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DBE4F32-6E99-4C8C-A683-BB96707493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Plan1!$A$1:$W$1100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1" l="1"/>
  <c r="AC65" i="1" s="1"/>
  <c r="AC66" i="1" s="1"/>
  <c r="AC67" i="1" s="1"/>
  <c r="AC70" i="1" s="1"/>
  <c r="AC71" i="1" s="1"/>
  <c r="AC72" i="1" s="1"/>
  <c r="AC73" i="1" s="1"/>
  <c r="AC74" i="1" s="1"/>
  <c r="AC75" i="1" s="1"/>
  <c r="AC76" i="1" s="1"/>
  <c r="AC77" i="1" s="1"/>
  <c r="AD77" i="1" s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Z159" i="1"/>
  <c r="Y159" i="1"/>
  <c r="Z158" i="1"/>
  <c r="Y158" i="1"/>
  <c r="Z157" i="1"/>
  <c r="Y157" i="1"/>
  <c r="Z156" i="1"/>
  <c r="Y156" i="1"/>
  <c r="Z155" i="1"/>
  <c r="Y155" i="1"/>
  <c r="Z154" i="1"/>
  <c r="Y154" i="1"/>
  <c r="Z153" i="1"/>
  <c r="Y153" i="1"/>
  <c r="Z152" i="1"/>
  <c r="Y152" i="1"/>
  <c r="Z151" i="1"/>
  <c r="Y151" i="1"/>
  <c r="Z150" i="1"/>
  <c r="Y150" i="1"/>
  <c r="Z149" i="1"/>
  <c r="Y149" i="1"/>
  <c r="Z148" i="1"/>
  <c r="Y148" i="1"/>
  <c r="Z147" i="1"/>
  <c r="Y147" i="1"/>
  <c r="Z146" i="1"/>
  <c r="Y146" i="1"/>
  <c r="Z145" i="1"/>
  <c r="Y145" i="1"/>
  <c r="Z144" i="1"/>
  <c r="Y144" i="1"/>
  <c r="Z143" i="1"/>
  <c r="Y143" i="1"/>
  <c r="Z142" i="1"/>
  <c r="Y142" i="1"/>
  <c r="Z141" i="1"/>
  <c r="Y141" i="1"/>
  <c r="Z140" i="1"/>
  <c r="Y140" i="1"/>
  <c r="Z139" i="1"/>
  <c r="Y139" i="1"/>
  <c r="Z138" i="1"/>
  <c r="Y138" i="1"/>
  <c r="Z137" i="1"/>
  <c r="Y137" i="1"/>
  <c r="Z136" i="1"/>
  <c r="Y136" i="1"/>
  <c r="Z135" i="1"/>
  <c r="Y135" i="1"/>
  <c r="Z134" i="1"/>
  <c r="Y134" i="1"/>
  <c r="Z133" i="1"/>
  <c r="Y133" i="1"/>
  <c r="Z132" i="1"/>
  <c r="Y132" i="1"/>
  <c r="Z131" i="1"/>
  <c r="Y131" i="1"/>
  <c r="Z130" i="1"/>
  <c r="Y130" i="1"/>
  <c r="Z129" i="1"/>
  <c r="Y129" i="1"/>
  <c r="Z128" i="1"/>
  <c r="Y128" i="1"/>
  <c r="Z127" i="1"/>
  <c r="Y127" i="1"/>
  <c r="Z126" i="1"/>
  <c r="Y126" i="1"/>
  <c r="Z125" i="1"/>
  <c r="Y125" i="1"/>
  <c r="Z124" i="1"/>
  <c r="Y124" i="1"/>
  <c r="Z123" i="1"/>
  <c r="Y123" i="1"/>
  <c r="Z122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Z115" i="1"/>
  <c r="Y115" i="1"/>
  <c r="Z114" i="1"/>
  <c r="Y114" i="1"/>
  <c r="Z113" i="1"/>
  <c r="Y113" i="1"/>
  <c r="Z112" i="1"/>
  <c r="Y112" i="1"/>
  <c r="Z111" i="1"/>
  <c r="Y111" i="1"/>
  <c r="Z110" i="1"/>
  <c r="Y110" i="1"/>
  <c r="Z109" i="1"/>
  <c r="Y109" i="1"/>
  <c r="Z108" i="1"/>
  <c r="Y108" i="1"/>
  <c r="Z107" i="1"/>
  <c r="Y107" i="1"/>
  <c r="Z106" i="1"/>
  <c r="Y106" i="1"/>
  <c r="Z105" i="1"/>
  <c r="Y105" i="1"/>
  <c r="Z104" i="1"/>
  <c r="Y104" i="1"/>
  <c r="Z103" i="1"/>
  <c r="Y103" i="1"/>
  <c r="Z102" i="1"/>
  <c r="Y102" i="1"/>
  <c r="Z101" i="1"/>
  <c r="Y101" i="1"/>
  <c r="Z100" i="1"/>
  <c r="Y100" i="1"/>
  <c r="Z99" i="1"/>
  <c r="Y99" i="1"/>
  <c r="Z98" i="1"/>
  <c r="Y98" i="1"/>
  <c r="Z97" i="1"/>
  <c r="Y97" i="1"/>
  <c r="Z96" i="1"/>
  <c r="Y96" i="1"/>
  <c r="Z95" i="1"/>
  <c r="Y95" i="1"/>
  <c r="Z94" i="1"/>
  <c r="Y94" i="1"/>
  <c r="Z93" i="1"/>
  <c r="Y93" i="1"/>
  <c r="Z92" i="1"/>
  <c r="Y92" i="1"/>
  <c r="Z91" i="1"/>
  <c r="Y91" i="1"/>
  <c r="Z90" i="1"/>
  <c r="Y90" i="1"/>
  <c r="Z89" i="1"/>
  <c r="Y89" i="1"/>
  <c r="Z88" i="1"/>
  <c r="Y88" i="1"/>
  <c r="Z87" i="1"/>
  <c r="Y87" i="1"/>
  <c r="Z86" i="1"/>
  <c r="Y86" i="1"/>
  <c r="Z85" i="1"/>
  <c r="Y85" i="1"/>
  <c r="Z84" i="1"/>
  <c r="Y84" i="1"/>
  <c r="Z83" i="1"/>
  <c r="Y83" i="1"/>
  <c r="Z82" i="1"/>
  <c r="Y82" i="1"/>
  <c r="Z81" i="1"/>
  <c r="Y81" i="1"/>
  <c r="Z80" i="1"/>
  <c r="Y80" i="1"/>
  <c r="Z79" i="1"/>
  <c r="Y79" i="1"/>
  <c r="Z78" i="1"/>
  <c r="Y78" i="1"/>
  <c r="Z77" i="1"/>
  <c r="Y77" i="1"/>
  <c r="Z76" i="1"/>
  <c r="Y76" i="1"/>
  <c r="Z75" i="1"/>
  <c r="Y75" i="1"/>
  <c r="Z74" i="1"/>
  <c r="Y74" i="1"/>
  <c r="Z73" i="1"/>
  <c r="Y73" i="1"/>
  <c r="Z72" i="1"/>
  <c r="Y72" i="1"/>
  <c r="Z71" i="1"/>
  <c r="Y71" i="1"/>
  <c r="Z70" i="1"/>
  <c r="Y70" i="1"/>
  <c r="Z69" i="1"/>
  <c r="Y69" i="1"/>
  <c r="Z68" i="1"/>
  <c r="Y68" i="1"/>
  <c r="Z67" i="1"/>
  <c r="Y67" i="1"/>
  <c r="Z66" i="1"/>
  <c r="Y66" i="1"/>
  <c r="Z65" i="1"/>
  <c r="Y65" i="1"/>
  <c r="Z64" i="1"/>
  <c r="Y64" i="1"/>
  <c r="Z63" i="1"/>
  <c r="Y63" i="1"/>
  <c r="Z62" i="1"/>
  <c r="Y62" i="1"/>
  <c r="Z61" i="1"/>
  <c r="Y61" i="1"/>
  <c r="Z60" i="1"/>
  <c r="Y60" i="1"/>
  <c r="Z59" i="1"/>
  <c r="Y59" i="1"/>
  <c r="Z58" i="1"/>
  <c r="Y58" i="1"/>
  <c r="Z57" i="1"/>
  <c r="Y57" i="1"/>
  <c r="Z56" i="1"/>
  <c r="Y56" i="1"/>
  <c r="Z55" i="1"/>
  <c r="Y55" i="1"/>
  <c r="Z54" i="1"/>
  <c r="Y54" i="1"/>
  <c r="Z53" i="1"/>
  <c r="Y53" i="1"/>
  <c r="Z52" i="1"/>
  <c r="Y52" i="1"/>
  <c r="Z51" i="1"/>
  <c r="Y51" i="1"/>
  <c r="Z50" i="1"/>
  <c r="Y50" i="1"/>
  <c r="O497" i="1"/>
  <c r="K498" i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AE77" i="1" l="1"/>
  <c r="Z39" i="1" s="1"/>
  <c r="AI38" i="1" s="1"/>
  <c r="K1841" i="1"/>
  <c r="AC56" i="1"/>
  <c r="AC57" i="1" s="1"/>
  <c r="AC52" i="1"/>
  <c r="AD51" i="1"/>
  <c r="AE51" i="1" s="1"/>
  <c r="Z13" i="1" s="1"/>
  <c r="AC50" i="1"/>
  <c r="AD50" i="1" s="1"/>
  <c r="AE50" i="1" s="1"/>
  <c r="Z12" i="1" s="1"/>
  <c r="I11" i="1"/>
  <c r="J10" i="1"/>
  <c r="Q10" i="1" s="1"/>
  <c r="B10" i="1" s="1"/>
  <c r="AD55" i="1"/>
  <c r="AE55" i="1" s="1"/>
  <c r="Z17" i="1" s="1"/>
  <c r="AI16" i="1" s="1"/>
  <c r="S10" i="1"/>
  <c r="T10" i="1" s="1"/>
  <c r="C11" i="1" s="1"/>
  <c r="B1" i="1"/>
  <c r="Y800" i="1"/>
  <c r="Z800" i="1" s="1"/>
  <c r="Y738" i="1"/>
  <c r="Z738" i="1" s="1"/>
  <c r="Y13" i="1"/>
  <c r="AG13" i="1" s="1"/>
  <c r="AG12" i="1"/>
  <c r="AA12" i="1"/>
  <c r="AD16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V11" i="1"/>
  <c r="AD14" i="1" l="1"/>
  <c r="AD15" i="1"/>
  <c r="K1842" i="1"/>
  <c r="Y14" i="1"/>
  <c r="AG14" i="1" s="1"/>
  <c r="U10" i="1"/>
  <c r="D10" i="1"/>
  <c r="E10" i="1" s="1"/>
  <c r="G10" i="1" s="1"/>
  <c r="A11" i="1"/>
  <c r="D11" i="1" s="1"/>
  <c r="E11" i="1" s="1"/>
  <c r="G11" i="1" s="1"/>
  <c r="AB13" i="1"/>
  <c r="AC13" i="1" s="1"/>
  <c r="AC58" i="1"/>
  <c r="AC59" i="1" s="1"/>
  <c r="AD57" i="1"/>
  <c r="AE57" i="1" s="1"/>
  <c r="Z19" i="1" s="1"/>
  <c r="AI18" i="1" s="1"/>
  <c r="AI12" i="1"/>
  <c r="W10" i="1" s="1"/>
  <c r="W11" i="1" s="1"/>
  <c r="AD13" i="1"/>
  <c r="AA13" i="1" s="1"/>
  <c r="AD56" i="1"/>
  <c r="AE56" i="1" s="1"/>
  <c r="Z18" i="1" s="1"/>
  <c r="AC53" i="1"/>
  <c r="AD52" i="1"/>
  <c r="AE52" i="1" s="1"/>
  <c r="Z14" i="1" s="1"/>
  <c r="AA14" i="1" l="1"/>
  <c r="AA15" i="1" s="1"/>
  <c r="AA16" i="1" s="1"/>
  <c r="AD17" i="1" s="1"/>
  <c r="AA17" i="1" s="1"/>
  <c r="AD18" i="1" s="1"/>
  <c r="AA18" i="1" s="1"/>
  <c r="H11" i="1"/>
  <c r="J11" i="1" s="1"/>
  <c r="Q11" i="1" s="1"/>
  <c r="K1843" i="1"/>
  <c r="Y15" i="1"/>
  <c r="AG15" i="1" s="1"/>
  <c r="A12" i="1"/>
  <c r="AD58" i="1"/>
  <c r="AE58" i="1" s="1"/>
  <c r="Z20" i="1" s="1"/>
  <c r="AB20" i="1" s="1"/>
  <c r="AI17" i="1"/>
  <c r="AB19" i="1"/>
  <c r="AB18" i="1"/>
  <c r="AC18" i="1" s="1"/>
  <c r="AD59" i="1"/>
  <c r="AE59" i="1" s="1"/>
  <c r="Z21" i="1" s="1"/>
  <c r="AC60" i="1"/>
  <c r="AB14" i="1"/>
  <c r="AC14" i="1" s="1"/>
  <c r="AI13" i="1"/>
  <c r="H12" i="1"/>
  <c r="AC54" i="1"/>
  <c r="AD54" i="1" s="1"/>
  <c r="AE54" i="1" s="1"/>
  <c r="Z16" i="1" s="1"/>
  <c r="AD53" i="1"/>
  <c r="AE53" i="1" s="1"/>
  <c r="Z15" i="1" s="1"/>
  <c r="AB15" i="1" s="1"/>
  <c r="AC15" i="1" s="1"/>
  <c r="D12" i="1" l="1"/>
  <c r="E12" i="1" s="1"/>
  <c r="G12" i="1" s="1"/>
  <c r="H13" i="1" s="1"/>
  <c r="K1844" i="1"/>
  <c r="Y16" i="1"/>
  <c r="Y17" i="1" s="1"/>
  <c r="A13" i="1"/>
  <c r="AB21" i="1"/>
  <c r="AI19" i="1"/>
  <c r="AC19" i="1"/>
  <c r="AD19" i="1"/>
  <c r="AA19" i="1" s="1"/>
  <c r="AI14" i="1"/>
  <c r="AB16" i="1"/>
  <c r="AC16" i="1" s="1"/>
  <c r="AC61" i="1"/>
  <c r="AD60" i="1"/>
  <c r="AE60" i="1" s="1"/>
  <c r="Z22" i="1" s="1"/>
  <c r="AI15" i="1"/>
  <c r="AB17" i="1"/>
  <c r="AC17" i="1" s="1"/>
  <c r="AI20" i="1"/>
  <c r="B11" i="1"/>
  <c r="D13" i="1" l="1"/>
  <c r="E13" i="1" s="1"/>
  <c r="G13" i="1" s="1"/>
  <c r="H14" i="1" s="1"/>
  <c r="K1845" i="1"/>
  <c r="AG16" i="1"/>
  <c r="A14" i="1"/>
  <c r="Y18" i="1"/>
  <c r="AG17" i="1"/>
  <c r="AD20" i="1"/>
  <c r="AA20" i="1" s="1"/>
  <c r="AC20" i="1"/>
  <c r="AI21" i="1"/>
  <c r="AD61" i="1"/>
  <c r="AE61" i="1" s="1"/>
  <c r="Z23" i="1" s="1"/>
  <c r="AB22" i="1"/>
  <c r="A15" i="1"/>
  <c r="D15" i="1" s="1"/>
  <c r="D14" i="1" l="1"/>
  <c r="E14" i="1" s="1"/>
  <c r="G14" i="1" s="1"/>
  <c r="H15" i="1" s="1"/>
  <c r="K1846" i="1"/>
  <c r="AG18" i="1"/>
  <c r="Y19" i="1"/>
  <c r="A16" i="1"/>
  <c r="D16" i="1" s="1"/>
  <c r="E15" i="1"/>
  <c r="G15" i="1" s="1"/>
  <c r="AI22" i="1"/>
  <c r="AB23" i="1"/>
  <c r="AD21" i="1"/>
  <c r="AC21" i="1"/>
  <c r="AD62" i="1"/>
  <c r="AE62" i="1" s="1"/>
  <c r="Z24" i="1" s="1"/>
  <c r="K1847" i="1" l="1"/>
  <c r="Y20" i="1"/>
  <c r="AG19" i="1"/>
  <c r="AD63" i="1"/>
  <c r="AE63" i="1" s="1"/>
  <c r="Z25" i="1" s="1"/>
  <c r="AI23" i="1"/>
  <c r="H16" i="1"/>
  <c r="E16" i="1"/>
  <c r="G16" i="1" s="1"/>
  <c r="H17" i="1" s="1"/>
  <c r="A17" i="1"/>
  <c r="D17" i="1" s="1"/>
  <c r="AB24" i="1"/>
  <c r="AA21" i="1"/>
  <c r="R16" i="1" l="1"/>
  <c r="S16" i="1" s="1"/>
  <c r="T16" i="1" s="1"/>
  <c r="K1848" i="1"/>
  <c r="AB25" i="1"/>
  <c r="Y21" i="1"/>
  <c r="AG20" i="1"/>
  <c r="AD64" i="1"/>
  <c r="AE64" i="1" s="1"/>
  <c r="Z26" i="1" s="1"/>
  <c r="AB26" i="1" s="1"/>
  <c r="A18" i="1"/>
  <c r="D18" i="1" s="1"/>
  <c r="E17" i="1"/>
  <c r="G17" i="1" s="1"/>
  <c r="R17" i="1"/>
  <c r="AI24" i="1"/>
  <c r="R11" i="1"/>
  <c r="R12" i="1"/>
  <c r="R13" i="1"/>
  <c r="R14" i="1"/>
  <c r="R15" i="1"/>
  <c r="AD22" i="1"/>
  <c r="AA22" i="1" s="1"/>
  <c r="AC22" i="1"/>
  <c r="K1849" i="1" l="1"/>
  <c r="Y22" i="1"/>
  <c r="AG21" i="1"/>
  <c r="S13" i="1"/>
  <c r="T13" i="1" s="1"/>
  <c r="S17" i="1"/>
  <c r="T17" i="1" s="1"/>
  <c r="H18" i="1"/>
  <c r="S15" i="1"/>
  <c r="T15" i="1" s="1"/>
  <c r="S11" i="1"/>
  <c r="T11" i="1" s="1"/>
  <c r="V12" i="1"/>
  <c r="V13" i="1" s="1"/>
  <c r="V14" i="1" s="1"/>
  <c r="V15" i="1" s="1"/>
  <c r="V16" i="1" s="1"/>
  <c r="V17" i="1" s="1"/>
  <c r="V18" i="1" s="1"/>
  <c r="I12" i="1"/>
  <c r="J12" i="1" s="1"/>
  <c r="W12" i="1"/>
  <c r="W13" i="1" s="1"/>
  <c r="W14" i="1" s="1"/>
  <c r="W15" i="1" s="1"/>
  <c r="W16" i="1" s="1"/>
  <c r="W17" i="1" s="1"/>
  <c r="W18" i="1" s="1"/>
  <c r="R18" i="1"/>
  <c r="A19" i="1"/>
  <c r="D19" i="1" s="1"/>
  <c r="E18" i="1"/>
  <c r="G18" i="1" s="1"/>
  <c r="H19" i="1" s="1"/>
  <c r="AD65" i="1"/>
  <c r="AE65" i="1" s="1"/>
  <c r="Z27" i="1" s="1"/>
  <c r="AB27" i="1" s="1"/>
  <c r="S12" i="1"/>
  <c r="T12" i="1" s="1"/>
  <c r="AD23" i="1"/>
  <c r="AA23" i="1" s="1"/>
  <c r="AC23" i="1"/>
  <c r="S14" i="1"/>
  <c r="T14" i="1" s="1"/>
  <c r="AI25" i="1"/>
  <c r="K1850" i="1" l="1"/>
  <c r="I13" i="1"/>
  <c r="J13" i="1" s="1"/>
  <c r="AG22" i="1"/>
  <c r="Y23" i="1"/>
  <c r="AD24" i="1"/>
  <c r="AA24" i="1" s="1"/>
  <c r="AC24" i="1"/>
  <c r="AI26" i="1"/>
  <c r="R19" i="1"/>
  <c r="A20" i="1"/>
  <c r="D20" i="1" s="1"/>
  <c r="E19" i="1"/>
  <c r="G19" i="1" s="1"/>
  <c r="H20" i="1" s="1"/>
  <c r="AD66" i="1"/>
  <c r="AE66" i="1" s="1"/>
  <c r="Z28" i="1" s="1"/>
  <c r="W19" i="1"/>
  <c r="S18" i="1"/>
  <c r="T18" i="1" s="1"/>
  <c r="V19" i="1"/>
  <c r="C12" i="1"/>
  <c r="U11" i="1"/>
  <c r="K1851" i="1" l="1"/>
  <c r="I14" i="1"/>
  <c r="J14" i="1" s="1"/>
  <c r="Y24" i="1"/>
  <c r="AG23" i="1"/>
  <c r="AD25" i="1"/>
  <c r="AA25" i="1" s="1"/>
  <c r="AC25" i="1"/>
  <c r="C13" i="1"/>
  <c r="Q12" i="1"/>
  <c r="U12" i="1" s="1"/>
  <c r="AI27" i="1"/>
  <c r="R20" i="1"/>
  <c r="A21" i="1"/>
  <c r="D21" i="1" s="1"/>
  <c r="E20" i="1"/>
  <c r="G20" i="1" s="1"/>
  <c r="H21" i="1" s="1"/>
  <c r="V20" i="1"/>
  <c r="S19" i="1"/>
  <c r="T19" i="1" s="1"/>
  <c r="W20" i="1"/>
  <c r="AD67" i="1"/>
  <c r="AE67" i="1" s="1"/>
  <c r="Z29" i="1" s="1"/>
  <c r="AB28" i="1"/>
  <c r="K1852" i="1" l="1"/>
  <c r="I15" i="1"/>
  <c r="I16" i="1" s="1"/>
  <c r="AG24" i="1"/>
  <c r="Y25" i="1"/>
  <c r="B12" i="1"/>
  <c r="AD26" i="1"/>
  <c r="AA26" i="1" s="1"/>
  <c r="AC26" i="1"/>
  <c r="R21" i="1"/>
  <c r="A22" i="1"/>
  <c r="D22" i="1" s="1"/>
  <c r="E21" i="1"/>
  <c r="G21" i="1" s="1"/>
  <c r="H22" i="1" s="1"/>
  <c r="V21" i="1"/>
  <c r="S20" i="1"/>
  <c r="T20" i="1" s="1"/>
  <c r="W21" i="1"/>
  <c r="AD68" i="1"/>
  <c r="AE68" i="1" s="1"/>
  <c r="Z30" i="1" s="1"/>
  <c r="AI28" i="1"/>
  <c r="AB29" i="1"/>
  <c r="C14" i="1"/>
  <c r="Q13" i="1"/>
  <c r="U13" i="1" s="1"/>
  <c r="K1853" i="1" l="1"/>
  <c r="J15" i="1"/>
  <c r="Y26" i="1"/>
  <c r="AG25" i="1"/>
  <c r="B13" i="1"/>
  <c r="AD27" i="1"/>
  <c r="AA27" i="1" s="1"/>
  <c r="AC27" i="1"/>
  <c r="AI29" i="1"/>
  <c r="I17" i="1"/>
  <c r="J16" i="1"/>
  <c r="AD69" i="1"/>
  <c r="AE69" i="1" s="1"/>
  <c r="Z31" i="1" s="1"/>
  <c r="E22" i="1"/>
  <c r="G22" i="1" s="1"/>
  <c r="H23" i="1" s="1"/>
  <c r="R22" i="1"/>
  <c r="A23" i="1"/>
  <c r="D23" i="1" s="1"/>
  <c r="C15" i="1"/>
  <c r="Q14" i="1"/>
  <c r="U14" i="1" s="1"/>
  <c r="AB30" i="1"/>
  <c r="W22" i="1"/>
  <c r="S21" i="1"/>
  <c r="T21" i="1" s="1"/>
  <c r="V22" i="1"/>
  <c r="AB31" i="1" l="1"/>
  <c r="AD70" i="1"/>
  <c r="AE70" i="1" s="1"/>
  <c r="Z32" i="1" s="1"/>
  <c r="K1854" i="1"/>
  <c r="Y27" i="1"/>
  <c r="AG26" i="1"/>
  <c r="B14" i="1"/>
  <c r="AD28" i="1"/>
  <c r="AA28" i="1" s="1"/>
  <c r="AC28" i="1"/>
  <c r="AI30" i="1"/>
  <c r="C16" i="1"/>
  <c r="Q15" i="1"/>
  <c r="U15" i="1" s="1"/>
  <c r="J17" i="1"/>
  <c r="I18" i="1"/>
  <c r="E23" i="1"/>
  <c r="G23" i="1" s="1"/>
  <c r="H24" i="1" s="1"/>
  <c r="R23" i="1"/>
  <c r="A24" i="1"/>
  <c r="D24" i="1" s="1"/>
  <c r="W23" i="1"/>
  <c r="V23" i="1"/>
  <c r="S22" i="1"/>
  <c r="T22" i="1" s="1"/>
  <c r="AD71" i="1" l="1"/>
  <c r="AE71" i="1" s="1"/>
  <c r="Z33" i="1" s="1"/>
  <c r="AB33" i="1" s="1"/>
  <c r="AI31" i="1"/>
  <c r="AB32" i="1"/>
  <c r="K1855" i="1"/>
  <c r="Y28" i="1"/>
  <c r="AG27" i="1"/>
  <c r="B15" i="1"/>
  <c r="J18" i="1"/>
  <c r="I19" i="1"/>
  <c r="C17" i="1"/>
  <c r="Q16" i="1"/>
  <c r="U16" i="1" s="1"/>
  <c r="E24" i="1"/>
  <c r="G24" i="1" s="1"/>
  <c r="H25" i="1" s="1"/>
  <c r="A25" i="1"/>
  <c r="D25" i="1" s="1"/>
  <c r="R24" i="1"/>
  <c r="AD29" i="1"/>
  <c r="AA29" i="1" s="1"/>
  <c r="AC29" i="1"/>
  <c r="S23" i="1"/>
  <c r="T23" i="1" s="1"/>
  <c r="W24" i="1"/>
  <c r="V24" i="1"/>
  <c r="AI32" i="1" l="1"/>
  <c r="AD72" i="1"/>
  <c r="AE72" i="1" s="1"/>
  <c r="Z34" i="1" s="1"/>
  <c r="K1856" i="1"/>
  <c r="AG28" i="1"/>
  <c r="Y29" i="1"/>
  <c r="B16" i="1"/>
  <c r="J19" i="1"/>
  <c r="I20" i="1"/>
  <c r="AD30" i="1"/>
  <c r="AA30" i="1" s="1"/>
  <c r="AC30" i="1"/>
  <c r="S24" i="1"/>
  <c r="T24" i="1" s="1"/>
  <c r="V25" i="1"/>
  <c r="W25" i="1"/>
  <c r="E25" i="1"/>
  <c r="G25" i="1" s="1"/>
  <c r="H26" i="1" s="1"/>
  <c r="R25" i="1"/>
  <c r="A26" i="1"/>
  <c r="D26" i="1" s="1"/>
  <c r="C18" i="1"/>
  <c r="Q17" i="1"/>
  <c r="U17" i="1" s="1"/>
  <c r="AI33" i="1" l="1"/>
  <c r="AD73" i="1"/>
  <c r="AE73" i="1" s="1"/>
  <c r="Z35" i="1" s="1"/>
  <c r="AB34" i="1"/>
  <c r="K1857" i="1"/>
  <c r="Y30" i="1"/>
  <c r="AG29" i="1"/>
  <c r="AD31" i="1"/>
  <c r="AA31" i="1" s="1"/>
  <c r="AC31" i="1"/>
  <c r="C19" i="1"/>
  <c r="Q18" i="1"/>
  <c r="U18" i="1" s="1"/>
  <c r="B17" i="1"/>
  <c r="E26" i="1"/>
  <c r="G26" i="1" s="1"/>
  <c r="H27" i="1" s="1"/>
  <c r="R26" i="1"/>
  <c r="A27" i="1"/>
  <c r="D27" i="1" s="1"/>
  <c r="J20" i="1"/>
  <c r="I21" i="1"/>
  <c r="S25" i="1"/>
  <c r="T25" i="1" s="1"/>
  <c r="V26" i="1"/>
  <c r="W26" i="1"/>
  <c r="AD74" i="1" l="1"/>
  <c r="AE74" i="1" s="1"/>
  <c r="Z36" i="1" s="1"/>
  <c r="AB36" i="1" s="1"/>
  <c r="AI34" i="1"/>
  <c r="AB35" i="1"/>
  <c r="K1858" i="1"/>
  <c r="AD32" i="1"/>
  <c r="AA32" i="1" s="1"/>
  <c r="AC32" i="1"/>
  <c r="AG30" i="1"/>
  <c r="Y31" i="1"/>
  <c r="C20" i="1"/>
  <c r="Q19" i="1"/>
  <c r="U19" i="1" s="1"/>
  <c r="E27" i="1"/>
  <c r="G27" i="1" s="1"/>
  <c r="H28" i="1" s="1"/>
  <c r="R27" i="1"/>
  <c r="A28" i="1"/>
  <c r="D28" i="1" s="1"/>
  <c r="B18" i="1"/>
  <c r="J21" i="1"/>
  <c r="I22" i="1"/>
  <c r="S26" i="1"/>
  <c r="T26" i="1" s="1"/>
  <c r="V27" i="1"/>
  <c r="W27" i="1"/>
  <c r="AD75" i="1" l="1"/>
  <c r="AE75" i="1" s="1"/>
  <c r="Z37" i="1" s="1"/>
  <c r="AD76" i="1"/>
  <c r="AE76" i="1" s="1"/>
  <c r="AI35" i="1"/>
  <c r="K1859" i="1"/>
  <c r="AD33" i="1"/>
  <c r="AA33" i="1" s="1"/>
  <c r="AC33" i="1"/>
  <c r="Y32" i="1"/>
  <c r="AG32" i="1" s="1"/>
  <c r="AG31" i="1"/>
  <c r="B19" i="1"/>
  <c r="J22" i="1"/>
  <c r="I23" i="1"/>
  <c r="R28" i="1"/>
  <c r="A29" i="1"/>
  <c r="D29" i="1" s="1"/>
  <c r="E28" i="1"/>
  <c r="G28" i="1" s="1"/>
  <c r="H29" i="1" s="1"/>
  <c r="S27" i="1"/>
  <c r="T27" i="1" s="1"/>
  <c r="W28" i="1"/>
  <c r="V28" i="1"/>
  <c r="C21" i="1"/>
  <c r="Q20" i="1"/>
  <c r="U20" i="1" s="1"/>
  <c r="Z38" i="1" l="1"/>
  <c r="AB39" i="1" s="1"/>
  <c r="AB37" i="1"/>
  <c r="AI36" i="1"/>
  <c r="K1860" i="1"/>
  <c r="AD34" i="1"/>
  <c r="AA34" i="1" s="1"/>
  <c r="AC34" i="1"/>
  <c r="B20" i="1"/>
  <c r="Y33" i="1"/>
  <c r="R29" i="1"/>
  <c r="A30" i="1"/>
  <c r="D30" i="1" s="1"/>
  <c r="E29" i="1"/>
  <c r="G29" i="1" s="1"/>
  <c r="H30" i="1" s="1"/>
  <c r="C22" i="1"/>
  <c r="Q21" i="1"/>
  <c r="U21" i="1" s="1"/>
  <c r="W29" i="1"/>
  <c r="S28" i="1"/>
  <c r="T28" i="1" s="1"/>
  <c r="V29" i="1"/>
  <c r="J23" i="1"/>
  <c r="I24" i="1"/>
  <c r="AB38" i="1" l="1"/>
  <c r="AI37" i="1"/>
  <c r="Y34" i="1"/>
  <c r="AG33" i="1"/>
  <c r="K1861" i="1"/>
  <c r="AD35" i="1"/>
  <c r="AA35" i="1" s="1"/>
  <c r="AC35" i="1"/>
  <c r="B21" i="1"/>
  <c r="J24" i="1"/>
  <c r="I25" i="1"/>
  <c r="E30" i="1"/>
  <c r="G30" i="1" s="1"/>
  <c r="H31" i="1" s="1"/>
  <c r="A31" i="1"/>
  <c r="D31" i="1" s="1"/>
  <c r="R30" i="1"/>
  <c r="C23" i="1"/>
  <c r="Q22" i="1"/>
  <c r="U22" i="1" s="1"/>
  <c r="V30" i="1"/>
  <c r="S29" i="1"/>
  <c r="T29" i="1" s="1"/>
  <c r="W30" i="1"/>
  <c r="Y35" i="1" l="1"/>
  <c r="AG34" i="1"/>
  <c r="K1862" i="1"/>
  <c r="AD36" i="1"/>
  <c r="AA36" i="1" s="1"/>
  <c r="AC36" i="1"/>
  <c r="B22" i="1"/>
  <c r="R31" i="1"/>
  <c r="A32" i="1"/>
  <c r="D32" i="1" s="1"/>
  <c r="E31" i="1"/>
  <c r="G31" i="1" s="1"/>
  <c r="C24" i="1"/>
  <c r="Q23" i="1"/>
  <c r="U23" i="1" s="1"/>
  <c r="J25" i="1"/>
  <c r="I26" i="1"/>
  <c r="V31" i="1"/>
  <c r="S30" i="1"/>
  <c r="T30" i="1" s="1"/>
  <c r="W31" i="1"/>
  <c r="H32" i="1" l="1"/>
  <c r="Y36" i="1"/>
  <c r="AG35" i="1"/>
  <c r="K1863" i="1"/>
  <c r="AC37" i="1"/>
  <c r="AD37" i="1"/>
  <c r="AA37" i="1" s="1"/>
  <c r="B23" i="1"/>
  <c r="E32" i="1"/>
  <c r="G32" i="1" s="1"/>
  <c r="A33" i="1"/>
  <c r="D33" i="1" s="1"/>
  <c r="R32" i="1"/>
  <c r="J26" i="1"/>
  <c r="I27" i="1"/>
  <c r="C25" i="1"/>
  <c r="Q24" i="1"/>
  <c r="U24" i="1" s="1"/>
  <c r="W32" i="1"/>
  <c r="V32" i="1"/>
  <c r="S31" i="1"/>
  <c r="T31" i="1" s="1"/>
  <c r="AD38" i="1" l="1"/>
  <c r="AA38" i="1" s="1"/>
  <c r="AC38" i="1"/>
  <c r="H33" i="1"/>
  <c r="Y37" i="1"/>
  <c r="Y38" i="1" s="1"/>
  <c r="AG36" i="1"/>
  <c r="K1864" i="1"/>
  <c r="B24" i="1"/>
  <c r="C26" i="1"/>
  <c r="Q25" i="1"/>
  <c r="U25" i="1" s="1"/>
  <c r="S32" i="1"/>
  <c r="T32" i="1" s="1"/>
  <c r="W33" i="1"/>
  <c r="V33" i="1"/>
  <c r="J27" i="1"/>
  <c r="I28" i="1"/>
  <c r="R33" i="1"/>
  <c r="A34" i="1"/>
  <c r="D34" i="1" s="1"/>
  <c r="E33" i="1"/>
  <c r="G33" i="1" s="1"/>
  <c r="H34" i="1" s="1"/>
  <c r="AG38" i="1" l="1"/>
  <c r="Y39" i="1"/>
  <c r="AG39" i="1" s="1"/>
  <c r="AD39" i="1"/>
  <c r="AC39" i="1"/>
  <c r="AA39" i="1"/>
  <c r="AG37" i="1"/>
  <c r="K1865" i="1"/>
  <c r="B25" i="1"/>
  <c r="V34" i="1"/>
  <c r="S33" i="1"/>
  <c r="T33" i="1" s="1"/>
  <c r="W34" i="1"/>
  <c r="J28" i="1"/>
  <c r="I29" i="1"/>
  <c r="C27" i="1"/>
  <c r="Q26" i="1"/>
  <c r="U26" i="1" s="1"/>
  <c r="E34" i="1"/>
  <c r="G34" i="1" s="1"/>
  <c r="H35" i="1" s="1"/>
  <c r="R34" i="1"/>
  <c r="A35" i="1"/>
  <c r="D35" i="1" s="1"/>
  <c r="K1866" i="1" l="1"/>
  <c r="B26" i="1"/>
  <c r="R35" i="1"/>
  <c r="A36" i="1"/>
  <c r="D36" i="1" s="1"/>
  <c r="E35" i="1"/>
  <c r="G35" i="1" s="1"/>
  <c r="H36" i="1" s="1"/>
  <c r="J29" i="1"/>
  <c r="I30" i="1"/>
  <c r="S34" i="1"/>
  <c r="T34" i="1" s="1"/>
  <c r="V35" i="1"/>
  <c r="W35" i="1"/>
  <c r="C28" i="1"/>
  <c r="Q27" i="1"/>
  <c r="U27" i="1" s="1"/>
  <c r="K1867" i="1" l="1"/>
  <c r="B27" i="1"/>
  <c r="J30" i="1"/>
  <c r="I31" i="1"/>
  <c r="E36" i="1"/>
  <c r="G36" i="1" s="1"/>
  <c r="H37" i="1" s="1"/>
  <c r="A37" i="1"/>
  <c r="D37" i="1" s="1"/>
  <c r="R36" i="1"/>
  <c r="V36" i="1"/>
  <c r="W36" i="1"/>
  <c r="S35" i="1"/>
  <c r="T35" i="1" s="1"/>
  <c r="C29" i="1"/>
  <c r="Q28" i="1"/>
  <c r="U28" i="1" s="1"/>
  <c r="K1868" i="1" l="1"/>
  <c r="C30" i="1"/>
  <c r="Q29" i="1"/>
  <c r="U29" i="1" s="1"/>
  <c r="J31" i="1"/>
  <c r="I32" i="1"/>
  <c r="S36" i="1"/>
  <c r="T36" i="1" s="1"/>
  <c r="V37" i="1"/>
  <c r="W37" i="1"/>
  <c r="B28" i="1"/>
  <c r="E37" i="1"/>
  <c r="G37" i="1" s="1"/>
  <c r="H38" i="1" s="1"/>
  <c r="A38" i="1"/>
  <c r="D38" i="1" s="1"/>
  <c r="R37" i="1"/>
  <c r="K1869" i="1" l="1"/>
  <c r="S37" i="1"/>
  <c r="T37" i="1" s="1"/>
  <c r="V38" i="1"/>
  <c r="W38" i="1"/>
  <c r="J32" i="1"/>
  <c r="I33" i="1"/>
  <c r="C31" i="1"/>
  <c r="Q30" i="1"/>
  <c r="U30" i="1" s="1"/>
  <c r="R38" i="1"/>
  <c r="A39" i="1"/>
  <c r="D39" i="1" s="1"/>
  <c r="E38" i="1"/>
  <c r="G38" i="1" s="1"/>
  <c r="B29" i="1"/>
  <c r="H39" i="1" l="1"/>
  <c r="K1870" i="1"/>
  <c r="V39" i="1"/>
  <c r="S38" i="1"/>
  <c r="T38" i="1" s="1"/>
  <c r="W39" i="1"/>
  <c r="J33" i="1"/>
  <c r="I34" i="1"/>
  <c r="E39" i="1"/>
  <c r="G39" i="1" s="1"/>
  <c r="H40" i="1" s="1"/>
  <c r="A40" i="1"/>
  <c r="D40" i="1" s="1"/>
  <c r="R39" i="1"/>
  <c r="B30" i="1"/>
  <c r="C32" i="1"/>
  <c r="Q31" i="1"/>
  <c r="U31" i="1" s="1"/>
  <c r="K1871" i="1" l="1"/>
  <c r="B31" i="1"/>
  <c r="R40" i="1"/>
  <c r="A41" i="1"/>
  <c r="D41" i="1" s="1"/>
  <c r="E40" i="1"/>
  <c r="G40" i="1" s="1"/>
  <c r="C33" i="1"/>
  <c r="Q32" i="1"/>
  <c r="U32" i="1" s="1"/>
  <c r="V40" i="1"/>
  <c r="S39" i="1"/>
  <c r="T39" i="1" s="1"/>
  <c r="W40" i="1"/>
  <c r="J34" i="1"/>
  <c r="I35" i="1"/>
  <c r="H41" i="1" l="1"/>
  <c r="K1872" i="1"/>
  <c r="B32" i="1"/>
  <c r="C34" i="1"/>
  <c r="Q33" i="1"/>
  <c r="U33" i="1" s="1"/>
  <c r="V41" i="1"/>
  <c r="W41" i="1"/>
  <c r="S40" i="1"/>
  <c r="T40" i="1" s="1"/>
  <c r="J35" i="1"/>
  <c r="I36" i="1"/>
  <c r="E41" i="1"/>
  <c r="G41" i="1" s="1"/>
  <c r="H42" i="1" s="1"/>
  <c r="R41" i="1"/>
  <c r="A42" i="1"/>
  <c r="D42" i="1" s="1"/>
  <c r="K1873" i="1" l="1"/>
  <c r="J36" i="1"/>
  <c r="I37" i="1"/>
  <c r="C35" i="1"/>
  <c r="Q34" i="1"/>
  <c r="U34" i="1" s="1"/>
  <c r="E42" i="1"/>
  <c r="G42" i="1" s="1"/>
  <c r="H43" i="1" s="1"/>
  <c r="A43" i="1"/>
  <c r="D43" i="1" s="1"/>
  <c r="R42" i="1"/>
  <c r="S41" i="1"/>
  <c r="T41" i="1" s="1"/>
  <c r="V42" i="1"/>
  <c r="W42" i="1"/>
  <c r="B33" i="1"/>
  <c r="K1874" i="1" l="1"/>
  <c r="B34" i="1"/>
  <c r="S42" i="1"/>
  <c r="T42" i="1" s="1"/>
  <c r="V43" i="1"/>
  <c r="W43" i="1"/>
  <c r="E43" i="1"/>
  <c r="G43" i="1" s="1"/>
  <c r="H44" i="1" s="1"/>
  <c r="R43" i="1"/>
  <c r="A44" i="1"/>
  <c r="D44" i="1" s="1"/>
  <c r="C36" i="1"/>
  <c r="Q35" i="1"/>
  <c r="U35" i="1" s="1"/>
  <c r="J37" i="1"/>
  <c r="I38" i="1"/>
  <c r="K1875" i="1" l="1"/>
  <c r="B35" i="1"/>
  <c r="C37" i="1"/>
  <c r="Q36" i="1"/>
  <c r="J38" i="1"/>
  <c r="I39" i="1"/>
  <c r="S43" i="1"/>
  <c r="T43" i="1" s="1"/>
  <c r="V44" i="1"/>
  <c r="W44" i="1"/>
  <c r="E44" i="1"/>
  <c r="G44" i="1" s="1"/>
  <c r="A45" i="1"/>
  <c r="D45" i="1" s="1"/>
  <c r="R44" i="1"/>
  <c r="H45" i="1" l="1"/>
  <c r="K1876" i="1"/>
  <c r="S44" i="1"/>
  <c r="T44" i="1" s="1"/>
  <c r="W45" i="1"/>
  <c r="V45" i="1"/>
  <c r="J39" i="1"/>
  <c r="I40" i="1"/>
  <c r="C38" i="1"/>
  <c r="Q37" i="1"/>
  <c r="U37" i="1" s="1"/>
  <c r="E45" i="1"/>
  <c r="G45" i="1" s="1"/>
  <c r="R45" i="1"/>
  <c r="A46" i="1"/>
  <c r="D46" i="1" s="1"/>
  <c r="B36" i="1"/>
  <c r="U36" i="1"/>
  <c r="H46" i="1" l="1"/>
  <c r="K1877" i="1"/>
  <c r="B37" i="1"/>
  <c r="J40" i="1"/>
  <c r="I41" i="1"/>
  <c r="E46" i="1"/>
  <c r="G46" i="1" s="1"/>
  <c r="H47" i="1" s="1"/>
  <c r="R46" i="1"/>
  <c r="A47" i="1"/>
  <c r="D47" i="1" s="1"/>
  <c r="S45" i="1"/>
  <c r="T45" i="1" s="1"/>
  <c r="V46" i="1"/>
  <c r="W46" i="1"/>
  <c r="C39" i="1"/>
  <c r="Q38" i="1"/>
  <c r="K1878" i="1" l="1"/>
  <c r="U38" i="1"/>
  <c r="B38" i="1"/>
  <c r="C40" i="1"/>
  <c r="Q39" i="1"/>
  <c r="A48" i="1"/>
  <c r="D48" i="1" s="1"/>
  <c r="E47" i="1"/>
  <c r="G47" i="1" s="1"/>
  <c r="R47" i="1"/>
  <c r="J41" i="1"/>
  <c r="I42" i="1"/>
  <c r="S46" i="1"/>
  <c r="T46" i="1" s="1"/>
  <c r="W47" i="1"/>
  <c r="V47" i="1"/>
  <c r="H48" i="1" l="1"/>
  <c r="K1879" i="1"/>
  <c r="U39" i="1"/>
  <c r="B39" i="1"/>
  <c r="R48" i="1"/>
  <c r="A49" i="1"/>
  <c r="D49" i="1" s="1"/>
  <c r="E48" i="1"/>
  <c r="G48" i="1" s="1"/>
  <c r="H49" i="1" s="1"/>
  <c r="S47" i="1"/>
  <c r="T47" i="1" s="1"/>
  <c r="V48" i="1"/>
  <c r="W48" i="1"/>
  <c r="C41" i="1"/>
  <c r="Q40" i="1"/>
  <c r="J42" i="1"/>
  <c r="I43" i="1"/>
  <c r="K1880" i="1" l="1"/>
  <c r="U40" i="1"/>
  <c r="B40" i="1"/>
  <c r="C42" i="1"/>
  <c r="Q41" i="1"/>
  <c r="J43" i="1"/>
  <c r="I44" i="1"/>
  <c r="R49" i="1"/>
  <c r="A50" i="1"/>
  <c r="D50" i="1" s="1"/>
  <c r="E49" i="1"/>
  <c r="G49" i="1" s="1"/>
  <c r="W49" i="1"/>
  <c r="S48" i="1"/>
  <c r="T48" i="1" s="1"/>
  <c r="V49" i="1"/>
  <c r="H50" i="1" l="1"/>
  <c r="K1881" i="1"/>
  <c r="U41" i="1"/>
  <c r="B41" i="1"/>
  <c r="R50" i="1"/>
  <c r="A51" i="1"/>
  <c r="D51" i="1" s="1"/>
  <c r="E50" i="1"/>
  <c r="G50" i="1" s="1"/>
  <c r="W50" i="1"/>
  <c r="S49" i="1"/>
  <c r="T49" i="1" s="1"/>
  <c r="V50" i="1"/>
  <c r="C43" i="1"/>
  <c r="Q42" i="1"/>
  <c r="J44" i="1"/>
  <c r="I45" i="1"/>
  <c r="H51" i="1" l="1"/>
  <c r="K1882" i="1"/>
  <c r="U42" i="1"/>
  <c r="B42" i="1"/>
  <c r="R51" i="1"/>
  <c r="A52" i="1"/>
  <c r="D52" i="1" s="1"/>
  <c r="E51" i="1"/>
  <c r="G51" i="1" s="1"/>
  <c r="H52" i="1" s="1"/>
  <c r="J45" i="1"/>
  <c r="I46" i="1"/>
  <c r="C44" i="1"/>
  <c r="Q43" i="1"/>
  <c r="U43" i="1" s="1"/>
  <c r="W51" i="1"/>
  <c r="V51" i="1"/>
  <c r="S50" i="1"/>
  <c r="T50" i="1" s="1"/>
  <c r="K1883" i="1" l="1"/>
  <c r="B43" i="1"/>
  <c r="C45" i="1"/>
  <c r="Q44" i="1"/>
  <c r="J46" i="1"/>
  <c r="I47" i="1"/>
  <c r="R52" i="1"/>
  <c r="A53" i="1"/>
  <c r="D53" i="1" s="1"/>
  <c r="E52" i="1"/>
  <c r="G52" i="1" s="1"/>
  <c r="W52" i="1"/>
  <c r="S51" i="1"/>
  <c r="T51" i="1" s="1"/>
  <c r="V52" i="1"/>
  <c r="H53" i="1" l="1"/>
  <c r="K1884" i="1"/>
  <c r="U44" i="1"/>
  <c r="B44" i="1"/>
  <c r="V53" i="1"/>
  <c r="W53" i="1"/>
  <c r="S52" i="1"/>
  <c r="T52" i="1" s="1"/>
  <c r="J47" i="1"/>
  <c r="I48" i="1"/>
  <c r="R53" i="1"/>
  <c r="A54" i="1"/>
  <c r="D54" i="1" s="1"/>
  <c r="E53" i="1"/>
  <c r="G53" i="1" s="1"/>
  <c r="C46" i="1"/>
  <c r="Q45" i="1"/>
  <c r="H54" i="1" l="1"/>
  <c r="K1885" i="1"/>
  <c r="U45" i="1"/>
  <c r="B45" i="1"/>
  <c r="J48" i="1"/>
  <c r="I49" i="1"/>
  <c r="E54" i="1"/>
  <c r="G54" i="1" s="1"/>
  <c r="H55" i="1" s="1"/>
  <c r="A55" i="1"/>
  <c r="D55" i="1" s="1"/>
  <c r="R54" i="1"/>
  <c r="C47" i="1"/>
  <c r="Q46" i="1"/>
  <c r="U46" i="1" s="1"/>
  <c r="V54" i="1"/>
  <c r="S53" i="1"/>
  <c r="T53" i="1" s="1"/>
  <c r="W54" i="1"/>
  <c r="K1886" i="1" l="1"/>
  <c r="B46" i="1"/>
  <c r="W55" i="1"/>
  <c r="S54" i="1"/>
  <c r="T54" i="1" s="1"/>
  <c r="V55" i="1"/>
  <c r="J49" i="1"/>
  <c r="I50" i="1"/>
  <c r="E55" i="1"/>
  <c r="G55" i="1" s="1"/>
  <c r="H56" i="1" s="1"/>
  <c r="R55" i="1"/>
  <c r="A56" i="1"/>
  <c r="D56" i="1" s="1"/>
  <c r="C48" i="1"/>
  <c r="Q47" i="1"/>
  <c r="K1887" i="1" l="1"/>
  <c r="U47" i="1"/>
  <c r="B47" i="1"/>
  <c r="V56" i="1"/>
  <c r="S55" i="1"/>
  <c r="T55" i="1" s="1"/>
  <c r="W56" i="1"/>
  <c r="C49" i="1"/>
  <c r="Q48" i="1"/>
  <c r="E56" i="1"/>
  <c r="G56" i="1" s="1"/>
  <c r="H57" i="1" s="1"/>
  <c r="A57" i="1"/>
  <c r="D57" i="1" s="1"/>
  <c r="R56" i="1"/>
  <c r="J50" i="1"/>
  <c r="I51" i="1"/>
  <c r="K1888" i="1" l="1"/>
  <c r="U48" i="1"/>
  <c r="B48" i="1"/>
  <c r="J51" i="1"/>
  <c r="I52" i="1"/>
  <c r="E57" i="1"/>
  <c r="G57" i="1" s="1"/>
  <c r="R57" i="1"/>
  <c r="A58" i="1"/>
  <c r="D58" i="1" s="1"/>
  <c r="V57" i="1"/>
  <c r="S56" i="1"/>
  <c r="T56" i="1" s="1"/>
  <c r="W57" i="1"/>
  <c r="C50" i="1"/>
  <c r="Q49" i="1"/>
  <c r="H58" i="1" l="1"/>
  <c r="K1889" i="1"/>
  <c r="U49" i="1"/>
  <c r="B49" i="1"/>
  <c r="C51" i="1"/>
  <c r="Q50" i="1"/>
  <c r="E58" i="1"/>
  <c r="G58" i="1" s="1"/>
  <c r="A59" i="1"/>
  <c r="D59" i="1" s="1"/>
  <c r="R58" i="1"/>
  <c r="J52" i="1"/>
  <c r="I53" i="1"/>
  <c r="S57" i="1"/>
  <c r="T57" i="1" s="1"/>
  <c r="W58" i="1"/>
  <c r="V58" i="1"/>
  <c r="H59" i="1" l="1"/>
  <c r="K1890" i="1"/>
  <c r="U50" i="1"/>
  <c r="B50" i="1"/>
  <c r="E59" i="1"/>
  <c r="G59" i="1" s="1"/>
  <c r="H60" i="1" s="1"/>
  <c r="R59" i="1"/>
  <c r="A60" i="1"/>
  <c r="D60" i="1" s="1"/>
  <c r="C52" i="1"/>
  <c r="Q51" i="1"/>
  <c r="J53" i="1"/>
  <c r="I54" i="1"/>
  <c r="W59" i="1"/>
  <c r="S58" i="1"/>
  <c r="T58" i="1" s="1"/>
  <c r="V59" i="1"/>
  <c r="K1891" i="1" l="1"/>
  <c r="U51" i="1"/>
  <c r="B51" i="1"/>
  <c r="J54" i="1"/>
  <c r="I55" i="1"/>
  <c r="E60" i="1"/>
  <c r="G60" i="1" s="1"/>
  <c r="H61" i="1" s="1"/>
  <c r="A61" i="1"/>
  <c r="D61" i="1" s="1"/>
  <c r="R60" i="1"/>
  <c r="V60" i="1"/>
  <c r="S59" i="1"/>
  <c r="T59" i="1" s="1"/>
  <c r="W60" i="1"/>
  <c r="C53" i="1"/>
  <c r="Q52" i="1"/>
  <c r="K1892" i="1" l="1"/>
  <c r="U52" i="1"/>
  <c r="B52" i="1"/>
  <c r="E61" i="1"/>
  <c r="G61" i="1" s="1"/>
  <c r="H62" i="1" s="1"/>
  <c r="R61" i="1"/>
  <c r="A62" i="1"/>
  <c r="D62" i="1" s="1"/>
  <c r="V61" i="1"/>
  <c r="S60" i="1"/>
  <c r="T60" i="1" s="1"/>
  <c r="W61" i="1"/>
  <c r="J55" i="1"/>
  <c r="I56" i="1"/>
  <c r="C54" i="1"/>
  <c r="Q53" i="1"/>
  <c r="K1893" i="1" l="1"/>
  <c r="U53" i="1"/>
  <c r="B53" i="1"/>
  <c r="E62" i="1"/>
  <c r="G62" i="1" s="1"/>
  <c r="H63" i="1" s="1"/>
  <c r="A63" i="1"/>
  <c r="D63" i="1" s="1"/>
  <c r="R62" i="1"/>
  <c r="C55" i="1"/>
  <c r="Q54" i="1"/>
  <c r="V62" i="1"/>
  <c r="S61" i="1"/>
  <c r="T61" i="1" s="1"/>
  <c r="W62" i="1"/>
  <c r="J56" i="1"/>
  <c r="I57" i="1"/>
  <c r="K1894" i="1" l="1"/>
  <c r="U54" i="1"/>
  <c r="B54" i="1"/>
  <c r="S62" i="1"/>
  <c r="T62" i="1" s="1"/>
  <c r="V63" i="1"/>
  <c r="W63" i="1"/>
  <c r="E63" i="1"/>
  <c r="G63" i="1" s="1"/>
  <c r="A64" i="1"/>
  <c r="D64" i="1" s="1"/>
  <c r="R63" i="1"/>
  <c r="J57" i="1"/>
  <c r="I58" i="1"/>
  <c r="C56" i="1"/>
  <c r="Q55" i="1"/>
  <c r="H64" i="1" l="1"/>
  <c r="K1895" i="1"/>
  <c r="U55" i="1"/>
  <c r="B55" i="1"/>
  <c r="J58" i="1"/>
  <c r="I59" i="1"/>
  <c r="R64" i="1"/>
  <c r="A65" i="1"/>
  <c r="D65" i="1" s="1"/>
  <c r="E64" i="1"/>
  <c r="G64" i="1" s="1"/>
  <c r="H65" i="1" s="1"/>
  <c r="C57" i="1"/>
  <c r="Q56" i="1"/>
  <c r="S63" i="1"/>
  <c r="T63" i="1" s="1"/>
  <c r="V64" i="1"/>
  <c r="W64" i="1"/>
  <c r="K1896" i="1" l="1"/>
  <c r="U56" i="1"/>
  <c r="B56" i="1"/>
  <c r="C58" i="1"/>
  <c r="Q57" i="1"/>
  <c r="U57" i="1" s="1"/>
  <c r="R65" i="1"/>
  <c r="A66" i="1"/>
  <c r="D66" i="1" s="1"/>
  <c r="E65" i="1"/>
  <c r="G65" i="1" s="1"/>
  <c r="H66" i="1" s="1"/>
  <c r="W65" i="1"/>
  <c r="S64" i="1"/>
  <c r="T64" i="1" s="1"/>
  <c r="V65" i="1"/>
  <c r="J59" i="1"/>
  <c r="I60" i="1"/>
  <c r="K1897" i="1" l="1"/>
  <c r="B57" i="1"/>
  <c r="R66" i="1"/>
  <c r="A67" i="1"/>
  <c r="D67" i="1" s="1"/>
  <c r="E66" i="1"/>
  <c r="G66" i="1" s="1"/>
  <c r="V66" i="1"/>
  <c r="S65" i="1"/>
  <c r="T65" i="1" s="1"/>
  <c r="W66" i="1"/>
  <c r="J60" i="1"/>
  <c r="I61" i="1"/>
  <c r="C59" i="1"/>
  <c r="Q58" i="1"/>
  <c r="H67" i="1" l="1"/>
  <c r="K1898" i="1"/>
  <c r="U58" i="1"/>
  <c r="B58" i="1"/>
  <c r="C60" i="1"/>
  <c r="Q59" i="1"/>
  <c r="U59" i="1" s="1"/>
  <c r="A68" i="1"/>
  <c r="D68" i="1" s="1"/>
  <c r="R67" i="1"/>
  <c r="E67" i="1"/>
  <c r="G67" i="1" s="1"/>
  <c r="H68" i="1" s="1"/>
  <c r="J61" i="1"/>
  <c r="I62" i="1"/>
  <c r="V67" i="1"/>
  <c r="S66" i="1"/>
  <c r="T66" i="1" s="1"/>
  <c r="W67" i="1"/>
  <c r="K1899" i="1" l="1"/>
  <c r="B59" i="1"/>
  <c r="R68" i="1"/>
  <c r="A69" i="1"/>
  <c r="D69" i="1" s="1"/>
  <c r="E68" i="1"/>
  <c r="G68" i="1" s="1"/>
  <c r="H69" i="1" s="1"/>
  <c r="C61" i="1"/>
  <c r="Q60" i="1"/>
  <c r="J62" i="1"/>
  <c r="I63" i="1"/>
  <c r="V68" i="1"/>
  <c r="S67" i="1"/>
  <c r="T67" i="1" s="1"/>
  <c r="W68" i="1"/>
  <c r="K1900" i="1" l="1"/>
  <c r="U60" i="1"/>
  <c r="B60" i="1"/>
  <c r="C62" i="1"/>
  <c r="Q61" i="1"/>
  <c r="J63" i="1"/>
  <c r="I64" i="1"/>
  <c r="R69" i="1"/>
  <c r="A70" i="1"/>
  <c r="D70" i="1" s="1"/>
  <c r="E69" i="1"/>
  <c r="G69" i="1" s="1"/>
  <c r="H70" i="1" s="1"/>
  <c r="W69" i="1"/>
  <c r="S68" i="1"/>
  <c r="T68" i="1" s="1"/>
  <c r="V69" i="1"/>
  <c r="K1901" i="1" l="1"/>
  <c r="U61" i="1"/>
  <c r="B61" i="1"/>
  <c r="V70" i="1"/>
  <c r="W70" i="1"/>
  <c r="S69" i="1"/>
  <c r="T69" i="1" s="1"/>
  <c r="R70" i="1"/>
  <c r="E70" i="1"/>
  <c r="G70" i="1" s="1"/>
  <c r="H71" i="1" s="1"/>
  <c r="A71" i="1"/>
  <c r="D71" i="1" s="1"/>
  <c r="J64" i="1"/>
  <c r="I65" i="1"/>
  <c r="C63" i="1"/>
  <c r="Q62" i="1"/>
  <c r="K1902" i="1" l="1"/>
  <c r="U62" i="1"/>
  <c r="B62" i="1"/>
  <c r="V71" i="1"/>
  <c r="S70" i="1"/>
  <c r="T70" i="1" s="1"/>
  <c r="W71" i="1"/>
  <c r="E71" i="1"/>
  <c r="G71" i="1" s="1"/>
  <c r="R71" i="1"/>
  <c r="A72" i="1"/>
  <c r="D72" i="1" s="1"/>
  <c r="C64" i="1"/>
  <c r="Q63" i="1"/>
  <c r="J65" i="1"/>
  <c r="I66" i="1"/>
  <c r="H72" i="1" l="1"/>
  <c r="K1903" i="1"/>
  <c r="U63" i="1"/>
  <c r="B63" i="1"/>
  <c r="C65" i="1"/>
  <c r="Q64" i="1"/>
  <c r="E72" i="1"/>
  <c r="G72" i="1" s="1"/>
  <c r="H73" i="1" s="1"/>
  <c r="R72" i="1"/>
  <c r="A73" i="1"/>
  <c r="D73" i="1" s="1"/>
  <c r="S71" i="1"/>
  <c r="T71" i="1" s="1"/>
  <c r="V72" i="1"/>
  <c r="W72" i="1"/>
  <c r="J66" i="1"/>
  <c r="I67" i="1"/>
  <c r="K1904" i="1" l="1"/>
  <c r="U64" i="1"/>
  <c r="B64" i="1"/>
  <c r="J67" i="1"/>
  <c r="I68" i="1"/>
  <c r="E73" i="1"/>
  <c r="G73" i="1" s="1"/>
  <c r="H74" i="1" s="1"/>
  <c r="A74" i="1"/>
  <c r="D74" i="1" s="1"/>
  <c r="R73" i="1"/>
  <c r="S72" i="1"/>
  <c r="T72" i="1" s="1"/>
  <c r="V73" i="1"/>
  <c r="W73" i="1"/>
  <c r="C66" i="1"/>
  <c r="Q65" i="1"/>
  <c r="K1905" i="1" l="1"/>
  <c r="U65" i="1"/>
  <c r="B65" i="1"/>
  <c r="E74" i="1"/>
  <c r="G74" i="1" s="1"/>
  <c r="R74" i="1"/>
  <c r="A75" i="1"/>
  <c r="D75" i="1" s="1"/>
  <c r="C67" i="1"/>
  <c r="Q66" i="1"/>
  <c r="S73" i="1"/>
  <c r="T73" i="1" s="1"/>
  <c r="V74" i="1"/>
  <c r="W74" i="1"/>
  <c r="J68" i="1"/>
  <c r="I69" i="1"/>
  <c r="H75" i="1" l="1"/>
  <c r="K1906" i="1"/>
  <c r="U66" i="1"/>
  <c r="B66" i="1"/>
  <c r="C68" i="1"/>
  <c r="Q67" i="1"/>
  <c r="E75" i="1"/>
  <c r="G75" i="1" s="1"/>
  <c r="A76" i="1"/>
  <c r="D76" i="1" s="1"/>
  <c r="R75" i="1"/>
  <c r="J69" i="1"/>
  <c r="I70" i="1"/>
  <c r="S74" i="1"/>
  <c r="T74" i="1" s="1"/>
  <c r="W75" i="1"/>
  <c r="V75" i="1"/>
  <c r="H76" i="1" l="1"/>
  <c r="K1907" i="1"/>
  <c r="U67" i="1"/>
  <c r="B67" i="1"/>
  <c r="J70" i="1"/>
  <c r="I71" i="1"/>
  <c r="S75" i="1"/>
  <c r="T75" i="1" s="1"/>
  <c r="V76" i="1"/>
  <c r="W76" i="1"/>
  <c r="E76" i="1"/>
  <c r="G76" i="1" s="1"/>
  <c r="H77" i="1" s="1"/>
  <c r="R76" i="1"/>
  <c r="A77" i="1"/>
  <c r="D77" i="1" s="1"/>
  <c r="C69" i="1"/>
  <c r="Q68" i="1"/>
  <c r="K1908" i="1" l="1"/>
  <c r="U68" i="1"/>
  <c r="B68" i="1"/>
  <c r="C70" i="1"/>
  <c r="Q69" i="1"/>
  <c r="E77" i="1"/>
  <c r="G77" i="1" s="1"/>
  <c r="A78" i="1"/>
  <c r="D78" i="1" s="1"/>
  <c r="R77" i="1"/>
  <c r="S76" i="1"/>
  <c r="T76" i="1" s="1"/>
  <c r="V77" i="1"/>
  <c r="W77" i="1"/>
  <c r="J71" i="1"/>
  <c r="I72" i="1"/>
  <c r="H78" i="1" l="1"/>
  <c r="K1909" i="1"/>
  <c r="U69" i="1"/>
  <c r="B69" i="1"/>
  <c r="S77" i="1"/>
  <c r="T77" i="1" s="1"/>
  <c r="W78" i="1"/>
  <c r="V78" i="1"/>
  <c r="J72" i="1"/>
  <c r="I73" i="1"/>
  <c r="E78" i="1"/>
  <c r="G78" i="1" s="1"/>
  <c r="H79" i="1" s="1"/>
  <c r="R78" i="1"/>
  <c r="A79" i="1"/>
  <c r="D79" i="1" s="1"/>
  <c r="C71" i="1"/>
  <c r="Q70" i="1"/>
  <c r="K1910" i="1" l="1"/>
  <c r="U70" i="1"/>
  <c r="B70" i="1"/>
  <c r="E79" i="1"/>
  <c r="G79" i="1" s="1"/>
  <c r="R79" i="1"/>
  <c r="A80" i="1"/>
  <c r="D80" i="1" s="1"/>
  <c r="S78" i="1"/>
  <c r="T78" i="1" s="1"/>
  <c r="W79" i="1"/>
  <c r="V79" i="1"/>
  <c r="C72" i="1"/>
  <c r="Q71" i="1"/>
  <c r="J73" i="1"/>
  <c r="I74" i="1"/>
  <c r="H80" i="1" l="1"/>
  <c r="K1911" i="1"/>
  <c r="U71" i="1"/>
  <c r="B71" i="1"/>
  <c r="E80" i="1"/>
  <c r="G80" i="1" s="1"/>
  <c r="A81" i="1"/>
  <c r="D81" i="1" s="1"/>
  <c r="R80" i="1"/>
  <c r="S79" i="1"/>
  <c r="T79" i="1" s="1"/>
  <c r="W80" i="1"/>
  <c r="V80" i="1"/>
  <c r="C73" i="1"/>
  <c r="Q72" i="1"/>
  <c r="J74" i="1"/>
  <c r="I75" i="1"/>
  <c r="H81" i="1" l="1"/>
  <c r="K1912" i="1"/>
  <c r="U72" i="1"/>
  <c r="B72" i="1"/>
  <c r="S80" i="1"/>
  <c r="T80" i="1" s="1"/>
  <c r="W81" i="1"/>
  <c r="V81" i="1"/>
  <c r="C74" i="1"/>
  <c r="Q73" i="1"/>
  <c r="J75" i="1"/>
  <c r="I76" i="1"/>
  <c r="R81" i="1"/>
  <c r="A82" i="1"/>
  <c r="D82" i="1" s="1"/>
  <c r="E81" i="1"/>
  <c r="G81" i="1" s="1"/>
  <c r="H82" i="1" l="1"/>
  <c r="K1913" i="1"/>
  <c r="U73" i="1"/>
  <c r="B73" i="1"/>
  <c r="R82" i="1"/>
  <c r="A83" i="1"/>
  <c r="D83" i="1" s="1"/>
  <c r="E82" i="1"/>
  <c r="G82" i="1" s="1"/>
  <c r="J76" i="1"/>
  <c r="I77" i="1"/>
  <c r="W82" i="1"/>
  <c r="V82" i="1"/>
  <c r="S81" i="1"/>
  <c r="T81" i="1" s="1"/>
  <c r="C75" i="1"/>
  <c r="Q74" i="1"/>
  <c r="H83" i="1" l="1"/>
  <c r="K1914" i="1"/>
  <c r="U74" i="1"/>
  <c r="B74" i="1"/>
  <c r="C76" i="1"/>
  <c r="Q75" i="1"/>
  <c r="J77" i="1"/>
  <c r="I78" i="1"/>
  <c r="R83" i="1"/>
  <c r="A84" i="1"/>
  <c r="D84" i="1" s="1"/>
  <c r="E83" i="1"/>
  <c r="G83" i="1" s="1"/>
  <c r="H84" i="1" s="1"/>
  <c r="V83" i="1"/>
  <c r="S82" i="1"/>
  <c r="T82" i="1" s="1"/>
  <c r="W83" i="1"/>
  <c r="K1915" i="1" l="1"/>
  <c r="U75" i="1"/>
  <c r="B75" i="1"/>
  <c r="W84" i="1"/>
  <c r="S83" i="1"/>
  <c r="T83" i="1" s="1"/>
  <c r="V84" i="1"/>
  <c r="C77" i="1"/>
  <c r="Q76" i="1"/>
  <c r="J78" i="1"/>
  <c r="I79" i="1"/>
  <c r="R84" i="1"/>
  <c r="A85" i="1"/>
  <c r="D85" i="1" s="1"/>
  <c r="E84" i="1"/>
  <c r="G84" i="1" s="1"/>
  <c r="H85" i="1" l="1"/>
  <c r="K1916" i="1"/>
  <c r="U76" i="1"/>
  <c r="B76" i="1"/>
  <c r="R85" i="1"/>
  <c r="E85" i="1"/>
  <c r="G85" i="1" s="1"/>
  <c r="A86" i="1"/>
  <c r="D86" i="1" s="1"/>
  <c r="J79" i="1"/>
  <c r="I80" i="1"/>
  <c r="V85" i="1"/>
  <c r="S84" i="1"/>
  <c r="T84" i="1" s="1"/>
  <c r="W85" i="1"/>
  <c r="C78" i="1"/>
  <c r="Q77" i="1"/>
  <c r="H86" i="1" l="1"/>
  <c r="K1917" i="1"/>
  <c r="U77" i="1"/>
  <c r="B77" i="1"/>
  <c r="J80" i="1"/>
  <c r="I81" i="1"/>
  <c r="W86" i="1"/>
  <c r="V86" i="1"/>
  <c r="S85" i="1"/>
  <c r="T85" i="1" s="1"/>
  <c r="C79" i="1"/>
  <c r="Q78" i="1"/>
  <c r="E86" i="1"/>
  <c r="G86" i="1" s="1"/>
  <c r="H87" i="1" s="1"/>
  <c r="R86" i="1"/>
  <c r="A87" i="1"/>
  <c r="D87" i="1" s="1"/>
  <c r="K1918" i="1" l="1"/>
  <c r="U78" i="1"/>
  <c r="B78" i="1"/>
  <c r="E87" i="1"/>
  <c r="G87" i="1" s="1"/>
  <c r="H88" i="1" s="1"/>
  <c r="A88" i="1"/>
  <c r="D88" i="1" s="1"/>
  <c r="R87" i="1"/>
  <c r="S86" i="1"/>
  <c r="T86" i="1" s="1"/>
  <c r="V87" i="1"/>
  <c r="W87" i="1"/>
  <c r="C80" i="1"/>
  <c r="Q79" i="1"/>
  <c r="J81" i="1"/>
  <c r="I82" i="1"/>
  <c r="K1919" i="1" l="1"/>
  <c r="U79" i="1"/>
  <c r="B79" i="1"/>
  <c r="W88" i="1"/>
  <c r="S87" i="1"/>
  <c r="T87" i="1" s="1"/>
  <c r="V88" i="1"/>
  <c r="C81" i="1"/>
  <c r="Q80" i="1"/>
  <c r="E88" i="1"/>
  <c r="G88" i="1" s="1"/>
  <c r="R88" i="1"/>
  <c r="A89" i="1"/>
  <c r="D89" i="1" s="1"/>
  <c r="J82" i="1"/>
  <c r="I83" i="1"/>
  <c r="H89" i="1" l="1"/>
  <c r="K1920" i="1"/>
  <c r="U80" i="1"/>
  <c r="B80" i="1"/>
  <c r="J83" i="1"/>
  <c r="I84" i="1"/>
  <c r="E89" i="1"/>
  <c r="G89" i="1" s="1"/>
  <c r="A90" i="1"/>
  <c r="D90" i="1" s="1"/>
  <c r="R89" i="1"/>
  <c r="W89" i="1"/>
  <c r="S88" i="1"/>
  <c r="T88" i="1" s="1"/>
  <c r="V89" i="1"/>
  <c r="C82" i="1"/>
  <c r="Q81" i="1"/>
  <c r="H90" i="1" l="1"/>
  <c r="K1921" i="1"/>
  <c r="U81" i="1"/>
  <c r="B81" i="1"/>
  <c r="S89" i="1"/>
  <c r="T89" i="1" s="1"/>
  <c r="V90" i="1"/>
  <c r="W90" i="1"/>
  <c r="C83" i="1"/>
  <c r="Q82" i="1"/>
  <c r="E90" i="1"/>
  <c r="G90" i="1" s="1"/>
  <c r="A91" i="1"/>
  <c r="D91" i="1" s="1"/>
  <c r="R90" i="1"/>
  <c r="J84" i="1"/>
  <c r="I85" i="1"/>
  <c r="H91" i="1" l="1"/>
  <c r="K1922" i="1"/>
  <c r="U82" i="1"/>
  <c r="B82" i="1"/>
  <c r="S90" i="1"/>
  <c r="T90" i="1" s="1"/>
  <c r="V91" i="1"/>
  <c r="W91" i="1"/>
  <c r="E91" i="1"/>
  <c r="G91" i="1" s="1"/>
  <c r="R91" i="1"/>
  <c r="A92" i="1"/>
  <c r="D92" i="1" s="1"/>
  <c r="C84" i="1"/>
  <c r="Q83" i="1"/>
  <c r="J85" i="1"/>
  <c r="I86" i="1"/>
  <c r="H92" i="1" l="1"/>
  <c r="K1923" i="1"/>
  <c r="U83" i="1"/>
  <c r="B83" i="1"/>
  <c r="C85" i="1"/>
  <c r="Q84" i="1"/>
  <c r="J86" i="1"/>
  <c r="I87" i="1"/>
  <c r="E92" i="1"/>
  <c r="G92" i="1" s="1"/>
  <c r="H93" i="1" s="1"/>
  <c r="R92" i="1"/>
  <c r="A93" i="1"/>
  <c r="D93" i="1" s="1"/>
  <c r="S91" i="1"/>
  <c r="T91" i="1" s="1"/>
  <c r="V92" i="1"/>
  <c r="W92" i="1"/>
  <c r="K1924" i="1" l="1"/>
  <c r="U84" i="1"/>
  <c r="B84" i="1"/>
  <c r="W93" i="1"/>
  <c r="S92" i="1"/>
  <c r="T92" i="1" s="1"/>
  <c r="V93" i="1"/>
  <c r="C86" i="1"/>
  <c r="Q85" i="1"/>
  <c r="E93" i="1"/>
  <c r="G93" i="1" s="1"/>
  <c r="H94" i="1" s="1"/>
  <c r="A94" i="1"/>
  <c r="D94" i="1" s="1"/>
  <c r="R93" i="1"/>
  <c r="J87" i="1"/>
  <c r="I88" i="1"/>
  <c r="K1925" i="1" l="1"/>
  <c r="U85" i="1"/>
  <c r="B85" i="1"/>
  <c r="J88" i="1"/>
  <c r="I89" i="1"/>
  <c r="E94" i="1"/>
  <c r="G94" i="1" s="1"/>
  <c r="R94" i="1"/>
  <c r="A95" i="1"/>
  <c r="D95" i="1" s="1"/>
  <c r="C87" i="1"/>
  <c r="Q86" i="1"/>
  <c r="S93" i="1"/>
  <c r="T93" i="1" s="1"/>
  <c r="W94" i="1"/>
  <c r="V94" i="1"/>
  <c r="H95" i="1" l="1"/>
  <c r="K1926" i="1"/>
  <c r="U86" i="1"/>
  <c r="B86" i="1"/>
  <c r="C88" i="1"/>
  <c r="Q87" i="1"/>
  <c r="E95" i="1"/>
  <c r="G95" i="1" s="1"/>
  <c r="H96" i="1" s="1"/>
  <c r="A96" i="1"/>
  <c r="D96" i="1" s="1"/>
  <c r="R95" i="1"/>
  <c r="J89" i="1"/>
  <c r="I90" i="1"/>
  <c r="S94" i="1"/>
  <c r="T94" i="1" s="1"/>
  <c r="V95" i="1"/>
  <c r="W95" i="1"/>
  <c r="K1927" i="1" l="1"/>
  <c r="U87" i="1"/>
  <c r="B87" i="1"/>
  <c r="J90" i="1"/>
  <c r="I91" i="1"/>
  <c r="S95" i="1"/>
  <c r="T95" i="1" s="1"/>
  <c r="V96" i="1"/>
  <c r="W96" i="1"/>
  <c r="E96" i="1"/>
  <c r="G96" i="1" s="1"/>
  <c r="R96" i="1"/>
  <c r="A97" i="1"/>
  <c r="D97" i="1" s="1"/>
  <c r="C89" i="1"/>
  <c r="Q88" i="1"/>
  <c r="H97" i="1" l="1"/>
  <c r="K1928" i="1"/>
  <c r="U88" i="1"/>
  <c r="B88" i="1"/>
  <c r="C90" i="1"/>
  <c r="Q89" i="1"/>
  <c r="E97" i="1"/>
  <c r="G97" i="1" s="1"/>
  <c r="A98" i="1"/>
  <c r="D98" i="1" s="1"/>
  <c r="R97" i="1"/>
  <c r="S96" i="1"/>
  <c r="T96" i="1" s="1"/>
  <c r="V97" i="1"/>
  <c r="W97" i="1"/>
  <c r="J91" i="1"/>
  <c r="I92" i="1"/>
  <c r="H98" i="1" l="1"/>
  <c r="K1929" i="1"/>
  <c r="U89" i="1"/>
  <c r="B89" i="1"/>
  <c r="A99" i="1"/>
  <c r="D99" i="1" s="1"/>
  <c r="R98" i="1"/>
  <c r="E98" i="1"/>
  <c r="G98" i="1" s="1"/>
  <c r="H99" i="1" s="1"/>
  <c r="S97" i="1"/>
  <c r="T97" i="1" s="1"/>
  <c r="W98" i="1"/>
  <c r="V98" i="1"/>
  <c r="J92" i="1"/>
  <c r="I93" i="1"/>
  <c r="C91" i="1"/>
  <c r="Q90" i="1"/>
  <c r="K1930" i="1" l="1"/>
  <c r="U90" i="1"/>
  <c r="B90" i="1"/>
  <c r="W99" i="1"/>
  <c r="S98" i="1"/>
  <c r="T98" i="1" s="1"/>
  <c r="V99" i="1"/>
  <c r="R99" i="1"/>
  <c r="A100" i="1"/>
  <c r="D100" i="1" s="1"/>
  <c r="E99" i="1"/>
  <c r="G99" i="1" s="1"/>
  <c r="C92" i="1"/>
  <c r="Q91" i="1"/>
  <c r="J93" i="1"/>
  <c r="I94" i="1"/>
  <c r="K1931" i="1" l="1"/>
  <c r="H100" i="1"/>
  <c r="U91" i="1"/>
  <c r="B91" i="1"/>
  <c r="C93" i="1"/>
  <c r="Q92" i="1"/>
  <c r="A101" i="1"/>
  <c r="D101" i="1" s="1"/>
  <c r="R100" i="1"/>
  <c r="E100" i="1"/>
  <c r="G100" i="1" s="1"/>
  <c r="J94" i="1"/>
  <c r="I95" i="1"/>
  <c r="W100" i="1"/>
  <c r="S99" i="1"/>
  <c r="T99" i="1" s="1"/>
  <c r="V100" i="1"/>
  <c r="H101" i="1" l="1"/>
  <c r="K1932" i="1"/>
  <c r="U92" i="1"/>
  <c r="B92" i="1"/>
  <c r="W101" i="1"/>
  <c r="V101" i="1"/>
  <c r="S100" i="1"/>
  <c r="T100" i="1" s="1"/>
  <c r="I101" i="1"/>
  <c r="C94" i="1"/>
  <c r="Q93" i="1"/>
  <c r="J95" i="1"/>
  <c r="I96" i="1"/>
  <c r="R101" i="1"/>
  <c r="E101" i="1"/>
  <c r="G101" i="1" s="1"/>
  <c r="A102" i="1"/>
  <c r="D102" i="1" s="1"/>
  <c r="H102" i="1" l="1"/>
  <c r="J101" i="1"/>
  <c r="K1933" i="1"/>
  <c r="U93" i="1"/>
  <c r="B93" i="1"/>
  <c r="I102" i="1"/>
  <c r="V102" i="1"/>
  <c r="S101" i="1"/>
  <c r="T101" i="1" s="1"/>
  <c r="W102" i="1"/>
  <c r="E102" i="1"/>
  <c r="G102" i="1" s="1"/>
  <c r="H103" i="1" s="1"/>
  <c r="R102" i="1"/>
  <c r="A103" i="1"/>
  <c r="D103" i="1" s="1"/>
  <c r="J96" i="1"/>
  <c r="I97" i="1"/>
  <c r="C95" i="1"/>
  <c r="Q94" i="1"/>
  <c r="J102" i="1" l="1"/>
  <c r="K1934" i="1"/>
  <c r="U94" i="1"/>
  <c r="B94" i="1"/>
  <c r="J97" i="1"/>
  <c r="I98" i="1"/>
  <c r="I103" i="1"/>
  <c r="J103" i="1" s="1"/>
  <c r="C96" i="1"/>
  <c r="Q95" i="1"/>
  <c r="E103" i="1"/>
  <c r="G103" i="1" s="1"/>
  <c r="R103" i="1"/>
  <c r="A104" i="1"/>
  <c r="D104" i="1" s="1"/>
  <c r="S102" i="1"/>
  <c r="T102" i="1" s="1"/>
  <c r="V103" i="1"/>
  <c r="W103" i="1"/>
  <c r="K1935" i="1" l="1"/>
  <c r="H104" i="1"/>
  <c r="U95" i="1"/>
  <c r="B95" i="1"/>
  <c r="S103" i="1"/>
  <c r="T103" i="1" s="1"/>
  <c r="W104" i="1"/>
  <c r="V104" i="1"/>
  <c r="I104" i="1"/>
  <c r="J98" i="1"/>
  <c r="I99" i="1"/>
  <c r="R104" i="1"/>
  <c r="A105" i="1"/>
  <c r="D105" i="1" s="1"/>
  <c r="E104" i="1"/>
  <c r="G104" i="1" s="1"/>
  <c r="H105" i="1" s="1"/>
  <c r="C97" i="1"/>
  <c r="Q96" i="1"/>
  <c r="U96" i="1" s="1"/>
  <c r="J104" i="1" l="1"/>
  <c r="K1936" i="1"/>
  <c r="B96" i="1"/>
  <c r="C98" i="1"/>
  <c r="Q97" i="1"/>
  <c r="U97" i="1" s="1"/>
  <c r="E105" i="1"/>
  <c r="G105" i="1" s="1"/>
  <c r="A106" i="1"/>
  <c r="D106" i="1" s="1"/>
  <c r="R105" i="1"/>
  <c r="W105" i="1"/>
  <c r="S104" i="1"/>
  <c r="T104" i="1" s="1"/>
  <c r="V105" i="1"/>
  <c r="J99" i="1"/>
  <c r="I100" i="1"/>
  <c r="J100" i="1" s="1"/>
  <c r="I105" i="1"/>
  <c r="H106" i="1" l="1"/>
  <c r="K1937" i="1"/>
  <c r="B97" i="1"/>
  <c r="I106" i="1"/>
  <c r="J105" i="1"/>
  <c r="R106" i="1"/>
  <c r="A107" i="1"/>
  <c r="D107" i="1" s="1"/>
  <c r="E106" i="1"/>
  <c r="G106" i="1" s="1"/>
  <c r="W106" i="1"/>
  <c r="S105" i="1"/>
  <c r="T105" i="1" s="1"/>
  <c r="V106" i="1"/>
  <c r="C99" i="1"/>
  <c r="Q98" i="1"/>
  <c r="U98" i="1" s="1"/>
  <c r="J106" i="1" l="1"/>
  <c r="H107" i="1"/>
  <c r="K1938" i="1"/>
  <c r="B98" i="1"/>
  <c r="I107" i="1"/>
  <c r="C100" i="1"/>
  <c r="Q99" i="1"/>
  <c r="E107" i="1"/>
  <c r="G107" i="1" s="1"/>
  <c r="R107" i="1"/>
  <c r="A108" i="1"/>
  <c r="D108" i="1" s="1"/>
  <c r="V107" i="1"/>
  <c r="W107" i="1"/>
  <c r="S106" i="1"/>
  <c r="T106" i="1" s="1"/>
  <c r="J107" i="1" l="1"/>
  <c r="H108" i="1"/>
  <c r="K1939" i="1"/>
  <c r="U99" i="1"/>
  <c r="B99" i="1"/>
  <c r="I108" i="1"/>
  <c r="R108" i="1"/>
  <c r="A109" i="1"/>
  <c r="D109" i="1" s="1"/>
  <c r="E108" i="1"/>
  <c r="G108" i="1" s="1"/>
  <c r="H109" i="1" s="1"/>
  <c r="S107" i="1"/>
  <c r="T107" i="1" s="1"/>
  <c r="V108" i="1"/>
  <c r="W108" i="1"/>
  <c r="C101" i="1"/>
  <c r="Q100" i="1"/>
  <c r="J108" i="1" l="1"/>
  <c r="K1940" i="1"/>
  <c r="U100" i="1"/>
  <c r="B100" i="1"/>
  <c r="C102" i="1"/>
  <c r="Q101" i="1"/>
  <c r="E109" i="1"/>
  <c r="G109" i="1" s="1"/>
  <c r="R109" i="1"/>
  <c r="A110" i="1"/>
  <c r="D110" i="1" s="1"/>
  <c r="V109" i="1"/>
  <c r="S108" i="1"/>
  <c r="T108" i="1" s="1"/>
  <c r="W109" i="1"/>
  <c r="I109" i="1"/>
  <c r="H110" i="1" l="1"/>
  <c r="K1941" i="1"/>
  <c r="U101" i="1"/>
  <c r="B101" i="1"/>
  <c r="I110" i="1"/>
  <c r="J109" i="1"/>
  <c r="R110" i="1"/>
  <c r="A111" i="1"/>
  <c r="D111" i="1" s="1"/>
  <c r="E110" i="1"/>
  <c r="G110" i="1" s="1"/>
  <c r="S109" i="1"/>
  <c r="T109" i="1" s="1"/>
  <c r="V110" i="1"/>
  <c r="W110" i="1"/>
  <c r="C103" i="1"/>
  <c r="Q102" i="1"/>
  <c r="J110" i="1" l="1"/>
  <c r="H111" i="1"/>
  <c r="K1942" i="1"/>
  <c r="U102" i="1"/>
  <c r="B102" i="1"/>
  <c r="V111" i="1"/>
  <c r="S110" i="1"/>
  <c r="T110" i="1" s="1"/>
  <c r="W111" i="1"/>
  <c r="C104" i="1"/>
  <c r="Q103" i="1"/>
  <c r="I111" i="1"/>
  <c r="E111" i="1"/>
  <c r="G111" i="1" s="1"/>
  <c r="R111" i="1"/>
  <c r="A112" i="1"/>
  <c r="D112" i="1" s="1"/>
  <c r="J111" i="1" l="1"/>
  <c r="H112" i="1"/>
  <c r="K1943" i="1"/>
  <c r="U103" i="1"/>
  <c r="B103" i="1"/>
  <c r="R112" i="1"/>
  <c r="A113" i="1"/>
  <c r="D113" i="1" s="1"/>
  <c r="E112" i="1"/>
  <c r="G112" i="1" s="1"/>
  <c r="S111" i="1"/>
  <c r="T111" i="1" s="1"/>
  <c r="W112" i="1"/>
  <c r="V112" i="1"/>
  <c r="C105" i="1"/>
  <c r="Q104" i="1"/>
  <c r="I112" i="1"/>
  <c r="H113" i="1" l="1"/>
  <c r="K1944" i="1"/>
  <c r="U104" i="1"/>
  <c r="B104" i="1"/>
  <c r="I113" i="1"/>
  <c r="C106" i="1"/>
  <c r="Q105" i="1"/>
  <c r="E113" i="1"/>
  <c r="G113" i="1" s="1"/>
  <c r="H114" i="1" s="1"/>
  <c r="A114" i="1"/>
  <c r="D114" i="1" s="1"/>
  <c r="R113" i="1"/>
  <c r="J112" i="1"/>
  <c r="W113" i="1"/>
  <c r="S112" i="1"/>
  <c r="T112" i="1" s="1"/>
  <c r="V113" i="1"/>
  <c r="J113" i="1" l="1"/>
  <c r="K1945" i="1"/>
  <c r="U105" i="1"/>
  <c r="B105" i="1"/>
  <c r="V114" i="1"/>
  <c r="S113" i="1"/>
  <c r="T113" i="1" s="1"/>
  <c r="W114" i="1"/>
  <c r="C107" i="1"/>
  <c r="Q106" i="1"/>
  <c r="I114" i="1"/>
  <c r="J114" i="1" s="1"/>
  <c r="R114" i="1"/>
  <c r="A115" i="1"/>
  <c r="D115" i="1" s="1"/>
  <c r="E114" i="1"/>
  <c r="G114" i="1" s="1"/>
  <c r="H115" i="1" l="1"/>
  <c r="K1946" i="1"/>
  <c r="U106" i="1"/>
  <c r="B106" i="1"/>
  <c r="E115" i="1"/>
  <c r="G115" i="1" s="1"/>
  <c r="R115" i="1"/>
  <c r="A116" i="1"/>
  <c r="D116" i="1" s="1"/>
  <c r="C108" i="1"/>
  <c r="Q107" i="1"/>
  <c r="V115" i="1"/>
  <c r="S114" i="1"/>
  <c r="T114" i="1" s="1"/>
  <c r="W115" i="1"/>
  <c r="I115" i="1"/>
  <c r="H116" i="1" l="1"/>
  <c r="K1947" i="1"/>
  <c r="U107" i="1"/>
  <c r="B107" i="1"/>
  <c r="I116" i="1"/>
  <c r="R116" i="1"/>
  <c r="A117" i="1"/>
  <c r="D117" i="1" s="1"/>
  <c r="E116" i="1"/>
  <c r="G116" i="1" s="1"/>
  <c r="H117" i="1" s="1"/>
  <c r="S115" i="1"/>
  <c r="T115" i="1" s="1"/>
  <c r="W116" i="1"/>
  <c r="V116" i="1"/>
  <c r="J115" i="1"/>
  <c r="C109" i="1"/>
  <c r="Q108" i="1"/>
  <c r="J116" i="1" l="1"/>
  <c r="K1948" i="1"/>
  <c r="U108" i="1"/>
  <c r="B108" i="1"/>
  <c r="V117" i="1"/>
  <c r="S116" i="1"/>
  <c r="T116" i="1" s="1"/>
  <c r="W117" i="1"/>
  <c r="C110" i="1"/>
  <c r="Q109" i="1"/>
  <c r="I117" i="1"/>
  <c r="J117" i="1" s="1"/>
  <c r="E117" i="1"/>
  <c r="G117" i="1" s="1"/>
  <c r="R117" i="1"/>
  <c r="A118" i="1"/>
  <c r="D118" i="1" s="1"/>
  <c r="H118" i="1" l="1"/>
  <c r="K1949" i="1"/>
  <c r="U109" i="1"/>
  <c r="B109" i="1"/>
  <c r="C111" i="1"/>
  <c r="Q110" i="1"/>
  <c r="V118" i="1"/>
  <c r="S117" i="1"/>
  <c r="T117" i="1" s="1"/>
  <c r="W118" i="1"/>
  <c r="R118" i="1"/>
  <c r="A119" i="1"/>
  <c r="D119" i="1" s="1"/>
  <c r="E118" i="1"/>
  <c r="G118" i="1" s="1"/>
  <c r="I118" i="1"/>
  <c r="H119" i="1" l="1"/>
  <c r="K1950" i="1"/>
  <c r="U110" i="1"/>
  <c r="B110" i="1"/>
  <c r="I119" i="1"/>
  <c r="C112" i="1"/>
  <c r="Q111" i="1"/>
  <c r="E119" i="1"/>
  <c r="G119" i="1" s="1"/>
  <c r="H120" i="1" s="1"/>
  <c r="R119" i="1"/>
  <c r="A120" i="1"/>
  <c r="D120" i="1" s="1"/>
  <c r="W119" i="1"/>
  <c r="V119" i="1"/>
  <c r="S118" i="1"/>
  <c r="T118" i="1" s="1"/>
  <c r="J118" i="1"/>
  <c r="J119" i="1" l="1"/>
  <c r="K1951" i="1"/>
  <c r="U111" i="1"/>
  <c r="B111" i="1"/>
  <c r="R120" i="1"/>
  <c r="A121" i="1"/>
  <c r="D121" i="1" s="1"/>
  <c r="E120" i="1"/>
  <c r="G120" i="1" s="1"/>
  <c r="C113" i="1"/>
  <c r="Q112" i="1"/>
  <c r="S119" i="1"/>
  <c r="T119" i="1" s="1"/>
  <c r="W120" i="1"/>
  <c r="V120" i="1"/>
  <c r="I120" i="1"/>
  <c r="H121" i="1" l="1"/>
  <c r="K1952" i="1"/>
  <c r="U112" i="1"/>
  <c r="B112" i="1"/>
  <c r="W121" i="1"/>
  <c r="V121" i="1"/>
  <c r="S120" i="1"/>
  <c r="T120" i="1" s="1"/>
  <c r="C114" i="1"/>
  <c r="Q113" i="1"/>
  <c r="I121" i="1"/>
  <c r="E121" i="1"/>
  <c r="G121" i="1" s="1"/>
  <c r="R121" i="1"/>
  <c r="A122" i="1"/>
  <c r="D122" i="1" s="1"/>
  <c r="J120" i="1"/>
  <c r="J121" i="1" l="1"/>
  <c r="K1953" i="1"/>
  <c r="H122" i="1"/>
  <c r="U113" i="1"/>
  <c r="B113" i="1"/>
  <c r="C115" i="1"/>
  <c r="Q114" i="1"/>
  <c r="S121" i="1"/>
  <c r="T121" i="1" s="1"/>
  <c r="V122" i="1"/>
  <c r="W122" i="1"/>
  <c r="R122" i="1"/>
  <c r="A123" i="1"/>
  <c r="D123" i="1" s="1"/>
  <c r="E122" i="1"/>
  <c r="G122" i="1" s="1"/>
  <c r="H123" i="1" s="1"/>
  <c r="I122" i="1"/>
  <c r="K1954" i="1" l="1"/>
  <c r="U114" i="1"/>
  <c r="B114" i="1"/>
  <c r="I123" i="1"/>
  <c r="J123" i="1" s="1"/>
  <c r="J122" i="1"/>
  <c r="C116" i="1"/>
  <c r="Q115" i="1"/>
  <c r="R123" i="1"/>
  <c r="E123" i="1"/>
  <c r="G123" i="1" s="1"/>
  <c r="H124" i="1" s="1"/>
  <c r="A124" i="1"/>
  <c r="D124" i="1" s="1"/>
  <c r="V123" i="1"/>
  <c r="S122" i="1"/>
  <c r="T122" i="1" s="1"/>
  <c r="W123" i="1"/>
  <c r="K1955" i="1" l="1"/>
  <c r="U115" i="1"/>
  <c r="B115" i="1"/>
  <c r="E124" i="1"/>
  <c r="G124" i="1" s="1"/>
  <c r="R124" i="1"/>
  <c r="A125" i="1"/>
  <c r="D125" i="1" s="1"/>
  <c r="C117" i="1"/>
  <c r="Q116" i="1"/>
  <c r="V124" i="1"/>
  <c r="W124" i="1"/>
  <c r="S123" i="1"/>
  <c r="T123" i="1" s="1"/>
  <c r="I124" i="1"/>
  <c r="H125" i="1" l="1"/>
  <c r="K1956" i="1"/>
  <c r="U116" i="1"/>
  <c r="B116" i="1"/>
  <c r="I125" i="1"/>
  <c r="C118" i="1"/>
  <c r="Q117" i="1"/>
  <c r="R125" i="1"/>
  <c r="A126" i="1"/>
  <c r="D126" i="1" s="1"/>
  <c r="E125" i="1"/>
  <c r="G125" i="1" s="1"/>
  <c r="J124" i="1"/>
  <c r="W125" i="1"/>
  <c r="S124" i="1"/>
  <c r="T124" i="1" s="1"/>
  <c r="V125" i="1"/>
  <c r="H126" i="1" l="1"/>
  <c r="J125" i="1"/>
  <c r="K1957" i="1"/>
  <c r="U117" i="1"/>
  <c r="B117" i="1"/>
  <c r="I126" i="1"/>
  <c r="E126" i="1"/>
  <c r="G126" i="1" s="1"/>
  <c r="A127" i="1"/>
  <c r="D127" i="1" s="1"/>
  <c r="R126" i="1"/>
  <c r="V126" i="1"/>
  <c r="S125" i="1"/>
  <c r="T125" i="1" s="1"/>
  <c r="W126" i="1"/>
  <c r="C119" i="1"/>
  <c r="Q118" i="1"/>
  <c r="J126" i="1" l="1"/>
  <c r="K1958" i="1"/>
  <c r="H127" i="1"/>
  <c r="U118" i="1"/>
  <c r="B118" i="1"/>
  <c r="S126" i="1"/>
  <c r="T126" i="1" s="1"/>
  <c r="V127" i="1"/>
  <c r="W127" i="1"/>
  <c r="C120" i="1"/>
  <c r="Q119" i="1"/>
  <c r="E127" i="1"/>
  <c r="G127" i="1" s="1"/>
  <c r="R127" i="1"/>
  <c r="A128" i="1"/>
  <c r="D128" i="1" s="1"/>
  <c r="I127" i="1"/>
  <c r="H128" i="1" l="1"/>
  <c r="J127" i="1"/>
  <c r="K1959" i="1"/>
  <c r="U119" i="1"/>
  <c r="B119" i="1"/>
  <c r="E128" i="1"/>
  <c r="G128" i="1" s="1"/>
  <c r="H129" i="1" s="1"/>
  <c r="R128" i="1"/>
  <c r="A129" i="1"/>
  <c r="D129" i="1" s="1"/>
  <c r="C121" i="1"/>
  <c r="Q120" i="1"/>
  <c r="W128" i="1"/>
  <c r="S127" i="1"/>
  <c r="T127" i="1" s="1"/>
  <c r="V128" i="1"/>
  <c r="I128" i="1"/>
  <c r="J128" i="1" l="1"/>
  <c r="K1960" i="1"/>
  <c r="U120" i="1"/>
  <c r="B120" i="1"/>
  <c r="C122" i="1"/>
  <c r="Q121" i="1"/>
  <c r="S128" i="1"/>
  <c r="T128" i="1" s="1"/>
  <c r="V129" i="1"/>
  <c r="W129" i="1"/>
  <c r="I129" i="1"/>
  <c r="E129" i="1"/>
  <c r="G129" i="1" s="1"/>
  <c r="A130" i="1"/>
  <c r="D130" i="1" s="1"/>
  <c r="R129" i="1"/>
  <c r="K1961" i="1" l="1"/>
  <c r="H130" i="1"/>
  <c r="U121" i="1"/>
  <c r="B121" i="1"/>
  <c r="I130" i="1"/>
  <c r="W130" i="1"/>
  <c r="S129" i="1"/>
  <c r="T129" i="1" s="1"/>
  <c r="V130" i="1"/>
  <c r="C123" i="1"/>
  <c r="Q122" i="1"/>
  <c r="E130" i="1"/>
  <c r="G130" i="1" s="1"/>
  <c r="A131" i="1"/>
  <c r="D131" i="1" s="1"/>
  <c r="R130" i="1"/>
  <c r="J129" i="1"/>
  <c r="J130" i="1" l="1"/>
  <c r="H131" i="1"/>
  <c r="K1962" i="1"/>
  <c r="U122" i="1"/>
  <c r="B122" i="1"/>
  <c r="E131" i="1"/>
  <c r="G131" i="1" s="1"/>
  <c r="H132" i="1" s="1"/>
  <c r="R131" i="1"/>
  <c r="A132" i="1"/>
  <c r="D132" i="1" s="1"/>
  <c r="C124" i="1"/>
  <c r="Q123" i="1"/>
  <c r="V131" i="1"/>
  <c r="S130" i="1"/>
  <c r="T130" i="1" s="1"/>
  <c r="W131" i="1"/>
  <c r="I131" i="1"/>
  <c r="K1963" i="1" l="1"/>
  <c r="U123" i="1"/>
  <c r="B123" i="1"/>
  <c r="I132" i="1"/>
  <c r="J132" i="1" s="1"/>
  <c r="J131" i="1"/>
  <c r="R132" i="1"/>
  <c r="A133" i="1"/>
  <c r="D133" i="1" s="1"/>
  <c r="E132" i="1"/>
  <c r="G132" i="1" s="1"/>
  <c r="H133" i="1" s="1"/>
  <c r="W132" i="1"/>
  <c r="V132" i="1"/>
  <c r="S131" i="1"/>
  <c r="T131" i="1" s="1"/>
  <c r="C125" i="1"/>
  <c r="Q124" i="1"/>
  <c r="K1964" i="1" l="1"/>
  <c r="U124" i="1"/>
  <c r="B124" i="1"/>
  <c r="I133" i="1"/>
  <c r="J133" i="1" s="1"/>
  <c r="E133" i="1"/>
  <c r="G133" i="1" s="1"/>
  <c r="R133" i="1"/>
  <c r="A134" i="1"/>
  <c r="D134" i="1" s="1"/>
  <c r="C126" i="1"/>
  <c r="Q125" i="1"/>
  <c r="W133" i="1"/>
  <c r="S132" i="1"/>
  <c r="T132" i="1" s="1"/>
  <c r="V133" i="1"/>
  <c r="H134" i="1" l="1"/>
  <c r="K1965" i="1"/>
  <c r="U125" i="1"/>
  <c r="B125" i="1"/>
  <c r="I134" i="1"/>
  <c r="S133" i="1"/>
  <c r="T133" i="1" s="1"/>
  <c r="V134" i="1"/>
  <c r="W134" i="1"/>
  <c r="E134" i="1"/>
  <c r="G134" i="1" s="1"/>
  <c r="R134" i="1"/>
  <c r="A135" i="1"/>
  <c r="D135" i="1" s="1"/>
  <c r="C127" i="1"/>
  <c r="Q126" i="1"/>
  <c r="J134" i="1" l="1"/>
  <c r="H135" i="1"/>
  <c r="K1966" i="1"/>
  <c r="U126" i="1"/>
  <c r="B126" i="1"/>
  <c r="I135" i="1"/>
  <c r="W135" i="1"/>
  <c r="V135" i="1"/>
  <c r="S134" i="1"/>
  <c r="T134" i="1" s="1"/>
  <c r="C128" i="1"/>
  <c r="Q127" i="1"/>
  <c r="E135" i="1"/>
  <c r="G135" i="1" s="1"/>
  <c r="R135" i="1"/>
  <c r="A136" i="1"/>
  <c r="D136" i="1" s="1"/>
  <c r="J135" i="1" l="1"/>
  <c r="H136" i="1"/>
  <c r="K1967" i="1"/>
  <c r="U127" i="1"/>
  <c r="B127" i="1"/>
  <c r="R136" i="1"/>
  <c r="A137" i="1"/>
  <c r="D137" i="1" s="1"/>
  <c r="E136" i="1"/>
  <c r="G136" i="1" s="1"/>
  <c r="H137" i="1" s="1"/>
  <c r="C129" i="1"/>
  <c r="Q128" i="1"/>
  <c r="W136" i="1"/>
  <c r="V136" i="1"/>
  <c r="S135" i="1"/>
  <c r="T135" i="1" s="1"/>
  <c r="I136" i="1"/>
  <c r="K1968" i="1" l="1"/>
  <c r="U128" i="1"/>
  <c r="B128" i="1"/>
  <c r="I137" i="1"/>
  <c r="J137" i="1" s="1"/>
  <c r="A138" i="1"/>
  <c r="D138" i="1" s="1"/>
  <c r="E137" i="1"/>
  <c r="G137" i="1" s="1"/>
  <c r="H138" i="1" s="1"/>
  <c r="R137" i="1"/>
  <c r="C130" i="1"/>
  <c r="Q129" i="1"/>
  <c r="S136" i="1"/>
  <c r="T136" i="1" s="1"/>
  <c r="W137" i="1"/>
  <c r="V137" i="1"/>
  <c r="J136" i="1"/>
  <c r="K1969" i="1" l="1"/>
  <c r="U129" i="1"/>
  <c r="B129" i="1"/>
  <c r="S137" i="1"/>
  <c r="T137" i="1" s="1"/>
  <c r="V138" i="1"/>
  <c r="W138" i="1"/>
  <c r="I138" i="1"/>
  <c r="C131" i="1"/>
  <c r="Q130" i="1"/>
  <c r="A139" i="1"/>
  <c r="D139" i="1" s="1"/>
  <c r="E138" i="1"/>
  <c r="G138" i="1" s="1"/>
  <c r="R138" i="1"/>
  <c r="H139" i="1" l="1"/>
  <c r="K1970" i="1"/>
  <c r="U130" i="1"/>
  <c r="B130" i="1"/>
  <c r="C132" i="1"/>
  <c r="Q131" i="1"/>
  <c r="E139" i="1"/>
  <c r="G139" i="1" s="1"/>
  <c r="R139" i="1"/>
  <c r="A140" i="1"/>
  <c r="D140" i="1" s="1"/>
  <c r="W139" i="1"/>
  <c r="S138" i="1"/>
  <c r="T138" i="1" s="1"/>
  <c r="V139" i="1"/>
  <c r="I139" i="1"/>
  <c r="J138" i="1"/>
  <c r="H140" i="1" l="1"/>
  <c r="K1971" i="1"/>
  <c r="U131" i="1"/>
  <c r="B131" i="1"/>
  <c r="I140" i="1"/>
  <c r="R140" i="1"/>
  <c r="A141" i="1"/>
  <c r="D141" i="1" s="1"/>
  <c r="E140" i="1"/>
  <c r="G140" i="1" s="1"/>
  <c r="H141" i="1" s="1"/>
  <c r="C133" i="1"/>
  <c r="Q132" i="1"/>
  <c r="W140" i="1"/>
  <c r="V140" i="1"/>
  <c r="S139" i="1"/>
  <c r="T139" i="1" s="1"/>
  <c r="J139" i="1"/>
  <c r="J140" i="1" l="1"/>
  <c r="K1972" i="1"/>
  <c r="U132" i="1"/>
  <c r="B132" i="1"/>
  <c r="W141" i="1"/>
  <c r="S140" i="1"/>
  <c r="T140" i="1" s="1"/>
  <c r="V141" i="1"/>
  <c r="A142" i="1"/>
  <c r="D142" i="1" s="1"/>
  <c r="E141" i="1"/>
  <c r="G141" i="1" s="1"/>
  <c r="H142" i="1" s="1"/>
  <c r="R141" i="1"/>
  <c r="C134" i="1"/>
  <c r="Q133" i="1"/>
  <c r="I141" i="1"/>
  <c r="J141" i="1" s="1"/>
  <c r="K1973" i="1" l="1"/>
  <c r="U133" i="1"/>
  <c r="B133" i="1"/>
  <c r="S141" i="1"/>
  <c r="T141" i="1" s="1"/>
  <c r="W142" i="1"/>
  <c r="V142" i="1"/>
  <c r="I142" i="1"/>
  <c r="C135" i="1"/>
  <c r="Q134" i="1"/>
  <c r="E142" i="1"/>
  <c r="G142" i="1" s="1"/>
  <c r="H143" i="1" s="1"/>
  <c r="R142" i="1"/>
  <c r="A143" i="1"/>
  <c r="D143" i="1" s="1"/>
  <c r="K1974" i="1" l="1"/>
  <c r="U134" i="1"/>
  <c r="B134" i="1"/>
  <c r="C136" i="1"/>
  <c r="Q135" i="1"/>
  <c r="I143" i="1"/>
  <c r="J142" i="1"/>
  <c r="V143" i="1"/>
  <c r="W143" i="1"/>
  <c r="S142" i="1"/>
  <c r="T142" i="1" s="1"/>
  <c r="E143" i="1"/>
  <c r="G143" i="1" s="1"/>
  <c r="R143" i="1"/>
  <c r="A144" i="1"/>
  <c r="D144" i="1" s="1"/>
  <c r="H144" i="1" l="1"/>
  <c r="K1975" i="1"/>
  <c r="U135" i="1"/>
  <c r="B135" i="1"/>
  <c r="I144" i="1"/>
  <c r="R144" i="1"/>
  <c r="A145" i="1"/>
  <c r="D145" i="1" s="1"/>
  <c r="E144" i="1"/>
  <c r="G144" i="1" s="1"/>
  <c r="J143" i="1"/>
  <c r="W144" i="1"/>
  <c r="V144" i="1"/>
  <c r="S143" i="1"/>
  <c r="T143" i="1" s="1"/>
  <c r="C137" i="1"/>
  <c r="Q136" i="1"/>
  <c r="J144" i="1" l="1"/>
  <c r="H145" i="1"/>
  <c r="K1976" i="1"/>
  <c r="U136" i="1"/>
  <c r="B136" i="1"/>
  <c r="W145" i="1"/>
  <c r="S144" i="1"/>
  <c r="T144" i="1" s="1"/>
  <c r="V145" i="1"/>
  <c r="C138" i="1"/>
  <c r="Q137" i="1"/>
  <c r="A146" i="1"/>
  <c r="D146" i="1" s="1"/>
  <c r="E145" i="1"/>
  <c r="G145" i="1" s="1"/>
  <c r="R145" i="1"/>
  <c r="I145" i="1"/>
  <c r="J145" i="1" l="1"/>
  <c r="K1977" i="1"/>
  <c r="H146" i="1"/>
  <c r="U137" i="1"/>
  <c r="B137" i="1"/>
  <c r="S145" i="1"/>
  <c r="T145" i="1" s="1"/>
  <c r="W146" i="1"/>
  <c r="V146" i="1"/>
  <c r="C139" i="1"/>
  <c r="Q138" i="1"/>
  <c r="I146" i="1"/>
  <c r="E146" i="1"/>
  <c r="G146" i="1" s="1"/>
  <c r="R146" i="1"/>
  <c r="A147" i="1"/>
  <c r="D147" i="1" s="1"/>
  <c r="H147" i="1" l="1"/>
  <c r="K1978" i="1"/>
  <c r="U138" i="1"/>
  <c r="B138" i="1"/>
  <c r="C140" i="1"/>
  <c r="Q139" i="1"/>
  <c r="E147" i="1"/>
  <c r="G147" i="1" s="1"/>
  <c r="R147" i="1"/>
  <c r="A148" i="1"/>
  <c r="D148" i="1" s="1"/>
  <c r="I147" i="1"/>
  <c r="V147" i="1"/>
  <c r="W147" i="1"/>
  <c r="S146" i="1"/>
  <c r="T146" i="1" s="1"/>
  <c r="J146" i="1"/>
  <c r="H148" i="1" l="1"/>
  <c r="K1979" i="1"/>
  <c r="U139" i="1"/>
  <c r="B139" i="1"/>
  <c r="W148" i="1"/>
  <c r="V148" i="1"/>
  <c r="S147" i="1"/>
  <c r="T147" i="1" s="1"/>
  <c r="C141" i="1"/>
  <c r="Q140" i="1"/>
  <c r="I148" i="1"/>
  <c r="R148" i="1"/>
  <c r="A149" i="1"/>
  <c r="D149" i="1" s="1"/>
  <c r="E148" i="1"/>
  <c r="G148" i="1" s="1"/>
  <c r="J147" i="1"/>
  <c r="J148" i="1" l="1"/>
  <c r="K1980" i="1"/>
  <c r="H149" i="1"/>
  <c r="U140" i="1"/>
  <c r="B140" i="1"/>
  <c r="V149" i="1"/>
  <c r="S148" i="1"/>
  <c r="T148" i="1" s="1"/>
  <c r="W149" i="1"/>
  <c r="I149" i="1"/>
  <c r="E149" i="1"/>
  <c r="G149" i="1" s="1"/>
  <c r="A150" i="1"/>
  <c r="D150" i="1" s="1"/>
  <c r="R149" i="1"/>
  <c r="C142" i="1"/>
  <c r="Q141" i="1"/>
  <c r="U141" i="1" s="1"/>
  <c r="H150" i="1" l="1"/>
  <c r="K1981" i="1"/>
  <c r="B141" i="1"/>
  <c r="I150" i="1"/>
  <c r="C143" i="1"/>
  <c r="Q142" i="1"/>
  <c r="S149" i="1"/>
  <c r="T149" i="1" s="1"/>
  <c r="W150" i="1"/>
  <c r="V150" i="1"/>
  <c r="E150" i="1"/>
  <c r="G150" i="1" s="1"/>
  <c r="R150" i="1"/>
  <c r="A151" i="1"/>
  <c r="D151" i="1" s="1"/>
  <c r="J149" i="1"/>
  <c r="H151" i="1" l="1"/>
  <c r="K1982" i="1"/>
  <c r="U142" i="1"/>
  <c r="B142" i="1"/>
  <c r="S150" i="1"/>
  <c r="T150" i="1" s="1"/>
  <c r="V151" i="1"/>
  <c r="W151" i="1"/>
  <c r="C144" i="1"/>
  <c r="Q143" i="1"/>
  <c r="I151" i="1"/>
  <c r="E151" i="1"/>
  <c r="G151" i="1" s="1"/>
  <c r="R151" i="1"/>
  <c r="A152" i="1"/>
  <c r="D152" i="1" s="1"/>
  <c r="J150" i="1"/>
  <c r="H152" i="1" l="1"/>
  <c r="J151" i="1"/>
  <c r="K1983" i="1"/>
  <c r="U143" i="1"/>
  <c r="B143" i="1"/>
  <c r="E152" i="1"/>
  <c r="G152" i="1" s="1"/>
  <c r="H153" i="1" s="1"/>
  <c r="R152" i="1"/>
  <c r="A153" i="1"/>
  <c r="D153" i="1" s="1"/>
  <c r="I152" i="1"/>
  <c r="V152" i="1"/>
  <c r="W152" i="1"/>
  <c r="S151" i="1"/>
  <c r="T151" i="1" s="1"/>
  <c r="C145" i="1"/>
  <c r="Q144" i="1"/>
  <c r="J152" i="1" l="1"/>
  <c r="K1984" i="1"/>
  <c r="U144" i="1"/>
  <c r="B144" i="1"/>
  <c r="S152" i="1"/>
  <c r="T152" i="1" s="1"/>
  <c r="W153" i="1"/>
  <c r="V153" i="1"/>
  <c r="C146" i="1"/>
  <c r="Q145" i="1"/>
  <c r="I153" i="1"/>
  <c r="J153" i="1" s="1"/>
  <c r="R153" i="1"/>
  <c r="A154" i="1"/>
  <c r="D154" i="1" s="1"/>
  <c r="E153" i="1"/>
  <c r="G153" i="1" s="1"/>
  <c r="H154" i="1" s="1"/>
  <c r="K1985" i="1" l="1"/>
  <c r="U145" i="1"/>
  <c r="B145" i="1"/>
  <c r="S153" i="1"/>
  <c r="T153" i="1" s="1"/>
  <c r="W154" i="1"/>
  <c r="V154" i="1"/>
  <c r="I154" i="1"/>
  <c r="J154" i="1" s="1"/>
  <c r="E154" i="1"/>
  <c r="G154" i="1" s="1"/>
  <c r="H155" i="1" s="1"/>
  <c r="R154" i="1"/>
  <c r="A155" i="1"/>
  <c r="D155" i="1" s="1"/>
  <c r="C147" i="1"/>
  <c r="Q146" i="1"/>
  <c r="K1986" i="1" l="1"/>
  <c r="U146" i="1"/>
  <c r="B146" i="1"/>
  <c r="C148" i="1"/>
  <c r="Q147" i="1"/>
  <c r="S154" i="1"/>
  <c r="T154" i="1" s="1"/>
  <c r="W155" i="1"/>
  <c r="V155" i="1"/>
  <c r="A156" i="1"/>
  <c r="D156" i="1" s="1"/>
  <c r="E155" i="1"/>
  <c r="G155" i="1" s="1"/>
  <c r="H156" i="1" s="1"/>
  <c r="R155" i="1"/>
  <c r="I155" i="1"/>
  <c r="K1987" i="1" l="1"/>
  <c r="U147" i="1"/>
  <c r="B147" i="1"/>
  <c r="W156" i="1"/>
  <c r="V156" i="1"/>
  <c r="S155" i="1"/>
  <c r="T155" i="1" s="1"/>
  <c r="C149" i="1"/>
  <c r="Q148" i="1"/>
  <c r="U148" i="1" s="1"/>
  <c r="I156" i="1"/>
  <c r="J156" i="1" s="1"/>
  <c r="E156" i="1"/>
  <c r="G156" i="1" s="1"/>
  <c r="R156" i="1"/>
  <c r="A157" i="1"/>
  <c r="D157" i="1" s="1"/>
  <c r="J155" i="1"/>
  <c r="H157" i="1" l="1"/>
  <c r="K1988" i="1"/>
  <c r="B148" i="1"/>
  <c r="R157" i="1"/>
  <c r="A158" i="1"/>
  <c r="D158" i="1" s="1"/>
  <c r="E157" i="1"/>
  <c r="G157" i="1" s="1"/>
  <c r="C150" i="1"/>
  <c r="Q149" i="1"/>
  <c r="W157" i="1"/>
  <c r="S156" i="1"/>
  <c r="T156" i="1" s="1"/>
  <c r="V157" i="1"/>
  <c r="I157" i="1"/>
  <c r="H158" i="1" l="1"/>
  <c r="K1989" i="1"/>
  <c r="U149" i="1"/>
  <c r="B149" i="1"/>
  <c r="I158" i="1"/>
  <c r="C151" i="1"/>
  <c r="Q150" i="1"/>
  <c r="E158" i="1"/>
  <c r="G158" i="1" s="1"/>
  <c r="A159" i="1"/>
  <c r="D159" i="1" s="1"/>
  <c r="R158" i="1"/>
  <c r="J157" i="1"/>
  <c r="V158" i="1"/>
  <c r="S157" i="1"/>
  <c r="T157" i="1" s="1"/>
  <c r="W158" i="1"/>
  <c r="J158" i="1" l="1"/>
  <c r="K1990" i="1"/>
  <c r="H159" i="1"/>
  <c r="U150" i="1"/>
  <c r="B150" i="1"/>
  <c r="C152" i="1"/>
  <c r="Q151" i="1"/>
  <c r="E159" i="1"/>
  <c r="G159" i="1" s="1"/>
  <c r="R159" i="1"/>
  <c r="A160" i="1"/>
  <c r="D160" i="1" s="1"/>
  <c r="S158" i="1"/>
  <c r="T158" i="1" s="1"/>
  <c r="W159" i="1"/>
  <c r="V159" i="1"/>
  <c r="I159" i="1"/>
  <c r="H160" i="1" l="1"/>
  <c r="K1991" i="1"/>
  <c r="U151" i="1"/>
  <c r="B151" i="1"/>
  <c r="I160" i="1"/>
  <c r="J159" i="1"/>
  <c r="E160" i="1"/>
  <c r="G160" i="1" s="1"/>
  <c r="R160" i="1"/>
  <c r="A161" i="1"/>
  <c r="D161" i="1" s="1"/>
  <c r="S159" i="1"/>
  <c r="T159" i="1" s="1"/>
  <c r="W160" i="1"/>
  <c r="V160" i="1"/>
  <c r="C153" i="1"/>
  <c r="Q152" i="1"/>
  <c r="H161" i="1" l="1"/>
  <c r="K1992" i="1"/>
  <c r="J160" i="1"/>
  <c r="U152" i="1"/>
  <c r="B152" i="1"/>
  <c r="I161" i="1"/>
  <c r="C154" i="1"/>
  <c r="Q153" i="1"/>
  <c r="W161" i="1"/>
  <c r="V161" i="1"/>
  <c r="S160" i="1"/>
  <c r="T160" i="1" s="1"/>
  <c r="E161" i="1"/>
  <c r="G161" i="1" s="1"/>
  <c r="H162" i="1" s="1"/>
  <c r="R161" i="1"/>
  <c r="A162" i="1"/>
  <c r="D162" i="1" s="1"/>
  <c r="J161" i="1" l="1"/>
  <c r="K1993" i="1"/>
  <c r="U153" i="1"/>
  <c r="B153" i="1"/>
  <c r="I162" i="1"/>
  <c r="J162" i="1" s="1"/>
  <c r="W162" i="1"/>
  <c r="V162" i="1"/>
  <c r="S161" i="1"/>
  <c r="T161" i="1" s="1"/>
  <c r="E162" i="1"/>
  <c r="G162" i="1" s="1"/>
  <c r="R162" i="1"/>
  <c r="A163" i="1"/>
  <c r="D163" i="1" s="1"/>
  <c r="C155" i="1"/>
  <c r="Q154" i="1"/>
  <c r="H163" i="1" l="1"/>
  <c r="K1994" i="1"/>
  <c r="U154" i="1"/>
  <c r="B154" i="1"/>
  <c r="C156" i="1"/>
  <c r="Q155" i="1"/>
  <c r="R163" i="1"/>
  <c r="A164" i="1"/>
  <c r="D164" i="1" s="1"/>
  <c r="E163" i="1"/>
  <c r="G163" i="1" s="1"/>
  <c r="V163" i="1"/>
  <c r="S162" i="1"/>
  <c r="T162" i="1" s="1"/>
  <c r="W163" i="1"/>
  <c r="I163" i="1"/>
  <c r="H164" i="1" l="1"/>
  <c r="K1995" i="1"/>
  <c r="U155" i="1"/>
  <c r="B155" i="1"/>
  <c r="I164" i="1"/>
  <c r="A165" i="1"/>
  <c r="D165" i="1" s="1"/>
  <c r="E164" i="1"/>
  <c r="G164" i="1" s="1"/>
  <c r="R164" i="1"/>
  <c r="V164" i="1"/>
  <c r="S163" i="1"/>
  <c r="T163" i="1" s="1"/>
  <c r="W164" i="1"/>
  <c r="C157" i="1"/>
  <c r="Q156" i="1"/>
  <c r="J163" i="1"/>
  <c r="J164" i="1" l="1"/>
  <c r="H165" i="1"/>
  <c r="K1996" i="1"/>
  <c r="U156" i="1"/>
  <c r="B156" i="1"/>
  <c r="E165" i="1"/>
  <c r="G165" i="1" s="1"/>
  <c r="R165" i="1"/>
  <c r="A166" i="1"/>
  <c r="D166" i="1" s="1"/>
  <c r="S164" i="1"/>
  <c r="T164" i="1" s="1"/>
  <c r="W165" i="1"/>
  <c r="V165" i="1"/>
  <c r="I165" i="1"/>
  <c r="C158" i="1"/>
  <c r="Q157" i="1"/>
  <c r="H166" i="1" l="1"/>
  <c r="J165" i="1"/>
  <c r="K1997" i="1"/>
  <c r="U157" i="1"/>
  <c r="B157" i="1"/>
  <c r="C159" i="1"/>
  <c r="Q158" i="1"/>
  <c r="I166" i="1"/>
  <c r="E166" i="1"/>
  <c r="G166" i="1" s="1"/>
  <c r="R166" i="1"/>
  <c r="A167" i="1"/>
  <c r="D167" i="1" s="1"/>
  <c r="W166" i="1"/>
  <c r="V166" i="1"/>
  <c r="S165" i="1"/>
  <c r="T165" i="1" s="1"/>
  <c r="H167" i="1" l="1"/>
  <c r="J166" i="1"/>
  <c r="K1998" i="1"/>
  <c r="U158" i="1"/>
  <c r="B158" i="1"/>
  <c r="I167" i="1"/>
  <c r="R167" i="1"/>
  <c r="A168" i="1"/>
  <c r="D168" i="1" s="1"/>
  <c r="E167" i="1"/>
  <c r="G167" i="1" s="1"/>
  <c r="V167" i="1"/>
  <c r="S166" i="1"/>
  <c r="T166" i="1" s="1"/>
  <c r="W167" i="1"/>
  <c r="C160" i="1"/>
  <c r="Q159" i="1"/>
  <c r="H168" i="1" l="1"/>
  <c r="K1999" i="1"/>
  <c r="U159" i="1"/>
  <c r="B159" i="1"/>
  <c r="I168" i="1"/>
  <c r="C161" i="1"/>
  <c r="Q160" i="1"/>
  <c r="A169" i="1"/>
  <c r="D169" i="1" s="1"/>
  <c r="E168" i="1"/>
  <c r="G168" i="1" s="1"/>
  <c r="R168" i="1"/>
  <c r="V168" i="1"/>
  <c r="S167" i="1"/>
  <c r="T167" i="1" s="1"/>
  <c r="W168" i="1"/>
  <c r="J167" i="1"/>
  <c r="J168" i="1" l="1"/>
  <c r="H169" i="1"/>
  <c r="K2000" i="1"/>
  <c r="U160" i="1"/>
  <c r="B160" i="1"/>
  <c r="A170" i="1"/>
  <c r="D170" i="1" s="1"/>
  <c r="E169" i="1"/>
  <c r="G169" i="1" s="1"/>
  <c r="H170" i="1" s="1"/>
  <c r="R169" i="1"/>
  <c r="S168" i="1"/>
  <c r="T168" i="1" s="1"/>
  <c r="W169" i="1"/>
  <c r="V169" i="1"/>
  <c r="I169" i="1"/>
  <c r="C162" i="1"/>
  <c r="Q161" i="1"/>
  <c r="K2001" i="1" l="1"/>
  <c r="U161" i="1"/>
  <c r="B161" i="1"/>
  <c r="I170" i="1"/>
  <c r="J170" i="1" s="1"/>
  <c r="C163" i="1"/>
  <c r="Q162" i="1"/>
  <c r="J169" i="1"/>
  <c r="E170" i="1"/>
  <c r="G170" i="1" s="1"/>
  <c r="R170" i="1"/>
  <c r="A171" i="1"/>
  <c r="D171" i="1" s="1"/>
  <c r="W170" i="1"/>
  <c r="V170" i="1"/>
  <c r="S169" i="1"/>
  <c r="T169" i="1" s="1"/>
  <c r="H171" i="1" l="1"/>
  <c r="K2002" i="1"/>
  <c r="U162" i="1"/>
  <c r="B162" i="1"/>
  <c r="I171" i="1"/>
  <c r="R171" i="1"/>
  <c r="A172" i="1"/>
  <c r="D172" i="1" s="1"/>
  <c r="E171" i="1"/>
  <c r="G171" i="1" s="1"/>
  <c r="S170" i="1"/>
  <c r="T170" i="1" s="1"/>
  <c r="W171" i="1"/>
  <c r="V171" i="1"/>
  <c r="C164" i="1"/>
  <c r="Q163" i="1"/>
  <c r="J171" i="1" l="1"/>
  <c r="H172" i="1"/>
  <c r="K2003" i="1"/>
  <c r="U163" i="1"/>
  <c r="B163" i="1"/>
  <c r="V172" i="1"/>
  <c r="S171" i="1"/>
  <c r="T171" i="1" s="1"/>
  <c r="W172" i="1"/>
  <c r="E172" i="1"/>
  <c r="G172" i="1" s="1"/>
  <c r="A173" i="1"/>
  <c r="D173" i="1" s="1"/>
  <c r="R172" i="1"/>
  <c r="C165" i="1"/>
  <c r="Q164" i="1"/>
  <c r="U164" i="1" s="1"/>
  <c r="I172" i="1"/>
  <c r="J172" i="1" l="1"/>
  <c r="H173" i="1"/>
  <c r="K2004" i="1"/>
  <c r="B164" i="1"/>
  <c r="C166" i="1"/>
  <c r="Q165" i="1"/>
  <c r="S172" i="1"/>
  <c r="T172" i="1" s="1"/>
  <c r="V173" i="1"/>
  <c r="W173" i="1"/>
  <c r="I173" i="1"/>
  <c r="E173" i="1"/>
  <c r="G173" i="1" s="1"/>
  <c r="R173" i="1"/>
  <c r="A174" i="1"/>
  <c r="D174" i="1" s="1"/>
  <c r="H174" i="1" l="1"/>
  <c r="K2005" i="1"/>
  <c r="U165" i="1"/>
  <c r="B165" i="1"/>
  <c r="I174" i="1"/>
  <c r="V174" i="1"/>
  <c r="S173" i="1"/>
  <c r="T173" i="1" s="1"/>
  <c r="W174" i="1"/>
  <c r="E174" i="1"/>
  <c r="G174" i="1" s="1"/>
  <c r="R174" i="1"/>
  <c r="A175" i="1"/>
  <c r="D175" i="1" s="1"/>
  <c r="J173" i="1"/>
  <c r="C167" i="1"/>
  <c r="Q166" i="1"/>
  <c r="J174" i="1" l="1"/>
  <c r="H175" i="1"/>
  <c r="K2006" i="1"/>
  <c r="U166" i="1"/>
  <c r="B166" i="1"/>
  <c r="R175" i="1"/>
  <c r="A176" i="1"/>
  <c r="D176" i="1" s="1"/>
  <c r="E175" i="1"/>
  <c r="G175" i="1" s="1"/>
  <c r="C168" i="1"/>
  <c r="Q167" i="1"/>
  <c r="V175" i="1"/>
  <c r="S174" i="1"/>
  <c r="T174" i="1" s="1"/>
  <c r="W175" i="1"/>
  <c r="I175" i="1"/>
  <c r="H176" i="1" l="1"/>
  <c r="K2007" i="1"/>
  <c r="U167" i="1"/>
  <c r="B167" i="1"/>
  <c r="I176" i="1"/>
  <c r="C169" i="1"/>
  <c r="Q168" i="1"/>
  <c r="E176" i="1"/>
  <c r="G176" i="1" s="1"/>
  <c r="H177" i="1" s="1"/>
  <c r="R176" i="1"/>
  <c r="A177" i="1"/>
  <c r="D177" i="1" s="1"/>
  <c r="V176" i="1"/>
  <c r="S175" i="1"/>
  <c r="T175" i="1" s="1"/>
  <c r="W176" i="1"/>
  <c r="J175" i="1"/>
  <c r="J176" i="1" l="1"/>
  <c r="K2008" i="1"/>
  <c r="U168" i="1"/>
  <c r="B168" i="1"/>
  <c r="E177" i="1"/>
  <c r="G177" i="1" s="1"/>
  <c r="R177" i="1"/>
  <c r="A178" i="1"/>
  <c r="D178" i="1" s="1"/>
  <c r="S176" i="1"/>
  <c r="T176" i="1" s="1"/>
  <c r="W177" i="1"/>
  <c r="V177" i="1"/>
  <c r="C170" i="1"/>
  <c r="Q169" i="1"/>
  <c r="I177" i="1"/>
  <c r="H178" i="1" l="1"/>
  <c r="K2009" i="1"/>
  <c r="U169" i="1"/>
  <c r="B169" i="1"/>
  <c r="I178" i="1"/>
  <c r="J177" i="1"/>
  <c r="C171" i="1"/>
  <c r="Q170" i="1"/>
  <c r="E178" i="1"/>
  <c r="G178" i="1" s="1"/>
  <c r="R178" i="1"/>
  <c r="A179" i="1"/>
  <c r="D179" i="1" s="1"/>
  <c r="W178" i="1"/>
  <c r="V178" i="1"/>
  <c r="S177" i="1"/>
  <c r="T177" i="1" s="1"/>
  <c r="J178" i="1" l="1"/>
  <c r="H179" i="1"/>
  <c r="K2010" i="1"/>
  <c r="U170" i="1"/>
  <c r="B170" i="1"/>
  <c r="R179" i="1"/>
  <c r="A180" i="1"/>
  <c r="D180" i="1" s="1"/>
  <c r="E179" i="1"/>
  <c r="G179" i="1" s="1"/>
  <c r="C172" i="1"/>
  <c r="Q171" i="1"/>
  <c r="V179" i="1"/>
  <c r="S178" i="1"/>
  <c r="T178" i="1" s="1"/>
  <c r="W179" i="1"/>
  <c r="I179" i="1"/>
  <c r="H180" i="1" l="1"/>
  <c r="K2011" i="1"/>
  <c r="U171" i="1"/>
  <c r="B171" i="1"/>
  <c r="I180" i="1"/>
  <c r="J179" i="1"/>
  <c r="A181" i="1"/>
  <c r="D181" i="1" s="1"/>
  <c r="E180" i="1"/>
  <c r="G180" i="1" s="1"/>
  <c r="R180" i="1"/>
  <c r="C173" i="1"/>
  <c r="Q172" i="1"/>
  <c r="S179" i="1"/>
  <c r="T179" i="1" s="1"/>
  <c r="W180" i="1"/>
  <c r="V180" i="1"/>
  <c r="J180" i="1" l="1"/>
  <c r="H181" i="1"/>
  <c r="K2012" i="1"/>
  <c r="U172" i="1"/>
  <c r="B172" i="1"/>
  <c r="I181" i="1"/>
  <c r="C174" i="1"/>
  <c r="Q173" i="1"/>
  <c r="A182" i="1"/>
  <c r="D182" i="1" s="1"/>
  <c r="E181" i="1"/>
  <c r="G181" i="1" s="1"/>
  <c r="R181" i="1"/>
  <c r="S180" i="1"/>
  <c r="T180" i="1" s="1"/>
  <c r="W181" i="1"/>
  <c r="V181" i="1"/>
  <c r="H182" i="1" l="1"/>
  <c r="J181" i="1"/>
  <c r="K2013" i="1"/>
  <c r="U173" i="1"/>
  <c r="B173" i="1"/>
  <c r="E182" i="1"/>
  <c r="G182" i="1" s="1"/>
  <c r="H183" i="1" s="1"/>
  <c r="R182" i="1"/>
  <c r="A183" i="1"/>
  <c r="D183" i="1" s="1"/>
  <c r="W182" i="1"/>
  <c r="V182" i="1"/>
  <c r="S181" i="1"/>
  <c r="T181" i="1" s="1"/>
  <c r="C175" i="1"/>
  <c r="Q174" i="1"/>
  <c r="I182" i="1"/>
  <c r="J182" i="1" l="1"/>
  <c r="K2014" i="1"/>
  <c r="U174" i="1"/>
  <c r="B174" i="1"/>
  <c r="W183" i="1"/>
  <c r="V183" i="1"/>
  <c r="S182" i="1"/>
  <c r="T182" i="1" s="1"/>
  <c r="C176" i="1"/>
  <c r="Q175" i="1"/>
  <c r="I183" i="1"/>
  <c r="J183" i="1" s="1"/>
  <c r="R183" i="1"/>
  <c r="A184" i="1"/>
  <c r="D184" i="1" s="1"/>
  <c r="E183" i="1"/>
  <c r="G183" i="1" s="1"/>
  <c r="H184" i="1" s="1"/>
  <c r="K2015" i="1" l="1"/>
  <c r="U175" i="1"/>
  <c r="B175" i="1"/>
  <c r="S183" i="1"/>
  <c r="T183" i="1" s="1"/>
  <c r="W184" i="1"/>
  <c r="V184" i="1"/>
  <c r="C177" i="1"/>
  <c r="Q176" i="1"/>
  <c r="I184" i="1"/>
  <c r="J184" i="1" s="1"/>
  <c r="E184" i="1"/>
  <c r="G184" i="1" s="1"/>
  <c r="H185" i="1" s="1"/>
  <c r="A185" i="1"/>
  <c r="D185" i="1" s="1"/>
  <c r="R184" i="1"/>
  <c r="K2016" i="1" l="1"/>
  <c r="U176" i="1"/>
  <c r="B176" i="1"/>
  <c r="E185" i="1"/>
  <c r="G185" i="1" s="1"/>
  <c r="H186" i="1" s="1"/>
  <c r="R185" i="1"/>
  <c r="A186" i="1"/>
  <c r="D186" i="1" s="1"/>
  <c r="C178" i="1"/>
  <c r="Q177" i="1"/>
  <c r="S184" i="1"/>
  <c r="T184" i="1" s="1"/>
  <c r="W185" i="1"/>
  <c r="V185" i="1"/>
  <c r="I185" i="1"/>
  <c r="K2017" i="1" l="1"/>
  <c r="U177" i="1"/>
  <c r="B177" i="1"/>
  <c r="I186" i="1"/>
  <c r="J186" i="1" s="1"/>
  <c r="J185" i="1"/>
  <c r="E186" i="1"/>
  <c r="G186" i="1" s="1"/>
  <c r="R186" i="1"/>
  <c r="A187" i="1"/>
  <c r="D187" i="1" s="1"/>
  <c r="C179" i="1"/>
  <c r="Q178" i="1"/>
  <c r="W186" i="1"/>
  <c r="V186" i="1"/>
  <c r="S185" i="1"/>
  <c r="T185" i="1" s="1"/>
  <c r="H187" i="1" l="1"/>
  <c r="K2018" i="1"/>
  <c r="U178" i="1"/>
  <c r="B178" i="1"/>
  <c r="I187" i="1"/>
  <c r="R187" i="1"/>
  <c r="A188" i="1"/>
  <c r="D188" i="1" s="1"/>
  <c r="E187" i="1"/>
  <c r="G187" i="1" s="1"/>
  <c r="C180" i="1"/>
  <c r="Q179" i="1"/>
  <c r="S186" i="1"/>
  <c r="T186" i="1" s="1"/>
  <c r="W187" i="1"/>
  <c r="V187" i="1"/>
  <c r="J187" i="1" l="1"/>
  <c r="H188" i="1"/>
  <c r="K2019" i="1"/>
  <c r="U179" i="1"/>
  <c r="B179" i="1"/>
  <c r="E188" i="1"/>
  <c r="G188" i="1" s="1"/>
  <c r="R188" i="1"/>
  <c r="A189" i="1"/>
  <c r="D189" i="1" s="1"/>
  <c r="S187" i="1"/>
  <c r="T187" i="1" s="1"/>
  <c r="W188" i="1"/>
  <c r="V188" i="1"/>
  <c r="C181" i="1"/>
  <c r="Q180" i="1"/>
  <c r="I188" i="1"/>
  <c r="H189" i="1" l="1"/>
  <c r="K2020" i="1"/>
  <c r="U180" i="1"/>
  <c r="B180" i="1"/>
  <c r="I189" i="1"/>
  <c r="J188" i="1"/>
  <c r="E189" i="1"/>
  <c r="G189" i="1" s="1"/>
  <c r="R189" i="1"/>
  <c r="A190" i="1"/>
  <c r="D190" i="1" s="1"/>
  <c r="W189" i="1"/>
  <c r="V189" i="1"/>
  <c r="S188" i="1"/>
  <c r="T188" i="1" s="1"/>
  <c r="C182" i="1"/>
  <c r="Q181" i="1"/>
  <c r="J189" i="1" l="1"/>
  <c r="K2021" i="1"/>
  <c r="H190" i="1"/>
  <c r="U181" i="1"/>
  <c r="B181" i="1"/>
  <c r="W190" i="1"/>
  <c r="V190" i="1"/>
  <c r="S189" i="1"/>
  <c r="T189" i="1" s="1"/>
  <c r="C183" i="1"/>
  <c r="Q182" i="1"/>
  <c r="R190" i="1"/>
  <c r="A191" i="1"/>
  <c r="D191" i="1" s="1"/>
  <c r="E190" i="1"/>
  <c r="G190" i="1" s="1"/>
  <c r="I190" i="1"/>
  <c r="K2022" i="1" l="1"/>
  <c r="H191" i="1"/>
  <c r="U182" i="1"/>
  <c r="B182" i="1"/>
  <c r="I191" i="1"/>
  <c r="J190" i="1"/>
  <c r="C184" i="1"/>
  <c r="Q183" i="1"/>
  <c r="A192" i="1"/>
  <c r="D192" i="1" s="1"/>
  <c r="E191" i="1"/>
  <c r="G191" i="1" s="1"/>
  <c r="R191" i="1"/>
  <c r="V191" i="1"/>
  <c r="S190" i="1"/>
  <c r="T190" i="1" s="1"/>
  <c r="W191" i="1"/>
  <c r="H192" i="1" l="1"/>
  <c r="J191" i="1"/>
  <c r="K2023" i="1"/>
  <c r="U183" i="1"/>
  <c r="B183" i="1"/>
  <c r="S191" i="1"/>
  <c r="T191" i="1" s="1"/>
  <c r="W192" i="1"/>
  <c r="V192" i="1"/>
  <c r="C185" i="1"/>
  <c r="Q184" i="1"/>
  <c r="I192" i="1"/>
  <c r="E192" i="1"/>
  <c r="G192" i="1" s="1"/>
  <c r="R192" i="1"/>
  <c r="A193" i="1"/>
  <c r="D193" i="1" s="1"/>
  <c r="J192" i="1" l="1"/>
  <c r="H193" i="1"/>
  <c r="K2024" i="1"/>
  <c r="U184" i="1"/>
  <c r="B184" i="1"/>
  <c r="V193" i="1"/>
  <c r="W193" i="1"/>
  <c r="S192" i="1"/>
  <c r="T192" i="1" s="1"/>
  <c r="I193" i="1"/>
  <c r="E193" i="1"/>
  <c r="G193" i="1" s="1"/>
  <c r="R193" i="1"/>
  <c r="A194" i="1"/>
  <c r="D194" i="1" s="1"/>
  <c r="C186" i="1"/>
  <c r="Q185" i="1"/>
  <c r="H194" i="1" l="1"/>
  <c r="J193" i="1"/>
  <c r="K2025" i="1"/>
  <c r="U185" i="1"/>
  <c r="B185" i="1"/>
  <c r="S193" i="1"/>
  <c r="T193" i="1" s="1"/>
  <c r="W194" i="1"/>
  <c r="V194" i="1"/>
  <c r="I194" i="1"/>
  <c r="C187" i="1"/>
  <c r="Q186" i="1"/>
  <c r="R194" i="1"/>
  <c r="A195" i="1"/>
  <c r="D195" i="1" s="1"/>
  <c r="E194" i="1"/>
  <c r="G194" i="1" s="1"/>
  <c r="J194" i="1" l="1"/>
  <c r="H195" i="1"/>
  <c r="K2026" i="1"/>
  <c r="U186" i="1"/>
  <c r="B186" i="1"/>
  <c r="C188" i="1"/>
  <c r="Q187" i="1"/>
  <c r="I195" i="1"/>
  <c r="E195" i="1"/>
  <c r="G195" i="1" s="1"/>
  <c r="A196" i="1"/>
  <c r="D196" i="1" s="1"/>
  <c r="R195" i="1"/>
  <c r="W195" i="1"/>
  <c r="S194" i="1"/>
  <c r="T194" i="1" s="1"/>
  <c r="V195" i="1"/>
  <c r="H196" i="1" l="1"/>
  <c r="J195" i="1"/>
  <c r="K2027" i="1"/>
  <c r="U187" i="1"/>
  <c r="B187" i="1"/>
  <c r="I196" i="1"/>
  <c r="S195" i="1"/>
  <c r="T195" i="1" s="1"/>
  <c r="V196" i="1"/>
  <c r="W196" i="1"/>
  <c r="E196" i="1"/>
  <c r="G196" i="1" s="1"/>
  <c r="R196" i="1"/>
  <c r="A197" i="1"/>
  <c r="D197" i="1" s="1"/>
  <c r="C189" i="1"/>
  <c r="Q188" i="1"/>
  <c r="J196" i="1" l="1"/>
  <c r="H197" i="1"/>
  <c r="K2028" i="1"/>
  <c r="U188" i="1"/>
  <c r="B188" i="1"/>
  <c r="C190" i="1"/>
  <c r="Q189" i="1"/>
  <c r="I197" i="1"/>
  <c r="E197" i="1"/>
  <c r="G197" i="1" s="1"/>
  <c r="R197" i="1"/>
  <c r="A198" i="1"/>
  <c r="D198" i="1" s="1"/>
  <c r="W197" i="1"/>
  <c r="V197" i="1"/>
  <c r="S196" i="1"/>
  <c r="T196" i="1" s="1"/>
  <c r="H198" i="1" l="1"/>
  <c r="K2029" i="1"/>
  <c r="U189" i="1"/>
  <c r="B189" i="1"/>
  <c r="I198" i="1"/>
  <c r="R198" i="1"/>
  <c r="A199" i="1"/>
  <c r="D199" i="1" s="1"/>
  <c r="E198" i="1"/>
  <c r="G198" i="1" s="1"/>
  <c r="V198" i="1"/>
  <c r="W198" i="1"/>
  <c r="S197" i="1"/>
  <c r="T197" i="1" s="1"/>
  <c r="C191" i="1"/>
  <c r="Q190" i="1"/>
  <c r="J197" i="1"/>
  <c r="H199" i="1" l="1"/>
  <c r="J198" i="1"/>
  <c r="K2030" i="1"/>
  <c r="U190" i="1"/>
  <c r="B190" i="1"/>
  <c r="C192" i="1"/>
  <c r="Q191" i="1"/>
  <c r="E199" i="1"/>
  <c r="G199" i="1" s="1"/>
  <c r="A200" i="1"/>
  <c r="D200" i="1" s="1"/>
  <c r="R199" i="1"/>
  <c r="S198" i="1"/>
  <c r="T198" i="1" s="1"/>
  <c r="W199" i="1"/>
  <c r="V199" i="1"/>
  <c r="I199" i="1"/>
  <c r="J199" i="1" l="1"/>
  <c r="H200" i="1"/>
  <c r="K2031" i="1"/>
  <c r="U191" i="1"/>
  <c r="B191" i="1"/>
  <c r="S199" i="1"/>
  <c r="T199" i="1" s="1"/>
  <c r="V200" i="1"/>
  <c r="W200" i="1"/>
  <c r="E200" i="1"/>
  <c r="G200" i="1" s="1"/>
  <c r="R200" i="1"/>
  <c r="A201" i="1"/>
  <c r="D201" i="1" s="1"/>
  <c r="I200" i="1"/>
  <c r="C193" i="1"/>
  <c r="Q192" i="1"/>
  <c r="H201" i="1" l="1"/>
  <c r="K2032" i="1"/>
  <c r="U192" i="1"/>
  <c r="B192" i="1"/>
  <c r="V201" i="1"/>
  <c r="W201" i="1"/>
  <c r="S200" i="1"/>
  <c r="T200" i="1" s="1"/>
  <c r="C194" i="1"/>
  <c r="Q193" i="1"/>
  <c r="I201" i="1"/>
  <c r="J200" i="1"/>
  <c r="E201" i="1"/>
  <c r="G201" i="1" s="1"/>
  <c r="R201" i="1"/>
  <c r="A202" i="1"/>
  <c r="D202" i="1" s="1"/>
  <c r="H202" i="1" l="1"/>
  <c r="J201" i="1"/>
  <c r="K2033" i="1"/>
  <c r="U193" i="1"/>
  <c r="B193" i="1"/>
  <c r="W202" i="1"/>
  <c r="S201" i="1"/>
  <c r="T201" i="1" s="1"/>
  <c r="V202" i="1"/>
  <c r="C195" i="1"/>
  <c r="Q194" i="1"/>
  <c r="R202" i="1"/>
  <c r="A203" i="1"/>
  <c r="D203" i="1" s="1"/>
  <c r="E202" i="1"/>
  <c r="G202" i="1" s="1"/>
  <c r="I202" i="1"/>
  <c r="H203" i="1" l="1"/>
  <c r="K2034" i="1"/>
  <c r="U194" i="1"/>
  <c r="B194" i="1"/>
  <c r="I203" i="1"/>
  <c r="C196" i="1"/>
  <c r="Q195" i="1"/>
  <c r="E203" i="1"/>
  <c r="G203" i="1" s="1"/>
  <c r="A204" i="1"/>
  <c r="D204" i="1" s="1"/>
  <c r="R203" i="1"/>
  <c r="J202" i="1"/>
  <c r="S202" i="1"/>
  <c r="T202" i="1" s="1"/>
  <c r="W203" i="1"/>
  <c r="V203" i="1"/>
  <c r="J203" i="1" l="1"/>
  <c r="H204" i="1"/>
  <c r="K2035" i="1"/>
  <c r="U195" i="1"/>
  <c r="B195" i="1"/>
  <c r="I204" i="1"/>
  <c r="S203" i="1"/>
  <c r="T203" i="1" s="1"/>
  <c r="V204" i="1"/>
  <c r="W204" i="1"/>
  <c r="E204" i="1"/>
  <c r="G204" i="1" s="1"/>
  <c r="R204" i="1"/>
  <c r="A205" i="1"/>
  <c r="D205" i="1" s="1"/>
  <c r="C197" i="1"/>
  <c r="Q196" i="1"/>
  <c r="J204" i="1" l="1"/>
  <c r="H205" i="1"/>
  <c r="K2036" i="1"/>
  <c r="U196" i="1"/>
  <c r="B196" i="1"/>
  <c r="C198" i="1"/>
  <c r="Q197" i="1"/>
  <c r="E205" i="1"/>
  <c r="G205" i="1" s="1"/>
  <c r="R205" i="1"/>
  <c r="A206" i="1"/>
  <c r="D206" i="1" s="1"/>
  <c r="W205" i="1"/>
  <c r="V205" i="1"/>
  <c r="S204" i="1"/>
  <c r="T204" i="1" s="1"/>
  <c r="I205" i="1"/>
  <c r="H206" i="1" l="1"/>
  <c r="K2037" i="1"/>
  <c r="U197" i="1"/>
  <c r="B197" i="1"/>
  <c r="I206" i="1"/>
  <c r="R206" i="1"/>
  <c r="A207" i="1"/>
  <c r="D207" i="1" s="1"/>
  <c r="E206" i="1"/>
  <c r="G206" i="1" s="1"/>
  <c r="C199" i="1"/>
  <c r="Q198" i="1"/>
  <c r="S205" i="1"/>
  <c r="T205" i="1" s="1"/>
  <c r="V206" i="1"/>
  <c r="W206" i="1"/>
  <c r="J205" i="1"/>
  <c r="H207" i="1" l="1"/>
  <c r="J206" i="1"/>
  <c r="K2038" i="1"/>
  <c r="U198" i="1"/>
  <c r="B198" i="1"/>
  <c r="C200" i="1"/>
  <c r="Q199" i="1"/>
  <c r="A208" i="1"/>
  <c r="D208" i="1" s="1"/>
  <c r="E207" i="1"/>
  <c r="G207" i="1" s="1"/>
  <c r="R207" i="1"/>
  <c r="S206" i="1"/>
  <c r="T206" i="1" s="1"/>
  <c r="W207" i="1"/>
  <c r="V207" i="1"/>
  <c r="I207" i="1"/>
  <c r="H208" i="1" l="1"/>
  <c r="K2039" i="1"/>
  <c r="U199" i="1"/>
  <c r="B199" i="1"/>
  <c r="I208" i="1"/>
  <c r="E208" i="1"/>
  <c r="G208" i="1" s="1"/>
  <c r="R208" i="1"/>
  <c r="A209" i="1"/>
  <c r="D209" i="1" s="1"/>
  <c r="J207" i="1"/>
  <c r="S207" i="1"/>
  <c r="T207" i="1" s="1"/>
  <c r="V208" i="1"/>
  <c r="W208" i="1"/>
  <c r="C201" i="1"/>
  <c r="Q200" i="1"/>
  <c r="J208" i="1" l="1"/>
  <c r="K2040" i="1"/>
  <c r="H209" i="1"/>
  <c r="U200" i="1"/>
  <c r="B200" i="1"/>
  <c r="C202" i="1"/>
  <c r="Q201" i="1"/>
  <c r="E209" i="1"/>
  <c r="G209" i="1" s="1"/>
  <c r="R209" i="1"/>
  <c r="A210" i="1"/>
  <c r="D210" i="1" s="1"/>
  <c r="W209" i="1"/>
  <c r="V209" i="1"/>
  <c r="S208" i="1"/>
  <c r="T208" i="1" s="1"/>
  <c r="I209" i="1"/>
  <c r="H210" i="1" l="1"/>
  <c r="J209" i="1"/>
  <c r="K2041" i="1"/>
  <c r="U201" i="1"/>
  <c r="B201" i="1"/>
  <c r="V210" i="1"/>
  <c r="W210" i="1"/>
  <c r="S209" i="1"/>
  <c r="T209" i="1" s="1"/>
  <c r="I210" i="1"/>
  <c r="R210" i="1"/>
  <c r="A211" i="1"/>
  <c r="D211" i="1" s="1"/>
  <c r="E210" i="1"/>
  <c r="G210" i="1" s="1"/>
  <c r="C203" i="1"/>
  <c r="Q202" i="1"/>
  <c r="H211" i="1" l="1"/>
  <c r="J210" i="1"/>
  <c r="K2042" i="1"/>
  <c r="U202" i="1"/>
  <c r="B202" i="1"/>
  <c r="V211" i="1"/>
  <c r="S210" i="1"/>
  <c r="T210" i="1" s="1"/>
  <c r="W211" i="1"/>
  <c r="C204" i="1"/>
  <c r="Q203" i="1"/>
  <c r="I211" i="1"/>
  <c r="A212" i="1"/>
  <c r="D212" i="1" s="1"/>
  <c r="E211" i="1"/>
  <c r="G211" i="1" s="1"/>
  <c r="R211" i="1"/>
  <c r="J211" i="1" l="1"/>
  <c r="H212" i="1"/>
  <c r="K2043" i="1"/>
  <c r="U203" i="1"/>
  <c r="B203" i="1"/>
  <c r="E212" i="1"/>
  <c r="G212" i="1" s="1"/>
  <c r="H213" i="1" s="1"/>
  <c r="R212" i="1"/>
  <c r="A213" i="1"/>
  <c r="D213" i="1" s="1"/>
  <c r="S211" i="1"/>
  <c r="T211" i="1" s="1"/>
  <c r="V212" i="1"/>
  <c r="W212" i="1"/>
  <c r="I212" i="1"/>
  <c r="C205" i="1"/>
  <c r="Q204" i="1"/>
  <c r="K2044" i="1" l="1"/>
  <c r="U204" i="1"/>
  <c r="B204" i="1"/>
  <c r="C206" i="1"/>
  <c r="Q205" i="1"/>
  <c r="I213" i="1"/>
  <c r="E213" i="1"/>
  <c r="G213" i="1" s="1"/>
  <c r="R213" i="1"/>
  <c r="A214" i="1"/>
  <c r="D214" i="1" s="1"/>
  <c r="W213" i="1"/>
  <c r="V213" i="1"/>
  <c r="S212" i="1"/>
  <c r="T212" i="1" s="1"/>
  <c r="J212" i="1"/>
  <c r="H214" i="1" l="1"/>
  <c r="K2045" i="1"/>
  <c r="U205" i="1"/>
  <c r="B205" i="1"/>
  <c r="I214" i="1"/>
  <c r="J213" i="1"/>
  <c r="R214" i="1"/>
  <c r="A215" i="1"/>
  <c r="D215" i="1" s="1"/>
  <c r="E214" i="1"/>
  <c r="G214" i="1" s="1"/>
  <c r="S213" i="1"/>
  <c r="T213" i="1" s="1"/>
  <c r="V214" i="1"/>
  <c r="W214" i="1"/>
  <c r="C207" i="1"/>
  <c r="Q206" i="1"/>
  <c r="J214" i="1" l="1"/>
  <c r="H215" i="1"/>
  <c r="K2046" i="1"/>
  <c r="U206" i="1"/>
  <c r="B206" i="1"/>
  <c r="C208" i="1"/>
  <c r="Q207" i="1"/>
  <c r="E215" i="1"/>
  <c r="G215" i="1" s="1"/>
  <c r="R215" i="1"/>
  <c r="A216" i="1"/>
  <c r="D216" i="1" s="1"/>
  <c r="S214" i="1"/>
  <c r="T214" i="1" s="1"/>
  <c r="W215" i="1"/>
  <c r="V215" i="1"/>
  <c r="I215" i="1"/>
  <c r="H216" i="1" l="1"/>
  <c r="K2047" i="1"/>
  <c r="U207" i="1"/>
  <c r="B207" i="1"/>
  <c r="I216" i="1"/>
  <c r="J215" i="1"/>
  <c r="E216" i="1"/>
  <c r="G216" i="1" s="1"/>
  <c r="H217" i="1" s="1"/>
  <c r="R216" i="1"/>
  <c r="A217" i="1"/>
  <c r="D217" i="1" s="1"/>
  <c r="S215" i="1"/>
  <c r="T215" i="1" s="1"/>
  <c r="V216" i="1"/>
  <c r="W216" i="1"/>
  <c r="C209" i="1"/>
  <c r="Q208" i="1"/>
  <c r="J216" i="1" l="1"/>
  <c r="K2048" i="1"/>
  <c r="U208" i="1"/>
  <c r="B208" i="1"/>
  <c r="I217" i="1"/>
  <c r="J217" i="1" s="1"/>
  <c r="E217" i="1"/>
  <c r="G217" i="1" s="1"/>
  <c r="R217" i="1"/>
  <c r="A218" i="1"/>
  <c r="D218" i="1" s="1"/>
  <c r="C210" i="1"/>
  <c r="Q209" i="1"/>
  <c r="W217" i="1"/>
  <c r="V217" i="1"/>
  <c r="S216" i="1"/>
  <c r="T216" i="1" s="1"/>
  <c r="H218" i="1" l="1"/>
  <c r="K2049" i="1"/>
  <c r="U209" i="1"/>
  <c r="B209" i="1"/>
  <c r="R218" i="1"/>
  <c r="A219" i="1"/>
  <c r="D219" i="1" s="1"/>
  <c r="E218" i="1"/>
  <c r="G218" i="1" s="1"/>
  <c r="V218" i="1"/>
  <c r="W218" i="1"/>
  <c r="S217" i="1"/>
  <c r="T217" i="1" s="1"/>
  <c r="C211" i="1"/>
  <c r="Q210" i="1"/>
  <c r="I218" i="1"/>
  <c r="H219" i="1" l="1"/>
  <c r="J218" i="1"/>
  <c r="K2050" i="1"/>
  <c r="U210" i="1"/>
  <c r="B210" i="1"/>
  <c r="V219" i="1"/>
  <c r="S218" i="1"/>
  <c r="T218" i="1" s="1"/>
  <c r="W219" i="1"/>
  <c r="A220" i="1"/>
  <c r="D220" i="1" s="1"/>
  <c r="E219" i="1"/>
  <c r="G219" i="1" s="1"/>
  <c r="R219" i="1"/>
  <c r="C212" i="1"/>
  <c r="Q211" i="1"/>
  <c r="I219" i="1"/>
  <c r="H220" i="1" l="1"/>
  <c r="K2051" i="1"/>
  <c r="U211" i="1"/>
  <c r="B211" i="1"/>
  <c r="I220" i="1"/>
  <c r="J219" i="1"/>
  <c r="E220" i="1"/>
  <c r="G220" i="1" s="1"/>
  <c r="H221" i="1" s="1"/>
  <c r="R220" i="1"/>
  <c r="A221" i="1"/>
  <c r="D221" i="1" s="1"/>
  <c r="S219" i="1"/>
  <c r="T219" i="1" s="1"/>
  <c r="V220" i="1"/>
  <c r="W220" i="1"/>
  <c r="C213" i="1"/>
  <c r="Q212" i="1"/>
  <c r="U212" i="1" s="1"/>
  <c r="J220" i="1" l="1"/>
  <c r="K2052" i="1"/>
  <c r="B212" i="1"/>
  <c r="W221" i="1"/>
  <c r="V221" i="1"/>
  <c r="S220" i="1"/>
  <c r="T220" i="1" s="1"/>
  <c r="C214" i="1"/>
  <c r="Q213" i="1"/>
  <c r="E221" i="1"/>
  <c r="G221" i="1" s="1"/>
  <c r="R221" i="1"/>
  <c r="A222" i="1"/>
  <c r="D222" i="1" s="1"/>
  <c r="I221" i="1"/>
  <c r="H222" i="1" l="1"/>
  <c r="K2053" i="1"/>
  <c r="U213" i="1"/>
  <c r="B213" i="1"/>
  <c r="I222" i="1"/>
  <c r="R222" i="1"/>
  <c r="A223" i="1"/>
  <c r="D223" i="1" s="1"/>
  <c r="E222" i="1"/>
  <c r="G222" i="1" s="1"/>
  <c r="C215" i="1"/>
  <c r="Q214" i="1"/>
  <c r="S221" i="1"/>
  <c r="T221" i="1" s="1"/>
  <c r="V222" i="1"/>
  <c r="W222" i="1"/>
  <c r="J221" i="1"/>
  <c r="H223" i="1" l="1"/>
  <c r="K2054" i="1"/>
  <c r="U214" i="1"/>
  <c r="B214" i="1"/>
  <c r="S222" i="1"/>
  <c r="T222" i="1" s="1"/>
  <c r="W223" i="1"/>
  <c r="V223" i="1"/>
  <c r="C216" i="1"/>
  <c r="Q215" i="1"/>
  <c r="I223" i="1"/>
  <c r="J222" i="1"/>
  <c r="E223" i="1"/>
  <c r="G223" i="1" s="1"/>
  <c r="H224" i="1" s="1"/>
  <c r="R223" i="1"/>
  <c r="A224" i="1"/>
  <c r="D224" i="1" s="1"/>
  <c r="J223" i="1" l="1"/>
  <c r="K2055" i="1"/>
  <c r="U215" i="1"/>
  <c r="B215" i="1"/>
  <c r="E224" i="1"/>
  <c r="G224" i="1" s="1"/>
  <c r="R224" i="1"/>
  <c r="A225" i="1"/>
  <c r="D225" i="1" s="1"/>
  <c r="C217" i="1"/>
  <c r="Q216" i="1"/>
  <c r="S223" i="1"/>
  <c r="T223" i="1" s="1"/>
  <c r="V224" i="1"/>
  <c r="W224" i="1"/>
  <c r="I224" i="1"/>
  <c r="H225" i="1" l="1"/>
  <c r="K2056" i="1"/>
  <c r="U216" i="1"/>
  <c r="B216" i="1"/>
  <c r="I225" i="1"/>
  <c r="J224" i="1"/>
  <c r="E225" i="1"/>
  <c r="G225" i="1" s="1"/>
  <c r="R225" i="1"/>
  <c r="A226" i="1"/>
  <c r="D226" i="1" s="1"/>
  <c r="V225" i="1"/>
  <c r="S224" i="1"/>
  <c r="T224" i="1" s="1"/>
  <c r="W225" i="1"/>
  <c r="C218" i="1"/>
  <c r="Q217" i="1"/>
  <c r="J225" i="1" l="1"/>
  <c r="K2057" i="1"/>
  <c r="H226" i="1"/>
  <c r="U217" i="1"/>
  <c r="B217" i="1"/>
  <c r="W226" i="1"/>
  <c r="S225" i="1"/>
  <c r="T225" i="1" s="1"/>
  <c r="V226" i="1"/>
  <c r="C219" i="1"/>
  <c r="Q218" i="1"/>
  <c r="U218" i="1" s="1"/>
  <c r="R226" i="1"/>
  <c r="A227" i="1"/>
  <c r="D227" i="1" s="1"/>
  <c r="E226" i="1"/>
  <c r="G226" i="1" s="1"/>
  <c r="H227" i="1" s="1"/>
  <c r="I226" i="1"/>
  <c r="K2058" i="1" l="1"/>
  <c r="B218" i="1"/>
  <c r="I227" i="1"/>
  <c r="J227" i="1" s="1"/>
  <c r="C220" i="1"/>
  <c r="Q219" i="1"/>
  <c r="R227" i="1"/>
  <c r="A228" i="1"/>
  <c r="D228" i="1" s="1"/>
  <c r="E227" i="1"/>
  <c r="G227" i="1" s="1"/>
  <c r="J226" i="1"/>
  <c r="W227" i="1"/>
  <c r="S226" i="1"/>
  <c r="T226" i="1" s="1"/>
  <c r="V227" i="1"/>
  <c r="H228" i="1" l="1"/>
  <c r="K2059" i="1"/>
  <c r="U219" i="1"/>
  <c r="B219" i="1"/>
  <c r="I228" i="1"/>
  <c r="C221" i="1"/>
  <c r="Q220" i="1"/>
  <c r="E228" i="1"/>
  <c r="G228" i="1" s="1"/>
  <c r="A229" i="1"/>
  <c r="D229" i="1" s="1"/>
  <c r="R228" i="1"/>
  <c r="S227" i="1"/>
  <c r="T227" i="1" s="1"/>
  <c r="V228" i="1"/>
  <c r="W228" i="1"/>
  <c r="J228" i="1" l="1"/>
  <c r="K2060" i="1"/>
  <c r="H229" i="1"/>
  <c r="U220" i="1"/>
  <c r="B220" i="1"/>
  <c r="S228" i="1"/>
  <c r="T228" i="1" s="1"/>
  <c r="V229" i="1"/>
  <c r="W229" i="1"/>
  <c r="E229" i="1"/>
  <c r="G229" i="1" s="1"/>
  <c r="R229" i="1"/>
  <c r="A230" i="1"/>
  <c r="D230" i="1" s="1"/>
  <c r="C222" i="1"/>
  <c r="Q221" i="1"/>
  <c r="I229" i="1"/>
  <c r="H230" i="1" l="1"/>
  <c r="K2061" i="1"/>
  <c r="J229" i="1"/>
  <c r="U221" i="1"/>
  <c r="B221" i="1"/>
  <c r="W230" i="1"/>
  <c r="V230" i="1"/>
  <c r="S229" i="1"/>
  <c r="T229" i="1" s="1"/>
  <c r="C223" i="1"/>
  <c r="Q222" i="1"/>
  <c r="I230" i="1"/>
  <c r="E230" i="1"/>
  <c r="G230" i="1" s="1"/>
  <c r="R230" i="1"/>
  <c r="A231" i="1"/>
  <c r="D231" i="1" s="1"/>
  <c r="J230" i="1" l="1"/>
  <c r="H231" i="1"/>
  <c r="K2062" i="1"/>
  <c r="U222" i="1"/>
  <c r="B222" i="1"/>
  <c r="I231" i="1"/>
  <c r="R231" i="1"/>
  <c r="A232" i="1"/>
  <c r="D232" i="1" s="1"/>
  <c r="E231" i="1"/>
  <c r="G231" i="1" s="1"/>
  <c r="W231" i="1"/>
  <c r="V231" i="1"/>
  <c r="S230" i="1"/>
  <c r="T230" i="1" s="1"/>
  <c r="C224" i="1"/>
  <c r="Q223" i="1"/>
  <c r="H232" i="1" l="1"/>
  <c r="K2063" i="1"/>
  <c r="U223" i="1"/>
  <c r="B223" i="1"/>
  <c r="C225" i="1"/>
  <c r="Q224" i="1"/>
  <c r="A233" i="1"/>
  <c r="D233" i="1" s="1"/>
  <c r="E232" i="1"/>
  <c r="G232" i="1" s="1"/>
  <c r="R232" i="1"/>
  <c r="S231" i="1"/>
  <c r="T231" i="1" s="1"/>
  <c r="W232" i="1"/>
  <c r="V232" i="1"/>
  <c r="I232" i="1"/>
  <c r="J231" i="1"/>
  <c r="J232" i="1" l="1"/>
  <c r="H233" i="1"/>
  <c r="K2064" i="1"/>
  <c r="U224" i="1"/>
  <c r="B224" i="1"/>
  <c r="S232" i="1"/>
  <c r="T232" i="1" s="1"/>
  <c r="W233" i="1"/>
  <c r="V233" i="1"/>
  <c r="I233" i="1"/>
  <c r="A234" i="1"/>
  <c r="D234" i="1" s="1"/>
  <c r="E233" i="1"/>
  <c r="G233" i="1" s="1"/>
  <c r="R233" i="1"/>
  <c r="C226" i="1"/>
  <c r="Q225" i="1"/>
  <c r="H234" i="1" l="1"/>
  <c r="K2065" i="1"/>
  <c r="U225" i="1"/>
  <c r="B225" i="1"/>
  <c r="I234" i="1"/>
  <c r="C227" i="1"/>
  <c r="Q226" i="1"/>
  <c r="E234" i="1"/>
  <c r="G234" i="1" s="1"/>
  <c r="R234" i="1"/>
  <c r="A235" i="1"/>
  <c r="D235" i="1" s="1"/>
  <c r="J233" i="1"/>
  <c r="V234" i="1"/>
  <c r="S233" i="1"/>
  <c r="T233" i="1" s="1"/>
  <c r="W234" i="1"/>
  <c r="H235" i="1" l="1"/>
  <c r="J234" i="1"/>
  <c r="K2066" i="1"/>
  <c r="U226" i="1"/>
  <c r="B226" i="1"/>
  <c r="R235" i="1"/>
  <c r="A236" i="1"/>
  <c r="D236" i="1" s="1"/>
  <c r="E235" i="1"/>
  <c r="G235" i="1" s="1"/>
  <c r="C228" i="1"/>
  <c r="Q227" i="1"/>
  <c r="V235" i="1"/>
  <c r="S234" i="1"/>
  <c r="T234" i="1" s="1"/>
  <c r="W235" i="1"/>
  <c r="I235" i="1"/>
  <c r="H236" i="1" l="1"/>
  <c r="K2067" i="1"/>
  <c r="U227" i="1"/>
  <c r="B227" i="1"/>
  <c r="I236" i="1"/>
  <c r="E236" i="1"/>
  <c r="G236" i="1" s="1"/>
  <c r="R236" i="1"/>
  <c r="A237" i="1"/>
  <c r="D237" i="1" s="1"/>
  <c r="C229" i="1"/>
  <c r="Q228" i="1"/>
  <c r="S235" i="1"/>
  <c r="T235" i="1" s="1"/>
  <c r="W236" i="1"/>
  <c r="V236" i="1"/>
  <c r="J235" i="1"/>
  <c r="H237" i="1" l="1"/>
  <c r="J236" i="1"/>
  <c r="K2068" i="1"/>
  <c r="U228" i="1"/>
  <c r="B228" i="1"/>
  <c r="C230" i="1"/>
  <c r="Q229" i="1"/>
  <c r="E237" i="1"/>
  <c r="G237" i="1" s="1"/>
  <c r="R237" i="1"/>
  <c r="A238" i="1"/>
  <c r="D238" i="1" s="1"/>
  <c r="S236" i="1"/>
  <c r="T236" i="1" s="1"/>
  <c r="W237" i="1"/>
  <c r="V237" i="1"/>
  <c r="I237" i="1"/>
  <c r="H238" i="1" l="1"/>
  <c r="K2069" i="1"/>
  <c r="U229" i="1"/>
  <c r="B229" i="1"/>
  <c r="I238" i="1"/>
  <c r="J237" i="1"/>
  <c r="E238" i="1"/>
  <c r="G238" i="1" s="1"/>
  <c r="R238" i="1"/>
  <c r="A239" i="1"/>
  <c r="D239" i="1" s="1"/>
  <c r="W238" i="1"/>
  <c r="V238" i="1"/>
  <c r="S237" i="1"/>
  <c r="T237" i="1" s="1"/>
  <c r="C231" i="1"/>
  <c r="Q230" i="1"/>
  <c r="H239" i="1" l="1"/>
  <c r="J238" i="1"/>
  <c r="K2070" i="1"/>
  <c r="U230" i="1"/>
  <c r="B230" i="1"/>
  <c r="C232" i="1"/>
  <c r="Q231" i="1"/>
  <c r="R239" i="1"/>
  <c r="A240" i="1"/>
  <c r="D240" i="1" s="1"/>
  <c r="E239" i="1"/>
  <c r="G239" i="1" s="1"/>
  <c r="W239" i="1"/>
  <c r="V239" i="1"/>
  <c r="S238" i="1"/>
  <c r="T238" i="1" s="1"/>
  <c r="I239" i="1"/>
  <c r="H240" i="1" l="1"/>
  <c r="K2071" i="1"/>
  <c r="U231" i="1"/>
  <c r="B231" i="1"/>
  <c r="S239" i="1"/>
  <c r="T239" i="1" s="1"/>
  <c r="W240" i="1"/>
  <c r="V240" i="1"/>
  <c r="I240" i="1"/>
  <c r="J239" i="1"/>
  <c r="E240" i="1"/>
  <c r="G240" i="1" s="1"/>
  <c r="R240" i="1"/>
  <c r="A241" i="1"/>
  <c r="D241" i="1" s="1"/>
  <c r="C233" i="1"/>
  <c r="Q232" i="1"/>
  <c r="H241" i="1" l="1"/>
  <c r="K2072" i="1"/>
  <c r="U232" i="1"/>
  <c r="B232" i="1"/>
  <c r="E241" i="1"/>
  <c r="G241" i="1" s="1"/>
  <c r="R241" i="1"/>
  <c r="A242" i="1"/>
  <c r="D242" i="1" s="1"/>
  <c r="S240" i="1"/>
  <c r="T240" i="1" s="1"/>
  <c r="W241" i="1"/>
  <c r="V241" i="1"/>
  <c r="I241" i="1"/>
  <c r="J240" i="1"/>
  <c r="C234" i="1"/>
  <c r="Q233" i="1"/>
  <c r="H242" i="1" l="1"/>
  <c r="K2073" i="1"/>
  <c r="U233" i="1"/>
  <c r="B233" i="1"/>
  <c r="I242" i="1"/>
  <c r="J241" i="1"/>
  <c r="C235" i="1"/>
  <c r="Q234" i="1"/>
  <c r="E242" i="1"/>
  <c r="G242" i="1" s="1"/>
  <c r="A243" i="1"/>
  <c r="D243" i="1" s="1"/>
  <c r="R242" i="1"/>
  <c r="W242" i="1"/>
  <c r="V242" i="1"/>
  <c r="S241" i="1"/>
  <c r="T241" i="1" s="1"/>
  <c r="J242" i="1" l="1"/>
  <c r="H243" i="1"/>
  <c r="K2074" i="1"/>
  <c r="U234" i="1"/>
  <c r="B234" i="1"/>
  <c r="W243" i="1"/>
  <c r="S242" i="1"/>
  <c r="T242" i="1" s="1"/>
  <c r="V243" i="1"/>
  <c r="C236" i="1"/>
  <c r="Q235" i="1"/>
  <c r="E243" i="1"/>
  <c r="G243" i="1" s="1"/>
  <c r="A244" i="1"/>
  <c r="D244" i="1" s="1"/>
  <c r="R243" i="1"/>
  <c r="I243" i="1"/>
  <c r="H244" i="1" l="1"/>
  <c r="K2075" i="1"/>
  <c r="U235" i="1"/>
  <c r="B235" i="1"/>
  <c r="I244" i="1"/>
  <c r="S243" i="1"/>
  <c r="T243" i="1" s="1"/>
  <c r="W244" i="1"/>
  <c r="V244" i="1"/>
  <c r="C237" i="1"/>
  <c r="Q236" i="1"/>
  <c r="E244" i="1"/>
  <c r="G244" i="1" s="1"/>
  <c r="H245" i="1" s="1"/>
  <c r="A245" i="1"/>
  <c r="D245" i="1" s="1"/>
  <c r="R244" i="1"/>
  <c r="J243" i="1"/>
  <c r="J244" i="1" l="1"/>
  <c r="K2076" i="1"/>
  <c r="U236" i="1"/>
  <c r="B236" i="1"/>
  <c r="E245" i="1"/>
  <c r="G245" i="1" s="1"/>
  <c r="R245" i="1"/>
  <c r="A246" i="1"/>
  <c r="D246" i="1" s="1"/>
  <c r="W245" i="1"/>
  <c r="V245" i="1"/>
  <c r="S244" i="1"/>
  <c r="T244" i="1" s="1"/>
  <c r="C238" i="1"/>
  <c r="Q237" i="1"/>
  <c r="I245" i="1"/>
  <c r="K2077" i="1" l="1"/>
  <c r="H246" i="1"/>
  <c r="U237" i="1"/>
  <c r="B237" i="1"/>
  <c r="I246" i="1"/>
  <c r="J245" i="1"/>
  <c r="R246" i="1"/>
  <c r="A247" i="1"/>
  <c r="D247" i="1" s="1"/>
  <c r="E246" i="1"/>
  <c r="G246" i="1" s="1"/>
  <c r="C239" i="1"/>
  <c r="Q238" i="1"/>
  <c r="V246" i="1"/>
  <c r="S245" i="1"/>
  <c r="T245" i="1" s="1"/>
  <c r="W246" i="1"/>
  <c r="J246" i="1" l="1"/>
  <c r="K2078" i="1"/>
  <c r="H247" i="1"/>
  <c r="U238" i="1"/>
  <c r="B238" i="1"/>
  <c r="A248" i="1"/>
  <c r="D248" i="1" s="1"/>
  <c r="E247" i="1"/>
  <c r="G247" i="1" s="1"/>
  <c r="R247" i="1"/>
  <c r="V247" i="1"/>
  <c r="S246" i="1"/>
  <c r="T246" i="1" s="1"/>
  <c r="W247" i="1"/>
  <c r="C240" i="1"/>
  <c r="Q239" i="1"/>
  <c r="I247" i="1"/>
  <c r="H248" i="1" l="1"/>
  <c r="K2079" i="1"/>
  <c r="J247" i="1"/>
  <c r="U239" i="1"/>
  <c r="B239" i="1"/>
  <c r="S247" i="1"/>
  <c r="T247" i="1" s="1"/>
  <c r="W248" i="1"/>
  <c r="V248" i="1"/>
  <c r="C241" i="1"/>
  <c r="Q240" i="1"/>
  <c r="I248" i="1"/>
  <c r="E248" i="1"/>
  <c r="G248" i="1" s="1"/>
  <c r="R248" i="1"/>
  <c r="A249" i="1"/>
  <c r="D249" i="1" s="1"/>
  <c r="J248" i="1" l="1"/>
  <c r="H249" i="1"/>
  <c r="K2080" i="1"/>
  <c r="U240" i="1"/>
  <c r="B240" i="1"/>
  <c r="W249" i="1"/>
  <c r="V249" i="1"/>
  <c r="S248" i="1"/>
  <c r="T248" i="1" s="1"/>
  <c r="C242" i="1"/>
  <c r="Q241" i="1"/>
  <c r="E249" i="1"/>
  <c r="G249" i="1" s="1"/>
  <c r="H250" i="1" s="1"/>
  <c r="R249" i="1"/>
  <c r="A250" i="1"/>
  <c r="D250" i="1" s="1"/>
  <c r="I249" i="1"/>
  <c r="J249" i="1" l="1"/>
  <c r="K2081" i="1"/>
  <c r="U241" i="1"/>
  <c r="B241" i="1"/>
  <c r="V250" i="1"/>
  <c r="S249" i="1"/>
  <c r="T249" i="1" s="1"/>
  <c r="W250" i="1"/>
  <c r="I250" i="1"/>
  <c r="J250" i="1" s="1"/>
  <c r="R250" i="1"/>
  <c r="A251" i="1"/>
  <c r="D251" i="1" s="1"/>
  <c r="E250" i="1"/>
  <c r="G250" i="1" s="1"/>
  <c r="C243" i="1"/>
  <c r="Q242" i="1"/>
  <c r="H251" i="1" l="1"/>
  <c r="K2082" i="1"/>
  <c r="U242" i="1"/>
  <c r="B242" i="1"/>
  <c r="S250" i="1"/>
  <c r="T250" i="1" s="1"/>
  <c r="W251" i="1"/>
  <c r="V251" i="1"/>
  <c r="C244" i="1"/>
  <c r="Q243" i="1"/>
  <c r="E251" i="1"/>
  <c r="G251" i="1" s="1"/>
  <c r="A252" i="1"/>
  <c r="D252" i="1" s="1"/>
  <c r="R251" i="1"/>
  <c r="I251" i="1"/>
  <c r="J251" i="1" l="1"/>
  <c r="H252" i="1"/>
  <c r="K2083" i="1"/>
  <c r="U243" i="1"/>
  <c r="B243" i="1"/>
  <c r="S251" i="1"/>
  <c r="T251" i="1" s="1"/>
  <c r="W252" i="1"/>
  <c r="V252" i="1"/>
  <c r="I252" i="1"/>
  <c r="E252" i="1"/>
  <c r="G252" i="1" s="1"/>
  <c r="R252" i="1"/>
  <c r="A253" i="1"/>
  <c r="D253" i="1" s="1"/>
  <c r="C245" i="1"/>
  <c r="Q244" i="1"/>
  <c r="J252" i="1" l="1"/>
  <c r="H253" i="1"/>
  <c r="K2084" i="1"/>
  <c r="U244" i="1"/>
  <c r="B244" i="1"/>
  <c r="C246" i="1"/>
  <c r="Q245" i="1"/>
  <c r="E253" i="1"/>
  <c r="G253" i="1" s="1"/>
  <c r="R253" i="1"/>
  <c r="A254" i="1"/>
  <c r="D254" i="1" s="1"/>
  <c r="I253" i="1"/>
  <c r="V253" i="1"/>
  <c r="W253" i="1"/>
  <c r="S252" i="1"/>
  <c r="T252" i="1" s="1"/>
  <c r="H254" i="1" l="1"/>
  <c r="K2085" i="1"/>
  <c r="U245" i="1"/>
  <c r="B245" i="1"/>
  <c r="I254" i="1"/>
  <c r="J253" i="1"/>
  <c r="V254" i="1"/>
  <c r="S253" i="1"/>
  <c r="T253" i="1" s="1"/>
  <c r="W254" i="1"/>
  <c r="R254" i="1"/>
  <c r="A255" i="1"/>
  <c r="D255" i="1" s="1"/>
  <c r="E254" i="1"/>
  <c r="G254" i="1" s="1"/>
  <c r="C247" i="1"/>
  <c r="Q246" i="1"/>
  <c r="H255" i="1" l="1"/>
  <c r="J254" i="1"/>
  <c r="K2086" i="1"/>
  <c r="U246" i="1"/>
  <c r="B246" i="1"/>
  <c r="E255" i="1"/>
  <c r="G255" i="1" s="1"/>
  <c r="A256" i="1"/>
  <c r="D256" i="1" s="1"/>
  <c r="R255" i="1"/>
  <c r="S254" i="1"/>
  <c r="T254" i="1" s="1"/>
  <c r="W255" i="1"/>
  <c r="V255" i="1"/>
  <c r="I255" i="1"/>
  <c r="C248" i="1"/>
  <c r="Q247" i="1"/>
  <c r="H256" i="1" l="1"/>
  <c r="K2087" i="1"/>
  <c r="U247" i="1"/>
  <c r="B247" i="1"/>
  <c r="I256" i="1"/>
  <c r="S255" i="1"/>
  <c r="T255" i="1" s="1"/>
  <c r="V256" i="1"/>
  <c r="W256" i="1"/>
  <c r="J255" i="1"/>
  <c r="E256" i="1"/>
  <c r="G256" i="1" s="1"/>
  <c r="R256" i="1"/>
  <c r="A257" i="1"/>
  <c r="D257" i="1" s="1"/>
  <c r="C249" i="1"/>
  <c r="Q248" i="1"/>
  <c r="J256" i="1" l="1"/>
  <c r="H257" i="1"/>
  <c r="K2088" i="1"/>
  <c r="U248" i="1"/>
  <c r="B248" i="1"/>
  <c r="I257" i="1"/>
  <c r="C250" i="1"/>
  <c r="Q249" i="1"/>
  <c r="E257" i="1"/>
  <c r="G257" i="1" s="1"/>
  <c r="R257" i="1"/>
  <c r="A258" i="1"/>
  <c r="D258" i="1" s="1"/>
  <c r="V257" i="1"/>
  <c r="S256" i="1"/>
  <c r="T256" i="1" s="1"/>
  <c r="W257" i="1"/>
  <c r="H258" i="1" l="1"/>
  <c r="J257" i="1"/>
  <c r="K2089" i="1"/>
  <c r="U249" i="1"/>
  <c r="B249" i="1"/>
  <c r="I258" i="1"/>
  <c r="R258" i="1"/>
  <c r="A259" i="1"/>
  <c r="D259" i="1" s="1"/>
  <c r="E258" i="1"/>
  <c r="G258" i="1" s="1"/>
  <c r="V258" i="1"/>
  <c r="S257" i="1"/>
  <c r="T257" i="1" s="1"/>
  <c r="W258" i="1"/>
  <c r="C251" i="1"/>
  <c r="Q250" i="1"/>
  <c r="H259" i="1" l="1"/>
  <c r="J258" i="1"/>
  <c r="K2090" i="1"/>
  <c r="U250" i="1"/>
  <c r="B250" i="1"/>
  <c r="C252" i="1"/>
  <c r="Q251" i="1"/>
  <c r="R259" i="1"/>
  <c r="A260" i="1"/>
  <c r="D260" i="1" s="1"/>
  <c r="E259" i="1"/>
  <c r="G259" i="1" s="1"/>
  <c r="S258" i="1"/>
  <c r="T258" i="1" s="1"/>
  <c r="W259" i="1"/>
  <c r="V259" i="1"/>
  <c r="I259" i="1"/>
  <c r="K2091" i="1" l="1"/>
  <c r="H260" i="1"/>
  <c r="U251" i="1"/>
  <c r="B251" i="1"/>
  <c r="I260" i="1"/>
  <c r="C253" i="1"/>
  <c r="Q252" i="1"/>
  <c r="E260" i="1"/>
  <c r="G260" i="1" s="1"/>
  <c r="A261" i="1"/>
  <c r="D261" i="1" s="1"/>
  <c r="R260" i="1"/>
  <c r="V260" i="1"/>
  <c r="S259" i="1"/>
  <c r="T259" i="1" s="1"/>
  <c r="W260" i="1"/>
  <c r="J259" i="1"/>
  <c r="H261" i="1" l="1"/>
  <c r="J260" i="1"/>
  <c r="K2092" i="1"/>
  <c r="U252" i="1"/>
  <c r="B252" i="1"/>
  <c r="S260" i="1"/>
  <c r="T260" i="1" s="1"/>
  <c r="W261" i="1"/>
  <c r="V261" i="1"/>
  <c r="E261" i="1"/>
  <c r="G261" i="1" s="1"/>
  <c r="R261" i="1"/>
  <c r="A262" i="1"/>
  <c r="D262" i="1" s="1"/>
  <c r="C254" i="1"/>
  <c r="Q253" i="1"/>
  <c r="I261" i="1"/>
  <c r="J261" i="1" l="1"/>
  <c r="H262" i="1"/>
  <c r="K2093" i="1"/>
  <c r="U253" i="1"/>
  <c r="B253" i="1"/>
  <c r="V262" i="1"/>
  <c r="S261" i="1"/>
  <c r="T261" i="1" s="1"/>
  <c r="W262" i="1"/>
  <c r="C255" i="1"/>
  <c r="Q254" i="1"/>
  <c r="I262" i="1"/>
  <c r="E262" i="1"/>
  <c r="G262" i="1" s="1"/>
  <c r="R262" i="1"/>
  <c r="A263" i="1"/>
  <c r="D263" i="1" s="1"/>
  <c r="J262" i="1" l="1"/>
  <c r="H263" i="1"/>
  <c r="K2094" i="1"/>
  <c r="U254" i="1"/>
  <c r="B254" i="1"/>
  <c r="I263" i="1"/>
  <c r="R263" i="1"/>
  <c r="A264" i="1"/>
  <c r="D264" i="1" s="1"/>
  <c r="E263" i="1"/>
  <c r="G263" i="1" s="1"/>
  <c r="S262" i="1"/>
  <c r="T262" i="1" s="1"/>
  <c r="W263" i="1"/>
  <c r="V263" i="1"/>
  <c r="C256" i="1"/>
  <c r="Q255" i="1"/>
  <c r="K2095" i="1" l="1"/>
  <c r="H264" i="1"/>
  <c r="U255" i="1"/>
  <c r="B255" i="1"/>
  <c r="C257" i="1"/>
  <c r="Q256" i="1"/>
  <c r="E264" i="1"/>
  <c r="G264" i="1" s="1"/>
  <c r="A265" i="1"/>
  <c r="D265" i="1" s="1"/>
  <c r="R264" i="1"/>
  <c r="S263" i="1"/>
  <c r="T263" i="1" s="1"/>
  <c r="W264" i="1"/>
  <c r="V264" i="1"/>
  <c r="I264" i="1"/>
  <c r="J263" i="1"/>
  <c r="J264" i="1" l="1"/>
  <c r="H265" i="1"/>
  <c r="K2096" i="1"/>
  <c r="U256" i="1"/>
  <c r="B256" i="1"/>
  <c r="S264" i="1"/>
  <c r="T264" i="1" s="1"/>
  <c r="W265" i="1"/>
  <c r="V265" i="1"/>
  <c r="I265" i="1"/>
  <c r="E265" i="1"/>
  <c r="G265" i="1" s="1"/>
  <c r="R265" i="1"/>
  <c r="A266" i="1"/>
  <c r="D266" i="1" s="1"/>
  <c r="C258" i="1"/>
  <c r="Q257" i="1"/>
  <c r="K2097" i="1" l="1"/>
  <c r="H266" i="1"/>
  <c r="U257" i="1"/>
  <c r="B257" i="1"/>
  <c r="E266" i="1"/>
  <c r="G266" i="1" s="1"/>
  <c r="R266" i="1"/>
  <c r="A267" i="1"/>
  <c r="D267" i="1" s="1"/>
  <c r="I266" i="1"/>
  <c r="V266" i="1"/>
  <c r="W266" i="1"/>
  <c r="S265" i="1"/>
  <c r="T265" i="1" s="1"/>
  <c r="C259" i="1"/>
  <c r="Q258" i="1"/>
  <c r="J265" i="1"/>
  <c r="H267" i="1" l="1"/>
  <c r="K2098" i="1"/>
  <c r="U258" i="1"/>
  <c r="B258" i="1"/>
  <c r="V267" i="1"/>
  <c r="W267" i="1"/>
  <c r="S266" i="1"/>
  <c r="T266" i="1" s="1"/>
  <c r="C260" i="1"/>
  <c r="Q259" i="1"/>
  <c r="I267" i="1"/>
  <c r="R267" i="1"/>
  <c r="A268" i="1"/>
  <c r="D268" i="1" s="1"/>
  <c r="E267" i="1"/>
  <c r="G267" i="1" s="1"/>
  <c r="H268" i="1" s="1"/>
  <c r="J266" i="1"/>
  <c r="K2099" i="1" l="1"/>
  <c r="J267" i="1"/>
  <c r="U259" i="1"/>
  <c r="B259" i="1"/>
  <c r="A269" i="1"/>
  <c r="D269" i="1" s="1"/>
  <c r="E268" i="1"/>
  <c r="G268" i="1" s="1"/>
  <c r="R268" i="1"/>
  <c r="I268" i="1"/>
  <c r="J268" i="1" s="1"/>
  <c r="S267" i="1"/>
  <c r="T267" i="1" s="1"/>
  <c r="V268" i="1"/>
  <c r="W268" i="1"/>
  <c r="C261" i="1"/>
  <c r="Q260" i="1"/>
  <c r="H269" i="1" l="1"/>
  <c r="K2100" i="1"/>
  <c r="U260" i="1"/>
  <c r="B260" i="1"/>
  <c r="S268" i="1"/>
  <c r="T268" i="1" s="1"/>
  <c r="V269" i="1"/>
  <c r="W269" i="1"/>
  <c r="C262" i="1"/>
  <c r="Q261" i="1"/>
  <c r="I269" i="1"/>
  <c r="E269" i="1"/>
  <c r="G269" i="1" s="1"/>
  <c r="R269" i="1"/>
  <c r="A270" i="1"/>
  <c r="D270" i="1" s="1"/>
  <c r="H270" i="1" l="1"/>
  <c r="J269" i="1"/>
  <c r="K2101" i="1"/>
  <c r="U261" i="1"/>
  <c r="B261" i="1"/>
  <c r="W270" i="1"/>
  <c r="S269" i="1"/>
  <c r="T269" i="1" s="1"/>
  <c r="V270" i="1"/>
  <c r="C263" i="1"/>
  <c r="Q262" i="1"/>
  <c r="E270" i="1"/>
  <c r="G270" i="1" s="1"/>
  <c r="R270" i="1"/>
  <c r="A271" i="1"/>
  <c r="D271" i="1" s="1"/>
  <c r="I270" i="1"/>
  <c r="J270" i="1" l="1"/>
  <c r="H271" i="1"/>
  <c r="K2102" i="1"/>
  <c r="U262" i="1"/>
  <c r="B262" i="1"/>
  <c r="E271" i="1"/>
  <c r="G271" i="1" s="1"/>
  <c r="R271" i="1"/>
  <c r="A272" i="1"/>
  <c r="D272" i="1" s="1"/>
  <c r="V271" i="1"/>
  <c r="W271" i="1"/>
  <c r="S270" i="1"/>
  <c r="T270" i="1" s="1"/>
  <c r="C264" i="1"/>
  <c r="Q263" i="1"/>
  <c r="I271" i="1"/>
  <c r="H272" i="1" l="1"/>
  <c r="K2103" i="1"/>
  <c r="U263" i="1"/>
  <c r="B263" i="1"/>
  <c r="I272" i="1"/>
  <c r="C265" i="1"/>
  <c r="Q264" i="1"/>
  <c r="R272" i="1"/>
  <c r="A273" i="1"/>
  <c r="D273" i="1" s="1"/>
  <c r="E272" i="1"/>
  <c r="G272" i="1" s="1"/>
  <c r="J271" i="1"/>
  <c r="W272" i="1"/>
  <c r="V272" i="1"/>
  <c r="S271" i="1"/>
  <c r="T271" i="1" s="1"/>
  <c r="H273" i="1" l="1"/>
  <c r="J272" i="1"/>
  <c r="K2104" i="1"/>
  <c r="U264" i="1"/>
  <c r="B264" i="1"/>
  <c r="E273" i="1"/>
  <c r="G273" i="1" s="1"/>
  <c r="R273" i="1"/>
  <c r="A274" i="1"/>
  <c r="D274" i="1" s="1"/>
  <c r="W273" i="1"/>
  <c r="S272" i="1"/>
  <c r="T272" i="1" s="1"/>
  <c r="V273" i="1"/>
  <c r="C266" i="1"/>
  <c r="Q265" i="1"/>
  <c r="I273" i="1"/>
  <c r="H274" i="1" l="1"/>
  <c r="K2105" i="1"/>
  <c r="U265" i="1"/>
  <c r="B265" i="1"/>
  <c r="I274" i="1"/>
  <c r="C267" i="1"/>
  <c r="Q266" i="1"/>
  <c r="E274" i="1"/>
  <c r="G274" i="1" s="1"/>
  <c r="R274" i="1"/>
  <c r="A275" i="1"/>
  <c r="D275" i="1" s="1"/>
  <c r="S273" i="1"/>
  <c r="T273" i="1" s="1"/>
  <c r="W274" i="1"/>
  <c r="V274" i="1"/>
  <c r="J273" i="1"/>
  <c r="J274" i="1" l="1"/>
  <c r="H275" i="1"/>
  <c r="K2106" i="1"/>
  <c r="U266" i="1"/>
  <c r="B266" i="1"/>
  <c r="V275" i="1"/>
  <c r="W275" i="1"/>
  <c r="S274" i="1"/>
  <c r="T274" i="1" s="1"/>
  <c r="C268" i="1"/>
  <c r="Q267" i="1"/>
  <c r="E275" i="1"/>
  <c r="G275" i="1" s="1"/>
  <c r="R275" i="1"/>
  <c r="A276" i="1"/>
  <c r="D276" i="1" s="1"/>
  <c r="I275" i="1"/>
  <c r="H276" i="1" l="1"/>
  <c r="K2107" i="1"/>
  <c r="U267" i="1"/>
  <c r="B267" i="1"/>
  <c r="I276" i="1"/>
  <c r="R276" i="1"/>
  <c r="A277" i="1"/>
  <c r="D277" i="1" s="1"/>
  <c r="E276" i="1"/>
  <c r="G276" i="1" s="1"/>
  <c r="C269" i="1"/>
  <c r="Q268" i="1"/>
  <c r="W276" i="1"/>
  <c r="V276" i="1"/>
  <c r="S275" i="1"/>
  <c r="T275" i="1" s="1"/>
  <c r="J275" i="1"/>
  <c r="H277" i="1" l="1"/>
  <c r="J276" i="1"/>
  <c r="K2108" i="1"/>
  <c r="U268" i="1"/>
  <c r="B268" i="1"/>
  <c r="E277" i="1"/>
  <c r="G277" i="1" s="1"/>
  <c r="R277" i="1"/>
  <c r="A278" i="1"/>
  <c r="D278" i="1" s="1"/>
  <c r="C270" i="1"/>
  <c r="Q269" i="1"/>
  <c r="W277" i="1"/>
  <c r="S276" i="1"/>
  <c r="T276" i="1" s="1"/>
  <c r="V277" i="1"/>
  <c r="I277" i="1"/>
  <c r="H278" i="1" l="1"/>
  <c r="K2109" i="1"/>
  <c r="U269" i="1"/>
  <c r="B269" i="1"/>
  <c r="I278" i="1"/>
  <c r="C271" i="1"/>
  <c r="Q270" i="1"/>
  <c r="E278" i="1"/>
  <c r="G278" i="1" s="1"/>
  <c r="R278" i="1"/>
  <c r="A279" i="1"/>
  <c r="D279" i="1" s="1"/>
  <c r="S277" i="1"/>
  <c r="T277" i="1" s="1"/>
  <c r="W278" i="1"/>
  <c r="V278" i="1"/>
  <c r="J277" i="1"/>
  <c r="H279" i="1" l="1"/>
  <c r="J278" i="1"/>
  <c r="K2110" i="1"/>
  <c r="U270" i="1"/>
  <c r="B270" i="1"/>
  <c r="I279" i="1"/>
  <c r="E279" i="1"/>
  <c r="G279" i="1" s="1"/>
  <c r="R279" i="1"/>
  <c r="A280" i="1"/>
  <c r="D280" i="1" s="1"/>
  <c r="W279" i="1"/>
  <c r="V279" i="1"/>
  <c r="S278" i="1"/>
  <c r="T278" i="1" s="1"/>
  <c r="C272" i="1"/>
  <c r="Q271" i="1"/>
  <c r="H280" i="1" l="1"/>
  <c r="J279" i="1"/>
  <c r="K2111" i="1"/>
  <c r="U271" i="1"/>
  <c r="B271" i="1"/>
  <c r="C273" i="1"/>
  <c r="Q272" i="1"/>
  <c r="R280" i="1"/>
  <c r="E280" i="1"/>
  <c r="G280" i="1" s="1"/>
  <c r="A281" i="1"/>
  <c r="D281" i="1" s="1"/>
  <c r="S279" i="1"/>
  <c r="T279" i="1" s="1"/>
  <c r="W280" i="1"/>
  <c r="V280" i="1"/>
  <c r="I280" i="1"/>
  <c r="H281" i="1" l="1"/>
  <c r="K2112" i="1"/>
  <c r="U272" i="1"/>
  <c r="B272" i="1"/>
  <c r="R281" i="1"/>
  <c r="A282" i="1"/>
  <c r="D282" i="1" s="1"/>
  <c r="E281" i="1"/>
  <c r="G281" i="1" s="1"/>
  <c r="H282" i="1" s="1"/>
  <c r="C274" i="1"/>
  <c r="Q273" i="1"/>
  <c r="S280" i="1"/>
  <c r="T280" i="1" s="1"/>
  <c r="W281" i="1"/>
  <c r="V281" i="1"/>
  <c r="I281" i="1"/>
  <c r="J280" i="1"/>
  <c r="K2113" i="1" l="1"/>
  <c r="U273" i="1"/>
  <c r="B273" i="1"/>
  <c r="I282" i="1"/>
  <c r="J282" i="1" s="1"/>
  <c r="J281" i="1"/>
  <c r="A283" i="1"/>
  <c r="D283" i="1" s="1"/>
  <c r="R282" i="1"/>
  <c r="E282" i="1"/>
  <c r="G282" i="1" s="1"/>
  <c r="C275" i="1"/>
  <c r="Q274" i="1"/>
  <c r="S281" i="1"/>
  <c r="T281" i="1" s="1"/>
  <c r="V282" i="1"/>
  <c r="W282" i="1"/>
  <c r="H283" i="1" l="1"/>
  <c r="K2114" i="1"/>
  <c r="U274" i="1"/>
  <c r="B274" i="1"/>
  <c r="S282" i="1"/>
  <c r="T282" i="1" s="1"/>
  <c r="V283" i="1"/>
  <c r="W283" i="1"/>
  <c r="C276" i="1"/>
  <c r="Q275" i="1"/>
  <c r="I283" i="1"/>
  <c r="A284" i="1"/>
  <c r="D284" i="1" s="1"/>
  <c r="E283" i="1"/>
  <c r="G283" i="1" s="1"/>
  <c r="R283" i="1"/>
  <c r="H284" i="1" l="1"/>
  <c r="K2115" i="1"/>
  <c r="U275" i="1"/>
  <c r="B275" i="1"/>
  <c r="I284" i="1"/>
  <c r="C277" i="1"/>
  <c r="Q276" i="1"/>
  <c r="W284" i="1"/>
  <c r="S283" i="1"/>
  <c r="T283" i="1" s="1"/>
  <c r="V284" i="1"/>
  <c r="J283" i="1"/>
  <c r="E284" i="1"/>
  <c r="G284" i="1" s="1"/>
  <c r="H285" i="1" s="1"/>
  <c r="R284" i="1"/>
  <c r="A285" i="1"/>
  <c r="D285" i="1" s="1"/>
  <c r="J284" i="1" l="1"/>
  <c r="K2116" i="1"/>
  <c r="U276" i="1"/>
  <c r="B276" i="1"/>
  <c r="V285" i="1"/>
  <c r="W285" i="1"/>
  <c r="S284" i="1"/>
  <c r="T284" i="1" s="1"/>
  <c r="I285" i="1"/>
  <c r="J285" i="1" s="1"/>
  <c r="C278" i="1"/>
  <c r="Q277" i="1"/>
  <c r="R285" i="1"/>
  <c r="A286" i="1"/>
  <c r="D286" i="1" s="1"/>
  <c r="E285" i="1"/>
  <c r="G285" i="1" s="1"/>
  <c r="H286" i="1" s="1"/>
  <c r="K2117" i="1" l="1"/>
  <c r="U277" i="1"/>
  <c r="B277" i="1"/>
  <c r="C279" i="1"/>
  <c r="Q278" i="1"/>
  <c r="I286" i="1"/>
  <c r="J286" i="1" s="1"/>
  <c r="R286" i="1"/>
  <c r="A287" i="1"/>
  <c r="D287" i="1" s="1"/>
  <c r="E286" i="1"/>
  <c r="G286" i="1" s="1"/>
  <c r="V286" i="1"/>
  <c r="S285" i="1"/>
  <c r="T285" i="1" s="1"/>
  <c r="W286" i="1"/>
  <c r="H287" i="1" l="1"/>
  <c r="K2118" i="1"/>
  <c r="U278" i="1"/>
  <c r="B278" i="1"/>
  <c r="A288" i="1"/>
  <c r="D288" i="1" s="1"/>
  <c r="E287" i="1"/>
  <c r="G287" i="1" s="1"/>
  <c r="R287" i="1"/>
  <c r="I287" i="1"/>
  <c r="S286" i="1"/>
  <c r="T286" i="1" s="1"/>
  <c r="V287" i="1"/>
  <c r="W287" i="1"/>
  <c r="C280" i="1"/>
  <c r="Q279" i="1"/>
  <c r="H288" i="1" l="1"/>
  <c r="K2119" i="1"/>
  <c r="U279" i="1"/>
  <c r="B279" i="1"/>
  <c r="C281" i="1"/>
  <c r="Q280" i="1"/>
  <c r="I288" i="1"/>
  <c r="E288" i="1"/>
  <c r="G288" i="1" s="1"/>
  <c r="R288" i="1"/>
  <c r="A289" i="1"/>
  <c r="D289" i="1" s="1"/>
  <c r="W288" i="1"/>
  <c r="V288" i="1"/>
  <c r="S287" i="1"/>
  <c r="T287" i="1" s="1"/>
  <c r="J287" i="1"/>
  <c r="J288" i="1" l="1"/>
  <c r="H289" i="1"/>
  <c r="K2120" i="1"/>
  <c r="U280" i="1"/>
  <c r="B280" i="1"/>
  <c r="I289" i="1"/>
  <c r="R289" i="1"/>
  <c r="A290" i="1"/>
  <c r="D290" i="1" s="1"/>
  <c r="E289" i="1"/>
  <c r="G289" i="1" s="1"/>
  <c r="W289" i="1"/>
  <c r="V289" i="1"/>
  <c r="S288" i="1"/>
  <c r="T288" i="1" s="1"/>
  <c r="C282" i="1"/>
  <c r="Q281" i="1"/>
  <c r="H290" i="1" l="1"/>
  <c r="K2121" i="1"/>
  <c r="U281" i="1"/>
  <c r="B281" i="1"/>
  <c r="C283" i="1"/>
  <c r="Q282" i="1"/>
  <c r="A291" i="1"/>
  <c r="D291" i="1" s="1"/>
  <c r="R290" i="1"/>
  <c r="E290" i="1"/>
  <c r="G290" i="1" s="1"/>
  <c r="H291" i="1" s="1"/>
  <c r="I290" i="1"/>
  <c r="V290" i="1"/>
  <c r="S289" i="1"/>
  <c r="T289" i="1" s="1"/>
  <c r="W290" i="1"/>
  <c r="J289" i="1"/>
  <c r="J290" i="1" l="1"/>
  <c r="K2122" i="1"/>
  <c r="U282" i="1"/>
  <c r="B282" i="1"/>
  <c r="C284" i="1"/>
  <c r="Q283" i="1"/>
  <c r="S290" i="1"/>
  <c r="T290" i="1" s="1"/>
  <c r="V291" i="1"/>
  <c r="W291" i="1"/>
  <c r="I291" i="1"/>
  <c r="A292" i="1"/>
  <c r="D292" i="1" s="1"/>
  <c r="E291" i="1"/>
  <c r="G291" i="1" s="1"/>
  <c r="R291" i="1"/>
  <c r="H292" i="1" l="1"/>
  <c r="K2123" i="1"/>
  <c r="U283" i="1"/>
  <c r="B283" i="1"/>
  <c r="E292" i="1"/>
  <c r="G292" i="1" s="1"/>
  <c r="R292" i="1"/>
  <c r="A293" i="1"/>
  <c r="D293" i="1" s="1"/>
  <c r="V292" i="1"/>
  <c r="S291" i="1"/>
  <c r="T291" i="1" s="1"/>
  <c r="W292" i="1"/>
  <c r="I292" i="1"/>
  <c r="C285" i="1"/>
  <c r="Q284" i="1"/>
  <c r="J291" i="1"/>
  <c r="J292" i="1" l="1"/>
  <c r="K2124" i="1"/>
  <c r="H293" i="1"/>
  <c r="U284" i="1"/>
  <c r="B284" i="1"/>
  <c r="C286" i="1"/>
  <c r="Q285" i="1"/>
  <c r="I293" i="1"/>
  <c r="R293" i="1"/>
  <c r="E293" i="1"/>
  <c r="G293" i="1" s="1"/>
  <c r="H294" i="1" s="1"/>
  <c r="A294" i="1"/>
  <c r="D294" i="1" s="1"/>
  <c r="W293" i="1"/>
  <c r="S292" i="1"/>
  <c r="T292" i="1" s="1"/>
  <c r="V293" i="1"/>
  <c r="K2125" i="1" l="1"/>
  <c r="U285" i="1"/>
  <c r="B285" i="1"/>
  <c r="I294" i="1"/>
  <c r="J294" i="1" s="1"/>
  <c r="R294" i="1"/>
  <c r="E294" i="1"/>
  <c r="G294" i="1" s="1"/>
  <c r="A295" i="1"/>
  <c r="D295" i="1" s="1"/>
  <c r="J293" i="1"/>
  <c r="V294" i="1"/>
  <c r="W294" i="1"/>
  <c r="S293" i="1"/>
  <c r="T293" i="1" s="1"/>
  <c r="C287" i="1"/>
  <c r="Q286" i="1"/>
  <c r="H295" i="1" l="1"/>
  <c r="K2126" i="1"/>
  <c r="U286" i="1"/>
  <c r="B286" i="1"/>
  <c r="S294" i="1"/>
  <c r="T294" i="1" s="1"/>
  <c r="V295" i="1"/>
  <c r="W295" i="1"/>
  <c r="C288" i="1"/>
  <c r="Q287" i="1"/>
  <c r="R295" i="1"/>
  <c r="A296" i="1"/>
  <c r="D296" i="1" s="1"/>
  <c r="E295" i="1"/>
  <c r="G295" i="1" s="1"/>
  <c r="I295" i="1"/>
  <c r="H296" i="1" l="1"/>
  <c r="K2127" i="1"/>
  <c r="U287" i="1"/>
  <c r="B287" i="1"/>
  <c r="I296" i="1"/>
  <c r="J295" i="1"/>
  <c r="E296" i="1"/>
  <c r="G296" i="1" s="1"/>
  <c r="R296" i="1"/>
  <c r="A297" i="1"/>
  <c r="D297" i="1" s="1"/>
  <c r="C289" i="1"/>
  <c r="Q288" i="1"/>
  <c r="V296" i="1"/>
  <c r="S295" i="1"/>
  <c r="T295" i="1" s="1"/>
  <c r="W296" i="1"/>
  <c r="J296" i="1" l="1"/>
  <c r="H297" i="1"/>
  <c r="K2128" i="1"/>
  <c r="U288" i="1"/>
  <c r="B288" i="1"/>
  <c r="C290" i="1"/>
  <c r="Q289" i="1"/>
  <c r="R297" i="1"/>
  <c r="A298" i="1"/>
  <c r="D298" i="1" s="1"/>
  <c r="E297" i="1"/>
  <c r="G297" i="1" s="1"/>
  <c r="W297" i="1"/>
  <c r="V297" i="1"/>
  <c r="S296" i="1"/>
  <c r="T296" i="1" s="1"/>
  <c r="I297" i="1"/>
  <c r="H298" i="1" l="1"/>
  <c r="K2129" i="1"/>
  <c r="U289" i="1"/>
  <c r="B289" i="1"/>
  <c r="R298" i="1"/>
  <c r="A299" i="1"/>
  <c r="D299" i="1" s="1"/>
  <c r="E298" i="1"/>
  <c r="G298" i="1" s="1"/>
  <c r="V298" i="1"/>
  <c r="W298" i="1"/>
  <c r="S297" i="1"/>
  <c r="T297" i="1" s="1"/>
  <c r="C291" i="1"/>
  <c r="Q290" i="1"/>
  <c r="I298" i="1"/>
  <c r="J297" i="1"/>
  <c r="H299" i="1" l="1"/>
  <c r="K2130" i="1"/>
  <c r="U290" i="1"/>
  <c r="B290" i="1"/>
  <c r="S298" i="1"/>
  <c r="T298" i="1" s="1"/>
  <c r="V299" i="1"/>
  <c r="W299" i="1"/>
  <c r="C292" i="1"/>
  <c r="Q291" i="1"/>
  <c r="I299" i="1"/>
  <c r="A300" i="1"/>
  <c r="D300" i="1" s="1"/>
  <c r="E299" i="1"/>
  <c r="G299" i="1" s="1"/>
  <c r="R299" i="1"/>
  <c r="J298" i="1"/>
  <c r="H300" i="1" l="1"/>
  <c r="K2131" i="1"/>
  <c r="J299" i="1"/>
  <c r="U291" i="1"/>
  <c r="B291" i="1"/>
  <c r="C293" i="1"/>
  <c r="Q292" i="1"/>
  <c r="E300" i="1"/>
  <c r="G300" i="1" s="1"/>
  <c r="A301" i="1"/>
  <c r="D301" i="1" s="1"/>
  <c r="R300" i="1"/>
  <c r="S299" i="1"/>
  <c r="T299" i="1" s="1"/>
  <c r="V300" i="1"/>
  <c r="W300" i="1"/>
  <c r="I300" i="1"/>
  <c r="H301" i="1" l="1"/>
  <c r="K2132" i="1"/>
  <c r="U292" i="1"/>
  <c r="B292" i="1"/>
  <c r="S300" i="1"/>
  <c r="T300" i="1" s="1"/>
  <c r="V301" i="1"/>
  <c r="W301" i="1"/>
  <c r="I301" i="1"/>
  <c r="E301" i="1"/>
  <c r="G301" i="1" s="1"/>
  <c r="A302" i="1"/>
  <c r="D302" i="1" s="1"/>
  <c r="R301" i="1"/>
  <c r="C294" i="1"/>
  <c r="Q293" i="1"/>
  <c r="J300" i="1"/>
  <c r="H302" i="1" l="1"/>
  <c r="K2133" i="1"/>
  <c r="U293" i="1"/>
  <c r="B293" i="1"/>
  <c r="V302" i="1"/>
  <c r="W302" i="1"/>
  <c r="S301" i="1"/>
  <c r="T301" i="1" s="1"/>
  <c r="I302" i="1"/>
  <c r="C295" i="1"/>
  <c r="Q294" i="1"/>
  <c r="R302" i="1"/>
  <c r="A303" i="1"/>
  <c r="D303" i="1" s="1"/>
  <c r="E302" i="1"/>
  <c r="G302" i="1" s="1"/>
  <c r="J301" i="1"/>
  <c r="K2134" i="1" l="1"/>
  <c r="H303" i="1"/>
  <c r="U294" i="1"/>
  <c r="B294" i="1"/>
  <c r="V303" i="1"/>
  <c r="W303" i="1"/>
  <c r="S302" i="1"/>
  <c r="T302" i="1" s="1"/>
  <c r="C296" i="1"/>
  <c r="Q295" i="1"/>
  <c r="R303" i="1"/>
  <c r="A304" i="1"/>
  <c r="D304" i="1" s="1"/>
  <c r="E303" i="1"/>
  <c r="G303" i="1" s="1"/>
  <c r="I303" i="1"/>
  <c r="J302" i="1"/>
  <c r="H304" i="1" l="1"/>
  <c r="K2135" i="1"/>
  <c r="U295" i="1"/>
  <c r="B295" i="1"/>
  <c r="I304" i="1"/>
  <c r="C297" i="1"/>
  <c r="Q296" i="1"/>
  <c r="A305" i="1"/>
  <c r="D305" i="1" s="1"/>
  <c r="E304" i="1"/>
  <c r="G304" i="1" s="1"/>
  <c r="R304" i="1"/>
  <c r="J303" i="1"/>
  <c r="S303" i="1"/>
  <c r="T303" i="1" s="1"/>
  <c r="W304" i="1"/>
  <c r="V304" i="1"/>
  <c r="H305" i="1" l="1"/>
  <c r="J304" i="1"/>
  <c r="K2136" i="1"/>
  <c r="U296" i="1"/>
  <c r="B296" i="1"/>
  <c r="I305" i="1"/>
  <c r="E305" i="1"/>
  <c r="G305" i="1" s="1"/>
  <c r="A306" i="1"/>
  <c r="D306" i="1" s="1"/>
  <c r="R305" i="1"/>
  <c r="S304" i="1"/>
  <c r="T304" i="1" s="1"/>
  <c r="W305" i="1"/>
  <c r="V305" i="1"/>
  <c r="C298" i="1"/>
  <c r="Q297" i="1"/>
  <c r="J305" i="1" l="1"/>
  <c r="H306" i="1"/>
  <c r="K2137" i="1"/>
  <c r="U297" i="1"/>
  <c r="B297" i="1"/>
  <c r="V306" i="1"/>
  <c r="S305" i="1"/>
  <c r="T305" i="1" s="1"/>
  <c r="W306" i="1"/>
  <c r="C299" i="1"/>
  <c r="Q298" i="1"/>
  <c r="R306" i="1"/>
  <c r="A307" i="1"/>
  <c r="D307" i="1" s="1"/>
  <c r="E306" i="1"/>
  <c r="G306" i="1" s="1"/>
  <c r="I306" i="1"/>
  <c r="H307" i="1" l="1"/>
  <c r="K2138" i="1"/>
  <c r="U298" i="1"/>
  <c r="B298" i="1"/>
  <c r="I307" i="1"/>
  <c r="C300" i="1"/>
  <c r="Q299" i="1"/>
  <c r="R307" i="1"/>
  <c r="A308" i="1"/>
  <c r="D308" i="1" s="1"/>
  <c r="E307" i="1"/>
  <c r="G307" i="1" s="1"/>
  <c r="W307" i="1"/>
  <c r="S306" i="1"/>
  <c r="T306" i="1" s="1"/>
  <c r="V307" i="1"/>
  <c r="J306" i="1"/>
  <c r="J307" i="1" l="1"/>
  <c r="H308" i="1"/>
  <c r="K2139" i="1"/>
  <c r="U299" i="1"/>
  <c r="B299" i="1"/>
  <c r="I308" i="1"/>
  <c r="R308" i="1"/>
  <c r="E308" i="1"/>
  <c r="G308" i="1" s="1"/>
  <c r="A309" i="1"/>
  <c r="D309" i="1" s="1"/>
  <c r="S307" i="1"/>
  <c r="T307" i="1" s="1"/>
  <c r="V308" i="1"/>
  <c r="W308" i="1"/>
  <c r="C301" i="1"/>
  <c r="Q300" i="1"/>
  <c r="J308" i="1" l="1"/>
  <c r="H309" i="1"/>
  <c r="K2140" i="1"/>
  <c r="U300" i="1"/>
  <c r="B300" i="1"/>
  <c r="S308" i="1"/>
  <c r="T308" i="1" s="1"/>
  <c r="V309" i="1"/>
  <c r="W309" i="1"/>
  <c r="C302" i="1"/>
  <c r="Q301" i="1"/>
  <c r="I309" i="1"/>
  <c r="A310" i="1"/>
  <c r="D310" i="1" s="1"/>
  <c r="R309" i="1"/>
  <c r="E309" i="1"/>
  <c r="G309" i="1" s="1"/>
  <c r="H310" i="1" l="1"/>
  <c r="K2141" i="1"/>
  <c r="U301" i="1"/>
  <c r="B301" i="1"/>
  <c r="E310" i="1"/>
  <c r="G310" i="1" s="1"/>
  <c r="R310" i="1"/>
  <c r="A311" i="1"/>
  <c r="D311" i="1" s="1"/>
  <c r="I310" i="1"/>
  <c r="V310" i="1"/>
  <c r="W310" i="1"/>
  <c r="S309" i="1"/>
  <c r="T309" i="1" s="1"/>
  <c r="C303" i="1"/>
  <c r="Q302" i="1"/>
  <c r="J309" i="1"/>
  <c r="H311" i="1" l="1"/>
  <c r="K2142" i="1"/>
  <c r="U302" i="1"/>
  <c r="B302" i="1"/>
  <c r="I311" i="1"/>
  <c r="J310" i="1"/>
  <c r="C304" i="1"/>
  <c r="Q303" i="1"/>
  <c r="R311" i="1"/>
  <c r="E311" i="1"/>
  <c r="G311" i="1" s="1"/>
  <c r="A312" i="1"/>
  <c r="D312" i="1" s="1"/>
  <c r="V311" i="1"/>
  <c r="W311" i="1"/>
  <c r="S310" i="1"/>
  <c r="T310" i="1" s="1"/>
  <c r="J311" i="1" l="1"/>
  <c r="K2143" i="1"/>
  <c r="H312" i="1"/>
  <c r="U303" i="1"/>
  <c r="B303" i="1"/>
  <c r="I312" i="1"/>
  <c r="E312" i="1"/>
  <c r="G312" i="1" s="1"/>
  <c r="A313" i="1"/>
  <c r="D313" i="1" s="1"/>
  <c r="R312" i="1"/>
  <c r="V312" i="1"/>
  <c r="W312" i="1"/>
  <c r="S311" i="1"/>
  <c r="T311" i="1" s="1"/>
  <c r="C305" i="1"/>
  <c r="Q304" i="1"/>
  <c r="H313" i="1" l="1"/>
  <c r="J312" i="1"/>
  <c r="K2144" i="1"/>
  <c r="U304" i="1"/>
  <c r="B304" i="1"/>
  <c r="C306" i="1"/>
  <c r="Q305" i="1"/>
  <c r="S312" i="1"/>
  <c r="T312" i="1" s="1"/>
  <c r="V313" i="1"/>
  <c r="W313" i="1"/>
  <c r="A314" i="1"/>
  <c r="D314" i="1" s="1"/>
  <c r="E313" i="1"/>
  <c r="G313" i="1" s="1"/>
  <c r="R313" i="1"/>
  <c r="I313" i="1"/>
  <c r="H314" i="1" l="1"/>
  <c r="J313" i="1"/>
  <c r="K2145" i="1"/>
  <c r="U305" i="1"/>
  <c r="B305" i="1"/>
  <c r="E314" i="1"/>
  <c r="G314" i="1" s="1"/>
  <c r="A315" i="1"/>
  <c r="D315" i="1" s="1"/>
  <c r="R314" i="1"/>
  <c r="V314" i="1"/>
  <c r="S313" i="1"/>
  <c r="T313" i="1" s="1"/>
  <c r="W314" i="1"/>
  <c r="I314" i="1"/>
  <c r="C307" i="1"/>
  <c r="Q306" i="1"/>
  <c r="H315" i="1" l="1"/>
  <c r="K2146" i="1"/>
  <c r="U306" i="1"/>
  <c r="B306" i="1"/>
  <c r="I315" i="1"/>
  <c r="W315" i="1"/>
  <c r="V315" i="1"/>
  <c r="S314" i="1"/>
  <c r="T314" i="1" s="1"/>
  <c r="C308" i="1"/>
  <c r="Q307" i="1"/>
  <c r="J314" i="1"/>
  <c r="R315" i="1"/>
  <c r="A316" i="1"/>
  <c r="D316" i="1" s="1"/>
  <c r="E315" i="1"/>
  <c r="G315" i="1" s="1"/>
  <c r="H316" i="1" l="1"/>
  <c r="J315" i="1"/>
  <c r="K2147" i="1"/>
  <c r="U307" i="1"/>
  <c r="B307" i="1"/>
  <c r="I316" i="1"/>
  <c r="E316" i="1"/>
  <c r="G316" i="1" s="1"/>
  <c r="H317" i="1" s="1"/>
  <c r="A317" i="1"/>
  <c r="D317" i="1" s="1"/>
  <c r="R316" i="1"/>
  <c r="V316" i="1"/>
  <c r="S315" i="1"/>
  <c r="T315" i="1" s="1"/>
  <c r="W316" i="1"/>
  <c r="C309" i="1"/>
  <c r="Q308" i="1"/>
  <c r="J316" i="1" l="1"/>
  <c r="K2148" i="1"/>
  <c r="U308" i="1"/>
  <c r="B308" i="1"/>
  <c r="A318" i="1"/>
  <c r="D318" i="1" s="1"/>
  <c r="E317" i="1"/>
  <c r="G317" i="1" s="1"/>
  <c r="R317" i="1"/>
  <c r="S316" i="1"/>
  <c r="T316" i="1" s="1"/>
  <c r="W317" i="1"/>
  <c r="V317" i="1"/>
  <c r="C310" i="1"/>
  <c r="Q309" i="1"/>
  <c r="I317" i="1"/>
  <c r="H318" i="1" l="1"/>
  <c r="K2149" i="1"/>
  <c r="U309" i="1"/>
  <c r="B309" i="1"/>
  <c r="I318" i="1"/>
  <c r="C311" i="1"/>
  <c r="Q310" i="1"/>
  <c r="J317" i="1"/>
  <c r="E318" i="1"/>
  <c r="G318" i="1" s="1"/>
  <c r="A319" i="1"/>
  <c r="D319" i="1" s="1"/>
  <c r="R318" i="1"/>
  <c r="V318" i="1"/>
  <c r="S317" i="1"/>
  <c r="T317" i="1" s="1"/>
  <c r="W318" i="1"/>
  <c r="J318" i="1" l="1"/>
  <c r="H319" i="1"/>
  <c r="K2150" i="1"/>
  <c r="U310" i="1"/>
  <c r="B310" i="1"/>
  <c r="S318" i="1"/>
  <c r="T318" i="1" s="1"/>
  <c r="W319" i="1"/>
  <c r="V319" i="1"/>
  <c r="R319" i="1"/>
  <c r="A320" i="1"/>
  <c r="D320" i="1" s="1"/>
  <c r="E319" i="1"/>
  <c r="G319" i="1" s="1"/>
  <c r="C312" i="1"/>
  <c r="Q311" i="1"/>
  <c r="I319" i="1"/>
  <c r="J319" i="1" l="1"/>
  <c r="K2151" i="1"/>
  <c r="H320" i="1"/>
  <c r="U311" i="1"/>
  <c r="B311" i="1"/>
  <c r="C313" i="1"/>
  <c r="Q312" i="1"/>
  <c r="R320" i="1"/>
  <c r="A321" i="1"/>
  <c r="D321" i="1" s="1"/>
  <c r="E320" i="1"/>
  <c r="G320" i="1" s="1"/>
  <c r="S319" i="1"/>
  <c r="T319" i="1" s="1"/>
  <c r="V320" i="1"/>
  <c r="W320" i="1"/>
  <c r="I320" i="1"/>
  <c r="H321" i="1" l="1"/>
  <c r="K2152" i="1"/>
  <c r="U312" i="1"/>
  <c r="B312" i="1"/>
  <c r="I321" i="1"/>
  <c r="E321" i="1"/>
  <c r="G321" i="1" s="1"/>
  <c r="R321" i="1"/>
  <c r="A322" i="1"/>
  <c r="D322" i="1" s="1"/>
  <c r="C314" i="1"/>
  <c r="Q313" i="1"/>
  <c r="S320" i="1"/>
  <c r="T320" i="1" s="1"/>
  <c r="V321" i="1"/>
  <c r="W321" i="1"/>
  <c r="J320" i="1"/>
  <c r="H322" i="1" l="1"/>
  <c r="J321" i="1"/>
  <c r="K2153" i="1"/>
  <c r="U313" i="1"/>
  <c r="B313" i="1"/>
  <c r="I322" i="1"/>
  <c r="C315" i="1"/>
  <c r="Q314" i="1"/>
  <c r="E322" i="1"/>
  <c r="G322" i="1" s="1"/>
  <c r="R322" i="1"/>
  <c r="A323" i="1"/>
  <c r="D323" i="1" s="1"/>
  <c r="W322" i="1"/>
  <c r="V322" i="1"/>
  <c r="S321" i="1"/>
  <c r="T321" i="1" s="1"/>
  <c r="J322" i="1" l="1"/>
  <c r="K2154" i="1"/>
  <c r="H323" i="1"/>
  <c r="U314" i="1"/>
  <c r="B314" i="1"/>
  <c r="W323" i="1"/>
  <c r="S322" i="1"/>
  <c r="T322" i="1" s="1"/>
  <c r="V323" i="1"/>
  <c r="I323" i="1"/>
  <c r="R323" i="1"/>
  <c r="A324" i="1"/>
  <c r="D324" i="1" s="1"/>
  <c r="E323" i="1"/>
  <c r="G323" i="1" s="1"/>
  <c r="H324" i="1" s="1"/>
  <c r="C316" i="1"/>
  <c r="Q315" i="1"/>
  <c r="J323" i="1" l="1"/>
  <c r="K2155" i="1"/>
  <c r="U315" i="1"/>
  <c r="B315" i="1"/>
  <c r="S323" i="1"/>
  <c r="T323" i="1" s="1"/>
  <c r="W324" i="1"/>
  <c r="V324" i="1"/>
  <c r="C317" i="1"/>
  <c r="Q316" i="1"/>
  <c r="I324" i="1"/>
  <c r="J324" i="1" s="1"/>
  <c r="R324" i="1"/>
  <c r="A325" i="1"/>
  <c r="D325" i="1" s="1"/>
  <c r="E324" i="1"/>
  <c r="G324" i="1" s="1"/>
  <c r="H325" i="1" l="1"/>
  <c r="K2156" i="1"/>
  <c r="U316" i="1"/>
  <c r="B316" i="1"/>
  <c r="E325" i="1"/>
  <c r="G325" i="1" s="1"/>
  <c r="A326" i="1"/>
  <c r="D326" i="1" s="1"/>
  <c r="R325" i="1"/>
  <c r="C318" i="1"/>
  <c r="Q317" i="1"/>
  <c r="S324" i="1"/>
  <c r="T324" i="1" s="1"/>
  <c r="W325" i="1"/>
  <c r="V325" i="1"/>
  <c r="I325" i="1"/>
  <c r="H326" i="1" l="1"/>
  <c r="K2157" i="1"/>
  <c r="U317" i="1"/>
  <c r="B317" i="1"/>
  <c r="I326" i="1"/>
  <c r="V326" i="1"/>
  <c r="S325" i="1"/>
  <c r="T325" i="1" s="1"/>
  <c r="W326" i="1"/>
  <c r="E326" i="1"/>
  <c r="G326" i="1" s="1"/>
  <c r="R326" i="1"/>
  <c r="A327" i="1"/>
  <c r="D327" i="1" s="1"/>
  <c r="J325" i="1"/>
  <c r="C319" i="1"/>
  <c r="Q318" i="1"/>
  <c r="J326" i="1" l="1"/>
  <c r="H327" i="1"/>
  <c r="K2158" i="1"/>
  <c r="U318" i="1"/>
  <c r="B318" i="1"/>
  <c r="V327" i="1"/>
  <c r="W327" i="1"/>
  <c r="S326" i="1"/>
  <c r="T326" i="1" s="1"/>
  <c r="C320" i="1"/>
  <c r="Q319" i="1"/>
  <c r="R327" i="1"/>
  <c r="A328" i="1"/>
  <c r="D328" i="1" s="1"/>
  <c r="E327" i="1"/>
  <c r="G327" i="1" s="1"/>
  <c r="I327" i="1"/>
  <c r="H328" i="1" l="1"/>
  <c r="K2159" i="1"/>
  <c r="U319" i="1"/>
  <c r="B319" i="1"/>
  <c r="I328" i="1"/>
  <c r="J327" i="1"/>
  <c r="C321" i="1"/>
  <c r="Q320" i="1"/>
  <c r="R328" i="1"/>
  <c r="A329" i="1"/>
  <c r="D329" i="1" s="1"/>
  <c r="E328" i="1"/>
  <c r="G328" i="1" s="1"/>
  <c r="V328" i="1"/>
  <c r="S327" i="1"/>
  <c r="T327" i="1" s="1"/>
  <c r="W328" i="1"/>
  <c r="J328" i="1" l="1"/>
  <c r="K2160" i="1"/>
  <c r="H329" i="1"/>
  <c r="U320" i="1"/>
  <c r="B320" i="1"/>
  <c r="E329" i="1"/>
  <c r="G329" i="1" s="1"/>
  <c r="A330" i="1"/>
  <c r="D330" i="1" s="1"/>
  <c r="R329" i="1"/>
  <c r="C322" i="1"/>
  <c r="Q321" i="1"/>
  <c r="S328" i="1"/>
  <c r="T328" i="1" s="1"/>
  <c r="V329" i="1"/>
  <c r="W329" i="1"/>
  <c r="I329" i="1"/>
  <c r="H330" i="1" l="1"/>
  <c r="K2161" i="1"/>
  <c r="U321" i="1"/>
  <c r="B321" i="1"/>
  <c r="I330" i="1"/>
  <c r="E330" i="1"/>
  <c r="G330" i="1" s="1"/>
  <c r="R330" i="1"/>
  <c r="A331" i="1"/>
  <c r="D331" i="1" s="1"/>
  <c r="C323" i="1"/>
  <c r="Q322" i="1"/>
  <c r="W330" i="1"/>
  <c r="V330" i="1"/>
  <c r="S329" i="1"/>
  <c r="T329" i="1" s="1"/>
  <c r="J329" i="1"/>
  <c r="H331" i="1" l="1"/>
  <c r="J330" i="1"/>
  <c r="K2162" i="1"/>
  <c r="U322" i="1"/>
  <c r="B322" i="1"/>
  <c r="C324" i="1"/>
  <c r="Q323" i="1"/>
  <c r="R331" i="1"/>
  <c r="A332" i="1"/>
  <c r="D332" i="1" s="1"/>
  <c r="E331" i="1"/>
  <c r="G331" i="1" s="1"/>
  <c r="V331" i="1"/>
  <c r="S330" i="1"/>
  <c r="T330" i="1" s="1"/>
  <c r="W331" i="1"/>
  <c r="I331" i="1"/>
  <c r="H332" i="1" l="1"/>
  <c r="K2163" i="1"/>
  <c r="U323" i="1"/>
  <c r="B323" i="1"/>
  <c r="C325" i="1"/>
  <c r="Q324" i="1"/>
  <c r="R332" i="1"/>
  <c r="A333" i="1"/>
  <c r="D333" i="1" s="1"/>
  <c r="E332" i="1"/>
  <c r="G332" i="1" s="1"/>
  <c r="S331" i="1"/>
  <c r="T331" i="1" s="1"/>
  <c r="V332" i="1"/>
  <c r="W332" i="1"/>
  <c r="I332" i="1"/>
  <c r="J331" i="1"/>
  <c r="H333" i="1" l="1"/>
  <c r="K2164" i="1"/>
  <c r="U324" i="1"/>
  <c r="B324" i="1"/>
  <c r="I333" i="1"/>
  <c r="E333" i="1"/>
  <c r="G333" i="1" s="1"/>
  <c r="R333" i="1"/>
  <c r="A334" i="1"/>
  <c r="D334" i="1" s="1"/>
  <c r="C326" i="1"/>
  <c r="Q325" i="1"/>
  <c r="S332" i="1"/>
  <c r="T332" i="1" s="1"/>
  <c r="W333" i="1"/>
  <c r="V333" i="1"/>
  <c r="J332" i="1"/>
  <c r="H334" i="1" l="1"/>
  <c r="J333" i="1"/>
  <c r="K2165" i="1"/>
  <c r="U325" i="1"/>
  <c r="B325" i="1"/>
  <c r="I334" i="1"/>
  <c r="C327" i="1"/>
  <c r="Q326" i="1"/>
  <c r="E334" i="1"/>
  <c r="G334" i="1" s="1"/>
  <c r="R334" i="1"/>
  <c r="A335" i="1"/>
  <c r="D335" i="1" s="1"/>
  <c r="W334" i="1"/>
  <c r="S333" i="1"/>
  <c r="T333" i="1" s="1"/>
  <c r="V334" i="1"/>
  <c r="H335" i="1" l="1"/>
  <c r="J334" i="1"/>
  <c r="K2166" i="1"/>
  <c r="U326" i="1"/>
  <c r="B326" i="1"/>
  <c r="V335" i="1"/>
  <c r="W335" i="1"/>
  <c r="S334" i="1"/>
  <c r="T334" i="1" s="1"/>
  <c r="I335" i="1"/>
  <c r="R335" i="1"/>
  <c r="E335" i="1"/>
  <c r="G335" i="1" s="1"/>
  <c r="A336" i="1"/>
  <c r="D336" i="1" s="1"/>
  <c r="C328" i="1"/>
  <c r="Q327" i="1"/>
  <c r="J335" i="1" l="1"/>
  <c r="K2167" i="1"/>
  <c r="H336" i="1"/>
  <c r="U327" i="1"/>
  <c r="B327" i="1"/>
  <c r="S335" i="1"/>
  <c r="T335" i="1" s="1"/>
  <c r="V336" i="1"/>
  <c r="W336" i="1"/>
  <c r="C329" i="1"/>
  <c r="Q328" i="1"/>
  <c r="I336" i="1"/>
  <c r="R336" i="1"/>
  <c r="A337" i="1"/>
  <c r="D337" i="1" s="1"/>
  <c r="E336" i="1"/>
  <c r="G336" i="1" s="1"/>
  <c r="H337" i="1" l="1"/>
  <c r="J336" i="1"/>
  <c r="K2168" i="1"/>
  <c r="U328" i="1"/>
  <c r="B328" i="1"/>
  <c r="S336" i="1"/>
  <c r="T336" i="1" s="1"/>
  <c r="W337" i="1"/>
  <c r="V337" i="1"/>
  <c r="C330" i="1"/>
  <c r="Q329" i="1"/>
  <c r="I337" i="1"/>
  <c r="E337" i="1"/>
  <c r="G337" i="1" s="1"/>
  <c r="R337" i="1"/>
  <c r="A338" i="1"/>
  <c r="D338" i="1" s="1"/>
  <c r="K2169" i="1" l="1"/>
  <c r="H338" i="1"/>
  <c r="U329" i="1"/>
  <c r="B329" i="1"/>
  <c r="C331" i="1"/>
  <c r="Q330" i="1"/>
  <c r="S337" i="1"/>
  <c r="T337" i="1" s="1"/>
  <c r="W338" i="1"/>
  <c r="V338" i="1"/>
  <c r="I338" i="1"/>
  <c r="J337" i="1"/>
  <c r="E338" i="1"/>
  <c r="G338" i="1" s="1"/>
  <c r="R338" i="1"/>
  <c r="A339" i="1"/>
  <c r="D339" i="1" s="1"/>
  <c r="H339" i="1" l="1"/>
  <c r="J338" i="1"/>
  <c r="K2170" i="1"/>
  <c r="U330" i="1"/>
  <c r="B330" i="1"/>
  <c r="R339" i="1"/>
  <c r="E339" i="1"/>
  <c r="G339" i="1" s="1"/>
  <c r="A340" i="1"/>
  <c r="D340" i="1" s="1"/>
  <c r="W339" i="1"/>
  <c r="V339" i="1"/>
  <c r="S338" i="1"/>
  <c r="T338" i="1" s="1"/>
  <c r="I339" i="1"/>
  <c r="C332" i="1"/>
  <c r="Q331" i="1"/>
  <c r="J339" i="1" l="1"/>
  <c r="H340" i="1"/>
  <c r="K2171" i="1"/>
  <c r="U331" i="1"/>
  <c r="B331" i="1"/>
  <c r="W340" i="1"/>
  <c r="S339" i="1"/>
  <c r="T339" i="1" s="1"/>
  <c r="V340" i="1"/>
  <c r="C333" i="1"/>
  <c r="Q332" i="1"/>
  <c r="I340" i="1"/>
  <c r="R340" i="1"/>
  <c r="A341" i="1"/>
  <c r="D341" i="1" s="1"/>
  <c r="E340" i="1"/>
  <c r="G340" i="1" s="1"/>
  <c r="H341" i="1" l="1"/>
  <c r="K2172" i="1"/>
  <c r="U332" i="1"/>
  <c r="B332" i="1"/>
  <c r="E341" i="1"/>
  <c r="G341" i="1" s="1"/>
  <c r="A342" i="1"/>
  <c r="D342" i="1" s="1"/>
  <c r="R341" i="1"/>
  <c r="S340" i="1"/>
  <c r="T340" i="1" s="1"/>
  <c r="W341" i="1"/>
  <c r="V341" i="1"/>
  <c r="I341" i="1"/>
  <c r="C334" i="1"/>
  <c r="Q333" i="1"/>
  <c r="J340" i="1"/>
  <c r="J341" i="1" l="1"/>
  <c r="K2173" i="1"/>
  <c r="H342" i="1"/>
  <c r="U333" i="1"/>
  <c r="B333" i="1"/>
  <c r="C335" i="1"/>
  <c r="Q334" i="1"/>
  <c r="S341" i="1"/>
  <c r="T341" i="1" s="1"/>
  <c r="V342" i="1"/>
  <c r="W342" i="1"/>
  <c r="I342" i="1"/>
  <c r="E342" i="1"/>
  <c r="G342" i="1" s="1"/>
  <c r="R342" i="1"/>
  <c r="A343" i="1"/>
  <c r="D343" i="1" s="1"/>
  <c r="J342" i="1" l="1"/>
  <c r="K2174" i="1"/>
  <c r="H343" i="1"/>
  <c r="U334" i="1"/>
  <c r="B334" i="1"/>
  <c r="R343" i="1"/>
  <c r="A344" i="1"/>
  <c r="D344" i="1" s="1"/>
  <c r="E343" i="1"/>
  <c r="G343" i="1" s="1"/>
  <c r="I343" i="1"/>
  <c r="V343" i="1"/>
  <c r="W343" i="1"/>
  <c r="S342" i="1"/>
  <c r="T342" i="1" s="1"/>
  <c r="C336" i="1"/>
  <c r="Q335" i="1"/>
  <c r="J343" i="1" l="1"/>
  <c r="H344" i="1"/>
  <c r="K2175" i="1"/>
  <c r="U335" i="1"/>
  <c r="B335" i="1"/>
  <c r="V344" i="1"/>
  <c r="S343" i="1"/>
  <c r="T343" i="1" s="1"/>
  <c r="W344" i="1"/>
  <c r="C337" i="1"/>
  <c r="Q336" i="1"/>
  <c r="I344" i="1"/>
  <c r="A345" i="1"/>
  <c r="D345" i="1" s="1"/>
  <c r="R344" i="1"/>
  <c r="E344" i="1"/>
  <c r="G344" i="1" s="1"/>
  <c r="H345" i="1" s="1"/>
  <c r="J344" i="1" l="1"/>
  <c r="K2176" i="1"/>
  <c r="U336" i="1"/>
  <c r="B336" i="1"/>
  <c r="C338" i="1"/>
  <c r="Q337" i="1"/>
  <c r="S344" i="1"/>
  <c r="T344" i="1" s="1"/>
  <c r="W345" i="1"/>
  <c r="V345" i="1"/>
  <c r="E345" i="1"/>
  <c r="G345" i="1" s="1"/>
  <c r="A346" i="1"/>
  <c r="D346" i="1" s="1"/>
  <c r="R345" i="1"/>
  <c r="I345" i="1"/>
  <c r="H346" i="1" l="1"/>
  <c r="K2177" i="1"/>
  <c r="U337" i="1"/>
  <c r="B337" i="1"/>
  <c r="S345" i="1"/>
  <c r="T345" i="1" s="1"/>
  <c r="V346" i="1"/>
  <c r="W346" i="1"/>
  <c r="C339" i="1"/>
  <c r="Q338" i="1"/>
  <c r="I346" i="1"/>
  <c r="E346" i="1"/>
  <c r="G346" i="1" s="1"/>
  <c r="R346" i="1"/>
  <c r="A347" i="1"/>
  <c r="D347" i="1" s="1"/>
  <c r="J345" i="1"/>
  <c r="H347" i="1" l="1"/>
  <c r="K2178" i="1"/>
  <c r="U338" i="1"/>
  <c r="B338" i="1"/>
  <c r="V347" i="1"/>
  <c r="W347" i="1"/>
  <c r="S346" i="1"/>
  <c r="T346" i="1" s="1"/>
  <c r="E347" i="1"/>
  <c r="G347" i="1" s="1"/>
  <c r="R347" i="1"/>
  <c r="A348" i="1"/>
  <c r="D348" i="1" s="1"/>
  <c r="I347" i="1"/>
  <c r="C340" i="1"/>
  <c r="Q339" i="1"/>
  <c r="J346" i="1"/>
  <c r="J347" i="1" l="1"/>
  <c r="H348" i="1"/>
  <c r="K2179" i="1"/>
  <c r="U339" i="1"/>
  <c r="B339" i="1"/>
  <c r="W348" i="1"/>
  <c r="V348" i="1"/>
  <c r="S347" i="1"/>
  <c r="T347" i="1" s="1"/>
  <c r="C341" i="1"/>
  <c r="Q340" i="1"/>
  <c r="I348" i="1"/>
  <c r="R348" i="1"/>
  <c r="E348" i="1"/>
  <c r="G348" i="1" s="1"/>
  <c r="H349" i="1" s="1"/>
  <c r="A349" i="1"/>
  <c r="D349" i="1" s="1"/>
  <c r="J348" i="1" l="1"/>
  <c r="K2180" i="1"/>
  <c r="U340" i="1"/>
  <c r="B340" i="1"/>
  <c r="V349" i="1"/>
  <c r="S348" i="1"/>
  <c r="T348" i="1" s="1"/>
  <c r="W349" i="1"/>
  <c r="I349" i="1"/>
  <c r="J349" i="1" s="1"/>
  <c r="A350" i="1"/>
  <c r="D350" i="1" s="1"/>
  <c r="R349" i="1"/>
  <c r="E349" i="1"/>
  <c r="G349" i="1" s="1"/>
  <c r="C342" i="1"/>
  <c r="Q341" i="1"/>
  <c r="H350" i="1" l="1"/>
  <c r="K2181" i="1"/>
  <c r="U341" i="1"/>
  <c r="B341" i="1"/>
  <c r="I350" i="1"/>
  <c r="C343" i="1"/>
  <c r="Q342" i="1"/>
  <c r="E350" i="1"/>
  <c r="G350" i="1" s="1"/>
  <c r="R350" i="1"/>
  <c r="A351" i="1"/>
  <c r="D351" i="1" s="1"/>
  <c r="S349" i="1"/>
  <c r="T349" i="1" s="1"/>
  <c r="W350" i="1"/>
  <c r="V350" i="1"/>
  <c r="J350" i="1" l="1"/>
  <c r="H351" i="1"/>
  <c r="K2182" i="1"/>
  <c r="U342" i="1"/>
  <c r="B342" i="1"/>
  <c r="E351" i="1"/>
  <c r="G351" i="1" s="1"/>
  <c r="R351" i="1"/>
  <c r="A352" i="1"/>
  <c r="D352" i="1" s="1"/>
  <c r="W351" i="1"/>
  <c r="S350" i="1"/>
  <c r="T350" i="1" s="1"/>
  <c r="V351" i="1"/>
  <c r="C344" i="1"/>
  <c r="Q343" i="1"/>
  <c r="I351" i="1"/>
  <c r="H352" i="1" l="1"/>
  <c r="K2183" i="1"/>
  <c r="U343" i="1"/>
  <c r="B343" i="1"/>
  <c r="I352" i="1"/>
  <c r="J351" i="1"/>
  <c r="R352" i="1"/>
  <c r="E352" i="1"/>
  <c r="G352" i="1" s="1"/>
  <c r="A353" i="1"/>
  <c r="D353" i="1" s="1"/>
  <c r="C345" i="1"/>
  <c r="Q344" i="1"/>
  <c r="W352" i="1"/>
  <c r="V352" i="1"/>
  <c r="S351" i="1"/>
  <c r="T351" i="1" s="1"/>
  <c r="J352" i="1" l="1"/>
  <c r="K2184" i="1"/>
  <c r="H353" i="1"/>
  <c r="U344" i="1"/>
  <c r="B344" i="1"/>
  <c r="S352" i="1"/>
  <c r="T352" i="1" s="1"/>
  <c r="V353" i="1"/>
  <c r="W353" i="1"/>
  <c r="C346" i="1"/>
  <c r="Q345" i="1"/>
  <c r="R353" i="1"/>
  <c r="A354" i="1"/>
  <c r="D354" i="1" s="1"/>
  <c r="E353" i="1"/>
  <c r="G353" i="1" s="1"/>
  <c r="I353" i="1"/>
  <c r="H354" i="1" l="1"/>
  <c r="K2185" i="1"/>
  <c r="U345" i="1"/>
  <c r="B345" i="1"/>
  <c r="I354" i="1"/>
  <c r="E354" i="1"/>
  <c r="G354" i="1" s="1"/>
  <c r="A355" i="1"/>
  <c r="D355" i="1" s="1"/>
  <c r="R354" i="1"/>
  <c r="S353" i="1"/>
  <c r="T353" i="1" s="1"/>
  <c r="V354" i="1"/>
  <c r="W354" i="1"/>
  <c r="C347" i="1"/>
  <c r="Q346" i="1"/>
  <c r="J353" i="1"/>
  <c r="J354" i="1" l="1"/>
  <c r="H355" i="1"/>
  <c r="K2186" i="1"/>
  <c r="U346" i="1"/>
  <c r="B346" i="1"/>
  <c r="W355" i="1"/>
  <c r="S354" i="1"/>
  <c r="T354" i="1" s="1"/>
  <c r="V355" i="1"/>
  <c r="C348" i="1"/>
  <c r="Q347" i="1"/>
  <c r="E355" i="1"/>
  <c r="G355" i="1" s="1"/>
  <c r="R355" i="1"/>
  <c r="A356" i="1"/>
  <c r="D356" i="1" s="1"/>
  <c r="I355" i="1"/>
  <c r="H356" i="1" l="1"/>
  <c r="K2187" i="1"/>
  <c r="U347" i="1"/>
  <c r="B347" i="1"/>
  <c r="I356" i="1"/>
  <c r="R356" i="1"/>
  <c r="A357" i="1"/>
  <c r="D357" i="1" s="1"/>
  <c r="E356" i="1"/>
  <c r="G356" i="1" s="1"/>
  <c r="V356" i="1"/>
  <c r="W356" i="1"/>
  <c r="S355" i="1"/>
  <c r="T355" i="1" s="1"/>
  <c r="C349" i="1"/>
  <c r="Q348" i="1"/>
  <c r="J355" i="1"/>
  <c r="H357" i="1" l="1"/>
  <c r="J356" i="1"/>
  <c r="K2188" i="1"/>
  <c r="U348" i="1"/>
  <c r="B348" i="1"/>
  <c r="R357" i="1"/>
  <c r="A358" i="1"/>
  <c r="D358" i="1" s="1"/>
  <c r="E357" i="1"/>
  <c r="G357" i="1" s="1"/>
  <c r="H358" i="1" s="1"/>
  <c r="S356" i="1"/>
  <c r="T356" i="1" s="1"/>
  <c r="V357" i="1"/>
  <c r="W357" i="1"/>
  <c r="C350" i="1"/>
  <c r="Q349" i="1"/>
  <c r="I357" i="1"/>
  <c r="J357" i="1" l="1"/>
  <c r="K2189" i="1"/>
  <c r="U349" i="1"/>
  <c r="B349" i="1"/>
  <c r="C351" i="1"/>
  <c r="Q350" i="1"/>
  <c r="I358" i="1"/>
  <c r="R358" i="1"/>
  <c r="A359" i="1"/>
  <c r="D359" i="1" s="1"/>
  <c r="E358" i="1"/>
  <c r="G358" i="1" s="1"/>
  <c r="W358" i="1"/>
  <c r="S357" i="1"/>
  <c r="T357" i="1" s="1"/>
  <c r="V358" i="1"/>
  <c r="H359" i="1" l="1"/>
  <c r="K2190" i="1"/>
  <c r="U350" i="1"/>
  <c r="B350" i="1"/>
  <c r="I359" i="1"/>
  <c r="E359" i="1"/>
  <c r="G359" i="1" s="1"/>
  <c r="R359" i="1"/>
  <c r="A360" i="1"/>
  <c r="D360" i="1" s="1"/>
  <c r="J358" i="1"/>
  <c r="S358" i="1"/>
  <c r="T358" i="1" s="1"/>
  <c r="W359" i="1"/>
  <c r="V359" i="1"/>
  <c r="C352" i="1"/>
  <c r="Q351" i="1"/>
  <c r="H360" i="1" l="1"/>
  <c r="K2191" i="1"/>
  <c r="U351" i="1"/>
  <c r="B351" i="1"/>
  <c r="E360" i="1"/>
  <c r="G360" i="1" s="1"/>
  <c r="R360" i="1"/>
  <c r="A361" i="1"/>
  <c r="D361" i="1" s="1"/>
  <c r="I360" i="1"/>
  <c r="C353" i="1"/>
  <c r="Q352" i="1"/>
  <c r="W360" i="1"/>
  <c r="V360" i="1"/>
  <c r="S359" i="1"/>
  <c r="T359" i="1" s="1"/>
  <c r="J359" i="1"/>
  <c r="K2192" i="1" l="1"/>
  <c r="H361" i="1"/>
  <c r="U352" i="1"/>
  <c r="B352" i="1"/>
  <c r="I361" i="1"/>
  <c r="R361" i="1"/>
  <c r="A362" i="1"/>
  <c r="D362" i="1" s="1"/>
  <c r="E361" i="1"/>
  <c r="G361" i="1" s="1"/>
  <c r="C354" i="1"/>
  <c r="Q353" i="1"/>
  <c r="V361" i="1"/>
  <c r="S360" i="1"/>
  <c r="T360" i="1" s="1"/>
  <c r="W361" i="1"/>
  <c r="J360" i="1"/>
  <c r="K2193" i="1" l="1"/>
  <c r="H362" i="1"/>
  <c r="J361" i="1"/>
  <c r="U353" i="1"/>
  <c r="B353" i="1"/>
  <c r="I362" i="1"/>
  <c r="A363" i="1"/>
  <c r="D363" i="1" s="1"/>
  <c r="R362" i="1"/>
  <c r="E362" i="1"/>
  <c r="G362" i="1" s="1"/>
  <c r="C355" i="1"/>
  <c r="Q354" i="1"/>
  <c r="V362" i="1"/>
  <c r="S361" i="1"/>
  <c r="T361" i="1" s="1"/>
  <c r="W362" i="1"/>
  <c r="H363" i="1" l="1"/>
  <c r="J362" i="1"/>
  <c r="K2194" i="1"/>
  <c r="U354" i="1"/>
  <c r="B354" i="1"/>
  <c r="S362" i="1"/>
  <c r="T362" i="1" s="1"/>
  <c r="W363" i="1"/>
  <c r="V363" i="1"/>
  <c r="C356" i="1"/>
  <c r="Q355" i="1"/>
  <c r="E363" i="1"/>
  <c r="G363" i="1" s="1"/>
  <c r="R363" i="1"/>
  <c r="A364" i="1"/>
  <c r="D364" i="1" s="1"/>
  <c r="I363" i="1"/>
  <c r="J363" i="1" l="1"/>
  <c r="H364" i="1"/>
  <c r="K2195" i="1"/>
  <c r="U355" i="1"/>
  <c r="B355" i="1"/>
  <c r="E364" i="1"/>
  <c r="G364" i="1" s="1"/>
  <c r="R364" i="1"/>
  <c r="A365" i="1"/>
  <c r="D365" i="1" s="1"/>
  <c r="W364" i="1"/>
  <c r="S363" i="1"/>
  <c r="T363" i="1" s="1"/>
  <c r="V364" i="1"/>
  <c r="C357" i="1"/>
  <c r="Q356" i="1"/>
  <c r="I364" i="1"/>
  <c r="J364" i="1" l="1"/>
  <c r="H365" i="1"/>
  <c r="K2196" i="1"/>
  <c r="U356" i="1"/>
  <c r="B356" i="1"/>
  <c r="C358" i="1"/>
  <c r="Q357" i="1"/>
  <c r="I365" i="1"/>
  <c r="R365" i="1"/>
  <c r="E365" i="1"/>
  <c r="G365" i="1" s="1"/>
  <c r="A366" i="1"/>
  <c r="D366" i="1" s="1"/>
  <c r="W365" i="1"/>
  <c r="V365" i="1"/>
  <c r="S364" i="1"/>
  <c r="T364" i="1" s="1"/>
  <c r="K2197" i="1" l="1"/>
  <c r="H366" i="1"/>
  <c r="J365" i="1"/>
  <c r="U357" i="1"/>
  <c r="B357" i="1"/>
  <c r="R366" i="1"/>
  <c r="A367" i="1"/>
  <c r="D367" i="1" s="1"/>
  <c r="E366" i="1"/>
  <c r="G366" i="1" s="1"/>
  <c r="C359" i="1"/>
  <c r="Q358" i="1"/>
  <c r="W366" i="1"/>
  <c r="S365" i="1"/>
  <c r="T365" i="1" s="1"/>
  <c r="V366" i="1"/>
  <c r="I366" i="1"/>
  <c r="H367" i="1" l="1"/>
  <c r="K2198" i="1"/>
  <c r="U358" i="1"/>
  <c r="B358" i="1"/>
  <c r="I367" i="1"/>
  <c r="E367" i="1"/>
  <c r="G367" i="1" s="1"/>
  <c r="A368" i="1"/>
  <c r="D368" i="1" s="1"/>
  <c r="R367" i="1"/>
  <c r="C360" i="1"/>
  <c r="Q359" i="1"/>
  <c r="S366" i="1"/>
  <c r="T366" i="1" s="1"/>
  <c r="W367" i="1"/>
  <c r="V367" i="1"/>
  <c r="J366" i="1"/>
  <c r="J367" i="1" l="1"/>
  <c r="H368" i="1"/>
  <c r="K2199" i="1"/>
  <c r="U359" i="1"/>
  <c r="B359" i="1"/>
  <c r="I368" i="1"/>
  <c r="V368" i="1"/>
  <c r="S367" i="1"/>
  <c r="T367" i="1" s="1"/>
  <c r="W368" i="1"/>
  <c r="C361" i="1"/>
  <c r="Q360" i="1"/>
  <c r="E368" i="1"/>
  <c r="G368" i="1" s="1"/>
  <c r="R368" i="1"/>
  <c r="A369" i="1"/>
  <c r="D369" i="1" s="1"/>
  <c r="H369" i="1" l="1"/>
  <c r="J368" i="1"/>
  <c r="K2200" i="1"/>
  <c r="U360" i="1"/>
  <c r="B360" i="1"/>
  <c r="W369" i="1"/>
  <c r="S368" i="1"/>
  <c r="T368" i="1" s="1"/>
  <c r="V369" i="1"/>
  <c r="R369" i="1"/>
  <c r="A370" i="1"/>
  <c r="D370" i="1" s="1"/>
  <c r="E369" i="1"/>
  <c r="G369" i="1" s="1"/>
  <c r="C362" i="1"/>
  <c r="Q361" i="1"/>
  <c r="I369" i="1"/>
  <c r="H370" i="1" l="1"/>
  <c r="K2201" i="1"/>
  <c r="U361" i="1"/>
  <c r="B361" i="1"/>
  <c r="I370" i="1"/>
  <c r="R370" i="1"/>
  <c r="A371" i="1"/>
  <c r="D371" i="1" s="1"/>
  <c r="E370" i="1"/>
  <c r="G370" i="1" s="1"/>
  <c r="J369" i="1"/>
  <c r="S369" i="1"/>
  <c r="T369" i="1" s="1"/>
  <c r="V370" i="1"/>
  <c r="W370" i="1"/>
  <c r="C363" i="1"/>
  <c r="Q362" i="1"/>
  <c r="H371" i="1" l="1"/>
  <c r="J370" i="1"/>
  <c r="K2202" i="1"/>
  <c r="U362" i="1"/>
  <c r="B362" i="1"/>
  <c r="E371" i="1"/>
  <c r="G371" i="1" s="1"/>
  <c r="A372" i="1"/>
  <c r="D372" i="1" s="1"/>
  <c r="R371" i="1"/>
  <c r="S370" i="1"/>
  <c r="T370" i="1" s="1"/>
  <c r="W371" i="1"/>
  <c r="V371" i="1"/>
  <c r="C364" i="1"/>
  <c r="Q363" i="1"/>
  <c r="I371" i="1"/>
  <c r="J371" i="1" l="1"/>
  <c r="H372" i="1"/>
  <c r="K2203" i="1"/>
  <c r="U363" i="1"/>
  <c r="B363" i="1"/>
  <c r="V372" i="1"/>
  <c r="S371" i="1"/>
  <c r="T371" i="1" s="1"/>
  <c r="W372" i="1"/>
  <c r="C365" i="1"/>
  <c r="Q364" i="1"/>
  <c r="I372" i="1"/>
  <c r="E372" i="1"/>
  <c r="G372" i="1" s="1"/>
  <c r="H373" i="1" s="1"/>
  <c r="R372" i="1"/>
  <c r="A373" i="1"/>
  <c r="D373" i="1" s="1"/>
  <c r="K2204" i="1" l="1"/>
  <c r="U364" i="1"/>
  <c r="B364" i="1"/>
  <c r="I373" i="1"/>
  <c r="R373" i="1"/>
  <c r="A374" i="1"/>
  <c r="D374" i="1" s="1"/>
  <c r="E373" i="1"/>
  <c r="G373" i="1" s="1"/>
  <c r="V373" i="1"/>
  <c r="W373" i="1"/>
  <c r="S372" i="1"/>
  <c r="T372" i="1" s="1"/>
  <c r="C366" i="1"/>
  <c r="Q365" i="1"/>
  <c r="J372" i="1"/>
  <c r="H374" i="1" l="1"/>
  <c r="K2205" i="1"/>
  <c r="U365" i="1"/>
  <c r="B365" i="1"/>
  <c r="C367" i="1"/>
  <c r="Q366" i="1"/>
  <c r="R374" i="1"/>
  <c r="A375" i="1"/>
  <c r="D375" i="1" s="1"/>
  <c r="E374" i="1"/>
  <c r="G374" i="1" s="1"/>
  <c r="S373" i="1"/>
  <c r="T373" i="1" s="1"/>
  <c r="W374" i="1"/>
  <c r="V374" i="1"/>
  <c r="I374" i="1"/>
  <c r="J373" i="1"/>
  <c r="H375" i="1" l="1"/>
  <c r="K2206" i="1"/>
  <c r="U366" i="1"/>
  <c r="B366" i="1"/>
  <c r="I375" i="1"/>
  <c r="E375" i="1"/>
  <c r="G375" i="1" s="1"/>
  <c r="A376" i="1"/>
  <c r="D376" i="1" s="1"/>
  <c r="R375" i="1"/>
  <c r="J374" i="1"/>
  <c r="S374" i="1"/>
  <c r="T374" i="1" s="1"/>
  <c r="V375" i="1"/>
  <c r="W375" i="1"/>
  <c r="C368" i="1"/>
  <c r="Q367" i="1"/>
  <c r="J375" i="1" l="1"/>
  <c r="H376" i="1"/>
  <c r="K2207" i="1"/>
  <c r="U367" i="1"/>
  <c r="B367" i="1"/>
  <c r="V376" i="1"/>
  <c r="S375" i="1"/>
  <c r="T375" i="1" s="1"/>
  <c r="W376" i="1"/>
  <c r="I376" i="1"/>
  <c r="C369" i="1"/>
  <c r="Q368" i="1"/>
  <c r="R376" i="1"/>
  <c r="A377" i="1"/>
  <c r="D377" i="1" s="1"/>
  <c r="E376" i="1"/>
  <c r="G376" i="1" s="1"/>
  <c r="H377" i="1" l="1"/>
  <c r="K2208" i="1"/>
  <c r="U368" i="1"/>
  <c r="B368" i="1"/>
  <c r="S376" i="1"/>
  <c r="T376" i="1" s="1"/>
  <c r="W377" i="1"/>
  <c r="V377" i="1"/>
  <c r="C370" i="1"/>
  <c r="Q369" i="1"/>
  <c r="A378" i="1"/>
  <c r="D378" i="1" s="1"/>
  <c r="R377" i="1"/>
  <c r="E377" i="1"/>
  <c r="G377" i="1" s="1"/>
  <c r="I377" i="1"/>
  <c r="J376" i="1"/>
  <c r="J377" i="1" l="1"/>
  <c r="H378" i="1"/>
  <c r="K2209" i="1"/>
  <c r="U369" i="1"/>
  <c r="B369" i="1"/>
  <c r="C371" i="1"/>
  <c r="Q370" i="1"/>
  <c r="S377" i="1"/>
  <c r="T377" i="1" s="1"/>
  <c r="W378" i="1"/>
  <c r="V378" i="1"/>
  <c r="A379" i="1"/>
  <c r="D379" i="1" s="1"/>
  <c r="R378" i="1"/>
  <c r="E378" i="1"/>
  <c r="G378" i="1" s="1"/>
  <c r="I378" i="1"/>
  <c r="H379" i="1" l="1"/>
  <c r="K2210" i="1"/>
  <c r="U370" i="1"/>
  <c r="B370" i="1"/>
  <c r="S378" i="1"/>
  <c r="T378" i="1" s="1"/>
  <c r="W379" i="1"/>
  <c r="V379" i="1"/>
  <c r="R379" i="1"/>
  <c r="A380" i="1"/>
  <c r="D380" i="1" s="1"/>
  <c r="E379" i="1"/>
  <c r="G379" i="1" s="1"/>
  <c r="C372" i="1"/>
  <c r="Q371" i="1"/>
  <c r="I379" i="1"/>
  <c r="J378" i="1"/>
  <c r="H380" i="1" l="1"/>
  <c r="K2211" i="1"/>
  <c r="U371" i="1"/>
  <c r="B371" i="1"/>
  <c r="I380" i="1"/>
  <c r="C373" i="1"/>
  <c r="Q372" i="1"/>
  <c r="R380" i="1"/>
  <c r="A381" i="1"/>
  <c r="D381" i="1" s="1"/>
  <c r="E380" i="1"/>
  <c r="G380" i="1" s="1"/>
  <c r="J379" i="1"/>
  <c r="S379" i="1"/>
  <c r="T379" i="1" s="1"/>
  <c r="W380" i="1"/>
  <c r="V380" i="1"/>
  <c r="H381" i="1" l="1"/>
  <c r="K2212" i="1"/>
  <c r="J380" i="1"/>
  <c r="U372" i="1"/>
  <c r="B372" i="1"/>
  <c r="E381" i="1"/>
  <c r="G381" i="1" s="1"/>
  <c r="A382" i="1"/>
  <c r="D382" i="1" s="1"/>
  <c r="R381" i="1"/>
  <c r="C374" i="1"/>
  <c r="Q373" i="1"/>
  <c r="S380" i="1"/>
  <c r="T380" i="1" s="1"/>
  <c r="V381" i="1"/>
  <c r="W381" i="1"/>
  <c r="I381" i="1"/>
  <c r="H382" i="1" l="1"/>
  <c r="K2213" i="1"/>
  <c r="U373" i="1"/>
  <c r="B373" i="1"/>
  <c r="I382" i="1"/>
  <c r="E382" i="1"/>
  <c r="G382" i="1" s="1"/>
  <c r="R382" i="1"/>
  <c r="A383" i="1"/>
  <c r="D383" i="1" s="1"/>
  <c r="C375" i="1"/>
  <c r="Q374" i="1"/>
  <c r="V382" i="1"/>
  <c r="S381" i="1"/>
  <c r="T381" i="1" s="1"/>
  <c r="W382" i="1"/>
  <c r="J381" i="1"/>
  <c r="J382" i="1" l="1"/>
  <c r="H383" i="1"/>
  <c r="K2214" i="1"/>
  <c r="U374" i="1"/>
  <c r="B374" i="1"/>
  <c r="C376" i="1"/>
  <c r="Q375" i="1"/>
  <c r="R383" i="1"/>
  <c r="E383" i="1"/>
  <c r="G383" i="1" s="1"/>
  <c r="A384" i="1"/>
  <c r="D384" i="1" s="1"/>
  <c r="W383" i="1"/>
  <c r="V383" i="1"/>
  <c r="S382" i="1"/>
  <c r="T382" i="1" s="1"/>
  <c r="I383" i="1"/>
  <c r="H384" i="1" l="1"/>
  <c r="K2215" i="1"/>
  <c r="U375" i="1"/>
  <c r="B375" i="1"/>
  <c r="I384" i="1"/>
  <c r="S383" i="1"/>
  <c r="T383" i="1" s="1"/>
  <c r="V384" i="1"/>
  <c r="W384" i="1"/>
  <c r="R384" i="1"/>
  <c r="A385" i="1"/>
  <c r="D385" i="1" s="1"/>
  <c r="E384" i="1"/>
  <c r="G384" i="1" s="1"/>
  <c r="C377" i="1"/>
  <c r="Q376" i="1"/>
  <c r="J383" i="1"/>
  <c r="H385" i="1" l="1"/>
  <c r="J384" i="1"/>
  <c r="K2216" i="1"/>
  <c r="U376" i="1"/>
  <c r="B376" i="1"/>
  <c r="S384" i="1"/>
  <c r="T384" i="1" s="1"/>
  <c r="V385" i="1"/>
  <c r="W385" i="1"/>
  <c r="I385" i="1"/>
  <c r="C378" i="1"/>
  <c r="Q377" i="1"/>
  <c r="E385" i="1"/>
  <c r="G385" i="1" s="1"/>
  <c r="A386" i="1"/>
  <c r="D386" i="1" s="1"/>
  <c r="R385" i="1"/>
  <c r="H386" i="1" l="1"/>
  <c r="K2217" i="1"/>
  <c r="U377" i="1"/>
  <c r="B377" i="1"/>
  <c r="E386" i="1"/>
  <c r="G386" i="1" s="1"/>
  <c r="R386" i="1"/>
  <c r="A387" i="1"/>
  <c r="D387" i="1" s="1"/>
  <c r="C379" i="1"/>
  <c r="Q378" i="1"/>
  <c r="I386" i="1"/>
  <c r="V386" i="1"/>
  <c r="S385" i="1"/>
  <c r="T385" i="1" s="1"/>
  <c r="W386" i="1"/>
  <c r="J385" i="1"/>
  <c r="J386" i="1" l="1"/>
  <c r="H387" i="1"/>
  <c r="K2218" i="1"/>
  <c r="U378" i="1"/>
  <c r="B378" i="1"/>
  <c r="C380" i="1"/>
  <c r="Q379" i="1"/>
  <c r="I387" i="1"/>
  <c r="R387" i="1"/>
  <c r="A388" i="1"/>
  <c r="D388" i="1" s="1"/>
  <c r="E387" i="1"/>
  <c r="G387" i="1" s="1"/>
  <c r="H388" i="1" s="1"/>
  <c r="V387" i="1"/>
  <c r="S386" i="1"/>
  <c r="T386" i="1" s="1"/>
  <c r="W387" i="1"/>
  <c r="K2219" i="1" l="1"/>
  <c r="J387" i="1"/>
  <c r="U379" i="1"/>
  <c r="B379" i="1"/>
  <c r="W388" i="1"/>
  <c r="S387" i="1"/>
  <c r="T387" i="1" s="1"/>
  <c r="V388" i="1"/>
  <c r="I388" i="1"/>
  <c r="J388" i="1" s="1"/>
  <c r="R388" i="1"/>
  <c r="A389" i="1"/>
  <c r="D389" i="1" s="1"/>
  <c r="E388" i="1"/>
  <c r="G388" i="1" s="1"/>
  <c r="C381" i="1"/>
  <c r="Q380" i="1"/>
  <c r="K2220" i="1" l="1"/>
  <c r="H389" i="1"/>
  <c r="U380" i="1"/>
  <c r="B380" i="1"/>
  <c r="C382" i="1"/>
  <c r="Q381" i="1"/>
  <c r="E389" i="1"/>
  <c r="G389" i="1" s="1"/>
  <c r="A390" i="1"/>
  <c r="D390" i="1" s="1"/>
  <c r="R389" i="1"/>
  <c r="I389" i="1"/>
  <c r="S388" i="1"/>
  <c r="T388" i="1" s="1"/>
  <c r="W389" i="1"/>
  <c r="V389" i="1"/>
  <c r="H390" i="1" l="1"/>
  <c r="K2221" i="1"/>
  <c r="U381" i="1"/>
  <c r="B381" i="1"/>
  <c r="I390" i="1"/>
  <c r="S389" i="1"/>
  <c r="T389" i="1" s="1"/>
  <c r="W390" i="1"/>
  <c r="V390" i="1"/>
  <c r="E390" i="1"/>
  <c r="G390" i="1" s="1"/>
  <c r="R390" i="1"/>
  <c r="A391" i="1"/>
  <c r="D391" i="1" s="1"/>
  <c r="C383" i="1"/>
  <c r="Q382" i="1"/>
  <c r="J389" i="1"/>
  <c r="J390" i="1" l="1"/>
  <c r="H391" i="1"/>
  <c r="K2222" i="1"/>
  <c r="U382" i="1"/>
  <c r="B382" i="1"/>
  <c r="C384" i="1"/>
  <c r="Q383" i="1"/>
  <c r="I391" i="1"/>
  <c r="E391" i="1"/>
  <c r="G391" i="1" s="1"/>
  <c r="R391" i="1"/>
  <c r="A392" i="1"/>
  <c r="D392" i="1" s="1"/>
  <c r="W391" i="1"/>
  <c r="S390" i="1"/>
  <c r="T390" i="1" s="1"/>
  <c r="V391" i="1"/>
  <c r="K2223" i="1" l="1"/>
  <c r="H392" i="1"/>
  <c r="U383" i="1"/>
  <c r="B383" i="1"/>
  <c r="I392" i="1"/>
  <c r="R392" i="1"/>
  <c r="A393" i="1"/>
  <c r="D393" i="1" s="1"/>
  <c r="E392" i="1"/>
  <c r="G392" i="1" s="1"/>
  <c r="V392" i="1"/>
  <c r="W392" i="1"/>
  <c r="S391" i="1"/>
  <c r="T391" i="1" s="1"/>
  <c r="C385" i="1"/>
  <c r="Q384" i="1"/>
  <c r="J391" i="1"/>
  <c r="H393" i="1" l="1"/>
  <c r="J392" i="1"/>
  <c r="K2224" i="1"/>
  <c r="U384" i="1"/>
  <c r="B384" i="1"/>
  <c r="C386" i="1"/>
  <c r="Q385" i="1"/>
  <c r="R393" i="1"/>
  <c r="A394" i="1"/>
  <c r="D394" i="1" s="1"/>
  <c r="E393" i="1"/>
  <c r="G393" i="1" s="1"/>
  <c r="S392" i="1"/>
  <c r="T392" i="1" s="1"/>
  <c r="W393" i="1"/>
  <c r="V393" i="1"/>
  <c r="I393" i="1"/>
  <c r="H394" i="1" l="1"/>
  <c r="K2225" i="1"/>
  <c r="U385" i="1"/>
  <c r="B385" i="1"/>
  <c r="I394" i="1"/>
  <c r="E394" i="1"/>
  <c r="G394" i="1" s="1"/>
  <c r="A395" i="1"/>
  <c r="D395" i="1" s="1"/>
  <c r="R394" i="1"/>
  <c r="C387" i="1"/>
  <c r="Q386" i="1"/>
  <c r="S393" i="1"/>
  <c r="T393" i="1" s="1"/>
  <c r="V394" i="1"/>
  <c r="W394" i="1"/>
  <c r="J393" i="1"/>
  <c r="H395" i="1" l="1"/>
  <c r="J394" i="1"/>
  <c r="K2226" i="1"/>
  <c r="U386" i="1"/>
  <c r="B386" i="1"/>
  <c r="V395" i="1"/>
  <c r="S394" i="1"/>
  <c r="T394" i="1" s="1"/>
  <c r="W395" i="1"/>
  <c r="I395" i="1"/>
  <c r="E395" i="1"/>
  <c r="G395" i="1" s="1"/>
  <c r="R395" i="1"/>
  <c r="A396" i="1"/>
  <c r="D396" i="1" s="1"/>
  <c r="C388" i="1"/>
  <c r="Q387" i="1"/>
  <c r="J395" i="1" l="1"/>
  <c r="H396" i="1"/>
  <c r="K2227" i="1"/>
  <c r="U387" i="1"/>
  <c r="B387" i="1"/>
  <c r="I396" i="1"/>
  <c r="C389" i="1"/>
  <c r="Q388" i="1"/>
  <c r="R396" i="1"/>
  <c r="A397" i="1"/>
  <c r="D397" i="1" s="1"/>
  <c r="E396" i="1"/>
  <c r="G396" i="1" s="1"/>
  <c r="W396" i="1"/>
  <c r="S395" i="1"/>
  <c r="T395" i="1" s="1"/>
  <c r="V396" i="1"/>
  <c r="H397" i="1" l="1"/>
  <c r="J396" i="1"/>
  <c r="K2228" i="1"/>
  <c r="U388" i="1"/>
  <c r="B388" i="1"/>
  <c r="V397" i="1"/>
  <c r="S396" i="1"/>
  <c r="T396" i="1" s="1"/>
  <c r="W397" i="1"/>
  <c r="C390" i="1"/>
  <c r="Q389" i="1"/>
  <c r="R397" i="1"/>
  <c r="A398" i="1"/>
  <c r="D398" i="1" s="1"/>
  <c r="E397" i="1"/>
  <c r="G397" i="1" s="1"/>
  <c r="I397" i="1"/>
  <c r="J397" i="1" l="1"/>
  <c r="H398" i="1"/>
  <c r="K2229" i="1"/>
  <c r="U389" i="1"/>
  <c r="B389" i="1"/>
  <c r="I398" i="1"/>
  <c r="E398" i="1"/>
  <c r="G398" i="1" s="1"/>
  <c r="A399" i="1"/>
  <c r="D399" i="1" s="1"/>
  <c r="R398" i="1"/>
  <c r="S397" i="1"/>
  <c r="T397" i="1" s="1"/>
  <c r="W398" i="1"/>
  <c r="V398" i="1"/>
  <c r="C391" i="1"/>
  <c r="Q390" i="1"/>
  <c r="H399" i="1" l="1"/>
  <c r="K2230" i="1"/>
  <c r="U390" i="1"/>
  <c r="B390" i="1"/>
  <c r="W399" i="1"/>
  <c r="S398" i="1"/>
  <c r="T398" i="1" s="1"/>
  <c r="V399" i="1"/>
  <c r="I399" i="1"/>
  <c r="C392" i="1"/>
  <c r="Q391" i="1"/>
  <c r="E399" i="1"/>
  <c r="G399" i="1" s="1"/>
  <c r="R399" i="1"/>
  <c r="A400" i="1"/>
  <c r="D400" i="1" s="1"/>
  <c r="J398" i="1"/>
  <c r="H400" i="1" l="1"/>
  <c r="K2231" i="1"/>
  <c r="U391" i="1"/>
  <c r="B391" i="1"/>
  <c r="C393" i="1"/>
  <c r="Q392" i="1"/>
  <c r="I400" i="1"/>
  <c r="V400" i="1"/>
  <c r="W400" i="1"/>
  <c r="S399" i="1"/>
  <c r="T399" i="1" s="1"/>
  <c r="R400" i="1"/>
  <c r="A401" i="1"/>
  <c r="D401" i="1" s="1"/>
  <c r="E400" i="1"/>
  <c r="G400" i="1" s="1"/>
  <c r="H401" i="1" s="1"/>
  <c r="J399" i="1"/>
  <c r="J400" i="1" l="1"/>
  <c r="K2232" i="1"/>
  <c r="U392" i="1"/>
  <c r="B392" i="1"/>
  <c r="A402" i="1"/>
  <c r="D402" i="1" s="1"/>
  <c r="R401" i="1"/>
  <c r="E401" i="1"/>
  <c r="G401" i="1" s="1"/>
  <c r="I401" i="1"/>
  <c r="J401" i="1" s="1"/>
  <c r="V401" i="1"/>
  <c r="S400" i="1"/>
  <c r="T400" i="1" s="1"/>
  <c r="W401" i="1"/>
  <c r="C394" i="1"/>
  <c r="Q393" i="1"/>
  <c r="H402" i="1" l="1"/>
  <c r="K2233" i="1"/>
  <c r="U393" i="1"/>
  <c r="B393" i="1"/>
  <c r="S401" i="1"/>
  <c r="T401" i="1" s="1"/>
  <c r="V402" i="1"/>
  <c r="W402" i="1"/>
  <c r="E402" i="1"/>
  <c r="G402" i="1" s="1"/>
  <c r="R402" i="1"/>
  <c r="A403" i="1"/>
  <c r="D403" i="1" s="1"/>
  <c r="C395" i="1"/>
  <c r="Q394" i="1"/>
  <c r="I402" i="1"/>
  <c r="H403" i="1" l="1"/>
  <c r="K2234" i="1"/>
  <c r="U394" i="1"/>
  <c r="B394" i="1"/>
  <c r="I403" i="1"/>
  <c r="C396" i="1"/>
  <c r="Q395" i="1"/>
  <c r="E403" i="1"/>
  <c r="G403" i="1" s="1"/>
  <c r="R403" i="1"/>
  <c r="A404" i="1"/>
  <c r="D404" i="1" s="1"/>
  <c r="S402" i="1"/>
  <c r="T402" i="1" s="1"/>
  <c r="V403" i="1"/>
  <c r="W403" i="1"/>
  <c r="J402" i="1"/>
  <c r="H404" i="1" l="1"/>
  <c r="J403" i="1"/>
  <c r="K2235" i="1"/>
  <c r="U395" i="1"/>
  <c r="B395" i="1"/>
  <c r="V404" i="1"/>
  <c r="S403" i="1"/>
  <c r="T403" i="1" s="1"/>
  <c r="W404" i="1"/>
  <c r="I404" i="1"/>
  <c r="E404" i="1"/>
  <c r="G404" i="1" s="1"/>
  <c r="R404" i="1"/>
  <c r="A405" i="1"/>
  <c r="D405" i="1" s="1"/>
  <c r="C397" i="1"/>
  <c r="Q396" i="1"/>
  <c r="H405" i="1" l="1"/>
  <c r="K2236" i="1"/>
  <c r="U396" i="1"/>
  <c r="B396" i="1"/>
  <c r="C398" i="1"/>
  <c r="Q397" i="1"/>
  <c r="R405" i="1"/>
  <c r="E405" i="1"/>
  <c r="G405" i="1" s="1"/>
  <c r="A406" i="1"/>
  <c r="D406" i="1" s="1"/>
  <c r="W405" i="1"/>
  <c r="V405" i="1"/>
  <c r="S404" i="1"/>
  <c r="T404" i="1" s="1"/>
  <c r="I405" i="1"/>
  <c r="J404" i="1"/>
  <c r="J405" i="1" l="1"/>
  <c r="H406" i="1"/>
  <c r="K2237" i="1"/>
  <c r="U397" i="1"/>
  <c r="B397" i="1"/>
  <c r="S405" i="1"/>
  <c r="T405" i="1" s="1"/>
  <c r="V406" i="1"/>
  <c r="W406" i="1"/>
  <c r="I406" i="1"/>
  <c r="R406" i="1"/>
  <c r="A407" i="1"/>
  <c r="D407" i="1" s="1"/>
  <c r="E406" i="1"/>
  <c r="G406" i="1" s="1"/>
  <c r="C399" i="1"/>
  <c r="Q398" i="1"/>
  <c r="J406" i="1" l="1"/>
  <c r="H407" i="1"/>
  <c r="K2238" i="1"/>
  <c r="U398" i="1"/>
  <c r="B398" i="1"/>
  <c r="W407" i="1"/>
  <c r="S406" i="1"/>
  <c r="V407" i="1"/>
  <c r="I407" i="1"/>
  <c r="C400" i="1"/>
  <c r="Q399" i="1"/>
  <c r="E407" i="1"/>
  <c r="G407" i="1" s="1"/>
  <c r="H408" i="1" s="1"/>
  <c r="A408" i="1"/>
  <c r="D408" i="1" s="1"/>
  <c r="R407" i="1"/>
  <c r="K2239" i="1" l="1"/>
  <c r="U399" i="1"/>
  <c r="B399" i="1"/>
  <c r="E408" i="1"/>
  <c r="G408" i="1" s="1"/>
  <c r="A409" i="1"/>
  <c r="D409" i="1" s="1"/>
  <c r="R408" i="1"/>
  <c r="C401" i="1"/>
  <c r="Q400" i="1"/>
  <c r="I408" i="1"/>
  <c r="S407" i="1"/>
  <c r="T407" i="1" s="1"/>
  <c r="W408" i="1"/>
  <c r="V408" i="1"/>
  <c r="J407" i="1"/>
  <c r="H409" i="1" l="1"/>
  <c r="K2240" i="1"/>
  <c r="U400" i="1"/>
  <c r="B400" i="1"/>
  <c r="I409" i="1"/>
  <c r="C402" i="1"/>
  <c r="Q401" i="1"/>
  <c r="V409" i="1"/>
  <c r="W409" i="1"/>
  <c r="S408" i="1"/>
  <c r="T408" i="1" s="1"/>
  <c r="J408" i="1"/>
  <c r="E409" i="1"/>
  <c r="G409" i="1" s="1"/>
  <c r="R409" i="1"/>
  <c r="A410" i="1"/>
  <c r="D410" i="1" s="1"/>
  <c r="J409" i="1" l="1"/>
  <c r="H410" i="1"/>
  <c r="K2241" i="1"/>
  <c r="U401" i="1"/>
  <c r="B401" i="1"/>
  <c r="I410" i="1"/>
  <c r="C403" i="1"/>
  <c r="Q402" i="1"/>
  <c r="W410" i="1"/>
  <c r="V410" i="1"/>
  <c r="S409" i="1"/>
  <c r="T409" i="1" s="1"/>
  <c r="R410" i="1"/>
  <c r="A411" i="1"/>
  <c r="D411" i="1" s="1"/>
  <c r="E410" i="1"/>
  <c r="G410" i="1" s="1"/>
  <c r="J410" i="1" l="1"/>
  <c r="H411" i="1"/>
  <c r="K2242" i="1"/>
  <c r="U402" i="1"/>
  <c r="B402" i="1"/>
  <c r="V411" i="1"/>
  <c r="S410" i="1"/>
  <c r="T410" i="1" s="1"/>
  <c r="W411" i="1"/>
  <c r="C404" i="1"/>
  <c r="Q403" i="1"/>
  <c r="R411" i="1"/>
  <c r="A412" i="1"/>
  <c r="D412" i="1" s="1"/>
  <c r="E411" i="1"/>
  <c r="G411" i="1" s="1"/>
  <c r="H412" i="1" s="1"/>
  <c r="I411" i="1"/>
  <c r="K2243" i="1" l="1"/>
  <c r="U403" i="1"/>
  <c r="B403" i="1"/>
  <c r="I412" i="1"/>
  <c r="J412" i="1" s="1"/>
  <c r="J411" i="1"/>
  <c r="R412" i="1"/>
  <c r="A413" i="1"/>
  <c r="D413" i="1" s="1"/>
  <c r="E412" i="1"/>
  <c r="G412" i="1" s="1"/>
  <c r="S411" i="1"/>
  <c r="T411" i="1" s="1"/>
  <c r="V412" i="1"/>
  <c r="W412" i="1"/>
  <c r="C405" i="1"/>
  <c r="Q404" i="1"/>
  <c r="K2244" i="1" l="1"/>
  <c r="H413" i="1"/>
  <c r="U404" i="1"/>
  <c r="B404" i="1"/>
  <c r="C406" i="1"/>
  <c r="Q405" i="1"/>
  <c r="A414" i="1"/>
  <c r="D414" i="1" s="1"/>
  <c r="R413" i="1"/>
  <c r="E413" i="1"/>
  <c r="G413" i="1" s="1"/>
  <c r="V413" i="1"/>
  <c r="S412" i="1"/>
  <c r="T412" i="1" s="1"/>
  <c r="W413" i="1"/>
  <c r="I413" i="1"/>
  <c r="H414" i="1" l="1"/>
  <c r="K2245" i="1"/>
  <c r="U405" i="1"/>
  <c r="B405" i="1"/>
  <c r="I414" i="1"/>
  <c r="J413" i="1"/>
  <c r="Q406" i="1"/>
  <c r="B406" i="1" s="1"/>
  <c r="T406" i="1"/>
  <c r="C407" i="1" s="1"/>
  <c r="S413" i="1"/>
  <c r="T413" i="1" s="1"/>
  <c r="V414" i="1"/>
  <c r="W414" i="1"/>
  <c r="A415" i="1"/>
  <c r="D415" i="1" s="1"/>
  <c r="E414" i="1"/>
  <c r="G414" i="1" s="1"/>
  <c r="R414" i="1"/>
  <c r="K2246" i="1" l="1"/>
  <c r="H415" i="1"/>
  <c r="J414" i="1"/>
  <c r="C408" i="1"/>
  <c r="Q407" i="1"/>
  <c r="W415" i="1"/>
  <c r="S414" i="1"/>
  <c r="T414" i="1" s="1"/>
  <c r="V415" i="1"/>
  <c r="E415" i="1"/>
  <c r="G415" i="1" s="1"/>
  <c r="R415" i="1"/>
  <c r="A416" i="1"/>
  <c r="D416" i="1" s="1"/>
  <c r="U406" i="1"/>
  <c r="I415" i="1"/>
  <c r="H416" i="1" l="1"/>
  <c r="K2247" i="1"/>
  <c r="U407" i="1"/>
  <c r="B407" i="1"/>
  <c r="I416" i="1"/>
  <c r="R416" i="1"/>
  <c r="A417" i="1"/>
  <c r="D417" i="1" s="1"/>
  <c r="E416" i="1"/>
  <c r="G416" i="1" s="1"/>
  <c r="V416" i="1"/>
  <c r="S415" i="1"/>
  <c r="T415" i="1" s="1"/>
  <c r="W416" i="1"/>
  <c r="J415" i="1"/>
  <c r="C409" i="1"/>
  <c r="Q408" i="1"/>
  <c r="H417" i="1" l="1"/>
  <c r="J416" i="1"/>
  <c r="K2248" i="1"/>
  <c r="U408" i="1"/>
  <c r="B408" i="1"/>
  <c r="R417" i="1"/>
  <c r="E417" i="1"/>
  <c r="G417" i="1" s="1"/>
  <c r="A418" i="1"/>
  <c r="D418" i="1" s="1"/>
  <c r="S416" i="1"/>
  <c r="T416" i="1" s="1"/>
  <c r="W417" i="1"/>
  <c r="V417" i="1"/>
  <c r="C410" i="1"/>
  <c r="Q409" i="1"/>
  <c r="I417" i="1"/>
  <c r="H418" i="1" l="1"/>
  <c r="K2249" i="1"/>
  <c r="U409" i="1"/>
  <c r="B409" i="1"/>
  <c r="S417" i="1"/>
  <c r="T417" i="1" s="1"/>
  <c r="W418" i="1"/>
  <c r="V418" i="1"/>
  <c r="I418" i="1"/>
  <c r="C411" i="1"/>
  <c r="Q410" i="1"/>
  <c r="R418" i="1"/>
  <c r="A419" i="1"/>
  <c r="D419" i="1" s="1"/>
  <c r="E418" i="1"/>
  <c r="G418" i="1" s="1"/>
  <c r="J417" i="1"/>
  <c r="H419" i="1" l="1"/>
  <c r="K2250" i="1"/>
  <c r="U410" i="1"/>
  <c r="B410" i="1"/>
  <c r="E419" i="1"/>
  <c r="G419" i="1" s="1"/>
  <c r="H420" i="1" s="1"/>
  <c r="R419" i="1"/>
  <c r="A420" i="1"/>
  <c r="D420" i="1" s="1"/>
  <c r="C412" i="1"/>
  <c r="Q411" i="1"/>
  <c r="S418" i="1"/>
  <c r="T418" i="1" s="1"/>
  <c r="W419" i="1"/>
  <c r="V419" i="1"/>
  <c r="I419" i="1"/>
  <c r="J418" i="1"/>
  <c r="K2251" i="1" l="1"/>
  <c r="U411" i="1"/>
  <c r="B411" i="1"/>
  <c r="I420" i="1"/>
  <c r="J420" i="1" s="1"/>
  <c r="J419" i="1"/>
  <c r="E420" i="1"/>
  <c r="G420" i="1" s="1"/>
  <c r="R420" i="1"/>
  <c r="A421" i="1"/>
  <c r="D421" i="1" s="1"/>
  <c r="V420" i="1"/>
  <c r="S419" i="1"/>
  <c r="T419" i="1" s="1"/>
  <c r="W420" i="1"/>
  <c r="C413" i="1"/>
  <c r="Q412" i="1"/>
  <c r="H421" i="1" l="1"/>
  <c r="K2252" i="1"/>
  <c r="U412" i="1"/>
  <c r="B412" i="1"/>
  <c r="I421" i="1"/>
  <c r="C414" i="1"/>
  <c r="Q413" i="1"/>
  <c r="R421" i="1"/>
  <c r="A422" i="1"/>
  <c r="D422" i="1" s="1"/>
  <c r="E421" i="1"/>
  <c r="G421" i="1" s="1"/>
  <c r="V421" i="1"/>
  <c r="S420" i="1"/>
  <c r="T420" i="1" s="1"/>
  <c r="W421" i="1"/>
  <c r="H422" i="1" l="1"/>
  <c r="J421" i="1"/>
  <c r="K2253" i="1"/>
  <c r="U413" i="1"/>
  <c r="B413" i="1"/>
  <c r="I422" i="1"/>
  <c r="R422" i="1"/>
  <c r="A423" i="1"/>
  <c r="D423" i="1" s="1"/>
  <c r="E422" i="1"/>
  <c r="G422" i="1" s="1"/>
  <c r="V422" i="1"/>
  <c r="S421" i="1"/>
  <c r="T421" i="1" s="1"/>
  <c r="W422" i="1"/>
  <c r="C415" i="1"/>
  <c r="Q414" i="1"/>
  <c r="H423" i="1" l="1"/>
  <c r="K2254" i="1"/>
  <c r="J422" i="1"/>
  <c r="U414" i="1"/>
  <c r="B414" i="1"/>
  <c r="C416" i="1"/>
  <c r="Q415" i="1"/>
  <c r="E423" i="1"/>
  <c r="G423" i="1" s="1"/>
  <c r="H424" i="1" s="1"/>
  <c r="R423" i="1"/>
  <c r="A424" i="1"/>
  <c r="D424" i="1" s="1"/>
  <c r="S422" i="1"/>
  <c r="T422" i="1" s="1"/>
  <c r="V423" i="1"/>
  <c r="W423" i="1"/>
  <c r="I423" i="1"/>
  <c r="K2255" i="1" l="1"/>
  <c r="U415" i="1"/>
  <c r="B415" i="1"/>
  <c r="I424" i="1"/>
  <c r="J424" i="1" s="1"/>
  <c r="E424" i="1"/>
  <c r="G424" i="1" s="1"/>
  <c r="R424" i="1"/>
  <c r="A425" i="1"/>
  <c r="D425" i="1" s="1"/>
  <c r="W424" i="1"/>
  <c r="S423" i="1"/>
  <c r="T423" i="1" s="1"/>
  <c r="V424" i="1"/>
  <c r="C417" i="1"/>
  <c r="Q416" i="1"/>
  <c r="J423" i="1"/>
  <c r="H425" i="1" l="1"/>
  <c r="K2256" i="1"/>
  <c r="U416" i="1"/>
  <c r="B416" i="1"/>
  <c r="C418" i="1"/>
  <c r="Q417" i="1"/>
  <c r="R425" i="1"/>
  <c r="A426" i="1"/>
  <c r="D426" i="1" s="1"/>
  <c r="E425" i="1"/>
  <c r="G425" i="1" s="1"/>
  <c r="W425" i="1"/>
  <c r="V425" i="1"/>
  <c r="S424" i="1"/>
  <c r="T424" i="1" s="1"/>
  <c r="I425" i="1"/>
  <c r="K2257" i="1" l="1"/>
  <c r="H426" i="1"/>
  <c r="U417" i="1"/>
  <c r="B417" i="1"/>
  <c r="I426" i="1"/>
  <c r="C419" i="1"/>
  <c r="Q418" i="1"/>
  <c r="R426" i="1"/>
  <c r="A427" i="1"/>
  <c r="D427" i="1" s="1"/>
  <c r="E426" i="1"/>
  <c r="G426" i="1" s="1"/>
  <c r="S425" i="1"/>
  <c r="T425" i="1" s="1"/>
  <c r="W426" i="1"/>
  <c r="V426" i="1"/>
  <c r="J425" i="1"/>
  <c r="H427" i="1" l="1"/>
  <c r="J426" i="1"/>
  <c r="K2258" i="1"/>
  <c r="U418" i="1"/>
  <c r="B418" i="1"/>
  <c r="I427" i="1"/>
  <c r="S426" i="1"/>
  <c r="T426" i="1" s="1"/>
  <c r="V427" i="1"/>
  <c r="W427" i="1"/>
  <c r="A428" i="1"/>
  <c r="D428" i="1" s="1"/>
  <c r="E427" i="1"/>
  <c r="G427" i="1" s="1"/>
  <c r="R427" i="1"/>
  <c r="C420" i="1"/>
  <c r="Q419" i="1"/>
  <c r="J427" i="1" l="1"/>
  <c r="K2259" i="1"/>
  <c r="H428" i="1"/>
  <c r="U419" i="1"/>
  <c r="B419" i="1"/>
  <c r="E428" i="1"/>
  <c r="G428" i="1" s="1"/>
  <c r="R428" i="1"/>
  <c r="A429" i="1"/>
  <c r="D429" i="1" s="1"/>
  <c r="C421" i="1"/>
  <c r="Q420" i="1"/>
  <c r="W428" i="1"/>
  <c r="S427" i="1"/>
  <c r="T427" i="1" s="1"/>
  <c r="V428" i="1"/>
  <c r="I428" i="1"/>
  <c r="H429" i="1" l="1"/>
  <c r="K2260" i="1"/>
  <c r="U420" i="1"/>
  <c r="B420" i="1"/>
  <c r="I429" i="1"/>
  <c r="J428" i="1"/>
  <c r="C422" i="1"/>
  <c r="Q421" i="1"/>
  <c r="R429" i="1"/>
  <c r="A430" i="1"/>
  <c r="D430" i="1" s="1"/>
  <c r="E429" i="1"/>
  <c r="G429" i="1" s="1"/>
  <c r="V429" i="1"/>
  <c r="S428" i="1"/>
  <c r="T428" i="1" s="1"/>
  <c r="W429" i="1"/>
  <c r="J429" i="1" l="1"/>
  <c r="H430" i="1"/>
  <c r="K2261" i="1"/>
  <c r="U421" i="1"/>
  <c r="B421" i="1"/>
  <c r="I430" i="1"/>
  <c r="A431" i="1"/>
  <c r="D431" i="1" s="1"/>
  <c r="R430" i="1"/>
  <c r="E430" i="1"/>
  <c r="G430" i="1" s="1"/>
  <c r="V430" i="1"/>
  <c r="S429" i="1"/>
  <c r="T429" i="1" s="1"/>
  <c r="W430" i="1"/>
  <c r="C423" i="1"/>
  <c r="Q422" i="1"/>
  <c r="U422" i="1" s="1"/>
  <c r="J430" i="1" l="1"/>
  <c r="H431" i="1"/>
  <c r="K2262" i="1"/>
  <c r="B422" i="1"/>
  <c r="S430" i="1"/>
  <c r="T430" i="1" s="1"/>
  <c r="V431" i="1"/>
  <c r="W431" i="1"/>
  <c r="C424" i="1"/>
  <c r="Q423" i="1"/>
  <c r="A432" i="1"/>
  <c r="D432" i="1" s="1"/>
  <c r="E431" i="1"/>
  <c r="G431" i="1" s="1"/>
  <c r="R431" i="1"/>
  <c r="I431" i="1"/>
  <c r="H432" i="1" l="1"/>
  <c r="K2263" i="1"/>
  <c r="U423" i="1"/>
  <c r="B423" i="1"/>
  <c r="I432" i="1"/>
  <c r="J431" i="1"/>
  <c r="E432" i="1"/>
  <c r="G432" i="1" s="1"/>
  <c r="R432" i="1"/>
  <c r="A433" i="1"/>
  <c r="D433" i="1" s="1"/>
  <c r="C425" i="1"/>
  <c r="Q424" i="1"/>
  <c r="V432" i="1"/>
  <c r="S431" i="1"/>
  <c r="T431" i="1" s="1"/>
  <c r="W432" i="1"/>
  <c r="J432" i="1" l="1"/>
  <c r="H433" i="1"/>
  <c r="K2264" i="1"/>
  <c r="U424" i="1"/>
  <c r="B424" i="1"/>
  <c r="C426" i="1"/>
  <c r="Q425" i="1"/>
  <c r="R433" i="1"/>
  <c r="E433" i="1"/>
  <c r="G433" i="1" s="1"/>
  <c r="A434" i="1"/>
  <c r="D434" i="1" s="1"/>
  <c r="W433" i="1"/>
  <c r="V433" i="1"/>
  <c r="S432" i="1"/>
  <c r="T432" i="1" s="1"/>
  <c r="I433" i="1"/>
  <c r="H434" i="1" l="1"/>
  <c r="K2265" i="1"/>
  <c r="U425" i="1"/>
  <c r="B425" i="1"/>
  <c r="I434" i="1"/>
  <c r="R434" i="1"/>
  <c r="A435" i="1"/>
  <c r="D435" i="1" s="1"/>
  <c r="E434" i="1"/>
  <c r="G434" i="1" s="1"/>
  <c r="C427" i="1"/>
  <c r="Q426" i="1"/>
  <c r="J433" i="1"/>
  <c r="V434" i="1"/>
  <c r="S433" i="1"/>
  <c r="T433" i="1" s="1"/>
  <c r="W434" i="1"/>
  <c r="J434" i="1" l="1"/>
  <c r="H435" i="1"/>
  <c r="K2266" i="1"/>
  <c r="U426" i="1"/>
  <c r="B426" i="1"/>
  <c r="I435" i="1"/>
  <c r="A436" i="1"/>
  <c r="D436" i="1" s="1"/>
  <c r="E435" i="1"/>
  <c r="G435" i="1" s="1"/>
  <c r="R435" i="1"/>
  <c r="S434" i="1"/>
  <c r="T434" i="1" s="1"/>
  <c r="V435" i="1"/>
  <c r="W435" i="1"/>
  <c r="C428" i="1"/>
  <c r="Q427" i="1"/>
  <c r="H436" i="1" l="1"/>
  <c r="J435" i="1"/>
  <c r="K2267" i="1"/>
  <c r="I436" i="1"/>
  <c r="U427" i="1"/>
  <c r="B427" i="1"/>
  <c r="E436" i="1"/>
  <c r="G436" i="1" s="1"/>
  <c r="R436" i="1"/>
  <c r="A437" i="1"/>
  <c r="D437" i="1" s="1"/>
  <c r="C429" i="1"/>
  <c r="Q428" i="1"/>
  <c r="W436" i="1"/>
  <c r="S435" i="1"/>
  <c r="T435" i="1" s="1"/>
  <c r="V436" i="1"/>
  <c r="J436" i="1" l="1"/>
  <c r="H437" i="1"/>
  <c r="K2268" i="1"/>
  <c r="I437" i="1"/>
  <c r="U428" i="1"/>
  <c r="B428" i="1"/>
  <c r="C430" i="1"/>
  <c r="Q429" i="1"/>
  <c r="R437" i="1"/>
  <c r="E437" i="1"/>
  <c r="G437" i="1" s="1"/>
  <c r="A438" i="1"/>
  <c r="D438" i="1" s="1"/>
  <c r="W437" i="1"/>
  <c r="V437" i="1"/>
  <c r="S436" i="1"/>
  <c r="T436" i="1" s="1"/>
  <c r="J437" i="1" l="1"/>
  <c r="H438" i="1"/>
  <c r="K2269" i="1"/>
  <c r="U429" i="1"/>
  <c r="B429" i="1"/>
  <c r="V438" i="1"/>
  <c r="S437" i="1"/>
  <c r="T437" i="1" s="1"/>
  <c r="W438" i="1"/>
  <c r="I438" i="1"/>
  <c r="A439" i="1"/>
  <c r="D439" i="1" s="1"/>
  <c r="R438" i="1"/>
  <c r="E438" i="1"/>
  <c r="G438" i="1" s="1"/>
  <c r="C431" i="1"/>
  <c r="Q430" i="1"/>
  <c r="H439" i="1" l="1"/>
  <c r="K2270" i="1"/>
  <c r="U430" i="1"/>
  <c r="B430" i="1"/>
  <c r="A440" i="1"/>
  <c r="D440" i="1" s="1"/>
  <c r="E439" i="1"/>
  <c r="G439" i="1" s="1"/>
  <c r="R439" i="1"/>
  <c r="I439" i="1"/>
  <c r="S438" i="1"/>
  <c r="T438" i="1" s="1"/>
  <c r="V439" i="1"/>
  <c r="W439" i="1"/>
  <c r="C432" i="1"/>
  <c r="Q431" i="1"/>
  <c r="J438" i="1"/>
  <c r="H440" i="1" l="1"/>
  <c r="K2271" i="1"/>
  <c r="U431" i="1"/>
  <c r="B431" i="1"/>
  <c r="C433" i="1"/>
  <c r="Q432" i="1"/>
  <c r="V440" i="1"/>
  <c r="S439" i="1"/>
  <c r="T439" i="1" s="1"/>
  <c r="W440" i="1"/>
  <c r="I440" i="1"/>
  <c r="J439" i="1"/>
  <c r="E440" i="1"/>
  <c r="G440" i="1" s="1"/>
  <c r="R440" i="1"/>
  <c r="A441" i="1"/>
  <c r="D441" i="1" s="1"/>
  <c r="J440" i="1" l="1"/>
  <c r="K2272" i="1"/>
  <c r="H441" i="1"/>
  <c r="U432" i="1"/>
  <c r="B432" i="1"/>
  <c r="R441" i="1"/>
  <c r="E441" i="1"/>
  <c r="G441" i="1" s="1"/>
  <c r="H442" i="1" s="1"/>
  <c r="A442" i="1"/>
  <c r="D442" i="1" s="1"/>
  <c r="W441" i="1"/>
  <c r="V441" i="1"/>
  <c r="S440" i="1"/>
  <c r="T440" i="1" s="1"/>
  <c r="I441" i="1"/>
  <c r="C434" i="1"/>
  <c r="Q433" i="1"/>
  <c r="K2273" i="1" l="1"/>
  <c r="U433" i="1"/>
  <c r="B433" i="1"/>
  <c r="V442" i="1"/>
  <c r="S441" i="1"/>
  <c r="T441" i="1" s="1"/>
  <c r="W442" i="1"/>
  <c r="C435" i="1"/>
  <c r="Q434" i="1"/>
  <c r="I442" i="1"/>
  <c r="J442" i="1" s="1"/>
  <c r="R442" i="1"/>
  <c r="A443" i="1"/>
  <c r="D443" i="1" s="1"/>
  <c r="E442" i="1"/>
  <c r="G442" i="1" s="1"/>
  <c r="J441" i="1"/>
  <c r="H443" i="1" l="1"/>
  <c r="K2274" i="1"/>
  <c r="U434" i="1"/>
  <c r="B434" i="1"/>
  <c r="S442" i="1"/>
  <c r="T442" i="1" s="1"/>
  <c r="V443" i="1"/>
  <c r="W443" i="1"/>
  <c r="C436" i="1"/>
  <c r="Q435" i="1"/>
  <c r="I443" i="1"/>
  <c r="E443" i="1"/>
  <c r="G443" i="1" s="1"/>
  <c r="A444" i="1"/>
  <c r="D444" i="1" s="1"/>
  <c r="R443" i="1"/>
  <c r="H444" i="1" l="1"/>
  <c r="J443" i="1"/>
  <c r="K2275" i="1"/>
  <c r="U435" i="1"/>
  <c r="B435" i="1"/>
  <c r="E444" i="1"/>
  <c r="G444" i="1" s="1"/>
  <c r="R444" i="1"/>
  <c r="A445" i="1"/>
  <c r="D445" i="1" s="1"/>
  <c r="C437" i="1"/>
  <c r="Q436" i="1"/>
  <c r="U436" i="1" s="1"/>
  <c r="W444" i="1"/>
  <c r="S443" i="1"/>
  <c r="T443" i="1" s="1"/>
  <c r="V444" i="1"/>
  <c r="I444" i="1"/>
  <c r="H445" i="1" l="1"/>
  <c r="K2276" i="1"/>
  <c r="B436" i="1"/>
  <c r="I445" i="1"/>
  <c r="C438" i="1"/>
  <c r="Q437" i="1"/>
  <c r="J444" i="1"/>
  <c r="R445" i="1"/>
  <c r="A446" i="1"/>
  <c r="D446" i="1" s="1"/>
  <c r="E445" i="1"/>
  <c r="G445" i="1" s="1"/>
  <c r="W445" i="1"/>
  <c r="V445" i="1"/>
  <c r="S444" i="1"/>
  <c r="T444" i="1" s="1"/>
  <c r="J445" i="1" l="1"/>
  <c r="H446" i="1"/>
  <c r="K2277" i="1"/>
  <c r="U437" i="1"/>
  <c r="B437" i="1"/>
  <c r="I446" i="1"/>
  <c r="A447" i="1"/>
  <c r="D447" i="1" s="1"/>
  <c r="R446" i="1"/>
  <c r="E446" i="1"/>
  <c r="G446" i="1" s="1"/>
  <c r="C439" i="1"/>
  <c r="Q438" i="1"/>
  <c r="U438" i="1" s="1"/>
  <c r="V446" i="1"/>
  <c r="S445" i="1"/>
  <c r="T445" i="1" s="1"/>
  <c r="W446" i="1"/>
  <c r="H447" i="1" l="1"/>
  <c r="J446" i="1"/>
  <c r="K2278" i="1"/>
  <c r="B438" i="1"/>
  <c r="I447" i="1"/>
  <c r="S446" i="1"/>
  <c r="T446" i="1" s="1"/>
  <c r="W447" i="1"/>
  <c r="V447" i="1"/>
  <c r="E447" i="1"/>
  <c r="G447" i="1" s="1"/>
  <c r="A448" i="1"/>
  <c r="D448" i="1" s="1"/>
  <c r="R447" i="1"/>
  <c r="C440" i="1"/>
  <c r="Q439" i="1"/>
  <c r="H448" i="1" l="1"/>
  <c r="J447" i="1"/>
  <c r="K2279" i="1"/>
  <c r="U439" i="1"/>
  <c r="B439" i="1"/>
  <c r="W448" i="1"/>
  <c r="S447" i="1"/>
  <c r="T447" i="1" s="1"/>
  <c r="V448" i="1"/>
  <c r="E448" i="1"/>
  <c r="G448" i="1" s="1"/>
  <c r="R448" i="1"/>
  <c r="A449" i="1"/>
  <c r="D449" i="1" s="1"/>
  <c r="C441" i="1"/>
  <c r="Q440" i="1"/>
  <c r="I448" i="1"/>
  <c r="H449" i="1" l="1"/>
  <c r="K2280" i="1"/>
  <c r="U440" i="1"/>
  <c r="B440" i="1"/>
  <c r="I449" i="1"/>
  <c r="C442" i="1"/>
  <c r="Q441" i="1"/>
  <c r="R449" i="1"/>
  <c r="E449" i="1"/>
  <c r="G449" i="1" s="1"/>
  <c r="A450" i="1"/>
  <c r="D450" i="1" s="1"/>
  <c r="W449" i="1"/>
  <c r="V449" i="1"/>
  <c r="S448" i="1"/>
  <c r="T448" i="1" s="1"/>
  <c r="J448" i="1"/>
  <c r="J449" i="1" l="1"/>
  <c r="H450" i="1"/>
  <c r="K2281" i="1"/>
  <c r="U441" i="1"/>
  <c r="B441" i="1"/>
  <c r="R450" i="1"/>
  <c r="A451" i="1"/>
  <c r="D451" i="1" s="1"/>
  <c r="E450" i="1"/>
  <c r="G450" i="1" s="1"/>
  <c r="V450" i="1"/>
  <c r="S449" i="1"/>
  <c r="T449" i="1" s="1"/>
  <c r="W450" i="1"/>
  <c r="C443" i="1"/>
  <c r="Q442" i="1"/>
  <c r="I450" i="1"/>
  <c r="K2282" i="1" l="1"/>
  <c r="H451" i="1"/>
  <c r="U442" i="1"/>
  <c r="B442" i="1"/>
  <c r="I451" i="1"/>
  <c r="C444" i="1"/>
  <c r="Q443" i="1"/>
  <c r="J450" i="1"/>
  <c r="E451" i="1"/>
  <c r="G451" i="1" s="1"/>
  <c r="R451" i="1"/>
  <c r="A452" i="1"/>
  <c r="D452" i="1" s="1"/>
  <c r="S450" i="1"/>
  <c r="T450" i="1" s="1"/>
  <c r="V451" i="1"/>
  <c r="W451" i="1"/>
  <c r="H452" i="1" l="1"/>
  <c r="J451" i="1"/>
  <c r="K2283" i="1"/>
  <c r="U443" i="1"/>
  <c r="B443" i="1"/>
  <c r="I452" i="1"/>
  <c r="E452" i="1"/>
  <c r="G452" i="1" s="1"/>
  <c r="R452" i="1"/>
  <c r="A453" i="1"/>
  <c r="D453" i="1" s="1"/>
  <c r="V452" i="1"/>
  <c r="S451" i="1"/>
  <c r="T451" i="1" s="1"/>
  <c r="W452" i="1"/>
  <c r="C445" i="1"/>
  <c r="Q444" i="1"/>
  <c r="J452" i="1" l="1"/>
  <c r="H453" i="1"/>
  <c r="K2284" i="1"/>
  <c r="U444" i="1"/>
  <c r="B444" i="1"/>
  <c r="C446" i="1"/>
  <c r="Q445" i="1"/>
  <c r="U445" i="1" s="1"/>
  <c r="R453" i="1"/>
  <c r="A454" i="1"/>
  <c r="D454" i="1" s="1"/>
  <c r="E453" i="1"/>
  <c r="G453" i="1" s="1"/>
  <c r="W453" i="1"/>
  <c r="V453" i="1"/>
  <c r="S452" i="1"/>
  <c r="T452" i="1" s="1"/>
  <c r="I453" i="1"/>
  <c r="H454" i="1" l="1"/>
  <c r="K2285" i="1"/>
  <c r="B445" i="1"/>
  <c r="C447" i="1"/>
  <c r="Q446" i="1"/>
  <c r="R454" i="1"/>
  <c r="A455" i="1"/>
  <c r="D455" i="1" s="1"/>
  <c r="E454" i="1"/>
  <c r="G454" i="1" s="1"/>
  <c r="S453" i="1"/>
  <c r="T453" i="1" s="1"/>
  <c r="W454" i="1"/>
  <c r="V454" i="1"/>
  <c r="I454" i="1"/>
  <c r="J453" i="1"/>
  <c r="K2286" i="1" l="1"/>
  <c r="H455" i="1"/>
  <c r="U446" i="1"/>
  <c r="B446" i="1"/>
  <c r="I455" i="1"/>
  <c r="E455" i="1"/>
  <c r="G455" i="1" s="1"/>
  <c r="R455" i="1"/>
  <c r="A456" i="1"/>
  <c r="D456" i="1" s="1"/>
  <c r="C448" i="1"/>
  <c r="Q447" i="1"/>
  <c r="S454" i="1"/>
  <c r="T454" i="1" s="1"/>
  <c r="V455" i="1"/>
  <c r="W455" i="1"/>
  <c r="J454" i="1"/>
  <c r="H456" i="1" l="1"/>
  <c r="J455" i="1"/>
  <c r="K2287" i="1"/>
  <c r="U447" i="1"/>
  <c r="B447" i="1"/>
  <c r="I456" i="1"/>
  <c r="C449" i="1"/>
  <c r="Q448" i="1"/>
  <c r="E456" i="1"/>
  <c r="G456" i="1" s="1"/>
  <c r="R456" i="1"/>
  <c r="A457" i="1"/>
  <c r="D457" i="1" s="1"/>
  <c r="V456" i="1"/>
  <c r="S455" i="1"/>
  <c r="T455" i="1" s="1"/>
  <c r="W456" i="1"/>
  <c r="J456" i="1" l="1"/>
  <c r="H457" i="1"/>
  <c r="K2288" i="1"/>
  <c r="U448" i="1"/>
  <c r="B448" i="1"/>
  <c r="V457" i="1"/>
  <c r="W457" i="1"/>
  <c r="S456" i="1"/>
  <c r="T456" i="1" s="1"/>
  <c r="I457" i="1"/>
  <c r="R457" i="1"/>
  <c r="E457" i="1"/>
  <c r="G457" i="1" s="1"/>
  <c r="A458" i="1"/>
  <c r="D458" i="1" s="1"/>
  <c r="C450" i="1"/>
  <c r="Q449" i="1"/>
  <c r="H458" i="1" l="1"/>
  <c r="J457" i="1"/>
  <c r="K2289" i="1"/>
  <c r="U449" i="1"/>
  <c r="B449" i="1"/>
  <c r="V458" i="1"/>
  <c r="S457" i="1"/>
  <c r="T457" i="1" s="1"/>
  <c r="W458" i="1"/>
  <c r="C451" i="1"/>
  <c r="Q450" i="1"/>
  <c r="R458" i="1"/>
  <c r="A459" i="1"/>
  <c r="D459" i="1" s="1"/>
  <c r="E458" i="1"/>
  <c r="G458" i="1" s="1"/>
  <c r="I458" i="1"/>
  <c r="H459" i="1" l="1"/>
  <c r="J458" i="1"/>
  <c r="K2290" i="1"/>
  <c r="U450" i="1"/>
  <c r="B450" i="1"/>
  <c r="A460" i="1"/>
  <c r="D460" i="1" s="1"/>
  <c r="E459" i="1"/>
  <c r="G459" i="1" s="1"/>
  <c r="R459" i="1"/>
  <c r="C452" i="1"/>
  <c r="Q451" i="1"/>
  <c r="S458" i="1"/>
  <c r="T458" i="1" s="1"/>
  <c r="W459" i="1"/>
  <c r="V459" i="1"/>
  <c r="I459" i="1"/>
  <c r="H460" i="1" l="1"/>
  <c r="J459" i="1"/>
  <c r="K2291" i="1"/>
  <c r="U451" i="1"/>
  <c r="B451" i="1"/>
  <c r="I460" i="1"/>
  <c r="E460" i="1"/>
  <c r="G460" i="1" s="1"/>
  <c r="R460" i="1"/>
  <c r="A461" i="1"/>
  <c r="D461" i="1" s="1"/>
  <c r="C453" i="1"/>
  <c r="Q452" i="1"/>
  <c r="W460" i="1"/>
  <c r="S459" i="1"/>
  <c r="T459" i="1" s="1"/>
  <c r="V460" i="1"/>
  <c r="H461" i="1" l="1"/>
  <c r="J460" i="1"/>
  <c r="K2292" i="1"/>
  <c r="U452" i="1"/>
  <c r="B452" i="1"/>
  <c r="W461" i="1"/>
  <c r="S460" i="1"/>
  <c r="T460" i="1" s="1"/>
  <c r="V461" i="1"/>
  <c r="C454" i="1"/>
  <c r="Q453" i="1"/>
  <c r="R461" i="1"/>
  <c r="A462" i="1"/>
  <c r="D462" i="1" s="1"/>
  <c r="E461" i="1"/>
  <c r="G461" i="1" s="1"/>
  <c r="I461" i="1"/>
  <c r="K2293" i="1" l="1"/>
  <c r="H462" i="1"/>
  <c r="U453" i="1"/>
  <c r="B453" i="1"/>
  <c r="I462" i="1"/>
  <c r="C455" i="1"/>
  <c r="Q454" i="1"/>
  <c r="R462" i="1"/>
  <c r="A463" i="1"/>
  <c r="D463" i="1" s="1"/>
  <c r="E462" i="1"/>
  <c r="G462" i="1" s="1"/>
  <c r="J461" i="1"/>
  <c r="S461" i="1"/>
  <c r="T461" i="1" s="1"/>
  <c r="W462" i="1"/>
  <c r="V462" i="1"/>
  <c r="H463" i="1" l="1"/>
  <c r="J462" i="1"/>
  <c r="K2294" i="1"/>
  <c r="U454" i="1"/>
  <c r="B454" i="1"/>
  <c r="A464" i="1"/>
  <c r="D464" i="1" s="1"/>
  <c r="E463" i="1"/>
  <c r="G463" i="1" s="1"/>
  <c r="R463" i="1"/>
  <c r="C456" i="1"/>
  <c r="Q455" i="1"/>
  <c r="S462" i="1"/>
  <c r="T462" i="1" s="1"/>
  <c r="W463" i="1"/>
  <c r="V463" i="1"/>
  <c r="I463" i="1"/>
  <c r="H464" i="1" l="1"/>
  <c r="K2295" i="1"/>
  <c r="U455" i="1"/>
  <c r="B455" i="1"/>
  <c r="I464" i="1"/>
  <c r="E464" i="1"/>
  <c r="G464" i="1" s="1"/>
  <c r="R464" i="1"/>
  <c r="A465" i="1"/>
  <c r="D465" i="1" s="1"/>
  <c r="C457" i="1"/>
  <c r="Q456" i="1"/>
  <c r="W464" i="1"/>
  <c r="S463" i="1"/>
  <c r="T463" i="1" s="1"/>
  <c r="V464" i="1"/>
  <c r="J463" i="1"/>
  <c r="J464" i="1" l="1"/>
  <c r="H465" i="1"/>
  <c r="K2296" i="1"/>
  <c r="U456" i="1"/>
  <c r="B456" i="1"/>
  <c r="I465" i="1"/>
  <c r="C458" i="1"/>
  <c r="Q457" i="1"/>
  <c r="R465" i="1"/>
  <c r="E465" i="1"/>
  <c r="G465" i="1" s="1"/>
  <c r="A466" i="1"/>
  <c r="D466" i="1" s="1"/>
  <c r="V465" i="1"/>
  <c r="W465" i="1"/>
  <c r="S464" i="1"/>
  <c r="T464" i="1" s="1"/>
  <c r="H466" i="1" l="1"/>
  <c r="J465" i="1"/>
  <c r="K2297" i="1"/>
  <c r="U457" i="1"/>
  <c r="B457" i="1"/>
  <c r="I466" i="1"/>
  <c r="A467" i="1"/>
  <c r="D467" i="1" s="1"/>
  <c r="R466" i="1"/>
  <c r="E466" i="1"/>
  <c r="G466" i="1" s="1"/>
  <c r="V466" i="1"/>
  <c r="S465" i="1"/>
  <c r="T465" i="1" s="1"/>
  <c r="W466" i="1"/>
  <c r="C459" i="1"/>
  <c r="Q458" i="1"/>
  <c r="H467" i="1" l="1"/>
  <c r="J466" i="1"/>
  <c r="K2298" i="1"/>
  <c r="U458" i="1"/>
  <c r="B458" i="1"/>
  <c r="C460" i="1"/>
  <c r="Q459" i="1"/>
  <c r="E467" i="1"/>
  <c r="G467" i="1" s="1"/>
  <c r="R467" i="1"/>
  <c r="A468" i="1"/>
  <c r="D468" i="1" s="1"/>
  <c r="S466" i="1"/>
  <c r="T466" i="1" s="1"/>
  <c r="V467" i="1"/>
  <c r="W467" i="1"/>
  <c r="I467" i="1"/>
  <c r="H468" i="1" l="1"/>
  <c r="K2299" i="1"/>
  <c r="U459" i="1"/>
  <c r="B459" i="1"/>
  <c r="I468" i="1"/>
  <c r="J467" i="1"/>
  <c r="E468" i="1"/>
  <c r="G468" i="1" s="1"/>
  <c r="R468" i="1"/>
  <c r="A469" i="1"/>
  <c r="D469" i="1" s="1"/>
  <c r="W468" i="1"/>
  <c r="S467" i="1"/>
  <c r="T467" i="1" s="1"/>
  <c r="V468" i="1"/>
  <c r="C461" i="1"/>
  <c r="Q460" i="1"/>
  <c r="J468" i="1" l="1"/>
  <c r="K2300" i="1"/>
  <c r="H469" i="1"/>
  <c r="U460" i="1"/>
  <c r="B460" i="1"/>
  <c r="I469" i="1"/>
  <c r="R469" i="1"/>
  <c r="A470" i="1"/>
  <c r="D470" i="1" s="1"/>
  <c r="E469" i="1"/>
  <c r="G469" i="1" s="1"/>
  <c r="C462" i="1"/>
  <c r="Q461" i="1"/>
  <c r="V469" i="1"/>
  <c r="W469" i="1"/>
  <c r="S468" i="1"/>
  <c r="T468" i="1" s="1"/>
  <c r="J469" i="1" l="1"/>
  <c r="K2301" i="1"/>
  <c r="H470" i="1"/>
  <c r="U461" i="1"/>
  <c r="B461" i="1"/>
  <c r="A471" i="1"/>
  <c r="D471" i="1" s="1"/>
  <c r="R470" i="1"/>
  <c r="E470" i="1"/>
  <c r="G470" i="1" s="1"/>
  <c r="V470" i="1"/>
  <c r="S469" i="1"/>
  <c r="T469" i="1" s="1"/>
  <c r="W470" i="1"/>
  <c r="C463" i="1"/>
  <c r="Q462" i="1"/>
  <c r="I470" i="1"/>
  <c r="H471" i="1" l="1"/>
  <c r="K2302" i="1"/>
  <c r="U462" i="1"/>
  <c r="B462" i="1"/>
  <c r="I471" i="1"/>
  <c r="C464" i="1"/>
  <c r="Q463" i="1"/>
  <c r="J470" i="1"/>
  <c r="E471" i="1"/>
  <c r="G471" i="1" s="1"/>
  <c r="R471" i="1"/>
  <c r="A472" i="1"/>
  <c r="D472" i="1" s="1"/>
  <c r="S470" i="1"/>
  <c r="T470" i="1" s="1"/>
  <c r="W471" i="1"/>
  <c r="V471" i="1"/>
  <c r="J471" i="1" l="1"/>
  <c r="H472" i="1"/>
  <c r="K2303" i="1"/>
  <c r="U463" i="1"/>
  <c r="B463" i="1"/>
  <c r="I472" i="1"/>
  <c r="E472" i="1"/>
  <c r="G472" i="1" s="1"/>
  <c r="R472" i="1"/>
  <c r="A473" i="1"/>
  <c r="D473" i="1" s="1"/>
  <c r="V472" i="1"/>
  <c r="S471" i="1"/>
  <c r="T471" i="1" s="1"/>
  <c r="W472" i="1"/>
  <c r="C465" i="1"/>
  <c r="Q464" i="1"/>
  <c r="U464" i="1" s="1"/>
  <c r="H473" i="1" l="1"/>
  <c r="J472" i="1"/>
  <c r="K2304" i="1"/>
  <c r="B464" i="1"/>
  <c r="C466" i="1"/>
  <c r="Q465" i="1"/>
  <c r="R473" i="1"/>
  <c r="E473" i="1"/>
  <c r="G473" i="1" s="1"/>
  <c r="A474" i="1"/>
  <c r="D474" i="1" s="1"/>
  <c r="V473" i="1"/>
  <c r="W473" i="1"/>
  <c r="S472" i="1"/>
  <c r="T472" i="1" s="1"/>
  <c r="I473" i="1"/>
  <c r="H474" i="1" l="1"/>
  <c r="K2305" i="1"/>
  <c r="U465" i="1"/>
  <c r="B465" i="1"/>
  <c r="I474" i="1"/>
  <c r="V474" i="1"/>
  <c r="S473" i="1"/>
  <c r="T473" i="1" s="1"/>
  <c r="W474" i="1"/>
  <c r="J473" i="1"/>
  <c r="R474" i="1"/>
  <c r="A475" i="1"/>
  <c r="D475" i="1" s="1"/>
  <c r="E474" i="1"/>
  <c r="G474" i="1" s="1"/>
  <c r="C467" i="1"/>
  <c r="Q466" i="1"/>
  <c r="K2306" i="1" l="1"/>
  <c r="J474" i="1"/>
  <c r="H475" i="1"/>
  <c r="U466" i="1"/>
  <c r="B466" i="1"/>
  <c r="S474" i="1"/>
  <c r="T474" i="1" s="1"/>
  <c r="W475" i="1"/>
  <c r="V475" i="1"/>
  <c r="C468" i="1"/>
  <c r="Q467" i="1"/>
  <c r="I475" i="1"/>
  <c r="A476" i="1"/>
  <c r="D476" i="1" s="1"/>
  <c r="E475" i="1"/>
  <c r="G475" i="1" s="1"/>
  <c r="R475" i="1"/>
  <c r="J475" i="1" l="1"/>
  <c r="H476" i="1"/>
  <c r="K2307" i="1"/>
  <c r="U467" i="1"/>
  <c r="B467" i="1"/>
  <c r="C469" i="1"/>
  <c r="Q468" i="1"/>
  <c r="W476" i="1"/>
  <c r="S475" i="1"/>
  <c r="T475" i="1" s="1"/>
  <c r="V476" i="1"/>
  <c r="I476" i="1"/>
  <c r="E476" i="1"/>
  <c r="G476" i="1" s="1"/>
  <c r="R476" i="1"/>
  <c r="A477" i="1"/>
  <c r="D477" i="1" s="1"/>
  <c r="K2308" i="1" l="1"/>
  <c r="H477" i="1"/>
  <c r="U468" i="1"/>
  <c r="B468" i="1"/>
  <c r="V477" i="1"/>
  <c r="W477" i="1"/>
  <c r="S476" i="1"/>
  <c r="T476" i="1" s="1"/>
  <c r="I477" i="1"/>
  <c r="J476" i="1"/>
  <c r="R477" i="1"/>
  <c r="A478" i="1"/>
  <c r="D478" i="1" s="1"/>
  <c r="E477" i="1"/>
  <c r="G477" i="1" s="1"/>
  <c r="C470" i="1"/>
  <c r="Q469" i="1"/>
  <c r="H478" i="1" l="1"/>
  <c r="K2309" i="1"/>
  <c r="U469" i="1"/>
  <c r="B469" i="1"/>
  <c r="C471" i="1"/>
  <c r="Q470" i="1"/>
  <c r="U470" i="1" s="1"/>
  <c r="R478" i="1"/>
  <c r="A479" i="1"/>
  <c r="D479" i="1" s="1"/>
  <c r="E478" i="1"/>
  <c r="G478" i="1" s="1"/>
  <c r="I478" i="1"/>
  <c r="S477" i="1"/>
  <c r="T477" i="1" s="1"/>
  <c r="W478" i="1"/>
  <c r="V478" i="1"/>
  <c r="J477" i="1"/>
  <c r="J478" i="1" l="1"/>
  <c r="H479" i="1"/>
  <c r="K2310" i="1"/>
  <c r="B470" i="1"/>
  <c r="A480" i="1"/>
  <c r="D480" i="1" s="1"/>
  <c r="E479" i="1"/>
  <c r="G479" i="1" s="1"/>
  <c r="R479" i="1"/>
  <c r="S478" i="1"/>
  <c r="T478" i="1" s="1"/>
  <c r="W479" i="1"/>
  <c r="V479" i="1"/>
  <c r="I479" i="1"/>
  <c r="C472" i="1"/>
  <c r="Q471" i="1"/>
  <c r="J479" i="1" l="1"/>
  <c r="H480" i="1"/>
  <c r="K2311" i="1"/>
  <c r="U471" i="1"/>
  <c r="B471" i="1"/>
  <c r="W480" i="1"/>
  <c r="S479" i="1"/>
  <c r="T479" i="1" s="1"/>
  <c r="V480" i="1"/>
  <c r="C473" i="1"/>
  <c r="Q472" i="1"/>
  <c r="I480" i="1"/>
  <c r="E480" i="1"/>
  <c r="G480" i="1" s="1"/>
  <c r="R480" i="1"/>
  <c r="A481" i="1"/>
  <c r="D481" i="1" s="1"/>
  <c r="H481" i="1" l="1"/>
  <c r="J480" i="1"/>
  <c r="K2312" i="1"/>
  <c r="U472" i="1"/>
  <c r="B472" i="1"/>
  <c r="V481" i="1"/>
  <c r="W481" i="1"/>
  <c r="S480" i="1"/>
  <c r="T480" i="1" s="1"/>
  <c r="C474" i="1"/>
  <c r="Q473" i="1"/>
  <c r="R481" i="1"/>
  <c r="A482" i="1"/>
  <c r="D482" i="1" s="1"/>
  <c r="E481" i="1"/>
  <c r="G481" i="1" s="1"/>
  <c r="I481" i="1"/>
  <c r="H482" i="1" l="1"/>
  <c r="K2313" i="1"/>
  <c r="U473" i="1"/>
  <c r="B473" i="1"/>
  <c r="C475" i="1"/>
  <c r="Q474" i="1"/>
  <c r="I482" i="1"/>
  <c r="J481" i="1"/>
  <c r="R482" i="1"/>
  <c r="A483" i="1"/>
  <c r="D483" i="1" s="1"/>
  <c r="E482" i="1"/>
  <c r="G482" i="1" s="1"/>
  <c r="S481" i="1"/>
  <c r="T481" i="1" s="1"/>
  <c r="W482" i="1"/>
  <c r="V482" i="1"/>
  <c r="H483" i="1" l="1"/>
  <c r="J482" i="1"/>
  <c r="K2314" i="1"/>
  <c r="U474" i="1"/>
  <c r="B474" i="1"/>
  <c r="A484" i="1"/>
  <c r="D484" i="1" s="1"/>
  <c r="E483" i="1"/>
  <c r="G483" i="1" s="1"/>
  <c r="H484" i="1" s="1"/>
  <c r="R483" i="1"/>
  <c r="I483" i="1"/>
  <c r="S482" i="1"/>
  <c r="T482" i="1" s="1"/>
  <c r="W483" i="1"/>
  <c r="V483" i="1"/>
  <c r="C476" i="1"/>
  <c r="Q475" i="1"/>
  <c r="K2315" i="1" l="1"/>
  <c r="U475" i="1"/>
  <c r="B475" i="1"/>
  <c r="C477" i="1"/>
  <c r="Q476" i="1"/>
  <c r="E484" i="1"/>
  <c r="G484" i="1" s="1"/>
  <c r="R484" i="1"/>
  <c r="A485" i="1"/>
  <c r="D485" i="1" s="1"/>
  <c r="I484" i="1"/>
  <c r="W484" i="1"/>
  <c r="S483" i="1"/>
  <c r="T483" i="1" s="1"/>
  <c r="V484" i="1"/>
  <c r="J483" i="1"/>
  <c r="K2316" i="1" l="1"/>
  <c r="H485" i="1"/>
  <c r="U476" i="1"/>
  <c r="B476" i="1"/>
  <c r="W485" i="1"/>
  <c r="V485" i="1"/>
  <c r="S484" i="1"/>
  <c r="T484" i="1" s="1"/>
  <c r="C478" i="1"/>
  <c r="Q477" i="1"/>
  <c r="I485" i="1"/>
  <c r="R485" i="1"/>
  <c r="E485" i="1"/>
  <c r="G485" i="1" s="1"/>
  <c r="A486" i="1"/>
  <c r="D486" i="1" s="1"/>
  <c r="J484" i="1"/>
  <c r="H486" i="1" l="1"/>
  <c r="J485" i="1"/>
  <c r="K2317" i="1"/>
  <c r="U477" i="1"/>
  <c r="B477" i="1"/>
  <c r="R486" i="1"/>
  <c r="A487" i="1"/>
  <c r="D487" i="1" s="1"/>
  <c r="E486" i="1"/>
  <c r="G486" i="1" s="1"/>
  <c r="C479" i="1"/>
  <c r="Q478" i="1"/>
  <c r="W486" i="1"/>
  <c r="S485" i="1"/>
  <c r="T485" i="1" s="1"/>
  <c r="V486" i="1"/>
  <c r="I486" i="1"/>
  <c r="H487" i="1" l="1"/>
  <c r="K2318" i="1"/>
  <c r="U478" i="1"/>
  <c r="B478" i="1"/>
  <c r="I487" i="1"/>
  <c r="C480" i="1"/>
  <c r="Q479" i="1"/>
  <c r="J486" i="1"/>
  <c r="E487" i="1"/>
  <c r="G487" i="1" s="1"/>
  <c r="R487" i="1"/>
  <c r="A488" i="1"/>
  <c r="D488" i="1" s="1"/>
  <c r="S486" i="1"/>
  <c r="T486" i="1" s="1"/>
  <c r="V487" i="1"/>
  <c r="W487" i="1"/>
  <c r="K2319" i="1" l="1"/>
  <c r="J487" i="1"/>
  <c r="H488" i="1"/>
  <c r="U479" i="1"/>
  <c r="B479" i="1"/>
  <c r="I488" i="1"/>
  <c r="E488" i="1"/>
  <c r="G488" i="1" s="1"/>
  <c r="R488" i="1"/>
  <c r="A489" i="1"/>
  <c r="D489" i="1" s="1"/>
  <c r="W488" i="1"/>
  <c r="S487" i="1"/>
  <c r="T487" i="1" s="1"/>
  <c r="V488" i="1"/>
  <c r="C481" i="1"/>
  <c r="Q480" i="1"/>
  <c r="J488" i="1" l="1"/>
  <c r="K2320" i="1"/>
  <c r="H489" i="1"/>
  <c r="U480" i="1"/>
  <c r="B480" i="1"/>
  <c r="I489" i="1"/>
  <c r="C482" i="1"/>
  <c r="Q481" i="1"/>
  <c r="R489" i="1"/>
  <c r="A490" i="1"/>
  <c r="D490" i="1" s="1"/>
  <c r="E489" i="1"/>
  <c r="G489" i="1" s="1"/>
  <c r="V489" i="1"/>
  <c r="S488" i="1"/>
  <c r="T488" i="1" s="1"/>
  <c r="W489" i="1"/>
  <c r="H490" i="1" l="1"/>
  <c r="J489" i="1"/>
  <c r="K2321" i="1"/>
  <c r="U481" i="1"/>
  <c r="B481" i="1"/>
  <c r="R490" i="1"/>
  <c r="A491" i="1"/>
  <c r="D491" i="1" s="1"/>
  <c r="E490" i="1"/>
  <c r="G490" i="1" s="1"/>
  <c r="C483" i="1"/>
  <c r="Q482" i="1"/>
  <c r="S489" i="1"/>
  <c r="T489" i="1" s="1"/>
  <c r="W490" i="1"/>
  <c r="V490" i="1"/>
  <c r="I490" i="1"/>
  <c r="H491" i="1" l="1"/>
  <c r="K2322" i="1"/>
  <c r="U482" i="1"/>
  <c r="B482" i="1"/>
  <c r="I491" i="1"/>
  <c r="C484" i="1"/>
  <c r="Q483" i="1"/>
  <c r="E491" i="1"/>
  <c r="G491" i="1" s="1"/>
  <c r="A492" i="1"/>
  <c r="D492" i="1" s="1"/>
  <c r="R491" i="1"/>
  <c r="S490" i="1"/>
  <c r="T490" i="1" s="1"/>
  <c r="W491" i="1"/>
  <c r="V491" i="1"/>
  <c r="J490" i="1"/>
  <c r="J491" i="1" l="1"/>
  <c r="H492" i="1"/>
  <c r="K2323" i="1"/>
  <c r="U483" i="1"/>
  <c r="B483" i="1"/>
  <c r="W492" i="1"/>
  <c r="S491" i="1"/>
  <c r="T491" i="1" s="1"/>
  <c r="V492" i="1"/>
  <c r="E492" i="1"/>
  <c r="G492" i="1" s="1"/>
  <c r="R492" i="1"/>
  <c r="A493" i="1"/>
  <c r="D493" i="1" s="1"/>
  <c r="C485" i="1"/>
  <c r="Q484" i="1"/>
  <c r="I492" i="1"/>
  <c r="H493" i="1" l="1"/>
  <c r="K2324" i="1"/>
  <c r="U484" i="1"/>
  <c r="B484" i="1"/>
  <c r="I493" i="1"/>
  <c r="J492" i="1"/>
  <c r="R493" i="1"/>
  <c r="A494" i="1"/>
  <c r="D494" i="1" s="1"/>
  <c r="E493" i="1"/>
  <c r="G493" i="1" s="1"/>
  <c r="W493" i="1"/>
  <c r="V493" i="1"/>
  <c r="S492" i="1"/>
  <c r="T492" i="1" s="1"/>
  <c r="C486" i="1"/>
  <c r="Q485" i="1"/>
  <c r="H494" i="1" l="1"/>
  <c r="J493" i="1"/>
  <c r="K2325" i="1"/>
  <c r="K2326" i="1" s="1"/>
  <c r="U485" i="1"/>
  <c r="B485" i="1"/>
  <c r="A495" i="1"/>
  <c r="D495" i="1" s="1"/>
  <c r="R494" i="1"/>
  <c r="E494" i="1"/>
  <c r="G494" i="1" s="1"/>
  <c r="C487" i="1"/>
  <c r="Q486" i="1"/>
  <c r="V494" i="1"/>
  <c r="S493" i="1"/>
  <c r="T493" i="1" s="1"/>
  <c r="W494" i="1"/>
  <c r="I494" i="1"/>
  <c r="K2327" i="1" l="1"/>
  <c r="H495" i="1"/>
  <c r="U486" i="1"/>
  <c r="B486" i="1"/>
  <c r="I495" i="1"/>
  <c r="J494" i="1"/>
  <c r="E495" i="1"/>
  <c r="G495" i="1" s="1"/>
  <c r="A496" i="1"/>
  <c r="D496" i="1" s="1"/>
  <c r="R495" i="1"/>
  <c r="C488" i="1"/>
  <c r="Q487" i="1"/>
  <c r="S494" i="1"/>
  <c r="T494" i="1" s="1"/>
  <c r="W495" i="1"/>
  <c r="V495" i="1"/>
  <c r="K2328" i="1" l="1"/>
  <c r="H496" i="1"/>
  <c r="J495" i="1"/>
  <c r="U487" i="1"/>
  <c r="B487" i="1"/>
  <c r="I496" i="1"/>
  <c r="C489" i="1"/>
  <c r="Q488" i="1"/>
  <c r="E496" i="1"/>
  <c r="G496" i="1" s="1"/>
  <c r="R496" i="1"/>
  <c r="A497" i="1"/>
  <c r="D497" i="1" s="1"/>
  <c r="W496" i="1"/>
  <c r="S495" i="1"/>
  <c r="T495" i="1" s="1"/>
  <c r="V496" i="1"/>
  <c r="K2329" i="1" l="1"/>
  <c r="L497" i="1"/>
  <c r="E497" i="1"/>
  <c r="G497" i="1" s="1"/>
  <c r="H497" i="1"/>
  <c r="J496" i="1"/>
  <c r="U488" i="1"/>
  <c r="B488" i="1"/>
  <c r="R497" i="1"/>
  <c r="L498" i="1" s="1"/>
  <c r="M498" i="1" s="1"/>
  <c r="N498" i="1" s="1"/>
  <c r="O498" i="1" s="1"/>
  <c r="A498" i="1"/>
  <c r="D498" i="1" s="1"/>
  <c r="C490" i="1"/>
  <c r="Q489" i="1"/>
  <c r="V497" i="1"/>
  <c r="S496" i="1"/>
  <c r="T496" i="1" s="1"/>
  <c r="W497" i="1"/>
  <c r="I497" i="1"/>
  <c r="K2330" i="1" l="1"/>
  <c r="H498" i="1"/>
  <c r="J497" i="1"/>
  <c r="U489" i="1"/>
  <c r="B489" i="1"/>
  <c r="A499" i="1"/>
  <c r="D499" i="1" s="1"/>
  <c r="R498" i="1"/>
  <c r="L499" i="1" s="1"/>
  <c r="E498" i="1"/>
  <c r="G498" i="1" s="1"/>
  <c r="C491" i="1"/>
  <c r="Q490" i="1"/>
  <c r="W498" i="1"/>
  <c r="S497" i="1"/>
  <c r="V498" i="1"/>
  <c r="I498" i="1"/>
  <c r="K2331" i="1" l="1"/>
  <c r="M499" i="1"/>
  <c r="N499" i="1" s="1"/>
  <c r="O499" i="1" s="1"/>
  <c r="H499" i="1"/>
  <c r="U490" i="1"/>
  <c r="B490" i="1"/>
  <c r="I499" i="1"/>
  <c r="C492" i="1"/>
  <c r="Q491" i="1"/>
  <c r="R499" i="1"/>
  <c r="L500" i="1" s="1"/>
  <c r="A500" i="1"/>
  <c r="D500" i="1" s="1"/>
  <c r="E499" i="1"/>
  <c r="G499" i="1" s="1"/>
  <c r="J498" i="1"/>
  <c r="P498" i="1" s="1"/>
  <c r="S498" i="1"/>
  <c r="T498" i="1" s="1"/>
  <c r="W499" i="1"/>
  <c r="V499" i="1"/>
  <c r="K2332" i="1" l="1"/>
  <c r="J499" i="1"/>
  <c r="P499" i="1" s="1"/>
  <c r="H500" i="1"/>
  <c r="M500" i="1"/>
  <c r="N500" i="1" s="1"/>
  <c r="O500" i="1" s="1"/>
  <c r="U491" i="1"/>
  <c r="B491" i="1"/>
  <c r="I500" i="1"/>
  <c r="S499" i="1"/>
  <c r="T499" i="1" s="1"/>
  <c r="V500" i="1"/>
  <c r="W500" i="1"/>
  <c r="A501" i="1"/>
  <c r="D501" i="1" s="1"/>
  <c r="E500" i="1"/>
  <c r="G500" i="1" s="1"/>
  <c r="R500" i="1"/>
  <c r="L501" i="1" s="1"/>
  <c r="C493" i="1"/>
  <c r="Q492" i="1"/>
  <c r="K2333" i="1" l="1"/>
  <c r="H501" i="1"/>
  <c r="J500" i="1"/>
  <c r="P500" i="1" s="1"/>
  <c r="M501" i="1"/>
  <c r="N501" i="1" s="1"/>
  <c r="O501" i="1" s="1"/>
  <c r="U492" i="1"/>
  <c r="B492" i="1"/>
  <c r="E501" i="1"/>
  <c r="G501" i="1" s="1"/>
  <c r="R501" i="1"/>
  <c r="L502" i="1" s="1"/>
  <c r="A502" i="1"/>
  <c r="D502" i="1" s="1"/>
  <c r="C494" i="1"/>
  <c r="Q493" i="1"/>
  <c r="V501" i="1"/>
  <c r="S500" i="1"/>
  <c r="T500" i="1" s="1"/>
  <c r="W501" i="1"/>
  <c r="I501" i="1"/>
  <c r="K2334" i="1" l="1"/>
  <c r="H502" i="1"/>
  <c r="M502" i="1"/>
  <c r="N502" i="1" s="1"/>
  <c r="O502" i="1" s="1"/>
  <c r="U493" i="1"/>
  <c r="B493" i="1"/>
  <c r="I502" i="1"/>
  <c r="C495" i="1"/>
  <c r="Q494" i="1"/>
  <c r="W502" i="1"/>
  <c r="V502" i="1"/>
  <c r="S501" i="1"/>
  <c r="T501" i="1" s="1"/>
  <c r="R502" i="1"/>
  <c r="L503" i="1" s="1"/>
  <c r="E502" i="1"/>
  <c r="G502" i="1" s="1"/>
  <c r="A503" i="1"/>
  <c r="D503" i="1" s="1"/>
  <c r="J501" i="1"/>
  <c r="P501" i="1" s="1"/>
  <c r="K2335" i="1" l="1"/>
  <c r="U494" i="1"/>
  <c r="B494" i="1"/>
  <c r="J502" i="1"/>
  <c r="P502" i="1" s="1"/>
  <c r="H503" i="1"/>
  <c r="M503" i="1"/>
  <c r="N503" i="1" s="1"/>
  <c r="O503" i="1" s="1"/>
  <c r="W503" i="1"/>
  <c r="S502" i="1"/>
  <c r="T502" i="1" s="1"/>
  <c r="V503" i="1"/>
  <c r="R503" i="1"/>
  <c r="L504" i="1" s="1"/>
  <c r="A504" i="1"/>
  <c r="D504" i="1" s="1"/>
  <c r="E503" i="1"/>
  <c r="G503" i="1" s="1"/>
  <c r="I503" i="1"/>
  <c r="C496" i="1"/>
  <c r="Q495" i="1"/>
  <c r="K2336" i="1" l="1"/>
  <c r="U495" i="1"/>
  <c r="B495" i="1"/>
  <c r="H504" i="1"/>
  <c r="M504" i="1"/>
  <c r="N504" i="1" s="1"/>
  <c r="O504" i="1" s="1"/>
  <c r="I504" i="1"/>
  <c r="C497" i="1"/>
  <c r="Q496" i="1"/>
  <c r="J503" i="1"/>
  <c r="P503" i="1" s="1"/>
  <c r="R504" i="1"/>
  <c r="L505" i="1" s="1"/>
  <c r="A505" i="1"/>
  <c r="D505" i="1" s="1"/>
  <c r="E504" i="1"/>
  <c r="G504" i="1" s="1"/>
  <c r="S503" i="1"/>
  <c r="T503" i="1" s="1"/>
  <c r="W504" i="1"/>
  <c r="V504" i="1"/>
  <c r="K2337" i="1" l="1"/>
  <c r="U496" i="1"/>
  <c r="B496" i="1"/>
  <c r="H505" i="1"/>
  <c r="J504" i="1"/>
  <c r="P504" i="1" s="1"/>
  <c r="M505" i="1"/>
  <c r="N505" i="1" s="1"/>
  <c r="O505" i="1" s="1"/>
  <c r="E505" i="1"/>
  <c r="G505" i="1" s="1"/>
  <c r="A506" i="1"/>
  <c r="D506" i="1" s="1"/>
  <c r="R505" i="1"/>
  <c r="L506" i="1" s="1"/>
  <c r="S504" i="1"/>
  <c r="T504" i="1" s="1"/>
  <c r="W505" i="1"/>
  <c r="V505" i="1"/>
  <c r="Q497" i="1"/>
  <c r="B497" i="1" s="1"/>
  <c r="T497" i="1"/>
  <c r="C498" i="1" s="1"/>
  <c r="Q498" i="1" s="1"/>
  <c r="B498" i="1" s="1"/>
  <c r="I505" i="1"/>
  <c r="K2338" i="1" l="1"/>
  <c r="H506" i="1"/>
  <c r="M506" i="1"/>
  <c r="N506" i="1" s="1"/>
  <c r="O506" i="1" s="1"/>
  <c r="C499" i="1"/>
  <c r="Q499" i="1" s="1"/>
  <c r="B499" i="1" s="1"/>
  <c r="U497" i="1"/>
  <c r="W506" i="1"/>
  <c r="S505" i="1"/>
  <c r="T505" i="1" s="1"/>
  <c r="V506" i="1"/>
  <c r="I506" i="1"/>
  <c r="E506" i="1"/>
  <c r="G506" i="1" s="1"/>
  <c r="R506" i="1"/>
  <c r="L507" i="1" s="1"/>
  <c r="A507" i="1"/>
  <c r="D507" i="1" s="1"/>
  <c r="J505" i="1"/>
  <c r="P505" i="1" s="1"/>
  <c r="K2339" i="1" l="1"/>
  <c r="H507" i="1"/>
  <c r="J506" i="1"/>
  <c r="P506" i="1" s="1"/>
  <c r="M507" i="1"/>
  <c r="N507" i="1" s="1"/>
  <c r="O507" i="1" s="1"/>
  <c r="U498" i="1"/>
  <c r="V507" i="1"/>
  <c r="S506" i="1"/>
  <c r="T506" i="1" s="1"/>
  <c r="W507" i="1"/>
  <c r="R507" i="1"/>
  <c r="L508" i="1" s="1"/>
  <c r="A508" i="1"/>
  <c r="D508" i="1" s="1"/>
  <c r="E507" i="1"/>
  <c r="G507" i="1" s="1"/>
  <c r="I507" i="1"/>
  <c r="C500" i="1"/>
  <c r="Q500" i="1" s="1"/>
  <c r="B500" i="1" s="1"/>
  <c r="U499" i="1"/>
  <c r="K2340" i="1" l="1"/>
  <c r="H508" i="1"/>
  <c r="M508" i="1"/>
  <c r="N508" i="1" s="1"/>
  <c r="O508" i="1" s="1"/>
  <c r="I508" i="1"/>
  <c r="J507" i="1"/>
  <c r="P507" i="1" s="1"/>
  <c r="C501" i="1"/>
  <c r="Q501" i="1" s="1"/>
  <c r="B501" i="1" s="1"/>
  <c r="U500" i="1"/>
  <c r="R508" i="1"/>
  <c r="L509" i="1" s="1"/>
  <c r="A509" i="1"/>
  <c r="D509" i="1" s="1"/>
  <c r="E508" i="1"/>
  <c r="G508" i="1" s="1"/>
  <c r="S507" i="1"/>
  <c r="T507" i="1" s="1"/>
  <c r="W508" i="1"/>
  <c r="V508" i="1"/>
  <c r="K2341" i="1" l="1"/>
  <c r="J508" i="1"/>
  <c r="P508" i="1" s="1"/>
  <c r="H509" i="1"/>
  <c r="M509" i="1"/>
  <c r="N509" i="1" s="1"/>
  <c r="O509" i="1" s="1"/>
  <c r="S508" i="1"/>
  <c r="T508" i="1" s="1"/>
  <c r="V509" i="1"/>
  <c r="W509" i="1"/>
  <c r="I509" i="1"/>
  <c r="A510" i="1"/>
  <c r="D510" i="1" s="1"/>
  <c r="E509" i="1"/>
  <c r="G509" i="1" s="1"/>
  <c r="R509" i="1"/>
  <c r="L510" i="1" s="1"/>
  <c r="C502" i="1"/>
  <c r="Q502" i="1" s="1"/>
  <c r="B502" i="1" s="1"/>
  <c r="U501" i="1"/>
  <c r="K2342" i="1" l="1"/>
  <c r="H510" i="1"/>
  <c r="M510" i="1"/>
  <c r="N510" i="1" s="1"/>
  <c r="O510" i="1" s="1"/>
  <c r="E510" i="1"/>
  <c r="G510" i="1" s="1"/>
  <c r="R510" i="1"/>
  <c r="L511" i="1" s="1"/>
  <c r="A511" i="1"/>
  <c r="D511" i="1" s="1"/>
  <c r="C503" i="1"/>
  <c r="Q503" i="1" s="1"/>
  <c r="B503" i="1" s="1"/>
  <c r="U502" i="1"/>
  <c r="W510" i="1"/>
  <c r="S509" i="1"/>
  <c r="T509" i="1" s="1"/>
  <c r="V510" i="1"/>
  <c r="I510" i="1"/>
  <c r="J509" i="1"/>
  <c r="P509" i="1" s="1"/>
  <c r="K2343" i="1" l="1"/>
  <c r="H511" i="1"/>
  <c r="M511" i="1"/>
  <c r="N511" i="1" s="1"/>
  <c r="O511" i="1" s="1"/>
  <c r="C504" i="1"/>
  <c r="Q504" i="1" s="1"/>
  <c r="B504" i="1" s="1"/>
  <c r="U503" i="1"/>
  <c r="R511" i="1"/>
  <c r="L512" i="1" s="1"/>
  <c r="A512" i="1"/>
  <c r="D512" i="1" s="1"/>
  <c r="E511" i="1"/>
  <c r="G511" i="1" s="1"/>
  <c r="W511" i="1"/>
  <c r="V511" i="1"/>
  <c r="S510" i="1"/>
  <c r="T510" i="1" s="1"/>
  <c r="I511" i="1"/>
  <c r="J510" i="1"/>
  <c r="P510" i="1" s="1"/>
  <c r="K2344" i="1" l="1"/>
  <c r="H512" i="1"/>
  <c r="M512" i="1"/>
  <c r="N512" i="1" s="1"/>
  <c r="O512" i="1" s="1"/>
  <c r="I512" i="1"/>
  <c r="J511" i="1"/>
  <c r="P511" i="1" s="1"/>
  <c r="R512" i="1"/>
  <c r="L513" i="1" s="1"/>
  <c r="A513" i="1"/>
  <c r="D513" i="1" s="1"/>
  <c r="E512" i="1"/>
  <c r="G512" i="1" s="1"/>
  <c r="S511" i="1"/>
  <c r="T511" i="1" s="1"/>
  <c r="W512" i="1"/>
  <c r="V512" i="1"/>
  <c r="C505" i="1"/>
  <c r="Q505" i="1" s="1"/>
  <c r="B505" i="1" s="1"/>
  <c r="U504" i="1"/>
  <c r="K2345" i="1" l="1"/>
  <c r="H513" i="1"/>
  <c r="J512" i="1"/>
  <c r="P512" i="1" s="1"/>
  <c r="M513" i="1"/>
  <c r="N513" i="1" s="1"/>
  <c r="O513" i="1" s="1"/>
  <c r="I513" i="1"/>
  <c r="C506" i="1"/>
  <c r="Q506" i="1" s="1"/>
  <c r="B506" i="1" s="1"/>
  <c r="U505" i="1"/>
  <c r="E513" i="1"/>
  <c r="G513" i="1" s="1"/>
  <c r="R513" i="1"/>
  <c r="L514" i="1" s="1"/>
  <c r="A514" i="1"/>
  <c r="D514" i="1" s="1"/>
  <c r="S512" i="1"/>
  <c r="T512" i="1" s="1"/>
  <c r="W513" i="1"/>
  <c r="V513" i="1"/>
  <c r="K2346" i="1" l="1"/>
  <c r="J513" i="1"/>
  <c r="P513" i="1" s="1"/>
  <c r="H514" i="1"/>
  <c r="M514" i="1"/>
  <c r="N514" i="1" s="1"/>
  <c r="O514" i="1" s="1"/>
  <c r="E514" i="1"/>
  <c r="G514" i="1" s="1"/>
  <c r="R514" i="1"/>
  <c r="L515" i="1" s="1"/>
  <c r="A515" i="1"/>
  <c r="D515" i="1" s="1"/>
  <c r="W514" i="1"/>
  <c r="S513" i="1"/>
  <c r="T513" i="1" s="1"/>
  <c r="V514" i="1"/>
  <c r="C507" i="1"/>
  <c r="Q507" i="1" s="1"/>
  <c r="B507" i="1" s="1"/>
  <c r="U506" i="1"/>
  <c r="I514" i="1"/>
  <c r="K2347" i="1" l="1"/>
  <c r="H515" i="1"/>
  <c r="M515" i="1"/>
  <c r="N515" i="1" s="1"/>
  <c r="O515" i="1" s="1"/>
  <c r="I515" i="1"/>
  <c r="C508" i="1"/>
  <c r="Q508" i="1" s="1"/>
  <c r="B508" i="1" s="1"/>
  <c r="U507" i="1"/>
  <c r="R515" i="1"/>
  <c r="L516" i="1" s="1"/>
  <c r="A516" i="1"/>
  <c r="D516" i="1" s="1"/>
  <c r="E515" i="1"/>
  <c r="G515" i="1" s="1"/>
  <c r="J514" i="1"/>
  <c r="P514" i="1" s="1"/>
  <c r="W515" i="1"/>
  <c r="V515" i="1"/>
  <c r="S514" i="1"/>
  <c r="T514" i="1" s="1"/>
  <c r="K2348" i="1" l="1"/>
  <c r="J515" i="1"/>
  <c r="P515" i="1" s="1"/>
  <c r="H516" i="1"/>
  <c r="M516" i="1"/>
  <c r="N516" i="1" s="1"/>
  <c r="O516" i="1" s="1"/>
  <c r="A517" i="1"/>
  <c r="D517" i="1" s="1"/>
  <c r="R516" i="1"/>
  <c r="L517" i="1" s="1"/>
  <c r="E516" i="1"/>
  <c r="G516" i="1" s="1"/>
  <c r="V516" i="1"/>
  <c r="S515" i="1"/>
  <c r="T515" i="1" s="1"/>
  <c r="W516" i="1"/>
  <c r="C509" i="1"/>
  <c r="Q509" i="1" s="1"/>
  <c r="B509" i="1" s="1"/>
  <c r="U508" i="1"/>
  <c r="I516" i="1"/>
  <c r="K2349" i="1" l="1"/>
  <c r="H517" i="1"/>
  <c r="M517" i="1"/>
  <c r="N517" i="1" s="1"/>
  <c r="O517" i="1" s="1"/>
  <c r="I517" i="1"/>
  <c r="S516" i="1"/>
  <c r="T516" i="1" s="1"/>
  <c r="V517" i="1"/>
  <c r="W517" i="1"/>
  <c r="C510" i="1"/>
  <c r="Q510" i="1" s="1"/>
  <c r="B510" i="1" s="1"/>
  <c r="U509" i="1"/>
  <c r="E517" i="1"/>
  <c r="G517" i="1" s="1"/>
  <c r="A518" i="1"/>
  <c r="D518" i="1" s="1"/>
  <c r="R517" i="1"/>
  <c r="L518" i="1" s="1"/>
  <c r="J516" i="1"/>
  <c r="P516" i="1" s="1"/>
  <c r="K2350" i="1" l="1"/>
  <c r="J517" i="1"/>
  <c r="P517" i="1" s="1"/>
  <c r="H518" i="1"/>
  <c r="M518" i="1"/>
  <c r="N518" i="1" s="1"/>
  <c r="O518" i="1" s="1"/>
  <c r="W518" i="1"/>
  <c r="S517" i="1"/>
  <c r="T517" i="1" s="1"/>
  <c r="V518" i="1"/>
  <c r="I518" i="1"/>
  <c r="E518" i="1"/>
  <c r="G518" i="1" s="1"/>
  <c r="R518" i="1"/>
  <c r="L519" i="1" s="1"/>
  <c r="A519" i="1"/>
  <c r="D519" i="1" s="1"/>
  <c r="C511" i="1"/>
  <c r="Q511" i="1" s="1"/>
  <c r="B511" i="1" s="1"/>
  <c r="U510" i="1"/>
  <c r="K2351" i="1" l="1"/>
  <c r="J518" i="1"/>
  <c r="P518" i="1" s="1"/>
  <c r="H519" i="1"/>
  <c r="M519" i="1"/>
  <c r="N519" i="1" s="1"/>
  <c r="O519" i="1" s="1"/>
  <c r="W519" i="1"/>
  <c r="V519" i="1"/>
  <c r="S518" i="1"/>
  <c r="T518" i="1" s="1"/>
  <c r="I519" i="1"/>
  <c r="C512" i="1"/>
  <c r="Q512" i="1" s="1"/>
  <c r="B512" i="1" s="1"/>
  <c r="U511" i="1"/>
  <c r="R519" i="1"/>
  <c r="L520" i="1" s="1"/>
  <c r="A520" i="1"/>
  <c r="D520" i="1" s="1"/>
  <c r="E519" i="1"/>
  <c r="G519" i="1" s="1"/>
  <c r="K2352" i="1" l="1"/>
  <c r="H520" i="1"/>
  <c r="M520" i="1"/>
  <c r="N520" i="1" s="1"/>
  <c r="O520" i="1" s="1"/>
  <c r="I520" i="1"/>
  <c r="A521" i="1"/>
  <c r="D521" i="1" s="1"/>
  <c r="R520" i="1"/>
  <c r="L521" i="1" s="1"/>
  <c r="E520" i="1"/>
  <c r="G520" i="1" s="1"/>
  <c r="C513" i="1"/>
  <c r="Q513" i="1" s="1"/>
  <c r="B513" i="1" s="1"/>
  <c r="U512" i="1"/>
  <c r="V520" i="1"/>
  <c r="S519" i="1"/>
  <c r="T519" i="1" s="1"/>
  <c r="W520" i="1"/>
  <c r="J519" i="1"/>
  <c r="P519" i="1" s="1"/>
  <c r="K2353" i="1" l="1"/>
  <c r="H521" i="1"/>
  <c r="J520" i="1"/>
  <c r="P520" i="1" s="1"/>
  <c r="M521" i="1"/>
  <c r="N521" i="1" s="1"/>
  <c r="O521" i="1" s="1"/>
  <c r="I521" i="1"/>
  <c r="S520" i="1"/>
  <c r="T520" i="1" s="1"/>
  <c r="V521" i="1"/>
  <c r="W521" i="1"/>
  <c r="A522" i="1"/>
  <c r="D522" i="1" s="1"/>
  <c r="E521" i="1"/>
  <c r="G521" i="1" s="1"/>
  <c r="R521" i="1"/>
  <c r="L522" i="1" s="1"/>
  <c r="C514" i="1"/>
  <c r="Q514" i="1" s="1"/>
  <c r="B514" i="1" s="1"/>
  <c r="U513" i="1"/>
  <c r="K2354" i="1" l="1"/>
  <c r="H522" i="1"/>
  <c r="M522" i="1"/>
  <c r="N522" i="1" s="1"/>
  <c r="O522" i="1" s="1"/>
  <c r="C515" i="1"/>
  <c r="Q515" i="1" s="1"/>
  <c r="B515" i="1" s="1"/>
  <c r="U514" i="1"/>
  <c r="E522" i="1"/>
  <c r="G522" i="1" s="1"/>
  <c r="R522" i="1"/>
  <c r="L523" i="1" s="1"/>
  <c r="A523" i="1"/>
  <c r="D523" i="1" s="1"/>
  <c r="I522" i="1"/>
  <c r="W522" i="1"/>
  <c r="S521" i="1"/>
  <c r="T521" i="1" s="1"/>
  <c r="V522" i="1"/>
  <c r="J521" i="1"/>
  <c r="P521" i="1" s="1"/>
  <c r="K2355" i="1" l="1"/>
  <c r="H523" i="1"/>
  <c r="M523" i="1"/>
  <c r="N523" i="1" s="1"/>
  <c r="O523" i="1" s="1"/>
  <c r="W523" i="1"/>
  <c r="V523" i="1"/>
  <c r="S522" i="1"/>
  <c r="T522" i="1" s="1"/>
  <c r="C516" i="1"/>
  <c r="Q516" i="1" s="1"/>
  <c r="B516" i="1" s="1"/>
  <c r="U515" i="1"/>
  <c r="I523" i="1"/>
  <c r="R523" i="1"/>
  <c r="L524" i="1" s="1"/>
  <c r="E523" i="1"/>
  <c r="G523" i="1" s="1"/>
  <c r="A524" i="1"/>
  <c r="D524" i="1" s="1"/>
  <c r="J522" i="1"/>
  <c r="P522" i="1" s="1"/>
  <c r="K2356" i="1" l="1"/>
  <c r="J523" i="1"/>
  <c r="P523" i="1" s="1"/>
  <c r="H524" i="1"/>
  <c r="M524" i="1"/>
  <c r="N524" i="1" s="1"/>
  <c r="O524" i="1" s="1"/>
  <c r="R524" i="1"/>
  <c r="L525" i="1" s="1"/>
  <c r="A525" i="1"/>
  <c r="D525" i="1" s="1"/>
  <c r="E524" i="1"/>
  <c r="G524" i="1" s="1"/>
  <c r="C517" i="1"/>
  <c r="Q517" i="1" s="1"/>
  <c r="B517" i="1" s="1"/>
  <c r="U516" i="1"/>
  <c r="V524" i="1"/>
  <c r="S523" i="1"/>
  <c r="T523" i="1" s="1"/>
  <c r="W524" i="1"/>
  <c r="I524" i="1"/>
  <c r="K2357" i="1" l="1"/>
  <c r="H525" i="1"/>
  <c r="M525" i="1"/>
  <c r="N525" i="1" s="1"/>
  <c r="O525" i="1" s="1"/>
  <c r="I525" i="1"/>
  <c r="C518" i="1"/>
  <c r="Q518" i="1" s="1"/>
  <c r="B518" i="1" s="1"/>
  <c r="U517" i="1"/>
  <c r="J524" i="1"/>
  <c r="P524" i="1" s="1"/>
  <c r="A526" i="1"/>
  <c r="D526" i="1" s="1"/>
  <c r="E525" i="1"/>
  <c r="G525" i="1" s="1"/>
  <c r="R525" i="1"/>
  <c r="L526" i="1" s="1"/>
  <c r="S524" i="1"/>
  <c r="T524" i="1" s="1"/>
  <c r="W525" i="1"/>
  <c r="V525" i="1"/>
  <c r="K2358" i="1" l="1"/>
  <c r="J525" i="1"/>
  <c r="P525" i="1" s="1"/>
  <c r="H526" i="1"/>
  <c r="M526" i="1"/>
  <c r="N526" i="1" s="1"/>
  <c r="O526" i="1" s="1"/>
  <c r="V526" i="1"/>
  <c r="S525" i="1"/>
  <c r="T525" i="1" s="1"/>
  <c r="W526" i="1"/>
  <c r="I526" i="1"/>
  <c r="E526" i="1"/>
  <c r="G526" i="1" s="1"/>
  <c r="R526" i="1"/>
  <c r="L527" i="1" s="1"/>
  <c r="A527" i="1"/>
  <c r="D527" i="1" s="1"/>
  <c r="C519" i="1"/>
  <c r="Q519" i="1" s="1"/>
  <c r="B519" i="1" s="1"/>
  <c r="U518" i="1"/>
  <c r="K2359" i="1" l="1"/>
  <c r="J526" i="1"/>
  <c r="P526" i="1" s="1"/>
  <c r="H527" i="1"/>
  <c r="M527" i="1"/>
  <c r="N527" i="1" s="1"/>
  <c r="O527" i="1" s="1"/>
  <c r="C520" i="1"/>
  <c r="Q520" i="1" s="1"/>
  <c r="B520" i="1" s="1"/>
  <c r="U519" i="1"/>
  <c r="R527" i="1"/>
  <c r="L528" i="1" s="1"/>
  <c r="A528" i="1"/>
  <c r="D528" i="1" s="1"/>
  <c r="E527" i="1"/>
  <c r="G527" i="1" s="1"/>
  <c r="V527" i="1"/>
  <c r="W527" i="1"/>
  <c r="S526" i="1"/>
  <c r="T526" i="1" s="1"/>
  <c r="I527" i="1"/>
  <c r="K2360" i="1" l="1"/>
  <c r="H528" i="1"/>
  <c r="M528" i="1"/>
  <c r="N528" i="1" s="1"/>
  <c r="O528" i="1" s="1"/>
  <c r="W528" i="1"/>
  <c r="S527" i="1"/>
  <c r="T527" i="1" s="1"/>
  <c r="V528" i="1"/>
  <c r="C521" i="1"/>
  <c r="Q521" i="1" s="1"/>
  <c r="B521" i="1" s="1"/>
  <c r="U520" i="1"/>
  <c r="I528" i="1"/>
  <c r="R528" i="1"/>
  <c r="L529" i="1" s="1"/>
  <c r="A529" i="1"/>
  <c r="D529" i="1" s="1"/>
  <c r="E528" i="1"/>
  <c r="G528" i="1" s="1"/>
  <c r="J527" i="1"/>
  <c r="P527" i="1" s="1"/>
  <c r="K2361" i="1" l="1"/>
  <c r="H529" i="1"/>
  <c r="J528" i="1"/>
  <c r="P528" i="1" s="1"/>
  <c r="M529" i="1"/>
  <c r="N529" i="1" s="1"/>
  <c r="O529" i="1" s="1"/>
  <c r="E529" i="1"/>
  <c r="G529" i="1" s="1"/>
  <c r="R529" i="1"/>
  <c r="L530" i="1" s="1"/>
  <c r="A530" i="1"/>
  <c r="D530" i="1" s="1"/>
  <c r="S528" i="1"/>
  <c r="T528" i="1" s="1"/>
  <c r="V529" i="1"/>
  <c r="W529" i="1"/>
  <c r="I529" i="1"/>
  <c r="C522" i="1"/>
  <c r="Q522" i="1" s="1"/>
  <c r="B522" i="1" s="1"/>
  <c r="U521" i="1"/>
  <c r="K2362" i="1" l="1"/>
  <c r="H530" i="1"/>
  <c r="M530" i="1"/>
  <c r="N530" i="1" s="1"/>
  <c r="O530" i="1" s="1"/>
  <c r="I530" i="1"/>
  <c r="J529" i="1"/>
  <c r="P529" i="1" s="1"/>
  <c r="C523" i="1"/>
  <c r="Q523" i="1" s="1"/>
  <c r="B523" i="1" s="1"/>
  <c r="U522" i="1"/>
  <c r="E530" i="1"/>
  <c r="G530" i="1" s="1"/>
  <c r="R530" i="1"/>
  <c r="L531" i="1" s="1"/>
  <c r="A531" i="1"/>
  <c r="D531" i="1" s="1"/>
  <c r="W530" i="1"/>
  <c r="S529" i="1"/>
  <c r="T529" i="1" s="1"/>
  <c r="V530" i="1"/>
  <c r="K2363" i="1" l="1"/>
  <c r="H531" i="1"/>
  <c r="J530" i="1"/>
  <c r="P530" i="1" s="1"/>
  <c r="M531" i="1"/>
  <c r="N531" i="1" s="1"/>
  <c r="O531" i="1" s="1"/>
  <c r="W531" i="1"/>
  <c r="V531" i="1"/>
  <c r="S530" i="1"/>
  <c r="T530" i="1" s="1"/>
  <c r="C524" i="1"/>
  <c r="Q524" i="1" s="1"/>
  <c r="B524" i="1" s="1"/>
  <c r="U523" i="1"/>
  <c r="R531" i="1"/>
  <c r="L532" i="1" s="1"/>
  <c r="E531" i="1"/>
  <c r="G531" i="1" s="1"/>
  <c r="A532" i="1"/>
  <c r="D532" i="1" s="1"/>
  <c r="I531" i="1"/>
  <c r="K2364" i="1" l="1"/>
  <c r="H532" i="1"/>
  <c r="M532" i="1"/>
  <c r="N532" i="1" s="1"/>
  <c r="O532" i="1" s="1"/>
  <c r="I532" i="1"/>
  <c r="C525" i="1"/>
  <c r="Q525" i="1" s="1"/>
  <c r="B525" i="1" s="1"/>
  <c r="U524" i="1"/>
  <c r="S531" i="1"/>
  <c r="T531" i="1" s="1"/>
  <c r="V532" i="1"/>
  <c r="W532" i="1"/>
  <c r="R532" i="1"/>
  <c r="L533" i="1" s="1"/>
  <c r="A533" i="1"/>
  <c r="D533" i="1" s="1"/>
  <c r="E532" i="1"/>
  <c r="G532" i="1" s="1"/>
  <c r="J531" i="1"/>
  <c r="P531" i="1" s="1"/>
  <c r="K2365" i="1" l="1"/>
  <c r="J532" i="1"/>
  <c r="P532" i="1" s="1"/>
  <c r="H533" i="1"/>
  <c r="M533" i="1"/>
  <c r="N533" i="1" s="1"/>
  <c r="O533" i="1" s="1"/>
  <c r="A534" i="1"/>
  <c r="D534" i="1" s="1"/>
  <c r="E533" i="1"/>
  <c r="G533" i="1" s="1"/>
  <c r="R533" i="1"/>
  <c r="L534" i="1" s="1"/>
  <c r="S532" i="1"/>
  <c r="T532" i="1" s="1"/>
  <c r="V533" i="1"/>
  <c r="W533" i="1"/>
  <c r="I533" i="1"/>
  <c r="C526" i="1"/>
  <c r="Q526" i="1" s="1"/>
  <c r="B526" i="1" s="1"/>
  <c r="U525" i="1"/>
  <c r="K2366" i="1" l="1"/>
  <c r="H534" i="1"/>
  <c r="J533" i="1"/>
  <c r="P533" i="1" s="1"/>
  <c r="M534" i="1"/>
  <c r="N534" i="1" s="1"/>
  <c r="O534" i="1" s="1"/>
  <c r="V534" i="1"/>
  <c r="S533" i="1"/>
  <c r="T533" i="1" s="1"/>
  <c r="W534" i="1"/>
  <c r="C527" i="1"/>
  <c r="Q527" i="1" s="1"/>
  <c r="B527" i="1" s="1"/>
  <c r="U526" i="1"/>
  <c r="I534" i="1"/>
  <c r="E534" i="1"/>
  <c r="G534" i="1" s="1"/>
  <c r="R534" i="1"/>
  <c r="L535" i="1" s="1"/>
  <c r="A535" i="1"/>
  <c r="D535" i="1" s="1"/>
  <c r="K2367" i="1" l="1"/>
  <c r="J534" i="1"/>
  <c r="P534" i="1" s="1"/>
  <c r="H535" i="1"/>
  <c r="M535" i="1"/>
  <c r="N535" i="1" s="1"/>
  <c r="O535" i="1" s="1"/>
  <c r="R535" i="1"/>
  <c r="L536" i="1" s="1"/>
  <c r="A536" i="1"/>
  <c r="D536" i="1" s="1"/>
  <c r="E535" i="1"/>
  <c r="G535" i="1" s="1"/>
  <c r="I535" i="1"/>
  <c r="W535" i="1"/>
  <c r="V535" i="1"/>
  <c r="S534" i="1"/>
  <c r="T534" i="1" s="1"/>
  <c r="C528" i="1"/>
  <c r="Q528" i="1" s="1"/>
  <c r="B528" i="1" s="1"/>
  <c r="U527" i="1"/>
  <c r="K2368" i="1" l="1"/>
  <c r="H536" i="1"/>
  <c r="M536" i="1"/>
  <c r="N536" i="1" s="1"/>
  <c r="O536" i="1" s="1"/>
  <c r="C529" i="1"/>
  <c r="Q529" i="1" s="1"/>
  <c r="B529" i="1" s="1"/>
  <c r="U528" i="1"/>
  <c r="A537" i="1"/>
  <c r="D537" i="1" s="1"/>
  <c r="R536" i="1"/>
  <c r="L537" i="1" s="1"/>
  <c r="E536" i="1"/>
  <c r="G536" i="1" s="1"/>
  <c r="W536" i="1"/>
  <c r="S535" i="1"/>
  <c r="T535" i="1" s="1"/>
  <c r="V536" i="1"/>
  <c r="I536" i="1"/>
  <c r="J535" i="1"/>
  <c r="P535" i="1" s="1"/>
  <c r="K2369" i="1" l="1"/>
  <c r="H537" i="1"/>
  <c r="M537" i="1"/>
  <c r="N537" i="1" s="1"/>
  <c r="O537" i="1" s="1"/>
  <c r="I537" i="1"/>
  <c r="J536" i="1"/>
  <c r="P536" i="1" s="1"/>
  <c r="A538" i="1"/>
  <c r="D538" i="1" s="1"/>
  <c r="E537" i="1"/>
  <c r="G537" i="1" s="1"/>
  <c r="R537" i="1"/>
  <c r="L538" i="1" s="1"/>
  <c r="S536" i="1"/>
  <c r="T536" i="1" s="1"/>
  <c r="V537" i="1"/>
  <c r="W537" i="1"/>
  <c r="C530" i="1"/>
  <c r="Q530" i="1" s="1"/>
  <c r="B530" i="1" s="1"/>
  <c r="U529" i="1"/>
  <c r="K2370" i="1" l="1"/>
  <c r="H538" i="1"/>
  <c r="J537" i="1"/>
  <c r="P537" i="1" s="1"/>
  <c r="M538" i="1"/>
  <c r="N538" i="1" s="1"/>
  <c r="O538" i="1" s="1"/>
  <c r="E538" i="1"/>
  <c r="G538" i="1" s="1"/>
  <c r="R538" i="1"/>
  <c r="L539" i="1" s="1"/>
  <c r="A539" i="1"/>
  <c r="D539" i="1" s="1"/>
  <c r="W538" i="1"/>
  <c r="S537" i="1"/>
  <c r="T537" i="1" s="1"/>
  <c r="V538" i="1"/>
  <c r="C531" i="1"/>
  <c r="Q531" i="1" s="1"/>
  <c r="B531" i="1" s="1"/>
  <c r="U530" i="1"/>
  <c r="I538" i="1"/>
  <c r="K2371" i="1" l="1"/>
  <c r="H539" i="1"/>
  <c r="M539" i="1"/>
  <c r="N539" i="1" s="1"/>
  <c r="O539" i="1" s="1"/>
  <c r="I539" i="1"/>
  <c r="J538" i="1"/>
  <c r="P538" i="1" s="1"/>
  <c r="C532" i="1"/>
  <c r="Q532" i="1" s="1"/>
  <c r="B532" i="1" s="1"/>
  <c r="U531" i="1"/>
  <c r="R539" i="1"/>
  <c r="L540" i="1" s="1"/>
  <c r="A540" i="1"/>
  <c r="D540" i="1" s="1"/>
  <c r="E539" i="1"/>
  <c r="G539" i="1" s="1"/>
  <c r="V539" i="1"/>
  <c r="S538" i="1"/>
  <c r="T538" i="1" s="1"/>
  <c r="W539" i="1"/>
  <c r="K2372" i="1" l="1"/>
  <c r="H540" i="1"/>
  <c r="J539" i="1"/>
  <c r="P539" i="1" s="1"/>
  <c r="M540" i="1"/>
  <c r="N540" i="1" s="1"/>
  <c r="O540" i="1" s="1"/>
  <c r="C533" i="1"/>
  <c r="Q533" i="1" s="1"/>
  <c r="B533" i="1" s="1"/>
  <c r="U532" i="1"/>
  <c r="R540" i="1"/>
  <c r="L541" i="1" s="1"/>
  <c r="A541" i="1"/>
  <c r="D541" i="1" s="1"/>
  <c r="E540" i="1"/>
  <c r="G540" i="1" s="1"/>
  <c r="S539" i="1"/>
  <c r="T539" i="1" s="1"/>
  <c r="V540" i="1"/>
  <c r="W540" i="1"/>
  <c r="I540" i="1"/>
  <c r="K2373" i="1" l="1"/>
  <c r="H541" i="1"/>
  <c r="M541" i="1"/>
  <c r="N541" i="1" s="1"/>
  <c r="O541" i="1" s="1"/>
  <c r="I541" i="1"/>
  <c r="E541" i="1"/>
  <c r="G541" i="1" s="1"/>
  <c r="R541" i="1"/>
  <c r="L542" i="1" s="1"/>
  <c r="A542" i="1"/>
  <c r="D542" i="1" s="1"/>
  <c r="C534" i="1"/>
  <c r="Q534" i="1" s="1"/>
  <c r="B534" i="1" s="1"/>
  <c r="U533" i="1"/>
  <c r="S540" i="1"/>
  <c r="T540" i="1" s="1"/>
  <c r="W541" i="1"/>
  <c r="V541" i="1"/>
  <c r="J540" i="1"/>
  <c r="P540" i="1" s="1"/>
  <c r="K2374" i="1" l="1"/>
  <c r="H542" i="1"/>
  <c r="J541" i="1"/>
  <c r="P541" i="1" s="1"/>
  <c r="M542" i="1"/>
  <c r="N542" i="1" s="1"/>
  <c r="O542" i="1" s="1"/>
  <c r="I542" i="1"/>
  <c r="E542" i="1"/>
  <c r="G542" i="1" s="1"/>
  <c r="R542" i="1"/>
  <c r="L543" i="1" s="1"/>
  <c r="A543" i="1"/>
  <c r="D543" i="1" s="1"/>
  <c r="W542" i="1"/>
  <c r="S541" i="1"/>
  <c r="T541" i="1" s="1"/>
  <c r="V542" i="1"/>
  <c r="C535" i="1"/>
  <c r="Q535" i="1" s="1"/>
  <c r="B535" i="1" s="1"/>
  <c r="U534" i="1"/>
  <c r="K2375" i="1" l="1"/>
  <c r="H543" i="1"/>
  <c r="J542" i="1"/>
  <c r="P542" i="1" s="1"/>
  <c r="M543" i="1"/>
  <c r="N543" i="1" s="1"/>
  <c r="O543" i="1" s="1"/>
  <c r="V543" i="1"/>
  <c r="S542" i="1"/>
  <c r="T542" i="1" s="1"/>
  <c r="W543" i="1"/>
  <c r="C536" i="1"/>
  <c r="Q536" i="1" s="1"/>
  <c r="B536" i="1" s="1"/>
  <c r="U535" i="1"/>
  <c r="I543" i="1"/>
  <c r="R543" i="1"/>
  <c r="L544" i="1" s="1"/>
  <c r="A544" i="1"/>
  <c r="D544" i="1" s="1"/>
  <c r="E543" i="1"/>
  <c r="G543" i="1" s="1"/>
  <c r="K2376" i="1" l="1"/>
  <c r="J543" i="1"/>
  <c r="P543" i="1" s="1"/>
  <c r="H544" i="1"/>
  <c r="M544" i="1"/>
  <c r="N544" i="1" s="1"/>
  <c r="O544" i="1" s="1"/>
  <c r="S543" i="1"/>
  <c r="T543" i="1" s="1"/>
  <c r="V544" i="1"/>
  <c r="W544" i="1"/>
  <c r="I544" i="1"/>
  <c r="R544" i="1"/>
  <c r="L545" i="1" s="1"/>
  <c r="A545" i="1"/>
  <c r="D545" i="1" s="1"/>
  <c r="E544" i="1"/>
  <c r="G544" i="1" s="1"/>
  <c r="C537" i="1"/>
  <c r="Q537" i="1" s="1"/>
  <c r="B537" i="1" s="1"/>
  <c r="U536" i="1"/>
  <c r="K2377" i="1" l="1"/>
  <c r="H545" i="1"/>
  <c r="M545" i="1"/>
  <c r="N545" i="1" s="1"/>
  <c r="O545" i="1" s="1"/>
  <c r="I545" i="1"/>
  <c r="C538" i="1"/>
  <c r="Q538" i="1" s="1"/>
  <c r="B538" i="1" s="1"/>
  <c r="U537" i="1"/>
  <c r="E545" i="1"/>
  <c r="G545" i="1" s="1"/>
  <c r="R545" i="1"/>
  <c r="L546" i="1" s="1"/>
  <c r="A546" i="1"/>
  <c r="D546" i="1" s="1"/>
  <c r="S544" i="1"/>
  <c r="T544" i="1" s="1"/>
  <c r="V545" i="1"/>
  <c r="W545" i="1"/>
  <c r="J544" i="1"/>
  <c r="P544" i="1" s="1"/>
  <c r="K2378" i="1" l="1"/>
  <c r="J545" i="1"/>
  <c r="P545" i="1" s="1"/>
  <c r="H546" i="1"/>
  <c r="M546" i="1"/>
  <c r="N546" i="1" s="1"/>
  <c r="O546" i="1" s="1"/>
  <c r="E546" i="1"/>
  <c r="G546" i="1" s="1"/>
  <c r="R546" i="1"/>
  <c r="L547" i="1" s="1"/>
  <c r="A547" i="1"/>
  <c r="D547" i="1" s="1"/>
  <c r="W546" i="1"/>
  <c r="S545" i="1"/>
  <c r="T545" i="1" s="1"/>
  <c r="V546" i="1"/>
  <c r="C539" i="1"/>
  <c r="Q539" i="1" s="1"/>
  <c r="B539" i="1" s="1"/>
  <c r="U538" i="1"/>
  <c r="I546" i="1"/>
  <c r="K2379" i="1" l="1"/>
  <c r="H547" i="1"/>
  <c r="M547" i="1"/>
  <c r="N547" i="1" s="1"/>
  <c r="O547" i="1" s="1"/>
  <c r="I547" i="1"/>
  <c r="C540" i="1"/>
  <c r="Q540" i="1" s="1"/>
  <c r="B540" i="1" s="1"/>
  <c r="U539" i="1"/>
  <c r="R547" i="1"/>
  <c r="L548" i="1" s="1"/>
  <c r="A548" i="1"/>
  <c r="D548" i="1" s="1"/>
  <c r="E547" i="1"/>
  <c r="G547" i="1" s="1"/>
  <c r="J546" i="1"/>
  <c r="P546" i="1" s="1"/>
  <c r="W547" i="1"/>
  <c r="V547" i="1"/>
  <c r="S546" i="1"/>
  <c r="T546" i="1" s="1"/>
  <c r="K2380" i="1" l="1"/>
  <c r="H548" i="1"/>
  <c r="J547" i="1"/>
  <c r="P547" i="1" s="1"/>
  <c r="M548" i="1"/>
  <c r="N548" i="1" s="1"/>
  <c r="O548" i="1" s="1"/>
  <c r="C541" i="1"/>
  <c r="Q541" i="1" s="1"/>
  <c r="B541" i="1" s="1"/>
  <c r="U540" i="1"/>
  <c r="R548" i="1"/>
  <c r="L549" i="1" s="1"/>
  <c r="A549" i="1"/>
  <c r="D549" i="1" s="1"/>
  <c r="E548" i="1"/>
  <c r="G548" i="1" s="1"/>
  <c r="W548" i="1"/>
  <c r="S547" i="1"/>
  <c r="T547" i="1" s="1"/>
  <c r="V548" i="1"/>
  <c r="I548" i="1"/>
  <c r="K2381" i="1" l="1"/>
  <c r="H549" i="1"/>
  <c r="M549" i="1"/>
  <c r="N549" i="1" s="1"/>
  <c r="O549" i="1" s="1"/>
  <c r="I549" i="1"/>
  <c r="J548" i="1"/>
  <c r="P548" i="1" s="1"/>
  <c r="E549" i="1"/>
  <c r="G549" i="1" s="1"/>
  <c r="A550" i="1"/>
  <c r="D550" i="1" s="1"/>
  <c r="R549" i="1"/>
  <c r="L550" i="1" s="1"/>
  <c r="S548" i="1"/>
  <c r="T548" i="1" s="1"/>
  <c r="W549" i="1"/>
  <c r="V549" i="1"/>
  <c r="C542" i="1"/>
  <c r="Q542" i="1" s="1"/>
  <c r="B542" i="1" s="1"/>
  <c r="U541" i="1"/>
  <c r="K2382" i="1" l="1"/>
  <c r="J549" i="1"/>
  <c r="P549" i="1" s="1"/>
  <c r="H550" i="1"/>
  <c r="M550" i="1"/>
  <c r="N550" i="1" s="1"/>
  <c r="O550" i="1" s="1"/>
  <c r="I550" i="1"/>
  <c r="C543" i="1"/>
  <c r="Q543" i="1" s="1"/>
  <c r="B543" i="1" s="1"/>
  <c r="U542" i="1"/>
  <c r="V550" i="1"/>
  <c r="S549" i="1"/>
  <c r="T549" i="1" s="1"/>
  <c r="W550" i="1"/>
  <c r="E550" i="1"/>
  <c r="G550" i="1" s="1"/>
  <c r="R550" i="1"/>
  <c r="L551" i="1" s="1"/>
  <c r="A551" i="1"/>
  <c r="D551" i="1" s="1"/>
  <c r="K2383" i="1" l="1"/>
  <c r="H551" i="1"/>
  <c r="J550" i="1"/>
  <c r="P550" i="1" s="1"/>
  <c r="M551" i="1"/>
  <c r="N551" i="1" s="1"/>
  <c r="O551" i="1" s="1"/>
  <c r="V551" i="1"/>
  <c r="S550" i="1"/>
  <c r="T550" i="1" s="1"/>
  <c r="W551" i="1"/>
  <c r="R551" i="1"/>
  <c r="L552" i="1" s="1"/>
  <c r="A552" i="1"/>
  <c r="D552" i="1" s="1"/>
  <c r="E551" i="1"/>
  <c r="G551" i="1" s="1"/>
  <c r="C544" i="1"/>
  <c r="Q544" i="1" s="1"/>
  <c r="B544" i="1" s="1"/>
  <c r="U543" i="1"/>
  <c r="I551" i="1"/>
  <c r="K2384" i="1" l="1"/>
  <c r="H552" i="1"/>
  <c r="J551" i="1"/>
  <c r="P551" i="1" s="1"/>
  <c r="M552" i="1"/>
  <c r="N552" i="1" s="1"/>
  <c r="O552" i="1" s="1"/>
  <c r="W552" i="1"/>
  <c r="S551" i="1"/>
  <c r="T551" i="1" s="1"/>
  <c r="V552" i="1"/>
  <c r="C545" i="1"/>
  <c r="Q545" i="1" s="1"/>
  <c r="B545" i="1" s="1"/>
  <c r="U544" i="1"/>
  <c r="I552" i="1"/>
  <c r="R552" i="1"/>
  <c r="L553" i="1" s="1"/>
  <c r="A553" i="1"/>
  <c r="D553" i="1" s="1"/>
  <c r="E552" i="1"/>
  <c r="G552" i="1" s="1"/>
  <c r="K2385" i="1" l="1"/>
  <c r="H553" i="1"/>
  <c r="J552" i="1"/>
  <c r="P552" i="1" s="1"/>
  <c r="M553" i="1"/>
  <c r="N553" i="1" s="1"/>
  <c r="O553" i="1" s="1"/>
  <c r="E553" i="1"/>
  <c r="G553" i="1" s="1"/>
  <c r="R553" i="1"/>
  <c r="L554" i="1" s="1"/>
  <c r="A554" i="1"/>
  <c r="D554" i="1" s="1"/>
  <c r="S552" i="1"/>
  <c r="T552" i="1" s="1"/>
  <c r="V553" i="1"/>
  <c r="W553" i="1"/>
  <c r="C546" i="1"/>
  <c r="Q546" i="1" s="1"/>
  <c r="B546" i="1" s="1"/>
  <c r="U545" i="1"/>
  <c r="I553" i="1"/>
  <c r="K2386" i="1" l="1"/>
  <c r="H554" i="1"/>
  <c r="M554" i="1"/>
  <c r="N554" i="1" s="1"/>
  <c r="O554" i="1" s="1"/>
  <c r="I554" i="1"/>
  <c r="C547" i="1"/>
  <c r="Q547" i="1" s="1"/>
  <c r="B547" i="1" s="1"/>
  <c r="U546" i="1"/>
  <c r="E554" i="1"/>
  <c r="G554" i="1" s="1"/>
  <c r="R554" i="1"/>
  <c r="L555" i="1" s="1"/>
  <c r="A555" i="1"/>
  <c r="D555" i="1" s="1"/>
  <c r="V554" i="1"/>
  <c r="S553" i="1"/>
  <c r="T553" i="1" s="1"/>
  <c r="W554" i="1"/>
  <c r="J553" i="1"/>
  <c r="P553" i="1" s="1"/>
  <c r="K2387" i="1" l="1"/>
  <c r="H555" i="1"/>
  <c r="J554" i="1"/>
  <c r="P554" i="1" s="1"/>
  <c r="M555" i="1"/>
  <c r="N555" i="1" s="1"/>
  <c r="O555" i="1" s="1"/>
  <c r="I555" i="1"/>
  <c r="R555" i="1"/>
  <c r="L556" i="1" s="1"/>
  <c r="A556" i="1"/>
  <c r="D556" i="1" s="1"/>
  <c r="E555" i="1"/>
  <c r="G555" i="1" s="1"/>
  <c r="C548" i="1"/>
  <c r="Q548" i="1" s="1"/>
  <c r="B548" i="1" s="1"/>
  <c r="U547" i="1"/>
  <c r="V555" i="1"/>
  <c r="S554" i="1"/>
  <c r="T554" i="1" s="1"/>
  <c r="W555" i="1"/>
  <c r="K2388" i="1" l="1"/>
  <c r="J555" i="1"/>
  <c r="P555" i="1" s="1"/>
  <c r="H556" i="1"/>
  <c r="M556" i="1"/>
  <c r="N556" i="1" s="1"/>
  <c r="O556" i="1" s="1"/>
  <c r="R556" i="1"/>
  <c r="L557" i="1" s="1"/>
  <c r="A557" i="1"/>
  <c r="D557" i="1" s="1"/>
  <c r="E556" i="1"/>
  <c r="G556" i="1" s="1"/>
  <c r="C549" i="1"/>
  <c r="Q549" i="1" s="1"/>
  <c r="B549" i="1" s="1"/>
  <c r="U548" i="1"/>
  <c r="W556" i="1"/>
  <c r="S555" i="1"/>
  <c r="T555" i="1" s="1"/>
  <c r="V556" i="1"/>
  <c r="I556" i="1"/>
  <c r="K2389" i="1" l="1"/>
  <c r="H557" i="1"/>
  <c r="M557" i="1"/>
  <c r="N557" i="1" s="1"/>
  <c r="O557" i="1" s="1"/>
  <c r="I557" i="1"/>
  <c r="E557" i="1"/>
  <c r="G557" i="1" s="1"/>
  <c r="R557" i="1"/>
  <c r="L558" i="1" s="1"/>
  <c r="A558" i="1"/>
  <c r="D558" i="1" s="1"/>
  <c r="S556" i="1"/>
  <c r="T556" i="1" s="1"/>
  <c r="V557" i="1"/>
  <c r="W557" i="1"/>
  <c r="C550" i="1"/>
  <c r="Q550" i="1" s="1"/>
  <c r="B550" i="1" s="1"/>
  <c r="U549" i="1"/>
  <c r="J556" i="1"/>
  <c r="P556" i="1" s="1"/>
  <c r="K2390" i="1" l="1"/>
  <c r="J557" i="1"/>
  <c r="P557" i="1" s="1"/>
  <c r="H558" i="1"/>
  <c r="M558" i="1"/>
  <c r="N558" i="1" s="1"/>
  <c r="O558" i="1" s="1"/>
  <c r="W558" i="1"/>
  <c r="S557" i="1"/>
  <c r="T557" i="1" s="1"/>
  <c r="V558" i="1"/>
  <c r="C551" i="1"/>
  <c r="Q551" i="1" s="1"/>
  <c r="B551" i="1" s="1"/>
  <c r="U550" i="1"/>
  <c r="E558" i="1"/>
  <c r="G558" i="1" s="1"/>
  <c r="R558" i="1"/>
  <c r="L559" i="1" s="1"/>
  <c r="A559" i="1"/>
  <c r="D559" i="1" s="1"/>
  <c r="I558" i="1"/>
  <c r="K2391" i="1" l="1"/>
  <c r="H559" i="1"/>
  <c r="J558" i="1"/>
  <c r="P558" i="1" s="1"/>
  <c r="M559" i="1"/>
  <c r="N559" i="1" s="1"/>
  <c r="O559" i="1" s="1"/>
  <c r="I559" i="1"/>
  <c r="R559" i="1"/>
  <c r="L560" i="1" s="1"/>
  <c r="A560" i="1"/>
  <c r="D560" i="1" s="1"/>
  <c r="E559" i="1"/>
  <c r="G559" i="1" s="1"/>
  <c r="W559" i="1"/>
  <c r="S558" i="1"/>
  <c r="T558" i="1" s="1"/>
  <c r="V559" i="1"/>
  <c r="C552" i="1"/>
  <c r="Q552" i="1" s="1"/>
  <c r="B552" i="1" s="1"/>
  <c r="U551" i="1"/>
  <c r="K2392" i="1" l="1"/>
  <c r="J559" i="1"/>
  <c r="P559" i="1" s="1"/>
  <c r="H560" i="1"/>
  <c r="M560" i="1"/>
  <c r="N560" i="1" s="1"/>
  <c r="O560" i="1" s="1"/>
  <c r="C553" i="1"/>
  <c r="Q553" i="1" s="1"/>
  <c r="B553" i="1" s="1"/>
  <c r="U552" i="1"/>
  <c r="R560" i="1"/>
  <c r="L561" i="1" s="1"/>
  <c r="A561" i="1"/>
  <c r="D561" i="1" s="1"/>
  <c r="E560" i="1"/>
  <c r="G560" i="1" s="1"/>
  <c r="V560" i="1"/>
  <c r="S559" i="1"/>
  <c r="T559" i="1" s="1"/>
  <c r="W560" i="1"/>
  <c r="I560" i="1"/>
  <c r="K2393" i="1" l="1"/>
  <c r="H561" i="1"/>
  <c r="M561" i="1"/>
  <c r="N561" i="1" s="1"/>
  <c r="O561" i="1" s="1"/>
  <c r="I561" i="1"/>
  <c r="E561" i="1"/>
  <c r="G561" i="1" s="1"/>
  <c r="R561" i="1"/>
  <c r="L562" i="1" s="1"/>
  <c r="A562" i="1"/>
  <c r="D562" i="1" s="1"/>
  <c r="S560" i="1"/>
  <c r="T560" i="1" s="1"/>
  <c r="V561" i="1"/>
  <c r="W561" i="1"/>
  <c r="C554" i="1"/>
  <c r="Q554" i="1" s="1"/>
  <c r="B554" i="1" s="1"/>
  <c r="U553" i="1"/>
  <c r="J560" i="1"/>
  <c r="P560" i="1" s="1"/>
  <c r="K2394" i="1" l="1"/>
  <c r="H562" i="1"/>
  <c r="J561" i="1"/>
  <c r="P561" i="1" s="1"/>
  <c r="M562" i="1"/>
  <c r="N562" i="1" s="1"/>
  <c r="O562" i="1" s="1"/>
  <c r="W562" i="1"/>
  <c r="S561" i="1"/>
  <c r="T561" i="1" s="1"/>
  <c r="V562" i="1"/>
  <c r="C555" i="1"/>
  <c r="Q555" i="1" s="1"/>
  <c r="B555" i="1" s="1"/>
  <c r="U554" i="1"/>
  <c r="E562" i="1"/>
  <c r="G562" i="1" s="1"/>
  <c r="R562" i="1"/>
  <c r="L563" i="1" s="1"/>
  <c r="A563" i="1"/>
  <c r="D563" i="1" s="1"/>
  <c r="I562" i="1"/>
  <c r="K2395" i="1" l="1"/>
  <c r="J562" i="1"/>
  <c r="P562" i="1" s="1"/>
  <c r="H563" i="1"/>
  <c r="M563" i="1"/>
  <c r="N563" i="1" s="1"/>
  <c r="O563" i="1" s="1"/>
  <c r="I563" i="1"/>
  <c r="R563" i="1"/>
  <c r="L564" i="1" s="1"/>
  <c r="A564" i="1"/>
  <c r="D564" i="1" s="1"/>
  <c r="E563" i="1"/>
  <c r="G563" i="1" s="1"/>
  <c r="W563" i="1"/>
  <c r="V563" i="1"/>
  <c r="S562" i="1"/>
  <c r="T562" i="1" s="1"/>
  <c r="C556" i="1"/>
  <c r="Q556" i="1" s="1"/>
  <c r="B556" i="1" s="1"/>
  <c r="U555" i="1"/>
  <c r="K2396" i="1" l="1"/>
  <c r="H564" i="1"/>
  <c r="J563" i="1"/>
  <c r="P563" i="1" s="1"/>
  <c r="M564" i="1"/>
  <c r="N564" i="1" s="1"/>
  <c r="O564" i="1" s="1"/>
  <c r="V564" i="1"/>
  <c r="S563" i="1"/>
  <c r="T563" i="1" s="1"/>
  <c r="W564" i="1"/>
  <c r="I564" i="1"/>
  <c r="C557" i="1"/>
  <c r="Q557" i="1" s="1"/>
  <c r="B557" i="1" s="1"/>
  <c r="U556" i="1"/>
  <c r="R564" i="1"/>
  <c r="L565" i="1" s="1"/>
  <c r="A565" i="1"/>
  <c r="D565" i="1" s="1"/>
  <c r="E564" i="1"/>
  <c r="G564" i="1" s="1"/>
  <c r="K2397" i="1" l="1"/>
  <c r="H565" i="1"/>
  <c r="M565" i="1"/>
  <c r="N565" i="1" s="1"/>
  <c r="O565" i="1" s="1"/>
  <c r="I565" i="1"/>
  <c r="E565" i="1"/>
  <c r="G565" i="1" s="1"/>
  <c r="A566" i="1"/>
  <c r="D566" i="1" s="1"/>
  <c r="R565" i="1"/>
  <c r="L566" i="1" s="1"/>
  <c r="C558" i="1"/>
  <c r="Q558" i="1" s="1"/>
  <c r="B558" i="1" s="1"/>
  <c r="U557" i="1"/>
  <c r="S564" i="1"/>
  <c r="T564" i="1" s="1"/>
  <c r="V565" i="1"/>
  <c r="W565" i="1"/>
  <c r="J564" i="1"/>
  <c r="P564" i="1" s="1"/>
  <c r="K2398" i="1" l="1"/>
  <c r="J565" i="1"/>
  <c r="P565" i="1" s="1"/>
  <c r="H566" i="1"/>
  <c r="M566" i="1"/>
  <c r="N566" i="1" s="1"/>
  <c r="O566" i="1" s="1"/>
  <c r="V566" i="1"/>
  <c r="S565" i="1"/>
  <c r="T565" i="1" s="1"/>
  <c r="W566" i="1"/>
  <c r="E566" i="1"/>
  <c r="G566" i="1" s="1"/>
  <c r="R566" i="1"/>
  <c r="L567" i="1" s="1"/>
  <c r="A567" i="1"/>
  <c r="D567" i="1" s="1"/>
  <c r="C559" i="1"/>
  <c r="Q559" i="1" s="1"/>
  <c r="B559" i="1" s="1"/>
  <c r="U558" i="1"/>
  <c r="I566" i="1"/>
  <c r="K2399" i="1" l="1"/>
  <c r="H567" i="1"/>
  <c r="J566" i="1"/>
  <c r="P566" i="1" s="1"/>
  <c r="M567" i="1"/>
  <c r="N567" i="1" s="1"/>
  <c r="O567" i="1" s="1"/>
  <c r="R567" i="1"/>
  <c r="L568" i="1" s="1"/>
  <c r="A568" i="1"/>
  <c r="D568" i="1" s="1"/>
  <c r="E567" i="1"/>
  <c r="G567" i="1" s="1"/>
  <c r="W567" i="1"/>
  <c r="V567" i="1"/>
  <c r="S566" i="1"/>
  <c r="T566" i="1" s="1"/>
  <c r="C560" i="1"/>
  <c r="Q560" i="1" s="1"/>
  <c r="B560" i="1" s="1"/>
  <c r="U559" i="1"/>
  <c r="I567" i="1"/>
  <c r="K2400" i="1" l="1"/>
  <c r="H568" i="1"/>
  <c r="M568" i="1"/>
  <c r="N568" i="1" s="1"/>
  <c r="O568" i="1" s="1"/>
  <c r="I568" i="1"/>
  <c r="J567" i="1"/>
  <c r="P567" i="1" s="1"/>
  <c r="A569" i="1"/>
  <c r="D569" i="1" s="1"/>
  <c r="R568" i="1"/>
  <c r="L569" i="1" s="1"/>
  <c r="E568" i="1"/>
  <c r="G568" i="1" s="1"/>
  <c r="C561" i="1"/>
  <c r="Q561" i="1" s="1"/>
  <c r="B561" i="1" s="1"/>
  <c r="U560" i="1"/>
  <c r="V568" i="1"/>
  <c r="S567" i="1"/>
  <c r="T567" i="1" s="1"/>
  <c r="W568" i="1"/>
  <c r="K2401" i="1" l="1"/>
  <c r="J568" i="1"/>
  <c r="P568" i="1" s="1"/>
  <c r="H569" i="1"/>
  <c r="M569" i="1"/>
  <c r="N569" i="1" s="1"/>
  <c r="O569" i="1" s="1"/>
  <c r="I569" i="1"/>
  <c r="S568" i="1"/>
  <c r="T568" i="1" s="1"/>
  <c r="V569" i="1"/>
  <c r="W569" i="1"/>
  <c r="A570" i="1"/>
  <c r="D570" i="1" s="1"/>
  <c r="E569" i="1"/>
  <c r="G569" i="1" s="1"/>
  <c r="R569" i="1"/>
  <c r="L570" i="1" s="1"/>
  <c r="C562" i="1"/>
  <c r="Q562" i="1" s="1"/>
  <c r="B562" i="1" s="1"/>
  <c r="U561" i="1"/>
  <c r="K2402" i="1" l="1"/>
  <c r="J569" i="1"/>
  <c r="P569" i="1" s="1"/>
  <c r="H570" i="1"/>
  <c r="M570" i="1"/>
  <c r="N570" i="1" s="1"/>
  <c r="O570" i="1" s="1"/>
  <c r="C563" i="1"/>
  <c r="Q563" i="1" s="1"/>
  <c r="B563" i="1" s="1"/>
  <c r="U562" i="1"/>
  <c r="E570" i="1"/>
  <c r="G570" i="1" s="1"/>
  <c r="R570" i="1"/>
  <c r="L571" i="1" s="1"/>
  <c r="A571" i="1"/>
  <c r="D571" i="1" s="1"/>
  <c r="W570" i="1"/>
  <c r="S569" i="1"/>
  <c r="T569" i="1" s="1"/>
  <c r="V570" i="1"/>
  <c r="I570" i="1"/>
  <c r="K2403" i="1" l="1"/>
  <c r="H571" i="1"/>
  <c r="M571" i="1"/>
  <c r="N571" i="1" s="1"/>
  <c r="O571" i="1" s="1"/>
  <c r="W571" i="1"/>
  <c r="V571" i="1"/>
  <c r="S570" i="1"/>
  <c r="T570" i="1" s="1"/>
  <c r="C564" i="1"/>
  <c r="Q564" i="1" s="1"/>
  <c r="B564" i="1" s="1"/>
  <c r="U563" i="1"/>
  <c r="I571" i="1"/>
  <c r="R571" i="1"/>
  <c r="L572" i="1" s="1"/>
  <c r="A572" i="1"/>
  <c r="D572" i="1" s="1"/>
  <c r="E571" i="1"/>
  <c r="G571" i="1" s="1"/>
  <c r="J570" i="1"/>
  <c r="P570" i="1" s="1"/>
  <c r="K2404" i="1" l="1"/>
  <c r="H572" i="1"/>
  <c r="J571" i="1"/>
  <c r="P571" i="1" s="1"/>
  <c r="M572" i="1"/>
  <c r="N572" i="1" s="1"/>
  <c r="O572" i="1" s="1"/>
  <c r="V572" i="1"/>
  <c r="S571" i="1"/>
  <c r="T571" i="1" s="1"/>
  <c r="W572" i="1"/>
  <c r="I572" i="1"/>
  <c r="A573" i="1"/>
  <c r="D573" i="1" s="1"/>
  <c r="R572" i="1"/>
  <c r="L573" i="1" s="1"/>
  <c r="E572" i="1"/>
  <c r="G572" i="1" s="1"/>
  <c r="C565" i="1"/>
  <c r="Q565" i="1" s="1"/>
  <c r="B565" i="1" s="1"/>
  <c r="U564" i="1"/>
  <c r="K2405" i="1" l="1"/>
  <c r="H573" i="1"/>
  <c r="M573" i="1"/>
  <c r="N573" i="1" s="1"/>
  <c r="O573" i="1" s="1"/>
  <c r="C566" i="1"/>
  <c r="Q566" i="1" s="1"/>
  <c r="B566" i="1" s="1"/>
  <c r="U565" i="1"/>
  <c r="I573" i="1"/>
  <c r="S572" i="1"/>
  <c r="T572" i="1" s="1"/>
  <c r="V573" i="1"/>
  <c r="W573" i="1"/>
  <c r="E573" i="1"/>
  <c r="G573" i="1" s="1"/>
  <c r="H574" i="1" s="1"/>
  <c r="R573" i="1"/>
  <c r="L574" i="1" s="1"/>
  <c r="A574" i="1"/>
  <c r="D574" i="1" s="1"/>
  <c r="J572" i="1"/>
  <c r="P572" i="1" s="1"/>
  <c r="K2406" i="1" l="1"/>
  <c r="J573" i="1"/>
  <c r="P573" i="1" s="1"/>
  <c r="M574" i="1"/>
  <c r="N574" i="1" s="1"/>
  <c r="O574" i="1" s="1"/>
  <c r="W574" i="1"/>
  <c r="S573" i="1"/>
  <c r="T573" i="1" s="1"/>
  <c r="V574" i="1"/>
  <c r="I574" i="1"/>
  <c r="J574" i="1" s="1"/>
  <c r="E574" i="1"/>
  <c r="G574" i="1" s="1"/>
  <c r="R574" i="1"/>
  <c r="L575" i="1" s="1"/>
  <c r="A575" i="1"/>
  <c r="D575" i="1" s="1"/>
  <c r="C567" i="1"/>
  <c r="Q567" i="1" s="1"/>
  <c r="B567" i="1" s="1"/>
  <c r="U566" i="1"/>
  <c r="K2407" i="1" l="1"/>
  <c r="P574" i="1"/>
  <c r="H575" i="1"/>
  <c r="M575" i="1"/>
  <c r="N575" i="1" s="1"/>
  <c r="O575" i="1" s="1"/>
  <c r="C568" i="1"/>
  <c r="Q568" i="1" s="1"/>
  <c r="B568" i="1" s="1"/>
  <c r="U567" i="1"/>
  <c r="R575" i="1"/>
  <c r="L576" i="1" s="1"/>
  <c r="E575" i="1"/>
  <c r="G575" i="1" s="1"/>
  <c r="A576" i="1"/>
  <c r="D576" i="1" s="1"/>
  <c r="I575" i="1"/>
  <c r="W575" i="1"/>
  <c r="V575" i="1"/>
  <c r="S574" i="1"/>
  <c r="T574" i="1" s="1"/>
  <c r="K2408" i="1" l="1"/>
  <c r="H576" i="1"/>
  <c r="M576" i="1"/>
  <c r="N576" i="1" s="1"/>
  <c r="O576" i="1" s="1"/>
  <c r="I576" i="1"/>
  <c r="V576" i="1"/>
  <c r="S575" i="1"/>
  <c r="T575" i="1" s="1"/>
  <c r="W576" i="1"/>
  <c r="R576" i="1"/>
  <c r="L577" i="1" s="1"/>
  <c r="A577" i="1"/>
  <c r="D577" i="1" s="1"/>
  <c r="E576" i="1"/>
  <c r="G576" i="1" s="1"/>
  <c r="C569" i="1"/>
  <c r="Q569" i="1" s="1"/>
  <c r="B569" i="1" s="1"/>
  <c r="U568" i="1"/>
  <c r="J575" i="1"/>
  <c r="P575" i="1" s="1"/>
  <c r="K2409" i="1" l="1"/>
  <c r="J576" i="1"/>
  <c r="P576" i="1" s="1"/>
  <c r="H577" i="1"/>
  <c r="M577" i="1"/>
  <c r="N577" i="1" s="1"/>
  <c r="O577" i="1" s="1"/>
  <c r="S576" i="1"/>
  <c r="T576" i="1" s="1"/>
  <c r="W577" i="1"/>
  <c r="V577" i="1"/>
  <c r="I577" i="1"/>
  <c r="C570" i="1"/>
  <c r="Q570" i="1" s="1"/>
  <c r="B570" i="1" s="1"/>
  <c r="U569" i="1"/>
  <c r="E577" i="1"/>
  <c r="G577" i="1" s="1"/>
  <c r="R577" i="1"/>
  <c r="L578" i="1" s="1"/>
  <c r="A578" i="1"/>
  <c r="D578" i="1" s="1"/>
  <c r="K2410" i="1" l="1"/>
  <c r="H578" i="1"/>
  <c r="J577" i="1"/>
  <c r="P577" i="1" s="1"/>
  <c r="M578" i="1"/>
  <c r="N578" i="1" s="1"/>
  <c r="O578" i="1" s="1"/>
  <c r="C571" i="1"/>
  <c r="Q571" i="1" s="1"/>
  <c r="B571" i="1" s="1"/>
  <c r="U570" i="1"/>
  <c r="W578" i="1"/>
  <c r="S577" i="1"/>
  <c r="T577" i="1" s="1"/>
  <c r="V578" i="1"/>
  <c r="E578" i="1"/>
  <c r="G578" i="1" s="1"/>
  <c r="R578" i="1"/>
  <c r="L579" i="1" s="1"/>
  <c r="A579" i="1"/>
  <c r="D579" i="1" s="1"/>
  <c r="I578" i="1"/>
  <c r="K2411" i="1" l="1"/>
  <c r="H579" i="1"/>
  <c r="M579" i="1"/>
  <c r="N579" i="1" s="1"/>
  <c r="O579" i="1" s="1"/>
  <c r="I579" i="1"/>
  <c r="R579" i="1"/>
  <c r="L580" i="1" s="1"/>
  <c r="A580" i="1"/>
  <c r="D580" i="1" s="1"/>
  <c r="E579" i="1"/>
  <c r="G579" i="1" s="1"/>
  <c r="J578" i="1"/>
  <c r="P578" i="1" s="1"/>
  <c r="V579" i="1"/>
  <c r="S578" i="1"/>
  <c r="T578" i="1" s="1"/>
  <c r="W579" i="1"/>
  <c r="C572" i="1"/>
  <c r="Q572" i="1" s="1"/>
  <c r="B572" i="1" s="1"/>
  <c r="U571" i="1"/>
  <c r="K2412" i="1" l="1"/>
  <c r="H580" i="1"/>
  <c r="J579" i="1"/>
  <c r="P579" i="1" s="1"/>
  <c r="M580" i="1"/>
  <c r="N580" i="1" s="1"/>
  <c r="O580" i="1" s="1"/>
  <c r="R580" i="1"/>
  <c r="L581" i="1" s="1"/>
  <c r="A581" i="1"/>
  <c r="D581" i="1" s="1"/>
  <c r="E580" i="1"/>
  <c r="G580" i="1" s="1"/>
  <c r="S579" i="1"/>
  <c r="T579" i="1" s="1"/>
  <c r="W580" i="1"/>
  <c r="V580" i="1"/>
  <c r="C573" i="1"/>
  <c r="Q573" i="1" s="1"/>
  <c r="B573" i="1" s="1"/>
  <c r="U572" i="1"/>
  <c r="I580" i="1"/>
  <c r="K2413" i="1" l="1"/>
  <c r="H581" i="1"/>
  <c r="M581" i="1"/>
  <c r="N581" i="1" s="1"/>
  <c r="O581" i="1" s="1"/>
  <c r="I581" i="1"/>
  <c r="C574" i="1"/>
  <c r="Q574" i="1" s="1"/>
  <c r="B574" i="1" s="1"/>
  <c r="U573" i="1"/>
  <c r="A582" i="1"/>
  <c r="D582" i="1" s="1"/>
  <c r="E581" i="1"/>
  <c r="G581" i="1" s="1"/>
  <c r="R581" i="1"/>
  <c r="L582" i="1" s="1"/>
  <c r="S580" i="1"/>
  <c r="T580" i="1" s="1"/>
  <c r="V581" i="1"/>
  <c r="W581" i="1"/>
  <c r="J580" i="1"/>
  <c r="P580" i="1" s="1"/>
  <c r="K2414" i="1" l="1"/>
  <c r="J581" i="1"/>
  <c r="P581" i="1" s="1"/>
  <c r="H582" i="1"/>
  <c r="M582" i="1"/>
  <c r="N582" i="1" s="1"/>
  <c r="O582" i="1" s="1"/>
  <c r="V582" i="1"/>
  <c r="S581" i="1"/>
  <c r="T581" i="1" s="1"/>
  <c r="W582" i="1"/>
  <c r="C575" i="1"/>
  <c r="Q575" i="1" s="1"/>
  <c r="B575" i="1" s="1"/>
  <c r="U574" i="1"/>
  <c r="E582" i="1"/>
  <c r="G582" i="1" s="1"/>
  <c r="R582" i="1"/>
  <c r="L583" i="1" s="1"/>
  <c r="A583" i="1"/>
  <c r="D583" i="1" s="1"/>
  <c r="I582" i="1"/>
  <c r="K2415" i="1" l="1"/>
  <c r="J582" i="1"/>
  <c r="P582" i="1" s="1"/>
  <c r="H583" i="1"/>
  <c r="M583" i="1"/>
  <c r="N583" i="1" s="1"/>
  <c r="O583" i="1" s="1"/>
  <c r="I583" i="1"/>
  <c r="R583" i="1"/>
  <c r="L584" i="1" s="1"/>
  <c r="A584" i="1"/>
  <c r="D584" i="1" s="1"/>
  <c r="E583" i="1"/>
  <c r="G583" i="1" s="1"/>
  <c r="W583" i="1"/>
  <c r="V583" i="1"/>
  <c r="S582" i="1"/>
  <c r="T582" i="1" s="1"/>
  <c r="C576" i="1"/>
  <c r="Q576" i="1" s="1"/>
  <c r="B576" i="1" s="1"/>
  <c r="U575" i="1"/>
  <c r="K2416" i="1" l="1"/>
  <c r="H584" i="1"/>
  <c r="M584" i="1"/>
  <c r="N584" i="1" s="1"/>
  <c r="O584" i="1" s="1"/>
  <c r="C577" i="1"/>
  <c r="Q577" i="1" s="1"/>
  <c r="B577" i="1" s="1"/>
  <c r="U576" i="1"/>
  <c r="R584" i="1"/>
  <c r="L585" i="1" s="1"/>
  <c r="A585" i="1"/>
  <c r="D585" i="1" s="1"/>
  <c r="E584" i="1"/>
  <c r="G584" i="1" s="1"/>
  <c r="S583" i="1"/>
  <c r="T583" i="1" s="1"/>
  <c r="W584" i="1"/>
  <c r="V584" i="1"/>
  <c r="I584" i="1"/>
  <c r="J583" i="1"/>
  <c r="P583" i="1" s="1"/>
  <c r="K2417" i="1" l="1"/>
  <c r="H585" i="1"/>
  <c r="M585" i="1"/>
  <c r="N585" i="1" s="1"/>
  <c r="O585" i="1" s="1"/>
  <c r="I585" i="1"/>
  <c r="E585" i="1"/>
  <c r="G585" i="1" s="1"/>
  <c r="R585" i="1"/>
  <c r="L586" i="1" s="1"/>
  <c r="A586" i="1"/>
  <c r="D586" i="1" s="1"/>
  <c r="S584" i="1"/>
  <c r="T584" i="1" s="1"/>
  <c r="V585" i="1"/>
  <c r="W585" i="1"/>
  <c r="J584" i="1"/>
  <c r="P584" i="1" s="1"/>
  <c r="C578" i="1"/>
  <c r="Q578" i="1" s="1"/>
  <c r="B578" i="1" s="1"/>
  <c r="U577" i="1"/>
  <c r="K2418" i="1" l="1"/>
  <c r="H586" i="1"/>
  <c r="M586" i="1"/>
  <c r="N586" i="1" s="1"/>
  <c r="O586" i="1" s="1"/>
  <c r="E586" i="1"/>
  <c r="G586" i="1" s="1"/>
  <c r="R586" i="1"/>
  <c r="L587" i="1" s="1"/>
  <c r="A587" i="1"/>
  <c r="D587" i="1" s="1"/>
  <c r="I586" i="1"/>
  <c r="C579" i="1"/>
  <c r="Q579" i="1" s="1"/>
  <c r="B579" i="1" s="1"/>
  <c r="U578" i="1"/>
  <c r="W586" i="1"/>
  <c r="S585" i="1"/>
  <c r="T585" i="1" s="1"/>
  <c r="V586" i="1"/>
  <c r="J585" i="1"/>
  <c r="P585" i="1" s="1"/>
  <c r="K2419" i="1" l="1"/>
  <c r="H587" i="1"/>
  <c r="M587" i="1"/>
  <c r="N587" i="1" s="1"/>
  <c r="O587" i="1" s="1"/>
  <c r="I587" i="1"/>
  <c r="R587" i="1"/>
  <c r="L588" i="1" s="1"/>
  <c r="A588" i="1"/>
  <c r="D588" i="1" s="1"/>
  <c r="E587" i="1"/>
  <c r="G587" i="1" s="1"/>
  <c r="C580" i="1"/>
  <c r="Q580" i="1" s="1"/>
  <c r="B580" i="1" s="1"/>
  <c r="U579" i="1"/>
  <c r="W587" i="1"/>
  <c r="V587" i="1"/>
  <c r="S586" i="1"/>
  <c r="T586" i="1" s="1"/>
  <c r="J586" i="1"/>
  <c r="P586" i="1" s="1"/>
  <c r="M588" i="1" l="1"/>
  <c r="N588" i="1" s="1"/>
  <c r="O588" i="1" s="1"/>
  <c r="K2420" i="1"/>
  <c r="H588" i="1"/>
  <c r="J587" i="1"/>
  <c r="P587" i="1" s="1"/>
  <c r="W588" i="1"/>
  <c r="S587" i="1"/>
  <c r="T587" i="1" s="1"/>
  <c r="V588" i="1"/>
  <c r="I588" i="1"/>
  <c r="C581" i="1"/>
  <c r="Q581" i="1" s="1"/>
  <c r="B581" i="1" s="1"/>
  <c r="U580" i="1"/>
  <c r="E588" i="1"/>
  <c r="G588" i="1" s="1"/>
  <c r="R588" i="1"/>
  <c r="L589" i="1" s="1"/>
  <c r="A589" i="1"/>
  <c r="D589" i="1" s="1"/>
  <c r="K2421" i="1" l="1"/>
  <c r="H589" i="1"/>
  <c r="J588" i="1"/>
  <c r="P588" i="1" s="1"/>
  <c r="M589" i="1"/>
  <c r="N589" i="1" s="1"/>
  <c r="O589" i="1" s="1"/>
  <c r="E589" i="1"/>
  <c r="G589" i="1" s="1"/>
  <c r="R589" i="1"/>
  <c r="L590" i="1" s="1"/>
  <c r="A590" i="1"/>
  <c r="D590" i="1" s="1"/>
  <c r="S588" i="1"/>
  <c r="W589" i="1"/>
  <c r="V589" i="1"/>
  <c r="I589" i="1"/>
  <c r="C582" i="1"/>
  <c r="Q582" i="1" s="1"/>
  <c r="B582" i="1" s="1"/>
  <c r="U581" i="1"/>
  <c r="M590" i="1" l="1"/>
  <c r="N590" i="1" s="1"/>
  <c r="O590" i="1" s="1"/>
  <c r="K2422" i="1"/>
  <c r="H590" i="1"/>
  <c r="I590" i="1"/>
  <c r="C583" i="1"/>
  <c r="Q583" i="1" s="1"/>
  <c r="B583" i="1" s="1"/>
  <c r="U582" i="1"/>
  <c r="J589" i="1"/>
  <c r="P589" i="1" s="1"/>
  <c r="R590" i="1"/>
  <c r="L591" i="1" s="1"/>
  <c r="M591" i="1" s="1"/>
  <c r="N591" i="1" s="1"/>
  <c r="O591" i="1" s="1"/>
  <c r="A591" i="1"/>
  <c r="D591" i="1" s="1"/>
  <c r="E590" i="1"/>
  <c r="G590" i="1" s="1"/>
  <c r="V590" i="1"/>
  <c r="S589" i="1"/>
  <c r="T589" i="1" s="1"/>
  <c r="W590" i="1"/>
  <c r="K2423" i="1" l="1"/>
  <c r="H591" i="1"/>
  <c r="J590" i="1"/>
  <c r="P590" i="1" s="1"/>
  <c r="S590" i="1"/>
  <c r="T590" i="1" s="1"/>
  <c r="W591" i="1"/>
  <c r="V591" i="1"/>
  <c r="R591" i="1"/>
  <c r="L592" i="1" s="1"/>
  <c r="A592" i="1"/>
  <c r="D592" i="1" s="1"/>
  <c r="E591" i="1"/>
  <c r="G591" i="1" s="1"/>
  <c r="I591" i="1"/>
  <c r="C584" i="1"/>
  <c r="Q584" i="1" s="1"/>
  <c r="B584" i="1" s="1"/>
  <c r="U583" i="1"/>
  <c r="K2424" i="1" l="1"/>
  <c r="J591" i="1"/>
  <c r="P591" i="1" s="1"/>
  <c r="H592" i="1"/>
  <c r="M592" i="1"/>
  <c r="N592" i="1" s="1"/>
  <c r="O592" i="1" s="1"/>
  <c r="S591" i="1"/>
  <c r="T591" i="1" s="1"/>
  <c r="V592" i="1"/>
  <c r="W592" i="1"/>
  <c r="C585" i="1"/>
  <c r="Q585" i="1" s="1"/>
  <c r="B585" i="1" s="1"/>
  <c r="U584" i="1"/>
  <c r="I592" i="1"/>
  <c r="E592" i="1"/>
  <c r="G592" i="1" s="1"/>
  <c r="R592" i="1"/>
  <c r="L593" i="1" s="1"/>
  <c r="A593" i="1"/>
  <c r="D593" i="1" s="1"/>
  <c r="K2425" i="1" l="1"/>
  <c r="H593" i="1"/>
  <c r="J592" i="1"/>
  <c r="P592" i="1" s="1"/>
  <c r="M593" i="1"/>
  <c r="N593" i="1" s="1"/>
  <c r="O593" i="1" s="1"/>
  <c r="C586" i="1"/>
  <c r="Q586" i="1" s="1"/>
  <c r="B586" i="1" s="1"/>
  <c r="U585" i="1"/>
  <c r="W593" i="1"/>
  <c r="S592" i="1"/>
  <c r="T592" i="1" s="1"/>
  <c r="V593" i="1"/>
  <c r="E593" i="1"/>
  <c r="G593" i="1" s="1"/>
  <c r="R593" i="1"/>
  <c r="L594" i="1" s="1"/>
  <c r="A594" i="1"/>
  <c r="D594" i="1" s="1"/>
  <c r="I593" i="1"/>
  <c r="K2426" i="1" l="1"/>
  <c r="H594" i="1"/>
  <c r="M594" i="1"/>
  <c r="N594" i="1" s="1"/>
  <c r="O594" i="1" s="1"/>
  <c r="I594" i="1"/>
  <c r="E594" i="1"/>
  <c r="G594" i="1" s="1"/>
  <c r="R594" i="1"/>
  <c r="L595" i="1" s="1"/>
  <c r="A595" i="1"/>
  <c r="D595" i="1" s="1"/>
  <c r="C587" i="1"/>
  <c r="Q587" i="1" s="1"/>
  <c r="B587" i="1" s="1"/>
  <c r="U586" i="1"/>
  <c r="J593" i="1"/>
  <c r="P593" i="1" s="1"/>
  <c r="W594" i="1"/>
  <c r="S593" i="1"/>
  <c r="T593" i="1" s="1"/>
  <c r="V594" i="1"/>
  <c r="K2427" i="1" l="1"/>
  <c r="H595" i="1"/>
  <c r="J594" i="1"/>
  <c r="P594" i="1" s="1"/>
  <c r="M595" i="1"/>
  <c r="N595" i="1" s="1"/>
  <c r="O595" i="1" s="1"/>
  <c r="W595" i="1"/>
  <c r="V595" i="1"/>
  <c r="S594" i="1"/>
  <c r="T594" i="1" s="1"/>
  <c r="C588" i="1"/>
  <c r="Q588" i="1" s="1"/>
  <c r="U587" i="1"/>
  <c r="R595" i="1"/>
  <c r="L596" i="1" s="1"/>
  <c r="A596" i="1"/>
  <c r="D596" i="1" s="1"/>
  <c r="E595" i="1"/>
  <c r="G595" i="1" s="1"/>
  <c r="I595" i="1"/>
  <c r="K2428" i="1" l="1"/>
  <c r="B588" i="1"/>
  <c r="J595" i="1"/>
  <c r="P595" i="1" s="1"/>
  <c r="H596" i="1"/>
  <c r="M596" i="1"/>
  <c r="N596" i="1" s="1"/>
  <c r="O596" i="1" s="1"/>
  <c r="I596" i="1"/>
  <c r="R596" i="1"/>
  <c r="L597" i="1" s="1"/>
  <c r="A597" i="1"/>
  <c r="D597" i="1" s="1"/>
  <c r="E596" i="1"/>
  <c r="G596" i="1" s="1"/>
  <c r="S595" i="1"/>
  <c r="T595" i="1" s="1"/>
  <c r="W596" i="1"/>
  <c r="V596" i="1"/>
  <c r="T588" i="1"/>
  <c r="C589" i="1" s="1"/>
  <c r="Q589" i="1" s="1"/>
  <c r="B589" i="1" s="1"/>
  <c r="K2429" i="1" l="1"/>
  <c r="H597" i="1"/>
  <c r="M597" i="1"/>
  <c r="N597" i="1" s="1"/>
  <c r="O597" i="1" s="1"/>
  <c r="C590" i="1"/>
  <c r="Q590" i="1" s="1"/>
  <c r="B590" i="1" s="1"/>
  <c r="U589" i="1"/>
  <c r="I597" i="1"/>
  <c r="E597" i="1"/>
  <c r="G597" i="1" s="1"/>
  <c r="A598" i="1"/>
  <c r="D598" i="1" s="1"/>
  <c r="R597" i="1"/>
  <c r="L598" i="1" s="1"/>
  <c r="J596" i="1"/>
  <c r="P596" i="1" s="1"/>
  <c r="S596" i="1"/>
  <c r="T596" i="1" s="1"/>
  <c r="V597" i="1"/>
  <c r="W597" i="1"/>
  <c r="U588" i="1"/>
  <c r="K2430" i="1" l="1"/>
  <c r="H598" i="1"/>
  <c r="J597" i="1"/>
  <c r="P597" i="1" s="1"/>
  <c r="M598" i="1"/>
  <c r="N598" i="1" s="1"/>
  <c r="O598" i="1" s="1"/>
  <c r="V598" i="1"/>
  <c r="S597" i="1"/>
  <c r="T597" i="1" s="1"/>
  <c r="W598" i="1"/>
  <c r="E598" i="1"/>
  <c r="G598" i="1" s="1"/>
  <c r="R598" i="1"/>
  <c r="L599" i="1" s="1"/>
  <c r="A599" i="1"/>
  <c r="D599" i="1" s="1"/>
  <c r="I598" i="1"/>
  <c r="C591" i="1"/>
  <c r="Q591" i="1" s="1"/>
  <c r="B591" i="1" s="1"/>
  <c r="U590" i="1"/>
  <c r="K2431" i="1" l="1"/>
  <c r="H599" i="1"/>
  <c r="M599" i="1"/>
  <c r="N599" i="1" s="1"/>
  <c r="O599" i="1" s="1"/>
  <c r="I599" i="1"/>
  <c r="C592" i="1"/>
  <c r="Q592" i="1" s="1"/>
  <c r="B592" i="1" s="1"/>
  <c r="U591" i="1"/>
  <c r="R599" i="1"/>
  <c r="L600" i="1" s="1"/>
  <c r="A600" i="1"/>
  <c r="D600" i="1" s="1"/>
  <c r="E599" i="1"/>
  <c r="G599" i="1" s="1"/>
  <c r="J598" i="1"/>
  <c r="P598" i="1" s="1"/>
  <c r="W599" i="1"/>
  <c r="V599" i="1"/>
  <c r="S598" i="1"/>
  <c r="T598" i="1" s="1"/>
  <c r="K2432" i="1" l="1"/>
  <c r="J599" i="1"/>
  <c r="P599" i="1" s="1"/>
  <c r="H600" i="1"/>
  <c r="M600" i="1"/>
  <c r="N600" i="1" s="1"/>
  <c r="O600" i="1" s="1"/>
  <c r="I600" i="1"/>
  <c r="A601" i="1"/>
  <c r="D601" i="1" s="1"/>
  <c r="R600" i="1"/>
  <c r="L601" i="1" s="1"/>
  <c r="E600" i="1"/>
  <c r="G600" i="1" s="1"/>
  <c r="V600" i="1"/>
  <c r="S599" i="1"/>
  <c r="T599" i="1" s="1"/>
  <c r="W600" i="1"/>
  <c r="C593" i="1"/>
  <c r="Q593" i="1" s="1"/>
  <c r="B593" i="1" s="1"/>
  <c r="U592" i="1"/>
  <c r="K2433" i="1" l="1"/>
  <c r="J600" i="1"/>
  <c r="P600" i="1" s="1"/>
  <c r="H601" i="1"/>
  <c r="M601" i="1"/>
  <c r="N601" i="1" s="1"/>
  <c r="O601" i="1" s="1"/>
  <c r="C594" i="1"/>
  <c r="Q594" i="1" s="1"/>
  <c r="B594" i="1" s="1"/>
  <c r="U593" i="1"/>
  <c r="E601" i="1"/>
  <c r="G601" i="1" s="1"/>
  <c r="A602" i="1"/>
  <c r="D602" i="1" s="1"/>
  <c r="R601" i="1"/>
  <c r="L602" i="1" s="1"/>
  <c r="S600" i="1"/>
  <c r="T600" i="1" s="1"/>
  <c r="V601" i="1"/>
  <c r="W601" i="1"/>
  <c r="I601" i="1"/>
  <c r="K2434" i="1" l="1"/>
  <c r="H602" i="1"/>
  <c r="M602" i="1"/>
  <c r="N602" i="1" s="1"/>
  <c r="O602" i="1" s="1"/>
  <c r="W602" i="1"/>
  <c r="S601" i="1"/>
  <c r="T601" i="1" s="1"/>
  <c r="V602" i="1"/>
  <c r="I602" i="1"/>
  <c r="J601" i="1"/>
  <c r="P601" i="1" s="1"/>
  <c r="C595" i="1"/>
  <c r="Q595" i="1" s="1"/>
  <c r="B595" i="1" s="1"/>
  <c r="U594" i="1"/>
  <c r="E602" i="1"/>
  <c r="G602" i="1" s="1"/>
  <c r="R602" i="1"/>
  <c r="L603" i="1" s="1"/>
  <c r="A603" i="1"/>
  <c r="D603" i="1" s="1"/>
  <c r="K2435" i="1" l="1"/>
  <c r="H603" i="1"/>
  <c r="J602" i="1"/>
  <c r="P602" i="1" s="1"/>
  <c r="M603" i="1"/>
  <c r="N603" i="1" s="1"/>
  <c r="O603" i="1" s="1"/>
  <c r="I603" i="1"/>
  <c r="R603" i="1"/>
  <c r="L604" i="1" s="1"/>
  <c r="E603" i="1"/>
  <c r="G603" i="1" s="1"/>
  <c r="A604" i="1"/>
  <c r="D604" i="1" s="1"/>
  <c r="C596" i="1"/>
  <c r="Q596" i="1" s="1"/>
  <c r="B596" i="1" s="1"/>
  <c r="U595" i="1"/>
  <c r="V603" i="1"/>
  <c r="W603" i="1"/>
  <c r="S602" i="1"/>
  <c r="T602" i="1" s="1"/>
  <c r="K2436" i="1" l="1"/>
  <c r="H604" i="1"/>
  <c r="M604" i="1"/>
  <c r="N604" i="1" s="1"/>
  <c r="O604" i="1" s="1"/>
  <c r="V604" i="1"/>
  <c r="S603" i="1"/>
  <c r="T603" i="1" s="1"/>
  <c r="W604" i="1"/>
  <c r="C597" i="1"/>
  <c r="Q597" i="1" s="1"/>
  <c r="B597" i="1" s="1"/>
  <c r="U596" i="1"/>
  <c r="A605" i="1"/>
  <c r="D605" i="1" s="1"/>
  <c r="R604" i="1"/>
  <c r="L605" i="1" s="1"/>
  <c r="E604" i="1"/>
  <c r="G604" i="1" s="1"/>
  <c r="I604" i="1"/>
  <c r="J603" i="1"/>
  <c r="P603" i="1" s="1"/>
  <c r="K2437" i="1" l="1"/>
  <c r="H605" i="1"/>
  <c r="M605" i="1"/>
  <c r="N605" i="1" s="1"/>
  <c r="O605" i="1" s="1"/>
  <c r="I605" i="1"/>
  <c r="E605" i="1"/>
  <c r="G605" i="1" s="1"/>
  <c r="R605" i="1"/>
  <c r="L606" i="1" s="1"/>
  <c r="A606" i="1"/>
  <c r="D606" i="1" s="1"/>
  <c r="C598" i="1"/>
  <c r="Q598" i="1" s="1"/>
  <c r="B598" i="1" s="1"/>
  <c r="U597" i="1"/>
  <c r="S604" i="1"/>
  <c r="T604" i="1" s="1"/>
  <c r="W605" i="1"/>
  <c r="V605" i="1"/>
  <c r="J604" i="1"/>
  <c r="P604" i="1" s="1"/>
  <c r="K2438" i="1" l="1"/>
  <c r="H606" i="1"/>
  <c r="J605" i="1"/>
  <c r="P605" i="1" s="1"/>
  <c r="M606" i="1"/>
  <c r="N606" i="1" s="1"/>
  <c r="O606" i="1" s="1"/>
  <c r="V606" i="1"/>
  <c r="S605" i="1"/>
  <c r="T605" i="1" s="1"/>
  <c r="W606" i="1"/>
  <c r="C599" i="1"/>
  <c r="Q599" i="1" s="1"/>
  <c r="B599" i="1" s="1"/>
  <c r="U598" i="1"/>
  <c r="E606" i="1"/>
  <c r="G606" i="1" s="1"/>
  <c r="R606" i="1"/>
  <c r="L607" i="1" s="1"/>
  <c r="A607" i="1"/>
  <c r="D607" i="1" s="1"/>
  <c r="I606" i="1"/>
  <c r="K2439" i="1" l="1"/>
  <c r="H607" i="1"/>
  <c r="M607" i="1"/>
  <c r="N607" i="1" s="1"/>
  <c r="O607" i="1" s="1"/>
  <c r="I607" i="1"/>
  <c r="R607" i="1"/>
  <c r="L608" i="1" s="1"/>
  <c r="E607" i="1"/>
  <c r="G607" i="1" s="1"/>
  <c r="A608" i="1"/>
  <c r="D608" i="1" s="1"/>
  <c r="C600" i="1"/>
  <c r="Q600" i="1" s="1"/>
  <c r="B600" i="1" s="1"/>
  <c r="U599" i="1"/>
  <c r="V607" i="1"/>
  <c r="W607" i="1"/>
  <c r="S606" i="1"/>
  <c r="T606" i="1" s="1"/>
  <c r="J606" i="1"/>
  <c r="P606" i="1" s="1"/>
  <c r="K2440" i="1" l="1"/>
  <c r="J607" i="1"/>
  <c r="P607" i="1" s="1"/>
  <c r="H608" i="1"/>
  <c r="M608" i="1"/>
  <c r="N608" i="1" s="1"/>
  <c r="O608" i="1" s="1"/>
  <c r="S607" i="1"/>
  <c r="T607" i="1" s="1"/>
  <c r="W608" i="1"/>
  <c r="V608" i="1"/>
  <c r="C601" i="1"/>
  <c r="Q601" i="1" s="1"/>
  <c r="B601" i="1" s="1"/>
  <c r="U600" i="1"/>
  <c r="R608" i="1"/>
  <c r="L609" i="1" s="1"/>
  <c r="A609" i="1"/>
  <c r="D609" i="1" s="1"/>
  <c r="E608" i="1"/>
  <c r="G608" i="1" s="1"/>
  <c r="I608" i="1"/>
  <c r="K2441" i="1" l="1"/>
  <c r="H609" i="1"/>
  <c r="M609" i="1"/>
  <c r="N609" i="1" s="1"/>
  <c r="O609" i="1" s="1"/>
  <c r="I609" i="1"/>
  <c r="J608" i="1"/>
  <c r="P608" i="1" s="1"/>
  <c r="A610" i="1"/>
  <c r="D610" i="1" s="1"/>
  <c r="E609" i="1"/>
  <c r="G609" i="1" s="1"/>
  <c r="R609" i="1"/>
  <c r="L610" i="1" s="1"/>
  <c r="C602" i="1"/>
  <c r="Q602" i="1" s="1"/>
  <c r="B602" i="1" s="1"/>
  <c r="U601" i="1"/>
  <c r="S608" i="1"/>
  <c r="T608" i="1" s="1"/>
  <c r="W609" i="1"/>
  <c r="V609" i="1"/>
  <c r="K2442" i="1" l="1"/>
  <c r="H610" i="1"/>
  <c r="M610" i="1"/>
  <c r="N610" i="1" s="1"/>
  <c r="O610" i="1" s="1"/>
  <c r="C603" i="1"/>
  <c r="Q603" i="1" s="1"/>
  <c r="B603" i="1" s="1"/>
  <c r="U602" i="1"/>
  <c r="W610" i="1"/>
  <c r="S609" i="1"/>
  <c r="T609" i="1" s="1"/>
  <c r="V610" i="1"/>
  <c r="I610" i="1"/>
  <c r="E610" i="1"/>
  <c r="G610" i="1" s="1"/>
  <c r="R610" i="1"/>
  <c r="L611" i="1" s="1"/>
  <c r="A611" i="1"/>
  <c r="D611" i="1" s="1"/>
  <c r="J609" i="1"/>
  <c r="P609" i="1" s="1"/>
  <c r="K2443" i="1" l="1"/>
  <c r="H611" i="1"/>
  <c r="M611" i="1"/>
  <c r="N611" i="1" s="1"/>
  <c r="O611" i="1" s="1"/>
  <c r="W611" i="1"/>
  <c r="S610" i="1"/>
  <c r="T610" i="1" s="1"/>
  <c r="V611" i="1"/>
  <c r="I611" i="1"/>
  <c r="J610" i="1"/>
  <c r="P610" i="1" s="1"/>
  <c r="R611" i="1"/>
  <c r="L612" i="1" s="1"/>
  <c r="A612" i="1"/>
  <c r="D612" i="1" s="1"/>
  <c r="E611" i="1"/>
  <c r="G611" i="1" s="1"/>
  <c r="C604" i="1"/>
  <c r="Q604" i="1" s="1"/>
  <c r="B604" i="1" s="1"/>
  <c r="U603" i="1"/>
  <c r="K2444" i="1" l="1"/>
  <c r="J611" i="1"/>
  <c r="P611" i="1" s="1"/>
  <c r="H612" i="1"/>
  <c r="M612" i="1"/>
  <c r="N612" i="1" s="1"/>
  <c r="O612" i="1" s="1"/>
  <c r="C605" i="1"/>
  <c r="Q605" i="1" s="1"/>
  <c r="B605" i="1" s="1"/>
  <c r="U604" i="1"/>
  <c r="R612" i="1"/>
  <c r="L613" i="1" s="1"/>
  <c r="A613" i="1"/>
  <c r="D613" i="1" s="1"/>
  <c r="E612" i="1"/>
  <c r="G612" i="1" s="1"/>
  <c r="I612" i="1"/>
  <c r="S611" i="1"/>
  <c r="T611" i="1" s="1"/>
  <c r="W612" i="1"/>
  <c r="V612" i="1"/>
  <c r="K2445" i="1" l="1"/>
  <c r="J612" i="1"/>
  <c r="P612" i="1" s="1"/>
  <c r="H613" i="1"/>
  <c r="M613" i="1"/>
  <c r="N613" i="1" s="1"/>
  <c r="O613" i="1" s="1"/>
  <c r="E613" i="1"/>
  <c r="G613" i="1" s="1"/>
  <c r="A614" i="1"/>
  <c r="D614" i="1" s="1"/>
  <c r="R613" i="1"/>
  <c r="L614" i="1" s="1"/>
  <c r="C606" i="1"/>
  <c r="Q606" i="1" s="1"/>
  <c r="B606" i="1" s="1"/>
  <c r="U605" i="1"/>
  <c r="S612" i="1"/>
  <c r="T612" i="1" s="1"/>
  <c r="W613" i="1"/>
  <c r="V613" i="1"/>
  <c r="I613" i="1"/>
  <c r="K2446" i="1" l="1"/>
  <c r="H614" i="1"/>
  <c r="M614" i="1"/>
  <c r="N614" i="1" s="1"/>
  <c r="O614" i="1" s="1"/>
  <c r="I614" i="1"/>
  <c r="V614" i="1"/>
  <c r="S613" i="1"/>
  <c r="T613" i="1" s="1"/>
  <c r="W614" i="1"/>
  <c r="J613" i="1"/>
  <c r="P613" i="1" s="1"/>
  <c r="E614" i="1"/>
  <c r="G614" i="1" s="1"/>
  <c r="R614" i="1"/>
  <c r="A615" i="1"/>
  <c r="D615" i="1" s="1"/>
  <c r="C607" i="1"/>
  <c r="Q607" i="1" s="1"/>
  <c r="B607" i="1" s="1"/>
  <c r="U606" i="1"/>
  <c r="K2447" i="1" l="1"/>
  <c r="J614" i="1"/>
  <c r="P614" i="1" s="1"/>
  <c r="I615" i="1"/>
  <c r="H615" i="1"/>
  <c r="J615" i="1" s="1"/>
  <c r="L615" i="1"/>
  <c r="C608" i="1"/>
  <c r="Q608" i="1" s="1"/>
  <c r="B608" i="1" s="1"/>
  <c r="U607" i="1"/>
  <c r="R615" i="1"/>
  <c r="A616" i="1"/>
  <c r="D616" i="1" s="1"/>
  <c r="E615" i="1"/>
  <c r="G615" i="1" s="1"/>
  <c r="V615" i="1"/>
  <c r="W615" i="1"/>
  <c r="S614" i="1"/>
  <c r="T614" i="1" s="1"/>
  <c r="K2448" i="1" l="1"/>
  <c r="H616" i="1"/>
  <c r="L616" i="1"/>
  <c r="M615" i="1"/>
  <c r="N615" i="1" s="1"/>
  <c r="O615" i="1" s="1"/>
  <c r="P615" i="1" s="1"/>
  <c r="S615" i="1"/>
  <c r="T615" i="1" s="1"/>
  <c r="W616" i="1"/>
  <c r="V616" i="1"/>
  <c r="C609" i="1"/>
  <c r="Q609" i="1" s="1"/>
  <c r="B609" i="1" s="1"/>
  <c r="U608" i="1"/>
  <c r="R616" i="1"/>
  <c r="A617" i="1"/>
  <c r="D617" i="1" s="1"/>
  <c r="E616" i="1"/>
  <c r="G616" i="1" s="1"/>
  <c r="I616" i="1"/>
  <c r="K2449" i="1" l="1"/>
  <c r="J616" i="1"/>
  <c r="H617" i="1"/>
  <c r="L617" i="1"/>
  <c r="M616" i="1"/>
  <c r="N616" i="1" s="1"/>
  <c r="O616" i="1" s="1"/>
  <c r="I617" i="1"/>
  <c r="A618" i="1"/>
  <c r="D618" i="1" s="1"/>
  <c r="E617" i="1"/>
  <c r="G617" i="1" s="1"/>
  <c r="R617" i="1"/>
  <c r="S616" i="1"/>
  <c r="T616" i="1" s="1"/>
  <c r="W617" i="1"/>
  <c r="V617" i="1"/>
  <c r="C610" i="1"/>
  <c r="U609" i="1"/>
  <c r="K2450" i="1" l="1"/>
  <c r="Q610" i="1"/>
  <c r="B610" i="1" s="1"/>
  <c r="P616" i="1"/>
  <c r="H618" i="1"/>
  <c r="L618" i="1"/>
  <c r="M617" i="1"/>
  <c r="N617" i="1" s="1"/>
  <c r="O617" i="1" s="1"/>
  <c r="I618" i="1"/>
  <c r="V618" i="1"/>
  <c r="S617" i="1"/>
  <c r="T617" i="1" s="1"/>
  <c r="W618" i="1"/>
  <c r="E618" i="1"/>
  <c r="G618" i="1" s="1"/>
  <c r="R618" i="1"/>
  <c r="A619" i="1"/>
  <c r="D619" i="1" s="1"/>
  <c r="C611" i="1"/>
  <c r="Q611" i="1" s="1"/>
  <c r="B611" i="1" s="1"/>
  <c r="J617" i="1"/>
  <c r="K2451" i="1" l="1"/>
  <c r="U610" i="1"/>
  <c r="P617" i="1"/>
  <c r="J618" i="1"/>
  <c r="H619" i="1"/>
  <c r="L619" i="1"/>
  <c r="M618" i="1"/>
  <c r="N618" i="1" s="1"/>
  <c r="O618" i="1" s="1"/>
  <c r="C612" i="1"/>
  <c r="Q612" i="1" s="1"/>
  <c r="B612" i="1" s="1"/>
  <c r="U611" i="1"/>
  <c r="R619" i="1"/>
  <c r="A620" i="1"/>
  <c r="D620" i="1" s="1"/>
  <c r="E619" i="1"/>
  <c r="G619" i="1" s="1"/>
  <c r="V619" i="1"/>
  <c r="W619" i="1"/>
  <c r="S618" i="1"/>
  <c r="T618" i="1" s="1"/>
  <c r="I619" i="1"/>
  <c r="K2452" i="1" l="1"/>
  <c r="P618" i="1"/>
  <c r="H620" i="1"/>
  <c r="L620" i="1"/>
  <c r="M619" i="1"/>
  <c r="N619" i="1" s="1"/>
  <c r="O619" i="1" s="1"/>
  <c r="C613" i="1"/>
  <c r="U612" i="1"/>
  <c r="R620" i="1"/>
  <c r="A621" i="1"/>
  <c r="D621" i="1" s="1"/>
  <c r="E620" i="1"/>
  <c r="G620" i="1" s="1"/>
  <c r="S619" i="1"/>
  <c r="T619" i="1" s="1"/>
  <c r="W620" i="1"/>
  <c r="V620" i="1"/>
  <c r="I620" i="1"/>
  <c r="J619" i="1"/>
  <c r="K2453" i="1" l="1"/>
  <c r="Q613" i="1"/>
  <c r="B613" i="1" s="1"/>
  <c r="P619" i="1"/>
  <c r="H621" i="1"/>
  <c r="L621" i="1"/>
  <c r="M620" i="1"/>
  <c r="N620" i="1" s="1"/>
  <c r="O620" i="1" s="1"/>
  <c r="I621" i="1"/>
  <c r="J620" i="1"/>
  <c r="E621" i="1"/>
  <c r="G621" i="1" s="1"/>
  <c r="R621" i="1"/>
  <c r="A622" i="1"/>
  <c r="D622" i="1" s="1"/>
  <c r="S620" i="1"/>
  <c r="T620" i="1" s="1"/>
  <c r="W621" i="1"/>
  <c r="V621" i="1"/>
  <c r="C614" i="1"/>
  <c r="Q614" i="1" s="1"/>
  <c r="B614" i="1" s="1"/>
  <c r="K2454" i="1" l="1"/>
  <c r="U613" i="1"/>
  <c r="P620" i="1"/>
  <c r="J621" i="1"/>
  <c r="H622" i="1"/>
  <c r="L622" i="1"/>
  <c r="M621" i="1"/>
  <c r="N621" i="1" s="1"/>
  <c r="O621" i="1" s="1"/>
  <c r="I622" i="1"/>
  <c r="C615" i="1"/>
  <c r="Q615" i="1" s="1"/>
  <c r="B615" i="1" s="1"/>
  <c r="U614" i="1"/>
  <c r="E622" i="1"/>
  <c r="G622" i="1" s="1"/>
  <c r="R622" i="1"/>
  <c r="A623" i="1"/>
  <c r="D623" i="1" s="1"/>
  <c r="W622" i="1"/>
  <c r="S621" i="1"/>
  <c r="T621" i="1" s="1"/>
  <c r="V622" i="1"/>
  <c r="K2455" i="1" l="1"/>
  <c r="P621" i="1"/>
  <c r="H623" i="1"/>
  <c r="J622" i="1"/>
  <c r="L623" i="1"/>
  <c r="M622" i="1"/>
  <c r="N622" i="1" s="1"/>
  <c r="O622" i="1" s="1"/>
  <c r="R623" i="1"/>
  <c r="E623" i="1"/>
  <c r="G623" i="1" s="1"/>
  <c r="A624" i="1"/>
  <c r="D624" i="1" s="1"/>
  <c r="C616" i="1"/>
  <c r="Q616" i="1" s="1"/>
  <c r="B616" i="1" s="1"/>
  <c r="U615" i="1"/>
  <c r="V623" i="1"/>
  <c r="W623" i="1"/>
  <c r="S622" i="1"/>
  <c r="T622" i="1" s="1"/>
  <c r="I623" i="1"/>
  <c r="K2456" i="1" l="1"/>
  <c r="P622" i="1"/>
  <c r="H624" i="1"/>
  <c r="L624" i="1"/>
  <c r="M623" i="1"/>
  <c r="N623" i="1" s="1"/>
  <c r="O623" i="1" s="1"/>
  <c r="V624" i="1"/>
  <c r="S623" i="1"/>
  <c r="T623" i="1" s="1"/>
  <c r="W624" i="1"/>
  <c r="I624" i="1"/>
  <c r="C617" i="1"/>
  <c r="Q617" i="1" s="1"/>
  <c r="B617" i="1" s="1"/>
  <c r="U616" i="1"/>
  <c r="A625" i="1"/>
  <c r="D625" i="1" s="1"/>
  <c r="R624" i="1"/>
  <c r="E624" i="1"/>
  <c r="G624" i="1" s="1"/>
  <c r="J623" i="1"/>
  <c r="K2457" i="1" l="1"/>
  <c r="P623" i="1"/>
  <c r="J624" i="1"/>
  <c r="H625" i="1"/>
  <c r="L625" i="1"/>
  <c r="M624" i="1"/>
  <c r="N624" i="1" s="1"/>
  <c r="O624" i="1" s="1"/>
  <c r="S624" i="1"/>
  <c r="T624" i="1" s="1"/>
  <c r="W625" i="1"/>
  <c r="V625" i="1"/>
  <c r="C618" i="1"/>
  <c r="Q618" i="1" s="1"/>
  <c r="B618" i="1" s="1"/>
  <c r="U617" i="1"/>
  <c r="I625" i="1"/>
  <c r="E625" i="1"/>
  <c r="G625" i="1" s="1"/>
  <c r="R625" i="1"/>
  <c r="A626" i="1"/>
  <c r="D626" i="1" s="1"/>
  <c r="K2458" i="1" l="1"/>
  <c r="P624" i="1"/>
  <c r="H626" i="1"/>
  <c r="L626" i="1"/>
  <c r="M625" i="1"/>
  <c r="N625" i="1" s="1"/>
  <c r="O625" i="1" s="1"/>
  <c r="I626" i="1"/>
  <c r="E626" i="1"/>
  <c r="G626" i="1" s="1"/>
  <c r="R626" i="1"/>
  <c r="A627" i="1"/>
  <c r="D627" i="1" s="1"/>
  <c r="V626" i="1"/>
  <c r="S625" i="1"/>
  <c r="T625" i="1" s="1"/>
  <c r="W626" i="1"/>
  <c r="C619" i="1"/>
  <c r="Q619" i="1" s="1"/>
  <c r="B619" i="1" s="1"/>
  <c r="U618" i="1"/>
  <c r="J625" i="1"/>
  <c r="K2459" i="1" l="1"/>
  <c r="P625" i="1"/>
  <c r="H627" i="1"/>
  <c r="L627" i="1"/>
  <c r="M626" i="1"/>
  <c r="N626" i="1" s="1"/>
  <c r="O626" i="1" s="1"/>
  <c r="C620" i="1"/>
  <c r="Q620" i="1" s="1"/>
  <c r="B620" i="1" s="1"/>
  <c r="U619" i="1"/>
  <c r="I627" i="1"/>
  <c r="R627" i="1"/>
  <c r="A628" i="1"/>
  <c r="D628" i="1" s="1"/>
  <c r="E627" i="1"/>
  <c r="G627" i="1" s="1"/>
  <c r="V627" i="1"/>
  <c r="W627" i="1"/>
  <c r="S626" i="1"/>
  <c r="T626" i="1" s="1"/>
  <c r="J626" i="1"/>
  <c r="K2460" i="1" l="1"/>
  <c r="P626" i="1"/>
  <c r="J627" i="1"/>
  <c r="H628" i="1"/>
  <c r="L628" i="1"/>
  <c r="M627" i="1"/>
  <c r="N627" i="1" s="1"/>
  <c r="O627" i="1" s="1"/>
  <c r="V628" i="1"/>
  <c r="S627" i="1"/>
  <c r="T627" i="1" s="1"/>
  <c r="W628" i="1"/>
  <c r="I628" i="1"/>
  <c r="R628" i="1"/>
  <c r="A629" i="1"/>
  <c r="D629" i="1" s="1"/>
  <c r="E628" i="1"/>
  <c r="G628" i="1" s="1"/>
  <c r="C621" i="1"/>
  <c r="Q621" i="1" s="1"/>
  <c r="B621" i="1" s="1"/>
  <c r="U620" i="1"/>
  <c r="K2461" i="1" l="1"/>
  <c r="P627" i="1"/>
  <c r="H629" i="1"/>
  <c r="J628" i="1"/>
  <c r="L629" i="1"/>
  <c r="M628" i="1"/>
  <c r="N628" i="1" s="1"/>
  <c r="O628" i="1" s="1"/>
  <c r="C622" i="1"/>
  <c r="Q622" i="1" s="1"/>
  <c r="B622" i="1" s="1"/>
  <c r="U621" i="1"/>
  <c r="E629" i="1"/>
  <c r="G629" i="1" s="1"/>
  <c r="A630" i="1"/>
  <c r="D630" i="1" s="1"/>
  <c r="R629" i="1"/>
  <c r="I629" i="1"/>
  <c r="S628" i="1"/>
  <c r="T628" i="1" s="1"/>
  <c r="V629" i="1"/>
  <c r="W629" i="1"/>
  <c r="K2462" i="1" l="1"/>
  <c r="P628" i="1"/>
  <c r="H630" i="1"/>
  <c r="L630" i="1"/>
  <c r="M629" i="1"/>
  <c r="N629" i="1" s="1"/>
  <c r="O629" i="1" s="1"/>
  <c r="I630" i="1"/>
  <c r="W630" i="1"/>
  <c r="S629" i="1"/>
  <c r="T629" i="1" s="1"/>
  <c r="V630" i="1"/>
  <c r="E630" i="1"/>
  <c r="G630" i="1" s="1"/>
  <c r="R630" i="1"/>
  <c r="A631" i="1"/>
  <c r="D631" i="1" s="1"/>
  <c r="C623" i="1"/>
  <c r="Q623" i="1" s="1"/>
  <c r="B623" i="1" s="1"/>
  <c r="U622" i="1"/>
  <c r="J629" i="1"/>
  <c r="K2463" i="1" l="1"/>
  <c r="P629" i="1"/>
  <c r="H631" i="1"/>
  <c r="J630" i="1"/>
  <c r="L631" i="1"/>
  <c r="M630" i="1"/>
  <c r="N630" i="1" s="1"/>
  <c r="O630" i="1" s="1"/>
  <c r="V631" i="1"/>
  <c r="W631" i="1"/>
  <c r="S630" i="1"/>
  <c r="T630" i="1" s="1"/>
  <c r="I631" i="1"/>
  <c r="C624" i="1"/>
  <c r="Q624" i="1" s="1"/>
  <c r="B624" i="1" s="1"/>
  <c r="U623" i="1"/>
  <c r="R631" i="1"/>
  <c r="A632" i="1"/>
  <c r="D632" i="1" s="1"/>
  <c r="E631" i="1"/>
  <c r="G631" i="1" s="1"/>
  <c r="K2464" i="1" l="1"/>
  <c r="P630" i="1"/>
  <c r="J631" i="1"/>
  <c r="H632" i="1"/>
  <c r="L632" i="1"/>
  <c r="M631" i="1"/>
  <c r="N631" i="1" s="1"/>
  <c r="O631" i="1" s="1"/>
  <c r="R632" i="1"/>
  <c r="A633" i="1"/>
  <c r="D633" i="1" s="1"/>
  <c r="E632" i="1"/>
  <c r="G632" i="1" s="1"/>
  <c r="C625" i="1"/>
  <c r="Q625" i="1" s="1"/>
  <c r="B625" i="1" s="1"/>
  <c r="U624" i="1"/>
  <c r="V632" i="1"/>
  <c r="S631" i="1"/>
  <c r="T631" i="1" s="1"/>
  <c r="W632" i="1"/>
  <c r="I632" i="1"/>
  <c r="K2465" i="1" l="1"/>
  <c r="P631" i="1"/>
  <c r="H633" i="1"/>
  <c r="L633" i="1"/>
  <c r="M632" i="1"/>
  <c r="N632" i="1" s="1"/>
  <c r="O632" i="1" s="1"/>
  <c r="I633" i="1"/>
  <c r="J632" i="1"/>
  <c r="C626" i="1"/>
  <c r="Q626" i="1" s="1"/>
  <c r="B626" i="1" s="1"/>
  <c r="U625" i="1"/>
  <c r="E633" i="1"/>
  <c r="G633" i="1" s="1"/>
  <c r="A634" i="1"/>
  <c r="D634" i="1" s="1"/>
  <c r="R633" i="1"/>
  <c r="S632" i="1"/>
  <c r="T632" i="1" s="1"/>
  <c r="W633" i="1"/>
  <c r="V633" i="1"/>
  <c r="K2466" i="1" l="1"/>
  <c r="P632" i="1"/>
  <c r="J633" i="1"/>
  <c r="H634" i="1"/>
  <c r="L634" i="1"/>
  <c r="M633" i="1"/>
  <c r="N633" i="1" s="1"/>
  <c r="O633" i="1" s="1"/>
  <c r="S633" i="1"/>
  <c r="T633" i="1" s="1"/>
  <c r="V634" i="1"/>
  <c r="W634" i="1"/>
  <c r="E634" i="1"/>
  <c r="G634" i="1" s="1"/>
  <c r="R634" i="1"/>
  <c r="A635" i="1"/>
  <c r="D635" i="1" s="1"/>
  <c r="C627" i="1"/>
  <c r="Q627" i="1" s="1"/>
  <c r="B627" i="1" s="1"/>
  <c r="U626" i="1"/>
  <c r="I634" i="1"/>
  <c r="K2467" i="1" l="1"/>
  <c r="P633" i="1"/>
  <c r="H635" i="1"/>
  <c r="J634" i="1"/>
  <c r="L635" i="1"/>
  <c r="M634" i="1"/>
  <c r="N634" i="1" s="1"/>
  <c r="O634" i="1" s="1"/>
  <c r="C628" i="1"/>
  <c r="Q628" i="1" s="1"/>
  <c r="B628" i="1" s="1"/>
  <c r="U627" i="1"/>
  <c r="I635" i="1"/>
  <c r="A636" i="1"/>
  <c r="D636" i="1" s="1"/>
  <c r="E635" i="1"/>
  <c r="G635" i="1" s="1"/>
  <c r="R635" i="1"/>
  <c r="S634" i="1"/>
  <c r="T634" i="1" s="1"/>
  <c r="V635" i="1"/>
  <c r="W635" i="1"/>
  <c r="K2468" i="1" l="1"/>
  <c r="P634" i="1"/>
  <c r="J635" i="1"/>
  <c r="H636" i="1"/>
  <c r="L636" i="1"/>
  <c r="M635" i="1"/>
  <c r="N635" i="1" s="1"/>
  <c r="O635" i="1" s="1"/>
  <c r="E636" i="1"/>
  <c r="G636" i="1" s="1"/>
  <c r="R636" i="1"/>
  <c r="A637" i="1"/>
  <c r="D637" i="1" s="1"/>
  <c r="C629" i="1"/>
  <c r="Q629" i="1" s="1"/>
  <c r="B629" i="1" s="1"/>
  <c r="U628" i="1"/>
  <c r="W636" i="1"/>
  <c r="V636" i="1"/>
  <c r="S635" i="1"/>
  <c r="T635" i="1" s="1"/>
  <c r="I636" i="1"/>
  <c r="K2469" i="1" l="1"/>
  <c r="P635" i="1"/>
  <c r="H637" i="1"/>
  <c r="L637" i="1"/>
  <c r="M636" i="1"/>
  <c r="N636" i="1" s="1"/>
  <c r="O636" i="1" s="1"/>
  <c r="W637" i="1"/>
  <c r="V637" i="1"/>
  <c r="S636" i="1"/>
  <c r="T636" i="1" s="1"/>
  <c r="C630" i="1"/>
  <c r="Q630" i="1" s="1"/>
  <c r="B630" i="1" s="1"/>
  <c r="U629" i="1"/>
  <c r="I637" i="1"/>
  <c r="R637" i="1"/>
  <c r="A638" i="1"/>
  <c r="D638" i="1" s="1"/>
  <c r="E637" i="1"/>
  <c r="G637" i="1" s="1"/>
  <c r="J636" i="1"/>
  <c r="K2470" i="1" l="1"/>
  <c r="P636" i="1"/>
  <c r="J637" i="1"/>
  <c r="H638" i="1"/>
  <c r="L638" i="1"/>
  <c r="M637" i="1"/>
  <c r="N637" i="1" s="1"/>
  <c r="O637" i="1" s="1"/>
  <c r="E638" i="1"/>
  <c r="G638" i="1" s="1"/>
  <c r="R638" i="1"/>
  <c r="A639" i="1"/>
  <c r="D639" i="1" s="1"/>
  <c r="C631" i="1"/>
  <c r="Q631" i="1" s="1"/>
  <c r="B631" i="1" s="1"/>
  <c r="U630" i="1"/>
  <c r="V638" i="1"/>
  <c r="S637" i="1"/>
  <c r="T637" i="1" s="1"/>
  <c r="W638" i="1"/>
  <c r="I638" i="1"/>
  <c r="K2471" i="1" l="1"/>
  <c r="P637" i="1"/>
  <c r="H639" i="1"/>
  <c r="L639" i="1"/>
  <c r="M638" i="1"/>
  <c r="N638" i="1" s="1"/>
  <c r="O638" i="1" s="1"/>
  <c r="I639" i="1"/>
  <c r="J638" i="1"/>
  <c r="A640" i="1"/>
  <c r="D640" i="1" s="1"/>
  <c r="E639" i="1"/>
  <c r="G639" i="1" s="1"/>
  <c r="R639" i="1"/>
  <c r="S638" i="1"/>
  <c r="T638" i="1" s="1"/>
  <c r="W639" i="1"/>
  <c r="V639" i="1"/>
  <c r="C632" i="1"/>
  <c r="Q632" i="1" s="1"/>
  <c r="B632" i="1" s="1"/>
  <c r="U631" i="1"/>
  <c r="K2472" i="1" l="1"/>
  <c r="P638" i="1"/>
  <c r="J639" i="1"/>
  <c r="H640" i="1"/>
  <c r="L640" i="1"/>
  <c r="M639" i="1"/>
  <c r="N639" i="1" s="1"/>
  <c r="O639" i="1" s="1"/>
  <c r="I640" i="1"/>
  <c r="C633" i="1"/>
  <c r="Q633" i="1" s="1"/>
  <c r="B633" i="1" s="1"/>
  <c r="U632" i="1"/>
  <c r="E640" i="1"/>
  <c r="G640" i="1" s="1"/>
  <c r="R640" i="1"/>
  <c r="A641" i="1"/>
  <c r="D641" i="1" s="1"/>
  <c r="V640" i="1"/>
  <c r="S639" i="1"/>
  <c r="T639" i="1" s="1"/>
  <c r="W640" i="1"/>
  <c r="K2473" i="1" l="1"/>
  <c r="P639" i="1"/>
  <c r="H641" i="1"/>
  <c r="J640" i="1"/>
  <c r="L641" i="1"/>
  <c r="M640" i="1"/>
  <c r="N640" i="1" s="1"/>
  <c r="O640" i="1" s="1"/>
  <c r="C634" i="1"/>
  <c r="Q634" i="1" s="1"/>
  <c r="B634" i="1" s="1"/>
  <c r="U633" i="1"/>
  <c r="R641" i="1"/>
  <c r="A642" i="1"/>
  <c r="D642" i="1" s="1"/>
  <c r="E641" i="1"/>
  <c r="G641" i="1" s="1"/>
  <c r="W641" i="1"/>
  <c r="V641" i="1"/>
  <c r="S640" i="1"/>
  <c r="T640" i="1" s="1"/>
  <c r="I641" i="1"/>
  <c r="K2474" i="1" l="1"/>
  <c r="P640" i="1"/>
  <c r="H642" i="1"/>
  <c r="L642" i="1"/>
  <c r="M641" i="1"/>
  <c r="N641" i="1" s="1"/>
  <c r="O641" i="1" s="1"/>
  <c r="S641" i="1"/>
  <c r="T641" i="1" s="1"/>
  <c r="W642" i="1"/>
  <c r="V642" i="1"/>
  <c r="C635" i="1"/>
  <c r="Q635" i="1" s="1"/>
  <c r="B635" i="1" s="1"/>
  <c r="U634" i="1"/>
  <c r="I642" i="1"/>
  <c r="E642" i="1"/>
  <c r="G642" i="1" s="1"/>
  <c r="R642" i="1"/>
  <c r="A643" i="1"/>
  <c r="D643" i="1" s="1"/>
  <c r="J641" i="1"/>
  <c r="K2475" i="1" l="1"/>
  <c r="P641" i="1"/>
  <c r="H643" i="1"/>
  <c r="J642" i="1"/>
  <c r="L643" i="1"/>
  <c r="M642" i="1"/>
  <c r="N642" i="1" s="1"/>
  <c r="O642" i="1" s="1"/>
  <c r="S642" i="1"/>
  <c r="T642" i="1" s="1"/>
  <c r="W643" i="1"/>
  <c r="V643" i="1"/>
  <c r="C636" i="1"/>
  <c r="Q636" i="1" s="1"/>
  <c r="B636" i="1" s="1"/>
  <c r="U635" i="1"/>
  <c r="E643" i="1"/>
  <c r="G643" i="1" s="1"/>
  <c r="R643" i="1"/>
  <c r="A644" i="1"/>
  <c r="D644" i="1" s="1"/>
  <c r="I643" i="1"/>
  <c r="K2476" i="1" l="1"/>
  <c r="P642" i="1"/>
  <c r="H644" i="1"/>
  <c r="L644" i="1"/>
  <c r="M643" i="1"/>
  <c r="N643" i="1" s="1"/>
  <c r="O643" i="1" s="1"/>
  <c r="I644" i="1"/>
  <c r="C637" i="1"/>
  <c r="Q637" i="1" s="1"/>
  <c r="B637" i="1" s="1"/>
  <c r="U636" i="1"/>
  <c r="E644" i="1"/>
  <c r="G644" i="1" s="1"/>
  <c r="R644" i="1"/>
  <c r="A645" i="1"/>
  <c r="D645" i="1" s="1"/>
  <c r="J643" i="1"/>
  <c r="W644" i="1"/>
  <c r="V644" i="1"/>
  <c r="S643" i="1"/>
  <c r="T643" i="1" s="1"/>
  <c r="K2477" i="1" l="1"/>
  <c r="P643" i="1"/>
  <c r="H645" i="1"/>
  <c r="J644" i="1"/>
  <c r="L645" i="1"/>
  <c r="M644" i="1"/>
  <c r="N644" i="1" s="1"/>
  <c r="O644" i="1" s="1"/>
  <c r="E645" i="1"/>
  <c r="G645" i="1" s="1"/>
  <c r="R645" i="1"/>
  <c r="A646" i="1"/>
  <c r="D646" i="1" s="1"/>
  <c r="W645" i="1"/>
  <c r="S644" i="1"/>
  <c r="T644" i="1" s="1"/>
  <c r="V645" i="1"/>
  <c r="I645" i="1"/>
  <c r="C638" i="1"/>
  <c r="Q638" i="1" s="1"/>
  <c r="B638" i="1" s="1"/>
  <c r="U637" i="1"/>
  <c r="K2478" i="1" l="1"/>
  <c r="P644" i="1"/>
  <c r="H646" i="1"/>
  <c r="L646" i="1"/>
  <c r="M645" i="1"/>
  <c r="N645" i="1" s="1"/>
  <c r="O645" i="1" s="1"/>
  <c r="I646" i="1"/>
  <c r="C639" i="1"/>
  <c r="Q639" i="1" s="1"/>
  <c r="B639" i="1" s="1"/>
  <c r="U638" i="1"/>
  <c r="R646" i="1"/>
  <c r="A647" i="1"/>
  <c r="D647" i="1" s="1"/>
  <c r="E646" i="1"/>
  <c r="G646" i="1" s="1"/>
  <c r="J645" i="1"/>
  <c r="W646" i="1"/>
  <c r="V646" i="1"/>
  <c r="S645" i="1"/>
  <c r="T645" i="1" s="1"/>
  <c r="K2479" i="1" l="1"/>
  <c r="P645" i="1"/>
  <c r="H647" i="1"/>
  <c r="J646" i="1"/>
  <c r="L647" i="1"/>
  <c r="M646" i="1"/>
  <c r="N646" i="1" s="1"/>
  <c r="O646" i="1" s="1"/>
  <c r="I647" i="1"/>
  <c r="A648" i="1"/>
  <c r="D648" i="1" s="1"/>
  <c r="E647" i="1"/>
  <c r="G647" i="1" s="1"/>
  <c r="R647" i="1"/>
  <c r="V647" i="1"/>
  <c r="S646" i="1"/>
  <c r="T646" i="1" s="1"/>
  <c r="W647" i="1"/>
  <c r="C640" i="1"/>
  <c r="Q640" i="1" s="1"/>
  <c r="B640" i="1" s="1"/>
  <c r="U639" i="1"/>
  <c r="K2480" i="1" l="1"/>
  <c r="P646" i="1"/>
  <c r="H648" i="1"/>
  <c r="J647" i="1"/>
  <c r="L648" i="1"/>
  <c r="M647" i="1"/>
  <c r="N647" i="1" s="1"/>
  <c r="O647" i="1" s="1"/>
  <c r="S647" i="1"/>
  <c r="T647" i="1" s="1"/>
  <c r="W648" i="1"/>
  <c r="V648" i="1"/>
  <c r="C641" i="1"/>
  <c r="Q641" i="1" s="1"/>
  <c r="B641" i="1" s="1"/>
  <c r="U640" i="1"/>
  <c r="E648" i="1"/>
  <c r="G648" i="1" s="1"/>
  <c r="R648" i="1"/>
  <c r="A649" i="1"/>
  <c r="D649" i="1" s="1"/>
  <c r="I648" i="1"/>
  <c r="K2481" i="1" l="1"/>
  <c r="P647" i="1"/>
  <c r="H649" i="1"/>
  <c r="L649" i="1"/>
  <c r="M648" i="1"/>
  <c r="N648" i="1" s="1"/>
  <c r="O648" i="1" s="1"/>
  <c r="I649" i="1"/>
  <c r="E649" i="1"/>
  <c r="G649" i="1" s="1"/>
  <c r="R649" i="1"/>
  <c r="A650" i="1"/>
  <c r="D650" i="1" s="1"/>
  <c r="W649" i="1"/>
  <c r="V649" i="1"/>
  <c r="S648" i="1"/>
  <c r="T648" i="1" s="1"/>
  <c r="C642" i="1"/>
  <c r="Q642" i="1" s="1"/>
  <c r="B642" i="1" s="1"/>
  <c r="U641" i="1"/>
  <c r="J648" i="1"/>
  <c r="K2482" i="1" l="1"/>
  <c r="P648" i="1"/>
  <c r="H650" i="1"/>
  <c r="J649" i="1"/>
  <c r="L650" i="1"/>
  <c r="M649" i="1"/>
  <c r="N649" i="1" s="1"/>
  <c r="O649" i="1" s="1"/>
  <c r="R650" i="1"/>
  <c r="A651" i="1"/>
  <c r="D651" i="1" s="1"/>
  <c r="E650" i="1"/>
  <c r="G650" i="1" s="1"/>
  <c r="S649" i="1"/>
  <c r="T649" i="1" s="1"/>
  <c r="W650" i="1"/>
  <c r="V650" i="1"/>
  <c r="C643" i="1"/>
  <c r="Q643" i="1" s="1"/>
  <c r="B643" i="1" s="1"/>
  <c r="U642" i="1"/>
  <c r="I650" i="1"/>
  <c r="K2483" i="1" l="1"/>
  <c r="P649" i="1"/>
  <c r="H651" i="1"/>
  <c r="L651" i="1"/>
  <c r="M650" i="1"/>
  <c r="N650" i="1" s="1"/>
  <c r="O650" i="1" s="1"/>
  <c r="I651" i="1"/>
  <c r="J650" i="1"/>
  <c r="C644" i="1"/>
  <c r="Q644" i="1" s="1"/>
  <c r="B644" i="1" s="1"/>
  <c r="U643" i="1"/>
  <c r="E651" i="1"/>
  <c r="G651" i="1" s="1"/>
  <c r="R651" i="1"/>
  <c r="A652" i="1"/>
  <c r="D652" i="1" s="1"/>
  <c r="S650" i="1"/>
  <c r="T650" i="1" s="1"/>
  <c r="W651" i="1"/>
  <c r="V651" i="1"/>
  <c r="K2484" i="1" l="1"/>
  <c r="P650" i="1"/>
  <c r="J651" i="1"/>
  <c r="H652" i="1"/>
  <c r="L652" i="1"/>
  <c r="M651" i="1"/>
  <c r="N651" i="1" s="1"/>
  <c r="O651" i="1" s="1"/>
  <c r="S651" i="1"/>
  <c r="T651" i="1" s="1"/>
  <c r="W652" i="1"/>
  <c r="V652" i="1"/>
  <c r="C645" i="1"/>
  <c r="Q645" i="1" s="1"/>
  <c r="B645" i="1" s="1"/>
  <c r="U644" i="1"/>
  <c r="I652" i="1"/>
  <c r="E652" i="1"/>
  <c r="G652" i="1" s="1"/>
  <c r="R652" i="1"/>
  <c r="A653" i="1"/>
  <c r="D653" i="1" s="1"/>
  <c r="K2485" i="1" l="1"/>
  <c r="P651" i="1"/>
  <c r="J652" i="1"/>
  <c r="H653" i="1"/>
  <c r="L653" i="1"/>
  <c r="M652" i="1"/>
  <c r="N652" i="1" s="1"/>
  <c r="O652" i="1" s="1"/>
  <c r="V653" i="1"/>
  <c r="S652" i="1"/>
  <c r="T652" i="1" s="1"/>
  <c r="W653" i="1"/>
  <c r="C646" i="1"/>
  <c r="Q646" i="1" s="1"/>
  <c r="B646" i="1" s="1"/>
  <c r="U645" i="1"/>
  <c r="E653" i="1"/>
  <c r="G653" i="1" s="1"/>
  <c r="R653" i="1"/>
  <c r="A654" i="1"/>
  <c r="D654" i="1" s="1"/>
  <c r="I653" i="1"/>
  <c r="K2486" i="1" l="1"/>
  <c r="P652" i="1"/>
  <c r="J653" i="1"/>
  <c r="H654" i="1"/>
  <c r="L654" i="1"/>
  <c r="M653" i="1"/>
  <c r="N653" i="1" s="1"/>
  <c r="O653" i="1" s="1"/>
  <c r="I654" i="1"/>
  <c r="R654" i="1"/>
  <c r="A655" i="1"/>
  <c r="D655" i="1" s="1"/>
  <c r="E654" i="1"/>
  <c r="G654" i="1" s="1"/>
  <c r="W654" i="1"/>
  <c r="V654" i="1"/>
  <c r="S653" i="1"/>
  <c r="T653" i="1" s="1"/>
  <c r="C647" i="1"/>
  <c r="Q647" i="1" s="1"/>
  <c r="B647" i="1" s="1"/>
  <c r="U646" i="1"/>
  <c r="K2487" i="1" l="1"/>
  <c r="P653" i="1"/>
  <c r="H655" i="1"/>
  <c r="L655" i="1"/>
  <c r="M654" i="1"/>
  <c r="N654" i="1" s="1"/>
  <c r="O654" i="1" s="1"/>
  <c r="V655" i="1"/>
  <c r="S654" i="1"/>
  <c r="T654" i="1" s="1"/>
  <c r="W655" i="1"/>
  <c r="C648" i="1"/>
  <c r="Q648" i="1" s="1"/>
  <c r="B648" i="1" s="1"/>
  <c r="U647" i="1"/>
  <c r="I655" i="1"/>
  <c r="J654" i="1"/>
  <c r="A656" i="1"/>
  <c r="D656" i="1" s="1"/>
  <c r="E655" i="1"/>
  <c r="G655" i="1" s="1"/>
  <c r="R655" i="1"/>
  <c r="K2488" i="1" l="1"/>
  <c r="P654" i="1"/>
  <c r="J655" i="1"/>
  <c r="H656" i="1"/>
  <c r="L656" i="1"/>
  <c r="M655" i="1"/>
  <c r="N655" i="1" s="1"/>
  <c r="O655" i="1" s="1"/>
  <c r="E656" i="1"/>
  <c r="G656" i="1" s="1"/>
  <c r="R656" i="1"/>
  <c r="A657" i="1"/>
  <c r="D657" i="1" s="1"/>
  <c r="C649" i="1"/>
  <c r="Q649" i="1" s="1"/>
  <c r="B649" i="1" s="1"/>
  <c r="U648" i="1"/>
  <c r="S655" i="1"/>
  <c r="T655" i="1" s="1"/>
  <c r="W656" i="1"/>
  <c r="V656" i="1"/>
  <c r="I656" i="1"/>
  <c r="K2489" i="1" l="1"/>
  <c r="P655" i="1"/>
  <c r="H657" i="1"/>
  <c r="L657" i="1"/>
  <c r="M656" i="1"/>
  <c r="N656" i="1" s="1"/>
  <c r="O656" i="1" s="1"/>
  <c r="V657" i="1"/>
  <c r="S656" i="1"/>
  <c r="T656" i="1" s="1"/>
  <c r="W657" i="1"/>
  <c r="C650" i="1"/>
  <c r="Q650" i="1" s="1"/>
  <c r="B650" i="1" s="1"/>
  <c r="U649" i="1"/>
  <c r="I657" i="1"/>
  <c r="E657" i="1"/>
  <c r="G657" i="1" s="1"/>
  <c r="R657" i="1"/>
  <c r="A658" i="1"/>
  <c r="D658" i="1" s="1"/>
  <c r="J656" i="1"/>
  <c r="K2490" i="1" l="1"/>
  <c r="P656" i="1"/>
  <c r="J657" i="1"/>
  <c r="H658" i="1"/>
  <c r="L658" i="1"/>
  <c r="M657" i="1"/>
  <c r="N657" i="1" s="1"/>
  <c r="O657" i="1" s="1"/>
  <c r="R658" i="1"/>
  <c r="A659" i="1"/>
  <c r="D659" i="1" s="1"/>
  <c r="E658" i="1"/>
  <c r="G658" i="1" s="1"/>
  <c r="S657" i="1"/>
  <c r="T657" i="1" s="1"/>
  <c r="W658" i="1"/>
  <c r="V658" i="1"/>
  <c r="C651" i="1"/>
  <c r="Q651" i="1" s="1"/>
  <c r="B651" i="1" s="1"/>
  <c r="U650" i="1"/>
  <c r="I658" i="1"/>
  <c r="K2491" i="1" l="1"/>
  <c r="P657" i="1"/>
  <c r="H659" i="1"/>
  <c r="L659" i="1"/>
  <c r="M658" i="1"/>
  <c r="N658" i="1" s="1"/>
  <c r="O658" i="1" s="1"/>
  <c r="I659" i="1"/>
  <c r="C652" i="1"/>
  <c r="Q652" i="1" s="1"/>
  <c r="B652" i="1" s="1"/>
  <c r="U651" i="1"/>
  <c r="J658" i="1"/>
  <c r="E659" i="1"/>
  <c r="G659" i="1" s="1"/>
  <c r="R659" i="1"/>
  <c r="A660" i="1"/>
  <c r="D660" i="1" s="1"/>
  <c r="S658" i="1"/>
  <c r="T658" i="1" s="1"/>
  <c r="W659" i="1"/>
  <c r="V659" i="1"/>
  <c r="K2492" i="1" l="1"/>
  <c r="P658" i="1"/>
  <c r="J659" i="1"/>
  <c r="H660" i="1"/>
  <c r="L660" i="1"/>
  <c r="M659" i="1"/>
  <c r="N659" i="1" s="1"/>
  <c r="O659" i="1" s="1"/>
  <c r="A661" i="1"/>
  <c r="D661" i="1" s="1"/>
  <c r="E660" i="1"/>
  <c r="G660" i="1" s="1"/>
  <c r="R660" i="1"/>
  <c r="S659" i="1"/>
  <c r="T659" i="1" s="1"/>
  <c r="W660" i="1"/>
  <c r="V660" i="1"/>
  <c r="I660" i="1"/>
  <c r="C653" i="1"/>
  <c r="Q653" i="1" s="1"/>
  <c r="B653" i="1" s="1"/>
  <c r="U652" i="1"/>
  <c r="K2493" i="1" l="1"/>
  <c r="P659" i="1"/>
  <c r="H661" i="1"/>
  <c r="L661" i="1"/>
  <c r="M660" i="1"/>
  <c r="N660" i="1" s="1"/>
  <c r="O660" i="1" s="1"/>
  <c r="I661" i="1"/>
  <c r="W661" i="1"/>
  <c r="V661" i="1"/>
  <c r="S660" i="1"/>
  <c r="T660" i="1" s="1"/>
  <c r="C654" i="1"/>
  <c r="Q654" i="1" s="1"/>
  <c r="B654" i="1" s="1"/>
  <c r="U653" i="1"/>
  <c r="E661" i="1"/>
  <c r="G661" i="1" s="1"/>
  <c r="R661" i="1"/>
  <c r="A662" i="1"/>
  <c r="D662" i="1" s="1"/>
  <c r="J660" i="1"/>
  <c r="K2494" i="1" l="1"/>
  <c r="P660" i="1"/>
  <c r="H662" i="1"/>
  <c r="J661" i="1"/>
  <c r="L662" i="1"/>
  <c r="M661" i="1"/>
  <c r="N661" i="1" s="1"/>
  <c r="O661" i="1" s="1"/>
  <c r="R662" i="1"/>
  <c r="A663" i="1"/>
  <c r="D663" i="1" s="1"/>
  <c r="E662" i="1"/>
  <c r="G662" i="1" s="1"/>
  <c r="W662" i="1"/>
  <c r="V662" i="1"/>
  <c r="S661" i="1"/>
  <c r="T661" i="1" s="1"/>
  <c r="C655" i="1"/>
  <c r="Q655" i="1" s="1"/>
  <c r="B655" i="1" s="1"/>
  <c r="U654" i="1"/>
  <c r="I662" i="1"/>
  <c r="K2495" i="1" l="1"/>
  <c r="P661" i="1"/>
  <c r="H663" i="1"/>
  <c r="L663" i="1"/>
  <c r="M662" i="1"/>
  <c r="N662" i="1" s="1"/>
  <c r="O662" i="1" s="1"/>
  <c r="I663" i="1"/>
  <c r="J662" i="1"/>
  <c r="C656" i="1"/>
  <c r="Q656" i="1" s="1"/>
  <c r="B656" i="1" s="1"/>
  <c r="U655" i="1"/>
  <c r="E663" i="1"/>
  <c r="G663" i="1" s="1"/>
  <c r="R663" i="1"/>
  <c r="A664" i="1"/>
  <c r="D664" i="1" s="1"/>
  <c r="V663" i="1"/>
  <c r="S662" i="1"/>
  <c r="T662" i="1" s="1"/>
  <c r="W663" i="1"/>
  <c r="K2496" i="1" l="1"/>
  <c r="P662" i="1"/>
  <c r="H664" i="1"/>
  <c r="J663" i="1"/>
  <c r="L664" i="1"/>
  <c r="M663" i="1"/>
  <c r="N663" i="1" s="1"/>
  <c r="O663" i="1" s="1"/>
  <c r="I664" i="1"/>
  <c r="E664" i="1"/>
  <c r="G664" i="1" s="1"/>
  <c r="R664" i="1"/>
  <c r="A665" i="1"/>
  <c r="D665" i="1" s="1"/>
  <c r="S663" i="1"/>
  <c r="T663" i="1" s="1"/>
  <c r="W664" i="1"/>
  <c r="V664" i="1"/>
  <c r="C657" i="1"/>
  <c r="Q657" i="1" s="1"/>
  <c r="B657" i="1" s="1"/>
  <c r="U656" i="1"/>
  <c r="K2497" i="1" l="1"/>
  <c r="P663" i="1"/>
  <c r="J664" i="1"/>
  <c r="H665" i="1"/>
  <c r="L665" i="1"/>
  <c r="M664" i="1"/>
  <c r="N664" i="1" s="1"/>
  <c r="O664" i="1" s="1"/>
  <c r="W665" i="1"/>
  <c r="V665" i="1"/>
  <c r="S664" i="1"/>
  <c r="T664" i="1" s="1"/>
  <c r="C658" i="1"/>
  <c r="Q658" i="1" s="1"/>
  <c r="B658" i="1" s="1"/>
  <c r="U657" i="1"/>
  <c r="E665" i="1"/>
  <c r="G665" i="1" s="1"/>
  <c r="R665" i="1"/>
  <c r="A666" i="1"/>
  <c r="D666" i="1" s="1"/>
  <c r="I665" i="1"/>
  <c r="K2498" i="1" l="1"/>
  <c r="P664" i="1"/>
  <c r="H666" i="1"/>
  <c r="L666" i="1"/>
  <c r="M665" i="1"/>
  <c r="N665" i="1" s="1"/>
  <c r="O665" i="1" s="1"/>
  <c r="I666" i="1"/>
  <c r="R666" i="1"/>
  <c r="E666" i="1"/>
  <c r="G666" i="1" s="1"/>
  <c r="A667" i="1"/>
  <c r="D667" i="1" s="1"/>
  <c r="C659" i="1"/>
  <c r="Q659" i="1" s="1"/>
  <c r="B659" i="1" s="1"/>
  <c r="U658" i="1"/>
  <c r="W666" i="1"/>
  <c r="S665" i="1"/>
  <c r="T665" i="1" s="1"/>
  <c r="V666" i="1"/>
  <c r="J665" i="1"/>
  <c r="K2499" i="1" l="1"/>
  <c r="P665" i="1"/>
  <c r="J666" i="1"/>
  <c r="H667" i="1"/>
  <c r="L667" i="1"/>
  <c r="M666" i="1"/>
  <c r="N666" i="1" s="1"/>
  <c r="O666" i="1" s="1"/>
  <c r="W667" i="1"/>
  <c r="S666" i="1"/>
  <c r="T666" i="1" s="1"/>
  <c r="V667" i="1"/>
  <c r="C660" i="1"/>
  <c r="Q660" i="1" s="1"/>
  <c r="B660" i="1" s="1"/>
  <c r="U659" i="1"/>
  <c r="R667" i="1"/>
  <c r="A668" i="1"/>
  <c r="D668" i="1" s="1"/>
  <c r="E667" i="1"/>
  <c r="G667" i="1" s="1"/>
  <c r="I667" i="1"/>
  <c r="K2500" i="1" l="1"/>
  <c r="P666" i="1"/>
  <c r="H668" i="1"/>
  <c r="L668" i="1"/>
  <c r="M667" i="1"/>
  <c r="N667" i="1" s="1"/>
  <c r="O667" i="1" s="1"/>
  <c r="E668" i="1"/>
  <c r="G668" i="1" s="1"/>
  <c r="R668" i="1"/>
  <c r="A669" i="1"/>
  <c r="D669" i="1" s="1"/>
  <c r="C661" i="1"/>
  <c r="Q661" i="1" s="1"/>
  <c r="B661" i="1" s="1"/>
  <c r="U660" i="1"/>
  <c r="S667" i="1"/>
  <c r="T667" i="1" s="1"/>
  <c r="W668" i="1"/>
  <c r="V668" i="1"/>
  <c r="I668" i="1"/>
  <c r="J667" i="1"/>
  <c r="K2501" i="1" l="1"/>
  <c r="P667" i="1"/>
  <c r="H669" i="1"/>
  <c r="L669" i="1"/>
  <c r="M668" i="1"/>
  <c r="N668" i="1" s="1"/>
  <c r="O668" i="1" s="1"/>
  <c r="S668" i="1"/>
  <c r="T668" i="1" s="1"/>
  <c r="W669" i="1"/>
  <c r="V669" i="1"/>
  <c r="C662" i="1"/>
  <c r="Q662" i="1" s="1"/>
  <c r="B662" i="1" s="1"/>
  <c r="U661" i="1"/>
  <c r="I669" i="1"/>
  <c r="E669" i="1"/>
  <c r="G669" i="1" s="1"/>
  <c r="R669" i="1"/>
  <c r="A670" i="1"/>
  <c r="D670" i="1" s="1"/>
  <c r="J668" i="1"/>
  <c r="K2502" i="1" l="1"/>
  <c r="P668" i="1"/>
  <c r="J669" i="1"/>
  <c r="H670" i="1"/>
  <c r="L670" i="1"/>
  <c r="M669" i="1"/>
  <c r="N669" i="1" s="1"/>
  <c r="O669" i="1" s="1"/>
  <c r="C663" i="1"/>
  <c r="Q663" i="1" s="1"/>
  <c r="B663" i="1" s="1"/>
  <c r="U662" i="1"/>
  <c r="W670" i="1"/>
  <c r="V670" i="1"/>
  <c r="S669" i="1"/>
  <c r="T669" i="1" s="1"/>
  <c r="E670" i="1"/>
  <c r="G670" i="1" s="1"/>
  <c r="R670" i="1"/>
  <c r="A671" i="1"/>
  <c r="D671" i="1" s="1"/>
  <c r="I670" i="1"/>
  <c r="K2503" i="1" l="1"/>
  <c r="P669" i="1"/>
  <c r="H671" i="1"/>
  <c r="L671" i="1"/>
  <c r="M670" i="1"/>
  <c r="N670" i="1" s="1"/>
  <c r="O670" i="1" s="1"/>
  <c r="I671" i="1"/>
  <c r="R671" i="1"/>
  <c r="A672" i="1"/>
  <c r="D672" i="1" s="1"/>
  <c r="E671" i="1"/>
  <c r="G671" i="1" s="1"/>
  <c r="W671" i="1"/>
  <c r="V671" i="1"/>
  <c r="S670" i="1"/>
  <c r="T670" i="1" s="1"/>
  <c r="C664" i="1"/>
  <c r="Q664" i="1" s="1"/>
  <c r="B664" i="1" s="1"/>
  <c r="U663" i="1"/>
  <c r="J670" i="1"/>
  <c r="K2504" i="1" l="1"/>
  <c r="P670" i="1"/>
  <c r="H672" i="1"/>
  <c r="J671" i="1"/>
  <c r="L672" i="1"/>
  <c r="M671" i="1"/>
  <c r="N671" i="1" s="1"/>
  <c r="O671" i="1" s="1"/>
  <c r="A673" i="1"/>
  <c r="D673" i="1" s="1"/>
  <c r="E672" i="1"/>
  <c r="G672" i="1" s="1"/>
  <c r="R672" i="1"/>
  <c r="C665" i="1"/>
  <c r="Q665" i="1" s="1"/>
  <c r="B665" i="1" s="1"/>
  <c r="U664" i="1"/>
  <c r="V672" i="1"/>
  <c r="S671" i="1"/>
  <c r="T671" i="1" s="1"/>
  <c r="W672" i="1"/>
  <c r="I672" i="1"/>
  <c r="K2505" i="1" l="1"/>
  <c r="P671" i="1"/>
  <c r="H673" i="1"/>
  <c r="J672" i="1"/>
  <c r="L673" i="1"/>
  <c r="M672" i="1"/>
  <c r="N672" i="1" s="1"/>
  <c r="O672" i="1" s="1"/>
  <c r="S672" i="1"/>
  <c r="T672" i="1" s="1"/>
  <c r="V673" i="1"/>
  <c r="W673" i="1"/>
  <c r="I673" i="1"/>
  <c r="C666" i="1"/>
  <c r="Q666" i="1" s="1"/>
  <c r="B666" i="1" s="1"/>
  <c r="U665" i="1"/>
  <c r="E673" i="1"/>
  <c r="G673" i="1" s="1"/>
  <c r="R673" i="1"/>
  <c r="A674" i="1"/>
  <c r="D674" i="1" s="1"/>
  <c r="K2506" i="1" l="1"/>
  <c r="P672" i="1"/>
  <c r="H674" i="1"/>
  <c r="J673" i="1"/>
  <c r="L674" i="1"/>
  <c r="M673" i="1"/>
  <c r="N673" i="1" s="1"/>
  <c r="O673" i="1" s="1"/>
  <c r="C667" i="1"/>
  <c r="Q667" i="1" s="1"/>
  <c r="B667" i="1" s="1"/>
  <c r="U666" i="1"/>
  <c r="V674" i="1"/>
  <c r="W674" i="1"/>
  <c r="S673" i="1"/>
  <c r="T673" i="1" s="1"/>
  <c r="I674" i="1"/>
  <c r="E674" i="1"/>
  <c r="G674" i="1" s="1"/>
  <c r="R674" i="1"/>
  <c r="A675" i="1"/>
  <c r="D675" i="1" s="1"/>
  <c r="K2507" i="1" l="1"/>
  <c r="P673" i="1"/>
  <c r="H675" i="1"/>
  <c r="J674" i="1"/>
  <c r="L675" i="1"/>
  <c r="M674" i="1"/>
  <c r="N674" i="1" s="1"/>
  <c r="O674" i="1" s="1"/>
  <c r="R675" i="1"/>
  <c r="A676" i="1"/>
  <c r="D676" i="1" s="1"/>
  <c r="E675" i="1"/>
  <c r="G675" i="1" s="1"/>
  <c r="I675" i="1"/>
  <c r="S674" i="1"/>
  <c r="T674" i="1" s="1"/>
  <c r="V675" i="1"/>
  <c r="W675" i="1"/>
  <c r="C668" i="1"/>
  <c r="Q668" i="1" s="1"/>
  <c r="B668" i="1" s="1"/>
  <c r="U667" i="1"/>
  <c r="K2508" i="1" l="1"/>
  <c r="P674" i="1"/>
  <c r="H676" i="1"/>
  <c r="L676" i="1"/>
  <c r="M675" i="1"/>
  <c r="N675" i="1" s="1"/>
  <c r="O675" i="1" s="1"/>
  <c r="V676" i="1"/>
  <c r="S675" i="1"/>
  <c r="T675" i="1" s="1"/>
  <c r="W676" i="1"/>
  <c r="C669" i="1"/>
  <c r="Q669" i="1" s="1"/>
  <c r="B669" i="1" s="1"/>
  <c r="U668" i="1"/>
  <c r="I676" i="1"/>
  <c r="A677" i="1"/>
  <c r="D677" i="1" s="1"/>
  <c r="E676" i="1"/>
  <c r="G676" i="1" s="1"/>
  <c r="R676" i="1"/>
  <c r="J675" i="1"/>
  <c r="K2509" i="1" l="1"/>
  <c r="P675" i="1"/>
  <c r="H677" i="1"/>
  <c r="J676" i="1"/>
  <c r="L677" i="1"/>
  <c r="M676" i="1"/>
  <c r="N676" i="1" s="1"/>
  <c r="O676" i="1" s="1"/>
  <c r="C670" i="1"/>
  <c r="Q670" i="1" s="1"/>
  <c r="B670" i="1" s="1"/>
  <c r="U669" i="1"/>
  <c r="E677" i="1"/>
  <c r="G677" i="1" s="1"/>
  <c r="R677" i="1"/>
  <c r="A678" i="1"/>
  <c r="D678" i="1" s="1"/>
  <c r="S676" i="1"/>
  <c r="T676" i="1" s="1"/>
  <c r="W677" i="1"/>
  <c r="V677" i="1"/>
  <c r="I677" i="1"/>
  <c r="K2510" i="1" l="1"/>
  <c r="P676" i="1"/>
  <c r="H678" i="1"/>
  <c r="L678" i="1"/>
  <c r="M677" i="1"/>
  <c r="N677" i="1" s="1"/>
  <c r="O677" i="1" s="1"/>
  <c r="I678" i="1"/>
  <c r="E678" i="1"/>
  <c r="G678" i="1" s="1"/>
  <c r="R678" i="1"/>
  <c r="A679" i="1"/>
  <c r="D679" i="1" s="1"/>
  <c r="S677" i="1"/>
  <c r="T677" i="1" s="1"/>
  <c r="V678" i="1"/>
  <c r="W678" i="1"/>
  <c r="C671" i="1"/>
  <c r="Q671" i="1" s="1"/>
  <c r="B671" i="1" s="1"/>
  <c r="U670" i="1"/>
  <c r="J677" i="1"/>
  <c r="K2511" i="1" l="1"/>
  <c r="P677" i="1"/>
  <c r="H679" i="1"/>
  <c r="J678" i="1"/>
  <c r="L679" i="1"/>
  <c r="M678" i="1"/>
  <c r="N678" i="1" s="1"/>
  <c r="O678" i="1" s="1"/>
  <c r="I679" i="1"/>
  <c r="C672" i="1"/>
  <c r="Q672" i="1" s="1"/>
  <c r="B672" i="1" s="1"/>
  <c r="U671" i="1"/>
  <c r="E679" i="1"/>
  <c r="G679" i="1" s="1"/>
  <c r="R679" i="1"/>
  <c r="A680" i="1"/>
  <c r="D680" i="1" s="1"/>
  <c r="W679" i="1"/>
  <c r="V679" i="1"/>
  <c r="S678" i="1"/>
  <c r="T678" i="1" s="1"/>
  <c r="K2512" i="1" l="1"/>
  <c r="H680" i="1"/>
  <c r="P678" i="1"/>
  <c r="J679" i="1"/>
  <c r="L680" i="1"/>
  <c r="M680" i="1" s="1"/>
  <c r="M679" i="1"/>
  <c r="N679" i="1" s="1"/>
  <c r="O679" i="1" s="1"/>
  <c r="R680" i="1"/>
  <c r="L681" i="1" s="1"/>
  <c r="M681" i="1" s="1"/>
  <c r="E680" i="1"/>
  <c r="G680" i="1" s="1"/>
  <c r="A681" i="1"/>
  <c r="D681" i="1" s="1"/>
  <c r="C673" i="1"/>
  <c r="Q673" i="1" s="1"/>
  <c r="B673" i="1" s="1"/>
  <c r="U672" i="1"/>
  <c r="W680" i="1"/>
  <c r="S679" i="1"/>
  <c r="T679" i="1" s="1"/>
  <c r="V680" i="1"/>
  <c r="I680" i="1"/>
  <c r="K2513" i="1" l="1"/>
  <c r="J680" i="1"/>
  <c r="H681" i="1"/>
  <c r="N681" i="1"/>
  <c r="O681" i="1" s="1"/>
  <c r="P679" i="1"/>
  <c r="N680" i="1"/>
  <c r="O680" i="1" s="1"/>
  <c r="S680" i="1"/>
  <c r="W681" i="1"/>
  <c r="V681" i="1"/>
  <c r="I681" i="1"/>
  <c r="C674" i="1"/>
  <c r="Q674" i="1" s="1"/>
  <c r="B674" i="1" s="1"/>
  <c r="U673" i="1"/>
  <c r="E681" i="1"/>
  <c r="G681" i="1" s="1"/>
  <c r="R681" i="1"/>
  <c r="L682" i="1" s="1"/>
  <c r="M682" i="1" s="1"/>
  <c r="N682" i="1" s="1"/>
  <c r="O682" i="1" s="1"/>
  <c r="A682" i="1"/>
  <c r="D682" i="1" s="1"/>
  <c r="K2514" i="1" l="1"/>
  <c r="P680" i="1"/>
  <c r="H682" i="1"/>
  <c r="J681" i="1"/>
  <c r="P681" i="1" s="1"/>
  <c r="I682" i="1"/>
  <c r="E682" i="1"/>
  <c r="G682" i="1" s="1"/>
  <c r="R682" i="1"/>
  <c r="L683" i="1" s="1"/>
  <c r="A683" i="1"/>
  <c r="D683" i="1" s="1"/>
  <c r="V682" i="1"/>
  <c r="W682" i="1"/>
  <c r="S681" i="1"/>
  <c r="T681" i="1" s="1"/>
  <c r="C675" i="1"/>
  <c r="Q675" i="1" s="1"/>
  <c r="B675" i="1" s="1"/>
  <c r="U674" i="1"/>
  <c r="K2515" i="1" l="1"/>
  <c r="H683" i="1"/>
  <c r="M683" i="1"/>
  <c r="N683" i="1" s="1"/>
  <c r="O683" i="1" s="1"/>
  <c r="C676" i="1"/>
  <c r="Q676" i="1" s="1"/>
  <c r="B676" i="1" s="1"/>
  <c r="U675" i="1"/>
  <c r="R683" i="1"/>
  <c r="L684" i="1" s="1"/>
  <c r="A684" i="1"/>
  <c r="D684" i="1" s="1"/>
  <c r="E683" i="1"/>
  <c r="G683" i="1" s="1"/>
  <c r="S682" i="1"/>
  <c r="T682" i="1" s="1"/>
  <c r="W683" i="1"/>
  <c r="V683" i="1"/>
  <c r="I683" i="1"/>
  <c r="J682" i="1"/>
  <c r="P682" i="1" s="1"/>
  <c r="K2516" i="1" l="1"/>
  <c r="H684" i="1"/>
  <c r="M684" i="1"/>
  <c r="N684" i="1" s="1"/>
  <c r="O684" i="1" s="1"/>
  <c r="I684" i="1"/>
  <c r="J683" i="1"/>
  <c r="P683" i="1" s="1"/>
  <c r="E684" i="1"/>
  <c r="G684" i="1" s="1"/>
  <c r="R684" i="1"/>
  <c r="L685" i="1" s="1"/>
  <c r="A685" i="1"/>
  <c r="D685" i="1" s="1"/>
  <c r="S683" i="1"/>
  <c r="T683" i="1" s="1"/>
  <c r="V684" i="1"/>
  <c r="W684" i="1"/>
  <c r="C677" i="1"/>
  <c r="Q677" i="1" s="1"/>
  <c r="B677" i="1" s="1"/>
  <c r="U676" i="1"/>
  <c r="K2517" i="1" l="1"/>
  <c r="H685" i="1"/>
  <c r="J684" i="1"/>
  <c r="P684" i="1" s="1"/>
  <c r="M685" i="1"/>
  <c r="N685" i="1" s="1"/>
  <c r="O685" i="1" s="1"/>
  <c r="C678" i="1"/>
  <c r="Q678" i="1" s="1"/>
  <c r="B678" i="1" s="1"/>
  <c r="U677" i="1"/>
  <c r="A686" i="1"/>
  <c r="D686" i="1" s="1"/>
  <c r="E685" i="1"/>
  <c r="G685" i="1" s="1"/>
  <c r="R685" i="1"/>
  <c r="L686" i="1" s="1"/>
  <c r="S684" i="1"/>
  <c r="T684" i="1" s="1"/>
  <c r="W685" i="1"/>
  <c r="V685" i="1"/>
  <c r="I685" i="1"/>
  <c r="K2518" i="1" l="1"/>
  <c r="H686" i="1"/>
  <c r="M686" i="1"/>
  <c r="N686" i="1" s="1"/>
  <c r="O686" i="1" s="1"/>
  <c r="I686" i="1"/>
  <c r="J685" i="1"/>
  <c r="P685" i="1" s="1"/>
  <c r="E686" i="1"/>
  <c r="G686" i="1" s="1"/>
  <c r="R686" i="1"/>
  <c r="L687" i="1" s="1"/>
  <c r="A687" i="1"/>
  <c r="D687" i="1" s="1"/>
  <c r="V686" i="1"/>
  <c r="W686" i="1"/>
  <c r="S685" i="1"/>
  <c r="T685" i="1" s="1"/>
  <c r="C679" i="1"/>
  <c r="Q679" i="1" s="1"/>
  <c r="B679" i="1" s="1"/>
  <c r="U678" i="1"/>
  <c r="K2519" i="1" l="1"/>
  <c r="J686" i="1"/>
  <c r="P686" i="1" s="1"/>
  <c r="H687" i="1"/>
  <c r="M687" i="1"/>
  <c r="N687" i="1" s="1"/>
  <c r="O687" i="1" s="1"/>
  <c r="I687" i="1"/>
  <c r="W687" i="1"/>
  <c r="V687" i="1"/>
  <c r="S686" i="1"/>
  <c r="T686" i="1" s="1"/>
  <c r="C680" i="1"/>
  <c r="Q680" i="1" s="1"/>
  <c r="B680" i="1" s="1"/>
  <c r="U679" i="1"/>
  <c r="E687" i="1"/>
  <c r="G687" i="1" s="1"/>
  <c r="R687" i="1"/>
  <c r="L688" i="1" s="1"/>
  <c r="A688" i="1"/>
  <c r="D688" i="1" s="1"/>
  <c r="K2520" i="1" l="1"/>
  <c r="J687" i="1"/>
  <c r="P687" i="1" s="1"/>
  <c r="H688" i="1"/>
  <c r="M688" i="1"/>
  <c r="N688" i="1" s="1"/>
  <c r="O688" i="1" s="1"/>
  <c r="R688" i="1"/>
  <c r="L689" i="1" s="1"/>
  <c r="A689" i="1"/>
  <c r="D689" i="1" s="1"/>
  <c r="E688" i="1"/>
  <c r="G688" i="1" s="1"/>
  <c r="V688" i="1"/>
  <c r="W688" i="1"/>
  <c r="S687" i="1"/>
  <c r="T687" i="1" s="1"/>
  <c r="T680" i="1"/>
  <c r="C681" i="1" s="1"/>
  <c r="Q681" i="1" s="1"/>
  <c r="B681" i="1" s="1"/>
  <c r="I688" i="1"/>
  <c r="K2521" i="1" l="1"/>
  <c r="H689" i="1"/>
  <c r="M689" i="1"/>
  <c r="N689" i="1" s="1"/>
  <c r="O689" i="1" s="1"/>
  <c r="I689" i="1"/>
  <c r="J688" i="1"/>
  <c r="P688" i="1" s="1"/>
  <c r="U680" i="1"/>
  <c r="E689" i="1"/>
  <c r="G689" i="1" s="1"/>
  <c r="R689" i="1"/>
  <c r="L690" i="1" s="1"/>
  <c r="A690" i="1"/>
  <c r="D690" i="1" s="1"/>
  <c r="S688" i="1"/>
  <c r="T688" i="1" s="1"/>
  <c r="W689" i="1"/>
  <c r="V689" i="1"/>
  <c r="C682" i="1"/>
  <c r="Q682" i="1" s="1"/>
  <c r="B682" i="1" s="1"/>
  <c r="U681" i="1"/>
  <c r="K2522" i="1" l="1"/>
  <c r="H690" i="1"/>
  <c r="J689" i="1"/>
  <c r="P689" i="1" s="1"/>
  <c r="M690" i="1"/>
  <c r="N690" i="1" s="1"/>
  <c r="O690" i="1" s="1"/>
  <c r="C683" i="1"/>
  <c r="Q683" i="1" s="1"/>
  <c r="B683" i="1" s="1"/>
  <c r="U682" i="1"/>
  <c r="E690" i="1"/>
  <c r="G690" i="1" s="1"/>
  <c r="R690" i="1"/>
  <c r="L691" i="1" s="1"/>
  <c r="A691" i="1"/>
  <c r="D691" i="1" s="1"/>
  <c r="S689" i="1"/>
  <c r="T689" i="1" s="1"/>
  <c r="V690" i="1"/>
  <c r="W690" i="1"/>
  <c r="I690" i="1"/>
  <c r="K2523" i="1" l="1"/>
  <c r="H691" i="1"/>
  <c r="M691" i="1"/>
  <c r="N691" i="1" s="1"/>
  <c r="O691" i="1" s="1"/>
  <c r="I691" i="1"/>
  <c r="J690" i="1"/>
  <c r="P690" i="1" s="1"/>
  <c r="E691" i="1"/>
  <c r="G691" i="1" s="1"/>
  <c r="R691" i="1"/>
  <c r="L692" i="1" s="1"/>
  <c r="A692" i="1"/>
  <c r="D692" i="1" s="1"/>
  <c r="W691" i="1"/>
  <c r="V691" i="1"/>
  <c r="S690" i="1"/>
  <c r="T690" i="1" s="1"/>
  <c r="C684" i="1"/>
  <c r="Q684" i="1" s="1"/>
  <c r="B684" i="1" s="1"/>
  <c r="U683" i="1"/>
  <c r="K2524" i="1" l="1"/>
  <c r="J691" i="1"/>
  <c r="P691" i="1" s="1"/>
  <c r="H692" i="1"/>
  <c r="M692" i="1"/>
  <c r="N692" i="1" s="1"/>
  <c r="O692" i="1" s="1"/>
  <c r="S691" i="1"/>
  <c r="T691" i="1" s="1"/>
  <c r="V692" i="1"/>
  <c r="W692" i="1"/>
  <c r="C685" i="1"/>
  <c r="Q685" i="1" s="1"/>
  <c r="B685" i="1" s="1"/>
  <c r="U684" i="1"/>
  <c r="R692" i="1"/>
  <c r="L693" i="1" s="1"/>
  <c r="A693" i="1"/>
  <c r="D693" i="1" s="1"/>
  <c r="E692" i="1"/>
  <c r="G692" i="1" s="1"/>
  <c r="I692" i="1"/>
  <c r="K2525" i="1" l="1"/>
  <c r="J692" i="1"/>
  <c r="P692" i="1" s="1"/>
  <c r="H693" i="1"/>
  <c r="M693" i="1"/>
  <c r="N693" i="1" s="1"/>
  <c r="O693" i="1" s="1"/>
  <c r="I693" i="1"/>
  <c r="C686" i="1"/>
  <c r="Q686" i="1" s="1"/>
  <c r="B686" i="1" s="1"/>
  <c r="U685" i="1"/>
  <c r="E693" i="1"/>
  <c r="G693" i="1" s="1"/>
  <c r="R693" i="1"/>
  <c r="L694" i="1" s="1"/>
  <c r="A694" i="1"/>
  <c r="D694" i="1" s="1"/>
  <c r="V693" i="1"/>
  <c r="S692" i="1"/>
  <c r="T692" i="1" s="1"/>
  <c r="W693" i="1"/>
  <c r="K2526" i="1" l="1"/>
  <c r="H694" i="1"/>
  <c r="M694" i="1"/>
  <c r="N694" i="1" s="1"/>
  <c r="O694" i="1" s="1"/>
  <c r="E694" i="1"/>
  <c r="G694" i="1" s="1"/>
  <c r="R694" i="1"/>
  <c r="L695" i="1" s="1"/>
  <c r="A695" i="1"/>
  <c r="D695" i="1" s="1"/>
  <c r="S693" i="1"/>
  <c r="T693" i="1" s="1"/>
  <c r="V694" i="1"/>
  <c r="W694" i="1"/>
  <c r="C687" i="1"/>
  <c r="Q687" i="1" s="1"/>
  <c r="B687" i="1" s="1"/>
  <c r="U686" i="1"/>
  <c r="I694" i="1"/>
  <c r="J693" i="1"/>
  <c r="P693" i="1" s="1"/>
  <c r="K2527" i="1" l="1"/>
  <c r="H695" i="1"/>
  <c r="M695" i="1"/>
  <c r="N695" i="1" s="1"/>
  <c r="O695" i="1" s="1"/>
  <c r="I695" i="1"/>
  <c r="C688" i="1"/>
  <c r="Q688" i="1" s="1"/>
  <c r="B688" i="1" s="1"/>
  <c r="U687" i="1"/>
  <c r="E695" i="1"/>
  <c r="G695" i="1" s="1"/>
  <c r="R695" i="1"/>
  <c r="L696" i="1" s="1"/>
  <c r="A696" i="1"/>
  <c r="D696" i="1" s="1"/>
  <c r="W695" i="1"/>
  <c r="V695" i="1"/>
  <c r="S694" i="1"/>
  <c r="T694" i="1" s="1"/>
  <c r="J694" i="1"/>
  <c r="P694" i="1" s="1"/>
  <c r="K2528" i="1" l="1"/>
  <c r="H696" i="1"/>
  <c r="J695" i="1"/>
  <c r="P695" i="1" s="1"/>
  <c r="M696" i="1"/>
  <c r="N696" i="1" s="1"/>
  <c r="O696" i="1" s="1"/>
  <c r="V696" i="1"/>
  <c r="S695" i="1"/>
  <c r="T695" i="1" s="1"/>
  <c r="W696" i="1"/>
  <c r="I696" i="1"/>
  <c r="R696" i="1"/>
  <c r="L697" i="1" s="1"/>
  <c r="A697" i="1"/>
  <c r="D697" i="1" s="1"/>
  <c r="E696" i="1"/>
  <c r="G696" i="1" s="1"/>
  <c r="C689" i="1"/>
  <c r="Q689" i="1" s="1"/>
  <c r="B689" i="1" s="1"/>
  <c r="U688" i="1"/>
  <c r="K2529" i="1" l="1"/>
  <c r="H697" i="1"/>
  <c r="M697" i="1"/>
  <c r="N697" i="1" s="1"/>
  <c r="O697" i="1" s="1"/>
  <c r="W697" i="1"/>
  <c r="S696" i="1"/>
  <c r="T696" i="1" s="1"/>
  <c r="V697" i="1"/>
  <c r="I697" i="1"/>
  <c r="C690" i="1"/>
  <c r="Q690" i="1" s="1"/>
  <c r="B690" i="1" s="1"/>
  <c r="U689" i="1"/>
  <c r="J696" i="1"/>
  <c r="P696" i="1" s="1"/>
  <c r="R697" i="1"/>
  <c r="L698" i="1" s="1"/>
  <c r="A698" i="1"/>
  <c r="D698" i="1" s="1"/>
  <c r="E697" i="1"/>
  <c r="G697" i="1" s="1"/>
  <c r="K2530" i="1" l="1"/>
  <c r="J697" i="1"/>
  <c r="P697" i="1" s="1"/>
  <c r="H698" i="1"/>
  <c r="M698" i="1"/>
  <c r="N698" i="1" s="1"/>
  <c r="O698" i="1" s="1"/>
  <c r="I698" i="1"/>
  <c r="A699" i="1"/>
  <c r="D699" i="1" s="1"/>
  <c r="E698" i="1"/>
  <c r="G698" i="1" s="1"/>
  <c r="R698" i="1"/>
  <c r="L699" i="1" s="1"/>
  <c r="W698" i="1"/>
  <c r="S697" i="1"/>
  <c r="T697" i="1" s="1"/>
  <c r="V698" i="1"/>
  <c r="C691" i="1"/>
  <c r="Q691" i="1" s="1"/>
  <c r="B691" i="1" s="1"/>
  <c r="U690" i="1"/>
  <c r="K2531" i="1" l="1"/>
  <c r="H699" i="1"/>
  <c r="M699" i="1"/>
  <c r="N699" i="1" s="1"/>
  <c r="O699" i="1" s="1"/>
  <c r="C692" i="1"/>
  <c r="Q692" i="1" s="1"/>
  <c r="B692" i="1" s="1"/>
  <c r="U691" i="1"/>
  <c r="E699" i="1"/>
  <c r="G699" i="1" s="1"/>
  <c r="R699" i="1"/>
  <c r="L700" i="1" s="1"/>
  <c r="A700" i="1"/>
  <c r="D700" i="1" s="1"/>
  <c r="S698" i="1"/>
  <c r="T698" i="1" s="1"/>
  <c r="W699" i="1"/>
  <c r="V699" i="1"/>
  <c r="I699" i="1"/>
  <c r="J698" i="1"/>
  <c r="P698" i="1" s="1"/>
  <c r="K2532" i="1" l="1"/>
  <c r="H700" i="1"/>
  <c r="M700" i="1"/>
  <c r="N700" i="1" s="1"/>
  <c r="O700" i="1" s="1"/>
  <c r="I700" i="1"/>
  <c r="E700" i="1"/>
  <c r="G700" i="1" s="1"/>
  <c r="R700" i="1"/>
  <c r="L701" i="1" s="1"/>
  <c r="A701" i="1"/>
  <c r="D701" i="1" s="1"/>
  <c r="J699" i="1"/>
  <c r="P699" i="1" s="1"/>
  <c r="V700" i="1"/>
  <c r="W700" i="1"/>
  <c r="S699" i="1"/>
  <c r="T699" i="1" s="1"/>
  <c r="C693" i="1"/>
  <c r="Q693" i="1" s="1"/>
  <c r="B693" i="1" s="1"/>
  <c r="U692" i="1"/>
  <c r="K2533" i="1" l="1"/>
  <c r="H701" i="1"/>
  <c r="J700" i="1"/>
  <c r="P700" i="1" s="1"/>
  <c r="M701" i="1"/>
  <c r="N701" i="1" s="1"/>
  <c r="O701" i="1" s="1"/>
  <c r="C694" i="1"/>
  <c r="Q694" i="1" s="1"/>
  <c r="B694" i="1" s="1"/>
  <c r="U693" i="1"/>
  <c r="R701" i="1"/>
  <c r="L702" i="1" s="1"/>
  <c r="A702" i="1"/>
  <c r="D702" i="1" s="1"/>
  <c r="E701" i="1"/>
  <c r="G701" i="1" s="1"/>
  <c r="W701" i="1"/>
  <c r="V701" i="1"/>
  <c r="S700" i="1"/>
  <c r="T700" i="1" s="1"/>
  <c r="I701" i="1"/>
  <c r="K2534" i="1" l="1"/>
  <c r="H702" i="1"/>
  <c r="M702" i="1"/>
  <c r="N702" i="1" s="1"/>
  <c r="O702" i="1" s="1"/>
  <c r="I702" i="1"/>
  <c r="C695" i="1"/>
  <c r="Q695" i="1" s="1"/>
  <c r="B695" i="1" s="1"/>
  <c r="U694" i="1"/>
  <c r="R702" i="1"/>
  <c r="L703" i="1" s="1"/>
  <c r="A703" i="1"/>
  <c r="D703" i="1" s="1"/>
  <c r="E702" i="1"/>
  <c r="G702" i="1" s="1"/>
  <c r="S701" i="1"/>
  <c r="T701" i="1" s="1"/>
  <c r="V702" i="1"/>
  <c r="W702" i="1"/>
  <c r="J701" i="1"/>
  <c r="P701" i="1" s="1"/>
  <c r="K2535" i="1" l="1"/>
  <c r="H703" i="1"/>
  <c r="J702" i="1"/>
  <c r="P702" i="1" s="1"/>
  <c r="M703" i="1"/>
  <c r="N703" i="1" s="1"/>
  <c r="O703" i="1" s="1"/>
  <c r="I703" i="1"/>
  <c r="A704" i="1"/>
  <c r="D704" i="1" s="1"/>
  <c r="E703" i="1"/>
  <c r="G703" i="1" s="1"/>
  <c r="R703" i="1"/>
  <c r="L704" i="1" s="1"/>
  <c r="S702" i="1"/>
  <c r="T702" i="1" s="1"/>
  <c r="V703" i="1"/>
  <c r="W703" i="1"/>
  <c r="C696" i="1"/>
  <c r="Q696" i="1" s="1"/>
  <c r="B696" i="1" s="1"/>
  <c r="U695" i="1"/>
  <c r="K2536" i="1" l="1"/>
  <c r="H704" i="1"/>
  <c r="J703" i="1"/>
  <c r="P703" i="1" s="1"/>
  <c r="M704" i="1"/>
  <c r="N704" i="1" s="1"/>
  <c r="O704" i="1" s="1"/>
  <c r="C697" i="1"/>
  <c r="Q697" i="1" s="1"/>
  <c r="B697" i="1" s="1"/>
  <c r="U696" i="1"/>
  <c r="E704" i="1"/>
  <c r="G704" i="1" s="1"/>
  <c r="R704" i="1"/>
  <c r="L705" i="1" s="1"/>
  <c r="A705" i="1"/>
  <c r="D705" i="1" s="1"/>
  <c r="W704" i="1"/>
  <c r="S703" i="1"/>
  <c r="T703" i="1" s="1"/>
  <c r="V704" i="1"/>
  <c r="I704" i="1"/>
  <c r="K2537" i="1" l="1"/>
  <c r="H705" i="1"/>
  <c r="M705" i="1"/>
  <c r="N705" i="1" s="1"/>
  <c r="O705" i="1" s="1"/>
  <c r="I705" i="1"/>
  <c r="J704" i="1"/>
  <c r="P704" i="1" s="1"/>
  <c r="R705" i="1"/>
  <c r="L706" i="1" s="1"/>
  <c r="A706" i="1"/>
  <c r="D706" i="1" s="1"/>
  <c r="E705" i="1"/>
  <c r="G705" i="1" s="1"/>
  <c r="V705" i="1"/>
  <c r="S704" i="1"/>
  <c r="T704" i="1" s="1"/>
  <c r="W705" i="1"/>
  <c r="C698" i="1"/>
  <c r="Q698" i="1" s="1"/>
  <c r="B698" i="1" s="1"/>
  <c r="U697" i="1"/>
  <c r="K2538" i="1" l="1"/>
  <c r="H706" i="1"/>
  <c r="J705" i="1"/>
  <c r="P705" i="1" s="1"/>
  <c r="M706" i="1"/>
  <c r="N706" i="1" s="1"/>
  <c r="O706" i="1" s="1"/>
  <c r="S705" i="1"/>
  <c r="T705" i="1" s="1"/>
  <c r="V706" i="1"/>
  <c r="W706" i="1"/>
  <c r="C699" i="1"/>
  <c r="Q699" i="1" s="1"/>
  <c r="B699" i="1" s="1"/>
  <c r="U698" i="1"/>
  <c r="I706" i="1"/>
  <c r="R706" i="1"/>
  <c r="L707" i="1" s="1"/>
  <c r="A707" i="1"/>
  <c r="D707" i="1" s="1"/>
  <c r="E706" i="1"/>
  <c r="G706" i="1" s="1"/>
  <c r="K2539" i="1" l="1"/>
  <c r="H707" i="1"/>
  <c r="J706" i="1"/>
  <c r="P706" i="1" s="1"/>
  <c r="M707" i="1"/>
  <c r="N707" i="1" s="1"/>
  <c r="O707" i="1" s="1"/>
  <c r="E707" i="1"/>
  <c r="G707" i="1" s="1"/>
  <c r="R707" i="1"/>
  <c r="L708" i="1" s="1"/>
  <c r="A708" i="1"/>
  <c r="D708" i="1" s="1"/>
  <c r="S706" i="1"/>
  <c r="T706" i="1" s="1"/>
  <c r="W707" i="1"/>
  <c r="V707" i="1"/>
  <c r="C700" i="1"/>
  <c r="Q700" i="1" s="1"/>
  <c r="B700" i="1" s="1"/>
  <c r="U699" i="1"/>
  <c r="I707" i="1"/>
  <c r="K2540" i="1" l="1"/>
  <c r="H708" i="1"/>
  <c r="M708" i="1"/>
  <c r="N708" i="1" s="1"/>
  <c r="O708" i="1" s="1"/>
  <c r="I708" i="1"/>
  <c r="J707" i="1"/>
  <c r="P707" i="1" s="1"/>
  <c r="E708" i="1"/>
  <c r="G708" i="1" s="1"/>
  <c r="R708" i="1"/>
  <c r="L709" i="1" s="1"/>
  <c r="A709" i="1"/>
  <c r="D709" i="1" s="1"/>
  <c r="W708" i="1"/>
  <c r="S707" i="1"/>
  <c r="T707" i="1" s="1"/>
  <c r="V708" i="1"/>
  <c r="C701" i="1"/>
  <c r="Q701" i="1" s="1"/>
  <c r="B701" i="1" s="1"/>
  <c r="U700" i="1"/>
  <c r="K2541" i="1" l="1"/>
  <c r="J708" i="1"/>
  <c r="P708" i="1" s="1"/>
  <c r="H709" i="1"/>
  <c r="M709" i="1"/>
  <c r="N709" i="1" s="1"/>
  <c r="O709" i="1" s="1"/>
  <c r="W709" i="1"/>
  <c r="V709" i="1"/>
  <c r="S708" i="1"/>
  <c r="T708" i="1" s="1"/>
  <c r="C702" i="1"/>
  <c r="Q702" i="1" s="1"/>
  <c r="B702" i="1" s="1"/>
  <c r="U701" i="1"/>
  <c r="R709" i="1"/>
  <c r="L710" i="1" s="1"/>
  <c r="A710" i="1"/>
  <c r="D710" i="1" s="1"/>
  <c r="E709" i="1"/>
  <c r="G709" i="1" s="1"/>
  <c r="I709" i="1"/>
  <c r="K2542" i="1" l="1"/>
  <c r="J709" i="1"/>
  <c r="P709" i="1" s="1"/>
  <c r="H710" i="1"/>
  <c r="M710" i="1"/>
  <c r="N710" i="1" s="1"/>
  <c r="O710" i="1" s="1"/>
  <c r="S709" i="1"/>
  <c r="T709" i="1" s="1"/>
  <c r="W710" i="1"/>
  <c r="V710" i="1"/>
  <c r="I710" i="1"/>
  <c r="R710" i="1"/>
  <c r="L711" i="1" s="1"/>
  <c r="A711" i="1"/>
  <c r="D711" i="1" s="1"/>
  <c r="E710" i="1"/>
  <c r="G710" i="1" s="1"/>
  <c r="C703" i="1"/>
  <c r="Q703" i="1" s="1"/>
  <c r="B703" i="1" s="1"/>
  <c r="U702" i="1"/>
  <c r="K2543" i="1" l="1"/>
  <c r="H711" i="1"/>
  <c r="M711" i="1"/>
  <c r="N711" i="1" s="1"/>
  <c r="O711" i="1" s="1"/>
  <c r="C704" i="1"/>
  <c r="Q704" i="1" s="1"/>
  <c r="B704" i="1" s="1"/>
  <c r="U703" i="1"/>
  <c r="I711" i="1"/>
  <c r="E711" i="1"/>
  <c r="G711" i="1" s="1"/>
  <c r="R711" i="1"/>
  <c r="L712" i="1" s="1"/>
  <c r="A712" i="1"/>
  <c r="D712" i="1" s="1"/>
  <c r="J710" i="1"/>
  <c r="P710" i="1" s="1"/>
  <c r="S710" i="1"/>
  <c r="T710" i="1" s="1"/>
  <c r="V711" i="1"/>
  <c r="W711" i="1"/>
  <c r="K2544" i="1" l="1"/>
  <c r="H712" i="1"/>
  <c r="M712" i="1"/>
  <c r="N712" i="1" s="1"/>
  <c r="O712" i="1" s="1"/>
  <c r="E712" i="1"/>
  <c r="G712" i="1" s="1"/>
  <c r="R712" i="1"/>
  <c r="L713" i="1" s="1"/>
  <c r="A713" i="1"/>
  <c r="D713" i="1" s="1"/>
  <c r="I712" i="1"/>
  <c r="W712" i="1"/>
  <c r="V712" i="1"/>
  <c r="S711" i="1"/>
  <c r="T711" i="1" s="1"/>
  <c r="C705" i="1"/>
  <c r="Q705" i="1" s="1"/>
  <c r="B705" i="1" s="1"/>
  <c r="U704" i="1"/>
  <c r="J711" i="1"/>
  <c r="P711" i="1" s="1"/>
  <c r="K2545" i="1" l="1"/>
  <c r="J712" i="1"/>
  <c r="P712" i="1" s="1"/>
  <c r="H713" i="1"/>
  <c r="M713" i="1"/>
  <c r="N713" i="1" s="1"/>
  <c r="O713" i="1" s="1"/>
  <c r="W713" i="1"/>
  <c r="S712" i="1"/>
  <c r="T712" i="1" s="1"/>
  <c r="V713" i="1"/>
  <c r="I713" i="1"/>
  <c r="E713" i="1"/>
  <c r="G713" i="1" s="1"/>
  <c r="R713" i="1"/>
  <c r="L714" i="1" s="1"/>
  <c r="A714" i="1"/>
  <c r="D714" i="1" s="1"/>
  <c r="C706" i="1"/>
  <c r="Q706" i="1" s="1"/>
  <c r="B706" i="1" s="1"/>
  <c r="U705" i="1"/>
  <c r="K2546" i="1" l="1"/>
  <c r="H714" i="1"/>
  <c r="J713" i="1"/>
  <c r="P713" i="1" s="1"/>
  <c r="M714" i="1"/>
  <c r="N714" i="1" s="1"/>
  <c r="O714" i="1" s="1"/>
  <c r="C707" i="1"/>
  <c r="Q707" i="1" s="1"/>
  <c r="B707" i="1" s="1"/>
  <c r="U706" i="1"/>
  <c r="R714" i="1"/>
  <c r="L715" i="1" s="1"/>
  <c r="E714" i="1"/>
  <c r="G714" i="1" s="1"/>
  <c r="A715" i="1"/>
  <c r="D715" i="1" s="1"/>
  <c r="W714" i="1"/>
  <c r="V714" i="1"/>
  <c r="S713" i="1"/>
  <c r="T713" i="1" s="1"/>
  <c r="I714" i="1"/>
  <c r="K2547" i="1" l="1"/>
  <c r="H715" i="1"/>
  <c r="M715" i="1"/>
  <c r="N715" i="1" s="1"/>
  <c r="O715" i="1" s="1"/>
  <c r="I715" i="1"/>
  <c r="J714" i="1"/>
  <c r="P714" i="1" s="1"/>
  <c r="A716" i="1"/>
  <c r="D716" i="1" s="1"/>
  <c r="R715" i="1"/>
  <c r="L716" i="1" s="1"/>
  <c r="E715" i="1"/>
  <c r="G715" i="1" s="1"/>
  <c r="C708" i="1"/>
  <c r="Q708" i="1" s="1"/>
  <c r="B708" i="1" s="1"/>
  <c r="U707" i="1"/>
  <c r="V715" i="1"/>
  <c r="S714" i="1"/>
  <c r="T714" i="1" s="1"/>
  <c r="W715" i="1"/>
  <c r="K2548" i="1" l="1"/>
  <c r="H716" i="1"/>
  <c r="J715" i="1"/>
  <c r="P715" i="1" s="1"/>
  <c r="M716" i="1"/>
  <c r="N716" i="1" s="1"/>
  <c r="O716" i="1" s="1"/>
  <c r="S715" i="1"/>
  <c r="T715" i="1" s="1"/>
  <c r="V716" i="1"/>
  <c r="W716" i="1"/>
  <c r="I716" i="1"/>
  <c r="C709" i="1"/>
  <c r="Q709" i="1" s="1"/>
  <c r="B709" i="1" s="1"/>
  <c r="U708" i="1"/>
  <c r="A717" i="1"/>
  <c r="D717" i="1" s="1"/>
  <c r="E716" i="1"/>
  <c r="G716" i="1" s="1"/>
  <c r="R716" i="1"/>
  <c r="L717" i="1" s="1"/>
  <c r="K2549" i="1" l="1"/>
  <c r="H717" i="1"/>
  <c r="M717" i="1"/>
  <c r="N717" i="1" s="1"/>
  <c r="O717" i="1" s="1"/>
  <c r="W717" i="1"/>
  <c r="S716" i="1"/>
  <c r="T716" i="1" s="1"/>
  <c r="V717" i="1"/>
  <c r="C710" i="1"/>
  <c r="Q710" i="1" s="1"/>
  <c r="B710" i="1" s="1"/>
  <c r="U709" i="1"/>
  <c r="I717" i="1"/>
  <c r="J716" i="1"/>
  <c r="P716" i="1" s="1"/>
  <c r="E717" i="1"/>
  <c r="G717" i="1" s="1"/>
  <c r="R717" i="1"/>
  <c r="L718" i="1" s="1"/>
  <c r="A718" i="1"/>
  <c r="D718" i="1" s="1"/>
  <c r="K2550" i="1" l="1"/>
  <c r="J717" i="1"/>
  <c r="P717" i="1" s="1"/>
  <c r="H718" i="1"/>
  <c r="M718" i="1"/>
  <c r="N718" i="1" s="1"/>
  <c r="O718" i="1" s="1"/>
  <c r="R718" i="1"/>
  <c r="L719" i="1" s="1"/>
  <c r="A719" i="1"/>
  <c r="D719" i="1" s="1"/>
  <c r="E718" i="1"/>
  <c r="G718" i="1" s="1"/>
  <c r="C711" i="1"/>
  <c r="Q711" i="1" s="1"/>
  <c r="B711" i="1" s="1"/>
  <c r="U710" i="1"/>
  <c r="W718" i="1"/>
  <c r="V718" i="1"/>
  <c r="S717" i="1"/>
  <c r="T717" i="1" s="1"/>
  <c r="I718" i="1"/>
  <c r="K2551" i="1" l="1"/>
  <c r="H719" i="1"/>
  <c r="M719" i="1"/>
  <c r="N719" i="1" s="1"/>
  <c r="O719" i="1" s="1"/>
  <c r="I719" i="1"/>
  <c r="R719" i="1"/>
  <c r="L720" i="1" s="1"/>
  <c r="A720" i="1"/>
  <c r="D720" i="1" s="1"/>
  <c r="E719" i="1"/>
  <c r="G719" i="1" s="1"/>
  <c r="S718" i="1"/>
  <c r="T718" i="1" s="1"/>
  <c r="W719" i="1"/>
  <c r="V719" i="1"/>
  <c r="C712" i="1"/>
  <c r="Q712" i="1" s="1"/>
  <c r="B712" i="1" s="1"/>
  <c r="U711" i="1"/>
  <c r="J718" i="1"/>
  <c r="P718" i="1" s="1"/>
  <c r="K2552" i="1" l="1"/>
  <c r="H720" i="1"/>
  <c r="J719" i="1"/>
  <c r="P719" i="1" s="1"/>
  <c r="M720" i="1"/>
  <c r="N720" i="1" s="1"/>
  <c r="O720" i="1" s="1"/>
  <c r="C713" i="1"/>
  <c r="Q713" i="1" s="1"/>
  <c r="B713" i="1" s="1"/>
  <c r="U712" i="1"/>
  <c r="E720" i="1"/>
  <c r="G720" i="1" s="1"/>
  <c r="R720" i="1"/>
  <c r="L721" i="1" s="1"/>
  <c r="A721" i="1"/>
  <c r="D721" i="1" s="1"/>
  <c r="S719" i="1"/>
  <c r="T719" i="1" s="1"/>
  <c r="W720" i="1"/>
  <c r="V720" i="1"/>
  <c r="I720" i="1"/>
  <c r="K2553" i="1" l="1"/>
  <c r="H721" i="1"/>
  <c r="M721" i="1"/>
  <c r="N721" i="1" s="1"/>
  <c r="O721" i="1" s="1"/>
  <c r="W721" i="1"/>
  <c r="S720" i="1"/>
  <c r="T720" i="1" s="1"/>
  <c r="V721" i="1"/>
  <c r="C714" i="1"/>
  <c r="Q714" i="1" s="1"/>
  <c r="B714" i="1" s="1"/>
  <c r="U713" i="1"/>
  <c r="I721" i="1"/>
  <c r="E721" i="1"/>
  <c r="G721" i="1" s="1"/>
  <c r="R721" i="1"/>
  <c r="L722" i="1" s="1"/>
  <c r="A722" i="1"/>
  <c r="D722" i="1" s="1"/>
  <c r="J720" i="1"/>
  <c r="P720" i="1" s="1"/>
  <c r="K2554" i="1" l="1"/>
  <c r="J721" i="1"/>
  <c r="P721" i="1" s="1"/>
  <c r="H722" i="1"/>
  <c r="M722" i="1"/>
  <c r="N722" i="1" s="1"/>
  <c r="O722" i="1" s="1"/>
  <c r="C715" i="1"/>
  <c r="Q715" i="1" s="1"/>
  <c r="B715" i="1" s="1"/>
  <c r="U714" i="1"/>
  <c r="V722" i="1"/>
  <c r="S721" i="1"/>
  <c r="T721" i="1" s="1"/>
  <c r="W722" i="1"/>
  <c r="R722" i="1"/>
  <c r="L723" i="1" s="1"/>
  <c r="A723" i="1"/>
  <c r="D723" i="1" s="1"/>
  <c r="E722" i="1"/>
  <c r="G722" i="1" s="1"/>
  <c r="I722" i="1"/>
  <c r="K2555" i="1" l="1"/>
  <c r="H723" i="1"/>
  <c r="M723" i="1"/>
  <c r="N723" i="1" s="1"/>
  <c r="O723" i="1" s="1"/>
  <c r="R723" i="1"/>
  <c r="L724" i="1" s="1"/>
  <c r="A724" i="1"/>
  <c r="D724" i="1" s="1"/>
  <c r="E723" i="1"/>
  <c r="G723" i="1" s="1"/>
  <c r="S722" i="1"/>
  <c r="T722" i="1" s="1"/>
  <c r="W723" i="1"/>
  <c r="V723" i="1"/>
  <c r="I723" i="1"/>
  <c r="J722" i="1"/>
  <c r="P722" i="1" s="1"/>
  <c r="C716" i="1"/>
  <c r="Q716" i="1" s="1"/>
  <c r="B716" i="1" s="1"/>
  <c r="U715" i="1"/>
  <c r="K2556" i="1" l="1"/>
  <c r="H724" i="1"/>
  <c r="M724" i="1"/>
  <c r="N724" i="1" s="1"/>
  <c r="O724" i="1" s="1"/>
  <c r="I724" i="1"/>
  <c r="J723" i="1"/>
  <c r="P723" i="1" s="1"/>
  <c r="A725" i="1"/>
  <c r="D725" i="1" s="1"/>
  <c r="E724" i="1"/>
  <c r="G724" i="1" s="1"/>
  <c r="R724" i="1"/>
  <c r="L725" i="1" s="1"/>
  <c r="C717" i="1"/>
  <c r="Q717" i="1" s="1"/>
  <c r="B717" i="1" s="1"/>
  <c r="U716" i="1"/>
  <c r="S723" i="1"/>
  <c r="T723" i="1" s="1"/>
  <c r="V724" i="1"/>
  <c r="W724" i="1"/>
  <c r="K2557" i="1" l="1"/>
  <c r="J724" i="1"/>
  <c r="P724" i="1" s="1"/>
  <c r="H725" i="1"/>
  <c r="M725" i="1"/>
  <c r="N725" i="1" s="1"/>
  <c r="O725" i="1" s="1"/>
  <c r="C718" i="1"/>
  <c r="Q718" i="1" s="1"/>
  <c r="B718" i="1" s="1"/>
  <c r="U717" i="1"/>
  <c r="E725" i="1"/>
  <c r="G725" i="1" s="1"/>
  <c r="R725" i="1"/>
  <c r="L726" i="1" s="1"/>
  <c r="A726" i="1"/>
  <c r="D726" i="1" s="1"/>
  <c r="V725" i="1"/>
  <c r="S724" i="1"/>
  <c r="T724" i="1" s="1"/>
  <c r="W725" i="1"/>
  <c r="I725" i="1"/>
  <c r="K2558" i="1" l="1"/>
  <c r="H726" i="1"/>
  <c r="M726" i="1"/>
  <c r="N726" i="1" s="1"/>
  <c r="O726" i="1" s="1"/>
  <c r="I726" i="1"/>
  <c r="R726" i="1"/>
  <c r="L727" i="1" s="1"/>
  <c r="A727" i="1"/>
  <c r="D727" i="1" s="1"/>
  <c r="E726" i="1"/>
  <c r="G726" i="1" s="1"/>
  <c r="J725" i="1"/>
  <c r="P725" i="1" s="1"/>
  <c r="V726" i="1"/>
  <c r="S725" i="1"/>
  <c r="T725" i="1" s="1"/>
  <c r="W726" i="1"/>
  <c r="C719" i="1"/>
  <c r="Q719" i="1" s="1"/>
  <c r="B719" i="1" s="1"/>
  <c r="U718" i="1"/>
  <c r="K2559" i="1" l="1"/>
  <c r="H727" i="1"/>
  <c r="J726" i="1"/>
  <c r="P726" i="1" s="1"/>
  <c r="M727" i="1"/>
  <c r="N727" i="1" s="1"/>
  <c r="O727" i="1" s="1"/>
  <c r="S726" i="1"/>
  <c r="T726" i="1" s="1"/>
  <c r="W727" i="1"/>
  <c r="V727" i="1"/>
  <c r="C720" i="1"/>
  <c r="Q720" i="1" s="1"/>
  <c r="B720" i="1" s="1"/>
  <c r="U719" i="1"/>
  <c r="R727" i="1"/>
  <c r="L728" i="1" s="1"/>
  <c r="A728" i="1"/>
  <c r="D728" i="1" s="1"/>
  <c r="E727" i="1"/>
  <c r="G727" i="1" s="1"/>
  <c r="I727" i="1"/>
  <c r="K2560" i="1" l="1"/>
  <c r="J727" i="1"/>
  <c r="P727" i="1" s="1"/>
  <c r="H728" i="1"/>
  <c r="M728" i="1"/>
  <c r="N728" i="1" s="1"/>
  <c r="O728" i="1" s="1"/>
  <c r="E728" i="1"/>
  <c r="G728" i="1" s="1"/>
  <c r="A729" i="1"/>
  <c r="D729" i="1" s="1"/>
  <c r="R728" i="1"/>
  <c r="L729" i="1" s="1"/>
  <c r="C721" i="1"/>
  <c r="Q721" i="1" s="1"/>
  <c r="B721" i="1" s="1"/>
  <c r="U720" i="1"/>
  <c r="S727" i="1"/>
  <c r="T727" i="1" s="1"/>
  <c r="W728" i="1"/>
  <c r="V728" i="1"/>
  <c r="I728" i="1"/>
  <c r="K2561" i="1" l="1"/>
  <c r="H729" i="1"/>
  <c r="M729" i="1"/>
  <c r="N729" i="1" s="1"/>
  <c r="O729" i="1" s="1"/>
  <c r="I729" i="1"/>
  <c r="E729" i="1"/>
  <c r="G729" i="1" s="1"/>
  <c r="R729" i="1"/>
  <c r="L730" i="1" s="1"/>
  <c r="A730" i="1"/>
  <c r="D730" i="1" s="1"/>
  <c r="C722" i="1"/>
  <c r="Q722" i="1" s="1"/>
  <c r="B722" i="1" s="1"/>
  <c r="U721" i="1"/>
  <c r="W729" i="1"/>
  <c r="S728" i="1"/>
  <c r="T728" i="1" s="1"/>
  <c r="V729" i="1"/>
  <c r="J728" i="1"/>
  <c r="P728" i="1" s="1"/>
  <c r="K2562" i="1" l="1"/>
  <c r="J729" i="1"/>
  <c r="P729" i="1" s="1"/>
  <c r="H730" i="1"/>
  <c r="M730" i="1"/>
  <c r="N730" i="1" s="1"/>
  <c r="O730" i="1" s="1"/>
  <c r="I730" i="1"/>
  <c r="C723" i="1"/>
  <c r="Q723" i="1" s="1"/>
  <c r="B723" i="1" s="1"/>
  <c r="U722" i="1"/>
  <c r="R730" i="1"/>
  <c r="L731" i="1" s="1"/>
  <c r="E730" i="1"/>
  <c r="G730" i="1" s="1"/>
  <c r="A731" i="1"/>
  <c r="D731" i="1" s="1"/>
  <c r="W730" i="1"/>
  <c r="V730" i="1"/>
  <c r="S729" i="1"/>
  <c r="T729" i="1" s="1"/>
  <c r="K2563" i="1" l="1"/>
  <c r="J730" i="1"/>
  <c r="P730" i="1" s="1"/>
  <c r="H731" i="1"/>
  <c r="M731" i="1"/>
  <c r="N731" i="1" s="1"/>
  <c r="O731" i="1" s="1"/>
  <c r="V731" i="1"/>
  <c r="S730" i="1"/>
  <c r="T730" i="1" s="1"/>
  <c r="W731" i="1"/>
  <c r="C724" i="1"/>
  <c r="Q724" i="1" s="1"/>
  <c r="B724" i="1" s="1"/>
  <c r="U723" i="1"/>
  <c r="A732" i="1"/>
  <c r="D732" i="1" s="1"/>
  <c r="R731" i="1"/>
  <c r="L732" i="1" s="1"/>
  <c r="E731" i="1"/>
  <c r="G731" i="1" s="1"/>
  <c r="I731" i="1"/>
  <c r="K2564" i="1" l="1"/>
  <c r="J731" i="1"/>
  <c r="P731" i="1" s="1"/>
  <c r="H732" i="1"/>
  <c r="M732" i="1"/>
  <c r="N732" i="1" s="1"/>
  <c r="O732" i="1" s="1"/>
  <c r="C725" i="1"/>
  <c r="Q725" i="1" s="1"/>
  <c r="B725" i="1" s="1"/>
  <c r="U724" i="1"/>
  <c r="S731" i="1"/>
  <c r="T731" i="1" s="1"/>
  <c r="V732" i="1"/>
  <c r="W732" i="1"/>
  <c r="I732" i="1"/>
  <c r="A733" i="1"/>
  <c r="D733" i="1" s="1"/>
  <c r="E732" i="1"/>
  <c r="G732" i="1" s="1"/>
  <c r="R732" i="1"/>
  <c r="L733" i="1" s="1"/>
  <c r="K2565" i="1" l="1"/>
  <c r="H733" i="1"/>
  <c r="M733" i="1"/>
  <c r="N733" i="1" s="1"/>
  <c r="O733" i="1" s="1"/>
  <c r="E733" i="1"/>
  <c r="G733" i="1" s="1"/>
  <c r="R733" i="1"/>
  <c r="L734" i="1" s="1"/>
  <c r="A734" i="1"/>
  <c r="D734" i="1" s="1"/>
  <c r="C726" i="1"/>
  <c r="Q726" i="1" s="1"/>
  <c r="B726" i="1" s="1"/>
  <c r="U725" i="1"/>
  <c r="W733" i="1"/>
  <c r="S732" i="1"/>
  <c r="T732" i="1" s="1"/>
  <c r="V733" i="1"/>
  <c r="I733" i="1"/>
  <c r="J732" i="1"/>
  <c r="P732" i="1" s="1"/>
  <c r="K2566" i="1" l="1"/>
  <c r="H734" i="1"/>
  <c r="M734" i="1"/>
  <c r="N734" i="1" s="1"/>
  <c r="O734" i="1" s="1"/>
  <c r="I734" i="1"/>
  <c r="W734" i="1"/>
  <c r="V734" i="1"/>
  <c r="S733" i="1"/>
  <c r="T733" i="1" s="1"/>
  <c r="C727" i="1"/>
  <c r="Q727" i="1" s="1"/>
  <c r="B727" i="1" s="1"/>
  <c r="U726" i="1"/>
  <c r="R734" i="1"/>
  <c r="L735" i="1" s="1"/>
  <c r="E734" i="1"/>
  <c r="G734" i="1" s="1"/>
  <c r="A735" i="1"/>
  <c r="D735" i="1" s="1"/>
  <c r="J733" i="1"/>
  <c r="P733" i="1" s="1"/>
  <c r="K2567" i="1" l="1"/>
  <c r="H735" i="1"/>
  <c r="J734" i="1"/>
  <c r="P734" i="1" s="1"/>
  <c r="M735" i="1"/>
  <c r="N735" i="1" s="1"/>
  <c r="O735" i="1" s="1"/>
  <c r="R735" i="1"/>
  <c r="L736" i="1" s="1"/>
  <c r="A736" i="1"/>
  <c r="D736" i="1" s="1"/>
  <c r="E735" i="1"/>
  <c r="G735" i="1" s="1"/>
  <c r="C728" i="1"/>
  <c r="Q728" i="1" s="1"/>
  <c r="B728" i="1" s="1"/>
  <c r="U727" i="1"/>
  <c r="S734" i="1"/>
  <c r="T734" i="1" s="1"/>
  <c r="W735" i="1"/>
  <c r="V735" i="1"/>
  <c r="I735" i="1"/>
  <c r="K2568" i="1" l="1"/>
  <c r="H736" i="1"/>
  <c r="M736" i="1"/>
  <c r="N736" i="1" s="1"/>
  <c r="O736" i="1" s="1"/>
  <c r="I736" i="1"/>
  <c r="A737" i="1"/>
  <c r="D737" i="1" s="1"/>
  <c r="E736" i="1"/>
  <c r="G736" i="1" s="1"/>
  <c r="R736" i="1"/>
  <c r="L737" i="1" s="1"/>
  <c r="C729" i="1"/>
  <c r="Q729" i="1" s="1"/>
  <c r="B729" i="1" s="1"/>
  <c r="U728" i="1"/>
  <c r="S735" i="1"/>
  <c r="T735" i="1" s="1"/>
  <c r="V736" i="1"/>
  <c r="W736" i="1"/>
  <c r="J735" i="1"/>
  <c r="P735" i="1" s="1"/>
  <c r="K2569" i="1" l="1"/>
  <c r="H737" i="1"/>
  <c r="M737" i="1"/>
  <c r="N737" i="1" s="1"/>
  <c r="O737" i="1" s="1"/>
  <c r="E737" i="1"/>
  <c r="G737" i="1" s="1"/>
  <c r="R737" i="1"/>
  <c r="L738" i="1" s="1"/>
  <c r="A738" i="1"/>
  <c r="D738" i="1" s="1"/>
  <c r="C730" i="1"/>
  <c r="Q730" i="1" s="1"/>
  <c r="B730" i="1" s="1"/>
  <c r="U729" i="1"/>
  <c r="V737" i="1"/>
  <c r="S736" i="1"/>
  <c r="T736" i="1" s="1"/>
  <c r="W737" i="1"/>
  <c r="I737" i="1"/>
  <c r="J736" i="1"/>
  <c r="P736" i="1" s="1"/>
  <c r="K2570" i="1" l="1"/>
  <c r="H738" i="1"/>
  <c r="M738" i="1"/>
  <c r="N738" i="1" s="1"/>
  <c r="O738" i="1" s="1"/>
  <c r="I738" i="1"/>
  <c r="C731" i="1"/>
  <c r="Q731" i="1" s="1"/>
  <c r="B731" i="1" s="1"/>
  <c r="U730" i="1"/>
  <c r="R738" i="1"/>
  <c r="L739" i="1" s="1"/>
  <c r="E738" i="1"/>
  <c r="G738" i="1" s="1"/>
  <c r="A739" i="1"/>
  <c r="D739" i="1" s="1"/>
  <c r="J737" i="1"/>
  <c r="P737" i="1" s="1"/>
  <c r="W738" i="1"/>
  <c r="S737" i="1"/>
  <c r="T737" i="1" s="1"/>
  <c r="V738" i="1"/>
  <c r="K2571" i="1" l="1"/>
  <c r="J738" i="1"/>
  <c r="P738" i="1" s="1"/>
  <c r="H739" i="1"/>
  <c r="M739" i="1"/>
  <c r="N739" i="1" s="1"/>
  <c r="O739" i="1" s="1"/>
  <c r="W739" i="1"/>
  <c r="S738" i="1"/>
  <c r="T738" i="1" s="1"/>
  <c r="V739" i="1"/>
  <c r="R739" i="1"/>
  <c r="L740" i="1" s="1"/>
  <c r="E739" i="1"/>
  <c r="G739" i="1" s="1"/>
  <c r="A740" i="1"/>
  <c r="D740" i="1" s="1"/>
  <c r="C732" i="1"/>
  <c r="Q732" i="1" s="1"/>
  <c r="B732" i="1" s="1"/>
  <c r="U731" i="1"/>
  <c r="I739" i="1"/>
  <c r="K2572" i="1" l="1"/>
  <c r="H740" i="1"/>
  <c r="J739" i="1"/>
  <c r="P739" i="1" s="1"/>
  <c r="M740" i="1"/>
  <c r="N740" i="1" s="1"/>
  <c r="O740" i="1" s="1"/>
  <c r="S739" i="1"/>
  <c r="T739" i="1" s="1"/>
  <c r="W740" i="1"/>
  <c r="V740" i="1"/>
  <c r="C733" i="1"/>
  <c r="Q733" i="1" s="1"/>
  <c r="B733" i="1" s="1"/>
  <c r="U732" i="1"/>
  <c r="I740" i="1"/>
  <c r="R740" i="1"/>
  <c r="L741" i="1" s="1"/>
  <c r="A741" i="1"/>
  <c r="D741" i="1" s="1"/>
  <c r="E740" i="1"/>
  <c r="G740" i="1" s="1"/>
  <c r="K2573" i="1" l="1"/>
  <c r="H741" i="1"/>
  <c r="M741" i="1"/>
  <c r="N741" i="1" s="1"/>
  <c r="O741" i="1" s="1"/>
  <c r="I741" i="1"/>
  <c r="E741" i="1"/>
  <c r="G741" i="1" s="1"/>
  <c r="A742" i="1"/>
  <c r="D742" i="1" s="1"/>
  <c r="R741" i="1"/>
  <c r="L742" i="1" s="1"/>
  <c r="S740" i="1"/>
  <c r="T740" i="1" s="1"/>
  <c r="W741" i="1"/>
  <c r="V741" i="1"/>
  <c r="C734" i="1"/>
  <c r="Q734" i="1" s="1"/>
  <c r="B734" i="1" s="1"/>
  <c r="U733" i="1"/>
  <c r="J740" i="1"/>
  <c r="P740" i="1" s="1"/>
  <c r="K2574" i="1" l="1"/>
  <c r="H742" i="1"/>
  <c r="M742" i="1"/>
  <c r="N742" i="1" s="1"/>
  <c r="O742" i="1" s="1"/>
  <c r="W742" i="1"/>
  <c r="S741" i="1"/>
  <c r="T741" i="1" s="1"/>
  <c r="V742" i="1"/>
  <c r="I742" i="1"/>
  <c r="C735" i="1"/>
  <c r="Q735" i="1" s="1"/>
  <c r="B735" i="1" s="1"/>
  <c r="U734" i="1"/>
  <c r="E742" i="1"/>
  <c r="G742" i="1" s="1"/>
  <c r="R742" i="1"/>
  <c r="L743" i="1" s="1"/>
  <c r="A743" i="1"/>
  <c r="D743" i="1" s="1"/>
  <c r="J741" i="1"/>
  <c r="P741" i="1" s="1"/>
  <c r="K2575" i="1" l="1"/>
  <c r="J742" i="1"/>
  <c r="P742" i="1" s="1"/>
  <c r="H743" i="1"/>
  <c r="M743" i="1"/>
  <c r="N743" i="1" s="1"/>
  <c r="O743" i="1" s="1"/>
  <c r="V743" i="1"/>
  <c r="S742" i="1"/>
  <c r="T742" i="1" s="1"/>
  <c r="W743" i="1"/>
  <c r="I743" i="1"/>
  <c r="R743" i="1"/>
  <c r="L744" i="1" s="1"/>
  <c r="A744" i="1"/>
  <c r="D744" i="1" s="1"/>
  <c r="E743" i="1"/>
  <c r="G743" i="1" s="1"/>
  <c r="C736" i="1"/>
  <c r="Q736" i="1" s="1"/>
  <c r="B736" i="1" s="1"/>
  <c r="U735" i="1"/>
  <c r="K2576" i="1" l="1"/>
  <c r="H744" i="1"/>
  <c r="M744" i="1"/>
  <c r="N744" i="1" s="1"/>
  <c r="O744" i="1" s="1"/>
  <c r="W744" i="1"/>
  <c r="S743" i="1"/>
  <c r="T743" i="1" s="1"/>
  <c r="V744" i="1"/>
  <c r="I744" i="1"/>
  <c r="C737" i="1"/>
  <c r="Q737" i="1" s="1"/>
  <c r="B737" i="1" s="1"/>
  <c r="U736" i="1"/>
  <c r="A745" i="1"/>
  <c r="D745" i="1" s="1"/>
  <c r="R744" i="1"/>
  <c r="L745" i="1" s="1"/>
  <c r="E744" i="1"/>
  <c r="G744" i="1" s="1"/>
  <c r="J743" i="1"/>
  <c r="P743" i="1" s="1"/>
  <c r="K2577" i="1" l="1"/>
  <c r="H745" i="1"/>
  <c r="J744" i="1"/>
  <c r="P744" i="1" s="1"/>
  <c r="M745" i="1"/>
  <c r="N745" i="1" s="1"/>
  <c r="O745" i="1" s="1"/>
  <c r="C738" i="1"/>
  <c r="Q738" i="1" s="1"/>
  <c r="B738" i="1" s="1"/>
  <c r="U737" i="1"/>
  <c r="I745" i="1"/>
  <c r="S744" i="1"/>
  <c r="T744" i="1" s="1"/>
  <c r="V745" i="1"/>
  <c r="W745" i="1"/>
  <c r="R745" i="1"/>
  <c r="L746" i="1" s="1"/>
  <c r="A746" i="1"/>
  <c r="D746" i="1" s="1"/>
  <c r="E745" i="1"/>
  <c r="G745" i="1" s="1"/>
  <c r="K2578" i="1" l="1"/>
  <c r="J745" i="1"/>
  <c r="P745" i="1" s="1"/>
  <c r="H746" i="1"/>
  <c r="M746" i="1"/>
  <c r="N746" i="1" s="1"/>
  <c r="O746" i="1" s="1"/>
  <c r="S745" i="1"/>
  <c r="T745" i="1" s="1"/>
  <c r="V746" i="1"/>
  <c r="W746" i="1"/>
  <c r="I746" i="1"/>
  <c r="A747" i="1"/>
  <c r="D747" i="1" s="1"/>
  <c r="E746" i="1"/>
  <c r="G746" i="1" s="1"/>
  <c r="R746" i="1"/>
  <c r="L747" i="1" s="1"/>
  <c r="C739" i="1"/>
  <c r="Q739" i="1" s="1"/>
  <c r="B739" i="1" s="1"/>
  <c r="U738" i="1"/>
  <c r="K2579" i="1" l="1"/>
  <c r="H747" i="1"/>
  <c r="J746" i="1"/>
  <c r="P746" i="1" s="1"/>
  <c r="M747" i="1"/>
  <c r="N747" i="1" s="1"/>
  <c r="O747" i="1" s="1"/>
  <c r="C740" i="1"/>
  <c r="Q740" i="1" s="1"/>
  <c r="B740" i="1" s="1"/>
  <c r="U739" i="1"/>
  <c r="V747" i="1"/>
  <c r="S746" i="1"/>
  <c r="T746" i="1" s="1"/>
  <c r="W747" i="1"/>
  <c r="I747" i="1"/>
  <c r="E747" i="1"/>
  <c r="G747" i="1" s="1"/>
  <c r="R747" i="1"/>
  <c r="L748" i="1" s="1"/>
  <c r="A748" i="1"/>
  <c r="D748" i="1" s="1"/>
  <c r="K2580" i="1" l="1"/>
  <c r="H748" i="1"/>
  <c r="J747" i="1"/>
  <c r="P747" i="1" s="1"/>
  <c r="M748" i="1"/>
  <c r="N748" i="1" s="1"/>
  <c r="O748" i="1" s="1"/>
  <c r="R748" i="1"/>
  <c r="L749" i="1" s="1"/>
  <c r="E748" i="1"/>
  <c r="G748" i="1" s="1"/>
  <c r="A749" i="1"/>
  <c r="D749" i="1" s="1"/>
  <c r="V748" i="1"/>
  <c r="W748" i="1"/>
  <c r="S747" i="1"/>
  <c r="T747" i="1" s="1"/>
  <c r="I748" i="1"/>
  <c r="C741" i="1"/>
  <c r="Q741" i="1" s="1"/>
  <c r="B741" i="1" s="1"/>
  <c r="U740" i="1"/>
  <c r="K2581" i="1" l="1"/>
  <c r="H749" i="1"/>
  <c r="M749" i="1"/>
  <c r="N749" i="1" s="1"/>
  <c r="O749" i="1" s="1"/>
  <c r="W749" i="1"/>
  <c r="S748" i="1"/>
  <c r="T748" i="1" s="1"/>
  <c r="V749" i="1"/>
  <c r="C742" i="1"/>
  <c r="Q742" i="1" s="1"/>
  <c r="B742" i="1" s="1"/>
  <c r="U741" i="1"/>
  <c r="I749" i="1"/>
  <c r="A750" i="1"/>
  <c r="D750" i="1" s="1"/>
  <c r="R749" i="1"/>
  <c r="L750" i="1" s="1"/>
  <c r="E749" i="1"/>
  <c r="G749" i="1" s="1"/>
  <c r="J748" i="1"/>
  <c r="P748" i="1" s="1"/>
  <c r="K2582" i="1" l="1"/>
  <c r="J749" i="1"/>
  <c r="P749" i="1" s="1"/>
  <c r="H750" i="1"/>
  <c r="M750" i="1"/>
  <c r="N750" i="1" s="1"/>
  <c r="O750" i="1" s="1"/>
  <c r="C743" i="1"/>
  <c r="Q743" i="1" s="1"/>
  <c r="B743" i="1" s="1"/>
  <c r="U742" i="1"/>
  <c r="A751" i="1"/>
  <c r="D751" i="1" s="1"/>
  <c r="E750" i="1"/>
  <c r="G750" i="1" s="1"/>
  <c r="R750" i="1"/>
  <c r="L751" i="1" s="1"/>
  <c r="I750" i="1"/>
  <c r="S749" i="1"/>
  <c r="T749" i="1" s="1"/>
  <c r="W750" i="1"/>
  <c r="V750" i="1"/>
  <c r="K2583" i="1" l="1"/>
  <c r="H751" i="1"/>
  <c r="M751" i="1"/>
  <c r="N751" i="1" s="1"/>
  <c r="O751" i="1" s="1"/>
  <c r="W751" i="1"/>
  <c r="S750" i="1"/>
  <c r="T750" i="1" s="1"/>
  <c r="V751" i="1"/>
  <c r="I751" i="1"/>
  <c r="J750" i="1"/>
  <c r="P750" i="1" s="1"/>
  <c r="E751" i="1"/>
  <c r="G751" i="1" s="1"/>
  <c r="R751" i="1"/>
  <c r="L752" i="1" s="1"/>
  <c r="A752" i="1"/>
  <c r="D752" i="1" s="1"/>
  <c r="C744" i="1"/>
  <c r="Q744" i="1" s="1"/>
  <c r="B744" i="1" s="1"/>
  <c r="U743" i="1"/>
  <c r="K2584" i="1" l="1"/>
  <c r="H752" i="1"/>
  <c r="M752" i="1"/>
  <c r="N752" i="1" s="1"/>
  <c r="O752" i="1" s="1"/>
  <c r="C745" i="1"/>
  <c r="Q745" i="1" s="1"/>
  <c r="B745" i="1" s="1"/>
  <c r="U744" i="1"/>
  <c r="R752" i="1"/>
  <c r="L753" i="1" s="1"/>
  <c r="A753" i="1"/>
  <c r="D753" i="1" s="1"/>
  <c r="E752" i="1"/>
  <c r="G752" i="1" s="1"/>
  <c r="W752" i="1"/>
  <c r="S751" i="1"/>
  <c r="T751" i="1" s="1"/>
  <c r="V752" i="1"/>
  <c r="I752" i="1"/>
  <c r="J751" i="1"/>
  <c r="P751" i="1" s="1"/>
  <c r="K2585" i="1" l="1"/>
  <c r="H753" i="1"/>
  <c r="J752" i="1"/>
  <c r="P752" i="1" s="1"/>
  <c r="M753" i="1"/>
  <c r="N753" i="1" s="1"/>
  <c r="O753" i="1" s="1"/>
  <c r="R753" i="1"/>
  <c r="L754" i="1" s="1"/>
  <c r="A754" i="1"/>
  <c r="D754" i="1" s="1"/>
  <c r="E753" i="1"/>
  <c r="G753" i="1" s="1"/>
  <c r="V753" i="1"/>
  <c r="S752" i="1"/>
  <c r="T752" i="1" s="1"/>
  <c r="W753" i="1"/>
  <c r="I753" i="1"/>
  <c r="C746" i="1"/>
  <c r="Q746" i="1" s="1"/>
  <c r="B746" i="1" s="1"/>
  <c r="U745" i="1"/>
  <c r="K2586" i="1" l="1"/>
  <c r="H754" i="1"/>
  <c r="M754" i="1"/>
  <c r="N754" i="1" s="1"/>
  <c r="O754" i="1" s="1"/>
  <c r="I754" i="1"/>
  <c r="C747" i="1"/>
  <c r="Q747" i="1" s="1"/>
  <c r="B747" i="1" s="1"/>
  <c r="U746" i="1"/>
  <c r="J753" i="1"/>
  <c r="P753" i="1" s="1"/>
  <c r="E754" i="1"/>
  <c r="G754" i="1" s="1"/>
  <c r="A755" i="1"/>
  <c r="D755" i="1" s="1"/>
  <c r="R754" i="1"/>
  <c r="L755" i="1" s="1"/>
  <c r="S753" i="1"/>
  <c r="T753" i="1" s="1"/>
  <c r="V754" i="1"/>
  <c r="W754" i="1"/>
  <c r="K2587" i="1" l="1"/>
  <c r="J754" i="1"/>
  <c r="P754" i="1" s="1"/>
  <c r="H755" i="1"/>
  <c r="M755" i="1"/>
  <c r="N755" i="1" s="1"/>
  <c r="O755" i="1" s="1"/>
  <c r="I755" i="1"/>
  <c r="W755" i="1"/>
  <c r="S754" i="1"/>
  <c r="T754" i="1" s="1"/>
  <c r="V755" i="1"/>
  <c r="E755" i="1"/>
  <c r="G755" i="1" s="1"/>
  <c r="R755" i="1"/>
  <c r="L756" i="1" s="1"/>
  <c r="A756" i="1"/>
  <c r="D756" i="1" s="1"/>
  <c r="C748" i="1"/>
  <c r="Q748" i="1" s="1"/>
  <c r="B748" i="1" s="1"/>
  <c r="U747" i="1"/>
  <c r="K2588" i="1" l="1"/>
  <c r="J755" i="1"/>
  <c r="P755" i="1" s="1"/>
  <c r="H756" i="1"/>
  <c r="M756" i="1"/>
  <c r="N756" i="1" s="1"/>
  <c r="O756" i="1" s="1"/>
  <c r="W756" i="1"/>
  <c r="S755" i="1"/>
  <c r="T755" i="1" s="1"/>
  <c r="V756" i="1"/>
  <c r="C749" i="1"/>
  <c r="Q749" i="1" s="1"/>
  <c r="B749" i="1" s="1"/>
  <c r="U748" i="1"/>
  <c r="R756" i="1"/>
  <c r="L757" i="1" s="1"/>
  <c r="A757" i="1"/>
  <c r="D757" i="1" s="1"/>
  <c r="E756" i="1"/>
  <c r="G756" i="1" s="1"/>
  <c r="I756" i="1"/>
  <c r="K2589" i="1" l="1"/>
  <c r="H757" i="1"/>
  <c r="M757" i="1"/>
  <c r="N757" i="1" s="1"/>
  <c r="O757" i="1" s="1"/>
  <c r="I757" i="1"/>
  <c r="J756" i="1"/>
  <c r="P756" i="1" s="1"/>
  <c r="C750" i="1"/>
  <c r="Q750" i="1" s="1"/>
  <c r="B750" i="1" s="1"/>
  <c r="U749" i="1"/>
  <c r="A758" i="1"/>
  <c r="D758" i="1" s="1"/>
  <c r="R757" i="1"/>
  <c r="L758" i="1" s="1"/>
  <c r="E757" i="1"/>
  <c r="G757" i="1" s="1"/>
  <c r="V757" i="1"/>
  <c r="S756" i="1"/>
  <c r="T756" i="1" s="1"/>
  <c r="W757" i="1"/>
  <c r="K2590" i="1" l="1"/>
  <c r="J757" i="1"/>
  <c r="P757" i="1" s="1"/>
  <c r="H758" i="1"/>
  <c r="M758" i="1"/>
  <c r="N758" i="1" s="1"/>
  <c r="O758" i="1" s="1"/>
  <c r="S757" i="1"/>
  <c r="T757" i="1" s="1"/>
  <c r="W758" i="1"/>
  <c r="V758" i="1"/>
  <c r="C751" i="1"/>
  <c r="Q751" i="1" s="1"/>
  <c r="B751" i="1" s="1"/>
  <c r="U750" i="1"/>
  <c r="E758" i="1"/>
  <c r="G758" i="1" s="1"/>
  <c r="A759" i="1"/>
  <c r="D759" i="1" s="1"/>
  <c r="R758" i="1"/>
  <c r="L759" i="1" s="1"/>
  <c r="I758" i="1"/>
  <c r="K2591" i="1" l="1"/>
  <c r="H759" i="1"/>
  <c r="M759" i="1"/>
  <c r="N759" i="1" s="1"/>
  <c r="O759" i="1" s="1"/>
  <c r="I759" i="1"/>
  <c r="W759" i="1"/>
  <c r="S758" i="1"/>
  <c r="T758" i="1" s="1"/>
  <c r="V759" i="1"/>
  <c r="E759" i="1"/>
  <c r="G759" i="1" s="1"/>
  <c r="R759" i="1"/>
  <c r="L760" i="1" s="1"/>
  <c r="A760" i="1"/>
  <c r="D760" i="1" s="1"/>
  <c r="C752" i="1"/>
  <c r="Q752" i="1" s="1"/>
  <c r="B752" i="1" s="1"/>
  <c r="U751" i="1"/>
  <c r="J758" i="1"/>
  <c r="P758" i="1" s="1"/>
  <c r="K2592" i="1" l="1"/>
  <c r="J759" i="1"/>
  <c r="P759" i="1" s="1"/>
  <c r="H760" i="1"/>
  <c r="M760" i="1"/>
  <c r="N760" i="1" s="1"/>
  <c r="O760" i="1" s="1"/>
  <c r="V760" i="1"/>
  <c r="S759" i="1"/>
  <c r="T759" i="1" s="1"/>
  <c r="W760" i="1"/>
  <c r="C753" i="1"/>
  <c r="Q753" i="1" s="1"/>
  <c r="B753" i="1" s="1"/>
  <c r="U752" i="1"/>
  <c r="R760" i="1"/>
  <c r="L761" i="1" s="1"/>
  <c r="A761" i="1"/>
  <c r="D761" i="1" s="1"/>
  <c r="E760" i="1"/>
  <c r="G760" i="1" s="1"/>
  <c r="I760" i="1"/>
  <c r="K2593" i="1" l="1"/>
  <c r="J760" i="1"/>
  <c r="P760" i="1" s="1"/>
  <c r="H761" i="1"/>
  <c r="M761" i="1"/>
  <c r="N761" i="1" s="1"/>
  <c r="O761" i="1" s="1"/>
  <c r="S760" i="1"/>
  <c r="T760" i="1" s="1"/>
  <c r="V761" i="1"/>
  <c r="W761" i="1"/>
  <c r="I761" i="1"/>
  <c r="R761" i="1"/>
  <c r="L762" i="1" s="1"/>
  <c r="A762" i="1"/>
  <c r="D762" i="1" s="1"/>
  <c r="E761" i="1"/>
  <c r="G761" i="1" s="1"/>
  <c r="C754" i="1"/>
  <c r="Q754" i="1" s="1"/>
  <c r="B754" i="1" s="1"/>
  <c r="U753" i="1"/>
  <c r="K2594" i="1" l="1"/>
  <c r="H762" i="1"/>
  <c r="M762" i="1"/>
  <c r="N762" i="1" s="1"/>
  <c r="O762" i="1" s="1"/>
  <c r="V762" i="1"/>
  <c r="S761" i="1"/>
  <c r="T761" i="1" s="1"/>
  <c r="W762" i="1"/>
  <c r="C755" i="1"/>
  <c r="Q755" i="1" s="1"/>
  <c r="B755" i="1" s="1"/>
  <c r="U754" i="1"/>
  <c r="I762" i="1"/>
  <c r="J761" i="1"/>
  <c r="P761" i="1" s="1"/>
  <c r="A763" i="1"/>
  <c r="D763" i="1" s="1"/>
  <c r="R762" i="1"/>
  <c r="L763" i="1" s="1"/>
  <c r="E762" i="1"/>
  <c r="G762" i="1" s="1"/>
  <c r="K2595" i="1" l="1"/>
  <c r="J762" i="1"/>
  <c r="P762" i="1" s="1"/>
  <c r="H763" i="1"/>
  <c r="M763" i="1"/>
  <c r="N763" i="1" s="1"/>
  <c r="O763" i="1" s="1"/>
  <c r="C756" i="1"/>
  <c r="Q756" i="1" s="1"/>
  <c r="B756" i="1" s="1"/>
  <c r="U755" i="1"/>
  <c r="S762" i="1"/>
  <c r="T762" i="1" s="1"/>
  <c r="W763" i="1"/>
  <c r="V763" i="1"/>
  <c r="I763" i="1"/>
  <c r="R763" i="1"/>
  <c r="L764" i="1" s="1"/>
  <c r="A764" i="1"/>
  <c r="D764" i="1" s="1"/>
  <c r="E763" i="1"/>
  <c r="G763" i="1" s="1"/>
  <c r="K2596" i="1" l="1"/>
  <c r="H764" i="1"/>
  <c r="M764" i="1"/>
  <c r="N764" i="1" s="1"/>
  <c r="O764" i="1" s="1"/>
  <c r="E764" i="1"/>
  <c r="G764" i="1" s="1"/>
  <c r="A765" i="1"/>
  <c r="D765" i="1" s="1"/>
  <c r="R764" i="1"/>
  <c r="L765" i="1" s="1"/>
  <c r="S763" i="1"/>
  <c r="T763" i="1" s="1"/>
  <c r="V764" i="1"/>
  <c r="W764" i="1"/>
  <c r="I764" i="1"/>
  <c r="C757" i="1"/>
  <c r="Q757" i="1" s="1"/>
  <c r="B757" i="1" s="1"/>
  <c r="U756" i="1"/>
  <c r="J763" i="1"/>
  <c r="P763" i="1" s="1"/>
  <c r="K2597" i="1" l="1"/>
  <c r="H765" i="1"/>
  <c r="M765" i="1"/>
  <c r="N765" i="1" s="1"/>
  <c r="O765" i="1" s="1"/>
  <c r="V765" i="1"/>
  <c r="S764" i="1"/>
  <c r="T764" i="1" s="1"/>
  <c r="W765" i="1"/>
  <c r="I765" i="1"/>
  <c r="J764" i="1"/>
  <c r="P764" i="1" s="1"/>
  <c r="E765" i="1"/>
  <c r="G765" i="1" s="1"/>
  <c r="R765" i="1"/>
  <c r="L766" i="1" s="1"/>
  <c r="A766" i="1"/>
  <c r="D766" i="1" s="1"/>
  <c r="C758" i="1"/>
  <c r="Q758" i="1" s="1"/>
  <c r="B758" i="1" s="1"/>
  <c r="U757" i="1"/>
  <c r="K2598" i="1" l="1"/>
  <c r="H766" i="1"/>
  <c r="J765" i="1"/>
  <c r="P765" i="1" s="1"/>
  <c r="M766" i="1"/>
  <c r="N766" i="1" s="1"/>
  <c r="O766" i="1" s="1"/>
  <c r="R766" i="1"/>
  <c r="L767" i="1" s="1"/>
  <c r="A767" i="1"/>
  <c r="D767" i="1" s="1"/>
  <c r="E766" i="1"/>
  <c r="G766" i="1" s="1"/>
  <c r="I766" i="1"/>
  <c r="C759" i="1"/>
  <c r="Q759" i="1" s="1"/>
  <c r="B759" i="1" s="1"/>
  <c r="U758" i="1"/>
  <c r="W766" i="1"/>
  <c r="S765" i="1"/>
  <c r="T765" i="1" s="1"/>
  <c r="V766" i="1"/>
  <c r="K2599" i="1" l="1"/>
  <c r="H767" i="1"/>
  <c r="M767" i="1"/>
  <c r="N767" i="1" s="1"/>
  <c r="O767" i="1" s="1"/>
  <c r="S766" i="1"/>
  <c r="T766" i="1" s="1"/>
  <c r="W767" i="1"/>
  <c r="V767" i="1"/>
  <c r="I767" i="1"/>
  <c r="C760" i="1"/>
  <c r="Q760" i="1" s="1"/>
  <c r="B760" i="1" s="1"/>
  <c r="U759" i="1"/>
  <c r="R767" i="1"/>
  <c r="L768" i="1" s="1"/>
  <c r="A768" i="1"/>
  <c r="D768" i="1" s="1"/>
  <c r="E767" i="1"/>
  <c r="G767" i="1" s="1"/>
  <c r="J766" i="1"/>
  <c r="P766" i="1" s="1"/>
  <c r="K2600" i="1" l="1"/>
  <c r="H768" i="1"/>
  <c r="M768" i="1"/>
  <c r="N768" i="1" s="1"/>
  <c r="O768" i="1" s="1"/>
  <c r="E768" i="1"/>
  <c r="G768" i="1" s="1"/>
  <c r="A769" i="1"/>
  <c r="D769" i="1" s="1"/>
  <c r="R768" i="1"/>
  <c r="L769" i="1" s="1"/>
  <c r="C761" i="1"/>
  <c r="Q761" i="1" s="1"/>
  <c r="B761" i="1" s="1"/>
  <c r="U760" i="1"/>
  <c r="S767" i="1"/>
  <c r="T767" i="1" s="1"/>
  <c r="V768" i="1"/>
  <c r="W768" i="1"/>
  <c r="I768" i="1"/>
  <c r="J767" i="1"/>
  <c r="P767" i="1" s="1"/>
  <c r="K2601" i="1" l="1"/>
  <c r="H769" i="1"/>
  <c r="M769" i="1"/>
  <c r="N769" i="1" s="1"/>
  <c r="O769" i="1" s="1"/>
  <c r="I769" i="1"/>
  <c r="J768" i="1"/>
  <c r="P768" i="1" s="1"/>
  <c r="W769" i="1"/>
  <c r="S768" i="1"/>
  <c r="T768" i="1" s="1"/>
  <c r="V769" i="1"/>
  <c r="E769" i="1"/>
  <c r="G769" i="1" s="1"/>
  <c r="R769" i="1"/>
  <c r="L770" i="1" s="1"/>
  <c r="A770" i="1"/>
  <c r="D770" i="1" s="1"/>
  <c r="C762" i="1"/>
  <c r="Q762" i="1" s="1"/>
  <c r="B762" i="1" s="1"/>
  <c r="U761" i="1"/>
  <c r="K2602" i="1" l="1"/>
  <c r="J769" i="1"/>
  <c r="P769" i="1" s="1"/>
  <c r="H770" i="1"/>
  <c r="M770" i="1"/>
  <c r="N770" i="1" s="1"/>
  <c r="O770" i="1" s="1"/>
  <c r="W770" i="1"/>
  <c r="S769" i="1"/>
  <c r="T769" i="1" s="1"/>
  <c r="V770" i="1"/>
  <c r="C763" i="1"/>
  <c r="Q763" i="1" s="1"/>
  <c r="B763" i="1" s="1"/>
  <c r="U762" i="1"/>
  <c r="R770" i="1"/>
  <c r="L771" i="1" s="1"/>
  <c r="A771" i="1"/>
  <c r="D771" i="1" s="1"/>
  <c r="E770" i="1"/>
  <c r="G770" i="1" s="1"/>
  <c r="I770" i="1"/>
  <c r="K2603" i="1" l="1"/>
  <c r="J770" i="1"/>
  <c r="P770" i="1" s="1"/>
  <c r="H771" i="1"/>
  <c r="M771" i="1"/>
  <c r="N771" i="1" s="1"/>
  <c r="O771" i="1" s="1"/>
  <c r="I771" i="1"/>
  <c r="R771" i="1"/>
  <c r="L772" i="1" s="1"/>
  <c r="M772" i="1" s="1"/>
  <c r="A772" i="1"/>
  <c r="D772" i="1" s="1"/>
  <c r="E771" i="1"/>
  <c r="G771" i="1" s="1"/>
  <c r="S770" i="1"/>
  <c r="T770" i="1" s="1"/>
  <c r="W771" i="1"/>
  <c r="V771" i="1"/>
  <c r="C764" i="1"/>
  <c r="Q764" i="1" s="1"/>
  <c r="B764" i="1" s="1"/>
  <c r="U763" i="1"/>
  <c r="K2604" i="1" l="1"/>
  <c r="H772" i="1"/>
  <c r="N772" i="1"/>
  <c r="O772" i="1" s="1"/>
  <c r="C765" i="1"/>
  <c r="Q765" i="1" s="1"/>
  <c r="B765" i="1" s="1"/>
  <c r="U764" i="1"/>
  <c r="I772" i="1"/>
  <c r="E772" i="1"/>
  <c r="G772" i="1" s="1"/>
  <c r="A773" i="1"/>
  <c r="D773" i="1" s="1"/>
  <c r="R772" i="1"/>
  <c r="L773" i="1" s="1"/>
  <c r="S771" i="1"/>
  <c r="T771" i="1" s="1"/>
  <c r="W772" i="1"/>
  <c r="V772" i="1"/>
  <c r="J771" i="1"/>
  <c r="P771" i="1" s="1"/>
  <c r="K2605" i="1" l="1"/>
  <c r="H773" i="1"/>
  <c r="J772" i="1"/>
  <c r="P772" i="1" s="1"/>
  <c r="M773" i="1"/>
  <c r="N773" i="1" s="1"/>
  <c r="O773" i="1" s="1"/>
  <c r="S772" i="1"/>
  <c r="V773" i="1"/>
  <c r="W773" i="1"/>
  <c r="I773" i="1"/>
  <c r="R773" i="1"/>
  <c r="L774" i="1" s="1"/>
  <c r="A774" i="1"/>
  <c r="D774" i="1" s="1"/>
  <c r="E773" i="1"/>
  <c r="G773" i="1" s="1"/>
  <c r="C766" i="1"/>
  <c r="Q766" i="1" s="1"/>
  <c r="B766" i="1" s="1"/>
  <c r="U765" i="1"/>
  <c r="M774" i="1" l="1"/>
  <c r="N774" i="1" s="1"/>
  <c r="O774" i="1" s="1"/>
  <c r="K2606" i="1"/>
  <c r="H774" i="1"/>
  <c r="J773" i="1"/>
  <c r="P773" i="1" s="1"/>
  <c r="C767" i="1"/>
  <c r="Q767" i="1" s="1"/>
  <c r="B767" i="1" s="1"/>
  <c r="U766" i="1"/>
  <c r="R774" i="1"/>
  <c r="L775" i="1" s="1"/>
  <c r="A775" i="1"/>
  <c r="D775" i="1" s="1"/>
  <c r="E774" i="1"/>
  <c r="G774" i="1" s="1"/>
  <c r="I774" i="1"/>
  <c r="W774" i="1"/>
  <c r="S773" i="1"/>
  <c r="T773" i="1" s="1"/>
  <c r="V774" i="1"/>
  <c r="K2607" i="1" l="1"/>
  <c r="J774" i="1"/>
  <c r="P774" i="1" s="1"/>
  <c r="H775" i="1"/>
  <c r="M775" i="1"/>
  <c r="N775" i="1" s="1"/>
  <c r="O775" i="1" s="1"/>
  <c r="S774" i="1"/>
  <c r="T774" i="1" s="1"/>
  <c r="W775" i="1"/>
  <c r="V775" i="1"/>
  <c r="I775" i="1"/>
  <c r="E775" i="1"/>
  <c r="G775" i="1" s="1"/>
  <c r="R775" i="1"/>
  <c r="L776" i="1" s="1"/>
  <c r="A776" i="1"/>
  <c r="D776" i="1" s="1"/>
  <c r="C768" i="1"/>
  <c r="Q768" i="1" s="1"/>
  <c r="B768" i="1" s="1"/>
  <c r="U767" i="1"/>
  <c r="K2608" i="1" l="1"/>
  <c r="H776" i="1"/>
  <c r="M776" i="1"/>
  <c r="N776" i="1" s="1"/>
  <c r="O776" i="1" s="1"/>
  <c r="I776" i="1"/>
  <c r="C769" i="1"/>
  <c r="Q769" i="1" s="1"/>
  <c r="B769" i="1" s="1"/>
  <c r="U768" i="1"/>
  <c r="E776" i="1"/>
  <c r="G776" i="1" s="1"/>
  <c r="R776" i="1"/>
  <c r="L777" i="1" s="1"/>
  <c r="A777" i="1"/>
  <c r="D777" i="1" s="1"/>
  <c r="W776" i="1"/>
  <c r="S775" i="1"/>
  <c r="T775" i="1" s="1"/>
  <c r="V776" i="1"/>
  <c r="J775" i="1"/>
  <c r="P775" i="1" s="1"/>
  <c r="K2609" i="1" l="1"/>
  <c r="H777" i="1"/>
  <c r="J776" i="1"/>
  <c r="P776" i="1" s="1"/>
  <c r="M777" i="1"/>
  <c r="N777" i="1" s="1"/>
  <c r="O777" i="1" s="1"/>
  <c r="R777" i="1"/>
  <c r="L778" i="1" s="1"/>
  <c r="E777" i="1"/>
  <c r="G777" i="1" s="1"/>
  <c r="A778" i="1"/>
  <c r="D778" i="1" s="1"/>
  <c r="C770" i="1"/>
  <c r="Q770" i="1" s="1"/>
  <c r="B770" i="1" s="1"/>
  <c r="U769" i="1"/>
  <c r="W777" i="1"/>
  <c r="V777" i="1"/>
  <c r="S776" i="1"/>
  <c r="T776" i="1" s="1"/>
  <c r="I777" i="1"/>
  <c r="K2610" i="1" l="1"/>
  <c r="H778" i="1"/>
  <c r="M778" i="1"/>
  <c r="N778" i="1" s="1"/>
  <c r="O778" i="1" s="1"/>
  <c r="V778" i="1"/>
  <c r="S777" i="1"/>
  <c r="T777" i="1" s="1"/>
  <c r="W778" i="1"/>
  <c r="I778" i="1"/>
  <c r="C771" i="1"/>
  <c r="Q771" i="1" s="1"/>
  <c r="B771" i="1" s="1"/>
  <c r="U770" i="1"/>
  <c r="R778" i="1"/>
  <c r="L779" i="1" s="1"/>
  <c r="A779" i="1"/>
  <c r="D779" i="1" s="1"/>
  <c r="E778" i="1"/>
  <c r="G778" i="1" s="1"/>
  <c r="J777" i="1"/>
  <c r="P777" i="1" s="1"/>
  <c r="K2611" i="1" l="1"/>
  <c r="J778" i="1"/>
  <c r="P778" i="1" s="1"/>
  <c r="H779" i="1"/>
  <c r="M779" i="1"/>
  <c r="N779" i="1" s="1"/>
  <c r="O779" i="1" s="1"/>
  <c r="I779" i="1"/>
  <c r="R779" i="1"/>
  <c r="L780" i="1" s="1"/>
  <c r="A780" i="1"/>
  <c r="D780" i="1" s="1"/>
  <c r="E779" i="1"/>
  <c r="G779" i="1" s="1"/>
  <c r="S778" i="1"/>
  <c r="T778" i="1" s="1"/>
  <c r="W779" i="1"/>
  <c r="V779" i="1"/>
  <c r="C772" i="1"/>
  <c r="Q772" i="1" s="1"/>
  <c r="B772" i="1" s="1"/>
  <c r="U771" i="1"/>
  <c r="K2612" i="1" l="1"/>
  <c r="H780" i="1"/>
  <c r="M780" i="1"/>
  <c r="N780" i="1" s="1"/>
  <c r="O780" i="1" s="1"/>
  <c r="T772" i="1"/>
  <c r="C773" i="1" s="1"/>
  <c r="Q773" i="1" s="1"/>
  <c r="B773" i="1" s="1"/>
  <c r="I780" i="1"/>
  <c r="E780" i="1"/>
  <c r="G780" i="1" s="1"/>
  <c r="A781" i="1"/>
  <c r="D781" i="1" s="1"/>
  <c r="R780" i="1"/>
  <c r="L781" i="1" s="1"/>
  <c r="S779" i="1"/>
  <c r="T779" i="1" s="1"/>
  <c r="W780" i="1"/>
  <c r="V780" i="1"/>
  <c r="J779" i="1"/>
  <c r="P779" i="1" s="1"/>
  <c r="K2613" i="1" l="1"/>
  <c r="H781" i="1"/>
  <c r="M781" i="1"/>
  <c r="N781" i="1" s="1"/>
  <c r="O781" i="1" s="1"/>
  <c r="C774" i="1"/>
  <c r="Q774" i="1" s="1"/>
  <c r="B774" i="1" s="1"/>
  <c r="U773" i="1"/>
  <c r="E781" i="1"/>
  <c r="G781" i="1" s="1"/>
  <c r="R781" i="1"/>
  <c r="L782" i="1" s="1"/>
  <c r="A782" i="1"/>
  <c r="D782" i="1" s="1"/>
  <c r="I781" i="1"/>
  <c r="U772" i="1"/>
  <c r="S780" i="1"/>
  <c r="T780" i="1" s="1"/>
  <c r="W781" i="1"/>
  <c r="V781" i="1"/>
  <c r="J780" i="1"/>
  <c r="P780" i="1" s="1"/>
  <c r="K2614" i="1" l="1"/>
  <c r="H782" i="1"/>
  <c r="M782" i="1"/>
  <c r="N782" i="1" s="1"/>
  <c r="O782" i="1" s="1"/>
  <c r="I782" i="1"/>
  <c r="J781" i="1"/>
  <c r="P781" i="1" s="1"/>
  <c r="E782" i="1"/>
  <c r="G782" i="1" s="1"/>
  <c r="R782" i="1"/>
  <c r="L783" i="1" s="1"/>
  <c r="A783" i="1"/>
  <c r="D783" i="1" s="1"/>
  <c r="V782" i="1"/>
  <c r="S781" i="1"/>
  <c r="T781" i="1" s="1"/>
  <c r="W782" i="1"/>
  <c r="C775" i="1"/>
  <c r="Q775" i="1" s="1"/>
  <c r="B775" i="1" s="1"/>
  <c r="U774" i="1"/>
  <c r="K2615" i="1" l="1"/>
  <c r="H783" i="1"/>
  <c r="J782" i="1"/>
  <c r="P782" i="1" s="1"/>
  <c r="M783" i="1"/>
  <c r="N783" i="1" s="1"/>
  <c r="O783" i="1" s="1"/>
  <c r="W783" i="1"/>
  <c r="V783" i="1"/>
  <c r="S782" i="1"/>
  <c r="T782" i="1" s="1"/>
  <c r="C776" i="1"/>
  <c r="Q776" i="1" s="1"/>
  <c r="B776" i="1" s="1"/>
  <c r="U775" i="1"/>
  <c r="I783" i="1"/>
  <c r="R783" i="1"/>
  <c r="L784" i="1" s="1"/>
  <c r="A784" i="1"/>
  <c r="D784" i="1" s="1"/>
  <c r="E783" i="1"/>
  <c r="G783" i="1" s="1"/>
  <c r="K2616" i="1" l="1"/>
  <c r="H784" i="1"/>
  <c r="J783" i="1"/>
  <c r="P783" i="1" s="1"/>
  <c r="M784" i="1"/>
  <c r="N784" i="1" s="1"/>
  <c r="O784" i="1" s="1"/>
  <c r="A785" i="1"/>
  <c r="D785" i="1" s="1"/>
  <c r="R784" i="1"/>
  <c r="L785" i="1" s="1"/>
  <c r="E784" i="1"/>
  <c r="G784" i="1" s="1"/>
  <c r="C777" i="1"/>
  <c r="Q777" i="1" s="1"/>
  <c r="B777" i="1" s="1"/>
  <c r="U776" i="1"/>
  <c r="V784" i="1"/>
  <c r="S783" i="1"/>
  <c r="T783" i="1" s="1"/>
  <c r="W784" i="1"/>
  <c r="I784" i="1"/>
  <c r="K2617" i="1" l="1"/>
  <c r="H785" i="1"/>
  <c r="M785" i="1"/>
  <c r="N785" i="1" s="1"/>
  <c r="O785" i="1" s="1"/>
  <c r="I785" i="1"/>
  <c r="S784" i="1"/>
  <c r="T784" i="1" s="1"/>
  <c r="V785" i="1"/>
  <c r="W785" i="1"/>
  <c r="A786" i="1"/>
  <c r="D786" i="1" s="1"/>
  <c r="E785" i="1"/>
  <c r="G785" i="1" s="1"/>
  <c r="R785" i="1"/>
  <c r="L786" i="1" s="1"/>
  <c r="C778" i="1"/>
  <c r="Q778" i="1" s="1"/>
  <c r="B778" i="1" s="1"/>
  <c r="U777" i="1"/>
  <c r="J784" i="1"/>
  <c r="P784" i="1" s="1"/>
  <c r="K2618" i="1" l="1"/>
  <c r="J785" i="1"/>
  <c r="P785" i="1" s="1"/>
  <c r="H786" i="1"/>
  <c r="M786" i="1"/>
  <c r="N786" i="1" s="1"/>
  <c r="O786" i="1" s="1"/>
  <c r="C779" i="1"/>
  <c r="Q779" i="1" s="1"/>
  <c r="B779" i="1" s="1"/>
  <c r="U778" i="1"/>
  <c r="E786" i="1"/>
  <c r="G786" i="1" s="1"/>
  <c r="A787" i="1"/>
  <c r="D787" i="1" s="1"/>
  <c r="R786" i="1"/>
  <c r="L787" i="1" s="1"/>
  <c r="S785" i="1"/>
  <c r="T785" i="1" s="1"/>
  <c r="V786" i="1"/>
  <c r="W786" i="1"/>
  <c r="I786" i="1"/>
  <c r="K2619" i="1" l="1"/>
  <c r="H787" i="1"/>
  <c r="M787" i="1"/>
  <c r="N787" i="1" s="1"/>
  <c r="O787" i="1" s="1"/>
  <c r="W787" i="1"/>
  <c r="S786" i="1"/>
  <c r="T786" i="1" s="1"/>
  <c r="V787" i="1"/>
  <c r="C780" i="1"/>
  <c r="Q780" i="1" s="1"/>
  <c r="B780" i="1" s="1"/>
  <c r="U779" i="1"/>
  <c r="I787" i="1"/>
  <c r="E787" i="1"/>
  <c r="G787" i="1" s="1"/>
  <c r="R787" i="1"/>
  <c r="L788" i="1" s="1"/>
  <c r="A788" i="1"/>
  <c r="D788" i="1" s="1"/>
  <c r="J786" i="1"/>
  <c r="P786" i="1" s="1"/>
  <c r="K2620" i="1" l="1"/>
  <c r="H788" i="1"/>
  <c r="M788" i="1"/>
  <c r="N788" i="1" s="1"/>
  <c r="O788" i="1" s="1"/>
  <c r="W788" i="1"/>
  <c r="V788" i="1"/>
  <c r="S787" i="1"/>
  <c r="T787" i="1" s="1"/>
  <c r="I788" i="1"/>
  <c r="R788" i="1"/>
  <c r="L789" i="1" s="1"/>
  <c r="E788" i="1"/>
  <c r="G788" i="1" s="1"/>
  <c r="A789" i="1"/>
  <c r="D789" i="1" s="1"/>
  <c r="C781" i="1"/>
  <c r="Q781" i="1" s="1"/>
  <c r="B781" i="1" s="1"/>
  <c r="U780" i="1"/>
  <c r="J787" i="1"/>
  <c r="P787" i="1" s="1"/>
  <c r="K2621" i="1" l="1"/>
  <c r="J788" i="1"/>
  <c r="P788" i="1" s="1"/>
  <c r="H789" i="1"/>
  <c r="M789" i="1"/>
  <c r="N789" i="1" s="1"/>
  <c r="O789" i="1" s="1"/>
  <c r="W789" i="1"/>
  <c r="S788" i="1"/>
  <c r="T788" i="1" s="1"/>
  <c r="V789" i="1"/>
  <c r="C782" i="1"/>
  <c r="Q782" i="1" s="1"/>
  <c r="B782" i="1" s="1"/>
  <c r="U781" i="1"/>
  <c r="R789" i="1"/>
  <c r="L790" i="1" s="1"/>
  <c r="A790" i="1"/>
  <c r="D790" i="1" s="1"/>
  <c r="E789" i="1"/>
  <c r="G789" i="1" s="1"/>
  <c r="I789" i="1"/>
  <c r="K2622" i="1" l="1"/>
  <c r="J789" i="1"/>
  <c r="P789" i="1" s="1"/>
  <c r="H790" i="1"/>
  <c r="M790" i="1"/>
  <c r="N790" i="1" s="1"/>
  <c r="O790" i="1" s="1"/>
  <c r="A791" i="1"/>
  <c r="D791" i="1" s="1"/>
  <c r="R790" i="1"/>
  <c r="L791" i="1" s="1"/>
  <c r="E790" i="1"/>
  <c r="G790" i="1" s="1"/>
  <c r="C783" i="1"/>
  <c r="Q783" i="1" s="1"/>
  <c r="B783" i="1" s="1"/>
  <c r="U782" i="1"/>
  <c r="V790" i="1"/>
  <c r="S789" i="1"/>
  <c r="T789" i="1" s="1"/>
  <c r="W790" i="1"/>
  <c r="I790" i="1"/>
  <c r="K2623" i="1" l="1"/>
  <c r="H791" i="1"/>
  <c r="M791" i="1"/>
  <c r="N791" i="1" s="1"/>
  <c r="O791" i="1" s="1"/>
  <c r="I791" i="1"/>
  <c r="E791" i="1"/>
  <c r="G791" i="1" s="1"/>
  <c r="A792" i="1"/>
  <c r="D792" i="1" s="1"/>
  <c r="R791" i="1"/>
  <c r="L792" i="1" s="1"/>
  <c r="C784" i="1"/>
  <c r="Q784" i="1" s="1"/>
  <c r="B784" i="1" s="1"/>
  <c r="U783" i="1"/>
  <c r="J790" i="1"/>
  <c r="P790" i="1" s="1"/>
  <c r="S790" i="1"/>
  <c r="T790" i="1" s="1"/>
  <c r="W791" i="1"/>
  <c r="V791" i="1"/>
  <c r="K2624" i="1" l="1"/>
  <c r="H792" i="1"/>
  <c r="J791" i="1"/>
  <c r="P791" i="1" s="1"/>
  <c r="M792" i="1"/>
  <c r="N792" i="1" s="1"/>
  <c r="O792" i="1" s="1"/>
  <c r="C785" i="1"/>
  <c r="Q785" i="1" s="1"/>
  <c r="B785" i="1" s="1"/>
  <c r="U784" i="1"/>
  <c r="E792" i="1"/>
  <c r="G792" i="1" s="1"/>
  <c r="R792" i="1"/>
  <c r="L793" i="1" s="1"/>
  <c r="A793" i="1"/>
  <c r="D793" i="1" s="1"/>
  <c r="W792" i="1"/>
  <c r="V792" i="1"/>
  <c r="S791" i="1"/>
  <c r="T791" i="1" s="1"/>
  <c r="I792" i="1"/>
  <c r="K2625" i="1" l="1"/>
  <c r="H793" i="1"/>
  <c r="M793" i="1"/>
  <c r="N793" i="1" s="1"/>
  <c r="O793" i="1" s="1"/>
  <c r="I793" i="1"/>
  <c r="J792" i="1"/>
  <c r="P792" i="1" s="1"/>
  <c r="E793" i="1"/>
  <c r="G793" i="1" s="1"/>
  <c r="R793" i="1"/>
  <c r="L794" i="1" s="1"/>
  <c r="A794" i="1"/>
  <c r="D794" i="1" s="1"/>
  <c r="C786" i="1"/>
  <c r="Q786" i="1" s="1"/>
  <c r="B786" i="1" s="1"/>
  <c r="U785" i="1"/>
  <c r="W793" i="1"/>
  <c r="S792" i="1"/>
  <c r="T792" i="1" s="1"/>
  <c r="V793" i="1"/>
  <c r="K2626" i="1" l="1"/>
  <c r="J793" i="1"/>
  <c r="P793" i="1" s="1"/>
  <c r="H794" i="1"/>
  <c r="M794" i="1"/>
  <c r="N794" i="1" s="1"/>
  <c r="O794" i="1" s="1"/>
  <c r="W794" i="1"/>
  <c r="V794" i="1"/>
  <c r="S793" i="1"/>
  <c r="T793" i="1" s="1"/>
  <c r="C787" i="1"/>
  <c r="Q787" i="1" s="1"/>
  <c r="B787" i="1" s="1"/>
  <c r="U786" i="1"/>
  <c r="R794" i="1"/>
  <c r="L795" i="1" s="1"/>
  <c r="E794" i="1"/>
  <c r="G794" i="1" s="1"/>
  <c r="A795" i="1"/>
  <c r="D795" i="1" s="1"/>
  <c r="I794" i="1"/>
  <c r="K2627" i="1" l="1"/>
  <c r="H795" i="1"/>
  <c r="M795" i="1"/>
  <c r="N795" i="1" s="1"/>
  <c r="O795" i="1" s="1"/>
  <c r="I795" i="1"/>
  <c r="S794" i="1"/>
  <c r="T794" i="1" s="1"/>
  <c r="W795" i="1"/>
  <c r="V795" i="1"/>
  <c r="J794" i="1"/>
  <c r="P794" i="1" s="1"/>
  <c r="R795" i="1"/>
  <c r="L796" i="1" s="1"/>
  <c r="A796" i="1"/>
  <c r="D796" i="1" s="1"/>
  <c r="E795" i="1"/>
  <c r="G795" i="1" s="1"/>
  <c r="C788" i="1"/>
  <c r="Q788" i="1" s="1"/>
  <c r="B788" i="1" s="1"/>
  <c r="U787" i="1"/>
  <c r="K2628" i="1" l="1"/>
  <c r="H796" i="1"/>
  <c r="J795" i="1"/>
  <c r="P795" i="1" s="1"/>
  <c r="M796" i="1"/>
  <c r="N796" i="1" s="1"/>
  <c r="O796" i="1" s="1"/>
  <c r="C789" i="1"/>
  <c r="Q789" i="1" s="1"/>
  <c r="B789" i="1" s="1"/>
  <c r="U788" i="1"/>
  <c r="E796" i="1"/>
  <c r="G796" i="1" s="1"/>
  <c r="R796" i="1"/>
  <c r="L797" i="1" s="1"/>
  <c r="A797" i="1"/>
  <c r="D797" i="1" s="1"/>
  <c r="S795" i="1"/>
  <c r="T795" i="1" s="1"/>
  <c r="V796" i="1"/>
  <c r="W796" i="1"/>
  <c r="I796" i="1"/>
  <c r="K2629" i="1" l="1"/>
  <c r="H797" i="1"/>
  <c r="J796" i="1"/>
  <c r="P796" i="1" s="1"/>
  <c r="M797" i="1"/>
  <c r="N797" i="1" s="1"/>
  <c r="O797" i="1" s="1"/>
  <c r="W797" i="1"/>
  <c r="S796" i="1"/>
  <c r="T796" i="1" s="1"/>
  <c r="V797" i="1"/>
  <c r="I797" i="1"/>
  <c r="E797" i="1"/>
  <c r="G797" i="1" s="1"/>
  <c r="R797" i="1"/>
  <c r="L798" i="1" s="1"/>
  <c r="A798" i="1"/>
  <c r="D798" i="1" s="1"/>
  <c r="C790" i="1"/>
  <c r="Q790" i="1" s="1"/>
  <c r="B790" i="1" s="1"/>
  <c r="U789" i="1"/>
  <c r="K2630" i="1" l="1"/>
  <c r="H798" i="1"/>
  <c r="M798" i="1"/>
  <c r="N798" i="1" s="1"/>
  <c r="O798" i="1" s="1"/>
  <c r="I798" i="1"/>
  <c r="C791" i="1"/>
  <c r="Q791" i="1" s="1"/>
  <c r="B791" i="1" s="1"/>
  <c r="U790" i="1"/>
  <c r="R798" i="1"/>
  <c r="L799" i="1" s="1"/>
  <c r="E798" i="1"/>
  <c r="G798" i="1" s="1"/>
  <c r="A799" i="1"/>
  <c r="D799" i="1" s="1"/>
  <c r="J797" i="1"/>
  <c r="P797" i="1" s="1"/>
  <c r="V798" i="1"/>
  <c r="S797" i="1"/>
  <c r="T797" i="1" s="1"/>
  <c r="W798" i="1"/>
  <c r="K2631" i="1" l="1"/>
  <c r="J798" i="1"/>
  <c r="P798" i="1" s="1"/>
  <c r="H799" i="1"/>
  <c r="M799" i="1"/>
  <c r="N799" i="1" s="1"/>
  <c r="O799" i="1" s="1"/>
  <c r="C792" i="1"/>
  <c r="Q792" i="1" s="1"/>
  <c r="B792" i="1" s="1"/>
  <c r="U791" i="1"/>
  <c r="S798" i="1"/>
  <c r="T798" i="1" s="1"/>
  <c r="V799" i="1"/>
  <c r="W799" i="1"/>
  <c r="I799" i="1"/>
  <c r="E799" i="1"/>
  <c r="G799" i="1" s="1"/>
  <c r="A800" i="1"/>
  <c r="D800" i="1" s="1"/>
  <c r="R799" i="1"/>
  <c r="L800" i="1" s="1"/>
  <c r="K2632" i="1" l="1"/>
  <c r="H800" i="1"/>
  <c r="M800" i="1"/>
  <c r="N800" i="1" s="1"/>
  <c r="O800" i="1" s="1"/>
  <c r="V800" i="1"/>
  <c r="S799" i="1"/>
  <c r="T799" i="1" s="1"/>
  <c r="W800" i="1"/>
  <c r="E800" i="1"/>
  <c r="G800" i="1" s="1"/>
  <c r="R800" i="1"/>
  <c r="L801" i="1" s="1"/>
  <c r="A801" i="1"/>
  <c r="D801" i="1" s="1"/>
  <c r="I800" i="1"/>
  <c r="C793" i="1"/>
  <c r="Q793" i="1" s="1"/>
  <c r="B793" i="1" s="1"/>
  <c r="U792" i="1"/>
  <c r="J799" i="1"/>
  <c r="P799" i="1" s="1"/>
  <c r="K2633" i="1" l="1"/>
  <c r="H801" i="1"/>
  <c r="M801" i="1"/>
  <c r="N801" i="1" s="1"/>
  <c r="O801" i="1" s="1"/>
  <c r="I801" i="1"/>
  <c r="E801" i="1"/>
  <c r="G801" i="1" s="1"/>
  <c r="R801" i="1"/>
  <c r="L802" i="1" s="1"/>
  <c r="A802" i="1"/>
  <c r="D802" i="1" s="1"/>
  <c r="C794" i="1"/>
  <c r="Q794" i="1" s="1"/>
  <c r="B794" i="1" s="1"/>
  <c r="U793" i="1"/>
  <c r="W801" i="1"/>
  <c r="S800" i="1"/>
  <c r="T800" i="1" s="1"/>
  <c r="V801" i="1"/>
  <c r="J800" i="1"/>
  <c r="P800" i="1" s="1"/>
  <c r="K2634" i="1" l="1"/>
  <c r="H802" i="1"/>
  <c r="J801" i="1"/>
  <c r="P801" i="1" s="1"/>
  <c r="M802" i="1"/>
  <c r="N802" i="1" s="1"/>
  <c r="O802" i="1" s="1"/>
  <c r="C795" i="1"/>
  <c r="Q795" i="1" s="1"/>
  <c r="B795" i="1" s="1"/>
  <c r="U794" i="1"/>
  <c r="R802" i="1"/>
  <c r="L803" i="1" s="1"/>
  <c r="E802" i="1"/>
  <c r="G802" i="1" s="1"/>
  <c r="A803" i="1"/>
  <c r="D803" i="1" s="1"/>
  <c r="W802" i="1"/>
  <c r="V802" i="1"/>
  <c r="S801" i="1"/>
  <c r="T801" i="1" s="1"/>
  <c r="I802" i="1"/>
  <c r="K2635" i="1" l="1"/>
  <c r="H803" i="1"/>
  <c r="M803" i="1"/>
  <c r="N803" i="1" s="1"/>
  <c r="O803" i="1" s="1"/>
  <c r="I803" i="1"/>
  <c r="J802" i="1"/>
  <c r="P802" i="1" s="1"/>
  <c r="R803" i="1"/>
  <c r="L804" i="1" s="1"/>
  <c r="A804" i="1"/>
  <c r="D804" i="1" s="1"/>
  <c r="E803" i="1"/>
  <c r="G803" i="1" s="1"/>
  <c r="V803" i="1"/>
  <c r="S802" i="1"/>
  <c r="T802" i="1" s="1"/>
  <c r="W803" i="1"/>
  <c r="C796" i="1"/>
  <c r="Q796" i="1" s="1"/>
  <c r="B796" i="1" s="1"/>
  <c r="U795" i="1"/>
  <c r="K2636" i="1" l="1"/>
  <c r="J803" i="1"/>
  <c r="P803" i="1" s="1"/>
  <c r="H804" i="1"/>
  <c r="M804" i="1"/>
  <c r="N804" i="1" s="1"/>
  <c r="O804" i="1" s="1"/>
  <c r="S803" i="1"/>
  <c r="T803" i="1" s="1"/>
  <c r="V804" i="1"/>
  <c r="W804" i="1"/>
  <c r="C797" i="1"/>
  <c r="Q797" i="1" s="1"/>
  <c r="B797" i="1" s="1"/>
  <c r="U796" i="1"/>
  <c r="E804" i="1"/>
  <c r="G804" i="1" s="1"/>
  <c r="A805" i="1"/>
  <c r="D805" i="1" s="1"/>
  <c r="R804" i="1"/>
  <c r="L805" i="1" s="1"/>
  <c r="I804" i="1"/>
  <c r="K2637" i="1" l="1"/>
  <c r="J804" i="1"/>
  <c r="P804" i="1" s="1"/>
  <c r="H805" i="1"/>
  <c r="M805" i="1"/>
  <c r="N805" i="1" s="1"/>
  <c r="O805" i="1" s="1"/>
  <c r="V805" i="1"/>
  <c r="S804" i="1"/>
  <c r="T804" i="1" s="1"/>
  <c r="W805" i="1"/>
  <c r="E805" i="1"/>
  <c r="G805" i="1" s="1"/>
  <c r="R805" i="1"/>
  <c r="L806" i="1" s="1"/>
  <c r="A806" i="1"/>
  <c r="D806" i="1" s="1"/>
  <c r="C798" i="1"/>
  <c r="Q798" i="1" s="1"/>
  <c r="B798" i="1" s="1"/>
  <c r="U797" i="1"/>
  <c r="I805" i="1"/>
  <c r="K2638" i="1" l="1"/>
  <c r="H806" i="1"/>
  <c r="M806" i="1"/>
  <c r="N806" i="1" s="1"/>
  <c r="O806" i="1" s="1"/>
  <c r="I806" i="1"/>
  <c r="C799" i="1"/>
  <c r="Q799" i="1" s="1"/>
  <c r="B799" i="1" s="1"/>
  <c r="U798" i="1"/>
  <c r="J805" i="1"/>
  <c r="P805" i="1" s="1"/>
  <c r="R806" i="1"/>
  <c r="L807" i="1" s="1"/>
  <c r="A807" i="1"/>
  <c r="D807" i="1" s="1"/>
  <c r="E806" i="1"/>
  <c r="G806" i="1" s="1"/>
  <c r="W806" i="1"/>
  <c r="V806" i="1"/>
  <c r="S805" i="1"/>
  <c r="T805" i="1" s="1"/>
  <c r="K2639" i="1" l="1"/>
  <c r="J806" i="1"/>
  <c r="P806" i="1" s="1"/>
  <c r="H807" i="1"/>
  <c r="M807" i="1"/>
  <c r="N807" i="1" s="1"/>
  <c r="O807" i="1" s="1"/>
  <c r="I807" i="1"/>
  <c r="A808" i="1"/>
  <c r="D808" i="1" s="1"/>
  <c r="R807" i="1"/>
  <c r="L808" i="1" s="1"/>
  <c r="E807" i="1"/>
  <c r="G807" i="1" s="1"/>
  <c r="V807" i="1"/>
  <c r="S806" i="1"/>
  <c r="T806" i="1" s="1"/>
  <c r="W807" i="1"/>
  <c r="C800" i="1"/>
  <c r="Q800" i="1" s="1"/>
  <c r="B800" i="1" s="1"/>
  <c r="U799" i="1"/>
  <c r="K2640" i="1" l="1"/>
  <c r="H808" i="1"/>
  <c r="J807" i="1"/>
  <c r="P807" i="1" s="1"/>
  <c r="M808" i="1"/>
  <c r="N808" i="1" s="1"/>
  <c r="O808" i="1" s="1"/>
  <c r="S807" i="1"/>
  <c r="T807" i="1" s="1"/>
  <c r="W808" i="1"/>
  <c r="V808" i="1"/>
  <c r="C801" i="1"/>
  <c r="Q801" i="1" s="1"/>
  <c r="B801" i="1" s="1"/>
  <c r="U800" i="1"/>
  <c r="E808" i="1"/>
  <c r="G808" i="1" s="1"/>
  <c r="A809" i="1"/>
  <c r="D809" i="1" s="1"/>
  <c r="R808" i="1"/>
  <c r="L809" i="1" s="1"/>
  <c r="I808" i="1"/>
  <c r="K2641" i="1" l="1"/>
  <c r="H809" i="1"/>
  <c r="M809" i="1"/>
  <c r="N809" i="1" s="1"/>
  <c r="O809" i="1" s="1"/>
  <c r="I809" i="1"/>
  <c r="W809" i="1"/>
  <c r="S808" i="1"/>
  <c r="T808" i="1" s="1"/>
  <c r="V809" i="1"/>
  <c r="C802" i="1"/>
  <c r="Q802" i="1" s="1"/>
  <c r="B802" i="1" s="1"/>
  <c r="U801" i="1"/>
  <c r="E809" i="1"/>
  <c r="G809" i="1" s="1"/>
  <c r="R809" i="1"/>
  <c r="L810" i="1" s="1"/>
  <c r="A810" i="1"/>
  <c r="D810" i="1" s="1"/>
  <c r="J808" i="1"/>
  <c r="P808" i="1" s="1"/>
  <c r="K2642" i="1" l="1"/>
  <c r="J809" i="1"/>
  <c r="P809" i="1" s="1"/>
  <c r="H810" i="1"/>
  <c r="M810" i="1"/>
  <c r="N810" i="1" s="1"/>
  <c r="O810" i="1" s="1"/>
  <c r="V810" i="1"/>
  <c r="S809" i="1"/>
  <c r="T809" i="1" s="1"/>
  <c r="W810" i="1"/>
  <c r="R810" i="1"/>
  <c r="L811" i="1" s="1"/>
  <c r="A811" i="1"/>
  <c r="D811" i="1" s="1"/>
  <c r="E810" i="1"/>
  <c r="G810" i="1" s="1"/>
  <c r="C803" i="1"/>
  <c r="Q803" i="1" s="1"/>
  <c r="B803" i="1" s="1"/>
  <c r="U802" i="1"/>
  <c r="I810" i="1"/>
  <c r="K2643" i="1" l="1"/>
  <c r="H811" i="1"/>
  <c r="M811" i="1"/>
  <c r="N811" i="1" s="1"/>
  <c r="O811" i="1" s="1"/>
  <c r="I811" i="1"/>
  <c r="R811" i="1"/>
  <c r="L812" i="1" s="1"/>
  <c r="A812" i="1"/>
  <c r="D812" i="1" s="1"/>
  <c r="E811" i="1"/>
  <c r="G811" i="1" s="1"/>
  <c r="S810" i="1"/>
  <c r="T810" i="1" s="1"/>
  <c r="W811" i="1"/>
  <c r="V811" i="1"/>
  <c r="C804" i="1"/>
  <c r="Q804" i="1" s="1"/>
  <c r="B804" i="1" s="1"/>
  <c r="U803" i="1"/>
  <c r="J810" i="1"/>
  <c r="P810" i="1" s="1"/>
  <c r="K2644" i="1" l="1"/>
  <c r="H812" i="1"/>
  <c r="J811" i="1"/>
  <c r="P811" i="1" s="1"/>
  <c r="M812" i="1"/>
  <c r="N812" i="1" s="1"/>
  <c r="O812" i="1" s="1"/>
  <c r="C805" i="1"/>
  <c r="Q805" i="1" s="1"/>
  <c r="B805" i="1" s="1"/>
  <c r="U804" i="1"/>
  <c r="E812" i="1"/>
  <c r="G812" i="1" s="1"/>
  <c r="R812" i="1"/>
  <c r="L813" i="1" s="1"/>
  <c r="A813" i="1"/>
  <c r="D813" i="1" s="1"/>
  <c r="S811" i="1"/>
  <c r="T811" i="1" s="1"/>
  <c r="V812" i="1"/>
  <c r="W812" i="1"/>
  <c r="I812" i="1"/>
  <c r="K2645" i="1" l="1"/>
  <c r="H813" i="1"/>
  <c r="M813" i="1"/>
  <c r="N813" i="1" s="1"/>
  <c r="O813" i="1" s="1"/>
  <c r="I813" i="1"/>
  <c r="J812" i="1"/>
  <c r="P812" i="1" s="1"/>
  <c r="E813" i="1"/>
  <c r="G813" i="1" s="1"/>
  <c r="R813" i="1"/>
  <c r="L814" i="1" s="1"/>
  <c r="A814" i="1"/>
  <c r="D814" i="1" s="1"/>
  <c r="W813" i="1"/>
  <c r="S812" i="1"/>
  <c r="T812" i="1" s="1"/>
  <c r="V813" i="1"/>
  <c r="C806" i="1"/>
  <c r="Q806" i="1" s="1"/>
  <c r="B806" i="1" s="1"/>
  <c r="U805" i="1"/>
  <c r="K2646" i="1" l="1"/>
  <c r="J813" i="1"/>
  <c r="P813" i="1" s="1"/>
  <c r="H814" i="1"/>
  <c r="M814" i="1"/>
  <c r="N814" i="1" s="1"/>
  <c r="O814" i="1" s="1"/>
  <c r="W814" i="1"/>
  <c r="S813" i="1"/>
  <c r="T813" i="1" s="1"/>
  <c r="V814" i="1"/>
  <c r="C807" i="1"/>
  <c r="Q807" i="1" s="1"/>
  <c r="B807" i="1" s="1"/>
  <c r="U806" i="1"/>
  <c r="R814" i="1"/>
  <c r="L815" i="1" s="1"/>
  <c r="E814" i="1"/>
  <c r="G814" i="1" s="1"/>
  <c r="A815" i="1"/>
  <c r="D815" i="1" s="1"/>
  <c r="I814" i="1"/>
  <c r="K2647" i="1" l="1"/>
  <c r="H815" i="1"/>
  <c r="J814" i="1"/>
  <c r="P814" i="1" s="1"/>
  <c r="M815" i="1"/>
  <c r="N815" i="1" s="1"/>
  <c r="O815" i="1" s="1"/>
  <c r="I815" i="1"/>
  <c r="R815" i="1"/>
  <c r="L816" i="1" s="1"/>
  <c r="A816" i="1"/>
  <c r="D816" i="1" s="1"/>
  <c r="E815" i="1"/>
  <c r="G815" i="1" s="1"/>
  <c r="S814" i="1"/>
  <c r="T814" i="1" s="1"/>
  <c r="V815" i="1"/>
  <c r="W815" i="1"/>
  <c r="C808" i="1"/>
  <c r="Q808" i="1" s="1"/>
  <c r="B808" i="1" s="1"/>
  <c r="U807" i="1"/>
  <c r="K2648" i="1" l="1"/>
  <c r="J815" i="1"/>
  <c r="P815" i="1" s="1"/>
  <c r="H816" i="1"/>
  <c r="M816" i="1"/>
  <c r="N816" i="1" s="1"/>
  <c r="O816" i="1" s="1"/>
  <c r="C809" i="1"/>
  <c r="Q809" i="1" s="1"/>
  <c r="B809" i="1" s="1"/>
  <c r="U808" i="1"/>
  <c r="A817" i="1"/>
  <c r="D817" i="1" s="1"/>
  <c r="R816" i="1"/>
  <c r="L817" i="1" s="1"/>
  <c r="E816" i="1"/>
  <c r="G816" i="1" s="1"/>
  <c r="V816" i="1"/>
  <c r="S815" i="1"/>
  <c r="T815" i="1" s="1"/>
  <c r="W816" i="1"/>
  <c r="I816" i="1"/>
  <c r="K2649" i="1" l="1"/>
  <c r="H817" i="1"/>
  <c r="M817" i="1"/>
  <c r="N817" i="1" s="1"/>
  <c r="O817" i="1" s="1"/>
  <c r="I817" i="1"/>
  <c r="J816" i="1"/>
  <c r="P816" i="1" s="1"/>
  <c r="E817" i="1"/>
  <c r="G817" i="1" s="1"/>
  <c r="A818" i="1"/>
  <c r="D818" i="1" s="1"/>
  <c r="R817" i="1"/>
  <c r="L818" i="1" s="1"/>
  <c r="S816" i="1"/>
  <c r="T816" i="1" s="1"/>
  <c r="W817" i="1"/>
  <c r="V817" i="1"/>
  <c r="C810" i="1"/>
  <c r="Q810" i="1" s="1"/>
  <c r="B810" i="1" s="1"/>
  <c r="U809" i="1"/>
  <c r="K2650" i="1" l="1"/>
  <c r="J817" i="1"/>
  <c r="P817" i="1" s="1"/>
  <c r="H818" i="1"/>
  <c r="M818" i="1"/>
  <c r="N818" i="1" s="1"/>
  <c r="O818" i="1" s="1"/>
  <c r="I818" i="1"/>
  <c r="C811" i="1"/>
  <c r="Q811" i="1" s="1"/>
  <c r="B811" i="1" s="1"/>
  <c r="U810" i="1"/>
  <c r="R818" i="1"/>
  <c r="L819" i="1" s="1"/>
  <c r="E818" i="1"/>
  <c r="G818" i="1" s="1"/>
  <c r="A819" i="1"/>
  <c r="D819" i="1" s="1"/>
  <c r="S817" i="1"/>
  <c r="T817" i="1" s="1"/>
  <c r="V818" i="1"/>
  <c r="W818" i="1"/>
  <c r="K2651" i="1" l="1"/>
  <c r="J818" i="1"/>
  <c r="P818" i="1" s="1"/>
  <c r="H819" i="1"/>
  <c r="M819" i="1"/>
  <c r="N819" i="1" s="1"/>
  <c r="O819" i="1" s="1"/>
  <c r="I819" i="1"/>
  <c r="W819" i="1"/>
  <c r="S818" i="1"/>
  <c r="T818" i="1" s="1"/>
  <c r="V819" i="1"/>
  <c r="R819" i="1"/>
  <c r="L820" i="1" s="1"/>
  <c r="A820" i="1"/>
  <c r="D820" i="1" s="1"/>
  <c r="E819" i="1"/>
  <c r="G819" i="1" s="1"/>
  <c r="C812" i="1"/>
  <c r="Q812" i="1" s="1"/>
  <c r="B812" i="1" s="1"/>
  <c r="U811" i="1"/>
  <c r="K2652" i="1" l="1"/>
  <c r="J819" i="1"/>
  <c r="P819" i="1" s="1"/>
  <c r="H820" i="1"/>
  <c r="M820" i="1"/>
  <c r="N820" i="1" s="1"/>
  <c r="O820" i="1" s="1"/>
  <c r="C813" i="1"/>
  <c r="Q813" i="1" s="1"/>
  <c r="B813" i="1" s="1"/>
  <c r="U812" i="1"/>
  <c r="R820" i="1"/>
  <c r="L821" i="1" s="1"/>
  <c r="A821" i="1"/>
  <c r="D821" i="1" s="1"/>
  <c r="E820" i="1"/>
  <c r="G820" i="1" s="1"/>
  <c r="S819" i="1"/>
  <c r="T819" i="1" s="1"/>
  <c r="W820" i="1"/>
  <c r="V820" i="1"/>
  <c r="I820" i="1"/>
  <c r="K2653" i="1" l="1"/>
  <c r="H821" i="1"/>
  <c r="M821" i="1"/>
  <c r="N821" i="1" s="1"/>
  <c r="O821" i="1" s="1"/>
  <c r="I821" i="1"/>
  <c r="J820" i="1"/>
  <c r="P820" i="1" s="1"/>
  <c r="A822" i="1"/>
  <c r="D822" i="1" s="1"/>
  <c r="E821" i="1"/>
  <c r="G821" i="1" s="1"/>
  <c r="R821" i="1"/>
  <c r="L822" i="1" s="1"/>
  <c r="W821" i="1"/>
  <c r="S820" i="1"/>
  <c r="T820" i="1" s="1"/>
  <c r="V821" i="1"/>
  <c r="C814" i="1"/>
  <c r="Q814" i="1" s="1"/>
  <c r="B814" i="1" s="1"/>
  <c r="U813" i="1"/>
  <c r="K2654" i="1" l="1"/>
  <c r="H822" i="1"/>
  <c r="J821" i="1"/>
  <c r="P821" i="1" s="1"/>
  <c r="M822" i="1"/>
  <c r="N822" i="1" s="1"/>
  <c r="O822" i="1" s="1"/>
  <c r="S821" i="1"/>
  <c r="T821" i="1" s="1"/>
  <c r="V822" i="1"/>
  <c r="W822" i="1"/>
  <c r="C815" i="1"/>
  <c r="Q815" i="1" s="1"/>
  <c r="B815" i="1" s="1"/>
  <c r="U814" i="1"/>
  <c r="E822" i="1"/>
  <c r="G822" i="1" s="1"/>
  <c r="R822" i="1"/>
  <c r="L823" i="1" s="1"/>
  <c r="A823" i="1"/>
  <c r="D823" i="1" s="1"/>
  <c r="I822" i="1"/>
  <c r="K2655" i="1" l="1"/>
  <c r="H823" i="1"/>
  <c r="M823" i="1"/>
  <c r="N823" i="1" s="1"/>
  <c r="O823" i="1" s="1"/>
  <c r="I823" i="1"/>
  <c r="E823" i="1"/>
  <c r="G823" i="1" s="1"/>
  <c r="R823" i="1"/>
  <c r="L824" i="1" s="1"/>
  <c r="A824" i="1"/>
  <c r="D824" i="1" s="1"/>
  <c r="J822" i="1"/>
  <c r="P822" i="1" s="1"/>
  <c r="V823" i="1"/>
  <c r="W823" i="1"/>
  <c r="S822" i="1"/>
  <c r="T822" i="1" s="1"/>
  <c r="C816" i="1"/>
  <c r="Q816" i="1" s="1"/>
  <c r="B816" i="1" s="1"/>
  <c r="U815" i="1"/>
  <c r="K2656" i="1" l="1"/>
  <c r="H824" i="1"/>
  <c r="J823" i="1"/>
  <c r="P823" i="1" s="1"/>
  <c r="M824" i="1"/>
  <c r="N824" i="1" s="1"/>
  <c r="O824" i="1" s="1"/>
  <c r="V824" i="1"/>
  <c r="W824" i="1"/>
  <c r="S823" i="1"/>
  <c r="T823" i="1" s="1"/>
  <c r="C817" i="1"/>
  <c r="Q817" i="1" s="1"/>
  <c r="B817" i="1" s="1"/>
  <c r="U816" i="1"/>
  <c r="R824" i="1"/>
  <c r="L825" i="1" s="1"/>
  <c r="A825" i="1"/>
  <c r="D825" i="1" s="1"/>
  <c r="E824" i="1"/>
  <c r="G824" i="1" s="1"/>
  <c r="I824" i="1"/>
  <c r="K2657" i="1" l="1"/>
  <c r="H825" i="1"/>
  <c r="J824" i="1"/>
  <c r="P824" i="1" s="1"/>
  <c r="M825" i="1"/>
  <c r="N825" i="1" s="1"/>
  <c r="O825" i="1" s="1"/>
  <c r="I825" i="1"/>
  <c r="A826" i="1"/>
  <c r="D826" i="1" s="1"/>
  <c r="E825" i="1"/>
  <c r="G825" i="1" s="1"/>
  <c r="R825" i="1"/>
  <c r="L826" i="1" s="1"/>
  <c r="V825" i="1"/>
  <c r="S824" i="1"/>
  <c r="T824" i="1" s="1"/>
  <c r="W825" i="1"/>
  <c r="C818" i="1"/>
  <c r="Q818" i="1" s="1"/>
  <c r="B818" i="1" s="1"/>
  <c r="U817" i="1"/>
  <c r="K2658" i="1" l="1"/>
  <c r="H826" i="1"/>
  <c r="M826" i="1"/>
  <c r="N826" i="1" s="1"/>
  <c r="O826" i="1" s="1"/>
  <c r="S825" i="1"/>
  <c r="T825" i="1" s="1"/>
  <c r="V826" i="1"/>
  <c r="W826" i="1"/>
  <c r="C819" i="1"/>
  <c r="Q819" i="1" s="1"/>
  <c r="B819" i="1" s="1"/>
  <c r="U818" i="1"/>
  <c r="I826" i="1"/>
  <c r="A827" i="1"/>
  <c r="D827" i="1" s="1"/>
  <c r="E826" i="1"/>
  <c r="G826" i="1" s="1"/>
  <c r="R826" i="1"/>
  <c r="L827" i="1" s="1"/>
  <c r="J825" i="1"/>
  <c r="P825" i="1" s="1"/>
  <c r="K2659" i="1" l="1"/>
  <c r="H827" i="1"/>
  <c r="J826" i="1"/>
  <c r="P826" i="1" s="1"/>
  <c r="M827" i="1"/>
  <c r="N827" i="1" s="1"/>
  <c r="O827" i="1" s="1"/>
  <c r="E827" i="1"/>
  <c r="G827" i="1" s="1"/>
  <c r="R827" i="1"/>
  <c r="L828" i="1" s="1"/>
  <c r="A828" i="1"/>
  <c r="D828" i="1" s="1"/>
  <c r="W827" i="1"/>
  <c r="V827" i="1"/>
  <c r="S826" i="1"/>
  <c r="T826" i="1" s="1"/>
  <c r="I827" i="1"/>
  <c r="C820" i="1"/>
  <c r="Q820" i="1" s="1"/>
  <c r="B820" i="1" s="1"/>
  <c r="U819" i="1"/>
  <c r="K2660" i="1" l="1"/>
  <c r="H828" i="1"/>
  <c r="J827" i="1"/>
  <c r="P827" i="1" s="1"/>
  <c r="M828" i="1"/>
  <c r="N828" i="1" s="1"/>
  <c r="O828" i="1" s="1"/>
  <c r="I828" i="1"/>
  <c r="R828" i="1"/>
  <c r="L829" i="1" s="1"/>
  <c r="A829" i="1"/>
  <c r="D829" i="1" s="1"/>
  <c r="E828" i="1"/>
  <c r="G828" i="1" s="1"/>
  <c r="C821" i="1"/>
  <c r="Q821" i="1" s="1"/>
  <c r="B821" i="1" s="1"/>
  <c r="U820" i="1"/>
  <c r="S827" i="1"/>
  <c r="T827" i="1" s="1"/>
  <c r="V828" i="1"/>
  <c r="W828" i="1"/>
  <c r="K2661" i="1" l="1"/>
  <c r="H829" i="1"/>
  <c r="M829" i="1"/>
  <c r="N829" i="1" s="1"/>
  <c r="O829" i="1" s="1"/>
  <c r="E829" i="1"/>
  <c r="G829" i="1" s="1"/>
  <c r="R829" i="1"/>
  <c r="L830" i="1" s="1"/>
  <c r="A830" i="1"/>
  <c r="D830" i="1" s="1"/>
  <c r="C822" i="1"/>
  <c r="Q822" i="1" s="1"/>
  <c r="B822" i="1" s="1"/>
  <c r="U821" i="1"/>
  <c r="V829" i="1"/>
  <c r="S828" i="1"/>
  <c r="T828" i="1" s="1"/>
  <c r="W829" i="1"/>
  <c r="I829" i="1"/>
  <c r="J828" i="1"/>
  <c r="P828" i="1" s="1"/>
  <c r="K2662" i="1" l="1"/>
  <c r="H830" i="1"/>
  <c r="M830" i="1"/>
  <c r="N830" i="1" s="1"/>
  <c r="O830" i="1" s="1"/>
  <c r="I830" i="1"/>
  <c r="J829" i="1"/>
  <c r="P829" i="1" s="1"/>
  <c r="C823" i="1"/>
  <c r="Q823" i="1" s="1"/>
  <c r="B823" i="1" s="1"/>
  <c r="U822" i="1"/>
  <c r="E830" i="1"/>
  <c r="G830" i="1" s="1"/>
  <c r="R830" i="1"/>
  <c r="L831" i="1" s="1"/>
  <c r="A831" i="1"/>
  <c r="D831" i="1" s="1"/>
  <c r="S829" i="1"/>
  <c r="T829" i="1" s="1"/>
  <c r="V830" i="1"/>
  <c r="W830" i="1"/>
  <c r="K2663" i="1" l="1"/>
  <c r="H831" i="1"/>
  <c r="J830" i="1"/>
  <c r="P830" i="1" s="1"/>
  <c r="M831" i="1"/>
  <c r="N831" i="1" s="1"/>
  <c r="O831" i="1" s="1"/>
  <c r="I831" i="1"/>
  <c r="E831" i="1"/>
  <c r="G831" i="1" s="1"/>
  <c r="R831" i="1"/>
  <c r="L832" i="1" s="1"/>
  <c r="A832" i="1"/>
  <c r="D832" i="1" s="1"/>
  <c r="W831" i="1"/>
  <c r="V831" i="1"/>
  <c r="S830" i="1"/>
  <c r="T830" i="1" s="1"/>
  <c r="C824" i="1"/>
  <c r="Q824" i="1" s="1"/>
  <c r="B824" i="1" s="1"/>
  <c r="U823" i="1"/>
  <c r="K2664" i="1" l="1"/>
  <c r="H832" i="1"/>
  <c r="J831" i="1"/>
  <c r="P831" i="1" s="1"/>
  <c r="M832" i="1"/>
  <c r="N832" i="1" s="1"/>
  <c r="O832" i="1" s="1"/>
  <c r="C825" i="1"/>
  <c r="Q825" i="1" s="1"/>
  <c r="B825" i="1" s="1"/>
  <c r="U824" i="1"/>
  <c r="R832" i="1"/>
  <c r="L833" i="1" s="1"/>
  <c r="A833" i="1"/>
  <c r="D833" i="1" s="1"/>
  <c r="E832" i="1"/>
  <c r="G832" i="1" s="1"/>
  <c r="V832" i="1"/>
  <c r="W832" i="1"/>
  <c r="S831" i="1"/>
  <c r="T831" i="1" s="1"/>
  <c r="I832" i="1"/>
  <c r="K2665" i="1" l="1"/>
  <c r="H833" i="1"/>
  <c r="M833" i="1"/>
  <c r="N833" i="1" s="1"/>
  <c r="O833" i="1" s="1"/>
  <c r="I833" i="1"/>
  <c r="A834" i="1"/>
  <c r="D834" i="1" s="1"/>
  <c r="E833" i="1"/>
  <c r="G833" i="1" s="1"/>
  <c r="R833" i="1"/>
  <c r="L834" i="1" s="1"/>
  <c r="C826" i="1"/>
  <c r="Q826" i="1" s="1"/>
  <c r="B826" i="1" s="1"/>
  <c r="U825" i="1"/>
  <c r="V833" i="1"/>
  <c r="S832" i="1"/>
  <c r="T832" i="1" s="1"/>
  <c r="W833" i="1"/>
  <c r="J832" i="1"/>
  <c r="P832" i="1" s="1"/>
  <c r="K2666" i="1" l="1"/>
  <c r="J833" i="1"/>
  <c r="P833" i="1" s="1"/>
  <c r="H834" i="1"/>
  <c r="M834" i="1"/>
  <c r="N834" i="1" s="1"/>
  <c r="O834" i="1" s="1"/>
  <c r="S833" i="1"/>
  <c r="T833" i="1" s="1"/>
  <c r="V834" i="1"/>
  <c r="W834" i="1"/>
  <c r="I834" i="1"/>
  <c r="E834" i="1"/>
  <c r="G834" i="1" s="1"/>
  <c r="R834" i="1"/>
  <c r="L835" i="1" s="1"/>
  <c r="A835" i="1"/>
  <c r="D835" i="1" s="1"/>
  <c r="C827" i="1"/>
  <c r="Q827" i="1" s="1"/>
  <c r="B827" i="1" s="1"/>
  <c r="U826" i="1"/>
  <c r="K2667" i="1" l="1"/>
  <c r="H835" i="1"/>
  <c r="M835" i="1"/>
  <c r="N835" i="1" s="1"/>
  <c r="O835" i="1" s="1"/>
  <c r="C828" i="1"/>
  <c r="Q828" i="1" s="1"/>
  <c r="B828" i="1" s="1"/>
  <c r="U827" i="1"/>
  <c r="E835" i="1"/>
  <c r="G835" i="1" s="1"/>
  <c r="R835" i="1"/>
  <c r="L836" i="1" s="1"/>
  <c r="A836" i="1"/>
  <c r="D836" i="1" s="1"/>
  <c r="I835" i="1"/>
  <c r="W835" i="1"/>
  <c r="V835" i="1"/>
  <c r="S834" i="1"/>
  <c r="T834" i="1" s="1"/>
  <c r="J834" i="1"/>
  <c r="P834" i="1" s="1"/>
  <c r="K2668" i="1" l="1"/>
  <c r="H836" i="1"/>
  <c r="M836" i="1"/>
  <c r="N836" i="1" s="1"/>
  <c r="O836" i="1" s="1"/>
  <c r="I836" i="1"/>
  <c r="R836" i="1"/>
  <c r="L837" i="1" s="1"/>
  <c r="A837" i="1"/>
  <c r="D837" i="1" s="1"/>
  <c r="E836" i="1"/>
  <c r="G836" i="1" s="1"/>
  <c r="C829" i="1"/>
  <c r="Q829" i="1" s="1"/>
  <c r="B829" i="1" s="1"/>
  <c r="U828" i="1"/>
  <c r="V836" i="1"/>
  <c r="W836" i="1"/>
  <c r="S835" i="1"/>
  <c r="T835" i="1" s="1"/>
  <c r="J835" i="1"/>
  <c r="P835" i="1" s="1"/>
  <c r="K2669" i="1" l="1"/>
  <c r="H837" i="1"/>
  <c r="J836" i="1"/>
  <c r="P836" i="1" s="1"/>
  <c r="M837" i="1"/>
  <c r="N837" i="1" s="1"/>
  <c r="O837" i="1" s="1"/>
  <c r="E837" i="1"/>
  <c r="G837" i="1" s="1"/>
  <c r="R837" i="1"/>
  <c r="L838" i="1" s="1"/>
  <c r="A838" i="1"/>
  <c r="D838" i="1" s="1"/>
  <c r="V837" i="1"/>
  <c r="S836" i="1"/>
  <c r="T836" i="1" s="1"/>
  <c r="W837" i="1"/>
  <c r="C830" i="1"/>
  <c r="Q830" i="1" s="1"/>
  <c r="B830" i="1" s="1"/>
  <c r="U829" i="1"/>
  <c r="I837" i="1"/>
  <c r="K2670" i="1" l="1"/>
  <c r="H838" i="1"/>
  <c r="M838" i="1"/>
  <c r="N838" i="1" s="1"/>
  <c r="O838" i="1" s="1"/>
  <c r="I838" i="1"/>
  <c r="J837" i="1"/>
  <c r="P837" i="1" s="1"/>
  <c r="C831" i="1"/>
  <c r="Q831" i="1" s="1"/>
  <c r="B831" i="1" s="1"/>
  <c r="U830" i="1"/>
  <c r="E838" i="1"/>
  <c r="G838" i="1" s="1"/>
  <c r="R838" i="1"/>
  <c r="L839" i="1" s="1"/>
  <c r="A839" i="1"/>
  <c r="D839" i="1" s="1"/>
  <c r="S837" i="1"/>
  <c r="T837" i="1" s="1"/>
  <c r="V838" i="1"/>
  <c r="W838" i="1"/>
  <c r="K2671" i="1" l="1"/>
  <c r="H839" i="1"/>
  <c r="J838" i="1"/>
  <c r="P838" i="1" s="1"/>
  <c r="M839" i="1"/>
  <c r="N839" i="1" s="1"/>
  <c r="O839" i="1" s="1"/>
  <c r="I839" i="1"/>
  <c r="E839" i="1"/>
  <c r="G839" i="1" s="1"/>
  <c r="R839" i="1"/>
  <c r="L840" i="1" s="1"/>
  <c r="A840" i="1"/>
  <c r="D840" i="1" s="1"/>
  <c r="W839" i="1"/>
  <c r="V839" i="1"/>
  <c r="S838" i="1"/>
  <c r="T838" i="1" s="1"/>
  <c r="C832" i="1"/>
  <c r="Q832" i="1" s="1"/>
  <c r="B832" i="1" s="1"/>
  <c r="U831" i="1"/>
  <c r="K2672" i="1" l="1"/>
  <c r="H840" i="1"/>
  <c r="J839" i="1"/>
  <c r="P839" i="1" s="1"/>
  <c r="M840" i="1"/>
  <c r="N840" i="1" s="1"/>
  <c r="O840" i="1" s="1"/>
  <c r="C833" i="1"/>
  <c r="Q833" i="1" s="1"/>
  <c r="B833" i="1" s="1"/>
  <c r="U832" i="1"/>
  <c r="R840" i="1"/>
  <c r="L841" i="1" s="1"/>
  <c r="A841" i="1"/>
  <c r="D841" i="1" s="1"/>
  <c r="E840" i="1"/>
  <c r="G840" i="1" s="1"/>
  <c r="V840" i="1"/>
  <c r="W840" i="1"/>
  <c r="S839" i="1"/>
  <c r="T839" i="1" s="1"/>
  <c r="I840" i="1"/>
  <c r="K2673" i="1" l="1"/>
  <c r="H841" i="1"/>
  <c r="M841" i="1"/>
  <c r="N841" i="1" s="1"/>
  <c r="O841" i="1" s="1"/>
  <c r="I841" i="1"/>
  <c r="A842" i="1"/>
  <c r="D842" i="1" s="1"/>
  <c r="E841" i="1"/>
  <c r="G841" i="1" s="1"/>
  <c r="R841" i="1"/>
  <c r="L842" i="1" s="1"/>
  <c r="C834" i="1"/>
  <c r="Q834" i="1" s="1"/>
  <c r="B834" i="1" s="1"/>
  <c r="U833" i="1"/>
  <c r="V841" i="1"/>
  <c r="S840" i="1"/>
  <c r="T840" i="1" s="1"/>
  <c r="W841" i="1"/>
  <c r="J840" i="1"/>
  <c r="P840" i="1" s="1"/>
  <c r="K2674" i="1" l="1"/>
  <c r="H842" i="1"/>
  <c r="J841" i="1"/>
  <c r="P841" i="1" s="1"/>
  <c r="M842" i="1"/>
  <c r="N842" i="1" s="1"/>
  <c r="O842" i="1" s="1"/>
  <c r="S841" i="1"/>
  <c r="T841" i="1" s="1"/>
  <c r="V842" i="1"/>
  <c r="W842" i="1"/>
  <c r="I842" i="1"/>
  <c r="E842" i="1"/>
  <c r="G842" i="1" s="1"/>
  <c r="R842" i="1"/>
  <c r="L843" i="1" s="1"/>
  <c r="A843" i="1"/>
  <c r="D843" i="1" s="1"/>
  <c r="C835" i="1"/>
  <c r="Q835" i="1" s="1"/>
  <c r="B835" i="1" s="1"/>
  <c r="U834" i="1"/>
  <c r="K2675" i="1" l="1"/>
  <c r="H843" i="1"/>
  <c r="M843" i="1"/>
  <c r="N843" i="1" s="1"/>
  <c r="O843" i="1" s="1"/>
  <c r="C836" i="1"/>
  <c r="Q836" i="1" s="1"/>
  <c r="B836" i="1" s="1"/>
  <c r="U835" i="1"/>
  <c r="E843" i="1"/>
  <c r="G843" i="1" s="1"/>
  <c r="R843" i="1"/>
  <c r="L844" i="1" s="1"/>
  <c r="A844" i="1"/>
  <c r="D844" i="1" s="1"/>
  <c r="I843" i="1"/>
  <c r="W843" i="1"/>
  <c r="V843" i="1"/>
  <c r="S842" i="1"/>
  <c r="T842" i="1" s="1"/>
  <c r="J842" i="1"/>
  <c r="P842" i="1" s="1"/>
  <c r="K2676" i="1" l="1"/>
  <c r="H844" i="1"/>
  <c r="M844" i="1"/>
  <c r="N844" i="1" s="1"/>
  <c r="O844" i="1" s="1"/>
  <c r="I844" i="1"/>
  <c r="R844" i="1"/>
  <c r="L845" i="1" s="1"/>
  <c r="A845" i="1"/>
  <c r="D845" i="1" s="1"/>
  <c r="E844" i="1"/>
  <c r="G844" i="1" s="1"/>
  <c r="C837" i="1"/>
  <c r="Q837" i="1" s="1"/>
  <c r="B837" i="1" s="1"/>
  <c r="U836" i="1"/>
  <c r="V844" i="1"/>
  <c r="W844" i="1"/>
  <c r="S843" i="1"/>
  <c r="T843" i="1" s="1"/>
  <c r="J843" i="1"/>
  <c r="P843" i="1" s="1"/>
  <c r="K2677" i="1" l="1"/>
  <c r="H845" i="1"/>
  <c r="J844" i="1"/>
  <c r="P844" i="1" s="1"/>
  <c r="M845" i="1"/>
  <c r="N845" i="1" s="1"/>
  <c r="O845" i="1" s="1"/>
  <c r="E845" i="1"/>
  <c r="G845" i="1" s="1"/>
  <c r="R845" i="1"/>
  <c r="L846" i="1" s="1"/>
  <c r="A846" i="1"/>
  <c r="D846" i="1" s="1"/>
  <c r="V845" i="1"/>
  <c r="S844" i="1"/>
  <c r="T844" i="1" s="1"/>
  <c r="W845" i="1"/>
  <c r="C838" i="1"/>
  <c r="Q838" i="1" s="1"/>
  <c r="B838" i="1" s="1"/>
  <c r="U837" i="1"/>
  <c r="I845" i="1"/>
  <c r="K2678" i="1" l="1"/>
  <c r="H846" i="1"/>
  <c r="M846" i="1"/>
  <c r="N846" i="1" s="1"/>
  <c r="O846" i="1" s="1"/>
  <c r="I846" i="1"/>
  <c r="J845" i="1"/>
  <c r="P845" i="1" s="1"/>
  <c r="C839" i="1"/>
  <c r="Q839" i="1" s="1"/>
  <c r="B839" i="1" s="1"/>
  <c r="U838" i="1"/>
  <c r="E846" i="1"/>
  <c r="G846" i="1" s="1"/>
  <c r="R846" i="1"/>
  <c r="L847" i="1" s="1"/>
  <c r="A847" i="1"/>
  <c r="D847" i="1" s="1"/>
  <c r="S845" i="1"/>
  <c r="T845" i="1" s="1"/>
  <c r="V846" i="1"/>
  <c r="W846" i="1"/>
  <c r="K2679" i="1" l="1"/>
  <c r="H847" i="1"/>
  <c r="J846" i="1"/>
  <c r="P846" i="1" s="1"/>
  <c r="M847" i="1"/>
  <c r="N847" i="1" s="1"/>
  <c r="O847" i="1" s="1"/>
  <c r="I847" i="1"/>
  <c r="E847" i="1"/>
  <c r="G847" i="1" s="1"/>
  <c r="R847" i="1"/>
  <c r="L848" i="1" s="1"/>
  <c r="A848" i="1"/>
  <c r="D848" i="1" s="1"/>
  <c r="W847" i="1"/>
  <c r="V847" i="1"/>
  <c r="S846" i="1"/>
  <c r="T846" i="1" s="1"/>
  <c r="C840" i="1"/>
  <c r="Q840" i="1" s="1"/>
  <c r="B840" i="1" s="1"/>
  <c r="U839" i="1"/>
  <c r="K2680" i="1" l="1"/>
  <c r="H848" i="1"/>
  <c r="J847" i="1"/>
  <c r="P847" i="1" s="1"/>
  <c r="M848" i="1"/>
  <c r="N848" i="1" s="1"/>
  <c r="O848" i="1" s="1"/>
  <c r="C841" i="1"/>
  <c r="Q841" i="1" s="1"/>
  <c r="B841" i="1" s="1"/>
  <c r="U840" i="1"/>
  <c r="R848" i="1"/>
  <c r="L849" i="1" s="1"/>
  <c r="A849" i="1"/>
  <c r="D849" i="1" s="1"/>
  <c r="E848" i="1"/>
  <c r="G848" i="1" s="1"/>
  <c r="V848" i="1"/>
  <c r="S847" i="1"/>
  <c r="T847" i="1" s="1"/>
  <c r="W848" i="1"/>
  <c r="I848" i="1"/>
  <c r="K2681" i="1" l="1"/>
  <c r="H849" i="1"/>
  <c r="M849" i="1"/>
  <c r="N849" i="1" s="1"/>
  <c r="O849" i="1" s="1"/>
  <c r="I849" i="1"/>
  <c r="R849" i="1"/>
  <c r="L850" i="1" s="1"/>
  <c r="E849" i="1"/>
  <c r="G849" i="1" s="1"/>
  <c r="A850" i="1"/>
  <c r="D850" i="1" s="1"/>
  <c r="C842" i="1"/>
  <c r="Q842" i="1" s="1"/>
  <c r="B842" i="1" s="1"/>
  <c r="U841" i="1"/>
  <c r="S848" i="1"/>
  <c r="T848" i="1" s="1"/>
  <c r="W849" i="1"/>
  <c r="V849" i="1"/>
  <c r="J848" i="1"/>
  <c r="P848" i="1" s="1"/>
  <c r="K2682" i="1" l="1"/>
  <c r="H850" i="1"/>
  <c r="J849" i="1"/>
  <c r="P849" i="1" s="1"/>
  <c r="M850" i="1"/>
  <c r="N850" i="1" s="1"/>
  <c r="O850" i="1" s="1"/>
  <c r="I850" i="1"/>
  <c r="C843" i="1"/>
  <c r="Q843" i="1" s="1"/>
  <c r="B843" i="1" s="1"/>
  <c r="U842" i="1"/>
  <c r="S849" i="1"/>
  <c r="T849" i="1" s="1"/>
  <c r="V850" i="1"/>
  <c r="W850" i="1"/>
  <c r="R850" i="1"/>
  <c r="L851" i="1" s="1"/>
  <c r="A851" i="1"/>
  <c r="D851" i="1" s="1"/>
  <c r="E850" i="1"/>
  <c r="G850" i="1" s="1"/>
  <c r="K2683" i="1" l="1"/>
  <c r="H851" i="1"/>
  <c r="J850" i="1"/>
  <c r="P850" i="1" s="1"/>
  <c r="M851" i="1"/>
  <c r="N851" i="1" s="1"/>
  <c r="O851" i="1" s="1"/>
  <c r="V851" i="1"/>
  <c r="S850" i="1"/>
  <c r="T850" i="1" s="1"/>
  <c r="W851" i="1"/>
  <c r="C844" i="1"/>
  <c r="Q844" i="1" s="1"/>
  <c r="B844" i="1" s="1"/>
  <c r="U843" i="1"/>
  <c r="R851" i="1"/>
  <c r="L852" i="1" s="1"/>
  <c r="A852" i="1"/>
  <c r="D852" i="1" s="1"/>
  <c r="E851" i="1"/>
  <c r="G851" i="1" s="1"/>
  <c r="I851" i="1"/>
  <c r="K2684" i="1" l="1"/>
  <c r="H852" i="1"/>
  <c r="M852" i="1"/>
  <c r="N852" i="1" s="1"/>
  <c r="O852" i="1" s="1"/>
  <c r="I852" i="1"/>
  <c r="C845" i="1"/>
  <c r="Q845" i="1" s="1"/>
  <c r="B845" i="1" s="1"/>
  <c r="U844" i="1"/>
  <c r="R852" i="1"/>
  <c r="L853" i="1" s="1"/>
  <c r="A853" i="1"/>
  <c r="D853" i="1" s="1"/>
  <c r="E852" i="1"/>
  <c r="G852" i="1" s="1"/>
  <c r="J851" i="1"/>
  <c r="P851" i="1" s="1"/>
  <c r="S851" i="1"/>
  <c r="T851" i="1" s="1"/>
  <c r="V852" i="1"/>
  <c r="W852" i="1"/>
  <c r="K2685" i="1" l="1"/>
  <c r="H853" i="1"/>
  <c r="J852" i="1"/>
  <c r="P852" i="1" s="1"/>
  <c r="M853" i="1"/>
  <c r="N853" i="1" s="1"/>
  <c r="O853" i="1" s="1"/>
  <c r="C846" i="1"/>
  <c r="Q846" i="1" s="1"/>
  <c r="B846" i="1" s="1"/>
  <c r="U845" i="1"/>
  <c r="R853" i="1"/>
  <c r="L854" i="1" s="1"/>
  <c r="A854" i="1"/>
  <c r="D854" i="1" s="1"/>
  <c r="E853" i="1"/>
  <c r="G853" i="1" s="1"/>
  <c r="V853" i="1"/>
  <c r="S852" i="1"/>
  <c r="T852" i="1" s="1"/>
  <c r="W853" i="1"/>
  <c r="I853" i="1"/>
  <c r="K2686" i="1" l="1"/>
  <c r="H854" i="1"/>
  <c r="M854" i="1"/>
  <c r="N854" i="1" s="1"/>
  <c r="O854" i="1" s="1"/>
  <c r="I854" i="1"/>
  <c r="R854" i="1"/>
  <c r="L855" i="1" s="1"/>
  <c r="A855" i="1"/>
  <c r="D855" i="1" s="1"/>
  <c r="E854" i="1"/>
  <c r="G854" i="1" s="1"/>
  <c r="S853" i="1"/>
  <c r="T853" i="1" s="1"/>
  <c r="V854" i="1"/>
  <c r="W854" i="1"/>
  <c r="C847" i="1"/>
  <c r="Q847" i="1" s="1"/>
  <c r="B847" i="1" s="1"/>
  <c r="U846" i="1"/>
  <c r="J853" i="1"/>
  <c r="P853" i="1" s="1"/>
  <c r="K2687" i="1" l="1"/>
  <c r="H855" i="1"/>
  <c r="J854" i="1"/>
  <c r="P854" i="1" s="1"/>
  <c r="M855" i="1"/>
  <c r="N855" i="1" s="1"/>
  <c r="O855" i="1" s="1"/>
  <c r="C848" i="1"/>
  <c r="Q848" i="1" s="1"/>
  <c r="B848" i="1" s="1"/>
  <c r="U847" i="1"/>
  <c r="R855" i="1"/>
  <c r="L856" i="1" s="1"/>
  <c r="A856" i="1"/>
  <c r="D856" i="1" s="1"/>
  <c r="E855" i="1"/>
  <c r="G855" i="1" s="1"/>
  <c r="V855" i="1"/>
  <c r="S854" i="1"/>
  <c r="T854" i="1" s="1"/>
  <c r="W855" i="1"/>
  <c r="I855" i="1"/>
  <c r="K2688" i="1" l="1"/>
  <c r="H856" i="1"/>
  <c r="M856" i="1"/>
  <c r="N856" i="1" s="1"/>
  <c r="O856" i="1" s="1"/>
  <c r="I856" i="1"/>
  <c r="J855" i="1"/>
  <c r="P855" i="1" s="1"/>
  <c r="E856" i="1"/>
  <c r="G856" i="1" s="1"/>
  <c r="R856" i="1"/>
  <c r="L857" i="1" s="1"/>
  <c r="A857" i="1"/>
  <c r="D857" i="1" s="1"/>
  <c r="S855" i="1"/>
  <c r="T855" i="1" s="1"/>
  <c r="W856" i="1"/>
  <c r="V856" i="1"/>
  <c r="C849" i="1"/>
  <c r="Q849" i="1" s="1"/>
  <c r="B849" i="1" s="1"/>
  <c r="U848" i="1"/>
  <c r="K2689" i="1" l="1"/>
  <c r="H857" i="1"/>
  <c r="M857" i="1"/>
  <c r="N857" i="1" s="1"/>
  <c r="O857" i="1" s="1"/>
  <c r="I857" i="1"/>
  <c r="S856" i="1"/>
  <c r="T856" i="1" s="1"/>
  <c r="W857" i="1"/>
  <c r="V857" i="1"/>
  <c r="C850" i="1"/>
  <c r="Q850" i="1" s="1"/>
  <c r="B850" i="1" s="1"/>
  <c r="U849" i="1"/>
  <c r="A858" i="1"/>
  <c r="D858" i="1" s="1"/>
  <c r="E857" i="1"/>
  <c r="G857" i="1" s="1"/>
  <c r="R857" i="1"/>
  <c r="L858" i="1" s="1"/>
  <c r="J856" i="1"/>
  <c r="P856" i="1" s="1"/>
  <c r="K2690" i="1" l="1"/>
  <c r="J857" i="1"/>
  <c r="P857" i="1" s="1"/>
  <c r="H858" i="1"/>
  <c r="M858" i="1"/>
  <c r="N858" i="1" s="1"/>
  <c r="O858" i="1" s="1"/>
  <c r="C851" i="1"/>
  <c r="Q851" i="1" s="1"/>
  <c r="B851" i="1" s="1"/>
  <c r="U850" i="1"/>
  <c r="E858" i="1"/>
  <c r="G858" i="1" s="1"/>
  <c r="R858" i="1"/>
  <c r="L859" i="1" s="1"/>
  <c r="A859" i="1"/>
  <c r="D859" i="1" s="1"/>
  <c r="W858" i="1"/>
  <c r="V858" i="1"/>
  <c r="S857" i="1"/>
  <c r="T857" i="1" s="1"/>
  <c r="I858" i="1"/>
  <c r="K2691" i="1" l="1"/>
  <c r="H859" i="1"/>
  <c r="M859" i="1"/>
  <c r="N859" i="1" s="1"/>
  <c r="O859" i="1" s="1"/>
  <c r="I859" i="1"/>
  <c r="R859" i="1"/>
  <c r="L860" i="1" s="1"/>
  <c r="A860" i="1"/>
  <c r="D860" i="1" s="1"/>
  <c r="E859" i="1"/>
  <c r="G859" i="1" s="1"/>
  <c r="J858" i="1"/>
  <c r="P858" i="1" s="1"/>
  <c r="W859" i="1"/>
  <c r="V859" i="1"/>
  <c r="S858" i="1"/>
  <c r="T858" i="1" s="1"/>
  <c r="C852" i="1"/>
  <c r="Q852" i="1" s="1"/>
  <c r="B852" i="1" s="1"/>
  <c r="U851" i="1"/>
  <c r="K2692" i="1" l="1"/>
  <c r="J859" i="1"/>
  <c r="P859" i="1" s="1"/>
  <c r="H860" i="1"/>
  <c r="M860" i="1"/>
  <c r="N860" i="1" s="1"/>
  <c r="O860" i="1" s="1"/>
  <c r="V860" i="1"/>
  <c r="S859" i="1"/>
  <c r="T859" i="1" s="1"/>
  <c r="W860" i="1"/>
  <c r="C853" i="1"/>
  <c r="Q853" i="1" s="1"/>
  <c r="B853" i="1" s="1"/>
  <c r="U852" i="1"/>
  <c r="I860" i="1"/>
  <c r="A861" i="1"/>
  <c r="D861" i="1" s="1"/>
  <c r="E860" i="1"/>
  <c r="G860" i="1" s="1"/>
  <c r="R860" i="1"/>
  <c r="L861" i="1" s="1"/>
  <c r="K2693" i="1" l="1"/>
  <c r="J860" i="1"/>
  <c r="P860" i="1" s="1"/>
  <c r="H861" i="1"/>
  <c r="M861" i="1"/>
  <c r="N861" i="1" s="1"/>
  <c r="O861" i="1" s="1"/>
  <c r="C854" i="1"/>
  <c r="Q854" i="1" s="1"/>
  <c r="B854" i="1" s="1"/>
  <c r="U853" i="1"/>
  <c r="A862" i="1"/>
  <c r="D862" i="1" s="1"/>
  <c r="E861" i="1"/>
  <c r="G861" i="1" s="1"/>
  <c r="R861" i="1"/>
  <c r="L862" i="1" s="1"/>
  <c r="S860" i="1"/>
  <c r="T860" i="1" s="1"/>
  <c r="W861" i="1"/>
  <c r="V861" i="1"/>
  <c r="I861" i="1"/>
  <c r="M862" i="1" l="1"/>
  <c r="N862" i="1" s="1"/>
  <c r="O862" i="1" s="1"/>
  <c r="K2694" i="1"/>
  <c r="H862" i="1"/>
  <c r="I862" i="1"/>
  <c r="A863" i="1"/>
  <c r="D863" i="1" s="1"/>
  <c r="R862" i="1"/>
  <c r="L863" i="1" s="1"/>
  <c r="E862" i="1"/>
  <c r="G862" i="1" s="1"/>
  <c r="W862" i="1"/>
  <c r="V862" i="1"/>
  <c r="S861" i="1"/>
  <c r="T861" i="1" s="1"/>
  <c r="J861" i="1"/>
  <c r="P861" i="1" s="1"/>
  <c r="C855" i="1"/>
  <c r="Q855" i="1" s="1"/>
  <c r="B855" i="1" s="1"/>
  <c r="U854" i="1"/>
  <c r="K2695" i="1" l="1"/>
  <c r="J862" i="1"/>
  <c r="P862" i="1" s="1"/>
  <c r="H863" i="1"/>
  <c r="M863" i="1"/>
  <c r="N863" i="1" s="1"/>
  <c r="O863" i="1" s="1"/>
  <c r="C856" i="1"/>
  <c r="Q856" i="1" s="1"/>
  <c r="B856" i="1" s="1"/>
  <c r="U855" i="1"/>
  <c r="E863" i="1"/>
  <c r="G863" i="1" s="1"/>
  <c r="R863" i="1"/>
  <c r="L864" i="1" s="1"/>
  <c r="A864" i="1"/>
  <c r="D864" i="1" s="1"/>
  <c r="W863" i="1"/>
  <c r="S862" i="1"/>
  <c r="V863" i="1"/>
  <c r="I863" i="1"/>
  <c r="K2696" i="1" l="1"/>
  <c r="H864" i="1"/>
  <c r="M864" i="1"/>
  <c r="N864" i="1" s="1"/>
  <c r="O864" i="1" s="1"/>
  <c r="I864" i="1"/>
  <c r="J863" i="1"/>
  <c r="P863" i="1" s="1"/>
  <c r="E864" i="1"/>
  <c r="G864" i="1" s="1"/>
  <c r="R864" i="1"/>
  <c r="L865" i="1" s="1"/>
  <c r="A865" i="1"/>
  <c r="D865" i="1" s="1"/>
  <c r="S863" i="1"/>
  <c r="T863" i="1" s="1"/>
  <c r="W864" i="1"/>
  <c r="V864" i="1"/>
  <c r="C857" i="1"/>
  <c r="Q857" i="1" s="1"/>
  <c r="B857" i="1" s="1"/>
  <c r="U856" i="1"/>
  <c r="K2697" i="1" l="1"/>
  <c r="J864" i="1"/>
  <c r="P864" i="1" s="1"/>
  <c r="H865" i="1"/>
  <c r="M865" i="1"/>
  <c r="N865" i="1" s="1"/>
  <c r="O865" i="1" s="1"/>
  <c r="I865" i="1"/>
  <c r="C858" i="1"/>
  <c r="Q858" i="1" s="1"/>
  <c r="B858" i="1" s="1"/>
  <c r="U857" i="1"/>
  <c r="E865" i="1"/>
  <c r="G865" i="1" s="1"/>
  <c r="R865" i="1"/>
  <c r="L866" i="1" s="1"/>
  <c r="A866" i="1"/>
  <c r="D866" i="1" s="1"/>
  <c r="V865" i="1"/>
  <c r="S864" i="1"/>
  <c r="T864" i="1" s="1"/>
  <c r="W865" i="1"/>
  <c r="K2698" i="1" l="1"/>
  <c r="J865" i="1"/>
  <c r="P865" i="1" s="1"/>
  <c r="H866" i="1"/>
  <c r="M866" i="1"/>
  <c r="N866" i="1" s="1"/>
  <c r="O866" i="1" s="1"/>
  <c r="R866" i="1"/>
  <c r="L867" i="1" s="1"/>
  <c r="A867" i="1"/>
  <c r="D867" i="1" s="1"/>
  <c r="E866" i="1"/>
  <c r="G866" i="1" s="1"/>
  <c r="H867" i="1" s="1"/>
  <c r="C859" i="1"/>
  <c r="Q859" i="1" s="1"/>
  <c r="B859" i="1" s="1"/>
  <c r="U858" i="1"/>
  <c r="W866" i="1"/>
  <c r="V866" i="1"/>
  <c r="S865" i="1"/>
  <c r="T865" i="1" s="1"/>
  <c r="I866" i="1"/>
  <c r="K2699" i="1" l="1"/>
  <c r="M867" i="1"/>
  <c r="N867" i="1" s="1"/>
  <c r="O867" i="1" s="1"/>
  <c r="I867" i="1"/>
  <c r="J867" i="1" s="1"/>
  <c r="A868" i="1"/>
  <c r="D868" i="1" s="1"/>
  <c r="E867" i="1"/>
  <c r="G867" i="1" s="1"/>
  <c r="R867" i="1"/>
  <c r="L868" i="1" s="1"/>
  <c r="C860" i="1"/>
  <c r="Q860" i="1" s="1"/>
  <c r="B860" i="1" s="1"/>
  <c r="U859" i="1"/>
  <c r="V867" i="1"/>
  <c r="S866" i="1"/>
  <c r="T866" i="1" s="1"/>
  <c r="W867" i="1"/>
  <c r="J866" i="1"/>
  <c r="P866" i="1" s="1"/>
  <c r="K2700" i="1" l="1"/>
  <c r="H868" i="1"/>
  <c r="P867" i="1"/>
  <c r="M868" i="1"/>
  <c r="N868" i="1" s="1"/>
  <c r="O868" i="1" s="1"/>
  <c r="C861" i="1"/>
  <c r="Q861" i="1" s="1"/>
  <c r="B861" i="1" s="1"/>
  <c r="U860" i="1"/>
  <c r="S867" i="1"/>
  <c r="T867" i="1" s="1"/>
  <c r="W868" i="1"/>
  <c r="V868" i="1"/>
  <c r="E868" i="1"/>
  <c r="G868" i="1" s="1"/>
  <c r="R868" i="1"/>
  <c r="L869" i="1" s="1"/>
  <c r="A869" i="1"/>
  <c r="D869" i="1" s="1"/>
  <c r="I868" i="1"/>
  <c r="K2701" i="1" l="1"/>
  <c r="H869" i="1"/>
  <c r="M869" i="1"/>
  <c r="N869" i="1" s="1"/>
  <c r="O869" i="1" s="1"/>
  <c r="I869" i="1"/>
  <c r="E869" i="1"/>
  <c r="G869" i="1" s="1"/>
  <c r="R869" i="1"/>
  <c r="L870" i="1" s="1"/>
  <c r="A870" i="1"/>
  <c r="D870" i="1" s="1"/>
  <c r="J868" i="1"/>
  <c r="P868" i="1" s="1"/>
  <c r="S868" i="1"/>
  <c r="T868" i="1" s="1"/>
  <c r="W869" i="1"/>
  <c r="V869" i="1"/>
  <c r="C862" i="1"/>
  <c r="Q862" i="1" s="1"/>
  <c r="B862" i="1" s="1"/>
  <c r="U861" i="1"/>
  <c r="K2702" i="1" l="1"/>
  <c r="H870" i="1"/>
  <c r="J869" i="1"/>
  <c r="P869" i="1" s="1"/>
  <c r="M870" i="1"/>
  <c r="N870" i="1" s="1"/>
  <c r="O870" i="1" s="1"/>
  <c r="W870" i="1"/>
  <c r="V870" i="1"/>
  <c r="S869" i="1"/>
  <c r="T869" i="1" s="1"/>
  <c r="T862" i="1"/>
  <c r="C863" i="1" s="1"/>
  <c r="Q863" i="1" s="1"/>
  <c r="B863" i="1" s="1"/>
  <c r="E870" i="1"/>
  <c r="G870" i="1" s="1"/>
  <c r="R870" i="1"/>
  <c r="L871" i="1" s="1"/>
  <c r="A871" i="1"/>
  <c r="D871" i="1" s="1"/>
  <c r="I870" i="1"/>
  <c r="K2703" i="1" l="1"/>
  <c r="H871" i="1"/>
  <c r="J870" i="1"/>
  <c r="P870" i="1" s="1"/>
  <c r="M871" i="1"/>
  <c r="N871" i="1" s="1"/>
  <c r="O871" i="1" s="1"/>
  <c r="U862" i="1"/>
  <c r="R871" i="1"/>
  <c r="L872" i="1" s="1"/>
  <c r="A872" i="1"/>
  <c r="D872" i="1" s="1"/>
  <c r="E871" i="1"/>
  <c r="G871" i="1" s="1"/>
  <c r="S870" i="1"/>
  <c r="T870" i="1" s="1"/>
  <c r="W871" i="1"/>
  <c r="V871" i="1"/>
  <c r="C864" i="1"/>
  <c r="Q864" i="1" s="1"/>
  <c r="B864" i="1" s="1"/>
  <c r="U863" i="1"/>
  <c r="I871" i="1"/>
  <c r="K2704" i="1" l="1"/>
  <c r="H872" i="1"/>
  <c r="M872" i="1"/>
  <c r="N872" i="1" s="1"/>
  <c r="O872" i="1" s="1"/>
  <c r="I872" i="1"/>
  <c r="C865" i="1"/>
  <c r="Q865" i="1" s="1"/>
  <c r="B865" i="1" s="1"/>
  <c r="U864" i="1"/>
  <c r="J871" i="1"/>
  <c r="P871" i="1" s="1"/>
  <c r="A873" i="1"/>
  <c r="D873" i="1" s="1"/>
  <c r="E872" i="1"/>
  <c r="G872" i="1" s="1"/>
  <c r="R872" i="1"/>
  <c r="L873" i="1" s="1"/>
  <c r="V872" i="1"/>
  <c r="S871" i="1"/>
  <c r="T871" i="1" s="1"/>
  <c r="W872" i="1"/>
  <c r="K2705" i="1" l="1"/>
  <c r="J872" i="1"/>
  <c r="P872" i="1" s="1"/>
  <c r="H873" i="1"/>
  <c r="M873" i="1"/>
  <c r="N873" i="1" s="1"/>
  <c r="O873" i="1" s="1"/>
  <c r="S872" i="1"/>
  <c r="T872" i="1" s="1"/>
  <c r="W873" i="1"/>
  <c r="V873" i="1"/>
  <c r="I873" i="1"/>
  <c r="E873" i="1"/>
  <c r="G873" i="1" s="1"/>
  <c r="R873" i="1"/>
  <c r="L874" i="1" s="1"/>
  <c r="A874" i="1"/>
  <c r="D874" i="1" s="1"/>
  <c r="C866" i="1"/>
  <c r="Q866" i="1" s="1"/>
  <c r="B866" i="1" s="1"/>
  <c r="U865" i="1"/>
  <c r="K2706" i="1" l="1"/>
  <c r="J873" i="1"/>
  <c r="P873" i="1" s="1"/>
  <c r="H874" i="1"/>
  <c r="M874" i="1"/>
  <c r="N874" i="1" s="1"/>
  <c r="O874" i="1" s="1"/>
  <c r="W874" i="1"/>
  <c r="V874" i="1"/>
  <c r="S873" i="1"/>
  <c r="T873" i="1" s="1"/>
  <c r="C867" i="1"/>
  <c r="Q867" i="1" s="1"/>
  <c r="B867" i="1" s="1"/>
  <c r="U866" i="1"/>
  <c r="E874" i="1"/>
  <c r="G874" i="1" s="1"/>
  <c r="R874" i="1"/>
  <c r="L875" i="1" s="1"/>
  <c r="A875" i="1"/>
  <c r="D875" i="1" s="1"/>
  <c r="I874" i="1"/>
  <c r="K2707" i="1" l="1"/>
  <c r="H875" i="1"/>
  <c r="M875" i="1"/>
  <c r="N875" i="1" s="1"/>
  <c r="O875" i="1" s="1"/>
  <c r="I875" i="1"/>
  <c r="R875" i="1"/>
  <c r="L876" i="1" s="1"/>
  <c r="A876" i="1"/>
  <c r="D876" i="1" s="1"/>
  <c r="E875" i="1"/>
  <c r="G875" i="1" s="1"/>
  <c r="C868" i="1"/>
  <c r="Q868" i="1" s="1"/>
  <c r="B868" i="1" s="1"/>
  <c r="U867" i="1"/>
  <c r="S874" i="1"/>
  <c r="T874" i="1" s="1"/>
  <c r="W875" i="1"/>
  <c r="V875" i="1"/>
  <c r="J874" i="1"/>
  <c r="P874" i="1" s="1"/>
  <c r="K2708" i="1" l="1"/>
  <c r="H876" i="1"/>
  <c r="J875" i="1"/>
  <c r="P875" i="1" s="1"/>
  <c r="M876" i="1"/>
  <c r="N876" i="1" s="1"/>
  <c r="O876" i="1" s="1"/>
  <c r="V876" i="1"/>
  <c r="S875" i="1"/>
  <c r="T875" i="1" s="1"/>
  <c r="W876" i="1"/>
  <c r="I876" i="1"/>
  <c r="C869" i="1"/>
  <c r="Q869" i="1" s="1"/>
  <c r="B869" i="1" s="1"/>
  <c r="U868" i="1"/>
  <c r="E876" i="1"/>
  <c r="G876" i="1" s="1"/>
  <c r="R876" i="1"/>
  <c r="L877" i="1" s="1"/>
  <c r="A877" i="1"/>
  <c r="D877" i="1" s="1"/>
  <c r="K2709" i="1" l="1"/>
  <c r="J876" i="1"/>
  <c r="P876" i="1" s="1"/>
  <c r="H877" i="1"/>
  <c r="M877" i="1"/>
  <c r="N877" i="1" s="1"/>
  <c r="O877" i="1" s="1"/>
  <c r="E877" i="1"/>
  <c r="G877" i="1" s="1"/>
  <c r="R877" i="1"/>
  <c r="L878" i="1" s="1"/>
  <c r="A878" i="1"/>
  <c r="D878" i="1" s="1"/>
  <c r="S876" i="1"/>
  <c r="T876" i="1" s="1"/>
  <c r="W877" i="1"/>
  <c r="V877" i="1"/>
  <c r="C870" i="1"/>
  <c r="Q870" i="1" s="1"/>
  <c r="B870" i="1" s="1"/>
  <c r="U869" i="1"/>
  <c r="I877" i="1"/>
  <c r="K2710" i="1" l="1"/>
  <c r="H878" i="1"/>
  <c r="M878" i="1"/>
  <c r="N878" i="1" s="1"/>
  <c r="O878" i="1" s="1"/>
  <c r="I878" i="1"/>
  <c r="J877" i="1"/>
  <c r="P877" i="1" s="1"/>
  <c r="C871" i="1"/>
  <c r="Q871" i="1" s="1"/>
  <c r="B871" i="1" s="1"/>
  <c r="U870" i="1"/>
  <c r="E878" i="1"/>
  <c r="G878" i="1" s="1"/>
  <c r="R878" i="1"/>
  <c r="L879" i="1" s="1"/>
  <c r="A879" i="1"/>
  <c r="D879" i="1" s="1"/>
  <c r="W878" i="1"/>
  <c r="V878" i="1"/>
  <c r="S877" i="1"/>
  <c r="T877" i="1" s="1"/>
  <c r="K2711" i="1" l="1"/>
  <c r="J878" i="1"/>
  <c r="P878" i="1" s="1"/>
  <c r="H879" i="1"/>
  <c r="M879" i="1"/>
  <c r="N879" i="1" s="1"/>
  <c r="O879" i="1" s="1"/>
  <c r="I879" i="1"/>
  <c r="R879" i="1"/>
  <c r="L880" i="1" s="1"/>
  <c r="A880" i="1"/>
  <c r="D880" i="1" s="1"/>
  <c r="E879" i="1"/>
  <c r="G879" i="1" s="1"/>
  <c r="C872" i="1"/>
  <c r="Q872" i="1" s="1"/>
  <c r="B872" i="1" s="1"/>
  <c r="U871" i="1"/>
  <c r="W879" i="1"/>
  <c r="V879" i="1"/>
  <c r="S878" i="1"/>
  <c r="T878" i="1" s="1"/>
  <c r="K2712" i="1" l="1"/>
  <c r="H880" i="1"/>
  <c r="J879" i="1"/>
  <c r="P879" i="1" s="1"/>
  <c r="M880" i="1"/>
  <c r="N880" i="1" s="1"/>
  <c r="O880" i="1" s="1"/>
  <c r="E880" i="1"/>
  <c r="G880" i="1" s="1"/>
  <c r="R880" i="1"/>
  <c r="L881" i="1" s="1"/>
  <c r="A881" i="1"/>
  <c r="D881" i="1" s="1"/>
  <c r="C873" i="1"/>
  <c r="Q873" i="1" s="1"/>
  <c r="B873" i="1" s="1"/>
  <c r="U872" i="1"/>
  <c r="V880" i="1"/>
  <c r="S879" i="1"/>
  <c r="T879" i="1" s="1"/>
  <c r="W880" i="1"/>
  <c r="I880" i="1"/>
  <c r="K2713" i="1" l="1"/>
  <c r="H881" i="1"/>
  <c r="M881" i="1"/>
  <c r="N881" i="1" s="1"/>
  <c r="O881" i="1" s="1"/>
  <c r="I881" i="1"/>
  <c r="C874" i="1"/>
  <c r="Q874" i="1" s="1"/>
  <c r="B874" i="1" s="1"/>
  <c r="U873" i="1"/>
  <c r="A882" i="1"/>
  <c r="D882" i="1" s="1"/>
  <c r="E881" i="1"/>
  <c r="G881" i="1" s="1"/>
  <c r="R881" i="1"/>
  <c r="L882" i="1" s="1"/>
  <c r="S880" i="1"/>
  <c r="T880" i="1" s="1"/>
  <c r="W881" i="1"/>
  <c r="V881" i="1"/>
  <c r="J880" i="1"/>
  <c r="P880" i="1" s="1"/>
  <c r="K2714" i="1" l="1"/>
  <c r="J881" i="1"/>
  <c r="P881" i="1" s="1"/>
  <c r="H882" i="1"/>
  <c r="M882" i="1"/>
  <c r="N882" i="1" s="1"/>
  <c r="O882" i="1" s="1"/>
  <c r="V882" i="1"/>
  <c r="S881" i="1"/>
  <c r="T881" i="1" s="1"/>
  <c r="W882" i="1"/>
  <c r="C875" i="1"/>
  <c r="Q875" i="1" s="1"/>
  <c r="B875" i="1" s="1"/>
  <c r="U874" i="1"/>
  <c r="E882" i="1"/>
  <c r="G882" i="1" s="1"/>
  <c r="R882" i="1"/>
  <c r="L883" i="1" s="1"/>
  <c r="A883" i="1"/>
  <c r="D883" i="1" s="1"/>
  <c r="I882" i="1"/>
  <c r="K2715" i="1" l="1"/>
  <c r="H883" i="1"/>
  <c r="M883" i="1"/>
  <c r="N883" i="1" s="1"/>
  <c r="O883" i="1" s="1"/>
  <c r="I883" i="1"/>
  <c r="R883" i="1"/>
  <c r="L884" i="1" s="1"/>
  <c r="A884" i="1"/>
  <c r="D884" i="1" s="1"/>
  <c r="E883" i="1"/>
  <c r="G883" i="1" s="1"/>
  <c r="W883" i="1"/>
  <c r="V883" i="1"/>
  <c r="S882" i="1"/>
  <c r="T882" i="1" s="1"/>
  <c r="C876" i="1"/>
  <c r="Q876" i="1" s="1"/>
  <c r="B876" i="1" s="1"/>
  <c r="U875" i="1"/>
  <c r="J882" i="1"/>
  <c r="P882" i="1" s="1"/>
  <c r="K2716" i="1" l="1"/>
  <c r="H884" i="1"/>
  <c r="J883" i="1"/>
  <c r="P883" i="1" s="1"/>
  <c r="M884" i="1"/>
  <c r="N884" i="1" s="1"/>
  <c r="O884" i="1" s="1"/>
  <c r="C877" i="1"/>
  <c r="Q877" i="1" s="1"/>
  <c r="B877" i="1" s="1"/>
  <c r="U876" i="1"/>
  <c r="E884" i="1"/>
  <c r="G884" i="1" s="1"/>
  <c r="R884" i="1"/>
  <c r="L885" i="1" s="1"/>
  <c r="A885" i="1"/>
  <c r="D885" i="1" s="1"/>
  <c r="V884" i="1"/>
  <c r="S883" i="1"/>
  <c r="T883" i="1" s="1"/>
  <c r="W884" i="1"/>
  <c r="I884" i="1"/>
  <c r="K2717" i="1" l="1"/>
  <c r="H885" i="1"/>
  <c r="M885" i="1"/>
  <c r="N885" i="1" s="1"/>
  <c r="O885" i="1" s="1"/>
  <c r="I885" i="1"/>
  <c r="J884" i="1"/>
  <c r="P884" i="1" s="1"/>
  <c r="A886" i="1"/>
  <c r="D886" i="1" s="1"/>
  <c r="E885" i="1"/>
  <c r="G885" i="1" s="1"/>
  <c r="R885" i="1"/>
  <c r="L886" i="1" s="1"/>
  <c r="S884" i="1"/>
  <c r="T884" i="1" s="1"/>
  <c r="W885" i="1"/>
  <c r="V885" i="1"/>
  <c r="C878" i="1"/>
  <c r="Q878" i="1" s="1"/>
  <c r="B878" i="1" s="1"/>
  <c r="U877" i="1"/>
  <c r="K2718" i="1" l="1"/>
  <c r="J885" i="1"/>
  <c r="P885" i="1" s="1"/>
  <c r="H886" i="1"/>
  <c r="M886" i="1"/>
  <c r="N886" i="1" s="1"/>
  <c r="O886" i="1" s="1"/>
  <c r="C879" i="1"/>
  <c r="Q879" i="1" s="1"/>
  <c r="B879" i="1" s="1"/>
  <c r="U878" i="1"/>
  <c r="E886" i="1"/>
  <c r="G886" i="1" s="1"/>
  <c r="R886" i="1"/>
  <c r="L887" i="1" s="1"/>
  <c r="A887" i="1"/>
  <c r="D887" i="1" s="1"/>
  <c r="W886" i="1"/>
  <c r="V886" i="1"/>
  <c r="S885" i="1"/>
  <c r="T885" i="1" s="1"/>
  <c r="I886" i="1"/>
  <c r="K2719" i="1" l="1"/>
  <c r="H887" i="1"/>
  <c r="M887" i="1"/>
  <c r="N887" i="1" s="1"/>
  <c r="O887" i="1" s="1"/>
  <c r="I887" i="1"/>
  <c r="J886" i="1"/>
  <c r="P886" i="1" s="1"/>
  <c r="E887" i="1"/>
  <c r="G887" i="1" s="1"/>
  <c r="R887" i="1"/>
  <c r="L888" i="1" s="1"/>
  <c r="A888" i="1"/>
  <c r="D888" i="1" s="1"/>
  <c r="S886" i="1"/>
  <c r="T886" i="1" s="1"/>
  <c r="W887" i="1"/>
  <c r="V887" i="1"/>
  <c r="C880" i="1"/>
  <c r="Q880" i="1" s="1"/>
  <c r="B880" i="1" s="1"/>
  <c r="U879" i="1"/>
  <c r="K2720" i="1" l="1"/>
  <c r="H888" i="1"/>
  <c r="J887" i="1"/>
  <c r="P887" i="1" s="1"/>
  <c r="M888" i="1"/>
  <c r="N888" i="1" s="1"/>
  <c r="O888" i="1" s="1"/>
  <c r="I888" i="1"/>
  <c r="C881" i="1"/>
  <c r="Q881" i="1" s="1"/>
  <c r="B881" i="1" s="1"/>
  <c r="U880" i="1"/>
  <c r="E888" i="1"/>
  <c r="G888" i="1" s="1"/>
  <c r="A889" i="1"/>
  <c r="D889" i="1" s="1"/>
  <c r="R888" i="1"/>
  <c r="L889" i="1" s="1"/>
  <c r="S887" i="1"/>
  <c r="T887" i="1" s="1"/>
  <c r="W888" i="1"/>
  <c r="V888" i="1"/>
  <c r="K2721" i="1" l="1"/>
  <c r="H889" i="1"/>
  <c r="J888" i="1"/>
  <c r="P888" i="1" s="1"/>
  <c r="M889" i="1"/>
  <c r="N889" i="1" s="1"/>
  <c r="O889" i="1" s="1"/>
  <c r="S888" i="1"/>
  <c r="T888" i="1" s="1"/>
  <c r="W889" i="1"/>
  <c r="V889" i="1"/>
  <c r="C882" i="1"/>
  <c r="Q882" i="1" s="1"/>
  <c r="B882" i="1" s="1"/>
  <c r="U881" i="1"/>
  <c r="E889" i="1"/>
  <c r="G889" i="1" s="1"/>
  <c r="R889" i="1"/>
  <c r="L890" i="1" s="1"/>
  <c r="A890" i="1"/>
  <c r="D890" i="1" s="1"/>
  <c r="I889" i="1"/>
  <c r="K2722" i="1" l="1"/>
  <c r="H890" i="1"/>
  <c r="J889" i="1"/>
  <c r="P889" i="1" s="1"/>
  <c r="M890" i="1"/>
  <c r="N890" i="1" s="1"/>
  <c r="O890" i="1" s="1"/>
  <c r="C883" i="1"/>
  <c r="Q883" i="1" s="1"/>
  <c r="B883" i="1" s="1"/>
  <c r="U882" i="1"/>
  <c r="E890" i="1"/>
  <c r="G890" i="1" s="1"/>
  <c r="R890" i="1"/>
  <c r="L891" i="1" s="1"/>
  <c r="A891" i="1"/>
  <c r="D891" i="1" s="1"/>
  <c r="S889" i="1"/>
  <c r="T889" i="1" s="1"/>
  <c r="W890" i="1"/>
  <c r="V890" i="1"/>
  <c r="I890" i="1"/>
  <c r="K2723" i="1" l="1"/>
  <c r="H891" i="1"/>
  <c r="M891" i="1"/>
  <c r="N891" i="1" s="1"/>
  <c r="O891" i="1" s="1"/>
  <c r="I891" i="1"/>
  <c r="J890" i="1"/>
  <c r="P890" i="1" s="1"/>
  <c r="E891" i="1"/>
  <c r="G891" i="1" s="1"/>
  <c r="A892" i="1"/>
  <c r="D892" i="1" s="1"/>
  <c r="R891" i="1"/>
  <c r="L892" i="1" s="1"/>
  <c r="S890" i="1"/>
  <c r="T890" i="1" s="1"/>
  <c r="W891" i="1"/>
  <c r="V891" i="1"/>
  <c r="C884" i="1"/>
  <c r="Q884" i="1" s="1"/>
  <c r="B884" i="1" s="1"/>
  <c r="U883" i="1"/>
  <c r="K2724" i="1" l="1"/>
  <c r="H892" i="1"/>
  <c r="J891" i="1"/>
  <c r="P891" i="1" s="1"/>
  <c r="M892" i="1"/>
  <c r="N892" i="1" s="1"/>
  <c r="O892" i="1" s="1"/>
  <c r="I892" i="1"/>
  <c r="C885" i="1"/>
  <c r="Q885" i="1" s="1"/>
  <c r="B885" i="1" s="1"/>
  <c r="U884" i="1"/>
  <c r="W892" i="1"/>
  <c r="V892" i="1"/>
  <c r="S891" i="1"/>
  <c r="T891" i="1" s="1"/>
  <c r="E892" i="1"/>
  <c r="G892" i="1" s="1"/>
  <c r="R892" i="1"/>
  <c r="L893" i="1" s="1"/>
  <c r="A893" i="1"/>
  <c r="D893" i="1" s="1"/>
  <c r="K2725" i="1" l="1"/>
  <c r="H893" i="1"/>
  <c r="J892" i="1"/>
  <c r="P892" i="1" s="1"/>
  <c r="M893" i="1"/>
  <c r="N893" i="1" s="1"/>
  <c r="O893" i="1" s="1"/>
  <c r="I893" i="1"/>
  <c r="E893" i="1"/>
  <c r="G893" i="1" s="1"/>
  <c r="R893" i="1"/>
  <c r="L894" i="1" s="1"/>
  <c r="A894" i="1"/>
  <c r="D894" i="1" s="1"/>
  <c r="S892" i="1"/>
  <c r="T892" i="1" s="1"/>
  <c r="W893" i="1"/>
  <c r="V893" i="1"/>
  <c r="C886" i="1"/>
  <c r="Q886" i="1" s="1"/>
  <c r="B886" i="1" s="1"/>
  <c r="U885" i="1"/>
  <c r="K2726" i="1" l="1"/>
  <c r="H894" i="1"/>
  <c r="J893" i="1"/>
  <c r="P893" i="1" s="1"/>
  <c r="M894" i="1"/>
  <c r="N894" i="1" s="1"/>
  <c r="O894" i="1" s="1"/>
  <c r="C887" i="1"/>
  <c r="Q887" i="1" s="1"/>
  <c r="B887" i="1" s="1"/>
  <c r="U886" i="1"/>
  <c r="E894" i="1"/>
  <c r="G894" i="1" s="1"/>
  <c r="R894" i="1"/>
  <c r="L895" i="1" s="1"/>
  <c r="A895" i="1"/>
  <c r="D895" i="1" s="1"/>
  <c r="S893" i="1"/>
  <c r="T893" i="1" s="1"/>
  <c r="W894" i="1"/>
  <c r="V894" i="1"/>
  <c r="I894" i="1"/>
  <c r="K2727" i="1" l="1"/>
  <c r="H895" i="1"/>
  <c r="J894" i="1"/>
  <c r="P894" i="1" s="1"/>
  <c r="M895" i="1"/>
  <c r="N895" i="1" s="1"/>
  <c r="O895" i="1" s="1"/>
  <c r="W895" i="1"/>
  <c r="V895" i="1"/>
  <c r="S894" i="1"/>
  <c r="T894" i="1" s="1"/>
  <c r="I895" i="1"/>
  <c r="E895" i="1"/>
  <c r="G895" i="1" s="1"/>
  <c r="R895" i="1"/>
  <c r="L896" i="1" s="1"/>
  <c r="A896" i="1"/>
  <c r="D896" i="1" s="1"/>
  <c r="C888" i="1"/>
  <c r="Q888" i="1" s="1"/>
  <c r="B888" i="1" s="1"/>
  <c r="U887" i="1"/>
  <c r="K2728" i="1" l="1"/>
  <c r="H896" i="1"/>
  <c r="J895" i="1"/>
  <c r="P895" i="1" s="1"/>
  <c r="M896" i="1"/>
  <c r="N896" i="1" s="1"/>
  <c r="O896" i="1" s="1"/>
  <c r="C889" i="1"/>
  <c r="Q889" i="1" s="1"/>
  <c r="B889" i="1" s="1"/>
  <c r="U888" i="1"/>
  <c r="I896" i="1"/>
  <c r="E896" i="1"/>
  <c r="G896" i="1" s="1"/>
  <c r="A897" i="1"/>
  <c r="D897" i="1" s="1"/>
  <c r="R896" i="1"/>
  <c r="L897" i="1" s="1"/>
  <c r="S895" i="1"/>
  <c r="T895" i="1" s="1"/>
  <c r="W896" i="1"/>
  <c r="V896" i="1"/>
  <c r="K2729" i="1" l="1"/>
  <c r="H897" i="1"/>
  <c r="M897" i="1"/>
  <c r="N897" i="1" s="1"/>
  <c r="O897" i="1" s="1"/>
  <c r="I897" i="1"/>
  <c r="W897" i="1"/>
  <c r="V897" i="1"/>
  <c r="S896" i="1"/>
  <c r="T896" i="1" s="1"/>
  <c r="E897" i="1"/>
  <c r="G897" i="1" s="1"/>
  <c r="R897" i="1"/>
  <c r="L898" i="1" s="1"/>
  <c r="A898" i="1"/>
  <c r="D898" i="1" s="1"/>
  <c r="C890" i="1"/>
  <c r="Q890" i="1" s="1"/>
  <c r="B890" i="1" s="1"/>
  <c r="U889" i="1"/>
  <c r="J896" i="1"/>
  <c r="P896" i="1" s="1"/>
  <c r="K2730" i="1" l="1"/>
  <c r="H898" i="1"/>
  <c r="J897" i="1"/>
  <c r="P897" i="1" s="1"/>
  <c r="M898" i="1"/>
  <c r="N898" i="1" s="1"/>
  <c r="O898" i="1" s="1"/>
  <c r="C891" i="1"/>
  <c r="Q891" i="1" s="1"/>
  <c r="B891" i="1" s="1"/>
  <c r="U890" i="1"/>
  <c r="I898" i="1"/>
  <c r="E898" i="1"/>
  <c r="G898" i="1" s="1"/>
  <c r="R898" i="1"/>
  <c r="L899" i="1" s="1"/>
  <c r="A899" i="1"/>
  <c r="D899" i="1" s="1"/>
  <c r="W898" i="1"/>
  <c r="V898" i="1"/>
  <c r="S897" i="1"/>
  <c r="T897" i="1" s="1"/>
  <c r="K2731" i="1" l="1"/>
  <c r="H899" i="1"/>
  <c r="J898" i="1"/>
  <c r="P898" i="1" s="1"/>
  <c r="M899" i="1"/>
  <c r="N899" i="1" s="1"/>
  <c r="O899" i="1" s="1"/>
  <c r="E899" i="1"/>
  <c r="G899" i="1" s="1"/>
  <c r="R899" i="1"/>
  <c r="L900" i="1" s="1"/>
  <c r="A900" i="1"/>
  <c r="D900" i="1" s="1"/>
  <c r="I899" i="1"/>
  <c r="V899" i="1"/>
  <c r="W899" i="1"/>
  <c r="S898" i="1"/>
  <c r="T898" i="1" s="1"/>
  <c r="C892" i="1"/>
  <c r="Q892" i="1" s="1"/>
  <c r="B892" i="1" s="1"/>
  <c r="U891" i="1"/>
  <c r="K2732" i="1" l="1"/>
  <c r="H900" i="1"/>
  <c r="J899" i="1"/>
  <c r="P899" i="1" s="1"/>
  <c r="M900" i="1"/>
  <c r="N900" i="1" s="1"/>
  <c r="O900" i="1" s="1"/>
  <c r="W900" i="1"/>
  <c r="V900" i="1"/>
  <c r="S899" i="1"/>
  <c r="T899" i="1" s="1"/>
  <c r="C893" i="1"/>
  <c r="Q893" i="1" s="1"/>
  <c r="B893" i="1" s="1"/>
  <c r="U892" i="1"/>
  <c r="I900" i="1"/>
  <c r="E900" i="1"/>
  <c r="G900" i="1" s="1"/>
  <c r="R900" i="1"/>
  <c r="L901" i="1" s="1"/>
  <c r="A901" i="1"/>
  <c r="D901" i="1" s="1"/>
  <c r="K2733" i="1" l="1"/>
  <c r="H901" i="1"/>
  <c r="J900" i="1"/>
  <c r="P900" i="1" s="1"/>
  <c r="M901" i="1"/>
  <c r="N901" i="1" s="1"/>
  <c r="O901" i="1" s="1"/>
  <c r="I901" i="1"/>
  <c r="E901" i="1"/>
  <c r="G901" i="1" s="1"/>
  <c r="R901" i="1"/>
  <c r="L902" i="1" s="1"/>
  <c r="A902" i="1"/>
  <c r="D902" i="1" s="1"/>
  <c r="V901" i="1"/>
  <c r="W901" i="1"/>
  <c r="S900" i="1"/>
  <c r="T900" i="1" s="1"/>
  <c r="C894" i="1"/>
  <c r="Q894" i="1" s="1"/>
  <c r="B894" i="1" s="1"/>
  <c r="U893" i="1"/>
  <c r="K2734" i="1" l="1"/>
  <c r="H902" i="1"/>
  <c r="M902" i="1"/>
  <c r="N902" i="1" s="1"/>
  <c r="O902" i="1" s="1"/>
  <c r="C895" i="1"/>
  <c r="Q895" i="1" s="1"/>
  <c r="B895" i="1" s="1"/>
  <c r="U894" i="1"/>
  <c r="E902" i="1"/>
  <c r="G902" i="1" s="1"/>
  <c r="A903" i="1"/>
  <c r="D903" i="1" s="1"/>
  <c r="R902" i="1"/>
  <c r="L903" i="1" s="1"/>
  <c r="S901" i="1"/>
  <c r="T901" i="1" s="1"/>
  <c r="W902" i="1"/>
  <c r="V902" i="1"/>
  <c r="I902" i="1"/>
  <c r="J901" i="1"/>
  <c r="P901" i="1" s="1"/>
  <c r="K2735" i="1" l="1"/>
  <c r="H903" i="1"/>
  <c r="M903" i="1"/>
  <c r="N903" i="1" s="1"/>
  <c r="O903" i="1" s="1"/>
  <c r="I903" i="1"/>
  <c r="J902" i="1"/>
  <c r="P902" i="1" s="1"/>
  <c r="E903" i="1"/>
  <c r="G903" i="1" s="1"/>
  <c r="R903" i="1"/>
  <c r="L904" i="1" s="1"/>
  <c r="A904" i="1"/>
  <c r="D904" i="1" s="1"/>
  <c r="V903" i="1"/>
  <c r="W903" i="1"/>
  <c r="S902" i="1"/>
  <c r="T902" i="1" s="1"/>
  <c r="C896" i="1"/>
  <c r="Q896" i="1" s="1"/>
  <c r="B896" i="1" s="1"/>
  <c r="U895" i="1"/>
  <c r="K2736" i="1" l="1"/>
  <c r="H904" i="1"/>
  <c r="J903" i="1"/>
  <c r="P903" i="1" s="1"/>
  <c r="M904" i="1"/>
  <c r="N904" i="1" s="1"/>
  <c r="O904" i="1" s="1"/>
  <c r="W904" i="1"/>
  <c r="V904" i="1"/>
  <c r="S903" i="1"/>
  <c r="T903" i="1" s="1"/>
  <c r="C897" i="1"/>
  <c r="Q897" i="1" s="1"/>
  <c r="B897" i="1" s="1"/>
  <c r="U896" i="1"/>
  <c r="E904" i="1"/>
  <c r="G904" i="1" s="1"/>
  <c r="R904" i="1"/>
  <c r="L905" i="1" s="1"/>
  <c r="A905" i="1"/>
  <c r="D905" i="1" s="1"/>
  <c r="I904" i="1"/>
  <c r="K2737" i="1" l="1"/>
  <c r="J904" i="1"/>
  <c r="P904" i="1" s="1"/>
  <c r="H905" i="1"/>
  <c r="M905" i="1"/>
  <c r="N905" i="1" s="1"/>
  <c r="O905" i="1" s="1"/>
  <c r="I905" i="1"/>
  <c r="E905" i="1"/>
  <c r="G905" i="1" s="1"/>
  <c r="R905" i="1"/>
  <c r="L906" i="1" s="1"/>
  <c r="A906" i="1"/>
  <c r="D906" i="1" s="1"/>
  <c r="V905" i="1"/>
  <c r="W905" i="1"/>
  <c r="S904" i="1"/>
  <c r="T904" i="1" s="1"/>
  <c r="C898" i="1"/>
  <c r="Q898" i="1" s="1"/>
  <c r="B898" i="1" s="1"/>
  <c r="U897" i="1"/>
  <c r="K2738" i="1" l="1"/>
  <c r="H906" i="1"/>
  <c r="J905" i="1"/>
  <c r="P905" i="1" s="1"/>
  <c r="M906" i="1"/>
  <c r="N906" i="1" s="1"/>
  <c r="O906" i="1" s="1"/>
  <c r="I906" i="1"/>
  <c r="C899" i="1"/>
  <c r="Q899" i="1" s="1"/>
  <c r="B899" i="1" s="1"/>
  <c r="U898" i="1"/>
  <c r="E906" i="1"/>
  <c r="G906" i="1" s="1"/>
  <c r="R906" i="1"/>
  <c r="L907" i="1" s="1"/>
  <c r="A907" i="1"/>
  <c r="D907" i="1" s="1"/>
  <c r="W906" i="1"/>
  <c r="V906" i="1"/>
  <c r="S905" i="1"/>
  <c r="T905" i="1" s="1"/>
  <c r="K2739" i="1" l="1"/>
  <c r="H907" i="1"/>
  <c r="M907" i="1"/>
  <c r="N907" i="1" s="1"/>
  <c r="O907" i="1" s="1"/>
  <c r="E907" i="1"/>
  <c r="G907" i="1" s="1"/>
  <c r="R907" i="1"/>
  <c r="L908" i="1" s="1"/>
  <c r="A908" i="1"/>
  <c r="D908" i="1" s="1"/>
  <c r="C900" i="1"/>
  <c r="Q900" i="1" s="1"/>
  <c r="B900" i="1" s="1"/>
  <c r="U899" i="1"/>
  <c r="S906" i="1"/>
  <c r="T906" i="1" s="1"/>
  <c r="V907" i="1"/>
  <c r="W907" i="1"/>
  <c r="I907" i="1"/>
  <c r="J906" i="1"/>
  <c r="P906" i="1" s="1"/>
  <c r="K2740" i="1" l="1"/>
  <c r="H908" i="1"/>
  <c r="M908" i="1"/>
  <c r="N908" i="1" s="1"/>
  <c r="O908" i="1" s="1"/>
  <c r="S907" i="1"/>
  <c r="T907" i="1" s="1"/>
  <c r="W908" i="1"/>
  <c r="V908" i="1"/>
  <c r="I908" i="1"/>
  <c r="C901" i="1"/>
  <c r="Q901" i="1" s="1"/>
  <c r="B901" i="1" s="1"/>
  <c r="U900" i="1"/>
  <c r="J907" i="1"/>
  <c r="P907" i="1" s="1"/>
  <c r="E908" i="1"/>
  <c r="G908" i="1" s="1"/>
  <c r="R908" i="1"/>
  <c r="L909" i="1" s="1"/>
  <c r="A909" i="1"/>
  <c r="D909" i="1" s="1"/>
  <c r="K2741" i="1" l="1"/>
  <c r="J908" i="1"/>
  <c r="P908" i="1" s="1"/>
  <c r="H909" i="1"/>
  <c r="M909" i="1"/>
  <c r="N909" i="1" s="1"/>
  <c r="O909" i="1" s="1"/>
  <c r="E909" i="1"/>
  <c r="G909" i="1" s="1"/>
  <c r="R909" i="1"/>
  <c r="L910" i="1" s="1"/>
  <c r="A910" i="1"/>
  <c r="D910" i="1" s="1"/>
  <c r="S908" i="1"/>
  <c r="T908" i="1" s="1"/>
  <c r="V909" i="1"/>
  <c r="W909" i="1"/>
  <c r="C902" i="1"/>
  <c r="Q902" i="1" s="1"/>
  <c r="B902" i="1" s="1"/>
  <c r="U901" i="1"/>
  <c r="I909" i="1"/>
  <c r="K2742" i="1" l="1"/>
  <c r="H910" i="1"/>
  <c r="M910" i="1"/>
  <c r="N910" i="1" s="1"/>
  <c r="O910" i="1" s="1"/>
  <c r="I910" i="1"/>
  <c r="J909" i="1"/>
  <c r="P909" i="1" s="1"/>
  <c r="E910" i="1"/>
  <c r="G910" i="1" s="1"/>
  <c r="A911" i="1"/>
  <c r="D911" i="1" s="1"/>
  <c r="R910" i="1"/>
  <c r="L911" i="1" s="1"/>
  <c r="C903" i="1"/>
  <c r="Q903" i="1" s="1"/>
  <c r="B903" i="1" s="1"/>
  <c r="U902" i="1"/>
  <c r="S909" i="1"/>
  <c r="T909" i="1" s="1"/>
  <c r="W910" i="1"/>
  <c r="V910" i="1"/>
  <c r="K2743" i="1" l="1"/>
  <c r="H911" i="1"/>
  <c r="J910" i="1"/>
  <c r="P910" i="1" s="1"/>
  <c r="M911" i="1"/>
  <c r="N911" i="1" s="1"/>
  <c r="O911" i="1" s="1"/>
  <c r="I911" i="1"/>
  <c r="V911" i="1"/>
  <c r="W911" i="1"/>
  <c r="S910" i="1"/>
  <c r="T910" i="1" s="1"/>
  <c r="C904" i="1"/>
  <c r="Q904" i="1" s="1"/>
  <c r="B904" i="1" s="1"/>
  <c r="U903" i="1"/>
  <c r="E911" i="1"/>
  <c r="G911" i="1" s="1"/>
  <c r="R911" i="1"/>
  <c r="L912" i="1" s="1"/>
  <c r="A912" i="1"/>
  <c r="D912" i="1" s="1"/>
  <c r="K2744" i="1" l="1"/>
  <c r="J911" i="1"/>
  <c r="P911" i="1" s="1"/>
  <c r="H912" i="1"/>
  <c r="M912" i="1"/>
  <c r="N912" i="1" s="1"/>
  <c r="O912" i="1" s="1"/>
  <c r="I912" i="1"/>
  <c r="E912" i="1"/>
  <c r="G912" i="1" s="1"/>
  <c r="A913" i="1"/>
  <c r="D913" i="1" s="1"/>
  <c r="R912" i="1"/>
  <c r="L913" i="1" s="1"/>
  <c r="S911" i="1"/>
  <c r="T911" i="1" s="1"/>
  <c r="W912" i="1"/>
  <c r="V912" i="1"/>
  <c r="C905" i="1"/>
  <c r="Q905" i="1" s="1"/>
  <c r="B905" i="1" s="1"/>
  <c r="U904" i="1"/>
  <c r="K2745" i="1" l="1"/>
  <c r="H913" i="1"/>
  <c r="J912" i="1"/>
  <c r="P912" i="1" s="1"/>
  <c r="M913" i="1"/>
  <c r="N913" i="1" s="1"/>
  <c r="O913" i="1" s="1"/>
  <c r="V913" i="1"/>
  <c r="W913" i="1"/>
  <c r="S912" i="1"/>
  <c r="T912" i="1" s="1"/>
  <c r="C906" i="1"/>
  <c r="Q906" i="1" s="1"/>
  <c r="B906" i="1" s="1"/>
  <c r="U905" i="1"/>
  <c r="E913" i="1"/>
  <c r="G913" i="1" s="1"/>
  <c r="R913" i="1"/>
  <c r="L914" i="1" s="1"/>
  <c r="A914" i="1"/>
  <c r="D914" i="1" s="1"/>
  <c r="I913" i="1"/>
  <c r="K2746" i="1" l="1"/>
  <c r="H914" i="1"/>
  <c r="M914" i="1"/>
  <c r="N914" i="1" s="1"/>
  <c r="O914" i="1" s="1"/>
  <c r="I914" i="1"/>
  <c r="J913" i="1"/>
  <c r="P913" i="1" s="1"/>
  <c r="E914" i="1"/>
  <c r="G914" i="1" s="1"/>
  <c r="R914" i="1"/>
  <c r="L915" i="1" s="1"/>
  <c r="A915" i="1"/>
  <c r="D915" i="1" s="1"/>
  <c r="W914" i="1"/>
  <c r="S913" i="1"/>
  <c r="T913" i="1" s="1"/>
  <c r="V914" i="1"/>
  <c r="C907" i="1"/>
  <c r="Q907" i="1" s="1"/>
  <c r="B907" i="1" s="1"/>
  <c r="U906" i="1"/>
  <c r="K2747" i="1" l="1"/>
  <c r="H915" i="1"/>
  <c r="J914" i="1"/>
  <c r="P914" i="1" s="1"/>
  <c r="M915" i="1"/>
  <c r="N915" i="1" s="1"/>
  <c r="O915" i="1" s="1"/>
  <c r="V915" i="1"/>
  <c r="W915" i="1"/>
  <c r="S914" i="1"/>
  <c r="T914" i="1" s="1"/>
  <c r="C908" i="1"/>
  <c r="Q908" i="1" s="1"/>
  <c r="B908" i="1" s="1"/>
  <c r="U907" i="1"/>
  <c r="R915" i="1"/>
  <c r="L916" i="1" s="1"/>
  <c r="A916" i="1"/>
  <c r="D916" i="1" s="1"/>
  <c r="E915" i="1"/>
  <c r="G915" i="1" s="1"/>
  <c r="I915" i="1"/>
  <c r="K2748" i="1" l="1"/>
  <c r="J915" i="1"/>
  <c r="P915" i="1" s="1"/>
  <c r="H916" i="1"/>
  <c r="M916" i="1"/>
  <c r="N916" i="1" s="1"/>
  <c r="O916" i="1" s="1"/>
  <c r="I916" i="1"/>
  <c r="A917" i="1"/>
  <c r="D917" i="1" s="1"/>
  <c r="E916" i="1"/>
  <c r="G916" i="1" s="1"/>
  <c r="R916" i="1"/>
  <c r="L917" i="1" s="1"/>
  <c r="V916" i="1"/>
  <c r="S915" i="1"/>
  <c r="T915" i="1" s="1"/>
  <c r="W916" i="1"/>
  <c r="C909" i="1"/>
  <c r="Q909" i="1" s="1"/>
  <c r="B909" i="1" s="1"/>
  <c r="U908" i="1"/>
  <c r="K2749" i="1" l="1"/>
  <c r="H917" i="1"/>
  <c r="M917" i="1"/>
  <c r="N917" i="1" s="1"/>
  <c r="O917" i="1" s="1"/>
  <c r="C910" i="1"/>
  <c r="Q910" i="1" s="1"/>
  <c r="B910" i="1" s="1"/>
  <c r="U909" i="1"/>
  <c r="I917" i="1"/>
  <c r="S916" i="1"/>
  <c r="T916" i="1" s="1"/>
  <c r="V917" i="1"/>
  <c r="W917" i="1"/>
  <c r="E917" i="1"/>
  <c r="G917" i="1" s="1"/>
  <c r="R917" i="1"/>
  <c r="L918" i="1" s="1"/>
  <c r="A918" i="1"/>
  <c r="D918" i="1" s="1"/>
  <c r="J916" i="1"/>
  <c r="P916" i="1" s="1"/>
  <c r="K2750" i="1" l="1"/>
  <c r="J917" i="1"/>
  <c r="P917" i="1" s="1"/>
  <c r="H918" i="1"/>
  <c r="M918" i="1"/>
  <c r="N918" i="1" s="1"/>
  <c r="O918" i="1" s="1"/>
  <c r="W918" i="1"/>
  <c r="V918" i="1"/>
  <c r="S917" i="1"/>
  <c r="T917" i="1" s="1"/>
  <c r="I918" i="1"/>
  <c r="E918" i="1"/>
  <c r="G918" i="1" s="1"/>
  <c r="R918" i="1"/>
  <c r="L919" i="1" s="1"/>
  <c r="A919" i="1"/>
  <c r="D919" i="1" s="1"/>
  <c r="C911" i="1"/>
  <c r="Q911" i="1" s="1"/>
  <c r="B911" i="1" s="1"/>
  <c r="U910" i="1"/>
  <c r="K2751" i="1" l="1"/>
  <c r="H919" i="1"/>
  <c r="M919" i="1"/>
  <c r="N919" i="1" s="1"/>
  <c r="O919" i="1" s="1"/>
  <c r="I919" i="1"/>
  <c r="V919" i="1"/>
  <c r="W919" i="1"/>
  <c r="S918" i="1"/>
  <c r="T918" i="1" s="1"/>
  <c r="C912" i="1"/>
  <c r="Q912" i="1" s="1"/>
  <c r="B912" i="1" s="1"/>
  <c r="U911" i="1"/>
  <c r="R919" i="1"/>
  <c r="L920" i="1" s="1"/>
  <c r="A920" i="1"/>
  <c r="D920" i="1" s="1"/>
  <c r="E919" i="1"/>
  <c r="G919" i="1" s="1"/>
  <c r="J918" i="1"/>
  <c r="P918" i="1" s="1"/>
  <c r="K2752" i="1" l="1"/>
  <c r="H920" i="1"/>
  <c r="J919" i="1"/>
  <c r="P919" i="1" s="1"/>
  <c r="M920" i="1"/>
  <c r="N920" i="1" s="1"/>
  <c r="O920" i="1" s="1"/>
  <c r="E920" i="1"/>
  <c r="G920" i="1" s="1"/>
  <c r="R920" i="1"/>
  <c r="L921" i="1" s="1"/>
  <c r="A921" i="1"/>
  <c r="D921" i="1" s="1"/>
  <c r="S919" i="1"/>
  <c r="T919" i="1" s="1"/>
  <c r="W920" i="1"/>
  <c r="V920" i="1"/>
  <c r="C913" i="1"/>
  <c r="Q913" i="1" s="1"/>
  <c r="B913" i="1" s="1"/>
  <c r="U912" i="1"/>
  <c r="I920" i="1"/>
  <c r="K2753" i="1" l="1"/>
  <c r="H921" i="1"/>
  <c r="M921" i="1"/>
  <c r="N921" i="1" s="1"/>
  <c r="O921" i="1" s="1"/>
  <c r="S920" i="1"/>
  <c r="T920" i="1" s="1"/>
  <c r="V921" i="1"/>
  <c r="W921" i="1"/>
  <c r="I921" i="1"/>
  <c r="C914" i="1"/>
  <c r="Q914" i="1" s="1"/>
  <c r="B914" i="1" s="1"/>
  <c r="U913" i="1"/>
  <c r="A922" i="1"/>
  <c r="D922" i="1" s="1"/>
  <c r="E921" i="1"/>
  <c r="G921" i="1" s="1"/>
  <c r="R921" i="1"/>
  <c r="L922" i="1" s="1"/>
  <c r="J920" i="1"/>
  <c r="P920" i="1" s="1"/>
  <c r="K2754" i="1" l="1"/>
  <c r="H922" i="1"/>
  <c r="J921" i="1"/>
  <c r="P921" i="1" s="1"/>
  <c r="M922" i="1"/>
  <c r="N922" i="1" s="1"/>
  <c r="O922" i="1" s="1"/>
  <c r="C915" i="1"/>
  <c r="Q915" i="1" s="1"/>
  <c r="B915" i="1" s="1"/>
  <c r="U914" i="1"/>
  <c r="E922" i="1"/>
  <c r="G922" i="1" s="1"/>
  <c r="R922" i="1"/>
  <c r="L923" i="1" s="1"/>
  <c r="A923" i="1"/>
  <c r="D923" i="1" s="1"/>
  <c r="I922" i="1"/>
  <c r="V922" i="1"/>
  <c r="S921" i="1"/>
  <c r="T921" i="1" s="1"/>
  <c r="W922" i="1"/>
  <c r="K2755" i="1" l="1"/>
  <c r="H923" i="1"/>
  <c r="M923" i="1"/>
  <c r="N923" i="1" s="1"/>
  <c r="O923" i="1" s="1"/>
  <c r="I923" i="1"/>
  <c r="R923" i="1"/>
  <c r="L924" i="1" s="1"/>
  <c r="A924" i="1"/>
  <c r="D924" i="1" s="1"/>
  <c r="E923" i="1"/>
  <c r="G923" i="1" s="1"/>
  <c r="V923" i="1"/>
  <c r="W923" i="1"/>
  <c r="S922" i="1"/>
  <c r="T922" i="1" s="1"/>
  <c r="C916" i="1"/>
  <c r="Q916" i="1" s="1"/>
  <c r="B916" i="1" s="1"/>
  <c r="U915" i="1"/>
  <c r="J922" i="1"/>
  <c r="P922" i="1" s="1"/>
  <c r="K2756" i="1" l="1"/>
  <c r="H924" i="1"/>
  <c r="J923" i="1"/>
  <c r="P923" i="1" s="1"/>
  <c r="M924" i="1"/>
  <c r="N924" i="1" s="1"/>
  <c r="O924" i="1" s="1"/>
  <c r="C917" i="1"/>
  <c r="Q917" i="1" s="1"/>
  <c r="B917" i="1" s="1"/>
  <c r="U916" i="1"/>
  <c r="E924" i="1"/>
  <c r="G924" i="1" s="1"/>
  <c r="R924" i="1"/>
  <c r="L925" i="1" s="1"/>
  <c r="A925" i="1"/>
  <c r="D925" i="1" s="1"/>
  <c r="V924" i="1"/>
  <c r="S923" i="1"/>
  <c r="T923" i="1" s="1"/>
  <c r="W924" i="1"/>
  <c r="I924" i="1"/>
  <c r="K2757" i="1" l="1"/>
  <c r="H925" i="1"/>
  <c r="M925" i="1"/>
  <c r="N925" i="1" s="1"/>
  <c r="O925" i="1" s="1"/>
  <c r="I925" i="1"/>
  <c r="J924" i="1"/>
  <c r="P924" i="1" s="1"/>
  <c r="E925" i="1"/>
  <c r="G925" i="1" s="1"/>
  <c r="R925" i="1"/>
  <c r="L926" i="1" s="1"/>
  <c r="A926" i="1"/>
  <c r="D926" i="1" s="1"/>
  <c r="S924" i="1"/>
  <c r="T924" i="1" s="1"/>
  <c r="V925" i="1"/>
  <c r="W925" i="1"/>
  <c r="C918" i="1"/>
  <c r="Q918" i="1" s="1"/>
  <c r="B918" i="1" s="1"/>
  <c r="U917" i="1"/>
  <c r="K2758" i="1" l="1"/>
  <c r="H926" i="1"/>
  <c r="J925" i="1"/>
  <c r="P925" i="1" s="1"/>
  <c r="M926" i="1"/>
  <c r="N926" i="1" s="1"/>
  <c r="O926" i="1" s="1"/>
  <c r="C919" i="1"/>
  <c r="Q919" i="1" s="1"/>
  <c r="B919" i="1" s="1"/>
  <c r="U918" i="1"/>
  <c r="E926" i="1"/>
  <c r="G926" i="1" s="1"/>
  <c r="R926" i="1"/>
  <c r="L927" i="1" s="1"/>
  <c r="A927" i="1"/>
  <c r="D927" i="1" s="1"/>
  <c r="W926" i="1"/>
  <c r="V926" i="1"/>
  <c r="S925" i="1"/>
  <c r="T925" i="1" s="1"/>
  <c r="I926" i="1"/>
  <c r="K2759" i="1" l="1"/>
  <c r="H927" i="1"/>
  <c r="M927" i="1"/>
  <c r="N927" i="1" s="1"/>
  <c r="O927" i="1" s="1"/>
  <c r="I927" i="1"/>
  <c r="V927" i="1"/>
  <c r="W927" i="1"/>
  <c r="S926" i="1"/>
  <c r="T926" i="1" s="1"/>
  <c r="J926" i="1"/>
  <c r="P926" i="1" s="1"/>
  <c r="R927" i="1"/>
  <c r="L928" i="1" s="1"/>
  <c r="A928" i="1"/>
  <c r="D928" i="1" s="1"/>
  <c r="E927" i="1"/>
  <c r="G927" i="1" s="1"/>
  <c r="C920" i="1"/>
  <c r="Q920" i="1" s="1"/>
  <c r="B920" i="1" s="1"/>
  <c r="U919" i="1"/>
  <c r="K2760" i="1" l="1"/>
  <c r="J927" i="1"/>
  <c r="P927" i="1" s="1"/>
  <c r="H928" i="1"/>
  <c r="M928" i="1"/>
  <c r="N928" i="1" s="1"/>
  <c r="O928" i="1" s="1"/>
  <c r="V928" i="1"/>
  <c r="S927" i="1"/>
  <c r="T927" i="1" s="1"/>
  <c r="W928" i="1"/>
  <c r="C921" i="1"/>
  <c r="Q921" i="1" s="1"/>
  <c r="B921" i="1" s="1"/>
  <c r="U920" i="1"/>
  <c r="I928" i="1"/>
  <c r="A929" i="1"/>
  <c r="D929" i="1" s="1"/>
  <c r="E928" i="1"/>
  <c r="G928" i="1" s="1"/>
  <c r="R928" i="1"/>
  <c r="L929" i="1" s="1"/>
  <c r="K2761" i="1" l="1"/>
  <c r="J928" i="1"/>
  <c r="P928" i="1" s="1"/>
  <c r="H929" i="1"/>
  <c r="M929" i="1"/>
  <c r="N929" i="1" s="1"/>
  <c r="O929" i="1" s="1"/>
  <c r="C922" i="1"/>
  <c r="Q922" i="1" s="1"/>
  <c r="B922" i="1" s="1"/>
  <c r="U921" i="1"/>
  <c r="S928" i="1"/>
  <c r="T928" i="1" s="1"/>
  <c r="W929" i="1"/>
  <c r="V929" i="1"/>
  <c r="I929" i="1"/>
  <c r="E929" i="1"/>
  <c r="G929" i="1" s="1"/>
  <c r="R929" i="1"/>
  <c r="L930" i="1" s="1"/>
  <c r="A930" i="1"/>
  <c r="D930" i="1" s="1"/>
  <c r="K2762" i="1" l="1"/>
  <c r="J929" i="1"/>
  <c r="P929" i="1" s="1"/>
  <c r="H930" i="1"/>
  <c r="M930" i="1"/>
  <c r="N930" i="1" s="1"/>
  <c r="O930" i="1" s="1"/>
  <c r="V930" i="1"/>
  <c r="W930" i="1"/>
  <c r="S929" i="1"/>
  <c r="T929" i="1" s="1"/>
  <c r="C923" i="1"/>
  <c r="Q923" i="1" s="1"/>
  <c r="B923" i="1" s="1"/>
  <c r="U922" i="1"/>
  <c r="E930" i="1"/>
  <c r="G930" i="1" s="1"/>
  <c r="R930" i="1"/>
  <c r="L931" i="1" s="1"/>
  <c r="A931" i="1"/>
  <c r="D931" i="1" s="1"/>
  <c r="I930" i="1"/>
  <c r="K2763" i="1" l="1"/>
  <c r="H931" i="1"/>
  <c r="M931" i="1"/>
  <c r="N931" i="1" s="1"/>
  <c r="O931" i="1" s="1"/>
  <c r="V931" i="1"/>
  <c r="W931" i="1"/>
  <c r="S930" i="1"/>
  <c r="T930" i="1" s="1"/>
  <c r="C924" i="1"/>
  <c r="Q924" i="1" s="1"/>
  <c r="B924" i="1" s="1"/>
  <c r="U923" i="1"/>
  <c r="I931" i="1"/>
  <c r="R931" i="1"/>
  <c r="L932" i="1" s="1"/>
  <c r="A932" i="1"/>
  <c r="D932" i="1" s="1"/>
  <c r="E931" i="1"/>
  <c r="G931" i="1" s="1"/>
  <c r="J930" i="1"/>
  <c r="P930" i="1" s="1"/>
  <c r="K2764" i="1" l="1"/>
  <c r="J931" i="1"/>
  <c r="P931" i="1" s="1"/>
  <c r="H932" i="1"/>
  <c r="M932" i="1"/>
  <c r="N932" i="1" s="1"/>
  <c r="O932" i="1" s="1"/>
  <c r="E932" i="1"/>
  <c r="G932" i="1" s="1"/>
  <c r="R932" i="1"/>
  <c r="L933" i="1" s="1"/>
  <c r="A933" i="1"/>
  <c r="D933" i="1" s="1"/>
  <c r="C925" i="1"/>
  <c r="Q925" i="1" s="1"/>
  <c r="B925" i="1" s="1"/>
  <c r="U924" i="1"/>
  <c r="V932" i="1"/>
  <c r="S931" i="1"/>
  <c r="T931" i="1" s="1"/>
  <c r="W932" i="1"/>
  <c r="I932" i="1"/>
  <c r="K2765" i="1" l="1"/>
  <c r="H933" i="1"/>
  <c r="M933" i="1"/>
  <c r="N933" i="1" s="1"/>
  <c r="O933" i="1" s="1"/>
  <c r="I933" i="1"/>
  <c r="J932" i="1"/>
  <c r="P932" i="1" s="1"/>
  <c r="A934" i="1"/>
  <c r="D934" i="1" s="1"/>
  <c r="E933" i="1"/>
  <c r="G933" i="1" s="1"/>
  <c r="R933" i="1"/>
  <c r="L934" i="1" s="1"/>
  <c r="S932" i="1"/>
  <c r="T932" i="1" s="1"/>
  <c r="W933" i="1"/>
  <c r="V933" i="1"/>
  <c r="C926" i="1"/>
  <c r="Q926" i="1" s="1"/>
  <c r="B926" i="1" s="1"/>
  <c r="U925" i="1"/>
  <c r="K2766" i="1" l="1"/>
  <c r="H934" i="1"/>
  <c r="J933" i="1"/>
  <c r="P933" i="1" s="1"/>
  <c r="M934" i="1"/>
  <c r="N934" i="1" s="1"/>
  <c r="O934" i="1" s="1"/>
  <c r="V934" i="1"/>
  <c r="S933" i="1"/>
  <c r="T933" i="1" s="1"/>
  <c r="W934" i="1"/>
  <c r="C927" i="1"/>
  <c r="Q927" i="1" s="1"/>
  <c r="B927" i="1" s="1"/>
  <c r="U926" i="1"/>
  <c r="I934" i="1"/>
  <c r="E934" i="1"/>
  <c r="G934" i="1" s="1"/>
  <c r="R934" i="1"/>
  <c r="L935" i="1" s="1"/>
  <c r="A935" i="1"/>
  <c r="D935" i="1" s="1"/>
  <c r="K2767" i="1" l="1"/>
  <c r="J934" i="1"/>
  <c r="P934" i="1" s="1"/>
  <c r="H935" i="1"/>
  <c r="M935" i="1"/>
  <c r="N935" i="1" s="1"/>
  <c r="O935" i="1" s="1"/>
  <c r="R935" i="1"/>
  <c r="L936" i="1" s="1"/>
  <c r="A936" i="1"/>
  <c r="D936" i="1" s="1"/>
  <c r="E935" i="1"/>
  <c r="G935" i="1" s="1"/>
  <c r="I935" i="1"/>
  <c r="W935" i="1"/>
  <c r="V935" i="1"/>
  <c r="S934" i="1"/>
  <c r="T934" i="1" s="1"/>
  <c r="C928" i="1"/>
  <c r="Q928" i="1" s="1"/>
  <c r="B928" i="1" s="1"/>
  <c r="U927" i="1"/>
  <c r="K2768" i="1" l="1"/>
  <c r="H936" i="1"/>
  <c r="M936" i="1"/>
  <c r="N936" i="1" s="1"/>
  <c r="O936" i="1" s="1"/>
  <c r="V936" i="1"/>
  <c r="S935" i="1"/>
  <c r="T935" i="1" s="1"/>
  <c r="W936" i="1"/>
  <c r="I936" i="1"/>
  <c r="A937" i="1"/>
  <c r="D937" i="1" s="1"/>
  <c r="E936" i="1"/>
  <c r="G936" i="1" s="1"/>
  <c r="R936" i="1"/>
  <c r="L937" i="1" s="1"/>
  <c r="C929" i="1"/>
  <c r="Q929" i="1" s="1"/>
  <c r="B929" i="1" s="1"/>
  <c r="U928" i="1"/>
  <c r="J935" i="1"/>
  <c r="P935" i="1" s="1"/>
  <c r="K2769" i="1" l="1"/>
  <c r="J936" i="1"/>
  <c r="P936" i="1" s="1"/>
  <c r="H937" i="1"/>
  <c r="M937" i="1"/>
  <c r="N937" i="1" s="1"/>
  <c r="O937" i="1" s="1"/>
  <c r="C930" i="1"/>
  <c r="Q930" i="1" s="1"/>
  <c r="B930" i="1" s="1"/>
  <c r="U929" i="1"/>
  <c r="A938" i="1"/>
  <c r="D938" i="1" s="1"/>
  <c r="E937" i="1"/>
  <c r="G937" i="1" s="1"/>
  <c r="R937" i="1"/>
  <c r="L938" i="1" s="1"/>
  <c r="S936" i="1"/>
  <c r="T936" i="1" s="1"/>
  <c r="W937" i="1"/>
  <c r="V937" i="1"/>
  <c r="I937" i="1"/>
  <c r="K2770" i="1" l="1"/>
  <c r="H938" i="1"/>
  <c r="M938" i="1"/>
  <c r="N938" i="1" s="1"/>
  <c r="O938" i="1" s="1"/>
  <c r="I938" i="1"/>
  <c r="J937" i="1"/>
  <c r="P937" i="1" s="1"/>
  <c r="E938" i="1"/>
  <c r="G938" i="1" s="1"/>
  <c r="R938" i="1"/>
  <c r="L939" i="1" s="1"/>
  <c r="A939" i="1"/>
  <c r="D939" i="1" s="1"/>
  <c r="V938" i="1"/>
  <c r="S937" i="1"/>
  <c r="T937" i="1" s="1"/>
  <c r="W938" i="1"/>
  <c r="C931" i="1"/>
  <c r="Q931" i="1" s="1"/>
  <c r="B931" i="1" s="1"/>
  <c r="U930" i="1"/>
  <c r="K2771" i="1" l="1"/>
  <c r="H939" i="1"/>
  <c r="J938" i="1"/>
  <c r="P938" i="1" s="1"/>
  <c r="M939" i="1"/>
  <c r="N939" i="1" s="1"/>
  <c r="O939" i="1" s="1"/>
  <c r="I939" i="1"/>
  <c r="C932" i="1"/>
  <c r="Q932" i="1" s="1"/>
  <c r="B932" i="1" s="1"/>
  <c r="U931" i="1"/>
  <c r="R939" i="1"/>
  <c r="L940" i="1" s="1"/>
  <c r="A940" i="1"/>
  <c r="D940" i="1" s="1"/>
  <c r="E939" i="1"/>
  <c r="G939" i="1" s="1"/>
  <c r="W939" i="1"/>
  <c r="V939" i="1"/>
  <c r="S938" i="1"/>
  <c r="T938" i="1" s="1"/>
  <c r="K2772" i="1" l="1"/>
  <c r="H940" i="1"/>
  <c r="J939" i="1"/>
  <c r="P939" i="1" s="1"/>
  <c r="M940" i="1"/>
  <c r="N940" i="1" s="1"/>
  <c r="O940" i="1" s="1"/>
  <c r="C933" i="1"/>
  <c r="Q933" i="1" s="1"/>
  <c r="B933" i="1" s="1"/>
  <c r="U932" i="1"/>
  <c r="A941" i="1"/>
  <c r="D941" i="1" s="1"/>
  <c r="E940" i="1"/>
  <c r="G940" i="1" s="1"/>
  <c r="R940" i="1"/>
  <c r="L941" i="1" s="1"/>
  <c r="V940" i="1"/>
  <c r="S939" i="1"/>
  <c r="T939" i="1" s="1"/>
  <c r="W940" i="1"/>
  <c r="I940" i="1"/>
  <c r="K2773" i="1" l="1"/>
  <c r="H941" i="1"/>
  <c r="M941" i="1"/>
  <c r="N941" i="1" s="1"/>
  <c r="O941" i="1" s="1"/>
  <c r="S940" i="1"/>
  <c r="T940" i="1" s="1"/>
  <c r="W941" i="1"/>
  <c r="V941" i="1"/>
  <c r="C934" i="1"/>
  <c r="Q934" i="1" s="1"/>
  <c r="B934" i="1" s="1"/>
  <c r="U933" i="1"/>
  <c r="I941" i="1"/>
  <c r="E941" i="1"/>
  <c r="G941" i="1" s="1"/>
  <c r="R941" i="1"/>
  <c r="L942" i="1" s="1"/>
  <c r="A942" i="1"/>
  <c r="D942" i="1" s="1"/>
  <c r="J940" i="1"/>
  <c r="P940" i="1" s="1"/>
  <c r="K2774" i="1" l="1"/>
  <c r="J941" i="1"/>
  <c r="P941" i="1" s="1"/>
  <c r="H942" i="1"/>
  <c r="M942" i="1"/>
  <c r="N942" i="1" s="1"/>
  <c r="O942" i="1" s="1"/>
  <c r="W942" i="1"/>
  <c r="V942" i="1"/>
  <c r="S941" i="1"/>
  <c r="T941" i="1" s="1"/>
  <c r="C935" i="1"/>
  <c r="Q935" i="1" s="1"/>
  <c r="B935" i="1" s="1"/>
  <c r="U934" i="1"/>
  <c r="E942" i="1"/>
  <c r="G942" i="1" s="1"/>
  <c r="R942" i="1"/>
  <c r="L943" i="1" s="1"/>
  <c r="A943" i="1"/>
  <c r="D943" i="1" s="1"/>
  <c r="I942" i="1"/>
  <c r="K2775" i="1" l="1"/>
  <c r="H943" i="1"/>
  <c r="J942" i="1"/>
  <c r="P942" i="1" s="1"/>
  <c r="M943" i="1"/>
  <c r="N943" i="1" s="1"/>
  <c r="O943" i="1" s="1"/>
  <c r="W943" i="1"/>
  <c r="V943" i="1"/>
  <c r="S942" i="1"/>
  <c r="T942" i="1" s="1"/>
  <c r="C936" i="1"/>
  <c r="Q936" i="1" s="1"/>
  <c r="B936" i="1" s="1"/>
  <c r="U935" i="1"/>
  <c r="I943" i="1"/>
  <c r="R943" i="1"/>
  <c r="L944" i="1" s="1"/>
  <c r="A944" i="1"/>
  <c r="D944" i="1" s="1"/>
  <c r="E943" i="1"/>
  <c r="G943" i="1" s="1"/>
  <c r="K2776" i="1" l="1"/>
  <c r="H944" i="1"/>
  <c r="J943" i="1"/>
  <c r="P943" i="1" s="1"/>
  <c r="M944" i="1"/>
  <c r="N944" i="1" s="1"/>
  <c r="O944" i="1" s="1"/>
  <c r="C937" i="1"/>
  <c r="Q937" i="1" s="1"/>
  <c r="B937" i="1" s="1"/>
  <c r="U936" i="1"/>
  <c r="E944" i="1"/>
  <c r="G944" i="1" s="1"/>
  <c r="R944" i="1"/>
  <c r="L945" i="1" s="1"/>
  <c r="A945" i="1"/>
  <c r="D945" i="1" s="1"/>
  <c r="V944" i="1"/>
  <c r="S943" i="1"/>
  <c r="T943" i="1" s="1"/>
  <c r="W944" i="1"/>
  <c r="I944" i="1"/>
  <c r="K2777" i="1" l="1"/>
  <c r="H945" i="1"/>
  <c r="J944" i="1"/>
  <c r="P944" i="1" s="1"/>
  <c r="M945" i="1"/>
  <c r="N945" i="1" s="1"/>
  <c r="O945" i="1" s="1"/>
  <c r="E945" i="1"/>
  <c r="G945" i="1" s="1"/>
  <c r="R945" i="1"/>
  <c r="L946" i="1" s="1"/>
  <c r="A946" i="1"/>
  <c r="D946" i="1" s="1"/>
  <c r="S944" i="1"/>
  <c r="T944" i="1" s="1"/>
  <c r="W945" i="1"/>
  <c r="V945" i="1"/>
  <c r="C938" i="1"/>
  <c r="Q938" i="1" s="1"/>
  <c r="B938" i="1" s="1"/>
  <c r="U937" i="1"/>
  <c r="I945" i="1"/>
  <c r="K2778" i="1" l="1"/>
  <c r="H946" i="1"/>
  <c r="M946" i="1"/>
  <c r="N946" i="1" s="1"/>
  <c r="O946" i="1" s="1"/>
  <c r="I946" i="1"/>
  <c r="J945" i="1"/>
  <c r="P945" i="1" s="1"/>
  <c r="C939" i="1"/>
  <c r="Q939" i="1" s="1"/>
  <c r="B939" i="1" s="1"/>
  <c r="U938" i="1"/>
  <c r="E946" i="1"/>
  <c r="G946" i="1" s="1"/>
  <c r="R946" i="1"/>
  <c r="L947" i="1" s="1"/>
  <c r="A947" i="1"/>
  <c r="D947" i="1" s="1"/>
  <c r="V946" i="1"/>
  <c r="S945" i="1"/>
  <c r="T945" i="1" s="1"/>
  <c r="W946" i="1"/>
  <c r="K2779" i="1" l="1"/>
  <c r="H947" i="1"/>
  <c r="J946" i="1"/>
  <c r="P946" i="1" s="1"/>
  <c r="M947" i="1"/>
  <c r="N947" i="1" s="1"/>
  <c r="O947" i="1" s="1"/>
  <c r="I947" i="1"/>
  <c r="R947" i="1"/>
  <c r="L948" i="1" s="1"/>
  <c r="A948" i="1"/>
  <c r="D948" i="1" s="1"/>
  <c r="E947" i="1"/>
  <c r="G947" i="1" s="1"/>
  <c r="C940" i="1"/>
  <c r="Q940" i="1" s="1"/>
  <c r="B940" i="1" s="1"/>
  <c r="U939" i="1"/>
  <c r="W947" i="1"/>
  <c r="V947" i="1"/>
  <c r="S946" i="1"/>
  <c r="T946" i="1" s="1"/>
  <c r="K2780" i="1" l="1"/>
  <c r="J947" i="1"/>
  <c r="P947" i="1" s="1"/>
  <c r="H948" i="1"/>
  <c r="M948" i="1"/>
  <c r="N948" i="1" s="1"/>
  <c r="O948" i="1" s="1"/>
  <c r="A949" i="1"/>
  <c r="D949" i="1" s="1"/>
  <c r="E948" i="1"/>
  <c r="G948" i="1" s="1"/>
  <c r="R948" i="1"/>
  <c r="L949" i="1" s="1"/>
  <c r="C941" i="1"/>
  <c r="Q941" i="1" s="1"/>
  <c r="B941" i="1" s="1"/>
  <c r="U940" i="1"/>
  <c r="V948" i="1"/>
  <c r="S947" i="1"/>
  <c r="T947" i="1" s="1"/>
  <c r="W948" i="1"/>
  <c r="I948" i="1"/>
  <c r="K2781" i="1" l="1"/>
  <c r="H949" i="1"/>
  <c r="M949" i="1"/>
  <c r="N949" i="1" s="1"/>
  <c r="O949" i="1" s="1"/>
  <c r="I949" i="1"/>
  <c r="J948" i="1"/>
  <c r="P948" i="1" s="1"/>
  <c r="E949" i="1"/>
  <c r="G949" i="1" s="1"/>
  <c r="R949" i="1"/>
  <c r="L950" i="1" s="1"/>
  <c r="A950" i="1"/>
  <c r="D950" i="1" s="1"/>
  <c r="C942" i="1"/>
  <c r="Q942" i="1" s="1"/>
  <c r="B942" i="1" s="1"/>
  <c r="U941" i="1"/>
  <c r="S948" i="1"/>
  <c r="T948" i="1" s="1"/>
  <c r="W949" i="1"/>
  <c r="V949" i="1"/>
  <c r="K2782" i="1" l="1"/>
  <c r="H950" i="1"/>
  <c r="J949" i="1"/>
  <c r="P949" i="1" s="1"/>
  <c r="M950" i="1"/>
  <c r="N950" i="1" s="1"/>
  <c r="O950" i="1" s="1"/>
  <c r="C943" i="1"/>
  <c r="Q943" i="1" s="1"/>
  <c r="B943" i="1" s="1"/>
  <c r="U942" i="1"/>
  <c r="E950" i="1"/>
  <c r="G950" i="1" s="1"/>
  <c r="R950" i="1"/>
  <c r="L951" i="1" s="1"/>
  <c r="A951" i="1"/>
  <c r="D951" i="1" s="1"/>
  <c r="W950" i="1"/>
  <c r="V950" i="1"/>
  <c r="S949" i="1"/>
  <c r="T949" i="1" s="1"/>
  <c r="I950" i="1"/>
  <c r="K2783" i="1" l="1"/>
  <c r="H951" i="1"/>
  <c r="M951" i="1"/>
  <c r="N951" i="1" s="1"/>
  <c r="O951" i="1" s="1"/>
  <c r="I951" i="1"/>
  <c r="R951" i="1"/>
  <c r="L952" i="1" s="1"/>
  <c r="A952" i="1"/>
  <c r="D952" i="1" s="1"/>
  <c r="E951" i="1"/>
  <c r="G951" i="1" s="1"/>
  <c r="C944" i="1"/>
  <c r="Q944" i="1" s="1"/>
  <c r="B944" i="1" s="1"/>
  <c r="U943" i="1"/>
  <c r="W951" i="1"/>
  <c r="V951" i="1"/>
  <c r="S950" i="1"/>
  <c r="T950" i="1" s="1"/>
  <c r="J950" i="1"/>
  <c r="P950" i="1" s="1"/>
  <c r="K2784" i="1" l="1"/>
  <c r="H952" i="1"/>
  <c r="J951" i="1"/>
  <c r="P951" i="1" s="1"/>
  <c r="M952" i="1"/>
  <c r="N952" i="1" s="1"/>
  <c r="O952" i="1" s="1"/>
  <c r="I952" i="1"/>
  <c r="C945" i="1"/>
  <c r="Q945" i="1" s="1"/>
  <c r="B945" i="1" s="1"/>
  <c r="U944" i="1"/>
  <c r="A953" i="1"/>
  <c r="D953" i="1" s="1"/>
  <c r="E952" i="1"/>
  <c r="G952" i="1" s="1"/>
  <c r="R952" i="1"/>
  <c r="L953" i="1" s="1"/>
  <c r="V952" i="1"/>
  <c r="S951" i="1"/>
  <c r="T951" i="1" s="1"/>
  <c r="W952" i="1"/>
  <c r="M953" i="1" l="1"/>
  <c r="N953" i="1" s="1"/>
  <c r="O953" i="1" s="1"/>
  <c r="K2785" i="1"/>
  <c r="J952" i="1"/>
  <c r="P952" i="1" s="1"/>
  <c r="H953" i="1"/>
  <c r="I953" i="1"/>
  <c r="E953" i="1"/>
  <c r="G953" i="1" s="1"/>
  <c r="R953" i="1"/>
  <c r="L954" i="1" s="1"/>
  <c r="A954" i="1"/>
  <c r="D954" i="1" s="1"/>
  <c r="S952" i="1"/>
  <c r="T952" i="1" s="1"/>
  <c r="W953" i="1"/>
  <c r="V953" i="1"/>
  <c r="C946" i="1"/>
  <c r="Q946" i="1" s="1"/>
  <c r="B946" i="1" s="1"/>
  <c r="U945" i="1"/>
  <c r="K2786" i="1" l="1"/>
  <c r="H954" i="1"/>
  <c r="J953" i="1"/>
  <c r="P953" i="1" s="1"/>
  <c r="M954" i="1"/>
  <c r="N954" i="1" s="1"/>
  <c r="O954" i="1" s="1"/>
  <c r="R954" i="1"/>
  <c r="L955" i="1" s="1"/>
  <c r="A955" i="1"/>
  <c r="D955" i="1" s="1"/>
  <c r="E954" i="1"/>
  <c r="G954" i="1" s="1"/>
  <c r="W954" i="1"/>
  <c r="S953" i="1"/>
  <c r="V954" i="1"/>
  <c r="I954" i="1"/>
  <c r="C947" i="1"/>
  <c r="Q947" i="1" s="1"/>
  <c r="B947" i="1" s="1"/>
  <c r="U946" i="1"/>
  <c r="K2787" i="1" l="1"/>
  <c r="H955" i="1"/>
  <c r="M955" i="1"/>
  <c r="N955" i="1" s="1"/>
  <c r="O955" i="1" s="1"/>
  <c r="S954" i="1"/>
  <c r="T954" i="1" s="1"/>
  <c r="W955" i="1"/>
  <c r="V955" i="1"/>
  <c r="C948" i="1"/>
  <c r="Q948" i="1" s="1"/>
  <c r="B948" i="1" s="1"/>
  <c r="U947" i="1"/>
  <c r="I955" i="1"/>
  <c r="J954" i="1"/>
  <c r="P954" i="1" s="1"/>
  <c r="E955" i="1"/>
  <c r="G955" i="1" s="1"/>
  <c r="R955" i="1"/>
  <c r="L956" i="1" s="1"/>
  <c r="A956" i="1"/>
  <c r="D956" i="1" s="1"/>
  <c r="K2788" i="1" l="1"/>
  <c r="H956" i="1"/>
  <c r="M956" i="1"/>
  <c r="N956" i="1" s="1"/>
  <c r="O956" i="1" s="1"/>
  <c r="C949" i="1"/>
  <c r="Q949" i="1" s="1"/>
  <c r="B949" i="1" s="1"/>
  <c r="U948" i="1"/>
  <c r="E956" i="1"/>
  <c r="G956" i="1" s="1"/>
  <c r="R956" i="1"/>
  <c r="L957" i="1" s="1"/>
  <c r="A957" i="1"/>
  <c r="D957" i="1" s="1"/>
  <c r="S955" i="1"/>
  <c r="T955" i="1" s="1"/>
  <c r="W956" i="1"/>
  <c r="V956" i="1"/>
  <c r="I956" i="1"/>
  <c r="J955" i="1"/>
  <c r="P955" i="1" s="1"/>
  <c r="K2789" i="1" l="1"/>
  <c r="H957" i="1"/>
  <c r="J956" i="1"/>
  <c r="P956" i="1" s="1"/>
  <c r="M957" i="1"/>
  <c r="N957" i="1" s="1"/>
  <c r="O957" i="1" s="1"/>
  <c r="I957" i="1"/>
  <c r="E957" i="1"/>
  <c r="G957" i="1" s="1"/>
  <c r="R957" i="1"/>
  <c r="L958" i="1" s="1"/>
  <c r="A958" i="1"/>
  <c r="D958" i="1" s="1"/>
  <c r="W957" i="1"/>
  <c r="V957" i="1"/>
  <c r="S956" i="1"/>
  <c r="T956" i="1" s="1"/>
  <c r="C950" i="1"/>
  <c r="U949" i="1"/>
  <c r="K2790" i="1" l="1"/>
  <c r="H958" i="1"/>
  <c r="Q950" i="1"/>
  <c r="B950" i="1" s="1"/>
  <c r="M958" i="1"/>
  <c r="N958" i="1" s="1"/>
  <c r="O958" i="1" s="1"/>
  <c r="I958" i="1"/>
  <c r="C951" i="1"/>
  <c r="R958" i="1"/>
  <c r="L959" i="1" s="1"/>
  <c r="A959" i="1"/>
  <c r="D959" i="1" s="1"/>
  <c r="E958" i="1"/>
  <c r="G958" i="1" s="1"/>
  <c r="S957" i="1"/>
  <c r="T957" i="1" s="1"/>
  <c r="W958" i="1"/>
  <c r="V958" i="1"/>
  <c r="J957" i="1"/>
  <c r="P957" i="1" s="1"/>
  <c r="K2791" i="1" l="1"/>
  <c r="H959" i="1"/>
  <c r="J958" i="1"/>
  <c r="P958" i="1" s="1"/>
  <c r="U950" i="1"/>
  <c r="Q951" i="1"/>
  <c r="B951" i="1" s="1"/>
  <c r="M959" i="1"/>
  <c r="N959" i="1" s="1"/>
  <c r="O959" i="1" s="1"/>
  <c r="W959" i="1"/>
  <c r="S958" i="1"/>
  <c r="T958" i="1" s="1"/>
  <c r="V959" i="1"/>
  <c r="I959" i="1"/>
  <c r="R959" i="1"/>
  <c r="L960" i="1" s="1"/>
  <c r="A960" i="1"/>
  <c r="D960" i="1" s="1"/>
  <c r="E959" i="1"/>
  <c r="G959" i="1" s="1"/>
  <c r="C952" i="1"/>
  <c r="K2792" i="1" l="1"/>
  <c r="J959" i="1"/>
  <c r="P959" i="1" s="1"/>
  <c r="H960" i="1"/>
  <c r="U951" i="1"/>
  <c r="Q952" i="1"/>
  <c r="B952" i="1" s="1"/>
  <c r="M960" i="1"/>
  <c r="N960" i="1" s="1"/>
  <c r="O960" i="1" s="1"/>
  <c r="V960" i="1"/>
  <c r="S959" i="1"/>
  <c r="T959" i="1" s="1"/>
  <c r="W960" i="1"/>
  <c r="C953" i="1"/>
  <c r="A961" i="1"/>
  <c r="D961" i="1" s="1"/>
  <c r="E960" i="1"/>
  <c r="G960" i="1" s="1"/>
  <c r="R960" i="1"/>
  <c r="L961" i="1" s="1"/>
  <c r="I960" i="1"/>
  <c r="K2793" i="1" l="1"/>
  <c r="J960" i="1"/>
  <c r="P960" i="1" s="1"/>
  <c r="H961" i="1"/>
  <c r="U952" i="1"/>
  <c r="Q953" i="1"/>
  <c r="B953" i="1" s="1"/>
  <c r="M961" i="1"/>
  <c r="N961" i="1" s="1"/>
  <c r="O961" i="1" s="1"/>
  <c r="S960" i="1"/>
  <c r="T960" i="1" s="1"/>
  <c r="W961" i="1"/>
  <c r="V961" i="1"/>
  <c r="I961" i="1"/>
  <c r="A962" i="1"/>
  <c r="D962" i="1" s="1"/>
  <c r="E961" i="1"/>
  <c r="G961" i="1" s="1"/>
  <c r="R961" i="1"/>
  <c r="L962" i="1" s="1"/>
  <c r="T953" i="1"/>
  <c r="C954" i="1" s="1"/>
  <c r="K2794" i="1" l="1"/>
  <c r="J961" i="1"/>
  <c r="P961" i="1" s="1"/>
  <c r="H962" i="1"/>
  <c r="Q954" i="1"/>
  <c r="B954" i="1" s="1"/>
  <c r="M962" i="1"/>
  <c r="N962" i="1" s="1"/>
  <c r="O962" i="1" s="1"/>
  <c r="C955" i="1"/>
  <c r="W962" i="1"/>
  <c r="V962" i="1"/>
  <c r="S961" i="1"/>
  <c r="T961" i="1" s="1"/>
  <c r="U953" i="1"/>
  <c r="E962" i="1"/>
  <c r="G962" i="1" s="1"/>
  <c r="R962" i="1"/>
  <c r="L963" i="1" s="1"/>
  <c r="A963" i="1"/>
  <c r="D963" i="1" s="1"/>
  <c r="I962" i="1"/>
  <c r="K2795" i="1" l="1"/>
  <c r="H963" i="1"/>
  <c r="U954" i="1"/>
  <c r="Q955" i="1"/>
  <c r="B955" i="1" s="1"/>
  <c r="M963" i="1"/>
  <c r="N963" i="1" s="1"/>
  <c r="O963" i="1" s="1"/>
  <c r="I963" i="1"/>
  <c r="J962" i="1"/>
  <c r="P962" i="1" s="1"/>
  <c r="R963" i="1"/>
  <c r="L964" i="1" s="1"/>
  <c r="A964" i="1"/>
  <c r="D964" i="1" s="1"/>
  <c r="E963" i="1"/>
  <c r="G963" i="1" s="1"/>
  <c r="W963" i="1"/>
  <c r="V963" i="1"/>
  <c r="S962" i="1"/>
  <c r="T962" i="1" s="1"/>
  <c r="C956" i="1"/>
  <c r="K2796" i="1" l="1"/>
  <c r="H964" i="1"/>
  <c r="U955" i="1"/>
  <c r="Q956" i="1"/>
  <c r="B956" i="1" s="1"/>
  <c r="M964" i="1"/>
  <c r="N964" i="1" s="1"/>
  <c r="O964" i="1" s="1"/>
  <c r="C957" i="1"/>
  <c r="E964" i="1"/>
  <c r="G964" i="1" s="1"/>
  <c r="R964" i="1"/>
  <c r="L965" i="1" s="1"/>
  <c r="A965" i="1"/>
  <c r="D965" i="1" s="1"/>
  <c r="I964" i="1"/>
  <c r="J963" i="1"/>
  <c r="P963" i="1" s="1"/>
  <c r="S963" i="1"/>
  <c r="T963" i="1" s="1"/>
  <c r="W964" i="1"/>
  <c r="V964" i="1"/>
  <c r="K2797" i="1" l="1"/>
  <c r="H965" i="1"/>
  <c r="U956" i="1"/>
  <c r="Q957" i="1"/>
  <c r="B957" i="1" s="1"/>
  <c r="M965" i="1"/>
  <c r="N965" i="1" s="1"/>
  <c r="O965" i="1" s="1"/>
  <c r="I965" i="1"/>
  <c r="J964" i="1"/>
  <c r="P964" i="1" s="1"/>
  <c r="A966" i="1"/>
  <c r="D966" i="1" s="1"/>
  <c r="E965" i="1"/>
  <c r="G965" i="1" s="1"/>
  <c r="R965" i="1"/>
  <c r="L966" i="1" s="1"/>
  <c r="S964" i="1"/>
  <c r="T964" i="1" s="1"/>
  <c r="W965" i="1"/>
  <c r="V965" i="1"/>
  <c r="C958" i="1"/>
  <c r="K2798" i="1" l="1"/>
  <c r="H966" i="1"/>
  <c r="U957" i="1"/>
  <c r="Q958" i="1"/>
  <c r="B958" i="1" s="1"/>
  <c r="M966" i="1"/>
  <c r="N966" i="1" s="1"/>
  <c r="O966" i="1" s="1"/>
  <c r="I966" i="1"/>
  <c r="E966" i="1"/>
  <c r="G966" i="1" s="1"/>
  <c r="R966" i="1"/>
  <c r="L967" i="1" s="1"/>
  <c r="A967" i="1"/>
  <c r="D967" i="1" s="1"/>
  <c r="J965" i="1"/>
  <c r="P965" i="1" s="1"/>
  <c r="C959" i="1"/>
  <c r="W966" i="1"/>
  <c r="V966" i="1"/>
  <c r="S965" i="1"/>
  <c r="T965" i="1" s="1"/>
  <c r="K2799" i="1" l="1"/>
  <c r="H967" i="1"/>
  <c r="J966" i="1"/>
  <c r="P966" i="1" s="1"/>
  <c r="U958" i="1"/>
  <c r="Q959" i="1"/>
  <c r="B959" i="1" s="1"/>
  <c r="M967" i="1"/>
  <c r="N967" i="1" s="1"/>
  <c r="O967" i="1" s="1"/>
  <c r="C960" i="1"/>
  <c r="R967" i="1"/>
  <c r="L968" i="1" s="1"/>
  <c r="A968" i="1"/>
  <c r="D968" i="1" s="1"/>
  <c r="E967" i="1"/>
  <c r="G967" i="1" s="1"/>
  <c r="W967" i="1"/>
  <c r="V967" i="1"/>
  <c r="S966" i="1"/>
  <c r="T966" i="1" s="1"/>
  <c r="I967" i="1"/>
  <c r="K2800" i="1" l="1"/>
  <c r="J967" i="1"/>
  <c r="P967" i="1" s="1"/>
  <c r="H968" i="1"/>
  <c r="U959" i="1"/>
  <c r="Q960" i="1"/>
  <c r="B960" i="1" s="1"/>
  <c r="M968" i="1"/>
  <c r="N968" i="1" s="1"/>
  <c r="O968" i="1" s="1"/>
  <c r="V968" i="1"/>
  <c r="S967" i="1"/>
  <c r="T967" i="1" s="1"/>
  <c r="W968" i="1"/>
  <c r="I968" i="1"/>
  <c r="A969" i="1"/>
  <c r="D969" i="1" s="1"/>
  <c r="E968" i="1"/>
  <c r="G968" i="1" s="1"/>
  <c r="R968" i="1"/>
  <c r="L969" i="1" s="1"/>
  <c r="C961" i="1"/>
  <c r="K2801" i="1" l="1"/>
  <c r="H969" i="1"/>
  <c r="J968" i="1"/>
  <c r="P968" i="1" s="1"/>
  <c r="U960" i="1"/>
  <c r="Q961" i="1"/>
  <c r="B961" i="1" s="1"/>
  <c r="M969" i="1"/>
  <c r="N969" i="1" s="1"/>
  <c r="O969" i="1" s="1"/>
  <c r="C962" i="1"/>
  <c r="S968" i="1"/>
  <c r="T968" i="1" s="1"/>
  <c r="V969" i="1"/>
  <c r="W969" i="1"/>
  <c r="I969" i="1"/>
  <c r="E969" i="1"/>
  <c r="G969" i="1" s="1"/>
  <c r="R969" i="1"/>
  <c r="L970" i="1" s="1"/>
  <c r="A970" i="1"/>
  <c r="D970" i="1" s="1"/>
  <c r="K2802" i="1" l="1"/>
  <c r="H970" i="1"/>
  <c r="U961" i="1"/>
  <c r="Q962" i="1"/>
  <c r="B962" i="1" s="1"/>
  <c r="M970" i="1"/>
  <c r="N970" i="1" s="1"/>
  <c r="O970" i="1" s="1"/>
  <c r="E970" i="1"/>
  <c r="G970" i="1" s="1"/>
  <c r="R970" i="1"/>
  <c r="L971" i="1" s="1"/>
  <c r="A971" i="1"/>
  <c r="D971" i="1" s="1"/>
  <c r="I970" i="1"/>
  <c r="J969" i="1"/>
  <c r="P969" i="1" s="1"/>
  <c r="V970" i="1"/>
  <c r="W970" i="1"/>
  <c r="S969" i="1"/>
  <c r="T969" i="1" s="1"/>
  <c r="C963" i="1"/>
  <c r="K2803" i="1" l="1"/>
  <c r="H971" i="1"/>
  <c r="U962" i="1"/>
  <c r="Q963" i="1"/>
  <c r="B963" i="1" s="1"/>
  <c r="M971" i="1"/>
  <c r="N971" i="1" s="1"/>
  <c r="O971" i="1" s="1"/>
  <c r="I971" i="1"/>
  <c r="R971" i="1"/>
  <c r="L972" i="1" s="1"/>
  <c r="A972" i="1"/>
  <c r="D972" i="1" s="1"/>
  <c r="E971" i="1"/>
  <c r="G971" i="1" s="1"/>
  <c r="V971" i="1"/>
  <c r="W971" i="1"/>
  <c r="S970" i="1"/>
  <c r="T970" i="1" s="1"/>
  <c r="C964" i="1"/>
  <c r="J970" i="1"/>
  <c r="P970" i="1" s="1"/>
  <c r="K2804" i="1" l="1"/>
  <c r="J971" i="1"/>
  <c r="P971" i="1" s="1"/>
  <c r="H972" i="1"/>
  <c r="U963" i="1"/>
  <c r="Q964" i="1"/>
  <c r="B964" i="1" s="1"/>
  <c r="M972" i="1"/>
  <c r="N972" i="1" s="1"/>
  <c r="O972" i="1" s="1"/>
  <c r="C965" i="1"/>
  <c r="E972" i="1"/>
  <c r="G972" i="1" s="1"/>
  <c r="R972" i="1"/>
  <c r="L973" i="1" s="1"/>
  <c r="A973" i="1"/>
  <c r="D973" i="1" s="1"/>
  <c r="S971" i="1"/>
  <c r="T971" i="1" s="1"/>
  <c r="V972" i="1"/>
  <c r="W972" i="1"/>
  <c r="I972" i="1"/>
  <c r="K2805" i="1" l="1"/>
  <c r="H973" i="1"/>
  <c r="U964" i="1"/>
  <c r="Q965" i="1"/>
  <c r="B965" i="1" s="1"/>
  <c r="M973" i="1"/>
  <c r="N973" i="1" s="1"/>
  <c r="O973" i="1" s="1"/>
  <c r="I973" i="1"/>
  <c r="J972" i="1"/>
  <c r="P972" i="1" s="1"/>
  <c r="E973" i="1"/>
  <c r="G973" i="1" s="1"/>
  <c r="R973" i="1"/>
  <c r="L974" i="1" s="1"/>
  <c r="A974" i="1"/>
  <c r="D974" i="1" s="1"/>
  <c r="S972" i="1"/>
  <c r="T972" i="1" s="1"/>
  <c r="W973" i="1"/>
  <c r="V973" i="1"/>
  <c r="C966" i="1"/>
  <c r="K2806" i="1" l="1"/>
  <c r="J973" i="1"/>
  <c r="P973" i="1" s="1"/>
  <c r="H974" i="1"/>
  <c r="U965" i="1"/>
  <c r="Q966" i="1"/>
  <c r="B966" i="1" s="1"/>
  <c r="M974" i="1"/>
  <c r="N974" i="1" s="1"/>
  <c r="O974" i="1" s="1"/>
  <c r="E974" i="1"/>
  <c r="G974" i="1" s="1"/>
  <c r="R974" i="1"/>
  <c r="L975" i="1" s="1"/>
  <c r="A975" i="1"/>
  <c r="D975" i="1" s="1"/>
  <c r="C967" i="1"/>
  <c r="W974" i="1"/>
  <c r="S973" i="1"/>
  <c r="T973" i="1" s="1"/>
  <c r="V974" i="1"/>
  <c r="I974" i="1"/>
  <c r="K2807" i="1" l="1"/>
  <c r="H975" i="1"/>
  <c r="U966" i="1"/>
  <c r="Q967" i="1"/>
  <c r="B967" i="1" s="1"/>
  <c r="M975" i="1"/>
  <c r="N975" i="1" s="1"/>
  <c r="O975" i="1" s="1"/>
  <c r="I975" i="1"/>
  <c r="C968" i="1"/>
  <c r="R975" i="1"/>
  <c r="L976" i="1" s="1"/>
  <c r="A976" i="1"/>
  <c r="D976" i="1" s="1"/>
  <c r="E975" i="1"/>
  <c r="G975" i="1" s="1"/>
  <c r="S974" i="1"/>
  <c r="T974" i="1" s="1"/>
  <c r="W975" i="1"/>
  <c r="V975" i="1"/>
  <c r="J974" i="1"/>
  <c r="P974" i="1" s="1"/>
  <c r="K2808" i="1" l="1"/>
  <c r="J975" i="1"/>
  <c r="P975" i="1" s="1"/>
  <c r="H976" i="1"/>
  <c r="U967" i="1"/>
  <c r="Q968" i="1"/>
  <c r="U968" i="1" s="1"/>
  <c r="M976" i="1"/>
  <c r="N976" i="1" s="1"/>
  <c r="O976" i="1" s="1"/>
  <c r="W976" i="1"/>
  <c r="S975" i="1"/>
  <c r="T975" i="1" s="1"/>
  <c r="V976" i="1"/>
  <c r="C969" i="1"/>
  <c r="A977" i="1"/>
  <c r="D977" i="1" s="1"/>
  <c r="E976" i="1"/>
  <c r="G976" i="1" s="1"/>
  <c r="R976" i="1"/>
  <c r="L977" i="1" s="1"/>
  <c r="I976" i="1"/>
  <c r="K2809" i="1" l="1"/>
  <c r="J976" i="1"/>
  <c r="P976" i="1" s="1"/>
  <c r="H977" i="1"/>
  <c r="B968" i="1"/>
  <c r="Q969" i="1"/>
  <c r="B969" i="1" s="1"/>
  <c r="M977" i="1"/>
  <c r="N977" i="1" s="1"/>
  <c r="O977" i="1" s="1"/>
  <c r="S976" i="1"/>
  <c r="T976" i="1" s="1"/>
  <c r="W977" i="1"/>
  <c r="V977" i="1"/>
  <c r="I977" i="1"/>
  <c r="E977" i="1"/>
  <c r="G977" i="1" s="1"/>
  <c r="R977" i="1"/>
  <c r="L978" i="1" s="1"/>
  <c r="A978" i="1"/>
  <c r="D978" i="1" s="1"/>
  <c r="C970" i="1"/>
  <c r="K2810" i="1" l="1"/>
  <c r="J977" i="1"/>
  <c r="P977" i="1" s="1"/>
  <c r="H978" i="1"/>
  <c r="U969" i="1"/>
  <c r="Q970" i="1"/>
  <c r="B970" i="1" s="1"/>
  <c r="M978" i="1"/>
  <c r="N978" i="1" s="1"/>
  <c r="O978" i="1" s="1"/>
  <c r="I978" i="1"/>
  <c r="V978" i="1"/>
  <c r="W978" i="1"/>
  <c r="S977" i="1"/>
  <c r="T977" i="1" s="1"/>
  <c r="C971" i="1"/>
  <c r="E978" i="1"/>
  <c r="G978" i="1" s="1"/>
  <c r="R978" i="1"/>
  <c r="L979" i="1" s="1"/>
  <c r="A979" i="1"/>
  <c r="D979" i="1" s="1"/>
  <c r="K2811" i="1" l="1"/>
  <c r="H979" i="1"/>
  <c r="U970" i="1"/>
  <c r="Q971" i="1"/>
  <c r="U971" i="1" s="1"/>
  <c r="M979" i="1"/>
  <c r="N979" i="1" s="1"/>
  <c r="O979" i="1" s="1"/>
  <c r="C972" i="1"/>
  <c r="S978" i="1"/>
  <c r="T978" i="1" s="1"/>
  <c r="W979" i="1"/>
  <c r="V979" i="1"/>
  <c r="I979" i="1"/>
  <c r="R979" i="1"/>
  <c r="L980" i="1" s="1"/>
  <c r="A980" i="1"/>
  <c r="D980" i="1" s="1"/>
  <c r="E979" i="1"/>
  <c r="G979" i="1" s="1"/>
  <c r="J978" i="1"/>
  <c r="P978" i="1" s="1"/>
  <c r="K2812" i="1" l="1"/>
  <c r="J979" i="1"/>
  <c r="P979" i="1" s="1"/>
  <c r="H980" i="1"/>
  <c r="B971" i="1"/>
  <c r="Q972" i="1"/>
  <c r="B972" i="1" s="1"/>
  <c r="M980" i="1"/>
  <c r="N980" i="1" s="1"/>
  <c r="O980" i="1" s="1"/>
  <c r="E980" i="1"/>
  <c r="G980" i="1" s="1"/>
  <c r="R980" i="1"/>
  <c r="L981" i="1" s="1"/>
  <c r="A981" i="1"/>
  <c r="D981" i="1" s="1"/>
  <c r="W980" i="1"/>
  <c r="S979" i="1"/>
  <c r="T979" i="1" s="1"/>
  <c r="V980" i="1"/>
  <c r="I980" i="1"/>
  <c r="C973" i="1"/>
  <c r="K2813" i="1" l="1"/>
  <c r="H981" i="1"/>
  <c r="U972" i="1"/>
  <c r="Q973" i="1"/>
  <c r="B973" i="1" s="1"/>
  <c r="M981" i="1"/>
  <c r="N981" i="1" s="1"/>
  <c r="O981" i="1" s="1"/>
  <c r="I981" i="1"/>
  <c r="S980" i="1"/>
  <c r="T980" i="1" s="1"/>
  <c r="W981" i="1"/>
  <c r="V981" i="1"/>
  <c r="C974" i="1"/>
  <c r="E981" i="1"/>
  <c r="G981" i="1" s="1"/>
  <c r="R981" i="1"/>
  <c r="L982" i="1" s="1"/>
  <c r="A982" i="1"/>
  <c r="D982" i="1" s="1"/>
  <c r="J980" i="1"/>
  <c r="P980" i="1" s="1"/>
  <c r="K2814" i="1" l="1"/>
  <c r="H982" i="1"/>
  <c r="J981" i="1"/>
  <c r="P981" i="1" s="1"/>
  <c r="U973" i="1"/>
  <c r="Q974" i="1"/>
  <c r="B974" i="1" s="1"/>
  <c r="M982" i="1"/>
  <c r="N982" i="1" s="1"/>
  <c r="O982" i="1" s="1"/>
  <c r="I982" i="1"/>
  <c r="E982" i="1"/>
  <c r="G982" i="1" s="1"/>
  <c r="R982" i="1"/>
  <c r="L983" i="1" s="1"/>
  <c r="A983" i="1"/>
  <c r="D983" i="1" s="1"/>
  <c r="W982" i="1"/>
  <c r="S981" i="1"/>
  <c r="T981" i="1" s="1"/>
  <c r="V982" i="1"/>
  <c r="C975" i="1"/>
  <c r="K2815" i="1" l="1"/>
  <c r="H983" i="1"/>
  <c r="J982" i="1"/>
  <c r="P982" i="1" s="1"/>
  <c r="U974" i="1"/>
  <c r="Q975" i="1"/>
  <c r="B975" i="1" s="1"/>
  <c r="M983" i="1"/>
  <c r="N983" i="1" s="1"/>
  <c r="O983" i="1" s="1"/>
  <c r="C976" i="1"/>
  <c r="R983" i="1"/>
  <c r="L984" i="1" s="1"/>
  <c r="A984" i="1"/>
  <c r="D984" i="1" s="1"/>
  <c r="E983" i="1"/>
  <c r="G983" i="1" s="1"/>
  <c r="S982" i="1"/>
  <c r="T982" i="1" s="1"/>
  <c r="W983" i="1"/>
  <c r="V983" i="1"/>
  <c r="I983" i="1"/>
  <c r="K2816" i="1" l="1"/>
  <c r="H984" i="1"/>
  <c r="U975" i="1"/>
  <c r="Q976" i="1"/>
  <c r="B976" i="1" s="1"/>
  <c r="M984" i="1"/>
  <c r="N984" i="1" s="1"/>
  <c r="O984" i="1" s="1"/>
  <c r="I984" i="1"/>
  <c r="E984" i="1"/>
  <c r="G984" i="1" s="1"/>
  <c r="R984" i="1"/>
  <c r="L985" i="1" s="1"/>
  <c r="A985" i="1"/>
  <c r="D985" i="1" s="1"/>
  <c r="W984" i="1"/>
  <c r="S983" i="1"/>
  <c r="T983" i="1" s="1"/>
  <c r="V984" i="1"/>
  <c r="J983" i="1"/>
  <c r="P983" i="1" s="1"/>
  <c r="C977" i="1"/>
  <c r="K2817" i="1" l="1"/>
  <c r="H985" i="1"/>
  <c r="J984" i="1"/>
  <c r="P984" i="1" s="1"/>
  <c r="U976" i="1"/>
  <c r="Q977" i="1"/>
  <c r="B977" i="1" s="1"/>
  <c r="M985" i="1"/>
  <c r="N985" i="1" s="1"/>
  <c r="O985" i="1" s="1"/>
  <c r="S984" i="1"/>
  <c r="T984" i="1" s="1"/>
  <c r="W985" i="1"/>
  <c r="V985" i="1"/>
  <c r="C978" i="1"/>
  <c r="E985" i="1"/>
  <c r="G985" i="1" s="1"/>
  <c r="R985" i="1"/>
  <c r="L986" i="1" s="1"/>
  <c r="A986" i="1"/>
  <c r="D986" i="1" s="1"/>
  <c r="I985" i="1"/>
  <c r="K2818" i="1" l="1"/>
  <c r="H986" i="1"/>
  <c r="U977" i="1"/>
  <c r="Q978" i="1"/>
  <c r="B978" i="1" s="1"/>
  <c r="M986" i="1"/>
  <c r="N986" i="1" s="1"/>
  <c r="O986" i="1" s="1"/>
  <c r="I986" i="1"/>
  <c r="E986" i="1"/>
  <c r="G986" i="1" s="1"/>
  <c r="R986" i="1"/>
  <c r="L987" i="1" s="1"/>
  <c r="A987" i="1"/>
  <c r="D987" i="1" s="1"/>
  <c r="J985" i="1"/>
  <c r="P985" i="1" s="1"/>
  <c r="V986" i="1"/>
  <c r="W986" i="1"/>
  <c r="S985" i="1"/>
  <c r="T985" i="1" s="1"/>
  <c r="C979" i="1"/>
  <c r="K2819" i="1" l="1"/>
  <c r="H987" i="1"/>
  <c r="J986" i="1"/>
  <c r="P986" i="1" s="1"/>
  <c r="U978" i="1"/>
  <c r="Q979" i="1"/>
  <c r="B979" i="1" s="1"/>
  <c r="M987" i="1"/>
  <c r="N987" i="1" s="1"/>
  <c r="O987" i="1" s="1"/>
  <c r="S986" i="1"/>
  <c r="T986" i="1" s="1"/>
  <c r="W987" i="1"/>
  <c r="V987" i="1"/>
  <c r="C980" i="1"/>
  <c r="R987" i="1"/>
  <c r="L988" i="1" s="1"/>
  <c r="A988" i="1"/>
  <c r="D988" i="1" s="1"/>
  <c r="E987" i="1"/>
  <c r="G987" i="1" s="1"/>
  <c r="I987" i="1"/>
  <c r="K2820" i="1" l="1"/>
  <c r="H988" i="1"/>
  <c r="J987" i="1"/>
  <c r="P987" i="1" s="1"/>
  <c r="U979" i="1"/>
  <c r="Q980" i="1"/>
  <c r="B980" i="1" s="1"/>
  <c r="M988" i="1"/>
  <c r="N988" i="1" s="1"/>
  <c r="O988" i="1" s="1"/>
  <c r="A989" i="1"/>
  <c r="D989" i="1" s="1"/>
  <c r="E988" i="1"/>
  <c r="G988" i="1" s="1"/>
  <c r="R988" i="1"/>
  <c r="L989" i="1" s="1"/>
  <c r="C981" i="1"/>
  <c r="W988" i="1"/>
  <c r="S987" i="1"/>
  <c r="T987" i="1" s="1"/>
  <c r="V988" i="1"/>
  <c r="I988" i="1"/>
  <c r="K2821" i="1" l="1"/>
  <c r="H989" i="1"/>
  <c r="U980" i="1"/>
  <c r="Q981" i="1"/>
  <c r="B981" i="1" s="1"/>
  <c r="M989" i="1"/>
  <c r="N989" i="1" s="1"/>
  <c r="O989" i="1" s="1"/>
  <c r="I989" i="1"/>
  <c r="E989" i="1"/>
  <c r="G989" i="1" s="1"/>
  <c r="R989" i="1"/>
  <c r="L990" i="1" s="1"/>
  <c r="A990" i="1"/>
  <c r="D990" i="1" s="1"/>
  <c r="C982" i="1"/>
  <c r="S988" i="1"/>
  <c r="T988" i="1" s="1"/>
  <c r="W989" i="1"/>
  <c r="V989" i="1"/>
  <c r="J988" i="1"/>
  <c r="P988" i="1" s="1"/>
  <c r="K2822" i="1" l="1"/>
  <c r="J989" i="1"/>
  <c r="P989" i="1" s="1"/>
  <c r="H990" i="1"/>
  <c r="U981" i="1"/>
  <c r="Q982" i="1"/>
  <c r="B982" i="1" s="1"/>
  <c r="M990" i="1"/>
  <c r="N990" i="1" s="1"/>
  <c r="O990" i="1" s="1"/>
  <c r="I990" i="1"/>
  <c r="C983" i="1"/>
  <c r="E990" i="1"/>
  <c r="G990" i="1" s="1"/>
  <c r="R990" i="1"/>
  <c r="L991" i="1" s="1"/>
  <c r="A991" i="1"/>
  <c r="D991" i="1" s="1"/>
  <c r="W990" i="1"/>
  <c r="S989" i="1"/>
  <c r="T989" i="1" s="1"/>
  <c r="V990" i="1"/>
  <c r="K2823" i="1" l="1"/>
  <c r="H991" i="1"/>
  <c r="J990" i="1"/>
  <c r="P990" i="1" s="1"/>
  <c r="U982" i="1"/>
  <c r="Q983" i="1"/>
  <c r="B983" i="1" s="1"/>
  <c r="M991" i="1"/>
  <c r="N991" i="1" s="1"/>
  <c r="O991" i="1" s="1"/>
  <c r="R991" i="1"/>
  <c r="L992" i="1" s="1"/>
  <c r="A992" i="1"/>
  <c r="D992" i="1" s="1"/>
  <c r="E991" i="1"/>
  <c r="G991" i="1" s="1"/>
  <c r="C984" i="1"/>
  <c r="S990" i="1"/>
  <c r="T990" i="1" s="1"/>
  <c r="W991" i="1"/>
  <c r="V991" i="1"/>
  <c r="I991" i="1"/>
  <c r="K2824" i="1" l="1"/>
  <c r="H992" i="1"/>
  <c r="U983" i="1"/>
  <c r="Q984" i="1"/>
  <c r="B984" i="1" s="1"/>
  <c r="M992" i="1"/>
  <c r="N992" i="1" s="1"/>
  <c r="O992" i="1" s="1"/>
  <c r="W992" i="1"/>
  <c r="S991" i="1"/>
  <c r="T991" i="1" s="1"/>
  <c r="V992" i="1"/>
  <c r="C985" i="1"/>
  <c r="I992" i="1"/>
  <c r="A993" i="1"/>
  <c r="D993" i="1" s="1"/>
  <c r="E992" i="1"/>
  <c r="G992" i="1" s="1"/>
  <c r="R992" i="1"/>
  <c r="L993" i="1" s="1"/>
  <c r="J991" i="1"/>
  <c r="P991" i="1" s="1"/>
  <c r="K2825" i="1" l="1"/>
  <c r="H993" i="1"/>
  <c r="J992" i="1"/>
  <c r="P992" i="1" s="1"/>
  <c r="U984" i="1"/>
  <c r="Q985" i="1"/>
  <c r="B985" i="1" s="1"/>
  <c r="M993" i="1"/>
  <c r="N993" i="1" s="1"/>
  <c r="O993" i="1" s="1"/>
  <c r="E993" i="1"/>
  <c r="G993" i="1" s="1"/>
  <c r="R993" i="1"/>
  <c r="L994" i="1" s="1"/>
  <c r="A994" i="1"/>
  <c r="D994" i="1" s="1"/>
  <c r="C986" i="1"/>
  <c r="S992" i="1"/>
  <c r="T992" i="1" s="1"/>
  <c r="W993" i="1"/>
  <c r="V993" i="1"/>
  <c r="I993" i="1"/>
  <c r="K2826" i="1" l="1"/>
  <c r="H994" i="1"/>
  <c r="U985" i="1"/>
  <c r="Q986" i="1"/>
  <c r="B986" i="1" s="1"/>
  <c r="M994" i="1"/>
  <c r="N994" i="1" s="1"/>
  <c r="O994" i="1" s="1"/>
  <c r="W994" i="1"/>
  <c r="S993" i="1"/>
  <c r="T993" i="1" s="1"/>
  <c r="V994" i="1"/>
  <c r="I994" i="1"/>
  <c r="C987" i="1"/>
  <c r="E994" i="1"/>
  <c r="G994" i="1" s="1"/>
  <c r="R994" i="1"/>
  <c r="L995" i="1" s="1"/>
  <c r="A995" i="1"/>
  <c r="D995" i="1" s="1"/>
  <c r="J993" i="1"/>
  <c r="P993" i="1" s="1"/>
  <c r="K2827" i="1" l="1"/>
  <c r="H995" i="1"/>
  <c r="U986" i="1"/>
  <c r="Q987" i="1"/>
  <c r="B987" i="1" s="1"/>
  <c r="M995" i="1"/>
  <c r="N995" i="1" s="1"/>
  <c r="O995" i="1" s="1"/>
  <c r="R995" i="1"/>
  <c r="L996" i="1" s="1"/>
  <c r="A996" i="1"/>
  <c r="D996" i="1" s="1"/>
  <c r="E995" i="1"/>
  <c r="G995" i="1" s="1"/>
  <c r="C988" i="1"/>
  <c r="I995" i="1"/>
  <c r="S994" i="1"/>
  <c r="T994" i="1" s="1"/>
  <c r="W995" i="1"/>
  <c r="V995" i="1"/>
  <c r="J994" i="1"/>
  <c r="P994" i="1" s="1"/>
  <c r="K2828" i="1" l="1"/>
  <c r="U987" i="1"/>
  <c r="H996" i="1"/>
  <c r="Q988" i="1"/>
  <c r="U988" i="1" s="1"/>
  <c r="M996" i="1"/>
  <c r="N996" i="1" s="1"/>
  <c r="O996" i="1" s="1"/>
  <c r="I996" i="1"/>
  <c r="J995" i="1"/>
  <c r="P995" i="1" s="1"/>
  <c r="A997" i="1"/>
  <c r="D997" i="1" s="1"/>
  <c r="E996" i="1"/>
  <c r="G996" i="1" s="1"/>
  <c r="R996" i="1"/>
  <c r="L997" i="1" s="1"/>
  <c r="C989" i="1"/>
  <c r="W996" i="1"/>
  <c r="S995" i="1"/>
  <c r="T995" i="1" s="1"/>
  <c r="V996" i="1"/>
  <c r="K2829" i="1" l="1"/>
  <c r="J996" i="1"/>
  <c r="P996" i="1" s="1"/>
  <c r="H997" i="1"/>
  <c r="B988" i="1"/>
  <c r="Q989" i="1"/>
  <c r="B989" i="1" s="1"/>
  <c r="M997" i="1"/>
  <c r="N997" i="1" s="1"/>
  <c r="O997" i="1" s="1"/>
  <c r="E997" i="1"/>
  <c r="G997" i="1" s="1"/>
  <c r="R997" i="1"/>
  <c r="L998" i="1" s="1"/>
  <c r="A998" i="1"/>
  <c r="D998" i="1" s="1"/>
  <c r="C990" i="1"/>
  <c r="S996" i="1"/>
  <c r="T996" i="1" s="1"/>
  <c r="W997" i="1"/>
  <c r="V997" i="1"/>
  <c r="I997" i="1"/>
  <c r="K2830" i="1" l="1"/>
  <c r="H998" i="1"/>
  <c r="U989" i="1"/>
  <c r="Q990" i="1"/>
  <c r="U990" i="1" s="1"/>
  <c r="M998" i="1"/>
  <c r="N998" i="1" s="1"/>
  <c r="O998" i="1" s="1"/>
  <c r="V998" i="1"/>
  <c r="W998" i="1"/>
  <c r="S997" i="1"/>
  <c r="T997" i="1" s="1"/>
  <c r="C991" i="1"/>
  <c r="I998" i="1"/>
  <c r="E998" i="1"/>
  <c r="G998" i="1" s="1"/>
  <c r="R998" i="1"/>
  <c r="L999" i="1" s="1"/>
  <c r="A999" i="1"/>
  <c r="D999" i="1" s="1"/>
  <c r="J997" i="1"/>
  <c r="P997" i="1" s="1"/>
  <c r="K2831" i="1" l="1"/>
  <c r="H999" i="1"/>
  <c r="J998" i="1"/>
  <c r="P998" i="1" s="1"/>
  <c r="Q991" i="1"/>
  <c r="B991" i="1" s="1"/>
  <c r="B990" i="1"/>
  <c r="M999" i="1"/>
  <c r="N999" i="1" s="1"/>
  <c r="O999" i="1" s="1"/>
  <c r="W999" i="1"/>
  <c r="V999" i="1"/>
  <c r="S998" i="1"/>
  <c r="T998" i="1" s="1"/>
  <c r="C992" i="1"/>
  <c r="R999" i="1"/>
  <c r="L1000" i="1" s="1"/>
  <c r="A1000" i="1"/>
  <c r="D1000" i="1" s="1"/>
  <c r="E999" i="1"/>
  <c r="G999" i="1" s="1"/>
  <c r="I999" i="1"/>
  <c r="K2832" i="1" l="1"/>
  <c r="U991" i="1"/>
  <c r="H1000" i="1"/>
  <c r="Q992" i="1"/>
  <c r="B992" i="1" s="1"/>
  <c r="M1000" i="1"/>
  <c r="N1000" i="1" s="1"/>
  <c r="O1000" i="1" s="1"/>
  <c r="W1000" i="1"/>
  <c r="S999" i="1"/>
  <c r="T999" i="1" s="1"/>
  <c r="V1000" i="1"/>
  <c r="C993" i="1"/>
  <c r="I1000" i="1"/>
  <c r="J999" i="1"/>
  <c r="P999" i="1" s="1"/>
  <c r="A1001" i="1"/>
  <c r="D1001" i="1" s="1"/>
  <c r="E1000" i="1"/>
  <c r="G1000" i="1" s="1"/>
  <c r="R1000" i="1"/>
  <c r="L1001" i="1" s="1"/>
  <c r="K2833" i="1" l="1"/>
  <c r="H1001" i="1"/>
  <c r="J1000" i="1"/>
  <c r="P1000" i="1" s="1"/>
  <c r="U992" i="1"/>
  <c r="Q993" i="1"/>
  <c r="B993" i="1" s="1"/>
  <c r="M1001" i="1"/>
  <c r="N1001" i="1" s="1"/>
  <c r="O1001" i="1" s="1"/>
  <c r="E1001" i="1"/>
  <c r="G1001" i="1" s="1"/>
  <c r="R1001" i="1"/>
  <c r="L1002" i="1" s="1"/>
  <c r="A1002" i="1"/>
  <c r="D1002" i="1" s="1"/>
  <c r="C994" i="1"/>
  <c r="S1000" i="1"/>
  <c r="T1000" i="1" s="1"/>
  <c r="W1001" i="1"/>
  <c r="V1001" i="1"/>
  <c r="I1001" i="1"/>
  <c r="K2834" i="1" l="1"/>
  <c r="H1002" i="1"/>
  <c r="U993" i="1"/>
  <c r="Q994" i="1"/>
  <c r="B994" i="1" s="1"/>
  <c r="M1002" i="1"/>
  <c r="N1002" i="1" s="1"/>
  <c r="O1002" i="1" s="1"/>
  <c r="I1002" i="1"/>
  <c r="J1001" i="1"/>
  <c r="P1001" i="1" s="1"/>
  <c r="C995" i="1"/>
  <c r="E1002" i="1"/>
  <c r="G1002" i="1" s="1"/>
  <c r="R1002" i="1"/>
  <c r="L1003" i="1" s="1"/>
  <c r="A1003" i="1"/>
  <c r="D1003" i="1" s="1"/>
  <c r="W1002" i="1"/>
  <c r="S1001" i="1"/>
  <c r="T1001" i="1" s="1"/>
  <c r="V1002" i="1"/>
  <c r="K2835" i="1" l="1"/>
  <c r="J1002" i="1"/>
  <c r="P1002" i="1" s="1"/>
  <c r="H1003" i="1"/>
  <c r="U994" i="1"/>
  <c r="Q995" i="1"/>
  <c r="B995" i="1" s="1"/>
  <c r="M1003" i="1"/>
  <c r="N1003" i="1" s="1"/>
  <c r="O1003" i="1" s="1"/>
  <c r="I1003" i="1"/>
  <c r="R1003" i="1"/>
  <c r="L1004" i="1" s="1"/>
  <c r="A1004" i="1"/>
  <c r="D1004" i="1" s="1"/>
  <c r="E1003" i="1"/>
  <c r="G1003" i="1" s="1"/>
  <c r="V1003" i="1"/>
  <c r="W1003" i="1"/>
  <c r="S1002" i="1"/>
  <c r="T1002" i="1" s="1"/>
  <c r="C996" i="1"/>
  <c r="K2836" i="1" l="1"/>
  <c r="J1003" i="1"/>
  <c r="P1003" i="1" s="1"/>
  <c r="H1004" i="1"/>
  <c r="U995" i="1"/>
  <c r="Q996" i="1"/>
  <c r="B996" i="1" s="1"/>
  <c r="M1004" i="1"/>
  <c r="N1004" i="1" s="1"/>
  <c r="O1004" i="1" s="1"/>
  <c r="C997" i="1"/>
  <c r="E1004" i="1"/>
  <c r="G1004" i="1" s="1"/>
  <c r="R1004" i="1"/>
  <c r="L1005" i="1" s="1"/>
  <c r="A1005" i="1"/>
  <c r="D1005" i="1" s="1"/>
  <c r="S1003" i="1"/>
  <c r="T1003" i="1" s="1"/>
  <c r="W1004" i="1"/>
  <c r="V1004" i="1"/>
  <c r="I1004" i="1"/>
  <c r="K2837" i="1" l="1"/>
  <c r="H1005" i="1"/>
  <c r="U996" i="1"/>
  <c r="Q997" i="1"/>
  <c r="U997" i="1" s="1"/>
  <c r="M1005" i="1"/>
  <c r="N1005" i="1" s="1"/>
  <c r="O1005" i="1" s="1"/>
  <c r="S1004" i="1"/>
  <c r="T1004" i="1" s="1"/>
  <c r="W1005" i="1"/>
  <c r="V1005" i="1"/>
  <c r="C998" i="1"/>
  <c r="I1005" i="1"/>
  <c r="E1005" i="1"/>
  <c r="G1005" i="1" s="1"/>
  <c r="R1005" i="1"/>
  <c r="L1006" i="1" s="1"/>
  <c r="A1006" i="1"/>
  <c r="D1006" i="1" s="1"/>
  <c r="J1004" i="1"/>
  <c r="P1004" i="1" s="1"/>
  <c r="K2838" i="1" l="1"/>
  <c r="J1005" i="1"/>
  <c r="P1005" i="1" s="1"/>
  <c r="H1006" i="1"/>
  <c r="B997" i="1"/>
  <c r="Q998" i="1"/>
  <c r="U998" i="1" s="1"/>
  <c r="M1006" i="1"/>
  <c r="N1006" i="1" s="1"/>
  <c r="O1006" i="1" s="1"/>
  <c r="W1006" i="1"/>
  <c r="V1006" i="1"/>
  <c r="S1005" i="1"/>
  <c r="T1005" i="1" s="1"/>
  <c r="C999" i="1"/>
  <c r="E1006" i="1"/>
  <c r="G1006" i="1" s="1"/>
  <c r="R1006" i="1"/>
  <c r="L1007" i="1" s="1"/>
  <c r="A1007" i="1"/>
  <c r="D1007" i="1" s="1"/>
  <c r="I1006" i="1"/>
  <c r="K2839" i="1" l="1"/>
  <c r="J1006" i="1"/>
  <c r="P1006" i="1" s="1"/>
  <c r="H1007" i="1"/>
  <c r="B998" i="1"/>
  <c r="Q999" i="1"/>
  <c r="B999" i="1" s="1"/>
  <c r="M1007" i="1"/>
  <c r="N1007" i="1" s="1"/>
  <c r="O1007" i="1" s="1"/>
  <c r="I1007" i="1"/>
  <c r="R1007" i="1"/>
  <c r="L1008" i="1" s="1"/>
  <c r="A1008" i="1"/>
  <c r="D1008" i="1" s="1"/>
  <c r="E1007" i="1"/>
  <c r="G1007" i="1" s="1"/>
  <c r="W1007" i="1"/>
  <c r="V1007" i="1"/>
  <c r="S1006" i="1"/>
  <c r="T1006" i="1" s="1"/>
  <c r="C1000" i="1"/>
  <c r="K2840" i="1" l="1"/>
  <c r="H1008" i="1"/>
  <c r="U999" i="1"/>
  <c r="Q1000" i="1"/>
  <c r="B1000" i="1" s="1"/>
  <c r="M1008" i="1"/>
  <c r="N1008" i="1" s="1"/>
  <c r="O1008" i="1" s="1"/>
  <c r="V1008" i="1"/>
  <c r="S1007" i="1"/>
  <c r="T1007" i="1" s="1"/>
  <c r="W1008" i="1"/>
  <c r="C1001" i="1"/>
  <c r="I1008" i="1"/>
  <c r="J1007" i="1"/>
  <c r="P1007" i="1" s="1"/>
  <c r="E1008" i="1"/>
  <c r="G1008" i="1" s="1"/>
  <c r="R1008" i="1"/>
  <c r="L1009" i="1" s="1"/>
  <c r="A1009" i="1"/>
  <c r="D1009" i="1" s="1"/>
  <c r="K2841" i="1" l="1"/>
  <c r="U1000" i="1"/>
  <c r="H1009" i="1"/>
  <c r="J1008" i="1"/>
  <c r="P1008" i="1" s="1"/>
  <c r="Q1001" i="1"/>
  <c r="B1001" i="1" s="1"/>
  <c r="M1009" i="1"/>
  <c r="N1009" i="1" s="1"/>
  <c r="O1009" i="1" s="1"/>
  <c r="E1009" i="1"/>
  <c r="G1009" i="1" s="1"/>
  <c r="R1009" i="1"/>
  <c r="L1010" i="1" s="1"/>
  <c r="A1010" i="1"/>
  <c r="D1010" i="1" s="1"/>
  <c r="C1002" i="1"/>
  <c r="S1008" i="1"/>
  <c r="T1008" i="1" s="1"/>
  <c r="W1009" i="1"/>
  <c r="V1009" i="1"/>
  <c r="I1009" i="1"/>
  <c r="K2842" i="1" l="1"/>
  <c r="U1001" i="1"/>
  <c r="H1010" i="1"/>
  <c r="Q1002" i="1"/>
  <c r="B1002" i="1" s="1"/>
  <c r="M1010" i="1"/>
  <c r="N1010" i="1" s="1"/>
  <c r="O1010" i="1" s="1"/>
  <c r="I1010" i="1"/>
  <c r="J1009" i="1"/>
  <c r="P1009" i="1" s="1"/>
  <c r="E1010" i="1"/>
  <c r="G1010" i="1" s="1"/>
  <c r="R1010" i="1"/>
  <c r="L1011" i="1" s="1"/>
  <c r="A1011" i="1"/>
  <c r="D1011" i="1" s="1"/>
  <c r="V1010" i="1"/>
  <c r="S1009" i="1"/>
  <c r="T1009" i="1" s="1"/>
  <c r="W1010" i="1"/>
  <c r="C1003" i="1"/>
  <c r="K2843" i="1" l="1"/>
  <c r="H1011" i="1"/>
  <c r="J1010" i="1"/>
  <c r="P1010" i="1" s="1"/>
  <c r="U1002" i="1"/>
  <c r="Q1003" i="1"/>
  <c r="B1003" i="1" s="1"/>
  <c r="M1011" i="1"/>
  <c r="N1011" i="1" s="1"/>
  <c r="O1011" i="1" s="1"/>
  <c r="I1011" i="1"/>
  <c r="C1004" i="1"/>
  <c r="R1011" i="1"/>
  <c r="L1012" i="1" s="1"/>
  <c r="A1012" i="1"/>
  <c r="D1012" i="1" s="1"/>
  <c r="E1011" i="1"/>
  <c r="G1011" i="1" s="1"/>
  <c r="S1010" i="1"/>
  <c r="T1010" i="1" s="1"/>
  <c r="W1011" i="1"/>
  <c r="V1011" i="1"/>
  <c r="K2844" i="1" l="1"/>
  <c r="H1012" i="1"/>
  <c r="J1011" i="1"/>
  <c r="P1011" i="1" s="1"/>
  <c r="U1003" i="1"/>
  <c r="Q1004" i="1"/>
  <c r="B1004" i="1" s="1"/>
  <c r="M1012" i="1"/>
  <c r="N1012" i="1" s="1"/>
  <c r="O1012" i="1" s="1"/>
  <c r="E1012" i="1"/>
  <c r="G1012" i="1" s="1"/>
  <c r="R1012" i="1"/>
  <c r="L1013" i="1" s="1"/>
  <c r="A1013" i="1"/>
  <c r="D1013" i="1" s="1"/>
  <c r="V1012" i="1"/>
  <c r="S1011" i="1"/>
  <c r="T1011" i="1" s="1"/>
  <c r="W1012" i="1"/>
  <c r="C1005" i="1"/>
  <c r="I1012" i="1"/>
  <c r="K2845" i="1" l="1"/>
  <c r="H1013" i="1"/>
  <c r="U1004" i="1"/>
  <c r="Q1005" i="1"/>
  <c r="U1005" i="1" s="1"/>
  <c r="M1013" i="1"/>
  <c r="N1013" i="1" s="1"/>
  <c r="O1013" i="1" s="1"/>
  <c r="I1013" i="1"/>
  <c r="J1012" i="1"/>
  <c r="P1012" i="1" s="1"/>
  <c r="E1013" i="1"/>
  <c r="G1013" i="1" s="1"/>
  <c r="R1013" i="1"/>
  <c r="L1014" i="1" s="1"/>
  <c r="A1014" i="1"/>
  <c r="D1014" i="1" s="1"/>
  <c r="C1006" i="1"/>
  <c r="S1012" i="1"/>
  <c r="T1012" i="1" s="1"/>
  <c r="V1013" i="1"/>
  <c r="W1013" i="1"/>
  <c r="K2846" i="1" l="1"/>
  <c r="H1014" i="1"/>
  <c r="J1013" i="1"/>
  <c r="P1013" i="1" s="1"/>
  <c r="B1005" i="1"/>
  <c r="Q1006" i="1"/>
  <c r="B1006" i="1" s="1"/>
  <c r="M1014" i="1"/>
  <c r="N1014" i="1" s="1"/>
  <c r="O1014" i="1" s="1"/>
  <c r="C1007" i="1"/>
  <c r="A1015" i="1"/>
  <c r="D1015" i="1" s="1"/>
  <c r="E1014" i="1"/>
  <c r="G1014" i="1" s="1"/>
  <c r="R1014" i="1"/>
  <c r="L1015" i="1" s="1"/>
  <c r="W1014" i="1"/>
  <c r="S1013" i="1"/>
  <c r="T1013" i="1" s="1"/>
  <c r="V1014" i="1"/>
  <c r="I1014" i="1"/>
  <c r="K2847" i="1" l="1"/>
  <c r="H1015" i="1"/>
  <c r="U1006" i="1"/>
  <c r="Q1007" i="1"/>
  <c r="B1007" i="1" s="1"/>
  <c r="M1015" i="1"/>
  <c r="N1015" i="1" s="1"/>
  <c r="O1015" i="1" s="1"/>
  <c r="I1015" i="1"/>
  <c r="J1014" i="1"/>
  <c r="P1014" i="1" s="1"/>
  <c r="E1015" i="1"/>
  <c r="G1015" i="1" s="1"/>
  <c r="R1015" i="1"/>
  <c r="L1016" i="1" s="1"/>
  <c r="A1016" i="1"/>
  <c r="D1016" i="1" s="1"/>
  <c r="V1015" i="1"/>
  <c r="S1014" i="1"/>
  <c r="T1014" i="1" s="1"/>
  <c r="W1015" i="1"/>
  <c r="C1008" i="1"/>
  <c r="K2848" i="1" l="1"/>
  <c r="H1016" i="1"/>
  <c r="U1007" i="1"/>
  <c r="J1015" i="1"/>
  <c r="P1015" i="1" s="1"/>
  <c r="Q1008" i="1"/>
  <c r="B1008" i="1" s="1"/>
  <c r="M1016" i="1"/>
  <c r="N1016" i="1" s="1"/>
  <c r="O1016" i="1" s="1"/>
  <c r="C1009" i="1"/>
  <c r="R1016" i="1"/>
  <c r="L1017" i="1" s="1"/>
  <c r="A1017" i="1"/>
  <c r="D1017" i="1" s="1"/>
  <c r="E1016" i="1"/>
  <c r="G1016" i="1" s="1"/>
  <c r="S1015" i="1"/>
  <c r="T1015" i="1" s="1"/>
  <c r="W1016" i="1"/>
  <c r="V1016" i="1"/>
  <c r="I1016" i="1"/>
  <c r="K2849" i="1" l="1"/>
  <c r="H1017" i="1"/>
  <c r="U1008" i="1"/>
  <c r="Q1009" i="1"/>
  <c r="B1009" i="1" s="1"/>
  <c r="M1017" i="1"/>
  <c r="N1017" i="1" s="1"/>
  <c r="O1017" i="1" s="1"/>
  <c r="I1017" i="1"/>
  <c r="E1017" i="1"/>
  <c r="G1017" i="1" s="1"/>
  <c r="R1017" i="1"/>
  <c r="L1018" i="1" s="1"/>
  <c r="A1018" i="1"/>
  <c r="D1018" i="1" s="1"/>
  <c r="J1016" i="1"/>
  <c r="P1016" i="1" s="1"/>
  <c r="V1017" i="1"/>
  <c r="S1016" i="1"/>
  <c r="T1016" i="1" s="1"/>
  <c r="W1017" i="1"/>
  <c r="C1010" i="1"/>
  <c r="K2850" i="1" l="1"/>
  <c r="J1017" i="1"/>
  <c r="P1017" i="1" s="1"/>
  <c r="H1018" i="1"/>
  <c r="U1009" i="1"/>
  <c r="Q1010" i="1"/>
  <c r="B1010" i="1" s="1"/>
  <c r="M1018" i="1"/>
  <c r="N1018" i="1" s="1"/>
  <c r="O1018" i="1" s="1"/>
  <c r="S1017" i="1"/>
  <c r="T1017" i="1" s="1"/>
  <c r="W1018" i="1"/>
  <c r="V1018" i="1"/>
  <c r="C1011" i="1"/>
  <c r="E1018" i="1"/>
  <c r="G1018" i="1" s="1"/>
  <c r="R1018" i="1"/>
  <c r="L1019" i="1" s="1"/>
  <c r="A1019" i="1"/>
  <c r="D1019" i="1" s="1"/>
  <c r="I1018" i="1"/>
  <c r="K2851" i="1" l="1"/>
  <c r="H1019" i="1"/>
  <c r="U1010" i="1"/>
  <c r="Q1011" i="1"/>
  <c r="B1011" i="1" s="1"/>
  <c r="M1019" i="1"/>
  <c r="N1019" i="1" s="1"/>
  <c r="O1019" i="1" s="1"/>
  <c r="I1019" i="1"/>
  <c r="E1019" i="1"/>
  <c r="G1019" i="1" s="1"/>
  <c r="R1019" i="1"/>
  <c r="L1020" i="1" s="1"/>
  <c r="A1020" i="1"/>
  <c r="D1020" i="1" s="1"/>
  <c r="J1018" i="1"/>
  <c r="P1018" i="1" s="1"/>
  <c r="W1019" i="1"/>
  <c r="V1019" i="1"/>
  <c r="S1018" i="1"/>
  <c r="T1018" i="1" s="1"/>
  <c r="C1012" i="1"/>
  <c r="K2852" i="1" l="1"/>
  <c r="U1011" i="1"/>
  <c r="H1020" i="1"/>
  <c r="J1019" i="1"/>
  <c r="P1019" i="1" s="1"/>
  <c r="Q1012" i="1"/>
  <c r="B1012" i="1" s="1"/>
  <c r="M1020" i="1"/>
  <c r="N1020" i="1" s="1"/>
  <c r="O1020" i="1" s="1"/>
  <c r="R1020" i="1"/>
  <c r="L1021" i="1" s="1"/>
  <c r="A1021" i="1"/>
  <c r="D1021" i="1" s="1"/>
  <c r="E1020" i="1"/>
  <c r="G1020" i="1" s="1"/>
  <c r="W1020" i="1"/>
  <c r="V1020" i="1"/>
  <c r="S1019" i="1"/>
  <c r="T1019" i="1" s="1"/>
  <c r="C1013" i="1"/>
  <c r="I1020" i="1"/>
  <c r="K2853" i="1" l="1"/>
  <c r="H1021" i="1"/>
  <c r="U1012" i="1"/>
  <c r="Q1013" i="1"/>
  <c r="B1013" i="1" s="1"/>
  <c r="M1021" i="1"/>
  <c r="N1021" i="1" s="1"/>
  <c r="O1021" i="1" s="1"/>
  <c r="I1021" i="1"/>
  <c r="J1020" i="1"/>
  <c r="P1020" i="1" s="1"/>
  <c r="C1014" i="1"/>
  <c r="A1022" i="1"/>
  <c r="D1022" i="1" s="1"/>
  <c r="E1021" i="1"/>
  <c r="G1021" i="1" s="1"/>
  <c r="R1021" i="1"/>
  <c r="L1022" i="1" s="1"/>
  <c r="V1021" i="1"/>
  <c r="S1020" i="1"/>
  <c r="T1020" i="1" s="1"/>
  <c r="W1021" i="1"/>
  <c r="K2854" i="1" l="1"/>
  <c r="H1022" i="1"/>
  <c r="J1021" i="1"/>
  <c r="P1021" i="1" s="1"/>
  <c r="U1013" i="1"/>
  <c r="Q1014" i="1"/>
  <c r="B1014" i="1" s="1"/>
  <c r="M1022" i="1"/>
  <c r="N1022" i="1" s="1"/>
  <c r="O1022" i="1" s="1"/>
  <c r="E1022" i="1"/>
  <c r="G1022" i="1" s="1"/>
  <c r="R1022" i="1"/>
  <c r="L1023" i="1" s="1"/>
  <c r="A1023" i="1"/>
  <c r="D1023" i="1" s="1"/>
  <c r="S1021" i="1"/>
  <c r="T1021" i="1" s="1"/>
  <c r="W1022" i="1"/>
  <c r="V1022" i="1"/>
  <c r="I1022" i="1"/>
  <c r="C1015" i="1"/>
  <c r="K2855" i="1" l="1"/>
  <c r="J1022" i="1"/>
  <c r="P1022" i="1" s="1"/>
  <c r="U1014" i="1"/>
  <c r="H1023" i="1"/>
  <c r="Q1015" i="1"/>
  <c r="B1015" i="1" s="1"/>
  <c r="M1023" i="1"/>
  <c r="N1023" i="1" s="1"/>
  <c r="O1023" i="1" s="1"/>
  <c r="C1016" i="1"/>
  <c r="I1023" i="1"/>
  <c r="E1023" i="1"/>
  <c r="G1023" i="1" s="1"/>
  <c r="R1023" i="1"/>
  <c r="L1024" i="1" s="1"/>
  <c r="A1024" i="1"/>
  <c r="D1024" i="1" s="1"/>
  <c r="V1023" i="1"/>
  <c r="S1022" i="1"/>
  <c r="T1022" i="1" s="1"/>
  <c r="W1023" i="1"/>
  <c r="K2856" i="1" l="1"/>
  <c r="H1024" i="1"/>
  <c r="U1015" i="1"/>
  <c r="Q1016" i="1"/>
  <c r="B1016" i="1" s="1"/>
  <c r="M1024" i="1"/>
  <c r="N1024" i="1" s="1"/>
  <c r="O1024" i="1" s="1"/>
  <c r="I1024" i="1"/>
  <c r="R1024" i="1"/>
  <c r="L1025" i="1" s="1"/>
  <c r="A1025" i="1"/>
  <c r="D1025" i="1" s="1"/>
  <c r="E1024" i="1"/>
  <c r="G1024" i="1" s="1"/>
  <c r="S1023" i="1"/>
  <c r="T1023" i="1" s="1"/>
  <c r="W1024" i="1"/>
  <c r="V1024" i="1"/>
  <c r="C1017" i="1"/>
  <c r="J1023" i="1"/>
  <c r="P1023" i="1" s="1"/>
  <c r="K2857" i="1" l="1"/>
  <c r="J1024" i="1"/>
  <c r="P1024" i="1" s="1"/>
  <c r="H1025" i="1"/>
  <c r="U1016" i="1"/>
  <c r="Q1017" i="1"/>
  <c r="U1017" i="1" s="1"/>
  <c r="M1025" i="1"/>
  <c r="N1025" i="1" s="1"/>
  <c r="O1025" i="1" s="1"/>
  <c r="S1024" i="1"/>
  <c r="T1024" i="1" s="1"/>
  <c r="W1025" i="1"/>
  <c r="V1025" i="1"/>
  <c r="C1018" i="1"/>
  <c r="E1025" i="1"/>
  <c r="G1025" i="1" s="1"/>
  <c r="R1025" i="1"/>
  <c r="L1026" i="1" s="1"/>
  <c r="A1026" i="1"/>
  <c r="D1026" i="1" s="1"/>
  <c r="I1025" i="1"/>
  <c r="K2858" i="1" l="1"/>
  <c r="H1026" i="1"/>
  <c r="B1017" i="1"/>
  <c r="J1025" i="1"/>
  <c r="P1025" i="1" s="1"/>
  <c r="Q1018" i="1"/>
  <c r="B1018" i="1" s="1"/>
  <c r="M1026" i="1"/>
  <c r="N1026" i="1" s="1"/>
  <c r="O1026" i="1" s="1"/>
  <c r="S1025" i="1"/>
  <c r="T1025" i="1" s="1"/>
  <c r="W1026" i="1"/>
  <c r="V1026" i="1"/>
  <c r="A1027" i="1"/>
  <c r="D1027" i="1" s="1"/>
  <c r="E1026" i="1"/>
  <c r="G1026" i="1" s="1"/>
  <c r="R1026" i="1"/>
  <c r="L1027" i="1" s="1"/>
  <c r="C1019" i="1"/>
  <c r="I1026" i="1"/>
  <c r="K2859" i="1" l="1"/>
  <c r="H1027" i="1"/>
  <c r="U1018" i="1"/>
  <c r="Q1019" i="1"/>
  <c r="B1019" i="1" s="1"/>
  <c r="M1027" i="1"/>
  <c r="N1027" i="1" s="1"/>
  <c r="O1027" i="1" s="1"/>
  <c r="C1020" i="1"/>
  <c r="W1027" i="1"/>
  <c r="V1027" i="1"/>
  <c r="S1026" i="1"/>
  <c r="T1026" i="1" s="1"/>
  <c r="I1027" i="1"/>
  <c r="J1026" i="1"/>
  <c r="P1026" i="1" s="1"/>
  <c r="E1027" i="1"/>
  <c r="G1027" i="1" s="1"/>
  <c r="R1027" i="1"/>
  <c r="L1028" i="1" s="1"/>
  <c r="A1028" i="1"/>
  <c r="D1028" i="1" s="1"/>
  <c r="U1019" i="1" l="1"/>
  <c r="K2860" i="1"/>
  <c r="H1028" i="1"/>
  <c r="J1027" i="1"/>
  <c r="P1027" i="1" s="1"/>
  <c r="Q1020" i="1"/>
  <c r="U1020" i="1" s="1"/>
  <c r="M1028" i="1"/>
  <c r="N1028" i="1" s="1"/>
  <c r="O1028" i="1" s="1"/>
  <c r="C1021" i="1"/>
  <c r="R1028" i="1"/>
  <c r="L1029" i="1" s="1"/>
  <c r="A1029" i="1"/>
  <c r="D1029" i="1" s="1"/>
  <c r="E1028" i="1"/>
  <c r="G1028" i="1" s="1"/>
  <c r="W1028" i="1"/>
  <c r="V1028" i="1"/>
  <c r="S1027" i="1"/>
  <c r="T1027" i="1" s="1"/>
  <c r="I1028" i="1"/>
  <c r="K2861" i="1" l="1"/>
  <c r="B1020" i="1"/>
  <c r="H1029" i="1"/>
  <c r="Q1021" i="1"/>
  <c r="U1021" i="1" s="1"/>
  <c r="M1029" i="1"/>
  <c r="N1029" i="1" s="1"/>
  <c r="O1029" i="1" s="1"/>
  <c r="I1029" i="1"/>
  <c r="S1028" i="1"/>
  <c r="T1028" i="1" s="1"/>
  <c r="W1029" i="1"/>
  <c r="V1029" i="1"/>
  <c r="C1022" i="1"/>
  <c r="A1030" i="1"/>
  <c r="D1030" i="1" s="1"/>
  <c r="E1029" i="1"/>
  <c r="G1029" i="1" s="1"/>
  <c r="R1029" i="1"/>
  <c r="L1030" i="1" s="1"/>
  <c r="J1028" i="1"/>
  <c r="P1028" i="1" s="1"/>
  <c r="B1021" i="1" l="1"/>
  <c r="K2862" i="1"/>
  <c r="H1030" i="1"/>
  <c r="J1029" i="1"/>
  <c r="P1029" i="1" s="1"/>
  <c r="Q1022" i="1"/>
  <c r="B1022" i="1" s="1"/>
  <c r="M1030" i="1"/>
  <c r="N1030" i="1" s="1"/>
  <c r="O1030" i="1" s="1"/>
  <c r="S1029" i="1"/>
  <c r="T1029" i="1" s="1"/>
  <c r="V1030" i="1"/>
  <c r="W1030" i="1"/>
  <c r="I1030" i="1"/>
  <c r="C1023" i="1"/>
  <c r="Q1023" i="1" s="1"/>
  <c r="B1023" i="1" s="1"/>
  <c r="E1030" i="1"/>
  <c r="G1030" i="1" s="1"/>
  <c r="R1030" i="1"/>
  <c r="L1031" i="1" s="1"/>
  <c r="A1031" i="1"/>
  <c r="D1031" i="1" s="1"/>
  <c r="U1022" i="1" l="1"/>
  <c r="K2863" i="1"/>
  <c r="J1030" i="1"/>
  <c r="P1030" i="1" s="1"/>
  <c r="H1031" i="1"/>
  <c r="M1031" i="1"/>
  <c r="N1031" i="1" s="1"/>
  <c r="O1031" i="1" s="1"/>
  <c r="I1031" i="1"/>
  <c r="S1030" i="1"/>
  <c r="T1030" i="1" s="1"/>
  <c r="W1031" i="1"/>
  <c r="V1031" i="1"/>
  <c r="E1031" i="1"/>
  <c r="G1031" i="1" s="1"/>
  <c r="R1031" i="1"/>
  <c r="L1032" i="1" s="1"/>
  <c r="A1032" i="1"/>
  <c r="D1032" i="1" s="1"/>
  <c r="C1024" i="1"/>
  <c r="U1023" i="1"/>
  <c r="Q1024" i="1" l="1"/>
  <c r="B1024" i="1" s="1"/>
  <c r="K2864" i="1"/>
  <c r="J1031" i="1"/>
  <c r="P1031" i="1" s="1"/>
  <c r="H1032" i="1"/>
  <c r="M1032" i="1"/>
  <c r="N1032" i="1" s="1"/>
  <c r="O1032" i="1" s="1"/>
  <c r="C1025" i="1"/>
  <c r="E1032" i="1"/>
  <c r="G1032" i="1" s="1"/>
  <c r="R1032" i="1"/>
  <c r="L1033" i="1" s="1"/>
  <c r="A1033" i="1"/>
  <c r="D1033" i="1" s="1"/>
  <c r="W1032" i="1"/>
  <c r="V1032" i="1"/>
  <c r="S1031" i="1"/>
  <c r="T1031" i="1" s="1"/>
  <c r="I1032" i="1"/>
  <c r="U1024" i="1" l="1"/>
  <c r="Q1025" i="1"/>
  <c r="B1025" i="1" s="1"/>
  <c r="K2865" i="1"/>
  <c r="H1033" i="1"/>
  <c r="M1033" i="1"/>
  <c r="N1033" i="1" s="1"/>
  <c r="O1033" i="1" s="1"/>
  <c r="I1033" i="1"/>
  <c r="J1032" i="1"/>
  <c r="P1032" i="1" s="1"/>
  <c r="S1032" i="1"/>
  <c r="T1032" i="1" s="1"/>
  <c r="W1033" i="1"/>
  <c r="V1033" i="1"/>
  <c r="R1033" i="1"/>
  <c r="L1034" i="1" s="1"/>
  <c r="A1034" i="1"/>
  <c r="D1034" i="1" s="1"/>
  <c r="E1033" i="1"/>
  <c r="G1033" i="1" s="1"/>
  <c r="C1026" i="1"/>
  <c r="U1025" i="1" l="1"/>
  <c r="Q1026" i="1"/>
  <c r="B1026" i="1" s="1"/>
  <c r="K2866" i="1"/>
  <c r="H1034" i="1"/>
  <c r="J1033" i="1"/>
  <c r="P1033" i="1" s="1"/>
  <c r="M1034" i="1"/>
  <c r="N1034" i="1" s="1"/>
  <c r="O1034" i="1" s="1"/>
  <c r="C1027" i="1"/>
  <c r="E1034" i="1"/>
  <c r="G1034" i="1" s="1"/>
  <c r="R1034" i="1"/>
  <c r="L1035" i="1" s="1"/>
  <c r="A1035" i="1"/>
  <c r="D1035" i="1" s="1"/>
  <c r="S1033" i="1"/>
  <c r="T1033" i="1" s="1"/>
  <c r="W1034" i="1"/>
  <c r="V1034" i="1"/>
  <c r="I1034" i="1"/>
  <c r="U1026" i="1" l="1"/>
  <c r="Q1027" i="1"/>
  <c r="B1027" i="1" s="1"/>
  <c r="K2867" i="1"/>
  <c r="J1034" i="1"/>
  <c r="P1034" i="1" s="1"/>
  <c r="H1035" i="1"/>
  <c r="M1035" i="1"/>
  <c r="N1035" i="1" s="1"/>
  <c r="O1035" i="1" s="1"/>
  <c r="I1035" i="1"/>
  <c r="A1036" i="1"/>
  <c r="D1036" i="1" s="1"/>
  <c r="E1035" i="1"/>
  <c r="G1035" i="1" s="1"/>
  <c r="R1035" i="1"/>
  <c r="L1036" i="1" s="1"/>
  <c r="S1034" i="1"/>
  <c r="T1034" i="1" s="1"/>
  <c r="W1035" i="1"/>
  <c r="V1035" i="1"/>
  <c r="C1028" i="1"/>
  <c r="U1027" i="1" l="1"/>
  <c r="Q1028" i="1"/>
  <c r="B1028" i="1" s="1"/>
  <c r="K2868" i="1"/>
  <c r="H1036" i="1"/>
  <c r="M1036" i="1"/>
  <c r="N1036" i="1" s="1"/>
  <c r="O1036" i="1" s="1"/>
  <c r="C1029" i="1"/>
  <c r="I1036" i="1"/>
  <c r="W1036" i="1"/>
  <c r="V1036" i="1"/>
  <c r="S1035" i="1"/>
  <c r="T1035" i="1" s="1"/>
  <c r="E1036" i="1"/>
  <c r="G1036" i="1" s="1"/>
  <c r="R1036" i="1"/>
  <c r="L1037" i="1" s="1"/>
  <c r="A1037" i="1"/>
  <c r="D1037" i="1" s="1"/>
  <c r="J1035" i="1"/>
  <c r="P1035" i="1" s="1"/>
  <c r="U1028" i="1" l="1"/>
  <c r="Q1029" i="1"/>
  <c r="B1029" i="1" s="1"/>
  <c r="K2869" i="1"/>
  <c r="J1036" i="1"/>
  <c r="P1036" i="1" s="1"/>
  <c r="H1037" i="1"/>
  <c r="M1037" i="1"/>
  <c r="N1037" i="1" s="1"/>
  <c r="O1037" i="1" s="1"/>
  <c r="R1037" i="1"/>
  <c r="L1038" i="1" s="1"/>
  <c r="A1038" i="1"/>
  <c r="D1038" i="1" s="1"/>
  <c r="E1037" i="1"/>
  <c r="G1037" i="1" s="1"/>
  <c r="I1037" i="1"/>
  <c r="W1037" i="1"/>
  <c r="V1037" i="1"/>
  <c r="S1036" i="1"/>
  <c r="T1036" i="1" s="1"/>
  <c r="C1030" i="1"/>
  <c r="U1029" i="1" l="1"/>
  <c r="Q1030" i="1"/>
  <c r="B1030" i="1" s="1"/>
  <c r="K2870" i="1"/>
  <c r="H1038" i="1"/>
  <c r="M1038" i="1"/>
  <c r="N1038" i="1" s="1"/>
  <c r="O1038" i="1" s="1"/>
  <c r="C1031" i="1"/>
  <c r="I1038" i="1"/>
  <c r="E1038" i="1"/>
  <c r="G1038" i="1" s="1"/>
  <c r="R1038" i="1"/>
  <c r="L1039" i="1" s="1"/>
  <c r="A1039" i="1"/>
  <c r="D1039" i="1" s="1"/>
  <c r="V1038" i="1"/>
  <c r="S1037" i="1"/>
  <c r="T1037" i="1" s="1"/>
  <c r="W1038" i="1"/>
  <c r="J1037" i="1"/>
  <c r="P1037" i="1" s="1"/>
  <c r="U1030" i="1" l="1"/>
  <c r="Q1031" i="1"/>
  <c r="B1031" i="1" s="1"/>
  <c r="K2871" i="1"/>
  <c r="H1039" i="1"/>
  <c r="M1039" i="1"/>
  <c r="N1039" i="1" s="1"/>
  <c r="O1039" i="1" s="1"/>
  <c r="A1040" i="1"/>
  <c r="D1040" i="1" s="1"/>
  <c r="E1039" i="1"/>
  <c r="G1039" i="1" s="1"/>
  <c r="R1039" i="1"/>
  <c r="L1040" i="1" s="1"/>
  <c r="I1039" i="1"/>
  <c r="S1038" i="1"/>
  <c r="T1038" i="1" s="1"/>
  <c r="W1039" i="1"/>
  <c r="V1039" i="1"/>
  <c r="C1032" i="1"/>
  <c r="J1038" i="1"/>
  <c r="P1038" i="1" s="1"/>
  <c r="U1031" i="1" l="1"/>
  <c r="Q1032" i="1"/>
  <c r="B1032" i="1" s="1"/>
  <c r="K2872" i="1"/>
  <c r="J1039" i="1"/>
  <c r="P1039" i="1" s="1"/>
  <c r="H1040" i="1"/>
  <c r="M1040" i="1"/>
  <c r="N1040" i="1" s="1"/>
  <c r="O1040" i="1" s="1"/>
  <c r="W1040" i="1"/>
  <c r="V1040" i="1"/>
  <c r="S1039" i="1"/>
  <c r="T1039" i="1" s="1"/>
  <c r="C1033" i="1"/>
  <c r="E1040" i="1"/>
  <c r="G1040" i="1" s="1"/>
  <c r="R1040" i="1"/>
  <c r="L1041" i="1" s="1"/>
  <c r="A1041" i="1"/>
  <c r="D1041" i="1" s="1"/>
  <c r="I1040" i="1"/>
  <c r="U1032" i="1" l="1"/>
  <c r="Q1033" i="1"/>
  <c r="B1033" i="1" s="1"/>
  <c r="K2873" i="1"/>
  <c r="H1041" i="1"/>
  <c r="M1041" i="1"/>
  <c r="N1041" i="1" s="1"/>
  <c r="O1041" i="1" s="1"/>
  <c r="I1041" i="1"/>
  <c r="J1040" i="1"/>
  <c r="P1040" i="1" s="1"/>
  <c r="R1041" i="1"/>
  <c r="L1042" i="1" s="1"/>
  <c r="A1042" i="1"/>
  <c r="D1042" i="1" s="1"/>
  <c r="E1041" i="1"/>
  <c r="G1041" i="1" s="1"/>
  <c r="W1041" i="1"/>
  <c r="V1041" i="1"/>
  <c r="S1040" i="1"/>
  <c r="T1040" i="1" s="1"/>
  <c r="C1034" i="1"/>
  <c r="U1033" i="1" l="1"/>
  <c r="Q1034" i="1"/>
  <c r="B1034" i="1" s="1"/>
  <c r="K2874" i="1"/>
  <c r="J1041" i="1"/>
  <c r="P1041" i="1" s="1"/>
  <c r="H1042" i="1"/>
  <c r="M1042" i="1"/>
  <c r="N1042" i="1" s="1"/>
  <c r="O1042" i="1" s="1"/>
  <c r="I1042" i="1"/>
  <c r="C1035" i="1"/>
  <c r="E1042" i="1"/>
  <c r="G1042" i="1" s="1"/>
  <c r="R1042" i="1"/>
  <c r="L1043" i="1" s="1"/>
  <c r="A1043" i="1"/>
  <c r="D1043" i="1" s="1"/>
  <c r="V1042" i="1"/>
  <c r="S1041" i="1"/>
  <c r="T1041" i="1" s="1"/>
  <c r="W1042" i="1"/>
  <c r="U1034" i="1" l="1"/>
  <c r="Q1035" i="1"/>
  <c r="B1035" i="1" s="1"/>
  <c r="K2875" i="1"/>
  <c r="J1042" i="1"/>
  <c r="P1042" i="1" s="1"/>
  <c r="H1043" i="1"/>
  <c r="M1043" i="1"/>
  <c r="N1043" i="1" s="1"/>
  <c r="O1043" i="1" s="1"/>
  <c r="E1043" i="1"/>
  <c r="G1043" i="1" s="1"/>
  <c r="R1043" i="1"/>
  <c r="L1044" i="1" s="1"/>
  <c r="A1044" i="1"/>
  <c r="D1044" i="1" s="1"/>
  <c r="S1042" i="1"/>
  <c r="T1042" i="1" s="1"/>
  <c r="W1043" i="1"/>
  <c r="V1043" i="1"/>
  <c r="C1036" i="1"/>
  <c r="I1043" i="1"/>
  <c r="U1035" i="1" l="1"/>
  <c r="Q1036" i="1"/>
  <c r="B1036" i="1" s="1"/>
  <c r="K2876" i="1"/>
  <c r="H1044" i="1"/>
  <c r="M1044" i="1"/>
  <c r="N1044" i="1" s="1"/>
  <c r="O1044" i="1" s="1"/>
  <c r="I1044" i="1"/>
  <c r="J1043" i="1"/>
  <c r="P1043" i="1" s="1"/>
  <c r="C1037" i="1"/>
  <c r="E1044" i="1"/>
  <c r="G1044" i="1" s="1"/>
  <c r="R1044" i="1"/>
  <c r="L1045" i="1" s="1"/>
  <c r="M1045" i="1" s="1"/>
  <c r="A1045" i="1"/>
  <c r="D1045" i="1" s="1"/>
  <c r="W1044" i="1"/>
  <c r="V1044" i="1"/>
  <c r="S1043" i="1"/>
  <c r="T1043" i="1" s="1"/>
  <c r="U1036" i="1" l="1"/>
  <c r="Q1037" i="1"/>
  <c r="B1037" i="1" s="1"/>
  <c r="K2877" i="1"/>
  <c r="J1044" i="1"/>
  <c r="P1044" i="1" s="1"/>
  <c r="H1045" i="1"/>
  <c r="N1045" i="1"/>
  <c r="O1045" i="1" s="1"/>
  <c r="R1045" i="1"/>
  <c r="L1046" i="1" s="1"/>
  <c r="M1046" i="1" s="1"/>
  <c r="N1046" i="1" s="1"/>
  <c r="O1046" i="1" s="1"/>
  <c r="A1046" i="1"/>
  <c r="D1046" i="1" s="1"/>
  <c r="E1045" i="1"/>
  <c r="G1045" i="1" s="1"/>
  <c r="C1038" i="1"/>
  <c r="S1044" i="1"/>
  <c r="T1044" i="1" s="1"/>
  <c r="W1045" i="1"/>
  <c r="V1045" i="1"/>
  <c r="I1045" i="1"/>
  <c r="U1037" i="1" l="1"/>
  <c r="Q1038" i="1"/>
  <c r="B1038" i="1" s="1"/>
  <c r="K2878" i="1"/>
  <c r="J1045" i="1"/>
  <c r="P1045" i="1" s="1"/>
  <c r="H1046" i="1"/>
  <c r="S1045" i="1"/>
  <c r="W1046" i="1"/>
  <c r="V1046" i="1"/>
  <c r="I1046" i="1"/>
  <c r="C1039" i="1"/>
  <c r="E1046" i="1"/>
  <c r="G1046" i="1" s="1"/>
  <c r="R1046" i="1"/>
  <c r="L1047" i="1" s="1"/>
  <c r="A1047" i="1"/>
  <c r="D1047" i="1" s="1"/>
  <c r="U1038" i="1" l="1"/>
  <c r="Q1039" i="1"/>
  <c r="U1039" i="1" s="1"/>
  <c r="K2879" i="1"/>
  <c r="H1047" i="1"/>
  <c r="M1047" i="1"/>
  <c r="N1047" i="1" s="1"/>
  <c r="O1047" i="1" s="1"/>
  <c r="C1040" i="1"/>
  <c r="I1047" i="1"/>
  <c r="S1046" i="1"/>
  <c r="T1046" i="1" s="1"/>
  <c r="V1047" i="1"/>
  <c r="W1047" i="1"/>
  <c r="A1048" i="1"/>
  <c r="D1048" i="1" s="1"/>
  <c r="E1047" i="1"/>
  <c r="G1047" i="1" s="1"/>
  <c r="R1047" i="1"/>
  <c r="L1048" i="1" s="1"/>
  <c r="J1046" i="1"/>
  <c r="P1046" i="1" s="1"/>
  <c r="B1039" i="1" l="1"/>
  <c r="Q1040" i="1"/>
  <c r="B1040" i="1" s="1"/>
  <c r="K2880" i="1"/>
  <c r="J1047" i="1"/>
  <c r="P1047" i="1" s="1"/>
  <c r="H1048" i="1"/>
  <c r="M1048" i="1"/>
  <c r="N1048" i="1" s="1"/>
  <c r="O1048" i="1" s="1"/>
  <c r="V1048" i="1"/>
  <c r="S1047" i="1"/>
  <c r="T1047" i="1" s="1"/>
  <c r="W1048" i="1"/>
  <c r="E1048" i="1"/>
  <c r="G1048" i="1" s="1"/>
  <c r="R1048" i="1"/>
  <c r="L1049" i="1" s="1"/>
  <c r="A1049" i="1"/>
  <c r="D1049" i="1" s="1"/>
  <c r="I1048" i="1"/>
  <c r="C1041" i="1"/>
  <c r="U1040" i="1" l="1"/>
  <c r="Q1041" i="1"/>
  <c r="B1041" i="1" s="1"/>
  <c r="K2881" i="1"/>
  <c r="H1049" i="1"/>
  <c r="M1049" i="1"/>
  <c r="N1049" i="1" s="1"/>
  <c r="O1049" i="1" s="1"/>
  <c r="I1049" i="1"/>
  <c r="C1042" i="1"/>
  <c r="R1049" i="1"/>
  <c r="L1050" i="1" s="1"/>
  <c r="A1050" i="1"/>
  <c r="D1050" i="1" s="1"/>
  <c r="E1049" i="1"/>
  <c r="G1049" i="1" s="1"/>
  <c r="V1049" i="1"/>
  <c r="W1049" i="1"/>
  <c r="S1048" i="1"/>
  <c r="T1048" i="1" s="1"/>
  <c r="J1048" i="1"/>
  <c r="P1048" i="1" s="1"/>
  <c r="U1041" i="1" l="1"/>
  <c r="Q1042" i="1"/>
  <c r="B1042" i="1" s="1"/>
  <c r="K2882" i="1"/>
  <c r="J1049" i="1"/>
  <c r="P1049" i="1" s="1"/>
  <c r="H1050" i="1"/>
  <c r="M1050" i="1"/>
  <c r="N1050" i="1" s="1"/>
  <c r="O1050" i="1" s="1"/>
  <c r="I1050" i="1"/>
  <c r="A1051" i="1"/>
  <c r="D1051" i="1" s="1"/>
  <c r="E1050" i="1"/>
  <c r="G1050" i="1" s="1"/>
  <c r="R1050" i="1"/>
  <c r="L1051" i="1" s="1"/>
  <c r="C1043" i="1"/>
  <c r="V1050" i="1"/>
  <c r="S1049" i="1"/>
  <c r="T1049" i="1" s="1"/>
  <c r="W1050" i="1"/>
  <c r="U1042" i="1" l="1"/>
  <c r="Q1043" i="1"/>
  <c r="B1043" i="1" s="1"/>
  <c r="K2883" i="1"/>
  <c r="H1051" i="1"/>
  <c r="J1050" i="1"/>
  <c r="P1050" i="1" s="1"/>
  <c r="M1051" i="1"/>
  <c r="N1051" i="1" s="1"/>
  <c r="O1051" i="1" s="1"/>
  <c r="C1044" i="1"/>
  <c r="E1051" i="1"/>
  <c r="G1051" i="1" s="1"/>
  <c r="R1051" i="1"/>
  <c r="L1052" i="1" s="1"/>
  <c r="A1052" i="1"/>
  <c r="D1052" i="1" s="1"/>
  <c r="S1050" i="1"/>
  <c r="T1050" i="1" s="1"/>
  <c r="W1051" i="1"/>
  <c r="V1051" i="1"/>
  <c r="I1051" i="1"/>
  <c r="U1043" i="1" l="1"/>
  <c r="Q1044" i="1"/>
  <c r="B1044" i="1" s="1"/>
  <c r="K2884" i="1"/>
  <c r="H1052" i="1"/>
  <c r="M1052" i="1"/>
  <c r="N1052" i="1" s="1"/>
  <c r="O1052" i="1" s="1"/>
  <c r="I1052" i="1"/>
  <c r="E1052" i="1"/>
  <c r="G1052" i="1" s="1"/>
  <c r="R1052" i="1"/>
  <c r="L1053" i="1" s="1"/>
  <c r="A1053" i="1"/>
  <c r="D1053" i="1" s="1"/>
  <c r="S1051" i="1"/>
  <c r="T1051" i="1" s="1"/>
  <c r="W1052" i="1"/>
  <c r="V1052" i="1"/>
  <c r="C1045" i="1"/>
  <c r="J1051" i="1"/>
  <c r="P1051" i="1" s="1"/>
  <c r="U1044" i="1" l="1"/>
  <c r="Q1045" i="1"/>
  <c r="B1045" i="1" s="1"/>
  <c r="K2885" i="1"/>
  <c r="H1053" i="1"/>
  <c r="J1052" i="1"/>
  <c r="P1052" i="1" s="1"/>
  <c r="M1053" i="1"/>
  <c r="N1053" i="1" s="1"/>
  <c r="O1053" i="1" s="1"/>
  <c r="T1045" i="1"/>
  <c r="C1046" i="1" s="1"/>
  <c r="E1053" i="1"/>
  <c r="G1053" i="1" s="1"/>
  <c r="R1053" i="1"/>
  <c r="L1054" i="1" s="1"/>
  <c r="A1054" i="1"/>
  <c r="D1054" i="1" s="1"/>
  <c r="V1053" i="1"/>
  <c r="W1053" i="1"/>
  <c r="S1052" i="1"/>
  <c r="T1052" i="1" s="1"/>
  <c r="I1053" i="1"/>
  <c r="Q1046" i="1" l="1"/>
  <c r="B1046" i="1" s="1"/>
  <c r="K2886" i="1"/>
  <c r="H1054" i="1"/>
  <c r="J1053" i="1"/>
  <c r="P1053" i="1" s="1"/>
  <c r="M1054" i="1"/>
  <c r="N1054" i="1" s="1"/>
  <c r="O1054" i="1" s="1"/>
  <c r="I1054" i="1"/>
  <c r="C1047" i="1"/>
  <c r="R1054" i="1"/>
  <c r="L1055" i="1" s="1"/>
  <c r="A1055" i="1"/>
  <c r="D1055" i="1" s="1"/>
  <c r="E1054" i="1"/>
  <c r="G1054" i="1" s="1"/>
  <c r="U1045" i="1"/>
  <c r="W1054" i="1"/>
  <c r="V1054" i="1"/>
  <c r="S1053" i="1"/>
  <c r="T1053" i="1" s="1"/>
  <c r="U1046" i="1" l="1"/>
  <c r="Q1047" i="1"/>
  <c r="B1047" i="1" s="1"/>
  <c r="K2887" i="1"/>
  <c r="J1054" i="1"/>
  <c r="P1054" i="1" s="1"/>
  <c r="H1055" i="1"/>
  <c r="M1055" i="1"/>
  <c r="N1055" i="1" s="1"/>
  <c r="O1055" i="1" s="1"/>
  <c r="A1056" i="1"/>
  <c r="D1056" i="1" s="1"/>
  <c r="E1055" i="1"/>
  <c r="G1055" i="1" s="1"/>
  <c r="R1055" i="1"/>
  <c r="L1056" i="1" s="1"/>
  <c r="V1055" i="1"/>
  <c r="S1054" i="1"/>
  <c r="T1054" i="1" s="1"/>
  <c r="W1055" i="1"/>
  <c r="I1055" i="1"/>
  <c r="C1048" i="1"/>
  <c r="U1047" i="1" l="1"/>
  <c r="Q1048" i="1"/>
  <c r="B1048" i="1" s="1"/>
  <c r="K2888" i="1"/>
  <c r="H1056" i="1"/>
  <c r="M1056" i="1"/>
  <c r="N1056" i="1" s="1"/>
  <c r="O1056" i="1" s="1"/>
  <c r="I1056" i="1"/>
  <c r="C1049" i="1"/>
  <c r="S1055" i="1"/>
  <c r="T1055" i="1" s="1"/>
  <c r="V1056" i="1"/>
  <c r="W1056" i="1"/>
  <c r="J1055" i="1"/>
  <c r="P1055" i="1" s="1"/>
  <c r="A1057" i="1"/>
  <c r="D1057" i="1" s="1"/>
  <c r="E1056" i="1"/>
  <c r="G1056" i="1" s="1"/>
  <c r="R1056" i="1"/>
  <c r="U1048" i="1" l="1"/>
  <c r="Q1049" i="1"/>
  <c r="B1049" i="1" s="1"/>
  <c r="K2889" i="1"/>
  <c r="H1057" i="1"/>
  <c r="J1056" i="1"/>
  <c r="P1056" i="1" s="1"/>
  <c r="I1057" i="1"/>
  <c r="L1057" i="1"/>
  <c r="E1057" i="1"/>
  <c r="G1057" i="1" s="1"/>
  <c r="R1057" i="1"/>
  <c r="A1058" i="1"/>
  <c r="D1058" i="1" s="1"/>
  <c r="S1056" i="1"/>
  <c r="T1056" i="1" s="1"/>
  <c r="V1057" i="1"/>
  <c r="W1057" i="1"/>
  <c r="C1050" i="1"/>
  <c r="U1049" i="1" l="1"/>
  <c r="Q1050" i="1"/>
  <c r="B1050" i="1" s="1"/>
  <c r="K2890" i="1"/>
  <c r="J1057" i="1"/>
  <c r="H1058" i="1"/>
  <c r="L1058" i="1"/>
  <c r="M1057" i="1"/>
  <c r="N1057" i="1" s="1"/>
  <c r="O1057" i="1" s="1"/>
  <c r="C1051" i="1"/>
  <c r="E1058" i="1"/>
  <c r="G1058" i="1" s="1"/>
  <c r="R1058" i="1"/>
  <c r="A1059" i="1"/>
  <c r="D1059" i="1" s="1"/>
  <c r="W1058" i="1"/>
  <c r="V1058" i="1"/>
  <c r="S1057" i="1"/>
  <c r="T1057" i="1" s="1"/>
  <c r="I1058" i="1"/>
  <c r="U1050" i="1" l="1"/>
  <c r="Q1051" i="1"/>
  <c r="B1051" i="1" s="1"/>
  <c r="P1057" i="1"/>
  <c r="K2891" i="1"/>
  <c r="H1059" i="1"/>
  <c r="L1059" i="1"/>
  <c r="M1058" i="1"/>
  <c r="N1058" i="1" s="1"/>
  <c r="O1058" i="1" s="1"/>
  <c r="I1059" i="1"/>
  <c r="J1058" i="1"/>
  <c r="V1059" i="1"/>
  <c r="W1059" i="1"/>
  <c r="S1058" i="1"/>
  <c r="T1058" i="1" s="1"/>
  <c r="R1059" i="1"/>
  <c r="A1060" i="1"/>
  <c r="D1060" i="1" s="1"/>
  <c r="E1059" i="1"/>
  <c r="G1059" i="1" s="1"/>
  <c r="C1052" i="1"/>
  <c r="U1051" i="1" l="1"/>
  <c r="Q1052" i="1"/>
  <c r="B1052" i="1" s="1"/>
  <c r="K2892" i="1"/>
  <c r="J1059" i="1"/>
  <c r="H1060" i="1"/>
  <c r="P1058" i="1"/>
  <c r="L1060" i="1"/>
  <c r="M1059" i="1"/>
  <c r="N1059" i="1" s="1"/>
  <c r="O1059" i="1" s="1"/>
  <c r="V1060" i="1"/>
  <c r="S1059" i="1"/>
  <c r="T1059" i="1" s="1"/>
  <c r="W1060" i="1"/>
  <c r="C1053" i="1"/>
  <c r="I1060" i="1"/>
  <c r="A1061" i="1"/>
  <c r="D1061" i="1" s="1"/>
  <c r="E1060" i="1"/>
  <c r="G1060" i="1" s="1"/>
  <c r="R1060" i="1"/>
  <c r="U1052" i="1" l="1"/>
  <c r="Q1053" i="1"/>
  <c r="B1053" i="1" s="1"/>
  <c r="K2893" i="1"/>
  <c r="P1059" i="1"/>
  <c r="H1061" i="1"/>
  <c r="J1060" i="1"/>
  <c r="L1061" i="1"/>
  <c r="M1060" i="1"/>
  <c r="N1060" i="1" s="1"/>
  <c r="O1060" i="1" s="1"/>
  <c r="C1054" i="1"/>
  <c r="S1060" i="1"/>
  <c r="T1060" i="1" s="1"/>
  <c r="V1061" i="1"/>
  <c r="W1061" i="1"/>
  <c r="I1061" i="1"/>
  <c r="E1061" i="1"/>
  <c r="G1061" i="1" s="1"/>
  <c r="R1061" i="1"/>
  <c r="A1062" i="1"/>
  <c r="D1062" i="1" s="1"/>
  <c r="U1053" i="1" l="1"/>
  <c r="Q1054" i="1"/>
  <c r="B1054" i="1" s="1"/>
  <c r="K2894" i="1"/>
  <c r="H1062" i="1"/>
  <c r="P1060" i="1"/>
  <c r="L1062" i="1"/>
  <c r="M1061" i="1"/>
  <c r="N1061" i="1" s="1"/>
  <c r="O1061" i="1" s="1"/>
  <c r="W1062" i="1"/>
  <c r="V1062" i="1"/>
  <c r="S1061" i="1"/>
  <c r="T1061" i="1" s="1"/>
  <c r="I1062" i="1"/>
  <c r="J1061" i="1"/>
  <c r="E1062" i="1"/>
  <c r="G1062" i="1" s="1"/>
  <c r="R1062" i="1"/>
  <c r="A1063" i="1"/>
  <c r="D1063" i="1" s="1"/>
  <c r="C1055" i="1"/>
  <c r="U1054" i="1" l="1"/>
  <c r="Q1055" i="1"/>
  <c r="B1055" i="1" s="1"/>
  <c r="K2895" i="1"/>
  <c r="H1063" i="1"/>
  <c r="P1061" i="1"/>
  <c r="L1063" i="1"/>
  <c r="M1062" i="1"/>
  <c r="N1062" i="1" s="1"/>
  <c r="O1062" i="1" s="1"/>
  <c r="I1063" i="1"/>
  <c r="C1056" i="1"/>
  <c r="E1063" i="1"/>
  <c r="G1063" i="1" s="1"/>
  <c r="R1063" i="1"/>
  <c r="A1064" i="1"/>
  <c r="D1064" i="1" s="1"/>
  <c r="J1062" i="1"/>
  <c r="V1063" i="1"/>
  <c r="S1062" i="1"/>
  <c r="T1062" i="1" s="1"/>
  <c r="W1063" i="1"/>
  <c r="U1055" i="1" l="1"/>
  <c r="Q1056" i="1"/>
  <c r="B1056" i="1" s="1"/>
  <c r="K2896" i="1"/>
  <c r="H1064" i="1"/>
  <c r="P1062" i="1"/>
  <c r="L1064" i="1"/>
  <c r="M1063" i="1"/>
  <c r="N1063" i="1" s="1"/>
  <c r="O1063" i="1" s="1"/>
  <c r="W1064" i="1"/>
  <c r="S1063" i="1"/>
  <c r="T1063" i="1" s="1"/>
  <c r="V1064" i="1"/>
  <c r="C1057" i="1"/>
  <c r="I1064" i="1"/>
  <c r="E1064" i="1"/>
  <c r="G1064" i="1" s="1"/>
  <c r="R1064" i="1"/>
  <c r="A1065" i="1"/>
  <c r="D1065" i="1" s="1"/>
  <c r="J1063" i="1"/>
  <c r="U1056" i="1" l="1"/>
  <c r="Q1057" i="1"/>
  <c r="B1057" i="1" s="1"/>
  <c r="K2897" i="1"/>
  <c r="H1065" i="1"/>
  <c r="P1063" i="1"/>
  <c r="L1065" i="1"/>
  <c r="M1064" i="1"/>
  <c r="N1064" i="1" s="1"/>
  <c r="O1064" i="1" s="1"/>
  <c r="C1058" i="1"/>
  <c r="I1065" i="1"/>
  <c r="R1065" i="1"/>
  <c r="A1066" i="1"/>
  <c r="D1066" i="1" s="1"/>
  <c r="E1065" i="1"/>
  <c r="G1065" i="1" s="1"/>
  <c r="J1064" i="1"/>
  <c r="V1065" i="1"/>
  <c r="W1065" i="1"/>
  <c r="S1064" i="1"/>
  <c r="T1064" i="1" s="1"/>
  <c r="U1057" i="1" l="1"/>
  <c r="Q1058" i="1"/>
  <c r="B1058" i="1" s="1"/>
  <c r="K2898" i="1"/>
  <c r="H1066" i="1"/>
  <c r="P1064" i="1"/>
  <c r="L1066" i="1"/>
  <c r="M1065" i="1"/>
  <c r="N1065" i="1" s="1"/>
  <c r="O1065" i="1" s="1"/>
  <c r="I1066" i="1"/>
  <c r="V1066" i="1"/>
  <c r="S1065" i="1"/>
  <c r="T1065" i="1" s="1"/>
  <c r="W1066" i="1"/>
  <c r="C1059" i="1"/>
  <c r="A1067" i="1"/>
  <c r="D1067" i="1" s="1"/>
  <c r="E1066" i="1"/>
  <c r="G1066" i="1" s="1"/>
  <c r="R1066" i="1"/>
  <c r="J1065" i="1"/>
  <c r="U1058" i="1" l="1"/>
  <c r="Q1059" i="1"/>
  <c r="B1059" i="1" s="1"/>
  <c r="K2899" i="1"/>
  <c r="H1067" i="1"/>
  <c r="J1066" i="1"/>
  <c r="P1065" i="1"/>
  <c r="L1067" i="1"/>
  <c r="M1066" i="1"/>
  <c r="N1066" i="1" s="1"/>
  <c r="O1066" i="1" s="1"/>
  <c r="C1060" i="1"/>
  <c r="E1067" i="1"/>
  <c r="G1067" i="1" s="1"/>
  <c r="R1067" i="1"/>
  <c r="A1068" i="1"/>
  <c r="D1068" i="1" s="1"/>
  <c r="S1066" i="1"/>
  <c r="T1066" i="1" s="1"/>
  <c r="V1067" i="1"/>
  <c r="W1067" i="1"/>
  <c r="I1067" i="1"/>
  <c r="U1059" i="1" l="1"/>
  <c r="Q1060" i="1"/>
  <c r="B1060" i="1" s="1"/>
  <c r="K2900" i="1"/>
  <c r="P1066" i="1"/>
  <c r="H1068" i="1"/>
  <c r="L1068" i="1"/>
  <c r="M1067" i="1"/>
  <c r="N1067" i="1" s="1"/>
  <c r="O1067" i="1" s="1"/>
  <c r="I1068" i="1"/>
  <c r="E1068" i="1"/>
  <c r="G1068" i="1" s="1"/>
  <c r="R1068" i="1"/>
  <c r="A1069" i="1"/>
  <c r="D1069" i="1" s="1"/>
  <c r="J1067" i="1"/>
  <c r="V1068" i="1"/>
  <c r="S1067" i="1"/>
  <c r="T1067" i="1" s="1"/>
  <c r="W1068" i="1"/>
  <c r="C1061" i="1"/>
  <c r="U1060" i="1" l="1"/>
  <c r="Q1061" i="1"/>
  <c r="B1061" i="1" s="1"/>
  <c r="K2901" i="1"/>
  <c r="J1068" i="1"/>
  <c r="H1069" i="1"/>
  <c r="P1067" i="1"/>
  <c r="L1069" i="1"/>
  <c r="M1068" i="1"/>
  <c r="N1068" i="1" s="1"/>
  <c r="O1068" i="1" s="1"/>
  <c r="V1069" i="1"/>
  <c r="W1069" i="1"/>
  <c r="S1068" i="1"/>
  <c r="T1068" i="1" s="1"/>
  <c r="C1062" i="1"/>
  <c r="I1069" i="1"/>
  <c r="R1069" i="1"/>
  <c r="A1070" i="1"/>
  <c r="D1070" i="1" s="1"/>
  <c r="E1069" i="1"/>
  <c r="G1069" i="1" s="1"/>
  <c r="U1061" i="1" l="1"/>
  <c r="Q1062" i="1"/>
  <c r="B1062" i="1" s="1"/>
  <c r="P1068" i="1"/>
  <c r="K2902" i="1"/>
  <c r="J1069" i="1"/>
  <c r="H1070" i="1"/>
  <c r="L1070" i="1"/>
  <c r="M1069" i="1"/>
  <c r="N1069" i="1" s="1"/>
  <c r="O1069" i="1" s="1"/>
  <c r="S1069" i="1"/>
  <c r="T1069" i="1" s="1"/>
  <c r="W1070" i="1"/>
  <c r="V1070" i="1"/>
  <c r="I1070" i="1"/>
  <c r="E1070" i="1"/>
  <c r="G1070" i="1" s="1"/>
  <c r="R1070" i="1"/>
  <c r="A1071" i="1"/>
  <c r="D1071" i="1" s="1"/>
  <c r="C1063" i="1"/>
  <c r="P1069" i="1" l="1"/>
  <c r="U1062" i="1"/>
  <c r="Q1063" i="1"/>
  <c r="B1063" i="1" s="1"/>
  <c r="K2903" i="1"/>
  <c r="J1070" i="1"/>
  <c r="H1071" i="1"/>
  <c r="L1071" i="1"/>
  <c r="M1070" i="1"/>
  <c r="N1070" i="1" s="1"/>
  <c r="O1070" i="1" s="1"/>
  <c r="C1064" i="1"/>
  <c r="E1071" i="1"/>
  <c r="G1071" i="1" s="1"/>
  <c r="R1071" i="1"/>
  <c r="A1072" i="1"/>
  <c r="D1072" i="1" s="1"/>
  <c r="S1070" i="1"/>
  <c r="T1070" i="1" s="1"/>
  <c r="V1071" i="1"/>
  <c r="W1071" i="1"/>
  <c r="I1071" i="1"/>
  <c r="U1063" i="1" l="1"/>
  <c r="Q1064" i="1"/>
  <c r="B1064" i="1" s="1"/>
  <c r="K2904" i="1"/>
  <c r="P1070" i="1"/>
  <c r="H1072" i="1"/>
  <c r="L1072" i="1"/>
  <c r="M1071" i="1"/>
  <c r="N1071" i="1" s="1"/>
  <c r="O1071" i="1" s="1"/>
  <c r="I1072" i="1"/>
  <c r="J1071" i="1"/>
  <c r="E1072" i="1"/>
  <c r="G1072" i="1" s="1"/>
  <c r="R1072" i="1"/>
  <c r="A1073" i="1"/>
  <c r="D1073" i="1" s="1"/>
  <c r="W1072" i="1"/>
  <c r="V1072" i="1"/>
  <c r="S1071" i="1"/>
  <c r="T1071" i="1" s="1"/>
  <c r="C1065" i="1"/>
  <c r="U1064" i="1" l="1"/>
  <c r="Q1065" i="1"/>
  <c r="B1065" i="1" s="1"/>
  <c r="K2905" i="1"/>
  <c r="H1073" i="1"/>
  <c r="J1072" i="1"/>
  <c r="P1071" i="1"/>
  <c r="L1073" i="1"/>
  <c r="M1072" i="1"/>
  <c r="N1072" i="1" s="1"/>
  <c r="O1072" i="1" s="1"/>
  <c r="I1073" i="1"/>
  <c r="R1073" i="1"/>
  <c r="A1074" i="1"/>
  <c r="D1074" i="1" s="1"/>
  <c r="E1073" i="1"/>
  <c r="G1073" i="1" s="1"/>
  <c r="C1066" i="1"/>
  <c r="V1073" i="1"/>
  <c r="W1073" i="1"/>
  <c r="S1072" i="1"/>
  <c r="T1072" i="1" s="1"/>
  <c r="U1065" i="1" l="1"/>
  <c r="Q1066" i="1"/>
  <c r="B1066" i="1" s="1"/>
  <c r="K2906" i="1"/>
  <c r="P1072" i="1"/>
  <c r="H1074" i="1"/>
  <c r="J1073" i="1"/>
  <c r="L1074" i="1"/>
  <c r="M1073" i="1"/>
  <c r="N1073" i="1" s="1"/>
  <c r="O1073" i="1" s="1"/>
  <c r="E1074" i="1"/>
  <c r="G1074" i="1" s="1"/>
  <c r="R1074" i="1"/>
  <c r="A1075" i="1"/>
  <c r="D1075" i="1" s="1"/>
  <c r="S1073" i="1"/>
  <c r="T1073" i="1" s="1"/>
  <c r="W1074" i="1"/>
  <c r="V1074" i="1"/>
  <c r="C1067" i="1"/>
  <c r="I1074" i="1"/>
  <c r="U1066" i="1" l="1"/>
  <c r="Q1067" i="1"/>
  <c r="B1067" i="1" s="1"/>
  <c r="K2907" i="1"/>
  <c r="P1073" i="1"/>
  <c r="H1075" i="1"/>
  <c r="L1075" i="1"/>
  <c r="M1074" i="1"/>
  <c r="N1074" i="1" s="1"/>
  <c r="O1074" i="1" s="1"/>
  <c r="I1075" i="1"/>
  <c r="J1074" i="1"/>
  <c r="C1068" i="1"/>
  <c r="E1075" i="1"/>
  <c r="G1075" i="1" s="1"/>
  <c r="R1075" i="1"/>
  <c r="A1076" i="1"/>
  <c r="D1076" i="1" s="1"/>
  <c r="S1074" i="1"/>
  <c r="T1074" i="1" s="1"/>
  <c r="V1075" i="1"/>
  <c r="W1075" i="1"/>
  <c r="U1067" i="1" l="1"/>
  <c r="Q1068" i="1"/>
  <c r="B1068" i="1" s="1"/>
  <c r="K2908" i="1"/>
  <c r="J1075" i="1"/>
  <c r="H1076" i="1"/>
  <c r="P1074" i="1"/>
  <c r="L1076" i="1"/>
  <c r="M1075" i="1"/>
  <c r="N1075" i="1" s="1"/>
  <c r="O1075" i="1" s="1"/>
  <c r="E1076" i="1"/>
  <c r="G1076" i="1" s="1"/>
  <c r="R1076" i="1"/>
  <c r="A1077" i="1"/>
  <c r="D1077" i="1" s="1"/>
  <c r="W1076" i="1"/>
  <c r="V1076" i="1"/>
  <c r="S1075" i="1"/>
  <c r="T1075" i="1" s="1"/>
  <c r="C1069" i="1"/>
  <c r="I1076" i="1"/>
  <c r="U1068" i="1" l="1"/>
  <c r="Q1069" i="1"/>
  <c r="B1069" i="1" s="1"/>
  <c r="P1075" i="1"/>
  <c r="K2909" i="1"/>
  <c r="H1077" i="1"/>
  <c r="L1077" i="1"/>
  <c r="M1076" i="1"/>
  <c r="N1076" i="1" s="1"/>
  <c r="O1076" i="1" s="1"/>
  <c r="I1077" i="1"/>
  <c r="C1070" i="1"/>
  <c r="R1077" i="1"/>
  <c r="A1078" i="1"/>
  <c r="D1078" i="1" s="1"/>
  <c r="E1077" i="1"/>
  <c r="G1077" i="1" s="1"/>
  <c r="J1076" i="1"/>
  <c r="S1076" i="1"/>
  <c r="T1076" i="1" s="1"/>
  <c r="W1077" i="1"/>
  <c r="V1077" i="1"/>
  <c r="U1069" i="1" l="1"/>
  <c r="Q1070" i="1"/>
  <c r="B1070" i="1" s="1"/>
  <c r="K2910" i="1"/>
  <c r="H1078" i="1"/>
  <c r="J1077" i="1"/>
  <c r="P1076" i="1"/>
  <c r="L1078" i="1"/>
  <c r="M1077" i="1"/>
  <c r="N1077" i="1" s="1"/>
  <c r="O1077" i="1" s="1"/>
  <c r="I1078" i="1"/>
  <c r="E1078" i="1"/>
  <c r="G1078" i="1" s="1"/>
  <c r="R1078" i="1"/>
  <c r="A1079" i="1"/>
  <c r="D1079" i="1" s="1"/>
  <c r="S1077" i="1"/>
  <c r="T1077" i="1" s="1"/>
  <c r="V1078" i="1"/>
  <c r="W1078" i="1"/>
  <c r="C1071" i="1"/>
  <c r="U1070" i="1" l="1"/>
  <c r="Q1071" i="1"/>
  <c r="U1071" i="1" s="1"/>
  <c r="K2911" i="1"/>
  <c r="P1077" i="1"/>
  <c r="J1078" i="1"/>
  <c r="H1079" i="1"/>
  <c r="L1079" i="1"/>
  <c r="M1078" i="1"/>
  <c r="N1078" i="1" s="1"/>
  <c r="O1078" i="1" s="1"/>
  <c r="C1072" i="1"/>
  <c r="E1079" i="1"/>
  <c r="G1079" i="1" s="1"/>
  <c r="R1079" i="1"/>
  <c r="A1080" i="1"/>
  <c r="D1080" i="1" s="1"/>
  <c r="S1078" i="1"/>
  <c r="T1078" i="1" s="1"/>
  <c r="V1079" i="1"/>
  <c r="W1079" i="1"/>
  <c r="I1079" i="1"/>
  <c r="B1071" i="1" l="1"/>
  <c r="Q1072" i="1"/>
  <c r="B1072" i="1" s="1"/>
  <c r="K2912" i="1"/>
  <c r="P1078" i="1"/>
  <c r="H1080" i="1"/>
  <c r="L1080" i="1"/>
  <c r="M1079" i="1"/>
  <c r="N1079" i="1" s="1"/>
  <c r="O1079" i="1" s="1"/>
  <c r="I1080" i="1"/>
  <c r="J1079" i="1"/>
  <c r="E1080" i="1"/>
  <c r="G1080" i="1" s="1"/>
  <c r="R1080" i="1"/>
  <c r="A1081" i="1"/>
  <c r="D1081" i="1" s="1"/>
  <c r="W1080" i="1"/>
  <c r="V1080" i="1"/>
  <c r="S1079" i="1"/>
  <c r="T1079" i="1" s="1"/>
  <c r="C1073" i="1"/>
  <c r="U1072" i="1" l="1"/>
  <c r="Q1073" i="1"/>
  <c r="B1073" i="1" s="1"/>
  <c r="K2913" i="1"/>
  <c r="H1081" i="1"/>
  <c r="J1080" i="1"/>
  <c r="P1079" i="1"/>
  <c r="L1081" i="1"/>
  <c r="M1080" i="1"/>
  <c r="N1080" i="1" s="1"/>
  <c r="O1080" i="1" s="1"/>
  <c r="I1081" i="1"/>
  <c r="C1074" i="1"/>
  <c r="R1081" i="1"/>
  <c r="A1082" i="1"/>
  <c r="D1082" i="1" s="1"/>
  <c r="E1081" i="1"/>
  <c r="G1081" i="1" s="1"/>
  <c r="W1081" i="1"/>
  <c r="V1081" i="1"/>
  <c r="S1080" i="1"/>
  <c r="T1080" i="1" s="1"/>
  <c r="U1073" i="1" l="1"/>
  <c r="Q1074" i="1"/>
  <c r="B1074" i="1" s="1"/>
  <c r="K2914" i="1"/>
  <c r="P1080" i="1"/>
  <c r="J1081" i="1"/>
  <c r="H1082" i="1"/>
  <c r="L1082" i="1"/>
  <c r="M1081" i="1"/>
  <c r="N1081" i="1" s="1"/>
  <c r="O1081" i="1" s="1"/>
  <c r="E1082" i="1"/>
  <c r="G1082" i="1" s="1"/>
  <c r="R1082" i="1"/>
  <c r="A1083" i="1"/>
  <c r="D1083" i="1" s="1"/>
  <c r="C1075" i="1"/>
  <c r="V1082" i="1"/>
  <c r="S1081" i="1"/>
  <c r="T1081" i="1" s="1"/>
  <c r="W1082" i="1"/>
  <c r="I1082" i="1"/>
  <c r="U1074" i="1" l="1"/>
  <c r="Q1075" i="1"/>
  <c r="B1075" i="1" s="1"/>
  <c r="K2915" i="1"/>
  <c r="P1081" i="1"/>
  <c r="H1083" i="1"/>
  <c r="L1083" i="1"/>
  <c r="M1082" i="1"/>
  <c r="N1082" i="1" s="1"/>
  <c r="O1082" i="1" s="1"/>
  <c r="I1083" i="1"/>
  <c r="C1076" i="1"/>
  <c r="E1083" i="1"/>
  <c r="G1083" i="1" s="1"/>
  <c r="R1083" i="1"/>
  <c r="A1084" i="1"/>
  <c r="D1084" i="1" s="1"/>
  <c r="S1082" i="1"/>
  <c r="T1082" i="1" s="1"/>
  <c r="W1083" i="1"/>
  <c r="V1083" i="1"/>
  <c r="J1082" i="1"/>
  <c r="U1075" i="1" l="1"/>
  <c r="Q1076" i="1"/>
  <c r="B1076" i="1" s="1"/>
  <c r="K2916" i="1"/>
  <c r="J1083" i="1"/>
  <c r="H1084" i="1"/>
  <c r="P1082" i="1"/>
  <c r="L1084" i="1"/>
  <c r="M1083" i="1"/>
  <c r="N1083" i="1" s="1"/>
  <c r="O1083" i="1" s="1"/>
  <c r="I1084" i="1"/>
  <c r="E1084" i="1"/>
  <c r="G1084" i="1" s="1"/>
  <c r="R1084" i="1"/>
  <c r="A1085" i="1"/>
  <c r="D1085" i="1" s="1"/>
  <c r="W1084" i="1"/>
  <c r="V1084" i="1"/>
  <c r="S1083" i="1"/>
  <c r="T1083" i="1" s="1"/>
  <c r="C1077" i="1"/>
  <c r="U1076" i="1" l="1"/>
  <c r="Q1077" i="1"/>
  <c r="B1077" i="1" s="1"/>
  <c r="K2917" i="1"/>
  <c r="P1083" i="1"/>
  <c r="J1084" i="1"/>
  <c r="H1085" i="1"/>
  <c r="L1085" i="1"/>
  <c r="M1084" i="1"/>
  <c r="N1084" i="1" s="1"/>
  <c r="O1084" i="1" s="1"/>
  <c r="C1078" i="1"/>
  <c r="R1085" i="1"/>
  <c r="A1086" i="1"/>
  <c r="D1086" i="1" s="1"/>
  <c r="E1085" i="1"/>
  <c r="G1085" i="1" s="1"/>
  <c r="S1084" i="1"/>
  <c r="T1084" i="1" s="1"/>
  <c r="W1085" i="1"/>
  <c r="V1085" i="1"/>
  <c r="I1085" i="1"/>
  <c r="U1077" i="1" l="1"/>
  <c r="Q1078" i="1"/>
  <c r="B1078" i="1" s="1"/>
  <c r="K2918" i="1"/>
  <c r="P1084" i="1"/>
  <c r="H1086" i="1"/>
  <c r="L1086" i="1"/>
  <c r="M1085" i="1"/>
  <c r="N1085" i="1" s="1"/>
  <c r="O1085" i="1" s="1"/>
  <c r="I1086" i="1"/>
  <c r="J1085" i="1"/>
  <c r="E1086" i="1"/>
  <c r="G1086" i="1" s="1"/>
  <c r="R1086" i="1"/>
  <c r="A1087" i="1"/>
  <c r="D1087" i="1" s="1"/>
  <c r="V1086" i="1"/>
  <c r="S1085" i="1"/>
  <c r="T1085" i="1" s="1"/>
  <c r="W1086" i="1"/>
  <c r="C1079" i="1"/>
  <c r="U1078" i="1" l="1"/>
  <c r="Q1079" i="1"/>
  <c r="U1079" i="1" s="1"/>
  <c r="K2919" i="1"/>
  <c r="J1086" i="1"/>
  <c r="H1087" i="1"/>
  <c r="P1085" i="1"/>
  <c r="L1087" i="1"/>
  <c r="M1086" i="1"/>
  <c r="N1086" i="1" s="1"/>
  <c r="O1086" i="1" s="1"/>
  <c r="C1080" i="1"/>
  <c r="E1087" i="1"/>
  <c r="G1087" i="1" s="1"/>
  <c r="R1087" i="1"/>
  <c r="A1088" i="1"/>
  <c r="D1088" i="1" s="1"/>
  <c r="S1086" i="1"/>
  <c r="T1086" i="1" s="1"/>
  <c r="V1087" i="1"/>
  <c r="W1087" i="1"/>
  <c r="I1087" i="1"/>
  <c r="Q1080" i="1" l="1"/>
  <c r="B1080" i="1" s="1"/>
  <c r="B1079" i="1"/>
  <c r="P1086" i="1"/>
  <c r="K2920" i="1"/>
  <c r="H1088" i="1"/>
  <c r="L1088" i="1"/>
  <c r="M1087" i="1"/>
  <c r="N1087" i="1" s="1"/>
  <c r="O1087" i="1" s="1"/>
  <c r="I1088" i="1"/>
  <c r="J1087" i="1"/>
  <c r="E1088" i="1"/>
  <c r="G1088" i="1" s="1"/>
  <c r="R1088" i="1"/>
  <c r="A1089" i="1"/>
  <c r="D1089" i="1" s="1"/>
  <c r="V1088" i="1"/>
  <c r="W1088" i="1"/>
  <c r="S1087" i="1"/>
  <c r="T1087" i="1" s="1"/>
  <c r="C1081" i="1"/>
  <c r="U1080" i="1" l="1"/>
  <c r="Q1081" i="1"/>
  <c r="B1081" i="1" s="1"/>
  <c r="K2921" i="1"/>
  <c r="H1089" i="1"/>
  <c r="J1088" i="1"/>
  <c r="P1087" i="1"/>
  <c r="L1089" i="1"/>
  <c r="M1088" i="1"/>
  <c r="N1088" i="1" s="1"/>
  <c r="O1088" i="1" s="1"/>
  <c r="I1089" i="1"/>
  <c r="C1082" i="1"/>
  <c r="R1089" i="1"/>
  <c r="A1090" i="1"/>
  <c r="D1090" i="1" s="1"/>
  <c r="E1089" i="1"/>
  <c r="G1089" i="1" s="1"/>
  <c r="S1088" i="1"/>
  <c r="T1088" i="1" s="1"/>
  <c r="V1089" i="1"/>
  <c r="W1089" i="1"/>
  <c r="U1081" i="1" l="1"/>
  <c r="Q1082" i="1"/>
  <c r="B1082" i="1" s="1"/>
  <c r="K2922" i="1"/>
  <c r="J1089" i="1"/>
  <c r="P1088" i="1"/>
  <c r="H1090" i="1"/>
  <c r="L1090" i="1"/>
  <c r="M1089" i="1"/>
  <c r="N1089" i="1" s="1"/>
  <c r="O1089" i="1" s="1"/>
  <c r="E1090" i="1"/>
  <c r="G1090" i="1" s="1"/>
  <c r="R1090" i="1"/>
  <c r="A1091" i="1"/>
  <c r="D1091" i="1" s="1"/>
  <c r="C1083" i="1"/>
  <c r="S1089" i="1"/>
  <c r="T1089" i="1" s="1"/>
  <c r="V1090" i="1"/>
  <c r="W1090" i="1"/>
  <c r="I1090" i="1"/>
  <c r="U1082" i="1" l="1"/>
  <c r="Q1083" i="1"/>
  <c r="B1083" i="1" s="1"/>
  <c r="P1089" i="1"/>
  <c r="K2923" i="1"/>
  <c r="H1091" i="1"/>
  <c r="L1091" i="1"/>
  <c r="M1090" i="1"/>
  <c r="N1090" i="1" s="1"/>
  <c r="O1090" i="1" s="1"/>
  <c r="I1091" i="1"/>
  <c r="C1084" i="1"/>
  <c r="E1091" i="1"/>
  <c r="G1091" i="1" s="1"/>
  <c r="A1092" i="1"/>
  <c r="D1092" i="1" s="1"/>
  <c r="R1091" i="1"/>
  <c r="S1090" i="1"/>
  <c r="T1090" i="1" s="1"/>
  <c r="W1091" i="1"/>
  <c r="V1091" i="1"/>
  <c r="J1090" i="1"/>
  <c r="U1083" i="1" l="1"/>
  <c r="Q1084" i="1"/>
  <c r="B1084" i="1" s="1"/>
  <c r="K2924" i="1"/>
  <c r="J1091" i="1"/>
  <c r="H1092" i="1"/>
  <c r="P1090" i="1"/>
  <c r="L1092" i="1"/>
  <c r="M1091" i="1"/>
  <c r="N1091" i="1" s="1"/>
  <c r="O1091" i="1" s="1"/>
  <c r="V1092" i="1"/>
  <c r="W1092" i="1"/>
  <c r="S1091" i="1"/>
  <c r="T1091" i="1" s="1"/>
  <c r="E1092" i="1"/>
  <c r="G1092" i="1" s="1"/>
  <c r="R1092" i="1"/>
  <c r="A1093" i="1"/>
  <c r="D1093" i="1" s="1"/>
  <c r="C1085" i="1"/>
  <c r="I1092" i="1"/>
  <c r="U1084" i="1" l="1"/>
  <c r="Q1085" i="1"/>
  <c r="B1085" i="1" s="1"/>
  <c r="P1091" i="1"/>
  <c r="K2925" i="1"/>
  <c r="J1092" i="1"/>
  <c r="H1093" i="1"/>
  <c r="L1093" i="1"/>
  <c r="M1092" i="1"/>
  <c r="N1092" i="1" s="1"/>
  <c r="O1092" i="1" s="1"/>
  <c r="V1093" i="1"/>
  <c r="W1093" i="1"/>
  <c r="S1092" i="1"/>
  <c r="T1092" i="1" s="1"/>
  <c r="C1086" i="1"/>
  <c r="I1093" i="1"/>
  <c r="E1093" i="1"/>
  <c r="G1093" i="1" s="1"/>
  <c r="R1093" i="1"/>
  <c r="A1094" i="1"/>
  <c r="D1094" i="1" s="1"/>
  <c r="U1085" i="1" l="1"/>
  <c r="Q1086" i="1"/>
  <c r="B1086" i="1" s="1"/>
  <c r="P1092" i="1"/>
  <c r="K2926" i="1"/>
  <c r="H1094" i="1"/>
  <c r="J1093" i="1"/>
  <c r="L1094" i="1"/>
  <c r="M1093" i="1"/>
  <c r="N1093" i="1" s="1"/>
  <c r="O1093" i="1" s="1"/>
  <c r="R1094" i="1"/>
  <c r="A1095" i="1"/>
  <c r="D1095" i="1" s="1"/>
  <c r="E1094" i="1"/>
  <c r="G1094" i="1" s="1"/>
  <c r="I1094" i="1"/>
  <c r="S1093" i="1"/>
  <c r="T1093" i="1" s="1"/>
  <c r="V1094" i="1"/>
  <c r="W1094" i="1"/>
  <c r="C1087" i="1"/>
  <c r="U1086" i="1" l="1"/>
  <c r="Q1087" i="1"/>
  <c r="B1087" i="1" s="1"/>
  <c r="K2927" i="1"/>
  <c r="P1093" i="1"/>
  <c r="H1095" i="1"/>
  <c r="L1095" i="1"/>
  <c r="M1094" i="1"/>
  <c r="N1094" i="1" s="1"/>
  <c r="O1094" i="1" s="1"/>
  <c r="I1095" i="1"/>
  <c r="E1095" i="1"/>
  <c r="G1095" i="1" s="1"/>
  <c r="A1096" i="1"/>
  <c r="D1096" i="1" s="1"/>
  <c r="R1095" i="1"/>
  <c r="C1088" i="1"/>
  <c r="W1095" i="1"/>
  <c r="S1094" i="1"/>
  <c r="T1094" i="1" s="1"/>
  <c r="V1095" i="1"/>
  <c r="J1094" i="1"/>
  <c r="U1087" i="1" l="1"/>
  <c r="Q1088" i="1"/>
  <c r="B1088" i="1" s="1"/>
  <c r="K2928" i="1"/>
  <c r="H1096" i="1"/>
  <c r="J1095" i="1"/>
  <c r="P1094" i="1"/>
  <c r="L1096" i="1"/>
  <c r="M1095" i="1"/>
  <c r="N1095" i="1" s="1"/>
  <c r="O1095" i="1" s="1"/>
  <c r="S1095" i="1"/>
  <c r="T1095" i="1" s="1"/>
  <c r="W1096" i="1"/>
  <c r="V1096" i="1"/>
  <c r="I1096" i="1"/>
  <c r="C1089" i="1"/>
  <c r="E1096" i="1"/>
  <c r="G1096" i="1" s="1"/>
  <c r="R1096" i="1"/>
  <c r="A1097" i="1"/>
  <c r="D1097" i="1" s="1"/>
  <c r="U1088" i="1" l="1"/>
  <c r="Q1089" i="1"/>
  <c r="B1089" i="1" s="1"/>
  <c r="K2929" i="1"/>
  <c r="P1095" i="1"/>
  <c r="H1097" i="1"/>
  <c r="J1096" i="1"/>
  <c r="L1097" i="1"/>
  <c r="M1096" i="1"/>
  <c r="N1096" i="1" s="1"/>
  <c r="O1096" i="1" s="1"/>
  <c r="I1097" i="1"/>
  <c r="E1097" i="1"/>
  <c r="G1097" i="1" s="1"/>
  <c r="R1097" i="1"/>
  <c r="A1098" i="1"/>
  <c r="D1098" i="1" s="1"/>
  <c r="S1096" i="1"/>
  <c r="T1096" i="1" s="1"/>
  <c r="W1097" i="1"/>
  <c r="V1097" i="1"/>
  <c r="C1090" i="1"/>
  <c r="U1089" i="1" l="1"/>
  <c r="Q1090" i="1"/>
  <c r="B1090" i="1" s="1"/>
  <c r="K2930" i="1"/>
  <c r="P1096" i="1"/>
  <c r="H1098" i="1"/>
  <c r="L1098" i="1"/>
  <c r="M1097" i="1"/>
  <c r="N1097" i="1" s="1"/>
  <c r="O1097" i="1" s="1"/>
  <c r="C1091" i="1"/>
  <c r="E1098" i="1"/>
  <c r="G1098" i="1" s="1"/>
  <c r="R1098" i="1"/>
  <c r="A1099" i="1"/>
  <c r="D1099" i="1" s="1"/>
  <c r="W1098" i="1"/>
  <c r="S1097" i="1"/>
  <c r="T1097" i="1" s="1"/>
  <c r="V1098" i="1"/>
  <c r="I1098" i="1"/>
  <c r="J1097" i="1"/>
  <c r="U1090" i="1" l="1"/>
  <c r="Q1091" i="1"/>
  <c r="U1091" i="1" s="1"/>
  <c r="K2931" i="1"/>
  <c r="H1099" i="1"/>
  <c r="J1098" i="1"/>
  <c r="P1097" i="1"/>
  <c r="L1099" i="1"/>
  <c r="M1098" i="1"/>
  <c r="N1098" i="1" s="1"/>
  <c r="O1098" i="1" s="1"/>
  <c r="W1099" i="1"/>
  <c r="V1099" i="1"/>
  <c r="S1098" i="1"/>
  <c r="T1098" i="1" s="1"/>
  <c r="I1099" i="1"/>
  <c r="R1099" i="1"/>
  <c r="A1100" i="1"/>
  <c r="D1100" i="1" s="1"/>
  <c r="E1099" i="1"/>
  <c r="G1099" i="1" s="1"/>
  <c r="C1092" i="1"/>
  <c r="B1091" i="1" l="1"/>
  <c r="Q1092" i="1"/>
  <c r="B1092" i="1" s="1"/>
  <c r="K2932" i="1"/>
  <c r="P1098" i="1"/>
  <c r="H1100" i="1"/>
  <c r="J1099" i="1"/>
  <c r="L1100" i="1"/>
  <c r="M1099" i="1"/>
  <c r="N1099" i="1" s="1"/>
  <c r="O1099" i="1" s="1"/>
  <c r="S1099" i="1"/>
  <c r="T1099" i="1" s="1"/>
  <c r="V1100" i="1"/>
  <c r="W1100" i="1"/>
  <c r="C1093" i="1"/>
  <c r="I1100" i="1"/>
  <c r="A1101" i="1"/>
  <c r="D1101" i="1" s="1"/>
  <c r="R1100" i="1"/>
  <c r="E1100" i="1"/>
  <c r="G1100" i="1" s="1"/>
  <c r="U1092" i="1" l="1"/>
  <c r="Q1093" i="1"/>
  <c r="B1093" i="1" s="1"/>
  <c r="P1099" i="1"/>
  <c r="K2933" i="1"/>
  <c r="J1100" i="1"/>
  <c r="H1101" i="1"/>
  <c r="L1101" i="1"/>
  <c r="M1100" i="1"/>
  <c r="N1100" i="1" s="1"/>
  <c r="O1100" i="1" s="1"/>
  <c r="C1094" i="1"/>
  <c r="W1101" i="1"/>
  <c r="S1100" i="1"/>
  <c r="T1100" i="1" s="1"/>
  <c r="V1101" i="1"/>
  <c r="I1101" i="1"/>
  <c r="E1101" i="1"/>
  <c r="G1101" i="1" s="1"/>
  <c r="A1102" i="1"/>
  <c r="D1102" i="1" s="1"/>
  <c r="R1101" i="1"/>
  <c r="U1093" i="1" l="1"/>
  <c r="Q1094" i="1"/>
  <c r="B1094" i="1" s="1"/>
  <c r="K2934" i="1"/>
  <c r="P1100" i="1"/>
  <c r="H1102" i="1"/>
  <c r="L1102" i="1"/>
  <c r="M1101" i="1"/>
  <c r="N1101" i="1" s="1"/>
  <c r="O1101" i="1" s="1"/>
  <c r="R1102" i="1"/>
  <c r="A1103" i="1"/>
  <c r="D1103" i="1" s="1"/>
  <c r="E1102" i="1"/>
  <c r="G1102" i="1" s="1"/>
  <c r="C1095" i="1"/>
  <c r="V1102" i="1"/>
  <c r="S1101" i="1"/>
  <c r="T1101" i="1" s="1"/>
  <c r="W1102" i="1"/>
  <c r="I1102" i="1"/>
  <c r="J1101" i="1"/>
  <c r="U1094" i="1" l="1"/>
  <c r="Q1095" i="1"/>
  <c r="B1095" i="1" s="1"/>
  <c r="K2935" i="1"/>
  <c r="H1103" i="1"/>
  <c r="P1101" i="1"/>
  <c r="L1103" i="1"/>
  <c r="M1102" i="1"/>
  <c r="N1102" i="1" s="1"/>
  <c r="O1102" i="1" s="1"/>
  <c r="I1103" i="1"/>
  <c r="J1102" i="1"/>
  <c r="E1103" i="1"/>
  <c r="G1103" i="1" s="1"/>
  <c r="R1103" i="1"/>
  <c r="A1104" i="1"/>
  <c r="D1104" i="1" s="1"/>
  <c r="C1096" i="1"/>
  <c r="V1103" i="1"/>
  <c r="S1102" i="1"/>
  <c r="T1102" i="1" s="1"/>
  <c r="W1103" i="1"/>
  <c r="U1095" i="1" l="1"/>
  <c r="Q1096" i="1"/>
  <c r="B1096" i="1" s="1"/>
  <c r="K2936" i="1"/>
  <c r="H1104" i="1"/>
  <c r="P1102" i="1"/>
  <c r="L1104" i="1"/>
  <c r="M1103" i="1"/>
  <c r="N1103" i="1" s="1"/>
  <c r="O1103" i="1" s="1"/>
  <c r="A1105" i="1"/>
  <c r="D1105" i="1" s="1"/>
  <c r="R1104" i="1"/>
  <c r="E1104" i="1"/>
  <c r="G1104" i="1" s="1"/>
  <c r="C1097" i="1"/>
  <c r="S1103" i="1"/>
  <c r="T1103" i="1" s="1"/>
  <c r="V1104" i="1"/>
  <c r="W1104" i="1"/>
  <c r="I1104" i="1"/>
  <c r="J1103" i="1"/>
  <c r="U1096" i="1" l="1"/>
  <c r="Q1097" i="1"/>
  <c r="B1097" i="1" s="1"/>
  <c r="K2937" i="1"/>
  <c r="H1105" i="1"/>
  <c r="P1103" i="1"/>
  <c r="L1105" i="1"/>
  <c r="M1104" i="1"/>
  <c r="N1104" i="1" s="1"/>
  <c r="O1104" i="1" s="1"/>
  <c r="V1105" i="1"/>
  <c r="W1105" i="1"/>
  <c r="S1104" i="1"/>
  <c r="T1104" i="1" s="1"/>
  <c r="I1105" i="1"/>
  <c r="C1098" i="1"/>
  <c r="R1105" i="1"/>
  <c r="E1105" i="1"/>
  <c r="G1105" i="1" s="1"/>
  <c r="A1106" i="1"/>
  <c r="D1106" i="1" s="1"/>
  <c r="J1104" i="1"/>
  <c r="U1097" i="1" l="1"/>
  <c r="Q1098" i="1"/>
  <c r="U1098" i="1" s="1"/>
  <c r="K2938" i="1"/>
  <c r="J1105" i="1"/>
  <c r="H1106" i="1"/>
  <c r="P1104" i="1"/>
  <c r="L1106" i="1"/>
  <c r="M1105" i="1"/>
  <c r="N1105" i="1" s="1"/>
  <c r="O1105" i="1" s="1"/>
  <c r="I1106" i="1"/>
  <c r="V1106" i="1"/>
  <c r="S1105" i="1"/>
  <c r="T1105" i="1" s="1"/>
  <c r="W1106" i="1"/>
  <c r="E1106" i="1"/>
  <c r="G1106" i="1" s="1"/>
  <c r="A1107" i="1"/>
  <c r="D1107" i="1" s="1"/>
  <c r="R1106" i="1"/>
  <c r="C1099" i="1"/>
  <c r="B1098" i="1" l="1"/>
  <c r="Q1099" i="1"/>
  <c r="B1099" i="1" s="1"/>
  <c r="K2939" i="1"/>
  <c r="P1105" i="1"/>
  <c r="H1107" i="1"/>
  <c r="J1106" i="1"/>
  <c r="L1107" i="1"/>
  <c r="M1106" i="1"/>
  <c r="N1106" i="1" s="1"/>
  <c r="O1106" i="1" s="1"/>
  <c r="S1106" i="1"/>
  <c r="T1106" i="1" s="1"/>
  <c r="W1107" i="1"/>
  <c r="V1107" i="1"/>
  <c r="C1100" i="1"/>
  <c r="A1108" i="1"/>
  <c r="D1108" i="1" s="1"/>
  <c r="E1107" i="1"/>
  <c r="G1107" i="1" s="1"/>
  <c r="R1107" i="1"/>
  <c r="I1107" i="1"/>
  <c r="U1099" i="1" l="1"/>
  <c r="Q1100" i="1"/>
  <c r="B1100" i="1" s="1"/>
  <c r="P1106" i="1"/>
  <c r="K2940" i="1"/>
  <c r="H1108" i="1"/>
  <c r="L1108" i="1"/>
  <c r="M1107" i="1"/>
  <c r="N1107" i="1" s="1"/>
  <c r="O1107" i="1" s="1"/>
  <c r="V1108" i="1"/>
  <c r="S1107" i="1"/>
  <c r="T1107" i="1" s="1"/>
  <c r="W1108" i="1"/>
  <c r="C1101" i="1"/>
  <c r="I1108" i="1"/>
  <c r="R1108" i="1"/>
  <c r="E1108" i="1"/>
  <c r="G1108" i="1" s="1"/>
  <c r="A1109" i="1"/>
  <c r="D1109" i="1" s="1"/>
  <c r="J1107" i="1"/>
  <c r="U1100" i="1" l="1"/>
  <c r="Q1101" i="1"/>
  <c r="B1101" i="1" s="1"/>
  <c r="K2941" i="1"/>
  <c r="J1108" i="1"/>
  <c r="H1109" i="1"/>
  <c r="P1107" i="1"/>
  <c r="L1109" i="1"/>
  <c r="M1108" i="1"/>
  <c r="N1108" i="1" s="1"/>
  <c r="O1108" i="1" s="1"/>
  <c r="C1102" i="1"/>
  <c r="W1109" i="1"/>
  <c r="V1109" i="1"/>
  <c r="S1108" i="1"/>
  <c r="T1108" i="1" s="1"/>
  <c r="A1110" i="1"/>
  <c r="D1110" i="1" s="1"/>
  <c r="R1109" i="1"/>
  <c r="E1109" i="1"/>
  <c r="G1109" i="1" s="1"/>
  <c r="I1109" i="1"/>
  <c r="U1101" i="1" l="1"/>
  <c r="Q1102" i="1"/>
  <c r="B1102" i="1" s="1"/>
  <c r="P1108" i="1"/>
  <c r="K2942" i="1"/>
  <c r="H1110" i="1"/>
  <c r="L1110" i="1"/>
  <c r="M1109" i="1"/>
  <c r="N1109" i="1" s="1"/>
  <c r="O1109" i="1" s="1"/>
  <c r="W1110" i="1"/>
  <c r="S1109" i="1"/>
  <c r="T1109" i="1" s="1"/>
  <c r="V1110" i="1"/>
  <c r="I1110" i="1"/>
  <c r="A1111" i="1"/>
  <c r="D1111" i="1" s="1"/>
  <c r="R1110" i="1"/>
  <c r="E1110" i="1"/>
  <c r="G1110" i="1" s="1"/>
  <c r="C1103" i="1"/>
  <c r="J1109" i="1"/>
  <c r="U1102" i="1" l="1"/>
  <c r="Q1103" i="1"/>
  <c r="B1103" i="1" s="1"/>
  <c r="K2943" i="1"/>
  <c r="H1111" i="1"/>
  <c r="J1110" i="1"/>
  <c r="P1109" i="1"/>
  <c r="L1111" i="1"/>
  <c r="M1110" i="1"/>
  <c r="N1110" i="1" s="1"/>
  <c r="O1110" i="1" s="1"/>
  <c r="I1111" i="1"/>
  <c r="V1111" i="1"/>
  <c r="S1110" i="1"/>
  <c r="T1110" i="1" s="1"/>
  <c r="W1111" i="1"/>
  <c r="C1104" i="1"/>
  <c r="A1112" i="1"/>
  <c r="D1112" i="1" s="1"/>
  <c r="R1111" i="1"/>
  <c r="E1111" i="1"/>
  <c r="G1111" i="1" s="1"/>
  <c r="U1103" i="1" l="1"/>
  <c r="Q1104" i="1"/>
  <c r="B1104" i="1" s="1"/>
  <c r="K2944" i="1"/>
  <c r="P1110" i="1"/>
  <c r="H1112" i="1"/>
  <c r="L1112" i="1"/>
  <c r="M1111" i="1"/>
  <c r="N1111" i="1" s="1"/>
  <c r="O1111" i="1" s="1"/>
  <c r="C1105" i="1"/>
  <c r="W1112" i="1"/>
  <c r="S1111" i="1"/>
  <c r="T1111" i="1" s="1"/>
  <c r="V1112" i="1"/>
  <c r="E1112" i="1"/>
  <c r="G1112" i="1" s="1"/>
  <c r="R1112" i="1"/>
  <c r="A1113" i="1"/>
  <c r="D1113" i="1" s="1"/>
  <c r="I1112" i="1"/>
  <c r="J1111" i="1"/>
  <c r="U1104" i="1" l="1"/>
  <c r="Q1105" i="1"/>
  <c r="B1105" i="1" s="1"/>
  <c r="K2945" i="1"/>
  <c r="H1113" i="1"/>
  <c r="P1111" i="1"/>
  <c r="L1113" i="1"/>
  <c r="M1112" i="1"/>
  <c r="N1112" i="1" s="1"/>
  <c r="O1112" i="1" s="1"/>
  <c r="I1113" i="1"/>
  <c r="J1112" i="1"/>
  <c r="A1114" i="1"/>
  <c r="D1114" i="1" s="1"/>
  <c r="E1113" i="1"/>
  <c r="G1113" i="1" s="1"/>
  <c r="R1113" i="1"/>
  <c r="V1113" i="1"/>
  <c r="S1112" i="1"/>
  <c r="T1112" i="1" s="1"/>
  <c r="W1113" i="1"/>
  <c r="C1106" i="1"/>
  <c r="U1105" i="1" l="1"/>
  <c r="Q1106" i="1"/>
  <c r="B1106" i="1" s="1"/>
  <c r="K2946" i="1"/>
  <c r="H1114" i="1"/>
  <c r="J1113" i="1"/>
  <c r="P1112" i="1"/>
  <c r="L1114" i="1"/>
  <c r="M1113" i="1"/>
  <c r="N1113" i="1" s="1"/>
  <c r="O1113" i="1" s="1"/>
  <c r="I1114" i="1"/>
  <c r="C1107" i="1"/>
  <c r="A1115" i="1"/>
  <c r="D1115" i="1" s="1"/>
  <c r="R1114" i="1"/>
  <c r="E1114" i="1"/>
  <c r="G1114" i="1" s="1"/>
  <c r="W1114" i="1"/>
  <c r="V1114" i="1"/>
  <c r="S1113" i="1"/>
  <c r="T1113" i="1" s="1"/>
  <c r="U1106" i="1" l="1"/>
  <c r="Q1107" i="1"/>
  <c r="B1107" i="1" s="1"/>
  <c r="K2947" i="1"/>
  <c r="J1114" i="1"/>
  <c r="H1115" i="1"/>
  <c r="P1113" i="1"/>
  <c r="L1115" i="1"/>
  <c r="M1114" i="1"/>
  <c r="N1114" i="1" s="1"/>
  <c r="O1114" i="1" s="1"/>
  <c r="A1116" i="1"/>
  <c r="D1116" i="1" s="1"/>
  <c r="R1115" i="1"/>
  <c r="E1115" i="1"/>
  <c r="G1115" i="1" s="1"/>
  <c r="C1108" i="1"/>
  <c r="V1115" i="1"/>
  <c r="S1114" i="1"/>
  <c r="T1114" i="1" s="1"/>
  <c r="W1115" i="1"/>
  <c r="I1115" i="1"/>
  <c r="U1107" i="1" l="1"/>
  <c r="Q1108" i="1"/>
  <c r="B1108" i="1" s="1"/>
  <c r="K2948" i="1"/>
  <c r="P1114" i="1"/>
  <c r="H1116" i="1"/>
  <c r="L1116" i="1"/>
  <c r="M1115" i="1"/>
  <c r="N1115" i="1" s="1"/>
  <c r="O1115" i="1" s="1"/>
  <c r="I1116" i="1"/>
  <c r="S1115" i="1"/>
  <c r="T1115" i="1" s="1"/>
  <c r="W1116" i="1"/>
  <c r="V1116" i="1"/>
  <c r="C1109" i="1"/>
  <c r="J1115" i="1"/>
  <c r="R1116" i="1"/>
  <c r="A1117" i="1"/>
  <c r="D1117" i="1" s="1"/>
  <c r="E1116" i="1"/>
  <c r="G1116" i="1" s="1"/>
  <c r="U1108" i="1" l="1"/>
  <c r="Q1109" i="1"/>
  <c r="B1109" i="1" s="1"/>
  <c r="K2949" i="1"/>
  <c r="H1117" i="1"/>
  <c r="J1116" i="1"/>
  <c r="P1115" i="1"/>
  <c r="L1117" i="1"/>
  <c r="M1116" i="1"/>
  <c r="N1116" i="1" s="1"/>
  <c r="O1116" i="1" s="1"/>
  <c r="I1117" i="1"/>
  <c r="C1110" i="1"/>
  <c r="E1117" i="1"/>
  <c r="G1117" i="1" s="1"/>
  <c r="A1118" i="1"/>
  <c r="D1118" i="1" s="1"/>
  <c r="R1117" i="1"/>
  <c r="W1117" i="1"/>
  <c r="V1117" i="1"/>
  <c r="S1116" i="1"/>
  <c r="T1116" i="1" s="1"/>
  <c r="U1109" i="1" l="1"/>
  <c r="Q1110" i="1"/>
  <c r="B1110" i="1" s="1"/>
  <c r="P1116" i="1"/>
  <c r="K2950" i="1"/>
  <c r="H1118" i="1"/>
  <c r="J1117" i="1"/>
  <c r="L1118" i="1"/>
  <c r="M1117" i="1"/>
  <c r="N1117" i="1" s="1"/>
  <c r="O1117" i="1" s="1"/>
  <c r="R1118" i="1"/>
  <c r="E1118" i="1"/>
  <c r="G1118" i="1" s="1"/>
  <c r="A1119" i="1"/>
  <c r="D1119" i="1" s="1"/>
  <c r="C1111" i="1"/>
  <c r="V1118" i="1"/>
  <c r="S1117" i="1"/>
  <c r="T1117" i="1" s="1"/>
  <c r="W1118" i="1"/>
  <c r="I1118" i="1"/>
  <c r="U1110" i="1" l="1"/>
  <c r="Q1111" i="1"/>
  <c r="B1111" i="1" s="1"/>
  <c r="K2951" i="1"/>
  <c r="P1117" i="1"/>
  <c r="H1119" i="1"/>
  <c r="L1119" i="1"/>
  <c r="M1118" i="1"/>
  <c r="N1118" i="1" s="1"/>
  <c r="O1118" i="1" s="1"/>
  <c r="I1119" i="1"/>
  <c r="R1119" i="1"/>
  <c r="A1120" i="1"/>
  <c r="D1120" i="1" s="1"/>
  <c r="E1119" i="1"/>
  <c r="G1119" i="1" s="1"/>
  <c r="C1112" i="1"/>
  <c r="V1119" i="1"/>
  <c r="S1118" i="1"/>
  <c r="T1118" i="1" s="1"/>
  <c r="W1119" i="1"/>
  <c r="J1118" i="1"/>
  <c r="U1111" i="1" l="1"/>
  <c r="Q1112" i="1"/>
  <c r="B1112" i="1" s="1"/>
  <c r="K2952" i="1"/>
  <c r="H1120" i="1"/>
  <c r="J1119" i="1"/>
  <c r="P1118" i="1"/>
  <c r="L1120" i="1"/>
  <c r="M1119" i="1"/>
  <c r="N1119" i="1" s="1"/>
  <c r="O1119" i="1" s="1"/>
  <c r="I1120" i="1"/>
  <c r="C1113" i="1"/>
  <c r="R1120" i="1"/>
  <c r="E1120" i="1"/>
  <c r="G1120" i="1" s="1"/>
  <c r="A1121" i="1"/>
  <c r="D1121" i="1" s="1"/>
  <c r="W1120" i="1"/>
  <c r="V1120" i="1"/>
  <c r="S1119" i="1"/>
  <c r="T1119" i="1" s="1"/>
  <c r="U1112" i="1" l="1"/>
  <c r="Q1113" i="1"/>
  <c r="B1113" i="1" s="1"/>
  <c r="K2953" i="1"/>
  <c r="P1119" i="1"/>
  <c r="J1120" i="1"/>
  <c r="H1121" i="1"/>
  <c r="L1121" i="1"/>
  <c r="M1120" i="1"/>
  <c r="N1120" i="1" s="1"/>
  <c r="O1120" i="1" s="1"/>
  <c r="S1120" i="1"/>
  <c r="T1120" i="1" s="1"/>
  <c r="V1121" i="1"/>
  <c r="W1121" i="1"/>
  <c r="R1121" i="1"/>
  <c r="E1121" i="1"/>
  <c r="G1121" i="1" s="1"/>
  <c r="A1122" i="1"/>
  <c r="D1122" i="1" s="1"/>
  <c r="C1114" i="1"/>
  <c r="I1121" i="1"/>
  <c r="U1113" i="1" l="1"/>
  <c r="Q1114" i="1"/>
  <c r="B1114" i="1" s="1"/>
  <c r="K2954" i="1"/>
  <c r="P1120" i="1"/>
  <c r="J1121" i="1"/>
  <c r="H1122" i="1"/>
  <c r="L1122" i="1"/>
  <c r="M1121" i="1"/>
  <c r="N1121" i="1" s="1"/>
  <c r="O1121" i="1" s="1"/>
  <c r="C1115" i="1"/>
  <c r="V1122" i="1"/>
  <c r="W1122" i="1"/>
  <c r="S1121" i="1"/>
  <c r="T1121" i="1" s="1"/>
  <c r="I1122" i="1"/>
  <c r="R1122" i="1"/>
  <c r="A1123" i="1"/>
  <c r="D1123" i="1" s="1"/>
  <c r="E1122" i="1"/>
  <c r="G1122" i="1" s="1"/>
  <c r="U1114" i="1" l="1"/>
  <c r="Q1115" i="1"/>
  <c r="B1115" i="1" s="1"/>
  <c r="P1121" i="1"/>
  <c r="K2955" i="1"/>
  <c r="H1123" i="1"/>
  <c r="L1123" i="1"/>
  <c r="M1122" i="1"/>
  <c r="N1122" i="1" s="1"/>
  <c r="O1122" i="1" s="1"/>
  <c r="V1123" i="1"/>
  <c r="W1123" i="1"/>
  <c r="S1122" i="1"/>
  <c r="T1122" i="1" s="1"/>
  <c r="I1123" i="1"/>
  <c r="J1122" i="1"/>
  <c r="E1123" i="1"/>
  <c r="G1123" i="1" s="1"/>
  <c r="A1124" i="1"/>
  <c r="D1124" i="1" s="1"/>
  <c r="R1123" i="1"/>
  <c r="C1116" i="1"/>
  <c r="U1115" i="1" l="1"/>
  <c r="Q1116" i="1"/>
  <c r="B1116" i="1" s="1"/>
  <c r="K2956" i="1"/>
  <c r="H1124" i="1"/>
  <c r="J1123" i="1"/>
  <c r="P1122" i="1"/>
  <c r="L1124" i="1"/>
  <c r="M1123" i="1"/>
  <c r="N1123" i="1" s="1"/>
  <c r="O1123" i="1" s="1"/>
  <c r="V1124" i="1"/>
  <c r="W1124" i="1"/>
  <c r="S1123" i="1"/>
  <c r="T1123" i="1" s="1"/>
  <c r="C1117" i="1"/>
  <c r="E1124" i="1"/>
  <c r="G1124" i="1" s="1"/>
  <c r="A1125" i="1"/>
  <c r="D1125" i="1" s="1"/>
  <c r="R1124" i="1"/>
  <c r="I1124" i="1"/>
  <c r="U1116" i="1" l="1"/>
  <c r="Q1117" i="1"/>
  <c r="B1117" i="1" s="1"/>
  <c r="K2957" i="1"/>
  <c r="P1123" i="1"/>
  <c r="H1125" i="1"/>
  <c r="J1124" i="1"/>
  <c r="L1125" i="1"/>
  <c r="M1124" i="1"/>
  <c r="N1124" i="1" s="1"/>
  <c r="O1124" i="1" s="1"/>
  <c r="W1125" i="1"/>
  <c r="S1124" i="1"/>
  <c r="T1124" i="1" s="1"/>
  <c r="V1125" i="1"/>
  <c r="C1118" i="1"/>
  <c r="I1125" i="1"/>
  <c r="A1126" i="1"/>
  <c r="D1126" i="1" s="1"/>
  <c r="E1125" i="1"/>
  <c r="G1125" i="1" s="1"/>
  <c r="R1125" i="1"/>
  <c r="U1117" i="1" l="1"/>
  <c r="Q1118" i="1"/>
  <c r="B1118" i="1" s="1"/>
  <c r="K2958" i="1"/>
  <c r="P1124" i="1"/>
  <c r="H1126" i="1"/>
  <c r="L1126" i="1"/>
  <c r="M1125" i="1"/>
  <c r="N1125" i="1" s="1"/>
  <c r="O1125" i="1" s="1"/>
  <c r="C1119" i="1"/>
  <c r="A1127" i="1"/>
  <c r="D1127" i="1" s="1"/>
  <c r="E1126" i="1"/>
  <c r="G1126" i="1" s="1"/>
  <c r="R1126" i="1"/>
  <c r="V1126" i="1"/>
  <c r="W1126" i="1"/>
  <c r="S1125" i="1"/>
  <c r="T1125" i="1" s="1"/>
  <c r="I1126" i="1"/>
  <c r="J1125" i="1"/>
  <c r="U1118" i="1" l="1"/>
  <c r="Q1119" i="1"/>
  <c r="B1119" i="1" s="1"/>
  <c r="K2959" i="1"/>
  <c r="H1127" i="1"/>
  <c r="P1125" i="1"/>
  <c r="L1127" i="1"/>
  <c r="M1126" i="1"/>
  <c r="N1126" i="1" s="1"/>
  <c r="O1126" i="1" s="1"/>
  <c r="I1127" i="1"/>
  <c r="R1127" i="1"/>
  <c r="E1127" i="1"/>
  <c r="G1127" i="1" s="1"/>
  <c r="A1128" i="1"/>
  <c r="D1128" i="1" s="1"/>
  <c r="W1127" i="1"/>
  <c r="V1127" i="1"/>
  <c r="S1126" i="1"/>
  <c r="T1126" i="1" s="1"/>
  <c r="C1120" i="1"/>
  <c r="J1126" i="1"/>
  <c r="U1119" i="1" l="1"/>
  <c r="Q1120" i="1"/>
  <c r="B1120" i="1" s="1"/>
  <c r="K2960" i="1"/>
  <c r="H1128" i="1"/>
  <c r="J1127" i="1"/>
  <c r="P1126" i="1"/>
  <c r="L1128" i="1"/>
  <c r="M1127" i="1"/>
  <c r="N1127" i="1" s="1"/>
  <c r="O1127" i="1" s="1"/>
  <c r="V1128" i="1"/>
  <c r="W1128" i="1"/>
  <c r="S1127" i="1"/>
  <c r="T1127" i="1" s="1"/>
  <c r="C1121" i="1"/>
  <c r="R1128" i="1"/>
  <c r="A1129" i="1"/>
  <c r="D1129" i="1" s="1"/>
  <c r="E1128" i="1"/>
  <c r="G1128" i="1" s="1"/>
  <c r="I1128" i="1"/>
  <c r="U1120" i="1" l="1"/>
  <c r="Q1121" i="1"/>
  <c r="B1121" i="1" s="1"/>
  <c r="K2961" i="1"/>
  <c r="H1129" i="1"/>
  <c r="P1127" i="1"/>
  <c r="J1128" i="1"/>
  <c r="L1129" i="1"/>
  <c r="M1128" i="1"/>
  <c r="N1128" i="1" s="1"/>
  <c r="O1128" i="1" s="1"/>
  <c r="W1129" i="1"/>
  <c r="V1129" i="1"/>
  <c r="S1128" i="1"/>
  <c r="T1128" i="1" s="1"/>
  <c r="C1122" i="1"/>
  <c r="I1129" i="1"/>
  <c r="A1130" i="1"/>
  <c r="D1130" i="1" s="1"/>
  <c r="R1129" i="1"/>
  <c r="E1129" i="1"/>
  <c r="G1129" i="1" s="1"/>
  <c r="U1121" i="1" l="1"/>
  <c r="Q1122" i="1"/>
  <c r="B1122" i="1" s="1"/>
  <c r="K2962" i="1"/>
  <c r="P1128" i="1"/>
  <c r="H1130" i="1"/>
  <c r="L1130" i="1"/>
  <c r="M1129" i="1"/>
  <c r="N1129" i="1" s="1"/>
  <c r="O1129" i="1" s="1"/>
  <c r="R1130" i="1"/>
  <c r="E1130" i="1"/>
  <c r="G1130" i="1" s="1"/>
  <c r="A1131" i="1"/>
  <c r="D1131" i="1" s="1"/>
  <c r="C1123" i="1"/>
  <c r="I1130" i="1"/>
  <c r="J1129" i="1"/>
  <c r="W1130" i="1"/>
  <c r="S1129" i="1"/>
  <c r="T1129" i="1" s="1"/>
  <c r="V1130" i="1"/>
  <c r="U1122" i="1" l="1"/>
  <c r="Q1123" i="1"/>
  <c r="B1123" i="1" s="1"/>
  <c r="K2963" i="1"/>
  <c r="H1131" i="1"/>
  <c r="P1129" i="1"/>
  <c r="L1131" i="1"/>
  <c r="M1130" i="1"/>
  <c r="N1130" i="1" s="1"/>
  <c r="O1130" i="1" s="1"/>
  <c r="I1131" i="1"/>
  <c r="W1131" i="1"/>
  <c r="V1131" i="1"/>
  <c r="S1130" i="1"/>
  <c r="T1130" i="1" s="1"/>
  <c r="C1124" i="1"/>
  <c r="J1130" i="1"/>
  <c r="R1131" i="1"/>
  <c r="A1132" i="1"/>
  <c r="D1132" i="1" s="1"/>
  <c r="E1131" i="1"/>
  <c r="G1131" i="1" s="1"/>
  <c r="U1123" i="1" l="1"/>
  <c r="Q1124" i="1"/>
  <c r="B1124" i="1" s="1"/>
  <c r="K2964" i="1"/>
  <c r="H1132" i="1"/>
  <c r="J1131" i="1"/>
  <c r="P1130" i="1"/>
  <c r="L1132" i="1"/>
  <c r="M1131" i="1"/>
  <c r="N1131" i="1" s="1"/>
  <c r="O1131" i="1" s="1"/>
  <c r="W1132" i="1"/>
  <c r="V1132" i="1"/>
  <c r="S1131" i="1"/>
  <c r="T1131" i="1" s="1"/>
  <c r="I1132" i="1"/>
  <c r="A1133" i="1"/>
  <c r="D1133" i="1" s="1"/>
  <c r="R1132" i="1"/>
  <c r="E1132" i="1"/>
  <c r="G1132" i="1" s="1"/>
  <c r="C1125" i="1"/>
  <c r="U1124" i="1" l="1"/>
  <c r="Q1125" i="1"/>
  <c r="B1125" i="1" s="1"/>
  <c r="K2965" i="1"/>
  <c r="P1131" i="1"/>
  <c r="H1133" i="1"/>
  <c r="L1133" i="1"/>
  <c r="M1132" i="1"/>
  <c r="N1132" i="1" s="1"/>
  <c r="O1132" i="1" s="1"/>
  <c r="C1126" i="1"/>
  <c r="I1133" i="1"/>
  <c r="V1133" i="1"/>
  <c r="W1133" i="1"/>
  <c r="S1132" i="1"/>
  <c r="T1132" i="1" s="1"/>
  <c r="A1134" i="1"/>
  <c r="D1134" i="1" s="1"/>
  <c r="R1133" i="1"/>
  <c r="E1133" i="1"/>
  <c r="G1133" i="1" s="1"/>
  <c r="J1132" i="1"/>
  <c r="U1125" i="1" l="1"/>
  <c r="Q1126" i="1"/>
  <c r="B1126" i="1" s="1"/>
  <c r="K2966" i="1"/>
  <c r="J1133" i="1"/>
  <c r="H1134" i="1"/>
  <c r="P1132" i="1"/>
  <c r="L1134" i="1"/>
  <c r="M1133" i="1"/>
  <c r="N1133" i="1" s="1"/>
  <c r="O1133" i="1" s="1"/>
  <c r="S1133" i="1"/>
  <c r="T1133" i="1" s="1"/>
  <c r="V1134" i="1"/>
  <c r="W1134" i="1"/>
  <c r="R1134" i="1"/>
  <c r="A1135" i="1"/>
  <c r="D1135" i="1" s="1"/>
  <c r="E1134" i="1"/>
  <c r="G1134" i="1" s="1"/>
  <c r="I1134" i="1"/>
  <c r="C1127" i="1"/>
  <c r="U1126" i="1" l="1"/>
  <c r="Q1127" i="1"/>
  <c r="B1127" i="1" s="1"/>
  <c r="K2967" i="1"/>
  <c r="P1133" i="1"/>
  <c r="H1135" i="1"/>
  <c r="L1135" i="1"/>
  <c r="M1134" i="1"/>
  <c r="N1134" i="1" s="1"/>
  <c r="O1134" i="1" s="1"/>
  <c r="I1135" i="1"/>
  <c r="S1134" i="1"/>
  <c r="T1134" i="1" s="1"/>
  <c r="V1135" i="1"/>
  <c r="W1135" i="1"/>
  <c r="C1128" i="1"/>
  <c r="J1134" i="1"/>
  <c r="R1135" i="1"/>
  <c r="E1135" i="1"/>
  <c r="G1135" i="1" s="1"/>
  <c r="A1136" i="1"/>
  <c r="D1136" i="1" s="1"/>
  <c r="U1127" i="1" l="1"/>
  <c r="Q1128" i="1"/>
  <c r="B1128" i="1" s="1"/>
  <c r="K2968" i="1"/>
  <c r="H1136" i="1"/>
  <c r="J1135" i="1"/>
  <c r="P1134" i="1"/>
  <c r="L1136" i="1"/>
  <c r="M1135" i="1"/>
  <c r="N1135" i="1" s="1"/>
  <c r="O1135" i="1" s="1"/>
  <c r="I1136" i="1"/>
  <c r="S1135" i="1"/>
  <c r="T1135" i="1" s="1"/>
  <c r="W1136" i="1"/>
  <c r="V1136" i="1"/>
  <c r="C1129" i="1"/>
  <c r="A1137" i="1"/>
  <c r="D1137" i="1" s="1"/>
  <c r="R1136" i="1"/>
  <c r="E1136" i="1"/>
  <c r="G1136" i="1" s="1"/>
  <c r="U1128" i="1" l="1"/>
  <c r="Q1129" i="1"/>
  <c r="B1129" i="1" s="1"/>
  <c r="K2969" i="1"/>
  <c r="H1137" i="1"/>
  <c r="J1136" i="1"/>
  <c r="P1135" i="1"/>
  <c r="L1137" i="1"/>
  <c r="M1137" i="1" s="1"/>
  <c r="M1136" i="1"/>
  <c r="N1136" i="1" s="1"/>
  <c r="O1136" i="1" s="1"/>
  <c r="C1130" i="1"/>
  <c r="S1136" i="1"/>
  <c r="T1136" i="1" s="1"/>
  <c r="W1137" i="1"/>
  <c r="V1137" i="1"/>
  <c r="A1138" i="1"/>
  <c r="D1138" i="1" s="1"/>
  <c r="R1137" i="1"/>
  <c r="E1137" i="1"/>
  <c r="G1137" i="1" s="1"/>
  <c r="I1137" i="1"/>
  <c r="L1138" i="1" l="1"/>
  <c r="M1138" i="1" s="1"/>
  <c r="N1138" i="1" s="1"/>
  <c r="O1138" i="1" s="1"/>
  <c r="U1129" i="1"/>
  <c r="Q1130" i="1"/>
  <c r="B1130" i="1" s="1"/>
  <c r="K2970" i="1"/>
  <c r="P1136" i="1"/>
  <c r="H1138" i="1"/>
  <c r="J1137" i="1"/>
  <c r="N1137" i="1"/>
  <c r="O1137" i="1" s="1"/>
  <c r="E1138" i="1"/>
  <c r="G1138" i="1" s="1"/>
  <c r="A1139" i="1"/>
  <c r="D1139" i="1" s="1"/>
  <c r="R1138" i="1"/>
  <c r="S1137" i="1"/>
  <c r="W1138" i="1"/>
  <c r="V1138" i="1"/>
  <c r="I1138" i="1"/>
  <c r="C1131" i="1"/>
  <c r="L1139" i="1" l="1"/>
  <c r="M1139" i="1" s="1"/>
  <c r="N1139" i="1" s="1"/>
  <c r="O1139" i="1" s="1"/>
  <c r="U1130" i="1"/>
  <c r="Q1131" i="1"/>
  <c r="B1131" i="1" s="1"/>
  <c r="P1137" i="1"/>
  <c r="K2971" i="1"/>
  <c r="H1139" i="1"/>
  <c r="I1139" i="1"/>
  <c r="S1138" i="1"/>
  <c r="T1138" i="1" s="1"/>
  <c r="W1139" i="1"/>
  <c r="V1139" i="1"/>
  <c r="C1132" i="1"/>
  <c r="J1138" i="1"/>
  <c r="P1138" i="1" s="1"/>
  <c r="E1139" i="1"/>
  <c r="G1139" i="1" s="1"/>
  <c r="A1140" i="1"/>
  <c r="D1140" i="1" s="1"/>
  <c r="R1139" i="1"/>
  <c r="L1140" i="1" l="1"/>
  <c r="M1140" i="1" s="1"/>
  <c r="N1140" i="1" s="1"/>
  <c r="O1140" i="1" s="1"/>
  <c r="U1131" i="1"/>
  <c r="Q1132" i="1"/>
  <c r="B1132" i="1" s="1"/>
  <c r="K2972" i="1"/>
  <c r="H1140" i="1"/>
  <c r="J1139" i="1"/>
  <c r="P1139" i="1" s="1"/>
  <c r="V1140" i="1"/>
  <c r="W1140" i="1"/>
  <c r="S1139" i="1"/>
  <c r="T1139" i="1" s="1"/>
  <c r="I1140" i="1"/>
  <c r="R1140" i="1"/>
  <c r="A1141" i="1"/>
  <c r="D1141" i="1" s="1"/>
  <c r="E1140" i="1"/>
  <c r="G1140" i="1" s="1"/>
  <c r="C1133" i="1"/>
  <c r="L1141" i="1" l="1"/>
  <c r="M1141" i="1" s="1"/>
  <c r="N1141" i="1" s="1"/>
  <c r="O1141" i="1" s="1"/>
  <c r="U1132" i="1"/>
  <c r="Q1133" i="1"/>
  <c r="B1133" i="1" s="1"/>
  <c r="K2973" i="1"/>
  <c r="H1141" i="1"/>
  <c r="C1134" i="1"/>
  <c r="R1141" i="1"/>
  <c r="L1142" i="1" s="1"/>
  <c r="E1141" i="1"/>
  <c r="G1141" i="1" s="1"/>
  <c r="A1142" i="1"/>
  <c r="D1142" i="1" s="1"/>
  <c r="S1140" i="1"/>
  <c r="T1140" i="1" s="1"/>
  <c r="W1141" i="1"/>
  <c r="V1141" i="1"/>
  <c r="I1141" i="1"/>
  <c r="J1140" i="1"/>
  <c r="P1140" i="1" s="1"/>
  <c r="U1133" i="1" l="1"/>
  <c r="Q1134" i="1"/>
  <c r="B1134" i="1" s="1"/>
  <c r="K2974" i="1"/>
  <c r="H1142" i="1"/>
  <c r="M1142" i="1"/>
  <c r="N1142" i="1" s="1"/>
  <c r="O1142" i="1" s="1"/>
  <c r="I1142" i="1"/>
  <c r="J1141" i="1"/>
  <c r="P1141" i="1" s="1"/>
  <c r="V1142" i="1"/>
  <c r="W1142" i="1"/>
  <c r="S1141" i="1"/>
  <c r="T1141" i="1" s="1"/>
  <c r="E1142" i="1"/>
  <c r="G1142" i="1" s="1"/>
  <c r="A1143" i="1"/>
  <c r="D1143" i="1" s="1"/>
  <c r="R1142" i="1"/>
  <c r="L1143" i="1" s="1"/>
  <c r="C1135" i="1"/>
  <c r="U1134" i="1" l="1"/>
  <c r="Q1135" i="1"/>
  <c r="B1135" i="1" s="1"/>
  <c r="K2975" i="1"/>
  <c r="H1143" i="1"/>
  <c r="J1142" i="1"/>
  <c r="P1142" i="1" s="1"/>
  <c r="M1143" i="1"/>
  <c r="N1143" i="1" s="1"/>
  <c r="O1143" i="1" s="1"/>
  <c r="S1142" i="1"/>
  <c r="T1142" i="1" s="1"/>
  <c r="W1143" i="1"/>
  <c r="V1143" i="1"/>
  <c r="I1143" i="1"/>
  <c r="C1136" i="1"/>
  <c r="E1143" i="1"/>
  <c r="G1143" i="1" s="1"/>
  <c r="R1143" i="1"/>
  <c r="L1144" i="1" s="1"/>
  <c r="A1144" i="1"/>
  <c r="D1144" i="1" s="1"/>
  <c r="U1135" i="1" l="1"/>
  <c r="Q1136" i="1"/>
  <c r="B1136" i="1" s="1"/>
  <c r="K2976" i="1"/>
  <c r="H1144" i="1"/>
  <c r="M1144" i="1"/>
  <c r="N1144" i="1" s="1"/>
  <c r="O1144" i="1" s="1"/>
  <c r="C1137" i="1"/>
  <c r="V1144" i="1"/>
  <c r="W1144" i="1"/>
  <c r="S1143" i="1"/>
  <c r="T1143" i="1" s="1"/>
  <c r="I1144" i="1"/>
  <c r="E1144" i="1"/>
  <c r="G1144" i="1" s="1"/>
  <c r="A1145" i="1"/>
  <c r="D1145" i="1" s="1"/>
  <c r="R1144" i="1"/>
  <c r="L1145" i="1" s="1"/>
  <c r="J1143" i="1"/>
  <c r="P1143" i="1" s="1"/>
  <c r="U1136" i="1" l="1"/>
  <c r="Q1137" i="1"/>
  <c r="B1137" i="1" s="1"/>
  <c r="K2977" i="1"/>
  <c r="H1145" i="1"/>
  <c r="J1144" i="1"/>
  <c r="P1144" i="1" s="1"/>
  <c r="M1145" i="1"/>
  <c r="N1145" i="1" s="1"/>
  <c r="O1145" i="1" s="1"/>
  <c r="E1145" i="1"/>
  <c r="G1145" i="1" s="1"/>
  <c r="A1146" i="1"/>
  <c r="D1146" i="1" s="1"/>
  <c r="R1145" i="1"/>
  <c r="L1146" i="1" s="1"/>
  <c r="W1145" i="1"/>
  <c r="V1145" i="1"/>
  <c r="S1144" i="1"/>
  <c r="T1144" i="1" s="1"/>
  <c r="I1145" i="1"/>
  <c r="T1137" i="1"/>
  <c r="C1138" i="1" s="1"/>
  <c r="Q1138" i="1" l="1"/>
  <c r="B1138" i="1" s="1"/>
  <c r="K2978" i="1"/>
  <c r="H1146" i="1"/>
  <c r="M1146" i="1"/>
  <c r="N1146" i="1" s="1"/>
  <c r="O1146" i="1" s="1"/>
  <c r="I1146" i="1"/>
  <c r="U1137" i="1"/>
  <c r="C1139" i="1"/>
  <c r="V1146" i="1"/>
  <c r="W1146" i="1"/>
  <c r="S1145" i="1"/>
  <c r="T1145" i="1" s="1"/>
  <c r="J1145" i="1"/>
  <c r="P1145" i="1" s="1"/>
  <c r="R1146" i="1"/>
  <c r="L1147" i="1" s="1"/>
  <c r="E1146" i="1"/>
  <c r="G1146" i="1" s="1"/>
  <c r="A1147" i="1"/>
  <c r="D1147" i="1" s="1"/>
  <c r="U1138" i="1" l="1"/>
  <c r="Q1139" i="1"/>
  <c r="B1139" i="1" s="1"/>
  <c r="K2979" i="1"/>
  <c r="J1146" i="1"/>
  <c r="P1146" i="1" s="1"/>
  <c r="H1147" i="1"/>
  <c r="M1147" i="1"/>
  <c r="N1147" i="1" s="1"/>
  <c r="O1147" i="1" s="1"/>
  <c r="I1147" i="1"/>
  <c r="S1146" i="1"/>
  <c r="T1146" i="1" s="1"/>
  <c r="V1147" i="1"/>
  <c r="W1147" i="1"/>
  <c r="A1148" i="1"/>
  <c r="D1148" i="1" s="1"/>
  <c r="E1147" i="1"/>
  <c r="G1147" i="1" s="1"/>
  <c r="R1147" i="1"/>
  <c r="L1148" i="1" s="1"/>
  <c r="C1140" i="1"/>
  <c r="U1139" i="1" l="1"/>
  <c r="Q1140" i="1"/>
  <c r="B1140" i="1" s="1"/>
  <c r="K2980" i="1"/>
  <c r="J1147" i="1"/>
  <c r="P1147" i="1" s="1"/>
  <c r="H1148" i="1"/>
  <c r="M1148" i="1"/>
  <c r="N1148" i="1" s="1"/>
  <c r="O1148" i="1" s="1"/>
  <c r="C1141" i="1"/>
  <c r="A1149" i="1"/>
  <c r="D1149" i="1" s="1"/>
  <c r="R1148" i="1"/>
  <c r="L1149" i="1" s="1"/>
  <c r="E1148" i="1"/>
  <c r="G1148" i="1" s="1"/>
  <c r="V1148" i="1"/>
  <c r="W1148" i="1"/>
  <c r="S1147" i="1"/>
  <c r="T1147" i="1" s="1"/>
  <c r="I1148" i="1"/>
  <c r="U1140" i="1" l="1"/>
  <c r="Q1141" i="1"/>
  <c r="B1141" i="1" s="1"/>
  <c r="K2981" i="1"/>
  <c r="H1149" i="1"/>
  <c r="M1149" i="1"/>
  <c r="N1149" i="1" s="1"/>
  <c r="O1149" i="1" s="1"/>
  <c r="I1149" i="1"/>
  <c r="J1148" i="1"/>
  <c r="P1148" i="1" s="1"/>
  <c r="E1149" i="1"/>
  <c r="G1149" i="1" s="1"/>
  <c r="R1149" i="1"/>
  <c r="L1150" i="1" s="1"/>
  <c r="A1150" i="1"/>
  <c r="D1150" i="1" s="1"/>
  <c r="W1149" i="1"/>
  <c r="V1149" i="1"/>
  <c r="S1148" i="1"/>
  <c r="T1148" i="1" s="1"/>
  <c r="C1142" i="1"/>
  <c r="U1141" i="1" l="1"/>
  <c r="Q1142" i="1"/>
  <c r="B1142" i="1" s="1"/>
  <c r="K2982" i="1"/>
  <c r="H1150" i="1"/>
  <c r="J1149" i="1"/>
  <c r="P1149" i="1" s="1"/>
  <c r="M1150" i="1"/>
  <c r="N1150" i="1" s="1"/>
  <c r="O1150" i="1" s="1"/>
  <c r="I1150" i="1"/>
  <c r="C1143" i="1"/>
  <c r="A1151" i="1"/>
  <c r="D1151" i="1" s="1"/>
  <c r="R1150" i="1"/>
  <c r="L1151" i="1" s="1"/>
  <c r="E1150" i="1"/>
  <c r="G1150" i="1" s="1"/>
  <c r="W1150" i="1"/>
  <c r="S1149" i="1"/>
  <c r="T1149" i="1" s="1"/>
  <c r="V1150" i="1"/>
  <c r="U1142" i="1" l="1"/>
  <c r="Q1143" i="1"/>
  <c r="B1143" i="1" s="1"/>
  <c r="K2983" i="1"/>
  <c r="H1151" i="1"/>
  <c r="J1150" i="1"/>
  <c r="P1150" i="1" s="1"/>
  <c r="M1151" i="1"/>
  <c r="N1151" i="1" s="1"/>
  <c r="O1151" i="1" s="1"/>
  <c r="C1144" i="1"/>
  <c r="V1151" i="1"/>
  <c r="W1151" i="1"/>
  <c r="S1150" i="1"/>
  <c r="T1150" i="1" s="1"/>
  <c r="E1151" i="1"/>
  <c r="G1151" i="1" s="1"/>
  <c r="R1151" i="1"/>
  <c r="L1152" i="1" s="1"/>
  <c r="A1152" i="1"/>
  <c r="D1152" i="1" s="1"/>
  <c r="I1151" i="1"/>
  <c r="U1143" i="1" l="1"/>
  <c r="Q1144" i="1"/>
  <c r="B1144" i="1" s="1"/>
  <c r="K2984" i="1"/>
  <c r="H1152" i="1"/>
  <c r="M1152" i="1"/>
  <c r="N1152" i="1" s="1"/>
  <c r="O1152" i="1" s="1"/>
  <c r="I1152" i="1"/>
  <c r="R1152" i="1"/>
  <c r="L1153" i="1" s="1"/>
  <c r="E1152" i="1"/>
  <c r="G1152" i="1" s="1"/>
  <c r="A1153" i="1"/>
  <c r="D1153" i="1" s="1"/>
  <c r="W1152" i="1"/>
  <c r="V1152" i="1"/>
  <c r="S1151" i="1"/>
  <c r="T1151" i="1" s="1"/>
  <c r="C1145" i="1"/>
  <c r="J1151" i="1"/>
  <c r="P1151" i="1" s="1"/>
  <c r="U1144" i="1" l="1"/>
  <c r="Q1145" i="1"/>
  <c r="B1145" i="1" s="1"/>
  <c r="K2985" i="1"/>
  <c r="H1153" i="1"/>
  <c r="J1152" i="1"/>
  <c r="P1152" i="1" s="1"/>
  <c r="M1153" i="1"/>
  <c r="N1153" i="1" s="1"/>
  <c r="O1153" i="1" s="1"/>
  <c r="W1153" i="1"/>
  <c r="V1153" i="1"/>
  <c r="S1152" i="1"/>
  <c r="T1152" i="1" s="1"/>
  <c r="C1146" i="1"/>
  <c r="E1153" i="1"/>
  <c r="G1153" i="1" s="1"/>
  <c r="R1153" i="1"/>
  <c r="L1154" i="1" s="1"/>
  <c r="A1154" i="1"/>
  <c r="D1154" i="1" s="1"/>
  <c r="I1153" i="1"/>
  <c r="U1145" i="1" l="1"/>
  <c r="Q1146" i="1"/>
  <c r="B1146" i="1" s="1"/>
  <c r="K2986" i="1"/>
  <c r="H1154" i="1"/>
  <c r="M1154" i="1"/>
  <c r="N1154" i="1" s="1"/>
  <c r="O1154" i="1" s="1"/>
  <c r="I1154" i="1"/>
  <c r="A1155" i="1"/>
  <c r="D1155" i="1" s="1"/>
  <c r="E1154" i="1"/>
  <c r="G1154" i="1" s="1"/>
  <c r="R1154" i="1"/>
  <c r="L1155" i="1" s="1"/>
  <c r="C1147" i="1"/>
  <c r="S1153" i="1"/>
  <c r="T1153" i="1" s="1"/>
  <c r="W1154" i="1"/>
  <c r="V1154" i="1"/>
  <c r="J1153" i="1"/>
  <c r="P1153" i="1" s="1"/>
  <c r="U1146" i="1" l="1"/>
  <c r="Q1147" i="1"/>
  <c r="B1147" i="1" s="1"/>
  <c r="K2987" i="1"/>
  <c r="H1155" i="1"/>
  <c r="J1154" i="1"/>
  <c r="P1154" i="1" s="1"/>
  <c r="M1155" i="1"/>
  <c r="N1155" i="1" s="1"/>
  <c r="O1155" i="1" s="1"/>
  <c r="C1148" i="1"/>
  <c r="E1155" i="1"/>
  <c r="G1155" i="1" s="1"/>
  <c r="R1155" i="1"/>
  <c r="L1156" i="1" s="1"/>
  <c r="A1156" i="1"/>
  <c r="D1156" i="1" s="1"/>
  <c r="V1155" i="1"/>
  <c r="W1155" i="1"/>
  <c r="S1154" i="1"/>
  <c r="T1154" i="1" s="1"/>
  <c r="I1155" i="1"/>
  <c r="U1147" i="1" l="1"/>
  <c r="Q1148" i="1"/>
  <c r="B1148" i="1" s="1"/>
  <c r="K2988" i="1"/>
  <c r="H1156" i="1"/>
  <c r="M1156" i="1"/>
  <c r="N1156" i="1" s="1"/>
  <c r="O1156" i="1" s="1"/>
  <c r="A1157" i="1"/>
  <c r="D1157" i="1" s="1"/>
  <c r="R1156" i="1"/>
  <c r="L1157" i="1" s="1"/>
  <c r="E1156" i="1"/>
  <c r="G1156" i="1" s="1"/>
  <c r="C1149" i="1"/>
  <c r="W1156" i="1"/>
  <c r="V1156" i="1"/>
  <c r="S1155" i="1"/>
  <c r="T1155" i="1" s="1"/>
  <c r="I1156" i="1"/>
  <c r="J1155" i="1"/>
  <c r="P1155" i="1" s="1"/>
  <c r="U1148" i="1" l="1"/>
  <c r="Q1149" i="1"/>
  <c r="B1149" i="1" s="1"/>
  <c r="K2989" i="1"/>
  <c r="H1157" i="1"/>
  <c r="M1157" i="1"/>
  <c r="N1157" i="1" s="1"/>
  <c r="O1157" i="1" s="1"/>
  <c r="I1157" i="1"/>
  <c r="J1156" i="1"/>
  <c r="P1156" i="1" s="1"/>
  <c r="W1157" i="1"/>
  <c r="S1156" i="1"/>
  <c r="T1156" i="1" s="1"/>
  <c r="V1157" i="1"/>
  <c r="R1157" i="1"/>
  <c r="L1158" i="1" s="1"/>
  <c r="E1157" i="1"/>
  <c r="G1157" i="1" s="1"/>
  <c r="A1158" i="1"/>
  <c r="D1158" i="1" s="1"/>
  <c r="C1150" i="1"/>
  <c r="U1149" i="1" l="1"/>
  <c r="Q1150" i="1"/>
  <c r="B1150" i="1" s="1"/>
  <c r="K2990" i="1"/>
  <c r="J1157" i="1"/>
  <c r="P1157" i="1" s="1"/>
  <c r="H1158" i="1"/>
  <c r="M1158" i="1"/>
  <c r="N1158" i="1" s="1"/>
  <c r="O1158" i="1" s="1"/>
  <c r="I1158" i="1"/>
  <c r="C1151" i="1"/>
  <c r="R1158" i="1"/>
  <c r="L1159" i="1" s="1"/>
  <c r="E1158" i="1"/>
  <c r="G1158" i="1" s="1"/>
  <c r="A1159" i="1"/>
  <c r="D1159" i="1" s="1"/>
  <c r="W1158" i="1"/>
  <c r="V1158" i="1"/>
  <c r="S1157" i="1"/>
  <c r="T1157" i="1" s="1"/>
  <c r="U1150" i="1" l="1"/>
  <c r="Q1151" i="1"/>
  <c r="B1151" i="1" s="1"/>
  <c r="K2991" i="1"/>
  <c r="J1158" i="1"/>
  <c r="P1158" i="1" s="1"/>
  <c r="H1159" i="1"/>
  <c r="M1159" i="1"/>
  <c r="N1159" i="1" s="1"/>
  <c r="O1159" i="1" s="1"/>
  <c r="W1159" i="1"/>
  <c r="S1158" i="1"/>
  <c r="T1158" i="1" s="1"/>
  <c r="V1159" i="1"/>
  <c r="E1159" i="1"/>
  <c r="G1159" i="1" s="1"/>
  <c r="A1160" i="1"/>
  <c r="D1160" i="1" s="1"/>
  <c r="R1159" i="1"/>
  <c r="L1160" i="1" s="1"/>
  <c r="C1152" i="1"/>
  <c r="I1159" i="1"/>
  <c r="U1151" i="1" l="1"/>
  <c r="Q1152" i="1"/>
  <c r="B1152" i="1" s="1"/>
  <c r="K2992" i="1"/>
  <c r="H1160" i="1"/>
  <c r="M1160" i="1"/>
  <c r="N1160" i="1" s="1"/>
  <c r="O1160" i="1" s="1"/>
  <c r="C1153" i="1"/>
  <c r="I1160" i="1"/>
  <c r="J1159" i="1"/>
  <c r="P1159" i="1" s="1"/>
  <c r="R1160" i="1"/>
  <c r="L1161" i="1" s="1"/>
  <c r="E1160" i="1"/>
  <c r="G1160" i="1" s="1"/>
  <c r="A1161" i="1"/>
  <c r="D1161" i="1" s="1"/>
  <c r="S1159" i="1"/>
  <c r="T1159" i="1" s="1"/>
  <c r="W1160" i="1"/>
  <c r="V1160" i="1"/>
  <c r="U1152" i="1" l="1"/>
  <c r="Q1153" i="1"/>
  <c r="B1153" i="1" s="1"/>
  <c r="K2993" i="1"/>
  <c r="H1161" i="1"/>
  <c r="J1160" i="1"/>
  <c r="P1160" i="1" s="1"/>
  <c r="M1161" i="1"/>
  <c r="N1161" i="1" s="1"/>
  <c r="O1161" i="1" s="1"/>
  <c r="E1161" i="1"/>
  <c r="G1161" i="1" s="1"/>
  <c r="A1162" i="1"/>
  <c r="D1162" i="1" s="1"/>
  <c r="R1161" i="1"/>
  <c r="L1162" i="1" s="1"/>
  <c r="I1161" i="1"/>
  <c r="V1161" i="1"/>
  <c r="S1160" i="1"/>
  <c r="T1160" i="1" s="1"/>
  <c r="W1161" i="1"/>
  <c r="C1154" i="1"/>
  <c r="U1153" i="1" l="1"/>
  <c r="Q1154" i="1"/>
  <c r="B1154" i="1" s="1"/>
  <c r="K2994" i="1"/>
  <c r="H1162" i="1"/>
  <c r="J1161" i="1"/>
  <c r="P1161" i="1" s="1"/>
  <c r="M1162" i="1"/>
  <c r="N1162" i="1" s="1"/>
  <c r="O1162" i="1" s="1"/>
  <c r="W1162" i="1"/>
  <c r="V1162" i="1"/>
  <c r="S1161" i="1"/>
  <c r="T1161" i="1" s="1"/>
  <c r="C1155" i="1"/>
  <c r="I1162" i="1"/>
  <c r="A1163" i="1"/>
  <c r="D1163" i="1" s="1"/>
  <c r="R1162" i="1"/>
  <c r="L1163" i="1" s="1"/>
  <c r="E1162" i="1"/>
  <c r="G1162" i="1" s="1"/>
  <c r="U1154" i="1" l="1"/>
  <c r="Q1155" i="1"/>
  <c r="B1155" i="1" s="1"/>
  <c r="K2995" i="1"/>
  <c r="H1163" i="1"/>
  <c r="M1163" i="1"/>
  <c r="N1163" i="1" s="1"/>
  <c r="O1163" i="1" s="1"/>
  <c r="I1163" i="1"/>
  <c r="S1162" i="1"/>
  <c r="T1162" i="1" s="1"/>
  <c r="W1163" i="1"/>
  <c r="V1163" i="1"/>
  <c r="C1156" i="1"/>
  <c r="J1162" i="1"/>
  <c r="P1162" i="1" s="1"/>
  <c r="A1164" i="1"/>
  <c r="D1164" i="1" s="1"/>
  <c r="R1163" i="1"/>
  <c r="L1164" i="1" s="1"/>
  <c r="E1163" i="1"/>
  <c r="G1163" i="1" s="1"/>
  <c r="U1155" i="1" l="1"/>
  <c r="Q1156" i="1"/>
  <c r="B1156" i="1" s="1"/>
  <c r="K2996" i="1"/>
  <c r="H1164" i="1"/>
  <c r="J1163" i="1"/>
  <c r="P1163" i="1" s="1"/>
  <c r="M1164" i="1"/>
  <c r="N1164" i="1" s="1"/>
  <c r="O1164" i="1" s="1"/>
  <c r="W1164" i="1"/>
  <c r="V1164" i="1"/>
  <c r="S1163" i="1"/>
  <c r="T1163" i="1" s="1"/>
  <c r="C1157" i="1"/>
  <c r="A1165" i="1"/>
  <c r="D1165" i="1" s="1"/>
  <c r="R1164" i="1"/>
  <c r="L1165" i="1" s="1"/>
  <c r="E1164" i="1"/>
  <c r="G1164" i="1" s="1"/>
  <c r="I1164" i="1"/>
  <c r="U1156" i="1" l="1"/>
  <c r="Q1157" i="1"/>
  <c r="B1157" i="1" s="1"/>
  <c r="K2997" i="1"/>
  <c r="H1165" i="1"/>
  <c r="M1165" i="1"/>
  <c r="N1165" i="1" s="1"/>
  <c r="O1165" i="1" s="1"/>
  <c r="I1165" i="1"/>
  <c r="C1158" i="1"/>
  <c r="W1165" i="1"/>
  <c r="S1164" i="1"/>
  <c r="T1164" i="1" s="1"/>
  <c r="V1165" i="1"/>
  <c r="J1164" i="1"/>
  <c r="P1164" i="1" s="1"/>
  <c r="A1166" i="1"/>
  <c r="D1166" i="1" s="1"/>
  <c r="E1165" i="1"/>
  <c r="G1165" i="1" s="1"/>
  <c r="R1165" i="1"/>
  <c r="L1166" i="1" s="1"/>
  <c r="U1157" i="1" l="1"/>
  <c r="Q1158" i="1"/>
  <c r="B1158" i="1" s="1"/>
  <c r="K2998" i="1"/>
  <c r="H1166" i="1"/>
  <c r="J1165" i="1"/>
  <c r="P1165" i="1" s="1"/>
  <c r="M1166" i="1"/>
  <c r="N1166" i="1" s="1"/>
  <c r="O1166" i="1" s="1"/>
  <c r="I1166" i="1"/>
  <c r="A1167" i="1"/>
  <c r="D1167" i="1" s="1"/>
  <c r="E1166" i="1"/>
  <c r="G1166" i="1" s="1"/>
  <c r="R1166" i="1"/>
  <c r="L1167" i="1" s="1"/>
  <c r="S1165" i="1"/>
  <c r="T1165" i="1" s="1"/>
  <c r="V1166" i="1"/>
  <c r="W1166" i="1"/>
  <c r="C1159" i="1"/>
  <c r="U1158" i="1" l="1"/>
  <c r="Q1159" i="1"/>
  <c r="B1159" i="1" s="1"/>
  <c r="K2999" i="1"/>
  <c r="J1166" i="1"/>
  <c r="P1166" i="1" s="1"/>
  <c r="H1167" i="1"/>
  <c r="M1167" i="1"/>
  <c r="N1167" i="1" s="1"/>
  <c r="O1167" i="1" s="1"/>
  <c r="R1167" i="1"/>
  <c r="L1168" i="1" s="1"/>
  <c r="A1168" i="1"/>
  <c r="D1168" i="1" s="1"/>
  <c r="E1167" i="1"/>
  <c r="G1167" i="1" s="1"/>
  <c r="C1160" i="1"/>
  <c r="S1166" i="1"/>
  <c r="T1166" i="1" s="1"/>
  <c r="V1167" i="1"/>
  <c r="W1167" i="1"/>
  <c r="I1167" i="1"/>
  <c r="U1159" i="1" l="1"/>
  <c r="Q1160" i="1"/>
  <c r="B1160" i="1" s="1"/>
  <c r="K3000" i="1"/>
  <c r="H1168" i="1"/>
  <c r="M1168" i="1"/>
  <c r="N1168" i="1" s="1"/>
  <c r="O1168" i="1" s="1"/>
  <c r="I1168" i="1"/>
  <c r="A1169" i="1"/>
  <c r="D1169" i="1" s="1"/>
  <c r="E1168" i="1"/>
  <c r="G1168" i="1" s="1"/>
  <c r="R1168" i="1"/>
  <c r="L1169" i="1" s="1"/>
  <c r="C1161" i="1"/>
  <c r="S1167" i="1"/>
  <c r="T1167" i="1" s="1"/>
  <c r="W1168" i="1"/>
  <c r="V1168" i="1"/>
  <c r="J1167" i="1"/>
  <c r="P1167" i="1" s="1"/>
  <c r="U1160" i="1" l="1"/>
  <c r="Q1161" i="1"/>
  <c r="B1161" i="1" s="1"/>
  <c r="K3001" i="1"/>
  <c r="H1169" i="1"/>
  <c r="J1168" i="1"/>
  <c r="P1168" i="1" s="1"/>
  <c r="M1169" i="1"/>
  <c r="N1169" i="1" s="1"/>
  <c r="O1169" i="1" s="1"/>
  <c r="C1162" i="1"/>
  <c r="R1169" i="1"/>
  <c r="L1170" i="1" s="1"/>
  <c r="E1169" i="1"/>
  <c r="G1169" i="1" s="1"/>
  <c r="A1170" i="1"/>
  <c r="D1170" i="1" s="1"/>
  <c r="S1168" i="1"/>
  <c r="T1168" i="1" s="1"/>
  <c r="V1169" i="1"/>
  <c r="W1169" i="1"/>
  <c r="I1169" i="1"/>
  <c r="U1161" i="1" l="1"/>
  <c r="Q1162" i="1"/>
  <c r="B1162" i="1" s="1"/>
  <c r="K3002" i="1"/>
  <c r="H1170" i="1"/>
  <c r="M1170" i="1"/>
  <c r="N1170" i="1" s="1"/>
  <c r="O1170" i="1" s="1"/>
  <c r="I1170" i="1"/>
  <c r="J1169" i="1"/>
  <c r="P1169" i="1" s="1"/>
  <c r="V1170" i="1"/>
  <c r="S1169" i="1"/>
  <c r="T1169" i="1" s="1"/>
  <c r="W1170" i="1"/>
  <c r="R1170" i="1"/>
  <c r="A1171" i="1"/>
  <c r="D1171" i="1" s="1"/>
  <c r="E1170" i="1"/>
  <c r="G1170" i="1" s="1"/>
  <c r="C1163" i="1"/>
  <c r="U1162" i="1" l="1"/>
  <c r="Q1163" i="1"/>
  <c r="B1163" i="1" s="1"/>
  <c r="K3003" i="1"/>
  <c r="H1171" i="1"/>
  <c r="J1170" i="1"/>
  <c r="P1170" i="1" s="1"/>
  <c r="I1171" i="1"/>
  <c r="L1171" i="1"/>
  <c r="C1164" i="1"/>
  <c r="E1171" i="1"/>
  <c r="G1171" i="1" s="1"/>
  <c r="R1171" i="1"/>
  <c r="A1172" i="1"/>
  <c r="D1172" i="1" s="1"/>
  <c r="V1171" i="1"/>
  <c r="S1170" i="1"/>
  <c r="T1170" i="1" s="1"/>
  <c r="W1171" i="1"/>
  <c r="U1163" i="1" l="1"/>
  <c r="Q1164" i="1"/>
  <c r="B1164" i="1" s="1"/>
  <c r="K3004" i="1"/>
  <c r="J1171" i="1"/>
  <c r="H1172" i="1"/>
  <c r="L1172" i="1"/>
  <c r="M1171" i="1"/>
  <c r="N1171" i="1" s="1"/>
  <c r="O1171" i="1" s="1"/>
  <c r="E1172" i="1"/>
  <c r="G1172" i="1" s="1"/>
  <c r="A1173" i="1"/>
  <c r="D1173" i="1" s="1"/>
  <c r="R1172" i="1"/>
  <c r="S1171" i="1"/>
  <c r="T1171" i="1" s="1"/>
  <c r="V1172" i="1"/>
  <c r="W1172" i="1"/>
  <c r="C1165" i="1"/>
  <c r="I1172" i="1"/>
  <c r="U1164" i="1" l="1"/>
  <c r="Q1165" i="1"/>
  <c r="B1165" i="1" s="1"/>
  <c r="P1171" i="1"/>
  <c r="K3005" i="1"/>
  <c r="H1173" i="1"/>
  <c r="L1173" i="1"/>
  <c r="M1172" i="1"/>
  <c r="N1172" i="1" s="1"/>
  <c r="O1172" i="1" s="1"/>
  <c r="I1173" i="1"/>
  <c r="J1172" i="1"/>
  <c r="A1174" i="1"/>
  <c r="D1174" i="1" s="1"/>
  <c r="E1173" i="1"/>
  <c r="G1173" i="1" s="1"/>
  <c r="R1173" i="1"/>
  <c r="C1166" i="1"/>
  <c r="W1173" i="1"/>
  <c r="S1172" i="1"/>
  <c r="T1172" i="1" s="1"/>
  <c r="V1173" i="1"/>
  <c r="U1165" i="1" l="1"/>
  <c r="Q1166" i="1"/>
  <c r="U1166" i="1" s="1"/>
  <c r="K3006" i="1"/>
  <c r="J1173" i="1"/>
  <c r="H1174" i="1"/>
  <c r="P1172" i="1"/>
  <c r="L1174" i="1"/>
  <c r="M1173" i="1"/>
  <c r="N1173" i="1" s="1"/>
  <c r="O1173" i="1" s="1"/>
  <c r="C1167" i="1"/>
  <c r="R1174" i="1"/>
  <c r="A1175" i="1"/>
  <c r="D1175" i="1" s="1"/>
  <c r="E1174" i="1"/>
  <c r="G1174" i="1" s="1"/>
  <c r="W1174" i="1"/>
  <c r="S1173" i="1"/>
  <c r="T1173" i="1" s="1"/>
  <c r="V1174" i="1"/>
  <c r="I1174" i="1"/>
  <c r="Q1167" i="1" l="1"/>
  <c r="B1167" i="1" s="1"/>
  <c r="B1166" i="1"/>
  <c r="K3007" i="1"/>
  <c r="P1173" i="1"/>
  <c r="H1175" i="1"/>
  <c r="L1175" i="1"/>
  <c r="M1174" i="1"/>
  <c r="N1174" i="1" s="1"/>
  <c r="O1174" i="1" s="1"/>
  <c r="I1175" i="1"/>
  <c r="A1176" i="1"/>
  <c r="D1176" i="1" s="1"/>
  <c r="R1175" i="1"/>
  <c r="E1175" i="1"/>
  <c r="G1175" i="1" s="1"/>
  <c r="C1168" i="1"/>
  <c r="J1174" i="1"/>
  <c r="S1174" i="1"/>
  <c r="T1174" i="1" s="1"/>
  <c r="V1175" i="1"/>
  <c r="W1175" i="1"/>
  <c r="U1167" i="1" l="1"/>
  <c r="Q1168" i="1"/>
  <c r="B1168" i="1" s="1"/>
  <c r="K3008" i="1"/>
  <c r="J1175" i="1"/>
  <c r="H1176" i="1"/>
  <c r="P1174" i="1"/>
  <c r="L1176" i="1"/>
  <c r="M1175" i="1"/>
  <c r="N1175" i="1" s="1"/>
  <c r="O1175" i="1" s="1"/>
  <c r="V1176" i="1"/>
  <c r="S1175" i="1"/>
  <c r="T1175" i="1" s="1"/>
  <c r="W1176" i="1"/>
  <c r="C1169" i="1"/>
  <c r="E1176" i="1"/>
  <c r="G1176" i="1" s="1"/>
  <c r="R1176" i="1"/>
  <c r="A1177" i="1"/>
  <c r="D1177" i="1" s="1"/>
  <c r="I1176" i="1"/>
  <c r="U1168" i="1" l="1"/>
  <c r="Q1169" i="1"/>
  <c r="B1169" i="1" s="1"/>
  <c r="K3009" i="1"/>
  <c r="P1175" i="1"/>
  <c r="H1177" i="1"/>
  <c r="L1177" i="1"/>
  <c r="M1176" i="1"/>
  <c r="N1176" i="1" s="1"/>
  <c r="O1176" i="1" s="1"/>
  <c r="I1177" i="1"/>
  <c r="J1176" i="1"/>
  <c r="A1178" i="1"/>
  <c r="D1178" i="1" s="1"/>
  <c r="R1177" i="1"/>
  <c r="E1177" i="1"/>
  <c r="G1177" i="1" s="1"/>
  <c r="S1176" i="1"/>
  <c r="T1176" i="1" s="1"/>
  <c r="V1177" i="1"/>
  <c r="W1177" i="1"/>
  <c r="C1170" i="1"/>
  <c r="U1169" i="1" l="1"/>
  <c r="Q1170" i="1"/>
  <c r="B1170" i="1" s="1"/>
  <c r="K3010" i="1"/>
  <c r="H1178" i="1"/>
  <c r="J1177" i="1"/>
  <c r="P1176" i="1"/>
  <c r="L1178" i="1"/>
  <c r="M1177" i="1"/>
  <c r="N1177" i="1" s="1"/>
  <c r="O1177" i="1" s="1"/>
  <c r="E1178" i="1"/>
  <c r="G1178" i="1" s="1"/>
  <c r="A1179" i="1"/>
  <c r="D1179" i="1" s="1"/>
  <c r="R1178" i="1"/>
  <c r="C1171" i="1"/>
  <c r="V1178" i="1"/>
  <c r="S1177" i="1"/>
  <c r="T1177" i="1" s="1"/>
  <c r="W1178" i="1"/>
  <c r="I1178" i="1"/>
  <c r="U1170" i="1" l="1"/>
  <c r="Q1171" i="1"/>
  <c r="B1171" i="1" s="1"/>
  <c r="K3011" i="1"/>
  <c r="P1177" i="1"/>
  <c r="H1179" i="1"/>
  <c r="L1179" i="1"/>
  <c r="M1178" i="1"/>
  <c r="N1178" i="1" s="1"/>
  <c r="O1178" i="1" s="1"/>
  <c r="I1179" i="1"/>
  <c r="C1172" i="1"/>
  <c r="A1180" i="1"/>
  <c r="D1180" i="1" s="1"/>
  <c r="R1179" i="1"/>
  <c r="E1179" i="1"/>
  <c r="G1179" i="1" s="1"/>
  <c r="J1178" i="1"/>
  <c r="V1179" i="1"/>
  <c r="S1178" i="1"/>
  <c r="T1178" i="1" s="1"/>
  <c r="W1179" i="1"/>
  <c r="U1171" i="1" l="1"/>
  <c r="Q1172" i="1"/>
  <c r="U1172" i="1" s="1"/>
  <c r="K3012" i="1"/>
  <c r="J1179" i="1"/>
  <c r="H1180" i="1"/>
  <c r="P1178" i="1"/>
  <c r="L1180" i="1"/>
  <c r="M1179" i="1"/>
  <c r="N1179" i="1" s="1"/>
  <c r="O1179" i="1" s="1"/>
  <c r="I1180" i="1"/>
  <c r="A1181" i="1"/>
  <c r="D1181" i="1" s="1"/>
  <c r="E1180" i="1"/>
  <c r="G1180" i="1" s="1"/>
  <c r="R1180" i="1"/>
  <c r="V1180" i="1"/>
  <c r="S1179" i="1"/>
  <c r="T1179" i="1" s="1"/>
  <c r="W1180" i="1"/>
  <c r="C1173" i="1"/>
  <c r="B1172" i="1" l="1"/>
  <c r="Q1173" i="1"/>
  <c r="B1173" i="1" s="1"/>
  <c r="P1179" i="1"/>
  <c r="K3013" i="1"/>
  <c r="H1181" i="1"/>
  <c r="J1180" i="1"/>
  <c r="L1181" i="1"/>
  <c r="M1180" i="1"/>
  <c r="N1180" i="1" s="1"/>
  <c r="O1180" i="1" s="1"/>
  <c r="R1181" i="1"/>
  <c r="E1181" i="1"/>
  <c r="G1181" i="1" s="1"/>
  <c r="A1182" i="1"/>
  <c r="D1182" i="1" s="1"/>
  <c r="C1174" i="1"/>
  <c r="S1180" i="1"/>
  <c r="T1180" i="1" s="1"/>
  <c r="V1181" i="1"/>
  <c r="W1181" i="1"/>
  <c r="I1181" i="1"/>
  <c r="U1173" i="1" l="1"/>
  <c r="Q1174" i="1"/>
  <c r="B1174" i="1" s="1"/>
  <c r="K3014" i="1"/>
  <c r="H1182" i="1"/>
  <c r="P1180" i="1"/>
  <c r="L1182" i="1"/>
  <c r="M1181" i="1"/>
  <c r="N1181" i="1" s="1"/>
  <c r="O1181" i="1" s="1"/>
  <c r="I1182" i="1"/>
  <c r="J1181" i="1"/>
  <c r="R1182" i="1"/>
  <c r="A1183" i="1"/>
  <c r="D1183" i="1" s="1"/>
  <c r="E1182" i="1"/>
  <c r="G1182" i="1" s="1"/>
  <c r="C1175" i="1"/>
  <c r="S1181" i="1"/>
  <c r="T1181" i="1" s="1"/>
  <c r="V1182" i="1"/>
  <c r="W1182" i="1"/>
  <c r="U1174" i="1" l="1"/>
  <c r="Q1175" i="1"/>
  <c r="B1175" i="1" s="1"/>
  <c r="K3015" i="1"/>
  <c r="J1182" i="1"/>
  <c r="H1183" i="1"/>
  <c r="P1181" i="1"/>
  <c r="L1183" i="1"/>
  <c r="M1182" i="1"/>
  <c r="N1182" i="1" s="1"/>
  <c r="O1182" i="1" s="1"/>
  <c r="S1182" i="1"/>
  <c r="T1182" i="1" s="1"/>
  <c r="W1183" i="1"/>
  <c r="V1183" i="1"/>
  <c r="I1183" i="1"/>
  <c r="C1176" i="1"/>
  <c r="E1183" i="1"/>
  <c r="G1183" i="1" s="1"/>
  <c r="A1184" i="1"/>
  <c r="D1184" i="1" s="1"/>
  <c r="R1183" i="1"/>
  <c r="U1175" i="1" l="1"/>
  <c r="Q1176" i="1"/>
  <c r="B1176" i="1" s="1"/>
  <c r="P1182" i="1"/>
  <c r="K3016" i="1"/>
  <c r="H1184" i="1"/>
  <c r="L1184" i="1"/>
  <c r="M1183" i="1"/>
  <c r="N1183" i="1" s="1"/>
  <c r="O1183" i="1" s="1"/>
  <c r="V1184" i="1"/>
  <c r="S1183" i="1"/>
  <c r="T1183" i="1" s="1"/>
  <c r="W1184" i="1"/>
  <c r="C1177" i="1"/>
  <c r="R1184" i="1"/>
  <c r="E1184" i="1"/>
  <c r="G1184" i="1" s="1"/>
  <c r="A1185" i="1"/>
  <c r="D1185" i="1" s="1"/>
  <c r="I1184" i="1"/>
  <c r="J1183" i="1"/>
  <c r="U1176" i="1" l="1"/>
  <c r="Q1177" i="1"/>
  <c r="B1177" i="1" s="1"/>
  <c r="K3017" i="1"/>
  <c r="H1185" i="1"/>
  <c r="P1183" i="1"/>
  <c r="L1185" i="1"/>
  <c r="M1184" i="1"/>
  <c r="N1184" i="1" s="1"/>
  <c r="O1184" i="1" s="1"/>
  <c r="I1185" i="1"/>
  <c r="J1184" i="1"/>
  <c r="R1185" i="1"/>
  <c r="E1185" i="1"/>
  <c r="G1185" i="1" s="1"/>
  <c r="A1186" i="1"/>
  <c r="D1186" i="1" s="1"/>
  <c r="C1178" i="1"/>
  <c r="V1185" i="1"/>
  <c r="S1184" i="1"/>
  <c r="T1184" i="1" s="1"/>
  <c r="W1185" i="1"/>
  <c r="U1177" i="1" l="1"/>
  <c r="Q1178" i="1"/>
  <c r="B1178" i="1" s="1"/>
  <c r="K3018" i="1"/>
  <c r="J1185" i="1"/>
  <c r="H1186" i="1"/>
  <c r="P1184" i="1"/>
  <c r="L1186" i="1"/>
  <c r="M1185" i="1"/>
  <c r="N1185" i="1" s="1"/>
  <c r="O1185" i="1" s="1"/>
  <c r="S1185" i="1"/>
  <c r="T1185" i="1" s="1"/>
  <c r="V1186" i="1"/>
  <c r="W1186" i="1"/>
  <c r="C1179" i="1"/>
  <c r="I1186" i="1"/>
  <c r="R1186" i="1"/>
  <c r="A1187" i="1"/>
  <c r="D1187" i="1" s="1"/>
  <c r="E1186" i="1"/>
  <c r="G1186" i="1" s="1"/>
  <c r="U1178" i="1" l="1"/>
  <c r="Q1179" i="1"/>
  <c r="B1179" i="1" s="1"/>
  <c r="K3019" i="1"/>
  <c r="P1185" i="1"/>
  <c r="H1187" i="1"/>
  <c r="L1187" i="1"/>
  <c r="M1186" i="1"/>
  <c r="N1186" i="1" s="1"/>
  <c r="O1186" i="1" s="1"/>
  <c r="S1186" i="1"/>
  <c r="T1186" i="1" s="1"/>
  <c r="V1187" i="1"/>
  <c r="W1187" i="1"/>
  <c r="I1187" i="1"/>
  <c r="R1187" i="1"/>
  <c r="A1188" i="1"/>
  <c r="D1188" i="1" s="1"/>
  <c r="E1187" i="1"/>
  <c r="G1187" i="1" s="1"/>
  <c r="C1180" i="1"/>
  <c r="J1186" i="1"/>
  <c r="U1179" i="1" l="1"/>
  <c r="Q1180" i="1"/>
  <c r="B1180" i="1" s="1"/>
  <c r="K3020" i="1"/>
  <c r="J1187" i="1"/>
  <c r="H1188" i="1"/>
  <c r="P1186" i="1"/>
  <c r="L1188" i="1"/>
  <c r="M1187" i="1"/>
  <c r="N1187" i="1" s="1"/>
  <c r="O1187" i="1" s="1"/>
  <c r="S1187" i="1"/>
  <c r="T1187" i="1" s="1"/>
  <c r="W1188" i="1"/>
  <c r="V1188" i="1"/>
  <c r="C1181" i="1"/>
  <c r="R1188" i="1"/>
  <c r="E1188" i="1"/>
  <c r="G1188" i="1" s="1"/>
  <c r="A1189" i="1"/>
  <c r="D1189" i="1" s="1"/>
  <c r="I1188" i="1"/>
  <c r="U1180" i="1" l="1"/>
  <c r="Q1181" i="1"/>
  <c r="B1181" i="1" s="1"/>
  <c r="P1187" i="1"/>
  <c r="K3021" i="1"/>
  <c r="H1189" i="1"/>
  <c r="L1189" i="1"/>
  <c r="M1188" i="1"/>
  <c r="N1188" i="1" s="1"/>
  <c r="O1188" i="1" s="1"/>
  <c r="I1189" i="1"/>
  <c r="E1189" i="1"/>
  <c r="G1189" i="1" s="1"/>
  <c r="A1190" i="1"/>
  <c r="D1190" i="1" s="1"/>
  <c r="R1189" i="1"/>
  <c r="J1188" i="1"/>
  <c r="C1182" i="1"/>
  <c r="V1189" i="1"/>
  <c r="S1188" i="1"/>
  <c r="T1188" i="1" s="1"/>
  <c r="W1189" i="1"/>
  <c r="U1181" i="1" l="1"/>
  <c r="Q1182" i="1"/>
  <c r="B1182" i="1" s="1"/>
  <c r="K3022" i="1"/>
  <c r="H1190" i="1"/>
  <c r="J1189" i="1"/>
  <c r="P1188" i="1"/>
  <c r="L1190" i="1"/>
  <c r="M1189" i="1"/>
  <c r="N1189" i="1" s="1"/>
  <c r="O1189" i="1" s="1"/>
  <c r="V1190" i="1"/>
  <c r="S1189" i="1"/>
  <c r="T1189" i="1" s="1"/>
  <c r="W1190" i="1"/>
  <c r="C1183" i="1"/>
  <c r="A1191" i="1"/>
  <c r="D1191" i="1" s="1"/>
  <c r="R1190" i="1"/>
  <c r="E1190" i="1"/>
  <c r="G1190" i="1" s="1"/>
  <c r="I1190" i="1"/>
  <c r="U1182" i="1" l="1"/>
  <c r="Q1183" i="1"/>
  <c r="B1183" i="1" s="1"/>
  <c r="K3023" i="1"/>
  <c r="P1189" i="1"/>
  <c r="H1191" i="1"/>
  <c r="L1191" i="1"/>
  <c r="M1190" i="1"/>
  <c r="N1190" i="1" s="1"/>
  <c r="O1190" i="1" s="1"/>
  <c r="I1191" i="1"/>
  <c r="J1190" i="1"/>
  <c r="R1191" i="1"/>
  <c r="E1191" i="1"/>
  <c r="G1191" i="1" s="1"/>
  <c r="A1192" i="1"/>
  <c r="D1192" i="1" s="1"/>
  <c r="C1184" i="1"/>
  <c r="W1191" i="1"/>
  <c r="S1190" i="1"/>
  <c r="T1190" i="1" s="1"/>
  <c r="V1191" i="1"/>
  <c r="U1183" i="1" l="1"/>
  <c r="Q1184" i="1"/>
  <c r="B1184" i="1" s="1"/>
  <c r="K3024" i="1"/>
  <c r="J1191" i="1"/>
  <c r="H1192" i="1"/>
  <c r="P1190" i="1"/>
  <c r="L1192" i="1"/>
  <c r="M1191" i="1"/>
  <c r="N1191" i="1" s="1"/>
  <c r="O1191" i="1" s="1"/>
  <c r="S1191" i="1"/>
  <c r="T1191" i="1" s="1"/>
  <c r="W1192" i="1"/>
  <c r="V1192" i="1"/>
  <c r="C1185" i="1"/>
  <c r="E1192" i="1"/>
  <c r="G1192" i="1" s="1"/>
  <c r="R1192" i="1"/>
  <c r="A1193" i="1"/>
  <c r="D1193" i="1" s="1"/>
  <c r="I1192" i="1"/>
  <c r="U1184" i="1" l="1"/>
  <c r="Q1185" i="1"/>
  <c r="B1185" i="1" s="1"/>
  <c r="P1191" i="1"/>
  <c r="K3025" i="1"/>
  <c r="H1193" i="1"/>
  <c r="L1193" i="1"/>
  <c r="M1192" i="1"/>
  <c r="N1192" i="1" s="1"/>
  <c r="O1192" i="1" s="1"/>
  <c r="I1193" i="1"/>
  <c r="R1193" i="1"/>
  <c r="E1193" i="1"/>
  <c r="G1193" i="1" s="1"/>
  <c r="A1194" i="1"/>
  <c r="D1194" i="1" s="1"/>
  <c r="W1193" i="1"/>
  <c r="V1193" i="1"/>
  <c r="S1192" i="1"/>
  <c r="T1192" i="1" s="1"/>
  <c r="C1186" i="1"/>
  <c r="J1192" i="1"/>
  <c r="U1185" i="1" l="1"/>
  <c r="Q1186" i="1"/>
  <c r="U1186" i="1" s="1"/>
  <c r="K3026" i="1"/>
  <c r="J1193" i="1"/>
  <c r="H1194" i="1"/>
  <c r="P1192" i="1"/>
  <c r="L1194" i="1"/>
  <c r="M1193" i="1"/>
  <c r="N1193" i="1" s="1"/>
  <c r="O1193" i="1" s="1"/>
  <c r="C1187" i="1"/>
  <c r="W1194" i="1"/>
  <c r="V1194" i="1"/>
  <c r="S1193" i="1"/>
  <c r="T1193" i="1" s="1"/>
  <c r="R1194" i="1"/>
  <c r="E1194" i="1"/>
  <c r="G1194" i="1" s="1"/>
  <c r="A1195" i="1"/>
  <c r="D1195" i="1" s="1"/>
  <c r="I1194" i="1"/>
  <c r="B1186" i="1" l="1"/>
  <c r="Q1187" i="1"/>
  <c r="B1187" i="1" s="1"/>
  <c r="K3027" i="1"/>
  <c r="P1193" i="1"/>
  <c r="H1195" i="1"/>
  <c r="L1195" i="1"/>
  <c r="M1194" i="1"/>
  <c r="N1194" i="1" s="1"/>
  <c r="O1194" i="1" s="1"/>
  <c r="I1195" i="1"/>
  <c r="A1196" i="1"/>
  <c r="D1196" i="1" s="1"/>
  <c r="E1195" i="1"/>
  <c r="G1195" i="1" s="1"/>
  <c r="R1195" i="1"/>
  <c r="C1188" i="1"/>
  <c r="W1195" i="1"/>
  <c r="S1194" i="1"/>
  <c r="T1194" i="1" s="1"/>
  <c r="V1195" i="1"/>
  <c r="J1194" i="1"/>
  <c r="U1187" i="1" l="1"/>
  <c r="Q1188" i="1"/>
  <c r="B1188" i="1" s="1"/>
  <c r="K3028" i="1"/>
  <c r="H1196" i="1"/>
  <c r="J1195" i="1"/>
  <c r="P1194" i="1"/>
  <c r="L1196" i="1"/>
  <c r="M1195" i="1"/>
  <c r="N1195" i="1" s="1"/>
  <c r="O1195" i="1" s="1"/>
  <c r="E1196" i="1"/>
  <c r="G1196" i="1" s="1"/>
  <c r="R1196" i="1"/>
  <c r="A1197" i="1"/>
  <c r="D1197" i="1" s="1"/>
  <c r="C1189" i="1"/>
  <c r="S1195" i="1"/>
  <c r="T1195" i="1" s="1"/>
  <c r="W1196" i="1"/>
  <c r="V1196" i="1"/>
  <c r="I1196" i="1"/>
  <c r="U1188" i="1" l="1"/>
  <c r="Q1189" i="1"/>
  <c r="B1189" i="1" s="1"/>
  <c r="K3029" i="1"/>
  <c r="H1197" i="1"/>
  <c r="P1195" i="1"/>
  <c r="L1197" i="1"/>
  <c r="M1196" i="1"/>
  <c r="N1196" i="1" s="1"/>
  <c r="O1196" i="1" s="1"/>
  <c r="V1197" i="1"/>
  <c r="S1196" i="1"/>
  <c r="T1196" i="1" s="1"/>
  <c r="W1197" i="1"/>
  <c r="C1190" i="1"/>
  <c r="I1197" i="1"/>
  <c r="A1198" i="1"/>
  <c r="D1198" i="1" s="1"/>
  <c r="R1197" i="1"/>
  <c r="E1197" i="1"/>
  <c r="G1197" i="1" s="1"/>
  <c r="J1196" i="1"/>
  <c r="U1189" i="1" l="1"/>
  <c r="Q1190" i="1"/>
  <c r="B1190" i="1" s="1"/>
  <c r="K3030" i="1"/>
  <c r="H1198" i="1"/>
  <c r="J1197" i="1"/>
  <c r="P1196" i="1"/>
  <c r="L1198" i="1"/>
  <c r="M1197" i="1"/>
  <c r="N1197" i="1" s="1"/>
  <c r="O1197" i="1" s="1"/>
  <c r="S1197" i="1"/>
  <c r="T1197" i="1" s="1"/>
  <c r="V1198" i="1"/>
  <c r="W1198" i="1"/>
  <c r="C1191" i="1"/>
  <c r="A1199" i="1"/>
  <c r="D1199" i="1" s="1"/>
  <c r="E1198" i="1"/>
  <c r="G1198" i="1" s="1"/>
  <c r="R1198" i="1"/>
  <c r="I1198" i="1"/>
  <c r="U1190" i="1" l="1"/>
  <c r="Q1191" i="1"/>
  <c r="U1191" i="1" s="1"/>
  <c r="K3031" i="1"/>
  <c r="P1197" i="1"/>
  <c r="H1199" i="1"/>
  <c r="L1199" i="1"/>
  <c r="M1198" i="1"/>
  <c r="N1198" i="1" s="1"/>
  <c r="O1198" i="1" s="1"/>
  <c r="I1199" i="1"/>
  <c r="C1192" i="1"/>
  <c r="J1198" i="1"/>
  <c r="R1199" i="1"/>
  <c r="A1200" i="1"/>
  <c r="D1200" i="1" s="1"/>
  <c r="E1199" i="1"/>
  <c r="G1199" i="1" s="1"/>
  <c r="V1199" i="1"/>
  <c r="S1198" i="1"/>
  <c r="T1198" i="1" s="1"/>
  <c r="W1199" i="1"/>
  <c r="B1191" i="1" l="1"/>
  <c r="Q1192" i="1"/>
  <c r="B1192" i="1" s="1"/>
  <c r="K3032" i="1"/>
  <c r="J1199" i="1"/>
  <c r="H1200" i="1"/>
  <c r="P1198" i="1"/>
  <c r="L1200" i="1"/>
  <c r="M1199" i="1"/>
  <c r="N1199" i="1" s="1"/>
  <c r="O1199" i="1" s="1"/>
  <c r="A1201" i="1"/>
  <c r="D1201" i="1" s="1"/>
  <c r="E1200" i="1"/>
  <c r="G1200" i="1" s="1"/>
  <c r="H1201" i="1" s="1"/>
  <c r="R1200" i="1"/>
  <c r="S1199" i="1"/>
  <c r="T1199" i="1" s="1"/>
  <c r="W1200" i="1"/>
  <c r="V1200" i="1"/>
  <c r="I1200" i="1"/>
  <c r="C1193" i="1"/>
  <c r="U1192" i="1" l="1"/>
  <c r="Q1193" i="1"/>
  <c r="B1193" i="1" s="1"/>
  <c r="P1199" i="1"/>
  <c r="K3033" i="1"/>
  <c r="L1201" i="1"/>
  <c r="M1200" i="1"/>
  <c r="N1200" i="1" s="1"/>
  <c r="O1200" i="1" s="1"/>
  <c r="I1201" i="1"/>
  <c r="J1201" i="1" s="1"/>
  <c r="C1194" i="1"/>
  <c r="V1201" i="1"/>
  <c r="S1200" i="1"/>
  <c r="T1200" i="1" s="1"/>
  <c r="W1201" i="1"/>
  <c r="J1200" i="1"/>
  <c r="R1201" i="1"/>
  <c r="A1202" i="1"/>
  <c r="D1202" i="1" s="1"/>
  <c r="E1201" i="1"/>
  <c r="G1201" i="1" s="1"/>
  <c r="U1193" i="1" l="1"/>
  <c r="Q1194" i="1"/>
  <c r="B1194" i="1" s="1"/>
  <c r="K3034" i="1"/>
  <c r="H1202" i="1"/>
  <c r="P1200" i="1"/>
  <c r="L1202" i="1"/>
  <c r="M1201" i="1"/>
  <c r="N1201" i="1" s="1"/>
  <c r="O1201" i="1" s="1"/>
  <c r="P1201" i="1" s="1"/>
  <c r="E1202" i="1"/>
  <c r="G1202" i="1" s="1"/>
  <c r="R1202" i="1"/>
  <c r="A1203" i="1"/>
  <c r="D1203" i="1" s="1"/>
  <c r="S1201" i="1"/>
  <c r="T1201" i="1" s="1"/>
  <c r="V1202" i="1"/>
  <c r="W1202" i="1"/>
  <c r="C1195" i="1"/>
  <c r="Q1195" i="1" s="1"/>
  <c r="B1195" i="1" s="1"/>
  <c r="I1202" i="1"/>
  <c r="U1194" i="1" l="1"/>
  <c r="K3035" i="1"/>
  <c r="H1203" i="1"/>
  <c r="L1203" i="1"/>
  <c r="M1202" i="1"/>
  <c r="N1202" i="1" s="1"/>
  <c r="O1202" i="1" s="1"/>
  <c r="I1203" i="1"/>
  <c r="C1196" i="1"/>
  <c r="Q1196" i="1" s="1"/>
  <c r="B1196" i="1" s="1"/>
  <c r="U1195" i="1"/>
  <c r="J1202" i="1"/>
  <c r="R1203" i="1"/>
  <c r="A1204" i="1"/>
  <c r="D1204" i="1" s="1"/>
  <c r="E1203" i="1"/>
  <c r="G1203" i="1" s="1"/>
  <c r="V1203" i="1"/>
  <c r="W1203" i="1"/>
  <c r="S1202" i="1"/>
  <c r="T1202" i="1" s="1"/>
  <c r="K3036" i="1" l="1"/>
  <c r="H1204" i="1"/>
  <c r="J1203" i="1"/>
  <c r="P1202" i="1"/>
  <c r="L1204" i="1"/>
  <c r="M1203" i="1"/>
  <c r="N1203" i="1" s="1"/>
  <c r="O1203" i="1" s="1"/>
  <c r="I1204" i="1"/>
  <c r="E1204" i="1"/>
  <c r="G1204" i="1" s="1"/>
  <c r="A1205" i="1"/>
  <c r="D1205" i="1" s="1"/>
  <c r="R1204" i="1"/>
  <c r="S1203" i="1"/>
  <c r="T1203" i="1" s="1"/>
  <c r="V1204" i="1"/>
  <c r="W1204" i="1"/>
  <c r="C1197" i="1"/>
  <c r="Q1197" i="1" s="1"/>
  <c r="B1197" i="1" s="1"/>
  <c r="U1196" i="1"/>
  <c r="K3037" i="1" l="1"/>
  <c r="P1203" i="1"/>
  <c r="J1204" i="1"/>
  <c r="H1205" i="1"/>
  <c r="L1205" i="1"/>
  <c r="M1204" i="1"/>
  <c r="N1204" i="1" s="1"/>
  <c r="O1204" i="1" s="1"/>
  <c r="S1204" i="1"/>
  <c r="T1204" i="1" s="1"/>
  <c r="W1205" i="1"/>
  <c r="V1205" i="1"/>
  <c r="C1198" i="1"/>
  <c r="U1197" i="1"/>
  <c r="A1206" i="1"/>
  <c r="D1206" i="1" s="1"/>
  <c r="R1205" i="1"/>
  <c r="E1205" i="1"/>
  <c r="G1205" i="1" s="1"/>
  <c r="I1205" i="1"/>
  <c r="Q1198" i="1" l="1"/>
  <c r="B1198" i="1" s="1"/>
  <c r="K3038" i="1"/>
  <c r="P1204" i="1"/>
  <c r="J1205" i="1"/>
  <c r="H1206" i="1"/>
  <c r="L1206" i="1"/>
  <c r="M1205" i="1"/>
  <c r="N1205" i="1" s="1"/>
  <c r="O1205" i="1" s="1"/>
  <c r="E1206" i="1"/>
  <c r="G1206" i="1" s="1"/>
  <c r="R1206" i="1"/>
  <c r="A1207" i="1"/>
  <c r="D1207" i="1" s="1"/>
  <c r="W1206" i="1"/>
  <c r="S1205" i="1"/>
  <c r="T1205" i="1" s="1"/>
  <c r="V1206" i="1"/>
  <c r="C1199" i="1"/>
  <c r="I1206" i="1"/>
  <c r="U1198" i="1" l="1"/>
  <c r="Q1199" i="1"/>
  <c r="B1199" i="1" s="1"/>
  <c r="P1205" i="1"/>
  <c r="K3039" i="1"/>
  <c r="H1207" i="1"/>
  <c r="L1207" i="1"/>
  <c r="M1206" i="1"/>
  <c r="N1206" i="1" s="1"/>
  <c r="O1206" i="1" s="1"/>
  <c r="C1200" i="1"/>
  <c r="W1207" i="1"/>
  <c r="S1206" i="1"/>
  <c r="T1206" i="1" s="1"/>
  <c r="V1207" i="1"/>
  <c r="I1207" i="1"/>
  <c r="E1207" i="1"/>
  <c r="G1207" i="1" s="1"/>
  <c r="R1207" i="1"/>
  <c r="A1208" i="1"/>
  <c r="D1208" i="1" s="1"/>
  <c r="J1206" i="1"/>
  <c r="U1199" i="1" l="1"/>
  <c r="Q1200" i="1"/>
  <c r="B1200" i="1" s="1"/>
  <c r="K3040" i="1"/>
  <c r="J1207" i="1"/>
  <c r="H1208" i="1"/>
  <c r="P1206" i="1"/>
  <c r="L1208" i="1"/>
  <c r="M1207" i="1"/>
  <c r="N1207" i="1" s="1"/>
  <c r="O1207" i="1" s="1"/>
  <c r="W1208" i="1"/>
  <c r="V1208" i="1"/>
  <c r="S1207" i="1"/>
  <c r="T1207" i="1" s="1"/>
  <c r="R1208" i="1"/>
  <c r="E1208" i="1"/>
  <c r="G1208" i="1" s="1"/>
  <c r="A1209" i="1"/>
  <c r="D1209" i="1" s="1"/>
  <c r="I1208" i="1"/>
  <c r="C1201" i="1"/>
  <c r="U1200" i="1" l="1"/>
  <c r="Q1201" i="1"/>
  <c r="B1201" i="1" s="1"/>
  <c r="K3041" i="1"/>
  <c r="J1208" i="1"/>
  <c r="P1207" i="1"/>
  <c r="H1209" i="1"/>
  <c r="L1209" i="1"/>
  <c r="M1208" i="1"/>
  <c r="N1208" i="1" s="1"/>
  <c r="O1208" i="1" s="1"/>
  <c r="V1209" i="1"/>
  <c r="S1208" i="1"/>
  <c r="T1208" i="1" s="1"/>
  <c r="W1209" i="1"/>
  <c r="C1202" i="1"/>
  <c r="I1209" i="1"/>
  <c r="E1209" i="1"/>
  <c r="G1209" i="1" s="1"/>
  <c r="A1210" i="1"/>
  <c r="D1210" i="1" s="1"/>
  <c r="R1209" i="1"/>
  <c r="U1201" i="1" l="1"/>
  <c r="Q1202" i="1"/>
  <c r="B1202" i="1" s="1"/>
  <c r="P1208" i="1"/>
  <c r="K3042" i="1"/>
  <c r="J1209" i="1"/>
  <c r="H1210" i="1"/>
  <c r="L1210" i="1"/>
  <c r="M1209" i="1"/>
  <c r="N1209" i="1" s="1"/>
  <c r="O1209" i="1" s="1"/>
  <c r="C1203" i="1"/>
  <c r="S1209" i="1"/>
  <c r="T1209" i="1" s="1"/>
  <c r="W1210" i="1"/>
  <c r="V1210" i="1"/>
  <c r="I1210" i="1"/>
  <c r="E1210" i="1"/>
  <c r="G1210" i="1" s="1"/>
  <c r="R1210" i="1"/>
  <c r="A1211" i="1"/>
  <c r="D1211" i="1" s="1"/>
  <c r="U1202" i="1" l="1"/>
  <c r="Q1203" i="1"/>
  <c r="B1203" i="1" s="1"/>
  <c r="K3043" i="1"/>
  <c r="P1209" i="1"/>
  <c r="H1211" i="1"/>
  <c r="L1211" i="1"/>
  <c r="M1210" i="1"/>
  <c r="N1210" i="1" s="1"/>
  <c r="O1210" i="1" s="1"/>
  <c r="V1211" i="1"/>
  <c r="S1210" i="1"/>
  <c r="T1210" i="1" s="1"/>
  <c r="W1211" i="1"/>
  <c r="I1211" i="1"/>
  <c r="J1210" i="1"/>
  <c r="A1212" i="1"/>
  <c r="D1212" i="1" s="1"/>
  <c r="E1211" i="1"/>
  <c r="G1211" i="1" s="1"/>
  <c r="R1211" i="1"/>
  <c r="C1204" i="1"/>
  <c r="U1203" i="1" l="1"/>
  <c r="Q1204" i="1"/>
  <c r="B1204" i="1" s="1"/>
  <c r="K3044" i="1"/>
  <c r="H1212" i="1"/>
  <c r="P1210" i="1"/>
  <c r="L1212" i="1"/>
  <c r="M1211" i="1"/>
  <c r="N1211" i="1" s="1"/>
  <c r="O1211" i="1" s="1"/>
  <c r="S1211" i="1"/>
  <c r="T1211" i="1" s="1"/>
  <c r="V1212" i="1"/>
  <c r="W1212" i="1"/>
  <c r="I1212" i="1"/>
  <c r="J1211" i="1"/>
  <c r="C1205" i="1"/>
  <c r="R1212" i="1"/>
  <c r="E1212" i="1"/>
  <c r="G1212" i="1" s="1"/>
  <c r="A1213" i="1"/>
  <c r="D1213" i="1" s="1"/>
  <c r="U1204" i="1" l="1"/>
  <c r="Q1205" i="1"/>
  <c r="B1205" i="1" s="1"/>
  <c r="K3045" i="1"/>
  <c r="H1213" i="1"/>
  <c r="J1212" i="1"/>
  <c r="P1211" i="1"/>
  <c r="L1213" i="1"/>
  <c r="M1212" i="1"/>
  <c r="N1212" i="1" s="1"/>
  <c r="O1212" i="1" s="1"/>
  <c r="W1213" i="1"/>
  <c r="V1213" i="1"/>
  <c r="S1212" i="1"/>
  <c r="T1212" i="1" s="1"/>
  <c r="R1213" i="1"/>
  <c r="A1214" i="1"/>
  <c r="D1214" i="1" s="1"/>
  <c r="E1213" i="1"/>
  <c r="G1213" i="1" s="1"/>
  <c r="I1213" i="1"/>
  <c r="C1206" i="1"/>
  <c r="U1205" i="1" l="1"/>
  <c r="Q1206" i="1"/>
  <c r="B1206" i="1" s="1"/>
  <c r="K3046" i="1"/>
  <c r="P1212" i="1"/>
  <c r="H1214" i="1"/>
  <c r="L1214" i="1"/>
  <c r="M1213" i="1"/>
  <c r="N1213" i="1" s="1"/>
  <c r="O1213" i="1" s="1"/>
  <c r="I1214" i="1"/>
  <c r="C1207" i="1"/>
  <c r="J1213" i="1"/>
  <c r="A1215" i="1"/>
  <c r="D1215" i="1" s="1"/>
  <c r="R1214" i="1"/>
  <c r="E1214" i="1"/>
  <c r="G1214" i="1" s="1"/>
  <c r="W1214" i="1"/>
  <c r="S1213" i="1"/>
  <c r="T1213" i="1" s="1"/>
  <c r="V1214" i="1"/>
  <c r="U1206" i="1" l="1"/>
  <c r="Q1207" i="1"/>
  <c r="B1207" i="1" s="1"/>
  <c r="K3047" i="1"/>
  <c r="J1214" i="1"/>
  <c r="H1215" i="1"/>
  <c r="P1213" i="1"/>
  <c r="L1215" i="1"/>
  <c r="M1214" i="1"/>
  <c r="N1214" i="1" s="1"/>
  <c r="O1214" i="1" s="1"/>
  <c r="S1214" i="1"/>
  <c r="T1214" i="1" s="1"/>
  <c r="W1215" i="1"/>
  <c r="V1215" i="1"/>
  <c r="C1208" i="1"/>
  <c r="A1216" i="1"/>
  <c r="D1216" i="1" s="1"/>
  <c r="R1215" i="1"/>
  <c r="E1215" i="1"/>
  <c r="G1215" i="1" s="1"/>
  <c r="I1215" i="1"/>
  <c r="U1207" i="1" l="1"/>
  <c r="Q1208" i="1"/>
  <c r="B1208" i="1" s="1"/>
  <c r="P1214" i="1"/>
  <c r="K3048" i="1"/>
  <c r="H1216" i="1"/>
  <c r="L1216" i="1"/>
  <c r="M1215" i="1"/>
  <c r="N1215" i="1" s="1"/>
  <c r="O1215" i="1" s="1"/>
  <c r="C1209" i="1"/>
  <c r="V1216" i="1"/>
  <c r="S1215" i="1"/>
  <c r="T1215" i="1" s="1"/>
  <c r="W1216" i="1"/>
  <c r="I1216" i="1"/>
  <c r="R1216" i="1"/>
  <c r="E1216" i="1"/>
  <c r="G1216" i="1" s="1"/>
  <c r="A1217" i="1"/>
  <c r="D1217" i="1" s="1"/>
  <c r="J1215" i="1"/>
  <c r="U1208" i="1" l="1"/>
  <c r="Q1209" i="1"/>
  <c r="B1209" i="1" s="1"/>
  <c r="K3049" i="1"/>
  <c r="H1217" i="1"/>
  <c r="P1215" i="1"/>
  <c r="L1217" i="1"/>
  <c r="M1216" i="1"/>
  <c r="N1216" i="1" s="1"/>
  <c r="O1216" i="1" s="1"/>
  <c r="C1210" i="1"/>
  <c r="V1217" i="1"/>
  <c r="W1217" i="1"/>
  <c r="S1216" i="1"/>
  <c r="T1216" i="1" s="1"/>
  <c r="R1217" i="1"/>
  <c r="E1217" i="1"/>
  <c r="G1217" i="1" s="1"/>
  <c r="A1218" i="1"/>
  <c r="D1218" i="1" s="1"/>
  <c r="I1217" i="1"/>
  <c r="J1216" i="1"/>
  <c r="U1209" i="1" l="1"/>
  <c r="Q1210" i="1"/>
  <c r="B1210" i="1" s="1"/>
  <c r="K3050" i="1"/>
  <c r="H1218" i="1"/>
  <c r="P1216" i="1"/>
  <c r="L1218" i="1"/>
  <c r="M1217" i="1"/>
  <c r="N1217" i="1" s="1"/>
  <c r="O1217" i="1" s="1"/>
  <c r="I1218" i="1"/>
  <c r="V1218" i="1"/>
  <c r="W1218" i="1"/>
  <c r="S1217" i="1"/>
  <c r="T1217" i="1" s="1"/>
  <c r="E1218" i="1"/>
  <c r="G1218" i="1" s="1"/>
  <c r="A1219" i="1"/>
  <c r="D1219" i="1" s="1"/>
  <c r="R1218" i="1"/>
  <c r="C1211" i="1"/>
  <c r="J1217" i="1"/>
  <c r="U1210" i="1" l="1"/>
  <c r="Q1211" i="1"/>
  <c r="B1211" i="1" s="1"/>
  <c r="K3051" i="1"/>
  <c r="J1218" i="1"/>
  <c r="H1219" i="1"/>
  <c r="P1217" i="1"/>
  <c r="L1219" i="1"/>
  <c r="M1218" i="1"/>
  <c r="N1218" i="1" s="1"/>
  <c r="O1218" i="1" s="1"/>
  <c r="C1212" i="1"/>
  <c r="E1219" i="1"/>
  <c r="G1219" i="1" s="1"/>
  <c r="R1219" i="1"/>
  <c r="A1220" i="1"/>
  <c r="D1220" i="1" s="1"/>
  <c r="W1219" i="1"/>
  <c r="V1219" i="1"/>
  <c r="S1218" i="1"/>
  <c r="T1218" i="1" s="1"/>
  <c r="I1219" i="1"/>
  <c r="U1211" i="1" l="1"/>
  <c r="Q1212" i="1"/>
  <c r="B1212" i="1" s="1"/>
  <c r="P1218" i="1"/>
  <c r="K3052" i="1"/>
  <c r="H1220" i="1"/>
  <c r="L1220" i="1"/>
  <c r="M1219" i="1"/>
  <c r="N1219" i="1" s="1"/>
  <c r="O1219" i="1" s="1"/>
  <c r="I1220" i="1"/>
  <c r="E1220" i="1"/>
  <c r="G1220" i="1" s="1"/>
  <c r="R1220" i="1"/>
  <c r="A1221" i="1"/>
  <c r="D1221" i="1" s="1"/>
  <c r="J1219" i="1"/>
  <c r="V1220" i="1"/>
  <c r="S1219" i="1"/>
  <c r="T1219" i="1" s="1"/>
  <c r="W1220" i="1"/>
  <c r="C1213" i="1"/>
  <c r="U1212" i="1" l="1"/>
  <c r="Q1213" i="1"/>
  <c r="B1213" i="1" s="1"/>
  <c r="K3053" i="1"/>
  <c r="H1221" i="1"/>
  <c r="J1220" i="1"/>
  <c r="P1219" i="1"/>
  <c r="L1221" i="1"/>
  <c r="M1220" i="1"/>
  <c r="N1220" i="1" s="1"/>
  <c r="O1220" i="1" s="1"/>
  <c r="C1214" i="1"/>
  <c r="V1221" i="1"/>
  <c r="S1220" i="1"/>
  <c r="T1220" i="1" s="1"/>
  <c r="W1221" i="1"/>
  <c r="I1221" i="1"/>
  <c r="E1221" i="1"/>
  <c r="G1221" i="1" s="1"/>
  <c r="R1221" i="1"/>
  <c r="A1222" i="1"/>
  <c r="D1222" i="1" s="1"/>
  <c r="U1213" i="1" l="1"/>
  <c r="Q1214" i="1"/>
  <c r="B1214" i="1" s="1"/>
  <c r="P1220" i="1"/>
  <c r="K3054" i="1"/>
  <c r="H1222" i="1"/>
  <c r="L1222" i="1"/>
  <c r="M1221" i="1"/>
  <c r="N1221" i="1" s="1"/>
  <c r="O1221" i="1" s="1"/>
  <c r="A1223" i="1"/>
  <c r="D1223" i="1" s="1"/>
  <c r="R1222" i="1"/>
  <c r="E1222" i="1"/>
  <c r="G1222" i="1" s="1"/>
  <c r="I1222" i="1"/>
  <c r="J1221" i="1"/>
  <c r="V1222" i="1"/>
  <c r="S1221" i="1"/>
  <c r="T1221" i="1" s="1"/>
  <c r="W1222" i="1"/>
  <c r="C1215" i="1"/>
  <c r="U1214" i="1" l="1"/>
  <c r="Q1215" i="1"/>
  <c r="B1215" i="1" s="1"/>
  <c r="K3055" i="1"/>
  <c r="H1223" i="1"/>
  <c r="P1221" i="1"/>
  <c r="L1223" i="1"/>
  <c r="M1222" i="1"/>
  <c r="N1222" i="1" s="1"/>
  <c r="O1222" i="1" s="1"/>
  <c r="W1223" i="1"/>
  <c r="S1222" i="1"/>
  <c r="T1222" i="1" s="1"/>
  <c r="V1223" i="1"/>
  <c r="C1216" i="1"/>
  <c r="I1223" i="1"/>
  <c r="R1223" i="1"/>
  <c r="E1223" i="1"/>
  <c r="G1223" i="1" s="1"/>
  <c r="A1224" i="1"/>
  <c r="D1224" i="1" s="1"/>
  <c r="J1222" i="1"/>
  <c r="U1215" i="1" l="1"/>
  <c r="Q1216" i="1"/>
  <c r="B1216" i="1" s="1"/>
  <c r="K3056" i="1"/>
  <c r="H1224" i="1"/>
  <c r="J1223" i="1"/>
  <c r="P1222" i="1"/>
  <c r="L1224" i="1"/>
  <c r="M1223" i="1"/>
  <c r="N1223" i="1" s="1"/>
  <c r="O1223" i="1" s="1"/>
  <c r="E1224" i="1"/>
  <c r="G1224" i="1" s="1"/>
  <c r="R1224" i="1"/>
  <c r="A1225" i="1"/>
  <c r="D1225" i="1" s="1"/>
  <c r="I1224" i="1"/>
  <c r="W1224" i="1"/>
  <c r="V1224" i="1"/>
  <c r="S1223" i="1"/>
  <c r="T1223" i="1" s="1"/>
  <c r="C1217" i="1"/>
  <c r="U1216" i="1" l="1"/>
  <c r="Q1217" i="1"/>
  <c r="B1217" i="1" s="1"/>
  <c r="K3057" i="1"/>
  <c r="H1225" i="1"/>
  <c r="P1223" i="1"/>
  <c r="L1225" i="1"/>
  <c r="M1224" i="1"/>
  <c r="N1224" i="1" s="1"/>
  <c r="O1224" i="1" s="1"/>
  <c r="I1225" i="1"/>
  <c r="R1225" i="1"/>
  <c r="E1225" i="1"/>
  <c r="G1225" i="1" s="1"/>
  <c r="A1226" i="1"/>
  <c r="D1226" i="1" s="1"/>
  <c r="C1218" i="1"/>
  <c r="J1224" i="1"/>
  <c r="V1225" i="1"/>
  <c r="S1224" i="1"/>
  <c r="T1224" i="1" s="1"/>
  <c r="W1225" i="1"/>
  <c r="U1217" i="1" l="1"/>
  <c r="Q1218" i="1"/>
  <c r="B1218" i="1" s="1"/>
  <c r="K3058" i="1"/>
  <c r="J1225" i="1"/>
  <c r="H1226" i="1"/>
  <c r="P1224" i="1"/>
  <c r="L1226" i="1"/>
  <c r="M1225" i="1"/>
  <c r="N1225" i="1" s="1"/>
  <c r="O1225" i="1" s="1"/>
  <c r="S1225" i="1"/>
  <c r="T1225" i="1" s="1"/>
  <c r="W1226" i="1"/>
  <c r="V1226" i="1"/>
  <c r="C1219" i="1"/>
  <c r="I1226" i="1"/>
  <c r="E1226" i="1"/>
  <c r="G1226" i="1" s="1"/>
  <c r="A1227" i="1"/>
  <c r="D1227" i="1" s="1"/>
  <c r="R1226" i="1"/>
  <c r="U1218" i="1" l="1"/>
  <c r="Q1219" i="1"/>
  <c r="B1219" i="1" s="1"/>
  <c r="P1225" i="1"/>
  <c r="K3059" i="1"/>
  <c r="J1226" i="1"/>
  <c r="H1227" i="1"/>
  <c r="L1227" i="1"/>
  <c r="M1227" i="1" s="1"/>
  <c r="M1226" i="1"/>
  <c r="N1226" i="1" s="1"/>
  <c r="O1226" i="1" s="1"/>
  <c r="R1227" i="1"/>
  <c r="A1228" i="1"/>
  <c r="D1228" i="1" s="1"/>
  <c r="E1227" i="1"/>
  <c r="G1227" i="1" s="1"/>
  <c r="C1220" i="1"/>
  <c r="W1227" i="1"/>
  <c r="V1227" i="1"/>
  <c r="S1226" i="1"/>
  <c r="T1226" i="1" s="1"/>
  <c r="I1227" i="1"/>
  <c r="U1219" i="1" l="1"/>
  <c r="Q1220" i="1"/>
  <c r="B1220" i="1" s="1"/>
  <c r="L1228" i="1"/>
  <c r="M1228" i="1" s="1"/>
  <c r="N1228" i="1" s="1"/>
  <c r="O1228" i="1" s="1"/>
  <c r="K3060" i="1"/>
  <c r="P1226" i="1"/>
  <c r="H1228" i="1"/>
  <c r="J1227" i="1"/>
  <c r="N1227" i="1"/>
  <c r="O1227" i="1" s="1"/>
  <c r="R1228" i="1"/>
  <c r="E1228" i="1"/>
  <c r="G1228" i="1" s="1"/>
  <c r="A1229" i="1"/>
  <c r="D1229" i="1" s="1"/>
  <c r="S1227" i="1"/>
  <c r="W1228" i="1"/>
  <c r="V1228" i="1"/>
  <c r="I1228" i="1"/>
  <c r="C1221" i="1"/>
  <c r="L1229" i="1" l="1"/>
  <c r="M1229" i="1" s="1"/>
  <c r="N1229" i="1" s="1"/>
  <c r="O1229" i="1" s="1"/>
  <c r="U1220" i="1"/>
  <c r="Q1221" i="1"/>
  <c r="B1221" i="1" s="1"/>
  <c r="P1227" i="1"/>
  <c r="K3061" i="1"/>
  <c r="H1229" i="1"/>
  <c r="C1222" i="1"/>
  <c r="I1229" i="1"/>
  <c r="R1229" i="1"/>
  <c r="E1229" i="1"/>
  <c r="G1229" i="1" s="1"/>
  <c r="A1230" i="1"/>
  <c r="D1230" i="1" s="1"/>
  <c r="W1229" i="1"/>
  <c r="V1229" i="1"/>
  <c r="S1228" i="1"/>
  <c r="T1228" i="1" s="1"/>
  <c r="J1228" i="1"/>
  <c r="P1228" i="1" s="1"/>
  <c r="L1230" i="1" l="1"/>
  <c r="M1230" i="1" s="1"/>
  <c r="N1230" i="1" s="1"/>
  <c r="O1230" i="1" s="1"/>
  <c r="U1221" i="1"/>
  <c r="Q1222" i="1"/>
  <c r="B1222" i="1" s="1"/>
  <c r="K3062" i="1"/>
  <c r="J1229" i="1"/>
  <c r="P1229" i="1" s="1"/>
  <c r="H1230" i="1"/>
  <c r="I1230" i="1"/>
  <c r="R1230" i="1"/>
  <c r="A1231" i="1"/>
  <c r="D1231" i="1" s="1"/>
  <c r="E1230" i="1"/>
  <c r="G1230" i="1" s="1"/>
  <c r="S1229" i="1"/>
  <c r="T1229" i="1" s="1"/>
  <c r="W1230" i="1"/>
  <c r="V1230" i="1"/>
  <c r="C1223" i="1"/>
  <c r="L1231" i="1" l="1"/>
  <c r="M1231" i="1" s="1"/>
  <c r="N1231" i="1" s="1"/>
  <c r="O1231" i="1" s="1"/>
  <c r="U1222" i="1"/>
  <c r="Q1223" i="1"/>
  <c r="B1223" i="1" s="1"/>
  <c r="K3063" i="1"/>
  <c r="J1230" i="1"/>
  <c r="P1230" i="1" s="1"/>
  <c r="H1231" i="1"/>
  <c r="C1224" i="1"/>
  <c r="A1232" i="1"/>
  <c r="D1232" i="1" s="1"/>
  <c r="R1231" i="1"/>
  <c r="L1232" i="1" s="1"/>
  <c r="E1231" i="1"/>
  <c r="G1231" i="1" s="1"/>
  <c r="V1231" i="1"/>
  <c r="W1231" i="1"/>
  <c r="S1230" i="1"/>
  <c r="T1230" i="1" s="1"/>
  <c r="I1231" i="1"/>
  <c r="U1223" i="1" l="1"/>
  <c r="Q1224" i="1"/>
  <c r="B1224" i="1" s="1"/>
  <c r="K3064" i="1"/>
  <c r="H1232" i="1"/>
  <c r="J1231" i="1"/>
  <c r="P1231" i="1" s="1"/>
  <c r="M1232" i="1"/>
  <c r="N1232" i="1" s="1"/>
  <c r="O1232" i="1" s="1"/>
  <c r="S1231" i="1"/>
  <c r="T1231" i="1" s="1"/>
  <c r="W1232" i="1"/>
  <c r="V1232" i="1"/>
  <c r="I1232" i="1"/>
  <c r="R1232" i="1"/>
  <c r="L1233" i="1" s="1"/>
  <c r="E1232" i="1"/>
  <c r="G1232" i="1" s="1"/>
  <c r="A1233" i="1"/>
  <c r="D1233" i="1" s="1"/>
  <c r="C1225" i="1"/>
  <c r="U1224" i="1" l="1"/>
  <c r="Q1225" i="1"/>
  <c r="B1225" i="1" s="1"/>
  <c r="K3065" i="1"/>
  <c r="H1233" i="1"/>
  <c r="M1233" i="1"/>
  <c r="N1233" i="1" s="1"/>
  <c r="O1233" i="1" s="1"/>
  <c r="C1226" i="1"/>
  <c r="S1232" i="1"/>
  <c r="T1232" i="1" s="1"/>
  <c r="V1233" i="1"/>
  <c r="W1233" i="1"/>
  <c r="I1233" i="1"/>
  <c r="A1234" i="1"/>
  <c r="D1234" i="1" s="1"/>
  <c r="R1233" i="1"/>
  <c r="L1234" i="1" s="1"/>
  <c r="E1233" i="1"/>
  <c r="G1233" i="1" s="1"/>
  <c r="J1232" i="1"/>
  <c r="P1232" i="1" s="1"/>
  <c r="U1225" i="1" l="1"/>
  <c r="Q1226" i="1"/>
  <c r="B1226" i="1" s="1"/>
  <c r="K3066" i="1"/>
  <c r="J1233" i="1"/>
  <c r="P1233" i="1" s="1"/>
  <c r="H1234" i="1"/>
  <c r="M1234" i="1"/>
  <c r="N1234" i="1" s="1"/>
  <c r="O1234" i="1" s="1"/>
  <c r="S1233" i="1"/>
  <c r="T1233" i="1" s="1"/>
  <c r="W1234" i="1"/>
  <c r="V1234" i="1"/>
  <c r="A1235" i="1"/>
  <c r="D1235" i="1" s="1"/>
  <c r="R1234" i="1"/>
  <c r="L1235" i="1" s="1"/>
  <c r="E1234" i="1"/>
  <c r="G1234" i="1" s="1"/>
  <c r="I1234" i="1"/>
  <c r="C1227" i="1"/>
  <c r="U1226" i="1" l="1"/>
  <c r="Q1227" i="1"/>
  <c r="B1227" i="1" s="1"/>
  <c r="K3067" i="1"/>
  <c r="J1234" i="1"/>
  <c r="P1234" i="1" s="1"/>
  <c r="H1235" i="1"/>
  <c r="M1235" i="1"/>
  <c r="N1235" i="1" s="1"/>
  <c r="O1235" i="1" s="1"/>
  <c r="V1235" i="1"/>
  <c r="S1234" i="1"/>
  <c r="T1234" i="1" s="1"/>
  <c r="W1235" i="1"/>
  <c r="A1236" i="1"/>
  <c r="D1236" i="1" s="1"/>
  <c r="E1235" i="1"/>
  <c r="G1235" i="1" s="1"/>
  <c r="R1235" i="1"/>
  <c r="L1236" i="1" s="1"/>
  <c r="T1227" i="1"/>
  <c r="C1228" i="1" s="1"/>
  <c r="I1235" i="1"/>
  <c r="Q1228" i="1" l="1"/>
  <c r="B1228" i="1" s="1"/>
  <c r="K3068" i="1"/>
  <c r="H1236" i="1"/>
  <c r="M1236" i="1"/>
  <c r="N1236" i="1" s="1"/>
  <c r="O1236" i="1" s="1"/>
  <c r="U1227" i="1"/>
  <c r="I1236" i="1"/>
  <c r="J1235" i="1"/>
  <c r="P1235" i="1" s="1"/>
  <c r="R1236" i="1"/>
  <c r="L1237" i="1" s="1"/>
  <c r="A1237" i="1"/>
  <c r="D1237" i="1" s="1"/>
  <c r="E1236" i="1"/>
  <c r="G1236" i="1" s="1"/>
  <c r="V1236" i="1"/>
  <c r="S1235" i="1"/>
  <c r="T1235" i="1" s="1"/>
  <c r="W1236" i="1"/>
  <c r="C1229" i="1"/>
  <c r="U1228" i="1" l="1"/>
  <c r="Q1229" i="1"/>
  <c r="B1229" i="1" s="1"/>
  <c r="K3069" i="1"/>
  <c r="H1237" i="1"/>
  <c r="M1237" i="1"/>
  <c r="N1237" i="1" s="1"/>
  <c r="O1237" i="1" s="1"/>
  <c r="I1237" i="1"/>
  <c r="C1230" i="1"/>
  <c r="A1238" i="1"/>
  <c r="D1238" i="1" s="1"/>
  <c r="R1237" i="1"/>
  <c r="L1238" i="1" s="1"/>
  <c r="E1237" i="1"/>
  <c r="G1237" i="1" s="1"/>
  <c r="V1237" i="1"/>
  <c r="S1236" i="1"/>
  <c r="T1236" i="1" s="1"/>
  <c r="W1237" i="1"/>
  <c r="J1236" i="1"/>
  <c r="P1236" i="1" s="1"/>
  <c r="U1229" i="1" l="1"/>
  <c r="Q1230" i="1"/>
  <c r="B1230" i="1" s="1"/>
  <c r="K3070" i="1"/>
  <c r="H1238" i="1"/>
  <c r="J1237" i="1"/>
  <c r="P1237" i="1" s="1"/>
  <c r="M1238" i="1"/>
  <c r="N1238" i="1" s="1"/>
  <c r="O1238" i="1" s="1"/>
  <c r="W1238" i="1"/>
  <c r="V1238" i="1"/>
  <c r="S1237" i="1"/>
  <c r="T1237" i="1" s="1"/>
  <c r="R1238" i="1"/>
  <c r="L1239" i="1" s="1"/>
  <c r="E1238" i="1"/>
  <c r="G1238" i="1" s="1"/>
  <c r="A1239" i="1"/>
  <c r="D1239" i="1" s="1"/>
  <c r="C1231" i="1"/>
  <c r="I1238" i="1"/>
  <c r="U1230" i="1" l="1"/>
  <c r="Q1231" i="1"/>
  <c r="B1231" i="1" s="1"/>
  <c r="K3071" i="1"/>
  <c r="H1239" i="1"/>
  <c r="M1239" i="1"/>
  <c r="N1239" i="1" s="1"/>
  <c r="O1239" i="1" s="1"/>
  <c r="I1239" i="1"/>
  <c r="J1238" i="1"/>
  <c r="P1238" i="1" s="1"/>
  <c r="C1232" i="1"/>
  <c r="R1239" i="1"/>
  <c r="L1240" i="1" s="1"/>
  <c r="E1239" i="1"/>
  <c r="G1239" i="1" s="1"/>
  <c r="A1240" i="1"/>
  <c r="D1240" i="1" s="1"/>
  <c r="W1239" i="1"/>
  <c r="S1238" i="1"/>
  <c r="T1238" i="1" s="1"/>
  <c r="V1239" i="1"/>
  <c r="U1231" i="1" l="1"/>
  <c r="Q1232" i="1"/>
  <c r="U1232" i="1" s="1"/>
  <c r="K3072" i="1"/>
  <c r="H1240" i="1"/>
  <c r="J1239" i="1"/>
  <c r="P1239" i="1" s="1"/>
  <c r="M1240" i="1"/>
  <c r="N1240" i="1" s="1"/>
  <c r="O1240" i="1" s="1"/>
  <c r="I1240" i="1"/>
  <c r="W1240" i="1"/>
  <c r="S1239" i="1"/>
  <c r="T1239" i="1" s="1"/>
  <c r="V1240" i="1"/>
  <c r="R1240" i="1"/>
  <c r="L1241" i="1" s="1"/>
  <c r="A1241" i="1"/>
  <c r="D1241" i="1" s="1"/>
  <c r="E1240" i="1"/>
  <c r="G1240" i="1" s="1"/>
  <c r="C1233" i="1"/>
  <c r="B1232" i="1" l="1"/>
  <c r="Q1233" i="1"/>
  <c r="B1233" i="1" s="1"/>
  <c r="K3073" i="1"/>
  <c r="H1241" i="1"/>
  <c r="J1240" i="1"/>
  <c r="P1240" i="1" s="1"/>
  <c r="M1241" i="1"/>
  <c r="N1241" i="1" s="1"/>
  <c r="O1241" i="1" s="1"/>
  <c r="C1234" i="1"/>
  <c r="S1240" i="1"/>
  <c r="T1240" i="1" s="1"/>
  <c r="W1241" i="1"/>
  <c r="V1241" i="1"/>
  <c r="R1241" i="1"/>
  <c r="L1242" i="1" s="1"/>
  <c r="A1242" i="1"/>
  <c r="D1242" i="1" s="1"/>
  <c r="E1241" i="1"/>
  <c r="G1241" i="1" s="1"/>
  <c r="I1241" i="1"/>
  <c r="U1233" i="1" l="1"/>
  <c r="Q1234" i="1"/>
  <c r="B1234" i="1" s="1"/>
  <c r="K3074" i="1"/>
  <c r="H1242" i="1"/>
  <c r="M1242" i="1"/>
  <c r="N1242" i="1" s="1"/>
  <c r="O1242" i="1" s="1"/>
  <c r="I1242" i="1"/>
  <c r="J1241" i="1"/>
  <c r="P1241" i="1" s="1"/>
  <c r="A1243" i="1"/>
  <c r="D1243" i="1" s="1"/>
  <c r="E1242" i="1"/>
  <c r="G1242" i="1" s="1"/>
  <c r="R1242" i="1"/>
  <c r="L1243" i="1" s="1"/>
  <c r="S1241" i="1"/>
  <c r="T1241" i="1" s="1"/>
  <c r="V1242" i="1"/>
  <c r="W1242" i="1"/>
  <c r="C1235" i="1"/>
  <c r="U1234" i="1" l="1"/>
  <c r="Q1235" i="1"/>
  <c r="B1235" i="1" s="1"/>
  <c r="K3075" i="1"/>
  <c r="J1242" i="1"/>
  <c r="P1242" i="1" s="1"/>
  <c r="H1243" i="1"/>
  <c r="M1243" i="1"/>
  <c r="N1243" i="1" s="1"/>
  <c r="O1243" i="1" s="1"/>
  <c r="C1236" i="1"/>
  <c r="R1243" i="1"/>
  <c r="L1244" i="1" s="1"/>
  <c r="A1244" i="1"/>
  <c r="D1244" i="1" s="1"/>
  <c r="E1243" i="1"/>
  <c r="G1243" i="1" s="1"/>
  <c r="S1242" i="1"/>
  <c r="T1242" i="1" s="1"/>
  <c r="V1243" i="1"/>
  <c r="W1243" i="1"/>
  <c r="I1243" i="1"/>
  <c r="U1235" i="1" l="1"/>
  <c r="Q1236" i="1"/>
  <c r="B1236" i="1" s="1"/>
  <c r="K3076" i="1"/>
  <c r="H1244" i="1"/>
  <c r="M1244" i="1"/>
  <c r="N1244" i="1" s="1"/>
  <c r="O1244" i="1" s="1"/>
  <c r="I1244" i="1"/>
  <c r="C1237" i="1"/>
  <c r="R1244" i="1"/>
  <c r="L1245" i="1" s="1"/>
  <c r="A1245" i="1"/>
  <c r="D1245" i="1" s="1"/>
  <c r="E1244" i="1"/>
  <c r="G1244" i="1" s="1"/>
  <c r="S1243" i="1"/>
  <c r="T1243" i="1" s="1"/>
  <c r="W1244" i="1"/>
  <c r="V1244" i="1"/>
  <c r="J1243" i="1"/>
  <c r="P1243" i="1" s="1"/>
  <c r="U1236" i="1" l="1"/>
  <c r="Q1237" i="1"/>
  <c r="B1237" i="1" s="1"/>
  <c r="K3077" i="1"/>
  <c r="J1244" i="1"/>
  <c r="P1244" i="1" s="1"/>
  <c r="H1245" i="1"/>
  <c r="M1245" i="1"/>
  <c r="N1245" i="1" s="1"/>
  <c r="O1245" i="1" s="1"/>
  <c r="C1238" i="1"/>
  <c r="S1244" i="1"/>
  <c r="T1244" i="1" s="1"/>
  <c r="W1245" i="1"/>
  <c r="V1245" i="1"/>
  <c r="A1246" i="1"/>
  <c r="D1246" i="1" s="1"/>
  <c r="R1245" i="1"/>
  <c r="L1246" i="1" s="1"/>
  <c r="E1245" i="1"/>
  <c r="G1245" i="1" s="1"/>
  <c r="I1245" i="1"/>
  <c r="U1237" i="1" l="1"/>
  <c r="Q1238" i="1"/>
  <c r="B1238" i="1" s="1"/>
  <c r="K3078" i="1"/>
  <c r="H1246" i="1"/>
  <c r="M1246" i="1"/>
  <c r="N1246" i="1" s="1"/>
  <c r="O1246" i="1" s="1"/>
  <c r="V1246" i="1"/>
  <c r="S1245" i="1"/>
  <c r="T1245" i="1" s="1"/>
  <c r="W1246" i="1"/>
  <c r="C1239" i="1"/>
  <c r="I1246" i="1"/>
  <c r="R1246" i="1"/>
  <c r="L1247" i="1" s="1"/>
  <c r="E1246" i="1"/>
  <c r="G1246" i="1" s="1"/>
  <c r="A1247" i="1"/>
  <c r="D1247" i="1" s="1"/>
  <c r="J1245" i="1"/>
  <c r="P1245" i="1" s="1"/>
  <c r="U1238" i="1" l="1"/>
  <c r="Q1239" i="1"/>
  <c r="B1239" i="1" s="1"/>
  <c r="K3079" i="1"/>
  <c r="J1246" i="1"/>
  <c r="P1246" i="1" s="1"/>
  <c r="H1247" i="1"/>
  <c r="M1247" i="1"/>
  <c r="N1247" i="1" s="1"/>
  <c r="O1247" i="1" s="1"/>
  <c r="C1240" i="1"/>
  <c r="V1247" i="1"/>
  <c r="W1247" i="1"/>
  <c r="S1246" i="1"/>
  <c r="T1246" i="1" s="1"/>
  <c r="R1247" i="1"/>
  <c r="L1248" i="1" s="1"/>
  <c r="A1248" i="1"/>
  <c r="D1248" i="1" s="1"/>
  <c r="E1247" i="1"/>
  <c r="G1247" i="1" s="1"/>
  <c r="I1247" i="1"/>
  <c r="U1239" i="1" l="1"/>
  <c r="Q1240" i="1"/>
  <c r="B1240" i="1" s="1"/>
  <c r="K3080" i="1"/>
  <c r="H1248" i="1"/>
  <c r="M1248" i="1"/>
  <c r="N1248" i="1" s="1"/>
  <c r="O1248" i="1" s="1"/>
  <c r="I1248" i="1"/>
  <c r="V1248" i="1"/>
  <c r="S1247" i="1"/>
  <c r="T1247" i="1" s="1"/>
  <c r="W1248" i="1"/>
  <c r="E1248" i="1"/>
  <c r="G1248" i="1" s="1"/>
  <c r="R1248" i="1"/>
  <c r="L1249" i="1" s="1"/>
  <c r="A1249" i="1"/>
  <c r="D1249" i="1" s="1"/>
  <c r="C1241" i="1"/>
  <c r="J1247" i="1"/>
  <c r="P1247" i="1" s="1"/>
  <c r="U1240" i="1" l="1"/>
  <c r="Q1241" i="1"/>
  <c r="B1241" i="1" s="1"/>
  <c r="K3081" i="1"/>
  <c r="H1249" i="1"/>
  <c r="J1248" i="1"/>
  <c r="P1248" i="1" s="1"/>
  <c r="M1249" i="1"/>
  <c r="N1249" i="1" s="1"/>
  <c r="O1249" i="1" s="1"/>
  <c r="C1242" i="1"/>
  <c r="W1249" i="1"/>
  <c r="S1248" i="1"/>
  <c r="T1248" i="1" s="1"/>
  <c r="V1249" i="1"/>
  <c r="I1249" i="1"/>
  <c r="E1249" i="1"/>
  <c r="G1249" i="1" s="1"/>
  <c r="A1250" i="1"/>
  <c r="D1250" i="1" s="1"/>
  <c r="R1249" i="1"/>
  <c r="L1250" i="1" s="1"/>
  <c r="U1241" i="1" l="1"/>
  <c r="Q1242" i="1"/>
  <c r="B1242" i="1" s="1"/>
  <c r="K3082" i="1"/>
  <c r="H1250" i="1"/>
  <c r="M1250" i="1"/>
  <c r="N1250" i="1" s="1"/>
  <c r="O1250" i="1" s="1"/>
  <c r="I1250" i="1"/>
  <c r="S1249" i="1"/>
  <c r="T1249" i="1" s="1"/>
  <c r="V1250" i="1"/>
  <c r="W1250" i="1"/>
  <c r="J1249" i="1"/>
  <c r="P1249" i="1" s="1"/>
  <c r="A1251" i="1"/>
  <c r="D1251" i="1" s="1"/>
  <c r="E1250" i="1"/>
  <c r="G1250" i="1" s="1"/>
  <c r="R1250" i="1"/>
  <c r="L1251" i="1" s="1"/>
  <c r="C1243" i="1"/>
  <c r="U1242" i="1" l="1"/>
  <c r="Q1243" i="1"/>
  <c r="B1243" i="1" s="1"/>
  <c r="K3083" i="1"/>
  <c r="J1250" i="1"/>
  <c r="P1250" i="1" s="1"/>
  <c r="H1251" i="1"/>
  <c r="M1251" i="1"/>
  <c r="N1251" i="1" s="1"/>
  <c r="O1251" i="1" s="1"/>
  <c r="V1251" i="1"/>
  <c r="S1250" i="1"/>
  <c r="T1250" i="1" s="1"/>
  <c r="W1251" i="1"/>
  <c r="C1244" i="1"/>
  <c r="E1251" i="1"/>
  <c r="G1251" i="1" s="1"/>
  <c r="R1251" i="1"/>
  <c r="L1252" i="1" s="1"/>
  <c r="A1252" i="1"/>
  <c r="D1252" i="1" s="1"/>
  <c r="I1251" i="1"/>
  <c r="U1243" i="1" l="1"/>
  <c r="Q1244" i="1"/>
  <c r="B1244" i="1" s="1"/>
  <c r="K3084" i="1"/>
  <c r="J1251" i="1"/>
  <c r="P1251" i="1" s="1"/>
  <c r="H1252" i="1"/>
  <c r="M1252" i="1"/>
  <c r="N1252" i="1" s="1"/>
  <c r="O1252" i="1" s="1"/>
  <c r="V1252" i="1"/>
  <c r="S1251" i="1"/>
  <c r="T1251" i="1" s="1"/>
  <c r="W1252" i="1"/>
  <c r="C1245" i="1"/>
  <c r="E1252" i="1"/>
  <c r="G1252" i="1" s="1"/>
  <c r="R1252" i="1"/>
  <c r="L1253" i="1" s="1"/>
  <c r="A1253" i="1"/>
  <c r="D1253" i="1" s="1"/>
  <c r="I1252" i="1"/>
  <c r="U1244" i="1" l="1"/>
  <c r="Q1245" i="1"/>
  <c r="B1245" i="1" s="1"/>
  <c r="K3085" i="1"/>
  <c r="H1253" i="1"/>
  <c r="J1252" i="1"/>
  <c r="P1252" i="1" s="1"/>
  <c r="M1253" i="1"/>
  <c r="N1253" i="1" s="1"/>
  <c r="O1253" i="1" s="1"/>
  <c r="W1253" i="1"/>
  <c r="S1252" i="1"/>
  <c r="T1252" i="1" s="1"/>
  <c r="V1253" i="1"/>
  <c r="C1246" i="1"/>
  <c r="I1253" i="1"/>
  <c r="R1253" i="1"/>
  <c r="L1254" i="1" s="1"/>
  <c r="A1254" i="1"/>
  <c r="D1254" i="1" s="1"/>
  <c r="E1253" i="1"/>
  <c r="G1253" i="1" s="1"/>
  <c r="U1245" i="1" l="1"/>
  <c r="Q1246" i="1"/>
  <c r="B1246" i="1" s="1"/>
  <c r="K3086" i="1"/>
  <c r="H1254" i="1"/>
  <c r="M1254" i="1"/>
  <c r="N1254" i="1" s="1"/>
  <c r="O1254" i="1" s="1"/>
  <c r="I1254" i="1"/>
  <c r="S1253" i="1"/>
  <c r="T1253" i="1" s="1"/>
  <c r="W1254" i="1"/>
  <c r="V1254" i="1"/>
  <c r="R1254" i="1"/>
  <c r="L1255" i="1" s="1"/>
  <c r="E1254" i="1"/>
  <c r="G1254" i="1" s="1"/>
  <c r="A1255" i="1"/>
  <c r="D1255" i="1" s="1"/>
  <c r="C1247" i="1"/>
  <c r="J1253" i="1"/>
  <c r="P1253" i="1" s="1"/>
  <c r="U1246" i="1" l="1"/>
  <c r="Q1247" i="1"/>
  <c r="B1247" i="1" s="1"/>
  <c r="K3087" i="1"/>
  <c r="H1255" i="1"/>
  <c r="M1255" i="1"/>
  <c r="N1255" i="1" s="1"/>
  <c r="O1255" i="1" s="1"/>
  <c r="S1254" i="1"/>
  <c r="T1254" i="1" s="1"/>
  <c r="V1255" i="1"/>
  <c r="W1255" i="1"/>
  <c r="A1256" i="1"/>
  <c r="D1256" i="1" s="1"/>
  <c r="R1255" i="1"/>
  <c r="L1256" i="1" s="1"/>
  <c r="E1255" i="1"/>
  <c r="G1255" i="1" s="1"/>
  <c r="C1248" i="1"/>
  <c r="I1255" i="1"/>
  <c r="J1254" i="1"/>
  <c r="P1254" i="1" s="1"/>
  <c r="U1247" i="1" l="1"/>
  <c r="Q1248" i="1"/>
  <c r="B1248" i="1" s="1"/>
  <c r="K3088" i="1"/>
  <c r="J1255" i="1"/>
  <c r="P1255" i="1" s="1"/>
  <c r="H1256" i="1"/>
  <c r="M1256" i="1"/>
  <c r="N1256" i="1" s="1"/>
  <c r="O1256" i="1" s="1"/>
  <c r="V1256" i="1"/>
  <c r="W1256" i="1"/>
  <c r="S1255" i="1"/>
  <c r="T1255" i="1" s="1"/>
  <c r="C1249" i="1"/>
  <c r="I1256" i="1"/>
  <c r="A1257" i="1"/>
  <c r="D1257" i="1" s="1"/>
  <c r="E1256" i="1"/>
  <c r="G1256" i="1" s="1"/>
  <c r="R1256" i="1"/>
  <c r="L1257" i="1" s="1"/>
  <c r="U1248" i="1" l="1"/>
  <c r="Q1249" i="1"/>
  <c r="B1249" i="1" s="1"/>
  <c r="K3089" i="1"/>
  <c r="H1257" i="1"/>
  <c r="M1257" i="1"/>
  <c r="N1257" i="1" s="1"/>
  <c r="O1257" i="1" s="1"/>
  <c r="A1258" i="1"/>
  <c r="D1258" i="1" s="1"/>
  <c r="E1257" i="1"/>
  <c r="G1257" i="1" s="1"/>
  <c r="R1257" i="1"/>
  <c r="L1258" i="1" s="1"/>
  <c r="S1256" i="1"/>
  <c r="T1256" i="1" s="1"/>
  <c r="V1257" i="1"/>
  <c r="W1257" i="1"/>
  <c r="I1257" i="1"/>
  <c r="C1250" i="1"/>
  <c r="J1256" i="1"/>
  <c r="P1256" i="1" s="1"/>
  <c r="U1249" i="1" l="1"/>
  <c r="Q1250" i="1"/>
  <c r="U1250" i="1" s="1"/>
  <c r="K3090" i="1"/>
  <c r="H1258" i="1"/>
  <c r="M1258" i="1"/>
  <c r="N1258" i="1" s="1"/>
  <c r="O1258" i="1" s="1"/>
  <c r="I1258" i="1"/>
  <c r="C1251" i="1"/>
  <c r="J1257" i="1"/>
  <c r="P1257" i="1" s="1"/>
  <c r="R1258" i="1"/>
  <c r="L1259" i="1" s="1"/>
  <c r="E1258" i="1"/>
  <c r="G1258" i="1" s="1"/>
  <c r="A1259" i="1"/>
  <c r="D1259" i="1" s="1"/>
  <c r="S1257" i="1"/>
  <c r="T1257" i="1" s="1"/>
  <c r="V1258" i="1"/>
  <c r="W1258" i="1"/>
  <c r="B1250" i="1" l="1"/>
  <c r="Q1251" i="1"/>
  <c r="B1251" i="1" s="1"/>
  <c r="K3091" i="1"/>
  <c r="J1258" i="1"/>
  <c r="P1258" i="1" s="1"/>
  <c r="H1259" i="1"/>
  <c r="M1259" i="1"/>
  <c r="N1259" i="1" s="1"/>
  <c r="O1259" i="1" s="1"/>
  <c r="I1259" i="1"/>
  <c r="E1259" i="1"/>
  <c r="G1259" i="1" s="1"/>
  <c r="A1260" i="1"/>
  <c r="D1260" i="1" s="1"/>
  <c r="R1259" i="1"/>
  <c r="L1260" i="1" s="1"/>
  <c r="W1259" i="1"/>
  <c r="S1258" i="1"/>
  <c r="T1258" i="1" s="1"/>
  <c r="V1259" i="1"/>
  <c r="C1252" i="1"/>
  <c r="U1251" i="1" l="1"/>
  <c r="Q1252" i="1"/>
  <c r="B1252" i="1" s="1"/>
  <c r="K3092" i="1"/>
  <c r="H1260" i="1"/>
  <c r="J1259" i="1"/>
  <c r="P1259" i="1" s="1"/>
  <c r="M1260" i="1"/>
  <c r="N1260" i="1" s="1"/>
  <c r="O1260" i="1" s="1"/>
  <c r="C1253" i="1"/>
  <c r="E1260" i="1"/>
  <c r="G1260" i="1" s="1"/>
  <c r="A1261" i="1"/>
  <c r="D1261" i="1" s="1"/>
  <c r="R1260" i="1"/>
  <c r="L1261" i="1" s="1"/>
  <c r="S1259" i="1"/>
  <c r="T1259" i="1" s="1"/>
  <c r="V1260" i="1"/>
  <c r="W1260" i="1"/>
  <c r="I1260" i="1"/>
  <c r="U1252" i="1" l="1"/>
  <c r="Q1253" i="1"/>
  <c r="U1253" i="1" s="1"/>
  <c r="K3093" i="1"/>
  <c r="H1261" i="1"/>
  <c r="M1261" i="1"/>
  <c r="N1261" i="1" s="1"/>
  <c r="O1261" i="1" s="1"/>
  <c r="E1261" i="1"/>
  <c r="G1261" i="1" s="1"/>
  <c r="A1262" i="1"/>
  <c r="D1262" i="1" s="1"/>
  <c r="R1261" i="1"/>
  <c r="L1262" i="1" s="1"/>
  <c r="C1254" i="1"/>
  <c r="W1261" i="1"/>
  <c r="V1261" i="1"/>
  <c r="S1260" i="1"/>
  <c r="T1260" i="1" s="1"/>
  <c r="I1261" i="1"/>
  <c r="J1260" i="1"/>
  <c r="P1260" i="1" s="1"/>
  <c r="B1253" i="1" l="1"/>
  <c r="Q1254" i="1"/>
  <c r="B1254" i="1" s="1"/>
  <c r="K3094" i="1"/>
  <c r="J1261" i="1"/>
  <c r="P1261" i="1" s="1"/>
  <c r="H1262" i="1"/>
  <c r="M1262" i="1"/>
  <c r="N1262" i="1" s="1"/>
  <c r="O1262" i="1" s="1"/>
  <c r="C1255" i="1"/>
  <c r="S1261" i="1"/>
  <c r="T1261" i="1" s="1"/>
  <c r="V1262" i="1"/>
  <c r="W1262" i="1"/>
  <c r="I1262" i="1"/>
  <c r="R1262" i="1"/>
  <c r="L1263" i="1" s="1"/>
  <c r="A1263" i="1"/>
  <c r="D1263" i="1" s="1"/>
  <c r="E1262" i="1"/>
  <c r="G1262" i="1" s="1"/>
  <c r="U1254" i="1" l="1"/>
  <c r="Q1255" i="1"/>
  <c r="B1255" i="1" s="1"/>
  <c r="K3095" i="1"/>
  <c r="H1263" i="1"/>
  <c r="M1263" i="1"/>
  <c r="N1263" i="1" s="1"/>
  <c r="O1263" i="1" s="1"/>
  <c r="I1263" i="1"/>
  <c r="C1256" i="1"/>
  <c r="V1263" i="1"/>
  <c r="S1262" i="1"/>
  <c r="T1262" i="1" s="1"/>
  <c r="W1263" i="1"/>
  <c r="A1264" i="1"/>
  <c r="D1264" i="1" s="1"/>
  <c r="E1263" i="1"/>
  <c r="G1263" i="1" s="1"/>
  <c r="R1263" i="1"/>
  <c r="L1264" i="1" s="1"/>
  <c r="J1262" i="1"/>
  <c r="P1262" i="1" s="1"/>
  <c r="U1255" i="1" l="1"/>
  <c r="Q1256" i="1"/>
  <c r="U1256" i="1" s="1"/>
  <c r="K3096" i="1"/>
  <c r="H1264" i="1"/>
  <c r="J1263" i="1"/>
  <c r="P1263" i="1" s="1"/>
  <c r="M1264" i="1"/>
  <c r="N1264" i="1" s="1"/>
  <c r="O1264" i="1" s="1"/>
  <c r="R1264" i="1"/>
  <c r="L1265" i="1" s="1"/>
  <c r="E1264" i="1"/>
  <c r="G1264" i="1" s="1"/>
  <c r="A1265" i="1"/>
  <c r="D1265" i="1" s="1"/>
  <c r="I1264" i="1"/>
  <c r="W1264" i="1"/>
  <c r="S1263" i="1"/>
  <c r="T1263" i="1" s="1"/>
  <c r="V1264" i="1"/>
  <c r="C1257" i="1"/>
  <c r="B1256" i="1" l="1"/>
  <c r="Q1257" i="1"/>
  <c r="U1257" i="1" s="1"/>
  <c r="K3097" i="1"/>
  <c r="H1265" i="1"/>
  <c r="M1265" i="1"/>
  <c r="N1265" i="1" s="1"/>
  <c r="O1265" i="1" s="1"/>
  <c r="I1265" i="1"/>
  <c r="J1264" i="1"/>
  <c r="P1264" i="1" s="1"/>
  <c r="E1265" i="1"/>
  <c r="G1265" i="1" s="1"/>
  <c r="A1266" i="1"/>
  <c r="D1266" i="1" s="1"/>
  <c r="R1265" i="1"/>
  <c r="L1266" i="1" s="1"/>
  <c r="C1258" i="1"/>
  <c r="S1264" i="1"/>
  <c r="T1264" i="1" s="1"/>
  <c r="V1265" i="1"/>
  <c r="W1265" i="1"/>
  <c r="B1257" i="1" l="1"/>
  <c r="Q1258" i="1"/>
  <c r="B1258" i="1" s="1"/>
  <c r="K3098" i="1"/>
  <c r="H1266" i="1"/>
  <c r="J1265" i="1"/>
  <c r="P1265" i="1" s="1"/>
  <c r="M1266" i="1"/>
  <c r="N1266" i="1" s="1"/>
  <c r="O1266" i="1" s="1"/>
  <c r="I1266" i="1"/>
  <c r="A1267" i="1"/>
  <c r="D1267" i="1" s="1"/>
  <c r="E1266" i="1"/>
  <c r="G1266" i="1" s="1"/>
  <c r="R1266" i="1"/>
  <c r="L1267" i="1" s="1"/>
  <c r="C1259" i="1"/>
  <c r="V1266" i="1"/>
  <c r="S1265" i="1"/>
  <c r="T1265" i="1" s="1"/>
  <c r="W1266" i="1"/>
  <c r="U1258" i="1" l="1"/>
  <c r="Q1259" i="1"/>
  <c r="B1259" i="1" s="1"/>
  <c r="K3099" i="1"/>
  <c r="J1266" i="1"/>
  <c r="P1266" i="1" s="1"/>
  <c r="H1267" i="1"/>
  <c r="M1267" i="1"/>
  <c r="N1267" i="1" s="1"/>
  <c r="O1267" i="1" s="1"/>
  <c r="C1260" i="1"/>
  <c r="A1268" i="1"/>
  <c r="D1268" i="1" s="1"/>
  <c r="E1267" i="1"/>
  <c r="G1267" i="1" s="1"/>
  <c r="R1267" i="1"/>
  <c r="L1268" i="1" s="1"/>
  <c r="W1267" i="1"/>
  <c r="V1267" i="1"/>
  <c r="S1266" i="1"/>
  <c r="T1266" i="1" s="1"/>
  <c r="I1267" i="1"/>
  <c r="U1259" i="1" l="1"/>
  <c r="Q1260" i="1"/>
  <c r="B1260" i="1" s="1"/>
  <c r="K3100" i="1"/>
  <c r="H1268" i="1"/>
  <c r="M1268" i="1"/>
  <c r="N1268" i="1" s="1"/>
  <c r="O1268" i="1" s="1"/>
  <c r="I1268" i="1"/>
  <c r="A1269" i="1"/>
  <c r="D1269" i="1" s="1"/>
  <c r="E1268" i="1"/>
  <c r="G1268" i="1" s="1"/>
  <c r="R1268" i="1"/>
  <c r="L1269" i="1" s="1"/>
  <c r="J1267" i="1"/>
  <c r="P1267" i="1" s="1"/>
  <c r="W1268" i="1"/>
  <c r="V1268" i="1"/>
  <c r="S1267" i="1"/>
  <c r="T1267" i="1" s="1"/>
  <c r="C1261" i="1"/>
  <c r="U1260" i="1" l="1"/>
  <c r="Q1261" i="1"/>
  <c r="U1261" i="1" s="1"/>
  <c r="K3101" i="1"/>
  <c r="J1268" i="1"/>
  <c r="P1268" i="1" s="1"/>
  <c r="H1269" i="1"/>
  <c r="M1269" i="1"/>
  <c r="N1269" i="1" s="1"/>
  <c r="O1269" i="1" s="1"/>
  <c r="I1269" i="1"/>
  <c r="C1262" i="1"/>
  <c r="E1269" i="1"/>
  <c r="G1269" i="1" s="1"/>
  <c r="A1270" i="1"/>
  <c r="D1270" i="1" s="1"/>
  <c r="R1269" i="1"/>
  <c r="L1270" i="1" s="1"/>
  <c r="S1268" i="1"/>
  <c r="T1268" i="1" s="1"/>
  <c r="W1269" i="1"/>
  <c r="V1269" i="1"/>
  <c r="B1261" i="1" l="1"/>
  <c r="Q1262" i="1"/>
  <c r="B1262" i="1" s="1"/>
  <c r="K3102" i="1"/>
  <c r="J1269" i="1"/>
  <c r="P1269" i="1" s="1"/>
  <c r="H1270" i="1"/>
  <c r="M1270" i="1"/>
  <c r="N1270" i="1" s="1"/>
  <c r="O1270" i="1" s="1"/>
  <c r="W1270" i="1"/>
  <c r="V1270" i="1"/>
  <c r="S1269" i="1"/>
  <c r="T1269" i="1" s="1"/>
  <c r="I1270" i="1"/>
  <c r="R1270" i="1"/>
  <c r="L1271" i="1" s="1"/>
  <c r="E1270" i="1"/>
  <c r="G1270" i="1" s="1"/>
  <c r="A1271" i="1"/>
  <c r="D1271" i="1" s="1"/>
  <c r="C1263" i="1"/>
  <c r="U1262" i="1" l="1"/>
  <c r="Q1263" i="1"/>
  <c r="B1263" i="1" s="1"/>
  <c r="K3103" i="1"/>
  <c r="H1271" i="1"/>
  <c r="M1271" i="1"/>
  <c r="N1271" i="1" s="1"/>
  <c r="O1271" i="1" s="1"/>
  <c r="C1264" i="1"/>
  <c r="I1271" i="1"/>
  <c r="J1270" i="1"/>
  <c r="P1270" i="1" s="1"/>
  <c r="S1270" i="1"/>
  <c r="T1270" i="1" s="1"/>
  <c r="W1271" i="1"/>
  <c r="V1271" i="1"/>
  <c r="A1272" i="1"/>
  <c r="D1272" i="1" s="1"/>
  <c r="E1271" i="1"/>
  <c r="G1271" i="1" s="1"/>
  <c r="R1271" i="1"/>
  <c r="L1272" i="1" s="1"/>
  <c r="U1263" i="1" l="1"/>
  <c r="Q1264" i="1"/>
  <c r="B1264" i="1" s="1"/>
  <c r="K3104" i="1"/>
  <c r="J1271" i="1"/>
  <c r="P1271" i="1" s="1"/>
  <c r="H1272" i="1"/>
  <c r="M1272" i="1"/>
  <c r="N1272" i="1" s="1"/>
  <c r="O1272" i="1" s="1"/>
  <c r="S1271" i="1"/>
  <c r="T1271" i="1" s="1"/>
  <c r="V1272" i="1"/>
  <c r="W1272" i="1"/>
  <c r="I1272" i="1"/>
  <c r="A1273" i="1"/>
  <c r="D1273" i="1" s="1"/>
  <c r="R1272" i="1"/>
  <c r="L1273" i="1" s="1"/>
  <c r="E1272" i="1"/>
  <c r="G1272" i="1" s="1"/>
  <c r="C1265" i="1"/>
  <c r="U1264" i="1" l="1"/>
  <c r="Q1265" i="1"/>
  <c r="B1265" i="1" s="1"/>
  <c r="K3105" i="1"/>
  <c r="H1273" i="1"/>
  <c r="M1273" i="1"/>
  <c r="N1273" i="1" s="1"/>
  <c r="O1273" i="1" s="1"/>
  <c r="I1273" i="1"/>
  <c r="C1266" i="1"/>
  <c r="S1272" i="1"/>
  <c r="T1272" i="1" s="1"/>
  <c r="V1273" i="1"/>
  <c r="W1273" i="1"/>
  <c r="J1272" i="1"/>
  <c r="P1272" i="1" s="1"/>
  <c r="R1273" i="1"/>
  <c r="L1274" i="1" s="1"/>
  <c r="A1274" i="1"/>
  <c r="D1274" i="1" s="1"/>
  <c r="E1273" i="1"/>
  <c r="G1273" i="1" s="1"/>
  <c r="U1265" i="1" l="1"/>
  <c r="Q1266" i="1"/>
  <c r="B1266" i="1" s="1"/>
  <c r="K3106" i="1"/>
  <c r="H1274" i="1"/>
  <c r="J1273" i="1"/>
  <c r="P1273" i="1" s="1"/>
  <c r="M1274" i="1"/>
  <c r="N1274" i="1" s="1"/>
  <c r="O1274" i="1" s="1"/>
  <c r="I1274" i="1"/>
  <c r="S1273" i="1"/>
  <c r="T1273" i="1" s="1"/>
  <c r="V1274" i="1"/>
  <c r="W1274" i="1"/>
  <c r="E1274" i="1"/>
  <c r="G1274" i="1" s="1"/>
  <c r="A1275" i="1"/>
  <c r="D1275" i="1" s="1"/>
  <c r="R1274" i="1"/>
  <c r="L1275" i="1" s="1"/>
  <c r="C1267" i="1"/>
  <c r="U1266" i="1" l="1"/>
  <c r="Q1267" i="1"/>
  <c r="B1267" i="1" s="1"/>
  <c r="K3107" i="1"/>
  <c r="J1274" i="1"/>
  <c r="P1274" i="1" s="1"/>
  <c r="H1275" i="1"/>
  <c r="M1275" i="1"/>
  <c r="N1275" i="1" s="1"/>
  <c r="O1275" i="1" s="1"/>
  <c r="C1268" i="1"/>
  <c r="A1276" i="1"/>
  <c r="D1276" i="1" s="1"/>
  <c r="R1275" i="1"/>
  <c r="L1276" i="1" s="1"/>
  <c r="E1275" i="1"/>
  <c r="G1275" i="1" s="1"/>
  <c r="V1275" i="1"/>
  <c r="S1274" i="1"/>
  <c r="T1274" i="1" s="1"/>
  <c r="W1275" i="1"/>
  <c r="I1275" i="1"/>
  <c r="U1267" i="1" l="1"/>
  <c r="Q1268" i="1"/>
  <c r="B1268" i="1" s="1"/>
  <c r="K3108" i="1"/>
  <c r="H1276" i="1"/>
  <c r="M1276" i="1"/>
  <c r="N1276" i="1" s="1"/>
  <c r="O1276" i="1" s="1"/>
  <c r="W1276" i="1"/>
  <c r="S1275" i="1"/>
  <c r="T1275" i="1" s="1"/>
  <c r="V1276" i="1"/>
  <c r="E1276" i="1"/>
  <c r="G1276" i="1" s="1"/>
  <c r="A1277" i="1"/>
  <c r="D1277" i="1" s="1"/>
  <c r="R1276" i="1"/>
  <c r="L1277" i="1" s="1"/>
  <c r="C1269" i="1"/>
  <c r="I1276" i="1"/>
  <c r="J1275" i="1"/>
  <c r="P1275" i="1" s="1"/>
  <c r="U1268" i="1" l="1"/>
  <c r="Q1269" i="1"/>
  <c r="B1269" i="1" s="1"/>
  <c r="K3109" i="1"/>
  <c r="H1277" i="1"/>
  <c r="M1277" i="1"/>
  <c r="N1277" i="1" s="1"/>
  <c r="O1277" i="1" s="1"/>
  <c r="I1277" i="1"/>
  <c r="S1276" i="1"/>
  <c r="T1276" i="1" s="1"/>
  <c r="V1277" i="1"/>
  <c r="W1277" i="1"/>
  <c r="C1270" i="1"/>
  <c r="R1277" i="1"/>
  <c r="E1277" i="1"/>
  <c r="G1277" i="1" s="1"/>
  <c r="A1278" i="1"/>
  <c r="D1278" i="1" s="1"/>
  <c r="J1276" i="1"/>
  <c r="P1276" i="1" s="1"/>
  <c r="U1269" i="1" l="1"/>
  <c r="Q1270" i="1"/>
  <c r="B1270" i="1" s="1"/>
  <c r="K3110" i="1"/>
  <c r="J1277" i="1"/>
  <c r="P1277" i="1" s="1"/>
  <c r="H1278" i="1"/>
  <c r="I1278" i="1"/>
  <c r="L1278" i="1"/>
  <c r="R1278" i="1"/>
  <c r="A1279" i="1"/>
  <c r="D1279" i="1" s="1"/>
  <c r="E1278" i="1"/>
  <c r="G1278" i="1" s="1"/>
  <c r="C1271" i="1"/>
  <c r="S1277" i="1"/>
  <c r="T1277" i="1" s="1"/>
  <c r="W1278" i="1"/>
  <c r="V1278" i="1"/>
  <c r="U1270" i="1" l="1"/>
  <c r="Q1271" i="1"/>
  <c r="B1271" i="1" s="1"/>
  <c r="K3111" i="1"/>
  <c r="J1278" i="1"/>
  <c r="H1279" i="1"/>
  <c r="L1279" i="1"/>
  <c r="M1278" i="1"/>
  <c r="N1278" i="1" s="1"/>
  <c r="O1278" i="1" s="1"/>
  <c r="R1279" i="1"/>
  <c r="A1280" i="1"/>
  <c r="D1280" i="1" s="1"/>
  <c r="E1279" i="1"/>
  <c r="G1279" i="1" s="1"/>
  <c r="C1272" i="1"/>
  <c r="W1279" i="1"/>
  <c r="S1278" i="1"/>
  <c r="T1278" i="1" s="1"/>
  <c r="V1279" i="1"/>
  <c r="I1279" i="1"/>
  <c r="U1271" i="1" l="1"/>
  <c r="Q1272" i="1"/>
  <c r="B1272" i="1" s="1"/>
  <c r="P1278" i="1"/>
  <c r="K3112" i="1"/>
  <c r="H1280" i="1"/>
  <c r="L1280" i="1"/>
  <c r="M1279" i="1"/>
  <c r="N1279" i="1" s="1"/>
  <c r="O1279" i="1" s="1"/>
  <c r="I1280" i="1"/>
  <c r="C1273" i="1"/>
  <c r="E1280" i="1"/>
  <c r="G1280" i="1" s="1"/>
  <c r="R1280" i="1"/>
  <c r="A1281" i="1"/>
  <c r="D1281" i="1" s="1"/>
  <c r="W1280" i="1"/>
  <c r="S1279" i="1"/>
  <c r="T1279" i="1" s="1"/>
  <c r="V1280" i="1"/>
  <c r="J1279" i="1"/>
  <c r="U1272" i="1" l="1"/>
  <c r="Q1273" i="1"/>
  <c r="B1273" i="1" s="1"/>
  <c r="K3113" i="1"/>
  <c r="H1281" i="1"/>
  <c r="J1280" i="1"/>
  <c r="P1279" i="1"/>
  <c r="L1281" i="1"/>
  <c r="M1280" i="1"/>
  <c r="N1280" i="1" s="1"/>
  <c r="O1280" i="1" s="1"/>
  <c r="I1281" i="1"/>
  <c r="E1281" i="1"/>
  <c r="G1281" i="1" s="1"/>
  <c r="A1282" i="1"/>
  <c r="D1282" i="1" s="1"/>
  <c r="R1281" i="1"/>
  <c r="V1281" i="1"/>
  <c r="W1281" i="1"/>
  <c r="S1280" i="1"/>
  <c r="T1280" i="1" s="1"/>
  <c r="C1274" i="1"/>
  <c r="U1273" i="1" l="1"/>
  <c r="Q1274" i="1"/>
  <c r="B1274" i="1" s="1"/>
  <c r="K3114" i="1"/>
  <c r="J1281" i="1"/>
  <c r="P1280" i="1"/>
  <c r="H1282" i="1"/>
  <c r="L1282" i="1"/>
  <c r="M1281" i="1"/>
  <c r="N1281" i="1" s="1"/>
  <c r="O1281" i="1" s="1"/>
  <c r="S1281" i="1"/>
  <c r="T1281" i="1" s="1"/>
  <c r="W1282" i="1"/>
  <c r="V1282" i="1"/>
  <c r="C1275" i="1"/>
  <c r="E1282" i="1"/>
  <c r="G1282" i="1" s="1"/>
  <c r="A1283" i="1"/>
  <c r="D1283" i="1" s="1"/>
  <c r="R1282" i="1"/>
  <c r="I1282" i="1"/>
  <c r="U1274" i="1" l="1"/>
  <c r="Q1275" i="1"/>
  <c r="B1275" i="1" s="1"/>
  <c r="P1281" i="1"/>
  <c r="K3115" i="1"/>
  <c r="H1283" i="1"/>
  <c r="J1282" i="1"/>
  <c r="L1283" i="1"/>
  <c r="M1282" i="1"/>
  <c r="N1282" i="1" s="1"/>
  <c r="O1282" i="1" s="1"/>
  <c r="S1282" i="1"/>
  <c r="T1282" i="1" s="1"/>
  <c r="W1283" i="1"/>
  <c r="V1283" i="1"/>
  <c r="R1283" i="1"/>
  <c r="E1283" i="1"/>
  <c r="G1283" i="1" s="1"/>
  <c r="A1284" i="1"/>
  <c r="D1284" i="1" s="1"/>
  <c r="C1276" i="1"/>
  <c r="I1283" i="1"/>
  <c r="U1275" i="1" l="1"/>
  <c r="Q1276" i="1"/>
  <c r="B1276" i="1" s="1"/>
  <c r="P1282" i="1"/>
  <c r="K3116" i="1"/>
  <c r="H1284" i="1"/>
  <c r="L1284" i="1"/>
  <c r="M1283" i="1"/>
  <c r="N1283" i="1" s="1"/>
  <c r="O1283" i="1" s="1"/>
  <c r="I1284" i="1"/>
  <c r="R1284" i="1"/>
  <c r="A1285" i="1"/>
  <c r="D1285" i="1" s="1"/>
  <c r="E1284" i="1"/>
  <c r="G1284" i="1" s="1"/>
  <c r="J1283" i="1"/>
  <c r="C1277" i="1"/>
  <c r="W1284" i="1"/>
  <c r="S1283" i="1"/>
  <c r="T1283" i="1" s="1"/>
  <c r="V1284" i="1"/>
  <c r="U1276" i="1" l="1"/>
  <c r="Q1277" i="1"/>
  <c r="B1277" i="1" s="1"/>
  <c r="K3117" i="1"/>
  <c r="J1284" i="1"/>
  <c r="H1285" i="1"/>
  <c r="P1283" i="1"/>
  <c r="L1285" i="1"/>
  <c r="M1284" i="1"/>
  <c r="N1284" i="1" s="1"/>
  <c r="O1284" i="1" s="1"/>
  <c r="I1285" i="1"/>
  <c r="R1285" i="1"/>
  <c r="E1285" i="1"/>
  <c r="G1285" i="1" s="1"/>
  <c r="A1286" i="1"/>
  <c r="D1286" i="1" s="1"/>
  <c r="S1284" i="1"/>
  <c r="T1284" i="1" s="1"/>
  <c r="W1285" i="1"/>
  <c r="V1285" i="1"/>
  <c r="C1278" i="1"/>
  <c r="U1277" i="1" l="1"/>
  <c r="Q1278" i="1"/>
  <c r="B1278" i="1" s="1"/>
  <c r="P1284" i="1"/>
  <c r="K3118" i="1"/>
  <c r="H1286" i="1"/>
  <c r="J1285" i="1"/>
  <c r="L1286" i="1"/>
  <c r="M1285" i="1"/>
  <c r="N1285" i="1" s="1"/>
  <c r="O1285" i="1" s="1"/>
  <c r="W1286" i="1"/>
  <c r="S1285" i="1"/>
  <c r="T1285" i="1" s="1"/>
  <c r="V1286" i="1"/>
  <c r="C1279" i="1"/>
  <c r="E1286" i="1"/>
  <c r="G1286" i="1" s="1"/>
  <c r="R1286" i="1"/>
  <c r="A1287" i="1"/>
  <c r="D1287" i="1" s="1"/>
  <c r="I1286" i="1"/>
  <c r="U1278" i="1" l="1"/>
  <c r="Q1279" i="1"/>
  <c r="B1279" i="1" s="1"/>
  <c r="P1285" i="1"/>
  <c r="K3119" i="1"/>
  <c r="H1287" i="1"/>
  <c r="L1287" i="1"/>
  <c r="M1286" i="1"/>
  <c r="N1286" i="1" s="1"/>
  <c r="O1286" i="1" s="1"/>
  <c r="I1287" i="1"/>
  <c r="R1287" i="1"/>
  <c r="E1287" i="1"/>
  <c r="G1287" i="1" s="1"/>
  <c r="A1288" i="1"/>
  <c r="D1288" i="1" s="1"/>
  <c r="V1287" i="1"/>
  <c r="W1287" i="1"/>
  <c r="S1286" i="1"/>
  <c r="T1286" i="1" s="1"/>
  <c r="C1280" i="1"/>
  <c r="J1286" i="1"/>
  <c r="U1279" i="1" l="1"/>
  <c r="Q1280" i="1"/>
  <c r="B1280" i="1" s="1"/>
  <c r="K3120" i="1"/>
  <c r="H1288" i="1"/>
  <c r="J1287" i="1"/>
  <c r="P1286" i="1"/>
  <c r="L1288" i="1"/>
  <c r="M1287" i="1"/>
  <c r="N1287" i="1" s="1"/>
  <c r="O1287" i="1" s="1"/>
  <c r="C1281" i="1"/>
  <c r="S1287" i="1"/>
  <c r="T1287" i="1" s="1"/>
  <c r="V1288" i="1"/>
  <c r="W1288" i="1"/>
  <c r="E1288" i="1"/>
  <c r="G1288" i="1" s="1"/>
  <c r="R1288" i="1"/>
  <c r="A1289" i="1"/>
  <c r="D1289" i="1" s="1"/>
  <c r="I1288" i="1"/>
  <c r="U1280" i="1" l="1"/>
  <c r="Q1281" i="1"/>
  <c r="B1281" i="1" s="1"/>
  <c r="P1287" i="1"/>
  <c r="K3121" i="1"/>
  <c r="H1289" i="1"/>
  <c r="L1289" i="1"/>
  <c r="M1288" i="1"/>
  <c r="N1288" i="1" s="1"/>
  <c r="O1288" i="1" s="1"/>
  <c r="I1289" i="1"/>
  <c r="A1290" i="1"/>
  <c r="D1290" i="1" s="1"/>
  <c r="R1289" i="1"/>
  <c r="E1289" i="1"/>
  <c r="G1289" i="1" s="1"/>
  <c r="W1289" i="1"/>
  <c r="V1289" i="1"/>
  <c r="S1288" i="1"/>
  <c r="T1288" i="1" s="1"/>
  <c r="J1288" i="1"/>
  <c r="C1282" i="1"/>
  <c r="U1281" i="1" l="1"/>
  <c r="Q1282" i="1"/>
  <c r="B1282" i="1" s="1"/>
  <c r="K3122" i="1"/>
  <c r="J1289" i="1"/>
  <c r="H1290" i="1"/>
  <c r="P1288" i="1"/>
  <c r="L1290" i="1"/>
  <c r="M1289" i="1"/>
  <c r="N1289" i="1" s="1"/>
  <c r="O1289" i="1" s="1"/>
  <c r="S1289" i="1"/>
  <c r="T1289" i="1" s="1"/>
  <c r="V1290" i="1"/>
  <c r="W1290" i="1"/>
  <c r="A1291" i="1"/>
  <c r="D1291" i="1" s="1"/>
  <c r="E1290" i="1"/>
  <c r="G1290" i="1" s="1"/>
  <c r="R1290" i="1"/>
  <c r="C1283" i="1"/>
  <c r="I1290" i="1"/>
  <c r="U1282" i="1" l="1"/>
  <c r="Q1283" i="1"/>
  <c r="B1283" i="1" s="1"/>
  <c r="P1289" i="1"/>
  <c r="K3123" i="1"/>
  <c r="H1291" i="1"/>
  <c r="L1291" i="1"/>
  <c r="M1290" i="1"/>
  <c r="N1290" i="1" s="1"/>
  <c r="O1290" i="1" s="1"/>
  <c r="I1291" i="1"/>
  <c r="C1284" i="1"/>
  <c r="R1291" i="1"/>
  <c r="E1291" i="1"/>
  <c r="G1291" i="1" s="1"/>
  <c r="A1292" i="1"/>
  <c r="D1292" i="1" s="1"/>
  <c r="S1290" i="1"/>
  <c r="T1290" i="1" s="1"/>
  <c r="W1291" i="1"/>
  <c r="V1291" i="1"/>
  <c r="J1290" i="1"/>
  <c r="U1283" i="1" l="1"/>
  <c r="Q1284" i="1"/>
  <c r="B1284" i="1" s="1"/>
  <c r="K3124" i="1"/>
  <c r="J1291" i="1"/>
  <c r="H1292" i="1"/>
  <c r="P1290" i="1"/>
  <c r="L1292" i="1"/>
  <c r="M1291" i="1"/>
  <c r="N1291" i="1" s="1"/>
  <c r="O1291" i="1" s="1"/>
  <c r="S1291" i="1"/>
  <c r="T1291" i="1" s="1"/>
  <c r="V1292" i="1"/>
  <c r="W1292" i="1"/>
  <c r="I1292" i="1"/>
  <c r="A1293" i="1"/>
  <c r="D1293" i="1" s="1"/>
  <c r="E1292" i="1"/>
  <c r="G1292" i="1" s="1"/>
  <c r="R1292" i="1"/>
  <c r="C1285" i="1"/>
  <c r="U1284" i="1" l="1"/>
  <c r="P1291" i="1"/>
  <c r="Q1285" i="1"/>
  <c r="U1285" i="1" s="1"/>
  <c r="K3125" i="1"/>
  <c r="H1293" i="1"/>
  <c r="L1293" i="1"/>
  <c r="M1292" i="1"/>
  <c r="N1292" i="1" s="1"/>
  <c r="O1292" i="1" s="1"/>
  <c r="C1286" i="1"/>
  <c r="E1293" i="1"/>
  <c r="G1293" i="1" s="1"/>
  <c r="A1294" i="1"/>
  <c r="D1294" i="1" s="1"/>
  <c r="R1293" i="1"/>
  <c r="S1292" i="1"/>
  <c r="T1292" i="1" s="1"/>
  <c r="W1293" i="1"/>
  <c r="V1293" i="1"/>
  <c r="I1293" i="1"/>
  <c r="J1292" i="1"/>
  <c r="B1285" i="1" l="1"/>
  <c r="Q1286" i="1"/>
  <c r="B1286" i="1" s="1"/>
  <c r="K3126" i="1"/>
  <c r="H1294" i="1"/>
  <c r="P1292" i="1"/>
  <c r="L1294" i="1"/>
  <c r="M1293" i="1"/>
  <c r="N1293" i="1" s="1"/>
  <c r="O1293" i="1" s="1"/>
  <c r="I1294" i="1"/>
  <c r="V1294" i="1"/>
  <c r="S1293" i="1"/>
  <c r="T1293" i="1" s="1"/>
  <c r="W1294" i="1"/>
  <c r="J1293" i="1"/>
  <c r="R1294" i="1"/>
  <c r="E1294" i="1"/>
  <c r="G1294" i="1" s="1"/>
  <c r="A1295" i="1"/>
  <c r="D1295" i="1" s="1"/>
  <c r="C1287" i="1"/>
  <c r="U1286" i="1" l="1"/>
  <c r="Q1287" i="1"/>
  <c r="B1287" i="1" s="1"/>
  <c r="K3127" i="1"/>
  <c r="J1294" i="1"/>
  <c r="H1295" i="1"/>
  <c r="P1293" i="1"/>
  <c r="L1295" i="1"/>
  <c r="M1294" i="1"/>
  <c r="N1294" i="1" s="1"/>
  <c r="O1294" i="1" s="1"/>
  <c r="S1294" i="1"/>
  <c r="T1294" i="1" s="1"/>
  <c r="W1295" i="1"/>
  <c r="V1295" i="1"/>
  <c r="C1288" i="1"/>
  <c r="A1296" i="1"/>
  <c r="D1296" i="1" s="1"/>
  <c r="R1295" i="1"/>
  <c r="E1295" i="1"/>
  <c r="G1295" i="1" s="1"/>
  <c r="I1295" i="1"/>
  <c r="U1287" i="1" l="1"/>
  <c r="Q1288" i="1"/>
  <c r="B1288" i="1" s="1"/>
  <c r="P1294" i="1"/>
  <c r="K3128" i="1"/>
  <c r="H1296" i="1"/>
  <c r="J1295" i="1"/>
  <c r="L1296" i="1"/>
  <c r="M1295" i="1"/>
  <c r="N1295" i="1" s="1"/>
  <c r="O1295" i="1" s="1"/>
  <c r="V1296" i="1"/>
  <c r="S1295" i="1"/>
  <c r="T1295" i="1" s="1"/>
  <c r="W1296" i="1"/>
  <c r="C1289" i="1"/>
  <c r="I1296" i="1"/>
  <c r="E1296" i="1"/>
  <c r="G1296" i="1" s="1"/>
  <c r="A1297" i="1"/>
  <c r="D1297" i="1" s="1"/>
  <c r="R1296" i="1"/>
  <c r="U1288" i="1" l="1"/>
  <c r="Q1289" i="1"/>
  <c r="B1289" i="1" s="1"/>
  <c r="P1295" i="1"/>
  <c r="K3129" i="1"/>
  <c r="H1297" i="1"/>
  <c r="J1296" i="1"/>
  <c r="L1297" i="1"/>
  <c r="M1296" i="1"/>
  <c r="N1296" i="1" s="1"/>
  <c r="O1296" i="1" s="1"/>
  <c r="C1290" i="1"/>
  <c r="V1297" i="1"/>
  <c r="W1297" i="1"/>
  <c r="S1296" i="1"/>
  <c r="T1296" i="1" s="1"/>
  <c r="I1297" i="1"/>
  <c r="R1297" i="1"/>
  <c r="A1298" i="1"/>
  <c r="D1298" i="1" s="1"/>
  <c r="E1297" i="1"/>
  <c r="G1297" i="1" s="1"/>
  <c r="U1289" i="1" l="1"/>
  <c r="Q1290" i="1"/>
  <c r="B1290" i="1" s="1"/>
  <c r="K3130" i="1"/>
  <c r="J1297" i="1"/>
  <c r="H1298" i="1"/>
  <c r="P1296" i="1"/>
  <c r="L1298" i="1"/>
  <c r="M1297" i="1"/>
  <c r="N1297" i="1" s="1"/>
  <c r="O1297" i="1" s="1"/>
  <c r="W1298" i="1"/>
  <c r="V1298" i="1"/>
  <c r="S1297" i="1"/>
  <c r="T1297" i="1" s="1"/>
  <c r="I1298" i="1"/>
  <c r="R1298" i="1"/>
  <c r="E1298" i="1"/>
  <c r="G1298" i="1" s="1"/>
  <c r="A1299" i="1"/>
  <c r="D1299" i="1" s="1"/>
  <c r="C1291" i="1"/>
  <c r="U1290" i="1" l="1"/>
  <c r="Q1291" i="1"/>
  <c r="B1291" i="1" s="1"/>
  <c r="P1297" i="1"/>
  <c r="K3131" i="1"/>
  <c r="H1299" i="1"/>
  <c r="J1298" i="1"/>
  <c r="L1299" i="1"/>
  <c r="M1298" i="1"/>
  <c r="N1298" i="1" s="1"/>
  <c r="O1298" i="1" s="1"/>
  <c r="W1299" i="1"/>
  <c r="S1298" i="1"/>
  <c r="T1298" i="1" s="1"/>
  <c r="V1299" i="1"/>
  <c r="C1292" i="1"/>
  <c r="A1300" i="1"/>
  <c r="D1300" i="1" s="1"/>
  <c r="R1299" i="1"/>
  <c r="E1299" i="1"/>
  <c r="G1299" i="1" s="1"/>
  <c r="I1299" i="1"/>
  <c r="U1291" i="1" l="1"/>
  <c r="Q1292" i="1"/>
  <c r="B1292" i="1" s="1"/>
  <c r="K3132" i="1"/>
  <c r="H1300" i="1"/>
  <c r="P1298" i="1"/>
  <c r="L1300" i="1"/>
  <c r="M1299" i="1"/>
  <c r="N1299" i="1" s="1"/>
  <c r="O1299" i="1" s="1"/>
  <c r="I1300" i="1"/>
  <c r="C1293" i="1"/>
  <c r="W1300" i="1"/>
  <c r="S1299" i="1"/>
  <c r="T1299" i="1" s="1"/>
  <c r="V1300" i="1"/>
  <c r="J1299" i="1"/>
  <c r="R1300" i="1"/>
  <c r="A1301" i="1"/>
  <c r="D1301" i="1" s="1"/>
  <c r="E1300" i="1"/>
  <c r="G1300" i="1" s="1"/>
  <c r="U1292" i="1" l="1"/>
  <c r="Q1293" i="1"/>
  <c r="B1293" i="1" s="1"/>
  <c r="K3133" i="1"/>
  <c r="J1300" i="1"/>
  <c r="H1301" i="1"/>
  <c r="P1299" i="1"/>
  <c r="L1301" i="1"/>
  <c r="M1300" i="1"/>
  <c r="N1300" i="1" s="1"/>
  <c r="O1300" i="1" s="1"/>
  <c r="E1301" i="1"/>
  <c r="G1301" i="1" s="1"/>
  <c r="R1301" i="1"/>
  <c r="A1302" i="1"/>
  <c r="D1302" i="1" s="1"/>
  <c r="V1301" i="1"/>
  <c r="W1301" i="1"/>
  <c r="S1300" i="1"/>
  <c r="T1300" i="1" s="1"/>
  <c r="I1301" i="1"/>
  <c r="C1294" i="1"/>
  <c r="U1293" i="1" l="1"/>
  <c r="Q1294" i="1"/>
  <c r="B1294" i="1" s="1"/>
  <c r="P1300" i="1"/>
  <c r="K3134" i="1"/>
  <c r="H1302" i="1"/>
  <c r="L1302" i="1"/>
  <c r="M1301" i="1"/>
  <c r="N1301" i="1" s="1"/>
  <c r="O1301" i="1" s="1"/>
  <c r="I1302" i="1"/>
  <c r="C1295" i="1"/>
  <c r="J1301" i="1"/>
  <c r="E1302" i="1"/>
  <c r="G1302" i="1" s="1"/>
  <c r="A1303" i="1"/>
  <c r="D1303" i="1" s="1"/>
  <c r="R1302" i="1"/>
  <c r="W1302" i="1"/>
  <c r="S1301" i="1"/>
  <c r="T1301" i="1" s="1"/>
  <c r="V1302" i="1"/>
  <c r="U1294" i="1" l="1"/>
  <c r="Q1295" i="1"/>
  <c r="B1295" i="1" s="1"/>
  <c r="K3135" i="1"/>
  <c r="H1303" i="1"/>
  <c r="J1302" i="1"/>
  <c r="P1301" i="1"/>
  <c r="L1303" i="1"/>
  <c r="M1302" i="1"/>
  <c r="N1302" i="1" s="1"/>
  <c r="O1302" i="1" s="1"/>
  <c r="I1303" i="1"/>
  <c r="E1303" i="1"/>
  <c r="G1303" i="1" s="1"/>
  <c r="R1303" i="1"/>
  <c r="A1304" i="1"/>
  <c r="D1304" i="1" s="1"/>
  <c r="C1296" i="1"/>
  <c r="S1302" i="1"/>
  <c r="T1302" i="1" s="1"/>
  <c r="W1303" i="1"/>
  <c r="V1303" i="1"/>
  <c r="U1295" i="1" l="1"/>
  <c r="Q1296" i="1"/>
  <c r="B1296" i="1" s="1"/>
  <c r="K3136" i="1"/>
  <c r="H1304" i="1"/>
  <c r="J1303" i="1"/>
  <c r="P1302" i="1"/>
  <c r="L1304" i="1"/>
  <c r="M1303" i="1"/>
  <c r="N1303" i="1" s="1"/>
  <c r="O1303" i="1" s="1"/>
  <c r="W1304" i="1"/>
  <c r="V1304" i="1"/>
  <c r="S1303" i="1"/>
  <c r="T1303" i="1" s="1"/>
  <c r="C1297" i="1"/>
  <c r="R1304" i="1"/>
  <c r="A1305" i="1"/>
  <c r="D1305" i="1" s="1"/>
  <c r="E1304" i="1"/>
  <c r="G1304" i="1" s="1"/>
  <c r="I1304" i="1"/>
  <c r="U1296" i="1" l="1"/>
  <c r="Q1297" i="1"/>
  <c r="B1297" i="1" s="1"/>
  <c r="P1303" i="1"/>
  <c r="K3137" i="1"/>
  <c r="J1304" i="1"/>
  <c r="H1305" i="1"/>
  <c r="L1305" i="1"/>
  <c r="M1304" i="1"/>
  <c r="N1304" i="1" s="1"/>
  <c r="O1304" i="1" s="1"/>
  <c r="I1305" i="1"/>
  <c r="E1305" i="1"/>
  <c r="G1305" i="1" s="1"/>
  <c r="R1305" i="1"/>
  <c r="A1306" i="1"/>
  <c r="D1306" i="1" s="1"/>
  <c r="W1305" i="1"/>
  <c r="V1305" i="1"/>
  <c r="S1304" i="1"/>
  <c r="T1304" i="1" s="1"/>
  <c r="C1298" i="1"/>
  <c r="U1297" i="1" l="1"/>
  <c r="Q1298" i="1"/>
  <c r="B1298" i="1" s="1"/>
  <c r="P1304" i="1"/>
  <c r="K3138" i="1"/>
  <c r="H1306" i="1"/>
  <c r="L1306" i="1"/>
  <c r="M1305" i="1"/>
  <c r="N1305" i="1" s="1"/>
  <c r="O1305" i="1" s="1"/>
  <c r="C1299" i="1"/>
  <c r="E1306" i="1"/>
  <c r="G1306" i="1" s="1"/>
  <c r="R1306" i="1"/>
  <c r="A1307" i="1"/>
  <c r="D1307" i="1" s="1"/>
  <c r="I1306" i="1"/>
  <c r="W1306" i="1"/>
  <c r="V1306" i="1"/>
  <c r="S1305" i="1"/>
  <c r="T1305" i="1" s="1"/>
  <c r="J1305" i="1"/>
  <c r="U1298" i="1" l="1"/>
  <c r="Q1299" i="1"/>
  <c r="B1299" i="1" s="1"/>
  <c r="K3139" i="1"/>
  <c r="H1307" i="1"/>
  <c r="J1306" i="1"/>
  <c r="P1305" i="1"/>
  <c r="L1307" i="1"/>
  <c r="M1306" i="1"/>
  <c r="N1306" i="1" s="1"/>
  <c r="O1306" i="1" s="1"/>
  <c r="S1306" i="1"/>
  <c r="T1306" i="1" s="1"/>
  <c r="W1307" i="1"/>
  <c r="V1307" i="1"/>
  <c r="C1300" i="1"/>
  <c r="I1307" i="1"/>
  <c r="A1308" i="1"/>
  <c r="D1308" i="1" s="1"/>
  <c r="E1307" i="1"/>
  <c r="G1307" i="1" s="1"/>
  <c r="R1307" i="1"/>
  <c r="U1299" i="1" l="1"/>
  <c r="Q1300" i="1"/>
  <c r="B1300" i="1" s="1"/>
  <c r="P1306" i="1"/>
  <c r="K3140" i="1"/>
  <c r="J1307" i="1"/>
  <c r="H1308" i="1"/>
  <c r="L1308" i="1"/>
  <c r="M1307" i="1"/>
  <c r="N1307" i="1" s="1"/>
  <c r="O1307" i="1" s="1"/>
  <c r="C1301" i="1"/>
  <c r="A1309" i="1"/>
  <c r="D1309" i="1" s="1"/>
  <c r="R1308" i="1"/>
  <c r="E1308" i="1"/>
  <c r="G1308" i="1" s="1"/>
  <c r="V1308" i="1"/>
  <c r="W1308" i="1"/>
  <c r="S1307" i="1"/>
  <c r="T1307" i="1" s="1"/>
  <c r="I1308" i="1"/>
  <c r="U1300" i="1" l="1"/>
  <c r="Q1301" i="1"/>
  <c r="B1301" i="1" s="1"/>
  <c r="P1307" i="1"/>
  <c r="K3141" i="1"/>
  <c r="J1308" i="1"/>
  <c r="H1309" i="1"/>
  <c r="L1309" i="1"/>
  <c r="M1308" i="1"/>
  <c r="N1308" i="1" s="1"/>
  <c r="O1308" i="1" s="1"/>
  <c r="W1309" i="1"/>
  <c r="S1308" i="1"/>
  <c r="T1308" i="1" s="1"/>
  <c r="V1309" i="1"/>
  <c r="I1309" i="1"/>
  <c r="E1309" i="1"/>
  <c r="G1309" i="1" s="1"/>
  <c r="R1309" i="1"/>
  <c r="A1310" i="1"/>
  <c r="D1310" i="1" s="1"/>
  <c r="C1302" i="1"/>
  <c r="U1301" i="1" l="1"/>
  <c r="Q1302" i="1"/>
  <c r="B1302" i="1" s="1"/>
  <c r="P1308" i="1"/>
  <c r="K3142" i="1"/>
  <c r="H1310" i="1"/>
  <c r="J1309" i="1"/>
  <c r="L1310" i="1"/>
  <c r="M1309" i="1"/>
  <c r="N1309" i="1" s="1"/>
  <c r="O1309" i="1" s="1"/>
  <c r="C1303" i="1"/>
  <c r="A1311" i="1"/>
  <c r="D1311" i="1" s="1"/>
  <c r="E1310" i="1"/>
  <c r="G1310" i="1" s="1"/>
  <c r="R1310" i="1"/>
  <c r="I1310" i="1"/>
  <c r="W1310" i="1"/>
  <c r="V1310" i="1"/>
  <c r="S1309" i="1"/>
  <c r="T1309" i="1" s="1"/>
  <c r="U1302" i="1" l="1"/>
  <c r="Q1303" i="1"/>
  <c r="B1303" i="1" s="1"/>
  <c r="P1309" i="1"/>
  <c r="K3143" i="1"/>
  <c r="J1310" i="1"/>
  <c r="H1311" i="1"/>
  <c r="L1311" i="1"/>
  <c r="M1310" i="1"/>
  <c r="N1310" i="1" s="1"/>
  <c r="O1310" i="1" s="1"/>
  <c r="C1304" i="1"/>
  <c r="I1311" i="1"/>
  <c r="E1311" i="1"/>
  <c r="G1311" i="1" s="1"/>
  <c r="R1311" i="1"/>
  <c r="A1312" i="1"/>
  <c r="D1312" i="1" s="1"/>
  <c r="S1310" i="1"/>
  <c r="T1310" i="1" s="1"/>
  <c r="W1311" i="1"/>
  <c r="V1311" i="1"/>
  <c r="U1303" i="1" l="1"/>
  <c r="Q1304" i="1"/>
  <c r="U1304" i="1" s="1"/>
  <c r="P1310" i="1"/>
  <c r="K3144" i="1"/>
  <c r="H1312" i="1"/>
  <c r="L1312" i="1"/>
  <c r="M1311" i="1"/>
  <c r="N1311" i="1" s="1"/>
  <c r="O1311" i="1" s="1"/>
  <c r="I1312" i="1"/>
  <c r="A1313" i="1"/>
  <c r="D1313" i="1" s="1"/>
  <c r="R1312" i="1"/>
  <c r="E1312" i="1"/>
  <c r="G1312" i="1" s="1"/>
  <c r="J1311" i="1"/>
  <c r="V1312" i="1"/>
  <c r="S1311" i="1"/>
  <c r="T1311" i="1" s="1"/>
  <c r="W1312" i="1"/>
  <c r="C1305" i="1"/>
  <c r="B1304" i="1" l="1"/>
  <c r="Q1305" i="1"/>
  <c r="B1305" i="1" s="1"/>
  <c r="K3145" i="1"/>
  <c r="H1313" i="1"/>
  <c r="J1312" i="1"/>
  <c r="P1311" i="1"/>
  <c r="L1313" i="1"/>
  <c r="M1312" i="1"/>
  <c r="N1312" i="1" s="1"/>
  <c r="O1312" i="1" s="1"/>
  <c r="C1306" i="1"/>
  <c r="R1313" i="1"/>
  <c r="E1313" i="1"/>
  <c r="G1313" i="1" s="1"/>
  <c r="A1314" i="1"/>
  <c r="D1314" i="1" s="1"/>
  <c r="S1312" i="1"/>
  <c r="T1312" i="1" s="1"/>
  <c r="V1313" i="1"/>
  <c r="W1313" i="1"/>
  <c r="I1313" i="1"/>
  <c r="U1305" i="1" l="1"/>
  <c r="Q1306" i="1"/>
  <c r="B1306" i="1" s="1"/>
  <c r="P1312" i="1"/>
  <c r="K3146" i="1"/>
  <c r="H1314" i="1"/>
  <c r="J1313" i="1"/>
  <c r="L1314" i="1"/>
  <c r="M1313" i="1"/>
  <c r="N1313" i="1" s="1"/>
  <c r="O1313" i="1" s="1"/>
  <c r="S1313" i="1"/>
  <c r="T1313" i="1" s="1"/>
  <c r="W1314" i="1"/>
  <c r="V1314" i="1"/>
  <c r="I1314" i="1"/>
  <c r="E1314" i="1"/>
  <c r="G1314" i="1" s="1"/>
  <c r="R1314" i="1"/>
  <c r="A1315" i="1"/>
  <c r="D1315" i="1" s="1"/>
  <c r="C1307" i="1"/>
  <c r="U1306" i="1" l="1"/>
  <c r="Q1307" i="1"/>
  <c r="U1307" i="1" s="1"/>
  <c r="K3147" i="1"/>
  <c r="H1315" i="1"/>
  <c r="P1313" i="1"/>
  <c r="L1315" i="1"/>
  <c r="M1314" i="1"/>
  <c r="N1314" i="1" s="1"/>
  <c r="O1314" i="1" s="1"/>
  <c r="C1308" i="1"/>
  <c r="I1315" i="1"/>
  <c r="E1315" i="1"/>
  <c r="G1315" i="1" s="1"/>
  <c r="A1316" i="1"/>
  <c r="D1316" i="1" s="1"/>
  <c r="R1315" i="1"/>
  <c r="V1315" i="1"/>
  <c r="W1315" i="1"/>
  <c r="S1314" i="1"/>
  <c r="T1314" i="1" s="1"/>
  <c r="J1314" i="1"/>
  <c r="B1307" i="1" l="1"/>
  <c r="Q1308" i="1"/>
  <c r="B1308" i="1" s="1"/>
  <c r="K3148" i="1"/>
  <c r="H1316" i="1"/>
  <c r="P1314" i="1"/>
  <c r="L1316" i="1"/>
  <c r="M1315" i="1"/>
  <c r="N1315" i="1" s="1"/>
  <c r="O1315" i="1" s="1"/>
  <c r="W1316" i="1"/>
  <c r="V1316" i="1"/>
  <c r="S1315" i="1"/>
  <c r="T1315" i="1" s="1"/>
  <c r="I1316" i="1"/>
  <c r="A1317" i="1"/>
  <c r="D1317" i="1" s="1"/>
  <c r="R1316" i="1"/>
  <c r="E1316" i="1"/>
  <c r="G1316" i="1" s="1"/>
  <c r="C1309" i="1"/>
  <c r="J1315" i="1"/>
  <c r="U1308" i="1" l="1"/>
  <c r="Q1309" i="1"/>
  <c r="B1309" i="1" s="1"/>
  <c r="K3149" i="1"/>
  <c r="H1317" i="1"/>
  <c r="J1316" i="1"/>
  <c r="P1315" i="1"/>
  <c r="L1317" i="1"/>
  <c r="M1316" i="1"/>
  <c r="N1316" i="1" s="1"/>
  <c r="O1316" i="1" s="1"/>
  <c r="R1317" i="1"/>
  <c r="A1318" i="1"/>
  <c r="D1318" i="1" s="1"/>
  <c r="E1317" i="1"/>
  <c r="G1317" i="1" s="1"/>
  <c r="I1317" i="1"/>
  <c r="C1310" i="1"/>
  <c r="V1317" i="1"/>
  <c r="S1316" i="1"/>
  <c r="T1316" i="1" s="1"/>
  <c r="W1317" i="1"/>
  <c r="U1309" i="1" l="1"/>
  <c r="Q1310" i="1"/>
  <c r="B1310" i="1" s="1"/>
  <c r="P1316" i="1"/>
  <c r="K3150" i="1"/>
  <c r="H1318" i="1"/>
  <c r="L1318" i="1"/>
  <c r="M1318" i="1" s="1"/>
  <c r="M1317" i="1"/>
  <c r="N1317" i="1" s="1"/>
  <c r="O1317" i="1" s="1"/>
  <c r="I1318" i="1"/>
  <c r="J1317" i="1"/>
  <c r="C1311" i="1"/>
  <c r="R1318" i="1"/>
  <c r="A1319" i="1"/>
  <c r="D1319" i="1" s="1"/>
  <c r="E1318" i="1"/>
  <c r="G1318" i="1" s="1"/>
  <c r="V1318" i="1"/>
  <c r="S1317" i="1"/>
  <c r="T1317" i="1" s="1"/>
  <c r="W1318" i="1"/>
  <c r="L1319" i="1" l="1"/>
  <c r="M1319" i="1" s="1"/>
  <c r="N1319" i="1" s="1"/>
  <c r="O1319" i="1" s="1"/>
  <c r="U1310" i="1"/>
  <c r="Q1311" i="1"/>
  <c r="B1311" i="1" s="1"/>
  <c r="K3151" i="1"/>
  <c r="J1318" i="1"/>
  <c r="H1319" i="1"/>
  <c r="P1317" i="1"/>
  <c r="N1318" i="1"/>
  <c r="O1318" i="1" s="1"/>
  <c r="E1319" i="1"/>
  <c r="G1319" i="1" s="1"/>
  <c r="A1320" i="1"/>
  <c r="D1320" i="1" s="1"/>
  <c r="R1319" i="1"/>
  <c r="C1312" i="1"/>
  <c r="S1318" i="1"/>
  <c r="V1319" i="1"/>
  <c r="W1319" i="1"/>
  <c r="I1319" i="1"/>
  <c r="L1320" i="1" l="1"/>
  <c r="M1320" i="1" s="1"/>
  <c r="N1320" i="1" s="1"/>
  <c r="O1320" i="1" s="1"/>
  <c r="U1311" i="1"/>
  <c r="Q1312" i="1"/>
  <c r="B1312" i="1" s="1"/>
  <c r="P1318" i="1"/>
  <c r="K3152" i="1"/>
  <c r="H1320" i="1"/>
  <c r="I1320" i="1"/>
  <c r="R1320" i="1"/>
  <c r="A1321" i="1"/>
  <c r="D1321" i="1" s="1"/>
  <c r="E1320" i="1"/>
  <c r="G1320" i="1" s="1"/>
  <c r="C1313" i="1"/>
  <c r="W1320" i="1"/>
  <c r="V1320" i="1"/>
  <c r="S1319" i="1"/>
  <c r="T1319" i="1" s="1"/>
  <c r="J1319" i="1"/>
  <c r="P1319" i="1" s="1"/>
  <c r="L1321" i="1" l="1"/>
  <c r="M1321" i="1" s="1"/>
  <c r="N1321" i="1" s="1"/>
  <c r="O1321" i="1" s="1"/>
  <c r="U1312" i="1"/>
  <c r="Q1313" i="1"/>
  <c r="U1313" i="1" s="1"/>
  <c r="K3153" i="1"/>
  <c r="J1320" i="1"/>
  <c r="P1320" i="1" s="1"/>
  <c r="H1321" i="1"/>
  <c r="R1321" i="1"/>
  <c r="L1322" i="1" s="1"/>
  <c r="A1322" i="1"/>
  <c r="D1322" i="1" s="1"/>
  <c r="E1321" i="1"/>
  <c r="G1321" i="1" s="1"/>
  <c r="C1314" i="1"/>
  <c r="S1320" i="1"/>
  <c r="T1320" i="1" s="1"/>
  <c r="V1321" i="1"/>
  <c r="W1321" i="1"/>
  <c r="I1321" i="1"/>
  <c r="B1313" i="1" l="1"/>
  <c r="Q1314" i="1"/>
  <c r="B1314" i="1" s="1"/>
  <c r="K3154" i="1"/>
  <c r="H1322" i="1"/>
  <c r="M1322" i="1"/>
  <c r="N1322" i="1" s="1"/>
  <c r="O1322" i="1" s="1"/>
  <c r="I1322" i="1"/>
  <c r="J1321" i="1"/>
  <c r="P1321" i="1" s="1"/>
  <c r="R1322" i="1"/>
  <c r="L1323" i="1" s="1"/>
  <c r="E1322" i="1"/>
  <c r="G1322" i="1" s="1"/>
  <c r="A1323" i="1"/>
  <c r="D1323" i="1" s="1"/>
  <c r="C1315" i="1"/>
  <c r="V1322" i="1"/>
  <c r="W1322" i="1"/>
  <c r="S1321" i="1"/>
  <c r="T1321" i="1" s="1"/>
  <c r="U1314" i="1" l="1"/>
  <c r="Q1315" i="1"/>
  <c r="B1315" i="1" s="1"/>
  <c r="K3155" i="1"/>
  <c r="J1322" i="1"/>
  <c r="P1322" i="1" s="1"/>
  <c r="H1323" i="1"/>
  <c r="M1323" i="1"/>
  <c r="N1323" i="1" s="1"/>
  <c r="O1323" i="1" s="1"/>
  <c r="V1323" i="1"/>
  <c r="S1322" i="1"/>
  <c r="T1322" i="1" s="1"/>
  <c r="W1323" i="1"/>
  <c r="C1316" i="1"/>
  <c r="R1323" i="1"/>
  <c r="L1324" i="1" s="1"/>
  <c r="A1324" i="1"/>
  <c r="D1324" i="1" s="1"/>
  <c r="E1323" i="1"/>
  <c r="G1323" i="1" s="1"/>
  <c r="I1323" i="1"/>
  <c r="U1315" i="1" l="1"/>
  <c r="Q1316" i="1"/>
  <c r="B1316" i="1" s="1"/>
  <c r="K3156" i="1"/>
  <c r="H1324" i="1"/>
  <c r="M1324" i="1"/>
  <c r="N1324" i="1" s="1"/>
  <c r="O1324" i="1" s="1"/>
  <c r="I1324" i="1"/>
  <c r="J1323" i="1"/>
  <c r="P1323" i="1" s="1"/>
  <c r="C1317" i="1"/>
  <c r="R1324" i="1"/>
  <c r="L1325" i="1" s="1"/>
  <c r="A1325" i="1"/>
  <c r="D1325" i="1" s="1"/>
  <c r="E1324" i="1"/>
  <c r="G1324" i="1" s="1"/>
  <c r="S1323" i="1"/>
  <c r="T1323" i="1" s="1"/>
  <c r="W1324" i="1"/>
  <c r="V1324" i="1"/>
  <c r="U1316" i="1" l="1"/>
  <c r="Q1317" i="1"/>
  <c r="B1317" i="1" s="1"/>
  <c r="K3157" i="1"/>
  <c r="J1324" i="1"/>
  <c r="P1324" i="1" s="1"/>
  <c r="H1325" i="1"/>
  <c r="M1325" i="1"/>
  <c r="N1325" i="1" s="1"/>
  <c r="O1325" i="1" s="1"/>
  <c r="I1325" i="1"/>
  <c r="R1325" i="1"/>
  <c r="L1326" i="1" s="1"/>
  <c r="E1325" i="1"/>
  <c r="G1325" i="1" s="1"/>
  <c r="A1326" i="1"/>
  <c r="D1326" i="1" s="1"/>
  <c r="V1325" i="1"/>
  <c r="S1324" i="1"/>
  <c r="T1324" i="1" s="1"/>
  <c r="W1325" i="1"/>
  <c r="C1318" i="1"/>
  <c r="U1317" i="1" l="1"/>
  <c r="Q1318" i="1"/>
  <c r="B1318" i="1" s="1"/>
  <c r="K3158" i="1"/>
  <c r="J1325" i="1"/>
  <c r="P1325" i="1" s="1"/>
  <c r="H1326" i="1"/>
  <c r="M1326" i="1"/>
  <c r="N1326" i="1" s="1"/>
  <c r="O1326" i="1" s="1"/>
  <c r="V1326" i="1"/>
  <c r="S1325" i="1"/>
  <c r="T1325" i="1" s="1"/>
  <c r="W1326" i="1"/>
  <c r="T1318" i="1"/>
  <c r="C1319" i="1" s="1"/>
  <c r="E1326" i="1"/>
  <c r="G1326" i="1" s="1"/>
  <c r="A1327" i="1"/>
  <c r="D1327" i="1" s="1"/>
  <c r="R1326" i="1"/>
  <c r="L1327" i="1" s="1"/>
  <c r="I1326" i="1"/>
  <c r="Q1319" i="1" l="1"/>
  <c r="B1319" i="1" s="1"/>
  <c r="K3159" i="1"/>
  <c r="H1327" i="1"/>
  <c r="J1326" i="1"/>
  <c r="P1326" i="1" s="1"/>
  <c r="M1327" i="1"/>
  <c r="N1327" i="1" s="1"/>
  <c r="O1327" i="1" s="1"/>
  <c r="U1318" i="1"/>
  <c r="C1320" i="1"/>
  <c r="V1327" i="1"/>
  <c r="S1326" i="1"/>
  <c r="T1326" i="1" s="1"/>
  <c r="W1327" i="1"/>
  <c r="I1327" i="1"/>
  <c r="R1327" i="1"/>
  <c r="L1328" i="1" s="1"/>
  <c r="A1328" i="1"/>
  <c r="D1328" i="1" s="1"/>
  <c r="E1327" i="1"/>
  <c r="G1327" i="1" s="1"/>
  <c r="U1319" i="1" l="1"/>
  <c r="Q1320" i="1"/>
  <c r="B1320" i="1" s="1"/>
  <c r="K3160" i="1"/>
  <c r="H1328" i="1"/>
  <c r="M1328" i="1"/>
  <c r="N1328" i="1" s="1"/>
  <c r="O1328" i="1" s="1"/>
  <c r="I1328" i="1"/>
  <c r="E1328" i="1"/>
  <c r="G1328" i="1" s="1"/>
  <c r="A1329" i="1"/>
  <c r="D1329" i="1" s="1"/>
  <c r="R1328" i="1"/>
  <c r="L1329" i="1" s="1"/>
  <c r="C1321" i="1"/>
  <c r="J1327" i="1"/>
  <c r="P1327" i="1" s="1"/>
  <c r="S1327" i="1"/>
  <c r="T1327" i="1" s="1"/>
  <c r="V1328" i="1"/>
  <c r="W1328" i="1"/>
  <c r="U1320" i="1" l="1"/>
  <c r="Q1321" i="1"/>
  <c r="B1321" i="1" s="1"/>
  <c r="K3161" i="1"/>
  <c r="H1329" i="1"/>
  <c r="J1328" i="1"/>
  <c r="P1328" i="1" s="1"/>
  <c r="M1329" i="1"/>
  <c r="N1329" i="1" s="1"/>
  <c r="O1329" i="1" s="1"/>
  <c r="A1330" i="1"/>
  <c r="D1330" i="1" s="1"/>
  <c r="R1329" i="1"/>
  <c r="L1330" i="1" s="1"/>
  <c r="E1329" i="1"/>
  <c r="G1329" i="1" s="1"/>
  <c r="C1322" i="1"/>
  <c r="W1329" i="1"/>
  <c r="S1328" i="1"/>
  <c r="T1328" i="1" s="1"/>
  <c r="V1329" i="1"/>
  <c r="I1329" i="1"/>
  <c r="U1321" i="1" l="1"/>
  <c r="Q1322" i="1"/>
  <c r="B1322" i="1" s="1"/>
  <c r="K3162" i="1"/>
  <c r="H1330" i="1"/>
  <c r="M1330" i="1"/>
  <c r="N1330" i="1" s="1"/>
  <c r="O1330" i="1" s="1"/>
  <c r="S1329" i="1"/>
  <c r="T1329" i="1" s="1"/>
  <c r="W1330" i="1"/>
  <c r="V1330" i="1"/>
  <c r="C1323" i="1"/>
  <c r="I1330" i="1"/>
  <c r="J1329" i="1"/>
  <c r="P1329" i="1" s="1"/>
  <c r="E1330" i="1"/>
  <c r="G1330" i="1" s="1"/>
  <c r="A1331" i="1"/>
  <c r="D1331" i="1" s="1"/>
  <c r="R1330" i="1"/>
  <c r="L1331" i="1" s="1"/>
  <c r="U1322" i="1" l="1"/>
  <c r="Q1323" i="1"/>
  <c r="B1323" i="1" s="1"/>
  <c r="K3163" i="1"/>
  <c r="H1331" i="1"/>
  <c r="J1330" i="1"/>
  <c r="P1330" i="1" s="1"/>
  <c r="M1331" i="1"/>
  <c r="N1331" i="1" s="1"/>
  <c r="O1331" i="1" s="1"/>
  <c r="C1324" i="1"/>
  <c r="V1331" i="1"/>
  <c r="W1331" i="1"/>
  <c r="S1330" i="1"/>
  <c r="T1330" i="1" s="1"/>
  <c r="E1331" i="1"/>
  <c r="G1331" i="1" s="1"/>
  <c r="R1331" i="1"/>
  <c r="L1332" i="1" s="1"/>
  <c r="A1332" i="1"/>
  <c r="D1332" i="1" s="1"/>
  <c r="I1331" i="1"/>
  <c r="U1323" i="1" l="1"/>
  <c r="Q1324" i="1"/>
  <c r="U1324" i="1" s="1"/>
  <c r="K3164" i="1"/>
  <c r="H1332" i="1"/>
  <c r="M1332" i="1"/>
  <c r="N1332" i="1" s="1"/>
  <c r="O1332" i="1" s="1"/>
  <c r="W1332" i="1"/>
  <c r="V1332" i="1"/>
  <c r="S1331" i="1"/>
  <c r="T1331" i="1" s="1"/>
  <c r="E1332" i="1"/>
  <c r="G1332" i="1" s="1"/>
  <c r="R1332" i="1"/>
  <c r="L1333" i="1" s="1"/>
  <c r="A1333" i="1"/>
  <c r="D1333" i="1" s="1"/>
  <c r="C1325" i="1"/>
  <c r="I1332" i="1"/>
  <c r="J1331" i="1"/>
  <c r="P1331" i="1" s="1"/>
  <c r="B1324" i="1" l="1"/>
  <c r="Q1325" i="1"/>
  <c r="B1325" i="1" s="1"/>
  <c r="K3165" i="1"/>
  <c r="H1333" i="1"/>
  <c r="M1333" i="1"/>
  <c r="N1333" i="1" s="1"/>
  <c r="O1333" i="1" s="1"/>
  <c r="I1333" i="1"/>
  <c r="J1332" i="1"/>
  <c r="P1332" i="1" s="1"/>
  <c r="E1333" i="1"/>
  <c r="G1333" i="1" s="1"/>
  <c r="R1333" i="1"/>
  <c r="L1334" i="1" s="1"/>
  <c r="A1334" i="1"/>
  <c r="D1334" i="1" s="1"/>
  <c r="C1326" i="1"/>
  <c r="W1333" i="1"/>
  <c r="V1333" i="1"/>
  <c r="S1332" i="1"/>
  <c r="T1332" i="1" s="1"/>
  <c r="U1325" i="1" l="1"/>
  <c r="Q1326" i="1"/>
  <c r="B1326" i="1" s="1"/>
  <c r="K3166" i="1"/>
  <c r="J1333" i="1"/>
  <c r="P1333" i="1" s="1"/>
  <c r="H1334" i="1"/>
  <c r="M1334" i="1"/>
  <c r="N1334" i="1" s="1"/>
  <c r="O1334" i="1" s="1"/>
  <c r="W1334" i="1"/>
  <c r="V1334" i="1"/>
  <c r="S1333" i="1"/>
  <c r="T1333" i="1" s="1"/>
  <c r="C1327" i="1"/>
  <c r="E1334" i="1"/>
  <c r="G1334" i="1" s="1"/>
  <c r="A1335" i="1"/>
  <c r="D1335" i="1" s="1"/>
  <c r="R1334" i="1"/>
  <c r="L1335" i="1" s="1"/>
  <c r="I1334" i="1"/>
  <c r="U1326" i="1" l="1"/>
  <c r="Q1327" i="1"/>
  <c r="U1327" i="1" s="1"/>
  <c r="K3167" i="1"/>
  <c r="J1334" i="1"/>
  <c r="P1334" i="1" s="1"/>
  <c r="H1335" i="1"/>
  <c r="M1335" i="1"/>
  <c r="N1335" i="1" s="1"/>
  <c r="O1335" i="1" s="1"/>
  <c r="V1335" i="1"/>
  <c r="S1334" i="1"/>
  <c r="T1334" i="1" s="1"/>
  <c r="W1335" i="1"/>
  <c r="I1335" i="1"/>
  <c r="E1335" i="1"/>
  <c r="G1335" i="1" s="1"/>
  <c r="A1336" i="1"/>
  <c r="D1336" i="1" s="1"/>
  <c r="R1335" i="1"/>
  <c r="L1336" i="1" s="1"/>
  <c r="C1328" i="1"/>
  <c r="B1327" i="1" l="1"/>
  <c r="Q1328" i="1"/>
  <c r="B1328" i="1" s="1"/>
  <c r="K3168" i="1"/>
  <c r="J1335" i="1"/>
  <c r="P1335" i="1" s="1"/>
  <c r="H1336" i="1"/>
  <c r="M1336" i="1"/>
  <c r="N1336" i="1" s="1"/>
  <c r="O1336" i="1" s="1"/>
  <c r="C1329" i="1"/>
  <c r="I1336" i="1"/>
  <c r="W1336" i="1"/>
  <c r="V1336" i="1"/>
  <c r="S1335" i="1"/>
  <c r="T1335" i="1" s="1"/>
  <c r="E1336" i="1"/>
  <c r="G1336" i="1" s="1"/>
  <c r="A1337" i="1"/>
  <c r="D1337" i="1" s="1"/>
  <c r="R1336" i="1"/>
  <c r="L1337" i="1" s="1"/>
  <c r="U1328" i="1" l="1"/>
  <c r="Q1329" i="1"/>
  <c r="B1329" i="1" s="1"/>
  <c r="K3169" i="1"/>
  <c r="H1337" i="1"/>
  <c r="J1336" i="1"/>
  <c r="P1336" i="1" s="1"/>
  <c r="M1337" i="1"/>
  <c r="N1337" i="1" s="1"/>
  <c r="O1337" i="1" s="1"/>
  <c r="C1330" i="1"/>
  <c r="R1337" i="1"/>
  <c r="L1338" i="1" s="1"/>
  <c r="A1338" i="1"/>
  <c r="D1338" i="1" s="1"/>
  <c r="E1337" i="1"/>
  <c r="G1337" i="1" s="1"/>
  <c r="I1337" i="1"/>
  <c r="W1337" i="1"/>
  <c r="V1337" i="1"/>
  <c r="S1336" i="1"/>
  <c r="T1336" i="1" s="1"/>
  <c r="U1329" i="1" l="1"/>
  <c r="Q1330" i="1"/>
  <c r="B1330" i="1" s="1"/>
  <c r="K3170" i="1"/>
  <c r="J1337" i="1"/>
  <c r="P1337" i="1" s="1"/>
  <c r="H1338" i="1"/>
  <c r="M1338" i="1"/>
  <c r="N1338" i="1" s="1"/>
  <c r="O1338" i="1" s="1"/>
  <c r="I1338" i="1"/>
  <c r="E1338" i="1"/>
  <c r="G1338" i="1" s="1"/>
  <c r="A1339" i="1"/>
  <c r="D1339" i="1" s="1"/>
  <c r="R1338" i="1"/>
  <c r="L1339" i="1" s="1"/>
  <c r="W1338" i="1"/>
  <c r="V1338" i="1"/>
  <c r="S1337" i="1"/>
  <c r="T1337" i="1" s="1"/>
  <c r="C1331" i="1"/>
  <c r="U1330" i="1" l="1"/>
  <c r="Q1331" i="1"/>
  <c r="B1331" i="1" s="1"/>
  <c r="K3171" i="1"/>
  <c r="H1339" i="1"/>
  <c r="J1338" i="1"/>
  <c r="P1338" i="1" s="1"/>
  <c r="M1339" i="1"/>
  <c r="N1339" i="1" s="1"/>
  <c r="O1339" i="1" s="1"/>
  <c r="C1332" i="1"/>
  <c r="A1340" i="1"/>
  <c r="D1340" i="1" s="1"/>
  <c r="R1339" i="1"/>
  <c r="L1340" i="1" s="1"/>
  <c r="E1339" i="1"/>
  <c r="G1339" i="1" s="1"/>
  <c r="W1339" i="1"/>
  <c r="V1339" i="1"/>
  <c r="S1338" i="1"/>
  <c r="T1338" i="1" s="1"/>
  <c r="I1339" i="1"/>
  <c r="U1331" i="1" l="1"/>
  <c r="Q1332" i="1"/>
  <c r="B1332" i="1" s="1"/>
  <c r="K3172" i="1"/>
  <c r="H1340" i="1"/>
  <c r="M1340" i="1"/>
  <c r="N1340" i="1" s="1"/>
  <c r="O1340" i="1" s="1"/>
  <c r="C1333" i="1"/>
  <c r="V1340" i="1"/>
  <c r="S1339" i="1"/>
  <c r="T1339" i="1" s="1"/>
  <c r="W1340" i="1"/>
  <c r="R1340" i="1"/>
  <c r="L1341" i="1" s="1"/>
  <c r="A1341" i="1"/>
  <c r="D1341" i="1" s="1"/>
  <c r="E1340" i="1"/>
  <c r="G1340" i="1" s="1"/>
  <c r="I1340" i="1"/>
  <c r="J1339" i="1"/>
  <c r="P1339" i="1" s="1"/>
  <c r="U1332" i="1" l="1"/>
  <c r="Q1333" i="1"/>
  <c r="B1333" i="1" s="1"/>
  <c r="K3173" i="1"/>
  <c r="H1341" i="1"/>
  <c r="M1341" i="1"/>
  <c r="N1341" i="1" s="1"/>
  <c r="O1341" i="1" s="1"/>
  <c r="I1341" i="1"/>
  <c r="R1341" i="1"/>
  <c r="L1342" i="1" s="1"/>
  <c r="E1341" i="1"/>
  <c r="G1341" i="1" s="1"/>
  <c r="A1342" i="1"/>
  <c r="D1342" i="1" s="1"/>
  <c r="W1341" i="1"/>
  <c r="V1341" i="1"/>
  <c r="S1340" i="1"/>
  <c r="T1340" i="1" s="1"/>
  <c r="C1334" i="1"/>
  <c r="J1340" i="1"/>
  <c r="P1340" i="1" s="1"/>
  <c r="U1333" i="1" l="1"/>
  <c r="Q1334" i="1"/>
  <c r="B1334" i="1" s="1"/>
  <c r="K3174" i="1"/>
  <c r="H1342" i="1"/>
  <c r="J1341" i="1"/>
  <c r="P1341" i="1" s="1"/>
  <c r="M1342" i="1"/>
  <c r="N1342" i="1" s="1"/>
  <c r="O1342" i="1" s="1"/>
  <c r="R1342" i="1"/>
  <c r="L1343" i="1" s="1"/>
  <c r="E1342" i="1"/>
  <c r="G1342" i="1" s="1"/>
  <c r="A1343" i="1"/>
  <c r="D1343" i="1" s="1"/>
  <c r="V1342" i="1"/>
  <c r="S1341" i="1"/>
  <c r="T1341" i="1" s="1"/>
  <c r="W1342" i="1"/>
  <c r="C1335" i="1"/>
  <c r="I1342" i="1"/>
  <c r="U1334" i="1" l="1"/>
  <c r="Q1335" i="1"/>
  <c r="B1335" i="1" s="1"/>
  <c r="K3175" i="1"/>
  <c r="H1343" i="1"/>
  <c r="M1343" i="1"/>
  <c r="N1343" i="1" s="1"/>
  <c r="O1343" i="1" s="1"/>
  <c r="I1343" i="1"/>
  <c r="E1343" i="1"/>
  <c r="G1343" i="1" s="1"/>
  <c r="A1344" i="1"/>
  <c r="D1344" i="1" s="1"/>
  <c r="R1343" i="1"/>
  <c r="L1344" i="1" s="1"/>
  <c r="C1336" i="1"/>
  <c r="J1342" i="1"/>
  <c r="P1342" i="1" s="1"/>
  <c r="V1343" i="1"/>
  <c r="S1342" i="1"/>
  <c r="T1342" i="1" s="1"/>
  <c r="W1343" i="1"/>
  <c r="U1335" i="1" l="1"/>
  <c r="Q1336" i="1"/>
  <c r="B1336" i="1" s="1"/>
  <c r="K3176" i="1"/>
  <c r="H1344" i="1"/>
  <c r="J1343" i="1"/>
  <c r="P1343" i="1" s="1"/>
  <c r="M1344" i="1"/>
  <c r="N1344" i="1" s="1"/>
  <c r="O1344" i="1" s="1"/>
  <c r="I1344" i="1"/>
  <c r="R1344" i="1"/>
  <c r="L1345" i="1" s="1"/>
  <c r="A1345" i="1"/>
  <c r="D1345" i="1" s="1"/>
  <c r="E1344" i="1"/>
  <c r="G1344" i="1" s="1"/>
  <c r="C1337" i="1"/>
  <c r="W1344" i="1"/>
  <c r="V1344" i="1"/>
  <c r="S1343" i="1"/>
  <c r="T1343" i="1" s="1"/>
  <c r="U1336" i="1" l="1"/>
  <c r="Q1337" i="1"/>
  <c r="B1337" i="1" s="1"/>
  <c r="K3177" i="1"/>
  <c r="J1344" i="1"/>
  <c r="P1344" i="1" s="1"/>
  <c r="H1345" i="1"/>
  <c r="M1345" i="1"/>
  <c r="N1345" i="1" s="1"/>
  <c r="O1345" i="1" s="1"/>
  <c r="I1345" i="1"/>
  <c r="C1338" i="1"/>
  <c r="A1346" i="1"/>
  <c r="D1346" i="1" s="1"/>
  <c r="E1345" i="1"/>
  <c r="G1345" i="1" s="1"/>
  <c r="R1345" i="1"/>
  <c r="L1346" i="1" s="1"/>
  <c r="W1345" i="1"/>
  <c r="V1345" i="1"/>
  <c r="S1344" i="1"/>
  <c r="T1344" i="1" s="1"/>
  <c r="U1337" i="1" l="1"/>
  <c r="Q1338" i="1"/>
  <c r="B1338" i="1" s="1"/>
  <c r="K3178" i="1"/>
  <c r="J1345" i="1"/>
  <c r="P1345" i="1" s="1"/>
  <c r="H1346" i="1"/>
  <c r="M1346" i="1"/>
  <c r="N1346" i="1" s="1"/>
  <c r="O1346" i="1" s="1"/>
  <c r="W1346" i="1"/>
  <c r="V1346" i="1"/>
  <c r="S1345" i="1"/>
  <c r="T1345" i="1" s="1"/>
  <c r="I1346" i="1"/>
  <c r="R1346" i="1"/>
  <c r="L1347" i="1" s="1"/>
  <c r="E1346" i="1"/>
  <c r="G1346" i="1" s="1"/>
  <c r="A1347" i="1"/>
  <c r="D1347" i="1" s="1"/>
  <c r="C1339" i="1"/>
  <c r="U1338" i="1" l="1"/>
  <c r="Q1339" i="1"/>
  <c r="B1339" i="1" s="1"/>
  <c r="K3179" i="1"/>
  <c r="H1347" i="1"/>
  <c r="M1347" i="1"/>
  <c r="N1347" i="1" s="1"/>
  <c r="O1347" i="1" s="1"/>
  <c r="C1340" i="1"/>
  <c r="A1348" i="1"/>
  <c r="D1348" i="1" s="1"/>
  <c r="E1347" i="1"/>
  <c r="G1347" i="1" s="1"/>
  <c r="R1347" i="1"/>
  <c r="L1348" i="1" s="1"/>
  <c r="I1347" i="1"/>
  <c r="J1346" i="1"/>
  <c r="P1346" i="1" s="1"/>
  <c r="V1347" i="1"/>
  <c r="W1347" i="1"/>
  <c r="S1346" i="1"/>
  <c r="T1346" i="1" s="1"/>
  <c r="U1339" i="1" l="1"/>
  <c r="Q1340" i="1"/>
  <c r="B1340" i="1" s="1"/>
  <c r="K3180" i="1"/>
  <c r="J1347" i="1"/>
  <c r="P1347" i="1" s="1"/>
  <c r="H1348" i="1"/>
  <c r="M1348" i="1"/>
  <c r="N1348" i="1" s="1"/>
  <c r="O1348" i="1" s="1"/>
  <c r="I1348" i="1"/>
  <c r="E1348" i="1"/>
  <c r="G1348" i="1" s="1"/>
  <c r="A1349" i="1"/>
  <c r="D1349" i="1" s="1"/>
  <c r="R1348" i="1"/>
  <c r="L1349" i="1" s="1"/>
  <c r="V1348" i="1"/>
  <c r="S1347" i="1"/>
  <c r="T1347" i="1" s="1"/>
  <c r="W1348" i="1"/>
  <c r="C1341" i="1"/>
  <c r="U1340" i="1" l="1"/>
  <c r="Q1341" i="1"/>
  <c r="B1341" i="1" s="1"/>
  <c r="K3181" i="1"/>
  <c r="H1349" i="1"/>
  <c r="M1349" i="1"/>
  <c r="N1349" i="1" s="1"/>
  <c r="O1349" i="1" s="1"/>
  <c r="C1342" i="1"/>
  <c r="S1348" i="1"/>
  <c r="T1348" i="1" s="1"/>
  <c r="W1349" i="1"/>
  <c r="V1349" i="1"/>
  <c r="I1349" i="1"/>
  <c r="R1349" i="1"/>
  <c r="L1350" i="1" s="1"/>
  <c r="A1350" i="1"/>
  <c r="D1350" i="1" s="1"/>
  <c r="E1349" i="1"/>
  <c r="G1349" i="1" s="1"/>
  <c r="J1348" i="1"/>
  <c r="P1348" i="1" s="1"/>
  <c r="U1341" i="1" l="1"/>
  <c r="Q1342" i="1"/>
  <c r="B1342" i="1" s="1"/>
  <c r="K3182" i="1"/>
  <c r="H1350" i="1"/>
  <c r="M1350" i="1"/>
  <c r="N1350" i="1" s="1"/>
  <c r="O1350" i="1" s="1"/>
  <c r="E1350" i="1"/>
  <c r="G1350" i="1" s="1"/>
  <c r="R1350" i="1"/>
  <c r="L1351" i="1" s="1"/>
  <c r="A1351" i="1"/>
  <c r="D1351" i="1" s="1"/>
  <c r="I1350" i="1"/>
  <c r="W1350" i="1"/>
  <c r="V1350" i="1"/>
  <c r="S1349" i="1"/>
  <c r="T1349" i="1" s="1"/>
  <c r="C1343" i="1"/>
  <c r="J1349" i="1"/>
  <c r="P1349" i="1" s="1"/>
  <c r="U1342" i="1" l="1"/>
  <c r="Q1343" i="1"/>
  <c r="B1343" i="1" s="1"/>
  <c r="K3183" i="1"/>
  <c r="H1351" i="1"/>
  <c r="M1351" i="1"/>
  <c r="N1351" i="1" s="1"/>
  <c r="O1351" i="1" s="1"/>
  <c r="I1351" i="1"/>
  <c r="J1350" i="1"/>
  <c r="P1350" i="1" s="1"/>
  <c r="C1344" i="1"/>
  <c r="A1352" i="1"/>
  <c r="D1352" i="1" s="1"/>
  <c r="R1351" i="1"/>
  <c r="L1352" i="1" s="1"/>
  <c r="E1351" i="1"/>
  <c r="G1351" i="1" s="1"/>
  <c r="W1351" i="1"/>
  <c r="S1350" i="1"/>
  <c r="T1350" i="1" s="1"/>
  <c r="V1351" i="1"/>
  <c r="U1343" i="1" l="1"/>
  <c r="Q1344" i="1"/>
  <c r="B1344" i="1" s="1"/>
  <c r="K3184" i="1"/>
  <c r="J1351" i="1"/>
  <c r="P1351" i="1" s="1"/>
  <c r="H1352" i="1"/>
  <c r="M1352" i="1"/>
  <c r="N1352" i="1" s="1"/>
  <c r="O1352" i="1" s="1"/>
  <c r="V1352" i="1"/>
  <c r="W1352" i="1"/>
  <c r="S1351" i="1"/>
  <c r="T1351" i="1" s="1"/>
  <c r="C1345" i="1"/>
  <c r="A1353" i="1"/>
  <c r="D1353" i="1" s="1"/>
  <c r="E1352" i="1"/>
  <c r="G1352" i="1" s="1"/>
  <c r="R1352" i="1"/>
  <c r="L1353" i="1" s="1"/>
  <c r="I1352" i="1"/>
  <c r="U1344" i="1" l="1"/>
  <c r="Q1345" i="1"/>
  <c r="B1345" i="1" s="1"/>
  <c r="K3185" i="1"/>
  <c r="J1352" i="1"/>
  <c r="P1352" i="1" s="1"/>
  <c r="H1353" i="1"/>
  <c r="M1353" i="1"/>
  <c r="N1353" i="1" s="1"/>
  <c r="O1353" i="1" s="1"/>
  <c r="S1352" i="1"/>
  <c r="T1352" i="1" s="1"/>
  <c r="W1353" i="1"/>
  <c r="V1353" i="1"/>
  <c r="C1346" i="1"/>
  <c r="A1354" i="1"/>
  <c r="D1354" i="1" s="1"/>
  <c r="R1353" i="1"/>
  <c r="L1354" i="1" s="1"/>
  <c r="E1353" i="1"/>
  <c r="G1353" i="1" s="1"/>
  <c r="I1353" i="1"/>
  <c r="U1345" i="1" l="1"/>
  <c r="Q1346" i="1"/>
  <c r="B1346" i="1" s="1"/>
  <c r="K3186" i="1"/>
  <c r="J1353" i="1"/>
  <c r="P1353" i="1" s="1"/>
  <c r="H1354" i="1"/>
  <c r="M1354" i="1"/>
  <c r="N1354" i="1" s="1"/>
  <c r="O1354" i="1" s="1"/>
  <c r="C1347" i="1"/>
  <c r="S1353" i="1"/>
  <c r="T1353" i="1" s="1"/>
  <c r="W1354" i="1"/>
  <c r="V1354" i="1"/>
  <c r="I1354" i="1"/>
  <c r="E1354" i="1"/>
  <c r="G1354" i="1" s="1"/>
  <c r="A1355" i="1"/>
  <c r="D1355" i="1" s="1"/>
  <c r="R1354" i="1"/>
  <c r="L1355" i="1" s="1"/>
  <c r="U1346" i="1" l="1"/>
  <c r="Q1347" i="1"/>
  <c r="U1347" i="1" s="1"/>
  <c r="K3187" i="1"/>
  <c r="H1355" i="1"/>
  <c r="M1355" i="1"/>
  <c r="N1355" i="1" s="1"/>
  <c r="O1355" i="1" s="1"/>
  <c r="E1355" i="1"/>
  <c r="G1355" i="1" s="1"/>
  <c r="A1356" i="1"/>
  <c r="D1356" i="1" s="1"/>
  <c r="R1355" i="1"/>
  <c r="L1356" i="1" s="1"/>
  <c r="C1348" i="1"/>
  <c r="S1354" i="1"/>
  <c r="T1354" i="1" s="1"/>
  <c r="V1355" i="1"/>
  <c r="W1355" i="1"/>
  <c r="I1355" i="1"/>
  <c r="J1354" i="1"/>
  <c r="P1354" i="1" s="1"/>
  <c r="B1347" i="1" l="1"/>
  <c r="Q1348" i="1"/>
  <c r="B1348" i="1" s="1"/>
  <c r="K3188" i="1"/>
  <c r="H1356" i="1"/>
  <c r="M1356" i="1"/>
  <c r="N1356" i="1" s="1"/>
  <c r="O1356" i="1" s="1"/>
  <c r="I1356" i="1"/>
  <c r="C1349" i="1"/>
  <c r="V1356" i="1"/>
  <c r="W1356" i="1"/>
  <c r="S1355" i="1"/>
  <c r="T1355" i="1" s="1"/>
  <c r="J1355" i="1"/>
  <c r="P1355" i="1" s="1"/>
  <c r="A1357" i="1"/>
  <c r="D1357" i="1" s="1"/>
  <c r="E1356" i="1"/>
  <c r="G1356" i="1" s="1"/>
  <c r="R1356" i="1"/>
  <c r="L1357" i="1" s="1"/>
  <c r="U1348" i="1" l="1"/>
  <c r="Q1349" i="1"/>
  <c r="U1349" i="1" s="1"/>
  <c r="K3189" i="1"/>
  <c r="H1357" i="1"/>
  <c r="J1356" i="1"/>
  <c r="P1356" i="1" s="1"/>
  <c r="M1357" i="1"/>
  <c r="N1357" i="1" s="1"/>
  <c r="O1357" i="1" s="1"/>
  <c r="S1356" i="1"/>
  <c r="T1356" i="1" s="1"/>
  <c r="W1357" i="1"/>
  <c r="V1357" i="1"/>
  <c r="A1358" i="1"/>
  <c r="D1358" i="1" s="1"/>
  <c r="R1357" i="1"/>
  <c r="L1358" i="1" s="1"/>
  <c r="E1357" i="1"/>
  <c r="G1357" i="1" s="1"/>
  <c r="I1357" i="1"/>
  <c r="C1350" i="1"/>
  <c r="B1349" i="1" l="1"/>
  <c r="Q1350" i="1"/>
  <c r="B1350" i="1" s="1"/>
  <c r="K3190" i="1"/>
  <c r="J1357" i="1"/>
  <c r="P1357" i="1" s="1"/>
  <c r="H1358" i="1"/>
  <c r="M1358" i="1"/>
  <c r="N1358" i="1" s="1"/>
  <c r="O1358" i="1" s="1"/>
  <c r="C1351" i="1"/>
  <c r="S1357" i="1"/>
  <c r="T1357" i="1" s="1"/>
  <c r="W1358" i="1"/>
  <c r="V1358" i="1"/>
  <c r="I1358" i="1"/>
  <c r="A1359" i="1"/>
  <c r="D1359" i="1" s="1"/>
  <c r="E1358" i="1"/>
  <c r="G1358" i="1" s="1"/>
  <c r="R1358" i="1"/>
  <c r="L1359" i="1" s="1"/>
  <c r="U1350" i="1" l="1"/>
  <c r="Q1351" i="1"/>
  <c r="B1351" i="1" s="1"/>
  <c r="K3191" i="1"/>
  <c r="H1359" i="1"/>
  <c r="M1359" i="1"/>
  <c r="N1359" i="1" s="1"/>
  <c r="O1359" i="1" s="1"/>
  <c r="S1358" i="1"/>
  <c r="T1358" i="1" s="1"/>
  <c r="V1359" i="1"/>
  <c r="W1359" i="1"/>
  <c r="A1360" i="1"/>
  <c r="D1360" i="1" s="1"/>
  <c r="E1359" i="1"/>
  <c r="G1359" i="1" s="1"/>
  <c r="R1359" i="1"/>
  <c r="L1360" i="1" s="1"/>
  <c r="C1352" i="1"/>
  <c r="I1359" i="1"/>
  <c r="J1358" i="1"/>
  <c r="P1358" i="1" s="1"/>
  <c r="U1351" i="1" l="1"/>
  <c r="Q1352" i="1"/>
  <c r="B1352" i="1" s="1"/>
  <c r="K3192" i="1"/>
  <c r="H1360" i="1"/>
  <c r="M1360" i="1"/>
  <c r="N1360" i="1" s="1"/>
  <c r="O1360" i="1" s="1"/>
  <c r="I1360" i="1"/>
  <c r="A1361" i="1"/>
  <c r="D1361" i="1" s="1"/>
  <c r="E1360" i="1"/>
  <c r="G1360" i="1" s="1"/>
  <c r="R1360" i="1"/>
  <c r="L1361" i="1" s="1"/>
  <c r="C1353" i="1"/>
  <c r="S1359" i="1"/>
  <c r="T1359" i="1" s="1"/>
  <c r="V1360" i="1"/>
  <c r="W1360" i="1"/>
  <c r="J1359" i="1"/>
  <c r="P1359" i="1" s="1"/>
  <c r="U1352" i="1" l="1"/>
  <c r="Q1353" i="1"/>
  <c r="B1353" i="1" s="1"/>
  <c r="K3193" i="1"/>
  <c r="J1360" i="1"/>
  <c r="P1360" i="1" s="1"/>
  <c r="H1361" i="1"/>
  <c r="M1361" i="1"/>
  <c r="N1361" i="1" s="1"/>
  <c r="O1361" i="1" s="1"/>
  <c r="C1354" i="1"/>
  <c r="R1361" i="1"/>
  <c r="L1362" i="1" s="1"/>
  <c r="A1362" i="1"/>
  <c r="D1362" i="1" s="1"/>
  <c r="E1361" i="1"/>
  <c r="G1361" i="1" s="1"/>
  <c r="S1360" i="1"/>
  <c r="T1360" i="1" s="1"/>
  <c r="V1361" i="1"/>
  <c r="W1361" i="1"/>
  <c r="I1361" i="1"/>
  <c r="U1353" i="1" l="1"/>
  <c r="Q1354" i="1"/>
  <c r="B1354" i="1" s="1"/>
  <c r="K3194" i="1"/>
  <c r="H1362" i="1"/>
  <c r="M1362" i="1"/>
  <c r="N1362" i="1" s="1"/>
  <c r="O1362" i="1" s="1"/>
  <c r="I1362" i="1"/>
  <c r="E1362" i="1"/>
  <c r="G1362" i="1" s="1"/>
  <c r="A1363" i="1"/>
  <c r="D1363" i="1" s="1"/>
  <c r="R1362" i="1"/>
  <c r="L1363" i="1" s="1"/>
  <c r="W1362" i="1"/>
  <c r="S1361" i="1"/>
  <c r="T1361" i="1" s="1"/>
  <c r="V1362" i="1"/>
  <c r="J1361" i="1"/>
  <c r="P1361" i="1" s="1"/>
  <c r="C1355" i="1"/>
  <c r="U1354" i="1" l="1"/>
  <c r="Q1355" i="1"/>
  <c r="B1355" i="1" s="1"/>
  <c r="K3195" i="1"/>
  <c r="H1363" i="1"/>
  <c r="J1362" i="1"/>
  <c r="P1362" i="1" s="1"/>
  <c r="M1363" i="1"/>
  <c r="N1363" i="1" s="1"/>
  <c r="O1363" i="1" s="1"/>
  <c r="C1356" i="1"/>
  <c r="A1364" i="1"/>
  <c r="D1364" i="1" s="1"/>
  <c r="E1363" i="1"/>
  <c r="G1363" i="1" s="1"/>
  <c r="R1363" i="1"/>
  <c r="L1364" i="1" s="1"/>
  <c r="S1362" i="1"/>
  <c r="T1362" i="1" s="1"/>
  <c r="V1363" i="1"/>
  <c r="W1363" i="1"/>
  <c r="I1363" i="1"/>
  <c r="U1355" i="1" l="1"/>
  <c r="Q1356" i="1"/>
  <c r="B1356" i="1" s="1"/>
  <c r="K3196" i="1"/>
  <c r="H1364" i="1"/>
  <c r="M1364" i="1"/>
  <c r="N1364" i="1" s="1"/>
  <c r="O1364" i="1" s="1"/>
  <c r="W1364" i="1"/>
  <c r="V1364" i="1"/>
  <c r="S1363" i="1"/>
  <c r="T1363" i="1" s="1"/>
  <c r="I1364" i="1"/>
  <c r="J1363" i="1"/>
  <c r="P1363" i="1" s="1"/>
  <c r="R1364" i="1"/>
  <c r="L1365" i="1" s="1"/>
  <c r="A1365" i="1"/>
  <c r="D1365" i="1" s="1"/>
  <c r="E1364" i="1"/>
  <c r="G1364" i="1" s="1"/>
  <c r="C1357" i="1"/>
  <c r="U1356" i="1" l="1"/>
  <c r="Q1357" i="1"/>
  <c r="B1357" i="1" s="1"/>
  <c r="K3197" i="1"/>
  <c r="H1365" i="1"/>
  <c r="M1365" i="1"/>
  <c r="N1365" i="1" s="1"/>
  <c r="O1365" i="1" s="1"/>
  <c r="I1365" i="1"/>
  <c r="A1366" i="1"/>
  <c r="D1366" i="1" s="1"/>
  <c r="R1365" i="1"/>
  <c r="L1366" i="1" s="1"/>
  <c r="E1365" i="1"/>
  <c r="G1365" i="1" s="1"/>
  <c r="J1364" i="1"/>
  <c r="P1364" i="1" s="1"/>
  <c r="C1358" i="1"/>
  <c r="S1364" i="1"/>
  <c r="T1364" i="1" s="1"/>
  <c r="W1365" i="1"/>
  <c r="V1365" i="1"/>
  <c r="U1357" i="1" l="1"/>
  <c r="Q1358" i="1"/>
  <c r="B1358" i="1" s="1"/>
  <c r="K3198" i="1"/>
  <c r="J1365" i="1"/>
  <c r="P1365" i="1" s="1"/>
  <c r="H1366" i="1"/>
  <c r="M1366" i="1"/>
  <c r="N1366" i="1" s="1"/>
  <c r="O1366" i="1" s="1"/>
  <c r="I1366" i="1"/>
  <c r="E1366" i="1"/>
  <c r="G1366" i="1" s="1"/>
  <c r="A1367" i="1"/>
  <c r="D1367" i="1" s="1"/>
  <c r="R1366" i="1"/>
  <c r="L1367" i="1" s="1"/>
  <c r="C1359" i="1"/>
  <c r="V1366" i="1"/>
  <c r="S1365" i="1"/>
  <c r="T1365" i="1" s="1"/>
  <c r="W1366" i="1"/>
  <c r="U1358" i="1" l="1"/>
  <c r="Q1359" i="1"/>
  <c r="B1359" i="1" s="1"/>
  <c r="K3199" i="1"/>
  <c r="J1366" i="1"/>
  <c r="P1366" i="1" s="1"/>
  <c r="H1367" i="1"/>
  <c r="M1367" i="1"/>
  <c r="N1367" i="1" s="1"/>
  <c r="O1367" i="1" s="1"/>
  <c r="V1367" i="1"/>
  <c r="W1367" i="1"/>
  <c r="S1366" i="1"/>
  <c r="T1366" i="1" s="1"/>
  <c r="C1360" i="1"/>
  <c r="E1367" i="1"/>
  <c r="G1367" i="1" s="1"/>
  <c r="A1368" i="1"/>
  <c r="D1368" i="1" s="1"/>
  <c r="R1367" i="1"/>
  <c r="L1368" i="1" s="1"/>
  <c r="I1367" i="1"/>
  <c r="U1359" i="1" l="1"/>
  <c r="Q1360" i="1"/>
  <c r="B1360" i="1" s="1"/>
  <c r="K3200" i="1"/>
  <c r="H1368" i="1"/>
  <c r="M1368" i="1"/>
  <c r="N1368" i="1" s="1"/>
  <c r="O1368" i="1" s="1"/>
  <c r="I1368" i="1"/>
  <c r="R1368" i="1"/>
  <c r="L1369" i="1" s="1"/>
  <c r="E1368" i="1"/>
  <c r="G1368" i="1" s="1"/>
  <c r="A1369" i="1"/>
  <c r="D1369" i="1" s="1"/>
  <c r="C1361" i="1"/>
  <c r="J1367" i="1"/>
  <c r="P1367" i="1" s="1"/>
  <c r="V1368" i="1"/>
  <c r="W1368" i="1"/>
  <c r="S1367" i="1"/>
  <c r="T1367" i="1" s="1"/>
  <c r="U1360" i="1" l="1"/>
  <c r="Q1361" i="1"/>
  <c r="U1361" i="1" s="1"/>
  <c r="K3201" i="1"/>
  <c r="J1368" i="1"/>
  <c r="P1368" i="1" s="1"/>
  <c r="H1369" i="1"/>
  <c r="M1369" i="1"/>
  <c r="N1369" i="1" s="1"/>
  <c r="O1369" i="1" s="1"/>
  <c r="C1362" i="1"/>
  <c r="V1369" i="1"/>
  <c r="S1368" i="1"/>
  <c r="T1368" i="1" s="1"/>
  <c r="W1369" i="1"/>
  <c r="I1369" i="1"/>
  <c r="A1370" i="1"/>
  <c r="D1370" i="1" s="1"/>
  <c r="E1369" i="1"/>
  <c r="G1369" i="1" s="1"/>
  <c r="R1369" i="1"/>
  <c r="L1370" i="1" s="1"/>
  <c r="B1361" i="1" l="1"/>
  <c r="Q1362" i="1"/>
  <c r="B1362" i="1" s="1"/>
  <c r="K3202" i="1"/>
  <c r="H1370" i="1"/>
  <c r="J1369" i="1"/>
  <c r="P1369" i="1" s="1"/>
  <c r="M1370" i="1"/>
  <c r="N1370" i="1" s="1"/>
  <c r="O1370" i="1" s="1"/>
  <c r="E1370" i="1"/>
  <c r="G1370" i="1" s="1"/>
  <c r="R1370" i="1"/>
  <c r="L1371" i="1" s="1"/>
  <c r="A1371" i="1"/>
  <c r="D1371" i="1" s="1"/>
  <c r="S1369" i="1"/>
  <c r="T1369" i="1" s="1"/>
  <c r="W1370" i="1"/>
  <c r="V1370" i="1"/>
  <c r="I1370" i="1"/>
  <c r="C1363" i="1"/>
  <c r="U1362" i="1" l="1"/>
  <c r="Q1363" i="1"/>
  <c r="B1363" i="1" s="1"/>
  <c r="K3203" i="1"/>
  <c r="H1371" i="1"/>
  <c r="J1370" i="1"/>
  <c r="P1370" i="1" s="1"/>
  <c r="M1371" i="1"/>
  <c r="N1371" i="1" s="1"/>
  <c r="O1371" i="1" s="1"/>
  <c r="C1364" i="1"/>
  <c r="I1371" i="1"/>
  <c r="A1372" i="1"/>
  <c r="D1372" i="1" s="1"/>
  <c r="R1371" i="1"/>
  <c r="L1372" i="1" s="1"/>
  <c r="E1371" i="1"/>
  <c r="G1371" i="1" s="1"/>
  <c r="W1371" i="1"/>
  <c r="V1371" i="1"/>
  <c r="S1370" i="1"/>
  <c r="T1370" i="1" s="1"/>
  <c r="U1363" i="1" l="1"/>
  <c r="Q1364" i="1"/>
  <c r="B1364" i="1" s="1"/>
  <c r="K3204" i="1"/>
  <c r="H1372" i="1"/>
  <c r="M1372" i="1"/>
  <c r="N1372" i="1" s="1"/>
  <c r="O1372" i="1" s="1"/>
  <c r="I1372" i="1"/>
  <c r="V1372" i="1"/>
  <c r="W1372" i="1"/>
  <c r="S1371" i="1"/>
  <c r="T1371" i="1" s="1"/>
  <c r="C1365" i="1"/>
  <c r="A1373" i="1"/>
  <c r="D1373" i="1" s="1"/>
  <c r="R1372" i="1"/>
  <c r="L1373" i="1" s="1"/>
  <c r="E1372" i="1"/>
  <c r="G1372" i="1" s="1"/>
  <c r="J1371" i="1"/>
  <c r="P1371" i="1" s="1"/>
  <c r="U1364" i="1" l="1"/>
  <c r="Q1365" i="1"/>
  <c r="B1365" i="1" s="1"/>
  <c r="K3205" i="1"/>
  <c r="H1373" i="1"/>
  <c r="J1372" i="1"/>
  <c r="P1372" i="1" s="1"/>
  <c r="M1373" i="1"/>
  <c r="N1373" i="1" s="1"/>
  <c r="O1373" i="1" s="1"/>
  <c r="W1373" i="1"/>
  <c r="V1373" i="1"/>
  <c r="S1372" i="1"/>
  <c r="T1372" i="1" s="1"/>
  <c r="E1373" i="1"/>
  <c r="G1373" i="1" s="1"/>
  <c r="R1373" i="1"/>
  <c r="L1374" i="1" s="1"/>
  <c r="A1374" i="1"/>
  <c r="D1374" i="1" s="1"/>
  <c r="C1366" i="1"/>
  <c r="I1373" i="1"/>
  <c r="U1365" i="1" l="1"/>
  <c r="Q1366" i="1"/>
  <c r="B1366" i="1" s="1"/>
  <c r="K3206" i="1"/>
  <c r="J1373" i="1"/>
  <c r="P1373" i="1" s="1"/>
  <c r="H1374" i="1"/>
  <c r="M1374" i="1"/>
  <c r="N1374" i="1" s="1"/>
  <c r="O1374" i="1" s="1"/>
  <c r="S1373" i="1"/>
  <c r="T1373" i="1" s="1"/>
  <c r="W1374" i="1"/>
  <c r="V1374" i="1"/>
  <c r="C1367" i="1"/>
  <c r="I1374" i="1"/>
  <c r="A1375" i="1"/>
  <c r="D1375" i="1" s="1"/>
  <c r="R1374" i="1"/>
  <c r="L1375" i="1" s="1"/>
  <c r="E1374" i="1"/>
  <c r="G1374" i="1" s="1"/>
  <c r="U1366" i="1" l="1"/>
  <c r="Q1367" i="1"/>
  <c r="B1367" i="1" s="1"/>
  <c r="K3207" i="1"/>
  <c r="J1374" i="1"/>
  <c r="P1374" i="1" s="1"/>
  <c r="H1375" i="1"/>
  <c r="M1375" i="1"/>
  <c r="N1375" i="1" s="1"/>
  <c r="O1375" i="1" s="1"/>
  <c r="C1368" i="1"/>
  <c r="W1375" i="1"/>
  <c r="S1374" i="1"/>
  <c r="T1374" i="1" s="1"/>
  <c r="V1375" i="1"/>
  <c r="A1376" i="1"/>
  <c r="D1376" i="1" s="1"/>
  <c r="R1375" i="1"/>
  <c r="L1376" i="1" s="1"/>
  <c r="E1375" i="1"/>
  <c r="G1375" i="1" s="1"/>
  <c r="I1375" i="1"/>
  <c r="U1367" i="1" l="1"/>
  <c r="Q1368" i="1"/>
  <c r="B1368" i="1" s="1"/>
  <c r="K3208" i="1"/>
  <c r="H1376" i="1"/>
  <c r="M1376" i="1"/>
  <c r="N1376" i="1" s="1"/>
  <c r="O1376" i="1" s="1"/>
  <c r="I1376" i="1"/>
  <c r="J1375" i="1"/>
  <c r="P1375" i="1" s="1"/>
  <c r="R1376" i="1"/>
  <c r="L1377" i="1" s="1"/>
  <c r="A1377" i="1"/>
  <c r="D1377" i="1" s="1"/>
  <c r="E1376" i="1"/>
  <c r="G1376" i="1" s="1"/>
  <c r="C1369" i="1"/>
  <c r="W1376" i="1"/>
  <c r="V1376" i="1"/>
  <c r="S1375" i="1"/>
  <c r="T1375" i="1" s="1"/>
  <c r="U1368" i="1" l="1"/>
  <c r="Q1369" i="1"/>
  <c r="U1369" i="1" s="1"/>
  <c r="K3209" i="1"/>
  <c r="J1376" i="1"/>
  <c r="P1376" i="1" s="1"/>
  <c r="H1377" i="1"/>
  <c r="M1377" i="1"/>
  <c r="N1377" i="1" s="1"/>
  <c r="O1377" i="1" s="1"/>
  <c r="C1370" i="1"/>
  <c r="A1378" i="1"/>
  <c r="D1378" i="1" s="1"/>
  <c r="E1377" i="1"/>
  <c r="G1377" i="1" s="1"/>
  <c r="R1377" i="1"/>
  <c r="L1378" i="1" s="1"/>
  <c r="S1376" i="1"/>
  <c r="T1376" i="1" s="1"/>
  <c r="W1377" i="1"/>
  <c r="V1377" i="1"/>
  <c r="I1377" i="1"/>
  <c r="B1369" i="1" l="1"/>
  <c r="Q1370" i="1"/>
  <c r="B1370" i="1" s="1"/>
  <c r="K3210" i="1"/>
  <c r="J1377" i="1"/>
  <c r="P1377" i="1" s="1"/>
  <c r="H1378" i="1"/>
  <c r="M1378" i="1"/>
  <c r="N1378" i="1" s="1"/>
  <c r="O1378" i="1" s="1"/>
  <c r="S1377" i="1"/>
  <c r="T1377" i="1" s="1"/>
  <c r="V1378" i="1"/>
  <c r="W1378" i="1"/>
  <c r="C1371" i="1"/>
  <c r="I1378" i="1"/>
  <c r="A1379" i="1"/>
  <c r="D1379" i="1" s="1"/>
  <c r="E1378" i="1"/>
  <c r="G1378" i="1" s="1"/>
  <c r="R1378" i="1"/>
  <c r="L1379" i="1" s="1"/>
  <c r="U1370" i="1" l="1"/>
  <c r="Q1371" i="1"/>
  <c r="B1371" i="1" s="1"/>
  <c r="K3211" i="1"/>
  <c r="H1379" i="1"/>
  <c r="M1379" i="1"/>
  <c r="N1379" i="1" s="1"/>
  <c r="O1379" i="1" s="1"/>
  <c r="E1379" i="1"/>
  <c r="G1379" i="1" s="1"/>
  <c r="R1379" i="1"/>
  <c r="L1380" i="1" s="1"/>
  <c r="A1380" i="1"/>
  <c r="D1380" i="1" s="1"/>
  <c r="C1372" i="1"/>
  <c r="S1378" i="1"/>
  <c r="T1378" i="1" s="1"/>
  <c r="V1379" i="1"/>
  <c r="W1379" i="1"/>
  <c r="I1379" i="1"/>
  <c r="J1378" i="1"/>
  <c r="P1378" i="1" s="1"/>
  <c r="U1371" i="1" l="1"/>
  <c r="Q1372" i="1"/>
  <c r="U1372" i="1" s="1"/>
  <c r="K3212" i="1"/>
  <c r="H1380" i="1"/>
  <c r="M1380" i="1"/>
  <c r="N1380" i="1" s="1"/>
  <c r="O1380" i="1" s="1"/>
  <c r="I1380" i="1"/>
  <c r="C1373" i="1"/>
  <c r="J1379" i="1"/>
  <c r="P1379" i="1" s="1"/>
  <c r="A1381" i="1"/>
  <c r="D1381" i="1" s="1"/>
  <c r="R1380" i="1"/>
  <c r="L1381" i="1" s="1"/>
  <c r="E1380" i="1"/>
  <c r="G1380" i="1" s="1"/>
  <c r="W1380" i="1"/>
  <c r="S1379" i="1"/>
  <c r="T1379" i="1" s="1"/>
  <c r="V1380" i="1"/>
  <c r="B1372" i="1" l="1"/>
  <c r="Q1373" i="1"/>
  <c r="B1373" i="1" s="1"/>
  <c r="K3213" i="1"/>
  <c r="J1380" i="1"/>
  <c r="P1380" i="1" s="1"/>
  <c r="H1381" i="1"/>
  <c r="M1381" i="1"/>
  <c r="N1381" i="1" s="1"/>
  <c r="O1381" i="1" s="1"/>
  <c r="V1381" i="1"/>
  <c r="S1380" i="1"/>
  <c r="T1380" i="1" s="1"/>
  <c r="W1381" i="1"/>
  <c r="R1381" i="1"/>
  <c r="L1382" i="1" s="1"/>
  <c r="A1382" i="1"/>
  <c r="D1382" i="1" s="1"/>
  <c r="E1381" i="1"/>
  <c r="G1381" i="1" s="1"/>
  <c r="C1374" i="1"/>
  <c r="I1381" i="1"/>
  <c r="U1373" i="1" l="1"/>
  <c r="Q1374" i="1"/>
  <c r="U1374" i="1" s="1"/>
  <c r="K3214" i="1"/>
  <c r="H1382" i="1"/>
  <c r="M1382" i="1"/>
  <c r="N1382" i="1" s="1"/>
  <c r="O1382" i="1" s="1"/>
  <c r="I1382" i="1"/>
  <c r="E1382" i="1"/>
  <c r="G1382" i="1" s="1"/>
  <c r="A1383" i="1"/>
  <c r="D1383" i="1" s="1"/>
  <c r="R1382" i="1"/>
  <c r="L1383" i="1" s="1"/>
  <c r="C1375" i="1"/>
  <c r="S1381" i="1"/>
  <c r="T1381" i="1" s="1"/>
  <c r="V1382" i="1"/>
  <c r="W1382" i="1"/>
  <c r="J1381" i="1"/>
  <c r="P1381" i="1" s="1"/>
  <c r="B1374" i="1" l="1"/>
  <c r="Q1375" i="1"/>
  <c r="B1375" i="1" s="1"/>
  <c r="K3215" i="1"/>
  <c r="H1383" i="1"/>
  <c r="J1382" i="1"/>
  <c r="P1382" i="1" s="1"/>
  <c r="M1383" i="1"/>
  <c r="N1383" i="1" s="1"/>
  <c r="O1383" i="1" s="1"/>
  <c r="V1383" i="1"/>
  <c r="W1383" i="1"/>
  <c r="S1382" i="1"/>
  <c r="T1382" i="1" s="1"/>
  <c r="C1376" i="1"/>
  <c r="I1383" i="1"/>
  <c r="R1383" i="1"/>
  <c r="L1384" i="1" s="1"/>
  <c r="A1384" i="1"/>
  <c r="D1384" i="1" s="1"/>
  <c r="E1383" i="1"/>
  <c r="G1383" i="1" s="1"/>
  <c r="U1375" i="1" l="1"/>
  <c r="Q1376" i="1"/>
  <c r="B1376" i="1" s="1"/>
  <c r="K3216" i="1"/>
  <c r="H1384" i="1"/>
  <c r="M1384" i="1"/>
  <c r="N1384" i="1" s="1"/>
  <c r="O1384" i="1" s="1"/>
  <c r="V1384" i="1"/>
  <c r="S1383" i="1"/>
  <c r="T1383" i="1" s="1"/>
  <c r="W1384" i="1"/>
  <c r="I1384" i="1"/>
  <c r="E1384" i="1"/>
  <c r="G1384" i="1" s="1"/>
  <c r="R1384" i="1"/>
  <c r="L1385" i="1" s="1"/>
  <c r="A1385" i="1"/>
  <c r="D1385" i="1" s="1"/>
  <c r="C1377" i="1"/>
  <c r="J1383" i="1"/>
  <c r="P1383" i="1" s="1"/>
  <c r="U1376" i="1" l="1"/>
  <c r="Q1377" i="1"/>
  <c r="B1377" i="1" s="1"/>
  <c r="K3217" i="1"/>
  <c r="H1385" i="1"/>
  <c r="M1385" i="1"/>
  <c r="N1385" i="1" s="1"/>
  <c r="O1385" i="1" s="1"/>
  <c r="I1385" i="1"/>
  <c r="C1378" i="1"/>
  <c r="A1386" i="1"/>
  <c r="D1386" i="1" s="1"/>
  <c r="E1385" i="1"/>
  <c r="G1385" i="1" s="1"/>
  <c r="R1385" i="1"/>
  <c r="L1386" i="1" s="1"/>
  <c r="S1384" i="1"/>
  <c r="T1384" i="1" s="1"/>
  <c r="V1385" i="1"/>
  <c r="W1385" i="1"/>
  <c r="J1384" i="1"/>
  <c r="P1384" i="1" s="1"/>
  <c r="U1377" i="1" l="1"/>
  <c r="Q1378" i="1"/>
  <c r="B1378" i="1" s="1"/>
  <c r="K3218" i="1"/>
  <c r="H1386" i="1"/>
  <c r="J1385" i="1"/>
  <c r="P1385" i="1" s="1"/>
  <c r="M1386" i="1"/>
  <c r="N1386" i="1" s="1"/>
  <c r="O1386" i="1" s="1"/>
  <c r="A1387" i="1"/>
  <c r="D1387" i="1" s="1"/>
  <c r="E1386" i="1"/>
  <c r="G1386" i="1" s="1"/>
  <c r="R1386" i="1"/>
  <c r="L1387" i="1" s="1"/>
  <c r="V1386" i="1"/>
  <c r="S1385" i="1"/>
  <c r="T1385" i="1" s="1"/>
  <c r="W1386" i="1"/>
  <c r="C1379" i="1"/>
  <c r="I1386" i="1"/>
  <c r="U1378" i="1" l="1"/>
  <c r="Q1379" i="1"/>
  <c r="B1379" i="1" s="1"/>
  <c r="K3219" i="1"/>
  <c r="H1387" i="1"/>
  <c r="M1387" i="1"/>
  <c r="N1387" i="1" s="1"/>
  <c r="O1387" i="1" s="1"/>
  <c r="I1387" i="1"/>
  <c r="J1386" i="1"/>
  <c r="P1386" i="1" s="1"/>
  <c r="R1387" i="1"/>
  <c r="L1388" i="1" s="1"/>
  <c r="E1387" i="1"/>
  <c r="G1387" i="1" s="1"/>
  <c r="A1388" i="1"/>
  <c r="D1388" i="1" s="1"/>
  <c r="C1380" i="1"/>
  <c r="Q1380" i="1" s="1"/>
  <c r="B1380" i="1" s="1"/>
  <c r="S1386" i="1"/>
  <c r="T1386" i="1" s="1"/>
  <c r="V1387" i="1"/>
  <c r="W1387" i="1"/>
  <c r="U1379" i="1" l="1"/>
  <c r="K3220" i="1"/>
  <c r="H1388" i="1"/>
  <c r="J1387" i="1"/>
  <c r="P1387" i="1" s="1"/>
  <c r="M1388" i="1"/>
  <c r="N1388" i="1" s="1"/>
  <c r="O1388" i="1" s="1"/>
  <c r="V1388" i="1"/>
  <c r="S1387" i="1"/>
  <c r="T1387" i="1" s="1"/>
  <c r="W1388" i="1"/>
  <c r="C1381" i="1"/>
  <c r="U1380" i="1"/>
  <c r="E1388" i="1"/>
  <c r="G1388" i="1" s="1"/>
  <c r="A1389" i="1"/>
  <c r="D1389" i="1" s="1"/>
  <c r="R1388" i="1"/>
  <c r="L1389" i="1" s="1"/>
  <c r="I1388" i="1"/>
  <c r="Q1381" i="1" l="1"/>
  <c r="B1381" i="1" s="1"/>
  <c r="K3221" i="1"/>
  <c r="H1389" i="1"/>
  <c r="M1389" i="1"/>
  <c r="N1389" i="1" s="1"/>
  <c r="O1389" i="1" s="1"/>
  <c r="V1389" i="1"/>
  <c r="W1389" i="1"/>
  <c r="S1388" i="1"/>
  <c r="T1388" i="1" s="1"/>
  <c r="I1389" i="1"/>
  <c r="E1389" i="1"/>
  <c r="G1389" i="1" s="1"/>
  <c r="A1390" i="1"/>
  <c r="D1390" i="1" s="1"/>
  <c r="R1389" i="1"/>
  <c r="L1390" i="1" s="1"/>
  <c r="C1382" i="1"/>
  <c r="J1388" i="1"/>
  <c r="P1388" i="1" s="1"/>
  <c r="U1381" i="1" l="1"/>
  <c r="Q1382" i="1"/>
  <c r="B1382" i="1" s="1"/>
  <c r="K3222" i="1"/>
  <c r="H1390" i="1"/>
  <c r="M1390" i="1"/>
  <c r="N1390" i="1" s="1"/>
  <c r="O1390" i="1" s="1"/>
  <c r="C1383" i="1"/>
  <c r="I1390" i="1"/>
  <c r="J1389" i="1"/>
  <c r="P1389" i="1" s="1"/>
  <c r="S1389" i="1"/>
  <c r="T1389" i="1" s="1"/>
  <c r="W1390" i="1"/>
  <c r="V1390" i="1"/>
  <c r="A1391" i="1"/>
  <c r="D1391" i="1" s="1"/>
  <c r="E1390" i="1"/>
  <c r="G1390" i="1" s="1"/>
  <c r="R1390" i="1"/>
  <c r="L1391" i="1" s="1"/>
  <c r="U1382" i="1" l="1"/>
  <c r="Q1383" i="1"/>
  <c r="B1383" i="1" s="1"/>
  <c r="K3223" i="1"/>
  <c r="H1391" i="1"/>
  <c r="M1391" i="1"/>
  <c r="N1391" i="1" s="1"/>
  <c r="O1391" i="1" s="1"/>
  <c r="W1391" i="1"/>
  <c r="V1391" i="1"/>
  <c r="S1390" i="1"/>
  <c r="T1390" i="1" s="1"/>
  <c r="I1391" i="1"/>
  <c r="E1391" i="1"/>
  <c r="G1391" i="1" s="1"/>
  <c r="A1392" i="1"/>
  <c r="D1392" i="1" s="1"/>
  <c r="R1391" i="1"/>
  <c r="L1392" i="1" s="1"/>
  <c r="J1390" i="1"/>
  <c r="P1390" i="1" s="1"/>
  <c r="C1384" i="1"/>
  <c r="U1383" i="1" l="1"/>
  <c r="Q1384" i="1"/>
  <c r="B1384" i="1" s="1"/>
  <c r="K3224" i="1"/>
  <c r="H1392" i="1"/>
  <c r="J1391" i="1"/>
  <c r="P1391" i="1" s="1"/>
  <c r="M1392" i="1"/>
  <c r="N1392" i="1" s="1"/>
  <c r="O1392" i="1" s="1"/>
  <c r="S1391" i="1"/>
  <c r="T1391" i="1" s="1"/>
  <c r="W1392" i="1"/>
  <c r="V1392" i="1"/>
  <c r="C1385" i="1"/>
  <c r="E1392" i="1"/>
  <c r="G1392" i="1" s="1"/>
  <c r="A1393" i="1"/>
  <c r="D1393" i="1" s="1"/>
  <c r="R1392" i="1"/>
  <c r="L1393" i="1" s="1"/>
  <c r="I1392" i="1"/>
  <c r="U1384" i="1" l="1"/>
  <c r="Q1385" i="1"/>
  <c r="B1385" i="1" s="1"/>
  <c r="K3225" i="1"/>
  <c r="H1393" i="1"/>
  <c r="M1393" i="1"/>
  <c r="N1393" i="1" s="1"/>
  <c r="O1393" i="1" s="1"/>
  <c r="C1386" i="1"/>
  <c r="S1392" i="1"/>
  <c r="T1392" i="1" s="1"/>
  <c r="V1393" i="1"/>
  <c r="W1393" i="1"/>
  <c r="E1393" i="1"/>
  <c r="G1393" i="1" s="1"/>
  <c r="A1394" i="1"/>
  <c r="D1394" i="1" s="1"/>
  <c r="R1393" i="1"/>
  <c r="L1394" i="1" s="1"/>
  <c r="I1393" i="1"/>
  <c r="J1392" i="1"/>
  <c r="P1392" i="1" s="1"/>
  <c r="U1385" i="1" l="1"/>
  <c r="Q1386" i="1"/>
  <c r="B1386" i="1" s="1"/>
  <c r="K3226" i="1"/>
  <c r="H1394" i="1"/>
  <c r="M1394" i="1"/>
  <c r="N1394" i="1" s="1"/>
  <c r="O1394" i="1" s="1"/>
  <c r="I1394" i="1"/>
  <c r="E1394" i="1"/>
  <c r="G1394" i="1" s="1"/>
  <c r="A1395" i="1"/>
  <c r="D1395" i="1" s="1"/>
  <c r="R1394" i="1"/>
  <c r="L1395" i="1" s="1"/>
  <c r="J1393" i="1"/>
  <c r="P1393" i="1" s="1"/>
  <c r="S1393" i="1"/>
  <c r="T1393" i="1" s="1"/>
  <c r="W1394" i="1"/>
  <c r="V1394" i="1"/>
  <c r="C1387" i="1"/>
  <c r="U1386" i="1" l="1"/>
  <c r="Q1387" i="1"/>
  <c r="B1387" i="1" s="1"/>
  <c r="K3227" i="1"/>
  <c r="J1394" i="1"/>
  <c r="P1394" i="1" s="1"/>
  <c r="H1395" i="1"/>
  <c r="M1395" i="1"/>
  <c r="N1395" i="1" s="1"/>
  <c r="O1395" i="1" s="1"/>
  <c r="I1395" i="1"/>
  <c r="C1388" i="1"/>
  <c r="R1395" i="1"/>
  <c r="L1396" i="1" s="1"/>
  <c r="A1396" i="1"/>
  <c r="D1396" i="1" s="1"/>
  <c r="E1395" i="1"/>
  <c r="G1395" i="1" s="1"/>
  <c r="S1394" i="1"/>
  <c r="T1394" i="1" s="1"/>
  <c r="W1395" i="1"/>
  <c r="V1395" i="1"/>
  <c r="U1387" i="1" l="1"/>
  <c r="Q1388" i="1"/>
  <c r="B1388" i="1" s="1"/>
  <c r="K3228" i="1"/>
  <c r="H1396" i="1"/>
  <c r="J1395" i="1"/>
  <c r="P1395" i="1" s="1"/>
  <c r="M1396" i="1"/>
  <c r="N1396" i="1" s="1"/>
  <c r="O1396" i="1" s="1"/>
  <c r="S1395" i="1"/>
  <c r="T1395" i="1" s="1"/>
  <c r="W1396" i="1"/>
  <c r="V1396" i="1"/>
  <c r="I1396" i="1"/>
  <c r="E1396" i="1"/>
  <c r="G1396" i="1" s="1"/>
  <c r="A1397" i="1"/>
  <c r="D1397" i="1" s="1"/>
  <c r="R1396" i="1"/>
  <c r="L1397" i="1" s="1"/>
  <c r="C1389" i="1"/>
  <c r="U1388" i="1" l="1"/>
  <c r="Q1389" i="1"/>
  <c r="B1389" i="1" s="1"/>
  <c r="K3229" i="1"/>
  <c r="H1397" i="1"/>
  <c r="M1397" i="1"/>
  <c r="N1397" i="1" s="1"/>
  <c r="O1397" i="1" s="1"/>
  <c r="S1396" i="1"/>
  <c r="T1396" i="1" s="1"/>
  <c r="V1397" i="1"/>
  <c r="W1397" i="1"/>
  <c r="C1390" i="1"/>
  <c r="I1397" i="1"/>
  <c r="R1397" i="1"/>
  <c r="L1398" i="1" s="1"/>
  <c r="E1397" i="1"/>
  <c r="G1397" i="1" s="1"/>
  <c r="A1398" i="1"/>
  <c r="D1398" i="1" s="1"/>
  <c r="J1396" i="1"/>
  <c r="P1396" i="1" s="1"/>
  <c r="U1389" i="1" l="1"/>
  <c r="Q1390" i="1"/>
  <c r="B1390" i="1" s="1"/>
  <c r="K3230" i="1"/>
  <c r="H1398" i="1"/>
  <c r="J1397" i="1"/>
  <c r="P1397" i="1" s="1"/>
  <c r="M1398" i="1"/>
  <c r="N1398" i="1" s="1"/>
  <c r="O1398" i="1" s="1"/>
  <c r="W1398" i="1"/>
  <c r="V1398" i="1"/>
  <c r="S1397" i="1"/>
  <c r="T1397" i="1" s="1"/>
  <c r="C1391" i="1"/>
  <c r="A1399" i="1"/>
  <c r="D1399" i="1" s="1"/>
  <c r="R1398" i="1"/>
  <c r="L1399" i="1" s="1"/>
  <c r="E1398" i="1"/>
  <c r="G1398" i="1" s="1"/>
  <c r="I1398" i="1"/>
  <c r="U1390" i="1" l="1"/>
  <c r="Q1391" i="1"/>
  <c r="B1391" i="1" s="1"/>
  <c r="K3231" i="1"/>
  <c r="H1399" i="1"/>
  <c r="M1399" i="1"/>
  <c r="N1399" i="1" s="1"/>
  <c r="O1399" i="1" s="1"/>
  <c r="I1399" i="1"/>
  <c r="A1400" i="1"/>
  <c r="D1400" i="1" s="1"/>
  <c r="R1399" i="1"/>
  <c r="L1400" i="1" s="1"/>
  <c r="E1399" i="1"/>
  <c r="G1399" i="1" s="1"/>
  <c r="C1392" i="1"/>
  <c r="V1399" i="1"/>
  <c r="S1398" i="1"/>
  <c r="T1398" i="1" s="1"/>
  <c r="W1399" i="1"/>
  <c r="J1398" i="1"/>
  <c r="P1398" i="1" s="1"/>
  <c r="U1391" i="1" l="1"/>
  <c r="Q1392" i="1"/>
  <c r="B1392" i="1" s="1"/>
  <c r="K3232" i="1"/>
  <c r="J1399" i="1"/>
  <c r="P1399" i="1" s="1"/>
  <c r="H1400" i="1"/>
  <c r="M1400" i="1"/>
  <c r="N1400" i="1" s="1"/>
  <c r="O1400" i="1" s="1"/>
  <c r="V1400" i="1"/>
  <c r="S1399" i="1"/>
  <c r="T1399" i="1" s="1"/>
  <c r="W1400" i="1"/>
  <c r="C1393" i="1"/>
  <c r="E1400" i="1"/>
  <c r="G1400" i="1" s="1"/>
  <c r="A1401" i="1"/>
  <c r="D1401" i="1" s="1"/>
  <c r="R1400" i="1"/>
  <c r="L1401" i="1" s="1"/>
  <c r="I1400" i="1"/>
  <c r="U1392" i="1" l="1"/>
  <c r="Q1393" i="1"/>
  <c r="B1393" i="1" s="1"/>
  <c r="K3233" i="1"/>
  <c r="H1401" i="1"/>
  <c r="M1401" i="1"/>
  <c r="N1401" i="1" s="1"/>
  <c r="O1401" i="1" s="1"/>
  <c r="S1400" i="1"/>
  <c r="T1400" i="1" s="1"/>
  <c r="W1401" i="1"/>
  <c r="V1401" i="1"/>
  <c r="I1401" i="1"/>
  <c r="J1400" i="1"/>
  <c r="P1400" i="1" s="1"/>
  <c r="E1401" i="1"/>
  <c r="G1401" i="1" s="1"/>
  <c r="R1401" i="1"/>
  <c r="L1402" i="1" s="1"/>
  <c r="A1402" i="1"/>
  <c r="D1402" i="1" s="1"/>
  <c r="C1394" i="1"/>
  <c r="U1393" i="1" l="1"/>
  <c r="Q1394" i="1"/>
  <c r="B1394" i="1" s="1"/>
  <c r="K3234" i="1"/>
  <c r="H1402" i="1"/>
  <c r="J1401" i="1"/>
  <c r="P1401" i="1" s="1"/>
  <c r="M1402" i="1"/>
  <c r="N1402" i="1" s="1"/>
  <c r="O1402" i="1" s="1"/>
  <c r="R1402" i="1"/>
  <c r="L1403" i="1" s="1"/>
  <c r="E1402" i="1"/>
  <c r="G1402" i="1" s="1"/>
  <c r="A1403" i="1"/>
  <c r="D1403" i="1" s="1"/>
  <c r="I1402" i="1"/>
  <c r="W1402" i="1"/>
  <c r="S1401" i="1"/>
  <c r="T1401" i="1" s="1"/>
  <c r="V1402" i="1"/>
  <c r="C1395" i="1"/>
  <c r="U1394" i="1" l="1"/>
  <c r="Q1395" i="1"/>
  <c r="B1395" i="1" s="1"/>
  <c r="K3235" i="1"/>
  <c r="J1402" i="1"/>
  <c r="P1402" i="1" s="1"/>
  <c r="H1403" i="1"/>
  <c r="M1403" i="1"/>
  <c r="N1403" i="1" s="1"/>
  <c r="O1403" i="1" s="1"/>
  <c r="S1402" i="1"/>
  <c r="T1402" i="1" s="1"/>
  <c r="W1403" i="1"/>
  <c r="V1403" i="1"/>
  <c r="C1396" i="1"/>
  <c r="I1403" i="1"/>
  <c r="E1403" i="1"/>
  <c r="G1403" i="1" s="1"/>
  <c r="R1403" i="1"/>
  <c r="L1404" i="1" s="1"/>
  <c r="A1404" i="1"/>
  <c r="D1404" i="1" s="1"/>
  <c r="U1395" i="1" l="1"/>
  <c r="Q1396" i="1"/>
  <c r="B1396" i="1" s="1"/>
  <c r="K3236" i="1"/>
  <c r="H1404" i="1"/>
  <c r="M1404" i="1"/>
  <c r="N1404" i="1" s="1"/>
  <c r="O1404" i="1" s="1"/>
  <c r="S1403" i="1"/>
  <c r="T1403" i="1" s="1"/>
  <c r="V1404" i="1"/>
  <c r="W1404" i="1"/>
  <c r="E1404" i="1"/>
  <c r="G1404" i="1" s="1"/>
  <c r="A1405" i="1"/>
  <c r="D1405" i="1" s="1"/>
  <c r="R1404" i="1"/>
  <c r="L1405" i="1" s="1"/>
  <c r="I1404" i="1"/>
  <c r="C1397" i="1"/>
  <c r="J1403" i="1"/>
  <c r="P1403" i="1" s="1"/>
  <c r="U1396" i="1" l="1"/>
  <c r="Q1397" i="1"/>
  <c r="B1397" i="1" s="1"/>
  <c r="K3237" i="1"/>
  <c r="H1405" i="1"/>
  <c r="M1405" i="1"/>
  <c r="N1405" i="1" s="1"/>
  <c r="O1405" i="1" s="1"/>
  <c r="I1405" i="1"/>
  <c r="C1398" i="1"/>
  <c r="E1405" i="1"/>
  <c r="G1405" i="1" s="1"/>
  <c r="R1405" i="1"/>
  <c r="L1406" i="1" s="1"/>
  <c r="A1406" i="1"/>
  <c r="D1406" i="1" s="1"/>
  <c r="J1404" i="1"/>
  <c r="P1404" i="1" s="1"/>
  <c r="S1404" i="1"/>
  <c r="T1404" i="1" s="1"/>
  <c r="V1405" i="1"/>
  <c r="W1405" i="1"/>
  <c r="U1397" i="1" l="1"/>
  <c r="Q1398" i="1"/>
  <c r="B1398" i="1" s="1"/>
  <c r="K3238" i="1"/>
  <c r="J1405" i="1"/>
  <c r="P1405" i="1" s="1"/>
  <c r="H1406" i="1"/>
  <c r="M1406" i="1"/>
  <c r="N1406" i="1" s="1"/>
  <c r="O1406" i="1" s="1"/>
  <c r="E1406" i="1"/>
  <c r="G1406" i="1" s="1"/>
  <c r="A1407" i="1"/>
  <c r="D1407" i="1" s="1"/>
  <c r="R1406" i="1"/>
  <c r="L1407" i="1" s="1"/>
  <c r="C1399" i="1"/>
  <c r="V1406" i="1"/>
  <c r="W1406" i="1"/>
  <c r="S1405" i="1"/>
  <c r="T1405" i="1" s="1"/>
  <c r="I1406" i="1"/>
  <c r="U1398" i="1" l="1"/>
  <c r="Q1399" i="1"/>
  <c r="B1399" i="1" s="1"/>
  <c r="K3239" i="1"/>
  <c r="H1407" i="1"/>
  <c r="M1407" i="1"/>
  <c r="N1407" i="1" s="1"/>
  <c r="O1407" i="1" s="1"/>
  <c r="I1407" i="1"/>
  <c r="C1400" i="1"/>
  <c r="W1407" i="1"/>
  <c r="V1407" i="1"/>
  <c r="S1406" i="1"/>
  <c r="T1406" i="1" s="1"/>
  <c r="E1407" i="1"/>
  <c r="G1407" i="1" s="1"/>
  <c r="A1408" i="1"/>
  <c r="D1408" i="1" s="1"/>
  <c r="R1407" i="1"/>
  <c r="L1408" i="1" s="1"/>
  <c r="J1406" i="1"/>
  <c r="P1406" i="1" s="1"/>
  <c r="U1399" i="1" l="1"/>
  <c r="Q1400" i="1"/>
  <c r="B1400" i="1" s="1"/>
  <c r="K3240" i="1"/>
  <c r="J1407" i="1"/>
  <c r="P1407" i="1" s="1"/>
  <c r="H1408" i="1"/>
  <c r="M1408" i="1"/>
  <c r="N1408" i="1" s="1"/>
  <c r="O1408" i="1" s="1"/>
  <c r="S1407" i="1"/>
  <c r="T1407" i="1" s="1"/>
  <c r="W1408" i="1"/>
  <c r="V1408" i="1"/>
  <c r="R1408" i="1"/>
  <c r="L1409" i="1" s="1"/>
  <c r="A1409" i="1"/>
  <c r="D1409" i="1" s="1"/>
  <c r="E1408" i="1"/>
  <c r="G1408" i="1" s="1"/>
  <c r="C1401" i="1"/>
  <c r="I1408" i="1"/>
  <c r="U1400" i="1" l="1"/>
  <c r="Q1401" i="1"/>
  <c r="B1401" i="1" s="1"/>
  <c r="K3241" i="1"/>
  <c r="J1408" i="1"/>
  <c r="P1408" i="1" s="1"/>
  <c r="H1409" i="1"/>
  <c r="M1409" i="1"/>
  <c r="N1409" i="1" s="1"/>
  <c r="O1409" i="1" s="1"/>
  <c r="C1402" i="1"/>
  <c r="A1410" i="1"/>
  <c r="D1410" i="1" s="1"/>
  <c r="R1409" i="1"/>
  <c r="L1410" i="1" s="1"/>
  <c r="E1409" i="1"/>
  <c r="G1409" i="1" s="1"/>
  <c r="S1408" i="1"/>
  <c r="T1408" i="1" s="1"/>
  <c r="V1409" i="1"/>
  <c r="W1409" i="1"/>
  <c r="I1409" i="1"/>
  <c r="M1410" i="1" l="1"/>
  <c r="N1410" i="1" s="1"/>
  <c r="O1410" i="1" s="1"/>
  <c r="U1401" i="1"/>
  <c r="Q1402" i="1"/>
  <c r="U1402" i="1" s="1"/>
  <c r="K3242" i="1"/>
  <c r="H1410" i="1"/>
  <c r="I1410" i="1"/>
  <c r="E1410" i="1"/>
  <c r="G1410" i="1" s="1"/>
  <c r="A1411" i="1"/>
  <c r="D1411" i="1" s="1"/>
  <c r="R1410" i="1"/>
  <c r="L1411" i="1" s="1"/>
  <c r="C1403" i="1"/>
  <c r="W1410" i="1"/>
  <c r="V1410" i="1"/>
  <c r="S1409" i="1"/>
  <c r="T1409" i="1" s="1"/>
  <c r="J1409" i="1"/>
  <c r="P1409" i="1" s="1"/>
  <c r="B1402" i="1" l="1"/>
  <c r="Q1403" i="1"/>
  <c r="B1403" i="1" s="1"/>
  <c r="K3243" i="1"/>
  <c r="H1411" i="1"/>
  <c r="J1410" i="1"/>
  <c r="P1410" i="1" s="1"/>
  <c r="M1411" i="1"/>
  <c r="N1411" i="1" s="1"/>
  <c r="O1411" i="1" s="1"/>
  <c r="C1404" i="1"/>
  <c r="W1411" i="1"/>
  <c r="V1411" i="1"/>
  <c r="S1410" i="1"/>
  <c r="I1411" i="1"/>
  <c r="E1411" i="1"/>
  <c r="G1411" i="1" s="1"/>
  <c r="A1412" i="1"/>
  <c r="D1412" i="1" s="1"/>
  <c r="R1411" i="1"/>
  <c r="L1412" i="1" s="1"/>
  <c r="U1403" i="1" l="1"/>
  <c r="Q1404" i="1"/>
  <c r="U1404" i="1" s="1"/>
  <c r="K3244" i="1"/>
  <c r="H1412" i="1"/>
  <c r="J1411" i="1"/>
  <c r="P1411" i="1" s="1"/>
  <c r="M1412" i="1"/>
  <c r="N1412" i="1" s="1"/>
  <c r="O1412" i="1" s="1"/>
  <c r="V1412" i="1"/>
  <c r="S1411" i="1"/>
  <c r="T1411" i="1" s="1"/>
  <c r="W1412" i="1"/>
  <c r="I1412" i="1"/>
  <c r="E1412" i="1"/>
  <c r="G1412" i="1" s="1"/>
  <c r="R1412" i="1"/>
  <c r="L1413" i="1" s="1"/>
  <c r="A1413" i="1"/>
  <c r="D1413" i="1" s="1"/>
  <c r="C1405" i="1"/>
  <c r="B1404" i="1" l="1"/>
  <c r="Q1405" i="1"/>
  <c r="B1405" i="1" s="1"/>
  <c r="K3245" i="1"/>
  <c r="H1413" i="1"/>
  <c r="M1413" i="1"/>
  <c r="N1413" i="1" s="1"/>
  <c r="O1413" i="1" s="1"/>
  <c r="A1414" i="1"/>
  <c r="D1414" i="1" s="1"/>
  <c r="E1413" i="1"/>
  <c r="G1413" i="1" s="1"/>
  <c r="R1413" i="1"/>
  <c r="L1414" i="1" s="1"/>
  <c r="C1406" i="1"/>
  <c r="S1412" i="1"/>
  <c r="T1412" i="1" s="1"/>
  <c r="W1413" i="1"/>
  <c r="V1413" i="1"/>
  <c r="I1413" i="1"/>
  <c r="J1412" i="1"/>
  <c r="P1412" i="1" s="1"/>
  <c r="U1405" i="1" l="1"/>
  <c r="Q1406" i="1"/>
  <c r="B1406" i="1" s="1"/>
  <c r="K3246" i="1"/>
  <c r="J1413" i="1"/>
  <c r="P1413" i="1" s="1"/>
  <c r="H1414" i="1"/>
  <c r="M1414" i="1"/>
  <c r="N1414" i="1" s="1"/>
  <c r="O1414" i="1" s="1"/>
  <c r="S1413" i="1"/>
  <c r="T1413" i="1" s="1"/>
  <c r="V1414" i="1"/>
  <c r="W1414" i="1"/>
  <c r="C1407" i="1"/>
  <c r="I1414" i="1"/>
  <c r="R1414" i="1"/>
  <c r="L1415" i="1" s="1"/>
  <c r="A1415" i="1"/>
  <c r="D1415" i="1" s="1"/>
  <c r="E1414" i="1"/>
  <c r="G1414" i="1" s="1"/>
  <c r="U1406" i="1" l="1"/>
  <c r="Q1407" i="1"/>
  <c r="B1407" i="1" s="1"/>
  <c r="K3247" i="1"/>
  <c r="H1415" i="1"/>
  <c r="M1415" i="1"/>
  <c r="N1415" i="1" s="1"/>
  <c r="O1415" i="1" s="1"/>
  <c r="C1408" i="1"/>
  <c r="A1416" i="1"/>
  <c r="D1416" i="1" s="1"/>
  <c r="E1415" i="1"/>
  <c r="G1415" i="1" s="1"/>
  <c r="R1415" i="1"/>
  <c r="L1416" i="1" s="1"/>
  <c r="I1415" i="1"/>
  <c r="S1414" i="1"/>
  <c r="T1414" i="1" s="1"/>
  <c r="W1415" i="1"/>
  <c r="V1415" i="1"/>
  <c r="J1414" i="1"/>
  <c r="P1414" i="1" s="1"/>
  <c r="U1407" i="1" l="1"/>
  <c r="Q1408" i="1"/>
  <c r="B1408" i="1" s="1"/>
  <c r="K3248" i="1"/>
  <c r="J1415" i="1"/>
  <c r="P1415" i="1" s="1"/>
  <c r="H1416" i="1"/>
  <c r="M1416" i="1"/>
  <c r="N1416" i="1" s="1"/>
  <c r="O1416" i="1" s="1"/>
  <c r="I1416" i="1"/>
  <c r="E1416" i="1"/>
  <c r="G1416" i="1" s="1"/>
  <c r="R1416" i="1"/>
  <c r="L1417" i="1" s="1"/>
  <c r="A1417" i="1"/>
  <c r="D1417" i="1" s="1"/>
  <c r="W1416" i="1"/>
  <c r="V1416" i="1"/>
  <c r="S1415" i="1"/>
  <c r="T1415" i="1" s="1"/>
  <c r="C1409" i="1"/>
  <c r="U1408" i="1" l="1"/>
  <c r="Q1409" i="1"/>
  <c r="B1409" i="1" s="1"/>
  <c r="K3249" i="1"/>
  <c r="J1416" i="1"/>
  <c r="P1416" i="1" s="1"/>
  <c r="H1417" i="1"/>
  <c r="M1417" i="1"/>
  <c r="N1417" i="1" s="1"/>
  <c r="O1417" i="1" s="1"/>
  <c r="C1410" i="1"/>
  <c r="S1416" i="1"/>
  <c r="T1416" i="1" s="1"/>
  <c r="V1417" i="1"/>
  <c r="W1417" i="1"/>
  <c r="A1418" i="1"/>
  <c r="D1418" i="1" s="1"/>
  <c r="E1417" i="1"/>
  <c r="G1417" i="1" s="1"/>
  <c r="R1417" i="1"/>
  <c r="L1418" i="1" s="1"/>
  <c r="I1417" i="1"/>
  <c r="U1409" i="1" l="1"/>
  <c r="Q1410" i="1"/>
  <c r="B1410" i="1" s="1"/>
  <c r="K3250" i="1"/>
  <c r="H1418" i="1"/>
  <c r="M1418" i="1"/>
  <c r="N1418" i="1" s="1"/>
  <c r="O1418" i="1" s="1"/>
  <c r="V1418" i="1"/>
  <c r="W1418" i="1"/>
  <c r="S1417" i="1"/>
  <c r="T1417" i="1" s="1"/>
  <c r="T1410" i="1"/>
  <c r="C1411" i="1" s="1"/>
  <c r="I1418" i="1"/>
  <c r="R1418" i="1"/>
  <c r="L1419" i="1" s="1"/>
  <c r="A1419" i="1"/>
  <c r="D1419" i="1" s="1"/>
  <c r="E1418" i="1"/>
  <c r="G1418" i="1" s="1"/>
  <c r="J1417" i="1"/>
  <c r="P1417" i="1" s="1"/>
  <c r="Q1411" i="1" l="1"/>
  <c r="B1411" i="1" s="1"/>
  <c r="K3251" i="1"/>
  <c r="H1419" i="1"/>
  <c r="M1419" i="1"/>
  <c r="N1419" i="1" s="1"/>
  <c r="O1419" i="1" s="1"/>
  <c r="U1410" i="1"/>
  <c r="C1412" i="1"/>
  <c r="V1419" i="1"/>
  <c r="S1418" i="1"/>
  <c r="T1418" i="1" s="1"/>
  <c r="W1419" i="1"/>
  <c r="I1419" i="1"/>
  <c r="E1419" i="1"/>
  <c r="G1419" i="1" s="1"/>
  <c r="A1420" i="1"/>
  <c r="D1420" i="1" s="1"/>
  <c r="R1419" i="1"/>
  <c r="L1420" i="1" s="1"/>
  <c r="J1418" i="1"/>
  <c r="P1418" i="1" s="1"/>
  <c r="U1411" i="1" l="1"/>
  <c r="Q1412" i="1"/>
  <c r="B1412" i="1" s="1"/>
  <c r="K3252" i="1"/>
  <c r="H1420" i="1"/>
  <c r="M1420" i="1"/>
  <c r="N1420" i="1" s="1"/>
  <c r="O1420" i="1" s="1"/>
  <c r="E1420" i="1"/>
  <c r="G1420" i="1" s="1"/>
  <c r="R1420" i="1"/>
  <c r="L1421" i="1" s="1"/>
  <c r="A1421" i="1"/>
  <c r="D1421" i="1" s="1"/>
  <c r="S1419" i="1"/>
  <c r="T1419" i="1" s="1"/>
  <c r="W1420" i="1"/>
  <c r="V1420" i="1"/>
  <c r="I1420" i="1"/>
  <c r="J1419" i="1"/>
  <c r="P1419" i="1" s="1"/>
  <c r="C1413" i="1"/>
  <c r="U1412" i="1" l="1"/>
  <c r="Q1413" i="1"/>
  <c r="B1413" i="1" s="1"/>
  <c r="K3253" i="1"/>
  <c r="H1421" i="1"/>
  <c r="M1421" i="1"/>
  <c r="N1421" i="1" s="1"/>
  <c r="O1421" i="1" s="1"/>
  <c r="I1421" i="1"/>
  <c r="C1414" i="1"/>
  <c r="R1421" i="1"/>
  <c r="L1422" i="1" s="1"/>
  <c r="A1422" i="1"/>
  <c r="D1422" i="1" s="1"/>
  <c r="E1421" i="1"/>
  <c r="G1421" i="1" s="1"/>
  <c r="J1420" i="1"/>
  <c r="P1420" i="1" s="1"/>
  <c r="V1421" i="1"/>
  <c r="S1420" i="1"/>
  <c r="T1420" i="1" s="1"/>
  <c r="W1421" i="1"/>
  <c r="M1422" i="1" l="1"/>
  <c r="N1422" i="1" s="1"/>
  <c r="O1422" i="1" s="1"/>
  <c r="U1413" i="1"/>
  <c r="Q1414" i="1"/>
  <c r="B1414" i="1" s="1"/>
  <c r="K3254" i="1"/>
  <c r="J1421" i="1"/>
  <c r="P1421" i="1" s="1"/>
  <c r="H1422" i="1"/>
  <c r="I1422" i="1"/>
  <c r="W1422" i="1"/>
  <c r="S1421" i="1"/>
  <c r="T1421" i="1" s="1"/>
  <c r="V1422" i="1"/>
  <c r="E1422" i="1"/>
  <c r="G1422" i="1" s="1"/>
  <c r="A1423" i="1"/>
  <c r="D1423" i="1" s="1"/>
  <c r="R1422" i="1"/>
  <c r="L1423" i="1" s="1"/>
  <c r="C1415" i="1"/>
  <c r="U1414" i="1" l="1"/>
  <c r="Q1415" i="1"/>
  <c r="B1415" i="1" s="1"/>
  <c r="K3255" i="1"/>
  <c r="J1422" i="1"/>
  <c r="P1422" i="1" s="1"/>
  <c r="H1423" i="1"/>
  <c r="M1423" i="1"/>
  <c r="N1423" i="1" s="1"/>
  <c r="O1423" i="1" s="1"/>
  <c r="W1423" i="1"/>
  <c r="V1423" i="1"/>
  <c r="S1422" i="1"/>
  <c r="T1422" i="1" s="1"/>
  <c r="C1416" i="1"/>
  <c r="A1424" i="1"/>
  <c r="D1424" i="1" s="1"/>
  <c r="R1423" i="1"/>
  <c r="L1424" i="1" s="1"/>
  <c r="E1423" i="1"/>
  <c r="G1423" i="1" s="1"/>
  <c r="I1423" i="1"/>
  <c r="U1415" i="1" l="1"/>
  <c r="Q1416" i="1"/>
  <c r="B1416" i="1" s="1"/>
  <c r="K3256" i="1"/>
  <c r="H1424" i="1"/>
  <c r="M1424" i="1"/>
  <c r="N1424" i="1" s="1"/>
  <c r="O1424" i="1" s="1"/>
  <c r="I1424" i="1"/>
  <c r="J1423" i="1"/>
  <c r="P1423" i="1" s="1"/>
  <c r="R1424" i="1"/>
  <c r="L1425" i="1" s="1"/>
  <c r="E1424" i="1"/>
  <c r="G1424" i="1" s="1"/>
  <c r="A1425" i="1"/>
  <c r="D1425" i="1" s="1"/>
  <c r="C1417" i="1"/>
  <c r="S1423" i="1"/>
  <c r="T1423" i="1" s="1"/>
  <c r="W1424" i="1"/>
  <c r="V1424" i="1"/>
  <c r="U1416" i="1" l="1"/>
  <c r="Q1417" i="1"/>
  <c r="B1417" i="1" s="1"/>
  <c r="K3257" i="1"/>
  <c r="H1425" i="1"/>
  <c r="J1424" i="1"/>
  <c r="P1424" i="1" s="1"/>
  <c r="M1425" i="1"/>
  <c r="N1425" i="1" s="1"/>
  <c r="O1425" i="1" s="1"/>
  <c r="I1425" i="1"/>
  <c r="R1425" i="1"/>
  <c r="L1426" i="1" s="1"/>
  <c r="A1426" i="1"/>
  <c r="D1426" i="1" s="1"/>
  <c r="E1425" i="1"/>
  <c r="G1425" i="1" s="1"/>
  <c r="C1418" i="1"/>
  <c r="S1424" i="1"/>
  <c r="T1424" i="1" s="1"/>
  <c r="V1425" i="1"/>
  <c r="W1425" i="1"/>
  <c r="U1417" i="1" l="1"/>
  <c r="Q1418" i="1"/>
  <c r="B1418" i="1" s="1"/>
  <c r="K3258" i="1"/>
  <c r="J1425" i="1"/>
  <c r="P1425" i="1" s="1"/>
  <c r="H1426" i="1"/>
  <c r="M1426" i="1"/>
  <c r="N1426" i="1" s="1"/>
  <c r="O1426" i="1" s="1"/>
  <c r="I1426" i="1"/>
  <c r="R1426" i="1"/>
  <c r="L1427" i="1" s="1"/>
  <c r="A1427" i="1"/>
  <c r="D1427" i="1" s="1"/>
  <c r="E1426" i="1"/>
  <c r="G1426" i="1" s="1"/>
  <c r="C1419" i="1"/>
  <c r="S1425" i="1"/>
  <c r="T1425" i="1" s="1"/>
  <c r="W1426" i="1"/>
  <c r="V1426" i="1"/>
  <c r="U1418" i="1" l="1"/>
  <c r="Q1419" i="1"/>
  <c r="B1419" i="1" s="1"/>
  <c r="K3259" i="1"/>
  <c r="H1427" i="1"/>
  <c r="J1426" i="1"/>
  <c r="P1426" i="1" s="1"/>
  <c r="M1427" i="1"/>
  <c r="N1427" i="1" s="1"/>
  <c r="O1427" i="1" s="1"/>
  <c r="A1428" i="1"/>
  <c r="D1428" i="1" s="1"/>
  <c r="E1427" i="1"/>
  <c r="G1427" i="1" s="1"/>
  <c r="R1427" i="1"/>
  <c r="L1428" i="1" s="1"/>
  <c r="V1427" i="1"/>
  <c r="S1426" i="1"/>
  <c r="T1426" i="1" s="1"/>
  <c r="W1427" i="1"/>
  <c r="C1420" i="1"/>
  <c r="I1427" i="1"/>
  <c r="U1419" i="1" l="1"/>
  <c r="Q1420" i="1"/>
  <c r="B1420" i="1" s="1"/>
  <c r="K3260" i="1"/>
  <c r="H1428" i="1"/>
  <c r="M1428" i="1"/>
  <c r="N1428" i="1" s="1"/>
  <c r="O1428" i="1" s="1"/>
  <c r="I1428" i="1"/>
  <c r="W1428" i="1"/>
  <c r="S1427" i="1"/>
  <c r="T1427" i="1" s="1"/>
  <c r="V1428" i="1"/>
  <c r="R1428" i="1"/>
  <c r="L1429" i="1" s="1"/>
  <c r="A1429" i="1"/>
  <c r="D1429" i="1" s="1"/>
  <c r="E1428" i="1"/>
  <c r="G1428" i="1" s="1"/>
  <c r="C1421" i="1"/>
  <c r="J1427" i="1"/>
  <c r="P1427" i="1" s="1"/>
  <c r="U1420" i="1" l="1"/>
  <c r="Q1421" i="1"/>
  <c r="B1421" i="1" s="1"/>
  <c r="K3261" i="1"/>
  <c r="J1428" i="1"/>
  <c r="P1428" i="1" s="1"/>
  <c r="H1429" i="1"/>
  <c r="M1429" i="1"/>
  <c r="N1429" i="1" s="1"/>
  <c r="O1429" i="1" s="1"/>
  <c r="I1429" i="1"/>
  <c r="E1429" i="1"/>
  <c r="G1429" i="1" s="1"/>
  <c r="A1430" i="1"/>
  <c r="D1430" i="1" s="1"/>
  <c r="R1429" i="1"/>
  <c r="L1430" i="1" s="1"/>
  <c r="C1422" i="1"/>
  <c r="S1428" i="1"/>
  <c r="T1428" i="1" s="1"/>
  <c r="V1429" i="1"/>
  <c r="W1429" i="1"/>
  <c r="U1421" i="1" l="1"/>
  <c r="Q1422" i="1"/>
  <c r="B1422" i="1" s="1"/>
  <c r="K3262" i="1"/>
  <c r="H1430" i="1"/>
  <c r="J1429" i="1"/>
  <c r="P1429" i="1" s="1"/>
  <c r="M1430" i="1"/>
  <c r="N1430" i="1" s="1"/>
  <c r="O1430" i="1" s="1"/>
  <c r="I1430" i="1"/>
  <c r="W1430" i="1"/>
  <c r="V1430" i="1"/>
  <c r="S1429" i="1"/>
  <c r="T1429" i="1" s="1"/>
  <c r="C1423" i="1"/>
  <c r="R1430" i="1"/>
  <c r="L1431" i="1" s="1"/>
  <c r="A1431" i="1"/>
  <c r="D1431" i="1" s="1"/>
  <c r="E1430" i="1"/>
  <c r="G1430" i="1" s="1"/>
  <c r="U1422" i="1" l="1"/>
  <c r="Q1423" i="1"/>
  <c r="U1423" i="1" s="1"/>
  <c r="K3263" i="1"/>
  <c r="H1431" i="1"/>
  <c r="J1430" i="1"/>
  <c r="P1430" i="1" s="1"/>
  <c r="M1431" i="1"/>
  <c r="N1431" i="1" s="1"/>
  <c r="O1431" i="1" s="1"/>
  <c r="V1431" i="1"/>
  <c r="S1430" i="1"/>
  <c r="T1430" i="1" s="1"/>
  <c r="W1431" i="1"/>
  <c r="R1431" i="1"/>
  <c r="L1432" i="1" s="1"/>
  <c r="A1432" i="1"/>
  <c r="D1432" i="1" s="1"/>
  <c r="E1431" i="1"/>
  <c r="G1431" i="1" s="1"/>
  <c r="C1424" i="1"/>
  <c r="I1431" i="1"/>
  <c r="B1423" i="1" l="1"/>
  <c r="Q1424" i="1"/>
  <c r="U1424" i="1" s="1"/>
  <c r="K3264" i="1"/>
  <c r="H1432" i="1"/>
  <c r="M1432" i="1"/>
  <c r="N1432" i="1" s="1"/>
  <c r="O1432" i="1" s="1"/>
  <c r="I1432" i="1"/>
  <c r="J1431" i="1"/>
  <c r="P1431" i="1" s="1"/>
  <c r="R1432" i="1"/>
  <c r="L1433" i="1" s="1"/>
  <c r="E1432" i="1"/>
  <c r="G1432" i="1" s="1"/>
  <c r="A1433" i="1"/>
  <c r="D1433" i="1" s="1"/>
  <c r="V1432" i="1"/>
  <c r="S1431" i="1"/>
  <c r="T1431" i="1" s="1"/>
  <c r="W1432" i="1"/>
  <c r="C1425" i="1"/>
  <c r="B1424" i="1" l="1"/>
  <c r="Q1425" i="1"/>
  <c r="U1425" i="1" s="1"/>
  <c r="K3265" i="1"/>
  <c r="J1432" i="1"/>
  <c r="P1432" i="1" s="1"/>
  <c r="H1433" i="1"/>
  <c r="M1433" i="1"/>
  <c r="N1433" i="1" s="1"/>
  <c r="O1433" i="1" s="1"/>
  <c r="S1432" i="1"/>
  <c r="T1432" i="1" s="1"/>
  <c r="V1433" i="1"/>
  <c r="W1433" i="1"/>
  <c r="C1426" i="1"/>
  <c r="I1433" i="1"/>
  <c r="R1433" i="1"/>
  <c r="L1434" i="1" s="1"/>
  <c r="A1434" i="1"/>
  <c r="D1434" i="1" s="1"/>
  <c r="E1433" i="1"/>
  <c r="G1433" i="1" s="1"/>
  <c r="B1425" i="1" l="1"/>
  <c r="Q1426" i="1"/>
  <c r="B1426" i="1" s="1"/>
  <c r="K3266" i="1"/>
  <c r="H1434" i="1"/>
  <c r="J1433" i="1"/>
  <c r="P1433" i="1" s="1"/>
  <c r="M1434" i="1"/>
  <c r="N1434" i="1" s="1"/>
  <c r="O1434" i="1" s="1"/>
  <c r="A1435" i="1"/>
  <c r="D1435" i="1" s="1"/>
  <c r="R1434" i="1"/>
  <c r="L1435" i="1" s="1"/>
  <c r="E1434" i="1"/>
  <c r="G1434" i="1" s="1"/>
  <c r="C1427" i="1"/>
  <c r="V1434" i="1"/>
  <c r="S1433" i="1"/>
  <c r="T1433" i="1" s="1"/>
  <c r="W1434" i="1"/>
  <c r="I1434" i="1"/>
  <c r="U1426" i="1" l="1"/>
  <c r="Q1427" i="1"/>
  <c r="U1427" i="1" s="1"/>
  <c r="K3267" i="1"/>
  <c r="H1435" i="1"/>
  <c r="M1435" i="1"/>
  <c r="N1435" i="1" s="1"/>
  <c r="O1435" i="1" s="1"/>
  <c r="I1435" i="1"/>
  <c r="C1428" i="1"/>
  <c r="A1436" i="1"/>
  <c r="D1436" i="1" s="1"/>
  <c r="E1435" i="1"/>
  <c r="G1435" i="1" s="1"/>
  <c r="R1435" i="1"/>
  <c r="L1436" i="1" s="1"/>
  <c r="J1434" i="1"/>
  <c r="P1434" i="1" s="1"/>
  <c r="W1435" i="1"/>
  <c r="V1435" i="1"/>
  <c r="S1434" i="1"/>
  <c r="T1434" i="1" s="1"/>
  <c r="B1427" i="1" l="1"/>
  <c r="Q1428" i="1"/>
  <c r="B1428" i="1" s="1"/>
  <c r="K3268" i="1"/>
  <c r="H1436" i="1"/>
  <c r="J1435" i="1"/>
  <c r="P1435" i="1" s="1"/>
  <c r="M1436" i="1"/>
  <c r="N1436" i="1" s="1"/>
  <c r="O1436" i="1" s="1"/>
  <c r="A1437" i="1"/>
  <c r="D1437" i="1" s="1"/>
  <c r="R1436" i="1"/>
  <c r="L1437" i="1" s="1"/>
  <c r="E1436" i="1"/>
  <c r="G1436" i="1" s="1"/>
  <c r="S1435" i="1"/>
  <c r="T1435" i="1" s="1"/>
  <c r="V1436" i="1"/>
  <c r="W1436" i="1"/>
  <c r="C1429" i="1"/>
  <c r="I1436" i="1"/>
  <c r="U1428" i="1" l="1"/>
  <c r="Q1429" i="1"/>
  <c r="B1429" i="1" s="1"/>
  <c r="K3269" i="1"/>
  <c r="H1437" i="1"/>
  <c r="M1437" i="1"/>
  <c r="N1437" i="1" s="1"/>
  <c r="O1437" i="1" s="1"/>
  <c r="I1437" i="1"/>
  <c r="C1430" i="1"/>
  <c r="J1436" i="1"/>
  <c r="P1436" i="1" s="1"/>
  <c r="R1437" i="1"/>
  <c r="L1438" i="1" s="1"/>
  <c r="A1438" i="1"/>
  <c r="D1438" i="1" s="1"/>
  <c r="E1437" i="1"/>
  <c r="G1437" i="1" s="1"/>
  <c r="W1437" i="1"/>
  <c r="S1436" i="1"/>
  <c r="T1436" i="1" s="1"/>
  <c r="V1437" i="1"/>
  <c r="U1429" i="1" l="1"/>
  <c r="Q1430" i="1"/>
  <c r="U1430" i="1" s="1"/>
  <c r="K3270" i="1"/>
  <c r="J1437" i="1"/>
  <c r="P1437" i="1" s="1"/>
  <c r="H1438" i="1"/>
  <c r="M1438" i="1"/>
  <c r="N1438" i="1" s="1"/>
  <c r="O1438" i="1" s="1"/>
  <c r="I1438" i="1"/>
  <c r="S1437" i="1"/>
  <c r="T1437" i="1" s="1"/>
  <c r="W1438" i="1"/>
  <c r="V1438" i="1"/>
  <c r="R1438" i="1"/>
  <c r="L1439" i="1" s="1"/>
  <c r="E1438" i="1"/>
  <c r="G1438" i="1" s="1"/>
  <c r="A1439" i="1"/>
  <c r="D1439" i="1" s="1"/>
  <c r="C1431" i="1"/>
  <c r="B1430" i="1" l="1"/>
  <c r="Q1431" i="1"/>
  <c r="B1431" i="1" s="1"/>
  <c r="K3271" i="1"/>
  <c r="J1438" i="1"/>
  <c r="P1438" i="1" s="1"/>
  <c r="H1439" i="1"/>
  <c r="M1439" i="1"/>
  <c r="N1439" i="1" s="1"/>
  <c r="O1439" i="1" s="1"/>
  <c r="A1440" i="1"/>
  <c r="D1440" i="1" s="1"/>
  <c r="E1439" i="1"/>
  <c r="G1439" i="1" s="1"/>
  <c r="R1439" i="1"/>
  <c r="L1440" i="1" s="1"/>
  <c r="V1439" i="1"/>
  <c r="S1438" i="1"/>
  <c r="T1438" i="1" s="1"/>
  <c r="W1439" i="1"/>
  <c r="C1432" i="1"/>
  <c r="I1439" i="1"/>
  <c r="U1431" i="1" l="1"/>
  <c r="Q1432" i="1"/>
  <c r="B1432" i="1" s="1"/>
  <c r="K3272" i="1"/>
  <c r="H1440" i="1"/>
  <c r="M1440" i="1"/>
  <c r="N1440" i="1" s="1"/>
  <c r="O1440" i="1" s="1"/>
  <c r="S1439" i="1"/>
  <c r="T1439" i="1" s="1"/>
  <c r="W1440" i="1"/>
  <c r="V1440" i="1"/>
  <c r="I1440" i="1"/>
  <c r="C1433" i="1"/>
  <c r="J1439" i="1"/>
  <c r="P1439" i="1" s="1"/>
  <c r="A1441" i="1"/>
  <c r="D1441" i="1" s="1"/>
  <c r="R1440" i="1"/>
  <c r="L1441" i="1" s="1"/>
  <c r="E1440" i="1"/>
  <c r="G1440" i="1" s="1"/>
  <c r="U1432" i="1" l="1"/>
  <c r="Q1433" i="1"/>
  <c r="B1433" i="1" s="1"/>
  <c r="K3273" i="1"/>
  <c r="H1441" i="1"/>
  <c r="M1441" i="1"/>
  <c r="N1441" i="1" s="1"/>
  <c r="O1441" i="1" s="1"/>
  <c r="C1434" i="1"/>
  <c r="R1441" i="1"/>
  <c r="L1442" i="1" s="1"/>
  <c r="A1442" i="1"/>
  <c r="D1442" i="1" s="1"/>
  <c r="E1441" i="1"/>
  <c r="G1441" i="1" s="1"/>
  <c r="I1441" i="1"/>
  <c r="J1440" i="1"/>
  <c r="P1440" i="1" s="1"/>
  <c r="W1441" i="1"/>
  <c r="S1440" i="1"/>
  <c r="T1440" i="1" s="1"/>
  <c r="V1441" i="1"/>
  <c r="U1433" i="1" l="1"/>
  <c r="Q1434" i="1"/>
  <c r="U1434" i="1" s="1"/>
  <c r="K3274" i="1"/>
  <c r="H1442" i="1"/>
  <c r="M1442" i="1"/>
  <c r="N1442" i="1" s="1"/>
  <c r="O1442" i="1" s="1"/>
  <c r="I1442" i="1"/>
  <c r="J1441" i="1"/>
  <c r="P1441" i="1" s="1"/>
  <c r="S1441" i="1"/>
  <c r="T1441" i="1" s="1"/>
  <c r="V1442" i="1"/>
  <c r="W1442" i="1"/>
  <c r="E1442" i="1"/>
  <c r="G1442" i="1" s="1"/>
  <c r="A1443" i="1"/>
  <c r="D1443" i="1" s="1"/>
  <c r="R1442" i="1"/>
  <c r="L1443" i="1" s="1"/>
  <c r="C1435" i="1"/>
  <c r="B1434" i="1" l="1"/>
  <c r="Q1435" i="1"/>
  <c r="B1435" i="1" s="1"/>
  <c r="K3275" i="1"/>
  <c r="H1443" i="1"/>
  <c r="J1442" i="1"/>
  <c r="P1442" i="1" s="1"/>
  <c r="M1443" i="1"/>
  <c r="N1443" i="1" s="1"/>
  <c r="O1443" i="1" s="1"/>
  <c r="I1443" i="1"/>
  <c r="C1436" i="1"/>
  <c r="S1442" i="1"/>
  <c r="T1442" i="1" s="1"/>
  <c r="V1443" i="1"/>
  <c r="W1443" i="1"/>
  <c r="A1444" i="1"/>
  <c r="D1444" i="1" s="1"/>
  <c r="E1443" i="1"/>
  <c r="G1443" i="1" s="1"/>
  <c r="R1443" i="1"/>
  <c r="L1444" i="1" s="1"/>
  <c r="U1435" i="1" l="1"/>
  <c r="Q1436" i="1"/>
  <c r="B1436" i="1" s="1"/>
  <c r="K3276" i="1"/>
  <c r="H1444" i="1"/>
  <c r="J1443" i="1"/>
  <c r="P1443" i="1" s="1"/>
  <c r="M1444" i="1"/>
  <c r="N1444" i="1" s="1"/>
  <c r="O1444" i="1" s="1"/>
  <c r="A1445" i="1"/>
  <c r="D1445" i="1" s="1"/>
  <c r="R1444" i="1"/>
  <c r="L1445" i="1" s="1"/>
  <c r="E1444" i="1"/>
  <c r="G1444" i="1" s="1"/>
  <c r="C1437" i="1"/>
  <c r="S1443" i="1"/>
  <c r="T1443" i="1" s="1"/>
  <c r="W1444" i="1"/>
  <c r="V1444" i="1"/>
  <c r="I1444" i="1"/>
  <c r="U1436" i="1" l="1"/>
  <c r="Q1437" i="1"/>
  <c r="B1437" i="1" s="1"/>
  <c r="K3277" i="1"/>
  <c r="H1445" i="1"/>
  <c r="M1445" i="1"/>
  <c r="N1445" i="1" s="1"/>
  <c r="O1445" i="1" s="1"/>
  <c r="I1445" i="1"/>
  <c r="W1445" i="1"/>
  <c r="S1444" i="1"/>
  <c r="T1444" i="1" s="1"/>
  <c r="V1445" i="1"/>
  <c r="A1446" i="1"/>
  <c r="D1446" i="1" s="1"/>
  <c r="R1445" i="1"/>
  <c r="L1446" i="1" s="1"/>
  <c r="E1445" i="1"/>
  <c r="G1445" i="1" s="1"/>
  <c r="C1438" i="1"/>
  <c r="J1444" i="1"/>
  <c r="P1444" i="1" s="1"/>
  <c r="U1437" i="1" l="1"/>
  <c r="Q1438" i="1"/>
  <c r="B1438" i="1" s="1"/>
  <c r="K3278" i="1"/>
  <c r="J1445" i="1"/>
  <c r="P1445" i="1" s="1"/>
  <c r="H1446" i="1"/>
  <c r="M1446" i="1"/>
  <c r="N1446" i="1" s="1"/>
  <c r="O1446" i="1" s="1"/>
  <c r="C1439" i="1"/>
  <c r="E1446" i="1"/>
  <c r="G1446" i="1" s="1"/>
  <c r="A1447" i="1"/>
  <c r="D1447" i="1" s="1"/>
  <c r="R1446" i="1"/>
  <c r="L1447" i="1" s="1"/>
  <c r="V1446" i="1"/>
  <c r="S1445" i="1"/>
  <c r="T1445" i="1" s="1"/>
  <c r="W1446" i="1"/>
  <c r="I1446" i="1"/>
  <c r="U1438" i="1" l="1"/>
  <c r="Q1439" i="1"/>
  <c r="B1439" i="1" s="1"/>
  <c r="K3279" i="1"/>
  <c r="H1447" i="1"/>
  <c r="J1446" i="1"/>
  <c r="P1446" i="1" s="1"/>
  <c r="M1447" i="1"/>
  <c r="N1447" i="1" s="1"/>
  <c r="O1447" i="1" s="1"/>
  <c r="S1446" i="1"/>
  <c r="T1446" i="1" s="1"/>
  <c r="W1447" i="1"/>
  <c r="V1447" i="1"/>
  <c r="I1447" i="1"/>
  <c r="A1448" i="1"/>
  <c r="D1448" i="1" s="1"/>
  <c r="R1447" i="1"/>
  <c r="L1448" i="1" s="1"/>
  <c r="E1447" i="1"/>
  <c r="G1447" i="1" s="1"/>
  <c r="C1440" i="1"/>
  <c r="U1439" i="1" l="1"/>
  <c r="Q1440" i="1"/>
  <c r="B1440" i="1" s="1"/>
  <c r="K3280" i="1"/>
  <c r="H1448" i="1"/>
  <c r="J1447" i="1"/>
  <c r="P1447" i="1" s="1"/>
  <c r="M1448" i="1"/>
  <c r="N1448" i="1" s="1"/>
  <c r="O1448" i="1" s="1"/>
  <c r="C1441" i="1"/>
  <c r="I1448" i="1"/>
  <c r="S1447" i="1"/>
  <c r="T1447" i="1" s="1"/>
  <c r="W1448" i="1"/>
  <c r="V1448" i="1"/>
  <c r="R1448" i="1"/>
  <c r="L1449" i="1" s="1"/>
  <c r="A1449" i="1"/>
  <c r="D1449" i="1" s="1"/>
  <c r="E1448" i="1"/>
  <c r="G1448" i="1" s="1"/>
  <c r="U1440" i="1" l="1"/>
  <c r="Q1441" i="1"/>
  <c r="U1441" i="1" s="1"/>
  <c r="K3281" i="1"/>
  <c r="H1449" i="1"/>
  <c r="M1449" i="1"/>
  <c r="N1449" i="1" s="1"/>
  <c r="O1449" i="1" s="1"/>
  <c r="V1449" i="1"/>
  <c r="S1448" i="1"/>
  <c r="T1448" i="1" s="1"/>
  <c r="W1449" i="1"/>
  <c r="I1449" i="1"/>
  <c r="C1442" i="1"/>
  <c r="R1449" i="1"/>
  <c r="L1450" i="1" s="1"/>
  <c r="E1449" i="1"/>
  <c r="G1449" i="1" s="1"/>
  <c r="A1450" i="1"/>
  <c r="D1450" i="1" s="1"/>
  <c r="J1448" i="1"/>
  <c r="P1448" i="1" s="1"/>
  <c r="B1441" i="1" l="1"/>
  <c r="Q1442" i="1"/>
  <c r="B1442" i="1" s="1"/>
  <c r="K3282" i="1"/>
  <c r="H1450" i="1"/>
  <c r="M1450" i="1"/>
  <c r="N1450" i="1" s="1"/>
  <c r="O1450" i="1" s="1"/>
  <c r="I1450" i="1"/>
  <c r="C1443" i="1"/>
  <c r="A1451" i="1"/>
  <c r="D1451" i="1" s="1"/>
  <c r="E1450" i="1"/>
  <c r="G1450" i="1" s="1"/>
  <c r="R1450" i="1"/>
  <c r="L1451" i="1" s="1"/>
  <c r="W1450" i="1"/>
  <c r="S1449" i="1"/>
  <c r="T1449" i="1" s="1"/>
  <c r="V1450" i="1"/>
  <c r="J1449" i="1"/>
  <c r="P1449" i="1" s="1"/>
  <c r="U1442" i="1" l="1"/>
  <c r="Q1443" i="1"/>
  <c r="B1443" i="1" s="1"/>
  <c r="K3283" i="1"/>
  <c r="H1451" i="1"/>
  <c r="J1450" i="1"/>
  <c r="P1450" i="1" s="1"/>
  <c r="M1451" i="1"/>
  <c r="N1451" i="1" s="1"/>
  <c r="O1451" i="1" s="1"/>
  <c r="S1450" i="1"/>
  <c r="T1450" i="1" s="1"/>
  <c r="V1451" i="1"/>
  <c r="W1451" i="1"/>
  <c r="C1444" i="1"/>
  <c r="E1451" i="1"/>
  <c r="G1451" i="1" s="1"/>
  <c r="A1452" i="1"/>
  <c r="D1452" i="1" s="1"/>
  <c r="R1451" i="1"/>
  <c r="L1452" i="1" s="1"/>
  <c r="I1451" i="1"/>
  <c r="U1443" i="1" l="1"/>
  <c r="Q1444" i="1"/>
  <c r="U1444" i="1" s="1"/>
  <c r="K3284" i="1"/>
  <c r="H1452" i="1"/>
  <c r="M1452" i="1"/>
  <c r="N1452" i="1" s="1"/>
  <c r="O1452" i="1" s="1"/>
  <c r="S1451" i="1"/>
  <c r="T1451" i="1" s="1"/>
  <c r="W1452" i="1"/>
  <c r="V1452" i="1"/>
  <c r="C1445" i="1"/>
  <c r="I1452" i="1"/>
  <c r="A1453" i="1"/>
  <c r="D1453" i="1" s="1"/>
  <c r="E1452" i="1"/>
  <c r="G1452" i="1" s="1"/>
  <c r="R1452" i="1"/>
  <c r="L1453" i="1" s="1"/>
  <c r="J1451" i="1"/>
  <c r="P1451" i="1" s="1"/>
  <c r="B1444" i="1" l="1"/>
  <c r="Q1445" i="1"/>
  <c r="B1445" i="1" s="1"/>
  <c r="K3285" i="1"/>
  <c r="J1452" i="1"/>
  <c r="P1452" i="1" s="1"/>
  <c r="H1453" i="1"/>
  <c r="M1453" i="1"/>
  <c r="N1453" i="1" s="1"/>
  <c r="O1453" i="1" s="1"/>
  <c r="C1446" i="1"/>
  <c r="E1453" i="1"/>
  <c r="G1453" i="1" s="1"/>
  <c r="A1454" i="1"/>
  <c r="D1454" i="1" s="1"/>
  <c r="R1453" i="1"/>
  <c r="L1454" i="1" s="1"/>
  <c r="W1453" i="1"/>
  <c r="V1453" i="1"/>
  <c r="S1452" i="1"/>
  <c r="T1452" i="1" s="1"/>
  <c r="I1453" i="1"/>
  <c r="U1445" i="1" l="1"/>
  <c r="Q1446" i="1"/>
  <c r="B1446" i="1" s="1"/>
  <c r="K3286" i="1"/>
  <c r="H1454" i="1"/>
  <c r="M1454" i="1"/>
  <c r="N1454" i="1" s="1"/>
  <c r="O1454" i="1" s="1"/>
  <c r="I1454" i="1"/>
  <c r="A1455" i="1"/>
  <c r="D1455" i="1" s="1"/>
  <c r="E1454" i="1"/>
  <c r="G1454" i="1" s="1"/>
  <c r="R1454" i="1"/>
  <c r="L1455" i="1" s="1"/>
  <c r="C1447" i="1"/>
  <c r="V1454" i="1"/>
  <c r="S1453" i="1"/>
  <c r="T1453" i="1" s="1"/>
  <c r="W1454" i="1"/>
  <c r="J1453" i="1"/>
  <c r="P1453" i="1" s="1"/>
  <c r="U1446" i="1" l="1"/>
  <c r="Q1447" i="1"/>
  <c r="U1447" i="1" s="1"/>
  <c r="K3287" i="1"/>
  <c r="J1454" i="1"/>
  <c r="P1454" i="1" s="1"/>
  <c r="H1455" i="1"/>
  <c r="M1455" i="1"/>
  <c r="N1455" i="1" s="1"/>
  <c r="O1455" i="1" s="1"/>
  <c r="S1454" i="1"/>
  <c r="T1454" i="1" s="1"/>
  <c r="V1455" i="1"/>
  <c r="W1455" i="1"/>
  <c r="C1448" i="1"/>
  <c r="I1455" i="1"/>
  <c r="A1456" i="1"/>
  <c r="D1456" i="1" s="1"/>
  <c r="E1455" i="1"/>
  <c r="G1455" i="1" s="1"/>
  <c r="R1455" i="1"/>
  <c r="L1456" i="1" s="1"/>
  <c r="B1447" i="1" l="1"/>
  <c r="Q1448" i="1"/>
  <c r="U1448" i="1" s="1"/>
  <c r="K3288" i="1"/>
  <c r="H1456" i="1"/>
  <c r="J1455" i="1"/>
  <c r="P1455" i="1" s="1"/>
  <c r="M1456" i="1"/>
  <c r="N1456" i="1" s="1"/>
  <c r="O1456" i="1" s="1"/>
  <c r="C1449" i="1"/>
  <c r="R1456" i="1"/>
  <c r="L1457" i="1" s="1"/>
  <c r="A1457" i="1"/>
  <c r="D1457" i="1" s="1"/>
  <c r="E1456" i="1"/>
  <c r="G1456" i="1" s="1"/>
  <c r="S1455" i="1"/>
  <c r="T1455" i="1" s="1"/>
  <c r="V1456" i="1"/>
  <c r="W1456" i="1"/>
  <c r="I1456" i="1"/>
  <c r="B1448" i="1" l="1"/>
  <c r="Q1449" i="1"/>
  <c r="B1449" i="1" s="1"/>
  <c r="K3289" i="1"/>
  <c r="H1457" i="1"/>
  <c r="M1457" i="1"/>
  <c r="N1457" i="1" s="1"/>
  <c r="O1457" i="1" s="1"/>
  <c r="I1457" i="1"/>
  <c r="E1457" i="1"/>
  <c r="G1457" i="1" s="1"/>
  <c r="A1458" i="1"/>
  <c r="D1458" i="1" s="1"/>
  <c r="R1457" i="1"/>
  <c r="L1458" i="1" s="1"/>
  <c r="C1450" i="1"/>
  <c r="V1457" i="1"/>
  <c r="W1457" i="1"/>
  <c r="S1456" i="1"/>
  <c r="T1456" i="1" s="1"/>
  <c r="J1456" i="1"/>
  <c r="P1456" i="1" s="1"/>
  <c r="U1449" i="1" l="1"/>
  <c r="Q1450" i="1"/>
  <c r="B1450" i="1" s="1"/>
  <c r="K3290" i="1"/>
  <c r="H1458" i="1"/>
  <c r="J1457" i="1"/>
  <c r="P1457" i="1" s="1"/>
  <c r="M1458" i="1"/>
  <c r="N1458" i="1" s="1"/>
  <c r="O1458" i="1" s="1"/>
  <c r="E1458" i="1"/>
  <c r="G1458" i="1" s="1"/>
  <c r="A1459" i="1"/>
  <c r="D1459" i="1" s="1"/>
  <c r="R1458" i="1"/>
  <c r="L1459" i="1" s="1"/>
  <c r="C1451" i="1"/>
  <c r="S1457" i="1"/>
  <c r="T1457" i="1" s="1"/>
  <c r="V1458" i="1"/>
  <c r="W1458" i="1"/>
  <c r="I1458" i="1"/>
  <c r="U1450" i="1" l="1"/>
  <c r="Q1451" i="1"/>
  <c r="B1451" i="1" s="1"/>
  <c r="K3291" i="1"/>
  <c r="H1459" i="1"/>
  <c r="M1459" i="1"/>
  <c r="N1459" i="1" s="1"/>
  <c r="O1459" i="1" s="1"/>
  <c r="I1459" i="1"/>
  <c r="S1458" i="1"/>
  <c r="T1458" i="1" s="1"/>
  <c r="V1459" i="1"/>
  <c r="W1459" i="1"/>
  <c r="J1458" i="1"/>
  <c r="P1458" i="1" s="1"/>
  <c r="E1459" i="1"/>
  <c r="G1459" i="1" s="1"/>
  <c r="R1459" i="1"/>
  <c r="L1460" i="1" s="1"/>
  <c r="A1460" i="1"/>
  <c r="D1460" i="1" s="1"/>
  <c r="C1452" i="1"/>
  <c r="U1451" i="1" l="1"/>
  <c r="Q1452" i="1"/>
  <c r="B1452" i="1" s="1"/>
  <c r="K3292" i="1"/>
  <c r="J1459" i="1"/>
  <c r="P1459" i="1" s="1"/>
  <c r="H1460" i="1"/>
  <c r="M1460" i="1"/>
  <c r="N1460" i="1" s="1"/>
  <c r="O1460" i="1" s="1"/>
  <c r="C1453" i="1"/>
  <c r="R1460" i="1"/>
  <c r="L1461" i="1" s="1"/>
  <c r="E1460" i="1"/>
  <c r="G1460" i="1" s="1"/>
  <c r="A1461" i="1"/>
  <c r="D1461" i="1" s="1"/>
  <c r="S1459" i="1"/>
  <c r="T1459" i="1" s="1"/>
  <c r="W1460" i="1"/>
  <c r="V1460" i="1"/>
  <c r="I1460" i="1"/>
  <c r="U1452" i="1" l="1"/>
  <c r="Q1453" i="1"/>
  <c r="U1453" i="1" s="1"/>
  <c r="K3293" i="1"/>
  <c r="H1461" i="1"/>
  <c r="M1461" i="1"/>
  <c r="N1461" i="1" s="1"/>
  <c r="O1461" i="1" s="1"/>
  <c r="C1454" i="1"/>
  <c r="S1460" i="1"/>
  <c r="T1460" i="1" s="1"/>
  <c r="V1461" i="1"/>
  <c r="W1461" i="1"/>
  <c r="I1461" i="1"/>
  <c r="R1461" i="1"/>
  <c r="L1462" i="1" s="1"/>
  <c r="E1461" i="1"/>
  <c r="G1461" i="1" s="1"/>
  <c r="A1462" i="1"/>
  <c r="D1462" i="1" s="1"/>
  <c r="J1460" i="1"/>
  <c r="P1460" i="1" s="1"/>
  <c r="B1453" i="1" l="1"/>
  <c r="Q1454" i="1"/>
  <c r="B1454" i="1" s="1"/>
  <c r="K3294" i="1"/>
  <c r="J1461" i="1"/>
  <c r="P1461" i="1" s="1"/>
  <c r="H1462" i="1"/>
  <c r="M1462" i="1"/>
  <c r="N1462" i="1" s="1"/>
  <c r="O1462" i="1" s="1"/>
  <c r="W1462" i="1"/>
  <c r="S1461" i="1"/>
  <c r="T1461" i="1" s="1"/>
  <c r="V1462" i="1"/>
  <c r="E1462" i="1"/>
  <c r="G1462" i="1" s="1"/>
  <c r="A1463" i="1"/>
  <c r="D1463" i="1" s="1"/>
  <c r="R1462" i="1"/>
  <c r="L1463" i="1" s="1"/>
  <c r="I1462" i="1"/>
  <c r="C1455" i="1"/>
  <c r="U1454" i="1" l="1"/>
  <c r="Q1455" i="1"/>
  <c r="U1455" i="1" s="1"/>
  <c r="K3295" i="1"/>
  <c r="H1463" i="1"/>
  <c r="M1463" i="1"/>
  <c r="N1463" i="1" s="1"/>
  <c r="O1463" i="1" s="1"/>
  <c r="I1463" i="1"/>
  <c r="C1456" i="1"/>
  <c r="E1463" i="1"/>
  <c r="G1463" i="1" s="1"/>
  <c r="R1463" i="1"/>
  <c r="L1464" i="1" s="1"/>
  <c r="A1464" i="1"/>
  <c r="D1464" i="1" s="1"/>
  <c r="V1463" i="1"/>
  <c r="S1462" i="1"/>
  <c r="T1462" i="1" s="1"/>
  <c r="W1463" i="1"/>
  <c r="J1462" i="1"/>
  <c r="P1462" i="1" s="1"/>
  <c r="B1455" i="1" l="1"/>
  <c r="Q1456" i="1"/>
  <c r="B1456" i="1" s="1"/>
  <c r="K3296" i="1"/>
  <c r="H1464" i="1"/>
  <c r="J1463" i="1"/>
  <c r="P1463" i="1" s="1"/>
  <c r="M1464" i="1"/>
  <c r="N1464" i="1" s="1"/>
  <c r="O1464" i="1" s="1"/>
  <c r="I1464" i="1"/>
  <c r="R1464" i="1"/>
  <c r="L1465" i="1" s="1"/>
  <c r="E1464" i="1"/>
  <c r="G1464" i="1" s="1"/>
  <c r="A1465" i="1"/>
  <c r="D1465" i="1" s="1"/>
  <c r="W1464" i="1"/>
  <c r="S1463" i="1"/>
  <c r="T1463" i="1" s="1"/>
  <c r="V1464" i="1"/>
  <c r="C1457" i="1"/>
  <c r="U1456" i="1" l="1"/>
  <c r="Q1457" i="1"/>
  <c r="B1457" i="1" s="1"/>
  <c r="K3297" i="1"/>
  <c r="J1464" i="1"/>
  <c r="P1464" i="1" s="1"/>
  <c r="H1465" i="1"/>
  <c r="M1465" i="1"/>
  <c r="N1465" i="1" s="1"/>
  <c r="O1465" i="1" s="1"/>
  <c r="I1465" i="1"/>
  <c r="C1458" i="1"/>
  <c r="W1465" i="1"/>
  <c r="S1464" i="1"/>
  <c r="T1464" i="1" s="1"/>
  <c r="V1465" i="1"/>
  <c r="R1465" i="1"/>
  <c r="L1466" i="1" s="1"/>
  <c r="A1466" i="1"/>
  <c r="D1466" i="1" s="1"/>
  <c r="E1465" i="1"/>
  <c r="G1465" i="1" s="1"/>
  <c r="U1457" i="1" l="1"/>
  <c r="Q1458" i="1"/>
  <c r="U1458" i="1" s="1"/>
  <c r="K3298" i="1"/>
  <c r="J1465" i="1"/>
  <c r="P1465" i="1" s="1"/>
  <c r="H1466" i="1"/>
  <c r="M1466" i="1"/>
  <c r="N1466" i="1" s="1"/>
  <c r="O1466" i="1" s="1"/>
  <c r="A1467" i="1"/>
  <c r="D1467" i="1" s="1"/>
  <c r="E1466" i="1"/>
  <c r="G1466" i="1" s="1"/>
  <c r="R1466" i="1"/>
  <c r="L1467" i="1" s="1"/>
  <c r="S1465" i="1"/>
  <c r="T1465" i="1" s="1"/>
  <c r="V1466" i="1"/>
  <c r="W1466" i="1"/>
  <c r="C1459" i="1"/>
  <c r="I1466" i="1"/>
  <c r="B1458" i="1" l="1"/>
  <c r="Q1459" i="1"/>
  <c r="U1459" i="1" s="1"/>
  <c r="K3299" i="1"/>
  <c r="J1466" i="1"/>
  <c r="P1466" i="1" s="1"/>
  <c r="H1467" i="1"/>
  <c r="M1467" i="1"/>
  <c r="N1467" i="1" s="1"/>
  <c r="O1467" i="1" s="1"/>
  <c r="S1466" i="1"/>
  <c r="T1466" i="1" s="1"/>
  <c r="V1467" i="1"/>
  <c r="W1467" i="1"/>
  <c r="I1467" i="1"/>
  <c r="C1460" i="1"/>
  <c r="E1467" i="1"/>
  <c r="G1467" i="1" s="1"/>
  <c r="A1468" i="1"/>
  <c r="D1468" i="1" s="1"/>
  <c r="R1467" i="1"/>
  <c r="L1468" i="1" s="1"/>
  <c r="B1459" i="1" l="1"/>
  <c r="Q1460" i="1"/>
  <c r="B1460" i="1" s="1"/>
  <c r="K3300" i="1"/>
  <c r="H1468" i="1"/>
  <c r="M1468" i="1"/>
  <c r="N1468" i="1" s="1"/>
  <c r="O1468" i="1" s="1"/>
  <c r="E1468" i="1"/>
  <c r="G1468" i="1" s="1"/>
  <c r="A1469" i="1"/>
  <c r="D1469" i="1" s="1"/>
  <c r="R1468" i="1"/>
  <c r="L1469" i="1" s="1"/>
  <c r="C1461" i="1"/>
  <c r="I1468" i="1"/>
  <c r="J1467" i="1"/>
  <c r="P1467" i="1" s="1"/>
  <c r="W1468" i="1"/>
  <c r="S1467" i="1"/>
  <c r="T1467" i="1" s="1"/>
  <c r="V1468" i="1"/>
  <c r="U1460" i="1" l="1"/>
  <c r="Q1461" i="1"/>
  <c r="B1461" i="1" s="1"/>
  <c r="K3301" i="1"/>
  <c r="H1469" i="1"/>
  <c r="M1469" i="1"/>
  <c r="N1469" i="1" s="1"/>
  <c r="O1469" i="1" s="1"/>
  <c r="I1469" i="1"/>
  <c r="J1468" i="1"/>
  <c r="P1468" i="1" s="1"/>
  <c r="C1462" i="1"/>
  <c r="S1468" i="1"/>
  <c r="T1468" i="1" s="1"/>
  <c r="W1469" i="1"/>
  <c r="V1469" i="1"/>
  <c r="E1469" i="1"/>
  <c r="G1469" i="1" s="1"/>
  <c r="A1470" i="1"/>
  <c r="D1470" i="1" s="1"/>
  <c r="R1469" i="1"/>
  <c r="L1470" i="1" s="1"/>
  <c r="U1461" i="1" l="1"/>
  <c r="Q1462" i="1"/>
  <c r="U1462" i="1" s="1"/>
  <c r="K3302" i="1"/>
  <c r="J1469" i="1"/>
  <c r="P1469" i="1" s="1"/>
  <c r="H1470" i="1"/>
  <c r="M1470" i="1"/>
  <c r="N1470" i="1" s="1"/>
  <c r="O1470" i="1" s="1"/>
  <c r="R1470" i="1"/>
  <c r="L1471" i="1" s="1"/>
  <c r="A1471" i="1"/>
  <c r="D1471" i="1" s="1"/>
  <c r="E1470" i="1"/>
  <c r="G1470" i="1" s="1"/>
  <c r="C1463" i="1"/>
  <c r="W1470" i="1"/>
  <c r="V1470" i="1"/>
  <c r="S1469" i="1"/>
  <c r="T1469" i="1" s="1"/>
  <c r="I1470" i="1"/>
  <c r="B1462" i="1" l="1"/>
  <c r="Q1463" i="1"/>
  <c r="B1463" i="1" s="1"/>
  <c r="K3303" i="1"/>
  <c r="H1471" i="1"/>
  <c r="M1471" i="1"/>
  <c r="N1471" i="1" s="1"/>
  <c r="O1471" i="1" s="1"/>
  <c r="I1471" i="1"/>
  <c r="C1464" i="1"/>
  <c r="R1471" i="1"/>
  <c r="L1472" i="1" s="1"/>
  <c r="E1471" i="1"/>
  <c r="G1471" i="1" s="1"/>
  <c r="A1472" i="1"/>
  <c r="D1472" i="1" s="1"/>
  <c r="J1470" i="1"/>
  <c r="P1470" i="1" s="1"/>
  <c r="S1470" i="1"/>
  <c r="T1470" i="1" s="1"/>
  <c r="W1471" i="1"/>
  <c r="V1471" i="1"/>
  <c r="U1463" i="1" l="1"/>
  <c r="Q1464" i="1"/>
  <c r="U1464" i="1" s="1"/>
  <c r="K3304" i="1"/>
  <c r="H1472" i="1"/>
  <c r="J1471" i="1"/>
  <c r="P1471" i="1" s="1"/>
  <c r="M1472" i="1"/>
  <c r="N1472" i="1" s="1"/>
  <c r="O1472" i="1" s="1"/>
  <c r="I1472" i="1"/>
  <c r="E1472" i="1"/>
  <c r="G1472" i="1" s="1"/>
  <c r="A1473" i="1"/>
  <c r="D1473" i="1" s="1"/>
  <c r="R1472" i="1"/>
  <c r="L1473" i="1" s="1"/>
  <c r="S1471" i="1"/>
  <c r="T1471" i="1" s="1"/>
  <c r="W1472" i="1"/>
  <c r="V1472" i="1"/>
  <c r="C1465" i="1"/>
  <c r="B1464" i="1" l="1"/>
  <c r="Q1465" i="1"/>
  <c r="B1465" i="1" s="1"/>
  <c r="K3305" i="1"/>
  <c r="H1473" i="1"/>
  <c r="J1472" i="1"/>
  <c r="P1472" i="1" s="1"/>
  <c r="M1473" i="1"/>
  <c r="N1473" i="1" s="1"/>
  <c r="O1473" i="1" s="1"/>
  <c r="C1466" i="1"/>
  <c r="A1474" i="1"/>
  <c r="D1474" i="1" s="1"/>
  <c r="E1473" i="1"/>
  <c r="G1473" i="1" s="1"/>
  <c r="R1473" i="1"/>
  <c r="L1474" i="1" s="1"/>
  <c r="S1472" i="1"/>
  <c r="T1472" i="1" s="1"/>
  <c r="W1473" i="1"/>
  <c r="V1473" i="1"/>
  <c r="I1473" i="1"/>
  <c r="U1465" i="1" l="1"/>
  <c r="Q1466" i="1"/>
  <c r="U1466" i="1" s="1"/>
  <c r="K3306" i="1"/>
  <c r="H1474" i="1"/>
  <c r="M1474" i="1"/>
  <c r="N1474" i="1" s="1"/>
  <c r="O1474" i="1" s="1"/>
  <c r="I1474" i="1"/>
  <c r="E1474" i="1"/>
  <c r="G1474" i="1" s="1"/>
  <c r="R1474" i="1"/>
  <c r="L1475" i="1" s="1"/>
  <c r="A1475" i="1"/>
  <c r="D1475" i="1" s="1"/>
  <c r="S1473" i="1"/>
  <c r="T1473" i="1" s="1"/>
  <c r="V1474" i="1"/>
  <c r="W1474" i="1"/>
  <c r="J1473" i="1"/>
  <c r="P1473" i="1" s="1"/>
  <c r="C1467" i="1"/>
  <c r="B1466" i="1" l="1"/>
  <c r="Q1467" i="1"/>
  <c r="U1467" i="1" s="1"/>
  <c r="K3307" i="1"/>
  <c r="H1475" i="1"/>
  <c r="J1474" i="1"/>
  <c r="P1474" i="1" s="1"/>
  <c r="M1475" i="1"/>
  <c r="N1475" i="1" s="1"/>
  <c r="O1475" i="1" s="1"/>
  <c r="W1475" i="1"/>
  <c r="S1474" i="1"/>
  <c r="T1474" i="1" s="1"/>
  <c r="V1475" i="1"/>
  <c r="C1468" i="1"/>
  <c r="I1475" i="1"/>
  <c r="E1475" i="1"/>
  <c r="G1475" i="1" s="1"/>
  <c r="R1475" i="1"/>
  <c r="L1476" i="1" s="1"/>
  <c r="A1476" i="1"/>
  <c r="D1476" i="1" s="1"/>
  <c r="B1467" i="1" l="1"/>
  <c r="Q1468" i="1"/>
  <c r="U1468" i="1" s="1"/>
  <c r="K3308" i="1"/>
  <c r="H1476" i="1"/>
  <c r="J1475" i="1"/>
  <c r="P1475" i="1" s="1"/>
  <c r="M1476" i="1"/>
  <c r="N1476" i="1" s="1"/>
  <c r="O1476" i="1" s="1"/>
  <c r="V1476" i="1"/>
  <c r="S1475" i="1"/>
  <c r="T1475" i="1" s="1"/>
  <c r="W1476" i="1"/>
  <c r="R1476" i="1"/>
  <c r="L1477" i="1" s="1"/>
  <c r="A1477" i="1"/>
  <c r="D1477" i="1" s="1"/>
  <c r="E1476" i="1"/>
  <c r="G1476" i="1" s="1"/>
  <c r="C1469" i="1"/>
  <c r="I1476" i="1"/>
  <c r="B1468" i="1" l="1"/>
  <c r="Q1469" i="1"/>
  <c r="B1469" i="1" s="1"/>
  <c r="K3309" i="1"/>
  <c r="H1477" i="1"/>
  <c r="M1477" i="1"/>
  <c r="N1477" i="1" s="1"/>
  <c r="O1477" i="1" s="1"/>
  <c r="I1477" i="1"/>
  <c r="C1470" i="1"/>
  <c r="W1477" i="1"/>
  <c r="S1476" i="1"/>
  <c r="T1476" i="1" s="1"/>
  <c r="V1477" i="1"/>
  <c r="J1476" i="1"/>
  <c r="P1476" i="1" s="1"/>
  <c r="A1478" i="1"/>
  <c r="D1478" i="1" s="1"/>
  <c r="E1477" i="1"/>
  <c r="G1477" i="1" s="1"/>
  <c r="R1477" i="1"/>
  <c r="L1478" i="1" s="1"/>
  <c r="U1469" i="1" l="1"/>
  <c r="Q1470" i="1"/>
  <c r="B1470" i="1" s="1"/>
  <c r="K3310" i="1"/>
  <c r="H1478" i="1"/>
  <c r="J1477" i="1"/>
  <c r="P1477" i="1" s="1"/>
  <c r="M1478" i="1"/>
  <c r="N1478" i="1" s="1"/>
  <c r="O1478" i="1" s="1"/>
  <c r="I1478" i="1"/>
  <c r="R1478" i="1"/>
  <c r="L1479" i="1" s="1"/>
  <c r="A1479" i="1"/>
  <c r="D1479" i="1" s="1"/>
  <c r="E1478" i="1"/>
  <c r="G1478" i="1" s="1"/>
  <c r="S1477" i="1"/>
  <c r="T1477" i="1" s="1"/>
  <c r="V1478" i="1"/>
  <c r="W1478" i="1"/>
  <c r="C1471" i="1"/>
  <c r="U1470" i="1" l="1"/>
  <c r="Q1471" i="1"/>
  <c r="B1471" i="1" s="1"/>
  <c r="K3311" i="1"/>
  <c r="H1479" i="1"/>
  <c r="J1478" i="1"/>
  <c r="P1478" i="1" s="1"/>
  <c r="M1479" i="1"/>
  <c r="N1479" i="1" s="1"/>
  <c r="O1479" i="1" s="1"/>
  <c r="C1472" i="1"/>
  <c r="E1479" i="1"/>
  <c r="G1479" i="1" s="1"/>
  <c r="A1480" i="1"/>
  <c r="D1480" i="1" s="1"/>
  <c r="R1479" i="1"/>
  <c r="L1480" i="1" s="1"/>
  <c r="W1479" i="1"/>
  <c r="S1478" i="1"/>
  <c r="T1478" i="1" s="1"/>
  <c r="V1479" i="1"/>
  <c r="I1479" i="1"/>
  <c r="U1471" i="1" l="1"/>
  <c r="Q1472" i="1"/>
  <c r="B1472" i="1" s="1"/>
  <c r="K3312" i="1"/>
  <c r="H1480" i="1"/>
  <c r="M1480" i="1"/>
  <c r="N1480" i="1" s="1"/>
  <c r="O1480" i="1" s="1"/>
  <c r="W1480" i="1"/>
  <c r="S1479" i="1"/>
  <c r="T1479" i="1" s="1"/>
  <c r="V1480" i="1"/>
  <c r="R1480" i="1"/>
  <c r="L1481" i="1" s="1"/>
  <c r="A1481" i="1"/>
  <c r="D1481" i="1" s="1"/>
  <c r="E1480" i="1"/>
  <c r="G1480" i="1" s="1"/>
  <c r="I1480" i="1"/>
  <c r="J1479" i="1"/>
  <c r="P1479" i="1" s="1"/>
  <c r="C1473" i="1"/>
  <c r="U1472" i="1" l="1"/>
  <c r="Q1473" i="1"/>
  <c r="U1473" i="1" s="1"/>
  <c r="K3313" i="1"/>
  <c r="H1481" i="1"/>
  <c r="M1481" i="1"/>
  <c r="N1481" i="1" s="1"/>
  <c r="O1481" i="1" s="1"/>
  <c r="I1481" i="1"/>
  <c r="C1474" i="1"/>
  <c r="R1481" i="1"/>
  <c r="L1482" i="1" s="1"/>
  <c r="A1482" i="1"/>
  <c r="D1482" i="1" s="1"/>
  <c r="E1481" i="1"/>
  <c r="G1481" i="1" s="1"/>
  <c r="S1480" i="1"/>
  <c r="T1480" i="1" s="1"/>
  <c r="V1481" i="1"/>
  <c r="W1481" i="1"/>
  <c r="J1480" i="1"/>
  <c r="P1480" i="1" s="1"/>
  <c r="B1473" i="1" l="1"/>
  <c r="Q1474" i="1"/>
  <c r="U1474" i="1" s="1"/>
  <c r="K3314" i="1"/>
  <c r="H1482" i="1"/>
  <c r="J1481" i="1"/>
  <c r="P1481" i="1" s="1"/>
  <c r="M1482" i="1"/>
  <c r="N1482" i="1" s="1"/>
  <c r="O1482" i="1" s="1"/>
  <c r="V1482" i="1"/>
  <c r="S1481" i="1"/>
  <c r="T1481" i="1" s="1"/>
  <c r="W1482" i="1"/>
  <c r="C1475" i="1"/>
  <c r="E1482" i="1"/>
  <c r="G1482" i="1" s="1"/>
  <c r="A1483" i="1"/>
  <c r="D1483" i="1" s="1"/>
  <c r="R1482" i="1"/>
  <c r="L1483" i="1" s="1"/>
  <c r="I1482" i="1"/>
  <c r="B1474" i="1" l="1"/>
  <c r="Q1475" i="1"/>
  <c r="U1475" i="1" s="1"/>
  <c r="K3315" i="1"/>
  <c r="H1483" i="1"/>
  <c r="M1483" i="1"/>
  <c r="N1483" i="1" s="1"/>
  <c r="O1483" i="1" s="1"/>
  <c r="I1483" i="1"/>
  <c r="C1476" i="1"/>
  <c r="V1483" i="1"/>
  <c r="W1483" i="1"/>
  <c r="S1482" i="1"/>
  <c r="T1482" i="1" s="1"/>
  <c r="E1483" i="1"/>
  <c r="G1483" i="1" s="1"/>
  <c r="A1484" i="1"/>
  <c r="D1484" i="1" s="1"/>
  <c r="R1483" i="1"/>
  <c r="L1484" i="1" s="1"/>
  <c r="J1482" i="1"/>
  <c r="P1482" i="1" s="1"/>
  <c r="B1475" i="1" l="1"/>
  <c r="Q1476" i="1"/>
  <c r="B1476" i="1" s="1"/>
  <c r="K3316" i="1"/>
  <c r="J1483" i="1"/>
  <c r="P1483" i="1" s="1"/>
  <c r="H1484" i="1"/>
  <c r="M1484" i="1"/>
  <c r="N1484" i="1" s="1"/>
  <c r="O1484" i="1" s="1"/>
  <c r="A1485" i="1"/>
  <c r="D1485" i="1" s="1"/>
  <c r="R1484" i="1"/>
  <c r="L1485" i="1" s="1"/>
  <c r="E1484" i="1"/>
  <c r="G1484" i="1" s="1"/>
  <c r="S1483" i="1"/>
  <c r="T1483" i="1" s="1"/>
  <c r="V1484" i="1"/>
  <c r="W1484" i="1"/>
  <c r="C1477" i="1"/>
  <c r="I1484" i="1"/>
  <c r="U1476" i="1" l="1"/>
  <c r="Q1477" i="1"/>
  <c r="B1477" i="1" s="1"/>
  <c r="K3317" i="1"/>
  <c r="H1485" i="1"/>
  <c r="M1485" i="1"/>
  <c r="N1485" i="1" s="1"/>
  <c r="O1485" i="1" s="1"/>
  <c r="W1485" i="1"/>
  <c r="S1484" i="1"/>
  <c r="T1484" i="1" s="1"/>
  <c r="V1485" i="1"/>
  <c r="I1485" i="1"/>
  <c r="C1478" i="1"/>
  <c r="J1484" i="1"/>
  <c r="P1484" i="1" s="1"/>
  <c r="A1486" i="1"/>
  <c r="D1486" i="1" s="1"/>
  <c r="E1485" i="1"/>
  <c r="G1485" i="1" s="1"/>
  <c r="R1485" i="1"/>
  <c r="L1486" i="1" s="1"/>
  <c r="U1477" i="1" l="1"/>
  <c r="Q1478" i="1"/>
  <c r="U1478" i="1" s="1"/>
  <c r="K3318" i="1"/>
  <c r="H1486" i="1"/>
  <c r="M1486" i="1"/>
  <c r="N1486" i="1" s="1"/>
  <c r="O1486" i="1" s="1"/>
  <c r="C1479" i="1"/>
  <c r="E1486" i="1"/>
  <c r="G1486" i="1" s="1"/>
  <c r="R1486" i="1"/>
  <c r="L1487" i="1" s="1"/>
  <c r="A1487" i="1"/>
  <c r="D1487" i="1" s="1"/>
  <c r="I1486" i="1"/>
  <c r="S1485" i="1"/>
  <c r="T1485" i="1" s="1"/>
  <c r="V1486" i="1"/>
  <c r="W1486" i="1"/>
  <c r="J1485" i="1"/>
  <c r="P1485" i="1" s="1"/>
  <c r="B1478" i="1" l="1"/>
  <c r="Q1479" i="1"/>
  <c r="B1479" i="1" s="1"/>
  <c r="K3319" i="1"/>
  <c r="H1487" i="1"/>
  <c r="M1487" i="1"/>
  <c r="N1487" i="1" s="1"/>
  <c r="O1487" i="1" s="1"/>
  <c r="I1487" i="1"/>
  <c r="J1486" i="1"/>
  <c r="P1486" i="1" s="1"/>
  <c r="A1488" i="1"/>
  <c r="D1488" i="1" s="1"/>
  <c r="E1487" i="1"/>
  <c r="G1487" i="1" s="1"/>
  <c r="R1487" i="1"/>
  <c r="L1488" i="1" s="1"/>
  <c r="W1487" i="1"/>
  <c r="S1486" i="1"/>
  <c r="T1486" i="1" s="1"/>
  <c r="V1487" i="1"/>
  <c r="C1480" i="1"/>
  <c r="U1479" i="1" l="1"/>
  <c r="Q1480" i="1"/>
  <c r="B1480" i="1" s="1"/>
  <c r="K3320" i="1"/>
  <c r="H1488" i="1"/>
  <c r="J1487" i="1"/>
  <c r="P1487" i="1" s="1"/>
  <c r="M1488" i="1"/>
  <c r="N1488" i="1" s="1"/>
  <c r="O1488" i="1" s="1"/>
  <c r="R1488" i="1"/>
  <c r="L1489" i="1" s="1"/>
  <c r="E1488" i="1"/>
  <c r="G1488" i="1" s="1"/>
  <c r="A1489" i="1"/>
  <c r="D1489" i="1" s="1"/>
  <c r="S1487" i="1"/>
  <c r="T1487" i="1" s="1"/>
  <c r="V1488" i="1"/>
  <c r="W1488" i="1"/>
  <c r="C1481" i="1"/>
  <c r="I1488" i="1"/>
  <c r="U1480" i="1" l="1"/>
  <c r="Q1481" i="1"/>
  <c r="U1481" i="1" s="1"/>
  <c r="K3321" i="1"/>
  <c r="H1489" i="1"/>
  <c r="M1489" i="1"/>
  <c r="N1489" i="1" s="1"/>
  <c r="O1489" i="1" s="1"/>
  <c r="I1489" i="1"/>
  <c r="J1488" i="1"/>
  <c r="P1488" i="1" s="1"/>
  <c r="E1489" i="1"/>
  <c r="G1489" i="1" s="1"/>
  <c r="R1489" i="1"/>
  <c r="L1490" i="1" s="1"/>
  <c r="A1490" i="1"/>
  <c r="D1490" i="1" s="1"/>
  <c r="C1482" i="1"/>
  <c r="S1488" i="1"/>
  <c r="T1488" i="1" s="1"/>
  <c r="W1489" i="1"/>
  <c r="V1489" i="1"/>
  <c r="B1481" i="1" l="1"/>
  <c r="Q1482" i="1"/>
  <c r="U1482" i="1" s="1"/>
  <c r="K3322" i="1"/>
  <c r="H1490" i="1"/>
  <c r="J1489" i="1"/>
  <c r="P1489" i="1" s="1"/>
  <c r="M1490" i="1"/>
  <c r="N1490" i="1" s="1"/>
  <c r="O1490" i="1" s="1"/>
  <c r="V1490" i="1"/>
  <c r="W1490" i="1"/>
  <c r="S1489" i="1"/>
  <c r="T1489" i="1" s="1"/>
  <c r="C1483" i="1"/>
  <c r="I1490" i="1"/>
  <c r="E1490" i="1"/>
  <c r="G1490" i="1" s="1"/>
  <c r="R1490" i="1"/>
  <c r="L1491" i="1" s="1"/>
  <c r="A1491" i="1"/>
  <c r="D1491" i="1" s="1"/>
  <c r="B1482" i="1" l="1"/>
  <c r="Q1483" i="1"/>
  <c r="U1483" i="1" s="1"/>
  <c r="K3323" i="1"/>
  <c r="H1491" i="1"/>
  <c r="J1490" i="1"/>
  <c r="P1490" i="1" s="1"/>
  <c r="M1491" i="1"/>
  <c r="N1491" i="1" s="1"/>
  <c r="O1491" i="1" s="1"/>
  <c r="V1491" i="1"/>
  <c r="S1490" i="1"/>
  <c r="T1490" i="1" s="1"/>
  <c r="W1491" i="1"/>
  <c r="E1491" i="1"/>
  <c r="G1491" i="1" s="1"/>
  <c r="A1492" i="1"/>
  <c r="D1492" i="1" s="1"/>
  <c r="R1491" i="1"/>
  <c r="L1492" i="1" s="1"/>
  <c r="I1491" i="1"/>
  <c r="C1484" i="1"/>
  <c r="B1483" i="1" l="1"/>
  <c r="Q1484" i="1"/>
  <c r="B1484" i="1" s="1"/>
  <c r="K3324" i="1"/>
  <c r="H1492" i="1"/>
  <c r="M1492" i="1"/>
  <c r="N1492" i="1" s="1"/>
  <c r="O1492" i="1" s="1"/>
  <c r="I1492" i="1"/>
  <c r="C1485" i="1"/>
  <c r="A1493" i="1"/>
  <c r="D1493" i="1" s="1"/>
  <c r="R1492" i="1"/>
  <c r="L1493" i="1" s="1"/>
  <c r="E1492" i="1"/>
  <c r="G1492" i="1" s="1"/>
  <c r="J1491" i="1"/>
  <c r="P1491" i="1" s="1"/>
  <c r="S1491" i="1"/>
  <c r="T1491" i="1" s="1"/>
  <c r="W1492" i="1"/>
  <c r="V1492" i="1"/>
  <c r="U1484" i="1" l="1"/>
  <c r="Q1485" i="1"/>
  <c r="B1485" i="1" s="1"/>
  <c r="K3325" i="1"/>
  <c r="H1493" i="1"/>
  <c r="J1492" i="1"/>
  <c r="P1492" i="1" s="1"/>
  <c r="M1493" i="1"/>
  <c r="N1493" i="1" s="1"/>
  <c r="O1493" i="1" s="1"/>
  <c r="I1493" i="1"/>
  <c r="A1494" i="1"/>
  <c r="D1494" i="1" s="1"/>
  <c r="R1493" i="1"/>
  <c r="L1494" i="1" s="1"/>
  <c r="E1493" i="1"/>
  <c r="G1493" i="1" s="1"/>
  <c r="V1493" i="1"/>
  <c r="W1493" i="1"/>
  <c r="S1492" i="1"/>
  <c r="T1492" i="1" s="1"/>
  <c r="C1486" i="1"/>
  <c r="U1485" i="1" l="1"/>
  <c r="Q1486" i="1"/>
  <c r="B1486" i="1" s="1"/>
  <c r="K3326" i="1"/>
  <c r="H1494" i="1"/>
  <c r="J1493" i="1"/>
  <c r="P1493" i="1" s="1"/>
  <c r="M1494" i="1"/>
  <c r="N1494" i="1" s="1"/>
  <c r="O1494" i="1" s="1"/>
  <c r="I1494" i="1"/>
  <c r="A1495" i="1"/>
  <c r="D1495" i="1" s="1"/>
  <c r="R1494" i="1"/>
  <c r="L1495" i="1" s="1"/>
  <c r="E1494" i="1"/>
  <c r="G1494" i="1" s="1"/>
  <c r="C1487" i="1"/>
  <c r="S1493" i="1"/>
  <c r="T1493" i="1" s="1"/>
  <c r="W1494" i="1"/>
  <c r="V1494" i="1"/>
  <c r="U1486" i="1" l="1"/>
  <c r="Q1487" i="1"/>
  <c r="B1487" i="1" s="1"/>
  <c r="K3327" i="1"/>
  <c r="J1494" i="1"/>
  <c r="P1494" i="1" s="1"/>
  <c r="H1495" i="1"/>
  <c r="M1495" i="1"/>
  <c r="N1495" i="1" s="1"/>
  <c r="O1495" i="1" s="1"/>
  <c r="S1494" i="1"/>
  <c r="T1494" i="1" s="1"/>
  <c r="V1495" i="1"/>
  <c r="W1495" i="1"/>
  <c r="R1495" i="1"/>
  <c r="L1496" i="1" s="1"/>
  <c r="A1496" i="1"/>
  <c r="D1496" i="1" s="1"/>
  <c r="E1495" i="1"/>
  <c r="G1495" i="1" s="1"/>
  <c r="I1495" i="1"/>
  <c r="C1488" i="1"/>
  <c r="U1487" i="1" l="1"/>
  <c r="Q1488" i="1"/>
  <c r="B1488" i="1" s="1"/>
  <c r="K3328" i="1"/>
  <c r="H1496" i="1"/>
  <c r="M1496" i="1"/>
  <c r="N1496" i="1" s="1"/>
  <c r="O1496" i="1" s="1"/>
  <c r="C1489" i="1"/>
  <c r="I1496" i="1"/>
  <c r="S1495" i="1"/>
  <c r="T1495" i="1" s="1"/>
  <c r="V1496" i="1"/>
  <c r="W1496" i="1"/>
  <c r="R1496" i="1"/>
  <c r="L1497" i="1" s="1"/>
  <c r="A1497" i="1"/>
  <c r="D1497" i="1" s="1"/>
  <c r="E1496" i="1"/>
  <c r="G1496" i="1" s="1"/>
  <c r="J1495" i="1"/>
  <c r="P1495" i="1" s="1"/>
  <c r="U1488" i="1" l="1"/>
  <c r="Q1489" i="1"/>
  <c r="B1489" i="1" s="1"/>
  <c r="K3329" i="1"/>
  <c r="H1497" i="1"/>
  <c r="J1496" i="1"/>
  <c r="P1496" i="1" s="1"/>
  <c r="M1497" i="1"/>
  <c r="N1497" i="1" s="1"/>
  <c r="O1497" i="1" s="1"/>
  <c r="S1496" i="1"/>
  <c r="T1496" i="1" s="1"/>
  <c r="W1497" i="1"/>
  <c r="V1497" i="1"/>
  <c r="I1497" i="1"/>
  <c r="R1497" i="1"/>
  <c r="L1498" i="1" s="1"/>
  <c r="A1498" i="1"/>
  <c r="D1498" i="1" s="1"/>
  <c r="E1497" i="1"/>
  <c r="G1497" i="1" s="1"/>
  <c r="C1490" i="1"/>
  <c r="U1489" i="1" l="1"/>
  <c r="Q1490" i="1"/>
  <c r="B1490" i="1" s="1"/>
  <c r="K3330" i="1"/>
  <c r="J1497" i="1"/>
  <c r="P1497" i="1" s="1"/>
  <c r="H1498" i="1"/>
  <c r="M1498" i="1"/>
  <c r="N1498" i="1" s="1"/>
  <c r="O1498" i="1" s="1"/>
  <c r="C1491" i="1"/>
  <c r="W1498" i="1"/>
  <c r="S1497" i="1"/>
  <c r="T1497" i="1" s="1"/>
  <c r="V1498" i="1"/>
  <c r="A1499" i="1"/>
  <c r="D1499" i="1" s="1"/>
  <c r="E1498" i="1"/>
  <c r="G1498" i="1" s="1"/>
  <c r="R1498" i="1"/>
  <c r="L1499" i="1" s="1"/>
  <c r="I1498" i="1"/>
  <c r="U1490" i="1" l="1"/>
  <c r="Q1491" i="1"/>
  <c r="B1491" i="1" s="1"/>
  <c r="K3331" i="1"/>
  <c r="H1499" i="1"/>
  <c r="M1499" i="1"/>
  <c r="N1499" i="1" s="1"/>
  <c r="O1499" i="1" s="1"/>
  <c r="I1499" i="1"/>
  <c r="E1499" i="1"/>
  <c r="G1499" i="1" s="1"/>
  <c r="R1499" i="1"/>
  <c r="L1500" i="1" s="1"/>
  <c r="A1500" i="1"/>
  <c r="D1500" i="1" s="1"/>
  <c r="J1498" i="1"/>
  <c r="P1498" i="1" s="1"/>
  <c r="W1499" i="1"/>
  <c r="V1499" i="1"/>
  <c r="S1498" i="1"/>
  <c r="T1498" i="1" s="1"/>
  <c r="C1492" i="1"/>
  <c r="U1491" i="1" l="1"/>
  <c r="Q1492" i="1"/>
  <c r="U1492" i="1" s="1"/>
  <c r="K3332" i="1"/>
  <c r="H1500" i="1"/>
  <c r="J1499" i="1"/>
  <c r="P1499" i="1" s="1"/>
  <c r="M1500" i="1"/>
  <c r="N1500" i="1" s="1"/>
  <c r="O1500" i="1" s="1"/>
  <c r="A1501" i="1"/>
  <c r="D1501" i="1" s="1"/>
  <c r="R1500" i="1"/>
  <c r="L1501" i="1" s="1"/>
  <c r="E1500" i="1"/>
  <c r="G1500" i="1" s="1"/>
  <c r="C1493" i="1"/>
  <c r="V1500" i="1"/>
  <c r="W1500" i="1"/>
  <c r="S1499" i="1"/>
  <c r="T1499" i="1" s="1"/>
  <c r="I1500" i="1"/>
  <c r="B1492" i="1" l="1"/>
  <c r="Q1493" i="1"/>
  <c r="B1493" i="1" s="1"/>
  <c r="K3333" i="1"/>
  <c r="H1501" i="1"/>
  <c r="M1501" i="1"/>
  <c r="N1501" i="1" s="1"/>
  <c r="O1501" i="1" s="1"/>
  <c r="I1501" i="1"/>
  <c r="W1501" i="1"/>
  <c r="V1501" i="1"/>
  <c r="S1500" i="1"/>
  <c r="T1500" i="1" s="1"/>
  <c r="C1494" i="1"/>
  <c r="R1501" i="1"/>
  <c r="L1502" i="1" s="1"/>
  <c r="M1502" i="1" s="1"/>
  <c r="A1502" i="1"/>
  <c r="D1502" i="1" s="1"/>
  <c r="E1501" i="1"/>
  <c r="G1501" i="1" s="1"/>
  <c r="J1500" i="1"/>
  <c r="P1500" i="1" s="1"/>
  <c r="U1493" i="1" l="1"/>
  <c r="Q1494" i="1"/>
  <c r="U1494" i="1" s="1"/>
  <c r="K3334" i="1"/>
  <c r="H1502" i="1"/>
  <c r="J1501" i="1"/>
  <c r="P1501" i="1" s="1"/>
  <c r="N1502" i="1"/>
  <c r="O1502" i="1" s="1"/>
  <c r="I1502" i="1"/>
  <c r="A1503" i="1"/>
  <c r="D1503" i="1" s="1"/>
  <c r="R1502" i="1"/>
  <c r="L1503" i="1" s="1"/>
  <c r="E1502" i="1"/>
  <c r="G1502" i="1" s="1"/>
  <c r="V1502" i="1"/>
  <c r="S1501" i="1"/>
  <c r="T1501" i="1" s="1"/>
  <c r="W1502" i="1"/>
  <c r="C1495" i="1"/>
  <c r="B1494" i="1" l="1"/>
  <c r="Q1495" i="1"/>
  <c r="B1495" i="1" s="1"/>
  <c r="K3335" i="1"/>
  <c r="H1503" i="1"/>
  <c r="J1502" i="1"/>
  <c r="P1502" i="1" s="1"/>
  <c r="M1503" i="1"/>
  <c r="N1503" i="1" s="1"/>
  <c r="O1503" i="1" s="1"/>
  <c r="R1503" i="1"/>
  <c r="L1504" i="1" s="1"/>
  <c r="E1503" i="1"/>
  <c r="G1503" i="1" s="1"/>
  <c r="A1504" i="1"/>
  <c r="D1504" i="1" s="1"/>
  <c r="C1496" i="1"/>
  <c r="W1503" i="1"/>
  <c r="V1503" i="1"/>
  <c r="S1502" i="1"/>
  <c r="I1503" i="1"/>
  <c r="U1495" i="1" l="1"/>
  <c r="Q1496" i="1"/>
  <c r="B1496" i="1" s="1"/>
  <c r="K3336" i="1"/>
  <c r="H1504" i="1"/>
  <c r="M1504" i="1"/>
  <c r="N1504" i="1" s="1"/>
  <c r="O1504" i="1" s="1"/>
  <c r="I1504" i="1"/>
  <c r="C1497" i="1"/>
  <c r="A1505" i="1"/>
  <c r="D1505" i="1" s="1"/>
  <c r="R1504" i="1"/>
  <c r="L1505" i="1" s="1"/>
  <c r="E1504" i="1"/>
  <c r="G1504" i="1" s="1"/>
  <c r="J1503" i="1"/>
  <c r="P1503" i="1" s="1"/>
  <c r="W1504" i="1"/>
  <c r="S1503" i="1"/>
  <c r="T1503" i="1" s="1"/>
  <c r="V1504" i="1"/>
  <c r="U1496" i="1" l="1"/>
  <c r="Q1497" i="1"/>
  <c r="B1497" i="1" s="1"/>
  <c r="K3337" i="1"/>
  <c r="H1505" i="1"/>
  <c r="J1504" i="1"/>
  <c r="P1504" i="1" s="1"/>
  <c r="M1505" i="1"/>
  <c r="N1505" i="1" s="1"/>
  <c r="O1505" i="1" s="1"/>
  <c r="I1505" i="1"/>
  <c r="E1505" i="1"/>
  <c r="G1505" i="1" s="1"/>
  <c r="A1506" i="1"/>
  <c r="D1506" i="1" s="1"/>
  <c r="R1505" i="1"/>
  <c r="L1506" i="1" s="1"/>
  <c r="C1498" i="1"/>
  <c r="S1504" i="1"/>
  <c r="T1504" i="1" s="1"/>
  <c r="W1505" i="1"/>
  <c r="V1505" i="1"/>
  <c r="U1497" i="1" l="1"/>
  <c r="Q1498" i="1"/>
  <c r="U1498" i="1" s="1"/>
  <c r="K3338" i="1"/>
  <c r="H1506" i="1"/>
  <c r="J1505" i="1"/>
  <c r="P1505" i="1" s="1"/>
  <c r="M1506" i="1"/>
  <c r="N1506" i="1" s="1"/>
  <c r="O1506" i="1" s="1"/>
  <c r="C1499" i="1"/>
  <c r="R1506" i="1"/>
  <c r="L1507" i="1" s="1"/>
  <c r="A1507" i="1"/>
  <c r="D1507" i="1" s="1"/>
  <c r="E1506" i="1"/>
  <c r="G1506" i="1" s="1"/>
  <c r="W1506" i="1"/>
  <c r="S1505" i="1"/>
  <c r="T1505" i="1" s="1"/>
  <c r="V1506" i="1"/>
  <c r="I1506" i="1"/>
  <c r="B1498" i="1" l="1"/>
  <c r="Q1499" i="1"/>
  <c r="U1499" i="1" s="1"/>
  <c r="K3339" i="1"/>
  <c r="J1506" i="1"/>
  <c r="P1506" i="1" s="1"/>
  <c r="H1507" i="1"/>
  <c r="M1507" i="1"/>
  <c r="N1507" i="1" s="1"/>
  <c r="O1507" i="1" s="1"/>
  <c r="A1508" i="1"/>
  <c r="D1508" i="1" s="1"/>
  <c r="E1507" i="1"/>
  <c r="G1507" i="1" s="1"/>
  <c r="R1507" i="1"/>
  <c r="L1508" i="1" s="1"/>
  <c r="S1506" i="1"/>
  <c r="T1506" i="1" s="1"/>
  <c r="W1507" i="1"/>
  <c r="V1507" i="1"/>
  <c r="I1507" i="1"/>
  <c r="C1500" i="1"/>
  <c r="B1499" i="1" l="1"/>
  <c r="Q1500" i="1"/>
  <c r="B1500" i="1" s="1"/>
  <c r="K3340" i="1"/>
  <c r="J1507" i="1"/>
  <c r="P1507" i="1" s="1"/>
  <c r="H1508" i="1"/>
  <c r="M1508" i="1"/>
  <c r="N1508" i="1" s="1"/>
  <c r="O1508" i="1" s="1"/>
  <c r="C1501" i="1"/>
  <c r="I1508" i="1"/>
  <c r="E1508" i="1"/>
  <c r="G1508" i="1" s="1"/>
  <c r="A1509" i="1"/>
  <c r="D1509" i="1" s="1"/>
  <c r="R1508" i="1"/>
  <c r="L1509" i="1" s="1"/>
  <c r="W1508" i="1"/>
  <c r="V1508" i="1"/>
  <c r="S1507" i="1"/>
  <c r="T1507" i="1" s="1"/>
  <c r="U1500" i="1" l="1"/>
  <c r="Q1501" i="1"/>
  <c r="U1501" i="1" s="1"/>
  <c r="K3341" i="1"/>
  <c r="H1509" i="1"/>
  <c r="J1508" i="1"/>
  <c r="P1508" i="1" s="1"/>
  <c r="M1509" i="1"/>
  <c r="N1509" i="1" s="1"/>
  <c r="O1509" i="1" s="1"/>
  <c r="W1509" i="1"/>
  <c r="V1509" i="1"/>
  <c r="S1508" i="1"/>
  <c r="T1508" i="1" s="1"/>
  <c r="I1509" i="1"/>
  <c r="E1509" i="1"/>
  <c r="G1509" i="1" s="1"/>
  <c r="R1509" i="1"/>
  <c r="L1510" i="1" s="1"/>
  <c r="A1510" i="1"/>
  <c r="D1510" i="1" s="1"/>
  <c r="C1502" i="1"/>
  <c r="B1501" i="1" l="1"/>
  <c r="Q1502" i="1"/>
  <c r="B1502" i="1" s="1"/>
  <c r="K3342" i="1"/>
  <c r="H1510" i="1"/>
  <c r="M1510" i="1"/>
  <c r="N1510" i="1" s="1"/>
  <c r="O1510" i="1" s="1"/>
  <c r="S1509" i="1"/>
  <c r="T1509" i="1" s="1"/>
  <c r="W1510" i="1"/>
  <c r="V1510" i="1"/>
  <c r="T1502" i="1"/>
  <c r="C1503" i="1" s="1"/>
  <c r="E1510" i="1"/>
  <c r="G1510" i="1" s="1"/>
  <c r="A1511" i="1"/>
  <c r="D1511" i="1" s="1"/>
  <c r="R1510" i="1"/>
  <c r="L1511" i="1" s="1"/>
  <c r="I1510" i="1"/>
  <c r="J1509" i="1"/>
  <c r="P1509" i="1" s="1"/>
  <c r="Q1503" i="1" l="1"/>
  <c r="U1503" i="1" s="1"/>
  <c r="K3343" i="1"/>
  <c r="H1511" i="1"/>
  <c r="M1511" i="1"/>
  <c r="N1511" i="1" s="1"/>
  <c r="O1511" i="1" s="1"/>
  <c r="U1502" i="1"/>
  <c r="I1511" i="1"/>
  <c r="R1511" i="1"/>
  <c r="L1512" i="1" s="1"/>
  <c r="E1511" i="1"/>
  <c r="G1511" i="1" s="1"/>
  <c r="A1512" i="1"/>
  <c r="D1512" i="1" s="1"/>
  <c r="C1504" i="1"/>
  <c r="J1510" i="1"/>
  <c r="P1510" i="1" s="1"/>
  <c r="W1511" i="1"/>
  <c r="S1510" i="1"/>
  <c r="T1510" i="1" s="1"/>
  <c r="V1511" i="1"/>
  <c r="B1503" i="1" l="1"/>
  <c r="Q1504" i="1"/>
  <c r="B1504" i="1" s="1"/>
  <c r="K3344" i="1"/>
  <c r="J1511" i="1"/>
  <c r="P1511" i="1" s="1"/>
  <c r="H1512" i="1"/>
  <c r="M1512" i="1"/>
  <c r="N1512" i="1" s="1"/>
  <c r="O1512" i="1" s="1"/>
  <c r="I1512" i="1"/>
  <c r="E1512" i="1"/>
  <c r="G1512" i="1" s="1"/>
  <c r="A1513" i="1"/>
  <c r="D1513" i="1" s="1"/>
  <c r="R1512" i="1"/>
  <c r="L1513" i="1" s="1"/>
  <c r="W1512" i="1"/>
  <c r="V1512" i="1"/>
  <c r="S1511" i="1"/>
  <c r="T1511" i="1" s="1"/>
  <c r="C1505" i="1"/>
  <c r="U1504" i="1" l="1"/>
  <c r="Q1505" i="1"/>
  <c r="B1505" i="1" s="1"/>
  <c r="K3345" i="1"/>
  <c r="H1513" i="1"/>
  <c r="J1512" i="1"/>
  <c r="P1512" i="1" s="1"/>
  <c r="M1513" i="1"/>
  <c r="N1513" i="1" s="1"/>
  <c r="O1513" i="1" s="1"/>
  <c r="R1513" i="1"/>
  <c r="L1514" i="1" s="1"/>
  <c r="E1513" i="1"/>
  <c r="G1513" i="1" s="1"/>
  <c r="A1514" i="1"/>
  <c r="D1514" i="1" s="1"/>
  <c r="W1513" i="1"/>
  <c r="V1513" i="1"/>
  <c r="S1512" i="1"/>
  <c r="T1512" i="1" s="1"/>
  <c r="C1506" i="1"/>
  <c r="I1513" i="1"/>
  <c r="U1505" i="1" l="1"/>
  <c r="Q1506" i="1"/>
  <c r="B1506" i="1" s="1"/>
  <c r="K3346" i="1"/>
  <c r="H1514" i="1"/>
  <c r="M1514" i="1"/>
  <c r="N1514" i="1" s="1"/>
  <c r="O1514" i="1" s="1"/>
  <c r="I1514" i="1"/>
  <c r="E1514" i="1"/>
  <c r="G1514" i="1" s="1"/>
  <c r="A1515" i="1"/>
  <c r="D1515" i="1" s="1"/>
  <c r="R1514" i="1"/>
  <c r="L1515" i="1" s="1"/>
  <c r="S1513" i="1"/>
  <c r="T1513" i="1" s="1"/>
  <c r="W1514" i="1"/>
  <c r="V1514" i="1"/>
  <c r="C1507" i="1"/>
  <c r="J1513" i="1"/>
  <c r="P1513" i="1" s="1"/>
  <c r="U1506" i="1" l="1"/>
  <c r="Q1507" i="1"/>
  <c r="B1507" i="1" s="1"/>
  <c r="K3347" i="1"/>
  <c r="H1515" i="1"/>
  <c r="J1514" i="1"/>
  <c r="P1514" i="1" s="1"/>
  <c r="M1515" i="1"/>
  <c r="N1515" i="1" s="1"/>
  <c r="O1515" i="1" s="1"/>
  <c r="C1508" i="1"/>
  <c r="S1514" i="1"/>
  <c r="T1514" i="1" s="1"/>
  <c r="W1515" i="1"/>
  <c r="V1515" i="1"/>
  <c r="A1516" i="1"/>
  <c r="D1516" i="1" s="1"/>
  <c r="E1515" i="1"/>
  <c r="G1515" i="1" s="1"/>
  <c r="R1515" i="1"/>
  <c r="L1516" i="1" s="1"/>
  <c r="I1515" i="1"/>
  <c r="U1507" i="1" l="1"/>
  <c r="Q1508" i="1"/>
  <c r="U1508" i="1" s="1"/>
  <c r="K3348" i="1"/>
  <c r="H1516" i="1"/>
  <c r="M1516" i="1"/>
  <c r="N1516" i="1" s="1"/>
  <c r="O1516" i="1" s="1"/>
  <c r="W1516" i="1"/>
  <c r="V1516" i="1"/>
  <c r="S1515" i="1"/>
  <c r="T1515" i="1" s="1"/>
  <c r="C1509" i="1"/>
  <c r="I1516" i="1"/>
  <c r="A1517" i="1"/>
  <c r="D1517" i="1" s="1"/>
  <c r="R1516" i="1"/>
  <c r="L1517" i="1" s="1"/>
  <c r="E1516" i="1"/>
  <c r="G1516" i="1" s="1"/>
  <c r="J1515" i="1"/>
  <c r="P1515" i="1" s="1"/>
  <c r="B1508" i="1" l="1"/>
  <c r="Q1509" i="1"/>
  <c r="U1509" i="1" s="1"/>
  <c r="K3349" i="1"/>
  <c r="H1517" i="1"/>
  <c r="M1517" i="1"/>
  <c r="N1517" i="1" s="1"/>
  <c r="O1517" i="1" s="1"/>
  <c r="C1510" i="1"/>
  <c r="I1517" i="1"/>
  <c r="W1517" i="1"/>
  <c r="V1517" i="1"/>
  <c r="S1516" i="1"/>
  <c r="T1516" i="1" s="1"/>
  <c r="J1516" i="1"/>
  <c r="P1516" i="1" s="1"/>
  <c r="A1518" i="1"/>
  <c r="D1518" i="1" s="1"/>
  <c r="R1517" i="1"/>
  <c r="L1518" i="1" s="1"/>
  <c r="E1517" i="1"/>
  <c r="G1517" i="1" s="1"/>
  <c r="B1509" i="1" l="1"/>
  <c r="Q1510" i="1"/>
  <c r="B1510" i="1" s="1"/>
  <c r="K3350" i="1"/>
  <c r="H1518" i="1"/>
  <c r="M1518" i="1"/>
  <c r="N1518" i="1" s="1"/>
  <c r="O1518" i="1" s="1"/>
  <c r="I1518" i="1"/>
  <c r="R1518" i="1"/>
  <c r="L1519" i="1" s="1"/>
  <c r="E1518" i="1"/>
  <c r="G1518" i="1" s="1"/>
  <c r="A1519" i="1"/>
  <c r="D1519" i="1" s="1"/>
  <c r="J1517" i="1"/>
  <c r="P1517" i="1" s="1"/>
  <c r="S1517" i="1"/>
  <c r="T1517" i="1" s="1"/>
  <c r="W1518" i="1"/>
  <c r="V1518" i="1"/>
  <c r="C1511" i="1"/>
  <c r="U1510" i="1" l="1"/>
  <c r="Q1511" i="1"/>
  <c r="B1511" i="1" s="1"/>
  <c r="K3351" i="1"/>
  <c r="H1519" i="1"/>
  <c r="J1518" i="1"/>
  <c r="P1518" i="1" s="1"/>
  <c r="M1519" i="1"/>
  <c r="N1519" i="1" s="1"/>
  <c r="O1519" i="1" s="1"/>
  <c r="V1519" i="1"/>
  <c r="S1518" i="1"/>
  <c r="T1518" i="1" s="1"/>
  <c r="W1519" i="1"/>
  <c r="C1512" i="1"/>
  <c r="A1520" i="1"/>
  <c r="D1520" i="1" s="1"/>
  <c r="E1519" i="1"/>
  <c r="G1519" i="1" s="1"/>
  <c r="R1519" i="1"/>
  <c r="L1520" i="1" s="1"/>
  <c r="I1519" i="1"/>
  <c r="U1511" i="1" l="1"/>
  <c r="Q1512" i="1"/>
  <c r="U1512" i="1" s="1"/>
  <c r="K3352" i="1"/>
  <c r="H1520" i="1"/>
  <c r="M1520" i="1"/>
  <c r="N1520" i="1" s="1"/>
  <c r="O1520" i="1" s="1"/>
  <c r="W1520" i="1"/>
  <c r="V1520" i="1"/>
  <c r="S1519" i="1"/>
  <c r="T1519" i="1" s="1"/>
  <c r="C1513" i="1"/>
  <c r="I1520" i="1"/>
  <c r="R1520" i="1"/>
  <c r="L1521" i="1" s="1"/>
  <c r="E1520" i="1"/>
  <c r="G1520" i="1" s="1"/>
  <c r="A1521" i="1"/>
  <c r="D1521" i="1" s="1"/>
  <c r="J1519" i="1"/>
  <c r="P1519" i="1" s="1"/>
  <c r="B1512" i="1" l="1"/>
  <c r="Q1513" i="1"/>
  <c r="U1513" i="1" s="1"/>
  <c r="K3353" i="1"/>
  <c r="H1521" i="1"/>
  <c r="M1521" i="1"/>
  <c r="N1521" i="1" s="1"/>
  <c r="O1521" i="1" s="1"/>
  <c r="C1514" i="1"/>
  <c r="A1522" i="1"/>
  <c r="D1522" i="1" s="1"/>
  <c r="E1521" i="1"/>
  <c r="G1521" i="1" s="1"/>
  <c r="R1521" i="1"/>
  <c r="L1522" i="1" s="1"/>
  <c r="I1521" i="1"/>
  <c r="J1520" i="1"/>
  <c r="P1520" i="1" s="1"/>
  <c r="S1520" i="1"/>
  <c r="T1520" i="1" s="1"/>
  <c r="W1521" i="1"/>
  <c r="V1521" i="1"/>
  <c r="B1513" i="1" l="1"/>
  <c r="Q1514" i="1"/>
  <c r="U1514" i="1" s="1"/>
  <c r="K3354" i="1"/>
  <c r="J1521" i="1"/>
  <c r="P1521" i="1" s="1"/>
  <c r="H1522" i="1"/>
  <c r="M1522" i="1"/>
  <c r="N1522" i="1" s="1"/>
  <c r="O1522" i="1" s="1"/>
  <c r="S1521" i="1"/>
  <c r="T1521" i="1" s="1"/>
  <c r="W1522" i="1"/>
  <c r="V1522" i="1"/>
  <c r="C1515" i="1"/>
  <c r="I1522" i="1"/>
  <c r="R1522" i="1"/>
  <c r="L1523" i="1" s="1"/>
  <c r="E1522" i="1"/>
  <c r="G1522" i="1" s="1"/>
  <c r="A1523" i="1"/>
  <c r="D1523" i="1" s="1"/>
  <c r="B1514" i="1" l="1"/>
  <c r="Q1515" i="1"/>
  <c r="U1515" i="1" s="1"/>
  <c r="K3355" i="1"/>
  <c r="J1522" i="1"/>
  <c r="P1522" i="1" s="1"/>
  <c r="H1523" i="1"/>
  <c r="M1523" i="1"/>
  <c r="N1523" i="1" s="1"/>
  <c r="O1523" i="1" s="1"/>
  <c r="R1523" i="1"/>
  <c r="L1524" i="1" s="1"/>
  <c r="E1523" i="1"/>
  <c r="G1523" i="1" s="1"/>
  <c r="A1524" i="1"/>
  <c r="D1524" i="1" s="1"/>
  <c r="W1523" i="1"/>
  <c r="V1523" i="1"/>
  <c r="S1522" i="1"/>
  <c r="T1522" i="1" s="1"/>
  <c r="I1523" i="1"/>
  <c r="C1516" i="1"/>
  <c r="B1515" i="1" l="1"/>
  <c r="Q1516" i="1"/>
  <c r="B1516" i="1" s="1"/>
  <c r="K3356" i="1"/>
  <c r="H1524" i="1"/>
  <c r="M1524" i="1"/>
  <c r="N1524" i="1" s="1"/>
  <c r="O1524" i="1" s="1"/>
  <c r="I1524" i="1"/>
  <c r="C1517" i="1"/>
  <c r="R1524" i="1"/>
  <c r="L1525" i="1" s="1"/>
  <c r="E1524" i="1"/>
  <c r="G1524" i="1" s="1"/>
  <c r="A1525" i="1"/>
  <c r="D1525" i="1" s="1"/>
  <c r="W1524" i="1"/>
  <c r="V1524" i="1"/>
  <c r="S1523" i="1"/>
  <c r="T1523" i="1" s="1"/>
  <c r="J1523" i="1"/>
  <c r="P1523" i="1" s="1"/>
  <c r="U1516" i="1" l="1"/>
  <c r="Q1517" i="1"/>
  <c r="U1517" i="1" s="1"/>
  <c r="K3357" i="1"/>
  <c r="J1524" i="1"/>
  <c r="P1524" i="1" s="1"/>
  <c r="H1525" i="1"/>
  <c r="M1525" i="1"/>
  <c r="N1525" i="1" s="1"/>
  <c r="O1525" i="1" s="1"/>
  <c r="I1525" i="1"/>
  <c r="W1525" i="1"/>
  <c r="V1525" i="1"/>
  <c r="S1524" i="1"/>
  <c r="T1524" i="1" s="1"/>
  <c r="R1525" i="1"/>
  <c r="L1526" i="1" s="1"/>
  <c r="E1525" i="1"/>
  <c r="G1525" i="1" s="1"/>
  <c r="A1526" i="1"/>
  <c r="D1526" i="1" s="1"/>
  <c r="C1518" i="1"/>
  <c r="B1517" i="1" l="1"/>
  <c r="Q1518" i="1"/>
  <c r="U1518" i="1" s="1"/>
  <c r="K3358" i="1"/>
  <c r="H1526" i="1"/>
  <c r="J1525" i="1"/>
  <c r="P1525" i="1" s="1"/>
  <c r="M1526" i="1"/>
  <c r="N1526" i="1" s="1"/>
  <c r="O1526" i="1" s="1"/>
  <c r="C1519" i="1"/>
  <c r="W1526" i="1"/>
  <c r="V1526" i="1"/>
  <c r="S1525" i="1"/>
  <c r="T1525" i="1" s="1"/>
  <c r="I1526" i="1"/>
  <c r="A1527" i="1"/>
  <c r="D1527" i="1" s="1"/>
  <c r="R1526" i="1"/>
  <c r="L1527" i="1" s="1"/>
  <c r="E1526" i="1"/>
  <c r="G1526" i="1" s="1"/>
  <c r="B1518" i="1" l="1"/>
  <c r="Q1519" i="1"/>
  <c r="B1519" i="1" s="1"/>
  <c r="K3359" i="1"/>
  <c r="H1527" i="1"/>
  <c r="M1527" i="1"/>
  <c r="N1527" i="1" s="1"/>
  <c r="O1527" i="1" s="1"/>
  <c r="R1527" i="1"/>
  <c r="L1528" i="1" s="1"/>
  <c r="E1527" i="1"/>
  <c r="G1527" i="1" s="1"/>
  <c r="A1528" i="1"/>
  <c r="D1528" i="1" s="1"/>
  <c r="I1527" i="1"/>
  <c r="W1527" i="1"/>
  <c r="S1526" i="1"/>
  <c r="T1526" i="1" s="1"/>
  <c r="V1527" i="1"/>
  <c r="C1520" i="1"/>
  <c r="J1526" i="1"/>
  <c r="P1526" i="1" s="1"/>
  <c r="U1519" i="1" l="1"/>
  <c r="Q1520" i="1"/>
  <c r="B1520" i="1" s="1"/>
  <c r="K3360" i="1"/>
  <c r="H1528" i="1"/>
  <c r="M1528" i="1"/>
  <c r="N1528" i="1" s="1"/>
  <c r="O1528" i="1" s="1"/>
  <c r="V1528" i="1"/>
  <c r="S1527" i="1"/>
  <c r="T1527" i="1" s="1"/>
  <c r="W1528" i="1"/>
  <c r="I1528" i="1"/>
  <c r="C1521" i="1"/>
  <c r="J1527" i="1"/>
  <c r="P1527" i="1" s="1"/>
  <c r="A1529" i="1"/>
  <c r="D1529" i="1" s="1"/>
  <c r="R1528" i="1"/>
  <c r="L1529" i="1" s="1"/>
  <c r="E1528" i="1"/>
  <c r="G1528" i="1" s="1"/>
  <c r="U1520" i="1" l="1"/>
  <c r="Q1521" i="1"/>
  <c r="B1521" i="1" s="1"/>
  <c r="K3361" i="1"/>
  <c r="H1529" i="1"/>
  <c r="M1529" i="1"/>
  <c r="N1529" i="1" s="1"/>
  <c r="O1529" i="1" s="1"/>
  <c r="C1522" i="1"/>
  <c r="A1530" i="1"/>
  <c r="D1530" i="1" s="1"/>
  <c r="R1529" i="1"/>
  <c r="L1530" i="1" s="1"/>
  <c r="E1529" i="1"/>
  <c r="G1529" i="1" s="1"/>
  <c r="W1529" i="1"/>
  <c r="V1529" i="1"/>
  <c r="S1528" i="1"/>
  <c r="T1528" i="1" s="1"/>
  <c r="I1529" i="1"/>
  <c r="J1528" i="1"/>
  <c r="P1528" i="1" s="1"/>
  <c r="U1521" i="1" l="1"/>
  <c r="Q1522" i="1"/>
  <c r="B1522" i="1" s="1"/>
  <c r="K3362" i="1"/>
  <c r="H1530" i="1"/>
  <c r="M1530" i="1"/>
  <c r="N1530" i="1" s="1"/>
  <c r="O1530" i="1" s="1"/>
  <c r="I1530" i="1"/>
  <c r="J1529" i="1"/>
  <c r="P1529" i="1" s="1"/>
  <c r="E1530" i="1"/>
  <c r="G1530" i="1" s="1"/>
  <c r="A1531" i="1"/>
  <c r="D1531" i="1" s="1"/>
  <c r="R1530" i="1"/>
  <c r="L1531" i="1" s="1"/>
  <c r="S1529" i="1"/>
  <c r="T1529" i="1" s="1"/>
  <c r="W1530" i="1"/>
  <c r="V1530" i="1"/>
  <c r="C1523" i="1"/>
  <c r="U1522" i="1" l="1"/>
  <c r="Q1523" i="1"/>
  <c r="B1523" i="1" s="1"/>
  <c r="K3363" i="1"/>
  <c r="H1531" i="1"/>
  <c r="J1530" i="1"/>
  <c r="P1530" i="1" s="1"/>
  <c r="M1531" i="1"/>
  <c r="N1531" i="1" s="1"/>
  <c r="O1531" i="1" s="1"/>
  <c r="I1531" i="1"/>
  <c r="C1524" i="1"/>
  <c r="W1531" i="1"/>
  <c r="V1531" i="1"/>
  <c r="S1530" i="1"/>
  <c r="T1530" i="1" s="1"/>
  <c r="R1531" i="1"/>
  <c r="L1532" i="1" s="1"/>
  <c r="A1532" i="1"/>
  <c r="D1532" i="1" s="1"/>
  <c r="E1531" i="1"/>
  <c r="G1531" i="1" s="1"/>
  <c r="U1523" i="1" l="1"/>
  <c r="Q1524" i="1"/>
  <c r="B1524" i="1" s="1"/>
  <c r="K3364" i="1"/>
  <c r="H1532" i="1"/>
  <c r="J1531" i="1"/>
  <c r="P1531" i="1" s="1"/>
  <c r="M1532" i="1"/>
  <c r="N1532" i="1" s="1"/>
  <c r="O1532" i="1" s="1"/>
  <c r="W1532" i="1"/>
  <c r="V1532" i="1"/>
  <c r="S1531" i="1"/>
  <c r="T1531" i="1" s="1"/>
  <c r="C1525" i="1"/>
  <c r="R1532" i="1"/>
  <c r="L1533" i="1" s="1"/>
  <c r="E1532" i="1"/>
  <c r="G1532" i="1" s="1"/>
  <c r="A1533" i="1"/>
  <c r="D1533" i="1" s="1"/>
  <c r="I1532" i="1"/>
  <c r="U1524" i="1" l="1"/>
  <c r="Q1525" i="1"/>
  <c r="B1525" i="1" s="1"/>
  <c r="K3365" i="1"/>
  <c r="H1533" i="1"/>
  <c r="M1533" i="1"/>
  <c r="N1533" i="1" s="1"/>
  <c r="O1533" i="1" s="1"/>
  <c r="I1533" i="1"/>
  <c r="J1532" i="1"/>
  <c r="P1532" i="1" s="1"/>
  <c r="A1534" i="1"/>
  <c r="D1534" i="1" s="1"/>
  <c r="R1533" i="1"/>
  <c r="L1534" i="1" s="1"/>
  <c r="E1533" i="1"/>
  <c r="G1533" i="1" s="1"/>
  <c r="S1532" i="1"/>
  <c r="T1532" i="1" s="1"/>
  <c r="W1533" i="1"/>
  <c r="V1533" i="1"/>
  <c r="C1526" i="1"/>
  <c r="U1525" i="1" l="1"/>
  <c r="Q1526" i="1"/>
  <c r="B1526" i="1" s="1"/>
  <c r="K3366" i="1"/>
  <c r="J1533" i="1"/>
  <c r="P1533" i="1" s="1"/>
  <c r="H1534" i="1"/>
  <c r="M1534" i="1"/>
  <c r="N1534" i="1" s="1"/>
  <c r="O1534" i="1" s="1"/>
  <c r="I1534" i="1"/>
  <c r="C1527" i="1"/>
  <c r="A1535" i="1"/>
  <c r="D1535" i="1" s="1"/>
  <c r="R1534" i="1"/>
  <c r="L1535" i="1" s="1"/>
  <c r="E1534" i="1"/>
  <c r="G1534" i="1" s="1"/>
  <c r="V1534" i="1"/>
  <c r="S1533" i="1"/>
  <c r="T1533" i="1" s="1"/>
  <c r="W1534" i="1"/>
  <c r="U1526" i="1" l="1"/>
  <c r="Q1527" i="1"/>
  <c r="B1527" i="1" s="1"/>
  <c r="K3367" i="1"/>
  <c r="J1534" i="1"/>
  <c r="P1534" i="1" s="1"/>
  <c r="H1535" i="1"/>
  <c r="M1535" i="1"/>
  <c r="N1535" i="1" s="1"/>
  <c r="O1535" i="1" s="1"/>
  <c r="E1535" i="1"/>
  <c r="G1535" i="1" s="1"/>
  <c r="A1536" i="1"/>
  <c r="D1536" i="1" s="1"/>
  <c r="R1535" i="1"/>
  <c r="L1536" i="1" s="1"/>
  <c r="C1528" i="1"/>
  <c r="W1535" i="1"/>
  <c r="V1535" i="1"/>
  <c r="S1534" i="1"/>
  <c r="T1534" i="1" s="1"/>
  <c r="I1535" i="1"/>
  <c r="U1527" i="1" l="1"/>
  <c r="Q1528" i="1"/>
  <c r="B1528" i="1" s="1"/>
  <c r="K3368" i="1"/>
  <c r="H1536" i="1"/>
  <c r="M1536" i="1"/>
  <c r="N1536" i="1" s="1"/>
  <c r="O1536" i="1" s="1"/>
  <c r="I1536" i="1"/>
  <c r="W1536" i="1"/>
  <c r="S1535" i="1"/>
  <c r="T1535" i="1" s="1"/>
  <c r="V1536" i="1"/>
  <c r="J1535" i="1"/>
  <c r="P1535" i="1" s="1"/>
  <c r="C1529" i="1"/>
  <c r="E1536" i="1"/>
  <c r="G1536" i="1" s="1"/>
  <c r="R1536" i="1"/>
  <c r="L1537" i="1" s="1"/>
  <c r="A1537" i="1"/>
  <c r="D1537" i="1" s="1"/>
  <c r="U1528" i="1" l="1"/>
  <c r="Q1529" i="1"/>
  <c r="B1529" i="1" s="1"/>
  <c r="K3369" i="1"/>
  <c r="H1537" i="1"/>
  <c r="J1536" i="1"/>
  <c r="P1536" i="1" s="1"/>
  <c r="M1537" i="1"/>
  <c r="N1537" i="1" s="1"/>
  <c r="O1537" i="1" s="1"/>
  <c r="I1537" i="1"/>
  <c r="C1530" i="1"/>
  <c r="W1537" i="1"/>
  <c r="V1537" i="1"/>
  <c r="S1536" i="1"/>
  <c r="T1536" i="1" s="1"/>
  <c r="R1537" i="1"/>
  <c r="L1538" i="1" s="1"/>
  <c r="E1537" i="1"/>
  <c r="G1537" i="1" s="1"/>
  <c r="A1538" i="1"/>
  <c r="D1538" i="1" s="1"/>
  <c r="U1529" i="1" l="1"/>
  <c r="Q1530" i="1"/>
  <c r="B1530" i="1" s="1"/>
  <c r="K3370" i="1"/>
  <c r="H1538" i="1"/>
  <c r="J1537" i="1"/>
  <c r="P1537" i="1" s="1"/>
  <c r="M1538" i="1"/>
  <c r="N1538" i="1" s="1"/>
  <c r="O1538" i="1" s="1"/>
  <c r="C1531" i="1"/>
  <c r="W1538" i="1"/>
  <c r="S1537" i="1"/>
  <c r="T1537" i="1" s="1"/>
  <c r="V1538" i="1"/>
  <c r="R1538" i="1"/>
  <c r="L1539" i="1" s="1"/>
  <c r="E1538" i="1"/>
  <c r="G1538" i="1" s="1"/>
  <c r="A1539" i="1"/>
  <c r="D1539" i="1" s="1"/>
  <c r="I1538" i="1"/>
  <c r="U1530" i="1" l="1"/>
  <c r="Q1531" i="1"/>
  <c r="B1531" i="1" s="1"/>
  <c r="K3371" i="1"/>
  <c r="H1539" i="1"/>
  <c r="M1539" i="1"/>
  <c r="N1539" i="1" s="1"/>
  <c r="O1539" i="1" s="1"/>
  <c r="I1539" i="1"/>
  <c r="C1532" i="1"/>
  <c r="J1538" i="1"/>
  <c r="P1538" i="1" s="1"/>
  <c r="E1539" i="1"/>
  <c r="G1539" i="1" s="1"/>
  <c r="A1540" i="1"/>
  <c r="D1540" i="1" s="1"/>
  <c r="R1539" i="1"/>
  <c r="L1540" i="1" s="1"/>
  <c r="W1539" i="1"/>
  <c r="V1539" i="1"/>
  <c r="S1538" i="1"/>
  <c r="T1538" i="1" s="1"/>
  <c r="U1531" i="1" l="1"/>
  <c r="Q1532" i="1"/>
  <c r="U1532" i="1" s="1"/>
  <c r="K3372" i="1"/>
  <c r="J1539" i="1"/>
  <c r="P1539" i="1" s="1"/>
  <c r="H1540" i="1"/>
  <c r="M1540" i="1"/>
  <c r="N1540" i="1" s="1"/>
  <c r="O1540" i="1" s="1"/>
  <c r="S1539" i="1"/>
  <c r="T1539" i="1" s="1"/>
  <c r="W1540" i="1"/>
  <c r="V1540" i="1"/>
  <c r="I1540" i="1"/>
  <c r="E1540" i="1"/>
  <c r="G1540" i="1" s="1"/>
  <c r="R1540" i="1"/>
  <c r="L1541" i="1" s="1"/>
  <c r="A1541" i="1"/>
  <c r="D1541" i="1" s="1"/>
  <c r="C1533" i="1"/>
  <c r="B1532" i="1" l="1"/>
  <c r="Q1533" i="1"/>
  <c r="B1533" i="1" s="1"/>
  <c r="K3373" i="1"/>
  <c r="H1541" i="1"/>
  <c r="J1540" i="1"/>
  <c r="P1540" i="1" s="1"/>
  <c r="M1541" i="1"/>
  <c r="N1541" i="1" s="1"/>
  <c r="O1541" i="1" s="1"/>
  <c r="C1534" i="1"/>
  <c r="I1541" i="1"/>
  <c r="V1541" i="1"/>
  <c r="S1540" i="1"/>
  <c r="T1540" i="1" s="1"/>
  <c r="W1541" i="1"/>
  <c r="R1541" i="1"/>
  <c r="L1542" i="1" s="1"/>
  <c r="E1541" i="1"/>
  <c r="G1541" i="1" s="1"/>
  <c r="A1542" i="1"/>
  <c r="D1542" i="1" s="1"/>
  <c r="U1533" i="1" l="1"/>
  <c r="Q1534" i="1"/>
  <c r="B1534" i="1" s="1"/>
  <c r="K3374" i="1"/>
  <c r="H1542" i="1"/>
  <c r="J1541" i="1"/>
  <c r="P1541" i="1" s="1"/>
  <c r="M1542" i="1"/>
  <c r="N1542" i="1" s="1"/>
  <c r="O1542" i="1" s="1"/>
  <c r="W1542" i="1"/>
  <c r="V1542" i="1"/>
  <c r="S1541" i="1"/>
  <c r="T1541" i="1" s="1"/>
  <c r="E1542" i="1"/>
  <c r="G1542" i="1" s="1"/>
  <c r="A1543" i="1"/>
  <c r="D1543" i="1" s="1"/>
  <c r="R1542" i="1"/>
  <c r="L1543" i="1" s="1"/>
  <c r="I1542" i="1"/>
  <c r="C1535" i="1"/>
  <c r="U1534" i="1" l="1"/>
  <c r="Q1535" i="1"/>
  <c r="B1535" i="1" s="1"/>
  <c r="K3375" i="1"/>
  <c r="H1543" i="1"/>
  <c r="M1543" i="1"/>
  <c r="N1543" i="1" s="1"/>
  <c r="O1543" i="1" s="1"/>
  <c r="I1543" i="1"/>
  <c r="W1543" i="1"/>
  <c r="V1543" i="1"/>
  <c r="S1542" i="1"/>
  <c r="T1542" i="1" s="1"/>
  <c r="C1536" i="1"/>
  <c r="J1542" i="1"/>
  <c r="P1542" i="1" s="1"/>
  <c r="R1543" i="1"/>
  <c r="L1544" i="1" s="1"/>
  <c r="E1543" i="1"/>
  <c r="G1543" i="1" s="1"/>
  <c r="A1544" i="1"/>
  <c r="D1544" i="1" s="1"/>
  <c r="U1535" i="1" l="1"/>
  <c r="Q1536" i="1"/>
  <c r="B1536" i="1" s="1"/>
  <c r="K3376" i="1"/>
  <c r="H1544" i="1"/>
  <c r="J1543" i="1"/>
  <c r="P1543" i="1" s="1"/>
  <c r="M1544" i="1"/>
  <c r="N1544" i="1" s="1"/>
  <c r="O1544" i="1" s="1"/>
  <c r="C1537" i="1"/>
  <c r="V1544" i="1"/>
  <c r="S1543" i="1"/>
  <c r="T1543" i="1" s="1"/>
  <c r="W1544" i="1"/>
  <c r="I1544" i="1"/>
  <c r="E1544" i="1"/>
  <c r="G1544" i="1" s="1"/>
  <c r="R1544" i="1"/>
  <c r="L1545" i="1" s="1"/>
  <c r="A1545" i="1"/>
  <c r="D1545" i="1" s="1"/>
  <c r="U1536" i="1" l="1"/>
  <c r="Q1537" i="1"/>
  <c r="B1537" i="1" s="1"/>
  <c r="K3377" i="1"/>
  <c r="H1545" i="1"/>
  <c r="M1545" i="1"/>
  <c r="N1545" i="1" s="1"/>
  <c r="O1545" i="1" s="1"/>
  <c r="V1545" i="1"/>
  <c r="S1544" i="1"/>
  <c r="T1544" i="1" s="1"/>
  <c r="W1545" i="1"/>
  <c r="C1538" i="1"/>
  <c r="A1546" i="1"/>
  <c r="D1546" i="1" s="1"/>
  <c r="R1545" i="1"/>
  <c r="L1546" i="1" s="1"/>
  <c r="E1545" i="1"/>
  <c r="G1545" i="1" s="1"/>
  <c r="I1545" i="1"/>
  <c r="J1544" i="1"/>
  <c r="P1544" i="1" s="1"/>
  <c r="U1537" i="1" l="1"/>
  <c r="Q1538" i="1"/>
  <c r="B1538" i="1" s="1"/>
  <c r="K3378" i="1"/>
  <c r="J1545" i="1"/>
  <c r="P1545" i="1" s="1"/>
  <c r="H1546" i="1"/>
  <c r="M1546" i="1"/>
  <c r="N1546" i="1" s="1"/>
  <c r="O1546" i="1" s="1"/>
  <c r="V1546" i="1"/>
  <c r="S1545" i="1"/>
  <c r="T1545" i="1" s="1"/>
  <c r="W1546" i="1"/>
  <c r="C1539" i="1"/>
  <c r="I1546" i="1"/>
  <c r="A1547" i="1"/>
  <c r="D1547" i="1" s="1"/>
  <c r="R1546" i="1"/>
  <c r="L1547" i="1" s="1"/>
  <c r="E1546" i="1"/>
  <c r="G1546" i="1" s="1"/>
  <c r="U1538" i="1" l="1"/>
  <c r="Q1539" i="1"/>
  <c r="B1539" i="1" s="1"/>
  <c r="K3379" i="1"/>
  <c r="H1547" i="1"/>
  <c r="M1547" i="1"/>
  <c r="N1547" i="1" s="1"/>
  <c r="O1547" i="1" s="1"/>
  <c r="R1547" i="1"/>
  <c r="L1548" i="1" s="1"/>
  <c r="E1547" i="1"/>
  <c r="G1547" i="1" s="1"/>
  <c r="A1548" i="1"/>
  <c r="D1548" i="1" s="1"/>
  <c r="C1540" i="1"/>
  <c r="I1547" i="1"/>
  <c r="V1547" i="1"/>
  <c r="S1546" i="1"/>
  <c r="T1546" i="1" s="1"/>
  <c r="W1547" i="1"/>
  <c r="J1546" i="1"/>
  <c r="P1546" i="1" s="1"/>
  <c r="U1539" i="1" l="1"/>
  <c r="Q1540" i="1"/>
  <c r="B1540" i="1" s="1"/>
  <c r="K3380" i="1"/>
  <c r="H1548" i="1"/>
  <c r="J1547" i="1"/>
  <c r="P1547" i="1" s="1"/>
  <c r="M1548" i="1"/>
  <c r="N1548" i="1" s="1"/>
  <c r="O1548" i="1" s="1"/>
  <c r="W1548" i="1"/>
  <c r="V1548" i="1"/>
  <c r="S1547" i="1"/>
  <c r="T1547" i="1" s="1"/>
  <c r="C1541" i="1"/>
  <c r="I1548" i="1"/>
  <c r="E1548" i="1"/>
  <c r="G1548" i="1" s="1"/>
  <c r="R1548" i="1"/>
  <c r="L1549" i="1" s="1"/>
  <c r="A1549" i="1"/>
  <c r="D1549" i="1" s="1"/>
  <c r="U1540" i="1" l="1"/>
  <c r="Q1541" i="1"/>
  <c r="B1541" i="1" s="1"/>
  <c r="K3381" i="1"/>
  <c r="H1549" i="1"/>
  <c r="M1549" i="1"/>
  <c r="N1549" i="1" s="1"/>
  <c r="O1549" i="1" s="1"/>
  <c r="R1549" i="1"/>
  <c r="L1550" i="1" s="1"/>
  <c r="E1549" i="1"/>
  <c r="G1549" i="1" s="1"/>
  <c r="A1550" i="1"/>
  <c r="D1550" i="1" s="1"/>
  <c r="I1549" i="1"/>
  <c r="V1549" i="1"/>
  <c r="W1549" i="1"/>
  <c r="S1548" i="1"/>
  <c r="T1548" i="1" s="1"/>
  <c r="C1542" i="1"/>
  <c r="J1548" i="1"/>
  <c r="P1548" i="1" s="1"/>
  <c r="U1541" i="1" l="1"/>
  <c r="Q1542" i="1"/>
  <c r="U1542" i="1" s="1"/>
  <c r="K3382" i="1"/>
  <c r="H1550" i="1"/>
  <c r="J1549" i="1"/>
  <c r="P1549" i="1" s="1"/>
  <c r="M1550" i="1"/>
  <c r="N1550" i="1" s="1"/>
  <c r="O1550" i="1" s="1"/>
  <c r="S1549" i="1"/>
  <c r="T1549" i="1" s="1"/>
  <c r="V1550" i="1"/>
  <c r="W1550" i="1"/>
  <c r="C1543" i="1"/>
  <c r="I1550" i="1"/>
  <c r="A1551" i="1"/>
  <c r="D1551" i="1" s="1"/>
  <c r="R1550" i="1"/>
  <c r="L1551" i="1" s="1"/>
  <c r="E1550" i="1"/>
  <c r="G1550" i="1" s="1"/>
  <c r="B1542" i="1" l="1"/>
  <c r="Q1543" i="1"/>
  <c r="B1543" i="1" s="1"/>
  <c r="K3383" i="1"/>
  <c r="H1551" i="1"/>
  <c r="J1550" i="1"/>
  <c r="P1550" i="1" s="1"/>
  <c r="M1551" i="1"/>
  <c r="N1551" i="1" s="1"/>
  <c r="O1551" i="1" s="1"/>
  <c r="A1552" i="1"/>
  <c r="D1552" i="1" s="1"/>
  <c r="R1551" i="1"/>
  <c r="L1552" i="1" s="1"/>
  <c r="E1551" i="1"/>
  <c r="G1551" i="1" s="1"/>
  <c r="C1544" i="1"/>
  <c r="I1551" i="1"/>
  <c r="V1551" i="1"/>
  <c r="S1550" i="1"/>
  <c r="T1550" i="1" s="1"/>
  <c r="W1551" i="1"/>
  <c r="U1543" i="1" l="1"/>
  <c r="Q1544" i="1"/>
  <c r="B1544" i="1" s="1"/>
  <c r="K3384" i="1"/>
  <c r="H1552" i="1"/>
  <c r="M1552" i="1"/>
  <c r="N1552" i="1" s="1"/>
  <c r="O1552" i="1" s="1"/>
  <c r="V1552" i="1"/>
  <c r="W1552" i="1"/>
  <c r="S1551" i="1"/>
  <c r="T1551" i="1" s="1"/>
  <c r="C1545" i="1"/>
  <c r="R1552" i="1"/>
  <c r="L1553" i="1" s="1"/>
  <c r="E1552" i="1"/>
  <c r="G1552" i="1" s="1"/>
  <c r="A1553" i="1"/>
  <c r="D1553" i="1" s="1"/>
  <c r="I1552" i="1"/>
  <c r="J1551" i="1"/>
  <c r="P1551" i="1" s="1"/>
  <c r="U1544" i="1" l="1"/>
  <c r="Q1545" i="1"/>
  <c r="U1545" i="1" s="1"/>
  <c r="K3385" i="1"/>
  <c r="H1553" i="1"/>
  <c r="M1553" i="1"/>
  <c r="N1553" i="1" s="1"/>
  <c r="O1553" i="1" s="1"/>
  <c r="I1553" i="1"/>
  <c r="A1554" i="1"/>
  <c r="D1554" i="1" s="1"/>
  <c r="R1553" i="1"/>
  <c r="L1554" i="1" s="1"/>
  <c r="E1553" i="1"/>
  <c r="G1553" i="1" s="1"/>
  <c r="C1546" i="1"/>
  <c r="J1552" i="1"/>
  <c r="P1552" i="1" s="1"/>
  <c r="W1553" i="1"/>
  <c r="V1553" i="1"/>
  <c r="S1552" i="1"/>
  <c r="T1552" i="1" s="1"/>
  <c r="B1545" i="1" l="1"/>
  <c r="Q1546" i="1"/>
  <c r="U1546" i="1" s="1"/>
  <c r="K3386" i="1"/>
  <c r="H1554" i="1"/>
  <c r="J1553" i="1"/>
  <c r="P1553" i="1" s="1"/>
  <c r="M1554" i="1"/>
  <c r="N1554" i="1" s="1"/>
  <c r="O1554" i="1" s="1"/>
  <c r="S1553" i="1"/>
  <c r="T1553" i="1" s="1"/>
  <c r="W1554" i="1"/>
  <c r="V1554" i="1"/>
  <c r="A1555" i="1"/>
  <c r="D1555" i="1" s="1"/>
  <c r="E1554" i="1"/>
  <c r="G1554" i="1" s="1"/>
  <c r="R1554" i="1"/>
  <c r="L1555" i="1" s="1"/>
  <c r="C1547" i="1"/>
  <c r="I1554" i="1"/>
  <c r="B1546" i="1" l="1"/>
  <c r="Q1547" i="1"/>
  <c r="B1547" i="1" s="1"/>
  <c r="K3387" i="1"/>
  <c r="H1555" i="1"/>
  <c r="M1555" i="1"/>
  <c r="N1555" i="1" s="1"/>
  <c r="O1555" i="1" s="1"/>
  <c r="I1555" i="1"/>
  <c r="J1554" i="1"/>
  <c r="P1554" i="1" s="1"/>
  <c r="C1548" i="1"/>
  <c r="R1555" i="1"/>
  <c r="L1556" i="1" s="1"/>
  <c r="E1555" i="1"/>
  <c r="G1555" i="1" s="1"/>
  <c r="A1556" i="1"/>
  <c r="D1556" i="1" s="1"/>
  <c r="W1555" i="1"/>
  <c r="V1555" i="1"/>
  <c r="S1554" i="1"/>
  <c r="T1554" i="1" s="1"/>
  <c r="U1547" i="1" l="1"/>
  <c r="Q1548" i="1"/>
  <c r="B1548" i="1" s="1"/>
  <c r="K3388" i="1"/>
  <c r="H1556" i="1"/>
  <c r="M1556" i="1"/>
  <c r="N1556" i="1" s="1"/>
  <c r="O1556" i="1" s="1"/>
  <c r="C1549" i="1"/>
  <c r="V1556" i="1"/>
  <c r="W1556" i="1"/>
  <c r="S1555" i="1"/>
  <c r="T1555" i="1" s="1"/>
  <c r="I1556" i="1"/>
  <c r="R1556" i="1"/>
  <c r="L1557" i="1" s="1"/>
  <c r="A1557" i="1"/>
  <c r="D1557" i="1" s="1"/>
  <c r="E1556" i="1"/>
  <c r="G1556" i="1" s="1"/>
  <c r="J1555" i="1"/>
  <c r="P1555" i="1" s="1"/>
  <c r="U1548" i="1" l="1"/>
  <c r="Q1549" i="1"/>
  <c r="B1549" i="1" s="1"/>
  <c r="K3389" i="1"/>
  <c r="H1557" i="1"/>
  <c r="M1557" i="1"/>
  <c r="N1557" i="1" s="1"/>
  <c r="O1557" i="1" s="1"/>
  <c r="R1557" i="1"/>
  <c r="L1558" i="1" s="1"/>
  <c r="E1557" i="1"/>
  <c r="G1557" i="1" s="1"/>
  <c r="A1558" i="1"/>
  <c r="D1558" i="1" s="1"/>
  <c r="V1557" i="1"/>
  <c r="S1556" i="1"/>
  <c r="T1556" i="1" s="1"/>
  <c r="W1557" i="1"/>
  <c r="C1550" i="1"/>
  <c r="I1557" i="1"/>
  <c r="J1556" i="1"/>
  <c r="P1556" i="1" s="1"/>
  <c r="U1549" i="1" l="1"/>
  <c r="Q1550" i="1"/>
  <c r="B1550" i="1" s="1"/>
  <c r="K3390" i="1"/>
  <c r="H1558" i="1"/>
  <c r="M1558" i="1"/>
  <c r="N1558" i="1" s="1"/>
  <c r="O1558" i="1" s="1"/>
  <c r="I1558" i="1"/>
  <c r="J1557" i="1"/>
  <c r="P1557" i="1" s="1"/>
  <c r="R1558" i="1"/>
  <c r="L1559" i="1" s="1"/>
  <c r="E1558" i="1"/>
  <c r="G1558" i="1" s="1"/>
  <c r="A1559" i="1"/>
  <c r="D1559" i="1" s="1"/>
  <c r="C1551" i="1"/>
  <c r="S1557" i="1"/>
  <c r="T1557" i="1" s="1"/>
  <c r="V1558" i="1"/>
  <c r="W1558" i="1"/>
  <c r="U1550" i="1" l="1"/>
  <c r="Q1551" i="1"/>
  <c r="B1551" i="1" s="1"/>
  <c r="K3391" i="1"/>
  <c r="H1559" i="1"/>
  <c r="J1558" i="1"/>
  <c r="P1558" i="1" s="1"/>
  <c r="M1559" i="1"/>
  <c r="N1559" i="1" s="1"/>
  <c r="O1559" i="1" s="1"/>
  <c r="I1559" i="1"/>
  <c r="R1559" i="1"/>
  <c r="L1560" i="1" s="1"/>
  <c r="E1559" i="1"/>
  <c r="G1559" i="1" s="1"/>
  <c r="A1560" i="1"/>
  <c r="D1560" i="1" s="1"/>
  <c r="C1552" i="1"/>
  <c r="W1559" i="1"/>
  <c r="V1559" i="1"/>
  <c r="S1558" i="1"/>
  <c r="T1558" i="1" s="1"/>
  <c r="U1551" i="1" l="1"/>
  <c r="Q1552" i="1"/>
  <c r="B1552" i="1" s="1"/>
  <c r="K3392" i="1"/>
  <c r="J1559" i="1"/>
  <c r="P1559" i="1" s="1"/>
  <c r="H1560" i="1"/>
  <c r="M1560" i="1"/>
  <c r="N1560" i="1" s="1"/>
  <c r="O1560" i="1" s="1"/>
  <c r="W1560" i="1"/>
  <c r="V1560" i="1"/>
  <c r="S1559" i="1"/>
  <c r="T1559" i="1" s="1"/>
  <c r="C1553" i="1"/>
  <c r="A1561" i="1"/>
  <c r="D1561" i="1" s="1"/>
  <c r="E1560" i="1"/>
  <c r="G1560" i="1" s="1"/>
  <c r="R1560" i="1"/>
  <c r="L1561" i="1" s="1"/>
  <c r="I1560" i="1"/>
  <c r="U1552" i="1" l="1"/>
  <c r="Q1553" i="1"/>
  <c r="B1553" i="1" s="1"/>
  <c r="K3393" i="1"/>
  <c r="H1561" i="1"/>
  <c r="M1561" i="1"/>
  <c r="N1561" i="1" s="1"/>
  <c r="O1561" i="1" s="1"/>
  <c r="I1561" i="1"/>
  <c r="C1554" i="1"/>
  <c r="J1560" i="1"/>
  <c r="P1560" i="1" s="1"/>
  <c r="E1561" i="1"/>
  <c r="G1561" i="1" s="1"/>
  <c r="A1562" i="1"/>
  <c r="D1562" i="1" s="1"/>
  <c r="R1561" i="1"/>
  <c r="L1562" i="1" s="1"/>
  <c r="S1560" i="1"/>
  <c r="T1560" i="1" s="1"/>
  <c r="W1561" i="1"/>
  <c r="V1561" i="1"/>
  <c r="U1553" i="1" l="1"/>
  <c r="Q1554" i="1"/>
  <c r="B1554" i="1" s="1"/>
  <c r="K3394" i="1"/>
  <c r="H1562" i="1"/>
  <c r="J1561" i="1"/>
  <c r="P1561" i="1" s="1"/>
  <c r="M1562" i="1"/>
  <c r="N1562" i="1" s="1"/>
  <c r="O1562" i="1" s="1"/>
  <c r="I1562" i="1"/>
  <c r="R1562" i="1"/>
  <c r="L1563" i="1" s="1"/>
  <c r="E1562" i="1"/>
  <c r="G1562" i="1" s="1"/>
  <c r="A1563" i="1"/>
  <c r="D1563" i="1" s="1"/>
  <c r="V1562" i="1"/>
  <c r="S1561" i="1"/>
  <c r="T1561" i="1" s="1"/>
  <c r="W1562" i="1"/>
  <c r="C1555" i="1"/>
  <c r="U1554" i="1" l="1"/>
  <c r="Q1555" i="1"/>
  <c r="U1555" i="1" s="1"/>
  <c r="K3395" i="1"/>
  <c r="J1562" i="1"/>
  <c r="P1562" i="1" s="1"/>
  <c r="H1563" i="1"/>
  <c r="M1563" i="1"/>
  <c r="N1563" i="1" s="1"/>
  <c r="O1563" i="1" s="1"/>
  <c r="W1563" i="1"/>
  <c r="V1563" i="1"/>
  <c r="S1562" i="1"/>
  <c r="T1562" i="1" s="1"/>
  <c r="C1556" i="1"/>
  <c r="R1563" i="1"/>
  <c r="L1564" i="1" s="1"/>
  <c r="E1563" i="1"/>
  <c r="G1563" i="1" s="1"/>
  <c r="A1564" i="1"/>
  <c r="D1564" i="1" s="1"/>
  <c r="I1563" i="1"/>
  <c r="B1555" i="1" l="1"/>
  <c r="Q1556" i="1"/>
  <c r="B1556" i="1" s="1"/>
  <c r="K3396" i="1"/>
  <c r="H1564" i="1"/>
  <c r="M1564" i="1"/>
  <c r="N1564" i="1" s="1"/>
  <c r="O1564" i="1" s="1"/>
  <c r="I1564" i="1"/>
  <c r="J1563" i="1"/>
  <c r="P1563" i="1" s="1"/>
  <c r="R1564" i="1"/>
  <c r="L1565" i="1" s="1"/>
  <c r="E1564" i="1"/>
  <c r="G1564" i="1" s="1"/>
  <c r="A1565" i="1"/>
  <c r="D1565" i="1" s="1"/>
  <c r="C1557" i="1"/>
  <c r="V1564" i="1"/>
  <c r="S1563" i="1"/>
  <c r="T1563" i="1" s="1"/>
  <c r="W1564" i="1"/>
  <c r="U1556" i="1" l="1"/>
  <c r="Q1557" i="1"/>
  <c r="U1557" i="1" s="1"/>
  <c r="K3397" i="1"/>
  <c r="H1565" i="1"/>
  <c r="J1564" i="1"/>
  <c r="P1564" i="1" s="1"/>
  <c r="M1565" i="1"/>
  <c r="N1565" i="1" s="1"/>
  <c r="O1565" i="1" s="1"/>
  <c r="I1565" i="1"/>
  <c r="A1566" i="1"/>
  <c r="D1566" i="1" s="1"/>
  <c r="R1565" i="1"/>
  <c r="L1566" i="1" s="1"/>
  <c r="E1565" i="1"/>
  <c r="G1565" i="1" s="1"/>
  <c r="C1558" i="1"/>
  <c r="W1565" i="1"/>
  <c r="V1565" i="1"/>
  <c r="S1564" i="1"/>
  <c r="T1564" i="1" s="1"/>
  <c r="B1557" i="1" l="1"/>
  <c r="Q1558" i="1"/>
  <c r="U1558" i="1" s="1"/>
  <c r="K3398" i="1"/>
  <c r="J1565" i="1"/>
  <c r="P1565" i="1" s="1"/>
  <c r="H1566" i="1"/>
  <c r="M1566" i="1"/>
  <c r="N1566" i="1" s="1"/>
  <c r="O1566" i="1" s="1"/>
  <c r="I1566" i="1"/>
  <c r="C1559" i="1"/>
  <c r="R1566" i="1"/>
  <c r="L1567" i="1" s="1"/>
  <c r="E1566" i="1"/>
  <c r="G1566" i="1" s="1"/>
  <c r="A1567" i="1"/>
  <c r="D1567" i="1" s="1"/>
  <c r="W1566" i="1"/>
  <c r="V1566" i="1"/>
  <c r="S1565" i="1"/>
  <c r="T1565" i="1" s="1"/>
  <c r="B1558" i="1" l="1"/>
  <c r="Q1559" i="1"/>
  <c r="U1559" i="1" s="1"/>
  <c r="K3399" i="1"/>
  <c r="J1566" i="1"/>
  <c r="P1566" i="1" s="1"/>
  <c r="H1567" i="1"/>
  <c r="M1567" i="1"/>
  <c r="N1567" i="1" s="1"/>
  <c r="O1567" i="1" s="1"/>
  <c r="W1567" i="1"/>
  <c r="V1567" i="1"/>
  <c r="S1566" i="1"/>
  <c r="T1566" i="1" s="1"/>
  <c r="I1567" i="1"/>
  <c r="R1567" i="1"/>
  <c r="L1568" i="1" s="1"/>
  <c r="E1567" i="1"/>
  <c r="G1567" i="1" s="1"/>
  <c r="A1568" i="1"/>
  <c r="D1568" i="1" s="1"/>
  <c r="C1560" i="1"/>
  <c r="B1559" i="1" l="1"/>
  <c r="Q1560" i="1"/>
  <c r="U1560" i="1" s="1"/>
  <c r="K3400" i="1"/>
  <c r="H1568" i="1"/>
  <c r="M1568" i="1"/>
  <c r="N1568" i="1" s="1"/>
  <c r="O1568" i="1" s="1"/>
  <c r="W1568" i="1"/>
  <c r="S1567" i="1"/>
  <c r="T1567" i="1" s="1"/>
  <c r="V1568" i="1"/>
  <c r="C1561" i="1"/>
  <c r="I1568" i="1"/>
  <c r="E1568" i="1"/>
  <c r="G1568" i="1" s="1"/>
  <c r="R1568" i="1"/>
  <c r="L1569" i="1" s="1"/>
  <c r="A1569" i="1"/>
  <c r="D1569" i="1" s="1"/>
  <c r="J1567" i="1"/>
  <c r="P1567" i="1" s="1"/>
  <c r="B1560" i="1" l="1"/>
  <c r="Q1561" i="1"/>
  <c r="B1561" i="1" s="1"/>
  <c r="K3401" i="1"/>
  <c r="J1568" i="1"/>
  <c r="P1568" i="1" s="1"/>
  <c r="H1569" i="1"/>
  <c r="M1569" i="1"/>
  <c r="N1569" i="1" s="1"/>
  <c r="O1569" i="1" s="1"/>
  <c r="S1568" i="1"/>
  <c r="T1568" i="1" s="1"/>
  <c r="V1569" i="1"/>
  <c r="W1569" i="1"/>
  <c r="C1562" i="1"/>
  <c r="A1570" i="1"/>
  <c r="D1570" i="1" s="1"/>
  <c r="E1569" i="1"/>
  <c r="G1569" i="1" s="1"/>
  <c r="R1569" i="1"/>
  <c r="L1570" i="1" s="1"/>
  <c r="I1569" i="1"/>
  <c r="U1561" i="1" l="1"/>
  <c r="Q1562" i="1"/>
  <c r="U1562" i="1" s="1"/>
  <c r="K3402" i="1"/>
  <c r="H1570" i="1"/>
  <c r="M1570" i="1"/>
  <c r="N1570" i="1" s="1"/>
  <c r="O1570" i="1" s="1"/>
  <c r="C1563" i="1"/>
  <c r="I1570" i="1"/>
  <c r="E1570" i="1"/>
  <c r="G1570" i="1" s="1"/>
  <c r="A1571" i="1"/>
  <c r="D1571" i="1" s="1"/>
  <c r="R1570" i="1"/>
  <c r="L1571" i="1" s="1"/>
  <c r="W1570" i="1"/>
  <c r="V1570" i="1"/>
  <c r="S1569" i="1"/>
  <c r="J1569" i="1"/>
  <c r="P1569" i="1" s="1"/>
  <c r="B1562" i="1" l="1"/>
  <c r="Q1563" i="1"/>
  <c r="U1563" i="1" s="1"/>
  <c r="K3403" i="1"/>
  <c r="H1571" i="1"/>
  <c r="J1570" i="1"/>
  <c r="P1570" i="1" s="1"/>
  <c r="M1571" i="1"/>
  <c r="N1571" i="1" s="1"/>
  <c r="O1571" i="1" s="1"/>
  <c r="V1571" i="1"/>
  <c r="S1570" i="1"/>
  <c r="T1570" i="1" s="1"/>
  <c r="W1571" i="1"/>
  <c r="R1571" i="1"/>
  <c r="L1572" i="1" s="1"/>
  <c r="E1571" i="1"/>
  <c r="G1571" i="1" s="1"/>
  <c r="A1572" i="1"/>
  <c r="D1572" i="1" s="1"/>
  <c r="I1571" i="1"/>
  <c r="C1564" i="1"/>
  <c r="B1563" i="1" l="1"/>
  <c r="Q1564" i="1"/>
  <c r="B1564" i="1" s="1"/>
  <c r="K3404" i="1"/>
  <c r="H1572" i="1"/>
  <c r="M1572" i="1"/>
  <c r="N1572" i="1" s="1"/>
  <c r="O1572" i="1" s="1"/>
  <c r="I1572" i="1"/>
  <c r="J1571" i="1"/>
  <c r="P1571" i="1" s="1"/>
  <c r="C1565" i="1"/>
  <c r="A1573" i="1"/>
  <c r="D1573" i="1" s="1"/>
  <c r="R1572" i="1"/>
  <c r="L1573" i="1" s="1"/>
  <c r="E1572" i="1"/>
  <c r="G1572" i="1" s="1"/>
  <c r="V1572" i="1"/>
  <c r="S1571" i="1"/>
  <c r="T1571" i="1" s="1"/>
  <c r="W1572" i="1"/>
  <c r="U1564" i="1" l="1"/>
  <c r="Q1565" i="1"/>
  <c r="B1565" i="1" s="1"/>
  <c r="K3405" i="1"/>
  <c r="H1573" i="1"/>
  <c r="J1572" i="1"/>
  <c r="P1572" i="1" s="1"/>
  <c r="M1573" i="1"/>
  <c r="N1573" i="1" s="1"/>
  <c r="O1573" i="1" s="1"/>
  <c r="C1566" i="1"/>
  <c r="W1573" i="1"/>
  <c r="V1573" i="1"/>
  <c r="S1572" i="1"/>
  <c r="T1572" i="1" s="1"/>
  <c r="R1573" i="1"/>
  <c r="L1574" i="1" s="1"/>
  <c r="E1573" i="1"/>
  <c r="G1573" i="1" s="1"/>
  <c r="A1574" i="1"/>
  <c r="D1574" i="1" s="1"/>
  <c r="I1573" i="1"/>
  <c r="U1565" i="1" l="1"/>
  <c r="Q1566" i="1"/>
  <c r="B1566" i="1" s="1"/>
  <c r="K3406" i="1"/>
  <c r="H1574" i="1"/>
  <c r="M1574" i="1"/>
  <c r="N1574" i="1" s="1"/>
  <c r="O1574" i="1" s="1"/>
  <c r="I1574" i="1"/>
  <c r="J1573" i="1"/>
  <c r="P1573" i="1" s="1"/>
  <c r="R1574" i="1"/>
  <c r="L1575" i="1" s="1"/>
  <c r="E1574" i="1"/>
  <c r="G1574" i="1" s="1"/>
  <c r="A1575" i="1"/>
  <c r="D1575" i="1" s="1"/>
  <c r="W1574" i="1"/>
  <c r="V1574" i="1"/>
  <c r="S1573" i="1"/>
  <c r="T1573" i="1" s="1"/>
  <c r="C1567" i="1"/>
  <c r="U1566" i="1" l="1"/>
  <c r="Q1567" i="1"/>
  <c r="B1567" i="1" s="1"/>
  <c r="K3407" i="1"/>
  <c r="H1575" i="1"/>
  <c r="J1574" i="1"/>
  <c r="P1574" i="1" s="1"/>
  <c r="M1575" i="1"/>
  <c r="N1575" i="1" s="1"/>
  <c r="O1575" i="1" s="1"/>
  <c r="I1575" i="1"/>
  <c r="C1568" i="1"/>
  <c r="R1575" i="1"/>
  <c r="L1576" i="1" s="1"/>
  <c r="E1575" i="1"/>
  <c r="G1575" i="1" s="1"/>
  <c r="A1576" i="1"/>
  <c r="D1576" i="1" s="1"/>
  <c r="W1575" i="1"/>
  <c r="V1575" i="1"/>
  <c r="S1574" i="1"/>
  <c r="T1574" i="1" s="1"/>
  <c r="U1567" i="1" l="1"/>
  <c r="Q1568" i="1"/>
  <c r="U1568" i="1" s="1"/>
  <c r="K3408" i="1"/>
  <c r="J1575" i="1"/>
  <c r="P1575" i="1" s="1"/>
  <c r="H1576" i="1"/>
  <c r="M1576" i="1"/>
  <c r="N1576" i="1" s="1"/>
  <c r="O1576" i="1" s="1"/>
  <c r="V1576" i="1"/>
  <c r="S1575" i="1"/>
  <c r="T1575" i="1" s="1"/>
  <c r="W1576" i="1"/>
  <c r="I1576" i="1"/>
  <c r="E1576" i="1"/>
  <c r="G1576" i="1" s="1"/>
  <c r="A1577" i="1"/>
  <c r="D1577" i="1" s="1"/>
  <c r="R1576" i="1"/>
  <c r="L1577" i="1" s="1"/>
  <c r="C1569" i="1"/>
  <c r="B1568" i="1" l="1"/>
  <c r="K3409" i="1"/>
  <c r="H1577" i="1"/>
  <c r="Q1569" i="1"/>
  <c r="B1569" i="1" s="1"/>
  <c r="T1569" i="1"/>
  <c r="C1570" i="1" s="1"/>
  <c r="M1577" i="1"/>
  <c r="N1577" i="1" s="1"/>
  <c r="O1577" i="1" s="1"/>
  <c r="S1576" i="1"/>
  <c r="T1576" i="1" s="1"/>
  <c r="W1577" i="1"/>
  <c r="V1577" i="1"/>
  <c r="R1577" i="1"/>
  <c r="L1578" i="1" s="1"/>
  <c r="E1577" i="1"/>
  <c r="G1577" i="1" s="1"/>
  <c r="A1578" i="1"/>
  <c r="D1578" i="1" s="1"/>
  <c r="I1577" i="1"/>
  <c r="J1576" i="1"/>
  <c r="P1576" i="1" s="1"/>
  <c r="Q1570" i="1" l="1"/>
  <c r="U1570" i="1" s="1"/>
  <c r="U1569" i="1"/>
  <c r="K3410" i="1"/>
  <c r="H1578" i="1"/>
  <c r="M1578" i="1"/>
  <c r="N1578" i="1" s="1"/>
  <c r="O1578" i="1" s="1"/>
  <c r="I1578" i="1"/>
  <c r="V1578" i="1"/>
  <c r="W1578" i="1"/>
  <c r="S1577" i="1"/>
  <c r="T1577" i="1" s="1"/>
  <c r="A1579" i="1"/>
  <c r="D1579" i="1" s="1"/>
  <c r="R1578" i="1"/>
  <c r="L1579" i="1" s="1"/>
  <c r="E1578" i="1"/>
  <c r="G1578" i="1" s="1"/>
  <c r="C1571" i="1"/>
  <c r="J1577" i="1"/>
  <c r="P1577" i="1" s="1"/>
  <c r="B1570" i="1" l="1"/>
  <c r="Q1571" i="1"/>
  <c r="B1571" i="1" s="1"/>
  <c r="K3411" i="1"/>
  <c r="J1578" i="1"/>
  <c r="P1578" i="1" s="1"/>
  <c r="H1579" i="1"/>
  <c r="M1579" i="1"/>
  <c r="N1579" i="1" s="1"/>
  <c r="O1579" i="1" s="1"/>
  <c r="W1579" i="1"/>
  <c r="V1579" i="1"/>
  <c r="S1578" i="1"/>
  <c r="T1578" i="1" s="1"/>
  <c r="C1572" i="1"/>
  <c r="R1579" i="1"/>
  <c r="L1580" i="1" s="1"/>
  <c r="E1579" i="1"/>
  <c r="G1579" i="1" s="1"/>
  <c r="A1580" i="1"/>
  <c r="D1580" i="1" s="1"/>
  <c r="I1579" i="1"/>
  <c r="U1571" i="1" l="1"/>
  <c r="Q1572" i="1"/>
  <c r="B1572" i="1" s="1"/>
  <c r="K3412" i="1"/>
  <c r="H1580" i="1"/>
  <c r="M1580" i="1"/>
  <c r="N1580" i="1" s="1"/>
  <c r="O1580" i="1" s="1"/>
  <c r="W1580" i="1"/>
  <c r="V1580" i="1"/>
  <c r="S1579" i="1"/>
  <c r="T1579" i="1" s="1"/>
  <c r="I1580" i="1"/>
  <c r="J1579" i="1"/>
  <c r="P1579" i="1" s="1"/>
  <c r="E1580" i="1"/>
  <c r="G1580" i="1" s="1"/>
  <c r="A1581" i="1"/>
  <c r="D1581" i="1" s="1"/>
  <c r="R1580" i="1"/>
  <c r="L1581" i="1" s="1"/>
  <c r="C1573" i="1"/>
  <c r="U1572" i="1" l="1"/>
  <c r="Q1573" i="1"/>
  <c r="B1573" i="1" s="1"/>
  <c r="K3413" i="1"/>
  <c r="H1581" i="1"/>
  <c r="J1580" i="1"/>
  <c r="P1580" i="1" s="1"/>
  <c r="M1581" i="1"/>
  <c r="N1581" i="1" s="1"/>
  <c r="O1581" i="1" s="1"/>
  <c r="I1581" i="1"/>
  <c r="R1581" i="1"/>
  <c r="L1582" i="1" s="1"/>
  <c r="E1581" i="1"/>
  <c r="G1581" i="1" s="1"/>
  <c r="A1582" i="1"/>
  <c r="D1582" i="1" s="1"/>
  <c r="C1574" i="1"/>
  <c r="V1581" i="1"/>
  <c r="S1580" i="1"/>
  <c r="T1580" i="1" s="1"/>
  <c r="W1581" i="1"/>
  <c r="U1573" i="1" l="1"/>
  <c r="Q1574" i="1"/>
  <c r="B1574" i="1" s="1"/>
  <c r="K3414" i="1"/>
  <c r="J1581" i="1"/>
  <c r="P1581" i="1" s="1"/>
  <c r="H1582" i="1"/>
  <c r="M1582" i="1"/>
  <c r="N1582" i="1" s="1"/>
  <c r="O1582" i="1" s="1"/>
  <c r="W1582" i="1"/>
  <c r="V1582" i="1"/>
  <c r="S1581" i="1"/>
  <c r="T1581" i="1" s="1"/>
  <c r="C1575" i="1"/>
  <c r="E1582" i="1"/>
  <c r="G1582" i="1" s="1"/>
  <c r="R1582" i="1"/>
  <c r="L1583" i="1" s="1"/>
  <c r="A1583" i="1"/>
  <c r="D1583" i="1" s="1"/>
  <c r="I1582" i="1"/>
  <c r="U1574" i="1" l="1"/>
  <c r="Q1575" i="1"/>
  <c r="B1575" i="1" s="1"/>
  <c r="K3415" i="1"/>
  <c r="H1583" i="1"/>
  <c r="M1583" i="1"/>
  <c r="N1583" i="1" s="1"/>
  <c r="O1583" i="1" s="1"/>
  <c r="I1583" i="1"/>
  <c r="A1584" i="1"/>
  <c r="D1584" i="1" s="1"/>
  <c r="E1583" i="1"/>
  <c r="G1583" i="1" s="1"/>
  <c r="R1583" i="1"/>
  <c r="L1584" i="1" s="1"/>
  <c r="V1583" i="1"/>
  <c r="S1582" i="1"/>
  <c r="T1582" i="1" s="1"/>
  <c r="W1583" i="1"/>
  <c r="C1576" i="1"/>
  <c r="J1582" i="1"/>
  <c r="P1582" i="1" s="1"/>
  <c r="U1575" i="1" l="1"/>
  <c r="Q1576" i="1"/>
  <c r="B1576" i="1" s="1"/>
  <c r="K3416" i="1"/>
  <c r="H1584" i="1"/>
  <c r="J1583" i="1"/>
  <c r="P1583" i="1" s="1"/>
  <c r="M1584" i="1"/>
  <c r="N1584" i="1" s="1"/>
  <c r="O1584" i="1" s="1"/>
  <c r="C1577" i="1"/>
  <c r="E1584" i="1"/>
  <c r="G1584" i="1" s="1"/>
  <c r="A1585" i="1"/>
  <c r="D1585" i="1" s="1"/>
  <c r="R1584" i="1"/>
  <c r="L1585" i="1" s="1"/>
  <c r="W1584" i="1"/>
  <c r="V1584" i="1"/>
  <c r="S1583" i="1"/>
  <c r="T1583" i="1" s="1"/>
  <c r="I1584" i="1"/>
  <c r="U1576" i="1" l="1"/>
  <c r="Q1577" i="1"/>
  <c r="B1577" i="1" s="1"/>
  <c r="K3417" i="1"/>
  <c r="H1585" i="1"/>
  <c r="M1585" i="1"/>
  <c r="N1585" i="1" s="1"/>
  <c r="O1585" i="1" s="1"/>
  <c r="I1585" i="1"/>
  <c r="J1584" i="1"/>
  <c r="P1584" i="1" s="1"/>
  <c r="A1586" i="1"/>
  <c r="D1586" i="1" s="1"/>
  <c r="E1585" i="1"/>
  <c r="G1585" i="1" s="1"/>
  <c r="R1585" i="1"/>
  <c r="L1586" i="1" s="1"/>
  <c r="W1585" i="1"/>
  <c r="V1585" i="1"/>
  <c r="S1584" i="1"/>
  <c r="T1584" i="1" s="1"/>
  <c r="C1578" i="1"/>
  <c r="U1577" i="1" l="1"/>
  <c r="Q1578" i="1"/>
  <c r="B1578" i="1" s="1"/>
  <c r="K3418" i="1"/>
  <c r="H1586" i="1"/>
  <c r="J1585" i="1"/>
  <c r="P1585" i="1" s="1"/>
  <c r="M1586" i="1"/>
  <c r="N1586" i="1" s="1"/>
  <c r="O1586" i="1" s="1"/>
  <c r="A1587" i="1"/>
  <c r="D1587" i="1" s="1"/>
  <c r="R1586" i="1"/>
  <c r="L1587" i="1" s="1"/>
  <c r="E1586" i="1"/>
  <c r="G1586" i="1" s="1"/>
  <c r="W1586" i="1"/>
  <c r="V1586" i="1"/>
  <c r="S1585" i="1"/>
  <c r="T1585" i="1" s="1"/>
  <c r="C1579" i="1"/>
  <c r="I1586" i="1"/>
  <c r="U1578" i="1" l="1"/>
  <c r="Q1579" i="1"/>
  <c r="B1579" i="1" s="1"/>
  <c r="K3419" i="1"/>
  <c r="H1587" i="1"/>
  <c r="M1587" i="1"/>
  <c r="N1587" i="1" s="1"/>
  <c r="O1587" i="1" s="1"/>
  <c r="A1588" i="1"/>
  <c r="D1588" i="1" s="1"/>
  <c r="R1587" i="1"/>
  <c r="L1588" i="1" s="1"/>
  <c r="E1587" i="1"/>
  <c r="G1587" i="1" s="1"/>
  <c r="C1580" i="1"/>
  <c r="W1587" i="1"/>
  <c r="V1587" i="1"/>
  <c r="S1586" i="1"/>
  <c r="T1586" i="1" s="1"/>
  <c r="I1587" i="1"/>
  <c r="J1586" i="1"/>
  <c r="P1586" i="1" s="1"/>
  <c r="U1579" i="1" l="1"/>
  <c r="Q1580" i="1"/>
  <c r="B1580" i="1" s="1"/>
  <c r="K3420" i="1"/>
  <c r="H1588" i="1"/>
  <c r="M1588" i="1"/>
  <c r="N1588" i="1" s="1"/>
  <c r="O1588" i="1" s="1"/>
  <c r="V1588" i="1"/>
  <c r="S1587" i="1"/>
  <c r="T1587" i="1" s="1"/>
  <c r="W1588" i="1"/>
  <c r="C1581" i="1"/>
  <c r="I1588" i="1"/>
  <c r="J1587" i="1"/>
  <c r="P1587" i="1" s="1"/>
  <c r="R1588" i="1"/>
  <c r="L1589" i="1" s="1"/>
  <c r="E1588" i="1"/>
  <c r="G1588" i="1" s="1"/>
  <c r="A1589" i="1"/>
  <c r="D1589" i="1" s="1"/>
  <c r="U1580" i="1" l="1"/>
  <c r="Q1581" i="1"/>
  <c r="B1581" i="1" s="1"/>
  <c r="K3421" i="1"/>
  <c r="H1589" i="1"/>
  <c r="M1589" i="1"/>
  <c r="N1589" i="1" s="1"/>
  <c r="O1589" i="1" s="1"/>
  <c r="W1589" i="1"/>
  <c r="V1589" i="1"/>
  <c r="S1588" i="1"/>
  <c r="T1588" i="1" s="1"/>
  <c r="C1582" i="1"/>
  <c r="R1589" i="1"/>
  <c r="L1590" i="1" s="1"/>
  <c r="E1589" i="1"/>
  <c r="G1589" i="1" s="1"/>
  <c r="A1590" i="1"/>
  <c r="D1590" i="1" s="1"/>
  <c r="I1589" i="1"/>
  <c r="J1588" i="1"/>
  <c r="P1588" i="1" s="1"/>
  <c r="U1581" i="1" l="1"/>
  <c r="Q1582" i="1"/>
  <c r="U1582" i="1" s="1"/>
  <c r="K3422" i="1"/>
  <c r="H1590" i="1"/>
  <c r="M1590" i="1"/>
  <c r="N1590" i="1" s="1"/>
  <c r="O1590" i="1" s="1"/>
  <c r="C1583" i="1"/>
  <c r="I1590" i="1"/>
  <c r="J1589" i="1"/>
  <c r="P1589" i="1" s="1"/>
  <c r="R1590" i="1"/>
  <c r="L1591" i="1" s="1"/>
  <c r="E1590" i="1"/>
  <c r="G1590" i="1" s="1"/>
  <c r="A1591" i="1"/>
  <c r="D1591" i="1" s="1"/>
  <c r="W1590" i="1"/>
  <c r="V1590" i="1"/>
  <c r="S1589" i="1"/>
  <c r="T1589" i="1" s="1"/>
  <c r="Q1583" i="1" l="1"/>
  <c r="B1583" i="1" s="1"/>
  <c r="B1582" i="1"/>
  <c r="K3423" i="1"/>
  <c r="H1591" i="1"/>
  <c r="J1590" i="1"/>
  <c r="P1590" i="1" s="1"/>
  <c r="M1591" i="1"/>
  <c r="N1591" i="1" s="1"/>
  <c r="O1591" i="1" s="1"/>
  <c r="A1592" i="1"/>
  <c r="D1592" i="1" s="1"/>
  <c r="R1591" i="1"/>
  <c r="L1592" i="1" s="1"/>
  <c r="E1591" i="1"/>
  <c r="G1591" i="1" s="1"/>
  <c r="I1591" i="1"/>
  <c r="W1591" i="1"/>
  <c r="V1591" i="1"/>
  <c r="S1590" i="1"/>
  <c r="T1590" i="1" s="1"/>
  <c r="C1584" i="1"/>
  <c r="M1592" i="1" l="1"/>
  <c r="N1592" i="1" s="1"/>
  <c r="O1592" i="1" s="1"/>
  <c r="U1583" i="1"/>
  <c r="Q1584" i="1"/>
  <c r="B1584" i="1" s="1"/>
  <c r="K3424" i="1"/>
  <c r="J1591" i="1"/>
  <c r="P1591" i="1" s="1"/>
  <c r="H1592" i="1"/>
  <c r="W1592" i="1"/>
  <c r="V1592" i="1"/>
  <c r="S1591" i="1"/>
  <c r="T1591" i="1" s="1"/>
  <c r="I1592" i="1"/>
  <c r="A1593" i="1"/>
  <c r="D1593" i="1" s="1"/>
  <c r="R1592" i="1"/>
  <c r="L1593" i="1" s="1"/>
  <c r="E1592" i="1"/>
  <c r="G1592" i="1" s="1"/>
  <c r="C1585" i="1"/>
  <c r="U1584" i="1" l="1"/>
  <c r="Q1585" i="1"/>
  <c r="U1585" i="1" s="1"/>
  <c r="K3425" i="1"/>
  <c r="H1593" i="1"/>
  <c r="J1592" i="1"/>
  <c r="P1592" i="1" s="1"/>
  <c r="M1593" i="1"/>
  <c r="N1593" i="1" s="1"/>
  <c r="O1593" i="1" s="1"/>
  <c r="C1586" i="1"/>
  <c r="R1593" i="1"/>
  <c r="L1594" i="1" s="1"/>
  <c r="E1593" i="1"/>
  <c r="G1593" i="1" s="1"/>
  <c r="A1594" i="1"/>
  <c r="D1594" i="1" s="1"/>
  <c r="V1593" i="1"/>
  <c r="W1593" i="1"/>
  <c r="S1592" i="1"/>
  <c r="I1593" i="1"/>
  <c r="B1585" i="1" l="1"/>
  <c r="Q1586" i="1"/>
  <c r="B1586" i="1" s="1"/>
  <c r="K3426" i="1"/>
  <c r="H1594" i="1"/>
  <c r="M1594" i="1"/>
  <c r="N1594" i="1" s="1"/>
  <c r="O1594" i="1" s="1"/>
  <c r="W1594" i="1"/>
  <c r="V1594" i="1"/>
  <c r="S1593" i="1"/>
  <c r="T1593" i="1" s="1"/>
  <c r="I1594" i="1"/>
  <c r="J1593" i="1"/>
  <c r="P1593" i="1" s="1"/>
  <c r="R1594" i="1"/>
  <c r="L1595" i="1" s="1"/>
  <c r="E1594" i="1"/>
  <c r="G1594" i="1" s="1"/>
  <c r="A1595" i="1"/>
  <c r="D1595" i="1" s="1"/>
  <c r="C1587" i="1"/>
  <c r="U1586" i="1" l="1"/>
  <c r="Q1587" i="1"/>
  <c r="B1587" i="1" s="1"/>
  <c r="K3427" i="1"/>
  <c r="H1595" i="1"/>
  <c r="M1595" i="1"/>
  <c r="N1595" i="1" s="1"/>
  <c r="O1595" i="1" s="1"/>
  <c r="R1595" i="1"/>
  <c r="L1596" i="1" s="1"/>
  <c r="M1596" i="1" s="1"/>
  <c r="E1595" i="1"/>
  <c r="G1595" i="1" s="1"/>
  <c r="A1596" i="1"/>
  <c r="D1596" i="1" s="1"/>
  <c r="I1595" i="1"/>
  <c r="W1595" i="1"/>
  <c r="V1595" i="1"/>
  <c r="S1594" i="1"/>
  <c r="T1594" i="1" s="1"/>
  <c r="C1588" i="1"/>
  <c r="J1594" i="1"/>
  <c r="P1594" i="1" s="1"/>
  <c r="U1587" i="1" l="1"/>
  <c r="Q1588" i="1"/>
  <c r="U1588" i="1" s="1"/>
  <c r="N1596" i="1"/>
  <c r="O1596" i="1" s="1"/>
  <c r="K3428" i="1"/>
  <c r="H1596" i="1"/>
  <c r="I1596" i="1"/>
  <c r="J1595" i="1"/>
  <c r="P1595" i="1" s="1"/>
  <c r="C1589" i="1"/>
  <c r="A1597" i="1"/>
  <c r="D1597" i="1" s="1"/>
  <c r="R1596" i="1"/>
  <c r="L1597" i="1" s="1"/>
  <c r="E1596" i="1"/>
  <c r="G1596" i="1" s="1"/>
  <c r="W1596" i="1"/>
  <c r="V1596" i="1"/>
  <c r="S1595" i="1"/>
  <c r="T1595" i="1" s="1"/>
  <c r="B1588" i="1" l="1"/>
  <c r="Q1589" i="1"/>
  <c r="B1589" i="1" s="1"/>
  <c r="K3429" i="1"/>
  <c r="J1596" i="1"/>
  <c r="P1596" i="1" s="1"/>
  <c r="H1597" i="1"/>
  <c r="M1597" i="1"/>
  <c r="N1597" i="1" s="1"/>
  <c r="O1597" i="1" s="1"/>
  <c r="C1590" i="1"/>
  <c r="V1597" i="1"/>
  <c r="S1596" i="1"/>
  <c r="T1596" i="1" s="1"/>
  <c r="W1597" i="1"/>
  <c r="I1597" i="1"/>
  <c r="E1597" i="1"/>
  <c r="G1597" i="1" s="1"/>
  <c r="A1598" i="1"/>
  <c r="D1598" i="1" s="1"/>
  <c r="R1597" i="1"/>
  <c r="L1598" i="1" s="1"/>
  <c r="U1589" i="1" l="1"/>
  <c r="Q1590" i="1"/>
  <c r="U1590" i="1" s="1"/>
  <c r="K3430" i="1"/>
  <c r="H1598" i="1"/>
  <c r="M1598" i="1"/>
  <c r="N1598" i="1" s="1"/>
  <c r="O1598" i="1" s="1"/>
  <c r="W1598" i="1"/>
  <c r="S1597" i="1"/>
  <c r="T1597" i="1" s="1"/>
  <c r="V1598" i="1"/>
  <c r="A1599" i="1"/>
  <c r="D1599" i="1" s="1"/>
  <c r="E1598" i="1"/>
  <c r="G1598" i="1" s="1"/>
  <c r="R1598" i="1"/>
  <c r="L1599" i="1" s="1"/>
  <c r="C1591" i="1"/>
  <c r="I1598" i="1"/>
  <c r="J1597" i="1"/>
  <c r="P1597" i="1" s="1"/>
  <c r="B1590" i="1" l="1"/>
  <c r="Q1591" i="1"/>
  <c r="B1591" i="1" s="1"/>
  <c r="K3431" i="1"/>
  <c r="H1599" i="1"/>
  <c r="M1599" i="1"/>
  <c r="N1599" i="1" s="1"/>
  <c r="O1599" i="1" s="1"/>
  <c r="I1599" i="1"/>
  <c r="C1592" i="1"/>
  <c r="J1598" i="1"/>
  <c r="P1598" i="1" s="1"/>
  <c r="R1599" i="1"/>
  <c r="L1600" i="1" s="1"/>
  <c r="E1599" i="1"/>
  <c r="G1599" i="1" s="1"/>
  <c r="A1600" i="1"/>
  <c r="D1600" i="1" s="1"/>
  <c r="S1598" i="1"/>
  <c r="T1598" i="1" s="1"/>
  <c r="W1599" i="1"/>
  <c r="V1599" i="1"/>
  <c r="U1591" i="1" l="1"/>
  <c r="Q1592" i="1"/>
  <c r="B1592" i="1" s="1"/>
  <c r="K3432" i="1"/>
  <c r="H1600" i="1"/>
  <c r="J1599" i="1"/>
  <c r="P1599" i="1" s="1"/>
  <c r="M1600" i="1"/>
  <c r="N1600" i="1" s="1"/>
  <c r="O1600" i="1" s="1"/>
  <c r="W1600" i="1"/>
  <c r="V1600" i="1"/>
  <c r="S1599" i="1"/>
  <c r="T1599" i="1" s="1"/>
  <c r="T1592" i="1"/>
  <c r="C1593" i="1" s="1"/>
  <c r="I1600" i="1"/>
  <c r="E1600" i="1"/>
  <c r="G1600" i="1" s="1"/>
  <c r="A1601" i="1"/>
  <c r="D1601" i="1" s="1"/>
  <c r="R1600" i="1"/>
  <c r="L1601" i="1" s="1"/>
  <c r="Q1593" i="1" l="1"/>
  <c r="U1593" i="1" s="1"/>
  <c r="K3433" i="1"/>
  <c r="H1601" i="1"/>
  <c r="M1601" i="1"/>
  <c r="N1601" i="1" s="1"/>
  <c r="O1601" i="1" s="1"/>
  <c r="C1594" i="1"/>
  <c r="R1601" i="1"/>
  <c r="L1602" i="1" s="1"/>
  <c r="E1601" i="1"/>
  <c r="G1601" i="1" s="1"/>
  <c r="A1602" i="1"/>
  <c r="D1602" i="1" s="1"/>
  <c r="W1601" i="1"/>
  <c r="V1601" i="1"/>
  <c r="S1600" i="1"/>
  <c r="T1600" i="1" s="1"/>
  <c r="I1601" i="1"/>
  <c r="U1592" i="1"/>
  <c r="J1600" i="1"/>
  <c r="P1600" i="1" s="1"/>
  <c r="B1593" i="1" l="1"/>
  <c r="Q1594" i="1"/>
  <c r="B1594" i="1" s="1"/>
  <c r="K3434" i="1"/>
  <c r="H1602" i="1"/>
  <c r="M1602" i="1"/>
  <c r="N1602" i="1" s="1"/>
  <c r="O1602" i="1" s="1"/>
  <c r="I1602" i="1"/>
  <c r="W1602" i="1"/>
  <c r="V1602" i="1"/>
  <c r="S1601" i="1"/>
  <c r="T1601" i="1" s="1"/>
  <c r="J1601" i="1"/>
  <c r="P1601" i="1" s="1"/>
  <c r="E1602" i="1"/>
  <c r="G1602" i="1" s="1"/>
  <c r="A1603" i="1"/>
  <c r="D1603" i="1" s="1"/>
  <c r="R1602" i="1"/>
  <c r="L1603" i="1" s="1"/>
  <c r="C1595" i="1"/>
  <c r="U1594" i="1" l="1"/>
  <c r="Q1595" i="1"/>
  <c r="U1595" i="1" s="1"/>
  <c r="K3435" i="1"/>
  <c r="J1602" i="1"/>
  <c r="P1602" i="1" s="1"/>
  <c r="H1603" i="1"/>
  <c r="M1603" i="1"/>
  <c r="N1603" i="1" s="1"/>
  <c r="O1603" i="1" s="1"/>
  <c r="I1603" i="1"/>
  <c r="S1602" i="1"/>
  <c r="T1602" i="1" s="1"/>
  <c r="V1603" i="1"/>
  <c r="W1603" i="1"/>
  <c r="C1596" i="1"/>
  <c r="A1604" i="1"/>
  <c r="D1604" i="1" s="1"/>
  <c r="R1603" i="1"/>
  <c r="L1604" i="1" s="1"/>
  <c r="E1603" i="1"/>
  <c r="G1603" i="1" s="1"/>
  <c r="B1595" i="1" l="1"/>
  <c r="Q1596" i="1"/>
  <c r="B1596" i="1" s="1"/>
  <c r="K3436" i="1"/>
  <c r="H1604" i="1"/>
  <c r="J1603" i="1"/>
  <c r="P1603" i="1" s="1"/>
  <c r="M1604" i="1"/>
  <c r="N1604" i="1" s="1"/>
  <c r="O1604" i="1" s="1"/>
  <c r="W1604" i="1"/>
  <c r="V1604" i="1"/>
  <c r="S1603" i="1"/>
  <c r="T1603" i="1" s="1"/>
  <c r="C1597" i="1"/>
  <c r="E1604" i="1"/>
  <c r="G1604" i="1" s="1"/>
  <c r="A1605" i="1"/>
  <c r="D1605" i="1" s="1"/>
  <c r="R1604" i="1"/>
  <c r="L1605" i="1" s="1"/>
  <c r="I1604" i="1"/>
  <c r="U1596" i="1" l="1"/>
  <c r="Q1597" i="1"/>
  <c r="B1597" i="1" s="1"/>
  <c r="K3437" i="1"/>
  <c r="H1605" i="1"/>
  <c r="M1605" i="1"/>
  <c r="N1605" i="1" s="1"/>
  <c r="O1605" i="1" s="1"/>
  <c r="I1605" i="1"/>
  <c r="J1604" i="1"/>
  <c r="P1604" i="1" s="1"/>
  <c r="C1598" i="1"/>
  <c r="R1605" i="1"/>
  <c r="L1606" i="1" s="1"/>
  <c r="A1606" i="1"/>
  <c r="D1606" i="1" s="1"/>
  <c r="E1605" i="1"/>
  <c r="G1605" i="1" s="1"/>
  <c r="S1604" i="1"/>
  <c r="T1604" i="1" s="1"/>
  <c r="W1605" i="1"/>
  <c r="V1605" i="1"/>
  <c r="U1597" i="1" l="1"/>
  <c r="Q1598" i="1"/>
  <c r="U1598" i="1" s="1"/>
  <c r="K3438" i="1"/>
  <c r="J1605" i="1"/>
  <c r="P1605" i="1" s="1"/>
  <c r="H1606" i="1"/>
  <c r="M1606" i="1"/>
  <c r="N1606" i="1" s="1"/>
  <c r="O1606" i="1" s="1"/>
  <c r="W1606" i="1"/>
  <c r="V1606" i="1"/>
  <c r="S1605" i="1"/>
  <c r="T1605" i="1" s="1"/>
  <c r="A1607" i="1"/>
  <c r="D1607" i="1" s="1"/>
  <c r="R1606" i="1"/>
  <c r="L1607" i="1" s="1"/>
  <c r="E1606" i="1"/>
  <c r="G1606" i="1" s="1"/>
  <c r="I1606" i="1"/>
  <c r="C1599" i="1"/>
  <c r="B1598" i="1" l="1"/>
  <c r="Q1599" i="1"/>
  <c r="B1599" i="1" s="1"/>
  <c r="K3439" i="1"/>
  <c r="H1607" i="1"/>
  <c r="M1607" i="1"/>
  <c r="N1607" i="1" s="1"/>
  <c r="O1607" i="1" s="1"/>
  <c r="I1607" i="1"/>
  <c r="E1607" i="1"/>
  <c r="G1607" i="1" s="1"/>
  <c r="R1607" i="1"/>
  <c r="L1608" i="1" s="1"/>
  <c r="A1608" i="1"/>
  <c r="D1608" i="1" s="1"/>
  <c r="J1606" i="1"/>
  <c r="P1606" i="1" s="1"/>
  <c r="C1600" i="1"/>
  <c r="V1607" i="1"/>
  <c r="S1606" i="1"/>
  <c r="T1606" i="1" s="1"/>
  <c r="W1607" i="1"/>
  <c r="U1599" i="1" l="1"/>
  <c r="Q1600" i="1"/>
  <c r="B1600" i="1" s="1"/>
  <c r="K3440" i="1"/>
  <c r="J1607" i="1"/>
  <c r="P1607" i="1" s="1"/>
  <c r="H1608" i="1"/>
  <c r="M1608" i="1"/>
  <c r="N1608" i="1" s="1"/>
  <c r="O1608" i="1" s="1"/>
  <c r="C1601" i="1"/>
  <c r="W1608" i="1"/>
  <c r="V1608" i="1"/>
  <c r="S1607" i="1"/>
  <c r="T1607" i="1" s="1"/>
  <c r="R1608" i="1"/>
  <c r="L1609" i="1" s="1"/>
  <c r="E1608" i="1"/>
  <c r="G1608" i="1" s="1"/>
  <c r="A1609" i="1"/>
  <c r="D1609" i="1" s="1"/>
  <c r="I1608" i="1"/>
  <c r="U1600" i="1" l="1"/>
  <c r="Q1601" i="1"/>
  <c r="B1601" i="1" s="1"/>
  <c r="K3441" i="1"/>
  <c r="H1609" i="1"/>
  <c r="M1609" i="1"/>
  <c r="N1609" i="1" s="1"/>
  <c r="O1609" i="1" s="1"/>
  <c r="R1609" i="1"/>
  <c r="L1610" i="1" s="1"/>
  <c r="A1610" i="1"/>
  <c r="D1610" i="1" s="1"/>
  <c r="E1609" i="1"/>
  <c r="G1609" i="1" s="1"/>
  <c r="W1609" i="1"/>
  <c r="V1609" i="1"/>
  <c r="S1608" i="1"/>
  <c r="T1608" i="1" s="1"/>
  <c r="C1602" i="1"/>
  <c r="I1609" i="1"/>
  <c r="J1608" i="1"/>
  <c r="P1608" i="1" s="1"/>
  <c r="U1601" i="1" l="1"/>
  <c r="Q1602" i="1"/>
  <c r="B1602" i="1" s="1"/>
  <c r="K3442" i="1"/>
  <c r="H1610" i="1"/>
  <c r="J1609" i="1"/>
  <c r="P1609" i="1" s="1"/>
  <c r="M1610" i="1"/>
  <c r="N1610" i="1" s="1"/>
  <c r="O1610" i="1" s="1"/>
  <c r="W1610" i="1"/>
  <c r="V1610" i="1"/>
  <c r="S1609" i="1"/>
  <c r="T1609" i="1" s="1"/>
  <c r="E1610" i="1"/>
  <c r="G1610" i="1" s="1"/>
  <c r="A1611" i="1"/>
  <c r="D1611" i="1" s="1"/>
  <c r="R1610" i="1"/>
  <c r="L1611" i="1" s="1"/>
  <c r="C1603" i="1"/>
  <c r="I1610" i="1"/>
  <c r="U1602" i="1" l="1"/>
  <c r="Q1603" i="1"/>
  <c r="B1603" i="1" s="1"/>
  <c r="K3443" i="1"/>
  <c r="J1610" i="1"/>
  <c r="P1610" i="1" s="1"/>
  <c r="H1611" i="1"/>
  <c r="M1611" i="1"/>
  <c r="N1611" i="1" s="1"/>
  <c r="O1611" i="1" s="1"/>
  <c r="W1611" i="1"/>
  <c r="V1611" i="1"/>
  <c r="S1610" i="1"/>
  <c r="T1610" i="1" s="1"/>
  <c r="A1612" i="1"/>
  <c r="D1612" i="1" s="1"/>
  <c r="E1611" i="1"/>
  <c r="G1611" i="1" s="1"/>
  <c r="R1611" i="1"/>
  <c r="L1612" i="1" s="1"/>
  <c r="C1604" i="1"/>
  <c r="I1611" i="1"/>
  <c r="U1603" i="1" l="1"/>
  <c r="Q1604" i="1"/>
  <c r="B1604" i="1" s="1"/>
  <c r="K3444" i="1"/>
  <c r="H1612" i="1"/>
  <c r="M1612" i="1"/>
  <c r="N1612" i="1" s="1"/>
  <c r="O1612" i="1" s="1"/>
  <c r="I1612" i="1"/>
  <c r="C1605" i="1"/>
  <c r="E1612" i="1"/>
  <c r="G1612" i="1" s="1"/>
  <c r="A1613" i="1"/>
  <c r="D1613" i="1" s="1"/>
  <c r="R1612" i="1"/>
  <c r="L1613" i="1" s="1"/>
  <c r="S1611" i="1"/>
  <c r="T1611" i="1" s="1"/>
  <c r="W1612" i="1"/>
  <c r="V1612" i="1"/>
  <c r="J1611" i="1"/>
  <c r="P1611" i="1" s="1"/>
  <c r="U1604" i="1" l="1"/>
  <c r="Q1605" i="1"/>
  <c r="B1605" i="1" s="1"/>
  <c r="K3445" i="1"/>
  <c r="H1613" i="1"/>
  <c r="J1612" i="1"/>
  <c r="P1612" i="1" s="1"/>
  <c r="M1613" i="1"/>
  <c r="N1613" i="1" s="1"/>
  <c r="O1613" i="1" s="1"/>
  <c r="I1613" i="1"/>
  <c r="W1613" i="1"/>
  <c r="V1613" i="1"/>
  <c r="S1612" i="1"/>
  <c r="T1612" i="1" s="1"/>
  <c r="A1614" i="1"/>
  <c r="D1614" i="1" s="1"/>
  <c r="R1613" i="1"/>
  <c r="E1613" i="1"/>
  <c r="G1613" i="1" s="1"/>
  <c r="C1606" i="1"/>
  <c r="U1605" i="1" l="1"/>
  <c r="Q1606" i="1"/>
  <c r="B1606" i="1" s="1"/>
  <c r="K3446" i="1"/>
  <c r="J1613" i="1"/>
  <c r="P1613" i="1" s="1"/>
  <c r="H1614" i="1"/>
  <c r="I1614" i="1"/>
  <c r="L1614" i="1"/>
  <c r="C1607" i="1"/>
  <c r="E1614" i="1"/>
  <c r="G1614" i="1" s="1"/>
  <c r="A1615" i="1"/>
  <c r="D1615" i="1" s="1"/>
  <c r="R1614" i="1"/>
  <c r="V1614" i="1"/>
  <c r="S1613" i="1"/>
  <c r="T1613" i="1" s="1"/>
  <c r="W1614" i="1"/>
  <c r="U1606" i="1" l="1"/>
  <c r="Q1607" i="1"/>
  <c r="B1607" i="1" s="1"/>
  <c r="K3447" i="1"/>
  <c r="J1614" i="1"/>
  <c r="H1615" i="1"/>
  <c r="L1615" i="1"/>
  <c r="M1614" i="1"/>
  <c r="N1614" i="1" s="1"/>
  <c r="O1614" i="1" s="1"/>
  <c r="S1614" i="1"/>
  <c r="T1614" i="1" s="1"/>
  <c r="W1615" i="1"/>
  <c r="V1615" i="1"/>
  <c r="C1608" i="1"/>
  <c r="A1616" i="1"/>
  <c r="D1616" i="1" s="1"/>
  <c r="R1615" i="1"/>
  <c r="E1615" i="1"/>
  <c r="G1615" i="1" s="1"/>
  <c r="I1615" i="1"/>
  <c r="U1607" i="1" l="1"/>
  <c r="Q1608" i="1"/>
  <c r="B1608" i="1" s="1"/>
  <c r="P1614" i="1"/>
  <c r="K3448" i="1"/>
  <c r="H1616" i="1"/>
  <c r="J1615" i="1"/>
  <c r="L1616" i="1"/>
  <c r="M1615" i="1"/>
  <c r="N1615" i="1" s="1"/>
  <c r="O1615" i="1" s="1"/>
  <c r="C1609" i="1"/>
  <c r="W1616" i="1"/>
  <c r="V1616" i="1"/>
  <c r="S1615" i="1"/>
  <c r="T1615" i="1" s="1"/>
  <c r="I1616" i="1"/>
  <c r="A1617" i="1"/>
  <c r="D1617" i="1" s="1"/>
  <c r="R1616" i="1"/>
  <c r="E1616" i="1"/>
  <c r="G1616" i="1" s="1"/>
  <c r="U1608" i="1" l="1"/>
  <c r="Q1609" i="1"/>
  <c r="B1609" i="1" s="1"/>
  <c r="P1615" i="1"/>
  <c r="K3449" i="1"/>
  <c r="H1617" i="1"/>
  <c r="L1617" i="1"/>
  <c r="M1616" i="1"/>
  <c r="N1616" i="1" s="1"/>
  <c r="O1616" i="1" s="1"/>
  <c r="C1610" i="1"/>
  <c r="V1617" i="1"/>
  <c r="S1616" i="1"/>
  <c r="T1616" i="1" s="1"/>
  <c r="W1617" i="1"/>
  <c r="R1617" i="1"/>
  <c r="E1617" i="1"/>
  <c r="G1617" i="1" s="1"/>
  <c r="A1618" i="1"/>
  <c r="D1618" i="1" s="1"/>
  <c r="I1617" i="1"/>
  <c r="J1616" i="1"/>
  <c r="U1609" i="1" l="1"/>
  <c r="Q1610" i="1"/>
  <c r="B1610" i="1" s="1"/>
  <c r="K3450" i="1"/>
  <c r="J1617" i="1"/>
  <c r="H1618" i="1"/>
  <c r="P1616" i="1"/>
  <c r="L1618" i="1"/>
  <c r="M1617" i="1"/>
  <c r="N1617" i="1" s="1"/>
  <c r="O1617" i="1" s="1"/>
  <c r="W1618" i="1"/>
  <c r="V1618" i="1"/>
  <c r="S1617" i="1"/>
  <c r="T1617" i="1" s="1"/>
  <c r="I1618" i="1"/>
  <c r="A1619" i="1"/>
  <c r="D1619" i="1" s="1"/>
  <c r="E1618" i="1"/>
  <c r="G1618" i="1" s="1"/>
  <c r="R1618" i="1"/>
  <c r="C1611" i="1"/>
  <c r="U1610" i="1" l="1"/>
  <c r="Q1611" i="1"/>
  <c r="B1611" i="1" s="1"/>
  <c r="P1617" i="1"/>
  <c r="K3451" i="1"/>
  <c r="J1618" i="1"/>
  <c r="H1619" i="1"/>
  <c r="L1619" i="1"/>
  <c r="M1618" i="1"/>
  <c r="N1618" i="1" s="1"/>
  <c r="O1618" i="1" s="1"/>
  <c r="C1612" i="1"/>
  <c r="E1619" i="1"/>
  <c r="G1619" i="1" s="1"/>
  <c r="A1620" i="1"/>
  <c r="D1620" i="1" s="1"/>
  <c r="R1619" i="1"/>
  <c r="I1619" i="1"/>
  <c r="V1619" i="1"/>
  <c r="W1619" i="1"/>
  <c r="S1618" i="1"/>
  <c r="T1618" i="1" s="1"/>
  <c r="U1611" i="1" l="1"/>
  <c r="Q1612" i="1"/>
  <c r="B1612" i="1" s="1"/>
  <c r="K3452" i="1"/>
  <c r="H1620" i="1"/>
  <c r="P1618" i="1"/>
  <c r="L1620" i="1"/>
  <c r="M1619" i="1"/>
  <c r="N1619" i="1" s="1"/>
  <c r="O1619" i="1" s="1"/>
  <c r="I1620" i="1"/>
  <c r="J1619" i="1"/>
  <c r="V1620" i="1"/>
  <c r="S1619" i="1"/>
  <c r="T1619" i="1" s="1"/>
  <c r="W1620" i="1"/>
  <c r="R1620" i="1"/>
  <c r="A1621" i="1"/>
  <c r="D1621" i="1" s="1"/>
  <c r="E1620" i="1"/>
  <c r="G1620" i="1" s="1"/>
  <c r="C1613" i="1"/>
  <c r="U1612" i="1" l="1"/>
  <c r="Q1613" i="1"/>
  <c r="B1613" i="1" s="1"/>
  <c r="K3453" i="1"/>
  <c r="H1621" i="1"/>
  <c r="J1620" i="1"/>
  <c r="P1619" i="1"/>
  <c r="L1621" i="1"/>
  <c r="M1620" i="1"/>
  <c r="N1620" i="1" s="1"/>
  <c r="O1620" i="1" s="1"/>
  <c r="R1621" i="1"/>
  <c r="A1622" i="1"/>
  <c r="D1622" i="1" s="1"/>
  <c r="E1621" i="1"/>
  <c r="G1621" i="1" s="1"/>
  <c r="W1621" i="1"/>
  <c r="V1621" i="1"/>
  <c r="S1620" i="1"/>
  <c r="T1620" i="1" s="1"/>
  <c r="C1614" i="1"/>
  <c r="I1621" i="1"/>
  <c r="U1613" i="1" l="1"/>
  <c r="Q1614" i="1"/>
  <c r="B1614" i="1" s="1"/>
  <c r="K3454" i="1"/>
  <c r="P1620" i="1"/>
  <c r="H1622" i="1"/>
  <c r="L1622" i="1"/>
  <c r="M1621" i="1"/>
  <c r="N1621" i="1" s="1"/>
  <c r="O1621" i="1" s="1"/>
  <c r="I1622" i="1"/>
  <c r="J1621" i="1"/>
  <c r="C1615" i="1"/>
  <c r="E1622" i="1"/>
  <c r="G1622" i="1" s="1"/>
  <c r="R1622" i="1"/>
  <c r="A1623" i="1"/>
  <c r="D1623" i="1" s="1"/>
  <c r="W1622" i="1"/>
  <c r="V1622" i="1"/>
  <c r="S1621" i="1"/>
  <c r="T1621" i="1" s="1"/>
  <c r="U1614" i="1" l="1"/>
  <c r="Q1615" i="1"/>
  <c r="B1615" i="1" s="1"/>
  <c r="K3455" i="1"/>
  <c r="H1623" i="1"/>
  <c r="J1622" i="1"/>
  <c r="P1621" i="1"/>
  <c r="I1623" i="1"/>
  <c r="L1623" i="1"/>
  <c r="M1622" i="1"/>
  <c r="N1622" i="1" s="1"/>
  <c r="O1622" i="1" s="1"/>
  <c r="E1623" i="1"/>
  <c r="G1623" i="1" s="1"/>
  <c r="R1623" i="1"/>
  <c r="A1624" i="1"/>
  <c r="D1624" i="1" s="1"/>
  <c r="S1622" i="1"/>
  <c r="T1622" i="1" s="1"/>
  <c r="W1623" i="1"/>
  <c r="V1623" i="1"/>
  <c r="C1616" i="1"/>
  <c r="U1615" i="1" l="1"/>
  <c r="Q1616" i="1"/>
  <c r="B1616" i="1" s="1"/>
  <c r="P1622" i="1"/>
  <c r="K3456" i="1"/>
  <c r="J1623" i="1"/>
  <c r="H1624" i="1"/>
  <c r="L1624" i="1"/>
  <c r="M1623" i="1"/>
  <c r="N1623" i="1" s="1"/>
  <c r="O1623" i="1" s="1"/>
  <c r="C1617" i="1"/>
  <c r="E1624" i="1"/>
  <c r="G1624" i="1" s="1"/>
  <c r="R1624" i="1"/>
  <c r="A1625" i="1"/>
  <c r="D1625" i="1" s="1"/>
  <c r="W1624" i="1"/>
  <c r="V1624" i="1"/>
  <c r="S1623" i="1"/>
  <c r="T1623" i="1" s="1"/>
  <c r="I1624" i="1"/>
  <c r="U1616" i="1" l="1"/>
  <c r="Q1617" i="1"/>
  <c r="B1617" i="1" s="1"/>
  <c r="P1623" i="1"/>
  <c r="K3457" i="1"/>
  <c r="H1625" i="1"/>
  <c r="L1625" i="1"/>
  <c r="M1624" i="1"/>
  <c r="N1624" i="1" s="1"/>
  <c r="O1624" i="1" s="1"/>
  <c r="I1625" i="1"/>
  <c r="J1624" i="1"/>
  <c r="A1626" i="1"/>
  <c r="D1626" i="1" s="1"/>
  <c r="E1625" i="1"/>
  <c r="G1625" i="1" s="1"/>
  <c r="R1625" i="1"/>
  <c r="S1624" i="1"/>
  <c r="T1624" i="1" s="1"/>
  <c r="W1625" i="1"/>
  <c r="V1625" i="1"/>
  <c r="C1618" i="1"/>
  <c r="U1617" i="1" l="1"/>
  <c r="Q1618" i="1"/>
  <c r="B1618" i="1" s="1"/>
  <c r="K3458" i="1"/>
  <c r="J1625" i="1"/>
  <c r="H1626" i="1"/>
  <c r="P1624" i="1"/>
  <c r="L1626" i="1"/>
  <c r="M1625" i="1"/>
  <c r="N1625" i="1" s="1"/>
  <c r="O1625" i="1" s="1"/>
  <c r="I1626" i="1"/>
  <c r="C1619" i="1"/>
  <c r="A1627" i="1"/>
  <c r="D1627" i="1" s="1"/>
  <c r="R1626" i="1"/>
  <c r="E1626" i="1"/>
  <c r="G1626" i="1" s="1"/>
  <c r="V1626" i="1"/>
  <c r="S1625" i="1"/>
  <c r="T1625" i="1" s="1"/>
  <c r="W1626" i="1"/>
  <c r="U1618" i="1" l="1"/>
  <c r="Q1619" i="1"/>
  <c r="B1619" i="1" s="1"/>
  <c r="P1625" i="1"/>
  <c r="K3459" i="1"/>
  <c r="H1627" i="1"/>
  <c r="J1626" i="1"/>
  <c r="L1627" i="1"/>
  <c r="M1626" i="1"/>
  <c r="N1626" i="1" s="1"/>
  <c r="O1626" i="1" s="1"/>
  <c r="E1627" i="1"/>
  <c r="G1627" i="1" s="1"/>
  <c r="A1628" i="1"/>
  <c r="D1628" i="1" s="1"/>
  <c r="R1627" i="1"/>
  <c r="W1627" i="1"/>
  <c r="V1627" i="1"/>
  <c r="S1626" i="1"/>
  <c r="T1626" i="1" s="1"/>
  <c r="C1620" i="1"/>
  <c r="I1627" i="1"/>
  <c r="U1619" i="1" l="1"/>
  <c r="Q1620" i="1"/>
  <c r="B1620" i="1" s="1"/>
  <c r="P1626" i="1"/>
  <c r="K3460" i="1"/>
  <c r="J1627" i="1"/>
  <c r="H1628" i="1"/>
  <c r="L1628" i="1"/>
  <c r="M1627" i="1"/>
  <c r="N1627" i="1" s="1"/>
  <c r="O1627" i="1" s="1"/>
  <c r="V1628" i="1"/>
  <c r="W1628" i="1"/>
  <c r="S1627" i="1"/>
  <c r="T1627" i="1" s="1"/>
  <c r="C1621" i="1"/>
  <c r="I1628" i="1"/>
  <c r="R1628" i="1"/>
  <c r="A1629" i="1"/>
  <c r="D1629" i="1" s="1"/>
  <c r="E1628" i="1"/>
  <c r="G1628" i="1" s="1"/>
  <c r="U1620" i="1" l="1"/>
  <c r="Q1621" i="1"/>
  <c r="B1621" i="1" s="1"/>
  <c r="P1627" i="1"/>
  <c r="K3461" i="1"/>
  <c r="H1629" i="1"/>
  <c r="L1629" i="1"/>
  <c r="M1628" i="1"/>
  <c r="N1628" i="1" s="1"/>
  <c r="O1628" i="1" s="1"/>
  <c r="W1629" i="1"/>
  <c r="V1629" i="1"/>
  <c r="S1628" i="1"/>
  <c r="T1628" i="1" s="1"/>
  <c r="I1629" i="1"/>
  <c r="A1630" i="1"/>
  <c r="D1630" i="1" s="1"/>
  <c r="R1629" i="1"/>
  <c r="E1629" i="1"/>
  <c r="G1629" i="1" s="1"/>
  <c r="C1622" i="1"/>
  <c r="J1628" i="1"/>
  <c r="U1621" i="1" l="1"/>
  <c r="Q1622" i="1"/>
  <c r="B1622" i="1" s="1"/>
  <c r="K3462" i="1"/>
  <c r="H1630" i="1"/>
  <c r="J1629" i="1"/>
  <c r="P1628" i="1"/>
  <c r="L1630" i="1"/>
  <c r="M1629" i="1"/>
  <c r="N1629" i="1" s="1"/>
  <c r="O1629" i="1" s="1"/>
  <c r="C1623" i="1"/>
  <c r="A1631" i="1"/>
  <c r="D1631" i="1" s="1"/>
  <c r="E1630" i="1"/>
  <c r="G1630" i="1" s="1"/>
  <c r="R1630" i="1"/>
  <c r="V1630" i="1"/>
  <c r="S1629" i="1"/>
  <c r="T1629" i="1" s="1"/>
  <c r="W1630" i="1"/>
  <c r="I1630" i="1"/>
  <c r="U1622" i="1" l="1"/>
  <c r="Q1623" i="1"/>
  <c r="B1623" i="1" s="1"/>
  <c r="P1629" i="1"/>
  <c r="K3463" i="1"/>
  <c r="H1631" i="1"/>
  <c r="L1631" i="1"/>
  <c r="M1630" i="1"/>
  <c r="N1630" i="1" s="1"/>
  <c r="O1630" i="1" s="1"/>
  <c r="I1631" i="1"/>
  <c r="J1630" i="1"/>
  <c r="R1631" i="1"/>
  <c r="A1632" i="1"/>
  <c r="D1632" i="1" s="1"/>
  <c r="E1631" i="1"/>
  <c r="G1631" i="1" s="1"/>
  <c r="V1631" i="1"/>
  <c r="S1630" i="1"/>
  <c r="T1630" i="1" s="1"/>
  <c r="W1631" i="1"/>
  <c r="C1624" i="1"/>
  <c r="U1623" i="1" l="1"/>
  <c r="Q1624" i="1"/>
  <c r="B1624" i="1" s="1"/>
  <c r="K3464" i="1"/>
  <c r="H1632" i="1"/>
  <c r="J1631" i="1"/>
  <c r="P1630" i="1"/>
  <c r="L1632" i="1"/>
  <c r="M1631" i="1"/>
  <c r="N1631" i="1" s="1"/>
  <c r="O1631" i="1" s="1"/>
  <c r="I1632" i="1"/>
  <c r="C1625" i="1"/>
  <c r="R1632" i="1"/>
  <c r="A1633" i="1"/>
  <c r="D1633" i="1" s="1"/>
  <c r="E1632" i="1"/>
  <c r="G1632" i="1" s="1"/>
  <c r="S1631" i="1"/>
  <c r="T1631" i="1" s="1"/>
  <c r="V1632" i="1"/>
  <c r="W1632" i="1"/>
  <c r="U1624" i="1" l="1"/>
  <c r="Q1625" i="1"/>
  <c r="B1625" i="1" s="1"/>
  <c r="P1631" i="1"/>
  <c r="K3465" i="1"/>
  <c r="H1633" i="1"/>
  <c r="J1632" i="1"/>
  <c r="L1633" i="1"/>
  <c r="M1632" i="1"/>
  <c r="N1632" i="1" s="1"/>
  <c r="O1632" i="1" s="1"/>
  <c r="C1626" i="1"/>
  <c r="V1633" i="1"/>
  <c r="S1632" i="1"/>
  <c r="T1632" i="1" s="1"/>
  <c r="W1633" i="1"/>
  <c r="E1633" i="1"/>
  <c r="G1633" i="1" s="1"/>
  <c r="R1633" i="1"/>
  <c r="A1634" i="1"/>
  <c r="D1634" i="1" s="1"/>
  <c r="I1633" i="1"/>
  <c r="U1625" i="1" l="1"/>
  <c r="Q1626" i="1"/>
  <c r="B1626" i="1" s="1"/>
  <c r="P1632" i="1"/>
  <c r="K3466" i="1"/>
  <c r="H1634" i="1"/>
  <c r="L1634" i="1"/>
  <c r="M1633" i="1"/>
  <c r="N1633" i="1" s="1"/>
  <c r="O1633" i="1" s="1"/>
  <c r="I1634" i="1"/>
  <c r="R1634" i="1"/>
  <c r="A1635" i="1"/>
  <c r="D1635" i="1" s="1"/>
  <c r="E1634" i="1"/>
  <c r="G1634" i="1" s="1"/>
  <c r="C1627" i="1"/>
  <c r="W1634" i="1"/>
  <c r="V1634" i="1"/>
  <c r="S1633" i="1"/>
  <c r="T1633" i="1" s="1"/>
  <c r="J1633" i="1"/>
  <c r="U1626" i="1" l="1"/>
  <c r="Q1627" i="1"/>
  <c r="B1627" i="1" s="1"/>
  <c r="K3467" i="1"/>
  <c r="J1634" i="1"/>
  <c r="H1635" i="1"/>
  <c r="P1633" i="1"/>
  <c r="L1635" i="1"/>
  <c r="M1634" i="1"/>
  <c r="N1634" i="1" s="1"/>
  <c r="O1634" i="1" s="1"/>
  <c r="I1635" i="1"/>
  <c r="R1635" i="1"/>
  <c r="A1636" i="1"/>
  <c r="D1636" i="1" s="1"/>
  <c r="E1635" i="1"/>
  <c r="G1635" i="1" s="1"/>
  <c r="V1635" i="1"/>
  <c r="S1634" i="1"/>
  <c r="T1634" i="1" s="1"/>
  <c r="W1635" i="1"/>
  <c r="C1628" i="1"/>
  <c r="U1627" i="1" l="1"/>
  <c r="Q1628" i="1"/>
  <c r="B1628" i="1" s="1"/>
  <c r="P1634" i="1"/>
  <c r="K3468" i="1"/>
  <c r="J1635" i="1"/>
  <c r="H1636" i="1"/>
  <c r="L1636" i="1"/>
  <c r="M1635" i="1"/>
  <c r="N1635" i="1" s="1"/>
  <c r="O1635" i="1" s="1"/>
  <c r="E1636" i="1"/>
  <c r="G1636" i="1" s="1"/>
  <c r="A1637" i="1"/>
  <c r="D1637" i="1" s="1"/>
  <c r="R1636" i="1"/>
  <c r="W1636" i="1"/>
  <c r="V1636" i="1"/>
  <c r="S1635" i="1"/>
  <c r="T1635" i="1" s="1"/>
  <c r="C1629" i="1"/>
  <c r="I1636" i="1"/>
  <c r="U1628" i="1" l="1"/>
  <c r="Q1629" i="1"/>
  <c r="B1629" i="1" s="1"/>
  <c r="P1635" i="1"/>
  <c r="K3469" i="1"/>
  <c r="H1637" i="1"/>
  <c r="L1637" i="1"/>
  <c r="M1636" i="1"/>
  <c r="N1636" i="1" s="1"/>
  <c r="O1636" i="1" s="1"/>
  <c r="I1637" i="1"/>
  <c r="C1630" i="1"/>
  <c r="E1637" i="1"/>
  <c r="G1637" i="1" s="1"/>
  <c r="R1637" i="1"/>
  <c r="A1638" i="1"/>
  <c r="D1638" i="1" s="1"/>
  <c r="W1637" i="1"/>
  <c r="V1637" i="1"/>
  <c r="S1636" i="1"/>
  <c r="T1636" i="1" s="1"/>
  <c r="J1636" i="1"/>
  <c r="U1629" i="1" l="1"/>
  <c r="Q1630" i="1"/>
  <c r="B1630" i="1" s="1"/>
  <c r="K3470" i="1"/>
  <c r="H1638" i="1"/>
  <c r="J1637" i="1"/>
  <c r="P1636" i="1"/>
  <c r="L1638" i="1"/>
  <c r="M1637" i="1"/>
  <c r="N1637" i="1" s="1"/>
  <c r="O1637" i="1" s="1"/>
  <c r="I1638" i="1"/>
  <c r="E1638" i="1"/>
  <c r="G1638" i="1" s="1"/>
  <c r="R1638" i="1"/>
  <c r="A1639" i="1"/>
  <c r="D1639" i="1" s="1"/>
  <c r="S1637" i="1"/>
  <c r="T1637" i="1" s="1"/>
  <c r="V1638" i="1"/>
  <c r="W1638" i="1"/>
  <c r="C1631" i="1"/>
  <c r="U1630" i="1" l="1"/>
  <c r="Q1631" i="1"/>
  <c r="U1631" i="1" s="1"/>
  <c r="P1637" i="1"/>
  <c r="K3471" i="1"/>
  <c r="H1639" i="1"/>
  <c r="J1638" i="1"/>
  <c r="L1639" i="1"/>
  <c r="M1638" i="1"/>
  <c r="N1638" i="1" s="1"/>
  <c r="O1638" i="1" s="1"/>
  <c r="W1639" i="1"/>
  <c r="V1639" i="1"/>
  <c r="S1638" i="1"/>
  <c r="T1638" i="1" s="1"/>
  <c r="C1632" i="1"/>
  <c r="E1639" i="1"/>
  <c r="G1639" i="1" s="1"/>
  <c r="A1640" i="1"/>
  <c r="D1640" i="1" s="1"/>
  <c r="R1639" i="1"/>
  <c r="I1639" i="1"/>
  <c r="B1631" i="1" l="1"/>
  <c r="Q1632" i="1"/>
  <c r="B1632" i="1" s="1"/>
  <c r="P1638" i="1"/>
  <c r="K3472" i="1"/>
  <c r="H1640" i="1"/>
  <c r="L1640" i="1"/>
  <c r="M1639" i="1"/>
  <c r="N1639" i="1" s="1"/>
  <c r="O1639" i="1" s="1"/>
  <c r="S1639" i="1"/>
  <c r="T1639" i="1" s="1"/>
  <c r="V1640" i="1"/>
  <c r="W1640" i="1"/>
  <c r="I1640" i="1"/>
  <c r="C1633" i="1"/>
  <c r="R1640" i="1"/>
  <c r="E1640" i="1"/>
  <c r="G1640" i="1" s="1"/>
  <c r="A1641" i="1"/>
  <c r="D1641" i="1" s="1"/>
  <c r="J1639" i="1"/>
  <c r="U1632" i="1" l="1"/>
  <c r="Q1633" i="1"/>
  <c r="B1633" i="1" s="1"/>
  <c r="K3473" i="1"/>
  <c r="H1641" i="1"/>
  <c r="J1640" i="1"/>
  <c r="P1639" i="1"/>
  <c r="L1641" i="1"/>
  <c r="M1640" i="1"/>
  <c r="N1640" i="1" s="1"/>
  <c r="O1640" i="1" s="1"/>
  <c r="I1641" i="1"/>
  <c r="V1641" i="1"/>
  <c r="S1640" i="1"/>
  <c r="T1640" i="1" s="1"/>
  <c r="W1641" i="1"/>
  <c r="A1642" i="1"/>
  <c r="D1642" i="1" s="1"/>
  <c r="R1641" i="1"/>
  <c r="E1641" i="1"/>
  <c r="G1641" i="1" s="1"/>
  <c r="C1634" i="1"/>
  <c r="U1633" i="1" l="1"/>
  <c r="Q1634" i="1"/>
  <c r="B1634" i="1" s="1"/>
  <c r="P1640" i="1"/>
  <c r="K3474" i="1"/>
  <c r="H1642" i="1"/>
  <c r="L1642" i="1"/>
  <c r="M1641" i="1"/>
  <c r="N1641" i="1" s="1"/>
  <c r="O1641" i="1" s="1"/>
  <c r="C1635" i="1"/>
  <c r="A1643" i="1"/>
  <c r="D1643" i="1" s="1"/>
  <c r="R1642" i="1"/>
  <c r="E1642" i="1"/>
  <c r="G1642" i="1" s="1"/>
  <c r="I1642" i="1"/>
  <c r="W1642" i="1"/>
  <c r="V1642" i="1"/>
  <c r="S1641" i="1"/>
  <c r="T1641" i="1" s="1"/>
  <c r="J1641" i="1"/>
  <c r="U1634" i="1" l="1"/>
  <c r="Q1635" i="1"/>
  <c r="B1635" i="1" s="1"/>
  <c r="K3475" i="1"/>
  <c r="H1643" i="1"/>
  <c r="P1641" i="1"/>
  <c r="L1643" i="1"/>
  <c r="M1642" i="1"/>
  <c r="N1642" i="1" s="1"/>
  <c r="O1642" i="1" s="1"/>
  <c r="I1643" i="1"/>
  <c r="A1644" i="1"/>
  <c r="D1644" i="1" s="1"/>
  <c r="R1643" i="1"/>
  <c r="E1643" i="1"/>
  <c r="G1643" i="1" s="1"/>
  <c r="J1642" i="1"/>
  <c r="V1643" i="1"/>
  <c r="S1642" i="1"/>
  <c r="T1642" i="1" s="1"/>
  <c r="W1643" i="1"/>
  <c r="C1636" i="1"/>
  <c r="U1635" i="1" l="1"/>
  <c r="Q1636" i="1"/>
  <c r="B1636" i="1" s="1"/>
  <c r="K3476" i="1"/>
  <c r="H1644" i="1"/>
  <c r="J1643" i="1"/>
  <c r="P1642" i="1"/>
  <c r="L1644" i="1"/>
  <c r="M1643" i="1"/>
  <c r="N1643" i="1" s="1"/>
  <c r="O1643" i="1" s="1"/>
  <c r="S1643" i="1"/>
  <c r="T1643" i="1" s="1"/>
  <c r="V1644" i="1"/>
  <c r="W1644" i="1"/>
  <c r="I1644" i="1"/>
  <c r="C1637" i="1"/>
  <c r="A1645" i="1"/>
  <c r="D1645" i="1" s="1"/>
  <c r="R1644" i="1"/>
  <c r="E1644" i="1"/>
  <c r="G1644" i="1" s="1"/>
  <c r="U1636" i="1" l="1"/>
  <c r="Q1637" i="1"/>
  <c r="B1637" i="1" s="1"/>
  <c r="P1643" i="1"/>
  <c r="K3477" i="1"/>
  <c r="H1645" i="1"/>
  <c r="L1645" i="1"/>
  <c r="M1644" i="1"/>
  <c r="N1644" i="1" s="1"/>
  <c r="O1644" i="1" s="1"/>
  <c r="C1638" i="1"/>
  <c r="W1645" i="1"/>
  <c r="V1645" i="1"/>
  <c r="S1644" i="1"/>
  <c r="T1644" i="1" s="1"/>
  <c r="I1645" i="1"/>
  <c r="A1646" i="1"/>
  <c r="D1646" i="1" s="1"/>
  <c r="R1645" i="1"/>
  <c r="E1645" i="1"/>
  <c r="G1645" i="1" s="1"/>
  <c r="J1644" i="1"/>
  <c r="U1637" i="1" l="1"/>
  <c r="Q1638" i="1"/>
  <c r="B1638" i="1" s="1"/>
  <c r="K3478" i="1"/>
  <c r="J1645" i="1"/>
  <c r="H1646" i="1"/>
  <c r="P1644" i="1"/>
  <c r="L1646" i="1"/>
  <c r="M1645" i="1"/>
  <c r="N1645" i="1" s="1"/>
  <c r="O1645" i="1" s="1"/>
  <c r="W1646" i="1"/>
  <c r="V1646" i="1"/>
  <c r="S1645" i="1"/>
  <c r="T1645" i="1" s="1"/>
  <c r="R1646" i="1"/>
  <c r="E1646" i="1"/>
  <c r="G1646" i="1" s="1"/>
  <c r="A1647" i="1"/>
  <c r="D1647" i="1" s="1"/>
  <c r="I1646" i="1"/>
  <c r="C1639" i="1"/>
  <c r="U1638" i="1" l="1"/>
  <c r="Q1639" i="1"/>
  <c r="B1639" i="1" s="1"/>
  <c r="P1645" i="1"/>
  <c r="K3479" i="1"/>
  <c r="H1647" i="1"/>
  <c r="L1647" i="1"/>
  <c r="M1646" i="1"/>
  <c r="N1646" i="1" s="1"/>
  <c r="O1646" i="1" s="1"/>
  <c r="I1647" i="1"/>
  <c r="J1646" i="1"/>
  <c r="C1640" i="1"/>
  <c r="A1648" i="1"/>
  <c r="D1648" i="1" s="1"/>
  <c r="E1647" i="1"/>
  <c r="G1647" i="1" s="1"/>
  <c r="R1647" i="1"/>
  <c r="S1646" i="1"/>
  <c r="T1646" i="1" s="1"/>
  <c r="V1647" i="1"/>
  <c r="W1647" i="1"/>
  <c r="U1639" i="1" l="1"/>
  <c r="Q1640" i="1"/>
  <c r="B1640" i="1" s="1"/>
  <c r="K3480" i="1"/>
  <c r="J1647" i="1"/>
  <c r="H1648" i="1"/>
  <c r="P1646" i="1"/>
  <c r="L1648" i="1"/>
  <c r="M1647" i="1"/>
  <c r="N1647" i="1" s="1"/>
  <c r="O1647" i="1" s="1"/>
  <c r="I1648" i="1"/>
  <c r="R1648" i="1"/>
  <c r="E1648" i="1"/>
  <c r="G1648" i="1" s="1"/>
  <c r="A1649" i="1"/>
  <c r="D1649" i="1" s="1"/>
  <c r="S1647" i="1"/>
  <c r="T1647" i="1" s="1"/>
  <c r="V1648" i="1"/>
  <c r="W1648" i="1"/>
  <c r="C1641" i="1"/>
  <c r="U1640" i="1" l="1"/>
  <c r="Q1641" i="1"/>
  <c r="B1641" i="1" s="1"/>
  <c r="P1647" i="1"/>
  <c r="K3481" i="1"/>
  <c r="J1648" i="1"/>
  <c r="H1649" i="1"/>
  <c r="L1649" i="1"/>
  <c r="M1648" i="1"/>
  <c r="N1648" i="1" s="1"/>
  <c r="O1648" i="1" s="1"/>
  <c r="C1642" i="1"/>
  <c r="W1649" i="1"/>
  <c r="V1649" i="1"/>
  <c r="S1648" i="1"/>
  <c r="T1648" i="1" s="1"/>
  <c r="I1649" i="1"/>
  <c r="R1649" i="1"/>
  <c r="E1649" i="1"/>
  <c r="G1649" i="1" s="1"/>
  <c r="A1650" i="1"/>
  <c r="D1650" i="1" s="1"/>
  <c r="U1641" i="1" l="1"/>
  <c r="Q1642" i="1"/>
  <c r="B1642" i="1" s="1"/>
  <c r="P1648" i="1"/>
  <c r="K3482" i="1"/>
  <c r="H1650" i="1"/>
  <c r="L1650" i="1"/>
  <c r="M1649" i="1"/>
  <c r="N1649" i="1" s="1"/>
  <c r="O1649" i="1" s="1"/>
  <c r="A1651" i="1"/>
  <c r="D1651" i="1" s="1"/>
  <c r="E1650" i="1"/>
  <c r="G1650" i="1" s="1"/>
  <c r="R1650" i="1"/>
  <c r="I1650" i="1"/>
  <c r="C1643" i="1"/>
  <c r="S1649" i="1"/>
  <c r="T1649" i="1" s="1"/>
  <c r="W1650" i="1"/>
  <c r="V1650" i="1"/>
  <c r="J1649" i="1"/>
  <c r="U1642" i="1" l="1"/>
  <c r="Q1643" i="1"/>
  <c r="B1643" i="1" s="1"/>
  <c r="K3483" i="1"/>
  <c r="H1651" i="1"/>
  <c r="J1650" i="1"/>
  <c r="P1649" i="1"/>
  <c r="L1651" i="1"/>
  <c r="M1650" i="1"/>
  <c r="N1650" i="1" s="1"/>
  <c r="O1650" i="1" s="1"/>
  <c r="C1644" i="1"/>
  <c r="I1651" i="1"/>
  <c r="R1651" i="1"/>
  <c r="A1652" i="1"/>
  <c r="D1652" i="1" s="1"/>
  <c r="E1651" i="1"/>
  <c r="G1651" i="1" s="1"/>
  <c r="W1651" i="1"/>
  <c r="V1651" i="1"/>
  <c r="S1650" i="1"/>
  <c r="T1650" i="1" s="1"/>
  <c r="U1643" i="1" l="1"/>
  <c r="Q1644" i="1"/>
  <c r="B1644" i="1" s="1"/>
  <c r="P1650" i="1"/>
  <c r="K3484" i="1"/>
  <c r="H1652" i="1"/>
  <c r="J1651" i="1"/>
  <c r="L1652" i="1"/>
  <c r="M1651" i="1"/>
  <c r="N1651" i="1" s="1"/>
  <c r="O1651" i="1" s="1"/>
  <c r="S1651" i="1"/>
  <c r="T1651" i="1" s="1"/>
  <c r="V1652" i="1"/>
  <c r="W1652" i="1"/>
  <c r="I1652" i="1"/>
  <c r="R1652" i="1"/>
  <c r="E1652" i="1"/>
  <c r="G1652" i="1" s="1"/>
  <c r="A1653" i="1"/>
  <c r="D1653" i="1" s="1"/>
  <c r="C1645" i="1"/>
  <c r="U1644" i="1" l="1"/>
  <c r="Q1645" i="1"/>
  <c r="B1645" i="1" s="1"/>
  <c r="P1651" i="1"/>
  <c r="K3485" i="1"/>
  <c r="H1653" i="1"/>
  <c r="J1652" i="1"/>
  <c r="L1653" i="1"/>
  <c r="M1652" i="1"/>
  <c r="N1652" i="1" s="1"/>
  <c r="O1652" i="1" s="1"/>
  <c r="V1653" i="1"/>
  <c r="S1652" i="1"/>
  <c r="T1652" i="1" s="1"/>
  <c r="W1653" i="1"/>
  <c r="C1646" i="1"/>
  <c r="A1654" i="1"/>
  <c r="D1654" i="1" s="1"/>
  <c r="R1653" i="1"/>
  <c r="E1653" i="1"/>
  <c r="G1653" i="1" s="1"/>
  <c r="I1653" i="1"/>
  <c r="U1645" i="1" l="1"/>
  <c r="Q1646" i="1"/>
  <c r="B1646" i="1" s="1"/>
  <c r="P1652" i="1"/>
  <c r="K3486" i="1"/>
  <c r="H1654" i="1"/>
  <c r="L1654" i="1"/>
  <c r="M1653" i="1"/>
  <c r="N1653" i="1" s="1"/>
  <c r="O1653" i="1" s="1"/>
  <c r="I1654" i="1"/>
  <c r="J1653" i="1"/>
  <c r="C1647" i="1"/>
  <c r="S1653" i="1"/>
  <c r="V1654" i="1"/>
  <c r="W1654" i="1"/>
  <c r="R1654" i="1"/>
  <c r="E1654" i="1"/>
  <c r="G1654" i="1" s="1"/>
  <c r="A1655" i="1"/>
  <c r="D1655" i="1" s="1"/>
  <c r="U1646" i="1" l="1"/>
  <c r="Q1647" i="1"/>
  <c r="B1647" i="1" s="1"/>
  <c r="K3487" i="1"/>
  <c r="J1654" i="1"/>
  <c r="H1655" i="1"/>
  <c r="P1653" i="1"/>
  <c r="L1655" i="1"/>
  <c r="M1654" i="1"/>
  <c r="N1654" i="1" s="1"/>
  <c r="O1654" i="1" s="1"/>
  <c r="I1655" i="1"/>
  <c r="V1655" i="1"/>
  <c r="W1655" i="1"/>
  <c r="S1654" i="1"/>
  <c r="T1654" i="1" s="1"/>
  <c r="C1648" i="1"/>
  <c r="A1656" i="1"/>
  <c r="D1656" i="1" s="1"/>
  <c r="R1655" i="1"/>
  <c r="E1655" i="1"/>
  <c r="G1655" i="1" s="1"/>
  <c r="U1647" i="1" l="1"/>
  <c r="Q1648" i="1"/>
  <c r="B1648" i="1" s="1"/>
  <c r="P1654" i="1"/>
  <c r="K3488" i="1"/>
  <c r="H1656" i="1"/>
  <c r="J1655" i="1"/>
  <c r="L1656" i="1"/>
  <c r="M1655" i="1"/>
  <c r="N1655" i="1" s="1"/>
  <c r="O1655" i="1" s="1"/>
  <c r="V1656" i="1"/>
  <c r="W1656" i="1"/>
  <c r="S1655" i="1"/>
  <c r="T1655" i="1" s="1"/>
  <c r="C1649" i="1"/>
  <c r="A1657" i="1"/>
  <c r="D1657" i="1" s="1"/>
  <c r="R1656" i="1"/>
  <c r="E1656" i="1"/>
  <c r="G1656" i="1" s="1"/>
  <c r="I1656" i="1"/>
  <c r="U1648" i="1" l="1"/>
  <c r="Q1649" i="1"/>
  <c r="B1649" i="1" s="1"/>
  <c r="P1655" i="1"/>
  <c r="K3489" i="1"/>
  <c r="H1657" i="1"/>
  <c r="L1657" i="1"/>
  <c r="M1656" i="1"/>
  <c r="N1656" i="1" s="1"/>
  <c r="O1656" i="1" s="1"/>
  <c r="I1657" i="1"/>
  <c r="J1656" i="1"/>
  <c r="A1658" i="1"/>
  <c r="D1658" i="1" s="1"/>
  <c r="R1657" i="1"/>
  <c r="E1657" i="1"/>
  <c r="G1657" i="1" s="1"/>
  <c r="V1657" i="1"/>
  <c r="W1657" i="1"/>
  <c r="S1656" i="1"/>
  <c r="T1656" i="1" s="1"/>
  <c r="C1650" i="1"/>
  <c r="U1649" i="1" l="1"/>
  <c r="Q1650" i="1"/>
  <c r="B1650" i="1" s="1"/>
  <c r="K3490" i="1"/>
  <c r="J1657" i="1"/>
  <c r="H1658" i="1"/>
  <c r="P1656" i="1"/>
  <c r="L1658" i="1"/>
  <c r="M1657" i="1"/>
  <c r="N1657" i="1" s="1"/>
  <c r="O1657" i="1" s="1"/>
  <c r="E1658" i="1"/>
  <c r="G1658" i="1" s="1"/>
  <c r="A1659" i="1"/>
  <c r="D1659" i="1" s="1"/>
  <c r="R1658" i="1"/>
  <c r="C1651" i="1"/>
  <c r="W1658" i="1"/>
  <c r="S1657" i="1"/>
  <c r="T1657" i="1" s="1"/>
  <c r="V1658" i="1"/>
  <c r="I1658" i="1"/>
  <c r="U1650" i="1" l="1"/>
  <c r="Q1651" i="1"/>
  <c r="B1651" i="1" s="1"/>
  <c r="P1657" i="1"/>
  <c r="K3491" i="1"/>
  <c r="H1659" i="1"/>
  <c r="L1659" i="1"/>
  <c r="M1658" i="1"/>
  <c r="N1658" i="1" s="1"/>
  <c r="O1658" i="1" s="1"/>
  <c r="A1660" i="1"/>
  <c r="D1660" i="1" s="1"/>
  <c r="R1659" i="1"/>
  <c r="E1659" i="1"/>
  <c r="G1659" i="1" s="1"/>
  <c r="S1658" i="1"/>
  <c r="T1658" i="1" s="1"/>
  <c r="V1659" i="1"/>
  <c r="W1659" i="1"/>
  <c r="C1652" i="1"/>
  <c r="I1659" i="1"/>
  <c r="J1658" i="1"/>
  <c r="U1651" i="1" l="1"/>
  <c r="Q1652" i="1"/>
  <c r="B1652" i="1" s="1"/>
  <c r="K3492" i="1"/>
  <c r="H1660" i="1"/>
  <c r="P1658" i="1"/>
  <c r="L1660" i="1"/>
  <c r="M1659" i="1"/>
  <c r="N1659" i="1" s="1"/>
  <c r="O1659" i="1" s="1"/>
  <c r="V1660" i="1"/>
  <c r="W1660" i="1"/>
  <c r="S1659" i="1"/>
  <c r="T1659" i="1" s="1"/>
  <c r="C1653" i="1"/>
  <c r="I1660" i="1"/>
  <c r="J1659" i="1"/>
  <c r="R1660" i="1"/>
  <c r="E1660" i="1"/>
  <c r="G1660" i="1" s="1"/>
  <c r="A1661" i="1"/>
  <c r="D1661" i="1" s="1"/>
  <c r="U1652" i="1" l="1"/>
  <c r="K3493" i="1"/>
  <c r="H1661" i="1"/>
  <c r="Q1653" i="1"/>
  <c r="B1653" i="1" s="1"/>
  <c r="T1653" i="1"/>
  <c r="C1654" i="1" s="1"/>
  <c r="P1659" i="1"/>
  <c r="L1661" i="1"/>
  <c r="M1660" i="1"/>
  <c r="N1660" i="1" s="1"/>
  <c r="O1660" i="1" s="1"/>
  <c r="S1660" i="1"/>
  <c r="T1660" i="1" s="1"/>
  <c r="W1661" i="1"/>
  <c r="V1661" i="1"/>
  <c r="I1661" i="1"/>
  <c r="R1661" i="1"/>
  <c r="E1661" i="1"/>
  <c r="G1661" i="1" s="1"/>
  <c r="A1662" i="1"/>
  <c r="D1662" i="1" s="1"/>
  <c r="J1660" i="1"/>
  <c r="Q1654" i="1" l="1"/>
  <c r="B1654" i="1" s="1"/>
  <c r="U1653" i="1"/>
  <c r="K3494" i="1"/>
  <c r="J1661" i="1"/>
  <c r="H1662" i="1"/>
  <c r="P1660" i="1"/>
  <c r="L1662" i="1"/>
  <c r="M1661" i="1"/>
  <c r="N1661" i="1" s="1"/>
  <c r="O1661" i="1" s="1"/>
  <c r="V1662" i="1"/>
  <c r="W1662" i="1"/>
  <c r="S1661" i="1"/>
  <c r="T1661" i="1" s="1"/>
  <c r="C1655" i="1"/>
  <c r="I1662" i="1"/>
  <c r="R1662" i="1"/>
  <c r="E1662" i="1"/>
  <c r="G1662" i="1" s="1"/>
  <c r="A1663" i="1"/>
  <c r="D1663" i="1" s="1"/>
  <c r="U1654" i="1" l="1"/>
  <c r="Q1655" i="1"/>
  <c r="B1655" i="1" s="1"/>
  <c r="P1661" i="1"/>
  <c r="K3495" i="1"/>
  <c r="H1663" i="1"/>
  <c r="L1663" i="1"/>
  <c r="M1662" i="1"/>
  <c r="N1662" i="1" s="1"/>
  <c r="O1662" i="1" s="1"/>
  <c r="C1656" i="1"/>
  <c r="S1662" i="1"/>
  <c r="T1662" i="1" s="1"/>
  <c r="W1663" i="1"/>
  <c r="V1663" i="1"/>
  <c r="R1663" i="1"/>
  <c r="A1664" i="1"/>
  <c r="D1664" i="1" s="1"/>
  <c r="E1663" i="1"/>
  <c r="G1663" i="1" s="1"/>
  <c r="I1663" i="1"/>
  <c r="J1662" i="1"/>
  <c r="U1655" i="1" l="1"/>
  <c r="Q1656" i="1"/>
  <c r="B1656" i="1" s="1"/>
  <c r="K3496" i="1"/>
  <c r="H1664" i="1"/>
  <c r="P1662" i="1"/>
  <c r="L1664" i="1"/>
  <c r="M1663" i="1"/>
  <c r="N1663" i="1" s="1"/>
  <c r="O1663" i="1" s="1"/>
  <c r="I1664" i="1"/>
  <c r="R1664" i="1"/>
  <c r="E1664" i="1"/>
  <c r="G1664" i="1" s="1"/>
  <c r="A1665" i="1"/>
  <c r="D1665" i="1" s="1"/>
  <c r="C1657" i="1"/>
  <c r="V1664" i="1"/>
  <c r="W1664" i="1"/>
  <c r="S1663" i="1"/>
  <c r="T1663" i="1" s="1"/>
  <c r="J1663" i="1"/>
  <c r="U1656" i="1" l="1"/>
  <c r="Q1657" i="1"/>
  <c r="B1657" i="1" s="1"/>
  <c r="K3497" i="1"/>
  <c r="H1665" i="1"/>
  <c r="J1664" i="1"/>
  <c r="P1663" i="1"/>
  <c r="L1665" i="1"/>
  <c r="M1664" i="1"/>
  <c r="N1664" i="1" s="1"/>
  <c r="O1664" i="1" s="1"/>
  <c r="A1666" i="1"/>
  <c r="D1666" i="1" s="1"/>
  <c r="R1665" i="1"/>
  <c r="E1665" i="1"/>
  <c r="G1665" i="1" s="1"/>
  <c r="C1658" i="1"/>
  <c r="S1664" i="1"/>
  <c r="T1664" i="1" s="1"/>
  <c r="W1665" i="1"/>
  <c r="V1665" i="1"/>
  <c r="I1665" i="1"/>
  <c r="U1657" i="1" l="1"/>
  <c r="Q1658" i="1"/>
  <c r="B1658" i="1" s="1"/>
  <c r="P1664" i="1"/>
  <c r="K3498" i="1"/>
  <c r="H1666" i="1"/>
  <c r="L1666" i="1"/>
  <c r="M1665" i="1"/>
  <c r="N1665" i="1" s="1"/>
  <c r="O1665" i="1" s="1"/>
  <c r="I1666" i="1"/>
  <c r="C1659" i="1"/>
  <c r="J1665" i="1"/>
  <c r="R1666" i="1"/>
  <c r="E1666" i="1"/>
  <c r="G1666" i="1" s="1"/>
  <c r="A1667" i="1"/>
  <c r="D1667" i="1" s="1"/>
  <c r="W1666" i="1"/>
  <c r="V1666" i="1"/>
  <c r="S1665" i="1"/>
  <c r="T1665" i="1" s="1"/>
  <c r="U1658" i="1" l="1"/>
  <c r="Q1659" i="1"/>
  <c r="B1659" i="1" s="1"/>
  <c r="K3499" i="1"/>
  <c r="H1667" i="1"/>
  <c r="J1666" i="1"/>
  <c r="P1665" i="1"/>
  <c r="L1667" i="1"/>
  <c r="M1666" i="1"/>
  <c r="N1666" i="1" s="1"/>
  <c r="O1666" i="1" s="1"/>
  <c r="I1667" i="1"/>
  <c r="R1667" i="1"/>
  <c r="E1667" i="1"/>
  <c r="G1667" i="1" s="1"/>
  <c r="A1668" i="1"/>
  <c r="D1668" i="1" s="1"/>
  <c r="W1667" i="1"/>
  <c r="V1667" i="1"/>
  <c r="S1666" i="1"/>
  <c r="T1666" i="1" s="1"/>
  <c r="C1660" i="1"/>
  <c r="U1659" i="1" l="1"/>
  <c r="Q1660" i="1"/>
  <c r="U1660" i="1" s="1"/>
  <c r="P1666" i="1"/>
  <c r="K3500" i="1"/>
  <c r="H1668" i="1"/>
  <c r="J1667" i="1"/>
  <c r="L1668" i="1"/>
  <c r="M1667" i="1"/>
  <c r="N1667" i="1" s="1"/>
  <c r="O1667" i="1" s="1"/>
  <c r="C1661" i="1"/>
  <c r="R1668" i="1"/>
  <c r="E1668" i="1"/>
  <c r="G1668" i="1" s="1"/>
  <c r="A1669" i="1"/>
  <c r="D1669" i="1" s="1"/>
  <c r="W1668" i="1"/>
  <c r="S1667" i="1"/>
  <c r="T1667" i="1" s="1"/>
  <c r="V1668" i="1"/>
  <c r="I1668" i="1"/>
  <c r="B1660" i="1" l="1"/>
  <c r="Q1661" i="1"/>
  <c r="B1661" i="1" s="1"/>
  <c r="P1667" i="1"/>
  <c r="K3501" i="1"/>
  <c r="J1668" i="1"/>
  <c r="H1669" i="1"/>
  <c r="L1669" i="1"/>
  <c r="M1668" i="1"/>
  <c r="N1668" i="1" s="1"/>
  <c r="O1668" i="1" s="1"/>
  <c r="W1669" i="1"/>
  <c r="V1669" i="1"/>
  <c r="S1668" i="1"/>
  <c r="T1668" i="1" s="1"/>
  <c r="I1669" i="1"/>
  <c r="A1670" i="1"/>
  <c r="D1670" i="1" s="1"/>
  <c r="R1669" i="1"/>
  <c r="E1669" i="1"/>
  <c r="G1669" i="1" s="1"/>
  <c r="C1662" i="1"/>
  <c r="U1661" i="1" l="1"/>
  <c r="Q1662" i="1"/>
  <c r="B1662" i="1" s="1"/>
  <c r="P1668" i="1"/>
  <c r="K3502" i="1"/>
  <c r="H1670" i="1"/>
  <c r="L1670" i="1"/>
  <c r="M1669" i="1"/>
  <c r="N1669" i="1" s="1"/>
  <c r="O1669" i="1" s="1"/>
  <c r="C1663" i="1"/>
  <c r="I1670" i="1"/>
  <c r="S1669" i="1"/>
  <c r="T1669" i="1" s="1"/>
  <c r="V1670" i="1"/>
  <c r="W1670" i="1"/>
  <c r="E1670" i="1"/>
  <c r="G1670" i="1" s="1"/>
  <c r="A1671" i="1"/>
  <c r="D1671" i="1" s="1"/>
  <c r="R1670" i="1"/>
  <c r="J1669" i="1"/>
  <c r="U1662" i="1" l="1"/>
  <c r="Q1663" i="1"/>
  <c r="B1663" i="1" s="1"/>
  <c r="K3503" i="1"/>
  <c r="J1670" i="1"/>
  <c r="H1671" i="1"/>
  <c r="P1669" i="1"/>
  <c r="L1671" i="1"/>
  <c r="M1670" i="1"/>
  <c r="N1670" i="1" s="1"/>
  <c r="O1670" i="1" s="1"/>
  <c r="W1671" i="1"/>
  <c r="V1671" i="1"/>
  <c r="S1670" i="1"/>
  <c r="T1670" i="1" s="1"/>
  <c r="I1671" i="1"/>
  <c r="E1671" i="1"/>
  <c r="G1671" i="1" s="1"/>
  <c r="A1672" i="1"/>
  <c r="D1672" i="1" s="1"/>
  <c r="R1671" i="1"/>
  <c r="C1664" i="1"/>
  <c r="U1663" i="1" l="1"/>
  <c r="Q1664" i="1"/>
  <c r="B1664" i="1" s="1"/>
  <c r="P1670" i="1"/>
  <c r="K3504" i="1"/>
  <c r="H1672" i="1"/>
  <c r="L1672" i="1"/>
  <c r="M1671" i="1"/>
  <c r="N1671" i="1" s="1"/>
  <c r="O1671" i="1" s="1"/>
  <c r="C1665" i="1"/>
  <c r="V1672" i="1"/>
  <c r="W1672" i="1"/>
  <c r="S1671" i="1"/>
  <c r="T1671" i="1" s="1"/>
  <c r="E1672" i="1"/>
  <c r="G1672" i="1" s="1"/>
  <c r="R1672" i="1"/>
  <c r="A1673" i="1"/>
  <c r="D1673" i="1" s="1"/>
  <c r="I1672" i="1"/>
  <c r="J1671" i="1"/>
  <c r="U1664" i="1" l="1"/>
  <c r="Q1665" i="1"/>
  <c r="B1665" i="1" s="1"/>
  <c r="K3505" i="1"/>
  <c r="J1672" i="1"/>
  <c r="H1673" i="1"/>
  <c r="P1671" i="1"/>
  <c r="L1673" i="1"/>
  <c r="M1672" i="1"/>
  <c r="N1672" i="1" s="1"/>
  <c r="O1672" i="1" s="1"/>
  <c r="E1673" i="1"/>
  <c r="G1673" i="1" s="1"/>
  <c r="A1674" i="1"/>
  <c r="D1674" i="1" s="1"/>
  <c r="R1673" i="1"/>
  <c r="W1673" i="1"/>
  <c r="V1673" i="1"/>
  <c r="S1672" i="1"/>
  <c r="T1672" i="1" s="1"/>
  <c r="I1673" i="1"/>
  <c r="C1666" i="1"/>
  <c r="U1665" i="1" l="1"/>
  <c r="Q1666" i="1"/>
  <c r="U1666" i="1" s="1"/>
  <c r="K3506" i="1"/>
  <c r="P1672" i="1"/>
  <c r="H1674" i="1"/>
  <c r="L1674" i="1"/>
  <c r="M1673" i="1"/>
  <c r="N1673" i="1" s="1"/>
  <c r="O1673" i="1" s="1"/>
  <c r="I1674" i="1"/>
  <c r="C1667" i="1"/>
  <c r="J1673" i="1"/>
  <c r="V1674" i="1"/>
  <c r="W1674" i="1"/>
  <c r="S1673" i="1"/>
  <c r="T1673" i="1" s="1"/>
  <c r="R1674" i="1"/>
  <c r="E1674" i="1"/>
  <c r="G1674" i="1" s="1"/>
  <c r="A1675" i="1"/>
  <c r="D1675" i="1" s="1"/>
  <c r="B1666" i="1" l="1"/>
  <c r="Q1667" i="1"/>
  <c r="B1667" i="1" s="1"/>
  <c r="K3507" i="1"/>
  <c r="J1674" i="1"/>
  <c r="H1675" i="1"/>
  <c r="P1673" i="1"/>
  <c r="L1675" i="1"/>
  <c r="M1674" i="1"/>
  <c r="N1674" i="1" s="1"/>
  <c r="O1674" i="1" s="1"/>
  <c r="C1668" i="1"/>
  <c r="W1675" i="1"/>
  <c r="V1675" i="1"/>
  <c r="S1674" i="1"/>
  <c r="T1674" i="1" s="1"/>
  <c r="A1676" i="1"/>
  <c r="D1676" i="1" s="1"/>
  <c r="R1675" i="1"/>
  <c r="E1675" i="1"/>
  <c r="G1675" i="1" s="1"/>
  <c r="I1675" i="1"/>
  <c r="U1667" i="1" l="1"/>
  <c r="Q1668" i="1"/>
  <c r="B1668" i="1" s="1"/>
  <c r="P1674" i="1"/>
  <c r="K3508" i="1"/>
  <c r="H1676" i="1"/>
  <c r="L1676" i="1"/>
  <c r="M1675" i="1"/>
  <c r="N1675" i="1" s="1"/>
  <c r="O1675" i="1" s="1"/>
  <c r="C1669" i="1"/>
  <c r="S1675" i="1"/>
  <c r="T1675" i="1" s="1"/>
  <c r="V1676" i="1"/>
  <c r="W1676" i="1"/>
  <c r="I1676" i="1"/>
  <c r="E1676" i="1"/>
  <c r="G1676" i="1" s="1"/>
  <c r="R1676" i="1"/>
  <c r="A1677" i="1"/>
  <c r="D1677" i="1" s="1"/>
  <c r="J1675" i="1"/>
  <c r="U1668" i="1" l="1"/>
  <c r="Q1669" i="1"/>
  <c r="B1669" i="1" s="1"/>
  <c r="K3509" i="1"/>
  <c r="H1677" i="1"/>
  <c r="J1676" i="1"/>
  <c r="P1675" i="1"/>
  <c r="L1677" i="1"/>
  <c r="M1676" i="1"/>
  <c r="N1676" i="1" s="1"/>
  <c r="O1676" i="1" s="1"/>
  <c r="E1677" i="1"/>
  <c r="G1677" i="1" s="1"/>
  <c r="R1677" i="1"/>
  <c r="A1678" i="1"/>
  <c r="D1678" i="1" s="1"/>
  <c r="W1677" i="1"/>
  <c r="V1677" i="1"/>
  <c r="S1676" i="1"/>
  <c r="T1676" i="1" s="1"/>
  <c r="I1677" i="1"/>
  <c r="C1670" i="1"/>
  <c r="U1669" i="1" l="1"/>
  <c r="Q1670" i="1"/>
  <c r="B1670" i="1" s="1"/>
  <c r="K3510" i="1"/>
  <c r="P1676" i="1"/>
  <c r="H1678" i="1"/>
  <c r="L1678" i="1"/>
  <c r="M1677" i="1"/>
  <c r="N1677" i="1" s="1"/>
  <c r="O1677" i="1" s="1"/>
  <c r="C1671" i="1"/>
  <c r="I1678" i="1"/>
  <c r="W1678" i="1"/>
  <c r="S1677" i="1"/>
  <c r="T1677" i="1" s="1"/>
  <c r="V1678" i="1"/>
  <c r="E1678" i="1"/>
  <c r="G1678" i="1" s="1"/>
  <c r="A1679" i="1"/>
  <c r="D1679" i="1" s="1"/>
  <c r="R1678" i="1"/>
  <c r="J1677" i="1"/>
  <c r="U1670" i="1" l="1"/>
  <c r="Q1671" i="1"/>
  <c r="B1671" i="1" s="1"/>
  <c r="K3511" i="1"/>
  <c r="H1679" i="1"/>
  <c r="P1677" i="1"/>
  <c r="L1679" i="1"/>
  <c r="M1678" i="1"/>
  <c r="N1678" i="1" s="1"/>
  <c r="O1678" i="1" s="1"/>
  <c r="I1679" i="1"/>
  <c r="R1679" i="1"/>
  <c r="E1679" i="1"/>
  <c r="G1679" i="1" s="1"/>
  <c r="A1680" i="1"/>
  <c r="D1680" i="1" s="1"/>
  <c r="C1672" i="1"/>
  <c r="W1679" i="1"/>
  <c r="V1679" i="1"/>
  <c r="S1678" i="1"/>
  <c r="T1678" i="1" s="1"/>
  <c r="J1678" i="1"/>
  <c r="U1671" i="1" l="1"/>
  <c r="Q1672" i="1"/>
  <c r="B1672" i="1" s="1"/>
  <c r="K3512" i="1"/>
  <c r="J1679" i="1"/>
  <c r="H1680" i="1"/>
  <c r="P1678" i="1"/>
  <c r="L1680" i="1"/>
  <c r="M1679" i="1"/>
  <c r="N1679" i="1" s="1"/>
  <c r="O1679" i="1" s="1"/>
  <c r="W1680" i="1"/>
  <c r="S1679" i="1"/>
  <c r="T1679" i="1" s="1"/>
  <c r="V1680" i="1"/>
  <c r="C1673" i="1"/>
  <c r="A1681" i="1"/>
  <c r="D1681" i="1" s="1"/>
  <c r="R1680" i="1"/>
  <c r="E1680" i="1"/>
  <c r="G1680" i="1" s="1"/>
  <c r="I1680" i="1"/>
  <c r="U1672" i="1" l="1"/>
  <c r="Q1673" i="1"/>
  <c r="B1673" i="1" s="1"/>
  <c r="P1679" i="1"/>
  <c r="K3513" i="1"/>
  <c r="H1681" i="1"/>
  <c r="J1680" i="1"/>
  <c r="L1681" i="1"/>
  <c r="M1680" i="1"/>
  <c r="N1680" i="1" s="1"/>
  <c r="O1680" i="1" s="1"/>
  <c r="C1674" i="1"/>
  <c r="S1680" i="1"/>
  <c r="T1680" i="1" s="1"/>
  <c r="W1681" i="1"/>
  <c r="V1681" i="1"/>
  <c r="I1681" i="1"/>
  <c r="E1681" i="1"/>
  <c r="G1681" i="1" s="1"/>
  <c r="A1682" i="1"/>
  <c r="D1682" i="1" s="1"/>
  <c r="R1681" i="1"/>
  <c r="U1673" i="1" l="1"/>
  <c r="Q1674" i="1"/>
  <c r="U1674" i="1" s="1"/>
  <c r="K3514" i="1"/>
  <c r="P1680" i="1"/>
  <c r="H1682" i="1"/>
  <c r="L1682" i="1"/>
  <c r="M1681" i="1"/>
  <c r="N1681" i="1" s="1"/>
  <c r="O1681" i="1" s="1"/>
  <c r="E1682" i="1"/>
  <c r="G1682" i="1" s="1"/>
  <c r="R1682" i="1"/>
  <c r="A1683" i="1"/>
  <c r="D1683" i="1" s="1"/>
  <c r="C1675" i="1"/>
  <c r="V1682" i="1"/>
  <c r="W1682" i="1"/>
  <c r="S1681" i="1"/>
  <c r="T1681" i="1" s="1"/>
  <c r="I1682" i="1"/>
  <c r="J1681" i="1"/>
  <c r="B1674" i="1" l="1"/>
  <c r="Q1675" i="1"/>
  <c r="B1675" i="1" s="1"/>
  <c r="K3515" i="1"/>
  <c r="H1683" i="1"/>
  <c r="P1681" i="1"/>
  <c r="L1683" i="1"/>
  <c r="M1683" i="1" s="1"/>
  <c r="M1682" i="1"/>
  <c r="N1682" i="1" s="1"/>
  <c r="O1682" i="1" s="1"/>
  <c r="I1683" i="1"/>
  <c r="J1682" i="1"/>
  <c r="A1684" i="1"/>
  <c r="D1684" i="1" s="1"/>
  <c r="E1683" i="1"/>
  <c r="G1683" i="1" s="1"/>
  <c r="R1683" i="1"/>
  <c r="C1676" i="1"/>
  <c r="W1683" i="1"/>
  <c r="V1683" i="1"/>
  <c r="S1682" i="1"/>
  <c r="T1682" i="1" s="1"/>
  <c r="U1675" i="1" l="1"/>
  <c r="Q1676" i="1"/>
  <c r="B1676" i="1" s="1"/>
  <c r="L1684" i="1"/>
  <c r="M1684" i="1" s="1"/>
  <c r="N1684" i="1" s="1"/>
  <c r="O1684" i="1" s="1"/>
  <c r="K3516" i="1"/>
  <c r="J1683" i="1"/>
  <c r="H1684" i="1"/>
  <c r="P1682" i="1"/>
  <c r="N1683" i="1"/>
  <c r="O1683" i="1" s="1"/>
  <c r="C1677" i="1"/>
  <c r="E1684" i="1"/>
  <c r="G1684" i="1" s="1"/>
  <c r="R1684" i="1"/>
  <c r="A1685" i="1"/>
  <c r="D1685" i="1" s="1"/>
  <c r="V1684" i="1"/>
  <c r="W1684" i="1"/>
  <c r="S1683" i="1"/>
  <c r="I1684" i="1"/>
  <c r="U1676" i="1" l="1"/>
  <c r="Q1677" i="1"/>
  <c r="B1677" i="1" s="1"/>
  <c r="L1685" i="1"/>
  <c r="M1685" i="1" s="1"/>
  <c r="N1685" i="1" s="1"/>
  <c r="O1685" i="1" s="1"/>
  <c r="P1683" i="1"/>
  <c r="K3517" i="1"/>
  <c r="H1685" i="1"/>
  <c r="J1684" i="1"/>
  <c r="P1684" i="1" s="1"/>
  <c r="S1684" i="1"/>
  <c r="T1684" i="1" s="1"/>
  <c r="W1685" i="1"/>
  <c r="V1685" i="1"/>
  <c r="I1685" i="1"/>
  <c r="R1685" i="1"/>
  <c r="A1686" i="1"/>
  <c r="D1686" i="1" s="1"/>
  <c r="E1685" i="1"/>
  <c r="G1685" i="1" s="1"/>
  <c r="C1678" i="1"/>
  <c r="U1677" i="1" l="1"/>
  <c r="Q1678" i="1"/>
  <c r="B1678" i="1" s="1"/>
  <c r="L1686" i="1"/>
  <c r="M1686" i="1" s="1"/>
  <c r="N1686" i="1" s="1"/>
  <c r="O1686" i="1" s="1"/>
  <c r="K3518" i="1"/>
  <c r="H1686" i="1"/>
  <c r="R1686" i="1"/>
  <c r="A1687" i="1"/>
  <c r="D1687" i="1" s="1"/>
  <c r="E1686" i="1"/>
  <c r="G1686" i="1" s="1"/>
  <c r="I1686" i="1"/>
  <c r="V1686" i="1"/>
  <c r="S1685" i="1"/>
  <c r="T1685" i="1" s="1"/>
  <c r="W1686" i="1"/>
  <c r="C1679" i="1"/>
  <c r="J1685" i="1"/>
  <c r="P1685" i="1" s="1"/>
  <c r="U1678" i="1" l="1"/>
  <c r="Q1679" i="1"/>
  <c r="B1679" i="1" s="1"/>
  <c r="L1687" i="1"/>
  <c r="M1687" i="1" s="1"/>
  <c r="N1687" i="1" s="1"/>
  <c r="O1687" i="1" s="1"/>
  <c r="K3519" i="1"/>
  <c r="H1687" i="1"/>
  <c r="I1687" i="1"/>
  <c r="J1686" i="1"/>
  <c r="P1686" i="1" s="1"/>
  <c r="C1680" i="1"/>
  <c r="A1688" i="1"/>
  <c r="D1688" i="1" s="1"/>
  <c r="E1687" i="1"/>
  <c r="G1687" i="1" s="1"/>
  <c r="R1687" i="1"/>
  <c r="L1688" i="1" s="1"/>
  <c r="V1687" i="1"/>
  <c r="S1686" i="1"/>
  <c r="T1686" i="1" s="1"/>
  <c r="W1687" i="1"/>
  <c r="U1679" i="1" l="1"/>
  <c r="Q1680" i="1"/>
  <c r="B1680" i="1" s="1"/>
  <c r="K3520" i="1"/>
  <c r="J1687" i="1"/>
  <c r="P1687" i="1" s="1"/>
  <c r="H1688" i="1"/>
  <c r="M1688" i="1"/>
  <c r="N1688" i="1" s="1"/>
  <c r="O1688" i="1" s="1"/>
  <c r="S1687" i="1"/>
  <c r="T1687" i="1" s="1"/>
  <c r="V1688" i="1"/>
  <c r="W1688" i="1"/>
  <c r="I1688" i="1"/>
  <c r="R1688" i="1"/>
  <c r="L1689" i="1" s="1"/>
  <c r="A1689" i="1"/>
  <c r="D1689" i="1" s="1"/>
  <c r="E1688" i="1"/>
  <c r="G1688" i="1" s="1"/>
  <c r="C1681" i="1"/>
  <c r="U1680" i="1" l="1"/>
  <c r="Q1681" i="1"/>
  <c r="B1681" i="1" s="1"/>
  <c r="K3521" i="1"/>
  <c r="H1689" i="1"/>
  <c r="M1689" i="1"/>
  <c r="N1689" i="1" s="1"/>
  <c r="O1689" i="1" s="1"/>
  <c r="S1688" i="1"/>
  <c r="T1688" i="1" s="1"/>
  <c r="V1689" i="1"/>
  <c r="W1689" i="1"/>
  <c r="C1682" i="1"/>
  <c r="I1689" i="1"/>
  <c r="J1688" i="1"/>
  <c r="P1688" i="1" s="1"/>
  <c r="A1690" i="1"/>
  <c r="D1690" i="1" s="1"/>
  <c r="E1689" i="1"/>
  <c r="G1689" i="1" s="1"/>
  <c r="R1689" i="1"/>
  <c r="L1690" i="1" s="1"/>
  <c r="U1681" i="1" l="1"/>
  <c r="Q1682" i="1"/>
  <c r="B1682" i="1" s="1"/>
  <c r="K3522" i="1"/>
  <c r="H1690" i="1"/>
  <c r="M1690" i="1"/>
  <c r="N1690" i="1" s="1"/>
  <c r="O1690" i="1" s="1"/>
  <c r="I1690" i="1"/>
  <c r="A1691" i="1"/>
  <c r="D1691" i="1" s="1"/>
  <c r="E1690" i="1"/>
  <c r="G1690" i="1" s="1"/>
  <c r="R1690" i="1"/>
  <c r="L1691" i="1" s="1"/>
  <c r="S1689" i="1"/>
  <c r="T1689" i="1" s="1"/>
  <c r="W1690" i="1"/>
  <c r="V1690" i="1"/>
  <c r="J1689" i="1"/>
  <c r="P1689" i="1" s="1"/>
  <c r="C1683" i="1"/>
  <c r="U1682" i="1" l="1"/>
  <c r="Q1683" i="1"/>
  <c r="B1683" i="1" s="1"/>
  <c r="K3523" i="1"/>
  <c r="H1691" i="1"/>
  <c r="J1690" i="1"/>
  <c r="P1690" i="1" s="1"/>
  <c r="M1691" i="1"/>
  <c r="N1691" i="1" s="1"/>
  <c r="O1691" i="1" s="1"/>
  <c r="S1690" i="1"/>
  <c r="T1690" i="1" s="1"/>
  <c r="W1691" i="1"/>
  <c r="V1691" i="1"/>
  <c r="T1683" i="1"/>
  <c r="C1684" i="1" s="1"/>
  <c r="A1692" i="1"/>
  <c r="D1692" i="1" s="1"/>
  <c r="R1691" i="1"/>
  <c r="L1692" i="1" s="1"/>
  <c r="E1691" i="1"/>
  <c r="G1691" i="1" s="1"/>
  <c r="I1691" i="1"/>
  <c r="Q1684" i="1" l="1"/>
  <c r="B1684" i="1" s="1"/>
  <c r="K3524" i="1"/>
  <c r="J1691" i="1"/>
  <c r="P1691" i="1" s="1"/>
  <c r="H1692" i="1"/>
  <c r="M1692" i="1"/>
  <c r="N1692" i="1" s="1"/>
  <c r="O1692" i="1" s="1"/>
  <c r="U1683" i="1"/>
  <c r="S1691" i="1"/>
  <c r="T1691" i="1" s="1"/>
  <c r="W1692" i="1"/>
  <c r="V1692" i="1"/>
  <c r="C1685" i="1"/>
  <c r="I1692" i="1"/>
  <c r="E1692" i="1"/>
  <c r="G1692" i="1" s="1"/>
  <c r="A1693" i="1"/>
  <c r="D1693" i="1" s="1"/>
  <c r="R1692" i="1"/>
  <c r="L1693" i="1" s="1"/>
  <c r="U1684" i="1" l="1"/>
  <c r="Q1685" i="1"/>
  <c r="B1685" i="1" s="1"/>
  <c r="K3525" i="1"/>
  <c r="H1693" i="1"/>
  <c r="J1692" i="1"/>
  <c r="P1692" i="1" s="1"/>
  <c r="M1693" i="1"/>
  <c r="N1693" i="1" s="1"/>
  <c r="O1693" i="1" s="1"/>
  <c r="C1686" i="1"/>
  <c r="S1692" i="1"/>
  <c r="T1692" i="1" s="1"/>
  <c r="W1693" i="1"/>
  <c r="V1693" i="1"/>
  <c r="I1693" i="1"/>
  <c r="R1693" i="1"/>
  <c r="L1694" i="1" s="1"/>
  <c r="E1693" i="1"/>
  <c r="G1693" i="1" s="1"/>
  <c r="A1694" i="1"/>
  <c r="D1694" i="1" s="1"/>
  <c r="U1685" i="1" l="1"/>
  <c r="Q1686" i="1"/>
  <c r="B1686" i="1" s="1"/>
  <c r="K3526" i="1"/>
  <c r="H1694" i="1"/>
  <c r="M1694" i="1"/>
  <c r="N1694" i="1" s="1"/>
  <c r="O1694" i="1" s="1"/>
  <c r="I1694" i="1"/>
  <c r="V1694" i="1"/>
  <c r="W1694" i="1"/>
  <c r="S1693" i="1"/>
  <c r="T1693" i="1" s="1"/>
  <c r="C1687" i="1"/>
  <c r="R1694" i="1"/>
  <c r="L1695" i="1" s="1"/>
  <c r="A1695" i="1"/>
  <c r="D1695" i="1" s="1"/>
  <c r="E1694" i="1"/>
  <c r="G1694" i="1" s="1"/>
  <c r="J1693" i="1"/>
  <c r="P1693" i="1" s="1"/>
  <c r="U1686" i="1" l="1"/>
  <c r="Q1687" i="1"/>
  <c r="U1687" i="1" s="1"/>
  <c r="K3527" i="1"/>
  <c r="H1695" i="1"/>
  <c r="M1695" i="1"/>
  <c r="N1695" i="1" s="1"/>
  <c r="O1695" i="1" s="1"/>
  <c r="V1695" i="1"/>
  <c r="S1694" i="1"/>
  <c r="T1694" i="1" s="1"/>
  <c r="W1695" i="1"/>
  <c r="C1688" i="1"/>
  <c r="I1695" i="1"/>
  <c r="A1696" i="1"/>
  <c r="D1696" i="1" s="1"/>
  <c r="R1695" i="1"/>
  <c r="L1696" i="1" s="1"/>
  <c r="E1695" i="1"/>
  <c r="G1695" i="1" s="1"/>
  <c r="J1694" i="1"/>
  <c r="P1694" i="1" s="1"/>
  <c r="B1687" i="1" l="1"/>
  <c r="Q1688" i="1"/>
  <c r="U1688" i="1" s="1"/>
  <c r="K3528" i="1"/>
  <c r="H1696" i="1"/>
  <c r="J1695" i="1"/>
  <c r="P1695" i="1" s="1"/>
  <c r="M1696" i="1"/>
  <c r="N1696" i="1" s="1"/>
  <c r="O1696" i="1" s="1"/>
  <c r="W1696" i="1"/>
  <c r="V1696" i="1"/>
  <c r="S1695" i="1"/>
  <c r="T1695" i="1" s="1"/>
  <c r="I1696" i="1"/>
  <c r="A1697" i="1"/>
  <c r="D1697" i="1" s="1"/>
  <c r="R1696" i="1"/>
  <c r="L1697" i="1" s="1"/>
  <c r="E1696" i="1"/>
  <c r="G1696" i="1" s="1"/>
  <c r="C1689" i="1"/>
  <c r="B1688" i="1" l="1"/>
  <c r="Q1689" i="1"/>
  <c r="B1689" i="1" s="1"/>
  <c r="K3529" i="1"/>
  <c r="H1697" i="1"/>
  <c r="J1696" i="1"/>
  <c r="P1696" i="1" s="1"/>
  <c r="M1697" i="1"/>
  <c r="N1697" i="1" s="1"/>
  <c r="O1697" i="1" s="1"/>
  <c r="C1690" i="1"/>
  <c r="V1697" i="1"/>
  <c r="S1696" i="1"/>
  <c r="T1696" i="1" s="1"/>
  <c r="W1697" i="1"/>
  <c r="E1697" i="1"/>
  <c r="G1697" i="1" s="1"/>
  <c r="R1697" i="1"/>
  <c r="L1698" i="1" s="1"/>
  <c r="A1698" i="1"/>
  <c r="D1698" i="1" s="1"/>
  <c r="I1697" i="1"/>
  <c r="U1689" i="1" l="1"/>
  <c r="Q1690" i="1"/>
  <c r="U1690" i="1" s="1"/>
  <c r="K3530" i="1"/>
  <c r="H1698" i="1"/>
  <c r="M1698" i="1"/>
  <c r="N1698" i="1" s="1"/>
  <c r="O1698" i="1" s="1"/>
  <c r="I1698" i="1"/>
  <c r="E1698" i="1"/>
  <c r="G1698" i="1" s="1"/>
  <c r="R1698" i="1"/>
  <c r="L1699" i="1" s="1"/>
  <c r="A1699" i="1"/>
  <c r="D1699" i="1" s="1"/>
  <c r="W1698" i="1"/>
  <c r="S1697" i="1"/>
  <c r="T1697" i="1" s="1"/>
  <c r="V1698" i="1"/>
  <c r="J1697" i="1"/>
  <c r="P1697" i="1" s="1"/>
  <c r="C1691" i="1"/>
  <c r="B1690" i="1" l="1"/>
  <c r="Q1691" i="1"/>
  <c r="B1691" i="1" s="1"/>
  <c r="K3531" i="1"/>
  <c r="H1699" i="1"/>
  <c r="J1698" i="1"/>
  <c r="P1698" i="1" s="1"/>
  <c r="M1699" i="1"/>
  <c r="N1699" i="1" s="1"/>
  <c r="O1699" i="1" s="1"/>
  <c r="I1699" i="1"/>
  <c r="C1692" i="1"/>
  <c r="R1699" i="1"/>
  <c r="L1700" i="1" s="1"/>
  <c r="A1700" i="1"/>
  <c r="D1700" i="1" s="1"/>
  <c r="E1699" i="1"/>
  <c r="G1699" i="1" s="1"/>
  <c r="W1699" i="1"/>
  <c r="V1699" i="1"/>
  <c r="S1698" i="1"/>
  <c r="T1698" i="1" s="1"/>
  <c r="U1691" i="1" l="1"/>
  <c r="Q1692" i="1"/>
  <c r="B1692" i="1" s="1"/>
  <c r="K3532" i="1"/>
  <c r="J1699" i="1"/>
  <c r="P1699" i="1" s="1"/>
  <c r="H1700" i="1"/>
  <c r="M1700" i="1"/>
  <c r="N1700" i="1" s="1"/>
  <c r="O1700" i="1" s="1"/>
  <c r="I1700" i="1"/>
  <c r="C1693" i="1"/>
  <c r="R1700" i="1"/>
  <c r="L1701" i="1" s="1"/>
  <c r="E1700" i="1"/>
  <c r="G1700" i="1" s="1"/>
  <c r="A1701" i="1"/>
  <c r="D1701" i="1" s="1"/>
  <c r="V1700" i="1"/>
  <c r="W1700" i="1"/>
  <c r="S1699" i="1"/>
  <c r="T1699" i="1" s="1"/>
  <c r="U1692" i="1" l="1"/>
  <c r="Q1693" i="1"/>
  <c r="B1693" i="1" s="1"/>
  <c r="K3533" i="1"/>
  <c r="J1700" i="1"/>
  <c r="P1700" i="1" s="1"/>
  <c r="H1701" i="1"/>
  <c r="M1701" i="1"/>
  <c r="N1701" i="1" s="1"/>
  <c r="O1701" i="1" s="1"/>
  <c r="R1701" i="1"/>
  <c r="L1702" i="1" s="1"/>
  <c r="E1701" i="1"/>
  <c r="G1701" i="1" s="1"/>
  <c r="A1702" i="1"/>
  <c r="D1702" i="1" s="1"/>
  <c r="C1694" i="1"/>
  <c r="W1701" i="1"/>
  <c r="V1701" i="1"/>
  <c r="S1700" i="1"/>
  <c r="T1700" i="1" s="1"/>
  <c r="I1701" i="1"/>
  <c r="U1693" i="1" l="1"/>
  <c r="Q1694" i="1"/>
  <c r="B1694" i="1" s="1"/>
  <c r="K3534" i="1"/>
  <c r="H1702" i="1"/>
  <c r="M1702" i="1"/>
  <c r="N1702" i="1" s="1"/>
  <c r="O1702" i="1" s="1"/>
  <c r="I1702" i="1"/>
  <c r="J1701" i="1"/>
  <c r="P1701" i="1" s="1"/>
  <c r="A1703" i="1"/>
  <c r="D1703" i="1" s="1"/>
  <c r="R1702" i="1"/>
  <c r="L1703" i="1" s="1"/>
  <c r="E1702" i="1"/>
  <c r="G1702" i="1" s="1"/>
  <c r="C1695" i="1"/>
  <c r="V1702" i="1"/>
  <c r="W1702" i="1"/>
  <c r="S1701" i="1"/>
  <c r="T1701" i="1" s="1"/>
  <c r="U1694" i="1" l="1"/>
  <c r="Q1695" i="1"/>
  <c r="B1695" i="1" s="1"/>
  <c r="K3535" i="1"/>
  <c r="J1702" i="1"/>
  <c r="P1702" i="1" s="1"/>
  <c r="H1703" i="1"/>
  <c r="M1703" i="1"/>
  <c r="N1703" i="1" s="1"/>
  <c r="O1703" i="1" s="1"/>
  <c r="I1703" i="1"/>
  <c r="W1703" i="1"/>
  <c r="S1702" i="1"/>
  <c r="T1702" i="1" s="1"/>
  <c r="V1703" i="1"/>
  <c r="C1696" i="1"/>
  <c r="A1704" i="1"/>
  <c r="D1704" i="1" s="1"/>
  <c r="R1703" i="1"/>
  <c r="L1704" i="1" s="1"/>
  <c r="E1703" i="1"/>
  <c r="G1703" i="1" s="1"/>
  <c r="U1695" i="1" l="1"/>
  <c r="Q1696" i="1"/>
  <c r="U1696" i="1" s="1"/>
  <c r="K3536" i="1"/>
  <c r="H1704" i="1"/>
  <c r="J1703" i="1"/>
  <c r="P1703" i="1" s="1"/>
  <c r="M1704" i="1"/>
  <c r="N1704" i="1" s="1"/>
  <c r="O1704" i="1" s="1"/>
  <c r="R1704" i="1"/>
  <c r="L1705" i="1" s="1"/>
  <c r="E1704" i="1"/>
  <c r="G1704" i="1" s="1"/>
  <c r="A1705" i="1"/>
  <c r="D1705" i="1" s="1"/>
  <c r="C1697" i="1"/>
  <c r="V1704" i="1"/>
  <c r="W1704" i="1"/>
  <c r="S1703" i="1"/>
  <c r="T1703" i="1" s="1"/>
  <c r="I1704" i="1"/>
  <c r="B1696" i="1" l="1"/>
  <c r="Q1697" i="1"/>
  <c r="U1697" i="1" s="1"/>
  <c r="K3537" i="1"/>
  <c r="H1705" i="1"/>
  <c r="M1705" i="1"/>
  <c r="N1705" i="1" s="1"/>
  <c r="O1705" i="1" s="1"/>
  <c r="I1705" i="1"/>
  <c r="R1705" i="1"/>
  <c r="L1706" i="1" s="1"/>
  <c r="E1705" i="1"/>
  <c r="G1705" i="1" s="1"/>
  <c r="A1706" i="1"/>
  <c r="D1706" i="1" s="1"/>
  <c r="C1698" i="1"/>
  <c r="V1705" i="1"/>
  <c r="S1704" i="1"/>
  <c r="T1704" i="1" s="1"/>
  <c r="W1705" i="1"/>
  <c r="J1704" i="1"/>
  <c r="P1704" i="1" s="1"/>
  <c r="B1697" i="1" l="1"/>
  <c r="Q1698" i="1"/>
  <c r="B1698" i="1" s="1"/>
  <c r="K3538" i="1"/>
  <c r="H1706" i="1"/>
  <c r="J1705" i="1"/>
  <c r="P1705" i="1" s="1"/>
  <c r="M1706" i="1"/>
  <c r="N1706" i="1" s="1"/>
  <c r="O1706" i="1" s="1"/>
  <c r="I1706" i="1"/>
  <c r="R1706" i="1"/>
  <c r="L1707" i="1" s="1"/>
  <c r="E1706" i="1"/>
  <c r="G1706" i="1" s="1"/>
  <c r="A1707" i="1"/>
  <c r="D1707" i="1" s="1"/>
  <c r="S1705" i="1"/>
  <c r="T1705" i="1" s="1"/>
  <c r="W1706" i="1"/>
  <c r="V1706" i="1"/>
  <c r="C1699" i="1"/>
  <c r="U1698" i="1" l="1"/>
  <c r="Q1699" i="1"/>
  <c r="B1699" i="1" s="1"/>
  <c r="K3539" i="1"/>
  <c r="J1706" i="1"/>
  <c r="P1706" i="1" s="1"/>
  <c r="H1707" i="1"/>
  <c r="M1707" i="1"/>
  <c r="N1707" i="1" s="1"/>
  <c r="O1707" i="1" s="1"/>
  <c r="I1707" i="1"/>
  <c r="E1707" i="1"/>
  <c r="G1707" i="1" s="1"/>
  <c r="A1708" i="1"/>
  <c r="D1708" i="1" s="1"/>
  <c r="R1707" i="1"/>
  <c r="L1708" i="1" s="1"/>
  <c r="C1700" i="1"/>
  <c r="S1706" i="1"/>
  <c r="T1706" i="1" s="1"/>
  <c r="V1707" i="1"/>
  <c r="W1707" i="1"/>
  <c r="U1699" i="1" l="1"/>
  <c r="Q1700" i="1"/>
  <c r="B1700" i="1" s="1"/>
  <c r="K3540" i="1"/>
  <c r="H1708" i="1"/>
  <c r="J1707" i="1"/>
  <c r="P1707" i="1" s="1"/>
  <c r="M1708" i="1"/>
  <c r="N1708" i="1" s="1"/>
  <c r="O1708" i="1" s="1"/>
  <c r="I1708" i="1"/>
  <c r="V1708" i="1"/>
  <c r="W1708" i="1"/>
  <c r="S1707" i="1"/>
  <c r="T1707" i="1" s="1"/>
  <c r="C1701" i="1"/>
  <c r="R1708" i="1"/>
  <c r="L1709" i="1" s="1"/>
  <c r="E1708" i="1"/>
  <c r="G1708" i="1" s="1"/>
  <c r="A1709" i="1"/>
  <c r="D1709" i="1" s="1"/>
  <c r="U1700" i="1" l="1"/>
  <c r="Q1701" i="1"/>
  <c r="B1701" i="1" s="1"/>
  <c r="K3541" i="1"/>
  <c r="H1709" i="1"/>
  <c r="J1708" i="1"/>
  <c r="P1708" i="1" s="1"/>
  <c r="M1709" i="1"/>
  <c r="N1709" i="1" s="1"/>
  <c r="O1709" i="1" s="1"/>
  <c r="R1709" i="1"/>
  <c r="L1710" i="1" s="1"/>
  <c r="A1710" i="1"/>
  <c r="D1710" i="1" s="1"/>
  <c r="E1709" i="1"/>
  <c r="G1709" i="1" s="1"/>
  <c r="C1702" i="1"/>
  <c r="W1709" i="1"/>
  <c r="V1709" i="1"/>
  <c r="S1708" i="1"/>
  <c r="T1708" i="1" s="1"/>
  <c r="I1709" i="1"/>
  <c r="U1701" i="1" l="1"/>
  <c r="Q1702" i="1"/>
  <c r="B1702" i="1" s="1"/>
  <c r="K3542" i="1"/>
  <c r="H1710" i="1"/>
  <c r="M1710" i="1"/>
  <c r="N1710" i="1" s="1"/>
  <c r="O1710" i="1" s="1"/>
  <c r="I1710" i="1"/>
  <c r="J1709" i="1"/>
  <c r="P1709" i="1" s="1"/>
  <c r="E1710" i="1"/>
  <c r="G1710" i="1" s="1"/>
  <c r="R1710" i="1"/>
  <c r="A1711" i="1"/>
  <c r="D1711" i="1" s="1"/>
  <c r="S1709" i="1"/>
  <c r="T1709" i="1" s="1"/>
  <c r="W1710" i="1"/>
  <c r="V1710" i="1"/>
  <c r="C1703" i="1"/>
  <c r="U1702" i="1" l="1"/>
  <c r="Q1703" i="1"/>
  <c r="B1703" i="1" s="1"/>
  <c r="I1711" i="1"/>
  <c r="K3543" i="1"/>
  <c r="J1710" i="1"/>
  <c r="P1710" i="1" s="1"/>
  <c r="H1711" i="1"/>
  <c r="J1711" i="1" s="1"/>
  <c r="L1711" i="1"/>
  <c r="C1704" i="1"/>
  <c r="R1711" i="1"/>
  <c r="E1711" i="1"/>
  <c r="G1711" i="1" s="1"/>
  <c r="A1712" i="1"/>
  <c r="D1712" i="1" s="1"/>
  <c r="V1711" i="1"/>
  <c r="W1711" i="1"/>
  <c r="S1710" i="1"/>
  <c r="T1710" i="1" s="1"/>
  <c r="U1703" i="1" l="1"/>
  <c r="Q1704" i="1"/>
  <c r="B1704" i="1" s="1"/>
  <c r="K3544" i="1"/>
  <c r="H1712" i="1"/>
  <c r="L1712" i="1"/>
  <c r="M1711" i="1"/>
  <c r="N1711" i="1" s="1"/>
  <c r="O1711" i="1" s="1"/>
  <c r="P1711" i="1" s="1"/>
  <c r="A1713" i="1"/>
  <c r="D1713" i="1" s="1"/>
  <c r="R1712" i="1"/>
  <c r="E1712" i="1"/>
  <c r="G1712" i="1" s="1"/>
  <c r="C1705" i="1"/>
  <c r="V1712" i="1"/>
  <c r="S1711" i="1"/>
  <c r="T1711" i="1" s="1"/>
  <c r="W1712" i="1"/>
  <c r="I1712" i="1"/>
  <c r="U1704" i="1" l="1"/>
  <c r="Q1705" i="1"/>
  <c r="B1705" i="1" s="1"/>
  <c r="K3545" i="1"/>
  <c r="H1713" i="1"/>
  <c r="L1713" i="1"/>
  <c r="M1712" i="1"/>
  <c r="N1712" i="1" s="1"/>
  <c r="O1712" i="1" s="1"/>
  <c r="W1713" i="1"/>
  <c r="V1713" i="1"/>
  <c r="S1712" i="1"/>
  <c r="T1712" i="1" s="1"/>
  <c r="C1706" i="1"/>
  <c r="I1713" i="1"/>
  <c r="J1712" i="1"/>
  <c r="A1714" i="1"/>
  <c r="D1714" i="1" s="1"/>
  <c r="E1713" i="1"/>
  <c r="G1713" i="1" s="1"/>
  <c r="R1713" i="1"/>
  <c r="U1705" i="1" l="1"/>
  <c r="Q1706" i="1"/>
  <c r="B1706" i="1" s="1"/>
  <c r="K3546" i="1"/>
  <c r="H1714" i="1"/>
  <c r="P1712" i="1"/>
  <c r="L1714" i="1"/>
  <c r="M1713" i="1"/>
  <c r="N1713" i="1" s="1"/>
  <c r="O1713" i="1" s="1"/>
  <c r="A1715" i="1"/>
  <c r="D1715" i="1" s="1"/>
  <c r="R1714" i="1"/>
  <c r="E1714" i="1"/>
  <c r="G1714" i="1" s="1"/>
  <c r="I1714" i="1"/>
  <c r="S1713" i="1"/>
  <c r="T1713" i="1" s="1"/>
  <c r="V1714" i="1"/>
  <c r="W1714" i="1"/>
  <c r="C1707" i="1"/>
  <c r="J1713" i="1"/>
  <c r="U1706" i="1" l="1"/>
  <c r="Q1707" i="1"/>
  <c r="B1707" i="1" s="1"/>
  <c r="K3547" i="1"/>
  <c r="H1715" i="1"/>
  <c r="P1713" i="1"/>
  <c r="L1715" i="1"/>
  <c r="M1714" i="1"/>
  <c r="N1714" i="1" s="1"/>
  <c r="O1714" i="1" s="1"/>
  <c r="S1714" i="1"/>
  <c r="T1714" i="1" s="1"/>
  <c r="V1715" i="1"/>
  <c r="W1715" i="1"/>
  <c r="C1708" i="1"/>
  <c r="I1715" i="1"/>
  <c r="A1716" i="1"/>
  <c r="D1716" i="1" s="1"/>
  <c r="E1715" i="1"/>
  <c r="G1715" i="1" s="1"/>
  <c r="R1715" i="1"/>
  <c r="J1714" i="1"/>
  <c r="U1707" i="1" l="1"/>
  <c r="Q1708" i="1"/>
  <c r="B1708" i="1" s="1"/>
  <c r="K3548" i="1"/>
  <c r="H1716" i="1"/>
  <c r="P1714" i="1"/>
  <c r="L1716" i="1"/>
  <c r="M1716" i="1" s="1"/>
  <c r="M1715" i="1"/>
  <c r="N1715" i="1" s="1"/>
  <c r="O1715" i="1" s="1"/>
  <c r="I1716" i="1"/>
  <c r="C1709" i="1"/>
  <c r="V1716" i="1"/>
  <c r="S1715" i="1"/>
  <c r="T1715" i="1" s="1"/>
  <c r="W1716" i="1"/>
  <c r="J1715" i="1"/>
  <c r="E1716" i="1"/>
  <c r="G1716" i="1" s="1"/>
  <c r="A1717" i="1"/>
  <c r="D1717" i="1" s="1"/>
  <c r="R1716" i="1"/>
  <c r="U1708" i="1" l="1"/>
  <c r="Q1709" i="1"/>
  <c r="B1709" i="1" s="1"/>
  <c r="L1717" i="1"/>
  <c r="M1717" i="1" s="1"/>
  <c r="N1717" i="1" s="1"/>
  <c r="O1717" i="1" s="1"/>
  <c r="K3549" i="1"/>
  <c r="J1716" i="1"/>
  <c r="H1717" i="1"/>
  <c r="P1715" i="1"/>
  <c r="N1716" i="1"/>
  <c r="O1716" i="1" s="1"/>
  <c r="E1717" i="1"/>
  <c r="G1717" i="1" s="1"/>
  <c r="A1718" i="1"/>
  <c r="D1718" i="1" s="1"/>
  <c r="R1717" i="1"/>
  <c r="S1716" i="1"/>
  <c r="T1716" i="1" s="1"/>
  <c r="V1717" i="1"/>
  <c r="W1717" i="1"/>
  <c r="C1710" i="1"/>
  <c r="I1717" i="1"/>
  <c r="U1709" i="1" l="1"/>
  <c r="Q1710" i="1"/>
  <c r="B1710" i="1" s="1"/>
  <c r="L1718" i="1"/>
  <c r="M1718" i="1" s="1"/>
  <c r="N1718" i="1" s="1"/>
  <c r="O1718" i="1" s="1"/>
  <c r="P1716" i="1"/>
  <c r="K3550" i="1"/>
  <c r="H1718" i="1"/>
  <c r="I1718" i="1"/>
  <c r="R1718" i="1"/>
  <c r="E1718" i="1"/>
  <c r="G1718" i="1" s="1"/>
  <c r="A1719" i="1"/>
  <c r="D1719" i="1" s="1"/>
  <c r="C1711" i="1"/>
  <c r="W1718" i="1"/>
  <c r="V1718" i="1"/>
  <c r="S1717" i="1"/>
  <c r="T1717" i="1" s="1"/>
  <c r="J1717" i="1"/>
  <c r="P1717" i="1" s="1"/>
  <c r="U1710" i="1" l="1"/>
  <c r="Q1711" i="1"/>
  <c r="B1711" i="1" s="1"/>
  <c r="L1719" i="1"/>
  <c r="M1719" i="1" s="1"/>
  <c r="N1719" i="1" s="1"/>
  <c r="O1719" i="1" s="1"/>
  <c r="K3551" i="1"/>
  <c r="J1718" i="1"/>
  <c r="P1718" i="1" s="1"/>
  <c r="H1719" i="1"/>
  <c r="V1719" i="1"/>
  <c r="S1718" i="1"/>
  <c r="T1718" i="1" s="1"/>
  <c r="W1719" i="1"/>
  <c r="C1712" i="1"/>
  <c r="I1719" i="1"/>
  <c r="R1719" i="1"/>
  <c r="E1719" i="1"/>
  <c r="G1719" i="1" s="1"/>
  <c r="A1720" i="1"/>
  <c r="D1720" i="1" s="1"/>
  <c r="L1720" i="1" l="1"/>
  <c r="M1720" i="1" s="1"/>
  <c r="N1720" i="1" s="1"/>
  <c r="O1720" i="1" s="1"/>
  <c r="U1711" i="1"/>
  <c r="Q1712" i="1"/>
  <c r="B1712" i="1" s="1"/>
  <c r="K3552" i="1"/>
  <c r="H1720" i="1"/>
  <c r="C1713" i="1"/>
  <c r="W1720" i="1"/>
  <c r="V1720" i="1"/>
  <c r="S1719" i="1"/>
  <c r="T1719" i="1" s="1"/>
  <c r="E1720" i="1"/>
  <c r="G1720" i="1" s="1"/>
  <c r="A1721" i="1"/>
  <c r="D1721" i="1" s="1"/>
  <c r="R1720" i="1"/>
  <c r="I1720" i="1"/>
  <c r="J1719" i="1"/>
  <c r="P1719" i="1" s="1"/>
  <c r="L1721" i="1" l="1"/>
  <c r="M1721" i="1" s="1"/>
  <c r="N1721" i="1" s="1"/>
  <c r="O1721" i="1" s="1"/>
  <c r="U1712" i="1"/>
  <c r="Q1713" i="1"/>
  <c r="B1713" i="1" s="1"/>
  <c r="K3553" i="1"/>
  <c r="H1721" i="1"/>
  <c r="V1721" i="1"/>
  <c r="S1720" i="1"/>
  <c r="T1720" i="1" s="1"/>
  <c r="W1721" i="1"/>
  <c r="I1721" i="1"/>
  <c r="E1721" i="1"/>
  <c r="G1721" i="1" s="1"/>
  <c r="R1721" i="1"/>
  <c r="A1722" i="1"/>
  <c r="D1722" i="1" s="1"/>
  <c r="C1714" i="1"/>
  <c r="J1720" i="1"/>
  <c r="P1720" i="1" s="1"/>
  <c r="L1722" i="1" l="1"/>
  <c r="M1722" i="1" s="1"/>
  <c r="N1722" i="1" s="1"/>
  <c r="O1722" i="1" s="1"/>
  <c r="U1713" i="1"/>
  <c r="Q1714" i="1"/>
  <c r="B1714" i="1" s="1"/>
  <c r="K3554" i="1"/>
  <c r="J1721" i="1"/>
  <c r="P1721" i="1" s="1"/>
  <c r="H1722" i="1"/>
  <c r="C1715" i="1"/>
  <c r="E1722" i="1"/>
  <c r="G1722" i="1" s="1"/>
  <c r="R1722" i="1"/>
  <c r="A1723" i="1"/>
  <c r="D1723" i="1" s="1"/>
  <c r="I1722" i="1"/>
  <c r="V1722" i="1"/>
  <c r="S1721" i="1"/>
  <c r="T1721" i="1" s="1"/>
  <c r="W1722" i="1"/>
  <c r="L1723" i="1" l="1"/>
  <c r="M1723" i="1" s="1"/>
  <c r="N1723" i="1" s="1"/>
  <c r="O1723" i="1" s="1"/>
  <c r="U1714" i="1"/>
  <c r="Q1715" i="1"/>
  <c r="B1715" i="1" s="1"/>
  <c r="K3555" i="1"/>
  <c r="H1723" i="1"/>
  <c r="I1723" i="1"/>
  <c r="A1724" i="1"/>
  <c r="D1724" i="1" s="1"/>
  <c r="R1723" i="1"/>
  <c r="L1724" i="1" s="1"/>
  <c r="E1723" i="1"/>
  <c r="G1723" i="1" s="1"/>
  <c r="C1716" i="1"/>
  <c r="W1723" i="1"/>
  <c r="V1723" i="1"/>
  <c r="S1722" i="1"/>
  <c r="T1722" i="1" s="1"/>
  <c r="J1722" i="1"/>
  <c r="P1722" i="1" s="1"/>
  <c r="U1715" i="1" l="1"/>
  <c r="Q1716" i="1"/>
  <c r="B1716" i="1" s="1"/>
  <c r="K3556" i="1"/>
  <c r="J1723" i="1"/>
  <c r="P1723" i="1" s="1"/>
  <c r="H1724" i="1"/>
  <c r="M1724" i="1"/>
  <c r="N1724" i="1" s="1"/>
  <c r="O1724" i="1" s="1"/>
  <c r="V1724" i="1"/>
  <c r="S1723" i="1"/>
  <c r="T1723" i="1" s="1"/>
  <c r="W1724" i="1"/>
  <c r="C1717" i="1"/>
  <c r="R1724" i="1"/>
  <c r="L1725" i="1" s="1"/>
  <c r="E1724" i="1"/>
  <c r="G1724" i="1" s="1"/>
  <c r="A1725" i="1"/>
  <c r="D1725" i="1" s="1"/>
  <c r="I1724" i="1"/>
  <c r="U1716" i="1" l="1"/>
  <c r="Q1717" i="1"/>
  <c r="B1717" i="1" s="1"/>
  <c r="K3557" i="1"/>
  <c r="H1725" i="1"/>
  <c r="M1725" i="1"/>
  <c r="N1725" i="1" s="1"/>
  <c r="O1725" i="1" s="1"/>
  <c r="V1725" i="1"/>
  <c r="S1724" i="1"/>
  <c r="T1724" i="1" s="1"/>
  <c r="W1725" i="1"/>
  <c r="I1725" i="1"/>
  <c r="J1724" i="1"/>
  <c r="P1724" i="1" s="1"/>
  <c r="R1725" i="1"/>
  <c r="L1726" i="1" s="1"/>
  <c r="E1725" i="1"/>
  <c r="G1725" i="1" s="1"/>
  <c r="A1726" i="1"/>
  <c r="D1726" i="1" s="1"/>
  <c r="C1718" i="1"/>
  <c r="U1717" i="1" l="1"/>
  <c r="Q1718" i="1"/>
  <c r="B1718" i="1" s="1"/>
  <c r="K3558" i="1"/>
  <c r="H1726" i="1"/>
  <c r="J1725" i="1"/>
  <c r="P1725" i="1" s="1"/>
  <c r="M1726" i="1"/>
  <c r="N1726" i="1" s="1"/>
  <c r="O1726" i="1" s="1"/>
  <c r="E1726" i="1"/>
  <c r="G1726" i="1" s="1"/>
  <c r="A1727" i="1"/>
  <c r="D1727" i="1" s="1"/>
  <c r="R1726" i="1"/>
  <c r="L1727" i="1" s="1"/>
  <c r="I1726" i="1"/>
  <c r="C1719" i="1"/>
  <c r="S1725" i="1"/>
  <c r="T1725" i="1" s="1"/>
  <c r="W1726" i="1"/>
  <c r="V1726" i="1"/>
  <c r="U1718" i="1" l="1"/>
  <c r="Q1719" i="1"/>
  <c r="B1719" i="1" s="1"/>
  <c r="K3559" i="1"/>
  <c r="H1727" i="1"/>
  <c r="M1727" i="1"/>
  <c r="N1727" i="1" s="1"/>
  <c r="O1727" i="1" s="1"/>
  <c r="I1727" i="1"/>
  <c r="C1720" i="1"/>
  <c r="W1727" i="1"/>
  <c r="V1727" i="1"/>
  <c r="S1726" i="1"/>
  <c r="T1726" i="1" s="1"/>
  <c r="J1726" i="1"/>
  <c r="P1726" i="1" s="1"/>
  <c r="R1727" i="1"/>
  <c r="L1728" i="1" s="1"/>
  <c r="E1727" i="1"/>
  <c r="G1727" i="1" s="1"/>
  <c r="A1728" i="1"/>
  <c r="D1728" i="1" s="1"/>
  <c r="U1719" i="1" l="1"/>
  <c r="Q1720" i="1"/>
  <c r="B1720" i="1" s="1"/>
  <c r="K3560" i="1"/>
  <c r="H1728" i="1"/>
  <c r="J1727" i="1"/>
  <c r="P1727" i="1" s="1"/>
  <c r="M1728" i="1"/>
  <c r="N1728" i="1" s="1"/>
  <c r="O1728" i="1" s="1"/>
  <c r="S1727" i="1"/>
  <c r="T1727" i="1" s="1"/>
  <c r="W1728" i="1"/>
  <c r="V1728" i="1"/>
  <c r="I1728" i="1"/>
  <c r="A1729" i="1"/>
  <c r="D1729" i="1" s="1"/>
  <c r="R1728" i="1"/>
  <c r="L1729" i="1" s="1"/>
  <c r="E1728" i="1"/>
  <c r="G1728" i="1" s="1"/>
  <c r="C1721" i="1"/>
  <c r="U1720" i="1" l="1"/>
  <c r="Q1721" i="1"/>
  <c r="B1721" i="1" s="1"/>
  <c r="K3561" i="1"/>
  <c r="J1728" i="1"/>
  <c r="P1728" i="1" s="1"/>
  <c r="H1729" i="1"/>
  <c r="M1729" i="1"/>
  <c r="N1729" i="1" s="1"/>
  <c r="O1729" i="1" s="1"/>
  <c r="C1722" i="1"/>
  <c r="R1729" i="1"/>
  <c r="L1730" i="1" s="1"/>
  <c r="E1729" i="1"/>
  <c r="G1729" i="1" s="1"/>
  <c r="A1730" i="1"/>
  <c r="D1730" i="1" s="1"/>
  <c r="I1729" i="1"/>
  <c r="S1728" i="1"/>
  <c r="T1728" i="1" s="1"/>
  <c r="W1729" i="1"/>
  <c r="V1729" i="1"/>
  <c r="U1721" i="1" l="1"/>
  <c r="Q1722" i="1"/>
  <c r="U1722" i="1" s="1"/>
  <c r="K3562" i="1"/>
  <c r="H1730" i="1"/>
  <c r="M1730" i="1"/>
  <c r="N1730" i="1" s="1"/>
  <c r="O1730" i="1" s="1"/>
  <c r="I1730" i="1"/>
  <c r="V1730" i="1"/>
  <c r="W1730" i="1"/>
  <c r="S1729" i="1"/>
  <c r="T1729" i="1" s="1"/>
  <c r="J1729" i="1"/>
  <c r="P1729" i="1" s="1"/>
  <c r="A1731" i="1"/>
  <c r="D1731" i="1" s="1"/>
  <c r="R1730" i="1"/>
  <c r="L1731" i="1" s="1"/>
  <c r="E1730" i="1"/>
  <c r="G1730" i="1" s="1"/>
  <c r="C1723" i="1"/>
  <c r="B1722" i="1" l="1"/>
  <c r="Q1723" i="1"/>
  <c r="B1723" i="1" s="1"/>
  <c r="K3563" i="1"/>
  <c r="J1730" i="1"/>
  <c r="P1730" i="1" s="1"/>
  <c r="H1731" i="1"/>
  <c r="M1731" i="1"/>
  <c r="N1731" i="1" s="1"/>
  <c r="O1731" i="1" s="1"/>
  <c r="I1731" i="1"/>
  <c r="C1724" i="1"/>
  <c r="S1730" i="1"/>
  <c r="T1730" i="1" s="1"/>
  <c r="W1731" i="1"/>
  <c r="V1731" i="1"/>
  <c r="R1731" i="1"/>
  <c r="L1732" i="1" s="1"/>
  <c r="E1731" i="1"/>
  <c r="G1731" i="1" s="1"/>
  <c r="A1732" i="1"/>
  <c r="D1732" i="1" s="1"/>
  <c r="U1723" i="1" l="1"/>
  <c r="Q1724" i="1"/>
  <c r="B1724" i="1" s="1"/>
  <c r="K3564" i="1"/>
  <c r="H1732" i="1"/>
  <c r="J1731" i="1"/>
  <c r="P1731" i="1" s="1"/>
  <c r="M1732" i="1"/>
  <c r="N1732" i="1" s="1"/>
  <c r="O1732" i="1" s="1"/>
  <c r="A1733" i="1"/>
  <c r="D1733" i="1" s="1"/>
  <c r="R1732" i="1"/>
  <c r="L1733" i="1" s="1"/>
  <c r="E1732" i="1"/>
  <c r="G1732" i="1" s="1"/>
  <c r="C1725" i="1"/>
  <c r="W1732" i="1"/>
  <c r="V1732" i="1"/>
  <c r="S1731" i="1"/>
  <c r="T1731" i="1" s="1"/>
  <c r="I1732" i="1"/>
  <c r="U1724" i="1" l="1"/>
  <c r="Q1725" i="1"/>
  <c r="U1725" i="1" s="1"/>
  <c r="K3565" i="1"/>
  <c r="H1733" i="1"/>
  <c r="M1733" i="1"/>
  <c r="N1733" i="1" s="1"/>
  <c r="O1733" i="1" s="1"/>
  <c r="I1733" i="1"/>
  <c r="C1726" i="1"/>
  <c r="V1733" i="1"/>
  <c r="S1732" i="1"/>
  <c r="T1732" i="1" s="1"/>
  <c r="W1733" i="1"/>
  <c r="J1732" i="1"/>
  <c r="P1732" i="1" s="1"/>
  <c r="E1733" i="1"/>
  <c r="G1733" i="1" s="1"/>
  <c r="A1734" i="1"/>
  <c r="D1734" i="1" s="1"/>
  <c r="R1733" i="1"/>
  <c r="L1734" i="1" s="1"/>
  <c r="B1725" i="1" l="1"/>
  <c r="Q1726" i="1"/>
  <c r="B1726" i="1" s="1"/>
  <c r="K3566" i="1"/>
  <c r="J1733" i="1"/>
  <c r="P1733" i="1" s="1"/>
  <c r="H1734" i="1"/>
  <c r="M1734" i="1"/>
  <c r="N1734" i="1" s="1"/>
  <c r="O1734" i="1" s="1"/>
  <c r="I1734" i="1"/>
  <c r="R1734" i="1"/>
  <c r="L1735" i="1" s="1"/>
  <c r="E1734" i="1"/>
  <c r="G1734" i="1" s="1"/>
  <c r="A1735" i="1"/>
  <c r="D1735" i="1" s="1"/>
  <c r="V1734" i="1"/>
  <c r="S1733" i="1"/>
  <c r="T1733" i="1" s="1"/>
  <c r="W1734" i="1"/>
  <c r="C1727" i="1"/>
  <c r="U1726" i="1" l="1"/>
  <c r="Q1727" i="1"/>
  <c r="U1727" i="1" s="1"/>
  <c r="K3567" i="1"/>
  <c r="H1735" i="1"/>
  <c r="J1734" i="1"/>
  <c r="P1734" i="1" s="1"/>
  <c r="M1735" i="1"/>
  <c r="N1735" i="1" s="1"/>
  <c r="O1735" i="1" s="1"/>
  <c r="C1728" i="1"/>
  <c r="S1734" i="1"/>
  <c r="T1734" i="1" s="1"/>
  <c r="W1735" i="1"/>
  <c r="V1735" i="1"/>
  <c r="R1735" i="1"/>
  <c r="L1736" i="1" s="1"/>
  <c r="A1736" i="1"/>
  <c r="D1736" i="1" s="1"/>
  <c r="E1735" i="1"/>
  <c r="G1735" i="1" s="1"/>
  <c r="I1735" i="1"/>
  <c r="B1727" i="1" l="1"/>
  <c r="Q1728" i="1"/>
  <c r="B1728" i="1" s="1"/>
  <c r="K3568" i="1"/>
  <c r="H1736" i="1"/>
  <c r="M1736" i="1"/>
  <c r="N1736" i="1" s="1"/>
  <c r="O1736" i="1" s="1"/>
  <c r="I1736" i="1"/>
  <c r="E1736" i="1"/>
  <c r="G1736" i="1" s="1"/>
  <c r="A1737" i="1"/>
  <c r="D1737" i="1" s="1"/>
  <c r="R1736" i="1"/>
  <c r="L1737" i="1" s="1"/>
  <c r="C1729" i="1"/>
  <c r="V1736" i="1"/>
  <c r="W1736" i="1"/>
  <c r="S1735" i="1"/>
  <c r="T1735" i="1" s="1"/>
  <c r="J1735" i="1"/>
  <c r="P1735" i="1" s="1"/>
  <c r="U1728" i="1" l="1"/>
  <c r="Q1729" i="1"/>
  <c r="U1729" i="1" s="1"/>
  <c r="K3569" i="1"/>
  <c r="H1737" i="1"/>
  <c r="J1736" i="1"/>
  <c r="P1736" i="1" s="1"/>
  <c r="M1737" i="1"/>
  <c r="N1737" i="1" s="1"/>
  <c r="O1737" i="1" s="1"/>
  <c r="V1737" i="1"/>
  <c r="S1736" i="1"/>
  <c r="T1736" i="1" s="1"/>
  <c r="W1737" i="1"/>
  <c r="C1730" i="1"/>
  <c r="E1737" i="1"/>
  <c r="G1737" i="1" s="1"/>
  <c r="A1738" i="1"/>
  <c r="D1738" i="1" s="1"/>
  <c r="R1737" i="1"/>
  <c r="L1738" i="1" s="1"/>
  <c r="I1737" i="1"/>
  <c r="B1729" i="1" l="1"/>
  <c r="Q1730" i="1"/>
  <c r="U1730" i="1" s="1"/>
  <c r="K3570" i="1"/>
  <c r="J1737" i="1"/>
  <c r="P1737" i="1" s="1"/>
  <c r="H1738" i="1"/>
  <c r="M1738" i="1"/>
  <c r="N1738" i="1" s="1"/>
  <c r="O1738" i="1" s="1"/>
  <c r="C1731" i="1"/>
  <c r="S1737" i="1"/>
  <c r="T1737" i="1" s="1"/>
  <c r="W1738" i="1"/>
  <c r="V1738" i="1"/>
  <c r="I1738" i="1"/>
  <c r="E1738" i="1"/>
  <c r="G1738" i="1" s="1"/>
  <c r="A1739" i="1"/>
  <c r="D1739" i="1" s="1"/>
  <c r="R1738" i="1"/>
  <c r="L1739" i="1" s="1"/>
  <c r="B1730" i="1" l="1"/>
  <c r="Q1731" i="1"/>
  <c r="U1731" i="1" s="1"/>
  <c r="K3571" i="1"/>
  <c r="H1739" i="1"/>
  <c r="M1739" i="1"/>
  <c r="N1739" i="1" s="1"/>
  <c r="O1739" i="1" s="1"/>
  <c r="C1732" i="1"/>
  <c r="A1740" i="1"/>
  <c r="D1740" i="1" s="1"/>
  <c r="R1739" i="1"/>
  <c r="L1740" i="1" s="1"/>
  <c r="E1739" i="1"/>
  <c r="G1739" i="1" s="1"/>
  <c r="S1738" i="1"/>
  <c r="T1738" i="1" s="1"/>
  <c r="W1739" i="1"/>
  <c r="V1739" i="1"/>
  <c r="I1739" i="1"/>
  <c r="J1738" i="1"/>
  <c r="P1738" i="1" s="1"/>
  <c r="B1731" i="1" l="1"/>
  <c r="Q1732" i="1"/>
  <c r="B1732" i="1" s="1"/>
  <c r="K3572" i="1"/>
  <c r="H1740" i="1"/>
  <c r="M1740" i="1"/>
  <c r="N1740" i="1" s="1"/>
  <c r="O1740" i="1" s="1"/>
  <c r="I1740" i="1"/>
  <c r="J1739" i="1"/>
  <c r="P1739" i="1" s="1"/>
  <c r="E1740" i="1"/>
  <c r="G1740" i="1" s="1"/>
  <c r="R1740" i="1"/>
  <c r="L1741" i="1" s="1"/>
  <c r="A1741" i="1"/>
  <c r="D1741" i="1" s="1"/>
  <c r="W1740" i="1"/>
  <c r="V1740" i="1"/>
  <c r="S1739" i="1"/>
  <c r="T1739" i="1" s="1"/>
  <c r="C1733" i="1"/>
  <c r="U1732" i="1" l="1"/>
  <c r="Q1733" i="1"/>
  <c r="U1733" i="1" s="1"/>
  <c r="H1741" i="1"/>
  <c r="J1740" i="1"/>
  <c r="P1740" i="1" s="1"/>
  <c r="M1741" i="1"/>
  <c r="N1741" i="1" s="1"/>
  <c r="O1741" i="1" s="1"/>
  <c r="I1741" i="1"/>
  <c r="C1734" i="1"/>
  <c r="R1741" i="1"/>
  <c r="L1742" i="1" s="1"/>
  <c r="E1741" i="1"/>
  <c r="G1741" i="1" s="1"/>
  <c r="A1742" i="1"/>
  <c r="D1742" i="1" s="1"/>
  <c r="W1741" i="1"/>
  <c r="V1741" i="1"/>
  <c r="S1740" i="1"/>
  <c r="T1740" i="1" s="1"/>
  <c r="B1733" i="1" l="1"/>
  <c r="Q1734" i="1"/>
  <c r="B1734" i="1" s="1"/>
  <c r="J1741" i="1"/>
  <c r="P1741" i="1" s="1"/>
  <c r="H1742" i="1"/>
  <c r="M1742" i="1"/>
  <c r="N1742" i="1" s="1"/>
  <c r="O1742" i="1" s="1"/>
  <c r="I1742" i="1"/>
  <c r="R1742" i="1"/>
  <c r="L1743" i="1" s="1"/>
  <c r="E1742" i="1"/>
  <c r="G1742" i="1" s="1"/>
  <c r="A1743" i="1"/>
  <c r="D1743" i="1" s="1"/>
  <c r="W1742" i="1"/>
  <c r="V1742" i="1"/>
  <c r="S1741" i="1"/>
  <c r="T1741" i="1" s="1"/>
  <c r="C1735" i="1"/>
  <c r="U1734" i="1" l="1"/>
  <c r="Q1735" i="1"/>
  <c r="B1735" i="1" s="1"/>
  <c r="J1742" i="1"/>
  <c r="P1742" i="1" s="1"/>
  <c r="H1743" i="1"/>
  <c r="M1743" i="1"/>
  <c r="N1743" i="1" s="1"/>
  <c r="O1743" i="1" s="1"/>
  <c r="C1736" i="1"/>
  <c r="E1743" i="1"/>
  <c r="G1743" i="1" s="1"/>
  <c r="R1743" i="1"/>
  <c r="L1744" i="1" s="1"/>
  <c r="A1744" i="1"/>
  <c r="D1744" i="1" s="1"/>
  <c r="W1743" i="1"/>
  <c r="V1743" i="1"/>
  <c r="S1742" i="1"/>
  <c r="T1742" i="1" s="1"/>
  <c r="I1743" i="1"/>
  <c r="U1735" i="1" l="1"/>
  <c r="Q1736" i="1"/>
  <c r="U1736" i="1" s="1"/>
  <c r="H1744" i="1"/>
  <c r="M1744" i="1"/>
  <c r="N1744" i="1" s="1"/>
  <c r="O1744" i="1" s="1"/>
  <c r="I1744" i="1"/>
  <c r="R1744" i="1"/>
  <c r="L1745" i="1" s="1"/>
  <c r="A1745" i="1"/>
  <c r="D1745" i="1" s="1"/>
  <c r="E1744" i="1"/>
  <c r="G1744" i="1" s="1"/>
  <c r="J1743" i="1"/>
  <c r="P1743" i="1" s="1"/>
  <c r="S1743" i="1"/>
  <c r="T1743" i="1" s="1"/>
  <c r="W1744" i="1"/>
  <c r="V1744" i="1"/>
  <c r="C1737" i="1"/>
  <c r="B1736" i="1" l="1"/>
  <c r="Q1737" i="1"/>
  <c r="U1737" i="1" s="1"/>
  <c r="J1744" i="1"/>
  <c r="P1744" i="1" s="1"/>
  <c r="H1745" i="1"/>
  <c r="M1745" i="1"/>
  <c r="N1745" i="1" s="1"/>
  <c r="O1745" i="1" s="1"/>
  <c r="C1738" i="1"/>
  <c r="V1745" i="1"/>
  <c r="S1744" i="1"/>
  <c r="T1744" i="1" s="1"/>
  <c r="W1745" i="1"/>
  <c r="I1745" i="1"/>
  <c r="R1745" i="1"/>
  <c r="L1746" i="1" s="1"/>
  <c r="E1745" i="1"/>
  <c r="G1745" i="1" s="1"/>
  <c r="A1746" i="1"/>
  <c r="D1746" i="1" s="1"/>
  <c r="B1737" i="1" l="1"/>
  <c r="Q1738" i="1"/>
  <c r="B1738" i="1" s="1"/>
  <c r="J1745" i="1"/>
  <c r="P1745" i="1" s="1"/>
  <c r="H1746" i="1"/>
  <c r="M1746" i="1"/>
  <c r="N1746" i="1" s="1"/>
  <c r="O1746" i="1" s="1"/>
  <c r="A1747" i="1"/>
  <c r="D1747" i="1" s="1"/>
  <c r="R1746" i="1"/>
  <c r="L1747" i="1" s="1"/>
  <c r="E1746" i="1"/>
  <c r="G1746" i="1" s="1"/>
  <c r="W1746" i="1"/>
  <c r="V1746" i="1"/>
  <c r="S1745" i="1"/>
  <c r="I1746" i="1"/>
  <c r="C1739" i="1"/>
  <c r="U1738" i="1" l="1"/>
  <c r="Q1739" i="1"/>
  <c r="B1739" i="1" s="1"/>
  <c r="H1747" i="1"/>
  <c r="M1747" i="1"/>
  <c r="N1747" i="1" s="1"/>
  <c r="O1747" i="1" s="1"/>
  <c r="I1747" i="1"/>
  <c r="C1740" i="1"/>
  <c r="S1746" i="1"/>
  <c r="T1746" i="1" s="1"/>
  <c r="W1747" i="1"/>
  <c r="V1747" i="1"/>
  <c r="J1746" i="1"/>
  <c r="P1746" i="1" s="1"/>
  <c r="E1747" i="1"/>
  <c r="G1747" i="1" s="1"/>
  <c r="R1747" i="1"/>
  <c r="L1748" i="1" s="1"/>
  <c r="A1748" i="1"/>
  <c r="D1748" i="1" s="1"/>
  <c r="U1739" i="1" l="1"/>
  <c r="Q1740" i="1"/>
  <c r="B1740" i="1" s="1"/>
  <c r="H1748" i="1"/>
  <c r="J1747" i="1"/>
  <c r="P1747" i="1" s="1"/>
  <c r="M1748" i="1"/>
  <c r="N1748" i="1" s="1"/>
  <c r="O1748" i="1" s="1"/>
  <c r="W1748" i="1"/>
  <c r="V1748" i="1"/>
  <c r="S1747" i="1"/>
  <c r="T1747" i="1" s="1"/>
  <c r="I1748" i="1"/>
  <c r="A1749" i="1"/>
  <c r="D1749" i="1" s="1"/>
  <c r="R1748" i="1"/>
  <c r="L1749" i="1" s="1"/>
  <c r="E1748" i="1"/>
  <c r="G1748" i="1" s="1"/>
  <c r="C1741" i="1"/>
  <c r="U1740" i="1" l="1"/>
  <c r="Q1741" i="1"/>
  <c r="B1741" i="1" s="1"/>
  <c r="H1749" i="1"/>
  <c r="J1748" i="1"/>
  <c r="P1748" i="1" s="1"/>
  <c r="M1749" i="1"/>
  <c r="N1749" i="1" s="1"/>
  <c r="O1749" i="1" s="1"/>
  <c r="V1749" i="1"/>
  <c r="S1748" i="1"/>
  <c r="T1748" i="1" s="1"/>
  <c r="W1749" i="1"/>
  <c r="C1742" i="1"/>
  <c r="A1750" i="1"/>
  <c r="D1750" i="1" s="1"/>
  <c r="R1749" i="1"/>
  <c r="L1750" i="1" s="1"/>
  <c r="E1749" i="1"/>
  <c r="G1749" i="1" s="1"/>
  <c r="I1749" i="1"/>
  <c r="U1741" i="1" l="1"/>
  <c r="Q1742" i="1"/>
  <c r="B1742" i="1" s="1"/>
  <c r="H1750" i="1"/>
  <c r="M1750" i="1"/>
  <c r="N1750" i="1" s="1"/>
  <c r="O1750" i="1" s="1"/>
  <c r="I1750" i="1"/>
  <c r="J1749" i="1"/>
  <c r="P1749" i="1" s="1"/>
  <c r="A1751" i="1"/>
  <c r="D1751" i="1" s="1"/>
  <c r="R1750" i="1"/>
  <c r="L1751" i="1" s="1"/>
  <c r="E1750" i="1"/>
  <c r="G1750" i="1" s="1"/>
  <c r="C1743" i="1"/>
  <c r="V1750" i="1"/>
  <c r="S1749" i="1"/>
  <c r="T1749" i="1" s="1"/>
  <c r="W1750" i="1"/>
  <c r="U1742" i="1" l="1"/>
  <c r="Q1743" i="1"/>
  <c r="B1743" i="1" s="1"/>
  <c r="J1750" i="1"/>
  <c r="P1750" i="1" s="1"/>
  <c r="H1751" i="1"/>
  <c r="M1751" i="1"/>
  <c r="N1751" i="1" s="1"/>
  <c r="O1751" i="1" s="1"/>
  <c r="W1751" i="1"/>
  <c r="V1751" i="1"/>
  <c r="S1750" i="1"/>
  <c r="T1750" i="1" s="1"/>
  <c r="C1744" i="1"/>
  <c r="R1751" i="1"/>
  <c r="L1752" i="1" s="1"/>
  <c r="A1752" i="1"/>
  <c r="D1752" i="1" s="1"/>
  <c r="E1751" i="1"/>
  <c r="G1751" i="1" s="1"/>
  <c r="I1751" i="1"/>
  <c r="U1743" i="1" l="1"/>
  <c r="Q1744" i="1"/>
  <c r="U1744" i="1" s="1"/>
  <c r="H1752" i="1"/>
  <c r="M1752" i="1"/>
  <c r="N1752" i="1" s="1"/>
  <c r="O1752" i="1" s="1"/>
  <c r="I1752" i="1"/>
  <c r="C1745" i="1"/>
  <c r="J1751" i="1"/>
  <c r="P1751" i="1" s="1"/>
  <c r="E1752" i="1"/>
  <c r="G1752" i="1" s="1"/>
  <c r="A1753" i="1"/>
  <c r="D1753" i="1" s="1"/>
  <c r="R1752" i="1"/>
  <c r="L1753" i="1" s="1"/>
  <c r="W1752" i="1"/>
  <c r="S1751" i="1"/>
  <c r="T1751" i="1" s="1"/>
  <c r="V1752" i="1"/>
  <c r="B1744" i="1" l="1"/>
  <c r="H1753" i="1"/>
  <c r="J1752" i="1"/>
  <c r="P1752" i="1" s="1"/>
  <c r="Q1745" i="1"/>
  <c r="B1745" i="1" s="1"/>
  <c r="T1745" i="1"/>
  <c r="C1746" i="1" s="1"/>
  <c r="M1753" i="1"/>
  <c r="N1753" i="1" s="1"/>
  <c r="O1753" i="1" s="1"/>
  <c r="V1753" i="1"/>
  <c r="S1752" i="1"/>
  <c r="T1752" i="1" s="1"/>
  <c r="W1753" i="1"/>
  <c r="I1753" i="1"/>
  <c r="R1753" i="1"/>
  <c r="L1754" i="1" s="1"/>
  <c r="E1753" i="1"/>
  <c r="G1753" i="1" s="1"/>
  <c r="A1754" i="1"/>
  <c r="D1754" i="1" s="1"/>
  <c r="Q1746" i="1" l="1"/>
  <c r="B1746" i="1" s="1"/>
  <c r="U1745" i="1"/>
  <c r="H1754" i="1"/>
  <c r="J1753" i="1"/>
  <c r="P1753" i="1" s="1"/>
  <c r="M1754" i="1"/>
  <c r="N1754" i="1" s="1"/>
  <c r="O1754" i="1" s="1"/>
  <c r="I1754" i="1"/>
  <c r="V1754" i="1"/>
  <c r="S1753" i="1"/>
  <c r="T1753" i="1" s="1"/>
  <c r="W1754" i="1"/>
  <c r="C1747" i="1"/>
  <c r="E1754" i="1"/>
  <c r="G1754" i="1" s="1"/>
  <c r="A1755" i="1"/>
  <c r="D1755" i="1" s="1"/>
  <c r="R1754" i="1"/>
  <c r="L1755" i="1" s="1"/>
  <c r="U1746" i="1" l="1"/>
  <c r="Q1747" i="1"/>
  <c r="B1747" i="1" s="1"/>
  <c r="H1755" i="1"/>
  <c r="J1754" i="1"/>
  <c r="P1754" i="1" s="1"/>
  <c r="M1755" i="1"/>
  <c r="N1755" i="1" s="1"/>
  <c r="O1755" i="1" s="1"/>
  <c r="V1755" i="1"/>
  <c r="S1754" i="1"/>
  <c r="T1754" i="1" s="1"/>
  <c r="W1755" i="1"/>
  <c r="C1748" i="1"/>
  <c r="A1756" i="1"/>
  <c r="D1756" i="1" s="1"/>
  <c r="R1755" i="1"/>
  <c r="L1756" i="1" s="1"/>
  <c r="E1755" i="1"/>
  <c r="G1755" i="1" s="1"/>
  <c r="I1755" i="1"/>
  <c r="U1747" i="1" l="1"/>
  <c r="Q1748" i="1"/>
  <c r="U1748" i="1" s="1"/>
  <c r="H1756" i="1"/>
  <c r="M1756" i="1"/>
  <c r="N1756" i="1" s="1"/>
  <c r="O1756" i="1" s="1"/>
  <c r="W1756" i="1"/>
  <c r="V1756" i="1"/>
  <c r="S1755" i="1"/>
  <c r="T1755" i="1" s="1"/>
  <c r="I1756" i="1"/>
  <c r="E1756" i="1"/>
  <c r="G1756" i="1" s="1"/>
  <c r="R1756" i="1"/>
  <c r="L1757" i="1" s="1"/>
  <c r="A1757" i="1"/>
  <c r="D1757" i="1" s="1"/>
  <c r="C1749" i="1"/>
  <c r="J1755" i="1"/>
  <c r="P1755" i="1" s="1"/>
  <c r="B1748" i="1" l="1"/>
  <c r="Q1749" i="1"/>
  <c r="U1749" i="1" s="1"/>
  <c r="H1757" i="1"/>
  <c r="M1757" i="1"/>
  <c r="N1757" i="1" s="1"/>
  <c r="O1757" i="1" s="1"/>
  <c r="C1750" i="1"/>
  <c r="I1757" i="1"/>
  <c r="R1757" i="1"/>
  <c r="L1758" i="1" s="1"/>
  <c r="E1757" i="1"/>
  <c r="G1757" i="1" s="1"/>
  <c r="A1758" i="1"/>
  <c r="D1758" i="1" s="1"/>
  <c r="J1756" i="1"/>
  <c r="P1756" i="1" s="1"/>
  <c r="V1757" i="1"/>
  <c r="S1756" i="1"/>
  <c r="T1756" i="1" s="1"/>
  <c r="W1757" i="1"/>
  <c r="B1749" i="1" l="1"/>
  <c r="Q1750" i="1"/>
  <c r="U1750" i="1" s="1"/>
  <c r="H1758" i="1"/>
  <c r="M1758" i="1"/>
  <c r="N1758" i="1" s="1"/>
  <c r="O1758" i="1" s="1"/>
  <c r="I1758" i="1"/>
  <c r="A1759" i="1"/>
  <c r="D1759" i="1" s="1"/>
  <c r="R1758" i="1"/>
  <c r="L1759" i="1" s="1"/>
  <c r="E1758" i="1"/>
  <c r="G1758" i="1" s="1"/>
  <c r="J1757" i="1"/>
  <c r="P1757" i="1" s="1"/>
  <c r="V1758" i="1"/>
  <c r="W1758" i="1"/>
  <c r="S1757" i="1"/>
  <c r="T1757" i="1" s="1"/>
  <c r="C1751" i="1"/>
  <c r="B1750" i="1" l="1"/>
  <c r="Q1751" i="1"/>
  <c r="B1751" i="1" s="1"/>
  <c r="J1758" i="1"/>
  <c r="P1758" i="1" s="1"/>
  <c r="H1759" i="1"/>
  <c r="M1759" i="1"/>
  <c r="N1759" i="1" s="1"/>
  <c r="O1759" i="1" s="1"/>
  <c r="S1758" i="1"/>
  <c r="T1758" i="1" s="1"/>
  <c r="W1759" i="1"/>
  <c r="V1759" i="1"/>
  <c r="C1752" i="1"/>
  <c r="R1759" i="1"/>
  <c r="L1760" i="1" s="1"/>
  <c r="E1759" i="1"/>
  <c r="G1759" i="1" s="1"/>
  <c r="A1760" i="1"/>
  <c r="D1760" i="1" s="1"/>
  <c r="I1759" i="1"/>
  <c r="U1751" i="1" l="1"/>
  <c r="Q1752" i="1"/>
  <c r="U1752" i="1" s="1"/>
  <c r="H1760" i="1"/>
  <c r="M1760" i="1"/>
  <c r="N1760" i="1" s="1"/>
  <c r="O1760" i="1" s="1"/>
  <c r="C1753" i="1"/>
  <c r="I1760" i="1"/>
  <c r="J1759" i="1"/>
  <c r="P1759" i="1" s="1"/>
  <c r="E1760" i="1"/>
  <c r="G1760" i="1" s="1"/>
  <c r="A1761" i="1"/>
  <c r="D1761" i="1" s="1"/>
  <c r="R1760" i="1"/>
  <c r="L1761" i="1" s="1"/>
  <c r="V1760" i="1"/>
  <c r="W1760" i="1"/>
  <c r="S1759" i="1"/>
  <c r="T1759" i="1" s="1"/>
  <c r="B1752" i="1" l="1"/>
  <c r="Q1753" i="1"/>
  <c r="B1753" i="1" s="1"/>
  <c r="J1760" i="1"/>
  <c r="P1760" i="1" s="1"/>
  <c r="H1761" i="1"/>
  <c r="M1761" i="1"/>
  <c r="N1761" i="1" s="1"/>
  <c r="O1761" i="1" s="1"/>
  <c r="V1761" i="1"/>
  <c r="S1760" i="1"/>
  <c r="T1760" i="1" s="1"/>
  <c r="W1761" i="1"/>
  <c r="I1761" i="1"/>
  <c r="R1761" i="1"/>
  <c r="L1762" i="1" s="1"/>
  <c r="E1761" i="1"/>
  <c r="G1761" i="1" s="1"/>
  <c r="A1762" i="1"/>
  <c r="D1762" i="1" s="1"/>
  <c r="C1754" i="1"/>
  <c r="U1753" i="1" l="1"/>
  <c r="Q1754" i="1"/>
  <c r="B1754" i="1" s="1"/>
  <c r="J1761" i="1"/>
  <c r="P1761" i="1" s="1"/>
  <c r="H1762" i="1"/>
  <c r="M1762" i="1"/>
  <c r="N1762" i="1" s="1"/>
  <c r="O1762" i="1" s="1"/>
  <c r="C1755" i="1"/>
  <c r="I1762" i="1"/>
  <c r="V1762" i="1"/>
  <c r="S1761" i="1"/>
  <c r="T1761" i="1" s="1"/>
  <c r="W1762" i="1"/>
  <c r="E1762" i="1"/>
  <c r="G1762" i="1" s="1"/>
  <c r="A1763" i="1"/>
  <c r="D1763" i="1" s="1"/>
  <c r="R1762" i="1"/>
  <c r="L1763" i="1" s="1"/>
  <c r="U1754" i="1" l="1"/>
  <c r="Q1755" i="1"/>
  <c r="U1755" i="1" s="1"/>
  <c r="H1763" i="1"/>
  <c r="J1762" i="1"/>
  <c r="P1762" i="1" s="1"/>
  <c r="M1763" i="1"/>
  <c r="N1763" i="1" s="1"/>
  <c r="O1763" i="1" s="1"/>
  <c r="V1763" i="1"/>
  <c r="S1762" i="1"/>
  <c r="T1762" i="1" s="1"/>
  <c r="W1763" i="1"/>
  <c r="I1763" i="1"/>
  <c r="R1763" i="1"/>
  <c r="L1764" i="1" s="1"/>
  <c r="E1763" i="1"/>
  <c r="G1763" i="1" s="1"/>
  <c r="A1764" i="1"/>
  <c r="D1764" i="1" s="1"/>
  <c r="C1756" i="1"/>
  <c r="B1755" i="1" l="1"/>
  <c r="Q1756" i="1"/>
  <c r="B1756" i="1" s="1"/>
  <c r="H1764" i="1"/>
  <c r="J1763" i="1"/>
  <c r="P1763" i="1" s="1"/>
  <c r="M1764" i="1"/>
  <c r="N1764" i="1" s="1"/>
  <c r="O1764" i="1" s="1"/>
  <c r="I1764" i="1"/>
  <c r="V1764" i="1"/>
  <c r="S1763" i="1"/>
  <c r="T1763" i="1" s="1"/>
  <c r="W1764" i="1"/>
  <c r="C1757" i="1"/>
  <c r="A1765" i="1"/>
  <c r="D1765" i="1" s="1"/>
  <c r="R1764" i="1"/>
  <c r="L1765" i="1" s="1"/>
  <c r="E1764" i="1"/>
  <c r="G1764" i="1" s="1"/>
  <c r="U1756" i="1" l="1"/>
  <c r="Q1757" i="1"/>
  <c r="U1757" i="1" s="1"/>
  <c r="J1764" i="1"/>
  <c r="P1764" i="1" s="1"/>
  <c r="H1765" i="1"/>
  <c r="M1765" i="1"/>
  <c r="N1765" i="1" s="1"/>
  <c r="O1765" i="1" s="1"/>
  <c r="E1765" i="1"/>
  <c r="G1765" i="1" s="1"/>
  <c r="A1766" i="1"/>
  <c r="D1766" i="1" s="1"/>
  <c r="R1765" i="1"/>
  <c r="L1766" i="1" s="1"/>
  <c r="V1765" i="1"/>
  <c r="W1765" i="1"/>
  <c r="S1764" i="1"/>
  <c r="T1764" i="1" s="1"/>
  <c r="C1758" i="1"/>
  <c r="I1765" i="1"/>
  <c r="B1757" i="1" l="1"/>
  <c r="Q1758" i="1"/>
  <c r="B1758" i="1" s="1"/>
  <c r="H1766" i="1"/>
  <c r="M1766" i="1"/>
  <c r="N1766" i="1" s="1"/>
  <c r="O1766" i="1" s="1"/>
  <c r="I1766" i="1"/>
  <c r="E1766" i="1"/>
  <c r="G1766" i="1" s="1"/>
  <c r="A1767" i="1"/>
  <c r="D1767" i="1" s="1"/>
  <c r="R1766" i="1"/>
  <c r="L1767" i="1" s="1"/>
  <c r="C1759" i="1"/>
  <c r="J1765" i="1"/>
  <c r="P1765" i="1" s="1"/>
  <c r="V1766" i="1"/>
  <c r="S1765" i="1"/>
  <c r="T1765" i="1" s="1"/>
  <c r="W1766" i="1"/>
  <c r="U1758" i="1" l="1"/>
  <c r="Q1759" i="1"/>
  <c r="B1759" i="1" s="1"/>
  <c r="H1767" i="1"/>
  <c r="J1766" i="1"/>
  <c r="P1766" i="1" s="1"/>
  <c r="M1767" i="1"/>
  <c r="N1767" i="1" s="1"/>
  <c r="O1767" i="1" s="1"/>
  <c r="W1767" i="1"/>
  <c r="V1767" i="1"/>
  <c r="S1766" i="1"/>
  <c r="T1766" i="1" s="1"/>
  <c r="C1760" i="1"/>
  <c r="E1767" i="1"/>
  <c r="G1767" i="1" s="1"/>
  <c r="A1768" i="1"/>
  <c r="D1768" i="1" s="1"/>
  <c r="R1767" i="1"/>
  <c r="L1768" i="1" s="1"/>
  <c r="I1767" i="1"/>
  <c r="U1759" i="1" l="1"/>
  <c r="Q1760" i="1"/>
  <c r="B1760" i="1" s="1"/>
  <c r="H1768" i="1"/>
  <c r="M1768" i="1"/>
  <c r="N1768" i="1" s="1"/>
  <c r="O1768" i="1" s="1"/>
  <c r="I1768" i="1"/>
  <c r="J1767" i="1"/>
  <c r="P1767" i="1" s="1"/>
  <c r="E1768" i="1"/>
  <c r="G1768" i="1" s="1"/>
  <c r="A1769" i="1"/>
  <c r="D1769" i="1" s="1"/>
  <c r="R1768" i="1"/>
  <c r="L1769" i="1" s="1"/>
  <c r="C1761" i="1"/>
  <c r="W1768" i="1"/>
  <c r="V1768" i="1"/>
  <c r="S1767" i="1"/>
  <c r="T1767" i="1" s="1"/>
  <c r="U1760" i="1" l="1"/>
  <c r="Q1761" i="1"/>
  <c r="B1761" i="1" s="1"/>
  <c r="H1769" i="1"/>
  <c r="J1768" i="1"/>
  <c r="P1768" i="1" s="1"/>
  <c r="M1769" i="1"/>
  <c r="N1769" i="1" s="1"/>
  <c r="O1769" i="1" s="1"/>
  <c r="E1769" i="1"/>
  <c r="G1769" i="1" s="1"/>
  <c r="A1770" i="1"/>
  <c r="D1770" i="1" s="1"/>
  <c r="R1769" i="1"/>
  <c r="L1770" i="1" s="1"/>
  <c r="C1762" i="1"/>
  <c r="W1769" i="1"/>
  <c r="V1769" i="1"/>
  <c r="S1768" i="1"/>
  <c r="T1768" i="1" s="1"/>
  <c r="I1769" i="1"/>
  <c r="U1761" i="1" l="1"/>
  <c r="Q1762" i="1"/>
  <c r="B1762" i="1" s="1"/>
  <c r="H1770" i="1"/>
  <c r="M1770" i="1"/>
  <c r="N1770" i="1" s="1"/>
  <c r="O1770" i="1" s="1"/>
  <c r="I1770" i="1"/>
  <c r="W1770" i="1"/>
  <c r="V1770" i="1"/>
  <c r="S1769" i="1"/>
  <c r="T1769" i="1" s="1"/>
  <c r="J1769" i="1"/>
  <c r="P1769" i="1" s="1"/>
  <c r="C1763" i="1"/>
  <c r="A1771" i="1"/>
  <c r="D1771" i="1" s="1"/>
  <c r="R1770" i="1"/>
  <c r="L1771" i="1" s="1"/>
  <c r="E1770" i="1"/>
  <c r="G1770" i="1" s="1"/>
  <c r="U1762" i="1" l="1"/>
  <c r="Q1763" i="1"/>
  <c r="B1763" i="1" s="1"/>
  <c r="H1771" i="1"/>
  <c r="J1770" i="1"/>
  <c r="P1770" i="1" s="1"/>
  <c r="M1771" i="1"/>
  <c r="N1771" i="1" s="1"/>
  <c r="O1771" i="1" s="1"/>
  <c r="S1770" i="1"/>
  <c r="T1770" i="1" s="1"/>
  <c r="W1771" i="1"/>
  <c r="V1771" i="1"/>
  <c r="C1764" i="1"/>
  <c r="R1771" i="1"/>
  <c r="L1772" i="1" s="1"/>
  <c r="E1771" i="1"/>
  <c r="G1771" i="1" s="1"/>
  <c r="A1772" i="1"/>
  <c r="D1772" i="1" s="1"/>
  <c r="I1771" i="1"/>
  <c r="U1763" i="1" l="1"/>
  <c r="Q1764" i="1"/>
  <c r="B1764" i="1" s="1"/>
  <c r="H1772" i="1"/>
  <c r="M1772" i="1"/>
  <c r="N1772" i="1" s="1"/>
  <c r="O1772" i="1" s="1"/>
  <c r="I1772" i="1"/>
  <c r="J1771" i="1"/>
  <c r="P1771" i="1" s="1"/>
  <c r="R1772" i="1"/>
  <c r="L1773" i="1" s="1"/>
  <c r="E1772" i="1"/>
  <c r="G1772" i="1" s="1"/>
  <c r="A1773" i="1"/>
  <c r="D1773" i="1" s="1"/>
  <c r="C1765" i="1"/>
  <c r="W1772" i="1"/>
  <c r="V1772" i="1"/>
  <c r="S1771" i="1"/>
  <c r="T1771" i="1" s="1"/>
  <c r="U1764" i="1" l="1"/>
  <c r="Q1765" i="1"/>
  <c r="B1765" i="1" s="1"/>
  <c r="H1773" i="1"/>
  <c r="J1772" i="1"/>
  <c r="P1772" i="1" s="1"/>
  <c r="M1773" i="1"/>
  <c r="N1773" i="1" s="1"/>
  <c r="O1773" i="1" s="1"/>
  <c r="W1773" i="1"/>
  <c r="V1773" i="1"/>
  <c r="S1772" i="1"/>
  <c r="T1772" i="1" s="1"/>
  <c r="I1773" i="1"/>
  <c r="C1766" i="1"/>
  <c r="R1773" i="1"/>
  <c r="L1774" i="1" s="1"/>
  <c r="E1773" i="1"/>
  <c r="G1773" i="1" s="1"/>
  <c r="A1774" i="1"/>
  <c r="D1774" i="1" s="1"/>
  <c r="U1765" i="1" l="1"/>
  <c r="Q1766" i="1"/>
  <c r="U1766" i="1" s="1"/>
  <c r="H1774" i="1"/>
  <c r="J1773" i="1"/>
  <c r="P1773" i="1" s="1"/>
  <c r="M1774" i="1"/>
  <c r="N1774" i="1" s="1"/>
  <c r="O1774" i="1" s="1"/>
  <c r="I1774" i="1"/>
  <c r="S1773" i="1"/>
  <c r="T1773" i="1" s="1"/>
  <c r="W1774" i="1"/>
  <c r="V1774" i="1"/>
  <c r="R1774" i="1"/>
  <c r="L1775" i="1" s="1"/>
  <c r="E1774" i="1"/>
  <c r="G1774" i="1" s="1"/>
  <c r="A1775" i="1"/>
  <c r="D1775" i="1" s="1"/>
  <c r="C1767" i="1"/>
  <c r="M1775" i="1" l="1"/>
  <c r="N1775" i="1" s="1"/>
  <c r="O1775" i="1" s="1"/>
  <c r="B1766" i="1"/>
  <c r="Q1767" i="1"/>
  <c r="B1767" i="1" s="1"/>
  <c r="H1775" i="1"/>
  <c r="C1768" i="1"/>
  <c r="E1775" i="1"/>
  <c r="G1775" i="1" s="1"/>
  <c r="A1776" i="1"/>
  <c r="D1776" i="1" s="1"/>
  <c r="R1775" i="1"/>
  <c r="L1776" i="1" s="1"/>
  <c r="I1775" i="1"/>
  <c r="W1775" i="1"/>
  <c r="S1774" i="1"/>
  <c r="T1774" i="1" s="1"/>
  <c r="V1775" i="1"/>
  <c r="J1774" i="1"/>
  <c r="P1774" i="1" s="1"/>
  <c r="U1767" i="1" l="1"/>
  <c r="Q1768" i="1"/>
  <c r="B1768" i="1" s="1"/>
  <c r="H1776" i="1"/>
  <c r="J1775" i="1"/>
  <c r="P1775" i="1" s="1"/>
  <c r="M1776" i="1"/>
  <c r="N1776" i="1" s="1"/>
  <c r="O1776" i="1" s="1"/>
  <c r="E1776" i="1"/>
  <c r="G1776" i="1" s="1"/>
  <c r="A1777" i="1"/>
  <c r="D1777" i="1" s="1"/>
  <c r="R1776" i="1"/>
  <c r="L1777" i="1" s="1"/>
  <c r="V1776" i="1"/>
  <c r="S1775" i="1"/>
  <c r="W1776" i="1"/>
  <c r="I1776" i="1"/>
  <c r="C1769" i="1"/>
  <c r="U1768" i="1" l="1"/>
  <c r="Q1769" i="1"/>
  <c r="U1769" i="1" s="1"/>
  <c r="H1777" i="1"/>
  <c r="M1777" i="1"/>
  <c r="N1777" i="1" s="1"/>
  <c r="O1777" i="1" s="1"/>
  <c r="I1777" i="1"/>
  <c r="C1770" i="1"/>
  <c r="R1777" i="1"/>
  <c r="L1778" i="1" s="1"/>
  <c r="E1777" i="1"/>
  <c r="G1777" i="1" s="1"/>
  <c r="A1778" i="1"/>
  <c r="D1778" i="1" s="1"/>
  <c r="J1776" i="1"/>
  <c r="P1776" i="1" s="1"/>
  <c r="W1777" i="1"/>
  <c r="V1777" i="1"/>
  <c r="S1776" i="1"/>
  <c r="T1776" i="1" s="1"/>
  <c r="B1769" i="1" l="1"/>
  <c r="Q1770" i="1"/>
  <c r="B1770" i="1" s="1"/>
  <c r="J1777" i="1"/>
  <c r="P1777" i="1" s="1"/>
  <c r="H1778" i="1"/>
  <c r="M1778" i="1"/>
  <c r="N1778" i="1" s="1"/>
  <c r="O1778" i="1" s="1"/>
  <c r="W1778" i="1"/>
  <c r="V1778" i="1"/>
  <c r="S1777" i="1"/>
  <c r="T1777" i="1" s="1"/>
  <c r="I1778" i="1"/>
  <c r="R1778" i="1"/>
  <c r="L1779" i="1" s="1"/>
  <c r="E1778" i="1"/>
  <c r="G1778" i="1" s="1"/>
  <c r="A1779" i="1"/>
  <c r="D1779" i="1" s="1"/>
  <c r="C1771" i="1"/>
  <c r="U1770" i="1" l="1"/>
  <c r="Q1771" i="1"/>
  <c r="B1771" i="1" s="1"/>
  <c r="J1778" i="1"/>
  <c r="P1778" i="1" s="1"/>
  <c r="H1779" i="1"/>
  <c r="M1779" i="1"/>
  <c r="N1779" i="1" s="1"/>
  <c r="O1779" i="1" s="1"/>
  <c r="C1772" i="1"/>
  <c r="I1779" i="1"/>
  <c r="V1779" i="1"/>
  <c r="W1779" i="1"/>
  <c r="S1778" i="1"/>
  <c r="T1778" i="1" s="1"/>
  <c r="E1779" i="1"/>
  <c r="G1779" i="1" s="1"/>
  <c r="A1780" i="1"/>
  <c r="D1780" i="1" s="1"/>
  <c r="R1779" i="1"/>
  <c r="L1780" i="1" s="1"/>
  <c r="U1771" i="1" l="1"/>
  <c r="Q1772" i="1"/>
  <c r="B1772" i="1" s="1"/>
  <c r="H1780" i="1"/>
  <c r="J1779" i="1"/>
  <c r="P1779" i="1" s="1"/>
  <c r="M1780" i="1"/>
  <c r="N1780" i="1" s="1"/>
  <c r="O1780" i="1" s="1"/>
  <c r="R1780" i="1"/>
  <c r="L1781" i="1" s="1"/>
  <c r="E1780" i="1"/>
  <c r="G1780" i="1" s="1"/>
  <c r="A1781" i="1"/>
  <c r="D1781" i="1" s="1"/>
  <c r="I1780" i="1"/>
  <c r="V1780" i="1"/>
  <c r="S1779" i="1"/>
  <c r="T1779" i="1" s="1"/>
  <c r="W1780" i="1"/>
  <c r="C1773" i="1"/>
  <c r="U1772" i="1" l="1"/>
  <c r="Q1773" i="1"/>
  <c r="B1773" i="1" s="1"/>
  <c r="H1781" i="1"/>
  <c r="M1781" i="1"/>
  <c r="N1781" i="1" s="1"/>
  <c r="O1781" i="1" s="1"/>
  <c r="W1781" i="1"/>
  <c r="V1781" i="1"/>
  <c r="S1780" i="1"/>
  <c r="T1780" i="1" s="1"/>
  <c r="C1774" i="1"/>
  <c r="I1781" i="1"/>
  <c r="J1780" i="1"/>
  <c r="P1780" i="1" s="1"/>
  <c r="A1782" i="1"/>
  <c r="D1782" i="1" s="1"/>
  <c r="R1781" i="1"/>
  <c r="L1782" i="1" s="1"/>
  <c r="E1781" i="1"/>
  <c r="G1781" i="1" s="1"/>
  <c r="U1773" i="1" l="1"/>
  <c r="Q1774" i="1"/>
  <c r="B1774" i="1" s="1"/>
  <c r="H1782" i="1"/>
  <c r="J1781" i="1"/>
  <c r="P1781" i="1" s="1"/>
  <c r="M1782" i="1"/>
  <c r="N1782" i="1" s="1"/>
  <c r="O1782" i="1" s="1"/>
  <c r="A1783" i="1"/>
  <c r="D1783" i="1" s="1"/>
  <c r="R1782" i="1"/>
  <c r="L1783" i="1" s="1"/>
  <c r="E1782" i="1"/>
  <c r="G1782" i="1" s="1"/>
  <c r="C1775" i="1"/>
  <c r="W1782" i="1"/>
  <c r="V1782" i="1"/>
  <c r="S1781" i="1"/>
  <c r="T1781" i="1" s="1"/>
  <c r="I1782" i="1"/>
  <c r="U1774" i="1" l="1"/>
  <c r="Q1775" i="1"/>
  <c r="B1775" i="1" s="1"/>
  <c r="H1783" i="1"/>
  <c r="J1782" i="1"/>
  <c r="P1782" i="1" s="1"/>
  <c r="M1783" i="1"/>
  <c r="N1783" i="1" s="1"/>
  <c r="O1783" i="1" s="1"/>
  <c r="S1782" i="1"/>
  <c r="T1782" i="1" s="1"/>
  <c r="V1783" i="1"/>
  <c r="W1783" i="1"/>
  <c r="A1784" i="1"/>
  <c r="D1784" i="1" s="1"/>
  <c r="R1783" i="1"/>
  <c r="L1784" i="1" s="1"/>
  <c r="E1783" i="1"/>
  <c r="G1783" i="1" s="1"/>
  <c r="I1783" i="1"/>
  <c r="T1775" i="1"/>
  <c r="C1776" i="1" s="1"/>
  <c r="Q1776" i="1" l="1"/>
  <c r="B1776" i="1" s="1"/>
  <c r="H1784" i="1"/>
  <c r="M1784" i="1"/>
  <c r="N1784" i="1" s="1"/>
  <c r="O1784" i="1" s="1"/>
  <c r="W1784" i="1"/>
  <c r="V1784" i="1"/>
  <c r="S1783" i="1"/>
  <c r="T1783" i="1" s="1"/>
  <c r="C1777" i="1"/>
  <c r="I1784" i="1"/>
  <c r="U1775" i="1"/>
  <c r="A1785" i="1"/>
  <c r="D1785" i="1" s="1"/>
  <c r="R1784" i="1"/>
  <c r="L1785" i="1" s="1"/>
  <c r="E1784" i="1"/>
  <c r="G1784" i="1" s="1"/>
  <c r="J1783" i="1"/>
  <c r="P1783" i="1" s="1"/>
  <c r="U1776" i="1" l="1"/>
  <c r="Q1777" i="1"/>
  <c r="B1777" i="1" s="1"/>
  <c r="H1785" i="1"/>
  <c r="M1785" i="1"/>
  <c r="N1785" i="1" s="1"/>
  <c r="O1785" i="1" s="1"/>
  <c r="R1785" i="1"/>
  <c r="L1786" i="1" s="1"/>
  <c r="E1785" i="1"/>
  <c r="G1785" i="1" s="1"/>
  <c r="A1786" i="1"/>
  <c r="D1786" i="1" s="1"/>
  <c r="I1785" i="1"/>
  <c r="V1785" i="1"/>
  <c r="S1784" i="1"/>
  <c r="T1784" i="1" s="1"/>
  <c r="W1785" i="1"/>
  <c r="C1778" i="1"/>
  <c r="J1784" i="1"/>
  <c r="P1784" i="1" s="1"/>
  <c r="U1777" i="1" l="1"/>
  <c r="Q1778" i="1"/>
  <c r="B1778" i="1" s="1"/>
  <c r="H1786" i="1"/>
  <c r="J1785" i="1"/>
  <c r="P1785" i="1" s="1"/>
  <c r="M1786" i="1"/>
  <c r="N1786" i="1" s="1"/>
  <c r="O1786" i="1" s="1"/>
  <c r="C1779" i="1"/>
  <c r="A1787" i="1"/>
  <c r="D1787" i="1" s="1"/>
  <c r="R1786" i="1"/>
  <c r="L1787" i="1" s="1"/>
  <c r="E1786" i="1"/>
  <c r="G1786" i="1" s="1"/>
  <c r="W1786" i="1"/>
  <c r="V1786" i="1"/>
  <c r="S1785" i="1"/>
  <c r="T1785" i="1" s="1"/>
  <c r="I1786" i="1"/>
  <c r="U1778" i="1" l="1"/>
  <c r="Q1779" i="1"/>
  <c r="U1779" i="1" s="1"/>
  <c r="H1787" i="1"/>
  <c r="M1787" i="1"/>
  <c r="N1787" i="1" s="1"/>
  <c r="O1787" i="1" s="1"/>
  <c r="I1787" i="1"/>
  <c r="J1786" i="1"/>
  <c r="P1786" i="1" s="1"/>
  <c r="R1787" i="1"/>
  <c r="L1788" i="1" s="1"/>
  <c r="E1787" i="1"/>
  <c r="G1787" i="1" s="1"/>
  <c r="A1788" i="1"/>
  <c r="D1788" i="1" s="1"/>
  <c r="W1787" i="1"/>
  <c r="S1786" i="1"/>
  <c r="T1786" i="1" s="1"/>
  <c r="V1787" i="1"/>
  <c r="C1780" i="1"/>
  <c r="B1779" i="1" l="1"/>
  <c r="Q1780" i="1"/>
  <c r="B1780" i="1" s="1"/>
  <c r="H1788" i="1"/>
  <c r="J1787" i="1"/>
  <c r="P1787" i="1" s="1"/>
  <c r="M1788" i="1"/>
  <c r="N1788" i="1" s="1"/>
  <c r="O1788" i="1" s="1"/>
  <c r="V1788" i="1"/>
  <c r="S1787" i="1"/>
  <c r="T1787" i="1" s="1"/>
  <c r="W1788" i="1"/>
  <c r="C1781" i="1"/>
  <c r="I1788" i="1"/>
  <c r="R1788" i="1"/>
  <c r="L1789" i="1" s="1"/>
  <c r="E1788" i="1"/>
  <c r="G1788" i="1" s="1"/>
  <c r="A1789" i="1"/>
  <c r="D1789" i="1" s="1"/>
  <c r="U1780" i="1" l="1"/>
  <c r="Q1781" i="1"/>
  <c r="B1781" i="1" s="1"/>
  <c r="H1789" i="1"/>
  <c r="J1788" i="1"/>
  <c r="P1788" i="1" s="1"/>
  <c r="M1789" i="1"/>
  <c r="N1789" i="1" s="1"/>
  <c r="O1789" i="1" s="1"/>
  <c r="C1782" i="1"/>
  <c r="S1788" i="1"/>
  <c r="T1788" i="1" s="1"/>
  <c r="W1789" i="1"/>
  <c r="V1789" i="1"/>
  <c r="I1789" i="1"/>
  <c r="E1789" i="1"/>
  <c r="G1789" i="1" s="1"/>
  <c r="A1790" i="1"/>
  <c r="D1790" i="1" s="1"/>
  <c r="R1789" i="1"/>
  <c r="L1790" i="1" s="1"/>
  <c r="U1781" i="1" l="1"/>
  <c r="Q1782" i="1"/>
  <c r="B1782" i="1" s="1"/>
  <c r="H1790" i="1"/>
  <c r="M1790" i="1"/>
  <c r="N1790" i="1" s="1"/>
  <c r="O1790" i="1" s="1"/>
  <c r="A1791" i="1"/>
  <c r="D1791" i="1" s="1"/>
  <c r="R1790" i="1"/>
  <c r="L1791" i="1" s="1"/>
  <c r="E1790" i="1"/>
  <c r="G1790" i="1" s="1"/>
  <c r="I1790" i="1"/>
  <c r="C1783" i="1"/>
  <c r="W1790" i="1"/>
  <c r="V1790" i="1"/>
  <c r="S1789" i="1"/>
  <c r="T1789" i="1" s="1"/>
  <c r="J1789" i="1"/>
  <c r="P1789" i="1" s="1"/>
  <c r="U1782" i="1" l="1"/>
  <c r="Q1783" i="1"/>
  <c r="B1783" i="1" s="1"/>
  <c r="H1791" i="1"/>
  <c r="M1791" i="1"/>
  <c r="N1791" i="1" s="1"/>
  <c r="O1791" i="1" s="1"/>
  <c r="I1791" i="1"/>
  <c r="J1790" i="1"/>
  <c r="P1790" i="1" s="1"/>
  <c r="A1792" i="1"/>
  <c r="D1792" i="1" s="1"/>
  <c r="E1791" i="1"/>
  <c r="G1791" i="1" s="1"/>
  <c r="R1791" i="1"/>
  <c r="L1792" i="1" s="1"/>
  <c r="C1784" i="1"/>
  <c r="W1791" i="1"/>
  <c r="V1791" i="1"/>
  <c r="S1790" i="1"/>
  <c r="T1790" i="1" s="1"/>
  <c r="U1783" i="1" l="1"/>
  <c r="Q1784" i="1"/>
  <c r="B1784" i="1" s="1"/>
  <c r="J1791" i="1"/>
  <c r="P1791" i="1" s="1"/>
  <c r="H1792" i="1"/>
  <c r="M1792" i="1"/>
  <c r="N1792" i="1" s="1"/>
  <c r="O1792" i="1" s="1"/>
  <c r="C1785" i="1"/>
  <c r="R1792" i="1"/>
  <c r="L1793" i="1" s="1"/>
  <c r="E1792" i="1"/>
  <c r="G1792" i="1" s="1"/>
  <c r="A1793" i="1"/>
  <c r="D1793" i="1" s="1"/>
  <c r="V1792" i="1"/>
  <c r="W1792" i="1"/>
  <c r="S1791" i="1"/>
  <c r="T1791" i="1" s="1"/>
  <c r="I1792" i="1"/>
  <c r="U1784" i="1" l="1"/>
  <c r="Q1785" i="1"/>
  <c r="B1785" i="1" s="1"/>
  <c r="H1793" i="1"/>
  <c r="M1793" i="1"/>
  <c r="N1793" i="1" s="1"/>
  <c r="O1793" i="1" s="1"/>
  <c r="I1793" i="1"/>
  <c r="E1793" i="1"/>
  <c r="G1793" i="1" s="1"/>
  <c r="A1794" i="1"/>
  <c r="D1794" i="1" s="1"/>
  <c r="R1793" i="1"/>
  <c r="L1794" i="1" s="1"/>
  <c r="C1786" i="1"/>
  <c r="V1793" i="1"/>
  <c r="W1793" i="1"/>
  <c r="S1792" i="1"/>
  <c r="T1792" i="1" s="1"/>
  <c r="J1792" i="1"/>
  <c r="P1792" i="1" s="1"/>
  <c r="U1785" i="1" l="1"/>
  <c r="Q1786" i="1"/>
  <c r="U1786" i="1" s="1"/>
  <c r="H1794" i="1"/>
  <c r="J1793" i="1"/>
  <c r="P1793" i="1" s="1"/>
  <c r="M1794" i="1"/>
  <c r="N1794" i="1" s="1"/>
  <c r="O1794" i="1" s="1"/>
  <c r="I1794" i="1"/>
  <c r="W1794" i="1"/>
  <c r="S1793" i="1"/>
  <c r="T1793" i="1" s="1"/>
  <c r="V1794" i="1"/>
  <c r="E1794" i="1"/>
  <c r="G1794" i="1" s="1"/>
  <c r="R1794" i="1"/>
  <c r="L1795" i="1" s="1"/>
  <c r="A1795" i="1"/>
  <c r="D1795" i="1" s="1"/>
  <c r="C1787" i="1"/>
  <c r="B1786" i="1" l="1"/>
  <c r="Q1787" i="1"/>
  <c r="B1787" i="1" s="1"/>
  <c r="J1794" i="1"/>
  <c r="P1794" i="1" s="1"/>
  <c r="H1795" i="1"/>
  <c r="M1795" i="1"/>
  <c r="N1795" i="1" s="1"/>
  <c r="O1795" i="1" s="1"/>
  <c r="V1795" i="1"/>
  <c r="S1794" i="1"/>
  <c r="T1794" i="1" s="1"/>
  <c r="W1795" i="1"/>
  <c r="C1788" i="1"/>
  <c r="R1795" i="1"/>
  <c r="L1796" i="1" s="1"/>
  <c r="A1796" i="1"/>
  <c r="D1796" i="1" s="1"/>
  <c r="E1795" i="1"/>
  <c r="G1795" i="1" s="1"/>
  <c r="I1795" i="1"/>
  <c r="U1787" i="1" l="1"/>
  <c r="Q1788" i="1"/>
  <c r="B1788" i="1" s="1"/>
  <c r="J1795" i="1"/>
  <c r="P1795" i="1" s="1"/>
  <c r="H1796" i="1"/>
  <c r="M1796" i="1"/>
  <c r="N1796" i="1" s="1"/>
  <c r="O1796" i="1" s="1"/>
  <c r="V1796" i="1"/>
  <c r="W1796" i="1"/>
  <c r="S1795" i="1"/>
  <c r="T1795" i="1" s="1"/>
  <c r="I1796" i="1"/>
  <c r="A1797" i="1"/>
  <c r="D1797" i="1" s="1"/>
  <c r="E1796" i="1"/>
  <c r="G1796" i="1" s="1"/>
  <c r="R1796" i="1"/>
  <c r="L1797" i="1" s="1"/>
  <c r="C1789" i="1"/>
  <c r="U1788" i="1" l="1"/>
  <c r="Q1789" i="1"/>
  <c r="B1789" i="1" s="1"/>
  <c r="H1797" i="1"/>
  <c r="J1796" i="1"/>
  <c r="P1796" i="1" s="1"/>
  <c r="M1797" i="1"/>
  <c r="N1797" i="1" s="1"/>
  <c r="O1797" i="1" s="1"/>
  <c r="C1790" i="1"/>
  <c r="I1797" i="1"/>
  <c r="S1796" i="1"/>
  <c r="T1796" i="1" s="1"/>
  <c r="V1797" i="1"/>
  <c r="W1797" i="1"/>
  <c r="R1797" i="1"/>
  <c r="L1798" i="1" s="1"/>
  <c r="E1797" i="1"/>
  <c r="G1797" i="1" s="1"/>
  <c r="A1798" i="1"/>
  <c r="D1798" i="1" s="1"/>
  <c r="U1789" i="1" l="1"/>
  <c r="Q1790" i="1"/>
  <c r="B1790" i="1" s="1"/>
  <c r="H1798" i="1"/>
  <c r="J1797" i="1"/>
  <c r="P1797" i="1" s="1"/>
  <c r="M1798" i="1"/>
  <c r="N1798" i="1" s="1"/>
  <c r="O1798" i="1" s="1"/>
  <c r="R1798" i="1"/>
  <c r="L1799" i="1" s="1"/>
  <c r="E1798" i="1"/>
  <c r="G1798" i="1" s="1"/>
  <c r="A1799" i="1"/>
  <c r="D1799" i="1" s="1"/>
  <c r="I1798" i="1"/>
  <c r="V1798" i="1"/>
  <c r="S1797" i="1"/>
  <c r="T1797" i="1" s="1"/>
  <c r="W1798" i="1"/>
  <c r="C1791" i="1"/>
  <c r="U1790" i="1" l="1"/>
  <c r="Q1791" i="1"/>
  <c r="B1791" i="1" s="1"/>
  <c r="J1798" i="1"/>
  <c r="P1798" i="1" s="1"/>
  <c r="H1799" i="1"/>
  <c r="M1799" i="1"/>
  <c r="N1799" i="1" s="1"/>
  <c r="O1799" i="1" s="1"/>
  <c r="W1799" i="1"/>
  <c r="S1798" i="1"/>
  <c r="T1798" i="1" s="1"/>
  <c r="V1799" i="1"/>
  <c r="C1792" i="1"/>
  <c r="I1799" i="1"/>
  <c r="E1799" i="1"/>
  <c r="G1799" i="1" s="1"/>
  <c r="A1800" i="1"/>
  <c r="D1800" i="1" s="1"/>
  <c r="R1799" i="1"/>
  <c r="L1800" i="1" s="1"/>
  <c r="U1791" i="1" l="1"/>
  <c r="Q1792" i="1"/>
  <c r="B1792" i="1" s="1"/>
  <c r="H1800" i="1"/>
  <c r="J1799" i="1"/>
  <c r="P1799" i="1" s="1"/>
  <c r="M1800" i="1"/>
  <c r="N1800" i="1" s="1"/>
  <c r="O1800" i="1" s="1"/>
  <c r="E1800" i="1"/>
  <c r="G1800" i="1" s="1"/>
  <c r="A1801" i="1"/>
  <c r="D1801" i="1" s="1"/>
  <c r="R1800" i="1"/>
  <c r="L1801" i="1" s="1"/>
  <c r="C1793" i="1"/>
  <c r="W1800" i="1"/>
  <c r="V1800" i="1"/>
  <c r="S1799" i="1"/>
  <c r="T1799" i="1" s="1"/>
  <c r="I1800" i="1"/>
  <c r="U1792" i="1" l="1"/>
  <c r="Q1793" i="1"/>
  <c r="B1793" i="1" s="1"/>
  <c r="H1801" i="1"/>
  <c r="M1801" i="1"/>
  <c r="N1801" i="1" s="1"/>
  <c r="O1801" i="1" s="1"/>
  <c r="C1794" i="1"/>
  <c r="S1800" i="1"/>
  <c r="T1800" i="1" s="1"/>
  <c r="W1801" i="1"/>
  <c r="V1801" i="1"/>
  <c r="I1801" i="1"/>
  <c r="J1800" i="1"/>
  <c r="P1800" i="1" s="1"/>
  <c r="R1801" i="1"/>
  <c r="L1802" i="1" s="1"/>
  <c r="E1801" i="1"/>
  <c r="G1801" i="1" s="1"/>
  <c r="A1802" i="1"/>
  <c r="D1802" i="1" s="1"/>
  <c r="U1793" i="1" l="1"/>
  <c r="Q1794" i="1"/>
  <c r="B1794" i="1" s="1"/>
  <c r="H1802" i="1"/>
  <c r="M1802" i="1"/>
  <c r="N1802" i="1" s="1"/>
  <c r="O1802" i="1" s="1"/>
  <c r="R1802" i="1"/>
  <c r="L1803" i="1" s="1"/>
  <c r="E1802" i="1"/>
  <c r="G1802" i="1" s="1"/>
  <c r="A1803" i="1"/>
  <c r="D1803" i="1" s="1"/>
  <c r="I1802" i="1"/>
  <c r="J1801" i="1"/>
  <c r="P1801" i="1" s="1"/>
  <c r="W1802" i="1"/>
  <c r="V1802" i="1"/>
  <c r="S1801" i="1"/>
  <c r="T1801" i="1" s="1"/>
  <c r="C1795" i="1"/>
  <c r="U1794" i="1" l="1"/>
  <c r="Q1795" i="1"/>
  <c r="B1795" i="1" s="1"/>
  <c r="H1803" i="1"/>
  <c r="M1803" i="1"/>
  <c r="N1803" i="1" s="1"/>
  <c r="O1803" i="1" s="1"/>
  <c r="I1803" i="1"/>
  <c r="J1802" i="1"/>
  <c r="P1802" i="1" s="1"/>
  <c r="A1804" i="1"/>
  <c r="D1804" i="1" s="1"/>
  <c r="R1803" i="1"/>
  <c r="L1804" i="1" s="1"/>
  <c r="E1803" i="1"/>
  <c r="G1803" i="1" s="1"/>
  <c r="C1796" i="1"/>
  <c r="W1803" i="1"/>
  <c r="V1803" i="1"/>
  <c r="S1802" i="1"/>
  <c r="T1802" i="1" s="1"/>
  <c r="U1795" i="1" l="1"/>
  <c r="Q1796" i="1"/>
  <c r="B1796" i="1" s="1"/>
  <c r="H1804" i="1"/>
  <c r="J1803" i="1"/>
  <c r="P1803" i="1" s="1"/>
  <c r="M1804" i="1"/>
  <c r="N1804" i="1" s="1"/>
  <c r="O1804" i="1" s="1"/>
  <c r="I1804" i="1"/>
  <c r="C1797" i="1"/>
  <c r="A1805" i="1"/>
  <c r="D1805" i="1" s="1"/>
  <c r="R1804" i="1"/>
  <c r="L1805" i="1" s="1"/>
  <c r="E1804" i="1"/>
  <c r="G1804" i="1" s="1"/>
  <c r="W1804" i="1"/>
  <c r="V1804" i="1"/>
  <c r="S1803" i="1"/>
  <c r="T1803" i="1" s="1"/>
  <c r="U1796" i="1" l="1"/>
  <c r="Q1797" i="1"/>
  <c r="B1797" i="1" s="1"/>
  <c r="J1804" i="1"/>
  <c r="P1804" i="1" s="1"/>
  <c r="H1805" i="1"/>
  <c r="M1805" i="1"/>
  <c r="N1805" i="1" s="1"/>
  <c r="O1805" i="1" s="1"/>
  <c r="I1805" i="1"/>
  <c r="E1805" i="1"/>
  <c r="G1805" i="1" s="1"/>
  <c r="A1806" i="1"/>
  <c r="D1806" i="1" s="1"/>
  <c r="R1805" i="1"/>
  <c r="L1806" i="1" s="1"/>
  <c r="V1805" i="1"/>
  <c r="W1805" i="1"/>
  <c r="S1804" i="1"/>
  <c r="T1804" i="1" s="1"/>
  <c r="C1798" i="1"/>
  <c r="U1797" i="1" l="1"/>
  <c r="Q1798" i="1"/>
  <c r="B1798" i="1" s="1"/>
  <c r="J1805" i="1"/>
  <c r="P1805" i="1" s="1"/>
  <c r="H1806" i="1"/>
  <c r="M1806" i="1"/>
  <c r="N1806" i="1" s="1"/>
  <c r="O1806" i="1" s="1"/>
  <c r="W1806" i="1"/>
  <c r="V1806" i="1"/>
  <c r="S1805" i="1"/>
  <c r="T1805" i="1" s="1"/>
  <c r="C1799" i="1"/>
  <c r="E1806" i="1"/>
  <c r="G1806" i="1" s="1"/>
  <c r="A1807" i="1"/>
  <c r="D1807" i="1" s="1"/>
  <c r="R1806" i="1"/>
  <c r="L1807" i="1" s="1"/>
  <c r="I1806" i="1"/>
  <c r="U1798" i="1" l="1"/>
  <c r="Q1799" i="1"/>
  <c r="B1799" i="1" s="1"/>
  <c r="H1807" i="1"/>
  <c r="M1807" i="1"/>
  <c r="N1807" i="1" s="1"/>
  <c r="O1807" i="1" s="1"/>
  <c r="V1807" i="1"/>
  <c r="W1807" i="1"/>
  <c r="S1806" i="1"/>
  <c r="T1806" i="1" s="1"/>
  <c r="R1807" i="1"/>
  <c r="L1808" i="1" s="1"/>
  <c r="E1807" i="1"/>
  <c r="G1807" i="1" s="1"/>
  <c r="A1808" i="1"/>
  <c r="D1808" i="1" s="1"/>
  <c r="C1800" i="1"/>
  <c r="I1807" i="1"/>
  <c r="J1806" i="1"/>
  <c r="P1806" i="1" s="1"/>
  <c r="U1799" i="1" l="1"/>
  <c r="Q1800" i="1"/>
  <c r="B1800" i="1" s="1"/>
  <c r="H1808" i="1"/>
  <c r="M1808" i="1"/>
  <c r="N1808" i="1" s="1"/>
  <c r="O1808" i="1" s="1"/>
  <c r="C1801" i="1"/>
  <c r="S1807" i="1"/>
  <c r="T1807" i="1" s="1"/>
  <c r="W1808" i="1"/>
  <c r="V1808" i="1"/>
  <c r="I1808" i="1"/>
  <c r="J1807" i="1"/>
  <c r="P1807" i="1" s="1"/>
  <c r="R1808" i="1"/>
  <c r="L1809" i="1" s="1"/>
  <c r="E1808" i="1"/>
  <c r="G1808" i="1" s="1"/>
  <c r="A1809" i="1"/>
  <c r="D1809" i="1" s="1"/>
  <c r="U1800" i="1" l="1"/>
  <c r="Q1801" i="1"/>
  <c r="B1801" i="1" s="1"/>
  <c r="H1809" i="1"/>
  <c r="J1808" i="1"/>
  <c r="P1808" i="1" s="1"/>
  <c r="M1809" i="1"/>
  <c r="N1809" i="1" s="1"/>
  <c r="O1809" i="1" s="1"/>
  <c r="R1809" i="1"/>
  <c r="L1810" i="1" s="1"/>
  <c r="E1809" i="1"/>
  <c r="G1809" i="1" s="1"/>
  <c r="A1810" i="1"/>
  <c r="D1810" i="1" s="1"/>
  <c r="I1809" i="1"/>
  <c r="V1809" i="1"/>
  <c r="S1808" i="1"/>
  <c r="T1808" i="1" s="1"/>
  <c r="W1809" i="1"/>
  <c r="C1802" i="1"/>
  <c r="U1801" i="1" l="1"/>
  <c r="Q1802" i="1"/>
  <c r="U1802" i="1" s="1"/>
  <c r="H1810" i="1"/>
  <c r="M1810" i="1"/>
  <c r="N1810" i="1" s="1"/>
  <c r="O1810" i="1" s="1"/>
  <c r="I1810" i="1"/>
  <c r="J1809" i="1"/>
  <c r="P1809" i="1" s="1"/>
  <c r="C1803" i="1"/>
  <c r="A1811" i="1"/>
  <c r="D1811" i="1" s="1"/>
  <c r="R1810" i="1"/>
  <c r="L1811" i="1" s="1"/>
  <c r="E1810" i="1"/>
  <c r="G1810" i="1" s="1"/>
  <c r="W1810" i="1"/>
  <c r="V1810" i="1"/>
  <c r="S1809" i="1"/>
  <c r="T1809" i="1" s="1"/>
  <c r="B1802" i="1" l="1"/>
  <c r="Q1803" i="1"/>
  <c r="B1803" i="1" s="1"/>
  <c r="H1811" i="1"/>
  <c r="J1810" i="1"/>
  <c r="P1810" i="1" s="1"/>
  <c r="M1811" i="1"/>
  <c r="N1811" i="1" s="1"/>
  <c r="O1811" i="1" s="1"/>
  <c r="C1804" i="1"/>
  <c r="W1811" i="1"/>
  <c r="V1811" i="1"/>
  <c r="S1810" i="1"/>
  <c r="T1810" i="1" s="1"/>
  <c r="I1811" i="1"/>
  <c r="R1811" i="1"/>
  <c r="L1812" i="1" s="1"/>
  <c r="E1811" i="1"/>
  <c r="G1811" i="1" s="1"/>
  <c r="A1812" i="1"/>
  <c r="D1812" i="1" s="1"/>
  <c r="U1803" i="1" l="1"/>
  <c r="Q1804" i="1"/>
  <c r="B1804" i="1" s="1"/>
  <c r="H1812" i="1"/>
  <c r="J1811" i="1"/>
  <c r="P1811" i="1" s="1"/>
  <c r="M1812" i="1"/>
  <c r="N1812" i="1" s="1"/>
  <c r="O1812" i="1" s="1"/>
  <c r="S1811" i="1"/>
  <c r="T1811" i="1" s="1"/>
  <c r="V1812" i="1"/>
  <c r="W1812" i="1"/>
  <c r="E1812" i="1"/>
  <c r="G1812" i="1" s="1"/>
  <c r="R1812" i="1"/>
  <c r="L1813" i="1" s="1"/>
  <c r="A1813" i="1"/>
  <c r="D1813" i="1" s="1"/>
  <c r="I1812" i="1"/>
  <c r="C1805" i="1"/>
  <c r="U1804" i="1" l="1"/>
  <c r="Q1805" i="1"/>
  <c r="U1805" i="1" s="1"/>
  <c r="H1813" i="1"/>
  <c r="M1813" i="1"/>
  <c r="N1813" i="1" s="1"/>
  <c r="O1813" i="1" s="1"/>
  <c r="W1813" i="1"/>
  <c r="S1812" i="1"/>
  <c r="T1812" i="1" s="1"/>
  <c r="V1813" i="1"/>
  <c r="I1813" i="1"/>
  <c r="C1806" i="1"/>
  <c r="E1813" i="1"/>
  <c r="G1813" i="1" s="1"/>
  <c r="R1813" i="1"/>
  <c r="L1814" i="1" s="1"/>
  <c r="A1814" i="1"/>
  <c r="D1814" i="1" s="1"/>
  <c r="J1812" i="1"/>
  <c r="P1812" i="1" s="1"/>
  <c r="B1805" i="1" l="1"/>
  <c r="Q1806" i="1"/>
  <c r="B1806" i="1" s="1"/>
  <c r="H1814" i="1"/>
  <c r="J1813" i="1"/>
  <c r="P1813" i="1" s="1"/>
  <c r="M1814" i="1"/>
  <c r="N1814" i="1" s="1"/>
  <c r="O1814" i="1" s="1"/>
  <c r="W1814" i="1"/>
  <c r="V1814" i="1"/>
  <c r="S1813" i="1"/>
  <c r="T1813" i="1" s="1"/>
  <c r="I1814" i="1"/>
  <c r="E1814" i="1"/>
  <c r="G1814" i="1" s="1"/>
  <c r="R1814" i="1"/>
  <c r="L1815" i="1" s="1"/>
  <c r="A1815" i="1"/>
  <c r="D1815" i="1" s="1"/>
  <c r="C1807" i="1"/>
  <c r="U1806" i="1" l="1"/>
  <c r="Q1807" i="1"/>
  <c r="U1807" i="1" s="1"/>
  <c r="H1815" i="1"/>
  <c r="J1814" i="1"/>
  <c r="P1814" i="1" s="1"/>
  <c r="M1815" i="1"/>
  <c r="N1815" i="1" s="1"/>
  <c r="O1815" i="1" s="1"/>
  <c r="I1815" i="1"/>
  <c r="C1808" i="1"/>
  <c r="E1815" i="1"/>
  <c r="G1815" i="1" s="1"/>
  <c r="R1815" i="1"/>
  <c r="L1816" i="1" s="1"/>
  <c r="A1816" i="1"/>
  <c r="D1816" i="1" s="1"/>
  <c r="W1815" i="1"/>
  <c r="S1814" i="1"/>
  <c r="T1814" i="1" s="1"/>
  <c r="V1815" i="1"/>
  <c r="B1807" i="1" l="1"/>
  <c r="Q1808" i="1"/>
  <c r="B1808" i="1" s="1"/>
  <c r="H1816" i="1"/>
  <c r="M1816" i="1"/>
  <c r="N1816" i="1" s="1"/>
  <c r="O1816" i="1" s="1"/>
  <c r="A1817" i="1"/>
  <c r="D1817" i="1" s="1"/>
  <c r="R1816" i="1"/>
  <c r="L1817" i="1" s="1"/>
  <c r="E1816" i="1"/>
  <c r="G1816" i="1" s="1"/>
  <c r="V1816" i="1"/>
  <c r="W1816" i="1"/>
  <c r="S1815" i="1"/>
  <c r="T1815" i="1" s="1"/>
  <c r="C1809" i="1"/>
  <c r="I1816" i="1"/>
  <c r="J1815" i="1"/>
  <c r="P1815" i="1" s="1"/>
  <c r="U1808" i="1" l="1"/>
  <c r="Q1809" i="1"/>
  <c r="B1809" i="1" s="1"/>
  <c r="H1817" i="1"/>
  <c r="M1817" i="1"/>
  <c r="N1817" i="1" s="1"/>
  <c r="O1817" i="1" s="1"/>
  <c r="I1817" i="1"/>
  <c r="C1810" i="1"/>
  <c r="W1817" i="1"/>
  <c r="V1817" i="1"/>
  <c r="S1816" i="1"/>
  <c r="J1816" i="1"/>
  <c r="P1816" i="1" s="1"/>
  <c r="E1817" i="1"/>
  <c r="G1817" i="1" s="1"/>
  <c r="R1817" i="1"/>
  <c r="L1818" i="1" s="1"/>
  <c r="A1818" i="1"/>
  <c r="D1818" i="1" s="1"/>
  <c r="U1809" i="1" l="1"/>
  <c r="Q1810" i="1"/>
  <c r="B1810" i="1" s="1"/>
  <c r="J1817" i="1"/>
  <c r="P1817" i="1" s="1"/>
  <c r="H1818" i="1"/>
  <c r="M1818" i="1"/>
  <c r="N1818" i="1" s="1"/>
  <c r="O1818" i="1" s="1"/>
  <c r="A1819" i="1"/>
  <c r="D1819" i="1" s="1"/>
  <c r="E1818" i="1"/>
  <c r="G1818" i="1" s="1"/>
  <c r="R1818" i="1"/>
  <c r="L1819" i="1" s="1"/>
  <c r="S1817" i="1"/>
  <c r="T1817" i="1" s="1"/>
  <c r="V1818" i="1"/>
  <c r="W1818" i="1"/>
  <c r="I1818" i="1"/>
  <c r="T1816" i="1"/>
  <c r="C1811" i="1"/>
  <c r="Q1811" i="1" l="1"/>
  <c r="B1811" i="1" s="1"/>
  <c r="H1819" i="1"/>
  <c r="M1819" i="1"/>
  <c r="N1819" i="1" s="1"/>
  <c r="O1819" i="1" s="1"/>
  <c r="I1819" i="1"/>
  <c r="J1818" i="1"/>
  <c r="P1818" i="1" s="1"/>
  <c r="E1819" i="1"/>
  <c r="G1819" i="1" s="1"/>
  <c r="R1819" i="1"/>
  <c r="L1820" i="1" s="1"/>
  <c r="A1820" i="1"/>
  <c r="D1820" i="1" s="1"/>
  <c r="C1812" i="1"/>
  <c r="U1810" i="1"/>
  <c r="S1818" i="1"/>
  <c r="T1818" i="1" s="1"/>
  <c r="V1819" i="1"/>
  <c r="W1819" i="1"/>
  <c r="Q1812" i="1" l="1"/>
  <c r="B1812" i="1" s="1"/>
  <c r="H1820" i="1"/>
  <c r="J1819" i="1"/>
  <c r="P1819" i="1" s="1"/>
  <c r="M1820" i="1"/>
  <c r="N1820" i="1" s="1"/>
  <c r="O1820" i="1" s="1"/>
  <c r="E1820" i="1"/>
  <c r="G1820" i="1" s="1"/>
  <c r="R1820" i="1"/>
  <c r="L1821" i="1" s="1"/>
  <c r="A1821" i="1"/>
  <c r="D1821" i="1" s="1"/>
  <c r="U1811" i="1"/>
  <c r="C1813" i="1"/>
  <c r="S1819" i="1"/>
  <c r="T1819" i="1" s="1"/>
  <c r="W1820" i="1"/>
  <c r="V1820" i="1"/>
  <c r="I1820" i="1"/>
  <c r="Q1813" i="1" l="1"/>
  <c r="B1813" i="1" s="1"/>
  <c r="H1821" i="1"/>
  <c r="M1821" i="1"/>
  <c r="N1821" i="1" s="1"/>
  <c r="O1821" i="1" s="1"/>
  <c r="I1821" i="1"/>
  <c r="U1812" i="1"/>
  <c r="C1814" i="1"/>
  <c r="E1821" i="1"/>
  <c r="G1821" i="1" s="1"/>
  <c r="R1821" i="1"/>
  <c r="L1822" i="1" s="1"/>
  <c r="A1822" i="1"/>
  <c r="D1822" i="1" s="1"/>
  <c r="J1820" i="1"/>
  <c r="P1820" i="1" s="1"/>
  <c r="V1821" i="1"/>
  <c r="W1821" i="1"/>
  <c r="S1820" i="1"/>
  <c r="T1820" i="1" s="1"/>
  <c r="Q1814" i="1" l="1"/>
  <c r="B1814" i="1" s="1"/>
  <c r="J1821" i="1"/>
  <c r="P1821" i="1" s="1"/>
  <c r="H1822" i="1"/>
  <c r="M1822" i="1"/>
  <c r="N1822" i="1" s="1"/>
  <c r="O1822" i="1" s="1"/>
  <c r="A1823" i="1"/>
  <c r="D1823" i="1" s="1"/>
  <c r="E1822" i="1"/>
  <c r="G1822" i="1" s="1"/>
  <c r="R1822" i="1"/>
  <c r="L1823" i="1" s="1"/>
  <c r="U1813" i="1"/>
  <c r="V1822" i="1"/>
  <c r="W1822" i="1"/>
  <c r="S1821" i="1"/>
  <c r="T1821" i="1" s="1"/>
  <c r="C1815" i="1"/>
  <c r="I1822" i="1"/>
  <c r="Q1815" i="1" l="1"/>
  <c r="B1815" i="1" s="1"/>
  <c r="H1823" i="1"/>
  <c r="M1823" i="1"/>
  <c r="N1823" i="1" s="1"/>
  <c r="O1823" i="1" s="1"/>
  <c r="I1823" i="1"/>
  <c r="U1814" i="1"/>
  <c r="C1816" i="1"/>
  <c r="J1822" i="1"/>
  <c r="P1822" i="1" s="1"/>
  <c r="E1823" i="1"/>
  <c r="G1823" i="1" s="1"/>
  <c r="R1823" i="1"/>
  <c r="L1824" i="1" s="1"/>
  <c r="A1824" i="1"/>
  <c r="D1824" i="1" s="1"/>
  <c r="S1822" i="1"/>
  <c r="T1822" i="1" s="1"/>
  <c r="W1823" i="1"/>
  <c r="V1823" i="1"/>
  <c r="Q1816" i="1" l="1"/>
  <c r="B1816" i="1" s="1"/>
  <c r="H1824" i="1"/>
  <c r="J1823" i="1"/>
  <c r="P1823" i="1" s="1"/>
  <c r="M1824" i="1"/>
  <c r="N1824" i="1" s="1"/>
  <c r="O1824" i="1" s="1"/>
  <c r="S1823" i="1"/>
  <c r="T1823" i="1" s="1"/>
  <c r="W1824" i="1"/>
  <c r="V1824" i="1"/>
  <c r="I1824" i="1"/>
  <c r="U1815" i="1"/>
  <c r="E1824" i="1"/>
  <c r="G1824" i="1" s="1"/>
  <c r="A1825" i="1"/>
  <c r="D1825" i="1" s="1"/>
  <c r="R1824" i="1"/>
  <c r="L1825" i="1" s="1"/>
  <c r="C1817" i="1"/>
  <c r="Q1817" i="1" l="1"/>
  <c r="B1817" i="1" s="1"/>
  <c r="J1824" i="1"/>
  <c r="P1824" i="1" s="1"/>
  <c r="H1825" i="1"/>
  <c r="M1825" i="1"/>
  <c r="N1825" i="1" s="1"/>
  <c r="O1825" i="1" s="1"/>
  <c r="I1825" i="1"/>
  <c r="C1818" i="1"/>
  <c r="U1816" i="1"/>
  <c r="W1825" i="1"/>
  <c r="S1824" i="1"/>
  <c r="T1824" i="1" s="1"/>
  <c r="V1825" i="1"/>
  <c r="R1825" i="1"/>
  <c r="L1826" i="1" s="1"/>
  <c r="A1826" i="1"/>
  <c r="D1826" i="1" s="1"/>
  <c r="E1825" i="1"/>
  <c r="G1825" i="1" s="1"/>
  <c r="Q1818" i="1" l="1"/>
  <c r="B1818" i="1" s="1"/>
  <c r="H1826" i="1"/>
  <c r="M1826" i="1"/>
  <c r="N1826" i="1" s="1"/>
  <c r="O1826" i="1" s="1"/>
  <c r="W1826" i="1"/>
  <c r="S1825" i="1"/>
  <c r="T1825" i="1" s="1"/>
  <c r="V1826" i="1"/>
  <c r="U1817" i="1"/>
  <c r="C1819" i="1"/>
  <c r="R1826" i="1"/>
  <c r="L1827" i="1" s="1"/>
  <c r="E1826" i="1"/>
  <c r="G1826" i="1" s="1"/>
  <c r="A1827" i="1"/>
  <c r="D1827" i="1" s="1"/>
  <c r="I1826" i="1"/>
  <c r="J1825" i="1"/>
  <c r="P1825" i="1" s="1"/>
  <c r="U1818" i="1" l="1"/>
  <c r="Q1819" i="1"/>
  <c r="B1819" i="1" s="1"/>
  <c r="H1827" i="1"/>
  <c r="M1827" i="1"/>
  <c r="N1827" i="1" s="1"/>
  <c r="O1827" i="1" s="1"/>
  <c r="S1826" i="1"/>
  <c r="T1826" i="1" s="1"/>
  <c r="W1827" i="1"/>
  <c r="V1827" i="1"/>
  <c r="I1827" i="1"/>
  <c r="A1828" i="1"/>
  <c r="D1828" i="1" s="1"/>
  <c r="R1827" i="1"/>
  <c r="L1828" i="1" s="1"/>
  <c r="E1827" i="1"/>
  <c r="G1827" i="1" s="1"/>
  <c r="J1826" i="1"/>
  <c r="P1826" i="1" s="1"/>
  <c r="C1820" i="1"/>
  <c r="U1819" i="1" l="1"/>
  <c r="Q1820" i="1"/>
  <c r="U1820" i="1" s="1"/>
  <c r="J1827" i="1"/>
  <c r="P1827" i="1" s="1"/>
  <c r="H1828" i="1"/>
  <c r="M1828" i="1"/>
  <c r="N1828" i="1" s="1"/>
  <c r="O1828" i="1" s="1"/>
  <c r="C1821" i="1"/>
  <c r="W1828" i="1"/>
  <c r="S1827" i="1"/>
  <c r="T1827" i="1" s="1"/>
  <c r="V1828" i="1"/>
  <c r="I1828" i="1"/>
  <c r="R1828" i="1"/>
  <c r="L1829" i="1" s="1"/>
  <c r="A1829" i="1"/>
  <c r="D1829" i="1" s="1"/>
  <c r="E1828" i="1"/>
  <c r="G1828" i="1" s="1"/>
  <c r="Q1821" i="1" l="1"/>
  <c r="B1821" i="1" s="1"/>
  <c r="B1820" i="1"/>
  <c r="H1829" i="1"/>
  <c r="J1828" i="1"/>
  <c r="P1828" i="1" s="1"/>
  <c r="M1829" i="1"/>
  <c r="N1829" i="1" s="1"/>
  <c r="O1829" i="1" s="1"/>
  <c r="A1830" i="1"/>
  <c r="D1830" i="1" s="1"/>
  <c r="R1829" i="1"/>
  <c r="L1830" i="1" s="1"/>
  <c r="E1829" i="1"/>
  <c r="G1829" i="1" s="1"/>
  <c r="W1829" i="1"/>
  <c r="V1829" i="1"/>
  <c r="S1828" i="1"/>
  <c r="T1828" i="1" s="1"/>
  <c r="I1829" i="1"/>
  <c r="C1822" i="1"/>
  <c r="U1821" i="1" l="1"/>
  <c r="Q1822" i="1"/>
  <c r="B1822" i="1" s="1"/>
  <c r="H1830" i="1"/>
  <c r="J1829" i="1"/>
  <c r="P1829" i="1" s="1"/>
  <c r="M1830" i="1"/>
  <c r="N1830" i="1" s="1"/>
  <c r="O1830" i="1" s="1"/>
  <c r="W1830" i="1"/>
  <c r="V1830" i="1"/>
  <c r="S1829" i="1"/>
  <c r="T1829" i="1" s="1"/>
  <c r="I1830" i="1"/>
  <c r="A1831" i="1"/>
  <c r="D1831" i="1" s="1"/>
  <c r="R1830" i="1"/>
  <c r="L1831" i="1" s="1"/>
  <c r="E1830" i="1"/>
  <c r="G1830" i="1" s="1"/>
  <c r="H1831" i="1" s="1"/>
  <c r="C1823" i="1"/>
  <c r="Q1823" i="1" l="1"/>
  <c r="B1823" i="1" s="1"/>
  <c r="U1822" i="1"/>
  <c r="M1831" i="1"/>
  <c r="N1831" i="1" s="1"/>
  <c r="O1831" i="1" s="1"/>
  <c r="I1831" i="1"/>
  <c r="C1824" i="1"/>
  <c r="W1831" i="1"/>
  <c r="S1830" i="1"/>
  <c r="V1831" i="1"/>
  <c r="J1830" i="1"/>
  <c r="P1830" i="1" s="1"/>
  <c r="A1832" i="1"/>
  <c r="D1832" i="1" s="1"/>
  <c r="E1831" i="1"/>
  <c r="G1831" i="1" s="1"/>
  <c r="H1832" i="1" s="1"/>
  <c r="R1831" i="1"/>
  <c r="L1832" i="1" s="1"/>
  <c r="U1823" i="1" l="1"/>
  <c r="M1832" i="1"/>
  <c r="N1832" i="1" s="1"/>
  <c r="O1832" i="1" s="1"/>
  <c r="Q1824" i="1"/>
  <c r="R1832" i="1"/>
  <c r="L1833" i="1" s="1"/>
  <c r="A1833" i="1"/>
  <c r="D1833" i="1" s="1"/>
  <c r="E1832" i="1"/>
  <c r="G1832" i="1" s="1"/>
  <c r="H1833" i="1" s="1"/>
  <c r="C1825" i="1"/>
  <c r="S1831" i="1"/>
  <c r="T1831" i="1" s="1"/>
  <c r="W1832" i="1"/>
  <c r="V1832" i="1"/>
  <c r="T1830" i="1"/>
  <c r="I1832" i="1"/>
  <c r="J1831" i="1"/>
  <c r="P1831" i="1" s="1"/>
  <c r="B1824" i="1" l="1"/>
  <c r="Q1825" i="1"/>
  <c r="B1825" i="1" s="1"/>
  <c r="M1833" i="1"/>
  <c r="N1833" i="1" s="1"/>
  <c r="O1833" i="1" s="1"/>
  <c r="I1833" i="1"/>
  <c r="J1833" i="1" s="1"/>
  <c r="C1826" i="1"/>
  <c r="U1824" i="1"/>
  <c r="W1833" i="1"/>
  <c r="V1833" i="1"/>
  <c r="S1832" i="1"/>
  <c r="T1832" i="1" s="1"/>
  <c r="E1833" i="1"/>
  <c r="G1833" i="1" s="1"/>
  <c r="H1834" i="1" s="1"/>
  <c r="R1833" i="1"/>
  <c r="L1834" i="1" s="1"/>
  <c r="A1834" i="1"/>
  <c r="D1834" i="1" s="1"/>
  <c r="J1832" i="1"/>
  <c r="P1832" i="1" s="1"/>
  <c r="Q1826" i="1" l="1"/>
  <c r="B1826" i="1" s="1"/>
  <c r="P1833" i="1"/>
  <c r="M1834" i="1"/>
  <c r="N1834" i="1" s="1"/>
  <c r="O1834" i="1" s="1"/>
  <c r="W1834" i="1"/>
  <c r="V1834" i="1"/>
  <c r="S1833" i="1"/>
  <c r="T1833" i="1" s="1"/>
  <c r="R1834" i="1"/>
  <c r="L1835" i="1" s="1"/>
  <c r="A1835" i="1"/>
  <c r="D1835" i="1" s="1"/>
  <c r="E1834" i="1"/>
  <c r="G1834" i="1" s="1"/>
  <c r="H1835" i="1" s="1"/>
  <c r="I1834" i="1"/>
  <c r="U1825" i="1"/>
  <c r="C1827" i="1"/>
  <c r="Q1827" i="1" l="1"/>
  <c r="B1827" i="1" s="1"/>
  <c r="M1835" i="1"/>
  <c r="N1835" i="1" s="1"/>
  <c r="O1835" i="1" s="1"/>
  <c r="I1835" i="1"/>
  <c r="J1835" i="1" s="1"/>
  <c r="U1826" i="1"/>
  <c r="J1834" i="1"/>
  <c r="P1834" i="1" s="1"/>
  <c r="W1835" i="1"/>
  <c r="V1835" i="1"/>
  <c r="S1834" i="1"/>
  <c r="C1828" i="1"/>
  <c r="R1835" i="1"/>
  <c r="L1836" i="1" s="1"/>
  <c r="M1836" i="1" s="1"/>
  <c r="A1836" i="1"/>
  <c r="E1835" i="1"/>
  <c r="G1835" i="1" s="1"/>
  <c r="H1836" i="1" s="1"/>
  <c r="A1837" i="1" l="1"/>
  <c r="D1837" i="1" s="1"/>
  <c r="D1836" i="1"/>
  <c r="E1836" i="1" s="1"/>
  <c r="G1836" i="1" s="1"/>
  <c r="Q1828" i="1"/>
  <c r="B1828" i="1" s="1"/>
  <c r="N1836" i="1"/>
  <c r="O1836" i="1" s="1"/>
  <c r="P1835" i="1"/>
  <c r="A1838" i="1"/>
  <c r="D1838" i="1" s="1"/>
  <c r="R1837" i="1"/>
  <c r="E1837" i="1"/>
  <c r="G1837" i="1" s="1"/>
  <c r="U1827" i="1"/>
  <c r="R1836" i="1"/>
  <c r="T1834" i="1"/>
  <c r="S1835" i="1"/>
  <c r="T1835" i="1" s="1"/>
  <c r="V1836" i="1"/>
  <c r="W1836" i="1"/>
  <c r="I1836" i="1"/>
  <c r="C1829" i="1"/>
  <c r="Q1829" i="1" l="1"/>
  <c r="B1829" i="1" s="1"/>
  <c r="S1836" i="1"/>
  <c r="W1837" i="1"/>
  <c r="W1838" i="1" s="1"/>
  <c r="V1837" i="1"/>
  <c r="V1838" i="1" s="1"/>
  <c r="L1837" i="1"/>
  <c r="M1837" i="1" s="1"/>
  <c r="N1837" i="1" s="1"/>
  <c r="O1837" i="1" s="1"/>
  <c r="S1837" i="1"/>
  <c r="T1837" i="1" s="1"/>
  <c r="E1838" i="1"/>
  <c r="G1838" i="1" s="1"/>
  <c r="H1839" i="1" s="1"/>
  <c r="A1839" i="1"/>
  <c r="D1839" i="1" s="1"/>
  <c r="R1838" i="1"/>
  <c r="H1838" i="1"/>
  <c r="H1837" i="1"/>
  <c r="J1836" i="1"/>
  <c r="P1836" i="1" s="1"/>
  <c r="I1837" i="1"/>
  <c r="I1838" i="1" s="1"/>
  <c r="C1830" i="1"/>
  <c r="U1828" i="1"/>
  <c r="Q1830" i="1" l="1"/>
  <c r="B1830" i="1" s="1"/>
  <c r="L1838" i="1"/>
  <c r="M1838" i="1" s="1"/>
  <c r="N1838" i="1" s="1"/>
  <c r="O1838" i="1" s="1"/>
  <c r="I1839" i="1"/>
  <c r="J1839" i="1" s="1"/>
  <c r="W1839" i="1"/>
  <c r="V1839" i="1"/>
  <c r="S1838" i="1"/>
  <c r="T1838" i="1" s="1"/>
  <c r="A1840" i="1"/>
  <c r="D1840" i="1" s="1"/>
  <c r="E1839" i="1"/>
  <c r="G1839" i="1" s="1"/>
  <c r="R1839" i="1"/>
  <c r="J1837" i="1"/>
  <c r="P1837" i="1" s="1"/>
  <c r="J1838" i="1"/>
  <c r="U1829" i="1"/>
  <c r="C1831" i="1"/>
  <c r="Q1831" i="1" l="1"/>
  <c r="B1831" i="1" s="1"/>
  <c r="L1839" i="1"/>
  <c r="M1839" i="1" s="1"/>
  <c r="N1839" i="1" s="1"/>
  <c r="O1839" i="1" s="1"/>
  <c r="P1839" i="1" s="1"/>
  <c r="P1838" i="1"/>
  <c r="I1840" i="1"/>
  <c r="H1840" i="1"/>
  <c r="J1840" i="1" s="1"/>
  <c r="R1840" i="1"/>
  <c r="A1841" i="1"/>
  <c r="D1841" i="1" s="1"/>
  <c r="E1840" i="1"/>
  <c r="G1840" i="1" s="1"/>
  <c r="W1840" i="1"/>
  <c r="V1840" i="1"/>
  <c r="S1839" i="1"/>
  <c r="T1839" i="1" s="1"/>
  <c r="U1830" i="1"/>
  <c r="C1832" i="1"/>
  <c r="Q1832" i="1" l="1"/>
  <c r="B1832" i="1" s="1"/>
  <c r="L1840" i="1"/>
  <c r="M1840" i="1" s="1"/>
  <c r="N1840" i="1" s="1"/>
  <c r="O1840" i="1" s="1"/>
  <c r="P1840" i="1" s="1"/>
  <c r="H1841" i="1"/>
  <c r="A1842" i="1"/>
  <c r="D1842" i="1" s="1"/>
  <c r="E1841" i="1"/>
  <c r="G1841" i="1" s="1"/>
  <c r="R1841" i="1"/>
  <c r="W1841" i="1"/>
  <c r="S1840" i="1"/>
  <c r="T1840" i="1" s="1"/>
  <c r="V1841" i="1"/>
  <c r="I1841" i="1"/>
  <c r="U1831" i="1"/>
  <c r="C1833" i="1"/>
  <c r="Q1833" i="1" l="1"/>
  <c r="B1833" i="1" s="1"/>
  <c r="L1841" i="1"/>
  <c r="M1841" i="1" s="1"/>
  <c r="N1841" i="1" s="1"/>
  <c r="O1841" i="1" s="1"/>
  <c r="R1842" i="1"/>
  <c r="A1843" i="1"/>
  <c r="D1843" i="1" s="1"/>
  <c r="E1842" i="1"/>
  <c r="G1842" i="1" s="1"/>
  <c r="H1843" i="1" s="1"/>
  <c r="H1842" i="1"/>
  <c r="J1841" i="1"/>
  <c r="W1842" i="1"/>
  <c r="V1842" i="1"/>
  <c r="S1841" i="1"/>
  <c r="T1841" i="1" s="1"/>
  <c r="I1842" i="1"/>
  <c r="U1832" i="1"/>
  <c r="C1834" i="1"/>
  <c r="Q1834" i="1" l="1"/>
  <c r="B1834" i="1" s="1"/>
  <c r="L1842" i="1"/>
  <c r="M1842" i="1" s="1"/>
  <c r="N1842" i="1" s="1"/>
  <c r="O1842" i="1" s="1"/>
  <c r="P1841" i="1"/>
  <c r="I1843" i="1"/>
  <c r="J1843" i="1" s="1"/>
  <c r="J1842" i="1"/>
  <c r="A1844" i="1"/>
  <c r="D1844" i="1" s="1"/>
  <c r="R1843" i="1"/>
  <c r="E1843" i="1"/>
  <c r="G1843" i="1" s="1"/>
  <c r="W1843" i="1"/>
  <c r="V1843" i="1"/>
  <c r="S1842" i="1"/>
  <c r="T1842" i="1" s="1"/>
  <c r="U1833" i="1"/>
  <c r="C1835" i="1"/>
  <c r="Q1835" i="1" l="1"/>
  <c r="B1835" i="1" s="1"/>
  <c r="L1843" i="1"/>
  <c r="M1843" i="1" s="1"/>
  <c r="N1843" i="1" s="1"/>
  <c r="O1843" i="1" s="1"/>
  <c r="P1843" i="1" s="1"/>
  <c r="P1842" i="1"/>
  <c r="I1844" i="1"/>
  <c r="H1844" i="1"/>
  <c r="V1844" i="1"/>
  <c r="S1843" i="1"/>
  <c r="T1843" i="1" s="1"/>
  <c r="W1844" i="1"/>
  <c r="A1845" i="1"/>
  <c r="D1845" i="1" s="1"/>
  <c r="R1844" i="1"/>
  <c r="E1844" i="1"/>
  <c r="G1844" i="1" s="1"/>
  <c r="U1834" i="1"/>
  <c r="C1836" i="1"/>
  <c r="L1844" i="1" l="1"/>
  <c r="M1844" i="1" s="1"/>
  <c r="N1844" i="1" s="1"/>
  <c r="O1844" i="1" s="1"/>
  <c r="J1844" i="1"/>
  <c r="W1845" i="1"/>
  <c r="V1845" i="1"/>
  <c r="S1844" i="1"/>
  <c r="T1844" i="1" s="1"/>
  <c r="Q1836" i="1"/>
  <c r="A1846" i="1"/>
  <c r="D1846" i="1" s="1"/>
  <c r="E1845" i="1"/>
  <c r="G1845" i="1" s="1"/>
  <c r="H1846" i="1" s="1"/>
  <c r="R1845" i="1"/>
  <c r="I1845" i="1"/>
  <c r="H1845" i="1"/>
  <c r="J1845" i="1" s="1"/>
  <c r="U1835" i="1"/>
  <c r="T1836" i="1"/>
  <c r="C1837" i="1" s="1"/>
  <c r="B1836" i="1" l="1"/>
  <c r="L1845" i="1"/>
  <c r="M1845" i="1" s="1"/>
  <c r="N1845" i="1" s="1"/>
  <c r="O1845" i="1" s="1"/>
  <c r="P1845" i="1" s="1"/>
  <c r="P1844" i="1"/>
  <c r="I1846" i="1"/>
  <c r="J1846" i="1" s="1"/>
  <c r="C1838" i="1"/>
  <c r="Q1837" i="1"/>
  <c r="U1837" i="1" s="1"/>
  <c r="W1846" i="1"/>
  <c r="V1846" i="1"/>
  <c r="S1845" i="1"/>
  <c r="T1845" i="1" s="1"/>
  <c r="E1846" i="1"/>
  <c r="G1846" i="1" s="1"/>
  <c r="R1846" i="1"/>
  <c r="A1847" i="1"/>
  <c r="D1847" i="1" s="1"/>
  <c r="U1836" i="1"/>
  <c r="B1837" i="1" l="1"/>
  <c r="L1846" i="1"/>
  <c r="M1846" i="1" s="1"/>
  <c r="N1846" i="1" s="1"/>
  <c r="O1846" i="1" s="1"/>
  <c r="P1846" i="1" s="1"/>
  <c r="I1847" i="1"/>
  <c r="A1848" i="1"/>
  <c r="D1848" i="1" s="1"/>
  <c r="E1847" i="1"/>
  <c r="G1847" i="1" s="1"/>
  <c r="H1848" i="1" s="1"/>
  <c r="R1847" i="1"/>
  <c r="S1846" i="1"/>
  <c r="T1846" i="1" s="1"/>
  <c r="W1847" i="1"/>
  <c r="V1847" i="1"/>
  <c r="H1847" i="1"/>
  <c r="C1839" i="1"/>
  <c r="Q1838" i="1"/>
  <c r="U1838" i="1" s="1"/>
  <c r="B1838" i="1" l="1"/>
  <c r="L1847" i="1"/>
  <c r="M1847" i="1" s="1"/>
  <c r="N1847" i="1" s="1"/>
  <c r="O1847" i="1" s="1"/>
  <c r="J1847" i="1"/>
  <c r="W1848" i="1"/>
  <c r="V1848" i="1"/>
  <c r="S1847" i="1"/>
  <c r="T1847" i="1" s="1"/>
  <c r="A1849" i="1"/>
  <c r="D1849" i="1" s="1"/>
  <c r="E1848" i="1"/>
  <c r="G1848" i="1" s="1"/>
  <c r="H1849" i="1" s="1"/>
  <c r="R1848" i="1"/>
  <c r="Q1839" i="1"/>
  <c r="U1839" i="1" s="1"/>
  <c r="C1840" i="1"/>
  <c r="I1848" i="1"/>
  <c r="J1848" i="1" s="1"/>
  <c r="B1839" i="1" l="1"/>
  <c r="L1848" i="1"/>
  <c r="M1848" i="1" s="1"/>
  <c r="N1848" i="1" s="1"/>
  <c r="O1848" i="1" s="1"/>
  <c r="P1848" i="1" s="1"/>
  <c r="P1847" i="1"/>
  <c r="E1849" i="1"/>
  <c r="G1849" i="1" s="1"/>
  <c r="H1850" i="1" s="1"/>
  <c r="R1849" i="1"/>
  <c r="A1850" i="1"/>
  <c r="D1850" i="1" s="1"/>
  <c r="I1849" i="1"/>
  <c r="J1849" i="1" s="1"/>
  <c r="Q1840" i="1"/>
  <c r="U1840" i="1" s="1"/>
  <c r="C1841" i="1"/>
  <c r="W1849" i="1"/>
  <c r="V1849" i="1"/>
  <c r="S1848" i="1"/>
  <c r="T1848" i="1" s="1"/>
  <c r="L1849" i="1" l="1"/>
  <c r="M1849" i="1" s="1"/>
  <c r="N1849" i="1" s="1"/>
  <c r="O1849" i="1" s="1"/>
  <c r="P1849" i="1" s="1"/>
  <c r="B1840" i="1"/>
  <c r="I1850" i="1"/>
  <c r="J1850" i="1" s="1"/>
  <c r="R1850" i="1"/>
  <c r="A1851" i="1"/>
  <c r="D1851" i="1" s="1"/>
  <c r="E1850" i="1"/>
  <c r="G1850" i="1" s="1"/>
  <c r="H1851" i="1" s="1"/>
  <c r="W1850" i="1"/>
  <c r="V1850" i="1"/>
  <c r="L1850" i="1"/>
  <c r="M1850" i="1" s="1"/>
  <c r="S1849" i="1"/>
  <c r="T1849" i="1" s="1"/>
  <c r="Q1841" i="1"/>
  <c r="U1841" i="1" s="1"/>
  <c r="C1842" i="1"/>
  <c r="N1850" i="1" l="1"/>
  <c r="O1850" i="1" s="1"/>
  <c r="B1841" i="1"/>
  <c r="P1850" i="1"/>
  <c r="A1852" i="1"/>
  <c r="D1852" i="1" s="1"/>
  <c r="E1851" i="1"/>
  <c r="G1851" i="1" s="1"/>
  <c r="H1852" i="1" s="1"/>
  <c r="R1851" i="1"/>
  <c r="L1851" i="1"/>
  <c r="M1851" i="1" s="1"/>
  <c r="N1851" i="1" s="1"/>
  <c r="O1851" i="1" s="1"/>
  <c r="S1850" i="1"/>
  <c r="T1850" i="1" s="1"/>
  <c r="W1851" i="1"/>
  <c r="V1851" i="1"/>
  <c r="I1851" i="1"/>
  <c r="C1843" i="1"/>
  <c r="Q1842" i="1"/>
  <c r="U1842" i="1" l="1"/>
  <c r="B1842" i="1"/>
  <c r="S1851" i="1"/>
  <c r="T1851" i="1" s="1"/>
  <c r="L1852" i="1"/>
  <c r="M1852" i="1" s="1"/>
  <c r="N1852" i="1" s="1"/>
  <c r="O1852" i="1" s="1"/>
  <c r="W1852" i="1"/>
  <c r="V1852" i="1"/>
  <c r="I1852" i="1"/>
  <c r="J1852" i="1" s="1"/>
  <c r="J1851" i="1"/>
  <c r="P1851" i="1" s="1"/>
  <c r="A1853" i="1"/>
  <c r="D1853" i="1" s="1"/>
  <c r="E1852" i="1"/>
  <c r="G1852" i="1" s="1"/>
  <c r="H1853" i="1" s="1"/>
  <c r="R1852" i="1"/>
  <c r="C1844" i="1"/>
  <c r="Q1843" i="1"/>
  <c r="U1843" i="1" s="1"/>
  <c r="B1843" i="1" l="1"/>
  <c r="P1852" i="1"/>
  <c r="A1854" i="1"/>
  <c r="D1854" i="1" s="1"/>
  <c r="E1853" i="1"/>
  <c r="G1853" i="1" s="1"/>
  <c r="H1854" i="1" s="1"/>
  <c r="R1853" i="1"/>
  <c r="Q1844" i="1"/>
  <c r="U1844" i="1" s="1"/>
  <c r="C1845" i="1"/>
  <c r="I1853" i="1"/>
  <c r="J1853" i="1" s="1"/>
  <c r="S1852" i="1"/>
  <c r="T1852" i="1" s="1"/>
  <c r="V1853" i="1"/>
  <c r="L1853" i="1"/>
  <c r="M1853" i="1" s="1"/>
  <c r="N1853" i="1" s="1"/>
  <c r="O1853" i="1" s="1"/>
  <c r="W1853" i="1"/>
  <c r="B1844" i="1" l="1"/>
  <c r="P1853" i="1"/>
  <c r="A1855" i="1"/>
  <c r="D1855" i="1" s="1"/>
  <c r="E1854" i="1"/>
  <c r="G1854" i="1" s="1"/>
  <c r="H1855" i="1" s="1"/>
  <c r="R1854" i="1"/>
  <c r="Q1845" i="1"/>
  <c r="U1845" i="1" s="1"/>
  <c r="C1846" i="1"/>
  <c r="L1854" i="1"/>
  <c r="M1854" i="1" s="1"/>
  <c r="N1854" i="1" s="1"/>
  <c r="O1854" i="1" s="1"/>
  <c r="W1854" i="1"/>
  <c r="V1854" i="1"/>
  <c r="S1853" i="1"/>
  <c r="T1853" i="1" s="1"/>
  <c r="I1854" i="1"/>
  <c r="B1845" i="1" l="1"/>
  <c r="I1855" i="1"/>
  <c r="J1855" i="1" s="1"/>
  <c r="A1856" i="1"/>
  <c r="D1856" i="1" s="1"/>
  <c r="E1855" i="1"/>
  <c r="G1855" i="1" s="1"/>
  <c r="H1856" i="1" s="1"/>
  <c r="R1855" i="1"/>
  <c r="J1854" i="1"/>
  <c r="P1854" i="1" s="1"/>
  <c r="Q1846" i="1"/>
  <c r="U1846" i="1" s="1"/>
  <c r="C1847" i="1"/>
  <c r="V1855" i="1"/>
  <c r="W1855" i="1"/>
  <c r="L1855" i="1"/>
  <c r="M1855" i="1" s="1"/>
  <c r="N1855" i="1" s="1"/>
  <c r="O1855" i="1" s="1"/>
  <c r="S1854" i="1"/>
  <c r="T1854" i="1" s="1"/>
  <c r="B1846" i="1" l="1"/>
  <c r="P1855" i="1"/>
  <c r="Q1847" i="1"/>
  <c r="U1847" i="1" s="1"/>
  <c r="C1848" i="1"/>
  <c r="W1856" i="1"/>
  <c r="V1856" i="1"/>
  <c r="L1856" i="1"/>
  <c r="M1856" i="1" s="1"/>
  <c r="N1856" i="1" s="1"/>
  <c r="O1856" i="1" s="1"/>
  <c r="S1855" i="1"/>
  <c r="T1855" i="1" s="1"/>
  <c r="I1856" i="1"/>
  <c r="A1857" i="1"/>
  <c r="D1857" i="1" s="1"/>
  <c r="E1856" i="1"/>
  <c r="G1856" i="1" s="1"/>
  <c r="H1857" i="1" s="1"/>
  <c r="R1856" i="1"/>
  <c r="B1847" i="1" l="1"/>
  <c r="A1858" i="1"/>
  <c r="D1858" i="1" s="1"/>
  <c r="E1857" i="1"/>
  <c r="G1857" i="1" s="1"/>
  <c r="H1858" i="1" s="1"/>
  <c r="R1857" i="1"/>
  <c r="I1857" i="1"/>
  <c r="J1856" i="1"/>
  <c r="P1856" i="1" s="1"/>
  <c r="S1856" i="1"/>
  <c r="T1856" i="1" s="1"/>
  <c r="W1857" i="1"/>
  <c r="V1857" i="1"/>
  <c r="L1857" i="1"/>
  <c r="M1857" i="1" s="1"/>
  <c r="N1857" i="1" s="1"/>
  <c r="O1857" i="1" s="1"/>
  <c r="Q1848" i="1"/>
  <c r="U1848" i="1" s="1"/>
  <c r="C1849" i="1"/>
  <c r="B1848" i="1" l="1"/>
  <c r="I1858" i="1"/>
  <c r="J1858" i="1" s="1"/>
  <c r="W1858" i="1"/>
  <c r="L1858" i="1"/>
  <c r="M1858" i="1" s="1"/>
  <c r="N1858" i="1" s="1"/>
  <c r="O1858" i="1" s="1"/>
  <c r="S1857" i="1"/>
  <c r="T1857" i="1" s="1"/>
  <c r="V1858" i="1"/>
  <c r="Q1849" i="1"/>
  <c r="C1850" i="1"/>
  <c r="A1859" i="1"/>
  <c r="D1859" i="1" s="1"/>
  <c r="E1858" i="1"/>
  <c r="G1858" i="1" s="1"/>
  <c r="H1859" i="1" s="1"/>
  <c r="R1858" i="1"/>
  <c r="J1857" i="1"/>
  <c r="P1857" i="1" s="1"/>
  <c r="U1849" i="1" l="1"/>
  <c r="B1849" i="1"/>
  <c r="P1858" i="1"/>
  <c r="I1859" i="1"/>
  <c r="W1859" i="1"/>
  <c r="V1859" i="1"/>
  <c r="L1859" i="1"/>
  <c r="M1859" i="1" s="1"/>
  <c r="N1859" i="1" s="1"/>
  <c r="O1859" i="1" s="1"/>
  <c r="S1858" i="1"/>
  <c r="T1858" i="1" s="1"/>
  <c r="E1859" i="1"/>
  <c r="G1859" i="1" s="1"/>
  <c r="H1860" i="1" s="1"/>
  <c r="A1860" i="1"/>
  <c r="D1860" i="1" s="1"/>
  <c r="R1859" i="1"/>
  <c r="Q1850" i="1"/>
  <c r="U1850" i="1" s="1"/>
  <c r="C1851" i="1"/>
  <c r="B1850" i="1" l="1"/>
  <c r="C1852" i="1"/>
  <c r="Q1851" i="1"/>
  <c r="U1851" i="1" s="1"/>
  <c r="I1860" i="1"/>
  <c r="J1860" i="1" s="1"/>
  <c r="S1859" i="1"/>
  <c r="T1859" i="1" s="1"/>
  <c r="W1860" i="1"/>
  <c r="V1860" i="1"/>
  <c r="L1860" i="1"/>
  <c r="M1860" i="1" s="1"/>
  <c r="N1860" i="1" s="1"/>
  <c r="O1860" i="1" s="1"/>
  <c r="R1860" i="1"/>
  <c r="E1860" i="1"/>
  <c r="G1860" i="1" s="1"/>
  <c r="H1861" i="1" s="1"/>
  <c r="A1861" i="1"/>
  <c r="D1861" i="1" s="1"/>
  <c r="J1859" i="1"/>
  <c r="P1859" i="1" s="1"/>
  <c r="B1851" i="1" l="1"/>
  <c r="P1860" i="1"/>
  <c r="A1862" i="1"/>
  <c r="D1862" i="1" s="1"/>
  <c r="R1861" i="1"/>
  <c r="E1861" i="1"/>
  <c r="G1861" i="1" s="1"/>
  <c r="H1862" i="1" s="1"/>
  <c r="I1861" i="1"/>
  <c r="Q1852" i="1"/>
  <c r="U1852" i="1" s="1"/>
  <c r="C1853" i="1"/>
  <c r="L1861" i="1"/>
  <c r="M1861" i="1" s="1"/>
  <c r="N1861" i="1" s="1"/>
  <c r="O1861" i="1" s="1"/>
  <c r="V1861" i="1"/>
  <c r="S1860" i="1"/>
  <c r="T1860" i="1" s="1"/>
  <c r="W1861" i="1"/>
  <c r="B1852" i="1" l="1"/>
  <c r="I1862" i="1"/>
  <c r="J1862" i="1" s="1"/>
  <c r="Q1853" i="1"/>
  <c r="U1853" i="1" s="1"/>
  <c r="C1854" i="1"/>
  <c r="R1862" i="1"/>
  <c r="E1862" i="1"/>
  <c r="G1862" i="1" s="1"/>
  <c r="H1863" i="1" s="1"/>
  <c r="A1863" i="1"/>
  <c r="D1863" i="1" s="1"/>
  <c r="V1862" i="1"/>
  <c r="L1862" i="1"/>
  <c r="M1862" i="1" s="1"/>
  <c r="N1862" i="1" s="1"/>
  <c r="O1862" i="1" s="1"/>
  <c r="S1861" i="1"/>
  <c r="T1861" i="1" s="1"/>
  <c r="W1862" i="1"/>
  <c r="J1861" i="1"/>
  <c r="P1861" i="1" s="1"/>
  <c r="B1853" i="1" l="1"/>
  <c r="P1862" i="1"/>
  <c r="S1862" i="1"/>
  <c r="T1862" i="1" s="1"/>
  <c r="L1863" i="1"/>
  <c r="M1863" i="1" s="1"/>
  <c r="N1863" i="1" s="1"/>
  <c r="O1863" i="1" s="1"/>
  <c r="V1863" i="1"/>
  <c r="W1863" i="1"/>
  <c r="C1855" i="1"/>
  <c r="Q1854" i="1"/>
  <c r="U1854" i="1" s="1"/>
  <c r="E1863" i="1"/>
  <c r="G1863" i="1" s="1"/>
  <c r="H1864" i="1" s="1"/>
  <c r="A1864" i="1"/>
  <c r="D1864" i="1" s="1"/>
  <c r="R1863" i="1"/>
  <c r="I1863" i="1"/>
  <c r="B1854" i="1" l="1"/>
  <c r="I1864" i="1"/>
  <c r="J1864" i="1" s="1"/>
  <c r="V1864" i="1"/>
  <c r="S1863" i="1"/>
  <c r="T1863" i="1" s="1"/>
  <c r="L1864" i="1"/>
  <c r="M1864" i="1" s="1"/>
  <c r="N1864" i="1" s="1"/>
  <c r="O1864" i="1" s="1"/>
  <c r="W1864" i="1"/>
  <c r="E1864" i="1"/>
  <c r="G1864" i="1" s="1"/>
  <c r="H1865" i="1" s="1"/>
  <c r="A1865" i="1"/>
  <c r="D1865" i="1" s="1"/>
  <c r="R1864" i="1"/>
  <c r="J1863" i="1"/>
  <c r="P1863" i="1" s="1"/>
  <c r="Q1855" i="1"/>
  <c r="C1856" i="1"/>
  <c r="U1855" i="1" l="1"/>
  <c r="B1855" i="1"/>
  <c r="P1864" i="1"/>
  <c r="Q1856" i="1"/>
  <c r="U1856" i="1" s="1"/>
  <c r="C1857" i="1"/>
  <c r="W1865" i="1"/>
  <c r="L1865" i="1"/>
  <c r="M1865" i="1" s="1"/>
  <c r="N1865" i="1" s="1"/>
  <c r="O1865" i="1" s="1"/>
  <c r="V1865" i="1"/>
  <c r="S1864" i="1"/>
  <c r="T1864" i="1" s="1"/>
  <c r="E1865" i="1"/>
  <c r="G1865" i="1" s="1"/>
  <c r="H1866" i="1" s="1"/>
  <c r="A1866" i="1"/>
  <c r="D1866" i="1" s="1"/>
  <c r="R1865" i="1"/>
  <c r="I1865" i="1"/>
  <c r="B1856" i="1" l="1"/>
  <c r="I1866" i="1"/>
  <c r="J1866" i="1" s="1"/>
  <c r="Q1857" i="1"/>
  <c r="U1857" i="1" s="1"/>
  <c r="C1858" i="1"/>
  <c r="R1866" i="1"/>
  <c r="E1866" i="1"/>
  <c r="G1866" i="1" s="1"/>
  <c r="H1867" i="1" s="1"/>
  <c r="A1867" i="1"/>
  <c r="D1867" i="1" s="1"/>
  <c r="W1866" i="1"/>
  <c r="L1866" i="1"/>
  <c r="M1866" i="1" s="1"/>
  <c r="N1866" i="1" s="1"/>
  <c r="O1866" i="1" s="1"/>
  <c r="V1866" i="1"/>
  <c r="S1865" i="1"/>
  <c r="T1865" i="1" s="1"/>
  <c r="J1865" i="1"/>
  <c r="P1865" i="1" s="1"/>
  <c r="B1857" i="1" l="1"/>
  <c r="P1866" i="1"/>
  <c r="L1867" i="1"/>
  <c r="M1867" i="1" s="1"/>
  <c r="N1867" i="1" s="1"/>
  <c r="O1867" i="1" s="1"/>
  <c r="S1866" i="1"/>
  <c r="T1866" i="1" s="1"/>
  <c r="W1867" i="1"/>
  <c r="V1867" i="1"/>
  <c r="C1859" i="1"/>
  <c r="Q1858" i="1"/>
  <c r="U1858" i="1" s="1"/>
  <c r="I1867" i="1"/>
  <c r="R1867" i="1"/>
  <c r="E1867" i="1"/>
  <c r="G1867" i="1" s="1"/>
  <c r="H1868" i="1" s="1"/>
  <c r="A1868" i="1"/>
  <c r="D1868" i="1" s="1"/>
  <c r="B1858" i="1" l="1"/>
  <c r="Q1859" i="1"/>
  <c r="U1859" i="1" s="1"/>
  <c r="C1860" i="1"/>
  <c r="A1869" i="1"/>
  <c r="D1869" i="1" s="1"/>
  <c r="R1868" i="1"/>
  <c r="E1868" i="1"/>
  <c r="G1868" i="1" s="1"/>
  <c r="H1869" i="1" s="1"/>
  <c r="L1868" i="1"/>
  <c r="M1868" i="1" s="1"/>
  <c r="N1868" i="1" s="1"/>
  <c r="O1868" i="1" s="1"/>
  <c r="W1868" i="1"/>
  <c r="S1867" i="1"/>
  <c r="T1867" i="1" s="1"/>
  <c r="V1868" i="1"/>
  <c r="I1868" i="1"/>
  <c r="J1868" i="1" s="1"/>
  <c r="J1867" i="1"/>
  <c r="P1867" i="1" s="1"/>
  <c r="B1859" i="1" l="1"/>
  <c r="P1868" i="1"/>
  <c r="L1869" i="1"/>
  <c r="M1869" i="1" s="1"/>
  <c r="N1869" i="1" s="1"/>
  <c r="O1869" i="1" s="1"/>
  <c r="S1868" i="1"/>
  <c r="T1868" i="1" s="1"/>
  <c r="W1869" i="1"/>
  <c r="V1869" i="1"/>
  <c r="E1869" i="1"/>
  <c r="G1869" i="1" s="1"/>
  <c r="H1870" i="1" s="1"/>
  <c r="A1870" i="1"/>
  <c r="D1870" i="1" s="1"/>
  <c r="R1869" i="1"/>
  <c r="Q1860" i="1"/>
  <c r="U1860" i="1" s="1"/>
  <c r="C1861" i="1"/>
  <c r="I1869" i="1"/>
  <c r="J1869" i="1" s="1"/>
  <c r="B1860" i="1" l="1"/>
  <c r="P1869" i="1"/>
  <c r="C1862" i="1"/>
  <c r="Q1861" i="1"/>
  <c r="U1861" i="1" s="1"/>
  <c r="W1870" i="1"/>
  <c r="L1870" i="1"/>
  <c r="M1870" i="1" s="1"/>
  <c r="N1870" i="1" s="1"/>
  <c r="O1870" i="1" s="1"/>
  <c r="V1870" i="1"/>
  <c r="S1869" i="1"/>
  <c r="T1869" i="1" s="1"/>
  <c r="I1870" i="1"/>
  <c r="A1871" i="1"/>
  <c r="D1871" i="1" s="1"/>
  <c r="E1870" i="1"/>
  <c r="G1870" i="1" s="1"/>
  <c r="H1871" i="1" s="1"/>
  <c r="R1870" i="1"/>
  <c r="B1861" i="1" l="1"/>
  <c r="L1871" i="1"/>
  <c r="M1871" i="1" s="1"/>
  <c r="N1871" i="1" s="1"/>
  <c r="O1871" i="1" s="1"/>
  <c r="W1871" i="1"/>
  <c r="V1871" i="1"/>
  <c r="S1870" i="1"/>
  <c r="T1870" i="1" s="1"/>
  <c r="A1872" i="1"/>
  <c r="D1872" i="1" s="1"/>
  <c r="R1871" i="1"/>
  <c r="E1871" i="1"/>
  <c r="G1871" i="1" s="1"/>
  <c r="H1872" i="1" s="1"/>
  <c r="Q1862" i="1"/>
  <c r="C1863" i="1"/>
  <c r="I1871" i="1"/>
  <c r="J1870" i="1"/>
  <c r="P1870" i="1" s="1"/>
  <c r="U1862" i="1" l="1"/>
  <c r="B1862" i="1"/>
  <c r="L1872" i="1"/>
  <c r="M1872" i="1" s="1"/>
  <c r="N1872" i="1" s="1"/>
  <c r="O1872" i="1" s="1"/>
  <c r="S1871" i="1"/>
  <c r="T1871" i="1" s="1"/>
  <c r="W1872" i="1"/>
  <c r="V1872" i="1"/>
  <c r="E1872" i="1"/>
  <c r="G1872" i="1" s="1"/>
  <c r="H1873" i="1" s="1"/>
  <c r="R1872" i="1"/>
  <c r="A1873" i="1"/>
  <c r="D1873" i="1" s="1"/>
  <c r="I1872" i="1"/>
  <c r="J1872" i="1" s="1"/>
  <c r="C1864" i="1"/>
  <c r="Q1863" i="1"/>
  <c r="U1863" i="1" s="1"/>
  <c r="J1871" i="1"/>
  <c r="P1871" i="1" s="1"/>
  <c r="B1863" i="1" l="1"/>
  <c r="P1872" i="1"/>
  <c r="A1874" i="1"/>
  <c r="D1874" i="1" s="1"/>
  <c r="R1873" i="1"/>
  <c r="E1873" i="1"/>
  <c r="G1873" i="1" s="1"/>
  <c r="H1874" i="1" s="1"/>
  <c r="L1873" i="1"/>
  <c r="M1873" i="1" s="1"/>
  <c r="N1873" i="1" s="1"/>
  <c r="O1873" i="1" s="1"/>
  <c r="V1873" i="1"/>
  <c r="S1872" i="1"/>
  <c r="T1872" i="1" s="1"/>
  <c r="W1873" i="1"/>
  <c r="I1873" i="1"/>
  <c r="C1865" i="1"/>
  <c r="Q1864" i="1"/>
  <c r="U1864" i="1" s="1"/>
  <c r="B1864" i="1" l="1"/>
  <c r="I1874" i="1"/>
  <c r="J1874" i="1" s="1"/>
  <c r="W1874" i="1"/>
  <c r="L1874" i="1"/>
  <c r="M1874" i="1" s="1"/>
  <c r="N1874" i="1" s="1"/>
  <c r="O1874" i="1" s="1"/>
  <c r="V1874" i="1"/>
  <c r="S1873" i="1"/>
  <c r="T1873" i="1" s="1"/>
  <c r="R1874" i="1"/>
  <c r="E1874" i="1"/>
  <c r="G1874" i="1" s="1"/>
  <c r="H1875" i="1" s="1"/>
  <c r="A1875" i="1"/>
  <c r="D1875" i="1" s="1"/>
  <c r="Q1865" i="1"/>
  <c r="U1865" i="1" s="1"/>
  <c r="C1866" i="1"/>
  <c r="J1873" i="1"/>
  <c r="P1873" i="1" s="1"/>
  <c r="B1865" i="1" l="1"/>
  <c r="P1874" i="1"/>
  <c r="L1875" i="1"/>
  <c r="M1875" i="1" s="1"/>
  <c r="N1875" i="1" s="1"/>
  <c r="O1875" i="1" s="1"/>
  <c r="W1875" i="1"/>
  <c r="S1874" i="1"/>
  <c r="T1874" i="1" s="1"/>
  <c r="V1875" i="1"/>
  <c r="Q1866" i="1"/>
  <c r="U1866" i="1" s="1"/>
  <c r="C1867" i="1"/>
  <c r="I1875" i="1"/>
  <c r="J1875" i="1" s="1"/>
  <c r="R1875" i="1"/>
  <c r="E1875" i="1"/>
  <c r="G1875" i="1" s="1"/>
  <c r="H1876" i="1" s="1"/>
  <c r="A1876" i="1"/>
  <c r="D1876" i="1" s="1"/>
  <c r="B1866" i="1" l="1"/>
  <c r="P1875" i="1"/>
  <c r="C1868" i="1"/>
  <c r="Q1867" i="1"/>
  <c r="U1867" i="1" s="1"/>
  <c r="E1876" i="1"/>
  <c r="G1876" i="1" s="1"/>
  <c r="H1877" i="1" s="1"/>
  <c r="R1876" i="1"/>
  <c r="A1877" i="1"/>
  <c r="D1877" i="1" s="1"/>
  <c r="W1876" i="1"/>
  <c r="V1876" i="1"/>
  <c r="L1876" i="1"/>
  <c r="M1876" i="1" s="1"/>
  <c r="N1876" i="1" s="1"/>
  <c r="O1876" i="1" s="1"/>
  <c r="S1875" i="1"/>
  <c r="T1875" i="1" s="1"/>
  <c r="I1876" i="1"/>
  <c r="B1867" i="1" l="1"/>
  <c r="I1877" i="1"/>
  <c r="J1877" i="1" s="1"/>
  <c r="J1876" i="1"/>
  <c r="P1876" i="1" s="1"/>
  <c r="E1877" i="1"/>
  <c r="G1877" i="1" s="1"/>
  <c r="H1878" i="1" s="1"/>
  <c r="A1878" i="1"/>
  <c r="D1878" i="1" s="1"/>
  <c r="R1877" i="1"/>
  <c r="W1877" i="1"/>
  <c r="V1877" i="1"/>
  <c r="L1877" i="1"/>
  <c r="M1877" i="1" s="1"/>
  <c r="N1877" i="1" s="1"/>
  <c r="O1877" i="1" s="1"/>
  <c r="S1876" i="1"/>
  <c r="T1876" i="1" s="1"/>
  <c r="Q1868" i="1"/>
  <c r="U1868" i="1" s="1"/>
  <c r="C1869" i="1"/>
  <c r="B1868" i="1" l="1"/>
  <c r="P1877" i="1"/>
  <c r="W1878" i="1"/>
  <c r="L1878" i="1"/>
  <c r="M1878" i="1" s="1"/>
  <c r="N1878" i="1" s="1"/>
  <c r="O1878" i="1" s="1"/>
  <c r="V1878" i="1"/>
  <c r="S1877" i="1"/>
  <c r="T1877" i="1" s="1"/>
  <c r="A1879" i="1"/>
  <c r="D1879" i="1" s="1"/>
  <c r="E1878" i="1"/>
  <c r="G1878" i="1" s="1"/>
  <c r="H1879" i="1" s="1"/>
  <c r="R1878" i="1"/>
  <c r="Q1869" i="1"/>
  <c r="C1870" i="1"/>
  <c r="I1878" i="1"/>
  <c r="U1869" i="1" l="1"/>
  <c r="B1869" i="1"/>
  <c r="I1879" i="1"/>
  <c r="J1879" i="1" s="1"/>
  <c r="Q1870" i="1"/>
  <c r="U1870" i="1" s="1"/>
  <c r="C1871" i="1"/>
  <c r="R1879" i="1"/>
  <c r="E1879" i="1"/>
  <c r="G1879" i="1" s="1"/>
  <c r="H1880" i="1" s="1"/>
  <c r="A1880" i="1"/>
  <c r="D1880" i="1" s="1"/>
  <c r="J1878" i="1"/>
  <c r="P1878" i="1" s="1"/>
  <c r="L1879" i="1"/>
  <c r="M1879" i="1" s="1"/>
  <c r="N1879" i="1" s="1"/>
  <c r="O1879" i="1" s="1"/>
  <c r="S1878" i="1"/>
  <c r="T1878" i="1" s="1"/>
  <c r="V1879" i="1"/>
  <c r="W1879" i="1"/>
  <c r="B1870" i="1" l="1"/>
  <c r="P1879" i="1"/>
  <c r="E1880" i="1"/>
  <c r="G1880" i="1" s="1"/>
  <c r="H1881" i="1" s="1"/>
  <c r="R1880" i="1"/>
  <c r="A1881" i="1"/>
  <c r="D1881" i="1" s="1"/>
  <c r="V1880" i="1"/>
  <c r="L1880" i="1"/>
  <c r="M1880" i="1" s="1"/>
  <c r="N1880" i="1" s="1"/>
  <c r="O1880" i="1" s="1"/>
  <c r="S1879" i="1"/>
  <c r="T1879" i="1" s="1"/>
  <c r="W1880" i="1"/>
  <c r="Q1871" i="1"/>
  <c r="U1871" i="1" s="1"/>
  <c r="C1872" i="1"/>
  <c r="I1880" i="1"/>
  <c r="B1871" i="1" l="1"/>
  <c r="I1881" i="1"/>
  <c r="J1881" i="1" s="1"/>
  <c r="J1880" i="1"/>
  <c r="P1880" i="1" s="1"/>
  <c r="C1873" i="1"/>
  <c r="Q1872" i="1"/>
  <c r="U1872" i="1" s="1"/>
  <c r="E1881" i="1"/>
  <c r="G1881" i="1" s="1"/>
  <c r="H1882" i="1" s="1"/>
  <c r="A1882" i="1"/>
  <c r="D1882" i="1" s="1"/>
  <c r="R1881" i="1"/>
  <c r="L1881" i="1"/>
  <c r="M1881" i="1" s="1"/>
  <c r="N1881" i="1" s="1"/>
  <c r="O1881" i="1" s="1"/>
  <c r="V1881" i="1"/>
  <c r="S1880" i="1"/>
  <c r="T1880" i="1" s="1"/>
  <c r="W1881" i="1"/>
  <c r="B1872" i="1" l="1"/>
  <c r="I1882" i="1"/>
  <c r="J1882" i="1" s="1"/>
  <c r="P1881" i="1"/>
  <c r="A1883" i="1"/>
  <c r="D1883" i="1" s="1"/>
  <c r="E1882" i="1"/>
  <c r="G1882" i="1" s="1"/>
  <c r="H1883" i="1" s="1"/>
  <c r="R1882" i="1"/>
  <c r="C1874" i="1"/>
  <c r="Q1873" i="1"/>
  <c r="U1873" i="1" s="1"/>
  <c r="V1882" i="1"/>
  <c r="L1882" i="1"/>
  <c r="M1882" i="1" s="1"/>
  <c r="N1882" i="1" s="1"/>
  <c r="O1882" i="1" s="1"/>
  <c r="W1882" i="1"/>
  <c r="S1881" i="1"/>
  <c r="T1881" i="1" s="1"/>
  <c r="B1873" i="1" l="1"/>
  <c r="P1882" i="1"/>
  <c r="Q1874" i="1"/>
  <c r="U1874" i="1" s="1"/>
  <c r="C1875" i="1"/>
  <c r="R1883" i="1"/>
  <c r="E1883" i="1"/>
  <c r="G1883" i="1" s="1"/>
  <c r="H1884" i="1" s="1"/>
  <c r="A1884" i="1"/>
  <c r="D1884" i="1" s="1"/>
  <c r="V1883" i="1"/>
  <c r="W1883" i="1"/>
  <c r="L1883" i="1"/>
  <c r="M1883" i="1" s="1"/>
  <c r="N1883" i="1" s="1"/>
  <c r="O1883" i="1" s="1"/>
  <c r="S1882" i="1"/>
  <c r="T1882" i="1" s="1"/>
  <c r="I1883" i="1"/>
  <c r="J1883" i="1" s="1"/>
  <c r="B1874" i="1" l="1"/>
  <c r="P1883" i="1"/>
  <c r="A1885" i="1"/>
  <c r="D1885" i="1" s="1"/>
  <c r="R1884" i="1"/>
  <c r="E1884" i="1"/>
  <c r="G1884" i="1" s="1"/>
  <c r="H1885" i="1" s="1"/>
  <c r="L1884" i="1"/>
  <c r="M1884" i="1" s="1"/>
  <c r="N1884" i="1" s="1"/>
  <c r="O1884" i="1" s="1"/>
  <c r="S1883" i="1"/>
  <c r="T1883" i="1" s="1"/>
  <c r="V1884" i="1"/>
  <c r="W1884" i="1"/>
  <c r="I1884" i="1"/>
  <c r="J1884" i="1" s="1"/>
  <c r="Q1875" i="1"/>
  <c r="U1875" i="1" s="1"/>
  <c r="C1876" i="1"/>
  <c r="B1875" i="1" l="1"/>
  <c r="P1884" i="1"/>
  <c r="Q1876" i="1"/>
  <c r="C1877" i="1"/>
  <c r="W1885" i="1"/>
  <c r="S1884" i="1"/>
  <c r="T1884" i="1" s="1"/>
  <c r="L1885" i="1"/>
  <c r="M1885" i="1" s="1"/>
  <c r="N1885" i="1" s="1"/>
  <c r="O1885" i="1" s="1"/>
  <c r="V1885" i="1"/>
  <c r="I1885" i="1"/>
  <c r="E1885" i="1"/>
  <c r="G1885" i="1" s="1"/>
  <c r="H1886" i="1" s="1"/>
  <c r="R1885" i="1"/>
  <c r="A1886" i="1"/>
  <c r="D1886" i="1" s="1"/>
  <c r="U1876" i="1" l="1"/>
  <c r="B1876" i="1"/>
  <c r="I1886" i="1"/>
  <c r="J1886" i="1" s="1"/>
  <c r="E1886" i="1"/>
  <c r="G1886" i="1" s="1"/>
  <c r="H1887" i="1" s="1"/>
  <c r="R1886" i="1"/>
  <c r="A1887" i="1"/>
  <c r="D1887" i="1" s="1"/>
  <c r="S1885" i="1"/>
  <c r="T1885" i="1" s="1"/>
  <c r="L1886" i="1"/>
  <c r="M1886" i="1" s="1"/>
  <c r="N1886" i="1" s="1"/>
  <c r="O1886" i="1" s="1"/>
  <c r="W1886" i="1"/>
  <c r="V1886" i="1"/>
  <c r="J1885" i="1"/>
  <c r="P1885" i="1" s="1"/>
  <c r="C1878" i="1"/>
  <c r="Q1877" i="1"/>
  <c r="U1877" i="1" s="1"/>
  <c r="B1877" i="1" l="1"/>
  <c r="P1886" i="1"/>
  <c r="E1887" i="1"/>
  <c r="G1887" i="1" s="1"/>
  <c r="H1888" i="1" s="1"/>
  <c r="A1888" i="1"/>
  <c r="D1888" i="1" s="1"/>
  <c r="R1887" i="1"/>
  <c r="V1887" i="1"/>
  <c r="L1887" i="1"/>
  <c r="M1887" i="1" s="1"/>
  <c r="N1887" i="1" s="1"/>
  <c r="O1887" i="1" s="1"/>
  <c r="W1887" i="1"/>
  <c r="S1886" i="1"/>
  <c r="T1886" i="1" s="1"/>
  <c r="Q1878" i="1"/>
  <c r="U1878" i="1" s="1"/>
  <c r="C1879" i="1"/>
  <c r="I1887" i="1"/>
  <c r="B1878" i="1" l="1"/>
  <c r="E1888" i="1"/>
  <c r="G1888" i="1" s="1"/>
  <c r="H1889" i="1" s="1"/>
  <c r="A1889" i="1"/>
  <c r="D1889" i="1" s="1"/>
  <c r="R1888" i="1"/>
  <c r="W1888" i="1"/>
  <c r="V1888" i="1"/>
  <c r="L1888" i="1"/>
  <c r="M1888" i="1" s="1"/>
  <c r="N1888" i="1" s="1"/>
  <c r="O1888" i="1" s="1"/>
  <c r="S1887" i="1"/>
  <c r="T1887" i="1" s="1"/>
  <c r="I1888" i="1"/>
  <c r="J1888" i="1" s="1"/>
  <c r="Q1879" i="1"/>
  <c r="U1879" i="1" s="1"/>
  <c r="C1880" i="1"/>
  <c r="J1887" i="1"/>
  <c r="P1887" i="1" s="1"/>
  <c r="B1879" i="1" l="1"/>
  <c r="P1888" i="1"/>
  <c r="W1889" i="1"/>
  <c r="L1889" i="1"/>
  <c r="M1889" i="1" s="1"/>
  <c r="N1889" i="1" s="1"/>
  <c r="O1889" i="1" s="1"/>
  <c r="S1888" i="1"/>
  <c r="T1888" i="1" s="1"/>
  <c r="V1889" i="1"/>
  <c r="C1881" i="1"/>
  <c r="Q1880" i="1"/>
  <c r="U1880" i="1" s="1"/>
  <c r="I1889" i="1"/>
  <c r="A1890" i="1"/>
  <c r="D1890" i="1" s="1"/>
  <c r="R1889" i="1"/>
  <c r="E1889" i="1"/>
  <c r="G1889" i="1" s="1"/>
  <c r="H1890" i="1" s="1"/>
  <c r="B1880" i="1" l="1"/>
  <c r="I1890" i="1"/>
  <c r="J1890" i="1" s="1"/>
  <c r="C1882" i="1"/>
  <c r="Q1881" i="1"/>
  <c r="U1881" i="1" s="1"/>
  <c r="J1889" i="1"/>
  <c r="P1889" i="1" s="1"/>
  <c r="V1890" i="1"/>
  <c r="S1889" i="1"/>
  <c r="T1889" i="1" s="1"/>
  <c r="L1890" i="1"/>
  <c r="M1890" i="1" s="1"/>
  <c r="N1890" i="1" s="1"/>
  <c r="O1890" i="1" s="1"/>
  <c r="W1890" i="1"/>
  <c r="A1891" i="1"/>
  <c r="D1891" i="1" s="1"/>
  <c r="R1890" i="1"/>
  <c r="E1890" i="1"/>
  <c r="G1890" i="1" s="1"/>
  <c r="H1891" i="1" s="1"/>
  <c r="B1881" i="1" l="1"/>
  <c r="P1890" i="1"/>
  <c r="S1890" i="1"/>
  <c r="T1890" i="1" s="1"/>
  <c r="L1891" i="1"/>
  <c r="M1891" i="1" s="1"/>
  <c r="N1891" i="1" s="1"/>
  <c r="O1891" i="1" s="1"/>
  <c r="W1891" i="1"/>
  <c r="V1891" i="1"/>
  <c r="R1891" i="1"/>
  <c r="A1892" i="1"/>
  <c r="D1892" i="1" s="1"/>
  <c r="E1891" i="1"/>
  <c r="G1891" i="1" s="1"/>
  <c r="H1892" i="1" s="1"/>
  <c r="Q1882" i="1"/>
  <c r="U1882" i="1" s="1"/>
  <c r="C1883" i="1"/>
  <c r="I1891" i="1"/>
  <c r="B1882" i="1" l="1"/>
  <c r="I1892" i="1"/>
  <c r="J1892" i="1" s="1"/>
  <c r="J1891" i="1"/>
  <c r="P1891" i="1" s="1"/>
  <c r="C1884" i="1"/>
  <c r="Q1883" i="1"/>
  <c r="R1892" i="1"/>
  <c r="A1893" i="1"/>
  <c r="D1893" i="1" s="1"/>
  <c r="E1892" i="1"/>
  <c r="G1892" i="1" s="1"/>
  <c r="H1893" i="1" s="1"/>
  <c r="S1891" i="1"/>
  <c r="T1891" i="1" s="1"/>
  <c r="W1892" i="1"/>
  <c r="L1892" i="1"/>
  <c r="M1892" i="1" s="1"/>
  <c r="N1892" i="1" s="1"/>
  <c r="O1892" i="1" s="1"/>
  <c r="V1892" i="1"/>
  <c r="U1883" i="1" l="1"/>
  <c r="B1883" i="1"/>
  <c r="P1892" i="1"/>
  <c r="E1893" i="1"/>
  <c r="G1893" i="1" s="1"/>
  <c r="H1894" i="1" s="1"/>
  <c r="A1894" i="1"/>
  <c r="D1894" i="1" s="1"/>
  <c r="R1893" i="1"/>
  <c r="L1893" i="1"/>
  <c r="M1893" i="1" s="1"/>
  <c r="N1893" i="1" s="1"/>
  <c r="O1893" i="1" s="1"/>
  <c r="S1892" i="1"/>
  <c r="T1892" i="1" s="1"/>
  <c r="W1893" i="1"/>
  <c r="V1893" i="1"/>
  <c r="Q1884" i="1"/>
  <c r="U1884" i="1" s="1"/>
  <c r="C1885" i="1"/>
  <c r="I1893" i="1"/>
  <c r="J1893" i="1" s="1"/>
  <c r="B1884" i="1" l="1"/>
  <c r="P1893" i="1"/>
  <c r="V1894" i="1"/>
  <c r="S1893" i="1"/>
  <c r="T1893" i="1" s="1"/>
  <c r="L1894" i="1"/>
  <c r="M1894" i="1" s="1"/>
  <c r="N1894" i="1" s="1"/>
  <c r="O1894" i="1" s="1"/>
  <c r="W1894" i="1"/>
  <c r="C1886" i="1"/>
  <c r="Q1885" i="1"/>
  <c r="U1885" i="1" s="1"/>
  <c r="E1894" i="1"/>
  <c r="G1894" i="1" s="1"/>
  <c r="H1895" i="1" s="1"/>
  <c r="R1894" i="1"/>
  <c r="A1895" i="1"/>
  <c r="D1895" i="1" s="1"/>
  <c r="I1894" i="1"/>
  <c r="J1894" i="1" s="1"/>
  <c r="B1885" i="1" l="1"/>
  <c r="P1894" i="1"/>
  <c r="Q1886" i="1"/>
  <c r="U1886" i="1" s="1"/>
  <c r="C1887" i="1"/>
  <c r="I1895" i="1"/>
  <c r="J1895" i="1" s="1"/>
  <c r="A1896" i="1"/>
  <c r="D1896" i="1" s="1"/>
  <c r="R1895" i="1"/>
  <c r="E1895" i="1"/>
  <c r="G1895" i="1" s="1"/>
  <c r="H1896" i="1" s="1"/>
  <c r="L1895" i="1"/>
  <c r="M1895" i="1" s="1"/>
  <c r="N1895" i="1" s="1"/>
  <c r="O1895" i="1" s="1"/>
  <c r="S1894" i="1"/>
  <c r="T1894" i="1" s="1"/>
  <c r="V1895" i="1"/>
  <c r="W1895" i="1"/>
  <c r="B1886" i="1" l="1"/>
  <c r="P1895" i="1"/>
  <c r="R1896" i="1"/>
  <c r="E1896" i="1"/>
  <c r="G1896" i="1" s="1"/>
  <c r="H1897" i="1" s="1"/>
  <c r="A1897" i="1"/>
  <c r="D1897" i="1" s="1"/>
  <c r="I1896" i="1"/>
  <c r="W1896" i="1"/>
  <c r="V1896" i="1"/>
  <c r="L1896" i="1"/>
  <c r="M1896" i="1" s="1"/>
  <c r="N1896" i="1" s="1"/>
  <c r="O1896" i="1" s="1"/>
  <c r="S1895" i="1"/>
  <c r="T1895" i="1" s="1"/>
  <c r="Q1887" i="1"/>
  <c r="U1887" i="1" s="1"/>
  <c r="C1888" i="1"/>
  <c r="B1887" i="1" l="1"/>
  <c r="Q1888" i="1"/>
  <c r="U1888" i="1" s="1"/>
  <c r="C1889" i="1"/>
  <c r="I1897" i="1"/>
  <c r="E1897" i="1"/>
  <c r="G1897" i="1" s="1"/>
  <c r="H1898" i="1" s="1"/>
  <c r="A1898" i="1"/>
  <c r="D1898" i="1" s="1"/>
  <c r="R1897" i="1"/>
  <c r="W1897" i="1"/>
  <c r="V1897" i="1"/>
  <c r="L1897" i="1"/>
  <c r="M1897" i="1" s="1"/>
  <c r="N1897" i="1" s="1"/>
  <c r="O1897" i="1" s="1"/>
  <c r="S1896" i="1"/>
  <c r="T1896" i="1" s="1"/>
  <c r="J1896" i="1"/>
  <c r="P1896" i="1" s="1"/>
  <c r="B1888" i="1" l="1"/>
  <c r="A1899" i="1"/>
  <c r="D1899" i="1" s="1"/>
  <c r="R1898" i="1"/>
  <c r="E1898" i="1"/>
  <c r="G1898" i="1" s="1"/>
  <c r="H1899" i="1" s="1"/>
  <c r="I1898" i="1"/>
  <c r="C1890" i="1"/>
  <c r="Q1889" i="1"/>
  <c r="U1889" i="1" s="1"/>
  <c r="S1897" i="1"/>
  <c r="T1897" i="1" s="1"/>
  <c r="L1898" i="1"/>
  <c r="M1898" i="1" s="1"/>
  <c r="N1898" i="1" s="1"/>
  <c r="O1898" i="1" s="1"/>
  <c r="W1898" i="1"/>
  <c r="V1898" i="1"/>
  <c r="J1897" i="1"/>
  <c r="P1897" i="1" s="1"/>
  <c r="B1889" i="1" l="1"/>
  <c r="I1899" i="1"/>
  <c r="J1899" i="1" s="1"/>
  <c r="Q1890" i="1"/>
  <c r="U1890" i="1" s="1"/>
  <c r="C1891" i="1"/>
  <c r="J1898" i="1"/>
  <c r="P1898" i="1" s="1"/>
  <c r="W1899" i="1"/>
  <c r="V1899" i="1"/>
  <c r="S1898" i="1"/>
  <c r="T1898" i="1" s="1"/>
  <c r="L1899" i="1"/>
  <c r="M1899" i="1" s="1"/>
  <c r="N1899" i="1" s="1"/>
  <c r="O1899" i="1" s="1"/>
  <c r="E1899" i="1"/>
  <c r="G1899" i="1" s="1"/>
  <c r="H1900" i="1" s="1"/>
  <c r="R1899" i="1"/>
  <c r="A1900" i="1"/>
  <c r="D1900" i="1" s="1"/>
  <c r="B1890" i="1" l="1"/>
  <c r="P1899" i="1"/>
  <c r="W1900" i="1"/>
  <c r="L1900" i="1"/>
  <c r="M1900" i="1" s="1"/>
  <c r="N1900" i="1" s="1"/>
  <c r="O1900" i="1" s="1"/>
  <c r="V1900" i="1"/>
  <c r="S1899" i="1"/>
  <c r="T1899" i="1" s="1"/>
  <c r="I1900" i="1"/>
  <c r="E1900" i="1"/>
  <c r="G1900" i="1" s="1"/>
  <c r="H1901" i="1" s="1"/>
  <c r="A1901" i="1"/>
  <c r="D1901" i="1" s="1"/>
  <c r="R1900" i="1"/>
  <c r="C1892" i="1"/>
  <c r="Q1891" i="1"/>
  <c r="U1891" i="1" s="1"/>
  <c r="B1891" i="1" l="1"/>
  <c r="I1901" i="1"/>
  <c r="J1901" i="1" s="1"/>
  <c r="J1900" i="1"/>
  <c r="P1900" i="1" s="1"/>
  <c r="L1901" i="1"/>
  <c r="M1901" i="1" s="1"/>
  <c r="N1901" i="1" s="1"/>
  <c r="O1901" i="1" s="1"/>
  <c r="S1900" i="1"/>
  <c r="T1900" i="1" s="1"/>
  <c r="W1901" i="1"/>
  <c r="V1901" i="1"/>
  <c r="E1901" i="1"/>
  <c r="G1901" i="1" s="1"/>
  <c r="H1902" i="1" s="1"/>
  <c r="A1902" i="1"/>
  <c r="D1902" i="1" s="1"/>
  <c r="R1901" i="1"/>
  <c r="Q1892" i="1"/>
  <c r="C1893" i="1"/>
  <c r="U1892" i="1" l="1"/>
  <c r="B1892" i="1"/>
  <c r="P1901" i="1"/>
  <c r="C1894" i="1"/>
  <c r="Q1893" i="1"/>
  <c r="U1893" i="1" s="1"/>
  <c r="V1902" i="1"/>
  <c r="W1902" i="1"/>
  <c r="L1902" i="1"/>
  <c r="M1902" i="1" s="1"/>
  <c r="N1902" i="1" s="1"/>
  <c r="O1902" i="1" s="1"/>
  <c r="S1901" i="1"/>
  <c r="T1901" i="1" s="1"/>
  <c r="E1902" i="1"/>
  <c r="G1902" i="1" s="1"/>
  <c r="H1903" i="1" s="1"/>
  <c r="R1902" i="1"/>
  <c r="A1903" i="1"/>
  <c r="D1903" i="1" s="1"/>
  <c r="I1902" i="1"/>
  <c r="B1893" i="1" l="1"/>
  <c r="I1903" i="1"/>
  <c r="J1903" i="1" s="1"/>
  <c r="A1904" i="1"/>
  <c r="D1904" i="1" s="1"/>
  <c r="E1903" i="1"/>
  <c r="G1903" i="1" s="1"/>
  <c r="H1904" i="1" s="1"/>
  <c r="R1903" i="1"/>
  <c r="L1903" i="1"/>
  <c r="M1903" i="1" s="1"/>
  <c r="N1903" i="1" s="1"/>
  <c r="O1903" i="1" s="1"/>
  <c r="S1902" i="1"/>
  <c r="T1902" i="1" s="1"/>
  <c r="V1903" i="1"/>
  <c r="W1903" i="1"/>
  <c r="C1895" i="1"/>
  <c r="Q1894" i="1"/>
  <c r="U1894" i="1" s="1"/>
  <c r="J1902" i="1"/>
  <c r="P1902" i="1" s="1"/>
  <c r="B1894" i="1" l="1"/>
  <c r="P1903" i="1"/>
  <c r="Q1895" i="1"/>
  <c r="U1895" i="1" s="1"/>
  <c r="C1896" i="1"/>
  <c r="A1905" i="1"/>
  <c r="D1905" i="1" s="1"/>
  <c r="R1904" i="1"/>
  <c r="E1904" i="1"/>
  <c r="G1904" i="1" s="1"/>
  <c r="H1905" i="1" s="1"/>
  <c r="I1904" i="1"/>
  <c r="V1904" i="1"/>
  <c r="L1904" i="1"/>
  <c r="M1904" i="1" s="1"/>
  <c r="N1904" i="1" s="1"/>
  <c r="O1904" i="1" s="1"/>
  <c r="S1903" i="1"/>
  <c r="T1903" i="1" s="1"/>
  <c r="W1904" i="1"/>
  <c r="B1895" i="1" l="1"/>
  <c r="S1904" i="1"/>
  <c r="T1904" i="1" s="1"/>
  <c r="W1905" i="1"/>
  <c r="V1905" i="1"/>
  <c r="L1905" i="1"/>
  <c r="M1905" i="1" s="1"/>
  <c r="N1905" i="1" s="1"/>
  <c r="O1905" i="1" s="1"/>
  <c r="E1905" i="1"/>
  <c r="G1905" i="1" s="1"/>
  <c r="H1906" i="1" s="1"/>
  <c r="R1905" i="1"/>
  <c r="A1906" i="1"/>
  <c r="D1906" i="1" s="1"/>
  <c r="C1897" i="1"/>
  <c r="Q1896" i="1"/>
  <c r="U1896" i="1" s="1"/>
  <c r="I1905" i="1"/>
  <c r="J1905" i="1" s="1"/>
  <c r="J1904" i="1"/>
  <c r="P1904" i="1" s="1"/>
  <c r="B1896" i="1" l="1"/>
  <c r="P1905" i="1"/>
  <c r="A1907" i="1"/>
  <c r="D1907" i="1" s="1"/>
  <c r="E1906" i="1"/>
  <c r="G1906" i="1" s="1"/>
  <c r="H1907" i="1" s="1"/>
  <c r="R1906" i="1"/>
  <c r="W1906" i="1"/>
  <c r="V1906" i="1"/>
  <c r="S1905" i="1"/>
  <c r="T1905" i="1" s="1"/>
  <c r="L1906" i="1"/>
  <c r="M1906" i="1" s="1"/>
  <c r="N1906" i="1" s="1"/>
  <c r="O1906" i="1" s="1"/>
  <c r="I1906" i="1"/>
  <c r="C1898" i="1"/>
  <c r="Q1897" i="1"/>
  <c r="U1897" i="1" l="1"/>
  <c r="B1897" i="1"/>
  <c r="I1907" i="1"/>
  <c r="J1907" i="1" s="1"/>
  <c r="J1906" i="1"/>
  <c r="P1906" i="1" s="1"/>
  <c r="C1899" i="1"/>
  <c r="Q1898" i="1"/>
  <c r="U1898" i="1" s="1"/>
  <c r="W1907" i="1"/>
  <c r="V1907" i="1"/>
  <c r="L1907" i="1"/>
  <c r="M1907" i="1" s="1"/>
  <c r="N1907" i="1" s="1"/>
  <c r="O1907" i="1" s="1"/>
  <c r="S1906" i="1"/>
  <c r="T1906" i="1" s="1"/>
  <c r="A1908" i="1"/>
  <c r="D1908" i="1" s="1"/>
  <c r="E1907" i="1"/>
  <c r="G1907" i="1" s="1"/>
  <c r="H1908" i="1" s="1"/>
  <c r="R1907" i="1"/>
  <c r="B1898" i="1" l="1"/>
  <c r="P1907" i="1"/>
  <c r="I1908" i="1"/>
  <c r="J1908" i="1" s="1"/>
  <c r="Q1899" i="1"/>
  <c r="U1899" i="1" s="1"/>
  <c r="C1900" i="1"/>
  <c r="W1908" i="1"/>
  <c r="V1908" i="1"/>
  <c r="L1908" i="1"/>
  <c r="M1908" i="1" s="1"/>
  <c r="N1908" i="1" s="1"/>
  <c r="O1908" i="1" s="1"/>
  <c r="S1907" i="1"/>
  <c r="T1907" i="1" s="1"/>
  <c r="E1908" i="1"/>
  <c r="G1908" i="1" s="1"/>
  <c r="H1909" i="1" s="1"/>
  <c r="R1908" i="1"/>
  <c r="A1909" i="1"/>
  <c r="D1909" i="1" s="1"/>
  <c r="B1899" i="1" l="1"/>
  <c r="I1909" i="1"/>
  <c r="J1909" i="1" s="1"/>
  <c r="P1908" i="1"/>
  <c r="E1909" i="1"/>
  <c r="G1909" i="1" s="1"/>
  <c r="H1910" i="1" s="1"/>
  <c r="R1909" i="1"/>
  <c r="A1910" i="1"/>
  <c r="D1910" i="1" s="1"/>
  <c r="Q1900" i="1"/>
  <c r="U1900" i="1" s="1"/>
  <c r="C1901" i="1"/>
  <c r="W1909" i="1"/>
  <c r="L1909" i="1"/>
  <c r="M1909" i="1" s="1"/>
  <c r="N1909" i="1" s="1"/>
  <c r="O1909" i="1" s="1"/>
  <c r="S1908" i="1"/>
  <c r="T1908" i="1" s="1"/>
  <c r="V1909" i="1"/>
  <c r="B1900" i="1" l="1"/>
  <c r="P1909" i="1"/>
  <c r="C1902" i="1"/>
  <c r="Q1901" i="1"/>
  <c r="U1901" i="1" s="1"/>
  <c r="R1910" i="1"/>
  <c r="A1911" i="1"/>
  <c r="D1911" i="1" s="1"/>
  <c r="E1910" i="1"/>
  <c r="G1910" i="1" s="1"/>
  <c r="H1911" i="1" s="1"/>
  <c r="L1910" i="1"/>
  <c r="M1910" i="1" s="1"/>
  <c r="N1910" i="1" s="1"/>
  <c r="O1910" i="1" s="1"/>
  <c r="S1909" i="1"/>
  <c r="T1909" i="1" s="1"/>
  <c r="W1910" i="1"/>
  <c r="V1910" i="1"/>
  <c r="I1910" i="1"/>
  <c r="B1901" i="1" l="1"/>
  <c r="I1911" i="1"/>
  <c r="E1911" i="1"/>
  <c r="G1911" i="1" s="1"/>
  <c r="H1912" i="1" s="1"/>
  <c r="R1911" i="1"/>
  <c r="A1912" i="1"/>
  <c r="D1912" i="1" s="1"/>
  <c r="L1911" i="1"/>
  <c r="M1911" i="1" s="1"/>
  <c r="N1911" i="1" s="1"/>
  <c r="O1911" i="1" s="1"/>
  <c r="S1910" i="1"/>
  <c r="T1910" i="1" s="1"/>
  <c r="W1911" i="1"/>
  <c r="V1911" i="1"/>
  <c r="J1910" i="1"/>
  <c r="P1910" i="1" s="1"/>
  <c r="Q1902" i="1"/>
  <c r="U1902" i="1" s="1"/>
  <c r="C1903" i="1"/>
  <c r="B1902" i="1" l="1"/>
  <c r="R1912" i="1"/>
  <c r="A1913" i="1"/>
  <c r="D1913" i="1" s="1"/>
  <c r="E1912" i="1"/>
  <c r="G1912" i="1" s="1"/>
  <c r="H1913" i="1" s="1"/>
  <c r="C1904" i="1"/>
  <c r="Q1903" i="1"/>
  <c r="U1903" i="1" s="1"/>
  <c r="S1911" i="1"/>
  <c r="T1911" i="1" s="1"/>
  <c r="W1912" i="1"/>
  <c r="V1912" i="1"/>
  <c r="L1912" i="1"/>
  <c r="M1912" i="1" s="1"/>
  <c r="N1912" i="1" s="1"/>
  <c r="O1912" i="1" s="1"/>
  <c r="I1912" i="1"/>
  <c r="J1911" i="1"/>
  <c r="P1911" i="1" s="1"/>
  <c r="B1903" i="1" l="1"/>
  <c r="I1913" i="1"/>
  <c r="J1913" i="1" s="1"/>
  <c r="Q1904" i="1"/>
  <c r="C1905" i="1"/>
  <c r="J1912" i="1"/>
  <c r="P1912" i="1" s="1"/>
  <c r="R1913" i="1"/>
  <c r="E1913" i="1"/>
  <c r="G1913" i="1" s="1"/>
  <c r="H1914" i="1" s="1"/>
  <c r="A1914" i="1"/>
  <c r="D1914" i="1" s="1"/>
  <c r="W1913" i="1"/>
  <c r="V1913" i="1"/>
  <c r="L1913" i="1"/>
  <c r="M1913" i="1" s="1"/>
  <c r="N1913" i="1" s="1"/>
  <c r="O1913" i="1" s="1"/>
  <c r="S1912" i="1"/>
  <c r="T1912" i="1" s="1"/>
  <c r="U1904" i="1" l="1"/>
  <c r="B1904" i="1"/>
  <c r="P1913" i="1"/>
  <c r="W1914" i="1"/>
  <c r="V1914" i="1"/>
  <c r="L1914" i="1"/>
  <c r="M1914" i="1" s="1"/>
  <c r="N1914" i="1" s="1"/>
  <c r="O1914" i="1" s="1"/>
  <c r="S1913" i="1"/>
  <c r="T1913" i="1" s="1"/>
  <c r="Q1905" i="1"/>
  <c r="U1905" i="1" s="1"/>
  <c r="C1906" i="1"/>
  <c r="I1914" i="1"/>
  <c r="J1914" i="1" s="1"/>
  <c r="A1915" i="1"/>
  <c r="D1915" i="1" s="1"/>
  <c r="E1914" i="1"/>
  <c r="G1914" i="1" s="1"/>
  <c r="H1915" i="1" s="1"/>
  <c r="R1914" i="1"/>
  <c r="B1905" i="1" l="1"/>
  <c r="P1914" i="1"/>
  <c r="S1914" i="1"/>
  <c r="T1914" i="1" s="1"/>
  <c r="W1915" i="1"/>
  <c r="V1915" i="1"/>
  <c r="L1915" i="1"/>
  <c r="M1915" i="1" s="1"/>
  <c r="N1915" i="1" s="1"/>
  <c r="O1915" i="1" s="1"/>
  <c r="A1916" i="1"/>
  <c r="D1916" i="1" s="1"/>
  <c r="E1915" i="1"/>
  <c r="G1915" i="1" s="1"/>
  <c r="H1916" i="1" s="1"/>
  <c r="R1915" i="1"/>
  <c r="I1915" i="1"/>
  <c r="C1907" i="1"/>
  <c r="Q1906" i="1"/>
  <c r="U1906" i="1" s="1"/>
  <c r="B1906" i="1" l="1"/>
  <c r="R1916" i="1"/>
  <c r="A1917" i="1"/>
  <c r="D1917" i="1" s="1"/>
  <c r="E1916" i="1"/>
  <c r="G1916" i="1" s="1"/>
  <c r="H1917" i="1" s="1"/>
  <c r="C1908" i="1"/>
  <c r="Q1907" i="1"/>
  <c r="U1907" i="1" s="1"/>
  <c r="I1916" i="1"/>
  <c r="V1916" i="1"/>
  <c r="L1916" i="1"/>
  <c r="M1916" i="1" s="1"/>
  <c r="N1916" i="1" s="1"/>
  <c r="O1916" i="1" s="1"/>
  <c r="S1915" i="1"/>
  <c r="T1915" i="1" s="1"/>
  <c r="W1916" i="1"/>
  <c r="J1915" i="1"/>
  <c r="P1915" i="1" s="1"/>
  <c r="B1907" i="1" l="1"/>
  <c r="I1917" i="1"/>
  <c r="J1917" i="1" s="1"/>
  <c r="C1909" i="1"/>
  <c r="Q1908" i="1"/>
  <c r="U1908" i="1" s="1"/>
  <c r="J1916" i="1"/>
  <c r="P1916" i="1" s="1"/>
  <c r="R1917" i="1"/>
  <c r="E1917" i="1"/>
  <c r="G1917" i="1" s="1"/>
  <c r="H1918" i="1" s="1"/>
  <c r="A1918" i="1"/>
  <c r="D1918" i="1" s="1"/>
  <c r="W1917" i="1"/>
  <c r="V1917" i="1"/>
  <c r="S1916" i="1"/>
  <c r="T1916" i="1" s="1"/>
  <c r="L1917" i="1"/>
  <c r="M1917" i="1" s="1"/>
  <c r="N1917" i="1" s="1"/>
  <c r="O1917" i="1" s="1"/>
  <c r="B1908" i="1" l="1"/>
  <c r="P1917" i="1"/>
  <c r="W1918" i="1"/>
  <c r="L1918" i="1"/>
  <c r="M1918" i="1" s="1"/>
  <c r="N1918" i="1" s="1"/>
  <c r="O1918" i="1" s="1"/>
  <c r="S1917" i="1"/>
  <c r="T1917" i="1" s="1"/>
  <c r="V1918" i="1"/>
  <c r="A1919" i="1"/>
  <c r="D1919" i="1" s="1"/>
  <c r="E1918" i="1"/>
  <c r="G1918" i="1" s="1"/>
  <c r="H1919" i="1" s="1"/>
  <c r="R1918" i="1"/>
  <c r="C1910" i="1"/>
  <c r="Q1909" i="1"/>
  <c r="U1909" i="1" s="1"/>
  <c r="I1918" i="1"/>
  <c r="B1909" i="1" l="1"/>
  <c r="A1920" i="1"/>
  <c r="D1920" i="1" s="1"/>
  <c r="E1919" i="1"/>
  <c r="G1919" i="1" s="1"/>
  <c r="H1920" i="1" s="1"/>
  <c r="R1919" i="1"/>
  <c r="I1919" i="1"/>
  <c r="J1919" i="1" s="1"/>
  <c r="C1911" i="1"/>
  <c r="Q1910" i="1"/>
  <c r="U1910" i="1" s="1"/>
  <c r="J1918" i="1"/>
  <c r="P1918" i="1" s="1"/>
  <c r="W1919" i="1"/>
  <c r="S1918" i="1"/>
  <c r="T1918" i="1" s="1"/>
  <c r="V1919" i="1"/>
  <c r="L1919" i="1"/>
  <c r="M1919" i="1" s="1"/>
  <c r="N1919" i="1" s="1"/>
  <c r="O1919" i="1" s="1"/>
  <c r="B1910" i="1" l="1"/>
  <c r="P1919" i="1"/>
  <c r="C1912" i="1"/>
  <c r="Q1911" i="1"/>
  <c r="I1920" i="1"/>
  <c r="L1920" i="1"/>
  <c r="M1920" i="1" s="1"/>
  <c r="N1920" i="1" s="1"/>
  <c r="O1920" i="1" s="1"/>
  <c r="W1920" i="1"/>
  <c r="V1920" i="1"/>
  <c r="S1919" i="1"/>
  <c r="T1919" i="1" s="1"/>
  <c r="E1920" i="1"/>
  <c r="G1920" i="1" s="1"/>
  <c r="H1921" i="1" s="1"/>
  <c r="A1921" i="1"/>
  <c r="D1921" i="1" s="1"/>
  <c r="R1920" i="1"/>
  <c r="U1911" i="1" l="1"/>
  <c r="B1911" i="1"/>
  <c r="L1921" i="1"/>
  <c r="M1921" i="1" s="1"/>
  <c r="N1921" i="1" s="1"/>
  <c r="O1921" i="1" s="1"/>
  <c r="W1921" i="1"/>
  <c r="S1920" i="1"/>
  <c r="T1920" i="1" s="1"/>
  <c r="V1921" i="1"/>
  <c r="I1921" i="1"/>
  <c r="R1921" i="1"/>
  <c r="A1922" i="1"/>
  <c r="D1922" i="1" s="1"/>
  <c r="E1921" i="1"/>
  <c r="G1921" i="1" s="1"/>
  <c r="H1922" i="1" s="1"/>
  <c r="J1920" i="1"/>
  <c r="P1920" i="1" s="1"/>
  <c r="Q1912" i="1"/>
  <c r="U1912" i="1" s="1"/>
  <c r="C1913" i="1"/>
  <c r="B1912" i="1" l="1"/>
  <c r="E1922" i="1"/>
  <c r="G1922" i="1" s="1"/>
  <c r="H1923" i="1" s="1"/>
  <c r="R1922" i="1"/>
  <c r="A1923" i="1"/>
  <c r="D1923" i="1" s="1"/>
  <c r="L1922" i="1"/>
  <c r="M1922" i="1" s="1"/>
  <c r="N1922" i="1" s="1"/>
  <c r="O1922" i="1" s="1"/>
  <c r="W1922" i="1"/>
  <c r="S1921" i="1"/>
  <c r="T1921" i="1" s="1"/>
  <c r="V1922" i="1"/>
  <c r="Q1913" i="1"/>
  <c r="U1913" i="1" s="1"/>
  <c r="C1914" i="1"/>
  <c r="I1922" i="1"/>
  <c r="J1922" i="1" s="1"/>
  <c r="J1921" i="1"/>
  <c r="P1921" i="1" s="1"/>
  <c r="B1913" i="1" l="1"/>
  <c r="P1922" i="1"/>
  <c r="E1923" i="1"/>
  <c r="G1923" i="1" s="1"/>
  <c r="H1924" i="1" s="1"/>
  <c r="A1924" i="1"/>
  <c r="D1924" i="1" s="1"/>
  <c r="R1923" i="1"/>
  <c r="I1923" i="1"/>
  <c r="J1923" i="1" s="1"/>
  <c r="V1923" i="1"/>
  <c r="S1922" i="1"/>
  <c r="T1922" i="1" s="1"/>
  <c r="L1923" i="1"/>
  <c r="M1923" i="1" s="1"/>
  <c r="N1923" i="1" s="1"/>
  <c r="O1923" i="1" s="1"/>
  <c r="W1923" i="1"/>
  <c r="C1915" i="1"/>
  <c r="Q1914" i="1"/>
  <c r="U1914" i="1" s="1"/>
  <c r="B1914" i="1" l="1"/>
  <c r="P1923" i="1"/>
  <c r="S1923" i="1"/>
  <c r="T1923" i="1" s="1"/>
  <c r="W1924" i="1"/>
  <c r="L1924" i="1"/>
  <c r="M1924" i="1" s="1"/>
  <c r="N1924" i="1" s="1"/>
  <c r="O1924" i="1" s="1"/>
  <c r="V1924" i="1"/>
  <c r="C1916" i="1"/>
  <c r="Q1915" i="1"/>
  <c r="U1915" i="1" s="1"/>
  <c r="E1924" i="1"/>
  <c r="G1924" i="1" s="1"/>
  <c r="H1925" i="1" s="1"/>
  <c r="R1924" i="1"/>
  <c r="A1925" i="1"/>
  <c r="D1925" i="1" s="1"/>
  <c r="I1924" i="1"/>
  <c r="B1915" i="1" l="1"/>
  <c r="I1925" i="1"/>
  <c r="J1925" i="1" s="1"/>
  <c r="Q1916" i="1"/>
  <c r="U1916" i="1" s="1"/>
  <c r="C1917" i="1"/>
  <c r="J1924" i="1"/>
  <c r="P1924" i="1" s="1"/>
  <c r="R1925" i="1"/>
  <c r="A1926" i="1"/>
  <c r="D1926" i="1" s="1"/>
  <c r="E1925" i="1"/>
  <c r="G1925" i="1" s="1"/>
  <c r="H1926" i="1" s="1"/>
  <c r="L1925" i="1"/>
  <c r="M1925" i="1" s="1"/>
  <c r="N1925" i="1" s="1"/>
  <c r="O1925" i="1" s="1"/>
  <c r="S1924" i="1"/>
  <c r="T1924" i="1" s="1"/>
  <c r="V1925" i="1"/>
  <c r="W1925" i="1"/>
  <c r="B1916" i="1" l="1"/>
  <c r="P1925" i="1"/>
  <c r="R1926" i="1"/>
  <c r="A1927" i="1"/>
  <c r="D1927" i="1" s="1"/>
  <c r="E1926" i="1"/>
  <c r="G1926" i="1" s="1"/>
  <c r="H1927" i="1" s="1"/>
  <c r="W1926" i="1"/>
  <c r="V1926" i="1"/>
  <c r="S1925" i="1"/>
  <c r="T1925" i="1" s="1"/>
  <c r="L1926" i="1"/>
  <c r="M1926" i="1" s="1"/>
  <c r="N1926" i="1" s="1"/>
  <c r="O1926" i="1" s="1"/>
  <c r="I1926" i="1"/>
  <c r="J1926" i="1" s="1"/>
  <c r="Q1917" i="1"/>
  <c r="U1917" i="1" s="1"/>
  <c r="C1918" i="1"/>
  <c r="B1917" i="1" l="1"/>
  <c r="P1926" i="1"/>
  <c r="I1927" i="1"/>
  <c r="J1927" i="1" s="1"/>
  <c r="Q1918" i="1"/>
  <c r="B1918" i="1" s="1"/>
  <c r="C1919" i="1"/>
  <c r="A1928" i="1"/>
  <c r="D1928" i="1" s="1"/>
  <c r="E1927" i="1"/>
  <c r="G1927" i="1" s="1"/>
  <c r="H1928" i="1" s="1"/>
  <c r="R1927" i="1"/>
  <c r="L1927" i="1"/>
  <c r="M1927" i="1" s="1"/>
  <c r="N1927" i="1" s="1"/>
  <c r="O1927" i="1" s="1"/>
  <c r="W1927" i="1"/>
  <c r="S1926" i="1"/>
  <c r="T1926" i="1" s="1"/>
  <c r="V1927" i="1"/>
  <c r="U1918" i="1" l="1"/>
  <c r="I1928" i="1"/>
  <c r="J1928" i="1" s="1"/>
  <c r="P1927" i="1"/>
  <c r="Q1919" i="1"/>
  <c r="U1919" i="1" s="1"/>
  <c r="C1920" i="1"/>
  <c r="R1928" i="1"/>
  <c r="A1929" i="1"/>
  <c r="D1929" i="1" s="1"/>
  <c r="E1928" i="1"/>
  <c r="G1928" i="1" s="1"/>
  <c r="H1929" i="1" s="1"/>
  <c r="L1928" i="1"/>
  <c r="M1928" i="1" s="1"/>
  <c r="N1928" i="1" s="1"/>
  <c r="O1928" i="1" s="1"/>
  <c r="W1928" i="1"/>
  <c r="S1927" i="1"/>
  <c r="T1927" i="1" s="1"/>
  <c r="V1928" i="1"/>
  <c r="B1919" i="1" l="1"/>
  <c r="P1928" i="1"/>
  <c r="W1929" i="1"/>
  <c r="S1928" i="1"/>
  <c r="T1928" i="1" s="1"/>
  <c r="V1929" i="1"/>
  <c r="L1929" i="1"/>
  <c r="M1929" i="1" s="1"/>
  <c r="N1929" i="1" s="1"/>
  <c r="O1929" i="1" s="1"/>
  <c r="Q1920" i="1"/>
  <c r="U1920" i="1" s="1"/>
  <c r="C1921" i="1"/>
  <c r="I1929" i="1"/>
  <c r="J1929" i="1" s="1"/>
  <c r="E1929" i="1"/>
  <c r="G1929" i="1" s="1"/>
  <c r="H1930" i="1" s="1"/>
  <c r="R1929" i="1"/>
  <c r="A1930" i="1"/>
  <c r="D1930" i="1" s="1"/>
  <c r="B1920" i="1" l="1"/>
  <c r="P1929" i="1"/>
  <c r="C1922" i="1"/>
  <c r="Q1921" i="1"/>
  <c r="U1921" i="1" s="1"/>
  <c r="E1930" i="1"/>
  <c r="G1930" i="1" s="1"/>
  <c r="H1931" i="1" s="1"/>
  <c r="A1931" i="1"/>
  <c r="D1931" i="1" s="1"/>
  <c r="R1930" i="1"/>
  <c r="W1930" i="1"/>
  <c r="S1929" i="1"/>
  <c r="T1929" i="1" s="1"/>
  <c r="V1930" i="1"/>
  <c r="L1930" i="1"/>
  <c r="M1930" i="1" s="1"/>
  <c r="N1930" i="1" s="1"/>
  <c r="O1930" i="1" s="1"/>
  <c r="I1930" i="1"/>
  <c r="B1921" i="1" l="1"/>
  <c r="L1931" i="1"/>
  <c r="M1931" i="1" s="1"/>
  <c r="N1931" i="1" s="1"/>
  <c r="O1931" i="1" s="1"/>
  <c r="W1931" i="1"/>
  <c r="V1931" i="1"/>
  <c r="S1930" i="1"/>
  <c r="T1930" i="1" s="1"/>
  <c r="A1932" i="1"/>
  <c r="D1932" i="1" s="1"/>
  <c r="R1931" i="1"/>
  <c r="E1931" i="1"/>
  <c r="G1931" i="1" s="1"/>
  <c r="H1932" i="1" s="1"/>
  <c r="I1931" i="1"/>
  <c r="J1930" i="1"/>
  <c r="P1930" i="1" s="1"/>
  <c r="C1923" i="1"/>
  <c r="Q1922" i="1"/>
  <c r="U1922" i="1" s="1"/>
  <c r="B1922" i="1" l="1"/>
  <c r="I1932" i="1"/>
  <c r="J1932" i="1" s="1"/>
  <c r="J1931" i="1"/>
  <c r="P1931" i="1" s="1"/>
  <c r="R1932" i="1"/>
  <c r="A1933" i="1"/>
  <c r="D1933" i="1" s="1"/>
  <c r="E1932" i="1"/>
  <c r="G1932" i="1" s="1"/>
  <c r="H1933" i="1" s="1"/>
  <c r="Q1923" i="1"/>
  <c r="U1923" i="1" s="1"/>
  <c r="C1924" i="1"/>
  <c r="S1931" i="1"/>
  <c r="T1931" i="1" s="1"/>
  <c r="W1932" i="1"/>
  <c r="L1932" i="1"/>
  <c r="M1932" i="1" s="1"/>
  <c r="N1932" i="1" s="1"/>
  <c r="O1932" i="1" s="1"/>
  <c r="V1932" i="1"/>
  <c r="B1923" i="1" l="1"/>
  <c r="P1932" i="1"/>
  <c r="Q1924" i="1"/>
  <c r="U1924" i="1" s="1"/>
  <c r="C1925" i="1"/>
  <c r="E1933" i="1"/>
  <c r="G1933" i="1" s="1"/>
  <c r="H1934" i="1" s="1"/>
  <c r="R1933" i="1"/>
  <c r="A1934" i="1"/>
  <c r="D1934" i="1" s="1"/>
  <c r="S1932" i="1"/>
  <c r="T1932" i="1" s="1"/>
  <c r="W1933" i="1"/>
  <c r="L1933" i="1"/>
  <c r="M1933" i="1" s="1"/>
  <c r="N1933" i="1" s="1"/>
  <c r="O1933" i="1" s="1"/>
  <c r="V1933" i="1"/>
  <c r="I1933" i="1"/>
  <c r="B1924" i="1" l="1"/>
  <c r="W1934" i="1"/>
  <c r="S1933" i="1"/>
  <c r="T1933" i="1" s="1"/>
  <c r="V1934" i="1"/>
  <c r="L1934" i="1"/>
  <c r="M1934" i="1" s="1"/>
  <c r="N1934" i="1" s="1"/>
  <c r="O1934" i="1" s="1"/>
  <c r="I1934" i="1"/>
  <c r="J1933" i="1"/>
  <c r="P1933" i="1" s="1"/>
  <c r="Q1925" i="1"/>
  <c r="B1925" i="1" s="1"/>
  <c r="C1926" i="1"/>
  <c r="R1934" i="1"/>
  <c r="A1935" i="1"/>
  <c r="D1935" i="1" s="1"/>
  <c r="E1934" i="1"/>
  <c r="G1934" i="1" s="1"/>
  <c r="H1935" i="1" s="1"/>
  <c r="U1925" i="1" l="1"/>
  <c r="Q1926" i="1"/>
  <c r="U1926" i="1" s="1"/>
  <c r="C1927" i="1"/>
  <c r="I1935" i="1"/>
  <c r="V1935" i="1"/>
  <c r="L1935" i="1"/>
  <c r="M1935" i="1" s="1"/>
  <c r="N1935" i="1" s="1"/>
  <c r="O1935" i="1" s="1"/>
  <c r="W1935" i="1"/>
  <c r="S1934" i="1"/>
  <c r="T1934" i="1" s="1"/>
  <c r="J1934" i="1"/>
  <c r="P1934" i="1" s="1"/>
  <c r="A1936" i="1"/>
  <c r="D1936" i="1" s="1"/>
  <c r="E1935" i="1"/>
  <c r="G1935" i="1" s="1"/>
  <c r="H1936" i="1" s="1"/>
  <c r="R1935" i="1"/>
  <c r="B1926" i="1" l="1"/>
  <c r="I1936" i="1"/>
  <c r="J1936" i="1" s="1"/>
  <c r="E1936" i="1"/>
  <c r="G1936" i="1" s="1"/>
  <c r="H1937" i="1" s="1"/>
  <c r="A1937" i="1"/>
  <c r="D1937" i="1" s="1"/>
  <c r="R1936" i="1"/>
  <c r="J1935" i="1"/>
  <c r="P1935" i="1" s="1"/>
  <c r="Q1927" i="1"/>
  <c r="C1928" i="1"/>
  <c r="W1936" i="1"/>
  <c r="S1935" i="1"/>
  <c r="V1936" i="1"/>
  <c r="L1936" i="1"/>
  <c r="M1936" i="1" s="1"/>
  <c r="N1936" i="1" s="1"/>
  <c r="O1936" i="1" s="1"/>
  <c r="U1927" i="1" l="1"/>
  <c r="B1927" i="1"/>
  <c r="P1936" i="1"/>
  <c r="W1937" i="1"/>
  <c r="L1937" i="1"/>
  <c r="M1937" i="1" s="1"/>
  <c r="N1937" i="1" s="1"/>
  <c r="O1937" i="1" s="1"/>
  <c r="S1936" i="1"/>
  <c r="T1936" i="1" s="1"/>
  <c r="V1937" i="1"/>
  <c r="R1937" i="1"/>
  <c r="E1937" i="1"/>
  <c r="G1937" i="1" s="1"/>
  <c r="H1938" i="1" s="1"/>
  <c r="A1938" i="1"/>
  <c r="D1938" i="1" s="1"/>
  <c r="Q1928" i="1"/>
  <c r="U1928" i="1" s="1"/>
  <c r="C1929" i="1"/>
  <c r="I1937" i="1"/>
  <c r="B1928" i="1" l="1"/>
  <c r="I1938" i="1"/>
  <c r="J1938" i="1" s="1"/>
  <c r="C1930" i="1"/>
  <c r="Q1929" i="1"/>
  <c r="U1929" i="1" s="1"/>
  <c r="J1937" i="1"/>
  <c r="P1937" i="1" s="1"/>
  <c r="E1938" i="1"/>
  <c r="G1938" i="1" s="1"/>
  <c r="H1939" i="1" s="1"/>
  <c r="R1938" i="1"/>
  <c r="A1939" i="1"/>
  <c r="D1939" i="1" s="1"/>
  <c r="W1938" i="1"/>
  <c r="S1937" i="1"/>
  <c r="T1937" i="1" s="1"/>
  <c r="V1938" i="1"/>
  <c r="L1938" i="1"/>
  <c r="M1938" i="1" s="1"/>
  <c r="N1938" i="1" s="1"/>
  <c r="O1938" i="1" s="1"/>
  <c r="B1929" i="1" l="1"/>
  <c r="P1938" i="1"/>
  <c r="Q1930" i="1"/>
  <c r="U1930" i="1" s="1"/>
  <c r="C1931" i="1"/>
  <c r="E1939" i="1"/>
  <c r="G1939" i="1" s="1"/>
  <c r="H1940" i="1" s="1"/>
  <c r="R1939" i="1"/>
  <c r="A1940" i="1"/>
  <c r="D1940" i="1" s="1"/>
  <c r="L1939" i="1"/>
  <c r="M1939" i="1" s="1"/>
  <c r="N1939" i="1" s="1"/>
  <c r="O1939" i="1" s="1"/>
  <c r="W1939" i="1"/>
  <c r="V1939" i="1"/>
  <c r="S1938" i="1"/>
  <c r="T1938" i="1" s="1"/>
  <c r="I1939" i="1"/>
  <c r="B1930" i="1" l="1"/>
  <c r="I1940" i="1"/>
  <c r="J1940" i="1" s="1"/>
  <c r="Q1931" i="1"/>
  <c r="U1931" i="1" s="1"/>
  <c r="C1932" i="1"/>
  <c r="A1941" i="1"/>
  <c r="D1941" i="1" s="1"/>
  <c r="E1940" i="1"/>
  <c r="G1940" i="1" s="1"/>
  <c r="H1941" i="1" s="1"/>
  <c r="R1940" i="1"/>
  <c r="J1939" i="1"/>
  <c r="P1939" i="1" s="1"/>
  <c r="S1939" i="1"/>
  <c r="T1939" i="1" s="1"/>
  <c r="W1940" i="1"/>
  <c r="V1940" i="1"/>
  <c r="L1940" i="1"/>
  <c r="M1940" i="1" s="1"/>
  <c r="N1940" i="1" s="1"/>
  <c r="O1940" i="1" s="1"/>
  <c r="B1931" i="1" l="1"/>
  <c r="I1941" i="1"/>
  <c r="J1941" i="1" s="1"/>
  <c r="P1940" i="1"/>
  <c r="E1941" i="1"/>
  <c r="G1941" i="1" s="1"/>
  <c r="H1942" i="1" s="1"/>
  <c r="R1941" i="1"/>
  <c r="A1942" i="1"/>
  <c r="D1942" i="1" s="1"/>
  <c r="Q1932" i="1"/>
  <c r="B1932" i="1" s="1"/>
  <c r="C1933" i="1"/>
  <c r="L1941" i="1"/>
  <c r="M1941" i="1" s="1"/>
  <c r="N1941" i="1" s="1"/>
  <c r="O1941" i="1" s="1"/>
  <c r="V1941" i="1"/>
  <c r="W1941" i="1"/>
  <c r="S1940" i="1"/>
  <c r="T1940" i="1" s="1"/>
  <c r="U1932" i="1" l="1"/>
  <c r="P1941" i="1"/>
  <c r="A1943" i="1"/>
  <c r="D1943" i="1" s="1"/>
  <c r="R1942" i="1"/>
  <c r="E1942" i="1"/>
  <c r="G1942" i="1" s="1"/>
  <c r="H1943" i="1" s="1"/>
  <c r="W1942" i="1"/>
  <c r="S1941" i="1"/>
  <c r="T1941" i="1" s="1"/>
  <c r="V1942" i="1"/>
  <c r="L1942" i="1"/>
  <c r="M1942" i="1" s="1"/>
  <c r="N1942" i="1" s="1"/>
  <c r="O1942" i="1" s="1"/>
  <c r="Q1933" i="1"/>
  <c r="U1933" i="1" s="1"/>
  <c r="C1934" i="1"/>
  <c r="I1942" i="1"/>
  <c r="B1933" i="1" l="1"/>
  <c r="I1943" i="1"/>
  <c r="J1943" i="1" s="1"/>
  <c r="C1935" i="1"/>
  <c r="Q1934" i="1"/>
  <c r="U1934" i="1" s="1"/>
  <c r="V1943" i="1"/>
  <c r="W1943" i="1"/>
  <c r="S1942" i="1"/>
  <c r="T1942" i="1" s="1"/>
  <c r="L1943" i="1"/>
  <c r="M1943" i="1" s="1"/>
  <c r="N1943" i="1" s="1"/>
  <c r="O1943" i="1" s="1"/>
  <c r="J1942" i="1"/>
  <c r="P1942" i="1" s="1"/>
  <c r="A1944" i="1"/>
  <c r="D1944" i="1" s="1"/>
  <c r="E1943" i="1"/>
  <c r="G1943" i="1" s="1"/>
  <c r="H1944" i="1" s="1"/>
  <c r="R1943" i="1"/>
  <c r="T1935" i="1" l="1"/>
  <c r="C1936" i="1" s="1"/>
  <c r="B1934" i="1"/>
  <c r="P1943" i="1"/>
  <c r="R1944" i="1"/>
  <c r="A1945" i="1"/>
  <c r="D1945" i="1" s="1"/>
  <c r="E1944" i="1"/>
  <c r="G1944" i="1" s="1"/>
  <c r="H1945" i="1" s="1"/>
  <c r="L1944" i="1"/>
  <c r="M1944" i="1" s="1"/>
  <c r="N1944" i="1" s="1"/>
  <c r="O1944" i="1" s="1"/>
  <c r="W1944" i="1"/>
  <c r="S1943" i="1"/>
  <c r="T1943" i="1" s="1"/>
  <c r="V1944" i="1"/>
  <c r="Q1935" i="1"/>
  <c r="I1944" i="1"/>
  <c r="J1944" i="1" s="1"/>
  <c r="U1935" i="1" l="1"/>
  <c r="B1935" i="1"/>
  <c r="P1944" i="1"/>
  <c r="R1945" i="1"/>
  <c r="E1945" i="1"/>
  <c r="G1945" i="1" s="1"/>
  <c r="H1946" i="1" s="1"/>
  <c r="A1946" i="1"/>
  <c r="D1946" i="1" s="1"/>
  <c r="L1945" i="1"/>
  <c r="M1945" i="1" s="1"/>
  <c r="N1945" i="1" s="1"/>
  <c r="O1945" i="1" s="1"/>
  <c r="W1945" i="1"/>
  <c r="S1944" i="1"/>
  <c r="T1944" i="1" s="1"/>
  <c r="V1945" i="1"/>
  <c r="I1945" i="1"/>
  <c r="J1945" i="1" s="1"/>
  <c r="C1937" i="1"/>
  <c r="Q1936" i="1"/>
  <c r="U1936" i="1" s="1"/>
  <c r="B1936" i="1" l="1"/>
  <c r="P1945" i="1"/>
  <c r="Q1937" i="1"/>
  <c r="U1937" i="1" s="1"/>
  <c r="C1938" i="1"/>
  <c r="A1947" i="1"/>
  <c r="D1947" i="1" s="1"/>
  <c r="E1946" i="1"/>
  <c r="G1946" i="1" s="1"/>
  <c r="H1947" i="1" s="1"/>
  <c r="R1946" i="1"/>
  <c r="I1946" i="1"/>
  <c r="L1946" i="1"/>
  <c r="M1946" i="1" s="1"/>
  <c r="N1946" i="1" s="1"/>
  <c r="O1946" i="1" s="1"/>
  <c r="W1946" i="1"/>
  <c r="S1945" i="1"/>
  <c r="T1945" i="1" s="1"/>
  <c r="V1946" i="1"/>
  <c r="B1937" i="1" l="1"/>
  <c r="I1947" i="1"/>
  <c r="J1947" i="1" s="1"/>
  <c r="J1946" i="1"/>
  <c r="P1946" i="1" s="1"/>
  <c r="L1947" i="1"/>
  <c r="M1947" i="1" s="1"/>
  <c r="N1947" i="1" s="1"/>
  <c r="O1947" i="1" s="1"/>
  <c r="S1946" i="1"/>
  <c r="T1946" i="1" s="1"/>
  <c r="W1947" i="1"/>
  <c r="V1947" i="1"/>
  <c r="A1948" i="1"/>
  <c r="D1948" i="1" s="1"/>
  <c r="R1947" i="1"/>
  <c r="E1947" i="1"/>
  <c r="G1947" i="1" s="1"/>
  <c r="H1948" i="1" s="1"/>
  <c r="Q1938" i="1"/>
  <c r="U1938" i="1" s="1"/>
  <c r="C1939" i="1"/>
  <c r="B1938" i="1" l="1"/>
  <c r="P1947" i="1"/>
  <c r="L1948" i="1"/>
  <c r="M1948" i="1" s="1"/>
  <c r="N1948" i="1" s="1"/>
  <c r="O1948" i="1" s="1"/>
  <c r="S1947" i="1"/>
  <c r="T1947" i="1" s="1"/>
  <c r="W1948" i="1"/>
  <c r="V1948" i="1"/>
  <c r="Q1939" i="1"/>
  <c r="C1940" i="1"/>
  <c r="A1949" i="1"/>
  <c r="D1949" i="1" s="1"/>
  <c r="E1948" i="1"/>
  <c r="G1948" i="1" s="1"/>
  <c r="H1949" i="1" s="1"/>
  <c r="R1948" i="1"/>
  <c r="I1948" i="1"/>
  <c r="U1939" i="1" l="1"/>
  <c r="B1939" i="1"/>
  <c r="I1949" i="1"/>
  <c r="J1949" i="1" s="1"/>
  <c r="J1948" i="1"/>
  <c r="P1948" i="1" s="1"/>
  <c r="V1949" i="1"/>
  <c r="L1949" i="1"/>
  <c r="M1949" i="1" s="1"/>
  <c r="N1949" i="1" s="1"/>
  <c r="O1949" i="1" s="1"/>
  <c r="S1948" i="1"/>
  <c r="T1948" i="1" s="1"/>
  <c r="W1949" i="1"/>
  <c r="A1950" i="1"/>
  <c r="D1950" i="1" s="1"/>
  <c r="E1949" i="1"/>
  <c r="G1949" i="1" s="1"/>
  <c r="H1950" i="1" s="1"/>
  <c r="R1949" i="1"/>
  <c r="Q1940" i="1"/>
  <c r="U1940" i="1" s="1"/>
  <c r="C1941" i="1"/>
  <c r="B1940" i="1" l="1"/>
  <c r="P1949" i="1"/>
  <c r="L1950" i="1"/>
  <c r="M1950" i="1" s="1"/>
  <c r="N1950" i="1" s="1"/>
  <c r="O1950" i="1" s="1"/>
  <c r="W1950" i="1"/>
  <c r="S1949" i="1"/>
  <c r="T1949" i="1" s="1"/>
  <c r="V1950" i="1"/>
  <c r="C1942" i="1"/>
  <c r="Q1941" i="1"/>
  <c r="U1941" i="1" s="1"/>
  <c r="A1951" i="1"/>
  <c r="D1951" i="1" s="1"/>
  <c r="E1950" i="1"/>
  <c r="G1950" i="1" s="1"/>
  <c r="H1951" i="1" s="1"/>
  <c r="R1950" i="1"/>
  <c r="I1950" i="1"/>
  <c r="B1941" i="1" l="1"/>
  <c r="C1943" i="1"/>
  <c r="Q1942" i="1"/>
  <c r="U1942" i="1" s="1"/>
  <c r="I1951" i="1"/>
  <c r="L1951" i="1"/>
  <c r="M1951" i="1" s="1"/>
  <c r="N1951" i="1" s="1"/>
  <c r="O1951" i="1" s="1"/>
  <c r="W1951" i="1"/>
  <c r="S1950" i="1"/>
  <c r="T1950" i="1" s="1"/>
  <c r="V1951" i="1"/>
  <c r="J1950" i="1"/>
  <c r="P1950" i="1" s="1"/>
  <c r="R1951" i="1"/>
  <c r="E1951" i="1"/>
  <c r="G1951" i="1" s="1"/>
  <c r="H1952" i="1" s="1"/>
  <c r="A1952" i="1"/>
  <c r="D1952" i="1" s="1"/>
  <c r="B1942" i="1" l="1"/>
  <c r="A1953" i="1"/>
  <c r="D1953" i="1" s="1"/>
  <c r="R1952" i="1"/>
  <c r="E1952" i="1"/>
  <c r="G1952" i="1" s="1"/>
  <c r="H1953" i="1" s="1"/>
  <c r="I1952" i="1"/>
  <c r="J1951" i="1"/>
  <c r="P1951" i="1" s="1"/>
  <c r="V1952" i="1"/>
  <c r="W1952" i="1"/>
  <c r="L1952" i="1"/>
  <c r="M1952" i="1" s="1"/>
  <c r="N1952" i="1" s="1"/>
  <c r="O1952" i="1" s="1"/>
  <c r="S1951" i="1"/>
  <c r="T1951" i="1" s="1"/>
  <c r="Q1943" i="1"/>
  <c r="U1943" i="1" s="1"/>
  <c r="C1944" i="1"/>
  <c r="B1943" i="1" l="1"/>
  <c r="I1953" i="1"/>
  <c r="J1953" i="1" s="1"/>
  <c r="Q1944" i="1"/>
  <c r="U1944" i="1" s="1"/>
  <c r="C1945" i="1"/>
  <c r="L1953" i="1"/>
  <c r="M1953" i="1" s="1"/>
  <c r="N1953" i="1" s="1"/>
  <c r="O1953" i="1" s="1"/>
  <c r="S1952" i="1"/>
  <c r="T1952" i="1" s="1"/>
  <c r="W1953" i="1"/>
  <c r="V1953" i="1"/>
  <c r="R1953" i="1"/>
  <c r="E1953" i="1"/>
  <c r="G1953" i="1" s="1"/>
  <c r="H1954" i="1" s="1"/>
  <c r="A1954" i="1"/>
  <c r="D1954" i="1" s="1"/>
  <c r="J1952" i="1"/>
  <c r="P1952" i="1" s="1"/>
  <c r="B1944" i="1" l="1"/>
  <c r="P1953" i="1"/>
  <c r="L1954" i="1"/>
  <c r="M1954" i="1" s="1"/>
  <c r="N1954" i="1" s="1"/>
  <c r="O1954" i="1" s="1"/>
  <c r="W1954" i="1"/>
  <c r="S1953" i="1"/>
  <c r="T1953" i="1" s="1"/>
  <c r="V1954" i="1"/>
  <c r="A1955" i="1"/>
  <c r="D1955" i="1" s="1"/>
  <c r="E1954" i="1"/>
  <c r="G1954" i="1" s="1"/>
  <c r="H1955" i="1" s="1"/>
  <c r="R1954" i="1"/>
  <c r="C1946" i="1"/>
  <c r="Q1945" i="1"/>
  <c r="U1945" i="1" s="1"/>
  <c r="I1954" i="1"/>
  <c r="B1945" i="1" l="1"/>
  <c r="I1955" i="1"/>
  <c r="J1955" i="1" s="1"/>
  <c r="E1955" i="1"/>
  <c r="G1955" i="1" s="1"/>
  <c r="H1956" i="1" s="1"/>
  <c r="R1955" i="1"/>
  <c r="A1956" i="1"/>
  <c r="D1956" i="1" s="1"/>
  <c r="J1954" i="1"/>
  <c r="P1954" i="1" s="1"/>
  <c r="Q1946" i="1"/>
  <c r="C1947" i="1"/>
  <c r="W1955" i="1"/>
  <c r="V1955" i="1"/>
  <c r="L1955" i="1"/>
  <c r="M1955" i="1" s="1"/>
  <c r="N1955" i="1" s="1"/>
  <c r="O1955" i="1" s="1"/>
  <c r="S1954" i="1"/>
  <c r="T1954" i="1" s="1"/>
  <c r="U1946" i="1" l="1"/>
  <c r="B1946" i="1"/>
  <c r="I1956" i="1"/>
  <c r="J1956" i="1" s="1"/>
  <c r="P1955" i="1"/>
  <c r="A1957" i="1"/>
  <c r="D1957" i="1" s="1"/>
  <c r="E1956" i="1"/>
  <c r="G1956" i="1" s="1"/>
  <c r="H1957" i="1" s="1"/>
  <c r="R1956" i="1"/>
  <c r="C1948" i="1"/>
  <c r="Q1947" i="1"/>
  <c r="U1947" i="1" s="1"/>
  <c r="S1955" i="1"/>
  <c r="T1955" i="1" s="1"/>
  <c r="V1956" i="1"/>
  <c r="W1956" i="1"/>
  <c r="L1956" i="1"/>
  <c r="M1956" i="1" s="1"/>
  <c r="N1956" i="1" s="1"/>
  <c r="O1956" i="1" s="1"/>
  <c r="B1947" i="1" l="1"/>
  <c r="P1956" i="1"/>
  <c r="V1957" i="1"/>
  <c r="S1956" i="1"/>
  <c r="T1956" i="1" s="1"/>
  <c r="W1957" i="1"/>
  <c r="L1957" i="1"/>
  <c r="M1957" i="1" s="1"/>
  <c r="N1957" i="1" s="1"/>
  <c r="O1957" i="1" s="1"/>
  <c r="E1957" i="1"/>
  <c r="G1957" i="1" s="1"/>
  <c r="H1958" i="1" s="1"/>
  <c r="R1957" i="1"/>
  <c r="A1958" i="1"/>
  <c r="D1958" i="1" s="1"/>
  <c r="C1949" i="1"/>
  <c r="Q1948" i="1"/>
  <c r="U1948" i="1" s="1"/>
  <c r="I1957" i="1"/>
  <c r="B1948" i="1" l="1"/>
  <c r="I1958" i="1"/>
  <c r="J1958" i="1" s="1"/>
  <c r="J1957" i="1"/>
  <c r="P1957" i="1" s="1"/>
  <c r="C1950" i="1"/>
  <c r="Q1949" i="1"/>
  <c r="U1949" i="1" s="1"/>
  <c r="E1958" i="1"/>
  <c r="G1958" i="1" s="1"/>
  <c r="H1959" i="1" s="1"/>
  <c r="R1958" i="1"/>
  <c r="A1959" i="1"/>
  <c r="D1959" i="1" s="1"/>
  <c r="L1958" i="1"/>
  <c r="M1958" i="1" s="1"/>
  <c r="N1958" i="1" s="1"/>
  <c r="O1958" i="1" s="1"/>
  <c r="W1958" i="1"/>
  <c r="S1957" i="1"/>
  <c r="T1957" i="1" s="1"/>
  <c r="V1958" i="1"/>
  <c r="B1949" i="1" l="1"/>
  <c r="P1958" i="1"/>
  <c r="Q1950" i="1"/>
  <c r="U1950" i="1" s="1"/>
  <c r="C1951" i="1"/>
  <c r="A1960" i="1"/>
  <c r="D1960" i="1" s="1"/>
  <c r="R1959" i="1"/>
  <c r="E1959" i="1"/>
  <c r="G1959" i="1" s="1"/>
  <c r="H1960" i="1" s="1"/>
  <c r="V1959" i="1"/>
  <c r="W1959" i="1"/>
  <c r="S1958" i="1"/>
  <c r="T1958" i="1" s="1"/>
  <c r="L1959" i="1"/>
  <c r="M1959" i="1" s="1"/>
  <c r="N1959" i="1" s="1"/>
  <c r="O1959" i="1" s="1"/>
  <c r="I1959" i="1"/>
  <c r="B1950" i="1" l="1"/>
  <c r="I1960" i="1"/>
  <c r="J1960" i="1" s="1"/>
  <c r="R1960" i="1"/>
  <c r="A1961" i="1"/>
  <c r="D1961" i="1" s="1"/>
  <c r="E1960" i="1"/>
  <c r="G1960" i="1" s="1"/>
  <c r="H1961" i="1" s="1"/>
  <c r="J1959" i="1"/>
  <c r="P1959" i="1" s="1"/>
  <c r="C1952" i="1"/>
  <c r="Q1951" i="1"/>
  <c r="U1951" i="1" s="1"/>
  <c r="W1960" i="1"/>
  <c r="L1960" i="1"/>
  <c r="M1960" i="1" s="1"/>
  <c r="N1960" i="1" s="1"/>
  <c r="O1960" i="1" s="1"/>
  <c r="S1959" i="1"/>
  <c r="T1959" i="1" s="1"/>
  <c r="V1960" i="1"/>
  <c r="B1951" i="1" l="1"/>
  <c r="P1960" i="1"/>
  <c r="A1962" i="1"/>
  <c r="D1962" i="1" s="1"/>
  <c r="R1961" i="1"/>
  <c r="E1961" i="1"/>
  <c r="G1961" i="1" s="1"/>
  <c r="H1962" i="1" s="1"/>
  <c r="W1961" i="1"/>
  <c r="V1961" i="1"/>
  <c r="L1961" i="1"/>
  <c r="M1961" i="1" s="1"/>
  <c r="N1961" i="1" s="1"/>
  <c r="O1961" i="1" s="1"/>
  <c r="S1960" i="1"/>
  <c r="I1961" i="1"/>
  <c r="Q1952" i="1"/>
  <c r="U1952" i="1" s="1"/>
  <c r="C1953" i="1"/>
  <c r="B1952" i="1" l="1"/>
  <c r="S1961" i="1"/>
  <c r="T1961" i="1" s="1"/>
  <c r="L1962" i="1"/>
  <c r="M1962" i="1" s="1"/>
  <c r="N1962" i="1" s="1"/>
  <c r="O1962" i="1" s="1"/>
  <c r="W1962" i="1"/>
  <c r="V1962" i="1"/>
  <c r="I1962" i="1"/>
  <c r="R1962" i="1"/>
  <c r="A1963" i="1"/>
  <c r="D1963" i="1" s="1"/>
  <c r="E1962" i="1"/>
  <c r="G1962" i="1" s="1"/>
  <c r="H1963" i="1" s="1"/>
  <c r="Q1953" i="1"/>
  <c r="C1954" i="1"/>
  <c r="J1961" i="1"/>
  <c r="P1961" i="1" s="1"/>
  <c r="U1953" i="1" l="1"/>
  <c r="B1953" i="1"/>
  <c r="R1963" i="1"/>
  <c r="E1963" i="1"/>
  <c r="G1963" i="1" s="1"/>
  <c r="H1964" i="1" s="1"/>
  <c r="A1964" i="1"/>
  <c r="D1964" i="1" s="1"/>
  <c r="V1963" i="1"/>
  <c r="L1963" i="1"/>
  <c r="M1963" i="1" s="1"/>
  <c r="N1963" i="1" s="1"/>
  <c r="O1963" i="1" s="1"/>
  <c r="S1962" i="1"/>
  <c r="T1962" i="1" s="1"/>
  <c r="W1963" i="1"/>
  <c r="I1963" i="1"/>
  <c r="Q1954" i="1"/>
  <c r="U1954" i="1" s="1"/>
  <c r="C1955" i="1"/>
  <c r="J1962" i="1"/>
  <c r="P1962" i="1" s="1"/>
  <c r="B1954" i="1" l="1"/>
  <c r="I1964" i="1"/>
  <c r="J1964" i="1" s="1"/>
  <c r="J1963" i="1"/>
  <c r="P1963" i="1" s="1"/>
  <c r="Q1955" i="1"/>
  <c r="U1955" i="1" s="1"/>
  <c r="C1956" i="1"/>
  <c r="R1964" i="1"/>
  <c r="A1965" i="1"/>
  <c r="D1965" i="1" s="1"/>
  <c r="E1964" i="1"/>
  <c r="G1964" i="1" s="1"/>
  <c r="H1965" i="1" s="1"/>
  <c r="L1964" i="1"/>
  <c r="M1964" i="1" s="1"/>
  <c r="N1964" i="1" s="1"/>
  <c r="O1964" i="1" s="1"/>
  <c r="V1964" i="1"/>
  <c r="S1963" i="1"/>
  <c r="T1963" i="1" s="1"/>
  <c r="W1964" i="1"/>
  <c r="B1955" i="1" l="1"/>
  <c r="P1964" i="1"/>
  <c r="E1965" i="1"/>
  <c r="G1965" i="1" s="1"/>
  <c r="H1966" i="1" s="1"/>
  <c r="R1965" i="1"/>
  <c r="A1966" i="1"/>
  <c r="D1966" i="1" s="1"/>
  <c r="W1965" i="1"/>
  <c r="L1965" i="1"/>
  <c r="M1965" i="1" s="1"/>
  <c r="N1965" i="1" s="1"/>
  <c r="O1965" i="1" s="1"/>
  <c r="S1964" i="1"/>
  <c r="T1964" i="1" s="1"/>
  <c r="V1965" i="1"/>
  <c r="C1957" i="1"/>
  <c r="Q1956" i="1"/>
  <c r="U1956" i="1" s="1"/>
  <c r="I1965" i="1"/>
  <c r="J1965" i="1" s="1"/>
  <c r="B1956" i="1" l="1"/>
  <c r="P1965" i="1"/>
  <c r="I1966" i="1"/>
  <c r="J1966" i="1" s="1"/>
  <c r="E1966" i="1"/>
  <c r="G1966" i="1" s="1"/>
  <c r="H1967" i="1" s="1"/>
  <c r="A1967" i="1"/>
  <c r="D1967" i="1" s="1"/>
  <c r="R1966" i="1"/>
  <c r="V1966" i="1"/>
  <c r="W1966" i="1"/>
  <c r="L1966" i="1"/>
  <c r="M1966" i="1" s="1"/>
  <c r="N1966" i="1" s="1"/>
  <c r="O1966" i="1" s="1"/>
  <c r="S1965" i="1"/>
  <c r="T1965" i="1" s="1"/>
  <c r="C1958" i="1"/>
  <c r="Q1957" i="1"/>
  <c r="U1957" i="1" s="1"/>
  <c r="B1957" i="1" l="1"/>
  <c r="P1966" i="1"/>
  <c r="W1967" i="1"/>
  <c r="V1967" i="1"/>
  <c r="L1967" i="1"/>
  <c r="M1967" i="1" s="1"/>
  <c r="N1967" i="1" s="1"/>
  <c r="O1967" i="1" s="1"/>
  <c r="S1966" i="1"/>
  <c r="T1966" i="1" s="1"/>
  <c r="R1967" i="1"/>
  <c r="E1967" i="1"/>
  <c r="G1967" i="1" s="1"/>
  <c r="H1968" i="1" s="1"/>
  <c r="A1968" i="1"/>
  <c r="D1968" i="1" s="1"/>
  <c r="I1967" i="1"/>
  <c r="Q1958" i="1"/>
  <c r="U1958" i="1" s="1"/>
  <c r="C1959" i="1"/>
  <c r="B1958" i="1" l="1"/>
  <c r="W1968" i="1"/>
  <c r="V1968" i="1"/>
  <c r="L1968" i="1"/>
  <c r="M1968" i="1" s="1"/>
  <c r="N1968" i="1" s="1"/>
  <c r="O1968" i="1" s="1"/>
  <c r="S1967" i="1"/>
  <c r="T1967" i="1" s="1"/>
  <c r="Q1959" i="1"/>
  <c r="U1959" i="1" s="1"/>
  <c r="C1960" i="1"/>
  <c r="I1968" i="1"/>
  <c r="J1967" i="1"/>
  <c r="P1967" i="1" s="1"/>
  <c r="A1969" i="1"/>
  <c r="D1969" i="1" s="1"/>
  <c r="E1968" i="1"/>
  <c r="G1968" i="1" s="1"/>
  <c r="H1969" i="1" s="1"/>
  <c r="R1968" i="1"/>
  <c r="B1959" i="1" l="1"/>
  <c r="W1969" i="1"/>
  <c r="L1969" i="1"/>
  <c r="M1969" i="1" s="1"/>
  <c r="N1969" i="1" s="1"/>
  <c r="O1969" i="1" s="1"/>
  <c r="S1968" i="1"/>
  <c r="T1968" i="1" s="1"/>
  <c r="V1969" i="1"/>
  <c r="T1960" i="1"/>
  <c r="C1961" i="1" s="1"/>
  <c r="Q1960" i="1"/>
  <c r="R1969" i="1"/>
  <c r="E1969" i="1"/>
  <c r="G1969" i="1" s="1"/>
  <c r="H1970" i="1" s="1"/>
  <c r="A1970" i="1"/>
  <c r="D1970" i="1" s="1"/>
  <c r="I1969" i="1"/>
  <c r="J1969" i="1" s="1"/>
  <c r="J1968" i="1"/>
  <c r="P1968" i="1" s="1"/>
  <c r="B1960" i="1" l="1"/>
  <c r="U1960" i="1"/>
  <c r="P1969" i="1"/>
  <c r="Q1961" i="1"/>
  <c r="U1961" i="1" s="1"/>
  <c r="C1962" i="1"/>
  <c r="I1970" i="1"/>
  <c r="E1970" i="1"/>
  <c r="G1970" i="1" s="1"/>
  <c r="H1971" i="1" s="1"/>
  <c r="R1970" i="1"/>
  <c r="A1971" i="1"/>
  <c r="D1971" i="1" s="1"/>
  <c r="L1970" i="1"/>
  <c r="M1970" i="1" s="1"/>
  <c r="N1970" i="1" s="1"/>
  <c r="O1970" i="1" s="1"/>
  <c r="S1969" i="1"/>
  <c r="T1969" i="1" s="1"/>
  <c r="W1970" i="1"/>
  <c r="V1970" i="1"/>
  <c r="B1961" i="1" l="1"/>
  <c r="I1971" i="1"/>
  <c r="W1971" i="1"/>
  <c r="V1971" i="1"/>
  <c r="L1971" i="1"/>
  <c r="M1971" i="1" s="1"/>
  <c r="N1971" i="1" s="1"/>
  <c r="O1971" i="1" s="1"/>
  <c r="S1970" i="1"/>
  <c r="T1970" i="1" s="1"/>
  <c r="J1970" i="1"/>
  <c r="P1970" i="1" s="1"/>
  <c r="Q1962" i="1"/>
  <c r="U1962" i="1" s="1"/>
  <c r="C1963" i="1"/>
  <c r="R1971" i="1"/>
  <c r="A1972" i="1"/>
  <c r="D1972" i="1" s="1"/>
  <c r="E1971" i="1"/>
  <c r="G1971" i="1" s="1"/>
  <c r="H1972" i="1" s="1"/>
  <c r="B1962" i="1" l="1"/>
  <c r="V1972" i="1"/>
  <c r="L1972" i="1"/>
  <c r="M1972" i="1" s="1"/>
  <c r="N1972" i="1" s="1"/>
  <c r="O1972" i="1" s="1"/>
  <c r="S1971" i="1"/>
  <c r="T1971" i="1" s="1"/>
  <c r="W1972" i="1"/>
  <c r="C1964" i="1"/>
  <c r="Q1963" i="1"/>
  <c r="I1972" i="1"/>
  <c r="J1972" i="1" s="1"/>
  <c r="E1972" i="1"/>
  <c r="G1972" i="1" s="1"/>
  <c r="H1973" i="1" s="1"/>
  <c r="R1972" i="1"/>
  <c r="A1973" i="1"/>
  <c r="D1973" i="1" s="1"/>
  <c r="J1971" i="1"/>
  <c r="P1971" i="1" s="1"/>
  <c r="U1963" i="1" l="1"/>
  <c r="B1963" i="1"/>
  <c r="P1972" i="1"/>
  <c r="Q1964" i="1"/>
  <c r="U1964" i="1" s="1"/>
  <c r="C1965" i="1"/>
  <c r="W1973" i="1"/>
  <c r="S1972" i="1"/>
  <c r="T1972" i="1" s="1"/>
  <c r="L1973" i="1"/>
  <c r="M1973" i="1" s="1"/>
  <c r="N1973" i="1" s="1"/>
  <c r="O1973" i="1" s="1"/>
  <c r="V1973" i="1"/>
  <c r="E1973" i="1"/>
  <c r="G1973" i="1" s="1"/>
  <c r="H1974" i="1" s="1"/>
  <c r="A1974" i="1"/>
  <c r="D1974" i="1" s="1"/>
  <c r="R1973" i="1"/>
  <c r="I1973" i="1"/>
  <c r="J1973" i="1" s="1"/>
  <c r="B1964" i="1" l="1"/>
  <c r="P1973" i="1"/>
  <c r="V1974" i="1"/>
  <c r="L1974" i="1"/>
  <c r="M1974" i="1" s="1"/>
  <c r="N1974" i="1" s="1"/>
  <c r="O1974" i="1" s="1"/>
  <c r="S1973" i="1"/>
  <c r="T1973" i="1" s="1"/>
  <c r="W1974" i="1"/>
  <c r="I1974" i="1"/>
  <c r="J1974" i="1" s="1"/>
  <c r="A1975" i="1"/>
  <c r="D1975" i="1" s="1"/>
  <c r="E1974" i="1"/>
  <c r="G1974" i="1" s="1"/>
  <c r="H1975" i="1" s="1"/>
  <c r="R1974" i="1"/>
  <c r="Q1965" i="1"/>
  <c r="U1965" i="1" s="1"/>
  <c r="C1966" i="1"/>
  <c r="B1965" i="1" l="1"/>
  <c r="P1974" i="1"/>
  <c r="I1975" i="1"/>
  <c r="J1975" i="1" s="1"/>
  <c r="E1975" i="1"/>
  <c r="G1975" i="1" s="1"/>
  <c r="H1976" i="1" s="1"/>
  <c r="A1976" i="1"/>
  <c r="D1976" i="1" s="1"/>
  <c r="R1975" i="1"/>
  <c r="Q1966" i="1"/>
  <c r="U1966" i="1" s="1"/>
  <c r="C1967" i="1"/>
  <c r="W1975" i="1"/>
  <c r="V1975" i="1"/>
  <c r="L1975" i="1"/>
  <c r="M1975" i="1" s="1"/>
  <c r="N1975" i="1" s="1"/>
  <c r="O1975" i="1" s="1"/>
  <c r="S1974" i="1"/>
  <c r="T1974" i="1" s="1"/>
  <c r="B1966" i="1" l="1"/>
  <c r="P1975" i="1"/>
  <c r="I1976" i="1"/>
  <c r="J1976" i="1" s="1"/>
  <c r="Q1967" i="1"/>
  <c r="C1968" i="1"/>
  <c r="W1976" i="1"/>
  <c r="V1976" i="1"/>
  <c r="L1976" i="1"/>
  <c r="M1976" i="1" s="1"/>
  <c r="N1976" i="1" s="1"/>
  <c r="O1976" i="1" s="1"/>
  <c r="S1975" i="1"/>
  <c r="T1975" i="1" s="1"/>
  <c r="E1976" i="1"/>
  <c r="G1976" i="1" s="1"/>
  <c r="H1977" i="1" s="1"/>
  <c r="A1977" i="1"/>
  <c r="D1977" i="1" s="1"/>
  <c r="R1976" i="1"/>
  <c r="U1967" i="1" l="1"/>
  <c r="B1967" i="1"/>
  <c r="P1976" i="1"/>
  <c r="L1977" i="1"/>
  <c r="M1977" i="1" s="1"/>
  <c r="N1977" i="1" s="1"/>
  <c r="O1977" i="1" s="1"/>
  <c r="V1977" i="1"/>
  <c r="W1977" i="1"/>
  <c r="S1976" i="1"/>
  <c r="T1976" i="1" s="1"/>
  <c r="C1969" i="1"/>
  <c r="Q1968" i="1"/>
  <c r="U1968" i="1" s="1"/>
  <c r="A1978" i="1"/>
  <c r="D1978" i="1" s="1"/>
  <c r="R1977" i="1"/>
  <c r="E1977" i="1"/>
  <c r="G1977" i="1" s="1"/>
  <c r="H1978" i="1" s="1"/>
  <c r="I1977" i="1"/>
  <c r="J1977" i="1" s="1"/>
  <c r="B1968" i="1" l="1"/>
  <c r="P1977" i="1"/>
  <c r="Q1969" i="1"/>
  <c r="U1969" i="1" s="1"/>
  <c r="C1970" i="1"/>
  <c r="W1978" i="1"/>
  <c r="V1978" i="1"/>
  <c r="L1978" i="1"/>
  <c r="M1978" i="1" s="1"/>
  <c r="N1978" i="1" s="1"/>
  <c r="O1978" i="1" s="1"/>
  <c r="S1977" i="1"/>
  <c r="T1977" i="1" s="1"/>
  <c r="I1978" i="1"/>
  <c r="R1978" i="1"/>
  <c r="A1979" i="1"/>
  <c r="D1979" i="1" s="1"/>
  <c r="E1978" i="1"/>
  <c r="G1978" i="1" s="1"/>
  <c r="H1979" i="1" s="1"/>
  <c r="B1969" i="1" l="1"/>
  <c r="R1979" i="1"/>
  <c r="A1980" i="1"/>
  <c r="D1980" i="1" s="1"/>
  <c r="E1979" i="1"/>
  <c r="G1979" i="1" s="1"/>
  <c r="H1980" i="1" s="1"/>
  <c r="Q1970" i="1"/>
  <c r="C1971" i="1"/>
  <c r="L1979" i="1"/>
  <c r="M1979" i="1" s="1"/>
  <c r="N1979" i="1" s="1"/>
  <c r="O1979" i="1" s="1"/>
  <c r="S1978" i="1"/>
  <c r="T1978" i="1" s="1"/>
  <c r="W1979" i="1"/>
  <c r="V1979" i="1"/>
  <c r="I1979" i="1"/>
  <c r="J1978" i="1"/>
  <c r="P1978" i="1" s="1"/>
  <c r="U1970" i="1" l="1"/>
  <c r="B1970" i="1"/>
  <c r="I1980" i="1"/>
  <c r="J1980" i="1" s="1"/>
  <c r="J1979" i="1"/>
  <c r="P1979" i="1" s="1"/>
  <c r="Q1971" i="1"/>
  <c r="U1971" i="1" s="1"/>
  <c r="C1972" i="1"/>
  <c r="A1981" i="1"/>
  <c r="D1981" i="1" s="1"/>
  <c r="E1980" i="1"/>
  <c r="G1980" i="1" s="1"/>
  <c r="H1981" i="1" s="1"/>
  <c r="R1980" i="1"/>
  <c r="L1980" i="1"/>
  <c r="M1980" i="1" s="1"/>
  <c r="N1980" i="1" s="1"/>
  <c r="O1980" i="1" s="1"/>
  <c r="S1979" i="1"/>
  <c r="T1979" i="1" s="1"/>
  <c r="W1980" i="1"/>
  <c r="V1980" i="1"/>
  <c r="B1971" i="1" l="1"/>
  <c r="P1980" i="1"/>
  <c r="I1981" i="1"/>
  <c r="J1981" i="1" s="1"/>
  <c r="E1981" i="1"/>
  <c r="G1981" i="1" s="1"/>
  <c r="H1982" i="1" s="1"/>
  <c r="R1981" i="1"/>
  <c r="A1982" i="1"/>
  <c r="D1982" i="1" s="1"/>
  <c r="C1973" i="1"/>
  <c r="Q1972" i="1"/>
  <c r="U1972" i="1" s="1"/>
  <c r="V1981" i="1"/>
  <c r="L1981" i="1"/>
  <c r="M1981" i="1" s="1"/>
  <c r="N1981" i="1" s="1"/>
  <c r="O1981" i="1" s="1"/>
  <c r="S1980" i="1"/>
  <c r="T1980" i="1" s="1"/>
  <c r="W1981" i="1"/>
  <c r="B1972" i="1" l="1"/>
  <c r="P1981" i="1"/>
  <c r="E1982" i="1"/>
  <c r="G1982" i="1" s="1"/>
  <c r="H1983" i="1" s="1"/>
  <c r="R1982" i="1"/>
  <c r="A1983" i="1"/>
  <c r="D1983" i="1" s="1"/>
  <c r="L1982" i="1"/>
  <c r="M1982" i="1" s="1"/>
  <c r="N1982" i="1" s="1"/>
  <c r="O1982" i="1" s="1"/>
  <c r="S1981" i="1"/>
  <c r="T1981" i="1" s="1"/>
  <c r="W1982" i="1"/>
  <c r="V1982" i="1"/>
  <c r="I1982" i="1"/>
  <c r="J1982" i="1" s="1"/>
  <c r="Q1973" i="1"/>
  <c r="U1973" i="1" s="1"/>
  <c r="C1974" i="1"/>
  <c r="B1973" i="1" l="1"/>
  <c r="P1982" i="1"/>
  <c r="I1983" i="1"/>
  <c r="J1983" i="1" s="1"/>
  <c r="Q1974" i="1"/>
  <c r="C1975" i="1"/>
  <c r="E1983" i="1"/>
  <c r="G1983" i="1" s="1"/>
  <c r="H1984" i="1" s="1"/>
  <c r="R1983" i="1"/>
  <c r="A1984" i="1"/>
  <c r="D1984" i="1" s="1"/>
  <c r="S1982" i="1"/>
  <c r="T1982" i="1" s="1"/>
  <c r="W1983" i="1"/>
  <c r="V1983" i="1"/>
  <c r="L1983" i="1"/>
  <c r="M1983" i="1" s="1"/>
  <c r="N1983" i="1" s="1"/>
  <c r="O1983" i="1" s="1"/>
  <c r="U1974" i="1" l="1"/>
  <c r="B1974" i="1"/>
  <c r="I1984" i="1"/>
  <c r="J1984" i="1" s="1"/>
  <c r="P1983" i="1"/>
  <c r="A1985" i="1"/>
  <c r="D1985" i="1" s="1"/>
  <c r="E1984" i="1"/>
  <c r="G1984" i="1" s="1"/>
  <c r="H1985" i="1" s="1"/>
  <c r="R1984" i="1"/>
  <c r="Q1975" i="1"/>
  <c r="U1975" i="1" s="1"/>
  <c r="C1976" i="1"/>
  <c r="W1984" i="1"/>
  <c r="V1984" i="1"/>
  <c r="L1984" i="1"/>
  <c r="M1984" i="1" s="1"/>
  <c r="N1984" i="1" s="1"/>
  <c r="O1984" i="1" s="1"/>
  <c r="S1983" i="1"/>
  <c r="T1983" i="1" s="1"/>
  <c r="B1975" i="1" l="1"/>
  <c r="P1984" i="1"/>
  <c r="W1985" i="1"/>
  <c r="V1985" i="1"/>
  <c r="L1985" i="1"/>
  <c r="M1985" i="1" s="1"/>
  <c r="N1985" i="1" s="1"/>
  <c r="O1985" i="1" s="1"/>
  <c r="S1984" i="1"/>
  <c r="T1984" i="1" s="1"/>
  <c r="A1986" i="1"/>
  <c r="D1986" i="1" s="1"/>
  <c r="E1985" i="1"/>
  <c r="G1985" i="1" s="1"/>
  <c r="H1986" i="1" s="1"/>
  <c r="R1985" i="1"/>
  <c r="Q1976" i="1"/>
  <c r="U1976" i="1" s="1"/>
  <c r="C1977" i="1"/>
  <c r="I1985" i="1"/>
  <c r="B1976" i="1" l="1"/>
  <c r="I1986" i="1"/>
  <c r="J1986" i="1" s="1"/>
  <c r="A1987" i="1"/>
  <c r="D1987" i="1" s="1"/>
  <c r="E1986" i="1"/>
  <c r="G1986" i="1" s="1"/>
  <c r="H1987" i="1" s="1"/>
  <c r="R1986" i="1"/>
  <c r="J1985" i="1"/>
  <c r="P1985" i="1" s="1"/>
  <c r="Q1977" i="1"/>
  <c r="U1977" i="1" s="1"/>
  <c r="C1978" i="1"/>
  <c r="W1986" i="1"/>
  <c r="V1986" i="1"/>
  <c r="L1986" i="1"/>
  <c r="M1986" i="1" s="1"/>
  <c r="N1986" i="1" s="1"/>
  <c r="O1986" i="1" s="1"/>
  <c r="S1985" i="1"/>
  <c r="T1985" i="1" s="1"/>
  <c r="B1977" i="1" l="1"/>
  <c r="I1987" i="1"/>
  <c r="J1987" i="1" s="1"/>
  <c r="P1986" i="1"/>
  <c r="V1987" i="1"/>
  <c r="L1987" i="1"/>
  <c r="M1987" i="1" s="1"/>
  <c r="N1987" i="1" s="1"/>
  <c r="O1987" i="1" s="1"/>
  <c r="S1986" i="1"/>
  <c r="T1986" i="1" s="1"/>
  <c r="W1987" i="1"/>
  <c r="C1979" i="1"/>
  <c r="Q1978" i="1"/>
  <c r="U1978" i="1" s="1"/>
  <c r="R1987" i="1"/>
  <c r="A1988" i="1"/>
  <c r="D1988" i="1" s="1"/>
  <c r="E1987" i="1"/>
  <c r="G1987" i="1" s="1"/>
  <c r="H1988" i="1" s="1"/>
  <c r="B1978" i="1" l="1"/>
  <c r="P1987" i="1"/>
  <c r="W1988" i="1"/>
  <c r="L1988" i="1"/>
  <c r="M1988" i="1" s="1"/>
  <c r="N1988" i="1" s="1"/>
  <c r="O1988" i="1" s="1"/>
  <c r="V1988" i="1"/>
  <c r="S1987" i="1"/>
  <c r="T1987" i="1" s="1"/>
  <c r="E1988" i="1"/>
  <c r="G1988" i="1" s="1"/>
  <c r="H1989" i="1" s="1"/>
  <c r="A1989" i="1"/>
  <c r="D1989" i="1" s="1"/>
  <c r="R1988" i="1"/>
  <c r="C1980" i="1"/>
  <c r="Q1979" i="1"/>
  <c r="U1979" i="1" s="1"/>
  <c r="I1988" i="1"/>
  <c r="B1979" i="1" l="1"/>
  <c r="E1989" i="1"/>
  <c r="G1989" i="1" s="1"/>
  <c r="H1990" i="1" s="1"/>
  <c r="R1989" i="1"/>
  <c r="A1990" i="1"/>
  <c r="D1990" i="1" s="1"/>
  <c r="Q1980" i="1"/>
  <c r="U1980" i="1" s="1"/>
  <c r="C1981" i="1"/>
  <c r="I1989" i="1"/>
  <c r="J1988" i="1"/>
  <c r="P1988" i="1" s="1"/>
  <c r="L1989" i="1"/>
  <c r="M1989" i="1" s="1"/>
  <c r="N1989" i="1" s="1"/>
  <c r="O1989" i="1" s="1"/>
  <c r="S1988" i="1"/>
  <c r="T1988" i="1" s="1"/>
  <c r="W1989" i="1"/>
  <c r="V1989" i="1"/>
  <c r="B1980" i="1" l="1"/>
  <c r="I1990" i="1"/>
  <c r="J1990" i="1" s="1"/>
  <c r="C1982" i="1"/>
  <c r="Q1981" i="1"/>
  <c r="J1989" i="1"/>
  <c r="P1989" i="1" s="1"/>
  <c r="E1990" i="1"/>
  <c r="G1990" i="1" s="1"/>
  <c r="H1991" i="1" s="1"/>
  <c r="R1990" i="1"/>
  <c r="A1991" i="1"/>
  <c r="D1991" i="1" s="1"/>
  <c r="S1989" i="1"/>
  <c r="T1989" i="1" s="1"/>
  <c r="W1990" i="1"/>
  <c r="V1990" i="1"/>
  <c r="L1990" i="1"/>
  <c r="M1990" i="1" s="1"/>
  <c r="N1990" i="1" s="1"/>
  <c r="O1990" i="1" s="1"/>
  <c r="U1981" i="1" l="1"/>
  <c r="B1981" i="1"/>
  <c r="P1990" i="1"/>
  <c r="S1990" i="1"/>
  <c r="T1990" i="1" s="1"/>
  <c r="W1991" i="1"/>
  <c r="V1991" i="1"/>
  <c r="L1991" i="1"/>
  <c r="M1991" i="1" s="1"/>
  <c r="N1991" i="1" s="1"/>
  <c r="O1991" i="1" s="1"/>
  <c r="I1991" i="1"/>
  <c r="R1991" i="1"/>
  <c r="A1992" i="1"/>
  <c r="D1992" i="1" s="1"/>
  <c r="E1991" i="1"/>
  <c r="G1991" i="1" s="1"/>
  <c r="H1992" i="1" s="1"/>
  <c r="C1983" i="1"/>
  <c r="Q1982" i="1"/>
  <c r="U1982" i="1" s="1"/>
  <c r="B1982" i="1" l="1"/>
  <c r="I1992" i="1"/>
  <c r="J1992" i="1" s="1"/>
  <c r="E1992" i="1"/>
  <c r="G1992" i="1" s="1"/>
  <c r="H1993" i="1" s="1"/>
  <c r="R1992" i="1"/>
  <c r="A1993" i="1"/>
  <c r="D1993" i="1" s="1"/>
  <c r="S1991" i="1"/>
  <c r="T1991" i="1" s="1"/>
  <c r="V1992" i="1"/>
  <c r="W1992" i="1"/>
  <c r="L1992" i="1"/>
  <c r="M1992" i="1" s="1"/>
  <c r="N1992" i="1" s="1"/>
  <c r="O1992" i="1" s="1"/>
  <c r="Q1983" i="1"/>
  <c r="U1983" i="1" s="1"/>
  <c r="C1984" i="1"/>
  <c r="J1991" i="1"/>
  <c r="P1991" i="1" s="1"/>
  <c r="B1983" i="1" l="1"/>
  <c r="P1992" i="1"/>
  <c r="R1993" i="1"/>
  <c r="A1994" i="1"/>
  <c r="D1994" i="1" s="1"/>
  <c r="E1993" i="1"/>
  <c r="G1993" i="1" s="1"/>
  <c r="H1994" i="1" s="1"/>
  <c r="V1993" i="1"/>
  <c r="L1993" i="1"/>
  <c r="M1993" i="1" s="1"/>
  <c r="N1993" i="1" s="1"/>
  <c r="O1993" i="1" s="1"/>
  <c r="W1993" i="1"/>
  <c r="S1992" i="1"/>
  <c r="T1992" i="1" s="1"/>
  <c r="C1985" i="1"/>
  <c r="Q1984" i="1"/>
  <c r="U1984" i="1" s="1"/>
  <c r="I1993" i="1"/>
  <c r="B1984" i="1" l="1"/>
  <c r="I1994" i="1"/>
  <c r="J1994" i="1" s="1"/>
  <c r="A1995" i="1"/>
  <c r="D1995" i="1" s="1"/>
  <c r="E1994" i="1"/>
  <c r="G1994" i="1" s="1"/>
  <c r="H1995" i="1" s="1"/>
  <c r="R1994" i="1"/>
  <c r="W1994" i="1"/>
  <c r="S1993" i="1"/>
  <c r="T1993" i="1" s="1"/>
  <c r="V1994" i="1"/>
  <c r="L1994" i="1"/>
  <c r="M1994" i="1" s="1"/>
  <c r="N1994" i="1" s="1"/>
  <c r="O1994" i="1" s="1"/>
  <c r="Q1985" i="1"/>
  <c r="U1985" i="1" s="1"/>
  <c r="C1986" i="1"/>
  <c r="J1993" i="1"/>
  <c r="P1993" i="1" s="1"/>
  <c r="B1985" i="1" l="1"/>
  <c r="P1994" i="1"/>
  <c r="V1995" i="1"/>
  <c r="L1995" i="1"/>
  <c r="M1995" i="1" s="1"/>
  <c r="N1995" i="1" s="1"/>
  <c r="O1995" i="1" s="1"/>
  <c r="W1995" i="1"/>
  <c r="S1994" i="1"/>
  <c r="T1994" i="1" s="1"/>
  <c r="Q1986" i="1"/>
  <c r="U1986" i="1" s="1"/>
  <c r="C1987" i="1"/>
  <c r="I1995" i="1"/>
  <c r="R1995" i="1"/>
  <c r="A1996" i="1"/>
  <c r="D1996" i="1" s="1"/>
  <c r="E1995" i="1"/>
  <c r="G1995" i="1" s="1"/>
  <c r="H1996" i="1" s="1"/>
  <c r="B1986" i="1" l="1"/>
  <c r="R1996" i="1"/>
  <c r="A1997" i="1"/>
  <c r="D1997" i="1" s="1"/>
  <c r="E1996" i="1"/>
  <c r="G1996" i="1" s="1"/>
  <c r="H1997" i="1" s="1"/>
  <c r="S1995" i="1"/>
  <c r="T1995" i="1" s="1"/>
  <c r="V1996" i="1"/>
  <c r="L1996" i="1"/>
  <c r="M1996" i="1" s="1"/>
  <c r="N1996" i="1" s="1"/>
  <c r="O1996" i="1" s="1"/>
  <c r="W1996" i="1"/>
  <c r="I1996" i="1"/>
  <c r="J1995" i="1"/>
  <c r="P1995" i="1" s="1"/>
  <c r="C1988" i="1"/>
  <c r="Q1987" i="1"/>
  <c r="U1987" i="1" s="1"/>
  <c r="B1987" i="1" l="1"/>
  <c r="I1997" i="1"/>
  <c r="J1997" i="1" s="1"/>
  <c r="R1997" i="1"/>
  <c r="A1998" i="1"/>
  <c r="D1998" i="1" s="1"/>
  <c r="E1997" i="1"/>
  <c r="G1997" i="1" s="1"/>
  <c r="H1998" i="1" s="1"/>
  <c r="Q1988" i="1"/>
  <c r="C1989" i="1"/>
  <c r="W1997" i="1"/>
  <c r="S1996" i="1"/>
  <c r="T1996" i="1" s="1"/>
  <c r="V1997" i="1"/>
  <c r="L1997" i="1"/>
  <c r="M1997" i="1" s="1"/>
  <c r="N1997" i="1" s="1"/>
  <c r="O1997" i="1" s="1"/>
  <c r="J1996" i="1"/>
  <c r="P1996" i="1" s="1"/>
  <c r="U1988" i="1" l="1"/>
  <c r="B1988" i="1"/>
  <c r="P1997" i="1"/>
  <c r="E1998" i="1"/>
  <c r="G1998" i="1" s="1"/>
  <c r="H1999" i="1" s="1"/>
  <c r="R1998" i="1"/>
  <c r="A1999" i="1"/>
  <c r="D1999" i="1" s="1"/>
  <c r="L1998" i="1"/>
  <c r="M1998" i="1" s="1"/>
  <c r="N1998" i="1" s="1"/>
  <c r="O1998" i="1" s="1"/>
  <c r="S1997" i="1"/>
  <c r="T1997" i="1" s="1"/>
  <c r="V1998" i="1"/>
  <c r="W1998" i="1"/>
  <c r="C1990" i="1"/>
  <c r="Q1989" i="1"/>
  <c r="U1989" i="1" s="1"/>
  <c r="I1998" i="1"/>
  <c r="J1998" i="1" s="1"/>
  <c r="B1989" i="1" l="1"/>
  <c r="P1998" i="1"/>
  <c r="V1999" i="1"/>
  <c r="S1998" i="1"/>
  <c r="T1998" i="1" s="1"/>
  <c r="W1999" i="1"/>
  <c r="L1999" i="1"/>
  <c r="M1999" i="1" s="1"/>
  <c r="N1999" i="1" s="1"/>
  <c r="O1999" i="1" s="1"/>
  <c r="A2000" i="1"/>
  <c r="D2000" i="1" s="1"/>
  <c r="E1999" i="1"/>
  <c r="G1999" i="1" s="1"/>
  <c r="H2000" i="1" s="1"/>
  <c r="R1999" i="1"/>
  <c r="Q1990" i="1"/>
  <c r="U1990" i="1" s="1"/>
  <c r="C1991" i="1"/>
  <c r="I1999" i="1"/>
  <c r="B1990" i="1" l="1"/>
  <c r="I2000" i="1"/>
  <c r="J2000" i="1" s="1"/>
  <c r="R2000" i="1"/>
  <c r="E2000" i="1"/>
  <c r="G2000" i="1" s="1"/>
  <c r="H2001" i="1" s="1"/>
  <c r="A2001" i="1"/>
  <c r="D2001" i="1" s="1"/>
  <c r="J1999" i="1"/>
  <c r="P1999" i="1" s="1"/>
  <c r="C1992" i="1"/>
  <c r="Q1991" i="1"/>
  <c r="U1991" i="1" s="1"/>
  <c r="V2000" i="1"/>
  <c r="S1999" i="1"/>
  <c r="T1999" i="1" s="1"/>
  <c r="L2000" i="1"/>
  <c r="M2000" i="1" s="1"/>
  <c r="N2000" i="1" s="1"/>
  <c r="O2000" i="1" s="1"/>
  <c r="W2000" i="1"/>
  <c r="B1991" i="1" l="1"/>
  <c r="P2000" i="1"/>
  <c r="Q1992" i="1"/>
  <c r="U1992" i="1" s="1"/>
  <c r="C1993" i="1"/>
  <c r="A2002" i="1"/>
  <c r="D2002" i="1" s="1"/>
  <c r="E2001" i="1"/>
  <c r="G2001" i="1" s="1"/>
  <c r="H2002" i="1" s="1"/>
  <c r="R2001" i="1"/>
  <c r="V2001" i="1"/>
  <c r="W2001" i="1"/>
  <c r="S2000" i="1"/>
  <c r="T2000" i="1" s="1"/>
  <c r="L2001" i="1"/>
  <c r="M2001" i="1" s="1"/>
  <c r="N2001" i="1" s="1"/>
  <c r="O2001" i="1" s="1"/>
  <c r="I2001" i="1"/>
  <c r="B1992" i="1" l="1"/>
  <c r="I2002" i="1"/>
  <c r="E2002" i="1"/>
  <c r="G2002" i="1" s="1"/>
  <c r="H2003" i="1" s="1"/>
  <c r="R2002" i="1"/>
  <c r="A2003" i="1"/>
  <c r="D2003" i="1" s="1"/>
  <c r="C1994" i="1"/>
  <c r="Q1993" i="1"/>
  <c r="U1993" i="1" s="1"/>
  <c r="L2002" i="1"/>
  <c r="M2002" i="1" s="1"/>
  <c r="N2002" i="1" s="1"/>
  <c r="O2002" i="1" s="1"/>
  <c r="W2002" i="1"/>
  <c r="S2001" i="1"/>
  <c r="T2001" i="1" s="1"/>
  <c r="V2002" i="1"/>
  <c r="J2001" i="1"/>
  <c r="P2001" i="1" s="1"/>
  <c r="B1993" i="1" l="1"/>
  <c r="W2003" i="1"/>
  <c r="V2003" i="1"/>
  <c r="S2002" i="1"/>
  <c r="T2002" i="1" s="1"/>
  <c r="L2003" i="1"/>
  <c r="M2003" i="1" s="1"/>
  <c r="N2003" i="1" s="1"/>
  <c r="O2003" i="1" s="1"/>
  <c r="I2003" i="1"/>
  <c r="A2004" i="1"/>
  <c r="D2004" i="1" s="1"/>
  <c r="E2003" i="1"/>
  <c r="G2003" i="1" s="1"/>
  <c r="H2004" i="1" s="1"/>
  <c r="R2003" i="1"/>
  <c r="Q1994" i="1"/>
  <c r="U1994" i="1" s="1"/>
  <c r="C1995" i="1"/>
  <c r="J2002" i="1"/>
  <c r="P2002" i="1" s="1"/>
  <c r="B1994" i="1" l="1"/>
  <c r="I2004" i="1"/>
  <c r="J2004" i="1" s="1"/>
  <c r="L2004" i="1"/>
  <c r="M2004" i="1" s="1"/>
  <c r="N2004" i="1" s="1"/>
  <c r="O2004" i="1" s="1"/>
  <c r="S2003" i="1"/>
  <c r="T2003" i="1" s="1"/>
  <c r="W2004" i="1"/>
  <c r="V2004" i="1"/>
  <c r="C1996" i="1"/>
  <c r="Q1995" i="1"/>
  <c r="B1995" i="1" s="1"/>
  <c r="E2004" i="1"/>
  <c r="G2004" i="1" s="1"/>
  <c r="H2005" i="1" s="1"/>
  <c r="R2004" i="1"/>
  <c r="A2005" i="1"/>
  <c r="D2005" i="1" s="1"/>
  <c r="J2003" i="1"/>
  <c r="P2003" i="1" s="1"/>
  <c r="U1995" i="1" l="1"/>
  <c r="P2004" i="1"/>
  <c r="L2005" i="1"/>
  <c r="M2005" i="1" s="1"/>
  <c r="N2005" i="1" s="1"/>
  <c r="O2005" i="1" s="1"/>
  <c r="S2004" i="1"/>
  <c r="T2004" i="1" s="1"/>
  <c r="W2005" i="1"/>
  <c r="V2005" i="1"/>
  <c r="A2006" i="1"/>
  <c r="D2006" i="1" s="1"/>
  <c r="E2005" i="1"/>
  <c r="G2005" i="1" s="1"/>
  <c r="H2006" i="1" s="1"/>
  <c r="R2005" i="1"/>
  <c r="C1997" i="1"/>
  <c r="Q1996" i="1"/>
  <c r="U1996" i="1" s="1"/>
  <c r="I2005" i="1"/>
  <c r="B1996" i="1" l="1"/>
  <c r="I2006" i="1"/>
  <c r="J2006" i="1" s="1"/>
  <c r="J2005" i="1"/>
  <c r="P2005" i="1" s="1"/>
  <c r="Q1997" i="1"/>
  <c r="U1997" i="1" s="1"/>
  <c r="C1998" i="1"/>
  <c r="V2006" i="1"/>
  <c r="L2006" i="1"/>
  <c r="M2006" i="1" s="1"/>
  <c r="N2006" i="1" s="1"/>
  <c r="O2006" i="1" s="1"/>
  <c r="S2005" i="1"/>
  <c r="T2005" i="1" s="1"/>
  <c r="W2006" i="1"/>
  <c r="E2006" i="1"/>
  <c r="G2006" i="1" s="1"/>
  <c r="H2007" i="1" s="1"/>
  <c r="R2006" i="1"/>
  <c r="A2007" i="1"/>
  <c r="D2007" i="1" s="1"/>
  <c r="B1997" i="1" l="1"/>
  <c r="P2006" i="1"/>
  <c r="A2008" i="1"/>
  <c r="D2008" i="1" s="1"/>
  <c r="E2007" i="1"/>
  <c r="G2007" i="1" s="1"/>
  <c r="H2008" i="1" s="1"/>
  <c r="R2007" i="1"/>
  <c r="Q1998" i="1"/>
  <c r="U1998" i="1" s="1"/>
  <c r="C1999" i="1"/>
  <c r="V2007" i="1"/>
  <c r="S2006" i="1"/>
  <c r="W2007" i="1"/>
  <c r="L2007" i="1"/>
  <c r="M2007" i="1" s="1"/>
  <c r="N2007" i="1" s="1"/>
  <c r="O2007" i="1" s="1"/>
  <c r="I2007" i="1"/>
  <c r="J2007" i="1" s="1"/>
  <c r="B1998" i="1" l="1"/>
  <c r="P2007" i="1"/>
  <c r="V2008" i="1"/>
  <c r="S2007" i="1"/>
  <c r="T2007" i="1" s="1"/>
  <c r="W2008" i="1"/>
  <c r="L2008" i="1"/>
  <c r="M2008" i="1" s="1"/>
  <c r="N2008" i="1" s="1"/>
  <c r="O2008" i="1" s="1"/>
  <c r="A2009" i="1"/>
  <c r="D2009" i="1" s="1"/>
  <c r="R2008" i="1"/>
  <c r="E2008" i="1"/>
  <c r="G2008" i="1" s="1"/>
  <c r="H2009" i="1" s="1"/>
  <c r="C2000" i="1"/>
  <c r="Q1999" i="1"/>
  <c r="I2008" i="1"/>
  <c r="U1999" i="1" l="1"/>
  <c r="B1999" i="1"/>
  <c r="L2009" i="1"/>
  <c r="M2009" i="1" s="1"/>
  <c r="N2009" i="1" s="1"/>
  <c r="O2009" i="1" s="1"/>
  <c r="W2009" i="1"/>
  <c r="S2008" i="1"/>
  <c r="T2008" i="1" s="1"/>
  <c r="V2009" i="1"/>
  <c r="A2010" i="1"/>
  <c r="D2010" i="1" s="1"/>
  <c r="E2009" i="1"/>
  <c r="G2009" i="1" s="1"/>
  <c r="H2010" i="1" s="1"/>
  <c r="R2009" i="1"/>
  <c r="I2009" i="1"/>
  <c r="J2008" i="1"/>
  <c r="P2008" i="1" s="1"/>
  <c r="Q2000" i="1"/>
  <c r="U2000" i="1" s="1"/>
  <c r="C2001" i="1"/>
  <c r="B2000" i="1" l="1"/>
  <c r="V2010" i="1"/>
  <c r="W2010" i="1"/>
  <c r="S2009" i="1"/>
  <c r="T2009" i="1" s="1"/>
  <c r="L2010" i="1"/>
  <c r="M2010" i="1" s="1"/>
  <c r="N2010" i="1" s="1"/>
  <c r="O2010" i="1" s="1"/>
  <c r="Q2001" i="1"/>
  <c r="U2001" i="1" s="1"/>
  <c r="C2002" i="1"/>
  <c r="A2011" i="1"/>
  <c r="D2011" i="1" s="1"/>
  <c r="R2010" i="1"/>
  <c r="E2010" i="1"/>
  <c r="G2010" i="1" s="1"/>
  <c r="H2011" i="1" s="1"/>
  <c r="I2010" i="1"/>
  <c r="J2009" i="1"/>
  <c r="P2009" i="1" s="1"/>
  <c r="B2001" i="1" l="1"/>
  <c r="I2011" i="1"/>
  <c r="J2011" i="1" s="1"/>
  <c r="R2011" i="1"/>
  <c r="A2012" i="1"/>
  <c r="D2012" i="1" s="1"/>
  <c r="E2011" i="1"/>
  <c r="G2011" i="1" s="1"/>
  <c r="H2012" i="1" s="1"/>
  <c r="C2003" i="1"/>
  <c r="Q2002" i="1"/>
  <c r="U2002" i="1" s="1"/>
  <c r="J2010" i="1"/>
  <c r="P2010" i="1" s="1"/>
  <c r="W2011" i="1"/>
  <c r="S2010" i="1"/>
  <c r="T2010" i="1" s="1"/>
  <c r="V2011" i="1"/>
  <c r="L2011" i="1"/>
  <c r="M2011" i="1" s="1"/>
  <c r="N2011" i="1" s="1"/>
  <c r="O2011" i="1" s="1"/>
  <c r="B2002" i="1" l="1"/>
  <c r="I2012" i="1"/>
  <c r="J2012" i="1" s="1"/>
  <c r="P2011" i="1"/>
  <c r="Q2003" i="1"/>
  <c r="U2003" i="1" s="1"/>
  <c r="C2004" i="1"/>
  <c r="E2012" i="1"/>
  <c r="G2012" i="1" s="1"/>
  <c r="H2013" i="1" s="1"/>
  <c r="R2012" i="1"/>
  <c r="A2013" i="1"/>
  <c r="D2013" i="1" s="1"/>
  <c r="W2012" i="1"/>
  <c r="S2011" i="1"/>
  <c r="T2011" i="1" s="1"/>
  <c r="V2012" i="1"/>
  <c r="L2012" i="1"/>
  <c r="M2012" i="1" s="1"/>
  <c r="N2012" i="1" s="1"/>
  <c r="O2012" i="1" s="1"/>
  <c r="B2003" i="1" l="1"/>
  <c r="P2012" i="1"/>
  <c r="L2013" i="1"/>
  <c r="M2013" i="1" s="1"/>
  <c r="N2013" i="1" s="1"/>
  <c r="O2013" i="1" s="1"/>
  <c r="S2012" i="1"/>
  <c r="T2012" i="1" s="1"/>
  <c r="W2013" i="1"/>
  <c r="V2013" i="1"/>
  <c r="Q2004" i="1"/>
  <c r="C2005" i="1"/>
  <c r="A2014" i="1"/>
  <c r="D2014" i="1" s="1"/>
  <c r="E2013" i="1"/>
  <c r="G2013" i="1" s="1"/>
  <c r="H2014" i="1" s="1"/>
  <c r="R2013" i="1"/>
  <c r="I2013" i="1"/>
  <c r="J2013" i="1" s="1"/>
  <c r="U2004" i="1" l="1"/>
  <c r="B2004" i="1"/>
  <c r="P2013" i="1"/>
  <c r="C2006" i="1"/>
  <c r="T2006" i="1" s="1"/>
  <c r="Q2005" i="1"/>
  <c r="U2005" i="1" s="1"/>
  <c r="I2014" i="1"/>
  <c r="L2014" i="1"/>
  <c r="M2014" i="1" s="1"/>
  <c r="N2014" i="1" s="1"/>
  <c r="O2014" i="1" s="1"/>
  <c r="S2013" i="1"/>
  <c r="T2013" i="1" s="1"/>
  <c r="W2014" i="1"/>
  <c r="V2014" i="1"/>
  <c r="R2014" i="1"/>
  <c r="E2014" i="1"/>
  <c r="G2014" i="1" s="1"/>
  <c r="H2015" i="1" s="1"/>
  <c r="A2015" i="1"/>
  <c r="D2015" i="1" s="1"/>
  <c r="B2005" i="1" l="1"/>
  <c r="A2016" i="1"/>
  <c r="D2016" i="1" s="1"/>
  <c r="E2015" i="1"/>
  <c r="G2015" i="1" s="1"/>
  <c r="H2016" i="1" s="1"/>
  <c r="R2015" i="1"/>
  <c r="I2015" i="1"/>
  <c r="J2014" i="1"/>
  <c r="P2014" i="1" s="1"/>
  <c r="Q2006" i="1"/>
  <c r="C2007" i="1"/>
  <c r="L2015" i="1"/>
  <c r="M2015" i="1" s="1"/>
  <c r="N2015" i="1" s="1"/>
  <c r="O2015" i="1" s="1"/>
  <c r="S2014" i="1"/>
  <c r="T2014" i="1" s="1"/>
  <c r="W2015" i="1"/>
  <c r="V2015" i="1"/>
  <c r="U2006" i="1" l="1"/>
  <c r="B2006" i="1"/>
  <c r="I2016" i="1"/>
  <c r="J2016" i="1" s="1"/>
  <c r="W2016" i="1"/>
  <c r="L2016" i="1"/>
  <c r="M2016" i="1" s="1"/>
  <c r="N2016" i="1" s="1"/>
  <c r="O2016" i="1" s="1"/>
  <c r="V2016" i="1"/>
  <c r="S2015" i="1"/>
  <c r="T2015" i="1" s="1"/>
  <c r="R2016" i="1"/>
  <c r="A2017" i="1"/>
  <c r="D2017" i="1" s="1"/>
  <c r="E2016" i="1"/>
  <c r="G2016" i="1" s="1"/>
  <c r="H2017" i="1" s="1"/>
  <c r="Q2007" i="1"/>
  <c r="U2007" i="1" s="1"/>
  <c r="C2008" i="1"/>
  <c r="J2015" i="1"/>
  <c r="P2015" i="1" s="1"/>
  <c r="B2007" i="1" l="1"/>
  <c r="P2016" i="1"/>
  <c r="V2017" i="1"/>
  <c r="W2017" i="1"/>
  <c r="L2017" i="1"/>
  <c r="M2017" i="1" s="1"/>
  <c r="N2017" i="1" s="1"/>
  <c r="O2017" i="1" s="1"/>
  <c r="S2016" i="1"/>
  <c r="T2016" i="1" s="1"/>
  <c r="Q2008" i="1"/>
  <c r="U2008" i="1" s="1"/>
  <c r="C2009" i="1"/>
  <c r="I2017" i="1"/>
  <c r="J2017" i="1" s="1"/>
  <c r="R2017" i="1"/>
  <c r="E2017" i="1"/>
  <c r="G2017" i="1" s="1"/>
  <c r="H2018" i="1" s="1"/>
  <c r="A2018" i="1"/>
  <c r="D2018" i="1" s="1"/>
  <c r="B2008" i="1" l="1"/>
  <c r="P2017" i="1"/>
  <c r="A2019" i="1"/>
  <c r="D2019" i="1" s="1"/>
  <c r="R2018" i="1"/>
  <c r="E2018" i="1"/>
  <c r="G2018" i="1" s="1"/>
  <c r="H2019" i="1" s="1"/>
  <c r="I2018" i="1"/>
  <c r="V2018" i="1"/>
  <c r="L2018" i="1"/>
  <c r="M2018" i="1" s="1"/>
  <c r="N2018" i="1" s="1"/>
  <c r="O2018" i="1" s="1"/>
  <c r="W2018" i="1"/>
  <c r="S2017" i="1"/>
  <c r="T2017" i="1" s="1"/>
  <c r="C2010" i="1"/>
  <c r="Q2009" i="1"/>
  <c r="U2009" i="1" l="1"/>
  <c r="B2009" i="1"/>
  <c r="W2019" i="1"/>
  <c r="S2018" i="1"/>
  <c r="T2018" i="1" s="1"/>
  <c r="V2019" i="1"/>
  <c r="L2019" i="1"/>
  <c r="M2019" i="1" s="1"/>
  <c r="N2019" i="1" s="1"/>
  <c r="O2019" i="1" s="1"/>
  <c r="R2019" i="1"/>
  <c r="A2020" i="1"/>
  <c r="D2020" i="1" s="1"/>
  <c r="E2019" i="1"/>
  <c r="G2019" i="1" s="1"/>
  <c r="H2020" i="1" s="1"/>
  <c r="C2011" i="1"/>
  <c r="Q2010" i="1"/>
  <c r="U2010" i="1" s="1"/>
  <c r="I2019" i="1"/>
  <c r="J2018" i="1"/>
  <c r="P2018" i="1" s="1"/>
  <c r="B2010" i="1" l="1"/>
  <c r="V2020" i="1"/>
  <c r="W2020" i="1"/>
  <c r="L2020" i="1"/>
  <c r="M2020" i="1" s="1"/>
  <c r="N2020" i="1" s="1"/>
  <c r="O2020" i="1" s="1"/>
  <c r="S2019" i="1"/>
  <c r="I2020" i="1"/>
  <c r="J2020" i="1" s="1"/>
  <c r="Q2011" i="1"/>
  <c r="U2011" i="1" s="1"/>
  <c r="C2012" i="1"/>
  <c r="E2020" i="1"/>
  <c r="G2020" i="1" s="1"/>
  <c r="H2021" i="1" s="1"/>
  <c r="R2020" i="1"/>
  <c r="A2021" i="1"/>
  <c r="D2021" i="1" s="1"/>
  <c r="J2019" i="1"/>
  <c r="P2019" i="1" s="1"/>
  <c r="B2011" i="1" l="1"/>
  <c r="P2020" i="1"/>
  <c r="C2013" i="1"/>
  <c r="Q2012" i="1"/>
  <c r="I2021" i="1"/>
  <c r="J2021" i="1" s="1"/>
  <c r="E2021" i="1"/>
  <c r="G2021" i="1" s="1"/>
  <c r="H2022" i="1" s="1"/>
  <c r="A2022" i="1"/>
  <c r="D2022" i="1" s="1"/>
  <c r="R2021" i="1"/>
  <c r="W2021" i="1"/>
  <c r="S2020" i="1"/>
  <c r="T2020" i="1" s="1"/>
  <c r="V2021" i="1"/>
  <c r="L2021" i="1"/>
  <c r="M2021" i="1" s="1"/>
  <c r="N2021" i="1" s="1"/>
  <c r="O2021" i="1" s="1"/>
  <c r="U2012" i="1" l="1"/>
  <c r="B2012" i="1"/>
  <c r="P2021" i="1"/>
  <c r="I2022" i="1"/>
  <c r="J2022" i="1" s="1"/>
  <c r="E2022" i="1"/>
  <c r="G2022" i="1" s="1"/>
  <c r="H2023" i="1" s="1"/>
  <c r="R2022" i="1"/>
  <c r="A2023" i="1"/>
  <c r="D2023" i="1" s="1"/>
  <c r="S2021" i="1"/>
  <c r="T2021" i="1" s="1"/>
  <c r="V2022" i="1"/>
  <c r="L2022" i="1"/>
  <c r="M2022" i="1" s="1"/>
  <c r="N2022" i="1" s="1"/>
  <c r="O2022" i="1" s="1"/>
  <c r="W2022" i="1"/>
  <c r="Q2013" i="1"/>
  <c r="U2013" i="1" s="1"/>
  <c r="C2014" i="1"/>
  <c r="B2013" i="1" l="1"/>
  <c r="P2022" i="1"/>
  <c r="E2023" i="1"/>
  <c r="G2023" i="1" s="1"/>
  <c r="H2024" i="1" s="1"/>
  <c r="R2023" i="1"/>
  <c r="A2024" i="1"/>
  <c r="D2024" i="1" s="1"/>
  <c r="W2023" i="1"/>
  <c r="L2023" i="1"/>
  <c r="M2023" i="1" s="1"/>
  <c r="N2023" i="1" s="1"/>
  <c r="O2023" i="1" s="1"/>
  <c r="V2023" i="1"/>
  <c r="S2022" i="1"/>
  <c r="T2022" i="1" s="1"/>
  <c r="Q2014" i="1"/>
  <c r="U2014" i="1" s="1"/>
  <c r="C2015" i="1"/>
  <c r="I2023" i="1"/>
  <c r="J2023" i="1" s="1"/>
  <c r="B2014" i="1" l="1"/>
  <c r="P2023" i="1"/>
  <c r="R2024" i="1"/>
  <c r="A2025" i="1"/>
  <c r="D2025" i="1" s="1"/>
  <c r="E2024" i="1"/>
  <c r="G2024" i="1" s="1"/>
  <c r="H2025" i="1" s="1"/>
  <c r="L2024" i="1"/>
  <c r="M2024" i="1" s="1"/>
  <c r="N2024" i="1" s="1"/>
  <c r="O2024" i="1" s="1"/>
  <c r="S2023" i="1"/>
  <c r="T2023" i="1" s="1"/>
  <c r="V2024" i="1"/>
  <c r="W2024" i="1"/>
  <c r="C2016" i="1"/>
  <c r="Q2015" i="1"/>
  <c r="U2015" i="1" s="1"/>
  <c r="I2024" i="1"/>
  <c r="B2015" i="1" l="1"/>
  <c r="I2025" i="1"/>
  <c r="J2025" i="1" s="1"/>
  <c r="Q2016" i="1"/>
  <c r="C2017" i="1"/>
  <c r="J2024" i="1"/>
  <c r="P2024" i="1" s="1"/>
  <c r="A2026" i="1"/>
  <c r="D2026" i="1" s="1"/>
  <c r="E2025" i="1"/>
  <c r="G2025" i="1" s="1"/>
  <c r="H2026" i="1" s="1"/>
  <c r="R2025" i="1"/>
  <c r="S2024" i="1"/>
  <c r="T2024" i="1" s="1"/>
  <c r="V2025" i="1"/>
  <c r="L2025" i="1"/>
  <c r="M2025" i="1" s="1"/>
  <c r="N2025" i="1" s="1"/>
  <c r="O2025" i="1" s="1"/>
  <c r="W2025" i="1"/>
  <c r="U2016" i="1" l="1"/>
  <c r="B2016" i="1"/>
  <c r="P2025" i="1"/>
  <c r="A2027" i="1"/>
  <c r="D2027" i="1" s="1"/>
  <c r="R2026" i="1"/>
  <c r="E2026" i="1"/>
  <c r="G2026" i="1" s="1"/>
  <c r="H2027" i="1" s="1"/>
  <c r="Q2017" i="1"/>
  <c r="U2017" i="1" s="1"/>
  <c r="C2018" i="1"/>
  <c r="L2026" i="1"/>
  <c r="M2026" i="1" s="1"/>
  <c r="N2026" i="1" s="1"/>
  <c r="O2026" i="1" s="1"/>
  <c r="W2026" i="1"/>
  <c r="S2025" i="1"/>
  <c r="T2025" i="1" s="1"/>
  <c r="V2026" i="1"/>
  <c r="I2026" i="1"/>
  <c r="B2017" i="1" l="1"/>
  <c r="I2027" i="1"/>
  <c r="J2027" i="1" s="1"/>
  <c r="J2026" i="1"/>
  <c r="P2026" i="1" s="1"/>
  <c r="Q2018" i="1"/>
  <c r="C2019" i="1"/>
  <c r="S2026" i="1"/>
  <c r="T2026" i="1" s="1"/>
  <c r="V2027" i="1"/>
  <c r="L2027" i="1"/>
  <c r="M2027" i="1" s="1"/>
  <c r="N2027" i="1" s="1"/>
  <c r="O2027" i="1" s="1"/>
  <c r="W2027" i="1"/>
  <c r="E2027" i="1"/>
  <c r="G2027" i="1" s="1"/>
  <c r="H2028" i="1" s="1"/>
  <c r="A2028" i="1"/>
  <c r="D2028" i="1" s="1"/>
  <c r="R2027" i="1"/>
  <c r="T2019" i="1" l="1"/>
  <c r="U2018" i="1"/>
  <c r="B2018" i="1"/>
  <c r="P2027" i="1"/>
  <c r="L2028" i="1"/>
  <c r="M2028" i="1" s="1"/>
  <c r="N2028" i="1" s="1"/>
  <c r="O2028" i="1" s="1"/>
  <c r="S2027" i="1"/>
  <c r="T2027" i="1" s="1"/>
  <c r="V2028" i="1"/>
  <c r="W2028" i="1"/>
  <c r="C2020" i="1"/>
  <c r="Q2019" i="1"/>
  <c r="U2019" i="1" s="1"/>
  <c r="A2029" i="1"/>
  <c r="D2029" i="1" s="1"/>
  <c r="E2028" i="1"/>
  <c r="G2028" i="1" s="1"/>
  <c r="H2029" i="1" s="1"/>
  <c r="R2028" i="1"/>
  <c r="I2028" i="1"/>
  <c r="B2019" i="1" l="1"/>
  <c r="I2029" i="1"/>
  <c r="J2029" i="1" s="1"/>
  <c r="J2028" i="1"/>
  <c r="P2028" i="1" s="1"/>
  <c r="C2021" i="1"/>
  <c r="Q2020" i="1"/>
  <c r="U2020" i="1" s="1"/>
  <c r="S2028" i="1"/>
  <c r="T2028" i="1" s="1"/>
  <c r="W2029" i="1"/>
  <c r="L2029" i="1"/>
  <c r="M2029" i="1" s="1"/>
  <c r="N2029" i="1" s="1"/>
  <c r="O2029" i="1" s="1"/>
  <c r="V2029" i="1"/>
  <c r="A2030" i="1"/>
  <c r="D2030" i="1" s="1"/>
  <c r="E2029" i="1"/>
  <c r="G2029" i="1" s="1"/>
  <c r="H2030" i="1" s="1"/>
  <c r="R2029" i="1"/>
  <c r="B2020" i="1" l="1"/>
  <c r="I2030" i="1"/>
  <c r="J2030" i="1" s="1"/>
  <c r="P2029" i="1"/>
  <c r="V2030" i="1"/>
  <c r="L2030" i="1"/>
  <c r="M2030" i="1" s="1"/>
  <c r="N2030" i="1" s="1"/>
  <c r="O2030" i="1" s="1"/>
  <c r="S2029" i="1"/>
  <c r="T2029" i="1" s="1"/>
  <c r="W2030" i="1"/>
  <c r="Q2021" i="1"/>
  <c r="U2021" i="1" s="1"/>
  <c r="C2022" i="1"/>
  <c r="E2030" i="1"/>
  <c r="G2030" i="1" s="1"/>
  <c r="H2031" i="1" s="1"/>
  <c r="A2031" i="1"/>
  <c r="D2031" i="1" s="1"/>
  <c r="R2030" i="1"/>
  <c r="B2021" i="1" l="1"/>
  <c r="I2031" i="1"/>
  <c r="J2031" i="1" s="1"/>
  <c r="P2030" i="1"/>
  <c r="R2031" i="1"/>
  <c r="E2031" i="1"/>
  <c r="G2031" i="1" s="1"/>
  <c r="H2032" i="1" s="1"/>
  <c r="A2032" i="1"/>
  <c r="D2032" i="1" s="1"/>
  <c r="L2031" i="1"/>
  <c r="M2031" i="1" s="1"/>
  <c r="N2031" i="1" s="1"/>
  <c r="O2031" i="1" s="1"/>
  <c r="S2030" i="1"/>
  <c r="T2030" i="1" s="1"/>
  <c r="V2031" i="1"/>
  <c r="W2031" i="1"/>
  <c r="Q2022" i="1"/>
  <c r="U2022" i="1" s="1"/>
  <c r="C2023" i="1"/>
  <c r="B2022" i="1" l="1"/>
  <c r="P2031" i="1"/>
  <c r="E2032" i="1"/>
  <c r="G2032" i="1" s="1"/>
  <c r="H2033" i="1" s="1"/>
  <c r="A2033" i="1"/>
  <c r="D2033" i="1" s="1"/>
  <c r="R2032" i="1"/>
  <c r="V2032" i="1"/>
  <c r="L2032" i="1"/>
  <c r="M2032" i="1" s="1"/>
  <c r="N2032" i="1" s="1"/>
  <c r="O2032" i="1" s="1"/>
  <c r="W2032" i="1"/>
  <c r="S2031" i="1"/>
  <c r="T2031" i="1" s="1"/>
  <c r="Q2023" i="1"/>
  <c r="C2024" i="1"/>
  <c r="I2032" i="1"/>
  <c r="J2032" i="1" s="1"/>
  <c r="U2023" i="1" l="1"/>
  <c r="B2023" i="1"/>
  <c r="P2032" i="1"/>
  <c r="V2033" i="1"/>
  <c r="W2033" i="1"/>
  <c r="L2033" i="1"/>
  <c r="M2033" i="1" s="1"/>
  <c r="N2033" i="1" s="1"/>
  <c r="O2033" i="1" s="1"/>
  <c r="S2032" i="1"/>
  <c r="T2032" i="1" s="1"/>
  <c r="I2033" i="1"/>
  <c r="C2025" i="1"/>
  <c r="Q2024" i="1"/>
  <c r="U2024" i="1" s="1"/>
  <c r="A2034" i="1"/>
  <c r="D2034" i="1" s="1"/>
  <c r="E2033" i="1"/>
  <c r="G2033" i="1" s="1"/>
  <c r="H2034" i="1" s="1"/>
  <c r="R2033" i="1"/>
  <c r="B2024" i="1" l="1"/>
  <c r="Q2025" i="1"/>
  <c r="U2025" i="1" s="1"/>
  <c r="C2026" i="1"/>
  <c r="I2034" i="1"/>
  <c r="J2034" i="1" s="1"/>
  <c r="W2034" i="1"/>
  <c r="S2033" i="1"/>
  <c r="T2033" i="1" s="1"/>
  <c r="V2034" i="1"/>
  <c r="L2034" i="1"/>
  <c r="M2034" i="1" s="1"/>
  <c r="N2034" i="1" s="1"/>
  <c r="O2034" i="1" s="1"/>
  <c r="J2033" i="1"/>
  <c r="P2033" i="1" s="1"/>
  <c r="E2034" i="1"/>
  <c r="G2034" i="1" s="1"/>
  <c r="H2035" i="1" s="1"/>
  <c r="A2035" i="1"/>
  <c r="D2035" i="1" s="1"/>
  <c r="R2034" i="1"/>
  <c r="B2025" i="1" l="1"/>
  <c r="P2034" i="1"/>
  <c r="S2034" i="1"/>
  <c r="T2034" i="1" s="1"/>
  <c r="W2035" i="1"/>
  <c r="V2035" i="1"/>
  <c r="L2035" i="1"/>
  <c r="M2035" i="1" s="1"/>
  <c r="N2035" i="1" s="1"/>
  <c r="O2035" i="1" s="1"/>
  <c r="R2035" i="1"/>
  <c r="A2036" i="1"/>
  <c r="D2036" i="1" s="1"/>
  <c r="E2035" i="1"/>
  <c r="G2035" i="1" s="1"/>
  <c r="H2036" i="1" s="1"/>
  <c r="I2035" i="1"/>
  <c r="J2035" i="1" s="1"/>
  <c r="C2027" i="1"/>
  <c r="Q2026" i="1"/>
  <c r="U2026" i="1" s="1"/>
  <c r="B2026" i="1" l="1"/>
  <c r="P2035" i="1"/>
  <c r="C2028" i="1"/>
  <c r="Q2027" i="1"/>
  <c r="U2027" i="1" s="1"/>
  <c r="I2036" i="1"/>
  <c r="J2036" i="1" s="1"/>
  <c r="A2037" i="1"/>
  <c r="D2037" i="1" s="1"/>
  <c r="E2036" i="1"/>
  <c r="G2036" i="1" s="1"/>
  <c r="H2037" i="1" s="1"/>
  <c r="R2036" i="1"/>
  <c r="W2036" i="1"/>
  <c r="V2036" i="1"/>
  <c r="L2036" i="1"/>
  <c r="M2036" i="1" s="1"/>
  <c r="N2036" i="1" s="1"/>
  <c r="O2036" i="1" s="1"/>
  <c r="S2035" i="1"/>
  <c r="T2035" i="1" s="1"/>
  <c r="B2027" i="1" l="1"/>
  <c r="P2036" i="1"/>
  <c r="A2038" i="1"/>
  <c r="D2038" i="1" s="1"/>
  <c r="E2037" i="1"/>
  <c r="G2037" i="1" s="1"/>
  <c r="H2038" i="1" s="1"/>
  <c r="R2037" i="1"/>
  <c r="I2037" i="1"/>
  <c r="L2037" i="1"/>
  <c r="M2037" i="1" s="1"/>
  <c r="N2037" i="1" s="1"/>
  <c r="O2037" i="1" s="1"/>
  <c r="S2036" i="1"/>
  <c r="T2036" i="1" s="1"/>
  <c r="W2037" i="1"/>
  <c r="V2037" i="1"/>
  <c r="C2029" i="1"/>
  <c r="Q2028" i="1"/>
  <c r="U2028" i="1" s="1"/>
  <c r="B2028" i="1" l="1"/>
  <c r="I2038" i="1"/>
  <c r="J2038" i="1" s="1"/>
  <c r="Q2029" i="1"/>
  <c r="U2029" i="1" s="1"/>
  <c r="C2030" i="1"/>
  <c r="W2038" i="1"/>
  <c r="V2038" i="1"/>
  <c r="L2038" i="1"/>
  <c r="M2038" i="1" s="1"/>
  <c r="N2038" i="1" s="1"/>
  <c r="O2038" i="1" s="1"/>
  <c r="S2037" i="1"/>
  <c r="T2037" i="1" s="1"/>
  <c r="E2038" i="1"/>
  <c r="G2038" i="1" s="1"/>
  <c r="H2039" i="1" s="1"/>
  <c r="R2038" i="1"/>
  <c r="A2039" i="1"/>
  <c r="D2039" i="1" s="1"/>
  <c r="J2037" i="1"/>
  <c r="P2037" i="1" s="1"/>
  <c r="B2029" i="1" l="1"/>
  <c r="P2038" i="1"/>
  <c r="L2039" i="1"/>
  <c r="M2039" i="1" s="1"/>
  <c r="N2039" i="1" s="1"/>
  <c r="O2039" i="1" s="1"/>
  <c r="V2039" i="1"/>
  <c r="S2038" i="1"/>
  <c r="T2038" i="1" s="1"/>
  <c r="W2039" i="1"/>
  <c r="E2039" i="1"/>
  <c r="G2039" i="1" s="1"/>
  <c r="H2040" i="1" s="1"/>
  <c r="R2039" i="1"/>
  <c r="A2040" i="1"/>
  <c r="D2040" i="1" s="1"/>
  <c r="C2031" i="1"/>
  <c r="Q2030" i="1"/>
  <c r="I2039" i="1"/>
  <c r="U2030" i="1" l="1"/>
  <c r="B2030" i="1"/>
  <c r="W2040" i="1"/>
  <c r="V2040" i="1"/>
  <c r="S2039" i="1"/>
  <c r="T2039" i="1" s="1"/>
  <c r="L2040" i="1"/>
  <c r="M2040" i="1" s="1"/>
  <c r="N2040" i="1" s="1"/>
  <c r="O2040" i="1" s="1"/>
  <c r="I2040" i="1"/>
  <c r="J2040" i="1" s="1"/>
  <c r="J2039" i="1"/>
  <c r="P2039" i="1" s="1"/>
  <c r="C2032" i="1"/>
  <c r="Q2031" i="1"/>
  <c r="U2031" i="1" s="1"/>
  <c r="R2040" i="1"/>
  <c r="E2040" i="1"/>
  <c r="G2040" i="1" s="1"/>
  <c r="H2041" i="1" s="1"/>
  <c r="A2041" i="1"/>
  <c r="D2041" i="1" s="1"/>
  <c r="B2031" i="1" l="1"/>
  <c r="P2040" i="1"/>
  <c r="I2041" i="1"/>
  <c r="A2042" i="1"/>
  <c r="D2042" i="1" s="1"/>
  <c r="E2041" i="1"/>
  <c r="G2041" i="1" s="1"/>
  <c r="H2042" i="1" s="1"/>
  <c r="R2041" i="1"/>
  <c r="V2041" i="1"/>
  <c r="L2041" i="1"/>
  <c r="M2041" i="1" s="1"/>
  <c r="N2041" i="1" s="1"/>
  <c r="O2041" i="1" s="1"/>
  <c r="W2041" i="1"/>
  <c r="S2040" i="1"/>
  <c r="T2040" i="1" s="1"/>
  <c r="C2033" i="1"/>
  <c r="Q2032" i="1"/>
  <c r="U2032" i="1" s="1"/>
  <c r="B2032" i="1" l="1"/>
  <c r="A2043" i="1"/>
  <c r="D2043" i="1" s="1"/>
  <c r="R2042" i="1"/>
  <c r="E2042" i="1"/>
  <c r="G2042" i="1" s="1"/>
  <c r="H2043" i="1" s="1"/>
  <c r="Q2033" i="1"/>
  <c r="U2033" i="1" s="1"/>
  <c r="C2034" i="1"/>
  <c r="I2042" i="1"/>
  <c r="J2041" i="1"/>
  <c r="P2041" i="1" s="1"/>
  <c r="W2042" i="1"/>
  <c r="V2042" i="1"/>
  <c r="L2042" i="1"/>
  <c r="M2042" i="1" s="1"/>
  <c r="N2042" i="1" s="1"/>
  <c r="O2042" i="1" s="1"/>
  <c r="S2041" i="1"/>
  <c r="T2041" i="1" s="1"/>
  <c r="B2033" i="1" l="1"/>
  <c r="I2043" i="1"/>
  <c r="J2043" i="1" s="1"/>
  <c r="C2035" i="1"/>
  <c r="Q2034" i="1"/>
  <c r="U2034" i="1" s="1"/>
  <c r="V2043" i="1"/>
  <c r="S2042" i="1"/>
  <c r="T2042" i="1" s="1"/>
  <c r="L2043" i="1"/>
  <c r="M2043" i="1" s="1"/>
  <c r="N2043" i="1" s="1"/>
  <c r="O2043" i="1" s="1"/>
  <c r="W2043" i="1"/>
  <c r="E2043" i="1"/>
  <c r="G2043" i="1" s="1"/>
  <c r="H2044" i="1" s="1"/>
  <c r="A2044" i="1"/>
  <c r="D2044" i="1" s="1"/>
  <c r="R2043" i="1"/>
  <c r="J2042" i="1"/>
  <c r="P2042" i="1" s="1"/>
  <c r="B2034" i="1" l="1"/>
  <c r="P2043" i="1"/>
  <c r="W2044" i="1"/>
  <c r="S2043" i="1"/>
  <c r="T2043" i="1" s="1"/>
  <c r="V2044" i="1"/>
  <c r="L2044" i="1"/>
  <c r="M2044" i="1" s="1"/>
  <c r="N2044" i="1" s="1"/>
  <c r="O2044" i="1" s="1"/>
  <c r="E2044" i="1"/>
  <c r="G2044" i="1" s="1"/>
  <c r="H2045" i="1" s="1"/>
  <c r="R2044" i="1"/>
  <c r="A2045" i="1"/>
  <c r="D2045" i="1" s="1"/>
  <c r="Q2035" i="1"/>
  <c r="U2035" i="1" s="1"/>
  <c r="C2036" i="1"/>
  <c r="I2044" i="1"/>
  <c r="B2035" i="1" l="1"/>
  <c r="I2045" i="1"/>
  <c r="J2045" i="1" s="1"/>
  <c r="C2037" i="1"/>
  <c r="Q2036" i="1"/>
  <c r="U2036" i="1" s="1"/>
  <c r="S2044" i="1"/>
  <c r="T2044" i="1" s="1"/>
  <c r="W2045" i="1"/>
  <c r="V2045" i="1"/>
  <c r="L2045" i="1"/>
  <c r="M2045" i="1" s="1"/>
  <c r="N2045" i="1" s="1"/>
  <c r="O2045" i="1" s="1"/>
  <c r="J2044" i="1"/>
  <c r="P2044" i="1" s="1"/>
  <c r="R2045" i="1"/>
  <c r="E2045" i="1"/>
  <c r="G2045" i="1" s="1"/>
  <c r="H2046" i="1" s="1"/>
  <c r="A2046" i="1"/>
  <c r="D2046" i="1" s="1"/>
  <c r="B2036" i="1" l="1"/>
  <c r="P2045" i="1"/>
  <c r="L2046" i="1"/>
  <c r="M2046" i="1" s="1"/>
  <c r="N2046" i="1" s="1"/>
  <c r="O2046" i="1" s="1"/>
  <c r="W2046" i="1"/>
  <c r="S2045" i="1"/>
  <c r="T2045" i="1" s="1"/>
  <c r="V2046" i="1"/>
  <c r="I2046" i="1"/>
  <c r="C2038" i="1"/>
  <c r="Q2037" i="1"/>
  <c r="E2046" i="1"/>
  <c r="G2046" i="1" s="1"/>
  <c r="H2047" i="1" s="1"/>
  <c r="A2047" i="1"/>
  <c r="D2047" i="1" s="1"/>
  <c r="R2046" i="1"/>
  <c r="U2037" i="1" l="1"/>
  <c r="B2037" i="1"/>
  <c r="Q2038" i="1"/>
  <c r="U2038" i="1" s="1"/>
  <c r="C2039" i="1"/>
  <c r="I2047" i="1"/>
  <c r="L2047" i="1"/>
  <c r="M2047" i="1" s="1"/>
  <c r="N2047" i="1" s="1"/>
  <c r="O2047" i="1" s="1"/>
  <c r="S2046" i="1"/>
  <c r="T2046" i="1" s="1"/>
  <c r="V2047" i="1"/>
  <c r="W2047" i="1"/>
  <c r="J2046" i="1"/>
  <c r="P2046" i="1" s="1"/>
  <c r="A2048" i="1"/>
  <c r="D2048" i="1" s="1"/>
  <c r="E2047" i="1"/>
  <c r="G2047" i="1" s="1"/>
  <c r="H2048" i="1" s="1"/>
  <c r="R2047" i="1"/>
  <c r="B2038" i="1" l="1"/>
  <c r="L2048" i="1"/>
  <c r="M2048" i="1" s="1"/>
  <c r="N2048" i="1" s="1"/>
  <c r="O2048" i="1" s="1"/>
  <c r="V2048" i="1"/>
  <c r="S2047" i="1"/>
  <c r="T2047" i="1" s="1"/>
  <c r="W2048" i="1"/>
  <c r="E2048" i="1"/>
  <c r="G2048" i="1" s="1"/>
  <c r="H2049" i="1" s="1"/>
  <c r="A2049" i="1"/>
  <c r="D2049" i="1" s="1"/>
  <c r="R2048" i="1"/>
  <c r="I2048" i="1"/>
  <c r="J2048" i="1" s="1"/>
  <c r="Q2039" i="1"/>
  <c r="U2039" i="1" s="1"/>
  <c r="C2040" i="1"/>
  <c r="J2047" i="1"/>
  <c r="P2047" i="1" s="1"/>
  <c r="B2039" i="1" l="1"/>
  <c r="P2048" i="1"/>
  <c r="A2050" i="1"/>
  <c r="D2050" i="1" s="1"/>
  <c r="E2049" i="1"/>
  <c r="G2049" i="1" s="1"/>
  <c r="H2050" i="1" s="1"/>
  <c r="R2049" i="1"/>
  <c r="C2041" i="1"/>
  <c r="Q2040" i="1"/>
  <c r="U2040" i="1" s="1"/>
  <c r="I2049" i="1"/>
  <c r="J2049" i="1" s="1"/>
  <c r="V2049" i="1"/>
  <c r="L2049" i="1"/>
  <c r="M2049" i="1" s="1"/>
  <c r="N2049" i="1" s="1"/>
  <c r="O2049" i="1" s="1"/>
  <c r="S2048" i="1"/>
  <c r="T2048" i="1" s="1"/>
  <c r="W2049" i="1"/>
  <c r="B2040" i="1" l="1"/>
  <c r="P2049" i="1"/>
  <c r="V2050" i="1"/>
  <c r="L2050" i="1"/>
  <c r="M2050" i="1" s="1"/>
  <c r="N2050" i="1" s="1"/>
  <c r="O2050" i="1" s="1"/>
  <c r="W2050" i="1"/>
  <c r="S2049" i="1"/>
  <c r="T2049" i="1" s="1"/>
  <c r="I2050" i="1"/>
  <c r="Q2041" i="1"/>
  <c r="U2041" i="1" s="1"/>
  <c r="C2042" i="1"/>
  <c r="E2050" i="1"/>
  <c r="G2050" i="1" s="1"/>
  <c r="H2051" i="1" s="1"/>
  <c r="R2050" i="1"/>
  <c r="A2051" i="1"/>
  <c r="D2051" i="1" s="1"/>
  <c r="B2041" i="1" l="1"/>
  <c r="I2051" i="1"/>
  <c r="J2051" i="1" s="1"/>
  <c r="A2052" i="1"/>
  <c r="D2052" i="1" s="1"/>
  <c r="R2051" i="1"/>
  <c r="E2051" i="1"/>
  <c r="G2051" i="1" s="1"/>
  <c r="H2052" i="1" s="1"/>
  <c r="S2050" i="1"/>
  <c r="T2050" i="1" s="1"/>
  <c r="W2051" i="1"/>
  <c r="V2051" i="1"/>
  <c r="L2051" i="1"/>
  <c r="M2051" i="1" s="1"/>
  <c r="N2051" i="1" s="1"/>
  <c r="O2051" i="1" s="1"/>
  <c r="Q2042" i="1"/>
  <c r="U2042" i="1" s="1"/>
  <c r="C2043" i="1"/>
  <c r="J2050" i="1"/>
  <c r="P2050" i="1" s="1"/>
  <c r="B2042" i="1" l="1"/>
  <c r="P2051" i="1"/>
  <c r="W2052" i="1"/>
  <c r="V2052" i="1"/>
  <c r="L2052" i="1"/>
  <c r="M2052" i="1" s="1"/>
  <c r="N2052" i="1" s="1"/>
  <c r="O2052" i="1" s="1"/>
  <c r="S2051" i="1"/>
  <c r="T2051" i="1" s="1"/>
  <c r="I2052" i="1"/>
  <c r="E2052" i="1"/>
  <c r="G2052" i="1" s="1"/>
  <c r="H2053" i="1" s="1"/>
  <c r="A2053" i="1"/>
  <c r="D2053" i="1" s="1"/>
  <c r="R2052" i="1"/>
  <c r="C2044" i="1"/>
  <c r="Q2043" i="1"/>
  <c r="U2043" i="1" s="1"/>
  <c r="B2043" i="1" l="1"/>
  <c r="I2053" i="1"/>
  <c r="J2053" i="1" s="1"/>
  <c r="R2053" i="1"/>
  <c r="E2053" i="1"/>
  <c r="G2053" i="1" s="1"/>
  <c r="H2054" i="1" s="1"/>
  <c r="A2054" i="1"/>
  <c r="D2054" i="1" s="1"/>
  <c r="C2045" i="1"/>
  <c r="Q2044" i="1"/>
  <c r="B2044" i="1" s="1"/>
  <c r="W2053" i="1"/>
  <c r="V2053" i="1"/>
  <c r="L2053" i="1"/>
  <c r="M2053" i="1" s="1"/>
  <c r="N2053" i="1" s="1"/>
  <c r="O2053" i="1" s="1"/>
  <c r="S2052" i="1"/>
  <c r="T2052" i="1" s="1"/>
  <c r="J2052" i="1"/>
  <c r="P2052" i="1" s="1"/>
  <c r="U2044" i="1" l="1"/>
  <c r="I2054" i="1"/>
  <c r="J2054" i="1" s="1"/>
  <c r="P2053" i="1"/>
  <c r="R2054" i="1"/>
  <c r="A2055" i="1"/>
  <c r="D2055" i="1" s="1"/>
  <c r="E2054" i="1"/>
  <c r="G2054" i="1" s="1"/>
  <c r="H2055" i="1" s="1"/>
  <c r="L2054" i="1"/>
  <c r="M2054" i="1" s="1"/>
  <c r="N2054" i="1" s="1"/>
  <c r="O2054" i="1" s="1"/>
  <c r="W2054" i="1"/>
  <c r="V2054" i="1"/>
  <c r="S2053" i="1"/>
  <c r="T2053" i="1" s="1"/>
  <c r="Q2045" i="1"/>
  <c r="U2045" i="1" s="1"/>
  <c r="C2046" i="1"/>
  <c r="B2045" i="1" l="1"/>
  <c r="P2054" i="1"/>
  <c r="E2055" i="1"/>
  <c r="G2055" i="1" s="1"/>
  <c r="H2056" i="1" s="1"/>
  <c r="R2055" i="1"/>
  <c r="A2056" i="1"/>
  <c r="D2056" i="1" s="1"/>
  <c r="V2055" i="1"/>
  <c r="L2055" i="1"/>
  <c r="M2055" i="1" s="1"/>
  <c r="N2055" i="1" s="1"/>
  <c r="O2055" i="1" s="1"/>
  <c r="S2054" i="1"/>
  <c r="T2054" i="1" s="1"/>
  <c r="W2055" i="1"/>
  <c r="I2055" i="1"/>
  <c r="Q2046" i="1"/>
  <c r="U2046" i="1" s="1"/>
  <c r="C2047" i="1"/>
  <c r="B2046" i="1" l="1"/>
  <c r="R2056" i="1"/>
  <c r="A2057" i="1"/>
  <c r="D2057" i="1" s="1"/>
  <c r="E2056" i="1"/>
  <c r="G2056" i="1" s="1"/>
  <c r="H2057" i="1" s="1"/>
  <c r="L2056" i="1"/>
  <c r="M2056" i="1" s="1"/>
  <c r="N2056" i="1" s="1"/>
  <c r="O2056" i="1" s="1"/>
  <c r="S2055" i="1"/>
  <c r="T2055" i="1" s="1"/>
  <c r="V2056" i="1"/>
  <c r="W2056" i="1"/>
  <c r="I2056" i="1"/>
  <c r="J2055" i="1"/>
  <c r="P2055" i="1" s="1"/>
  <c r="C2048" i="1"/>
  <c r="Q2047" i="1"/>
  <c r="U2047" i="1" s="1"/>
  <c r="B2047" i="1" l="1"/>
  <c r="I2057" i="1"/>
  <c r="J2057" i="1" s="1"/>
  <c r="C2049" i="1"/>
  <c r="Q2048" i="1"/>
  <c r="U2048" i="1" s="1"/>
  <c r="J2056" i="1"/>
  <c r="P2056" i="1" s="1"/>
  <c r="E2057" i="1"/>
  <c r="G2057" i="1" s="1"/>
  <c r="H2058" i="1" s="1"/>
  <c r="R2057" i="1"/>
  <c r="A2058" i="1"/>
  <c r="D2058" i="1" s="1"/>
  <c r="S2056" i="1"/>
  <c r="T2056" i="1" s="1"/>
  <c r="W2057" i="1"/>
  <c r="V2057" i="1"/>
  <c r="L2057" i="1"/>
  <c r="M2057" i="1" s="1"/>
  <c r="N2057" i="1" s="1"/>
  <c r="O2057" i="1" s="1"/>
  <c r="B2048" i="1" l="1"/>
  <c r="I2058" i="1"/>
  <c r="J2058" i="1" s="1"/>
  <c r="P2057" i="1"/>
  <c r="E2058" i="1"/>
  <c r="G2058" i="1" s="1"/>
  <c r="H2059" i="1" s="1"/>
  <c r="R2058" i="1"/>
  <c r="A2059" i="1"/>
  <c r="D2059" i="1" s="1"/>
  <c r="C2050" i="1"/>
  <c r="Q2049" i="1"/>
  <c r="U2049" i="1" s="1"/>
  <c r="S2057" i="1"/>
  <c r="T2057" i="1" s="1"/>
  <c r="W2058" i="1"/>
  <c r="V2058" i="1"/>
  <c r="L2058" i="1"/>
  <c r="M2058" i="1" s="1"/>
  <c r="N2058" i="1" s="1"/>
  <c r="O2058" i="1" s="1"/>
  <c r="B2049" i="1" l="1"/>
  <c r="P2058" i="1"/>
  <c r="L2059" i="1"/>
  <c r="M2059" i="1" s="1"/>
  <c r="N2059" i="1" s="1"/>
  <c r="O2059" i="1" s="1"/>
  <c r="S2058" i="1"/>
  <c r="T2058" i="1" s="1"/>
  <c r="W2059" i="1"/>
  <c r="V2059" i="1"/>
  <c r="I2059" i="1"/>
  <c r="J2059" i="1" s="1"/>
  <c r="Q2050" i="1"/>
  <c r="U2050" i="1" s="1"/>
  <c r="C2051" i="1"/>
  <c r="A2060" i="1"/>
  <c r="D2060" i="1" s="1"/>
  <c r="E2059" i="1"/>
  <c r="G2059" i="1" s="1"/>
  <c r="H2060" i="1" s="1"/>
  <c r="R2059" i="1"/>
  <c r="B2050" i="1" l="1"/>
  <c r="P2059" i="1"/>
  <c r="I2060" i="1"/>
  <c r="J2060" i="1" s="1"/>
  <c r="L2060" i="1"/>
  <c r="M2060" i="1" s="1"/>
  <c r="N2060" i="1" s="1"/>
  <c r="O2060" i="1" s="1"/>
  <c r="W2060" i="1"/>
  <c r="S2059" i="1"/>
  <c r="T2059" i="1" s="1"/>
  <c r="V2060" i="1"/>
  <c r="A2061" i="1"/>
  <c r="D2061" i="1" s="1"/>
  <c r="E2060" i="1"/>
  <c r="G2060" i="1" s="1"/>
  <c r="H2061" i="1" s="1"/>
  <c r="R2060" i="1"/>
  <c r="C2052" i="1"/>
  <c r="Q2051" i="1"/>
  <c r="U2051" i="1" l="1"/>
  <c r="B2051" i="1"/>
  <c r="P2060" i="1"/>
  <c r="Q2052" i="1"/>
  <c r="U2052" i="1" s="1"/>
  <c r="C2053" i="1"/>
  <c r="W2061" i="1"/>
  <c r="V2061" i="1"/>
  <c r="L2061" i="1"/>
  <c r="M2061" i="1" s="1"/>
  <c r="N2061" i="1" s="1"/>
  <c r="O2061" i="1" s="1"/>
  <c r="S2060" i="1"/>
  <c r="T2060" i="1" s="1"/>
  <c r="A2062" i="1"/>
  <c r="D2062" i="1" s="1"/>
  <c r="E2061" i="1"/>
  <c r="G2061" i="1" s="1"/>
  <c r="H2062" i="1" s="1"/>
  <c r="R2061" i="1"/>
  <c r="I2061" i="1"/>
  <c r="J2061" i="1" s="1"/>
  <c r="B2052" i="1" l="1"/>
  <c r="P2061" i="1"/>
  <c r="W2062" i="1"/>
  <c r="V2062" i="1"/>
  <c r="L2062" i="1"/>
  <c r="M2062" i="1" s="1"/>
  <c r="N2062" i="1" s="1"/>
  <c r="O2062" i="1" s="1"/>
  <c r="S2061" i="1"/>
  <c r="T2061" i="1" s="1"/>
  <c r="I2062" i="1"/>
  <c r="A2063" i="1"/>
  <c r="D2063" i="1" s="1"/>
  <c r="E2062" i="1"/>
  <c r="G2062" i="1" s="1"/>
  <c r="H2063" i="1" s="1"/>
  <c r="R2062" i="1"/>
  <c r="Q2053" i="1"/>
  <c r="U2053" i="1" s="1"/>
  <c r="C2054" i="1"/>
  <c r="B2053" i="1" l="1"/>
  <c r="I2063" i="1"/>
  <c r="J2063" i="1" s="1"/>
  <c r="J2062" i="1"/>
  <c r="P2062" i="1" s="1"/>
  <c r="L2063" i="1"/>
  <c r="M2063" i="1" s="1"/>
  <c r="N2063" i="1" s="1"/>
  <c r="O2063" i="1" s="1"/>
  <c r="S2062" i="1"/>
  <c r="T2062" i="1" s="1"/>
  <c r="W2063" i="1"/>
  <c r="V2063" i="1"/>
  <c r="Q2054" i="1"/>
  <c r="U2054" i="1" s="1"/>
  <c r="C2055" i="1"/>
  <c r="A2064" i="1"/>
  <c r="D2064" i="1" s="1"/>
  <c r="R2063" i="1"/>
  <c r="E2063" i="1"/>
  <c r="G2063" i="1" s="1"/>
  <c r="H2064" i="1" s="1"/>
  <c r="B2054" i="1" l="1"/>
  <c r="P2063" i="1"/>
  <c r="C2056" i="1"/>
  <c r="Q2055" i="1"/>
  <c r="U2055" i="1" s="1"/>
  <c r="W2064" i="1"/>
  <c r="V2064" i="1"/>
  <c r="L2064" i="1"/>
  <c r="M2064" i="1" s="1"/>
  <c r="N2064" i="1" s="1"/>
  <c r="O2064" i="1" s="1"/>
  <c r="S2063" i="1"/>
  <c r="T2063" i="1" s="1"/>
  <c r="E2064" i="1"/>
  <c r="G2064" i="1" s="1"/>
  <c r="H2065" i="1" s="1"/>
  <c r="R2064" i="1"/>
  <c r="A2065" i="1"/>
  <c r="D2065" i="1" s="1"/>
  <c r="I2064" i="1"/>
  <c r="B2055" i="1" l="1"/>
  <c r="R2065" i="1"/>
  <c r="A2066" i="1"/>
  <c r="D2066" i="1" s="1"/>
  <c r="E2065" i="1"/>
  <c r="G2065" i="1" s="1"/>
  <c r="H2066" i="1" s="1"/>
  <c r="I2065" i="1"/>
  <c r="J2065" i="1" s="1"/>
  <c r="J2064" i="1"/>
  <c r="P2064" i="1" s="1"/>
  <c r="V2065" i="1"/>
  <c r="L2065" i="1"/>
  <c r="M2065" i="1" s="1"/>
  <c r="N2065" i="1" s="1"/>
  <c r="O2065" i="1" s="1"/>
  <c r="S2064" i="1"/>
  <c r="T2064" i="1" s="1"/>
  <c r="W2065" i="1"/>
  <c r="Q2056" i="1"/>
  <c r="U2056" i="1" s="1"/>
  <c r="C2057" i="1"/>
  <c r="B2056" i="1" l="1"/>
  <c r="P2065" i="1"/>
  <c r="Q2057" i="1"/>
  <c r="U2057" i="1" s="1"/>
  <c r="C2058" i="1"/>
  <c r="I2066" i="1"/>
  <c r="J2066" i="1" s="1"/>
  <c r="E2066" i="1"/>
  <c r="G2066" i="1" s="1"/>
  <c r="H2067" i="1" s="1"/>
  <c r="R2066" i="1"/>
  <c r="A2067" i="1"/>
  <c r="D2067" i="1" s="1"/>
  <c r="L2066" i="1"/>
  <c r="M2066" i="1" s="1"/>
  <c r="N2066" i="1" s="1"/>
  <c r="O2066" i="1" s="1"/>
  <c r="S2065" i="1"/>
  <c r="T2065" i="1" s="1"/>
  <c r="W2066" i="1"/>
  <c r="V2066" i="1"/>
  <c r="B2057" i="1" l="1"/>
  <c r="P2066" i="1"/>
  <c r="A2068" i="1"/>
  <c r="D2068" i="1" s="1"/>
  <c r="E2067" i="1"/>
  <c r="G2067" i="1" s="1"/>
  <c r="H2068" i="1" s="1"/>
  <c r="R2067" i="1"/>
  <c r="S2066" i="1"/>
  <c r="T2066" i="1" s="1"/>
  <c r="W2067" i="1"/>
  <c r="V2067" i="1"/>
  <c r="L2067" i="1"/>
  <c r="M2067" i="1" s="1"/>
  <c r="N2067" i="1" s="1"/>
  <c r="O2067" i="1" s="1"/>
  <c r="I2067" i="1"/>
  <c r="Q2058" i="1"/>
  <c r="C2059" i="1"/>
  <c r="U2058" i="1" l="1"/>
  <c r="B2058" i="1"/>
  <c r="I2068" i="1"/>
  <c r="J2068" i="1" s="1"/>
  <c r="C2060" i="1"/>
  <c r="Q2059" i="1"/>
  <c r="U2059" i="1" s="1"/>
  <c r="W2068" i="1"/>
  <c r="V2068" i="1"/>
  <c r="L2068" i="1"/>
  <c r="M2068" i="1" s="1"/>
  <c r="N2068" i="1" s="1"/>
  <c r="O2068" i="1" s="1"/>
  <c r="S2067" i="1"/>
  <c r="T2067" i="1" s="1"/>
  <c r="J2067" i="1"/>
  <c r="P2067" i="1" s="1"/>
  <c r="A2069" i="1"/>
  <c r="D2069" i="1" s="1"/>
  <c r="R2068" i="1"/>
  <c r="E2068" i="1"/>
  <c r="G2068" i="1" s="1"/>
  <c r="H2069" i="1" s="1"/>
  <c r="B2059" i="1" l="1"/>
  <c r="P2068" i="1"/>
  <c r="E2069" i="1"/>
  <c r="G2069" i="1" s="1"/>
  <c r="H2070" i="1" s="1"/>
  <c r="R2069" i="1"/>
  <c r="A2070" i="1"/>
  <c r="D2070" i="1" s="1"/>
  <c r="C2061" i="1"/>
  <c r="Q2060" i="1"/>
  <c r="U2060" i="1" s="1"/>
  <c r="W2069" i="1"/>
  <c r="V2069" i="1"/>
  <c r="L2069" i="1"/>
  <c r="M2069" i="1" s="1"/>
  <c r="N2069" i="1" s="1"/>
  <c r="O2069" i="1" s="1"/>
  <c r="S2068" i="1"/>
  <c r="T2068" i="1" s="1"/>
  <c r="I2069" i="1"/>
  <c r="B2060" i="1" l="1"/>
  <c r="I2070" i="1"/>
  <c r="J2070" i="1" s="1"/>
  <c r="C2062" i="1"/>
  <c r="Q2061" i="1"/>
  <c r="U2061" i="1" s="1"/>
  <c r="R2070" i="1"/>
  <c r="A2071" i="1"/>
  <c r="D2071" i="1" s="1"/>
  <c r="E2070" i="1"/>
  <c r="G2070" i="1" s="1"/>
  <c r="H2071" i="1" s="1"/>
  <c r="S2069" i="1"/>
  <c r="T2069" i="1" s="1"/>
  <c r="W2070" i="1"/>
  <c r="V2070" i="1"/>
  <c r="L2070" i="1"/>
  <c r="M2070" i="1" s="1"/>
  <c r="N2070" i="1" s="1"/>
  <c r="O2070" i="1" s="1"/>
  <c r="J2069" i="1"/>
  <c r="P2069" i="1" s="1"/>
  <c r="B2061" i="1" l="1"/>
  <c r="P2070" i="1"/>
  <c r="E2071" i="1"/>
  <c r="G2071" i="1" s="1"/>
  <c r="H2072" i="1" s="1"/>
  <c r="R2071" i="1"/>
  <c r="A2072" i="1"/>
  <c r="D2072" i="1" s="1"/>
  <c r="V2071" i="1"/>
  <c r="L2071" i="1"/>
  <c r="M2071" i="1" s="1"/>
  <c r="N2071" i="1" s="1"/>
  <c r="O2071" i="1" s="1"/>
  <c r="S2070" i="1"/>
  <c r="T2070" i="1" s="1"/>
  <c r="W2071" i="1"/>
  <c r="C2063" i="1"/>
  <c r="Q2062" i="1"/>
  <c r="U2062" i="1" s="1"/>
  <c r="I2071" i="1"/>
  <c r="B2062" i="1" l="1"/>
  <c r="I2072" i="1"/>
  <c r="J2072" i="1" s="1"/>
  <c r="E2072" i="1"/>
  <c r="G2072" i="1" s="1"/>
  <c r="H2073" i="1" s="1"/>
  <c r="R2072" i="1"/>
  <c r="A2073" i="1"/>
  <c r="D2073" i="1" s="1"/>
  <c r="V2072" i="1"/>
  <c r="L2072" i="1"/>
  <c r="M2072" i="1" s="1"/>
  <c r="N2072" i="1" s="1"/>
  <c r="O2072" i="1" s="1"/>
  <c r="S2071" i="1"/>
  <c r="T2071" i="1" s="1"/>
  <c r="W2072" i="1"/>
  <c r="J2071" i="1"/>
  <c r="P2071" i="1" s="1"/>
  <c r="C2064" i="1"/>
  <c r="Q2063" i="1"/>
  <c r="U2063" i="1" s="1"/>
  <c r="B2063" i="1" l="1"/>
  <c r="I2073" i="1"/>
  <c r="J2073" i="1" s="1"/>
  <c r="P2072" i="1"/>
  <c r="C2065" i="1"/>
  <c r="Q2064" i="1"/>
  <c r="U2064" i="1" s="1"/>
  <c r="A2074" i="1"/>
  <c r="D2074" i="1" s="1"/>
  <c r="E2073" i="1"/>
  <c r="G2073" i="1" s="1"/>
  <c r="H2074" i="1" s="1"/>
  <c r="R2073" i="1"/>
  <c r="S2072" i="1"/>
  <c r="T2072" i="1" s="1"/>
  <c r="W2073" i="1"/>
  <c r="V2073" i="1"/>
  <c r="L2073" i="1"/>
  <c r="M2073" i="1" s="1"/>
  <c r="N2073" i="1" s="1"/>
  <c r="O2073" i="1" s="1"/>
  <c r="B2064" i="1" l="1"/>
  <c r="I2074" i="1"/>
  <c r="J2074" i="1" s="1"/>
  <c r="P2073" i="1"/>
  <c r="E2074" i="1"/>
  <c r="G2074" i="1" s="1"/>
  <c r="H2075" i="1" s="1"/>
  <c r="R2074" i="1"/>
  <c r="A2075" i="1"/>
  <c r="D2075" i="1" s="1"/>
  <c r="Q2065" i="1"/>
  <c r="B2065" i="1" s="1"/>
  <c r="C2066" i="1"/>
  <c r="W2074" i="1"/>
  <c r="V2074" i="1"/>
  <c r="L2074" i="1"/>
  <c r="M2074" i="1" s="1"/>
  <c r="N2074" i="1" s="1"/>
  <c r="O2074" i="1" s="1"/>
  <c r="S2073" i="1"/>
  <c r="T2073" i="1" s="1"/>
  <c r="U2065" i="1" l="1"/>
  <c r="P2074" i="1"/>
  <c r="A2076" i="1"/>
  <c r="D2076" i="1" s="1"/>
  <c r="E2075" i="1"/>
  <c r="G2075" i="1" s="1"/>
  <c r="H2076" i="1" s="1"/>
  <c r="R2075" i="1"/>
  <c r="W2075" i="1"/>
  <c r="V2075" i="1"/>
  <c r="L2075" i="1"/>
  <c r="M2075" i="1" s="1"/>
  <c r="N2075" i="1" s="1"/>
  <c r="O2075" i="1" s="1"/>
  <c r="S2074" i="1"/>
  <c r="T2074" i="1" s="1"/>
  <c r="C2067" i="1"/>
  <c r="Q2066" i="1"/>
  <c r="U2066" i="1" s="1"/>
  <c r="I2075" i="1"/>
  <c r="B2066" i="1" l="1"/>
  <c r="I2076" i="1"/>
  <c r="J2076" i="1" s="1"/>
  <c r="C2068" i="1"/>
  <c r="Q2067" i="1"/>
  <c r="U2067" i="1" s="1"/>
  <c r="L2076" i="1"/>
  <c r="M2076" i="1" s="1"/>
  <c r="N2076" i="1" s="1"/>
  <c r="O2076" i="1" s="1"/>
  <c r="W2076" i="1"/>
  <c r="S2075" i="1"/>
  <c r="T2075" i="1" s="1"/>
  <c r="V2076" i="1"/>
  <c r="J2075" i="1"/>
  <c r="P2075" i="1" s="1"/>
  <c r="A2077" i="1"/>
  <c r="D2077" i="1" s="1"/>
  <c r="E2076" i="1"/>
  <c r="G2076" i="1" s="1"/>
  <c r="H2077" i="1" s="1"/>
  <c r="R2076" i="1"/>
  <c r="B2067" i="1" l="1"/>
  <c r="P2076" i="1"/>
  <c r="R2077" i="1"/>
  <c r="A2078" i="1"/>
  <c r="D2078" i="1" s="1"/>
  <c r="E2077" i="1"/>
  <c r="G2077" i="1" s="1"/>
  <c r="H2078" i="1" s="1"/>
  <c r="S2076" i="1"/>
  <c r="T2076" i="1" s="1"/>
  <c r="V2077" i="1"/>
  <c r="W2077" i="1"/>
  <c r="L2077" i="1"/>
  <c r="M2077" i="1" s="1"/>
  <c r="N2077" i="1" s="1"/>
  <c r="O2077" i="1" s="1"/>
  <c r="Q2068" i="1"/>
  <c r="U2068" i="1" s="1"/>
  <c r="C2069" i="1"/>
  <c r="I2077" i="1"/>
  <c r="B2068" i="1" l="1"/>
  <c r="I2078" i="1"/>
  <c r="J2078" i="1" s="1"/>
  <c r="R2078" i="1"/>
  <c r="E2078" i="1"/>
  <c r="G2078" i="1" s="1"/>
  <c r="H2079" i="1" s="1"/>
  <c r="A2079" i="1"/>
  <c r="D2079" i="1" s="1"/>
  <c r="W2078" i="1"/>
  <c r="V2078" i="1"/>
  <c r="L2078" i="1"/>
  <c r="M2078" i="1" s="1"/>
  <c r="N2078" i="1" s="1"/>
  <c r="O2078" i="1" s="1"/>
  <c r="S2077" i="1"/>
  <c r="T2077" i="1" s="1"/>
  <c r="J2077" i="1"/>
  <c r="P2077" i="1" s="1"/>
  <c r="C2070" i="1"/>
  <c r="Q2069" i="1"/>
  <c r="U2069" i="1" s="1"/>
  <c r="B2069" i="1" l="1"/>
  <c r="P2078" i="1"/>
  <c r="A2080" i="1"/>
  <c r="D2080" i="1" s="1"/>
  <c r="E2079" i="1"/>
  <c r="G2079" i="1" s="1"/>
  <c r="H2080" i="1" s="1"/>
  <c r="R2079" i="1"/>
  <c r="W2079" i="1"/>
  <c r="L2079" i="1"/>
  <c r="M2079" i="1" s="1"/>
  <c r="N2079" i="1" s="1"/>
  <c r="O2079" i="1" s="1"/>
  <c r="V2079" i="1"/>
  <c r="S2078" i="1"/>
  <c r="T2078" i="1" s="1"/>
  <c r="Q2070" i="1"/>
  <c r="U2070" i="1" s="1"/>
  <c r="C2071" i="1"/>
  <c r="I2079" i="1"/>
  <c r="B2070" i="1" l="1"/>
  <c r="I2080" i="1"/>
  <c r="J2080" i="1" s="1"/>
  <c r="J2079" i="1"/>
  <c r="P2079" i="1" s="1"/>
  <c r="V2080" i="1"/>
  <c r="L2080" i="1"/>
  <c r="M2080" i="1" s="1"/>
  <c r="N2080" i="1" s="1"/>
  <c r="O2080" i="1" s="1"/>
  <c r="S2079" i="1"/>
  <c r="T2079" i="1" s="1"/>
  <c r="W2080" i="1"/>
  <c r="C2072" i="1"/>
  <c r="Q2071" i="1"/>
  <c r="U2071" i="1" s="1"/>
  <c r="R2080" i="1"/>
  <c r="A2081" i="1"/>
  <c r="D2081" i="1" s="1"/>
  <c r="E2080" i="1"/>
  <c r="G2080" i="1" s="1"/>
  <c r="H2081" i="1" s="1"/>
  <c r="B2071" i="1" l="1"/>
  <c r="P2080" i="1"/>
  <c r="Q2072" i="1"/>
  <c r="C2073" i="1"/>
  <c r="A2082" i="1"/>
  <c r="D2082" i="1" s="1"/>
  <c r="E2081" i="1"/>
  <c r="G2081" i="1" s="1"/>
  <c r="H2082" i="1" s="1"/>
  <c r="R2081" i="1"/>
  <c r="S2080" i="1"/>
  <c r="T2080" i="1" s="1"/>
  <c r="V2081" i="1"/>
  <c r="L2081" i="1"/>
  <c r="M2081" i="1" s="1"/>
  <c r="N2081" i="1" s="1"/>
  <c r="O2081" i="1" s="1"/>
  <c r="W2081" i="1"/>
  <c r="I2081" i="1"/>
  <c r="U2072" i="1" l="1"/>
  <c r="B2072" i="1"/>
  <c r="S2081" i="1"/>
  <c r="T2081" i="1" s="1"/>
  <c r="V2082" i="1"/>
  <c r="L2082" i="1"/>
  <c r="M2082" i="1" s="1"/>
  <c r="N2082" i="1" s="1"/>
  <c r="O2082" i="1" s="1"/>
  <c r="W2082" i="1"/>
  <c r="R2082" i="1"/>
  <c r="A2083" i="1"/>
  <c r="D2083" i="1" s="1"/>
  <c r="E2082" i="1"/>
  <c r="G2082" i="1" s="1"/>
  <c r="H2083" i="1" s="1"/>
  <c r="I2082" i="1"/>
  <c r="J2082" i="1" s="1"/>
  <c r="C2074" i="1"/>
  <c r="Q2073" i="1"/>
  <c r="U2073" i="1" s="1"/>
  <c r="J2081" i="1"/>
  <c r="P2081" i="1" s="1"/>
  <c r="B2073" i="1" l="1"/>
  <c r="P2082" i="1"/>
  <c r="W2083" i="1"/>
  <c r="S2082" i="1"/>
  <c r="T2082" i="1" s="1"/>
  <c r="V2083" i="1"/>
  <c r="L2083" i="1"/>
  <c r="M2083" i="1" s="1"/>
  <c r="N2083" i="1" s="1"/>
  <c r="O2083" i="1" s="1"/>
  <c r="C2075" i="1"/>
  <c r="Q2074" i="1"/>
  <c r="U2074" i="1" s="1"/>
  <c r="I2083" i="1"/>
  <c r="J2083" i="1" s="1"/>
  <c r="A2084" i="1"/>
  <c r="D2084" i="1" s="1"/>
  <c r="E2083" i="1"/>
  <c r="G2083" i="1" s="1"/>
  <c r="H2084" i="1" s="1"/>
  <c r="R2083" i="1"/>
  <c r="B2074" i="1" l="1"/>
  <c r="P2083" i="1"/>
  <c r="C2076" i="1"/>
  <c r="Q2075" i="1"/>
  <c r="L2084" i="1"/>
  <c r="M2084" i="1" s="1"/>
  <c r="N2084" i="1" s="1"/>
  <c r="O2084" i="1" s="1"/>
  <c r="W2084" i="1"/>
  <c r="S2083" i="1"/>
  <c r="T2083" i="1" s="1"/>
  <c r="V2084" i="1"/>
  <c r="R2084" i="1"/>
  <c r="A2085" i="1"/>
  <c r="D2085" i="1" s="1"/>
  <c r="E2084" i="1"/>
  <c r="G2084" i="1" s="1"/>
  <c r="H2085" i="1" s="1"/>
  <c r="I2084" i="1"/>
  <c r="U2075" i="1" l="1"/>
  <c r="B2075" i="1"/>
  <c r="E2085" i="1"/>
  <c r="G2085" i="1" s="1"/>
  <c r="H2086" i="1" s="1"/>
  <c r="A2086" i="1"/>
  <c r="D2086" i="1" s="1"/>
  <c r="R2085" i="1"/>
  <c r="L2085" i="1"/>
  <c r="M2085" i="1" s="1"/>
  <c r="N2085" i="1" s="1"/>
  <c r="O2085" i="1" s="1"/>
  <c r="W2085" i="1"/>
  <c r="V2085" i="1"/>
  <c r="S2084" i="1"/>
  <c r="T2084" i="1" s="1"/>
  <c r="I2085" i="1"/>
  <c r="J2085" i="1" s="1"/>
  <c r="J2084" i="1"/>
  <c r="P2084" i="1" s="1"/>
  <c r="Q2076" i="1"/>
  <c r="U2076" i="1" s="1"/>
  <c r="C2077" i="1"/>
  <c r="B2076" i="1" l="1"/>
  <c r="P2085" i="1"/>
  <c r="C2078" i="1"/>
  <c r="Q2077" i="1"/>
  <c r="U2077" i="1" s="1"/>
  <c r="V2086" i="1"/>
  <c r="L2086" i="1"/>
  <c r="M2086" i="1" s="1"/>
  <c r="N2086" i="1" s="1"/>
  <c r="O2086" i="1" s="1"/>
  <c r="S2085" i="1"/>
  <c r="T2085" i="1" s="1"/>
  <c r="W2086" i="1"/>
  <c r="R2086" i="1"/>
  <c r="A2087" i="1"/>
  <c r="D2087" i="1" s="1"/>
  <c r="E2086" i="1"/>
  <c r="G2086" i="1" s="1"/>
  <c r="H2087" i="1" s="1"/>
  <c r="I2086" i="1"/>
  <c r="B2077" i="1" l="1"/>
  <c r="I2087" i="1"/>
  <c r="J2087" i="1" s="1"/>
  <c r="J2086" i="1"/>
  <c r="P2086" i="1" s="1"/>
  <c r="A2088" i="1"/>
  <c r="D2088" i="1" s="1"/>
  <c r="E2087" i="1"/>
  <c r="G2087" i="1" s="1"/>
  <c r="H2088" i="1" s="1"/>
  <c r="R2087" i="1"/>
  <c r="L2087" i="1"/>
  <c r="M2087" i="1" s="1"/>
  <c r="N2087" i="1" s="1"/>
  <c r="O2087" i="1" s="1"/>
  <c r="V2087" i="1"/>
  <c r="S2086" i="1"/>
  <c r="T2086" i="1" s="1"/>
  <c r="W2087" i="1"/>
  <c r="Q2078" i="1"/>
  <c r="U2078" i="1" s="1"/>
  <c r="C2079" i="1"/>
  <c r="B2078" i="1" l="1"/>
  <c r="P2087" i="1"/>
  <c r="C2080" i="1"/>
  <c r="Q2079" i="1"/>
  <c r="R2088" i="1"/>
  <c r="A2089" i="1"/>
  <c r="D2089" i="1" s="1"/>
  <c r="E2088" i="1"/>
  <c r="G2088" i="1" s="1"/>
  <c r="H2089" i="1" s="1"/>
  <c r="V2088" i="1"/>
  <c r="L2088" i="1"/>
  <c r="M2088" i="1" s="1"/>
  <c r="N2088" i="1" s="1"/>
  <c r="O2088" i="1" s="1"/>
  <c r="W2088" i="1"/>
  <c r="S2087" i="1"/>
  <c r="T2087" i="1" s="1"/>
  <c r="I2088" i="1"/>
  <c r="J2088" i="1" s="1"/>
  <c r="U2079" i="1" l="1"/>
  <c r="B2079" i="1"/>
  <c r="P2088" i="1"/>
  <c r="A2090" i="1"/>
  <c r="D2090" i="1" s="1"/>
  <c r="E2089" i="1"/>
  <c r="G2089" i="1" s="1"/>
  <c r="H2090" i="1" s="1"/>
  <c r="R2089" i="1"/>
  <c r="L2089" i="1"/>
  <c r="M2089" i="1" s="1"/>
  <c r="N2089" i="1" s="1"/>
  <c r="O2089" i="1" s="1"/>
  <c r="W2089" i="1"/>
  <c r="S2088" i="1"/>
  <c r="T2088" i="1" s="1"/>
  <c r="V2089" i="1"/>
  <c r="Q2080" i="1"/>
  <c r="U2080" i="1" s="1"/>
  <c r="C2081" i="1"/>
  <c r="I2089" i="1"/>
  <c r="B2080" i="1" l="1"/>
  <c r="I2090" i="1"/>
  <c r="J2090" i="1" s="1"/>
  <c r="W2090" i="1"/>
  <c r="S2089" i="1"/>
  <c r="T2089" i="1" s="1"/>
  <c r="V2090" i="1"/>
  <c r="L2090" i="1"/>
  <c r="M2090" i="1" s="1"/>
  <c r="N2090" i="1" s="1"/>
  <c r="O2090" i="1" s="1"/>
  <c r="J2089" i="1"/>
  <c r="P2089" i="1" s="1"/>
  <c r="R2090" i="1"/>
  <c r="A2091" i="1"/>
  <c r="D2091" i="1" s="1"/>
  <c r="E2090" i="1"/>
  <c r="G2090" i="1" s="1"/>
  <c r="H2091" i="1" s="1"/>
  <c r="Q2081" i="1"/>
  <c r="U2081" i="1" s="1"/>
  <c r="C2082" i="1"/>
  <c r="B2081" i="1" l="1"/>
  <c r="P2090" i="1"/>
  <c r="Q2082" i="1"/>
  <c r="U2082" i="1" s="1"/>
  <c r="C2083" i="1"/>
  <c r="A2092" i="1"/>
  <c r="D2092" i="1" s="1"/>
  <c r="R2091" i="1"/>
  <c r="E2091" i="1"/>
  <c r="G2091" i="1" s="1"/>
  <c r="H2092" i="1" s="1"/>
  <c r="W2091" i="1"/>
  <c r="S2090" i="1"/>
  <c r="T2090" i="1" s="1"/>
  <c r="V2091" i="1"/>
  <c r="L2091" i="1"/>
  <c r="M2091" i="1" s="1"/>
  <c r="N2091" i="1" s="1"/>
  <c r="O2091" i="1" s="1"/>
  <c r="I2091" i="1"/>
  <c r="B2082" i="1" l="1"/>
  <c r="W2092" i="1"/>
  <c r="S2091" i="1"/>
  <c r="T2091" i="1" s="1"/>
  <c r="V2092" i="1"/>
  <c r="L2092" i="1"/>
  <c r="M2092" i="1" s="1"/>
  <c r="N2092" i="1" s="1"/>
  <c r="O2092" i="1" s="1"/>
  <c r="Q2083" i="1"/>
  <c r="U2083" i="1" s="1"/>
  <c r="C2084" i="1"/>
  <c r="I2092" i="1"/>
  <c r="R2092" i="1"/>
  <c r="A2093" i="1"/>
  <c r="D2093" i="1" s="1"/>
  <c r="E2092" i="1"/>
  <c r="G2092" i="1" s="1"/>
  <c r="H2093" i="1" s="1"/>
  <c r="J2091" i="1"/>
  <c r="P2091" i="1" s="1"/>
  <c r="B2083" i="1" l="1"/>
  <c r="L2093" i="1"/>
  <c r="M2093" i="1" s="1"/>
  <c r="N2093" i="1" s="1"/>
  <c r="O2093" i="1" s="1"/>
  <c r="S2092" i="1"/>
  <c r="T2092" i="1" s="1"/>
  <c r="W2093" i="1"/>
  <c r="V2093" i="1"/>
  <c r="I2093" i="1"/>
  <c r="J2092" i="1"/>
  <c r="P2092" i="1" s="1"/>
  <c r="C2085" i="1"/>
  <c r="Q2084" i="1"/>
  <c r="U2084" i="1" s="1"/>
  <c r="A2094" i="1"/>
  <c r="D2094" i="1" s="1"/>
  <c r="E2093" i="1"/>
  <c r="G2093" i="1" s="1"/>
  <c r="H2094" i="1" s="1"/>
  <c r="R2093" i="1"/>
  <c r="B2084" i="1" l="1"/>
  <c r="C2086" i="1"/>
  <c r="Q2085" i="1"/>
  <c r="U2085" i="1" s="1"/>
  <c r="W2094" i="1"/>
  <c r="V2094" i="1"/>
  <c r="L2094" i="1"/>
  <c r="M2094" i="1" s="1"/>
  <c r="N2094" i="1" s="1"/>
  <c r="O2094" i="1" s="1"/>
  <c r="S2093" i="1"/>
  <c r="T2093" i="1" s="1"/>
  <c r="I2094" i="1"/>
  <c r="R2094" i="1"/>
  <c r="A2095" i="1"/>
  <c r="D2095" i="1" s="1"/>
  <c r="E2094" i="1"/>
  <c r="G2094" i="1" s="1"/>
  <c r="H2095" i="1" s="1"/>
  <c r="J2093" i="1"/>
  <c r="P2093" i="1" s="1"/>
  <c r="B2085" i="1" l="1"/>
  <c r="I2095" i="1"/>
  <c r="J2095" i="1" s="1"/>
  <c r="J2094" i="1"/>
  <c r="P2094" i="1" s="1"/>
  <c r="E2095" i="1"/>
  <c r="G2095" i="1" s="1"/>
  <c r="H2096" i="1" s="1"/>
  <c r="R2095" i="1"/>
  <c r="A2096" i="1"/>
  <c r="D2096" i="1" s="1"/>
  <c r="W2095" i="1"/>
  <c r="L2095" i="1"/>
  <c r="M2095" i="1" s="1"/>
  <c r="N2095" i="1" s="1"/>
  <c r="O2095" i="1" s="1"/>
  <c r="S2094" i="1"/>
  <c r="T2094" i="1" s="1"/>
  <c r="V2095" i="1"/>
  <c r="C2087" i="1"/>
  <c r="Q2086" i="1"/>
  <c r="U2086" i="1" l="1"/>
  <c r="B2086" i="1"/>
  <c r="P2095" i="1"/>
  <c r="S2095" i="1"/>
  <c r="T2095" i="1" s="1"/>
  <c r="V2096" i="1"/>
  <c r="L2096" i="1"/>
  <c r="M2096" i="1" s="1"/>
  <c r="N2096" i="1" s="1"/>
  <c r="O2096" i="1" s="1"/>
  <c r="W2096" i="1"/>
  <c r="Q2087" i="1"/>
  <c r="U2087" i="1" s="1"/>
  <c r="C2088" i="1"/>
  <c r="R2096" i="1"/>
  <c r="A2097" i="1"/>
  <c r="D2097" i="1" s="1"/>
  <c r="E2096" i="1"/>
  <c r="G2096" i="1" s="1"/>
  <c r="H2097" i="1" s="1"/>
  <c r="I2096" i="1"/>
  <c r="J2096" i="1" s="1"/>
  <c r="B2087" i="1" l="1"/>
  <c r="P2096" i="1"/>
  <c r="I2097" i="1"/>
  <c r="A2098" i="1"/>
  <c r="D2098" i="1" s="1"/>
  <c r="E2097" i="1"/>
  <c r="G2097" i="1" s="1"/>
  <c r="H2098" i="1" s="1"/>
  <c r="R2097" i="1"/>
  <c r="L2097" i="1"/>
  <c r="M2097" i="1" s="1"/>
  <c r="N2097" i="1" s="1"/>
  <c r="O2097" i="1" s="1"/>
  <c r="W2097" i="1"/>
  <c r="S2096" i="1"/>
  <c r="T2096" i="1" s="1"/>
  <c r="V2097" i="1"/>
  <c r="Q2088" i="1"/>
  <c r="U2088" i="1" s="1"/>
  <c r="C2089" i="1"/>
  <c r="B2088" i="1" l="1"/>
  <c r="L2098" i="1"/>
  <c r="M2098" i="1" s="1"/>
  <c r="N2098" i="1" s="1"/>
  <c r="O2098" i="1" s="1"/>
  <c r="S2097" i="1"/>
  <c r="T2097" i="1" s="1"/>
  <c r="W2098" i="1"/>
  <c r="V2098" i="1"/>
  <c r="Q2089" i="1"/>
  <c r="U2089" i="1" s="1"/>
  <c r="C2090" i="1"/>
  <c r="R2098" i="1"/>
  <c r="A2099" i="1"/>
  <c r="D2099" i="1" s="1"/>
  <c r="E2098" i="1"/>
  <c r="G2098" i="1" s="1"/>
  <c r="H2099" i="1" s="1"/>
  <c r="I2098" i="1"/>
  <c r="J2098" i="1" s="1"/>
  <c r="J2097" i="1"/>
  <c r="P2097" i="1" s="1"/>
  <c r="B2089" i="1" l="1"/>
  <c r="P2098" i="1"/>
  <c r="R2099" i="1"/>
  <c r="E2099" i="1"/>
  <c r="G2099" i="1" s="1"/>
  <c r="H2100" i="1" s="1"/>
  <c r="A2100" i="1"/>
  <c r="D2100" i="1" s="1"/>
  <c r="C2091" i="1"/>
  <c r="Q2090" i="1"/>
  <c r="U2090" i="1" s="1"/>
  <c r="V2099" i="1"/>
  <c r="S2098" i="1"/>
  <c r="T2098" i="1" s="1"/>
  <c r="L2099" i="1"/>
  <c r="M2099" i="1" s="1"/>
  <c r="N2099" i="1" s="1"/>
  <c r="O2099" i="1" s="1"/>
  <c r="W2099" i="1"/>
  <c r="I2099" i="1"/>
  <c r="B2090" i="1" l="1"/>
  <c r="I2100" i="1"/>
  <c r="J2100" i="1" s="1"/>
  <c r="C2092" i="1"/>
  <c r="Q2091" i="1"/>
  <c r="U2091" i="1" s="1"/>
  <c r="R2100" i="1"/>
  <c r="A2101" i="1"/>
  <c r="D2101" i="1" s="1"/>
  <c r="E2100" i="1"/>
  <c r="G2100" i="1" s="1"/>
  <c r="H2101" i="1" s="1"/>
  <c r="J2099" i="1"/>
  <c r="P2099" i="1" s="1"/>
  <c r="W2100" i="1"/>
  <c r="S2099" i="1"/>
  <c r="T2099" i="1" s="1"/>
  <c r="V2100" i="1"/>
  <c r="L2100" i="1"/>
  <c r="M2100" i="1" s="1"/>
  <c r="N2100" i="1" s="1"/>
  <c r="O2100" i="1" s="1"/>
  <c r="B2091" i="1" l="1"/>
  <c r="P2100" i="1"/>
  <c r="A2102" i="1"/>
  <c r="D2102" i="1" s="1"/>
  <c r="E2101" i="1"/>
  <c r="G2101" i="1" s="1"/>
  <c r="H2102" i="1" s="1"/>
  <c r="R2101" i="1"/>
  <c r="L2101" i="1"/>
  <c r="M2101" i="1" s="1"/>
  <c r="N2101" i="1" s="1"/>
  <c r="O2101" i="1" s="1"/>
  <c r="S2100" i="1"/>
  <c r="T2100" i="1" s="1"/>
  <c r="V2101" i="1"/>
  <c r="W2101" i="1"/>
  <c r="C2093" i="1"/>
  <c r="Q2092" i="1"/>
  <c r="U2092" i="1" s="1"/>
  <c r="I2101" i="1"/>
  <c r="J2101" i="1" s="1"/>
  <c r="B2092" i="1" l="1"/>
  <c r="P2101" i="1"/>
  <c r="W2102" i="1"/>
  <c r="V2102" i="1"/>
  <c r="S2101" i="1"/>
  <c r="T2101" i="1" s="1"/>
  <c r="L2102" i="1"/>
  <c r="M2102" i="1" s="1"/>
  <c r="N2102" i="1" s="1"/>
  <c r="O2102" i="1" s="1"/>
  <c r="C2094" i="1"/>
  <c r="Q2093" i="1"/>
  <c r="B2093" i="1" s="1"/>
  <c r="I2102" i="1"/>
  <c r="A2103" i="1"/>
  <c r="D2103" i="1" s="1"/>
  <c r="E2102" i="1"/>
  <c r="G2102" i="1" s="1"/>
  <c r="H2103" i="1" s="1"/>
  <c r="R2102" i="1"/>
  <c r="U2093" i="1" l="1"/>
  <c r="I2103" i="1"/>
  <c r="J2103" i="1" s="1"/>
  <c r="C2095" i="1"/>
  <c r="Q2094" i="1"/>
  <c r="U2094" i="1" s="1"/>
  <c r="W2103" i="1"/>
  <c r="V2103" i="1"/>
  <c r="L2103" i="1"/>
  <c r="M2103" i="1" s="1"/>
  <c r="N2103" i="1" s="1"/>
  <c r="O2103" i="1" s="1"/>
  <c r="S2102" i="1"/>
  <c r="T2102" i="1" s="1"/>
  <c r="R2103" i="1"/>
  <c r="A2104" i="1"/>
  <c r="D2104" i="1" s="1"/>
  <c r="E2103" i="1"/>
  <c r="G2103" i="1" s="1"/>
  <c r="H2104" i="1" s="1"/>
  <c r="J2102" i="1"/>
  <c r="P2102" i="1" s="1"/>
  <c r="B2094" i="1" l="1"/>
  <c r="P2103" i="1"/>
  <c r="A2105" i="1"/>
  <c r="D2105" i="1" s="1"/>
  <c r="E2104" i="1"/>
  <c r="G2104" i="1" s="1"/>
  <c r="H2105" i="1" s="1"/>
  <c r="R2104" i="1"/>
  <c r="L2104" i="1"/>
  <c r="M2104" i="1" s="1"/>
  <c r="N2104" i="1" s="1"/>
  <c r="O2104" i="1" s="1"/>
  <c r="V2104" i="1"/>
  <c r="W2104" i="1"/>
  <c r="S2103" i="1"/>
  <c r="T2103" i="1" s="1"/>
  <c r="Q2095" i="1"/>
  <c r="U2095" i="1" s="1"/>
  <c r="C2096" i="1"/>
  <c r="I2104" i="1"/>
  <c r="B2095" i="1" l="1"/>
  <c r="S2104" i="1"/>
  <c r="T2104" i="1" s="1"/>
  <c r="V2105" i="1"/>
  <c r="L2105" i="1"/>
  <c r="M2105" i="1" s="1"/>
  <c r="N2105" i="1" s="1"/>
  <c r="O2105" i="1" s="1"/>
  <c r="W2105" i="1"/>
  <c r="E2105" i="1"/>
  <c r="G2105" i="1" s="1"/>
  <c r="H2106" i="1" s="1"/>
  <c r="A2106" i="1"/>
  <c r="D2106" i="1" s="1"/>
  <c r="R2105" i="1"/>
  <c r="I2105" i="1"/>
  <c r="J2104" i="1"/>
  <c r="P2104" i="1" s="1"/>
  <c r="Q2096" i="1"/>
  <c r="U2096" i="1" s="1"/>
  <c r="C2097" i="1"/>
  <c r="B2096" i="1" l="1"/>
  <c r="I2106" i="1"/>
  <c r="J2106" i="1" s="1"/>
  <c r="J2105" i="1"/>
  <c r="P2105" i="1" s="1"/>
  <c r="W2106" i="1"/>
  <c r="S2105" i="1"/>
  <c r="T2105" i="1" s="1"/>
  <c r="V2106" i="1"/>
  <c r="L2106" i="1"/>
  <c r="M2106" i="1" s="1"/>
  <c r="N2106" i="1" s="1"/>
  <c r="O2106" i="1" s="1"/>
  <c r="C2098" i="1"/>
  <c r="Q2097" i="1"/>
  <c r="E2106" i="1"/>
  <c r="G2106" i="1" s="1"/>
  <c r="H2107" i="1" s="1"/>
  <c r="A2107" i="1"/>
  <c r="D2107" i="1" s="1"/>
  <c r="R2106" i="1"/>
  <c r="U2097" i="1" l="1"/>
  <c r="B2097" i="1"/>
  <c r="P2106" i="1"/>
  <c r="C2099" i="1"/>
  <c r="Q2098" i="1"/>
  <c r="U2098" i="1" s="1"/>
  <c r="L2107" i="1"/>
  <c r="M2107" i="1" s="1"/>
  <c r="N2107" i="1" s="1"/>
  <c r="O2107" i="1" s="1"/>
  <c r="W2107" i="1"/>
  <c r="S2106" i="1"/>
  <c r="T2106" i="1" s="1"/>
  <c r="V2107" i="1"/>
  <c r="E2107" i="1"/>
  <c r="G2107" i="1" s="1"/>
  <c r="H2108" i="1" s="1"/>
  <c r="R2107" i="1"/>
  <c r="A2108" i="1"/>
  <c r="D2108" i="1" s="1"/>
  <c r="I2107" i="1"/>
  <c r="B2098" i="1" l="1"/>
  <c r="I2108" i="1"/>
  <c r="J2108" i="1" s="1"/>
  <c r="J2107" i="1"/>
  <c r="P2107" i="1" s="1"/>
  <c r="A2109" i="1"/>
  <c r="D2109" i="1" s="1"/>
  <c r="R2108" i="1"/>
  <c r="E2108" i="1"/>
  <c r="G2108" i="1" s="1"/>
  <c r="H2109" i="1" s="1"/>
  <c r="L2108" i="1"/>
  <c r="M2108" i="1" s="1"/>
  <c r="N2108" i="1" s="1"/>
  <c r="O2108" i="1" s="1"/>
  <c r="W2108" i="1"/>
  <c r="S2107" i="1"/>
  <c r="T2107" i="1" s="1"/>
  <c r="V2108" i="1"/>
  <c r="Q2099" i="1"/>
  <c r="U2099" i="1" s="1"/>
  <c r="C2100" i="1"/>
  <c r="B2099" i="1" l="1"/>
  <c r="P2108" i="1"/>
  <c r="L2109" i="1"/>
  <c r="M2109" i="1" s="1"/>
  <c r="N2109" i="1" s="1"/>
  <c r="O2109" i="1" s="1"/>
  <c r="S2108" i="1"/>
  <c r="T2108" i="1" s="1"/>
  <c r="V2109" i="1"/>
  <c r="W2109" i="1"/>
  <c r="R2109" i="1"/>
  <c r="E2109" i="1"/>
  <c r="G2109" i="1" s="1"/>
  <c r="H2110" i="1" s="1"/>
  <c r="A2110" i="1"/>
  <c r="D2110" i="1" s="1"/>
  <c r="Q2100" i="1"/>
  <c r="C2101" i="1"/>
  <c r="I2109" i="1"/>
  <c r="U2100" i="1" l="1"/>
  <c r="B2100" i="1"/>
  <c r="W2110" i="1"/>
  <c r="S2109" i="1"/>
  <c r="T2109" i="1" s="1"/>
  <c r="L2110" i="1"/>
  <c r="M2110" i="1" s="1"/>
  <c r="N2110" i="1" s="1"/>
  <c r="O2110" i="1" s="1"/>
  <c r="V2110" i="1"/>
  <c r="I2110" i="1"/>
  <c r="J2110" i="1" s="1"/>
  <c r="Q2101" i="1"/>
  <c r="U2101" i="1" s="1"/>
  <c r="C2102" i="1"/>
  <c r="R2110" i="1"/>
  <c r="E2110" i="1"/>
  <c r="G2110" i="1" s="1"/>
  <c r="H2111" i="1" s="1"/>
  <c r="A2111" i="1"/>
  <c r="D2111" i="1" s="1"/>
  <c r="J2109" i="1"/>
  <c r="P2109" i="1" s="1"/>
  <c r="B2101" i="1" l="1"/>
  <c r="P2110" i="1"/>
  <c r="I2111" i="1"/>
  <c r="J2111" i="1" s="1"/>
  <c r="C2103" i="1"/>
  <c r="Q2102" i="1"/>
  <c r="A2112" i="1"/>
  <c r="D2112" i="1" s="1"/>
  <c r="R2111" i="1"/>
  <c r="E2111" i="1"/>
  <c r="G2111" i="1" s="1"/>
  <c r="H2112" i="1" s="1"/>
  <c r="W2111" i="1"/>
  <c r="V2111" i="1"/>
  <c r="S2110" i="1"/>
  <c r="T2110" i="1" s="1"/>
  <c r="L2111" i="1"/>
  <c r="M2111" i="1" s="1"/>
  <c r="N2111" i="1" s="1"/>
  <c r="O2111" i="1" s="1"/>
  <c r="U2102" i="1" l="1"/>
  <c r="B2102" i="1"/>
  <c r="P2111" i="1"/>
  <c r="V2112" i="1"/>
  <c r="L2112" i="1"/>
  <c r="M2112" i="1" s="1"/>
  <c r="N2112" i="1" s="1"/>
  <c r="O2112" i="1" s="1"/>
  <c r="S2111" i="1"/>
  <c r="W2112" i="1"/>
  <c r="E2112" i="1"/>
  <c r="G2112" i="1" s="1"/>
  <c r="H2113" i="1" s="1"/>
  <c r="A2113" i="1"/>
  <c r="D2113" i="1" s="1"/>
  <c r="R2112" i="1"/>
  <c r="I2112" i="1"/>
  <c r="J2112" i="1" s="1"/>
  <c r="Q2103" i="1"/>
  <c r="U2103" i="1" s="1"/>
  <c r="C2104" i="1"/>
  <c r="B2103" i="1" l="1"/>
  <c r="P2112" i="1"/>
  <c r="Q2104" i="1"/>
  <c r="U2104" i="1" s="1"/>
  <c r="C2105" i="1"/>
  <c r="I2113" i="1"/>
  <c r="J2113" i="1" s="1"/>
  <c r="V2113" i="1"/>
  <c r="W2113" i="1"/>
  <c r="L2113" i="1"/>
  <c r="M2113" i="1" s="1"/>
  <c r="N2113" i="1" s="1"/>
  <c r="O2113" i="1" s="1"/>
  <c r="S2112" i="1"/>
  <c r="T2112" i="1" s="1"/>
  <c r="E2113" i="1"/>
  <c r="G2113" i="1" s="1"/>
  <c r="H2114" i="1" s="1"/>
  <c r="A2114" i="1"/>
  <c r="D2114" i="1" s="1"/>
  <c r="R2113" i="1"/>
  <c r="B2104" i="1" l="1"/>
  <c r="P2113" i="1"/>
  <c r="W2114" i="1"/>
  <c r="V2114" i="1"/>
  <c r="S2113" i="1"/>
  <c r="T2113" i="1" s="1"/>
  <c r="L2114" i="1"/>
  <c r="M2114" i="1" s="1"/>
  <c r="N2114" i="1" s="1"/>
  <c r="O2114" i="1" s="1"/>
  <c r="E2114" i="1"/>
  <c r="G2114" i="1" s="1"/>
  <c r="H2115" i="1" s="1"/>
  <c r="R2114" i="1"/>
  <c r="A2115" i="1"/>
  <c r="D2115" i="1" s="1"/>
  <c r="I2114" i="1"/>
  <c r="J2114" i="1" s="1"/>
  <c r="Q2105" i="1"/>
  <c r="U2105" i="1" s="1"/>
  <c r="C2106" i="1"/>
  <c r="B2105" i="1" l="1"/>
  <c r="P2114" i="1"/>
  <c r="W2115" i="1"/>
  <c r="V2115" i="1"/>
  <c r="S2114" i="1"/>
  <c r="T2114" i="1" s="1"/>
  <c r="L2115" i="1"/>
  <c r="M2115" i="1" s="1"/>
  <c r="N2115" i="1" s="1"/>
  <c r="O2115" i="1" s="1"/>
  <c r="Q2106" i="1"/>
  <c r="U2106" i="1" s="1"/>
  <c r="C2107" i="1"/>
  <c r="I2115" i="1"/>
  <c r="E2115" i="1"/>
  <c r="G2115" i="1" s="1"/>
  <c r="H2116" i="1" s="1"/>
  <c r="R2115" i="1"/>
  <c r="A2116" i="1"/>
  <c r="D2116" i="1" s="1"/>
  <c r="B2106" i="1" l="1"/>
  <c r="E2116" i="1"/>
  <c r="G2116" i="1" s="1"/>
  <c r="H2117" i="1" s="1"/>
  <c r="R2116" i="1"/>
  <c r="A2117" i="1"/>
  <c r="D2117" i="1" s="1"/>
  <c r="L2116" i="1"/>
  <c r="M2116" i="1" s="1"/>
  <c r="N2116" i="1" s="1"/>
  <c r="O2116" i="1" s="1"/>
  <c r="W2116" i="1"/>
  <c r="V2116" i="1"/>
  <c r="S2115" i="1"/>
  <c r="T2115" i="1" s="1"/>
  <c r="I2116" i="1"/>
  <c r="C2108" i="1"/>
  <c r="Q2107" i="1"/>
  <c r="J2115" i="1"/>
  <c r="P2115" i="1" s="1"/>
  <c r="U2107" i="1" l="1"/>
  <c r="B2107" i="1"/>
  <c r="I2117" i="1"/>
  <c r="J2117" i="1" s="1"/>
  <c r="Q2108" i="1"/>
  <c r="U2108" i="1" s="1"/>
  <c r="C2109" i="1"/>
  <c r="J2116" i="1"/>
  <c r="P2116" i="1" s="1"/>
  <c r="R2117" i="1"/>
  <c r="A2118" i="1"/>
  <c r="D2118" i="1" s="1"/>
  <c r="E2117" i="1"/>
  <c r="G2117" i="1" s="1"/>
  <c r="H2118" i="1" s="1"/>
  <c r="W2117" i="1"/>
  <c r="L2117" i="1"/>
  <c r="M2117" i="1" s="1"/>
  <c r="N2117" i="1" s="1"/>
  <c r="O2117" i="1" s="1"/>
  <c r="V2117" i="1"/>
  <c r="S2116" i="1"/>
  <c r="T2116" i="1" s="1"/>
  <c r="B2108" i="1" l="1"/>
  <c r="P2117" i="1"/>
  <c r="E2118" i="1"/>
  <c r="G2118" i="1" s="1"/>
  <c r="H2119" i="1" s="1"/>
  <c r="R2118" i="1"/>
  <c r="A2119" i="1"/>
  <c r="D2119" i="1" s="1"/>
  <c r="V2118" i="1"/>
  <c r="L2118" i="1"/>
  <c r="M2118" i="1" s="1"/>
  <c r="N2118" i="1" s="1"/>
  <c r="O2118" i="1" s="1"/>
  <c r="S2117" i="1"/>
  <c r="T2117" i="1" s="1"/>
  <c r="W2118" i="1"/>
  <c r="C2110" i="1"/>
  <c r="Q2109" i="1"/>
  <c r="U2109" i="1" s="1"/>
  <c r="I2118" i="1"/>
  <c r="B2109" i="1" l="1"/>
  <c r="I2119" i="1"/>
  <c r="J2119" i="1" s="1"/>
  <c r="E2119" i="1"/>
  <c r="G2119" i="1" s="1"/>
  <c r="H2120" i="1" s="1"/>
  <c r="A2120" i="1"/>
  <c r="D2120" i="1" s="1"/>
  <c r="R2119" i="1"/>
  <c r="C2111" i="1"/>
  <c r="Q2110" i="1"/>
  <c r="U2110" i="1" s="1"/>
  <c r="J2118" i="1"/>
  <c r="P2118" i="1" s="1"/>
  <c r="V2119" i="1"/>
  <c r="L2119" i="1"/>
  <c r="M2119" i="1" s="1"/>
  <c r="N2119" i="1" s="1"/>
  <c r="O2119" i="1" s="1"/>
  <c r="S2118" i="1"/>
  <c r="T2118" i="1" s="1"/>
  <c r="W2119" i="1"/>
  <c r="T2111" i="1" l="1"/>
  <c r="B2110" i="1"/>
  <c r="I2120" i="1"/>
  <c r="J2120" i="1" s="1"/>
  <c r="P2119" i="1"/>
  <c r="Q2111" i="1"/>
  <c r="C2112" i="1"/>
  <c r="S2119" i="1"/>
  <c r="T2119" i="1" s="1"/>
  <c r="W2120" i="1"/>
  <c r="V2120" i="1"/>
  <c r="L2120" i="1"/>
  <c r="M2120" i="1" s="1"/>
  <c r="N2120" i="1" s="1"/>
  <c r="O2120" i="1" s="1"/>
  <c r="E2120" i="1"/>
  <c r="G2120" i="1" s="1"/>
  <c r="H2121" i="1" s="1"/>
  <c r="R2120" i="1"/>
  <c r="A2121" i="1"/>
  <c r="D2121" i="1" s="1"/>
  <c r="B2111" i="1" l="1"/>
  <c r="U2111" i="1"/>
  <c r="P2120" i="1"/>
  <c r="C2113" i="1"/>
  <c r="Q2112" i="1"/>
  <c r="U2112" i="1" s="1"/>
  <c r="A2122" i="1"/>
  <c r="D2122" i="1" s="1"/>
  <c r="E2121" i="1"/>
  <c r="G2121" i="1" s="1"/>
  <c r="H2122" i="1" s="1"/>
  <c r="R2121" i="1"/>
  <c r="W2121" i="1"/>
  <c r="V2121" i="1"/>
  <c r="L2121" i="1"/>
  <c r="M2121" i="1" s="1"/>
  <c r="N2121" i="1" s="1"/>
  <c r="O2121" i="1" s="1"/>
  <c r="S2120" i="1"/>
  <c r="T2120" i="1" s="1"/>
  <c r="I2121" i="1"/>
  <c r="J2121" i="1" s="1"/>
  <c r="B2112" i="1" l="1"/>
  <c r="P2121" i="1"/>
  <c r="A2123" i="1"/>
  <c r="D2123" i="1" s="1"/>
  <c r="E2122" i="1"/>
  <c r="G2122" i="1" s="1"/>
  <c r="H2123" i="1" s="1"/>
  <c r="R2122" i="1"/>
  <c r="C2114" i="1"/>
  <c r="Q2113" i="1"/>
  <c r="U2113" i="1" s="1"/>
  <c r="I2122" i="1"/>
  <c r="S2121" i="1"/>
  <c r="T2121" i="1" s="1"/>
  <c r="W2122" i="1"/>
  <c r="V2122" i="1"/>
  <c r="L2122" i="1"/>
  <c r="M2122" i="1" s="1"/>
  <c r="N2122" i="1" s="1"/>
  <c r="O2122" i="1" s="1"/>
  <c r="B2113" i="1" l="1"/>
  <c r="I2123" i="1"/>
  <c r="A2124" i="1"/>
  <c r="D2124" i="1" s="1"/>
  <c r="E2123" i="1"/>
  <c r="G2123" i="1" s="1"/>
  <c r="H2124" i="1" s="1"/>
  <c r="R2123" i="1"/>
  <c r="S2122" i="1"/>
  <c r="T2122" i="1" s="1"/>
  <c r="W2123" i="1"/>
  <c r="V2123" i="1"/>
  <c r="L2123" i="1"/>
  <c r="M2123" i="1" s="1"/>
  <c r="N2123" i="1" s="1"/>
  <c r="O2123" i="1" s="1"/>
  <c r="J2122" i="1"/>
  <c r="P2122" i="1" s="1"/>
  <c r="C2115" i="1"/>
  <c r="Q2114" i="1"/>
  <c r="U2114" i="1" l="1"/>
  <c r="B2114" i="1"/>
  <c r="W2124" i="1"/>
  <c r="V2124" i="1"/>
  <c r="L2124" i="1"/>
  <c r="M2124" i="1" s="1"/>
  <c r="N2124" i="1" s="1"/>
  <c r="O2124" i="1" s="1"/>
  <c r="S2123" i="1"/>
  <c r="T2123" i="1" s="1"/>
  <c r="Q2115" i="1"/>
  <c r="U2115" i="1" s="1"/>
  <c r="C2116" i="1"/>
  <c r="E2124" i="1"/>
  <c r="G2124" i="1" s="1"/>
  <c r="H2125" i="1" s="1"/>
  <c r="R2124" i="1"/>
  <c r="A2125" i="1"/>
  <c r="D2125" i="1" s="1"/>
  <c r="I2124" i="1"/>
  <c r="J2123" i="1"/>
  <c r="P2123" i="1" s="1"/>
  <c r="B2115" i="1" l="1"/>
  <c r="I2125" i="1"/>
  <c r="J2125" i="1" s="1"/>
  <c r="Q2116" i="1"/>
  <c r="C2117" i="1"/>
  <c r="J2124" i="1"/>
  <c r="P2124" i="1" s="1"/>
  <c r="R2125" i="1"/>
  <c r="A2126" i="1"/>
  <c r="D2126" i="1" s="1"/>
  <c r="E2125" i="1"/>
  <c r="G2125" i="1" s="1"/>
  <c r="H2126" i="1" s="1"/>
  <c r="V2125" i="1"/>
  <c r="S2124" i="1"/>
  <c r="T2124" i="1" s="1"/>
  <c r="W2125" i="1"/>
  <c r="L2125" i="1"/>
  <c r="M2125" i="1" s="1"/>
  <c r="N2125" i="1" s="1"/>
  <c r="O2125" i="1" s="1"/>
  <c r="U2116" i="1" l="1"/>
  <c r="B2116" i="1"/>
  <c r="P2125" i="1"/>
  <c r="V2126" i="1"/>
  <c r="L2126" i="1"/>
  <c r="M2126" i="1" s="1"/>
  <c r="N2126" i="1" s="1"/>
  <c r="O2126" i="1" s="1"/>
  <c r="W2126" i="1"/>
  <c r="S2125" i="1"/>
  <c r="T2125" i="1" s="1"/>
  <c r="I2126" i="1"/>
  <c r="Q2117" i="1"/>
  <c r="U2117" i="1" s="1"/>
  <c r="C2118" i="1"/>
  <c r="E2126" i="1"/>
  <c r="G2126" i="1" s="1"/>
  <c r="H2127" i="1" s="1"/>
  <c r="R2126" i="1"/>
  <c r="A2127" i="1"/>
  <c r="D2127" i="1" s="1"/>
  <c r="B2117" i="1" l="1"/>
  <c r="I2127" i="1"/>
  <c r="J2127" i="1" s="1"/>
  <c r="E2127" i="1"/>
  <c r="G2127" i="1" s="1"/>
  <c r="H2128" i="1" s="1"/>
  <c r="R2127" i="1"/>
  <c r="A2128" i="1"/>
  <c r="D2128" i="1" s="1"/>
  <c r="W2127" i="1"/>
  <c r="V2127" i="1"/>
  <c r="L2127" i="1"/>
  <c r="M2127" i="1" s="1"/>
  <c r="N2127" i="1" s="1"/>
  <c r="O2127" i="1" s="1"/>
  <c r="S2126" i="1"/>
  <c r="T2126" i="1" s="1"/>
  <c r="Q2118" i="1"/>
  <c r="U2118" i="1" s="1"/>
  <c r="C2119" i="1"/>
  <c r="J2126" i="1"/>
  <c r="P2126" i="1" s="1"/>
  <c r="B2118" i="1" l="1"/>
  <c r="P2127" i="1"/>
  <c r="Q2119" i="1"/>
  <c r="U2119" i="1" s="1"/>
  <c r="C2120" i="1"/>
  <c r="E2128" i="1"/>
  <c r="G2128" i="1" s="1"/>
  <c r="H2129" i="1" s="1"/>
  <c r="R2128" i="1"/>
  <c r="A2129" i="1"/>
  <c r="D2129" i="1" s="1"/>
  <c r="W2128" i="1"/>
  <c r="V2128" i="1"/>
  <c r="L2128" i="1"/>
  <c r="M2128" i="1" s="1"/>
  <c r="N2128" i="1" s="1"/>
  <c r="O2128" i="1" s="1"/>
  <c r="S2127" i="1"/>
  <c r="T2127" i="1" s="1"/>
  <c r="I2128" i="1"/>
  <c r="J2128" i="1" s="1"/>
  <c r="B2119" i="1" l="1"/>
  <c r="P2128" i="1"/>
  <c r="S2128" i="1"/>
  <c r="T2128" i="1" s="1"/>
  <c r="V2129" i="1"/>
  <c r="W2129" i="1"/>
  <c r="L2129" i="1"/>
  <c r="M2129" i="1" s="1"/>
  <c r="N2129" i="1" s="1"/>
  <c r="O2129" i="1" s="1"/>
  <c r="Q2120" i="1"/>
  <c r="U2120" i="1" s="1"/>
  <c r="C2121" i="1"/>
  <c r="I2129" i="1"/>
  <c r="E2129" i="1"/>
  <c r="G2129" i="1" s="1"/>
  <c r="H2130" i="1" s="1"/>
  <c r="A2130" i="1"/>
  <c r="D2130" i="1" s="1"/>
  <c r="R2129" i="1"/>
  <c r="B2120" i="1" l="1"/>
  <c r="A2131" i="1"/>
  <c r="D2131" i="1" s="1"/>
  <c r="E2130" i="1"/>
  <c r="G2130" i="1" s="1"/>
  <c r="H2131" i="1" s="1"/>
  <c r="R2130" i="1"/>
  <c r="L2130" i="1"/>
  <c r="M2130" i="1" s="1"/>
  <c r="N2130" i="1" s="1"/>
  <c r="O2130" i="1" s="1"/>
  <c r="W2130" i="1"/>
  <c r="S2129" i="1"/>
  <c r="T2129" i="1" s="1"/>
  <c r="V2130" i="1"/>
  <c r="I2130" i="1"/>
  <c r="J2130" i="1" s="1"/>
  <c r="Q2121" i="1"/>
  <c r="C2122" i="1"/>
  <c r="J2129" i="1"/>
  <c r="P2129" i="1" s="1"/>
  <c r="U2121" i="1" l="1"/>
  <c r="B2121" i="1"/>
  <c r="P2130" i="1"/>
  <c r="C2123" i="1"/>
  <c r="Q2122" i="1"/>
  <c r="U2122" i="1" s="1"/>
  <c r="L2131" i="1"/>
  <c r="M2131" i="1" s="1"/>
  <c r="N2131" i="1" s="1"/>
  <c r="O2131" i="1" s="1"/>
  <c r="S2130" i="1"/>
  <c r="T2130" i="1" s="1"/>
  <c r="V2131" i="1"/>
  <c r="W2131" i="1"/>
  <c r="I2131" i="1"/>
  <c r="J2131" i="1" s="1"/>
  <c r="A2132" i="1"/>
  <c r="D2132" i="1" s="1"/>
  <c r="E2131" i="1"/>
  <c r="G2131" i="1" s="1"/>
  <c r="H2132" i="1" s="1"/>
  <c r="R2131" i="1"/>
  <c r="B2122" i="1" l="1"/>
  <c r="P2131" i="1"/>
  <c r="W2132" i="1"/>
  <c r="V2132" i="1"/>
  <c r="S2131" i="1"/>
  <c r="T2131" i="1" s="1"/>
  <c r="L2132" i="1"/>
  <c r="M2132" i="1" s="1"/>
  <c r="N2132" i="1" s="1"/>
  <c r="O2132" i="1" s="1"/>
  <c r="A2133" i="1"/>
  <c r="D2133" i="1" s="1"/>
  <c r="E2132" i="1"/>
  <c r="G2132" i="1" s="1"/>
  <c r="H2133" i="1" s="1"/>
  <c r="R2132" i="1"/>
  <c r="Q2123" i="1"/>
  <c r="U2123" i="1" s="1"/>
  <c r="C2124" i="1"/>
  <c r="I2132" i="1"/>
  <c r="B2123" i="1" l="1"/>
  <c r="I2133" i="1"/>
  <c r="J2133" i="1" s="1"/>
  <c r="R2133" i="1"/>
  <c r="A2134" i="1"/>
  <c r="D2134" i="1" s="1"/>
  <c r="E2133" i="1"/>
  <c r="G2133" i="1" s="1"/>
  <c r="H2134" i="1" s="1"/>
  <c r="J2132" i="1"/>
  <c r="P2132" i="1" s="1"/>
  <c r="Q2124" i="1"/>
  <c r="U2124" i="1" s="1"/>
  <c r="C2125" i="1"/>
  <c r="W2133" i="1"/>
  <c r="V2133" i="1"/>
  <c r="S2132" i="1"/>
  <c r="T2132" i="1" s="1"/>
  <c r="L2133" i="1"/>
  <c r="M2133" i="1" s="1"/>
  <c r="N2133" i="1" s="1"/>
  <c r="O2133" i="1" s="1"/>
  <c r="B2124" i="1" l="1"/>
  <c r="P2133" i="1"/>
  <c r="A2135" i="1"/>
  <c r="D2135" i="1" s="1"/>
  <c r="E2134" i="1"/>
  <c r="G2134" i="1" s="1"/>
  <c r="H2135" i="1" s="1"/>
  <c r="R2134" i="1"/>
  <c r="L2134" i="1"/>
  <c r="M2134" i="1" s="1"/>
  <c r="N2134" i="1" s="1"/>
  <c r="O2134" i="1" s="1"/>
  <c r="V2134" i="1"/>
  <c r="S2133" i="1"/>
  <c r="T2133" i="1" s="1"/>
  <c r="W2134" i="1"/>
  <c r="Q2125" i="1"/>
  <c r="U2125" i="1" s="1"/>
  <c r="C2126" i="1"/>
  <c r="I2134" i="1"/>
  <c r="J2134" i="1" s="1"/>
  <c r="B2125" i="1" l="1"/>
  <c r="P2134" i="1"/>
  <c r="C2127" i="1"/>
  <c r="Q2126" i="1"/>
  <c r="U2126" i="1" s="1"/>
  <c r="E2135" i="1"/>
  <c r="G2135" i="1" s="1"/>
  <c r="H2136" i="1" s="1"/>
  <c r="R2135" i="1"/>
  <c r="A2136" i="1"/>
  <c r="D2136" i="1" s="1"/>
  <c r="V2135" i="1"/>
  <c r="S2134" i="1"/>
  <c r="T2134" i="1" s="1"/>
  <c r="L2135" i="1"/>
  <c r="M2135" i="1" s="1"/>
  <c r="N2135" i="1" s="1"/>
  <c r="O2135" i="1" s="1"/>
  <c r="W2135" i="1"/>
  <c r="I2135" i="1"/>
  <c r="B2126" i="1" l="1"/>
  <c r="S2135" i="1"/>
  <c r="T2135" i="1" s="1"/>
  <c r="W2136" i="1"/>
  <c r="V2136" i="1"/>
  <c r="L2136" i="1"/>
  <c r="M2136" i="1" s="1"/>
  <c r="N2136" i="1" s="1"/>
  <c r="O2136" i="1" s="1"/>
  <c r="C2128" i="1"/>
  <c r="Q2127" i="1"/>
  <c r="U2127" i="1" s="1"/>
  <c r="I2136" i="1"/>
  <c r="J2135" i="1"/>
  <c r="P2135" i="1" s="1"/>
  <c r="E2136" i="1"/>
  <c r="G2136" i="1" s="1"/>
  <c r="H2137" i="1" s="1"/>
  <c r="R2136" i="1"/>
  <c r="A2137" i="1"/>
  <c r="D2137" i="1" s="1"/>
  <c r="B2127" i="1" l="1"/>
  <c r="Q2128" i="1"/>
  <c r="C2129" i="1"/>
  <c r="A2138" i="1"/>
  <c r="D2138" i="1" s="1"/>
  <c r="E2137" i="1"/>
  <c r="G2137" i="1" s="1"/>
  <c r="H2138" i="1" s="1"/>
  <c r="R2137" i="1"/>
  <c r="W2137" i="1"/>
  <c r="V2137" i="1"/>
  <c r="L2137" i="1"/>
  <c r="M2137" i="1" s="1"/>
  <c r="N2137" i="1" s="1"/>
  <c r="O2137" i="1" s="1"/>
  <c r="S2136" i="1"/>
  <c r="T2136" i="1" s="1"/>
  <c r="I2137" i="1"/>
  <c r="J2137" i="1" s="1"/>
  <c r="J2136" i="1"/>
  <c r="P2136" i="1" s="1"/>
  <c r="U2128" i="1" l="1"/>
  <c r="B2128" i="1"/>
  <c r="P2137" i="1"/>
  <c r="A2139" i="1"/>
  <c r="D2139" i="1" s="1"/>
  <c r="E2138" i="1"/>
  <c r="G2138" i="1" s="1"/>
  <c r="H2139" i="1" s="1"/>
  <c r="R2138" i="1"/>
  <c r="I2138" i="1"/>
  <c r="J2138" i="1" s="1"/>
  <c r="C2130" i="1"/>
  <c r="Q2129" i="1"/>
  <c r="U2129" i="1" s="1"/>
  <c r="S2137" i="1"/>
  <c r="T2137" i="1" s="1"/>
  <c r="W2138" i="1"/>
  <c r="V2138" i="1"/>
  <c r="L2138" i="1"/>
  <c r="M2138" i="1" s="1"/>
  <c r="N2138" i="1" s="1"/>
  <c r="O2138" i="1" s="1"/>
  <c r="B2129" i="1" l="1"/>
  <c r="P2138" i="1"/>
  <c r="S2138" i="1"/>
  <c r="T2138" i="1" s="1"/>
  <c r="W2139" i="1"/>
  <c r="L2139" i="1"/>
  <c r="M2139" i="1" s="1"/>
  <c r="N2139" i="1" s="1"/>
  <c r="O2139" i="1" s="1"/>
  <c r="V2139" i="1"/>
  <c r="R2139" i="1"/>
  <c r="E2139" i="1"/>
  <c r="G2139" i="1" s="1"/>
  <c r="H2140" i="1" s="1"/>
  <c r="A2140" i="1"/>
  <c r="D2140" i="1" s="1"/>
  <c r="Q2130" i="1"/>
  <c r="U2130" i="1" s="1"/>
  <c r="C2131" i="1"/>
  <c r="I2139" i="1"/>
  <c r="B2130" i="1" l="1"/>
  <c r="I2140" i="1"/>
  <c r="S2139" i="1"/>
  <c r="T2139" i="1" s="1"/>
  <c r="W2140" i="1"/>
  <c r="L2140" i="1"/>
  <c r="M2140" i="1" s="1"/>
  <c r="N2140" i="1" s="1"/>
  <c r="O2140" i="1" s="1"/>
  <c r="V2140" i="1"/>
  <c r="C2132" i="1"/>
  <c r="Q2131" i="1"/>
  <c r="U2131" i="1" s="1"/>
  <c r="R2140" i="1"/>
  <c r="E2140" i="1"/>
  <c r="G2140" i="1" s="1"/>
  <c r="H2141" i="1" s="1"/>
  <c r="A2141" i="1"/>
  <c r="D2141" i="1" s="1"/>
  <c r="J2139" i="1"/>
  <c r="P2139" i="1" s="1"/>
  <c r="B2131" i="1" l="1"/>
  <c r="C2133" i="1"/>
  <c r="Q2132" i="1"/>
  <c r="U2132" i="1" s="1"/>
  <c r="L2141" i="1"/>
  <c r="M2141" i="1" s="1"/>
  <c r="N2141" i="1" s="1"/>
  <c r="O2141" i="1" s="1"/>
  <c r="S2140" i="1"/>
  <c r="T2140" i="1" s="1"/>
  <c r="W2141" i="1"/>
  <c r="V2141" i="1"/>
  <c r="I2141" i="1"/>
  <c r="J2141" i="1" s="1"/>
  <c r="R2141" i="1"/>
  <c r="E2141" i="1"/>
  <c r="G2141" i="1" s="1"/>
  <c r="H2142" i="1" s="1"/>
  <c r="A2142" i="1"/>
  <c r="D2142" i="1" s="1"/>
  <c r="J2140" i="1"/>
  <c r="P2140" i="1" s="1"/>
  <c r="B2132" i="1" l="1"/>
  <c r="P2141" i="1"/>
  <c r="R2142" i="1"/>
  <c r="A2143" i="1"/>
  <c r="D2143" i="1" s="1"/>
  <c r="E2142" i="1"/>
  <c r="G2142" i="1" s="1"/>
  <c r="H2143" i="1" s="1"/>
  <c r="L2142" i="1"/>
  <c r="M2142" i="1" s="1"/>
  <c r="N2142" i="1" s="1"/>
  <c r="O2142" i="1" s="1"/>
  <c r="V2142" i="1"/>
  <c r="S2141" i="1"/>
  <c r="T2141" i="1" s="1"/>
  <c r="W2142" i="1"/>
  <c r="I2142" i="1"/>
  <c r="J2142" i="1" s="1"/>
  <c r="Q2133" i="1"/>
  <c r="U2133" i="1" s="1"/>
  <c r="C2134" i="1"/>
  <c r="B2133" i="1" l="1"/>
  <c r="P2142" i="1"/>
  <c r="E2143" i="1"/>
  <c r="G2143" i="1" s="1"/>
  <c r="H2144" i="1" s="1"/>
  <c r="A2144" i="1"/>
  <c r="D2144" i="1" s="1"/>
  <c r="R2143" i="1"/>
  <c r="V2143" i="1"/>
  <c r="S2142" i="1"/>
  <c r="T2142" i="1" s="1"/>
  <c r="L2143" i="1"/>
  <c r="M2143" i="1" s="1"/>
  <c r="N2143" i="1" s="1"/>
  <c r="O2143" i="1" s="1"/>
  <c r="W2143" i="1"/>
  <c r="I2143" i="1"/>
  <c r="Q2134" i="1"/>
  <c r="U2134" i="1" s="1"/>
  <c r="C2135" i="1"/>
  <c r="B2134" i="1" l="1"/>
  <c r="S2143" i="1"/>
  <c r="T2143" i="1" s="1"/>
  <c r="W2144" i="1"/>
  <c r="V2144" i="1"/>
  <c r="L2144" i="1"/>
  <c r="M2144" i="1" s="1"/>
  <c r="N2144" i="1" s="1"/>
  <c r="O2144" i="1" s="1"/>
  <c r="I2144" i="1"/>
  <c r="R2144" i="1"/>
  <c r="A2145" i="1"/>
  <c r="D2145" i="1" s="1"/>
  <c r="E2144" i="1"/>
  <c r="G2144" i="1" s="1"/>
  <c r="H2145" i="1" s="1"/>
  <c r="Q2135" i="1"/>
  <c r="C2136" i="1"/>
  <c r="J2143" i="1"/>
  <c r="P2143" i="1" s="1"/>
  <c r="U2135" i="1" l="1"/>
  <c r="B2135" i="1"/>
  <c r="A2146" i="1"/>
  <c r="D2146" i="1" s="1"/>
  <c r="E2145" i="1"/>
  <c r="G2145" i="1" s="1"/>
  <c r="H2146" i="1" s="1"/>
  <c r="R2145" i="1"/>
  <c r="W2145" i="1"/>
  <c r="V2145" i="1"/>
  <c r="S2144" i="1"/>
  <c r="T2144" i="1" s="1"/>
  <c r="L2145" i="1"/>
  <c r="M2145" i="1" s="1"/>
  <c r="N2145" i="1" s="1"/>
  <c r="O2145" i="1" s="1"/>
  <c r="C2137" i="1"/>
  <c r="Q2136" i="1"/>
  <c r="U2136" i="1" s="1"/>
  <c r="I2145" i="1"/>
  <c r="J2145" i="1" s="1"/>
  <c r="J2144" i="1"/>
  <c r="P2144" i="1" s="1"/>
  <c r="B2136" i="1" l="1"/>
  <c r="P2145" i="1"/>
  <c r="S2145" i="1"/>
  <c r="T2145" i="1" s="1"/>
  <c r="W2146" i="1"/>
  <c r="V2146" i="1"/>
  <c r="L2146" i="1"/>
  <c r="M2146" i="1" s="1"/>
  <c r="N2146" i="1" s="1"/>
  <c r="O2146" i="1" s="1"/>
  <c r="I2146" i="1"/>
  <c r="Q2137" i="1"/>
  <c r="U2137" i="1" s="1"/>
  <c r="C2138" i="1"/>
  <c r="R2146" i="1"/>
  <c r="A2147" i="1"/>
  <c r="D2147" i="1" s="1"/>
  <c r="E2146" i="1"/>
  <c r="G2146" i="1" s="1"/>
  <c r="H2147" i="1" s="1"/>
  <c r="B2137" i="1" l="1"/>
  <c r="I2147" i="1"/>
  <c r="J2147" i="1" s="1"/>
  <c r="V2147" i="1"/>
  <c r="L2147" i="1"/>
  <c r="M2147" i="1" s="1"/>
  <c r="N2147" i="1" s="1"/>
  <c r="O2147" i="1" s="1"/>
  <c r="W2147" i="1"/>
  <c r="S2146" i="1"/>
  <c r="T2146" i="1" s="1"/>
  <c r="A2148" i="1"/>
  <c r="D2148" i="1" s="1"/>
  <c r="R2147" i="1"/>
  <c r="E2147" i="1"/>
  <c r="G2147" i="1" s="1"/>
  <c r="H2148" i="1" s="1"/>
  <c r="C2139" i="1"/>
  <c r="Q2138" i="1"/>
  <c r="U2138" i="1" s="1"/>
  <c r="J2146" i="1"/>
  <c r="P2146" i="1" s="1"/>
  <c r="B2138" i="1" l="1"/>
  <c r="P2147" i="1"/>
  <c r="R2148" i="1"/>
  <c r="A2149" i="1"/>
  <c r="D2149" i="1" s="1"/>
  <c r="E2148" i="1"/>
  <c r="G2148" i="1" s="1"/>
  <c r="H2149" i="1" s="1"/>
  <c r="Q2139" i="1"/>
  <c r="U2139" i="1" s="1"/>
  <c r="C2140" i="1"/>
  <c r="L2148" i="1"/>
  <c r="M2148" i="1" s="1"/>
  <c r="N2148" i="1" s="1"/>
  <c r="O2148" i="1" s="1"/>
  <c r="W2148" i="1"/>
  <c r="S2147" i="1"/>
  <c r="T2147" i="1" s="1"/>
  <c r="V2148" i="1"/>
  <c r="I2148" i="1"/>
  <c r="B2139" i="1" l="1"/>
  <c r="I2149" i="1"/>
  <c r="J2149" i="1" s="1"/>
  <c r="R2149" i="1"/>
  <c r="A2150" i="1"/>
  <c r="D2150" i="1" s="1"/>
  <c r="E2149" i="1"/>
  <c r="G2149" i="1" s="1"/>
  <c r="H2150" i="1" s="1"/>
  <c r="V2149" i="1"/>
  <c r="L2149" i="1"/>
  <c r="M2149" i="1" s="1"/>
  <c r="N2149" i="1" s="1"/>
  <c r="O2149" i="1" s="1"/>
  <c r="W2149" i="1"/>
  <c r="S2148" i="1"/>
  <c r="T2148" i="1" s="1"/>
  <c r="C2141" i="1"/>
  <c r="Q2140" i="1"/>
  <c r="U2140" i="1" s="1"/>
  <c r="J2148" i="1"/>
  <c r="P2148" i="1" s="1"/>
  <c r="B2140" i="1" l="1"/>
  <c r="P2149" i="1"/>
  <c r="C2142" i="1"/>
  <c r="Q2141" i="1"/>
  <c r="U2141" i="1" s="1"/>
  <c r="E2150" i="1"/>
  <c r="G2150" i="1" s="1"/>
  <c r="H2151" i="1" s="1"/>
  <c r="R2150" i="1"/>
  <c r="A2151" i="1"/>
  <c r="D2151" i="1" s="1"/>
  <c r="W2150" i="1"/>
  <c r="S2149" i="1"/>
  <c r="T2149" i="1" s="1"/>
  <c r="V2150" i="1"/>
  <c r="L2150" i="1"/>
  <c r="M2150" i="1" s="1"/>
  <c r="N2150" i="1" s="1"/>
  <c r="O2150" i="1" s="1"/>
  <c r="I2150" i="1"/>
  <c r="B2141" i="1" l="1"/>
  <c r="L2151" i="1"/>
  <c r="M2151" i="1" s="1"/>
  <c r="N2151" i="1" s="1"/>
  <c r="O2151" i="1" s="1"/>
  <c r="V2151" i="1"/>
  <c r="S2150" i="1"/>
  <c r="T2150" i="1" s="1"/>
  <c r="W2151" i="1"/>
  <c r="I2151" i="1"/>
  <c r="Q2142" i="1"/>
  <c r="C2143" i="1"/>
  <c r="J2150" i="1"/>
  <c r="P2150" i="1" s="1"/>
  <c r="R2151" i="1"/>
  <c r="A2152" i="1"/>
  <c r="D2152" i="1" s="1"/>
  <c r="E2151" i="1"/>
  <c r="G2151" i="1" s="1"/>
  <c r="H2152" i="1" s="1"/>
  <c r="U2142" i="1" l="1"/>
  <c r="B2142" i="1"/>
  <c r="Q2143" i="1"/>
  <c r="U2143" i="1" s="1"/>
  <c r="C2144" i="1"/>
  <c r="I2152" i="1"/>
  <c r="J2152" i="1" s="1"/>
  <c r="R2152" i="1"/>
  <c r="A2153" i="1"/>
  <c r="D2153" i="1" s="1"/>
  <c r="E2152" i="1"/>
  <c r="G2152" i="1" s="1"/>
  <c r="H2153" i="1" s="1"/>
  <c r="S2151" i="1"/>
  <c r="T2151" i="1" s="1"/>
  <c r="W2152" i="1"/>
  <c r="V2152" i="1"/>
  <c r="L2152" i="1"/>
  <c r="M2152" i="1" s="1"/>
  <c r="N2152" i="1" s="1"/>
  <c r="O2152" i="1" s="1"/>
  <c r="J2151" i="1"/>
  <c r="P2151" i="1" s="1"/>
  <c r="B2143" i="1" l="1"/>
  <c r="P2152" i="1"/>
  <c r="R2153" i="1"/>
  <c r="E2153" i="1"/>
  <c r="G2153" i="1" s="1"/>
  <c r="H2154" i="1" s="1"/>
  <c r="A2154" i="1"/>
  <c r="D2154" i="1" s="1"/>
  <c r="V2153" i="1"/>
  <c r="W2153" i="1"/>
  <c r="L2153" i="1"/>
  <c r="M2153" i="1" s="1"/>
  <c r="N2153" i="1" s="1"/>
  <c r="O2153" i="1" s="1"/>
  <c r="S2152" i="1"/>
  <c r="T2152" i="1" s="1"/>
  <c r="I2153" i="1"/>
  <c r="C2145" i="1"/>
  <c r="Q2144" i="1"/>
  <c r="U2144" i="1" s="1"/>
  <c r="B2144" i="1" l="1"/>
  <c r="R2154" i="1"/>
  <c r="A2155" i="1"/>
  <c r="D2155" i="1" s="1"/>
  <c r="E2154" i="1"/>
  <c r="G2154" i="1" s="1"/>
  <c r="H2155" i="1" s="1"/>
  <c r="L2154" i="1"/>
  <c r="M2154" i="1" s="1"/>
  <c r="N2154" i="1" s="1"/>
  <c r="O2154" i="1" s="1"/>
  <c r="W2154" i="1"/>
  <c r="V2154" i="1"/>
  <c r="S2153" i="1"/>
  <c r="T2153" i="1" s="1"/>
  <c r="I2154" i="1"/>
  <c r="J2154" i="1" s="1"/>
  <c r="J2153" i="1"/>
  <c r="P2153" i="1" s="1"/>
  <c r="Q2145" i="1"/>
  <c r="U2145" i="1" s="1"/>
  <c r="C2146" i="1"/>
  <c r="B2145" i="1" l="1"/>
  <c r="P2154" i="1"/>
  <c r="Q2146" i="1"/>
  <c r="U2146" i="1" s="1"/>
  <c r="C2147" i="1"/>
  <c r="A2156" i="1"/>
  <c r="D2156" i="1" s="1"/>
  <c r="E2155" i="1"/>
  <c r="G2155" i="1" s="1"/>
  <c r="H2156" i="1" s="1"/>
  <c r="R2155" i="1"/>
  <c r="S2154" i="1"/>
  <c r="T2154" i="1" s="1"/>
  <c r="L2155" i="1"/>
  <c r="M2155" i="1" s="1"/>
  <c r="N2155" i="1" s="1"/>
  <c r="O2155" i="1" s="1"/>
  <c r="V2155" i="1"/>
  <c r="W2155" i="1"/>
  <c r="I2155" i="1"/>
  <c r="B2146" i="1" l="1"/>
  <c r="I2156" i="1"/>
  <c r="J2156" i="1" s="1"/>
  <c r="A2157" i="1"/>
  <c r="D2157" i="1" s="1"/>
  <c r="E2156" i="1"/>
  <c r="G2156" i="1" s="1"/>
  <c r="H2157" i="1" s="1"/>
  <c r="R2156" i="1"/>
  <c r="C2148" i="1"/>
  <c r="Q2147" i="1"/>
  <c r="U2147" i="1" s="1"/>
  <c r="J2155" i="1"/>
  <c r="P2155" i="1" s="1"/>
  <c r="V2156" i="1"/>
  <c r="W2156" i="1"/>
  <c r="L2156" i="1"/>
  <c r="M2156" i="1" s="1"/>
  <c r="N2156" i="1" s="1"/>
  <c r="O2156" i="1" s="1"/>
  <c r="S2155" i="1"/>
  <c r="T2155" i="1" s="1"/>
  <c r="B2147" i="1" l="1"/>
  <c r="P2156" i="1"/>
  <c r="Q2148" i="1"/>
  <c r="U2148" i="1" s="1"/>
  <c r="C2149" i="1"/>
  <c r="S2156" i="1"/>
  <c r="T2156" i="1" s="1"/>
  <c r="W2157" i="1"/>
  <c r="V2157" i="1"/>
  <c r="L2157" i="1"/>
  <c r="M2157" i="1" s="1"/>
  <c r="N2157" i="1" s="1"/>
  <c r="O2157" i="1" s="1"/>
  <c r="R2157" i="1"/>
  <c r="A2158" i="1"/>
  <c r="D2158" i="1" s="1"/>
  <c r="E2157" i="1"/>
  <c r="G2157" i="1" s="1"/>
  <c r="H2158" i="1" s="1"/>
  <c r="I2157" i="1"/>
  <c r="B2148" i="1" l="1"/>
  <c r="I2158" i="1"/>
  <c r="J2158" i="1" s="1"/>
  <c r="J2157" i="1"/>
  <c r="P2157" i="1" s="1"/>
  <c r="Q2149" i="1"/>
  <c r="C2150" i="1"/>
  <c r="A2159" i="1"/>
  <c r="D2159" i="1" s="1"/>
  <c r="E2158" i="1"/>
  <c r="G2158" i="1" s="1"/>
  <c r="H2159" i="1" s="1"/>
  <c r="R2158" i="1"/>
  <c r="L2158" i="1"/>
  <c r="M2158" i="1" s="1"/>
  <c r="N2158" i="1" s="1"/>
  <c r="O2158" i="1" s="1"/>
  <c r="W2158" i="1"/>
  <c r="S2157" i="1"/>
  <c r="T2157" i="1" s="1"/>
  <c r="V2158" i="1"/>
  <c r="U2149" i="1" l="1"/>
  <c r="B2149" i="1"/>
  <c r="P2158" i="1"/>
  <c r="E2159" i="1"/>
  <c r="G2159" i="1" s="1"/>
  <c r="H2160" i="1" s="1"/>
  <c r="R2159" i="1"/>
  <c r="A2160" i="1"/>
  <c r="D2160" i="1" s="1"/>
  <c r="C2151" i="1"/>
  <c r="Q2150" i="1"/>
  <c r="U2150" i="1" s="1"/>
  <c r="W2159" i="1"/>
  <c r="S2158" i="1"/>
  <c r="T2158" i="1" s="1"/>
  <c r="V2159" i="1"/>
  <c r="L2159" i="1"/>
  <c r="M2159" i="1" s="1"/>
  <c r="N2159" i="1" s="1"/>
  <c r="O2159" i="1" s="1"/>
  <c r="I2159" i="1"/>
  <c r="B2150" i="1" l="1"/>
  <c r="C2152" i="1"/>
  <c r="Q2151" i="1"/>
  <c r="U2151" i="1" s="1"/>
  <c r="A2161" i="1"/>
  <c r="D2161" i="1" s="1"/>
  <c r="E2160" i="1"/>
  <c r="G2160" i="1" s="1"/>
  <c r="H2161" i="1" s="1"/>
  <c r="R2160" i="1"/>
  <c r="S2159" i="1"/>
  <c r="T2159" i="1" s="1"/>
  <c r="V2160" i="1"/>
  <c r="W2160" i="1"/>
  <c r="L2160" i="1"/>
  <c r="M2160" i="1" s="1"/>
  <c r="N2160" i="1" s="1"/>
  <c r="O2160" i="1" s="1"/>
  <c r="I2160" i="1"/>
  <c r="J2159" i="1"/>
  <c r="P2159" i="1" s="1"/>
  <c r="B2151" i="1" l="1"/>
  <c r="V2161" i="1"/>
  <c r="L2161" i="1"/>
  <c r="M2161" i="1" s="1"/>
  <c r="N2161" i="1" s="1"/>
  <c r="O2161" i="1" s="1"/>
  <c r="S2160" i="1"/>
  <c r="T2160" i="1" s="1"/>
  <c r="W2161" i="1"/>
  <c r="I2161" i="1"/>
  <c r="J2160" i="1"/>
  <c r="P2160" i="1" s="1"/>
  <c r="E2161" i="1"/>
  <c r="G2161" i="1" s="1"/>
  <c r="H2162" i="1" s="1"/>
  <c r="R2161" i="1"/>
  <c r="A2162" i="1"/>
  <c r="D2162" i="1" s="1"/>
  <c r="C2153" i="1"/>
  <c r="Q2152" i="1"/>
  <c r="U2152" i="1" s="1"/>
  <c r="B2152" i="1" l="1"/>
  <c r="I2162" i="1"/>
  <c r="J2162" i="1" s="1"/>
  <c r="J2161" i="1"/>
  <c r="P2161" i="1" s="1"/>
  <c r="C2154" i="1"/>
  <c r="Q2153" i="1"/>
  <c r="U2153" i="1" s="1"/>
  <c r="A2163" i="1"/>
  <c r="D2163" i="1" s="1"/>
  <c r="E2162" i="1"/>
  <c r="G2162" i="1" s="1"/>
  <c r="H2163" i="1" s="1"/>
  <c r="R2162" i="1"/>
  <c r="L2162" i="1"/>
  <c r="M2162" i="1" s="1"/>
  <c r="N2162" i="1" s="1"/>
  <c r="O2162" i="1" s="1"/>
  <c r="S2161" i="1"/>
  <c r="T2161" i="1" s="1"/>
  <c r="W2162" i="1"/>
  <c r="V2162" i="1"/>
  <c r="B2153" i="1" l="1"/>
  <c r="P2162" i="1"/>
  <c r="E2163" i="1"/>
  <c r="G2163" i="1" s="1"/>
  <c r="H2164" i="1" s="1"/>
  <c r="A2164" i="1"/>
  <c r="D2164" i="1" s="1"/>
  <c r="R2163" i="1"/>
  <c r="Q2154" i="1"/>
  <c r="U2154" i="1" s="1"/>
  <c r="C2155" i="1"/>
  <c r="L2163" i="1"/>
  <c r="M2163" i="1" s="1"/>
  <c r="N2163" i="1" s="1"/>
  <c r="O2163" i="1" s="1"/>
  <c r="S2162" i="1"/>
  <c r="T2162" i="1" s="1"/>
  <c r="W2163" i="1"/>
  <c r="V2163" i="1"/>
  <c r="I2163" i="1"/>
  <c r="B2154" i="1" l="1"/>
  <c r="W2164" i="1"/>
  <c r="L2164" i="1"/>
  <c r="M2164" i="1" s="1"/>
  <c r="N2164" i="1" s="1"/>
  <c r="O2164" i="1" s="1"/>
  <c r="S2163" i="1"/>
  <c r="T2163" i="1" s="1"/>
  <c r="V2164" i="1"/>
  <c r="I2164" i="1"/>
  <c r="J2164" i="1" s="1"/>
  <c r="R2164" i="1"/>
  <c r="A2165" i="1"/>
  <c r="D2165" i="1" s="1"/>
  <c r="E2164" i="1"/>
  <c r="G2164" i="1" s="1"/>
  <c r="H2165" i="1" s="1"/>
  <c r="C2156" i="1"/>
  <c r="Q2155" i="1"/>
  <c r="U2155" i="1" s="1"/>
  <c r="J2163" i="1"/>
  <c r="P2163" i="1" s="1"/>
  <c r="B2155" i="1" l="1"/>
  <c r="P2164" i="1"/>
  <c r="R2165" i="1"/>
  <c r="E2165" i="1"/>
  <c r="G2165" i="1" s="1"/>
  <c r="H2166" i="1" s="1"/>
  <c r="A2166" i="1"/>
  <c r="D2166" i="1" s="1"/>
  <c r="S2164" i="1"/>
  <c r="T2164" i="1" s="1"/>
  <c r="V2165" i="1"/>
  <c r="L2165" i="1"/>
  <c r="M2165" i="1" s="1"/>
  <c r="N2165" i="1" s="1"/>
  <c r="O2165" i="1" s="1"/>
  <c r="W2165" i="1"/>
  <c r="I2165" i="1"/>
  <c r="J2165" i="1" s="1"/>
  <c r="Q2156" i="1"/>
  <c r="C2157" i="1"/>
  <c r="U2156" i="1" l="1"/>
  <c r="B2156" i="1"/>
  <c r="P2165" i="1"/>
  <c r="A2167" i="1"/>
  <c r="D2167" i="1" s="1"/>
  <c r="E2166" i="1"/>
  <c r="G2166" i="1" s="1"/>
  <c r="H2167" i="1" s="1"/>
  <c r="R2166" i="1"/>
  <c r="C2158" i="1"/>
  <c r="Q2157" i="1"/>
  <c r="U2157" i="1" s="1"/>
  <c r="I2166" i="1"/>
  <c r="L2166" i="1"/>
  <c r="M2166" i="1" s="1"/>
  <c r="N2166" i="1" s="1"/>
  <c r="O2166" i="1" s="1"/>
  <c r="W2166" i="1"/>
  <c r="S2165" i="1"/>
  <c r="T2165" i="1" s="1"/>
  <c r="V2166" i="1"/>
  <c r="B2157" i="1" l="1"/>
  <c r="Q2158" i="1"/>
  <c r="U2158" i="1" s="1"/>
  <c r="C2159" i="1"/>
  <c r="A2168" i="1"/>
  <c r="D2168" i="1" s="1"/>
  <c r="R2167" i="1"/>
  <c r="E2167" i="1"/>
  <c r="G2167" i="1" s="1"/>
  <c r="H2168" i="1" s="1"/>
  <c r="L2167" i="1"/>
  <c r="M2167" i="1" s="1"/>
  <c r="N2167" i="1" s="1"/>
  <c r="O2167" i="1" s="1"/>
  <c r="V2167" i="1"/>
  <c r="S2166" i="1"/>
  <c r="T2166" i="1" s="1"/>
  <c r="W2167" i="1"/>
  <c r="I2167" i="1"/>
  <c r="J2167" i="1" s="1"/>
  <c r="J2166" i="1"/>
  <c r="P2166" i="1" s="1"/>
  <c r="B2158" i="1" l="1"/>
  <c r="P2167" i="1"/>
  <c r="L2168" i="1"/>
  <c r="M2168" i="1" s="1"/>
  <c r="N2168" i="1" s="1"/>
  <c r="O2168" i="1" s="1"/>
  <c r="S2167" i="1"/>
  <c r="T2167" i="1" s="1"/>
  <c r="W2168" i="1"/>
  <c r="V2168" i="1"/>
  <c r="A2169" i="1"/>
  <c r="D2169" i="1" s="1"/>
  <c r="E2168" i="1"/>
  <c r="G2168" i="1" s="1"/>
  <c r="H2169" i="1" s="1"/>
  <c r="R2168" i="1"/>
  <c r="I2168" i="1"/>
  <c r="C2160" i="1"/>
  <c r="Q2159" i="1"/>
  <c r="U2159" i="1" s="1"/>
  <c r="B2159" i="1" l="1"/>
  <c r="A2170" i="1"/>
  <c r="D2170" i="1" s="1"/>
  <c r="R2169" i="1"/>
  <c r="E2169" i="1"/>
  <c r="G2169" i="1" s="1"/>
  <c r="H2170" i="1" s="1"/>
  <c r="I2169" i="1"/>
  <c r="J2169" i="1" s="1"/>
  <c r="Q2160" i="1"/>
  <c r="U2160" i="1" s="1"/>
  <c r="C2161" i="1"/>
  <c r="L2169" i="1"/>
  <c r="M2169" i="1" s="1"/>
  <c r="N2169" i="1" s="1"/>
  <c r="O2169" i="1" s="1"/>
  <c r="W2169" i="1"/>
  <c r="S2168" i="1"/>
  <c r="T2168" i="1" s="1"/>
  <c r="V2169" i="1"/>
  <c r="J2168" i="1"/>
  <c r="P2168" i="1" s="1"/>
  <c r="B2160" i="1" l="1"/>
  <c r="P2169" i="1"/>
  <c r="C2162" i="1"/>
  <c r="Q2161" i="1"/>
  <c r="U2161" i="1" s="1"/>
  <c r="I2170" i="1"/>
  <c r="J2170" i="1" s="1"/>
  <c r="V2170" i="1"/>
  <c r="S2169" i="1"/>
  <c r="T2169" i="1" s="1"/>
  <c r="W2170" i="1"/>
  <c r="L2170" i="1"/>
  <c r="M2170" i="1" s="1"/>
  <c r="N2170" i="1" s="1"/>
  <c r="O2170" i="1" s="1"/>
  <c r="A2171" i="1"/>
  <c r="D2171" i="1" s="1"/>
  <c r="R2170" i="1"/>
  <c r="E2170" i="1"/>
  <c r="G2170" i="1" s="1"/>
  <c r="H2171" i="1" s="1"/>
  <c r="B2161" i="1" l="1"/>
  <c r="P2170" i="1"/>
  <c r="L2171" i="1"/>
  <c r="M2171" i="1" s="1"/>
  <c r="N2171" i="1" s="1"/>
  <c r="O2171" i="1" s="1"/>
  <c r="S2170" i="1"/>
  <c r="T2170" i="1" s="1"/>
  <c r="W2171" i="1"/>
  <c r="V2171" i="1"/>
  <c r="A2172" i="1"/>
  <c r="D2172" i="1" s="1"/>
  <c r="E2171" i="1"/>
  <c r="G2171" i="1" s="1"/>
  <c r="H2172" i="1" s="1"/>
  <c r="R2171" i="1"/>
  <c r="I2171" i="1"/>
  <c r="Q2162" i="1"/>
  <c r="U2162" i="1" s="1"/>
  <c r="C2163" i="1"/>
  <c r="B2162" i="1" l="1"/>
  <c r="C2164" i="1"/>
  <c r="Q2163" i="1"/>
  <c r="E2172" i="1"/>
  <c r="G2172" i="1" s="1"/>
  <c r="H2173" i="1" s="1"/>
  <c r="A2173" i="1"/>
  <c r="D2173" i="1" s="1"/>
  <c r="R2172" i="1"/>
  <c r="V2172" i="1"/>
  <c r="L2172" i="1"/>
  <c r="M2172" i="1" s="1"/>
  <c r="N2172" i="1" s="1"/>
  <c r="O2172" i="1" s="1"/>
  <c r="S2171" i="1"/>
  <c r="T2171" i="1" s="1"/>
  <c r="W2172" i="1"/>
  <c r="I2172" i="1"/>
  <c r="J2172" i="1" s="1"/>
  <c r="J2171" i="1"/>
  <c r="P2171" i="1" s="1"/>
  <c r="U2163" i="1" l="1"/>
  <c r="B2163" i="1"/>
  <c r="P2172" i="1"/>
  <c r="S2172" i="1"/>
  <c r="T2172" i="1" s="1"/>
  <c r="W2173" i="1"/>
  <c r="V2173" i="1"/>
  <c r="L2173" i="1"/>
  <c r="M2173" i="1" s="1"/>
  <c r="N2173" i="1" s="1"/>
  <c r="O2173" i="1" s="1"/>
  <c r="R2173" i="1"/>
  <c r="A2174" i="1"/>
  <c r="D2174" i="1" s="1"/>
  <c r="E2173" i="1"/>
  <c r="G2173" i="1" s="1"/>
  <c r="H2174" i="1" s="1"/>
  <c r="I2173" i="1"/>
  <c r="J2173" i="1" s="1"/>
  <c r="C2165" i="1"/>
  <c r="Q2164" i="1"/>
  <c r="U2164" i="1" s="1"/>
  <c r="B2164" i="1" l="1"/>
  <c r="P2173" i="1"/>
  <c r="R2174" i="1"/>
  <c r="E2174" i="1"/>
  <c r="G2174" i="1" s="1"/>
  <c r="H2175" i="1" s="1"/>
  <c r="A2175" i="1"/>
  <c r="D2175" i="1" s="1"/>
  <c r="V2174" i="1"/>
  <c r="W2174" i="1"/>
  <c r="S2173" i="1"/>
  <c r="T2173" i="1" s="1"/>
  <c r="L2174" i="1"/>
  <c r="M2174" i="1" s="1"/>
  <c r="N2174" i="1" s="1"/>
  <c r="O2174" i="1" s="1"/>
  <c r="C2166" i="1"/>
  <c r="Q2165" i="1"/>
  <c r="U2165" i="1" s="1"/>
  <c r="I2174" i="1"/>
  <c r="B2165" i="1" l="1"/>
  <c r="I2175" i="1"/>
  <c r="J2175" i="1" s="1"/>
  <c r="R2175" i="1"/>
  <c r="E2175" i="1"/>
  <c r="G2175" i="1" s="1"/>
  <c r="H2176" i="1" s="1"/>
  <c r="A2176" i="1"/>
  <c r="D2176" i="1" s="1"/>
  <c r="C2167" i="1"/>
  <c r="Q2166" i="1"/>
  <c r="U2166" i="1" s="1"/>
  <c r="V2175" i="1"/>
  <c r="W2175" i="1"/>
  <c r="S2174" i="1"/>
  <c r="T2174" i="1" s="1"/>
  <c r="L2175" i="1"/>
  <c r="M2175" i="1" s="1"/>
  <c r="N2175" i="1" s="1"/>
  <c r="O2175" i="1" s="1"/>
  <c r="J2174" i="1"/>
  <c r="P2174" i="1" s="1"/>
  <c r="B2166" i="1" l="1"/>
  <c r="P2175" i="1"/>
  <c r="I2176" i="1"/>
  <c r="J2176" i="1" s="1"/>
  <c r="Q2167" i="1"/>
  <c r="U2167" i="1" s="1"/>
  <c r="C2168" i="1"/>
  <c r="E2176" i="1"/>
  <c r="G2176" i="1" s="1"/>
  <c r="H2177" i="1" s="1"/>
  <c r="R2176" i="1"/>
  <c r="A2177" i="1"/>
  <c r="D2177" i="1" s="1"/>
  <c r="V2176" i="1"/>
  <c r="W2176" i="1"/>
  <c r="L2176" i="1"/>
  <c r="M2176" i="1" s="1"/>
  <c r="N2176" i="1" s="1"/>
  <c r="O2176" i="1" s="1"/>
  <c r="S2175" i="1"/>
  <c r="T2175" i="1" s="1"/>
  <c r="B2167" i="1" l="1"/>
  <c r="I2177" i="1"/>
  <c r="J2177" i="1" s="1"/>
  <c r="P2176" i="1"/>
  <c r="Q2168" i="1"/>
  <c r="U2168" i="1" s="1"/>
  <c r="C2169" i="1"/>
  <c r="E2177" i="1"/>
  <c r="G2177" i="1" s="1"/>
  <c r="H2178" i="1" s="1"/>
  <c r="R2177" i="1"/>
  <c r="A2178" i="1"/>
  <c r="D2178" i="1" s="1"/>
  <c r="L2177" i="1"/>
  <c r="M2177" i="1" s="1"/>
  <c r="N2177" i="1" s="1"/>
  <c r="O2177" i="1" s="1"/>
  <c r="V2177" i="1"/>
  <c r="W2177" i="1"/>
  <c r="S2176" i="1"/>
  <c r="T2176" i="1" s="1"/>
  <c r="B2168" i="1" l="1"/>
  <c r="P2177" i="1"/>
  <c r="W2178" i="1"/>
  <c r="V2178" i="1"/>
  <c r="L2178" i="1"/>
  <c r="M2178" i="1" s="1"/>
  <c r="N2178" i="1" s="1"/>
  <c r="O2178" i="1" s="1"/>
  <c r="S2177" i="1"/>
  <c r="T2177" i="1" s="1"/>
  <c r="C2170" i="1"/>
  <c r="Q2169" i="1"/>
  <c r="U2169" i="1" s="1"/>
  <c r="E2178" i="1"/>
  <c r="G2178" i="1" s="1"/>
  <c r="H2179" i="1" s="1"/>
  <c r="R2178" i="1"/>
  <c r="A2179" i="1"/>
  <c r="D2179" i="1" s="1"/>
  <c r="I2178" i="1"/>
  <c r="B2169" i="1" l="1"/>
  <c r="I2179" i="1"/>
  <c r="J2179" i="1" s="1"/>
  <c r="Q2170" i="1"/>
  <c r="C2171" i="1"/>
  <c r="E2179" i="1"/>
  <c r="G2179" i="1" s="1"/>
  <c r="H2180" i="1" s="1"/>
  <c r="A2180" i="1"/>
  <c r="D2180" i="1" s="1"/>
  <c r="R2179" i="1"/>
  <c r="J2178" i="1"/>
  <c r="P2178" i="1" s="1"/>
  <c r="W2179" i="1"/>
  <c r="V2179" i="1"/>
  <c r="S2178" i="1"/>
  <c r="T2178" i="1" s="1"/>
  <c r="L2179" i="1"/>
  <c r="M2179" i="1" s="1"/>
  <c r="N2179" i="1" s="1"/>
  <c r="O2179" i="1" s="1"/>
  <c r="U2170" i="1" l="1"/>
  <c r="B2170" i="1"/>
  <c r="P2179" i="1"/>
  <c r="L2180" i="1"/>
  <c r="M2180" i="1" s="1"/>
  <c r="N2180" i="1" s="1"/>
  <c r="O2180" i="1" s="1"/>
  <c r="S2179" i="1"/>
  <c r="T2179" i="1" s="1"/>
  <c r="W2180" i="1"/>
  <c r="V2180" i="1"/>
  <c r="R2180" i="1"/>
  <c r="A2181" i="1"/>
  <c r="D2181" i="1" s="1"/>
  <c r="E2180" i="1"/>
  <c r="G2180" i="1" s="1"/>
  <c r="H2181" i="1" s="1"/>
  <c r="Q2171" i="1"/>
  <c r="U2171" i="1" s="1"/>
  <c r="C2172" i="1"/>
  <c r="I2180" i="1"/>
  <c r="J2180" i="1" s="1"/>
  <c r="B2171" i="1" l="1"/>
  <c r="P2180" i="1"/>
  <c r="E2181" i="1"/>
  <c r="G2181" i="1" s="1"/>
  <c r="H2182" i="1" s="1"/>
  <c r="A2182" i="1"/>
  <c r="D2182" i="1" s="1"/>
  <c r="R2181" i="1"/>
  <c r="W2181" i="1"/>
  <c r="V2181" i="1"/>
  <c r="L2181" i="1"/>
  <c r="M2181" i="1" s="1"/>
  <c r="N2181" i="1" s="1"/>
  <c r="O2181" i="1" s="1"/>
  <c r="S2180" i="1"/>
  <c r="T2180" i="1" s="1"/>
  <c r="Q2172" i="1"/>
  <c r="U2172" i="1" s="1"/>
  <c r="C2173" i="1"/>
  <c r="I2181" i="1"/>
  <c r="B2172" i="1" l="1"/>
  <c r="L2182" i="1"/>
  <c r="M2182" i="1" s="1"/>
  <c r="N2182" i="1" s="1"/>
  <c r="O2182" i="1" s="1"/>
  <c r="S2181" i="1"/>
  <c r="T2181" i="1" s="1"/>
  <c r="W2182" i="1"/>
  <c r="V2182" i="1"/>
  <c r="I2182" i="1"/>
  <c r="Q2173" i="1"/>
  <c r="C2174" i="1"/>
  <c r="R2182" i="1"/>
  <c r="A2183" i="1"/>
  <c r="D2183" i="1" s="1"/>
  <c r="E2182" i="1"/>
  <c r="G2182" i="1" s="1"/>
  <c r="H2183" i="1" s="1"/>
  <c r="J2181" i="1"/>
  <c r="P2181" i="1" s="1"/>
  <c r="U2173" i="1" l="1"/>
  <c r="B2173" i="1"/>
  <c r="S2182" i="1"/>
  <c r="T2182" i="1" s="1"/>
  <c r="W2183" i="1"/>
  <c r="L2183" i="1"/>
  <c r="M2183" i="1" s="1"/>
  <c r="N2183" i="1" s="1"/>
  <c r="O2183" i="1" s="1"/>
  <c r="V2183" i="1"/>
  <c r="Q2174" i="1"/>
  <c r="U2174" i="1" s="1"/>
  <c r="C2175" i="1"/>
  <c r="I2183" i="1"/>
  <c r="J2182" i="1"/>
  <c r="P2182" i="1" s="1"/>
  <c r="R2183" i="1"/>
  <c r="E2183" i="1"/>
  <c r="G2183" i="1" s="1"/>
  <c r="H2184" i="1" s="1"/>
  <c r="A2184" i="1"/>
  <c r="D2184" i="1" s="1"/>
  <c r="B2174" i="1" l="1"/>
  <c r="I2184" i="1"/>
  <c r="J2184" i="1" s="1"/>
  <c r="E2184" i="1"/>
  <c r="G2184" i="1" s="1"/>
  <c r="H2185" i="1" s="1"/>
  <c r="R2184" i="1"/>
  <c r="A2185" i="1"/>
  <c r="D2185" i="1" s="1"/>
  <c r="Q2175" i="1"/>
  <c r="U2175" i="1" s="1"/>
  <c r="C2176" i="1"/>
  <c r="V2184" i="1"/>
  <c r="S2183" i="1"/>
  <c r="T2183" i="1" s="1"/>
  <c r="L2184" i="1"/>
  <c r="M2184" i="1" s="1"/>
  <c r="N2184" i="1" s="1"/>
  <c r="O2184" i="1" s="1"/>
  <c r="W2184" i="1"/>
  <c r="J2183" i="1"/>
  <c r="P2183" i="1" s="1"/>
  <c r="B2175" i="1" l="1"/>
  <c r="P2184" i="1"/>
  <c r="Q2176" i="1"/>
  <c r="U2176" i="1" s="1"/>
  <c r="C2177" i="1"/>
  <c r="E2185" i="1"/>
  <c r="G2185" i="1" s="1"/>
  <c r="H2186" i="1" s="1"/>
  <c r="R2185" i="1"/>
  <c r="A2186" i="1"/>
  <c r="D2186" i="1" s="1"/>
  <c r="V2185" i="1"/>
  <c r="S2184" i="1"/>
  <c r="T2184" i="1" s="1"/>
  <c r="L2185" i="1"/>
  <c r="M2185" i="1" s="1"/>
  <c r="N2185" i="1" s="1"/>
  <c r="O2185" i="1" s="1"/>
  <c r="W2185" i="1"/>
  <c r="I2185" i="1"/>
  <c r="B2176" i="1" l="1"/>
  <c r="A2187" i="1"/>
  <c r="D2187" i="1" s="1"/>
  <c r="E2186" i="1"/>
  <c r="G2186" i="1" s="1"/>
  <c r="H2187" i="1" s="1"/>
  <c r="R2186" i="1"/>
  <c r="I2186" i="1"/>
  <c r="J2185" i="1"/>
  <c r="P2185" i="1" s="1"/>
  <c r="Q2177" i="1"/>
  <c r="B2177" i="1" s="1"/>
  <c r="C2178" i="1"/>
  <c r="V2186" i="1"/>
  <c r="L2186" i="1"/>
  <c r="M2186" i="1" s="1"/>
  <c r="N2186" i="1" s="1"/>
  <c r="O2186" i="1" s="1"/>
  <c r="W2186" i="1"/>
  <c r="S2185" i="1"/>
  <c r="T2185" i="1" s="1"/>
  <c r="U2177" i="1" l="1"/>
  <c r="I2187" i="1"/>
  <c r="J2187" i="1" s="1"/>
  <c r="J2186" i="1"/>
  <c r="P2186" i="1" s="1"/>
  <c r="S2186" i="1"/>
  <c r="T2186" i="1" s="1"/>
  <c r="W2187" i="1"/>
  <c r="V2187" i="1"/>
  <c r="L2187" i="1"/>
  <c r="M2187" i="1" s="1"/>
  <c r="N2187" i="1" s="1"/>
  <c r="O2187" i="1" s="1"/>
  <c r="C2179" i="1"/>
  <c r="Q2178" i="1"/>
  <c r="U2178" i="1" s="1"/>
  <c r="E2187" i="1"/>
  <c r="G2187" i="1" s="1"/>
  <c r="H2188" i="1" s="1"/>
  <c r="R2187" i="1"/>
  <c r="A2188" i="1"/>
  <c r="D2188" i="1" s="1"/>
  <c r="B2178" i="1" l="1"/>
  <c r="P2187" i="1"/>
  <c r="S2187" i="1"/>
  <c r="T2187" i="1" s="1"/>
  <c r="V2188" i="1"/>
  <c r="W2188" i="1"/>
  <c r="L2188" i="1"/>
  <c r="M2188" i="1" s="1"/>
  <c r="N2188" i="1" s="1"/>
  <c r="O2188" i="1" s="1"/>
  <c r="I2188" i="1"/>
  <c r="J2188" i="1" s="1"/>
  <c r="C2180" i="1"/>
  <c r="Q2179" i="1"/>
  <c r="U2179" i="1" s="1"/>
  <c r="A2189" i="1"/>
  <c r="D2189" i="1" s="1"/>
  <c r="E2188" i="1"/>
  <c r="G2188" i="1" s="1"/>
  <c r="H2189" i="1" s="1"/>
  <c r="R2188" i="1"/>
  <c r="B2179" i="1" l="1"/>
  <c r="P2188" i="1"/>
  <c r="W2189" i="1"/>
  <c r="V2189" i="1"/>
  <c r="L2189" i="1"/>
  <c r="M2189" i="1" s="1"/>
  <c r="N2189" i="1" s="1"/>
  <c r="O2189" i="1" s="1"/>
  <c r="S2188" i="1"/>
  <c r="T2188" i="1" s="1"/>
  <c r="E2189" i="1"/>
  <c r="G2189" i="1" s="1"/>
  <c r="H2190" i="1" s="1"/>
  <c r="R2189" i="1"/>
  <c r="A2190" i="1"/>
  <c r="D2190" i="1" s="1"/>
  <c r="C2181" i="1"/>
  <c r="Q2180" i="1"/>
  <c r="U2180" i="1" s="1"/>
  <c r="I2189" i="1"/>
  <c r="J2189" i="1" s="1"/>
  <c r="B2180" i="1" l="1"/>
  <c r="P2189" i="1"/>
  <c r="C2182" i="1"/>
  <c r="Q2181" i="1"/>
  <c r="U2181" i="1" s="1"/>
  <c r="R2190" i="1"/>
  <c r="A2191" i="1"/>
  <c r="D2191" i="1" s="1"/>
  <c r="E2190" i="1"/>
  <c r="G2190" i="1" s="1"/>
  <c r="H2191" i="1" s="1"/>
  <c r="I2190" i="1"/>
  <c r="S2189" i="1"/>
  <c r="T2189" i="1" s="1"/>
  <c r="W2190" i="1"/>
  <c r="V2190" i="1"/>
  <c r="L2190" i="1"/>
  <c r="M2190" i="1" s="1"/>
  <c r="N2190" i="1" s="1"/>
  <c r="O2190" i="1" s="1"/>
  <c r="B2181" i="1" l="1"/>
  <c r="R2191" i="1"/>
  <c r="A2192" i="1"/>
  <c r="D2192" i="1" s="1"/>
  <c r="E2191" i="1"/>
  <c r="G2191" i="1" s="1"/>
  <c r="H2192" i="1" s="1"/>
  <c r="S2190" i="1"/>
  <c r="T2190" i="1" s="1"/>
  <c r="W2191" i="1"/>
  <c r="V2191" i="1"/>
  <c r="L2191" i="1"/>
  <c r="M2191" i="1" s="1"/>
  <c r="N2191" i="1" s="1"/>
  <c r="O2191" i="1" s="1"/>
  <c r="Q2182" i="1"/>
  <c r="U2182" i="1" s="1"/>
  <c r="C2183" i="1"/>
  <c r="I2191" i="1"/>
  <c r="J2191" i="1" s="1"/>
  <c r="J2190" i="1"/>
  <c r="P2190" i="1" s="1"/>
  <c r="B2182" i="1" l="1"/>
  <c r="P2191" i="1"/>
  <c r="I2192" i="1"/>
  <c r="E2192" i="1"/>
  <c r="G2192" i="1" s="1"/>
  <c r="H2193" i="1" s="1"/>
  <c r="R2192" i="1"/>
  <c r="A2193" i="1"/>
  <c r="D2193" i="1" s="1"/>
  <c r="Q2183" i="1"/>
  <c r="U2183" i="1" s="1"/>
  <c r="C2184" i="1"/>
  <c r="L2192" i="1"/>
  <c r="M2192" i="1" s="1"/>
  <c r="N2192" i="1" s="1"/>
  <c r="O2192" i="1" s="1"/>
  <c r="W2192" i="1"/>
  <c r="S2191" i="1"/>
  <c r="T2191" i="1" s="1"/>
  <c r="V2192" i="1"/>
  <c r="B2183" i="1" l="1"/>
  <c r="R2193" i="1"/>
  <c r="E2193" i="1"/>
  <c r="G2193" i="1" s="1"/>
  <c r="H2194" i="1" s="1"/>
  <c r="A2194" i="1"/>
  <c r="D2194" i="1" s="1"/>
  <c r="S2192" i="1"/>
  <c r="T2192" i="1" s="1"/>
  <c r="W2193" i="1"/>
  <c r="V2193" i="1"/>
  <c r="L2193" i="1"/>
  <c r="M2193" i="1" s="1"/>
  <c r="N2193" i="1" s="1"/>
  <c r="O2193" i="1" s="1"/>
  <c r="I2193" i="1"/>
  <c r="Q2184" i="1"/>
  <c r="C2185" i="1"/>
  <c r="J2192" i="1"/>
  <c r="P2192" i="1" s="1"/>
  <c r="U2184" i="1" l="1"/>
  <c r="B2184" i="1"/>
  <c r="I2194" i="1"/>
  <c r="J2194" i="1" s="1"/>
  <c r="Q2185" i="1"/>
  <c r="U2185" i="1" s="1"/>
  <c r="C2186" i="1"/>
  <c r="E2194" i="1"/>
  <c r="G2194" i="1" s="1"/>
  <c r="H2195" i="1" s="1"/>
  <c r="R2194" i="1"/>
  <c r="A2195" i="1"/>
  <c r="D2195" i="1" s="1"/>
  <c r="J2193" i="1"/>
  <c r="P2193" i="1" s="1"/>
  <c r="W2194" i="1"/>
  <c r="L2194" i="1"/>
  <c r="M2194" i="1" s="1"/>
  <c r="N2194" i="1" s="1"/>
  <c r="O2194" i="1" s="1"/>
  <c r="V2194" i="1"/>
  <c r="S2193" i="1"/>
  <c r="T2193" i="1" s="1"/>
  <c r="B2185" i="1" l="1"/>
  <c r="P2194" i="1"/>
  <c r="E2195" i="1"/>
  <c r="G2195" i="1" s="1"/>
  <c r="H2196" i="1" s="1"/>
  <c r="R2195" i="1"/>
  <c r="A2196" i="1"/>
  <c r="D2196" i="1" s="1"/>
  <c r="S2194" i="1"/>
  <c r="T2194" i="1" s="1"/>
  <c r="W2195" i="1"/>
  <c r="V2195" i="1"/>
  <c r="L2195" i="1"/>
  <c r="M2195" i="1" s="1"/>
  <c r="N2195" i="1" s="1"/>
  <c r="O2195" i="1" s="1"/>
  <c r="C2187" i="1"/>
  <c r="Q2186" i="1"/>
  <c r="U2186" i="1" s="1"/>
  <c r="I2195" i="1"/>
  <c r="J2195" i="1" s="1"/>
  <c r="B2186" i="1" l="1"/>
  <c r="P2195" i="1"/>
  <c r="I2196" i="1"/>
  <c r="J2196" i="1" s="1"/>
  <c r="E2196" i="1"/>
  <c r="G2196" i="1" s="1"/>
  <c r="H2197" i="1" s="1"/>
  <c r="R2196" i="1"/>
  <c r="A2197" i="1"/>
  <c r="D2197" i="1" s="1"/>
  <c r="Q2187" i="1"/>
  <c r="U2187" i="1" s="1"/>
  <c r="C2188" i="1"/>
  <c r="W2196" i="1"/>
  <c r="V2196" i="1"/>
  <c r="S2195" i="1"/>
  <c r="T2195" i="1" s="1"/>
  <c r="L2196" i="1"/>
  <c r="M2196" i="1" s="1"/>
  <c r="N2196" i="1" s="1"/>
  <c r="O2196" i="1" s="1"/>
  <c r="B2187" i="1" l="1"/>
  <c r="P2196" i="1"/>
  <c r="W2197" i="1"/>
  <c r="V2197" i="1"/>
  <c r="L2197" i="1"/>
  <c r="M2197" i="1" s="1"/>
  <c r="N2197" i="1" s="1"/>
  <c r="O2197" i="1" s="1"/>
  <c r="S2196" i="1"/>
  <c r="T2196" i="1" s="1"/>
  <c r="I2197" i="1"/>
  <c r="R2197" i="1"/>
  <c r="A2198" i="1"/>
  <c r="D2198" i="1" s="1"/>
  <c r="E2197" i="1"/>
  <c r="G2197" i="1" s="1"/>
  <c r="H2198" i="1" s="1"/>
  <c r="Q2188" i="1"/>
  <c r="C2189" i="1"/>
  <c r="U2188" i="1" l="1"/>
  <c r="B2188" i="1"/>
  <c r="I2198" i="1"/>
  <c r="J2198" i="1" s="1"/>
  <c r="Q2189" i="1"/>
  <c r="U2189" i="1" s="1"/>
  <c r="C2190" i="1"/>
  <c r="J2197" i="1"/>
  <c r="P2197" i="1" s="1"/>
  <c r="A2199" i="1"/>
  <c r="D2199" i="1" s="1"/>
  <c r="E2198" i="1"/>
  <c r="G2198" i="1" s="1"/>
  <c r="H2199" i="1" s="1"/>
  <c r="R2198" i="1"/>
  <c r="W2198" i="1"/>
  <c r="S2197" i="1"/>
  <c r="T2197" i="1" s="1"/>
  <c r="V2198" i="1"/>
  <c r="L2198" i="1"/>
  <c r="M2198" i="1" s="1"/>
  <c r="N2198" i="1" s="1"/>
  <c r="O2198" i="1" s="1"/>
  <c r="B2189" i="1" l="1"/>
  <c r="P2198" i="1"/>
  <c r="R2199" i="1"/>
  <c r="A2200" i="1"/>
  <c r="D2200" i="1" s="1"/>
  <c r="E2199" i="1"/>
  <c r="G2199" i="1" s="1"/>
  <c r="H2200" i="1" s="1"/>
  <c r="C2191" i="1"/>
  <c r="Q2190" i="1"/>
  <c r="U2190" i="1" s="1"/>
  <c r="S2198" i="1"/>
  <c r="T2198" i="1" s="1"/>
  <c r="W2199" i="1"/>
  <c r="V2199" i="1"/>
  <c r="L2199" i="1"/>
  <c r="M2199" i="1" s="1"/>
  <c r="N2199" i="1" s="1"/>
  <c r="O2199" i="1" s="1"/>
  <c r="I2199" i="1"/>
  <c r="B2190" i="1" l="1"/>
  <c r="I2200" i="1"/>
  <c r="J2200" i="1" s="1"/>
  <c r="A2201" i="1"/>
  <c r="D2201" i="1" s="1"/>
  <c r="E2200" i="1"/>
  <c r="G2200" i="1" s="1"/>
  <c r="H2201" i="1" s="1"/>
  <c r="R2200" i="1"/>
  <c r="L2200" i="1"/>
  <c r="M2200" i="1" s="1"/>
  <c r="N2200" i="1" s="1"/>
  <c r="O2200" i="1" s="1"/>
  <c r="S2199" i="1"/>
  <c r="T2199" i="1" s="1"/>
  <c r="V2200" i="1"/>
  <c r="W2200" i="1"/>
  <c r="J2199" i="1"/>
  <c r="P2199" i="1" s="1"/>
  <c r="C2192" i="1"/>
  <c r="Q2191" i="1"/>
  <c r="U2191" i="1" l="1"/>
  <c r="B2191" i="1"/>
  <c r="P2200" i="1"/>
  <c r="Q2192" i="1"/>
  <c r="U2192" i="1" s="1"/>
  <c r="C2193" i="1"/>
  <c r="V2201" i="1"/>
  <c r="L2201" i="1"/>
  <c r="M2201" i="1" s="1"/>
  <c r="N2201" i="1" s="1"/>
  <c r="O2201" i="1" s="1"/>
  <c r="S2200" i="1"/>
  <c r="T2200" i="1" s="1"/>
  <c r="W2201" i="1"/>
  <c r="R2201" i="1"/>
  <c r="A2202" i="1"/>
  <c r="D2202" i="1" s="1"/>
  <c r="E2201" i="1"/>
  <c r="G2201" i="1" s="1"/>
  <c r="H2202" i="1" s="1"/>
  <c r="I2201" i="1"/>
  <c r="B2192" i="1" l="1"/>
  <c r="I2202" i="1"/>
  <c r="J2202" i="1" s="1"/>
  <c r="J2201" i="1"/>
  <c r="P2201" i="1" s="1"/>
  <c r="C2194" i="1"/>
  <c r="Q2193" i="1"/>
  <c r="U2193" i="1" s="1"/>
  <c r="E2202" i="1"/>
  <c r="G2202" i="1" s="1"/>
  <c r="H2203" i="1" s="1"/>
  <c r="A2203" i="1"/>
  <c r="D2203" i="1" s="1"/>
  <c r="R2202" i="1"/>
  <c r="W2202" i="1"/>
  <c r="S2201" i="1"/>
  <c r="T2201" i="1" s="1"/>
  <c r="V2202" i="1"/>
  <c r="L2202" i="1"/>
  <c r="M2202" i="1" s="1"/>
  <c r="N2202" i="1" s="1"/>
  <c r="O2202" i="1" s="1"/>
  <c r="B2193" i="1" l="1"/>
  <c r="P2202" i="1"/>
  <c r="Q2194" i="1"/>
  <c r="U2194" i="1" s="1"/>
  <c r="C2195" i="1"/>
  <c r="S2202" i="1"/>
  <c r="T2202" i="1" s="1"/>
  <c r="V2203" i="1"/>
  <c r="L2203" i="1"/>
  <c r="M2203" i="1" s="1"/>
  <c r="N2203" i="1" s="1"/>
  <c r="O2203" i="1" s="1"/>
  <c r="W2203" i="1"/>
  <c r="E2203" i="1"/>
  <c r="G2203" i="1" s="1"/>
  <c r="H2204" i="1" s="1"/>
  <c r="R2203" i="1"/>
  <c r="A2204" i="1"/>
  <c r="D2204" i="1" s="1"/>
  <c r="I2203" i="1"/>
  <c r="B2194" i="1" l="1"/>
  <c r="I2204" i="1"/>
  <c r="J2204" i="1" s="1"/>
  <c r="R2204" i="1"/>
  <c r="A2205" i="1"/>
  <c r="D2205" i="1" s="1"/>
  <c r="E2204" i="1"/>
  <c r="G2204" i="1" s="1"/>
  <c r="H2205" i="1" s="1"/>
  <c r="L2204" i="1"/>
  <c r="M2204" i="1" s="1"/>
  <c r="N2204" i="1" s="1"/>
  <c r="O2204" i="1" s="1"/>
  <c r="S2203" i="1"/>
  <c r="T2203" i="1" s="1"/>
  <c r="W2204" i="1"/>
  <c r="V2204" i="1"/>
  <c r="Q2195" i="1"/>
  <c r="U2195" i="1" s="1"/>
  <c r="C2196" i="1"/>
  <c r="J2203" i="1"/>
  <c r="P2203" i="1" s="1"/>
  <c r="B2195" i="1" l="1"/>
  <c r="P2204" i="1"/>
  <c r="Q2196" i="1"/>
  <c r="U2196" i="1" s="1"/>
  <c r="C2197" i="1"/>
  <c r="E2205" i="1"/>
  <c r="G2205" i="1" s="1"/>
  <c r="H2206" i="1" s="1"/>
  <c r="A2206" i="1"/>
  <c r="D2206" i="1" s="1"/>
  <c r="R2205" i="1"/>
  <c r="S2204" i="1"/>
  <c r="T2204" i="1" s="1"/>
  <c r="W2205" i="1"/>
  <c r="L2205" i="1"/>
  <c r="M2205" i="1" s="1"/>
  <c r="N2205" i="1" s="1"/>
  <c r="O2205" i="1" s="1"/>
  <c r="V2205" i="1"/>
  <c r="I2205" i="1"/>
  <c r="B2196" i="1" l="1"/>
  <c r="I2206" i="1"/>
  <c r="J2206" i="1" s="1"/>
  <c r="E2206" i="1"/>
  <c r="G2206" i="1" s="1"/>
  <c r="H2207" i="1" s="1"/>
  <c r="A2207" i="1"/>
  <c r="D2207" i="1" s="1"/>
  <c r="R2206" i="1"/>
  <c r="Q2197" i="1"/>
  <c r="U2197" i="1" s="1"/>
  <c r="C2198" i="1"/>
  <c r="J2205" i="1"/>
  <c r="P2205" i="1" s="1"/>
  <c r="V2206" i="1"/>
  <c r="L2206" i="1"/>
  <c r="M2206" i="1" s="1"/>
  <c r="N2206" i="1" s="1"/>
  <c r="O2206" i="1" s="1"/>
  <c r="W2206" i="1"/>
  <c r="S2205" i="1"/>
  <c r="T2205" i="1" s="1"/>
  <c r="B2197" i="1" l="1"/>
  <c r="I2207" i="1"/>
  <c r="J2207" i="1" s="1"/>
  <c r="P2206" i="1"/>
  <c r="V2207" i="1"/>
  <c r="W2207" i="1"/>
  <c r="S2206" i="1"/>
  <c r="T2206" i="1" s="1"/>
  <c r="L2207" i="1"/>
  <c r="M2207" i="1" s="1"/>
  <c r="N2207" i="1" s="1"/>
  <c r="O2207" i="1" s="1"/>
  <c r="Q2198" i="1"/>
  <c r="B2198" i="1" s="1"/>
  <c r="C2199" i="1"/>
  <c r="A2208" i="1"/>
  <c r="D2208" i="1" s="1"/>
  <c r="R2207" i="1"/>
  <c r="E2207" i="1"/>
  <c r="G2207" i="1" s="1"/>
  <c r="H2208" i="1" s="1"/>
  <c r="U2198" i="1" l="1"/>
  <c r="P2207" i="1"/>
  <c r="V2208" i="1"/>
  <c r="L2208" i="1"/>
  <c r="M2208" i="1" s="1"/>
  <c r="N2208" i="1" s="1"/>
  <c r="O2208" i="1" s="1"/>
  <c r="W2208" i="1"/>
  <c r="S2207" i="1"/>
  <c r="T2207" i="1" s="1"/>
  <c r="A2209" i="1"/>
  <c r="D2209" i="1" s="1"/>
  <c r="R2208" i="1"/>
  <c r="E2208" i="1"/>
  <c r="G2208" i="1" s="1"/>
  <c r="H2209" i="1" s="1"/>
  <c r="C2200" i="1"/>
  <c r="Q2199" i="1"/>
  <c r="U2199" i="1" s="1"/>
  <c r="I2208" i="1"/>
  <c r="B2199" i="1" l="1"/>
  <c r="I2209" i="1"/>
  <c r="J2209" i="1" s="1"/>
  <c r="R2209" i="1"/>
  <c r="A2210" i="1"/>
  <c r="D2210" i="1" s="1"/>
  <c r="E2209" i="1"/>
  <c r="G2209" i="1" s="1"/>
  <c r="H2210" i="1" s="1"/>
  <c r="J2208" i="1"/>
  <c r="P2208" i="1" s="1"/>
  <c r="Q2200" i="1"/>
  <c r="U2200" i="1" s="1"/>
  <c r="C2201" i="1"/>
  <c r="S2208" i="1"/>
  <c r="T2208" i="1" s="1"/>
  <c r="W2209" i="1"/>
  <c r="V2209" i="1"/>
  <c r="L2209" i="1"/>
  <c r="M2209" i="1" s="1"/>
  <c r="N2209" i="1" s="1"/>
  <c r="O2209" i="1" s="1"/>
  <c r="B2200" i="1" l="1"/>
  <c r="I2210" i="1"/>
  <c r="J2210" i="1" s="1"/>
  <c r="P2209" i="1"/>
  <c r="E2210" i="1"/>
  <c r="G2210" i="1" s="1"/>
  <c r="H2211" i="1" s="1"/>
  <c r="A2211" i="1"/>
  <c r="D2211" i="1" s="1"/>
  <c r="R2210" i="1"/>
  <c r="V2210" i="1"/>
  <c r="L2210" i="1"/>
  <c r="M2210" i="1" s="1"/>
  <c r="N2210" i="1" s="1"/>
  <c r="O2210" i="1" s="1"/>
  <c r="S2209" i="1"/>
  <c r="T2209" i="1" s="1"/>
  <c r="W2210" i="1"/>
  <c r="C2202" i="1"/>
  <c r="Q2201" i="1"/>
  <c r="U2201" i="1" s="1"/>
  <c r="B2201" i="1" l="1"/>
  <c r="I2211" i="1"/>
  <c r="J2211" i="1" s="1"/>
  <c r="P2210" i="1"/>
  <c r="R2211" i="1"/>
  <c r="A2212" i="1"/>
  <c r="D2212" i="1" s="1"/>
  <c r="E2211" i="1"/>
  <c r="G2211" i="1" s="1"/>
  <c r="H2212" i="1" s="1"/>
  <c r="Q2202" i="1"/>
  <c r="U2202" i="1" s="1"/>
  <c r="C2203" i="1"/>
  <c r="S2210" i="1"/>
  <c r="T2210" i="1" s="1"/>
  <c r="W2211" i="1"/>
  <c r="L2211" i="1"/>
  <c r="M2211" i="1" s="1"/>
  <c r="N2211" i="1" s="1"/>
  <c r="O2211" i="1" s="1"/>
  <c r="V2211" i="1"/>
  <c r="B2202" i="1" l="1"/>
  <c r="P2211" i="1"/>
  <c r="Q2203" i="1"/>
  <c r="U2203" i="1" s="1"/>
  <c r="C2204" i="1"/>
  <c r="E2212" i="1"/>
  <c r="G2212" i="1" s="1"/>
  <c r="H2213" i="1" s="1"/>
  <c r="A2213" i="1"/>
  <c r="D2213" i="1" s="1"/>
  <c r="R2212" i="1"/>
  <c r="W2212" i="1"/>
  <c r="V2212" i="1"/>
  <c r="L2212" i="1"/>
  <c r="M2212" i="1" s="1"/>
  <c r="N2212" i="1" s="1"/>
  <c r="O2212" i="1" s="1"/>
  <c r="S2211" i="1"/>
  <c r="T2211" i="1" s="1"/>
  <c r="I2212" i="1"/>
  <c r="B2203" i="1" l="1"/>
  <c r="I2213" i="1"/>
  <c r="J2213" i="1" s="1"/>
  <c r="R2213" i="1"/>
  <c r="E2213" i="1"/>
  <c r="G2213" i="1" s="1"/>
  <c r="H2214" i="1" s="1"/>
  <c r="A2214" i="1"/>
  <c r="D2214" i="1" s="1"/>
  <c r="J2212" i="1"/>
  <c r="P2212" i="1" s="1"/>
  <c r="Q2204" i="1"/>
  <c r="U2204" i="1" s="1"/>
  <c r="C2205" i="1"/>
  <c r="L2213" i="1"/>
  <c r="M2213" i="1" s="1"/>
  <c r="N2213" i="1" s="1"/>
  <c r="O2213" i="1" s="1"/>
  <c r="S2212" i="1"/>
  <c r="T2212" i="1" s="1"/>
  <c r="V2213" i="1"/>
  <c r="W2213" i="1"/>
  <c r="B2204" i="1" l="1"/>
  <c r="I2214" i="1"/>
  <c r="J2214" i="1" s="1"/>
  <c r="P2213" i="1"/>
  <c r="R2214" i="1"/>
  <c r="E2214" i="1"/>
  <c r="G2214" i="1" s="1"/>
  <c r="H2215" i="1" s="1"/>
  <c r="A2215" i="1"/>
  <c r="D2215" i="1" s="1"/>
  <c r="C2206" i="1"/>
  <c r="Q2205" i="1"/>
  <c r="S2213" i="1"/>
  <c r="T2213" i="1" s="1"/>
  <c r="V2214" i="1"/>
  <c r="L2214" i="1"/>
  <c r="M2214" i="1" s="1"/>
  <c r="N2214" i="1" s="1"/>
  <c r="O2214" i="1" s="1"/>
  <c r="W2214" i="1"/>
  <c r="U2205" i="1" l="1"/>
  <c r="B2205" i="1"/>
  <c r="P2214" i="1"/>
  <c r="A2216" i="1"/>
  <c r="D2216" i="1" s="1"/>
  <c r="E2215" i="1"/>
  <c r="G2215" i="1" s="1"/>
  <c r="H2216" i="1" s="1"/>
  <c r="R2215" i="1"/>
  <c r="V2215" i="1"/>
  <c r="W2215" i="1"/>
  <c r="S2214" i="1"/>
  <c r="T2214" i="1" s="1"/>
  <c r="L2215" i="1"/>
  <c r="M2215" i="1" s="1"/>
  <c r="N2215" i="1" s="1"/>
  <c r="O2215" i="1" s="1"/>
  <c r="Q2206" i="1"/>
  <c r="U2206" i="1" s="1"/>
  <c r="C2207" i="1"/>
  <c r="I2215" i="1"/>
  <c r="B2206" i="1" l="1"/>
  <c r="I2216" i="1"/>
  <c r="J2216" i="1" s="1"/>
  <c r="J2215" i="1"/>
  <c r="P2215" i="1" s="1"/>
  <c r="L2216" i="1"/>
  <c r="M2216" i="1" s="1"/>
  <c r="N2216" i="1" s="1"/>
  <c r="O2216" i="1" s="1"/>
  <c r="V2216" i="1"/>
  <c r="S2215" i="1"/>
  <c r="T2215" i="1" s="1"/>
  <c r="W2216" i="1"/>
  <c r="Q2207" i="1"/>
  <c r="U2207" i="1" s="1"/>
  <c r="C2208" i="1"/>
  <c r="A2217" i="1"/>
  <c r="D2217" i="1" s="1"/>
  <c r="R2216" i="1"/>
  <c r="E2216" i="1"/>
  <c r="G2216" i="1" s="1"/>
  <c r="H2217" i="1" s="1"/>
  <c r="B2207" i="1" l="1"/>
  <c r="P2216" i="1"/>
  <c r="W2217" i="1"/>
  <c r="V2217" i="1"/>
  <c r="L2217" i="1"/>
  <c r="M2217" i="1" s="1"/>
  <c r="N2217" i="1" s="1"/>
  <c r="O2217" i="1" s="1"/>
  <c r="S2216" i="1"/>
  <c r="T2216" i="1" s="1"/>
  <c r="E2217" i="1"/>
  <c r="G2217" i="1" s="1"/>
  <c r="H2218" i="1" s="1"/>
  <c r="R2217" i="1"/>
  <c r="A2218" i="1"/>
  <c r="D2218" i="1" s="1"/>
  <c r="I2217" i="1"/>
  <c r="J2217" i="1" s="1"/>
  <c r="Q2208" i="1"/>
  <c r="B2208" i="1" s="1"/>
  <c r="C2209" i="1"/>
  <c r="U2208" i="1" l="1"/>
  <c r="P2217" i="1"/>
  <c r="W2218" i="1"/>
  <c r="V2218" i="1"/>
  <c r="L2218" i="1"/>
  <c r="M2218" i="1" s="1"/>
  <c r="N2218" i="1" s="1"/>
  <c r="O2218" i="1" s="1"/>
  <c r="S2217" i="1"/>
  <c r="T2217" i="1" s="1"/>
  <c r="Q2209" i="1"/>
  <c r="U2209" i="1" s="1"/>
  <c r="C2210" i="1"/>
  <c r="I2218" i="1"/>
  <c r="J2218" i="1" s="1"/>
  <c r="R2218" i="1"/>
  <c r="E2218" i="1"/>
  <c r="G2218" i="1" s="1"/>
  <c r="H2219" i="1" s="1"/>
  <c r="A2219" i="1"/>
  <c r="D2219" i="1" s="1"/>
  <c r="B2209" i="1" l="1"/>
  <c r="P2218" i="1"/>
  <c r="A2220" i="1"/>
  <c r="D2220" i="1" s="1"/>
  <c r="E2219" i="1"/>
  <c r="G2219" i="1" s="1"/>
  <c r="H2220" i="1" s="1"/>
  <c r="R2219" i="1"/>
  <c r="W2219" i="1"/>
  <c r="V2219" i="1"/>
  <c r="L2219" i="1"/>
  <c r="M2219" i="1" s="1"/>
  <c r="N2219" i="1" s="1"/>
  <c r="O2219" i="1" s="1"/>
  <c r="S2218" i="1"/>
  <c r="T2218" i="1" s="1"/>
  <c r="I2219" i="1"/>
  <c r="J2219" i="1" s="1"/>
  <c r="C2211" i="1"/>
  <c r="Q2210" i="1"/>
  <c r="U2210" i="1" s="1"/>
  <c r="B2210" i="1" l="1"/>
  <c r="P2219" i="1"/>
  <c r="Q2211" i="1"/>
  <c r="U2211" i="1" s="1"/>
  <c r="C2212" i="1"/>
  <c r="V2220" i="1"/>
  <c r="L2220" i="1"/>
  <c r="M2220" i="1" s="1"/>
  <c r="N2220" i="1" s="1"/>
  <c r="O2220" i="1" s="1"/>
  <c r="W2220" i="1"/>
  <c r="S2219" i="1"/>
  <c r="T2219" i="1" s="1"/>
  <c r="I2220" i="1"/>
  <c r="E2220" i="1"/>
  <c r="G2220" i="1" s="1"/>
  <c r="H2221" i="1" s="1"/>
  <c r="R2220" i="1"/>
  <c r="A2221" i="1"/>
  <c r="D2221" i="1" s="1"/>
  <c r="B2211" i="1" l="1"/>
  <c r="E2221" i="1"/>
  <c r="G2221" i="1" s="1"/>
  <c r="H2222" i="1" s="1"/>
  <c r="R2221" i="1"/>
  <c r="A2222" i="1"/>
  <c r="D2222" i="1" s="1"/>
  <c r="Q2212" i="1"/>
  <c r="C2213" i="1"/>
  <c r="I2221" i="1"/>
  <c r="J2221" i="1" s="1"/>
  <c r="S2220" i="1"/>
  <c r="T2220" i="1" s="1"/>
  <c r="W2221" i="1"/>
  <c r="V2221" i="1"/>
  <c r="L2221" i="1"/>
  <c r="M2221" i="1" s="1"/>
  <c r="N2221" i="1" s="1"/>
  <c r="O2221" i="1" s="1"/>
  <c r="J2220" i="1"/>
  <c r="P2220" i="1" s="1"/>
  <c r="U2212" i="1" l="1"/>
  <c r="B2212" i="1"/>
  <c r="P2221" i="1"/>
  <c r="Q2213" i="1"/>
  <c r="U2213" i="1" s="1"/>
  <c r="C2214" i="1"/>
  <c r="E2222" i="1"/>
  <c r="G2222" i="1" s="1"/>
  <c r="H2223" i="1" s="1"/>
  <c r="R2222" i="1"/>
  <c r="A2223" i="1"/>
  <c r="D2223" i="1" s="1"/>
  <c r="V2222" i="1"/>
  <c r="S2221" i="1"/>
  <c r="T2221" i="1" s="1"/>
  <c r="L2222" i="1"/>
  <c r="M2222" i="1" s="1"/>
  <c r="N2222" i="1" s="1"/>
  <c r="O2222" i="1" s="1"/>
  <c r="W2222" i="1"/>
  <c r="I2222" i="1"/>
  <c r="J2222" i="1" s="1"/>
  <c r="B2213" i="1" l="1"/>
  <c r="P2222" i="1"/>
  <c r="I2223" i="1"/>
  <c r="V2223" i="1"/>
  <c r="L2223" i="1"/>
  <c r="M2223" i="1" s="1"/>
  <c r="N2223" i="1" s="1"/>
  <c r="O2223" i="1" s="1"/>
  <c r="S2222" i="1"/>
  <c r="T2222" i="1" s="1"/>
  <c r="W2223" i="1"/>
  <c r="Q2214" i="1"/>
  <c r="U2214" i="1" s="1"/>
  <c r="C2215" i="1"/>
  <c r="E2223" i="1"/>
  <c r="G2223" i="1" s="1"/>
  <c r="H2224" i="1" s="1"/>
  <c r="A2224" i="1"/>
  <c r="D2224" i="1" s="1"/>
  <c r="R2223" i="1"/>
  <c r="B2214" i="1" l="1"/>
  <c r="A2225" i="1"/>
  <c r="D2225" i="1" s="1"/>
  <c r="E2224" i="1"/>
  <c r="G2224" i="1" s="1"/>
  <c r="H2225" i="1" s="1"/>
  <c r="R2224" i="1"/>
  <c r="I2224" i="1"/>
  <c r="V2224" i="1"/>
  <c r="L2224" i="1"/>
  <c r="M2224" i="1" s="1"/>
  <c r="N2224" i="1" s="1"/>
  <c r="O2224" i="1" s="1"/>
  <c r="S2223" i="1"/>
  <c r="T2223" i="1" s="1"/>
  <c r="W2224" i="1"/>
  <c r="C2216" i="1"/>
  <c r="Q2215" i="1"/>
  <c r="J2223" i="1"/>
  <c r="P2223" i="1" s="1"/>
  <c r="U2215" i="1" l="1"/>
  <c r="B2215" i="1"/>
  <c r="I2225" i="1"/>
  <c r="J2225" i="1" s="1"/>
  <c r="J2224" i="1"/>
  <c r="P2224" i="1" s="1"/>
  <c r="W2225" i="1"/>
  <c r="V2225" i="1"/>
  <c r="L2225" i="1"/>
  <c r="M2225" i="1" s="1"/>
  <c r="N2225" i="1" s="1"/>
  <c r="O2225" i="1" s="1"/>
  <c r="S2224" i="1"/>
  <c r="T2224" i="1" s="1"/>
  <c r="Q2216" i="1"/>
  <c r="U2216" i="1" s="1"/>
  <c r="C2217" i="1"/>
  <c r="E2225" i="1"/>
  <c r="G2225" i="1" s="1"/>
  <c r="H2226" i="1" s="1"/>
  <c r="A2226" i="1"/>
  <c r="D2226" i="1" s="1"/>
  <c r="R2225" i="1"/>
  <c r="B2216" i="1" l="1"/>
  <c r="P2225" i="1"/>
  <c r="V2226" i="1"/>
  <c r="L2226" i="1"/>
  <c r="M2226" i="1" s="1"/>
  <c r="N2226" i="1" s="1"/>
  <c r="O2226" i="1" s="1"/>
  <c r="S2225" i="1"/>
  <c r="T2225" i="1" s="1"/>
  <c r="W2226" i="1"/>
  <c r="E2226" i="1"/>
  <c r="G2226" i="1" s="1"/>
  <c r="H2227" i="1" s="1"/>
  <c r="R2226" i="1"/>
  <c r="A2227" i="1"/>
  <c r="D2227" i="1" s="1"/>
  <c r="Q2217" i="1"/>
  <c r="U2217" i="1" s="1"/>
  <c r="C2218" i="1"/>
  <c r="I2226" i="1"/>
  <c r="J2226" i="1" s="1"/>
  <c r="B2217" i="1" l="1"/>
  <c r="P2226" i="1"/>
  <c r="R2227" i="1"/>
  <c r="A2228" i="1"/>
  <c r="D2228" i="1" s="1"/>
  <c r="E2227" i="1"/>
  <c r="G2227" i="1" s="1"/>
  <c r="H2228" i="1" s="1"/>
  <c r="S2226" i="1"/>
  <c r="T2226" i="1" s="1"/>
  <c r="W2227" i="1"/>
  <c r="L2227" i="1"/>
  <c r="M2227" i="1" s="1"/>
  <c r="N2227" i="1" s="1"/>
  <c r="O2227" i="1" s="1"/>
  <c r="V2227" i="1"/>
  <c r="C2219" i="1"/>
  <c r="Q2218" i="1"/>
  <c r="U2218" i="1" s="1"/>
  <c r="I2227" i="1"/>
  <c r="B2218" i="1" l="1"/>
  <c r="I2228" i="1"/>
  <c r="J2228" i="1" s="1"/>
  <c r="A2229" i="1"/>
  <c r="D2229" i="1" s="1"/>
  <c r="E2228" i="1"/>
  <c r="G2228" i="1" s="1"/>
  <c r="H2229" i="1" s="1"/>
  <c r="R2228" i="1"/>
  <c r="C2220" i="1"/>
  <c r="Q2219" i="1"/>
  <c r="J2227" i="1"/>
  <c r="P2227" i="1" s="1"/>
  <c r="L2228" i="1"/>
  <c r="M2228" i="1" s="1"/>
  <c r="N2228" i="1" s="1"/>
  <c r="O2228" i="1" s="1"/>
  <c r="S2227" i="1"/>
  <c r="T2227" i="1" s="1"/>
  <c r="W2228" i="1"/>
  <c r="V2228" i="1"/>
  <c r="U2219" i="1" l="1"/>
  <c r="B2219" i="1"/>
  <c r="P2228" i="1"/>
  <c r="V2229" i="1"/>
  <c r="L2229" i="1"/>
  <c r="M2229" i="1" s="1"/>
  <c r="N2229" i="1" s="1"/>
  <c r="O2229" i="1" s="1"/>
  <c r="S2228" i="1"/>
  <c r="T2228" i="1" s="1"/>
  <c r="W2229" i="1"/>
  <c r="E2229" i="1"/>
  <c r="G2229" i="1" s="1"/>
  <c r="H2230" i="1" s="1"/>
  <c r="R2229" i="1"/>
  <c r="A2230" i="1"/>
  <c r="D2230" i="1" s="1"/>
  <c r="I2229" i="1"/>
  <c r="Q2220" i="1"/>
  <c r="U2220" i="1" s="1"/>
  <c r="C2221" i="1"/>
  <c r="B2220" i="1" l="1"/>
  <c r="I2230" i="1"/>
  <c r="J2230" i="1" s="1"/>
  <c r="Q2221" i="1"/>
  <c r="U2221" i="1" s="1"/>
  <c r="C2222" i="1"/>
  <c r="J2229" i="1"/>
  <c r="P2229" i="1" s="1"/>
  <c r="R2230" i="1"/>
  <c r="E2230" i="1"/>
  <c r="G2230" i="1" s="1"/>
  <c r="H2231" i="1" s="1"/>
  <c r="A2231" i="1"/>
  <c r="D2231" i="1" s="1"/>
  <c r="V2230" i="1"/>
  <c r="L2230" i="1"/>
  <c r="M2230" i="1" s="1"/>
  <c r="N2230" i="1" s="1"/>
  <c r="O2230" i="1" s="1"/>
  <c r="W2230" i="1"/>
  <c r="S2229" i="1"/>
  <c r="T2229" i="1" s="1"/>
  <c r="B2221" i="1" l="1"/>
  <c r="I2231" i="1"/>
  <c r="J2231" i="1" s="1"/>
  <c r="P2230" i="1"/>
  <c r="V2231" i="1"/>
  <c r="L2231" i="1"/>
  <c r="M2231" i="1" s="1"/>
  <c r="N2231" i="1" s="1"/>
  <c r="O2231" i="1" s="1"/>
  <c r="S2230" i="1"/>
  <c r="T2230" i="1" s="1"/>
  <c r="W2231" i="1"/>
  <c r="E2231" i="1"/>
  <c r="G2231" i="1" s="1"/>
  <c r="H2232" i="1" s="1"/>
  <c r="A2232" i="1"/>
  <c r="D2232" i="1" s="1"/>
  <c r="R2231" i="1"/>
  <c r="C2223" i="1"/>
  <c r="Q2222" i="1"/>
  <c r="U2222" i="1" s="1"/>
  <c r="B2222" i="1" l="1"/>
  <c r="P2231" i="1"/>
  <c r="C2224" i="1"/>
  <c r="Q2223" i="1"/>
  <c r="U2223" i="1" s="1"/>
  <c r="A2233" i="1"/>
  <c r="D2233" i="1" s="1"/>
  <c r="E2232" i="1"/>
  <c r="G2232" i="1" s="1"/>
  <c r="H2233" i="1" s="1"/>
  <c r="R2232" i="1"/>
  <c r="V2232" i="1"/>
  <c r="W2232" i="1"/>
  <c r="L2232" i="1"/>
  <c r="M2232" i="1" s="1"/>
  <c r="N2232" i="1" s="1"/>
  <c r="O2232" i="1" s="1"/>
  <c r="S2231" i="1"/>
  <c r="T2231" i="1" s="1"/>
  <c r="I2232" i="1"/>
  <c r="B2223" i="1" l="1"/>
  <c r="S2232" i="1"/>
  <c r="T2232" i="1" s="1"/>
  <c r="W2233" i="1"/>
  <c r="V2233" i="1"/>
  <c r="L2233" i="1"/>
  <c r="M2233" i="1" s="1"/>
  <c r="N2233" i="1" s="1"/>
  <c r="O2233" i="1" s="1"/>
  <c r="A2234" i="1"/>
  <c r="D2234" i="1" s="1"/>
  <c r="R2233" i="1"/>
  <c r="E2233" i="1"/>
  <c r="G2233" i="1" s="1"/>
  <c r="H2234" i="1" s="1"/>
  <c r="C2225" i="1"/>
  <c r="Q2224" i="1"/>
  <c r="U2224" i="1" s="1"/>
  <c r="I2233" i="1"/>
  <c r="J2233" i="1" s="1"/>
  <c r="J2232" i="1"/>
  <c r="P2232" i="1" s="1"/>
  <c r="B2224" i="1" l="1"/>
  <c r="P2233" i="1"/>
  <c r="W2234" i="1"/>
  <c r="L2234" i="1"/>
  <c r="M2234" i="1" s="1"/>
  <c r="N2234" i="1" s="1"/>
  <c r="O2234" i="1" s="1"/>
  <c r="S2233" i="1"/>
  <c r="T2233" i="1" s="1"/>
  <c r="V2234" i="1"/>
  <c r="I2234" i="1"/>
  <c r="J2234" i="1" s="1"/>
  <c r="A2235" i="1"/>
  <c r="D2235" i="1" s="1"/>
  <c r="R2234" i="1"/>
  <c r="E2234" i="1"/>
  <c r="G2234" i="1" s="1"/>
  <c r="H2235" i="1" s="1"/>
  <c r="C2226" i="1"/>
  <c r="Q2225" i="1"/>
  <c r="U2225" i="1" s="1"/>
  <c r="B2225" i="1" l="1"/>
  <c r="P2234" i="1"/>
  <c r="R2235" i="1"/>
  <c r="A2236" i="1"/>
  <c r="D2236" i="1" s="1"/>
  <c r="E2235" i="1"/>
  <c r="G2235" i="1" s="1"/>
  <c r="H2236" i="1" s="1"/>
  <c r="I2235" i="1"/>
  <c r="C2227" i="1"/>
  <c r="Q2226" i="1"/>
  <c r="V2235" i="1"/>
  <c r="L2235" i="1"/>
  <c r="M2235" i="1" s="1"/>
  <c r="N2235" i="1" s="1"/>
  <c r="O2235" i="1" s="1"/>
  <c r="S2234" i="1"/>
  <c r="T2234" i="1" s="1"/>
  <c r="W2235" i="1"/>
  <c r="U2226" i="1" l="1"/>
  <c r="B2226" i="1"/>
  <c r="I2236" i="1"/>
  <c r="J2236" i="1" s="1"/>
  <c r="Q2227" i="1"/>
  <c r="U2227" i="1" s="1"/>
  <c r="C2228" i="1"/>
  <c r="J2235" i="1"/>
  <c r="P2235" i="1" s="1"/>
  <c r="A2237" i="1"/>
  <c r="D2237" i="1" s="1"/>
  <c r="E2236" i="1"/>
  <c r="G2236" i="1" s="1"/>
  <c r="H2237" i="1" s="1"/>
  <c r="R2236" i="1"/>
  <c r="W2236" i="1"/>
  <c r="V2236" i="1"/>
  <c r="L2236" i="1"/>
  <c r="M2236" i="1" s="1"/>
  <c r="N2236" i="1" s="1"/>
  <c r="O2236" i="1" s="1"/>
  <c r="S2235" i="1"/>
  <c r="T2235" i="1" s="1"/>
  <c r="B2227" i="1" l="1"/>
  <c r="P2236" i="1"/>
  <c r="L2237" i="1"/>
  <c r="M2237" i="1" s="1"/>
  <c r="N2237" i="1" s="1"/>
  <c r="O2237" i="1" s="1"/>
  <c r="S2236" i="1"/>
  <c r="T2236" i="1" s="1"/>
  <c r="V2237" i="1"/>
  <c r="W2237" i="1"/>
  <c r="I2237" i="1"/>
  <c r="J2237" i="1" s="1"/>
  <c r="Q2228" i="1"/>
  <c r="U2228" i="1" s="1"/>
  <c r="C2229" i="1"/>
  <c r="A2238" i="1"/>
  <c r="D2238" i="1" s="1"/>
  <c r="R2237" i="1"/>
  <c r="E2237" i="1"/>
  <c r="G2237" i="1" s="1"/>
  <c r="H2238" i="1" s="1"/>
  <c r="B2228" i="1" l="1"/>
  <c r="P2237" i="1"/>
  <c r="I2238" i="1"/>
  <c r="J2238" i="1" s="1"/>
  <c r="V2238" i="1"/>
  <c r="L2238" i="1"/>
  <c r="M2238" i="1" s="1"/>
  <c r="N2238" i="1" s="1"/>
  <c r="O2238" i="1" s="1"/>
  <c r="W2238" i="1"/>
  <c r="S2237" i="1"/>
  <c r="T2237" i="1" s="1"/>
  <c r="C2230" i="1"/>
  <c r="Q2229" i="1"/>
  <c r="E2238" i="1"/>
  <c r="G2238" i="1" s="1"/>
  <c r="H2239" i="1" s="1"/>
  <c r="R2238" i="1"/>
  <c r="A2239" i="1"/>
  <c r="D2239" i="1" s="1"/>
  <c r="U2229" i="1" l="1"/>
  <c r="B2229" i="1"/>
  <c r="P2238" i="1"/>
  <c r="Q2230" i="1"/>
  <c r="U2230" i="1" s="1"/>
  <c r="C2231" i="1"/>
  <c r="E2239" i="1"/>
  <c r="G2239" i="1" s="1"/>
  <c r="H2240" i="1" s="1"/>
  <c r="A2240" i="1"/>
  <c r="D2240" i="1" s="1"/>
  <c r="R2239" i="1"/>
  <c r="I2239" i="1"/>
  <c r="J2239" i="1" s="1"/>
  <c r="W2239" i="1"/>
  <c r="V2239" i="1"/>
  <c r="L2239" i="1"/>
  <c r="M2239" i="1" s="1"/>
  <c r="N2239" i="1" s="1"/>
  <c r="O2239" i="1" s="1"/>
  <c r="S2238" i="1"/>
  <c r="T2238" i="1" s="1"/>
  <c r="B2230" i="1" l="1"/>
  <c r="P2239" i="1"/>
  <c r="W2240" i="1"/>
  <c r="V2240" i="1"/>
  <c r="L2240" i="1"/>
  <c r="M2240" i="1" s="1"/>
  <c r="N2240" i="1" s="1"/>
  <c r="O2240" i="1" s="1"/>
  <c r="S2239" i="1"/>
  <c r="T2239" i="1" s="1"/>
  <c r="E2240" i="1"/>
  <c r="G2240" i="1" s="1"/>
  <c r="H2241" i="1" s="1"/>
  <c r="A2241" i="1"/>
  <c r="D2241" i="1" s="1"/>
  <c r="R2240" i="1"/>
  <c r="I2240" i="1"/>
  <c r="C2232" i="1"/>
  <c r="Q2231" i="1"/>
  <c r="U2231" i="1" s="1"/>
  <c r="B2231" i="1" l="1"/>
  <c r="I2241" i="1"/>
  <c r="J2241" i="1" s="1"/>
  <c r="E2241" i="1"/>
  <c r="G2241" i="1" s="1"/>
  <c r="H2242" i="1" s="1"/>
  <c r="A2242" i="1"/>
  <c r="D2242" i="1" s="1"/>
  <c r="R2241" i="1"/>
  <c r="J2240" i="1"/>
  <c r="P2240" i="1" s="1"/>
  <c r="Q2232" i="1"/>
  <c r="U2232" i="1" s="1"/>
  <c r="C2233" i="1"/>
  <c r="V2241" i="1"/>
  <c r="L2241" i="1"/>
  <c r="M2241" i="1" s="1"/>
  <c r="N2241" i="1" s="1"/>
  <c r="O2241" i="1" s="1"/>
  <c r="S2240" i="1"/>
  <c r="T2240" i="1" s="1"/>
  <c r="W2241" i="1"/>
  <c r="B2232" i="1" l="1"/>
  <c r="I2242" i="1"/>
  <c r="J2242" i="1" s="1"/>
  <c r="P2241" i="1"/>
  <c r="W2242" i="1"/>
  <c r="V2242" i="1"/>
  <c r="L2242" i="1"/>
  <c r="M2242" i="1" s="1"/>
  <c r="N2242" i="1" s="1"/>
  <c r="O2242" i="1" s="1"/>
  <c r="S2241" i="1"/>
  <c r="T2241" i="1" s="1"/>
  <c r="Q2233" i="1"/>
  <c r="C2234" i="1"/>
  <c r="A2243" i="1"/>
  <c r="D2243" i="1" s="1"/>
  <c r="E2242" i="1"/>
  <c r="G2242" i="1" s="1"/>
  <c r="H2243" i="1" s="1"/>
  <c r="R2242" i="1"/>
  <c r="U2233" i="1" l="1"/>
  <c r="B2233" i="1"/>
  <c r="P2242" i="1"/>
  <c r="V2243" i="1"/>
  <c r="S2242" i="1"/>
  <c r="T2242" i="1" s="1"/>
  <c r="L2243" i="1"/>
  <c r="M2243" i="1" s="1"/>
  <c r="N2243" i="1" s="1"/>
  <c r="O2243" i="1" s="1"/>
  <c r="W2243" i="1"/>
  <c r="R2243" i="1"/>
  <c r="A2244" i="1"/>
  <c r="D2244" i="1" s="1"/>
  <c r="E2243" i="1"/>
  <c r="G2243" i="1" s="1"/>
  <c r="H2244" i="1" s="1"/>
  <c r="Q2234" i="1"/>
  <c r="U2234" i="1" s="1"/>
  <c r="C2235" i="1"/>
  <c r="I2243" i="1"/>
  <c r="B2234" i="1" l="1"/>
  <c r="E2244" i="1"/>
  <c r="G2244" i="1" s="1"/>
  <c r="H2245" i="1" s="1"/>
  <c r="A2245" i="1"/>
  <c r="D2245" i="1" s="1"/>
  <c r="R2244" i="1"/>
  <c r="I2244" i="1"/>
  <c r="J2244" i="1" s="1"/>
  <c r="S2243" i="1"/>
  <c r="T2243" i="1" s="1"/>
  <c r="W2244" i="1"/>
  <c r="V2244" i="1"/>
  <c r="L2244" i="1"/>
  <c r="M2244" i="1" s="1"/>
  <c r="N2244" i="1" s="1"/>
  <c r="O2244" i="1" s="1"/>
  <c r="C2236" i="1"/>
  <c r="Q2235" i="1"/>
  <c r="U2235" i="1" s="1"/>
  <c r="J2243" i="1"/>
  <c r="P2243" i="1" s="1"/>
  <c r="B2235" i="1" l="1"/>
  <c r="P2244" i="1"/>
  <c r="I2245" i="1"/>
  <c r="J2245" i="1" s="1"/>
  <c r="L2245" i="1"/>
  <c r="M2245" i="1" s="1"/>
  <c r="N2245" i="1" s="1"/>
  <c r="O2245" i="1" s="1"/>
  <c r="S2244" i="1"/>
  <c r="T2244" i="1" s="1"/>
  <c r="V2245" i="1"/>
  <c r="W2245" i="1"/>
  <c r="A2246" i="1"/>
  <c r="D2246" i="1" s="1"/>
  <c r="E2245" i="1"/>
  <c r="G2245" i="1" s="1"/>
  <c r="H2246" i="1" s="1"/>
  <c r="R2245" i="1"/>
  <c r="Q2236" i="1"/>
  <c r="U2236" i="1" s="1"/>
  <c r="C2237" i="1"/>
  <c r="B2236" i="1" l="1"/>
  <c r="P2245" i="1"/>
  <c r="Q2237" i="1"/>
  <c r="U2237" i="1" s="1"/>
  <c r="C2238" i="1"/>
  <c r="W2246" i="1"/>
  <c r="V2246" i="1"/>
  <c r="L2246" i="1"/>
  <c r="M2246" i="1" s="1"/>
  <c r="N2246" i="1" s="1"/>
  <c r="O2246" i="1" s="1"/>
  <c r="S2245" i="1"/>
  <c r="T2245" i="1" s="1"/>
  <c r="I2246" i="1"/>
  <c r="J2246" i="1" s="1"/>
  <c r="R2246" i="1"/>
  <c r="A2247" i="1"/>
  <c r="D2247" i="1" s="1"/>
  <c r="E2246" i="1"/>
  <c r="G2246" i="1" s="1"/>
  <c r="H2247" i="1" s="1"/>
  <c r="B2237" i="1" l="1"/>
  <c r="P2246" i="1"/>
  <c r="E2247" i="1"/>
  <c r="G2247" i="1" s="1"/>
  <c r="H2248" i="1" s="1"/>
  <c r="A2248" i="1"/>
  <c r="D2248" i="1" s="1"/>
  <c r="R2247" i="1"/>
  <c r="V2247" i="1"/>
  <c r="L2247" i="1"/>
  <c r="M2247" i="1" s="1"/>
  <c r="N2247" i="1" s="1"/>
  <c r="O2247" i="1" s="1"/>
  <c r="S2246" i="1"/>
  <c r="T2246" i="1" s="1"/>
  <c r="W2247" i="1"/>
  <c r="C2239" i="1"/>
  <c r="Q2238" i="1"/>
  <c r="U2238" i="1" s="1"/>
  <c r="I2247" i="1"/>
  <c r="B2238" i="1" l="1"/>
  <c r="I2248" i="1"/>
  <c r="J2248" i="1" s="1"/>
  <c r="J2247" i="1"/>
  <c r="P2247" i="1" s="1"/>
  <c r="V2248" i="1"/>
  <c r="S2247" i="1"/>
  <c r="T2247" i="1" s="1"/>
  <c r="L2248" i="1"/>
  <c r="M2248" i="1" s="1"/>
  <c r="N2248" i="1" s="1"/>
  <c r="O2248" i="1" s="1"/>
  <c r="W2248" i="1"/>
  <c r="Q2239" i="1"/>
  <c r="U2239" i="1" s="1"/>
  <c r="C2240" i="1"/>
  <c r="R2248" i="1"/>
  <c r="A2249" i="1"/>
  <c r="D2249" i="1" s="1"/>
  <c r="E2248" i="1"/>
  <c r="G2248" i="1" s="1"/>
  <c r="H2249" i="1" s="1"/>
  <c r="B2239" i="1" l="1"/>
  <c r="P2248" i="1"/>
  <c r="E2249" i="1"/>
  <c r="G2249" i="1" s="1"/>
  <c r="H2250" i="1" s="1"/>
  <c r="A2250" i="1"/>
  <c r="D2250" i="1" s="1"/>
  <c r="R2249" i="1"/>
  <c r="W2249" i="1"/>
  <c r="S2248" i="1"/>
  <c r="T2248" i="1" s="1"/>
  <c r="L2249" i="1"/>
  <c r="M2249" i="1" s="1"/>
  <c r="N2249" i="1" s="1"/>
  <c r="O2249" i="1" s="1"/>
  <c r="V2249" i="1"/>
  <c r="C2241" i="1"/>
  <c r="Q2240" i="1"/>
  <c r="I2249" i="1"/>
  <c r="U2240" i="1" l="1"/>
  <c r="B2240" i="1"/>
  <c r="V2250" i="1"/>
  <c r="L2250" i="1"/>
  <c r="M2250" i="1" s="1"/>
  <c r="N2250" i="1" s="1"/>
  <c r="O2250" i="1" s="1"/>
  <c r="S2249" i="1"/>
  <c r="T2249" i="1" s="1"/>
  <c r="W2250" i="1"/>
  <c r="I2250" i="1"/>
  <c r="A2251" i="1"/>
  <c r="D2251" i="1" s="1"/>
  <c r="R2250" i="1"/>
  <c r="E2250" i="1"/>
  <c r="G2250" i="1" s="1"/>
  <c r="H2251" i="1" s="1"/>
  <c r="Q2241" i="1"/>
  <c r="U2241" i="1" s="1"/>
  <c r="C2242" i="1"/>
  <c r="J2249" i="1"/>
  <c r="P2249" i="1" s="1"/>
  <c r="B2241" i="1" l="1"/>
  <c r="S2250" i="1"/>
  <c r="T2250" i="1" s="1"/>
  <c r="V2251" i="1"/>
  <c r="L2251" i="1"/>
  <c r="M2251" i="1" s="1"/>
  <c r="N2251" i="1" s="1"/>
  <c r="O2251" i="1" s="1"/>
  <c r="W2251" i="1"/>
  <c r="R2251" i="1"/>
  <c r="E2251" i="1"/>
  <c r="G2251" i="1" s="1"/>
  <c r="H2252" i="1" s="1"/>
  <c r="A2252" i="1"/>
  <c r="D2252" i="1" s="1"/>
  <c r="I2251" i="1"/>
  <c r="J2251" i="1" s="1"/>
  <c r="J2250" i="1"/>
  <c r="P2250" i="1" s="1"/>
  <c r="C2243" i="1"/>
  <c r="Q2242" i="1"/>
  <c r="U2242" i="1" s="1"/>
  <c r="B2242" i="1" l="1"/>
  <c r="P2251" i="1"/>
  <c r="E2252" i="1"/>
  <c r="G2252" i="1" s="1"/>
  <c r="H2253" i="1" s="1"/>
  <c r="A2253" i="1"/>
  <c r="D2253" i="1" s="1"/>
  <c r="R2252" i="1"/>
  <c r="L2252" i="1"/>
  <c r="M2252" i="1" s="1"/>
  <c r="N2252" i="1" s="1"/>
  <c r="O2252" i="1" s="1"/>
  <c r="V2252" i="1"/>
  <c r="S2251" i="1"/>
  <c r="T2251" i="1" s="1"/>
  <c r="W2252" i="1"/>
  <c r="C2244" i="1"/>
  <c r="Q2243" i="1"/>
  <c r="U2243" i="1" s="1"/>
  <c r="I2252" i="1"/>
  <c r="J2252" i="1" s="1"/>
  <c r="B2243" i="1" l="1"/>
  <c r="P2252" i="1"/>
  <c r="L2253" i="1"/>
  <c r="M2253" i="1" s="1"/>
  <c r="N2253" i="1" s="1"/>
  <c r="O2253" i="1" s="1"/>
  <c r="S2252" i="1"/>
  <c r="T2252" i="1" s="1"/>
  <c r="W2253" i="1"/>
  <c r="V2253" i="1"/>
  <c r="I2253" i="1"/>
  <c r="J2253" i="1" s="1"/>
  <c r="C2245" i="1"/>
  <c r="Q2244" i="1"/>
  <c r="U2244" i="1" s="1"/>
  <c r="A2254" i="1"/>
  <c r="D2254" i="1" s="1"/>
  <c r="E2253" i="1"/>
  <c r="G2253" i="1" s="1"/>
  <c r="H2254" i="1" s="1"/>
  <c r="R2253" i="1"/>
  <c r="B2244" i="1" l="1"/>
  <c r="P2253" i="1"/>
  <c r="I2254" i="1"/>
  <c r="J2254" i="1" s="1"/>
  <c r="S2253" i="1"/>
  <c r="T2253" i="1" s="1"/>
  <c r="W2254" i="1"/>
  <c r="V2254" i="1"/>
  <c r="L2254" i="1"/>
  <c r="M2254" i="1" s="1"/>
  <c r="N2254" i="1" s="1"/>
  <c r="O2254" i="1" s="1"/>
  <c r="E2254" i="1"/>
  <c r="G2254" i="1" s="1"/>
  <c r="H2255" i="1" s="1"/>
  <c r="A2255" i="1"/>
  <c r="D2255" i="1" s="1"/>
  <c r="R2254" i="1"/>
  <c r="C2246" i="1"/>
  <c r="Q2245" i="1"/>
  <c r="U2245" i="1" s="1"/>
  <c r="B2245" i="1" l="1"/>
  <c r="P2254" i="1"/>
  <c r="S2254" i="1"/>
  <c r="T2254" i="1" s="1"/>
  <c r="V2255" i="1"/>
  <c r="W2255" i="1"/>
  <c r="L2255" i="1"/>
  <c r="M2255" i="1" s="1"/>
  <c r="N2255" i="1" s="1"/>
  <c r="O2255" i="1" s="1"/>
  <c r="C2247" i="1"/>
  <c r="Q2246" i="1"/>
  <c r="U2246" i="1" s="1"/>
  <c r="A2256" i="1"/>
  <c r="D2256" i="1" s="1"/>
  <c r="E2255" i="1"/>
  <c r="G2255" i="1" s="1"/>
  <c r="H2256" i="1" s="1"/>
  <c r="R2255" i="1"/>
  <c r="I2255" i="1"/>
  <c r="B2246" i="1" l="1"/>
  <c r="C2248" i="1"/>
  <c r="Q2247" i="1"/>
  <c r="S2255" i="1"/>
  <c r="T2255" i="1" s="1"/>
  <c r="W2256" i="1"/>
  <c r="V2256" i="1"/>
  <c r="L2256" i="1"/>
  <c r="M2256" i="1" s="1"/>
  <c r="N2256" i="1" s="1"/>
  <c r="O2256" i="1" s="1"/>
  <c r="A2257" i="1"/>
  <c r="D2257" i="1" s="1"/>
  <c r="E2256" i="1"/>
  <c r="G2256" i="1" s="1"/>
  <c r="H2257" i="1" s="1"/>
  <c r="R2256" i="1"/>
  <c r="I2256" i="1"/>
  <c r="J2256" i="1" s="1"/>
  <c r="J2255" i="1"/>
  <c r="P2255" i="1" s="1"/>
  <c r="U2247" i="1" l="1"/>
  <c r="B2247" i="1"/>
  <c r="P2256" i="1"/>
  <c r="E2257" i="1"/>
  <c r="G2257" i="1" s="1"/>
  <c r="H2258" i="1" s="1"/>
  <c r="R2257" i="1"/>
  <c r="A2258" i="1"/>
  <c r="D2258" i="1" s="1"/>
  <c r="I2257" i="1"/>
  <c r="L2257" i="1"/>
  <c r="M2257" i="1" s="1"/>
  <c r="N2257" i="1" s="1"/>
  <c r="O2257" i="1" s="1"/>
  <c r="V2257" i="1"/>
  <c r="S2256" i="1"/>
  <c r="T2256" i="1" s="1"/>
  <c r="W2257" i="1"/>
  <c r="C2249" i="1"/>
  <c r="Q2248" i="1"/>
  <c r="U2248" i="1" s="1"/>
  <c r="B2248" i="1" l="1"/>
  <c r="I2258" i="1"/>
  <c r="J2258" i="1" s="1"/>
  <c r="Q2249" i="1"/>
  <c r="U2249" i="1" s="1"/>
  <c r="C2250" i="1"/>
  <c r="J2257" i="1"/>
  <c r="P2257" i="1" s="1"/>
  <c r="A2259" i="1"/>
  <c r="D2259" i="1" s="1"/>
  <c r="E2258" i="1"/>
  <c r="G2258" i="1" s="1"/>
  <c r="H2259" i="1" s="1"/>
  <c r="R2258" i="1"/>
  <c r="L2258" i="1"/>
  <c r="M2258" i="1" s="1"/>
  <c r="N2258" i="1" s="1"/>
  <c r="O2258" i="1" s="1"/>
  <c r="S2257" i="1"/>
  <c r="T2257" i="1" s="1"/>
  <c r="W2258" i="1"/>
  <c r="V2258" i="1"/>
  <c r="B2249" i="1" l="1"/>
  <c r="P2258" i="1"/>
  <c r="R2259" i="1"/>
  <c r="A2260" i="1"/>
  <c r="D2260" i="1" s="1"/>
  <c r="E2259" i="1"/>
  <c r="G2259" i="1" s="1"/>
  <c r="H2260" i="1" s="1"/>
  <c r="C2251" i="1"/>
  <c r="Q2250" i="1"/>
  <c r="U2250" i="1" s="1"/>
  <c r="V2259" i="1"/>
  <c r="L2259" i="1"/>
  <c r="M2259" i="1" s="1"/>
  <c r="N2259" i="1" s="1"/>
  <c r="O2259" i="1" s="1"/>
  <c r="W2259" i="1"/>
  <c r="S2258" i="1"/>
  <c r="T2258" i="1" s="1"/>
  <c r="I2259" i="1"/>
  <c r="B2250" i="1" l="1"/>
  <c r="I2260" i="1"/>
  <c r="J2260" i="1" s="1"/>
  <c r="C2252" i="1"/>
  <c r="Q2251" i="1"/>
  <c r="U2251" i="1" s="1"/>
  <c r="A2261" i="1"/>
  <c r="D2261" i="1" s="1"/>
  <c r="R2260" i="1"/>
  <c r="E2260" i="1"/>
  <c r="G2260" i="1" s="1"/>
  <c r="H2261" i="1" s="1"/>
  <c r="S2259" i="1"/>
  <c r="T2259" i="1" s="1"/>
  <c r="V2260" i="1"/>
  <c r="L2260" i="1"/>
  <c r="M2260" i="1" s="1"/>
  <c r="N2260" i="1" s="1"/>
  <c r="O2260" i="1" s="1"/>
  <c r="W2260" i="1"/>
  <c r="J2259" i="1"/>
  <c r="P2259" i="1" s="1"/>
  <c r="B2251" i="1" l="1"/>
  <c r="P2260" i="1"/>
  <c r="S2260" i="1"/>
  <c r="T2260" i="1" s="1"/>
  <c r="V2261" i="1"/>
  <c r="W2261" i="1"/>
  <c r="L2261" i="1"/>
  <c r="M2261" i="1" s="1"/>
  <c r="N2261" i="1" s="1"/>
  <c r="O2261" i="1" s="1"/>
  <c r="I2261" i="1"/>
  <c r="A2262" i="1"/>
  <c r="D2262" i="1" s="1"/>
  <c r="R2261" i="1"/>
  <c r="E2261" i="1"/>
  <c r="G2261" i="1" s="1"/>
  <c r="H2262" i="1" s="1"/>
  <c r="C2253" i="1"/>
  <c r="Q2252" i="1"/>
  <c r="U2252" i="1" s="1"/>
  <c r="B2252" i="1" l="1"/>
  <c r="I2262" i="1"/>
  <c r="J2262" i="1" s="1"/>
  <c r="J2261" i="1"/>
  <c r="P2261" i="1" s="1"/>
  <c r="Q2253" i="1"/>
  <c r="U2253" i="1" s="1"/>
  <c r="C2254" i="1"/>
  <c r="S2261" i="1"/>
  <c r="T2261" i="1" s="1"/>
  <c r="V2262" i="1"/>
  <c r="W2262" i="1"/>
  <c r="L2262" i="1"/>
  <c r="M2262" i="1" s="1"/>
  <c r="N2262" i="1" s="1"/>
  <c r="O2262" i="1" s="1"/>
  <c r="A2263" i="1"/>
  <c r="D2263" i="1" s="1"/>
  <c r="R2262" i="1"/>
  <c r="E2262" i="1"/>
  <c r="G2262" i="1" s="1"/>
  <c r="H2263" i="1" s="1"/>
  <c r="B2253" i="1" l="1"/>
  <c r="P2262" i="1"/>
  <c r="A2264" i="1"/>
  <c r="D2264" i="1" s="1"/>
  <c r="R2263" i="1"/>
  <c r="E2263" i="1"/>
  <c r="G2263" i="1" s="1"/>
  <c r="H2264" i="1" s="1"/>
  <c r="C2255" i="1"/>
  <c r="Q2254" i="1"/>
  <c r="B2254" i="1" s="1"/>
  <c r="S2262" i="1"/>
  <c r="T2262" i="1" s="1"/>
  <c r="V2263" i="1"/>
  <c r="W2263" i="1"/>
  <c r="L2263" i="1"/>
  <c r="M2263" i="1" s="1"/>
  <c r="N2263" i="1" s="1"/>
  <c r="O2263" i="1" s="1"/>
  <c r="I2263" i="1"/>
  <c r="U2254" i="1" l="1"/>
  <c r="C2256" i="1"/>
  <c r="Q2255" i="1"/>
  <c r="U2255" i="1" s="1"/>
  <c r="I2264" i="1"/>
  <c r="J2264" i="1" s="1"/>
  <c r="W2264" i="1"/>
  <c r="L2264" i="1"/>
  <c r="M2264" i="1" s="1"/>
  <c r="N2264" i="1" s="1"/>
  <c r="O2264" i="1" s="1"/>
  <c r="V2264" i="1"/>
  <c r="S2263" i="1"/>
  <c r="T2263" i="1" s="1"/>
  <c r="J2263" i="1"/>
  <c r="P2263" i="1" s="1"/>
  <c r="R2264" i="1"/>
  <c r="A2265" i="1"/>
  <c r="D2265" i="1" s="1"/>
  <c r="E2264" i="1"/>
  <c r="G2264" i="1" s="1"/>
  <c r="H2265" i="1" s="1"/>
  <c r="B2255" i="1" l="1"/>
  <c r="P2264" i="1"/>
  <c r="R2265" i="1"/>
  <c r="E2265" i="1"/>
  <c r="G2265" i="1" s="1"/>
  <c r="H2266" i="1" s="1"/>
  <c r="A2266" i="1"/>
  <c r="D2266" i="1" s="1"/>
  <c r="I2265" i="1"/>
  <c r="S2264" i="1"/>
  <c r="T2264" i="1" s="1"/>
  <c r="W2265" i="1"/>
  <c r="V2265" i="1"/>
  <c r="L2265" i="1"/>
  <c r="M2265" i="1" s="1"/>
  <c r="N2265" i="1" s="1"/>
  <c r="O2265" i="1" s="1"/>
  <c r="Q2256" i="1"/>
  <c r="U2256" i="1" s="1"/>
  <c r="C2257" i="1"/>
  <c r="B2256" i="1" l="1"/>
  <c r="I2266" i="1"/>
  <c r="J2266" i="1" s="1"/>
  <c r="C2258" i="1"/>
  <c r="Q2257" i="1"/>
  <c r="U2257" i="1" s="1"/>
  <c r="E2266" i="1"/>
  <c r="G2266" i="1" s="1"/>
  <c r="H2267" i="1" s="1"/>
  <c r="R2266" i="1"/>
  <c r="A2267" i="1"/>
  <c r="D2267" i="1" s="1"/>
  <c r="V2266" i="1"/>
  <c r="S2265" i="1"/>
  <c r="T2265" i="1" s="1"/>
  <c r="W2266" i="1"/>
  <c r="L2266" i="1"/>
  <c r="M2266" i="1" s="1"/>
  <c r="N2266" i="1" s="1"/>
  <c r="O2266" i="1" s="1"/>
  <c r="J2265" i="1"/>
  <c r="P2265" i="1" s="1"/>
  <c r="B2257" i="1" l="1"/>
  <c r="P2266" i="1"/>
  <c r="L2267" i="1"/>
  <c r="M2267" i="1" s="1"/>
  <c r="N2267" i="1" s="1"/>
  <c r="O2267" i="1" s="1"/>
  <c r="W2267" i="1"/>
  <c r="V2267" i="1"/>
  <c r="S2266" i="1"/>
  <c r="T2266" i="1" s="1"/>
  <c r="Q2258" i="1"/>
  <c r="C2259" i="1"/>
  <c r="I2267" i="1"/>
  <c r="J2267" i="1" s="1"/>
  <c r="E2267" i="1"/>
  <c r="G2267" i="1" s="1"/>
  <c r="H2268" i="1" s="1"/>
  <c r="R2267" i="1"/>
  <c r="A2268" i="1"/>
  <c r="D2268" i="1" s="1"/>
  <c r="U2258" i="1" l="1"/>
  <c r="B2258" i="1"/>
  <c r="P2267" i="1"/>
  <c r="E2268" i="1"/>
  <c r="G2268" i="1" s="1"/>
  <c r="H2269" i="1" s="1"/>
  <c r="A2269" i="1"/>
  <c r="D2269" i="1" s="1"/>
  <c r="R2268" i="1"/>
  <c r="W2268" i="1"/>
  <c r="S2267" i="1"/>
  <c r="T2267" i="1" s="1"/>
  <c r="V2268" i="1"/>
  <c r="L2268" i="1"/>
  <c r="M2268" i="1" s="1"/>
  <c r="N2268" i="1" s="1"/>
  <c r="O2268" i="1" s="1"/>
  <c r="I2268" i="1"/>
  <c r="J2268" i="1" s="1"/>
  <c r="C2260" i="1"/>
  <c r="Q2259" i="1"/>
  <c r="U2259" i="1" s="1"/>
  <c r="B2259" i="1" l="1"/>
  <c r="P2268" i="1"/>
  <c r="Q2260" i="1"/>
  <c r="U2260" i="1" s="1"/>
  <c r="C2261" i="1"/>
  <c r="W2269" i="1"/>
  <c r="L2269" i="1"/>
  <c r="M2269" i="1" s="1"/>
  <c r="N2269" i="1" s="1"/>
  <c r="O2269" i="1" s="1"/>
  <c r="V2269" i="1"/>
  <c r="S2268" i="1"/>
  <c r="T2268" i="1" s="1"/>
  <c r="I2269" i="1"/>
  <c r="J2269" i="1" s="1"/>
  <c r="R2269" i="1"/>
  <c r="A2270" i="1"/>
  <c r="D2270" i="1" s="1"/>
  <c r="E2269" i="1"/>
  <c r="G2269" i="1" s="1"/>
  <c r="H2270" i="1" s="1"/>
  <c r="B2260" i="1" l="1"/>
  <c r="P2269" i="1"/>
  <c r="R2270" i="1"/>
  <c r="E2270" i="1"/>
  <c r="G2270" i="1" s="1"/>
  <c r="H2271" i="1" s="1"/>
  <c r="A2271" i="1"/>
  <c r="D2271" i="1" s="1"/>
  <c r="L2270" i="1"/>
  <c r="M2270" i="1" s="1"/>
  <c r="N2270" i="1" s="1"/>
  <c r="O2270" i="1" s="1"/>
  <c r="V2270" i="1"/>
  <c r="S2269" i="1"/>
  <c r="T2269" i="1" s="1"/>
  <c r="W2270" i="1"/>
  <c r="C2262" i="1"/>
  <c r="Q2261" i="1"/>
  <c r="I2270" i="1"/>
  <c r="U2261" i="1" l="1"/>
  <c r="B2261" i="1"/>
  <c r="I2271" i="1"/>
  <c r="J2271" i="1" s="1"/>
  <c r="R2271" i="1"/>
  <c r="E2271" i="1"/>
  <c r="G2271" i="1" s="1"/>
  <c r="H2272" i="1" s="1"/>
  <c r="A2272" i="1"/>
  <c r="D2272" i="1" s="1"/>
  <c r="C2263" i="1"/>
  <c r="Q2262" i="1"/>
  <c r="U2262" i="1" s="1"/>
  <c r="S2270" i="1"/>
  <c r="T2270" i="1" s="1"/>
  <c r="W2271" i="1"/>
  <c r="L2271" i="1"/>
  <c r="M2271" i="1" s="1"/>
  <c r="N2271" i="1" s="1"/>
  <c r="O2271" i="1" s="1"/>
  <c r="V2271" i="1"/>
  <c r="J2270" i="1"/>
  <c r="P2270" i="1" s="1"/>
  <c r="B2262" i="1" l="1"/>
  <c r="P2271" i="1"/>
  <c r="I2272" i="1"/>
  <c r="J2272" i="1" s="1"/>
  <c r="C2264" i="1"/>
  <c r="Q2263" i="1"/>
  <c r="U2263" i="1" s="1"/>
  <c r="R2272" i="1"/>
  <c r="A2273" i="1"/>
  <c r="D2273" i="1" s="1"/>
  <c r="E2272" i="1"/>
  <c r="G2272" i="1" s="1"/>
  <c r="H2273" i="1" s="1"/>
  <c r="S2271" i="1"/>
  <c r="T2271" i="1" s="1"/>
  <c r="V2272" i="1"/>
  <c r="W2272" i="1"/>
  <c r="L2272" i="1"/>
  <c r="M2272" i="1" s="1"/>
  <c r="N2272" i="1" s="1"/>
  <c r="O2272" i="1" s="1"/>
  <c r="B2263" i="1" l="1"/>
  <c r="P2272" i="1"/>
  <c r="A2274" i="1"/>
  <c r="D2274" i="1" s="1"/>
  <c r="R2273" i="1"/>
  <c r="E2273" i="1"/>
  <c r="G2273" i="1" s="1"/>
  <c r="H2274" i="1" s="1"/>
  <c r="V2273" i="1"/>
  <c r="S2272" i="1"/>
  <c r="T2272" i="1" s="1"/>
  <c r="W2273" i="1"/>
  <c r="L2273" i="1"/>
  <c r="M2273" i="1" s="1"/>
  <c r="N2273" i="1" s="1"/>
  <c r="O2273" i="1" s="1"/>
  <c r="I2273" i="1"/>
  <c r="J2273" i="1" s="1"/>
  <c r="C2265" i="1"/>
  <c r="Q2264" i="1"/>
  <c r="U2264" i="1" s="1"/>
  <c r="B2264" i="1" l="1"/>
  <c r="P2273" i="1"/>
  <c r="W2274" i="1"/>
  <c r="S2273" i="1"/>
  <c r="T2273" i="1" s="1"/>
  <c r="L2274" i="1"/>
  <c r="M2274" i="1" s="1"/>
  <c r="N2274" i="1" s="1"/>
  <c r="O2274" i="1" s="1"/>
  <c r="V2274" i="1"/>
  <c r="I2274" i="1"/>
  <c r="E2274" i="1"/>
  <c r="G2274" i="1" s="1"/>
  <c r="H2275" i="1" s="1"/>
  <c r="A2275" i="1"/>
  <c r="D2275" i="1" s="1"/>
  <c r="R2274" i="1"/>
  <c r="Q2265" i="1"/>
  <c r="U2265" i="1" s="1"/>
  <c r="C2266" i="1"/>
  <c r="B2265" i="1" l="1"/>
  <c r="I2275" i="1"/>
  <c r="J2275" i="1" s="1"/>
  <c r="Q2266" i="1"/>
  <c r="U2266" i="1" s="1"/>
  <c r="C2267" i="1"/>
  <c r="L2275" i="1"/>
  <c r="M2275" i="1" s="1"/>
  <c r="N2275" i="1" s="1"/>
  <c r="O2275" i="1" s="1"/>
  <c r="W2275" i="1"/>
  <c r="V2275" i="1"/>
  <c r="S2274" i="1"/>
  <c r="T2274" i="1" s="1"/>
  <c r="A2276" i="1"/>
  <c r="D2276" i="1" s="1"/>
  <c r="R2275" i="1"/>
  <c r="E2275" i="1"/>
  <c r="G2275" i="1" s="1"/>
  <c r="H2276" i="1" s="1"/>
  <c r="J2274" i="1"/>
  <c r="P2274" i="1" s="1"/>
  <c r="B2266" i="1" l="1"/>
  <c r="P2275" i="1"/>
  <c r="V2276" i="1"/>
  <c r="L2276" i="1"/>
  <c r="M2276" i="1" s="1"/>
  <c r="N2276" i="1" s="1"/>
  <c r="O2276" i="1" s="1"/>
  <c r="W2276" i="1"/>
  <c r="S2275" i="1"/>
  <c r="T2275" i="1" s="1"/>
  <c r="C2268" i="1"/>
  <c r="Q2267" i="1"/>
  <c r="U2267" i="1" s="1"/>
  <c r="R2276" i="1"/>
  <c r="A2277" i="1"/>
  <c r="D2277" i="1" s="1"/>
  <c r="E2276" i="1"/>
  <c r="G2276" i="1" s="1"/>
  <c r="H2277" i="1" s="1"/>
  <c r="I2276" i="1"/>
  <c r="B2267" i="1" l="1"/>
  <c r="C2269" i="1"/>
  <c r="Q2268" i="1"/>
  <c r="I2277" i="1"/>
  <c r="J2277" i="1" s="1"/>
  <c r="J2276" i="1"/>
  <c r="P2276" i="1" s="1"/>
  <c r="E2277" i="1"/>
  <c r="G2277" i="1" s="1"/>
  <c r="H2278" i="1" s="1"/>
  <c r="A2278" i="1"/>
  <c r="D2278" i="1" s="1"/>
  <c r="R2277" i="1"/>
  <c r="W2277" i="1"/>
  <c r="L2277" i="1"/>
  <c r="M2277" i="1" s="1"/>
  <c r="N2277" i="1" s="1"/>
  <c r="O2277" i="1" s="1"/>
  <c r="V2277" i="1"/>
  <c r="S2276" i="1"/>
  <c r="T2276" i="1" s="1"/>
  <c r="U2268" i="1" l="1"/>
  <c r="B2268" i="1"/>
  <c r="P2277" i="1"/>
  <c r="I2278" i="1"/>
  <c r="J2278" i="1" s="1"/>
  <c r="S2277" i="1"/>
  <c r="T2277" i="1" s="1"/>
  <c r="L2278" i="1"/>
  <c r="M2278" i="1" s="1"/>
  <c r="N2278" i="1" s="1"/>
  <c r="O2278" i="1" s="1"/>
  <c r="W2278" i="1"/>
  <c r="V2278" i="1"/>
  <c r="E2278" i="1"/>
  <c r="G2278" i="1" s="1"/>
  <c r="H2279" i="1" s="1"/>
  <c r="A2279" i="1"/>
  <c r="D2279" i="1" s="1"/>
  <c r="R2278" i="1"/>
  <c r="Q2269" i="1"/>
  <c r="U2269" i="1" s="1"/>
  <c r="C2270" i="1"/>
  <c r="B2269" i="1" l="1"/>
  <c r="P2278" i="1"/>
  <c r="L2279" i="1"/>
  <c r="M2279" i="1" s="1"/>
  <c r="N2279" i="1" s="1"/>
  <c r="O2279" i="1" s="1"/>
  <c r="V2279" i="1"/>
  <c r="S2278" i="1"/>
  <c r="T2278" i="1" s="1"/>
  <c r="W2279" i="1"/>
  <c r="Q2270" i="1"/>
  <c r="U2270" i="1" s="1"/>
  <c r="C2271" i="1"/>
  <c r="I2279" i="1"/>
  <c r="J2279" i="1" s="1"/>
  <c r="A2280" i="1"/>
  <c r="D2280" i="1" s="1"/>
  <c r="R2279" i="1"/>
  <c r="E2279" i="1"/>
  <c r="G2279" i="1" s="1"/>
  <c r="H2280" i="1" s="1"/>
  <c r="B2270" i="1" l="1"/>
  <c r="P2279" i="1"/>
  <c r="V2280" i="1"/>
  <c r="L2280" i="1"/>
  <c r="M2280" i="1" s="1"/>
  <c r="N2280" i="1" s="1"/>
  <c r="O2280" i="1" s="1"/>
  <c r="W2280" i="1"/>
  <c r="S2279" i="1"/>
  <c r="T2279" i="1" s="1"/>
  <c r="Q2271" i="1"/>
  <c r="U2271" i="1" s="1"/>
  <c r="C2272" i="1"/>
  <c r="R2280" i="1"/>
  <c r="E2280" i="1"/>
  <c r="G2280" i="1" s="1"/>
  <c r="H2281" i="1" s="1"/>
  <c r="A2281" i="1"/>
  <c r="D2281" i="1" s="1"/>
  <c r="I2280" i="1"/>
  <c r="B2271" i="1" l="1"/>
  <c r="I2281" i="1"/>
  <c r="J2281" i="1" s="1"/>
  <c r="J2280" i="1"/>
  <c r="P2280" i="1" s="1"/>
  <c r="A2282" i="1"/>
  <c r="D2282" i="1" s="1"/>
  <c r="R2281" i="1"/>
  <c r="E2281" i="1"/>
  <c r="G2281" i="1" s="1"/>
  <c r="H2282" i="1" s="1"/>
  <c r="V2281" i="1"/>
  <c r="L2281" i="1"/>
  <c r="M2281" i="1" s="1"/>
  <c r="N2281" i="1" s="1"/>
  <c r="O2281" i="1" s="1"/>
  <c r="S2280" i="1"/>
  <c r="T2280" i="1" s="1"/>
  <c r="W2281" i="1"/>
  <c r="Q2272" i="1"/>
  <c r="U2272" i="1" s="1"/>
  <c r="C2273" i="1"/>
  <c r="B2272" i="1" l="1"/>
  <c r="P2281" i="1"/>
  <c r="L2282" i="1"/>
  <c r="M2282" i="1" s="1"/>
  <c r="N2282" i="1" s="1"/>
  <c r="O2282" i="1" s="1"/>
  <c r="S2281" i="1"/>
  <c r="T2281" i="1" s="1"/>
  <c r="W2282" i="1"/>
  <c r="V2282" i="1"/>
  <c r="C2274" i="1"/>
  <c r="Q2273" i="1"/>
  <c r="U2273" i="1" s="1"/>
  <c r="A2283" i="1"/>
  <c r="D2283" i="1" s="1"/>
  <c r="E2282" i="1"/>
  <c r="G2282" i="1" s="1"/>
  <c r="H2283" i="1" s="1"/>
  <c r="R2282" i="1"/>
  <c r="I2282" i="1"/>
  <c r="B2273" i="1" l="1"/>
  <c r="C2275" i="1"/>
  <c r="Q2274" i="1"/>
  <c r="U2274" i="1" s="1"/>
  <c r="I2283" i="1"/>
  <c r="L2283" i="1"/>
  <c r="M2283" i="1" s="1"/>
  <c r="N2283" i="1" s="1"/>
  <c r="O2283" i="1" s="1"/>
  <c r="W2283" i="1"/>
  <c r="S2282" i="1"/>
  <c r="T2282" i="1" s="1"/>
  <c r="V2283" i="1"/>
  <c r="J2282" i="1"/>
  <c r="P2282" i="1" s="1"/>
  <c r="A2284" i="1"/>
  <c r="D2284" i="1" s="1"/>
  <c r="R2283" i="1"/>
  <c r="E2283" i="1"/>
  <c r="G2283" i="1" s="1"/>
  <c r="H2284" i="1" s="1"/>
  <c r="B2274" i="1" l="1"/>
  <c r="E2284" i="1"/>
  <c r="G2284" i="1" s="1"/>
  <c r="H2285" i="1" s="1"/>
  <c r="A2285" i="1"/>
  <c r="D2285" i="1" s="1"/>
  <c r="R2284" i="1"/>
  <c r="I2284" i="1"/>
  <c r="V2284" i="1"/>
  <c r="L2284" i="1"/>
  <c r="M2284" i="1" s="1"/>
  <c r="N2284" i="1" s="1"/>
  <c r="O2284" i="1" s="1"/>
  <c r="W2284" i="1"/>
  <c r="S2283" i="1"/>
  <c r="T2283" i="1" s="1"/>
  <c r="J2283" i="1"/>
  <c r="P2283" i="1" s="1"/>
  <c r="C2276" i="1"/>
  <c r="Q2275" i="1"/>
  <c r="U2275" i="1" s="1"/>
  <c r="B2275" i="1" l="1"/>
  <c r="I2285" i="1"/>
  <c r="J2285" i="1" s="1"/>
  <c r="W2285" i="1"/>
  <c r="S2284" i="1"/>
  <c r="T2284" i="1" s="1"/>
  <c r="L2285" i="1"/>
  <c r="M2285" i="1" s="1"/>
  <c r="N2285" i="1" s="1"/>
  <c r="O2285" i="1" s="1"/>
  <c r="V2285" i="1"/>
  <c r="Q2276" i="1"/>
  <c r="U2276" i="1" s="1"/>
  <c r="C2277" i="1"/>
  <c r="E2285" i="1"/>
  <c r="G2285" i="1" s="1"/>
  <c r="H2286" i="1" s="1"/>
  <c r="A2286" i="1"/>
  <c r="D2286" i="1" s="1"/>
  <c r="R2285" i="1"/>
  <c r="J2284" i="1"/>
  <c r="P2284" i="1" s="1"/>
  <c r="B2276" i="1" l="1"/>
  <c r="P2285" i="1"/>
  <c r="Q2277" i="1"/>
  <c r="C2278" i="1"/>
  <c r="S2285" i="1"/>
  <c r="T2285" i="1" s="1"/>
  <c r="V2286" i="1"/>
  <c r="L2286" i="1"/>
  <c r="M2286" i="1" s="1"/>
  <c r="N2286" i="1" s="1"/>
  <c r="O2286" i="1" s="1"/>
  <c r="W2286" i="1"/>
  <c r="E2286" i="1"/>
  <c r="G2286" i="1" s="1"/>
  <c r="H2287" i="1" s="1"/>
  <c r="A2287" i="1"/>
  <c r="D2287" i="1" s="1"/>
  <c r="R2286" i="1"/>
  <c r="I2286" i="1"/>
  <c r="U2277" i="1" l="1"/>
  <c r="B2277" i="1"/>
  <c r="I2287" i="1"/>
  <c r="L2287" i="1"/>
  <c r="M2287" i="1" s="1"/>
  <c r="N2287" i="1" s="1"/>
  <c r="O2287" i="1" s="1"/>
  <c r="S2286" i="1"/>
  <c r="T2286" i="1" s="1"/>
  <c r="W2287" i="1"/>
  <c r="V2287" i="1"/>
  <c r="C2279" i="1"/>
  <c r="Q2278" i="1"/>
  <c r="U2278" i="1" s="1"/>
  <c r="J2286" i="1"/>
  <c r="P2286" i="1" s="1"/>
  <c r="A2288" i="1"/>
  <c r="D2288" i="1" s="1"/>
  <c r="E2287" i="1"/>
  <c r="G2287" i="1" s="1"/>
  <c r="H2288" i="1" s="1"/>
  <c r="R2287" i="1"/>
  <c r="B2278" i="1" l="1"/>
  <c r="S2287" i="1"/>
  <c r="T2287" i="1" s="1"/>
  <c r="V2288" i="1"/>
  <c r="L2288" i="1"/>
  <c r="M2288" i="1" s="1"/>
  <c r="N2288" i="1" s="1"/>
  <c r="O2288" i="1" s="1"/>
  <c r="W2288" i="1"/>
  <c r="A2289" i="1"/>
  <c r="D2289" i="1" s="1"/>
  <c r="E2288" i="1"/>
  <c r="G2288" i="1" s="1"/>
  <c r="H2289" i="1" s="1"/>
  <c r="R2288" i="1"/>
  <c r="I2288" i="1"/>
  <c r="C2280" i="1"/>
  <c r="Q2279" i="1"/>
  <c r="U2279" i="1" s="1"/>
  <c r="J2287" i="1"/>
  <c r="P2287" i="1" s="1"/>
  <c r="B2279" i="1" l="1"/>
  <c r="I2289" i="1"/>
  <c r="J2289" i="1" s="1"/>
  <c r="C2281" i="1"/>
  <c r="Q2280" i="1"/>
  <c r="U2280" i="1" s="1"/>
  <c r="E2289" i="1"/>
  <c r="G2289" i="1" s="1"/>
  <c r="H2290" i="1" s="1"/>
  <c r="R2289" i="1"/>
  <c r="A2290" i="1"/>
  <c r="D2290" i="1" s="1"/>
  <c r="J2288" i="1"/>
  <c r="P2288" i="1" s="1"/>
  <c r="W2289" i="1"/>
  <c r="V2289" i="1"/>
  <c r="L2289" i="1"/>
  <c r="M2289" i="1" s="1"/>
  <c r="N2289" i="1" s="1"/>
  <c r="O2289" i="1" s="1"/>
  <c r="S2288" i="1"/>
  <c r="T2288" i="1" s="1"/>
  <c r="B2280" i="1" l="1"/>
  <c r="I2290" i="1"/>
  <c r="J2290" i="1" s="1"/>
  <c r="P2289" i="1"/>
  <c r="A2291" i="1"/>
  <c r="D2291" i="1" s="1"/>
  <c r="R2290" i="1"/>
  <c r="E2290" i="1"/>
  <c r="G2290" i="1" s="1"/>
  <c r="H2291" i="1" s="1"/>
  <c r="Q2281" i="1"/>
  <c r="U2281" i="1" s="1"/>
  <c r="C2282" i="1"/>
  <c r="L2290" i="1"/>
  <c r="M2290" i="1" s="1"/>
  <c r="N2290" i="1" s="1"/>
  <c r="O2290" i="1" s="1"/>
  <c r="S2289" i="1"/>
  <c r="T2289" i="1" s="1"/>
  <c r="W2290" i="1"/>
  <c r="V2290" i="1"/>
  <c r="B2281" i="1" l="1"/>
  <c r="P2290" i="1"/>
  <c r="E2291" i="1"/>
  <c r="G2291" i="1" s="1"/>
  <c r="H2292" i="1" s="1"/>
  <c r="R2291" i="1"/>
  <c r="A2292" i="1"/>
  <c r="D2292" i="1" s="1"/>
  <c r="C2283" i="1"/>
  <c r="Q2282" i="1"/>
  <c r="W2291" i="1"/>
  <c r="L2291" i="1"/>
  <c r="M2291" i="1" s="1"/>
  <c r="N2291" i="1" s="1"/>
  <c r="O2291" i="1" s="1"/>
  <c r="S2290" i="1"/>
  <c r="T2290" i="1" s="1"/>
  <c r="V2291" i="1"/>
  <c r="I2291" i="1"/>
  <c r="U2282" i="1" l="1"/>
  <c r="B2282" i="1"/>
  <c r="I2292" i="1"/>
  <c r="J2292" i="1" s="1"/>
  <c r="C2284" i="1"/>
  <c r="Q2283" i="1"/>
  <c r="U2283" i="1" s="1"/>
  <c r="A2293" i="1"/>
  <c r="D2293" i="1" s="1"/>
  <c r="E2292" i="1"/>
  <c r="G2292" i="1" s="1"/>
  <c r="H2293" i="1" s="1"/>
  <c r="R2292" i="1"/>
  <c r="L2292" i="1"/>
  <c r="M2292" i="1" s="1"/>
  <c r="N2292" i="1" s="1"/>
  <c r="O2292" i="1" s="1"/>
  <c r="S2291" i="1"/>
  <c r="T2291" i="1" s="1"/>
  <c r="W2292" i="1"/>
  <c r="V2292" i="1"/>
  <c r="J2291" i="1"/>
  <c r="P2291" i="1" s="1"/>
  <c r="B2283" i="1" l="1"/>
  <c r="I2293" i="1"/>
  <c r="J2293" i="1" s="1"/>
  <c r="P2292" i="1"/>
  <c r="S2292" i="1"/>
  <c r="T2292" i="1" s="1"/>
  <c r="V2293" i="1"/>
  <c r="W2293" i="1"/>
  <c r="L2293" i="1"/>
  <c r="M2293" i="1" s="1"/>
  <c r="N2293" i="1" s="1"/>
  <c r="O2293" i="1" s="1"/>
  <c r="A2294" i="1"/>
  <c r="D2294" i="1" s="1"/>
  <c r="E2293" i="1"/>
  <c r="G2293" i="1" s="1"/>
  <c r="H2294" i="1" s="1"/>
  <c r="R2293" i="1"/>
  <c r="Q2284" i="1"/>
  <c r="U2284" i="1" s="1"/>
  <c r="C2285" i="1"/>
  <c r="B2284" i="1" l="1"/>
  <c r="P2293" i="1"/>
  <c r="Q2285" i="1"/>
  <c r="C2286" i="1"/>
  <c r="W2294" i="1"/>
  <c r="V2294" i="1"/>
  <c r="L2294" i="1"/>
  <c r="M2294" i="1" s="1"/>
  <c r="N2294" i="1" s="1"/>
  <c r="O2294" i="1" s="1"/>
  <c r="S2293" i="1"/>
  <c r="T2293" i="1" s="1"/>
  <c r="I2294" i="1"/>
  <c r="A2295" i="1"/>
  <c r="D2295" i="1" s="1"/>
  <c r="E2294" i="1"/>
  <c r="G2294" i="1" s="1"/>
  <c r="H2295" i="1" s="1"/>
  <c r="R2294" i="1"/>
  <c r="U2285" i="1" l="1"/>
  <c r="B2285" i="1"/>
  <c r="R2295" i="1"/>
  <c r="A2296" i="1"/>
  <c r="D2296" i="1" s="1"/>
  <c r="E2295" i="1"/>
  <c r="G2295" i="1" s="1"/>
  <c r="H2296" i="1" s="1"/>
  <c r="C2287" i="1"/>
  <c r="Q2286" i="1"/>
  <c r="U2286" i="1" s="1"/>
  <c r="L2295" i="1"/>
  <c r="M2295" i="1" s="1"/>
  <c r="N2295" i="1" s="1"/>
  <c r="O2295" i="1" s="1"/>
  <c r="W2295" i="1"/>
  <c r="V2295" i="1"/>
  <c r="S2294" i="1"/>
  <c r="T2294" i="1" s="1"/>
  <c r="I2295" i="1"/>
  <c r="J2294" i="1"/>
  <c r="P2294" i="1" s="1"/>
  <c r="B2286" i="1" l="1"/>
  <c r="I2296" i="1"/>
  <c r="J2296" i="1" s="1"/>
  <c r="C2288" i="1"/>
  <c r="Q2287" i="1"/>
  <c r="U2287" i="1" s="1"/>
  <c r="A2297" i="1"/>
  <c r="D2297" i="1" s="1"/>
  <c r="R2296" i="1"/>
  <c r="E2296" i="1"/>
  <c r="G2296" i="1" s="1"/>
  <c r="H2297" i="1" s="1"/>
  <c r="L2296" i="1"/>
  <c r="M2296" i="1" s="1"/>
  <c r="N2296" i="1" s="1"/>
  <c r="O2296" i="1" s="1"/>
  <c r="S2295" i="1"/>
  <c r="T2295" i="1" s="1"/>
  <c r="W2296" i="1"/>
  <c r="V2296" i="1"/>
  <c r="J2295" i="1"/>
  <c r="P2295" i="1" s="1"/>
  <c r="B2287" i="1" l="1"/>
  <c r="P2296" i="1"/>
  <c r="E2297" i="1"/>
  <c r="G2297" i="1" s="1"/>
  <c r="H2298" i="1" s="1"/>
  <c r="R2297" i="1"/>
  <c r="A2298" i="1"/>
  <c r="D2298" i="1" s="1"/>
  <c r="L2297" i="1"/>
  <c r="M2297" i="1" s="1"/>
  <c r="N2297" i="1" s="1"/>
  <c r="O2297" i="1" s="1"/>
  <c r="V2297" i="1"/>
  <c r="W2297" i="1"/>
  <c r="S2296" i="1"/>
  <c r="T2296" i="1" s="1"/>
  <c r="I2297" i="1"/>
  <c r="C2289" i="1"/>
  <c r="Q2288" i="1"/>
  <c r="U2288" i="1" s="1"/>
  <c r="B2288" i="1" l="1"/>
  <c r="E2298" i="1"/>
  <c r="G2298" i="1" s="1"/>
  <c r="H2299" i="1" s="1"/>
  <c r="A2299" i="1"/>
  <c r="D2299" i="1" s="1"/>
  <c r="R2298" i="1"/>
  <c r="S2297" i="1"/>
  <c r="T2297" i="1" s="1"/>
  <c r="W2298" i="1"/>
  <c r="V2298" i="1"/>
  <c r="L2298" i="1"/>
  <c r="M2298" i="1" s="1"/>
  <c r="N2298" i="1" s="1"/>
  <c r="O2298" i="1" s="1"/>
  <c r="I2298" i="1"/>
  <c r="J2298" i="1" s="1"/>
  <c r="Q2289" i="1"/>
  <c r="C2290" i="1"/>
  <c r="J2297" i="1"/>
  <c r="P2297" i="1" s="1"/>
  <c r="U2289" i="1" l="1"/>
  <c r="B2289" i="1"/>
  <c r="P2298" i="1"/>
  <c r="Q2290" i="1"/>
  <c r="U2290" i="1" s="1"/>
  <c r="C2291" i="1"/>
  <c r="S2298" i="1"/>
  <c r="T2298" i="1" s="1"/>
  <c r="V2299" i="1"/>
  <c r="L2299" i="1"/>
  <c r="M2299" i="1" s="1"/>
  <c r="N2299" i="1" s="1"/>
  <c r="O2299" i="1" s="1"/>
  <c r="W2299" i="1"/>
  <c r="I2299" i="1"/>
  <c r="J2299" i="1" s="1"/>
  <c r="R2299" i="1"/>
  <c r="E2299" i="1"/>
  <c r="G2299" i="1" s="1"/>
  <c r="H2300" i="1" s="1"/>
  <c r="A2300" i="1"/>
  <c r="D2300" i="1" s="1"/>
  <c r="B2290" i="1" l="1"/>
  <c r="P2299" i="1"/>
  <c r="V2300" i="1"/>
  <c r="W2300" i="1"/>
  <c r="L2300" i="1"/>
  <c r="M2300" i="1" s="1"/>
  <c r="N2300" i="1" s="1"/>
  <c r="O2300" i="1" s="1"/>
  <c r="S2299" i="1"/>
  <c r="T2299" i="1" s="1"/>
  <c r="C2292" i="1"/>
  <c r="Q2291" i="1"/>
  <c r="U2291" i="1" s="1"/>
  <c r="E2300" i="1"/>
  <c r="G2300" i="1" s="1"/>
  <c r="H2301" i="1" s="1"/>
  <c r="A2301" i="1"/>
  <c r="D2301" i="1" s="1"/>
  <c r="R2300" i="1"/>
  <c r="I2300" i="1"/>
  <c r="J2300" i="1" s="1"/>
  <c r="B2291" i="1" l="1"/>
  <c r="P2300" i="1"/>
  <c r="Q2292" i="1"/>
  <c r="U2292" i="1" s="1"/>
  <c r="C2293" i="1"/>
  <c r="I2301" i="1"/>
  <c r="J2301" i="1" s="1"/>
  <c r="W2301" i="1"/>
  <c r="V2301" i="1"/>
  <c r="L2301" i="1"/>
  <c r="M2301" i="1" s="1"/>
  <c r="N2301" i="1" s="1"/>
  <c r="O2301" i="1" s="1"/>
  <c r="S2300" i="1"/>
  <c r="R2301" i="1"/>
  <c r="A2302" i="1"/>
  <c r="D2302" i="1" s="1"/>
  <c r="E2301" i="1"/>
  <c r="G2301" i="1" s="1"/>
  <c r="H2302" i="1" s="1"/>
  <c r="B2292" i="1" l="1"/>
  <c r="P2301" i="1"/>
  <c r="R2302" i="1"/>
  <c r="A2303" i="1"/>
  <c r="D2303" i="1" s="1"/>
  <c r="E2302" i="1"/>
  <c r="G2302" i="1" s="1"/>
  <c r="H2303" i="1" s="1"/>
  <c r="I2302" i="1"/>
  <c r="Q2293" i="1"/>
  <c r="U2293" i="1" s="1"/>
  <c r="C2294" i="1"/>
  <c r="L2302" i="1"/>
  <c r="M2302" i="1" s="1"/>
  <c r="N2302" i="1" s="1"/>
  <c r="O2302" i="1" s="1"/>
  <c r="W2302" i="1"/>
  <c r="S2301" i="1"/>
  <c r="T2301" i="1" s="1"/>
  <c r="V2302" i="1"/>
  <c r="B2293" i="1" l="1"/>
  <c r="I2303" i="1"/>
  <c r="J2303" i="1" s="1"/>
  <c r="E2303" i="1"/>
  <c r="G2303" i="1" s="1"/>
  <c r="H2304" i="1" s="1"/>
  <c r="A2304" i="1"/>
  <c r="D2304" i="1" s="1"/>
  <c r="R2303" i="1"/>
  <c r="S2302" i="1"/>
  <c r="T2302" i="1" s="1"/>
  <c r="V2303" i="1"/>
  <c r="W2303" i="1"/>
  <c r="L2303" i="1"/>
  <c r="M2303" i="1" s="1"/>
  <c r="N2303" i="1" s="1"/>
  <c r="O2303" i="1" s="1"/>
  <c r="J2302" i="1"/>
  <c r="P2302" i="1" s="1"/>
  <c r="Q2294" i="1"/>
  <c r="U2294" i="1" s="1"/>
  <c r="C2295" i="1"/>
  <c r="B2294" i="1" l="1"/>
  <c r="P2303" i="1"/>
  <c r="L2304" i="1"/>
  <c r="M2304" i="1" s="1"/>
  <c r="N2304" i="1" s="1"/>
  <c r="O2304" i="1" s="1"/>
  <c r="S2303" i="1"/>
  <c r="T2303" i="1" s="1"/>
  <c r="V2304" i="1"/>
  <c r="W2304" i="1"/>
  <c r="Q2295" i="1"/>
  <c r="U2295" i="1" s="1"/>
  <c r="C2296" i="1"/>
  <c r="R2304" i="1"/>
  <c r="E2304" i="1"/>
  <c r="G2304" i="1" s="1"/>
  <c r="H2305" i="1" s="1"/>
  <c r="A2305" i="1"/>
  <c r="D2305" i="1" s="1"/>
  <c r="I2304" i="1"/>
  <c r="B2295" i="1" l="1"/>
  <c r="I2305" i="1"/>
  <c r="J2305" i="1" s="1"/>
  <c r="Q2296" i="1"/>
  <c r="C2297" i="1"/>
  <c r="J2304" i="1"/>
  <c r="P2304" i="1" s="1"/>
  <c r="A2306" i="1"/>
  <c r="D2306" i="1" s="1"/>
  <c r="R2305" i="1"/>
  <c r="E2305" i="1"/>
  <c r="G2305" i="1" s="1"/>
  <c r="H2306" i="1" s="1"/>
  <c r="W2305" i="1"/>
  <c r="V2305" i="1"/>
  <c r="L2305" i="1"/>
  <c r="M2305" i="1" s="1"/>
  <c r="N2305" i="1" s="1"/>
  <c r="O2305" i="1" s="1"/>
  <c r="S2304" i="1"/>
  <c r="T2304" i="1" s="1"/>
  <c r="U2296" i="1" l="1"/>
  <c r="B2296" i="1"/>
  <c r="P2305" i="1"/>
  <c r="A2307" i="1"/>
  <c r="D2307" i="1" s="1"/>
  <c r="R2306" i="1"/>
  <c r="E2306" i="1"/>
  <c r="G2306" i="1" s="1"/>
  <c r="H2307" i="1" s="1"/>
  <c r="W2306" i="1"/>
  <c r="V2306" i="1"/>
  <c r="L2306" i="1"/>
  <c r="M2306" i="1" s="1"/>
  <c r="N2306" i="1" s="1"/>
  <c r="O2306" i="1" s="1"/>
  <c r="S2305" i="1"/>
  <c r="T2305" i="1" s="1"/>
  <c r="I2306" i="1"/>
  <c r="Q2297" i="1"/>
  <c r="U2297" i="1" s="1"/>
  <c r="C2298" i="1"/>
  <c r="B2297" i="1" l="1"/>
  <c r="I2307" i="1"/>
  <c r="J2307" i="1" s="1"/>
  <c r="C2299" i="1"/>
  <c r="Q2298" i="1"/>
  <c r="U2298" i="1" s="1"/>
  <c r="E2307" i="1"/>
  <c r="G2307" i="1" s="1"/>
  <c r="H2308" i="1" s="1"/>
  <c r="A2308" i="1"/>
  <c r="D2308" i="1" s="1"/>
  <c r="R2307" i="1"/>
  <c r="W2307" i="1"/>
  <c r="L2307" i="1"/>
  <c r="M2307" i="1" s="1"/>
  <c r="N2307" i="1" s="1"/>
  <c r="O2307" i="1" s="1"/>
  <c r="S2306" i="1"/>
  <c r="T2306" i="1" s="1"/>
  <c r="V2307" i="1"/>
  <c r="J2306" i="1"/>
  <c r="P2306" i="1" s="1"/>
  <c r="B2298" i="1" l="1"/>
  <c r="P2307" i="1"/>
  <c r="E2308" i="1"/>
  <c r="G2308" i="1" s="1"/>
  <c r="H2309" i="1" s="1"/>
  <c r="R2308" i="1"/>
  <c r="A2309" i="1"/>
  <c r="D2309" i="1" s="1"/>
  <c r="Q2299" i="1"/>
  <c r="U2299" i="1" s="1"/>
  <c r="C2300" i="1"/>
  <c r="L2308" i="1"/>
  <c r="M2308" i="1" s="1"/>
  <c r="N2308" i="1" s="1"/>
  <c r="O2308" i="1" s="1"/>
  <c r="W2308" i="1"/>
  <c r="S2307" i="1"/>
  <c r="T2307" i="1" s="1"/>
  <c r="V2308" i="1"/>
  <c r="I2308" i="1"/>
  <c r="T2300" i="1" l="1"/>
  <c r="B2299" i="1"/>
  <c r="I2309" i="1"/>
  <c r="J2309" i="1" s="1"/>
  <c r="J2308" i="1"/>
  <c r="P2308" i="1" s="1"/>
  <c r="A2310" i="1"/>
  <c r="D2310" i="1" s="1"/>
  <c r="R2309" i="1"/>
  <c r="E2309" i="1"/>
  <c r="G2309" i="1" s="1"/>
  <c r="H2310" i="1" s="1"/>
  <c r="Q2300" i="1"/>
  <c r="U2300" i="1" s="1"/>
  <c r="C2301" i="1"/>
  <c r="L2309" i="1"/>
  <c r="M2309" i="1" s="1"/>
  <c r="N2309" i="1" s="1"/>
  <c r="O2309" i="1" s="1"/>
  <c r="V2309" i="1"/>
  <c r="W2309" i="1"/>
  <c r="S2308" i="1"/>
  <c r="T2308" i="1" s="1"/>
  <c r="B2300" i="1" l="1"/>
  <c r="P2309" i="1"/>
  <c r="L2310" i="1"/>
  <c r="M2310" i="1" s="1"/>
  <c r="N2310" i="1" s="1"/>
  <c r="O2310" i="1" s="1"/>
  <c r="W2310" i="1"/>
  <c r="S2309" i="1"/>
  <c r="T2309" i="1" s="1"/>
  <c r="V2310" i="1"/>
  <c r="E2310" i="1"/>
  <c r="G2310" i="1" s="1"/>
  <c r="H2311" i="1" s="1"/>
  <c r="R2310" i="1"/>
  <c r="A2311" i="1"/>
  <c r="D2311" i="1" s="1"/>
  <c r="C2302" i="1"/>
  <c r="Q2301" i="1"/>
  <c r="U2301" i="1" s="1"/>
  <c r="I2310" i="1"/>
  <c r="B2301" i="1" l="1"/>
  <c r="W2311" i="1"/>
  <c r="S2310" i="1"/>
  <c r="T2310" i="1" s="1"/>
  <c r="V2311" i="1"/>
  <c r="L2311" i="1"/>
  <c r="M2311" i="1" s="1"/>
  <c r="N2311" i="1" s="1"/>
  <c r="O2311" i="1" s="1"/>
  <c r="Q2302" i="1"/>
  <c r="U2302" i="1" s="1"/>
  <c r="C2303" i="1"/>
  <c r="I2311" i="1"/>
  <c r="J2310" i="1"/>
  <c r="P2310" i="1" s="1"/>
  <c r="A2312" i="1"/>
  <c r="D2312" i="1" s="1"/>
  <c r="E2311" i="1"/>
  <c r="G2311" i="1" s="1"/>
  <c r="H2312" i="1" s="1"/>
  <c r="R2311" i="1"/>
  <c r="B2302" i="1" l="1"/>
  <c r="I2312" i="1"/>
  <c r="J2312" i="1" s="1"/>
  <c r="Q2303" i="1"/>
  <c r="C2304" i="1"/>
  <c r="J2311" i="1"/>
  <c r="P2311" i="1" s="1"/>
  <c r="V2312" i="1"/>
  <c r="S2311" i="1"/>
  <c r="T2311" i="1" s="1"/>
  <c r="L2312" i="1"/>
  <c r="M2312" i="1" s="1"/>
  <c r="N2312" i="1" s="1"/>
  <c r="O2312" i="1" s="1"/>
  <c r="W2312" i="1"/>
  <c r="E2312" i="1"/>
  <c r="G2312" i="1" s="1"/>
  <c r="H2313" i="1" s="1"/>
  <c r="A2313" i="1"/>
  <c r="D2313" i="1" s="1"/>
  <c r="R2312" i="1"/>
  <c r="U2303" i="1" l="1"/>
  <c r="B2303" i="1"/>
  <c r="P2312" i="1"/>
  <c r="L2313" i="1"/>
  <c r="M2313" i="1" s="1"/>
  <c r="N2313" i="1" s="1"/>
  <c r="O2313" i="1" s="1"/>
  <c r="W2313" i="1"/>
  <c r="V2313" i="1"/>
  <c r="S2312" i="1"/>
  <c r="T2312" i="1" s="1"/>
  <c r="R2313" i="1"/>
  <c r="A2314" i="1"/>
  <c r="D2314" i="1" s="1"/>
  <c r="E2313" i="1"/>
  <c r="G2313" i="1" s="1"/>
  <c r="H2314" i="1" s="1"/>
  <c r="Q2304" i="1"/>
  <c r="U2304" i="1" s="1"/>
  <c r="C2305" i="1"/>
  <c r="I2313" i="1"/>
  <c r="J2313" i="1" s="1"/>
  <c r="B2304" i="1" l="1"/>
  <c r="P2313" i="1"/>
  <c r="E2314" i="1"/>
  <c r="G2314" i="1" s="1"/>
  <c r="H2315" i="1" s="1"/>
  <c r="A2315" i="1"/>
  <c r="D2315" i="1" s="1"/>
  <c r="R2314" i="1"/>
  <c r="W2314" i="1"/>
  <c r="V2314" i="1"/>
  <c r="S2313" i="1"/>
  <c r="T2313" i="1" s="1"/>
  <c r="L2314" i="1"/>
  <c r="M2314" i="1" s="1"/>
  <c r="N2314" i="1" s="1"/>
  <c r="O2314" i="1" s="1"/>
  <c r="I2314" i="1"/>
  <c r="J2314" i="1" s="1"/>
  <c r="Q2305" i="1"/>
  <c r="U2305" i="1" s="1"/>
  <c r="C2306" i="1"/>
  <c r="B2305" i="1" l="1"/>
  <c r="P2314" i="1"/>
  <c r="Q2306" i="1"/>
  <c r="U2306" i="1" s="1"/>
  <c r="C2307" i="1"/>
  <c r="W2315" i="1"/>
  <c r="L2315" i="1"/>
  <c r="M2315" i="1" s="1"/>
  <c r="N2315" i="1" s="1"/>
  <c r="O2315" i="1" s="1"/>
  <c r="V2315" i="1"/>
  <c r="S2314" i="1"/>
  <c r="T2314" i="1" s="1"/>
  <c r="I2315" i="1"/>
  <c r="A2316" i="1"/>
  <c r="D2316" i="1" s="1"/>
  <c r="R2315" i="1"/>
  <c r="E2315" i="1"/>
  <c r="G2315" i="1" s="1"/>
  <c r="H2316" i="1" s="1"/>
  <c r="B2306" i="1" l="1"/>
  <c r="I2316" i="1"/>
  <c r="J2316" i="1" s="1"/>
  <c r="V2316" i="1"/>
  <c r="L2316" i="1"/>
  <c r="M2316" i="1" s="1"/>
  <c r="N2316" i="1" s="1"/>
  <c r="O2316" i="1" s="1"/>
  <c r="W2316" i="1"/>
  <c r="S2315" i="1"/>
  <c r="T2315" i="1" s="1"/>
  <c r="Q2307" i="1"/>
  <c r="U2307" i="1" s="1"/>
  <c r="C2308" i="1"/>
  <c r="J2315" i="1"/>
  <c r="P2315" i="1" s="1"/>
  <c r="E2316" i="1"/>
  <c r="G2316" i="1" s="1"/>
  <c r="H2317" i="1" s="1"/>
  <c r="R2316" i="1"/>
  <c r="A2317" i="1"/>
  <c r="D2317" i="1" s="1"/>
  <c r="B2307" i="1" l="1"/>
  <c r="P2316" i="1"/>
  <c r="C2309" i="1"/>
  <c r="Q2308" i="1"/>
  <c r="U2308" i="1" s="1"/>
  <c r="A2318" i="1"/>
  <c r="D2318" i="1" s="1"/>
  <c r="R2317" i="1"/>
  <c r="E2317" i="1"/>
  <c r="G2317" i="1" s="1"/>
  <c r="H2318" i="1" s="1"/>
  <c r="W2317" i="1"/>
  <c r="L2317" i="1"/>
  <c r="M2317" i="1" s="1"/>
  <c r="N2317" i="1" s="1"/>
  <c r="O2317" i="1" s="1"/>
  <c r="V2317" i="1"/>
  <c r="S2316" i="1"/>
  <c r="T2316" i="1" s="1"/>
  <c r="I2317" i="1"/>
  <c r="B2308" i="1" l="1"/>
  <c r="I2318" i="1"/>
  <c r="J2318" i="1" s="1"/>
  <c r="V2318" i="1"/>
  <c r="W2318" i="1"/>
  <c r="S2317" i="1"/>
  <c r="T2317" i="1" s="1"/>
  <c r="L2318" i="1"/>
  <c r="M2318" i="1" s="1"/>
  <c r="N2318" i="1" s="1"/>
  <c r="O2318" i="1" s="1"/>
  <c r="A2319" i="1"/>
  <c r="D2319" i="1" s="1"/>
  <c r="R2318" i="1"/>
  <c r="E2318" i="1"/>
  <c r="G2318" i="1" s="1"/>
  <c r="H2319" i="1" s="1"/>
  <c r="J2317" i="1"/>
  <c r="P2317" i="1" s="1"/>
  <c r="C2310" i="1"/>
  <c r="Q2309" i="1"/>
  <c r="U2309" i="1" s="1"/>
  <c r="B2309" i="1" l="1"/>
  <c r="P2318" i="1"/>
  <c r="A2320" i="1"/>
  <c r="D2320" i="1" s="1"/>
  <c r="R2319" i="1"/>
  <c r="E2319" i="1"/>
  <c r="G2319" i="1" s="1"/>
  <c r="H2320" i="1" s="1"/>
  <c r="C2311" i="1"/>
  <c r="Q2310" i="1"/>
  <c r="B2310" i="1" s="1"/>
  <c r="S2318" i="1"/>
  <c r="T2318" i="1" s="1"/>
  <c r="W2319" i="1"/>
  <c r="L2319" i="1"/>
  <c r="M2319" i="1" s="1"/>
  <c r="N2319" i="1" s="1"/>
  <c r="O2319" i="1" s="1"/>
  <c r="V2319" i="1"/>
  <c r="I2319" i="1"/>
  <c r="U2310" i="1" l="1"/>
  <c r="I2320" i="1"/>
  <c r="J2320" i="1" s="1"/>
  <c r="C2312" i="1"/>
  <c r="Q2311" i="1"/>
  <c r="U2311" i="1" s="1"/>
  <c r="L2320" i="1"/>
  <c r="M2320" i="1" s="1"/>
  <c r="N2320" i="1" s="1"/>
  <c r="O2320" i="1" s="1"/>
  <c r="S2319" i="1"/>
  <c r="T2319" i="1" s="1"/>
  <c r="V2320" i="1"/>
  <c r="W2320" i="1"/>
  <c r="A2321" i="1"/>
  <c r="D2321" i="1" s="1"/>
  <c r="E2320" i="1"/>
  <c r="G2320" i="1" s="1"/>
  <c r="H2321" i="1" s="1"/>
  <c r="R2320" i="1"/>
  <c r="J2319" i="1"/>
  <c r="P2319" i="1" s="1"/>
  <c r="B2311" i="1" l="1"/>
  <c r="I2321" i="1"/>
  <c r="J2321" i="1" s="1"/>
  <c r="P2320" i="1"/>
  <c r="S2320" i="1"/>
  <c r="T2320" i="1" s="1"/>
  <c r="W2321" i="1"/>
  <c r="V2321" i="1"/>
  <c r="L2321" i="1"/>
  <c r="M2321" i="1" s="1"/>
  <c r="N2321" i="1" s="1"/>
  <c r="O2321" i="1" s="1"/>
  <c r="E2321" i="1"/>
  <c r="G2321" i="1" s="1"/>
  <c r="H2322" i="1" s="1"/>
  <c r="R2321" i="1"/>
  <c r="A2322" i="1"/>
  <c r="D2322" i="1" s="1"/>
  <c r="Q2312" i="1"/>
  <c r="U2312" i="1" s="1"/>
  <c r="C2313" i="1"/>
  <c r="B2312" i="1" l="1"/>
  <c r="P2321" i="1"/>
  <c r="Q2313" i="1"/>
  <c r="U2313" i="1" s="1"/>
  <c r="C2314" i="1"/>
  <c r="W2322" i="1"/>
  <c r="V2322" i="1"/>
  <c r="S2321" i="1"/>
  <c r="T2321" i="1" s="1"/>
  <c r="L2322" i="1"/>
  <c r="M2322" i="1" s="1"/>
  <c r="N2322" i="1" s="1"/>
  <c r="O2322" i="1" s="1"/>
  <c r="R2322" i="1"/>
  <c r="A2323" i="1"/>
  <c r="D2323" i="1" s="1"/>
  <c r="E2322" i="1"/>
  <c r="G2322" i="1" s="1"/>
  <c r="H2323" i="1" s="1"/>
  <c r="I2322" i="1"/>
  <c r="B2313" i="1" l="1"/>
  <c r="I2323" i="1"/>
  <c r="J2323" i="1" s="1"/>
  <c r="J2322" i="1"/>
  <c r="P2322" i="1" s="1"/>
  <c r="A2324" i="1"/>
  <c r="D2324" i="1" s="1"/>
  <c r="E2323" i="1"/>
  <c r="G2323" i="1" s="1"/>
  <c r="H2324" i="1" s="1"/>
  <c r="R2323" i="1"/>
  <c r="C2315" i="1"/>
  <c r="Q2314" i="1"/>
  <c r="U2314" i="1" s="1"/>
  <c r="L2323" i="1"/>
  <c r="M2323" i="1" s="1"/>
  <c r="N2323" i="1" s="1"/>
  <c r="O2323" i="1" s="1"/>
  <c r="V2323" i="1"/>
  <c r="W2323" i="1"/>
  <c r="S2322" i="1"/>
  <c r="T2322" i="1" s="1"/>
  <c r="B2314" i="1" l="1"/>
  <c r="I2324" i="1"/>
  <c r="J2324" i="1" s="1"/>
  <c r="P2323" i="1"/>
  <c r="A2325" i="1"/>
  <c r="R2324" i="1"/>
  <c r="E2324" i="1"/>
  <c r="G2324" i="1" s="1"/>
  <c r="H2325" i="1" s="1"/>
  <c r="Q2315" i="1"/>
  <c r="U2315" i="1" s="1"/>
  <c r="C2316" i="1"/>
  <c r="L2324" i="1"/>
  <c r="M2324" i="1" s="1"/>
  <c r="N2324" i="1" s="1"/>
  <c r="O2324" i="1" s="1"/>
  <c r="W2324" i="1"/>
  <c r="S2323" i="1"/>
  <c r="T2323" i="1" s="1"/>
  <c r="V2324" i="1"/>
  <c r="A2326" i="1" l="1"/>
  <c r="D2325" i="1"/>
  <c r="E2325" i="1" s="1"/>
  <c r="G2325" i="1" s="1"/>
  <c r="B2315" i="1"/>
  <c r="P2324" i="1"/>
  <c r="W2325" i="1"/>
  <c r="S2324" i="1"/>
  <c r="T2324" i="1" s="1"/>
  <c r="V2325" i="1"/>
  <c r="L2325" i="1"/>
  <c r="M2325" i="1" s="1"/>
  <c r="N2325" i="1" s="1"/>
  <c r="O2325" i="1" s="1"/>
  <c r="R2325" i="1"/>
  <c r="Q2316" i="1"/>
  <c r="U2316" i="1" s="1"/>
  <c r="C2317" i="1"/>
  <c r="I2325" i="1"/>
  <c r="A2327" i="1" l="1"/>
  <c r="D2326" i="1"/>
  <c r="E2326" i="1" s="1"/>
  <c r="G2326" i="1" s="1"/>
  <c r="R2326" i="1"/>
  <c r="S2326" i="1" s="1"/>
  <c r="T2326" i="1" s="1"/>
  <c r="B2316" i="1"/>
  <c r="S2325" i="1"/>
  <c r="W2326" i="1"/>
  <c r="V2326" i="1"/>
  <c r="L2326" i="1"/>
  <c r="J2325" i="1"/>
  <c r="P2325" i="1" s="1"/>
  <c r="I2326" i="1"/>
  <c r="H2327" i="1"/>
  <c r="H2326" i="1"/>
  <c r="Q2317" i="1"/>
  <c r="C2318" i="1"/>
  <c r="V2327" i="1" l="1"/>
  <c r="W2327" i="1"/>
  <c r="I2327" i="1"/>
  <c r="J2327" i="1" s="1"/>
  <c r="D2327" i="1"/>
  <c r="E2327" i="1" s="1"/>
  <c r="G2327" i="1" s="1"/>
  <c r="A2328" i="1"/>
  <c r="R2327" i="1"/>
  <c r="S2327" i="1" s="1"/>
  <c r="T2327" i="1" s="1"/>
  <c r="U2317" i="1"/>
  <c r="B2317" i="1"/>
  <c r="J2326" i="1"/>
  <c r="M2326" i="1"/>
  <c r="N2326" i="1" s="1"/>
  <c r="O2326" i="1" s="1"/>
  <c r="L2327" i="1"/>
  <c r="Q2318" i="1"/>
  <c r="U2318" i="1" s="1"/>
  <c r="C2319" i="1"/>
  <c r="D2328" i="1" l="1"/>
  <c r="E2328" i="1" s="1"/>
  <c r="G2328" i="1" s="1"/>
  <c r="A2329" i="1"/>
  <c r="R2328" i="1"/>
  <c r="S2328" i="1" s="1"/>
  <c r="T2328" i="1" s="1"/>
  <c r="H2328" i="1"/>
  <c r="H2329" i="1"/>
  <c r="W2328" i="1"/>
  <c r="W2329" i="1" s="1"/>
  <c r="I2328" i="1"/>
  <c r="I2329" i="1" s="1"/>
  <c r="V2328" i="1"/>
  <c r="V2329" i="1" s="1"/>
  <c r="B2318" i="1"/>
  <c r="P2326" i="1"/>
  <c r="M2327" i="1"/>
  <c r="N2327" i="1" s="1"/>
  <c r="O2327" i="1" s="1"/>
  <c r="P2327" i="1" s="1"/>
  <c r="L2328" i="1"/>
  <c r="Q2319" i="1"/>
  <c r="U2319" i="1" s="1"/>
  <c r="C2320" i="1"/>
  <c r="J2328" i="1" l="1"/>
  <c r="J2329" i="1"/>
  <c r="D2329" i="1"/>
  <c r="E2329" i="1" s="1"/>
  <c r="G2329" i="1" s="1"/>
  <c r="A2330" i="1"/>
  <c r="R2329" i="1"/>
  <c r="S2329" i="1" s="1"/>
  <c r="T2329" i="1" s="1"/>
  <c r="B2319" i="1"/>
  <c r="M2328" i="1"/>
  <c r="N2328" i="1" s="1"/>
  <c r="O2328" i="1" s="1"/>
  <c r="P2328" i="1" s="1"/>
  <c r="L2329" i="1"/>
  <c r="Q2320" i="1"/>
  <c r="U2320" i="1" s="1"/>
  <c r="C2321" i="1"/>
  <c r="D2330" i="1" l="1"/>
  <c r="E2330" i="1" s="1"/>
  <c r="G2330" i="1" s="1"/>
  <c r="A2331" i="1"/>
  <c r="R2330" i="1"/>
  <c r="S2330" i="1" s="1"/>
  <c r="T2330" i="1" s="1"/>
  <c r="V2330" i="1"/>
  <c r="H2330" i="1"/>
  <c r="H2331" i="1"/>
  <c r="I2330" i="1"/>
  <c r="I2331" i="1" s="1"/>
  <c r="W2330" i="1"/>
  <c r="W2331" i="1" s="1"/>
  <c r="B2320" i="1"/>
  <c r="M2329" i="1"/>
  <c r="N2329" i="1" s="1"/>
  <c r="O2329" i="1" s="1"/>
  <c r="P2329" i="1" s="1"/>
  <c r="L2330" i="1"/>
  <c r="C2322" i="1"/>
  <c r="Q2321" i="1"/>
  <c r="U2321" i="1" s="1"/>
  <c r="V2331" i="1" l="1"/>
  <c r="J2330" i="1"/>
  <c r="J2331" i="1"/>
  <c r="D2331" i="1"/>
  <c r="E2331" i="1" s="1"/>
  <c r="G2331" i="1" s="1"/>
  <c r="A2332" i="1"/>
  <c r="R2331" i="1"/>
  <c r="S2331" i="1" s="1"/>
  <c r="T2331" i="1" s="1"/>
  <c r="B2321" i="1"/>
  <c r="M2330" i="1"/>
  <c r="N2330" i="1" s="1"/>
  <c r="O2330" i="1" s="1"/>
  <c r="P2330" i="1" s="1"/>
  <c r="L2331" i="1"/>
  <c r="Q2322" i="1"/>
  <c r="U2322" i="1" s="1"/>
  <c r="C2323" i="1"/>
  <c r="W2332" i="1" l="1"/>
  <c r="D2332" i="1"/>
  <c r="E2332" i="1" s="1"/>
  <c r="G2332" i="1" s="1"/>
  <c r="A2333" i="1"/>
  <c r="R2332" i="1"/>
  <c r="S2332" i="1" s="1"/>
  <c r="T2332" i="1" s="1"/>
  <c r="H2333" i="1"/>
  <c r="H2332" i="1"/>
  <c r="V2332" i="1"/>
  <c r="V2333" i="1" s="1"/>
  <c r="I2332" i="1"/>
  <c r="I2333" i="1" s="1"/>
  <c r="B2322" i="1"/>
  <c r="M2331" i="1"/>
  <c r="N2331" i="1" s="1"/>
  <c r="O2331" i="1" s="1"/>
  <c r="P2331" i="1" s="1"/>
  <c r="L2332" i="1"/>
  <c r="Q2323" i="1"/>
  <c r="U2323" i="1" s="1"/>
  <c r="C2324" i="1"/>
  <c r="J2332" i="1" l="1"/>
  <c r="D2333" i="1"/>
  <c r="E2333" i="1" s="1"/>
  <c r="G2333" i="1" s="1"/>
  <c r="A2334" i="1"/>
  <c r="R2333" i="1"/>
  <c r="S2333" i="1" s="1"/>
  <c r="T2333" i="1" s="1"/>
  <c r="J2333" i="1"/>
  <c r="W2333" i="1"/>
  <c r="B2323" i="1"/>
  <c r="M2332" i="1"/>
  <c r="N2332" i="1" s="1"/>
  <c r="O2332" i="1" s="1"/>
  <c r="P2332" i="1" s="1"/>
  <c r="L2333" i="1"/>
  <c r="C2325" i="1"/>
  <c r="Q2324" i="1"/>
  <c r="U2324" i="1" s="1"/>
  <c r="H2334" i="1" l="1"/>
  <c r="D2334" i="1"/>
  <c r="E2334" i="1" s="1"/>
  <c r="G2334" i="1" s="1"/>
  <c r="A2335" i="1"/>
  <c r="R2334" i="1"/>
  <c r="S2334" i="1" s="1"/>
  <c r="T2334" i="1" s="1"/>
  <c r="V2334" i="1"/>
  <c r="W2334" i="1"/>
  <c r="I2334" i="1"/>
  <c r="B2324" i="1"/>
  <c r="M2333" i="1"/>
  <c r="N2333" i="1" s="1"/>
  <c r="O2333" i="1" s="1"/>
  <c r="P2333" i="1" s="1"/>
  <c r="L2334" i="1"/>
  <c r="T2325" i="1"/>
  <c r="C2326" i="1" s="1"/>
  <c r="Q2325" i="1"/>
  <c r="W2335" i="1" l="1"/>
  <c r="V2335" i="1"/>
  <c r="H2335" i="1"/>
  <c r="H2336" i="1"/>
  <c r="J2334" i="1"/>
  <c r="D2335" i="1"/>
  <c r="E2335" i="1" s="1"/>
  <c r="G2335" i="1" s="1"/>
  <c r="A2336" i="1"/>
  <c r="R2335" i="1"/>
  <c r="S2335" i="1" s="1"/>
  <c r="T2335" i="1" s="1"/>
  <c r="I2335" i="1"/>
  <c r="B2325" i="1"/>
  <c r="U2325" i="1"/>
  <c r="C2327" i="1"/>
  <c r="Q2326" i="1"/>
  <c r="U2326" i="1" s="1"/>
  <c r="M2334" i="1"/>
  <c r="N2334" i="1" s="1"/>
  <c r="O2334" i="1" s="1"/>
  <c r="P2334" i="1" s="1"/>
  <c r="L2335" i="1"/>
  <c r="V2336" i="1" l="1"/>
  <c r="I2336" i="1"/>
  <c r="J2336" i="1" s="1"/>
  <c r="J2335" i="1"/>
  <c r="W2336" i="1"/>
  <c r="D2336" i="1"/>
  <c r="E2336" i="1" s="1"/>
  <c r="G2336" i="1" s="1"/>
  <c r="H2337" i="1" s="1"/>
  <c r="A2337" i="1"/>
  <c r="R2336" i="1"/>
  <c r="S2336" i="1" s="1"/>
  <c r="T2336" i="1" s="1"/>
  <c r="B2326" i="1"/>
  <c r="M2335" i="1"/>
  <c r="N2335" i="1" s="1"/>
  <c r="O2335" i="1" s="1"/>
  <c r="P2335" i="1" s="1"/>
  <c r="L2336" i="1"/>
  <c r="C2328" i="1"/>
  <c r="Q2327" i="1"/>
  <c r="U2327" i="1" s="1"/>
  <c r="D2337" i="1" l="1"/>
  <c r="E2337" i="1" s="1"/>
  <c r="G2337" i="1" s="1"/>
  <c r="H2338" i="1" s="1"/>
  <c r="A2338" i="1"/>
  <c r="R2337" i="1"/>
  <c r="S2337" i="1" s="1"/>
  <c r="T2337" i="1" s="1"/>
  <c r="W2337" i="1"/>
  <c r="I2337" i="1"/>
  <c r="V2337" i="1"/>
  <c r="B2327" i="1"/>
  <c r="M2336" i="1"/>
  <c r="N2336" i="1" s="1"/>
  <c r="O2336" i="1" s="1"/>
  <c r="P2336" i="1" s="1"/>
  <c r="L2337" i="1"/>
  <c r="C2329" i="1"/>
  <c r="Q2328" i="1"/>
  <c r="U2328" i="1" s="1"/>
  <c r="V2338" i="1" l="1"/>
  <c r="I2338" i="1"/>
  <c r="W2338" i="1"/>
  <c r="J2338" i="1"/>
  <c r="J2337" i="1"/>
  <c r="D2338" i="1"/>
  <c r="E2338" i="1" s="1"/>
  <c r="G2338" i="1" s="1"/>
  <c r="H2339" i="1" s="1"/>
  <c r="A2339" i="1"/>
  <c r="R2338" i="1"/>
  <c r="S2338" i="1" s="1"/>
  <c r="T2338" i="1" s="1"/>
  <c r="B2328" i="1"/>
  <c r="M2337" i="1"/>
  <c r="N2337" i="1" s="1"/>
  <c r="O2337" i="1" s="1"/>
  <c r="P2337" i="1" s="1"/>
  <c r="L2338" i="1"/>
  <c r="C2330" i="1"/>
  <c r="Q2329" i="1"/>
  <c r="U2329" i="1" s="1"/>
  <c r="D2339" i="1" l="1"/>
  <c r="E2339" i="1" s="1"/>
  <c r="G2339" i="1" s="1"/>
  <c r="H2340" i="1" s="1"/>
  <c r="A2340" i="1"/>
  <c r="R2339" i="1"/>
  <c r="S2339" i="1" s="1"/>
  <c r="T2339" i="1" s="1"/>
  <c r="W2339" i="1"/>
  <c r="I2339" i="1"/>
  <c r="V2339" i="1"/>
  <c r="V2340" i="1" s="1"/>
  <c r="B2329" i="1"/>
  <c r="M2338" i="1"/>
  <c r="N2338" i="1" s="1"/>
  <c r="O2338" i="1" s="1"/>
  <c r="P2338" i="1" s="1"/>
  <c r="L2339" i="1"/>
  <c r="C2331" i="1"/>
  <c r="Q2330" i="1"/>
  <c r="U2330" i="1" s="1"/>
  <c r="I2340" i="1" l="1"/>
  <c r="W2340" i="1"/>
  <c r="J2340" i="1"/>
  <c r="J2339" i="1"/>
  <c r="D2340" i="1"/>
  <c r="E2340" i="1" s="1"/>
  <c r="G2340" i="1" s="1"/>
  <c r="H2341" i="1" s="1"/>
  <c r="A2341" i="1"/>
  <c r="R2340" i="1"/>
  <c r="S2340" i="1" s="1"/>
  <c r="T2340" i="1" s="1"/>
  <c r="B2330" i="1"/>
  <c r="C2332" i="1"/>
  <c r="Q2331" i="1"/>
  <c r="M2339" i="1"/>
  <c r="N2339" i="1" s="1"/>
  <c r="O2339" i="1" s="1"/>
  <c r="P2339" i="1" s="1"/>
  <c r="L2340" i="1"/>
  <c r="D2341" i="1" l="1"/>
  <c r="E2341" i="1" s="1"/>
  <c r="G2341" i="1" s="1"/>
  <c r="H2342" i="1" s="1"/>
  <c r="A2342" i="1"/>
  <c r="R2341" i="1"/>
  <c r="S2341" i="1" s="1"/>
  <c r="T2341" i="1" s="1"/>
  <c r="I2341" i="1"/>
  <c r="V2341" i="1"/>
  <c r="W2341" i="1"/>
  <c r="U2331" i="1"/>
  <c r="B2331" i="1"/>
  <c r="M2340" i="1"/>
  <c r="N2340" i="1" s="1"/>
  <c r="O2340" i="1" s="1"/>
  <c r="P2340" i="1" s="1"/>
  <c r="L2341" i="1"/>
  <c r="C2333" i="1"/>
  <c r="Q2332" i="1"/>
  <c r="U2332" i="1" s="1"/>
  <c r="B2332" i="1" l="1"/>
  <c r="W2342" i="1"/>
  <c r="V2342" i="1"/>
  <c r="I2342" i="1"/>
  <c r="J2342" i="1" s="1"/>
  <c r="J2341" i="1"/>
  <c r="D2342" i="1"/>
  <c r="E2342" i="1" s="1"/>
  <c r="G2342" i="1" s="1"/>
  <c r="H2343" i="1" s="1"/>
  <c r="A2343" i="1"/>
  <c r="R2342" i="1"/>
  <c r="S2342" i="1" s="1"/>
  <c r="T2342" i="1" s="1"/>
  <c r="C2334" i="1"/>
  <c r="Q2333" i="1"/>
  <c r="U2333" i="1" s="1"/>
  <c r="M2341" i="1"/>
  <c r="N2341" i="1" s="1"/>
  <c r="O2341" i="1" s="1"/>
  <c r="P2341" i="1" s="1"/>
  <c r="L2342" i="1"/>
  <c r="D2343" i="1" l="1"/>
  <c r="E2343" i="1" s="1"/>
  <c r="G2343" i="1" s="1"/>
  <c r="H2344" i="1" s="1"/>
  <c r="J2344" i="1" s="1"/>
  <c r="R2343" i="1"/>
  <c r="S2343" i="1" s="1"/>
  <c r="T2343" i="1" s="1"/>
  <c r="A2344" i="1"/>
  <c r="I2343" i="1"/>
  <c r="I2344" i="1" s="1"/>
  <c r="W2343" i="1"/>
  <c r="W2344" i="1" s="1"/>
  <c r="V2343" i="1"/>
  <c r="V2344" i="1" s="1"/>
  <c r="B2333" i="1"/>
  <c r="M2342" i="1"/>
  <c r="N2342" i="1" s="1"/>
  <c r="O2342" i="1" s="1"/>
  <c r="P2342" i="1" s="1"/>
  <c r="L2343" i="1"/>
  <c r="C2335" i="1"/>
  <c r="Q2334" i="1"/>
  <c r="U2334" i="1" s="1"/>
  <c r="D2344" i="1" l="1"/>
  <c r="E2344" i="1" s="1"/>
  <c r="G2344" i="1" s="1"/>
  <c r="H2345" i="1" s="1"/>
  <c r="A2345" i="1"/>
  <c r="R2344" i="1"/>
  <c r="S2344" i="1" s="1"/>
  <c r="T2344" i="1" s="1"/>
  <c r="J2343" i="1"/>
  <c r="B2334" i="1"/>
  <c r="C2336" i="1"/>
  <c r="Q2335" i="1"/>
  <c r="M2343" i="1"/>
  <c r="N2343" i="1" s="1"/>
  <c r="O2343" i="1" s="1"/>
  <c r="P2343" i="1" s="1"/>
  <c r="L2344" i="1"/>
  <c r="I2345" i="1" l="1"/>
  <c r="W2345" i="1"/>
  <c r="D2345" i="1"/>
  <c r="E2345" i="1" s="1"/>
  <c r="G2345" i="1" s="1"/>
  <c r="H2346" i="1" s="1"/>
  <c r="A2346" i="1"/>
  <c r="R2345" i="1"/>
  <c r="S2345" i="1" s="1"/>
  <c r="T2345" i="1" s="1"/>
  <c r="J2345" i="1"/>
  <c r="V2345" i="1"/>
  <c r="U2335" i="1"/>
  <c r="B2335" i="1"/>
  <c r="M2344" i="1"/>
  <c r="N2344" i="1" s="1"/>
  <c r="O2344" i="1" s="1"/>
  <c r="P2344" i="1" s="1"/>
  <c r="L2345" i="1"/>
  <c r="C2337" i="1"/>
  <c r="Q2336" i="1"/>
  <c r="U2336" i="1" s="1"/>
  <c r="V2346" i="1" l="1"/>
  <c r="D2346" i="1"/>
  <c r="E2346" i="1" s="1"/>
  <c r="G2346" i="1" s="1"/>
  <c r="H2347" i="1" s="1"/>
  <c r="A2347" i="1"/>
  <c r="R2346" i="1"/>
  <c r="S2346" i="1" s="1"/>
  <c r="T2346" i="1" s="1"/>
  <c r="B2346" i="1"/>
  <c r="W2346" i="1"/>
  <c r="I2346" i="1"/>
  <c r="B2336" i="1"/>
  <c r="C2338" i="1"/>
  <c r="Q2337" i="1"/>
  <c r="U2337" i="1" s="1"/>
  <c r="M2345" i="1"/>
  <c r="N2345" i="1" s="1"/>
  <c r="O2345" i="1" s="1"/>
  <c r="P2345" i="1" s="1"/>
  <c r="L2346" i="1"/>
  <c r="I2347" i="1" l="1"/>
  <c r="W2347" i="1"/>
  <c r="J2347" i="1"/>
  <c r="J2346" i="1"/>
  <c r="D2347" i="1"/>
  <c r="E2347" i="1" s="1"/>
  <c r="G2347" i="1" s="1"/>
  <c r="H2348" i="1" s="1"/>
  <c r="A2348" i="1"/>
  <c r="R2347" i="1"/>
  <c r="S2347" i="1" s="1"/>
  <c r="T2347" i="1" s="1"/>
  <c r="B2347" i="1"/>
  <c r="V2347" i="1"/>
  <c r="B2337" i="1"/>
  <c r="M2346" i="1"/>
  <c r="N2346" i="1" s="1"/>
  <c r="O2346" i="1" s="1"/>
  <c r="P2346" i="1" s="1"/>
  <c r="L2347" i="1"/>
  <c r="C2339" i="1"/>
  <c r="Q2338" i="1"/>
  <c r="V2348" i="1" l="1"/>
  <c r="D2348" i="1"/>
  <c r="E2348" i="1" s="1"/>
  <c r="G2348" i="1" s="1"/>
  <c r="H2349" i="1" s="1"/>
  <c r="J2349" i="1" s="1"/>
  <c r="R2348" i="1"/>
  <c r="S2348" i="1" s="1"/>
  <c r="T2348" i="1" s="1"/>
  <c r="B2348" i="1"/>
  <c r="A2349" i="1"/>
  <c r="W2348" i="1"/>
  <c r="I2348" i="1"/>
  <c r="I2349" i="1" s="1"/>
  <c r="U2338" i="1"/>
  <c r="B2338" i="1"/>
  <c r="C2340" i="1"/>
  <c r="Q2339" i="1"/>
  <c r="U2339" i="1" s="1"/>
  <c r="M2347" i="1"/>
  <c r="N2347" i="1" s="1"/>
  <c r="O2347" i="1" s="1"/>
  <c r="P2347" i="1" s="1"/>
  <c r="L2348" i="1"/>
  <c r="W2349" i="1" l="1"/>
  <c r="J2348" i="1"/>
  <c r="D2349" i="1"/>
  <c r="E2349" i="1" s="1"/>
  <c r="G2349" i="1" s="1"/>
  <c r="H2350" i="1" s="1"/>
  <c r="A2350" i="1"/>
  <c r="R2349" i="1"/>
  <c r="S2349" i="1" s="1"/>
  <c r="T2349" i="1" s="1"/>
  <c r="B2349" i="1"/>
  <c r="V2349" i="1"/>
  <c r="B2339" i="1"/>
  <c r="M2348" i="1"/>
  <c r="N2348" i="1" s="1"/>
  <c r="O2348" i="1" s="1"/>
  <c r="P2348" i="1" s="1"/>
  <c r="L2349" i="1"/>
  <c r="C2341" i="1"/>
  <c r="Q2340" i="1"/>
  <c r="U2340" i="1" s="1"/>
  <c r="V2350" i="1" l="1"/>
  <c r="D2350" i="1"/>
  <c r="E2350" i="1" s="1"/>
  <c r="G2350" i="1" s="1"/>
  <c r="H2351" i="1" s="1"/>
  <c r="B2350" i="1"/>
  <c r="A2351" i="1"/>
  <c r="R2350" i="1"/>
  <c r="S2350" i="1" s="1"/>
  <c r="T2350" i="1" s="1"/>
  <c r="I2350" i="1"/>
  <c r="W2350" i="1"/>
  <c r="B2340" i="1"/>
  <c r="C2342" i="1"/>
  <c r="Q2341" i="1"/>
  <c r="U2341" i="1" s="1"/>
  <c r="M2349" i="1"/>
  <c r="N2349" i="1" s="1"/>
  <c r="O2349" i="1" s="1"/>
  <c r="P2349" i="1" s="1"/>
  <c r="L2350" i="1"/>
  <c r="W2351" i="1" l="1"/>
  <c r="I2351" i="1"/>
  <c r="J2350" i="1"/>
  <c r="D2351" i="1"/>
  <c r="E2351" i="1" s="1"/>
  <c r="G2351" i="1" s="1"/>
  <c r="H2352" i="1" s="1"/>
  <c r="R2351" i="1"/>
  <c r="S2351" i="1" s="1"/>
  <c r="T2351" i="1" s="1"/>
  <c r="A2352" i="1"/>
  <c r="B2351" i="1"/>
  <c r="J2351" i="1"/>
  <c r="V2351" i="1"/>
  <c r="B2341" i="1"/>
  <c r="M2350" i="1"/>
  <c r="N2350" i="1" s="1"/>
  <c r="O2350" i="1" s="1"/>
  <c r="P2350" i="1" s="1"/>
  <c r="L2351" i="1"/>
  <c r="C2343" i="1"/>
  <c r="Q2342" i="1"/>
  <c r="U2342" i="1" s="1"/>
  <c r="D2352" i="1" l="1"/>
  <c r="E2352" i="1" s="1"/>
  <c r="G2352" i="1" s="1"/>
  <c r="H2353" i="1" s="1"/>
  <c r="J2353" i="1" s="1"/>
  <c r="A2353" i="1"/>
  <c r="R2352" i="1"/>
  <c r="S2352" i="1" s="1"/>
  <c r="T2352" i="1" s="1"/>
  <c r="B2352" i="1"/>
  <c r="I2352" i="1"/>
  <c r="I2353" i="1" s="1"/>
  <c r="V2352" i="1"/>
  <c r="V2353" i="1" s="1"/>
  <c r="W2352" i="1"/>
  <c r="W2353" i="1" s="1"/>
  <c r="B2343" i="1"/>
  <c r="B2342" i="1"/>
  <c r="C2344" i="1"/>
  <c r="Q2343" i="1"/>
  <c r="U2343" i="1" s="1"/>
  <c r="M2351" i="1"/>
  <c r="N2351" i="1" s="1"/>
  <c r="O2351" i="1" s="1"/>
  <c r="P2351" i="1" s="1"/>
  <c r="L2352" i="1"/>
  <c r="J2352" i="1" l="1"/>
  <c r="D2353" i="1"/>
  <c r="E2353" i="1" s="1"/>
  <c r="G2353" i="1" s="1"/>
  <c r="H2354" i="1" s="1"/>
  <c r="A2354" i="1"/>
  <c r="R2353" i="1"/>
  <c r="S2353" i="1" s="1"/>
  <c r="T2353" i="1" s="1"/>
  <c r="B2353" i="1"/>
  <c r="B2344" i="1"/>
  <c r="M2352" i="1"/>
  <c r="N2352" i="1" s="1"/>
  <c r="O2352" i="1" s="1"/>
  <c r="P2352" i="1" s="1"/>
  <c r="L2353" i="1"/>
  <c r="C2345" i="1"/>
  <c r="Q2344" i="1"/>
  <c r="U2344" i="1" s="1"/>
  <c r="D2354" i="1" l="1"/>
  <c r="E2354" i="1" s="1"/>
  <c r="G2354" i="1" s="1"/>
  <c r="H2355" i="1" s="1"/>
  <c r="J2355" i="1" s="1"/>
  <c r="R2354" i="1"/>
  <c r="S2354" i="1" s="1"/>
  <c r="T2354" i="1" s="1"/>
  <c r="B2354" i="1"/>
  <c r="A2355" i="1"/>
  <c r="I2354" i="1"/>
  <c r="I2355" i="1" s="1"/>
  <c r="W2354" i="1"/>
  <c r="W2355" i="1" s="1"/>
  <c r="V2354" i="1"/>
  <c r="V2355" i="1" s="1"/>
  <c r="B2345" i="1"/>
  <c r="C2346" i="1"/>
  <c r="Q2345" i="1"/>
  <c r="U2345" i="1" s="1"/>
  <c r="M2353" i="1"/>
  <c r="N2353" i="1" s="1"/>
  <c r="O2353" i="1" s="1"/>
  <c r="P2353" i="1" s="1"/>
  <c r="L2354" i="1"/>
  <c r="J2354" i="1" l="1"/>
  <c r="D2355" i="1"/>
  <c r="E2355" i="1" s="1"/>
  <c r="G2355" i="1" s="1"/>
  <c r="H2356" i="1" s="1"/>
  <c r="R2355" i="1"/>
  <c r="S2355" i="1" s="1"/>
  <c r="T2355" i="1" s="1"/>
  <c r="B2355" i="1"/>
  <c r="A2356" i="1"/>
  <c r="M2354" i="1"/>
  <c r="N2354" i="1" s="1"/>
  <c r="O2354" i="1" s="1"/>
  <c r="P2354" i="1" s="1"/>
  <c r="L2355" i="1"/>
  <c r="C2347" i="1"/>
  <c r="Q2346" i="1"/>
  <c r="U2346" i="1" s="1"/>
  <c r="D2356" i="1" l="1"/>
  <c r="E2356" i="1" s="1"/>
  <c r="G2356" i="1" s="1"/>
  <c r="H2357" i="1" s="1"/>
  <c r="J2357" i="1" s="1"/>
  <c r="R2356" i="1"/>
  <c r="S2356" i="1" s="1"/>
  <c r="T2356" i="1" s="1"/>
  <c r="A2357" i="1"/>
  <c r="B2356" i="1"/>
  <c r="W2356" i="1"/>
  <c r="W2357" i="1" s="1"/>
  <c r="I2356" i="1"/>
  <c r="I2357" i="1" s="1"/>
  <c r="V2356" i="1"/>
  <c r="V2357" i="1" s="1"/>
  <c r="C2348" i="1"/>
  <c r="Q2347" i="1"/>
  <c r="U2347" i="1" s="1"/>
  <c r="M2355" i="1"/>
  <c r="N2355" i="1" s="1"/>
  <c r="O2355" i="1" s="1"/>
  <c r="P2355" i="1" s="1"/>
  <c r="L2356" i="1"/>
  <c r="J2356" i="1" l="1"/>
  <c r="D2357" i="1"/>
  <c r="E2357" i="1" s="1"/>
  <c r="G2357" i="1" s="1"/>
  <c r="H2358" i="1" s="1"/>
  <c r="B2357" i="1"/>
  <c r="R2357" i="1"/>
  <c r="S2357" i="1" s="1"/>
  <c r="T2357" i="1" s="1"/>
  <c r="A2358" i="1"/>
  <c r="M2356" i="1"/>
  <c r="N2356" i="1" s="1"/>
  <c r="O2356" i="1" s="1"/>
  <c r="P2356" i="1" s="1"/>
  <c r="L2357" i="1"/>
  <c r="C2349" i="1"/>
  <c r="Q2348" i="1"/>
  <c r="U2348" i="1" s="1"/>
  <c r="I2358" i="1" l="1"/>
  <c r="D2358" i="1"/>
  <c r="E2358" i="1" s="1"/>
  <c r="G2358" i="1" s="1"/>
  <c r="H2359" i="1" s="1"/>
  <c r="B2358" i="1"/>
  <c r="R2358" i="1"/>
  <c r="S2358" i="1" s="1"/>
  <c r="T2358" i="1" s="1"/>
  <c r="A2359" i="1"/>
  <c r="J2358" i="1"/>
  <c r="W2358" i="1"/>
  <c r="V2358" i="1"/>
  <c r="C2350" i="1"/>
  <c r="Q2349" i="1"/>
  <c r="U2349" i="1" s="1"/>
  <c r="M2357" i="1"/>
  <c r="N2357" i="1" s="1"/>
  <c r="O2357" i="1" s="1"/>
  <c r="P2357" i="1" s="1"/>
  <c r="L2358" i="1"/>
  <c r="V2359" i="1" l="1"/>
  <c r="W2359" i="1"/>
  <c r="D2359" i="1"/>
  <c r="E2359" i="1" s="1"/>
  <c r="G2359" i="1" s="1"/>
  <c r="H2360" i="1" s="1"/>
  <c r="A2360" i="1"/>
  <c r="R2359" i="1"/>
  <c r="S2359" i="1" s="1"/>
  <c r="T2359" i="1" s="1"/>
  <c r="B2359" i="1"/>
  <c r="I2359" i="1"/>
  <c r="M2358" i="1"/>
  <c r="N2358" i="1" s="1"/>
  <c r="O2358" i="1" s="1"/>
  <c r="P2358" i="1" s="1"/>
  <c r="L2359" i="1"/>
  <c r="C2351" i="1"/>
  <c r="Q2350" i="1"/>
  <c r="U2350" i="1" s="1"/>
  <c r="I2360" i="1" l="1"/>
  <c r="J2360" i="1"/>
  <c r="J2359" i="1"/>
  <c r="D2360" i="1"/>
  <c r="E2360" i="1" s="1"/>
  <c r="G2360" i="1" s="1"/>
  <c r="H2361" i="1" s="1"/>
  <c r="A2361" i="1"/>
  <c r="R2360" i="1"/>
  <c r="S2360" i="1" s="1"/>
  <c r="T2360" i="1" s="1"/>
  <c r="B2360" i="1"/>
  <c r="W2360" i="1"/>
  <c r="V2360" i="1"/>
  <c r="C2352" i="1"/>
  <c r="Q2351" i="1"/>
  <c r="U2351" i="1" s="1"/>
  <c r="M2359" i="1"/>
  <c r="N2359" i="1" s="1"/>
  <c r="O2359" i="1" s="1"/>
  <c r="P2359" i="1" s="1"/>
  <c r="L2360" i="1"/>
  <c r="W2361" i="1" l="1"/>
  <c r="V2361" i="1"/>
  <c r="D2361" i="1"/>
  <c r="E2361" i="1" s="1"/>
  <c r="G2361" i="1" s="1"/>
  <c r="H2362" i="1" s="1"/>
  <c r="B2361" i="1"/>
  <c r="R2361" i="1"/>
  <c r="S2361" i="1" s="1"/>
  <c r="T2361" i="1" s="1"/>
  <c r="A2362" i="1"/>
  <c r="I2361" i="1"/>
  <c r="M2360" i="1"/>
  <c r="N2360" i="1" s="1"/>
  <c r="O2360" i="1" s="1"/>
  <c r="P2360" i="1" s="1"/>
  <c r="L2361" i="1"/>
  <c r="C2353" i="1"/>
  <c r="Q2352" i="1"/>
  <c r="U2352" i="1" s="1"/>
  <c r="I2362" i="1" l="1"/>
  <c r="J2362" i="1" s="1"/>
  <c r="J2361" i="1"/>
  <c r="D2362" i="1"/>
  <c r="E2362" i="1" s="1"/>
  <c r="G2362" i="1" s="1"/>
  <c r="H2363" i="1" s="1"/>
  <c r="A2363" i="1"/>
  <c r="R2362" i="1"/>
  <c r="S2362" i="1" s="1"/>
  <c r="T2362" i="1" s="1"/>
  <c r="B2362" i="1"/>
  <c r="W2362" i="1"/>
  <c r="V2362" i="1"/>
  <c r="C2354" i="1"/>
  <c r="Q2353" i="1"/>
  <c r="U2353" i="1" s="1"/>
  <c r="M2361" i="1"/>
  <c r="N2361" i="1" s="1"/>
  <c r="O2361" i="1" s="1"/>
  <c r="P2361" i="1" s="1"/>
  <c r="L2362" i="1"/>
  <c r="W2363" i="1" l="1"/>
  <c r="D2363" i="1"/>
  <c r="E2363" i="1" s="1"/>
  <c r="G2363" i="1" s="1"/>
  <c r="H2364" i="1" s="1"/>
  <c r="B2363" i="1"/>
  <c r="R2363" i="1"/>
  <c r="S2363" i="1" s="1"/>
  <c r="T2363" i="1" s="1"/>
  <c r="A2364" i="1"/>
  <c r="V2363" i="1"/>
  <c r="I2363" i="1"/>
  <c r="M2362" i="1"/>
  <c r="N2362" i="1" s="1"/>
  <c r="O2362" i="1" s="1"/>
  <c r="P2362" i="1" s="1"/>
  <c r="L2363" i="1"/>
  <c r="C2355" i="1"/>
  <c r="Q2354" i="1"/>
  <c r="U2354" i="1" s="1"/>
  <c r="I2364" i="1" l="1"/>
  <c r="J2364" i="1" s="1"/>
  <c r="V2364" i="1"/>
  <c r="J2363" i="1"/>
  <c r="D2364" i="1"/>
  <c r="E2364" i="1" s="1"/>
  <c r="G2364" i="1" s="1"/>
  <c r="H2365" i="1" s="1"/>
  <c r="R2364" i="1"/>
  <c r="S2364" i="1" s="1"/>
  <c r="T2364" i="1" s="1"/>
  <c r="B2364" i="1"/>
  <c r="A2365" i="1"/>
  <c r="W2364" i="1"/>
  <c r="C2356" i="1"/>
  <c r="Q2355" i="1"/>
  <c r="U2355" i="1" s="1"/>
  <c r="M2363" i="1"/>
  <c r="N2363" i="1" s="1"/>
  <c r="O2363" i="1" s="1"/>
  <c r="P2363" i="1" s="1"/>
  <c r="L2364" i="1"/>
  <c r="W2365" i="1" l="1"/>
  <c r="V2365" i="1"/>
  <c r="D2365" i="1"/>
  <c r="E2365" i="1" s="1"/>
  <c r="G2365" i="1" s="1"/>
  <c r="H2366" i="1" s="1"/>
  <c r="A2366" i="1"/>
  <c r="R2365" i="1"/>
  <c r="S2365" i="1" s="1"/>
  <c r="T2365" i="1" s="1"/>
  <c r="B2365" i="1"/>
  <c r="I2365" i="1"/>
  <c r="M2364" i="1"/>
  <c r="N2364" i="1" s="1"/>
  <c r="O2364" i="1" s="1"/>
  <c r="P2364" i="1" s="1"/>
  <c r="L2365" i="1"/>
  <c r="C2357" i="1"/>
  <c r="Q2356" i="1"/>
  <c r="U2356" i="1" s="1"/>
  <c r="I2366" i="1" l="1"/>
  <c r="J2366" i="1"/>
  <c r="J2365" i="1"/>
  <c r="D2366" i="1"/>
  <c r="E2366" i="1" s="1"/>
  <c r="G2366" i="1" s="1"/>
  <c r="H2367" i="1" s="1"/>
  <c r="R2366" i="1"/>
  <c r="S2366" i="1" s="1"/>
  <c r="T2366" i="1" s="1"/>
  <c r="B2366" i="1"/>
  <c r="A2367" i="1"/>
  <c r="V2366" i="1"/>
  <c r="W2366" i="1"/>
  <c r="C2358" i="1"/>
  <c r="Q2357" i="1"/>
  <c r="U2357" i="1" s="1"/>
  <c r="M2365" i="1"/>
  <c r="N2365" i="1" s="1"/>
  <c r="O2365" i="1" s="1"/>
  <c r="P2365" i="1" s="1"/>
  <c r="L2366" i="1"/>
  <c r="V2367" i="1" l="1"/>
  <c r="W2367" i="1"/>
  <c r="D2367" i="1"/>
  <c r="E2367" i="1" s="1"/>
  <c r="G2367" i="1" s="1"/>
  <c r="H2368" i="1" s="1"/>
  <c r="B2367" i="1"/>
  <c r="R2367" i="1"/>
  <c r="S2367" i="1" s="1"/>
  <c r="T2367" i="1" s="1"/>
  <c r="A2368" i="1"/>
  <c r="I2367" i="1"/>
  <c r="M2366" i="1"/>
  <c r="N2366" i="1" s="1"/>
  <c r="O2366" i="1" s="1"/>
  <c r="P2366" i="1" s="1"/>
  <c r="L2367" i="1"/>
  <c r="C2359" i="1"/>
  <c r="Q2358" i="1"/>
  <c r="U2358" i="1" s="1"/>
  <c r="I2368" i="1" l="1"/>
  <c r="V2368" i="1"/>
  <c r="J2368" i="1"/>
  <c r="J2367" i="1"/>
  <c r="D2368" i="1"/>
  <c r="E2368" i="1" s="1"/>
  <c r="G2368" i="1" s="1"/>
  <c r="H2369" i="1" s="1"/>
  <c r="B2368" i="1"/>
  <c r="A2369" i="1"/>
  <c r="R2368" i="1"/>
  <c r="S2368" i="1" s="1"/>
  <c r="T2368" i="1" s="1"/>
  <c r="W2368" i="1"/>
  <c r="C2360" i="1"/>
  <c r="Q2359" i="1"/>
  <c r="U2359" i="1" s="1"/>
  <c r="M2367" i="1"/>
  <c r="N2367" i="1" s="1"/>
  <c r="O2367" i="1" s="1"/>
  <c r="P2367" i="1" s="1"/>
  <c r="L2368" i="1"/>
  <c r="W2369" i="1" l="1"/>
  <c r="D2369" i="1"/>
  <c r="E2369" i="1" s="1"/>
  <c r="G2369" i="1" s="1"/>
  <c r="H2370" i="1" s="1"/>
  <c r="R2369" i="1"/>
  <c r="S2369" i="1" s="1"/>
  <c r="T2369" i="1" s="1"/>
  <c r="B2369" i="1"/>
  <c r="A2370" i="1"/>
  <c r="V2369" i="1"/>
  <c r="I2369" i="1"/>
  <c r="M2368" i="1"/>
  <c r="N2368" i="1" s="1"/>
  <c r="O2368" i="1" s="1"/>
  <c r="P2368" i="1" s="1"/>
  <c r="L2369" i="1"/>
  <c r="C2361" i="1"/>
  <c r="Q2360" i="1"/>
  <c r="U2360" i="1" s="1"/>
  <c r="I2370" i="1" l="1"/>
  <c r="V2370" i="1"/>
  <c r="J2370" i="1"/>
  <c r="J2369" i="1"/>
  <c r="D2370" i="1"/>
  <c r="E2370" i="1" s="1"/>
  <c r="G2370" i="1" s="1"/>
  <c r="H2371" i="1" s="1"/>
  <c r="A2371" i="1"/>
  <c r="R2370" i="1"/>
  <c r="S2370" i="1" s="1"/>
  <c r="T2370" i="1" s="1"/>
  <c r="B2370" i="1"/>
  <c r="W2370" i="1"/>
  <c r="C2362" i="1"/>
  <c r="Q2361" i="1"/>
  <c r="U2361" i="1" s="1"/>
  <c r="M2369" i="1"/>
  <c r="N2369" i="1" s="1"/>
  <c r="O2369" i="1" s="1"/>
  <c r="P2369" i="1" s="1"/>
  <c r="L2370" i="1"/>
  <c r="W2371" i="1" l="1"/>
  <c r="D2371" i="1"/>
  <c r="E2371" i="1" s="1"/>
  <c r="G2371" i="1" s="1"/>
  <c r="H2372" i="1" s="1"/>
  <c r="J2372" i="1" s="1"/>
  <c r="R2371" i="1"/>
  <c r="S2371" i="1" s="1"/>
  <c r="T2371" i="1" s="1"/>
  <c r="B2371" i="1"/>
  <c r="A2372" i="1"/>
  <c r="V2371" i="1"/>
  <c r="I2371" i="1"/>
  <c r="I2372" i="1" s="1"/>
  <c r="M2370" i="1"/>
  <c r="N2370" i="1" s="1"/>
  <c r="O2370" i="1" s="1"/>
  <c r="P2370" i="1" s="1"/>
  <c r="L2371" i="1"/>
  <c r="C2363" i="1"/>
  <c r="Q2362" i="1"/>
  <c r="U2362" i="1" s="1"/>
  <c r="V2372" i="1" l="1"/>
  <c r="J2371" i="1"/>
  <c r="D2372" i="1"/>
  <c r="E2372" i="1" s="1"/>
  <c r="G2372" i="1" s="1"/>
  <c r="H2373" i="1" s="1"/>
  <c r="R2372" i="1"/>
  <c r="S2372" i="1" s="1"/>
  <c r="T2372" i="1" s="1"/>
  <c r="B2372" i="1"/>
  <c r="A2373" i="1"/>
  <c r="W2372" i="1"/>
  <c r="C2364" i="1"/>
  <c r="Q2363" i="1"/>
  <c r="U2363" i="1" s="1"/>
  <c r="M2371" i="1"/>
  <c r="N2371" i="1" s="1"/>
  <c r="O2371" i="1" s="1"/>
  <c r="P2371" i="1" s="1"/>
  <c r="L2372" i="1"/>
  <c r="W2373" i="1" l="1"/>
  <c r="V2373" i="1"/>
  <c r="D2373" i="1"/>
  <c r="E2373" i="1" s="1"/>
  <c r="G2373" i="1" s="1"/>
  <c r="H2374" i="1" s="1"/>
  <c r="R2373" i="1"/>
  <c r="B2373" i="1"/>
  <c r="A2374" i="1"/>
  <c r="I2373" i="1"/>
  <c r="J2373" i="1" s="1"/>
  <c r="M2372" i="1"/>
  <c r="N2372" i="1" s="1"/>
  <c r="O2372" i="1" s="1"/>
  <c r="P2372" i="1" s="1"/>
  <c r="L2373" i="1"/>
  <c r="C2365" i="1"/>
  <c r="Q2364" i="1"/>
  <c r="U2364" i="1" s="1"/>
  <c r="D2374" i="1" l="1"/>
  <c r="E2374" i="1" s="1"/>
  <c r="G2374" i="1" s="1"/>
  <c r="H2375" i="1" s="1"/>
  <c r="J2375" i="1" s="1"/>
  <c r="R2374" i="1"/>
  <c r="S2374" i="1" s="1"/>
  <c r="T2374" i="1" s="1"/>
  <c r="B2374" i="1"/>
  <c r="A2375" i="1"/>
  <c r="S2373" i="1"/>
  <c r="T2373" i="1" s="1"/>
  <c r="I2374" i="1"/>
  <c r="I2375" i="1" s="1"/>
  <c r="J2374" i="1"/>
  <c r="W2374" i="1"/>
  <c r="W2375" i="1" s="1"/>
  <c r="V2374" i="1"/>
  <c r="V2375" i="1" s="1"/>
  <c r="C2366" i="1"/>
  <c r="Q2365" i="1"/>
  <c r="U2365" i="1" s="1"/>
  <c r="M2373" i="1"/>
  <c r="N2373" i="1" s="1"/>
  <c r="O2373" i="1" s="1"/>
  <c r="P2373" i="1" s="1"/>
  <c r="L2374" i="1"/>
  <c r="D2375" i="1" l="1"/>
  <c r="E2375" i="1" s="1"/>
  <c r="G2375" i="1" s="1"/>
  <c r="H2376" i="1" s="1"/>
  <c r="B2375" i="1"/>
  <c r="R2375" i="1"/>
  <c r="S2375" i="1" s="1"/>
  <c r="T2375" i="1" s="1"/>
  <c r="A2376" i="1"/>
  <c r="M2374" i="1"/>
  <c r="N2374" i="1" s="1"/>
  <c r="O2374" i="1" s="1"/>
  <c r="P2374" i="1" s="1"/>
  <c r="L2375" i="1"/>
  <c r="C2367" i="1"/>
  <c r="Q2366" i="1"/>
  <c r="U2366" i="1" s="1"/>
  <c r="D2376" i="1" l="1"/>
  <c r="E2376" i="1" s="1"/>
  <c r="G2376" i="1" s="1"/>
  <c r="H2377" i="1" s="1"/>
  <c r="A2377" i="1"/>
  <c r="B2376" i="1"/>
  <c r="R2376" i="1"/>
  <c r="S2376" i="1" s="1"/>
  <c r="T2376" i="1" s="1"/>
  <c r="I2376" i="1"/>
  <c r="W2376" i="1"/>
  <c r="V2376" i="1"/>
  <c r="C2368" i="1"/>
  <c r="Q2367" i="1"/>
  <c r="U2367" i="1" s="1"/>
  <c r="M2375" i="1"/>
  <c r="N2375" i="1" s="1"/>
  <c r="O2375" i="1" s="1"/>
  <c r="P2375" i="1" s="1"/>
  <c r="L2376" i="1"/>
  <c r="V2377" i="1" l="1"/>
  <c r="W2377" i="1"/>
  <c r="I2377" i="1"/>
  <c r="J2376" i="1"/>
  <c r="D2377" i="1"/>
  <c r="E2377" i="1" s="1"/>
  <c r="G2377" i="1" s="1"/>
  <c r="H2378" i="1" s="1"/>
  <c r="A2378" i="1"/>
  <c r="R2377" i="1"/>
  <c r="S2377" i="1" s="1"/>
  <c r="T2377" i="1" s="1"/>
  <c r="B2377" i="1"/>
  <c r="M2376" i="1"/>
  <c r="N2376" i="1" s="1"/>
  <c r="O2376" i="1" s="1"/>
  <c r="P2376" i="1" s="1"/>
  <c r="L2377" i="1"/>
  <c r="C2369" i="1"/>
  <c r="Q2368" i="1"/>
  <c r="U2368" i="1" s="1"/>
  <c r="D2378" i="1" l="1"/>
  <c r="E2378" i="1" s="1"/>
  <c r="G2378" i="1" s="1"/>
  <c r="H2379" i="1" s="1"/>
  <c r="B2378" i="1"/>
  <c r="R2378" i="1"/>
  <c r="S2378" i="1" s="1"/>
  <c r="T2378" i="1" s="1"/>
  <c r="A2379" i="1"/>
  <c r="V2378" i="1"/>
  <c r="I2378" i="1"/>
  <c r="J2377" i="1"/>
  <c r="W2378" i="1"/>
  <c r="C2370" i="1"/>
  <c r="Q2369" i="1"/>
  <c r="U2369" i="1" s="1"/>
  <c r="M2377" i="1"/>
  <c r="N2377" i="1" s="1"/>
  <c r="O2377" i="1" s="1"/>
  <c r="P2377" i="1" s="1"/>
  <c r="L2378" i="1"/>
  <c r="W2379" i="1" l="1"/>
  <c r="I2379" i="1"/>
  <c r="V2379" i="1"/>
  <c r="J2378" i="1"/>
  <c r="D2379" i="1"/>
  <c r="E2379" i="1" s="1"/>
  <c r="G2379" i="1" s="1"/>
  <c r="H2380" i="1" s="1"/>
  <c r="R2379" i="1"/>
  <c r="S2379" i="1" s="1"/>
  <c r="T2379" i="1" s="1"/>
  <c r="B2379" i="1"/>
  <c r="A2380" i="1"/>
  <c r="M2378" i="1"/>
  <c r="N2378" i="1" s="1"/>
  <c r="O2378" i="1" s="1"/>
  <c r="P2378" i="1" s="1"/>
  <c r="L2379" i="1"/>
  <c r="C2371" i="1"/>
  <c r="Q2370" i="1"/>
  <c r="U2370" i="1" s="1"/>
  <c r="D2380" i="1" l="1"/>
  <c r="E2380" i="1" s="1"/>
  <c r="G2380" i="1" s="1"/>
  <c r="H2381" i="1" s="1"/>
  <c r="R2380" i="1"/>
  <c r="S2380" i="1" s="1"/>
  <c r="T2380" i="1" s="1"/>
  <c r="B2380" i="1"/>
  <c r="A2381" i="1"/>
  <c r="V2380" i="1"/>
  <c r="I2380" i="1"/>
  <c r="J2379" i="1"/>
  <c r="W2380" i="1"/>
  <c r="C2372" i="1"/>
  <c r="Q2371" i="1"/>
  <c r="U2371" i="1" s="1"/>
  <c r="M2379" i="1"/>
  <c r="N2379" i="1" s="1"/>
  <c r="O2379" i="1" s="1"/>
  <c r="P2379" i="1" s="1"/>
  <c r="L2380" i="1"/>
  <c r="I2381" i="1" l="1"/>
  <c r="W2381" i="1"/>
  <c r="V2381" i="1"/>
  <c r="J2381" i="1"/>
  <c r="J2380" i="1"/>
  <c r="D2381" i="1"/>
  <c r="E2381" i="1" s="1"/>
  <c r="G2381" i="1" s="1"/>
  <c r="H2382" i="1" s="1"/>
  <c r="B2381" i="1"/>
  <c r="R2381" i="1"/>
  <c r="S2381" i="1" s="1"/>
  <c r="T2381" i="1" s="1"/>
  <c r="A2382" i="1"/>
  <c r="M2380" i="1"/>
  <c r="N2380" i="1" s="1"/>
  <c r="O2380" i="1" s="1"/>
  <c r="P2380" i="1" s="1"/>
  <c r="L2381" i="1"/>
  <c r="C2373" i="1"/>
  <c r="Q2372" i="1"/>
  <c r="U2372" i="1" s="1"/>
  <c r="V2382" i="1" l="1"/>
  <c r="I2382" i="1"/>
  <c r="D2382" i="1"/>
  <c r="E2382" i="1" s="1"/>
  <c r="G2382" i="1" s="1"/>
  <c r="H2383" i="1" s="1"/>
  <c r="R2382" i="1"/>
  <c r="S2382" i="1" s="1"/>
  <c r="T2382" i="1" s="1"/>
  <c r="B2382" i="1"/>
  <c r="A2383" i="1"/>
  <c r="J2382" i="1"/>
  <c r="W2382" i="1"/>
  <c r="C2374" i="1"/>
  <c r="Q2373" i="1"/>
  <c r="U2373" i="1" s="1"/>
  <c r="M2381" i="1"/>
  <c r="N2381" i="1" s="1"/>
  <c r="O2381" i="1" s="1"/>
  <c r="P2381" i="1" s="1"/>
  <c r="L2382" i="1"/>
  <c r="W2383" i="1" l="1"/>
  <c r="D2383" i="1"/>
  <c r="E2383" i="1" s="1"/>
  <c r="G2383" i="1" s="1"/>
  <c r="H2384" i="1" s="1"/>
  <c r="B2383" i="1"/>
  <c r="A2384" i="1"/>
  <c r="R2383" i="1"/>
  <c r="S2383" i="1" s="1"/>
  <c r="T2383" i="1" s="1"/>
  <c r="I2383" i="1"/>
  <c r="V2383" i="1"/>
  <c r="M2382" i="1"/>
  <c r="N2382" i="1" s="1"/>
  <c r="O2382" i="1" s="1"/>
  <c r="P2382" i="1" s="1"/>
  <c r="L2383" i="1"/>
  <c r="C2375" i="1"/>
  <c r="Q2374" i="1"/>
  <c r="U2374" i="1" s="1"/>
  <c r="V2384" i="1" l="1"/>
  <c r="I2384" i="1"/>
  <c r="J2384" i="1" s="1"/>
  <c r="J2383" i="1"/>
  <c r="W2384" i="1"/>
  <c r="D2384" i="1"/>
  <c r="E2384" i="1" s="1"/>
  <c r="G2384" i="1" s="1"/>
  <c r="H2385" i="1" s="1"/>
  <c r="A2385" i="1"/>
  <c r="R2384" i="1"/>
  <c r="S2384" i="1" s="1"/>
  <c r="T2384" i="1" s="1"/>
  <c r="B2384" i="1"/>
  <c r="C2376" i="1"/>
  <c r="Q2375" i="1"/>
  <c r="U2375" i="1" s="1"/>
  <c r="M2383" i="1"/>
  <c r="N2383" i="1" s="1"/>
  <c r="O2383" i="1" s="1"/>
  <c r="P2383" i="1" s="1"/>
  <c r="L2384" i="1"/>
  <c r="D2385" i="1" l="1"/>
  <c r="E2385" i="1" s="1"/>
  <c r="G2385" i="1" s="1"/>
  <c r="H2386" i="1" s="1"/>
  <c r="R2385" i="1"/>
  <c r="S2385" i="1" s="1"/>
  <c r="T2385" i="1" s="1"/>
  <c r="A2386" i="1"/>
  <c r="B2385" i="1"/>
  <c r="I2385" i="1"/>
  <c r="J2385" i="1"/>
  <c r="V2385" i="1"/>
  <c r="V2386" i="1" s="1"/>
  <c r="W2385" i="1"/>
  <c r="W2386" i="1" s="1"/>
  <c r="M2384" i="1"/>
  <c r="N2384" i="1" s="1"/>
  <c r="O2384" i="1" s="1"/>
  <c r="P2384" i="1" s="1"/>
  <c r="L2385" i="1"/>
  <c r="C2377" i="1"/>
  <c r="Q2376" i="1"/>
  <c r="U2376" i="1" s="1"/>
  <c r="I2386" i="1" l="1"/>
  <c r="J2386" i="1"/>
  <c r="D2386" i="1"/>
  <c r="E2386" i="1" s="1"/>
  <c r="G2386" i="1" s="1"/>
  <c r="H2387" i="1" s="1"/>
  <c r="B2386" i="1"/>
  <c r="A2387" i="1"/>
  <c r="R2386" i="1"/>
  <c r="S2386" i="1" s="1"/>
  <c r="T2386" i="1" s="1"/>
  <c r="C2378" i="1"/>
  <c r="Q2377" i="1"/>
  <c r="U2377" i="1" s="1"/>
  <c r="M2385" i="1"/>
  <c r="N2385" i="1" s="1"/>
  <c r="O2385" i="1" s="1"/>
  <c r="P2385" i="1" s="1"/>
  <c r="L2386" i="1"/>
  <c r="D2387" i="1" l="1"/>
  <c r="E2387" i="1" s="1"/>
  <c r="G2387" i="1" s="1"/>
  <c r="H2388" i="1" s="1"/>
  <c r="J2388" i="1" s="1"/>
  <c r="R2387" i="1"/>
  <c r="S2387" i="1" s="1"/>
  <c r="T2387" i="1" s="1"/>
  <c r="B2387" i="1"/>
  <c r="A2388" i="1"/>
  <c r="I2387" i="1"/>
  <c r="I2388" i="1" s="1"/>
  <c r="W2387" i="1"/>
  <c r="W2388" i="1" s="1"/>
  <c r="V2387" i="1"/>
  <c r="V2388" i="1" s="1"/>
  <c r="M2386" i="1"/>
  <c r="N2386" i="1" s="1"/>
  <c r="O2386" i="1" s="1"/>
  <c r="P2386" i="1" s="1"/>
  <c r="L2387" i="1"/>
  <c r="C2379" i="1"/>
  <c r="Q2378" i="1"/>
  <c r="U2378" i="1" s="1"/>
  <c r="J2387" i="1" l="1"/>
  <c r="D2388" i="1"/>
  <c r="E2388" i="1" s="1"/>
  <c r="G2388" i="1" s="1"/>
  <c r="H2389" i="1" s="1"/>
  <c r="R2388" i="1"/>
  <c r="S2388" i="1" s="1"/>
  <c r="T2388" i="1" s="1"/>
  <c r="B2388" i="1"/>
  <c r="A2389" i="1"/>
  <c r="C2380" i="1"/>
  <c r="Q2379" i="1"/>
  <c r="U2379" i="1" s="1"/>
  <c r="M2387" i="1"/>
  <c r="N2387" i="1" s="1"/>
  <c r="O2387" i="1" s="1"/>
  <c r="P2387" i="1" s="1"/>
  <c r="L2388" i="1"/>
  <c r="D2389" i="1" l="1"/>
  <c r="E2389" i="1" s="1"/>
  <c r="G2389" i="1" s="1"/>
  <c r="H2390" i="1" s="1"/>
  <c r="B2389" i="1"/>
  <c r="A2390" i="1"/>
  <c r="R2389" i="1"/>
  <c r="S2389" i="1" s="1"/>
  <c r="T2389" i="1" s="1"/>
  <c r="I2389" i="1"/>
  <c r="W2389" i="1"/>
  <c r="V2389" i="1"/>
  <c r="M2388" i="1"/>
  <c r="N2388" i="1" s="1"/>
  <c r="O2388" i="1" s="1"/>
  <c r="P2388" i="1" s="1"/>
  <c r="L2389" i="1"/>
  <c r="C2381" i="1"/>
  <c r="Q2380" i="1"/>
  <c r="U2380" i="1" s="1"/>
  <c r="V2390" i="1" l="1"/>
  <c r="W2390" i="1"/>
  <c r="I2390" i="1"/>
  <c r="J2390" i="1"/>
  <c r="J2389" i="1"/>
  <c r="D2390" i="1"/>
  <c r="E2390" i="1" s="1"/>
  <c r="G2390" i="1" s="1"/>
  <c r="H2391" i="1" s="1"/>
  <c r="B2390" i="1"/>
  <c r="R2390" i="1"/>
  <c r="S2390" i="1" s="1"/>
  <c r="T2390" i="1" s="1"/>
  <c r="A2391" i="1"/>
  <c r="C2382" i="1"/>
  <c r="Q2381" i="1"/>
  <c r="U2381" i="1" s="1"/>
  <c r="M2389" i="1"/>
  <c r="N2389" i="1" s="1"/>
  <c r="O2389" i="1" s="1"/>
  <c r="P2389" i="1" s="1"/>
  <c r="L2390" i="1"/>
  <c r="D2391" i="1" l="1"/>
  <c r="E2391" i="1" s="1"/>
  <c r="G2391" i="1" s="1"/>
  <c r="H2392" i="1" s="1"/>
  <c r="J2392" i="1" s="1"/>
  <c r="R2391" i="1"/>
  <c r="S2391" i="1" s="1"/>
  <c r="T2391" i="1" s="1"/>
  <c r="B2391" i="1"/>
  <c r="A2392" i="1"/>
  <c r="I2391" i="1"/>
  <c r="I2392" i="1" s="1"/>
  <c r="W2391" i="1"/>
  <c r="W2392" i="1" s="1"/>
  <c r="V2391" i="1"/>
  <c r="V2392" i="1" s="1"/>
  <c r="M2390" i="1"/>
  <c r="N2390" i="1" s="1"/>
  <c r="O2390" i="1" s="1"/>
  <c r="P2390" i="1" s="1"/>
  <c r="L2391" i="1"/>
  <c r="C2383" i="1"/>
  <c r="Q2382" i="1"/>
  <c r="U2382" i="1" s="1"/>
  <c r="J2391" i="1" l="1"/>
  <c r="D2392" i="1"/>
  <c r="E2392" i="1" s="1"/>
  <c r="G2392" i="1" s="1"/>
  <c r="H2393" i="1" s="1"/>
  <c r="A2393" i="1"/>
  <c r="R2392" i="1"/>
  <c r="S2392" i="1" s="1"/>
  <c r="T2392" i="1" s="1"/>
  <c r="B2392" i="1"/>
  <c r="C2384" i="1"/>
  <c r="Q2383" i="1"/>
  <c r="U2383" i="1" s="1"/>
  <c r="M2391" i="1"/>
  <c r="N2391" i="1" s="1"/>
  <c r="O2391" i="1" s="1"/>
  <c r="P2391" i="1" s="1"/>
  <c r="L2392" i="1"/>
  <c r="W2393" i="1" l="1"/>
  <c r="D2393" i="1"/>
  <c r="E2393" i="1" s="1"/>
  <c r="G2393" i="1" s="1"/>
  <c r="H2394" i="1" s="1"/>
  <c r="R2393" i="1"/>
  <c r="S2393" i="1" s="1"/>
  <c r="T2393" i="1" s="1"/>
  <c r="B2393" i="1"/>
  <c r="A2394" i="1"/>
  <c r="I2393" i="1"/>
  <c r="V2393" i="1"/>
  <c r="M2392" i="1"/>
  <c r="N2392" i="1" s="1"/>
  <c r="O2392" i="1" s="1"/>
  <c r="P2392" i="1" s="1"/>
  <c r="L2393" i="1"/>
  <c r="C2385" i="1"/>
  <c r="Q2384" i="1"/>
  <c r="U2384" i="1" s="1"/>
  <c r="V2394" i="1" l="1"/>
  <c r="I2394" i="1"/>
  <c r="J2394" i="1"/>
  <c r="D2394" i="1"/>
  <c r="E2394" i="1" s="1"/>
  <c r="G2394" i="1" s="1"/>
  <c r="H2395" i="1" s="1"/>
  <c r="R2394" i="1"/>
  <c r="S2394" i="1" s="1"/>
  <c r="T2394" i="1" s="1"/>
  <c r="B2394" i="1"/>
  <c r="A2395" i="1"/>
  <c r="J2393" i="1"/>
  <c r="W2394" i="1"/>
  <c r="C2386" i="1"/>
  <c r="Q2385" i="1"/>
  <c r="U2385" i="1" s="1"/>
  <c r="M2393" i="1"/>
  <c r="N2393" i="1" s="1"/>
  <c r="O2393" i="1" s="1"/>
  <c r="P2393" i="1" s="1"/>
  <c r="L2394" i="1"/>
  <c r="V2395" i="1" l="1"/>
  <c r="W2395" i="1"/>
  <c r="D2395" i="1"/>
  <c r="E2395" i="1" s="1"/>
  <c r="G2395" i="1" s="1"/>
  <c r="H2396" i="1" s="1"/>
  <c r="B2395" i="1"/>
  <c r="R2395" i="1"/>
  <c r="S2395" i="1" s="1"/>
  <c r="T2395" i="1" s="1"/>
  <c r="A2396" i="1"/>
  <c r="I2395" i="1"/>
  <c r="J2395" i="1" s="1"/>
  <c r="M2394" i="1"/>
  <c r="N2394" i="1" s="1"/>
  <c r="O2394" i="1" s="1"/>
  <c r="P2394" i="1" s="1"/>
  <c r="L2395" i="1"/>
  <c r="C2387" i="1"/>
  <c r="Q2386" i="1"/>
  <c r="U2386" i="1" s="1"/>
  <c r="I2396" i="1" l="1"/>
  <c r="D2396" i="1"/>
  <c r="E2396" i="1" s="1"/>
  <c r="G2396" i="1" s="1"/>
  <c r="H2397" i="1" s="1"/>
  <c r="B2396" i="1"/>
  <c r="A2397" i="1"/>
  <c r="R2396" i="1"/>
  <c r="S2396" i="1" s="1"/>
  <c r="T2396" i="1" s="1"/>
  <c r="J2396" i="1"/>
  <c r="V2396" i="1"/>
  <c r="W2396" i="1"/>
  <c r="C2388" i="1"/>
  <c r="Q2387" i="1"/>
  <c r="U2387" i="1" s="1"/>
  <c r="M2395" i="1"/>
  <c r="N2395" i="1" s="1"/>
  <c r="O2395" i="1" s="1"/>
  <c r="P2395" i="1" s="1"/>
  <c r="L2396" i="1"/>
  <c r="W2397" i="1" l="1"/>
  <c r="V2397" i="1"/>
  <c r="D2397" i="1"/>
  <c r="E2397" i="1" s="1"/>
  <c r="G2397" i="1" s="1"/>
  <c r="H2398" i="1" s="1"/>
  <c r="J2398" i="1" s="1"/>
  <c r="R2397" i="1"/>
  <c r="S2397" i="1" s="1"/>
  <c r="T2397" i="1" s="1"/>
  <c r="A2398" i="1"/>
  <c r="B2397" i="1"/>
  <c r="I2397" i="1"/>
  <c r="I2398" i="1" s="1"/>
  <c r="M2396" i="1"/>
  <c r="N2396" i="1" s="1"/>
  <c r="O2396" i="1" s="1"/>
  <c r="P2396" i="1" s="1"/>
  <c r="L2397" i="1"/>
  <c r="C2389" i="1"/>
  <c r="Q2388" i="1"/>
  <c r="U2388" i="1" s="1"/>
  <c r="J2397" i="1" l="1"/>
  <c r="D2398" i="1"/>
  <c r="E2398" i="1" s="1"/>
  <c r="G2398" i="1" s="1"/>
  <c r="H2399" i="1" s="1"/>
  <c r="R2398" i="1"/>
  <c r="S2398" i="1" s="1"/>
  <c r="T2398" i="1" s="1"/>
  <c r="B2398" i="1"/>
  <c r="A2399" i="1"/>
  <c r="V2398" i="1"/>
  <c r="V2399" i="1" s="1"/>
  <c r="W2398" i="1"/>
  <c r="W2399" i="1" s="1"/>
  <c r="C2390" i="1"/>
  <c r="Q2389" i="1"/>
  <c r="U2389" i="1" s="1"/>
  <c r="M2397" i="1"/>
  <c r="N2397" i="1" s="1"/>
  <c r="O2397" i="1" s="1"/>
  <c r="P2397" i="1" s="1"/>
  <c r="L2398" i="1"/>
  <c r="D2399" i="1" l="1"/>
  <c r="E2399" i="1" s="1"/>
  <c r="G2399" i="1" s="1"/>
  <c r="H2400" i="1" s="1"/>
  <c r="B2399" i="1"/>
  <c r="R2399" i="1"/>
  <c r="S2399" i="1" s="1"/>
  <c r="T2399" i="1" s="1"/>
  <c r="A2400" i="1"/>
  <c r="I2399" i="1"/>
  <c r="M2398" i="1"/>
  <c r="N2398" i="1" s="1"/>
  <c r="O2398" i="1" s="1"/>
  <c r="P2398" i="1" s="1"/>
  <c r="L2399" i="1"/>
  <c r="C2391" i="1"/>
  <c r="Q2390" i="1"/>
  <c r="U2390" i="1" s="1"/>
  <c r="I2400" i="1" l="1"/>
  <c r="J2399" i="1"/>
  <c r="D2400" i="1"/>
  <c r="E2400" i="1" s="1"/>
  <c r="G2400" i="1" s="1"/>
  <c r="H2401" i="1" s="1"/>
  <c r="A2401" i="1"/>
  <c r="R2400" i="1"/>
  <c r="S2400" i="1" s="1"/>
  <c r="T2400" i="1" s="1"/>
  <c r="B2400" i="1"/>
  <c r="J2400" i="1"/>
  <c r="V2400" i="1"/>
  <c r="V2401" i="1" s="1"/>
  <c r="W2400" i="1"/>
  <c r="C2392" i="1"/>
  <c r="Q2391" i="1"/>
  <c r="U2391" i="1" s="1"/>
  <c r="M2399" i="1"/>
  <c r="N2399" i="1" s="1"/>
  <c r="O2399" i="1" s="1"/>
  <c r="P2399" i="1" s="1"/>
  <c r="L2400" i="1"/>
  <c r="D2401" i="1" l="1"/>
  <c r="E2401" i="1" s="1"/>
  <c r="G2401" i="1" s="1"/>
  <c r="H2402" i="1" s="1"/>
  <c r="J2402" i="1" s="1"/>
  <c r="A2402" i="1"/>
  <c r="R2401" i="1"/>
  <c r="S2401" i="1" s="1"/>
  <c r="T2401" i="1" s="1"/>
  <c r="B2401" i="1"/>
  <c r="W2401" i="1"/>
  <c r="I2401" i="1"/>
  <c r="I2402" i="1" s="1"/>
  <c r="M2400" i="1"/>
  <c r="N2400" i="1" s="1"/>
  <c r="O2400" i="1" s="1"/>
  <c r="P2400" i="1" s="1"/>
  <c r="L2401" i="1"/>
  <c r="C2393" i="1"/>
  <c r="Q2392" i="1"/>
  <c r="U2392" i="1" s="1"/>
  <c r="W2402" i="1" l="1"/>
  <c r="J2401" i="1"/>
  <c r="D2402" i="1"/>
  <c r="E2402" i="1" s="1"/>
  <c r="G2402" i="1" s="1"/>
  <c r="H2403" i="1" s="1"/>
  <c r="R2402" i="1"/>
  <c r="S2402" i="1" s="1"/>
  <c r="T2402" i="1" s="1"/>
  <c r="B2402" i="1"/>
  <c r="A2403" i="1"/>
  <c r="V2402" i="1"/>
  <c r="C2394" i="1"/>
  <c r="Q2393" i="1"/>
  <c r="U2393" i="1" s="1"/>
  <c r="M2401" i="1"/>
  <c r="N2401" i="1" s="1"/>
  <c r="O2401" i="1" s="1"/>
  <c r="P2401" i="1" s="1"/>
  <c r="L2402" i="1"/>
  <c r="V2403" i="1" l="1"/>
  <c r="D2403" i="1"/>
  <c r="E2403" i="1" s="1"/>
  <c r="G2403" i="1" s="1"/>
  <c r="H2404" i="1" s="1"/>
  <c r="J2404" i="1" s="1"/>
  <c r="R2403" i="1"/>
  <c r="S2403" i="1" s="1"/>
  <c r="T2403" i="1" s="1"/>
  <c r="B2403" i="1"/>
  <c r="A2404" i="1"/>
  <c r="W2403" i="1"/>
  <c r="I2403" i="1"/>
  <c r="I2404" i="1" s="1"/>
  <c r="M2402" i="1"/>
  <c r="N2402" i="1" s="1"/>
  <c r="O2402" i="1" s="1"/>
  <c r="P2402" i="1" s="1"/>
  <c r="L2403" i="1"/>
  <c r="C2395" i="1"/>
  <c r="Q2394" i="1"/>
  <c r="U2394" i="1" s="1"/>
  <c r="W2404" i="1" l="1"/>
  <c r="J2403" i="1"/>
  <c r="D2404" i="1"/>
  <c r="E2404" i="1" s="1"/>
  <c r="G2404" i="1" s="1"/>
  <c r="H2405" i="1" s="1"/>
  <c r="R2404" i="1"/>
  <c r="S2404" i="1" s="1"/>
  <c r="T2404" i="1" s="1"/>
  <c r="B2404" i="1"/>
  <c r="A2405" i="1"/>
  <c r="V2404" i="1"/>
  <c r="V2405" i="1" s="1"/>
  <c r="C2396" i="1"/>
  <c r="Q2395" i="1"/>
  <c r="U2395" i="1" s="1"/>
  <c r="M2403" i="1"/>
  <c r="N2403" i="1" s="1"/>
  <c r="O2403" i="1" s="1"/>
  <c r="P2403" i="1" s="1"/>
  <c r="L2404" i="1"/>
  <c r="D2405" i="1" l="1"/>
  <c r="E2405" i="1" s="1"/>
  <c r="G2405" i="1" s="1"/>
  <c r="H2406" i="1" s="1"/>
  <c r="R2405" i="1"/>
  <c r="S2405" i="1" s="1"/>
  <c r="T2405" i="1" s="1"/>
  <c r="B2405" i="1"/>
  <c r="A2406" i="1"/>
  <c r="I2405" i="1"/>
  <c r="W2405" i="1"/>
  <c r="M2404" i="1"/>
  <c r="N2404" i="1" s="1"/>
  <c r="O2404" i="1" s="1"/>
  <c r="P2404" i="1" s="1"/>
  <c r="L2405" i="1"/>
  <c r="C2397" i="1"/>
  <c r="Q2396" i="1"/>
  <c r="U2396" i="1" s="1"/>
  <c r="I2406" i="1" l="1"/>
  <c r="W2406" i="1"/>
  <c r="J2406" i="1"/>
  <c r="J2405" i="1"/>
  <c r="D2406" i="1"/>
  <c r="E2406" i="1" s="1"/>
  <c r="G2406" i="1" s="1"/>
  <c r="H2407" i="1" s="1"/>
  <c r="R2406" i="1"/>
  <c r="S2406" i="1" s="1"/>
  <c r="T2406" i="1" s="1"/>
  <c r="B2406" i="1"/>
  <c r="A2407" i="1"/>
  <c r="V2406" i="1"/>
  <c r="C2398" i="1"/>
  <c r="Q2397" i="1"/>
  <c r="U2397" i="1" s="1"/>
  <c r="M2405" i="1"/>
  <c r="N2405" i="1" s="1"/>
  <c r="O2405" i="1" s="1"/>
  <c r="P2405" i="1" s="1"/>
  <c r="L2406" i="1"/>
  <c r="V2407" i="1" l="1"/>
  <c r="D2407" i="1"/>
  <c r="E2407" i="1" s="1"/>
  <c r="G2407" i="1" s="1"/>
  <c r="H2408" i="1" s="1"/>
  <c r="B2407" i="1"/>
  <c r="A2408" i="1"/>
  <c r="R2407" i="1"/>
  <c r="S2407" i="1" s="1"/>
  <c r="T2407" i="1" s="1"/>
  <c r="W2407" i="1"/>
  <c r="I2407" i="1"/>
  <c r="M2406" i="1"/>
  <c r="N2406" i="1" s="1"/>
  <c r="O2406" i="1" s="1"/>
  <c r="P2406" i="1" s="1"/>
  <c r="L2407" i="1"/>
  <c r="C2399" i="1"/>
  <c r="Q2398" i="1"/>
  <c r="U2398" i="1" s="1"/>
  <c r="I2408" i="1" l="1"/>
  <c r="W2408" i="1"/>
  <c r="J2407" i="1"/>
  <c r="D2408" i="1"/>
  <c r="E2408" i="1" s="1"/>
  <c r="G2408" i="1" s="1"/>
  <c r="H2409" i="1" s="1"/>
  <c r="A2409" i="1"/>
  <c r="R2408" i="1"/>
  <c r="S2408" i="1" s="1"/>
  <c r="T2408" i="1" s="1"/>
  <c r="B2408" i="1"/>
  <c r="J2408" i="1"/>
  <c r="V2408" i="1"/>
  <c r="C2400" i="1"/>
  <c r="Q2399" i="1"/>
  <c r="U2399" i="1" s="1"/>
  <c r="M2407" i="1"/>
  <c r="N2407" i="1" s="1"/>
  <c r="O2407" i="1" s="1"/>
  <c r="P2407" i="1" s="1"/>
  <c r="L2408" i="1"/>
  <c r="D2409" i="1" l="1"/>
  <c r="E2409" i="1" s="1"/>
  <c r="G2409" i="1" s="1"/>
  <c r="H2410" i="1" s="1"/>
  <c r="B2409" i="1"/>
  <c r="A2410" i="1"/>
  <c r="R2409" i="1"/>
  <c r="S2409" i="1" s="1"/>
  <c r="T2409" i="1" s="1"/>
  <c r="W2409" i="1"/>
  <c r="V2409" i="1"/>
  <c r="I2409" i="1"/>
  <c r="M2408" i="1"/>
  <c r="N2408" i="1" s="1"/>
  <c r="O2408" i="1" s="1"/>
  <c r="P2408" i="1" s="1"/>
  <c r="L2409" i="1"/>
  <c r="C2401" i="1"/>
  <c r="Q2400" i="1"/>
  <c r="U2400" i="1" s="1"/>
  <c r="I2410" i="1" l="1"/>
  <c r="V2410" i="1"/>
  <c r="J2410" i="1"/>
  <c r="W2410" i="1"/>
  <c r="J2409" i="1"/>
  <c r="D2410" i="1"/>
  <c r="E2410" i="1" s="1"/>
  <c r="G2410" i="1" s="1"/>
  <c r="H2411" i="1" s="1"/>
  <c r="R2410" i="1"/>
  <c r="S2410" i="1" s="1"/>
  <c r="T2410" i="1" s="1"/>
  <c r="B2410" i="1"/>
  <c r="A2411" i="1"/>
  <c r="C2402" i="1"/>
  <c r="Q2401" i="1"/>
  <c r="U2401" i="1" s="1"/>
  <c r="M2409" i="1"/>
  <c r="N2409" i="1" s="1"/>
  <c r="O2409" i="1" s="1"/>
  <c r="P2409" i="1" s="1"/>
  <c r="L2410" i="1"/>
  <c r="D2411" i="1" l="1"/>
  <c r="E2411" i="1" s="1"/>
  <c r="G2411" i="1" s="1"/>
  <c r="H2412" i="1" s="1"/>
  <c r="J2412" i="1" s="1"/>
  <c r="R2411" i="1"/>
  <c r="S2411" i="1" s="1"/>
  <c r="T2411" i="1" s="1"/>
  <c r="B2411" i="1"/>
  <c r="A2412" i="1"/>
  <c r="W2411" i="1"/>
  <c r="W2412" i="1" s="1"/>
  <c r="V2411" i="1"/>
  <c r="V2412" i="1" s="1"/>
  <c r="I2411" i="1"/>
  <c r="I2412" i="1" s="1"/>
  <c r="M2410" i="1"/>
  <c r="N2410" i="1" s="1"/>
  <c r="O2410" i="1" s="1"/>
  <c r="P2410" i="1" s="1"/>
  <c r="L2411" i="1"/>
  <c r="C2403" i="1"/>
  <c r="Q2402" i="1"/>
  <c r="U2402" i="1" s="1"/>
  <c r="D2412" i="1" l="1"/>
  <c r="E2412" i="1" s="1"/>
  <c r="G2412" i="1" s="1"/>
  <c r="H2413" i="1" s="1"/>
  <c r="R2412" i="1"/>
  <c r="S2412" i="1" s="1"/>
  <c r="T2412" i="1" s="1"/>
  <c r="A2413" i="1"/>
  <c r="B2412" i="1"/>
  <c r="V2413" i="1"/>
  <c r="J2411" i="1"/>
  <c r="C2404" i="1"/>
  <c r="Q2403" i="1"/>
  <c r="U2403" i="1" s="1"/>
  <c r="M2411" i="1"/>
  <c r="N2411" i="1" s="1"/>
  <c r="O2411" i="1" s="1"/>
  <c r="P2411" i="1" s="1"/>
  <c r="L2412" i="1"/>
  <c r="D2413" i="1" l="1"/>
  <c r="E2413" i="1" s="1"/>
  <c r="G2413" i="1" s="1"/>
  <c r="H2414" i="1" s="1"/>
  <c r="J2414" i="1" s="1"/>
  <c r="R2413" i="1"/>
  <c r="S2413" i="1" s="1"/>
  <c r="T2413" i="1" s="1"/>
  <c r="B2413" i="1"/>
  <c r="A2414" i="1"/>
  <c r="V2414" i="1"/>
  <c r="W2413" i="1"/>
  <c r="I2413" i="1"/>
  <c r="I2414" i="1" s="1"/>
  <c r="M2412" i="1"/>
  <c r="N2412" i="1" s="1"/>
  <c r="O2412" i="1" s="1"/>
  <c r="P2412" i="1" s="1"/>
  <c r="L2413" i="1"/>
  <c r="C2405" i="1"/>
  <c r="Q2404" i="1"/>
  <c r="U2404" i="1" s="1"/>
  <c r="W2414" i="1" l="1"/>
  <c r="D2414" i="1"/>
  <c r="E2414" i="1" s="1"/>
  <c r="G2414" i="1" s="1"/>
  <c r="H2415" i="1" s="1"/>
  <c r="J2415" i="1" s="1"/>
  <c r="R2414" i="1"/>
  <c r="S2414" i="1" s="1"/>
  <c r="T2414" i="1" s="1"/>
  <c r="A2415" i="1"/>
  <c r="B2414" i="1"/>
  <c r="I2415" i="1"/>
  <c r="J2413" i="1"/>
  <c r="V2415" i="1"/>
  <c r="C2406" i="1"/>
  <c r="Q2405" i="1"/>
  <c r="U2405" i="1" s="1"/>
  <c r="M2413" i="1"/>
  <c r="N2413" i="1" s="1"/>
  <c r="O2413" i="1" s="1"/>
  <c r="P2413" i="1" s="1"/>
  <c r="L2414" i="1"/>
  <c r="D2415" i="1" l="1"/>
  <c r="E2415" i="1" s="1"/>
  <c r="G2415" i="1" s="1"/>
  <c r="H2416" i="1" s="1"/>
  <c r="R2415" i="1"/>
  <c r="S2415" i="1" s="1"/>
  <c r="T2415" i="1" s="1"/>
  <c r="B2415" i="1"/>
  <c r="A2416" i="1"/>
  <c r="W2415" i="1"/>
  <c r="W2416" i="1" s="1"/>
  <c r="M2414" i="1"/>
  <c r="N2414" i="1" s="1"/>
  <c r="O2414" i="1" s="1"/>
  <c r="P2414" i="1" s="1"/>
  <c r="L2415" i="1"/>
  <c r="C2407" i="1"/>
  <c r="Q2406" i="1"/>
  <c r="U2406" i="1" s="1"/>
  <c r="I2416" i="1" l="1"/>
  <c r="J2416" i="1"/>
  <c r="D2416" i="1"/>
  <c r="E2416" i="1" s="1"/>
  <c r="G2416" i="1" s="1"/>
  <c r="H2417" i="1" s="1"/>
  <c r="A2417" i="1"/>
  <c r="R2416" i="1"/>
  <c r="S2416" i="1" s="1"/>
  <c r="T2416" i="1" s="1"/>
  <c r="B2416" i="1"/>
  <c r="V2416" i="1"/>
  <c r="C2408" i="1"/>
  <c r="Q2407" i="1"/>
  <c r="U2407" i="1" s="1"/>
  <c r="M2415" i="1"/>
  <c r="N2415" i="1" s="1"/>
  <c r="O2415" i="1" s="1"/>
  <c r="P2415" i="1" s="1"/>
  <c r="L2416" i="1"/>
  <c r="I2417" i="1" l="1"/>
  <c r="V2417" i="1"/>
  <c r="J2417" i="1"/>
  <c r="D2417" i="1"/>
  <c r="E2417" i="1" s="1"/>
  <c r="G2417" i="1" s="1"/>
  <c r="H2418" i="1" s="1"/>
  <c r="A2418" i="1"/>
  <c r="R2417" i="1"/>
  <c r="S2417" i="1" s="1"/>
  <c r="T2417" i="1" s="1"/>
  <c r="B2417" i="1"/>
  <c r="W2417" i="1"/>
  <c r="M2416" i="1"/>
  <c r="N2416" i="1" s="1"/>
  <c r="O2416" i="1" s="1"/>
  <c r="P2416" i="1" s="1"/>
  <c r="L2417" i="1"/>
  <c r="C2409" i="1"/>
  <c r="Q2408" i="1"/>
  <c r="U2408" i="1" s="1"/>
  <c r="W2418" i="1" l="1"/>
  <c r="D2418" i="1"/>
  <c r="E2418" i="1" s="1"/>
  <c r="G2418" i="1" s="1"/>
  <c r="H2419" i="1" s="1"/>
  <c r="B2418" i="1"/>
  <c r="R2418" i="1"/>
  <c r="S2418" i="1" s="1"/>
  <c r="T2418" i="1" s="1"/>
  <c r="A2419" i="1"/>
  <c r="I2418" i="1"/>
  <c r="V2418" i="1"/>
  <c r="C2410" i="1"/>
  <c r="Q2409" i="1"/>
  <c r="U2409" i="1" s="1"/>
  <c r="M2417" i="1"/>
  <c r="N2417" i="1" s="1"/>
  <c r="O2417" i="1" s="1"/>
  <c r="P2417" i="1" s="1"/>
  <c r="L2418" i="1"/>
  <c r="V2419" i="1" l="1"/>
  <c r="I2419" i="1"/>
  <c r="J2419" i="1"/>
  <c r="J2418" i="1"/>
  <c r="D2419" i="1"/>
  <c r="E2419" i="1" s="1"/>
  <c r="G2419" i="1" s="1"/>
  <c r="H2420" i="1" s="1"/>
  <c r="R2419" i="1"/>
  <c r="S2419" i="1" s="1"/>
  <c r="T2419" i="1" s="1"/>
  <c r="B2419" i="1"/>
  <c r="A2420" i="1"/>
  <c r="W2419" i="1"/>
  <c r="M2418" i="1"/>
  <c r="N2418" i="1" s="1"/>
  <c r="O2418" i="1" s="1"/>
  <c r="P2418" i="1" s="1"/>
  <c r="L2419" i="1"/>
  <c r="C2411" i="1"/>
  <c r="Q2410" i="1"/>
  <c r="U2410" i="1" s="1"/>
  <c r="W2420" i="1" l="1"/>
  <c r="V2420" i="1"/>
  <c r="D2420" i="1"/>
  <c r="E2420" i="1" s="1"/>
  <c r="G2420" i="1" s="1"/>
  <c r="H2421" i="1" s="1"/>
  <c r="B2420" i="1"/>
  <c r="R2420" i="1"/>
  <c r="S2420" i="1" s="1"/>
  <c r="T2420" i="1" s="1"/>
  <c r="A2421" i="1"/>
  <c r="I2420" i="1"/>
  <c r="C2412" i="1"/>
  <c r="Q2411" i="1"/>
  <c r="U2411" i="1" s="1"/>
  <c r="M2419" i="1"/>
  <c r="N2419" i="1" s="1"/>
  <c r="O2419" i="1" s="1"/>
  <c r="P2419" i="1" s="1"/>
  <c r="L2420" i="1"/>
  <c r="I2421" i="1" l="1"/>
  <c r="J2421" i="1"/>
  <c r="J2420" i="1"/>
  <c r="D2421" i="1"/>
  <c r="E2421" i="1" s="1"/>
  <c r="G2421" i="1" s="1"/>
  <c r="H2422" i="1" s="1"/>
  <c r="R2421" i="1"/>
  <c r="S2421" i="1" s="1"/>
  <c r="T2421" i="1" s="1"/>
  <c r="B2421" i="1"/>
  <c r="A2422" i="1"/>
  <c r="V2421" i="1"/>
  <c r="V2422" i="1" s="1"/>
  <c r="W2421" i="1"/>
  <c r="M2420" i="1"/>
  <c r="N2420" i="1" s="1"/>
  <c r="O2420" i="1" s="1"/>
  <c r="P2420" i="1" s="1"/>
  <c r="L2421" i="1"/>
  <c r="C2413" i="1"/>
  <c r="Q2412" i="1"/>
  <c r="U2412" i="1" s="1"/>
  <c r="W2422" i="1" l="1"/>
  <c r="D2422" i="1"/>
  <c r="E2422" i="1" s="1"/>
  <c r="G2422" i="1" s="1"/>
  <c r="H2423" i="1" s="1"/>
  <c r="J2423" i="1" s="1"/>
  <c r="R2422" i="1"/>
  <c r="S2422" i="1" s="1"/>
  <c r="T2422" i="1" s="1"/>
  <c r="B2422" i="1"/>
  <c r="A2423" i="1"/>
  <c r="I2422" i="1"/>
  <c r="I2423" i="1" s="1"/>
  <c r="C2414" i="1"/>
  <c r="Q2413" i="1"/>
  <c r="U2413" i="1" s="1"/>
  <c r="M2421" i="1"/>
  <c r="N2421" i="1" s="1"/>
  <c r="O2421" i="1" s="1"/>
  <c r="P2421" i="1" s="1"/>
  <c r="L2422" i="1"/>
  <c r="J2422" i="1" l="1"/>
  <c r="D2423" i="1"/>
  <c r="E2423" i="1" s="1"/>
  <c r="G2423" i="1" s="1"/>
  <c r="H2424" i="1" s="1"/>
  <c r="B2423" i="1"/>
  <c r="A2424" i="1"/>
  <c r="R2423" i="1"/>
  <c r="S2423" i="1" s="1"/>
  <c r="T2423" i="1" s="1"/>
  <c r="V2423" i="1"/>
  <c r="W2423" i="1"/>
  <c r="M2422" i="1"/>
  <c r="N2422" i="1" s="1"/>
  <c r="O2422" i="1" s="1"/>
  <c r="P2422" i="1" s="1"/>
  <c r="L2423" i="1"/>
  <c r="C2415" i="1"/>
  <c r="Q2414" i="1"/>
  <c r="U2414" i="1" s="1"/>
  <c r="W2424" i="1" l="1"/>
  <c r="V2424" i="1"/>
  <c r="D2424" i="1"/>
  <c r="E2424" i="1" s="1"/>
  <c r="G2424" i="1" s="1"/>
  <c r="H2425" i="1" s="1"/>
  <c r="B2424" i="1"/>
  <c r="R2424" i="1"/>
  <c r="S2424" i="1" s="1"/>
  <c r="T2424" i="1" s="1"/>
  <c r="A2425" i="1"/>
  <c r="I2424" i="1"/>
  <c r="C2416" i="1"/>
  <c r="Q2415" i="1"/>
  <c r="U2415" i="1" s="1"/>
  <c r="M2423" i="1"/>
  <c r="N2423" i="1" s="1"/>
  <c r="O2423" i="1" s="1"/>
  <c r="P2423" i="1" s="1"/>
  <c r="L2424" i="1"/>
  <c r="I2425" i="1" l="1"/>
  <c r="J2425" i="1"/>
  <c r="J2424" i="1"/>
  <c r="D2425" i="1"/>
  <c r="E2425" i="1" s="1"/>
  <c r="G2425" i="1" s="1"/>
  <c r="H2426" i="1" s="1"/>
  <c r="A2426" i="1"/>
  <c r="B2425" i="1"/>
  <c r="R2425" i="1"/>
  <c r="S2425" i="1" s="1"/>
  <c r="T2425" i="1" s="1"/>
  <c r="V2425" i="1"/>
  <c r="W2425" i="1"/>
  <c r="M2424" i="1"/>
  <c r="N2424" i="1" s="1"/>
  <c r="O2424" i="1" s="1"/>
  <c r="P2424" i="1" s="1"/>
  <c r="L2425" i="1"/>
  <c r="C2417" i="1"/>
  <c r="Q2416" i="1"/>
  <c r="U2416" i="1" s="1"/>
  <c r="W2426" i="1" l="1"/>
  <c r="V2426" i="1"/>
  <c r="D2426" i="1"/>
  <c r="E2426" i="1" s="1"/>
  <c r="G2426" i="1" s="1"/>
  <c r="H2427" i="1" s="1"/>
  <c r="R2426" i="1"/>
  <c r="S2426" i="1" s="1"/>
  <c r="T2426" i="1" s="1"/>
  <c r="A2427" i="1"/>
  <c r="B2426" i="1"/>
  <c r="I2426" i="1"/>
  <c r="C2418" i="1"/>
  <c r="Q2417" i="1"/>
  <c r="U2417" i="1" s="1"/>
  <c r="M2425" i="1"/>
  <c r="N2425" i="1" s="1"/>
  <c r="O2425" i="1" s="1"/>
  <c r="P2425" i="1" s="1"/>
  <c r="L2426" i="1"/>
  <c r="I2427" i="1" l="1"/>
  <c r="J2427" i="1"/>
  <c r="D2427" i="1"/>
  <c r="E2427" i="1" s="1"/>
  <c r="G2427" i="1" s="1"/>
  <c r="H2428" i="1" s="1"/>
  <c r="B2427" i="1"/>
  <c r="R2427" i="1"/>
  <c r="S2427" i="1" s="1"/>
  <c r="T2427" i="1" s="1"/>
  <c r="A2428" i="1"/>
  <c r="J2426" i="1"/>
  <c r="V2427" i="1"/>
  <c r="W2427" i="1"/>
  <c r="M2426" i="1"/>
  <c r="N2426" i="1" s="1"/>
  <c r="O2426" i="1" s="1"/>
  <c r="P2426" i="1" s="1"/>
  <c r="L2427" i="1"/>
  <c r="C2419" i="1"/>
  <c r="Q2418" i="1"/>
  <c r="U2418" i="1" s="1"/>
  <c r="V2428" i="1" l="1"/>
  <c r="W2428" i="1"/>
  <c r="D2428" i="1"/>
  <c r="E2428" i="1" s="1"/>
  <c r="G2428" i="1" s="1"/>
  <c r="H2429" i="1" s="1"/>
  <c r="R2428" i="1"/>
  <c r="S2428" i="1" s="1"/>
  <c r="T2428" i="1" s="1"/>
  <c r="B2428" i="1"/>
  <c r="A2429" i="1"/>
  <c r="I2428" i="1"/>
  <c r="C2420" i="1"/>
  <c r="Q2419" i="1"/>
  <c r="U2419" i="1" s="1"/>
  <c r="M2427" i="1"/>
  <c r="N2427" i="1" s="1"/>
  <c r="O2427" i="1" s="1"/>
  <c r="P2427" i="1" s="1"/>
  <c r="L2428" i="1"/>
  <c r="I2429" i="1" l="1"/>
  <c r="V2429" i="1"/>
  <c r="J2429" i="1"/>
  <c r="J2428" i="1"/>
  <c r="D2429" i="1"/>
  <c r="E2429" i="1" s="1"/>
  <c r="G2429" i="1" s="1"/>
  <c r="H2430" i="1" s="1"/>
  <c r="B2429" i="1"/>
  <c r="R2429" i="1"/>
  <c r="S2429" i="1" s="1"/>
  <c r="T2429" i="1" s="1"/>
  <c r="A2430" i="1"/>
  <c r="W2429" i="1"/>
  <c r="M2428" i="1"/>
  <c r="N2428" i="1" s="1"/>
  <c r="O2428" i="1" s="1"/>
  <c r="P2428" i="1" s="1"/>
  <c r="L2429" i="1"/>
  <c r="C2421" i="1"/>
  <c r="Q2420" i="1"/>
  <c r="U2420" i="1" s="1"/>
  <c r="W2430" i="1" l="1"/>
  <c r="D2430" i="1"/>
  <c r="E2430" i="1" s="1"/>
  <c r="G2430" i="1" s="1"/>
  <c r="H2431" i="1" s="1"/>
  <c r="J2431" i="1" s="1"/>
  <c r="R2430" i="1"/>
  <c r="S2430" i="1" s="1"/>
  <c r="T2430" i="1" s="1"/>
  <c r="B2430" i="1"/>
  <c r="A2431" i="1"/>
  <c r="V2430" i="1"/>
  <c r="V2431" i="1" s="1"/>
  <c r="I2430" i="1"/>
  <c r="I2431" i="1" s="1"/>
  <c r="C2422" i="1"/>
  <c r="Q2421" i="1"/>
  <c r="U2421" i="1" s="1"/>
  <c r="M2429" i="1"/>
  <c r="N2429" i="1" s="1"/>
  <c r="O2429" i="1" s="1"/>
  <c r="P2429" i="1" s="1"/>
  <c r="L2430" i="1"/>
  <c r="J2430" i="1" l="1"/>
  <c r="D2431" i="1"/>
  <c r="E2431" i="1" s="1"/>
  <c r="G2431" i="1" s="1"/>
  <c r="H2432" i="1" s="1"/>
  <c r="R2431" i="1"/>
  <c r="S2431" i="1" s="1"/>
  <c r="T2431" i="1" s="1"/>
  <c r="B2431" i="1"/>
  <c r="A2432" i="1"/>
  <c r="W2431" i="1"/>
  <c r="M2430" i="1"/>
  <c r="N2430" i="1" s="1"/>
  <c r="O2430" i="1" s="1"/>
  <c r="P2430" i="1" s="1"/>
  <c r="L2431" i="1"/>
  <c r="C2423" i="1"/>
  <c r="Q2422" i="1"/>
  <c r="U2422" i="1" s="1"/>
  <c r="W2432" i="1" l="1"/>
  <c r="D2432" i="1"/>
  <c r="E2432" i="1" s="1"/>
  <c r="G2432" i="1" s="1"/>
  <c r="H2433" i="1" s="1"/>
  <c r="A2433" i="1"/>
  <c r="R2432" i="1"/>
  <c r="S2432" i="1" s="1"/>
  <c r="T2432" i="1" s="1"/>
  <c r="B2432" i="1"/>
  <c r="V2432" i="1"/>
  <c r="I2432" i="1"/>
  <c r="C2424" i="1"/>
  <c r="Q2423" i="1"/>
  <c r="U2423" i="1" s="1"/>
  <c r="M2431" i="1"/>
  <c r="N2431" i="1" s="1"/>
  <c r="O2431" i="1" s="1"/>
  <c r="P2431" i="1" s="1"/>
  <c r="L2432" i="1"/>
  <c r="I2433" i="1" l="1"/>
  <c r="V2433" i="1"/>
  <c r="J2432" i="1"/>
  <c r="D2433" i="1"/>
  <c r="E2433" i="1" s="1"/>
  <c r="G2433" i="1" s="1"/>
  <c r="H2434" i="1" s="1"/>
  <c r="A2434" i="1"/>
  <c r="B2433" i="1"/>
  <c r="R2433" i="1"/>
  <c r="S2433" i="1" s="1"/>
  <c r="T2433" i="1" s="1"/>
  <c r="J2433" i="1"/>
  <c r="W2433" i="1"/>
  <c r="M2432" i="1"/>
  <c r="N2432" i="1" s="1"/>
  <c r="O2432" i="1" s="1"/>
  <c r="P2432" i="1" s="1"/>
  <c r="L2433" i="1"/>
  <c r="C2425" i="1"/>
  <c r="Q2424" i="1"/>
  <c r="U2424" i="1" s="1"/>
  <c r="D2434" i="1" l="1"/>
  <c r="E2434" i="1" s="1"/>
  <c r="G2434" i="1" s="1"/>
  <c r="H2435" i="1" s="1"/>
  <c r="B2434" i="1"/>
  <c r="R2434" i="1"/>
  <c r="S2434" i="1" s="1"/>
  <c r="T2434" i="1" s="1"/>
  <c r="A2435" i="1"/>
  <c r="V2434" i="1"/>
  <c r="W2434" i="1"/>
  <c r="I2434" i="1"/>
  <c r="C2426" i="1"/>
  <c r="Q2425" i="1"/>
  <c r="U2425" i="1" s="1"/>
  <c r="M2433" i="1"/>
  <c r="N2433" i="1" s="1"/>
  <c r="O2433" i="1" s="1"/>
  <c r="P2433" i="1" s="1"/>
  <c r="L2434" i="1"/>
  <c r="V2435" i="1" l="1"/>
  <c r="I2435" i="1"/>
  <c r="W2435" i="1"/>
  <c r="J2434" i="1"/>
  <c r="D2435" i="1"/>
  <c r="E2435" i="1" s="1"/>
  <c r="G2435" i="1" s="1"/>
  <c r="H2436" i="1" s="1"/>
  <c r="R2435" i="1"/>
  <c r="S2435" i="1" s="1"/>
  <c r="T2435" i="1" s="1"/>
  <c r="B2435" i="1"/>
  <c r="A2436" i="1"/>
  <c r="J2435" i="1"/>
  <c r="M2434" i="1"/>
  <c r="N2434" i="1" s="1"/>
  <c r="O2434" i="1" s="1"/>
  <c r="P2434" i="1" s="1"/>
  <c r="L2435" i="1"/>
  <c r="C2427" i="1"/>
  <c r="Q2426" i="1"/>
  <c r="U2426" i="1" s="1"/>
  <c r="D2436" i="1" l="1"/>
  <c r="E2436" i="1" s="1"/>
  <c r="G2436" i="1" s="1"/>
  <c r="H2437" i="1" s="1"/>
  <c r="B2436" i="1"/>
  <c r="R2436" i="1"/>
  <c r="S2436" i="1" s="1"/>
  <c r="T2436" i="1" s="1"/>
  <c r="A2437" i="1"/>
  <c r="V2436" i="1"/>
  <c r="W2436" i="1"/>
  <c r="I2436" i="1"/>
  <c r="C2428" i="1"/>
  <c r="Q2427" i="1"/>
  <c r="U2427" i="1" s="1"/>
  <c r="M2435" i="1"/>
  <c r="N2435" i="1" s="1"/>
  <c r="O2435" i="1" s="1"/>
  <c r="P2435" i="1" s="1"/>
  <c r="L2436" i="1"/>
  <c r="I2437" i="1" l="1"/>
  <c r="W2437" i="1"/>
  <c r="J2436" i="1"/>
  <c r="D2437" i="1"/>
  <c r="E2437" i="1" s="1"/>
  <c r="G2437" i="1" s="1"/>
  <c r="H2438" i="1" s="1"/>
  <c r="R2437" i="1"/>
  <c r="S2437" i="1" s="1"/>
  <c r="T2437" i="1" s="1"/>
  <c r="B2437" i="1"/>
  <c r="A2438" i="1"/>
  <c r="V2437" i="1"/>
  <c r="J2437" i="1"/>
  <c r="M2436" i="1"/>
  <c r="N2436" i="1" s="1"/>
  <c r="O2436" i="1" s="1"/>
  <c r="P2436" i="1" s="1"/>
  <c r="L2437" i="1"/>
  <c r="C2429" i="1"/>
  <c r="Q2428" i="1"/>
  <c r="U2428" i="1" s="1"/>
  <c r="V2438" i="1" l="1"/>
  <c r="D2438" i="1"/>
  <c r="E2438" i="1" s="1"/>
  <c r="G2438" i="1" s="1"/>
  <c r="H2439" i="1" s="1"/>
  <c r="J2439" i="1" s="1"/>
  <c r="R2438" i="1"/>
  <c r="S2438" i="1" s="1"/>
  <c r="T2438" i="1" s="1"/>
  <c r="A2439" i="1"/>
  <c r="B2438" i="1"/>
  <c r="W2438" i="1"/>
  <c r="W2439" i="1" s="1"/>
  <c r="I2438" i="1"/>
  <c r="I2439" i="1" s="1"/>
  <c r="C2430" i="1"/>
  <c r="Q2429" i="1"/>
  <c r="U2429" i="1" s="1"/>
  <c r="M2437" i="1"/>
  <c r="N2437" i="1" s="1"/>
  <c r="O2437" i="1" s="1"/>
  <c r="P2437" i="1" s="1"/>
  <c r="L2438" i="1"/>
  <c r="J2438" i="1" l="1"/>
  <c r="D2439" i="1"/>
  <c r="E2439" i="1" s="1"/>
  <c r="G2439" i="1" s="1"/>
  <c r="H2440" i="1" s="1"/>
  <c r="B2439" i="1"/>
  <c r="A2440" i="1"/>
  <c r="R2439" i="1"/>
  <c r="S2439" i="1" s="1"/>
  <c r="T2439" i="1" s="1"/>
  <c r="V2439" i="1"/>
  <c r="M2438" i="1"/>
  <c r="N2438" i="1" s="1"/>
  <c r="O2438" i="1" s="1"/>
  <c r="P2438" i="1" s="1"/>
  <c r="L2439" i="1"/>
  <c r="C2431" i="1"/>
  <c r="Q2430" i="1"/>
  <c r="U2430" i="1" s="1"/>
  <c r="V2440" i="1" l="1"/>
  <c r="D2440" i="1"/>
  <c r="E2440" i="1" s="1"/>
  <c r="G2440" i="1" s="1"/>
  <c r="H2441" i="1" s="1"/>
  <c r="A2441" i="1"/>
  <c r="R2440" i="1"/>
  <c r="S2440" i="1" s="1"/>
  <c r="T2440" i="1" s="1"/>
  <c r="B2440" i="1"/>
  <c r="W2440" i="1"/>
  <c r="I2440" i="1"/>
  <c r="C2432" i="1"/>
  <c r="Q2431" i="1"/>
  <c r="U2431" i="1" s="1"/>
  <c r="M2439" i="1"/>
  <c r="N2439" i="1" s="1"/>
  <c r="O2439" i="1" s="1"/>
  <c r="P2439" i="1" s="1"/>
  <c r="L2440" i="1"/>
  <c r="W2441" i="1" l="1"/>
  <c r="D2441" i="1"/>
  <c r="E2441" i="1" s="1"/>
  <c r="G2441" i="1" s="1"/>
  <c r="H2442" i="1" s="1"/>
  <c r="J2442" i="1" s="1"/>
  <c r="A2442" i="1"/>
  <c r="R2441" i="1"/>
  <c r="S2441" i="1" s="1"/>
  <c r="T2441" i="1" s="1"/>
  <c r="B2441" i="1"/>
  <c r="I2441" i="1"/>
  <c r="I2442" i="1" s="1"/>
  <c r="J2440" i="1"/>
  <c r="J2441" i="1"/>
  <c r="V2441" i="1"/>
  <c r="M2440" i="1"/>
  <c r="N2440" i="1" s="1"/>
  <c r="O2440" i="1" s="1"/>
  <c r="P2440" i="1" s="1"/>
  <c r="L2441" i="1"/>
  <c r="C2433" i="1"/>
  <c r="Q2432" i="1"/>
  <c r="U2432" i="1" s="1"/>
  <c r="D2442" i="1" l="1"/>
  <c r="E2442" i="1" s="1"/>
  <c r="G2442" i="1" s="1"/>
  <c r="H2443" i="1" s="1"/>
  <c r="R2442" i="1"/>
  <c r="S2442" i="1" s="1"/>
  <c r="T2442" i="1" s="1"/>
  <c r="B2442" i="1"/>
  <c r="A2443" i="1"/>
  <c r="V2442" i="1"/>
  <c r="W2442" i="1"/>
  <c r="C2434" i="1"/>
  <c r="Q2433" i="1"/>
  <c r="U2433" i="1" s="1"/>
  <c r="M2441" i="1"/>
  <c r="N2441" i="1" s="1"/>
  <c r="O2441" i="1" s="1"/>
  <c r="P2441" i="1" s="1"/>
  <c r="L2442" i="1"/>
  <c r="V2443" i="1" l="1"/>
  <c r="W2443" i="1"/>
  <c r="D2443" i="1"/>
  <c r="E2443" i="1" s="1"/>
  <c r="G2443" i="1" s="1"/>
  <c r="H2444" i="1" s="1"/>
  <c r="J2444" i="1" s="1"/>
  <c r="R2443" i="1"/>
  <c r="S2443" i="1" s="1"/>
  <c r="T2443" i="1" s="1"/>
  <c r="B2443" i="1"/>
  <c r="A2444" i="1"/>
  <c r="I2443" i="1"/>
  <c r="I2444" i="1" s="1"/>
  <c r="M2442" i="1"/>
  <c r="N2442" i="1" s="1"/>
  <c r="O2442" i="1" s="1"/>
  <c r="P2442" i="1" s="1"/>
  <c r="L2443" i="1"/>
  <c r="C2435" i="1"/>
  <c r="Q2434" i="1"/>
  <c r="U2434" i="1" s="1"/>
  <c r="D2444" i="1" l="1"/>
  <c r="E2444" i="1" s="1"/>
  <c r="G2444" i="1" s="1"/>
  <c r="H2445" i="1" s="1"/>
  <c r="J2445" i="1" s="1"/>
  <c r="R2444" i="1"/>
  <c r="S2444" i="1" s="1"/>
  <c r="T2444" i="1" s="1"/>
  <c r="B2444" i="1"/>
  <c r="A2445" i="1"/>
  <c r="I2445" i="1"/>
  <c r="J2443" i="1"/>
  <c r="W2444" i="1"/>
  <c r="W2445" i="1" s="1"/>
  <c r="V2444" i="1"/>
  <c r="V2445" i="1" s="1"/>
  <c r="C2436" i="1"/>
  <c r="Q2435" i="1"/>
  <c r="U2435" i="1" s="1"/>
  <c r="M2443" i="1"/>
  <c r="N2443" i="1" s="1"/>
  <c r="O2443" i="1" s="1"/>
  <c r="P2443" i="1" s="1"/>
  <c r="L2444" i="1"/>
  <c r="D2445" i="1" l="1"/>
  <c r="E2445" i="1" s="1"/>
  <c r="G2445" i="1" s="1"/>
  <c r="H2446" i="1" s="1"/>
  <c r="R2445" i="1"/>
  <c r="S2445" i="1" s="1"/>
  <c r="T2445" i="1" s="1"/>
  <c r="B2445" i="1"/>
  <c r="A2446" i="1"/>
  <c r="V2446" i="1"/>
  <c r="M2444" i="1"/>
  <c r="N2444" i="1" s="1"/>
  <c r="O2444" i="1" s="1"/>
  <c r="P2444" i="1" s="1"/>
  <c r="L2445" i="1"/>
  <c r="C2437" i="1"/>
  <c r="Q2436" i="1"/>
  <c r="U2436" i="1" s="1"/>
  <c r="D2446" i="1" l="1"/>
  <c r="E2446" i="1" s="1"/>
  <c r="G2446" i="1" s="1"/>
  <c r="H2447" i="1" s="1"/>
  <c r="R2446" i="1"/>
  <c r="S2446" i="1" s="1"/>
  <c r="T2446" i="1" s="1"/>
  <c r="B2446" i="1"/>
  <c r="A2447" i="1"/>
  <c r="I2446" i="1"/>
  <c r="W2446" i="1"/>
  <c r="C2438" i="1"/>
  <c r="Q2437" i="1"/>
  <c r="U2437" i="1" s="1"/>
  <c r="M2445" i="1"/>
  <c r="N2445" i="1" s="1"/>
  <c r="O2445" i="1" s="1"/>
  <c r="P2445" i="1" s="1"/>
  <c r="L2446" i="1"/>
  <c r="W2447" i="1" l="1"/>
  <c r="I2447" i="1"/>
  <c r="J2446" i="1"/>
  <c r="V2447" i="1"/>
  <c r="J2447" i="1"/>
  <c r="D2447" i="1"/>
  <c r="E2447" i="1" s="1"/>
  <c r="G2447" i="1" s="1"/>
  <c r="H2448" i="1" s="1"/>
  <c r="B2447" i="1"/>
  <c r="R2447" i="1"/>
  <c r="S2447" i="1" s="1"/>
  <c r="T2447" i="1" s="1"/>
  <c r="A2448" i="1"/>
  <c r="M2446" i="1"/>
  <c r="N2446" i="1" s="1"/>
  <c r="O2446" i="1" s="1"/>
  <c r="P2446" i="1" s="1"/>
  <c r="L2447" i="1"/>
  <c r="C2439" i="1"/>
  <c r="Q2438" i="1"/>
  <c r="U2438" i="1" s="1"/>
  <c r="V2448" i="1" l="1"/>
  <c r="D2448" i="1"/>
  <c r="E2448" i="1" s="1"/>
  <c r="G2448" i="1" s="1"/>
  <c r="H2449" i="1" s="1"/>
  <c r="J2449" i="1" s="1"/>
  <c r="R2448" i="1"/>
  <c r="S2448" i="1" s="1"/>
  <c r="T2448" i="1" s="1"/>
  <c r="B2448" i="1"/>
  <c r="A2449" i="1"/>
  <c r="I2448" i="1"/>
  <c r="I2449" i="1" s="1"/>
  <c r="W2448" i="1"/>
  <c r="W2449" i="1" s="1"/>
  <c r="C2440" i="1"/>
  <c r="Q2439" i="1"/>
  <c r="U2439" i="1" s="1"/>
  <c r="M2447" i="1"/>
  <c r="N2447" i="1" s="1"/>
  <c r="O2447" i="1" s="1"/>
  <c r="P2447" i="1" s="1"/>
  <c r="L2448" i="1"/>
  <c r="J2448" i="1" l="1"/>
  <c r="D2449" i="1"/>
  <c r="E2449" i="1" s="1"/>
  <c r="G2449" i="1" s="1"/>
  <c r="H2450" i="1" s="1"/>
  <c r="A2450" i="1"/>
  <c r="R2449" i="1"/>
  <c r="S2449" i="1" s="1"/>
  <c r="T2449" i="1" s="1"/>
  <c r="B2449" i="1"/>
  <c r="V2449" i="1"/>
  <c r="M2448" i="1"/>
  <c r="N2448" i="1" s="1"/>
  <c r="O2448" i="1" s="1"/>
  <c r="P2448" i="1" s="1"/>
  <c r="L2449" i="1"/>
  <c r="C2441" i="1"/>
  <c r="Q2440" i="1"/>
  <c r="U2440" i="1" s="1"/>
  <c r="V2450" i="1" l="1"/>
  <c r="D2450" i="1"/>
  <c r="E2450" i="1" s="1"/>
  <c r="G2450" i="1" s="1"/>
  <c r="H2451" i="1" s="1"/>
  <c r="R2450" i="1"/>
  <c r="S2450" i="1" s="1"/>
  <c r="T2450" i="1" s="1"/>
  <c r="A2451" i="1"/>
  <c r="B2450" i="1"/>
  <c r="I2450" i="1"/>
  <c r="W2450" i="1"/>
  <c r="C2442" i="1"/>
  <c r="Q2441" i="1"/>
  <c r="U2441" i="1" s="1"/>
  <c r="M2449" i="1"/>
  <c r="N2449" i="1" s="1"/>
  <c r="O2449" i="1" s="1"/>
  <c r="P2449" i="1" s="1"/>
  <c r="L2450" i="1"/>
  <c r="I2451" i="1" l="1"/>
  <c r="W2451" i="1"/>
  <c r="J2451" i="1"/>
  <c r="D2451" i="1"/>
  <c r="E2451" i="1" s="1"/>
  <c r="G2451" i="1" s="1"/>
  <c r="H2452" i="1" s="1"/>
  <c r="R2451" i="1"/>
  <c r="S2451" i="1" s="1"/>
  <c r="T2451" i="1" s="1"/>
  <c r="B2451" i="1"/>
  <c r="A2452" i="1"/>
  <c r="J2450" i="1"/>
  <c r="V2451" i="1"/>
  <c r="M2450" i="1"/>
  <c r="N2450" i="1" s="1"/>
  <c r="O2450" i="1" s="1"/>
  <c r="P2450" i="1" s="1"/>
  <c r="L2451" i="1"/>
  <c r="C2443" i="1"/>
  <c r="Q2442" i="1"/>
  <c r="U2442" i="1" s="1"/>
  <c r="D2452" i="1" l="1"/>
  <c r="E2452" i="1" s="1"/>
  <c r="G2452" i="1" s="1"/>
  <c r="H2453" i="1" s="1"/>
  <c r="A2453" i="1"/>
  <c r="R2452" i="1"/>
  <c r="S2452" i="1" s="1"/>
  <c r="T2452" i="1" s="1"/>
  <c r="B2452" i="1"/>
  <c r="V2452" i="1"/>
  <c r="I2452" i="1"/>
  <c r="W2452" i="1"/>
  <c r="C2444" i="1"/>
  <c r="Q2443" i="1"/>
  <c r="U2443" i="1" s="1"/>
  <c r="M2451" i="1"/>
  <c r="N2451" i="1" s="1"/>
  <c r="O2451" i="1" s="1"/>
  <c r="P2451" i="1" s="1"/>
  <c r="L2452" i="1"/>
  <c r="W2453" i="1" l="1"/>
  <c r="I2453" i="1"/>
  <c r="V2453" i="1"/>
  <c r="J2453" i="1"/>
  <c r="J2452" i="1"/>
  <c r="D2453" i="1"/>
  <c r="E2453" i="1" s="1"/>
  <c r="G2453" i="1" s="1"/>
  <c r="H2454" i="1" s="1"/>
  <c r="R2453" i="1"/>
  <c r="S2453" i="1" s="1"/>
  <c r="T2453" i="1" s="1"/>
  <c r="B2453" i="1"/>
  <c r="A2454" i="1"/>
  <c r="M2452" i="1"/>
  <c r="N2452" i="1" s="1"/>
  <c r="O2452" i="1" s="1"/>
  <c r="P2452" i="1" s="1"/>
  <c r="L2453" i="1"/>
  <c r="C2445" i="1"/>
  <c r="Q2444" i="1"/>
  <c r="U2444" i="1" s="1"/>
  <c r="D2454" i="1" l="1"/>
  <c r="E2454" i="1" s="1"/>
  <c r="G2454" i="1" s="1"/>
  <c r="H2455" i="1" s="1"/>
  <c r="J2455" i="1" s="1"/>
  <c r="R2454" i="1"/>
  <c r="S2454" i="1" s="1"/>
  <c r="T2454" i="1" s="1"/>
  <c r="B2454" i="1"/>
  <c r="A2455" i="1"/>
  <c r="V2454" i="1"/>
  <c r="V2455" i="1" s="1"/>
  <c r="I2454" i="1"/>
  <c r="I2455" i="1" s="1"/>
  <c r="W2454" i="1"/>
  <c r="W2455" i="1" s="1"/>
  <c r="C2446" i="1"/>
  <c r="Q2445" i="1"/>
  <c r="U2445" i="1" s="1"/>
  <c r="M2453" i="1"/>
  <c r="N2453" i="1" s="1"/>
  <c r="O2453" i="1" s="1"/>
  <c r="P2453" i="1" s="1"/>
  <c r="L2454" i="1"/>
  <c r="D2455" i="1" l="1"/>
  <c r="E2455" i="1" s="1"/>
  <c r="G2455" i="1" s="1"/>
  <c r="H2456" i="1" s="1"/>
  <c r="B2455" i="1"/>
  <c r="R2455" i="1"/>
  <c r="S2455" i="1" s="1"/>
  <c r="T2455" i="1" s="1"/>
  <c r="A2456" i="1"/>
  <c r="J2454" i="1"/>
  <c r="M2454" i="1"/>
  <c r="N2454" i="1" s="1"/>
  <c r="O2454" i="1" s="1"/>
  <c r="P2454" i="1" s="1"/>
  <c r="L2455" i="1"/>
  <c r="C2447" i="1"/>
  <c r="Q2446" i="1"/>
  <c r="U2446" i="1" s="1"/>
  <c r="W2456" i="1" l="1"/>
  <c r="V2456" i="1"/>
  <c r="D2456" i="1"/>
  <c r="E2456" i="1" s="1"/>
  <c r="G2456" i="1" s="1"/>
  <c r="H2457" i="1" s="1"/>
  <c r="A2457" i="1"/>
  <c r="R2456" i="1"/>
  <c r="S2456" i="1" s="1"/>
  <c r="T2456" i="1" s="1"/>
  <c r="B2456" i="1"/>
  <c r="I2456" i="1"/>
  <c r="C2448" i="1"/>
  <c r="Q2447" i="1"/>
  <c r="U2447" i="1" s="1"/>
  <c r="M2455" i="1"/>
  <c r="N2455" i="1" s="1"/>
  <c r="O2455" i="1" s="1"/>
  <c r="P2455" i="1" s="1"/>
  <c r="L2456" i="1"/>
  <c r="I2457" i="1" l="1"/>
  <c r="J2457" i="1"/>
  <c r="J2456" i="1"/>
  <c r="D2457" i="1"/>
  <c r="E2457" i="1" s="1"/>
  <c r="G2457" i="1" s="1"/>
  <c r="H2458" i="1" s="1"/>
  <c r="R2457" i="1"/>
  <c r="S2457" i="1" s="1"/>
  <c r="T2457" i="1" s="1"/>
  <c r="B2457" i="1"/>
  <c r="A2458" i="1"/>
  <c r="V2457" i="1"/>
  <c r="V2458" i="1" s="1"/>
  <c r="W2457" i="1"/>
  <c r="M2456" i="1"/>
  <c r="N2456" i="1" s="1"/>
  <c r="O2456" i="1" s="1"/>
  <c r="P2456" i="1" s="1"/>
  <c r="L2457" i="1"/>
  <c r="C2449" i="1"/>
  <c r="Q2448" i="1"/>
  <c r="U2448" i="1" s="1"/>
  <c r="W2458" i="1" l="1"/>
  <c r="D2458" i="1"/>
  <c r="E2458" i="1" s="1"/>
  <c r="G2458" i="1" s="1"/>
  <c r="H2459" i="1" s="1"/>
  <c r="B2458" i="1"/>
  <c r="R2458" i="1"/>
  <c r="S2458" i="1" s="1"/>
  <c r="T2458" i="1" s="1"/>
  <c r="A2459" i="1"/>
  <c r="I2458" i="1"/>
  <c r="C2450" i="1"/>
  <c r="Q2449" i="1"/>
  <c r="U2449" i="1" s="1"/>
  <c r="M2457" i="1"/>
  <c r="N2457" i="1" s="1"/>
  <c r="O2457" i="1" s="1"/>
  <c r="P2457" i="1" s="1"/>
  <c r="L2458" i="1"/>
  <c r="I2459" i="1" l="1"/>
  <c r="J2459" i="1"/>
  <c r="J2458" i="1"/>
  <c r="D2459" i="1"/>
  <c r="E2459" i="1" s="1"/>
  <c r="G2459" i="1" s="1"/>
  <c r="H2460" i="1" s="1"/>
  <c r="R2459" i="1"/>
  <c r="S2459" i="1" s="1"/>
  <c r="T2459" i="1" s="1"/>
  <c r="B2459" i="1"/>
  <c r="A2460" i="1"/>
  <c r="V2459" i="1"/>
  <c r="W2459" i="1"/>
  <c r="M2458" i="1"/>
  <c r="N2458" i="1" s="1"/>
  <c r="O2458" i="1" s="1"/>
  <c r="P2458" i="1" s="1"/>
  <c r="L2459" i="1"/>
  <c r="C2451" i="1"/>
  <c r="Q2450" i="1"/>
  <c r="U2450" i="1" s="1"/>
  <c r="V2460" i="1" l="1"/>
  <c r="W2460" i="1"/>
  <c r="D2460" i="1"/>
  <c r="E2460" i="1" s="1"/>
  <c r="G2460" i="1" s="1"/>
  <c r="H2461" i="1" s="1"/>
  <c r="R2460" i="1"/>
  <c r="S2460" i="1" s="1"/>
  <c r="T2460" i="1" s="1"/>
  <c r="B2460" i="1"/>
  <c r="A2461" i="1"/>
  <c r="I2460" i="1"/>
  <c r="C2452" i="1"/>
  <c r="Q2451" i="1"/>
  <c r="U2451" i="1" s="1"/>
  <c r="M2459" i="1"/>
  <c r="N2459" i="1" s="1"/>
  <c r="O2459" i="1" s="1"/>
  <c r="P2459" i="1" s="1"/>
  <c r="L2460" i="1"/>
  <c r="I2461" i="1" l="1"/>
  <c r="J2461" i="1" s="1"/>
  <c r="J2460" i="1"/>
  <c r="D2461" i="1"/>
  <c r="E2461" i="1" s="1"/>
  <c r="G2461" i="1" s="1"/>
  <c r="H2462" i="1" s="1"/>
  <c r="R2461" i="1"/>
  <c r="S2461" i="1" s="1"/>
  <c r="T2461" i="1" s="1"/>
  <c r="B2461" i="1"/>
  <c r="A2462" i="1"/>
  <c r="V2461" i="1"/>
  <c r="W2461" i="1"/>
  <c r="M2460" i="1"/>
  <c r="N2460" i="1" s="1"/>
  <c r="O2460" i="1" s="1"/>
  <c r="P2460" i="1" s="1"/>
  <c r="L2461" i="1"/>
  <c r="C2453" i="1"/>
  <c r="Q2452" i="1"/>
  <c r="U2452" i="1" s="1"/>
  <c r="V2462" i="1" l="1"/>
  <c r="W2462" i="1"/>
  <c r="D2462" i="1"/>
  <c r="E2462" i="1" s="1"/>
  <c r="G2462" i="1" s="1"/>
  <c r="H2463" i="1" s="1"/>
  <c r="R2462" i="1"/>
  <c r="S2462" i="1" s="1"/>
  <c r="T2462" i="1" s="1"/>
  <c r="B2462" i="1"/>
  <c r="A2463" i="1"/>
  <c r="W2463" i="1"/>
  <c r="I2462" i="1"/>
  <c r="C2454" i="1"/>
  <c r="Q2453" i="1"/>
  <c r="U2453" i="1" s="1"/>
  <c r="M2461" i="1"/>
  <c r="N2461" i="1" s="1"/>
  <c r="O2461" i="1" s="1"/>
  <c r="P2461" i="1" s="1"/>
  <c r="L2462" i="1"/>
  <c r="I2463" i="1" l="1"/>
  <c r="J2463" i="1"/>
  <c r="D2463" i="1"/>
  <c r="E2463" i="1" s="1"/>
  <c r="G2463" i="1" s="1"/>
  <c r="H2464" i="1" s="1"/>
  <c r="B2463" i="1"/>
  <c r="A2464" i="1"/>
  <c r="R2463" i="1"/>
  <c r="S2463" i="1" s="1"/>
  <c r="T2463" i="1" s="1"/>
  <c r="J2462" i="1"/>
  <c r="V2463" i="1"/>
  <c r="M2462" i="1"/>
  <c r="N2462" i="1" s="1"/>
  <c r="O2462" i="1" s="1"/>
  <c r="P2462" i="1" s="1"/>
  <c r="L2463" i="1"/>
  <c r="C2455" i="1"/>
  <c r="Q2454" i="1"/>
  <c r="U2454" i="1" s="1"/>
  <c r="V2464" i="1" l="1"/>
  <c r="D2464" i="1"/>
  <c r="E2464" i="1" s="1"/>
  <c r="G2464" i="1" s="1"/>
  <c r="H2465" i="1" s="1"/>
  <c r="R2464" i="1"/>
  <c r="S2464" i="1" s="1"/>
  <c r="T2464" i="1" s="1"/>
  <c r="B2464" i="1"/>
  <c r="A2465" i="1"/>
  <c r="W2464" i="1"/>
  <c r="I2464" i="1"/>
  <c r="C2456" i="1"/>
  <c r="Q2455" i="1"/>
  <c r="U2455" i="1" s="1"/>
  <c r="M2463" i="1"/>
  <c r="N2463" i="1" s="1"/>
  <c r="O2463" i="1" s="1"/>
  <c r="P2463" i="1" s="1"/>
  <c r="L2464" i="1"/>
  <c r="W2465" i="1" l="1"/>
  <c r="I2465" i="1"/>
  <c r="J2465" i="1"/>
  <c r="J2464" i="1"/>
  <c r="D2465" i="1"/>
  <c r="E2465" i="1" s="1"/>
  <c r="G2465" i="1" s="1"/>
  <c r="H2466" i="1" s="1"/>
  <c r="A2466" i="1"/>
  <c r="R2465" i="1"/>
  <c r="S2465" i="1" s="1"/>
  <c r="T2465" i="1" s="1"/>
  <c r="B2465" i="1"/>
  <c r="V2465" i="1"/>
  <c r="M2464" i="1"/>
  <c r="N2464" i="1" s="1"/>
  <c r="O2464" i="1" s="1"/>
  <c r="P2464" i="1" s="1"/>
  <c r="L2465" i="1"/>
  <c r="C2457" i="1"/>
  <c r="Q2456" i="1"/>
  <c r="U2456" i="1" s="1"/>
  <c r="V2466" i="1" l="1"/>
  <c r="D2466" i="1"/>
  <c r="E2466" i="1" s="1"/>
  <c r="G2466" i="1" s="1"/>
  <c r="H2467" i="1" s="1"/>
  <c r="J2467" i="1" s="1"/>
  <c r="R2466" i="1"/>
  <c r="S2466" i="1" s="1"/>
  <c r="T2466" i="1" s="1"/>
  <c r="B2466" i="1"/>
  <c r="A2467" i="1"/>
  <c r="J2466" i="1"/>
  <c r="W2466" i="1"/>
  <c r="W2467" i="1" s="1"/>
  <c r="I2466" i="1"/>
  <c r="I2467" i="1" s="1"/>
  <c r="C2458" i="1"/>
  <c r="Q2457" i="1"/>
  <c r="U2457" i="1" s="1"/>
  <c r="M2465" i="1"/>
  <c r="N2465" i="1" s="1"/>
  <c r="O2465" i="1" s="1"/>
  <c r="P2465" i="1" s="1"/>
  <c r="L2466" i="1"/>
  <c r="D2467" i="1" l="1"/>
  <c r="E2467" i="1" s="1"/>
  <c r="G2467" i="1" s="1"/>
  <c r="H2468" i="1" s="1"/>
  <c r="R2467" i="1"/>
  <c r="S2467" i="1" s="1"/>
  <c r="T2467" i="1" s="1"/>
  <c r="B2467" i="1"/>
  <c r="A2468" i="1"/>
  <c r="V2467" i="1"/>
  <c r="M2466" i="1"/>
  <c r="N2466" i="1" s="1"/>
  <c r="O2466" i="1" s="1"/>
  <c r="P2466" i="1" s="1"/>
  <c r="L2467" i="1"/>
  <c r="C2459" i="1"/>
  <c r="Q2458" i="1"/>
  <c r="U2458" i="1" s="1"/>
  <c r="V2468" i="1" l="1"/>
  <c r="D2468" i="1"/>
  <c r="E2468" i="1" s="1"/>
  <c r="G2468" i="1" s="1"/>
  <c r="H2469" i="1" s="1"/>
  <c r="B2468" i="1"/>
  <c r="A2469" i="1"/>
  <c r="R2468" i="1"/>
  <c r="S2468" i="1" s="1"/>
  <c r="T2468" i="1" s="1"/>
  <c r="W2468" i="1"/>
  <c r="I2468" i="1"/>
  <c r="C2460" i="1"/>
  <c r="Q2459" i="1"/>
  <c r="U2459" i="1" s="1"/>
  <c r="M2467" i="1"/>
  <c r="N2467" i="1" s="1"/>
  <c r="O2467" i="1" s="1"/>
  <c r="P2467" i="1" s="1"/>
  <c r="L2468" i="1"/>
  <c r="I2469" i="1" l="1"/>
  <c r="W2469" i="1"/>
  <c r="D2469" i="1"/>
  <c r="E2469" i="1" s="1"/>
  <c r="G2469" i="1" s="1"/>
  <c r="H2470" i="1" s="1"/>
  <c r="R2469" i="1"/>
  <c r="S2469" i="1" s="1"/>
  <c r="T2469" i="1" s="1"/>
  <c r="B2469" i="1"/>
  <c r="A2470" i="1"/>
  <c r="J2468" i="1"/>
  <c r="J2469" i="1"/>
  <c r="V2469" i="1"/>
  <c r="M2468" i="1"/>
  <c r="N2468" i="1" s="1"/>
  <c r="O2468" i="1" s="1"/>
  <c r="P2468" i="1" s="1"/>
  <c r="L2469" i="1"/>
  <c r="C2461" i="1"/>
  <c r="Q2460" i="1"/>
  <c r="U2460" i="1" s="1"/>
  <c r="D2470" i="1" l="1"/>
  <c r="E2470" i="1" s="1"/>
  <c r="G2470" i="1" s="1"/>
  <c r="H2471" i="1" s="1"/>
  <c r="J2471" i="1" s="1"/>
  <c r="R2470" i="1"/>
  <c r="S2470" i="1" s="1"/>
  <c r="T2470" i="1" s="1"/>
  <c r="B2470" i="1"/>
  <c r="A2471" i="1"/>
  <c r="W2470" i="1"/>
  <c r="V2470" i="1"/>
  <c r="V2471" i="1" s="1"/>
  <c r="I2470" i="1"/>
  <c r="I2471" i="1" s="1"/>
  <c r="C2462" i="1"/>
  <c r="Q2461" i="1"/>
  <c r="U2461" i="1" s="1"/>
  <c r="M2469" i="1"/>
  <c r="N2469" i="1" s="1"/>
  <c r="O2469" i="1" s="1"/>
  <c r="P2469" i="1" s="1"/>
  <c r="L2470" i="1"/>
  <c r="W2471" i="1" l="1"/>
  <c r="J2470" i="1"/>
  <c r="D2471" i="1"/>
  <c r="E2471" i="1" s="1"/>
  <c r="G2471" i="1" s="1"/>
  <c r="H2472" i="1" s="1"/>
  <c r="B2471" i="1"/>
  <c r="R2471" i="1"/>
  <c r="S2471" i="1" s="1"/>
  <c r="T2471" i="1" s="1"/>
  <c r="A2472" i="1"/>
  <c r="M2470" i="1"/>
  <c r="N2470" i="1" s="1"/>
  <c r="O2470" i="1" s="1"/>
  <c r="P2470" i="1" s="1"/>
  <c r="L2471" i="1"/>
  <c r="C2463" i="1"/>
  <c r="Q2462" i="1"/>
  <c r="U2462" i="1" s="1"/>
  <c r="W2472" i="1" l="1"/>
  <c r="D2472" i="1"/>
  <c r="E2472" i="1" s="1"/>
  <c r="G2472" i="1" s="1"/>
  <c r="H2473" i="1" s="1"/>
  <c r="A2473" i="1"/>
  <c r="R2472" i="1"/>
  <c r="S2472" i="1" s="1"/>
  <c r="T2472" i="1" s="1"/>
  <c r="B2472" i="1"/>
  <c r="I2472" i="1"/>
  <c r="J2472" i="1" s="1"/>
  <c r="V2472" i="1"/>
  <c r="C2464" i="1"/>
  <c r="Q2463" i="1"/>
  <c r="U2463" i="1" s="1"/>
  <c r="M2471" i="1"/>
  <c r="N2471" i="1" s="1"/>
  <c r="O2471" i="1" s="1"/>
  <c r="P2471" i="1" s="1"/>
  <c r="L2472" i="1"/>
  <c r="V2473" i="1" l="1"/>
  <c r="I2473" i="1"/>
  <c r="D2473" i="1"/>
  <c r="E2473" i="1" s="1"/>
  <c r="G2473" i="1" s="1"/>
  <c r="H2474" i="1" s="1"/>
  <c r="R2473" i="1"/>
  <c r="S2473" i="1" s="1"/>
  <c r="T2473" i="1" s="1"/>
  <c r="B2473" i="1"/>
  <c r="A2474" i="1"/>
  <c r="J2473" i="1"/>
  <c r="W2473" i="1"/>
  <c r="M2472" i="1"/>
  <c r="N2472" i="1" s="1"/>
  <c r="O2472" i="1" s="1"/>
  <c r="P2472" i="1" s="1"/>
  <c r="L2473" i="1"/>
  <c r="C2465" i="1"/>
  <c r="Q2464" i="1"/>
  <c r="U2464" i="1" s="1"/>
  <c r="W2474" i="1" l="1"/>
  <c r="D2474" i="1"/>
  <c r="E2474" i="1" s="1"/>
  <c r="G2474" i="1" s="1"/>
  <c r="H2475" i="1" s="1"/>
  <c r="B2474" i="1"/>
  <c r="A2475" i="1"/>
  <c r="R2474" i="1"/>
  <c r="S2474" i="1" s="1"/>
  <c r="T2474" i="1" s="1"/>
  <c r="I2474" i="1"/>
  <c r="V2474" i="1"/>
  <c r="C2466" i="1"/>
  <c r="Q2465" i="1"/>
  <c r="U2465" i="1" s="1"/>
  <c r="M2473" i="1"/>
  <c r="N2473" i="1" s="1"/>
  <c r="O2473" i="1" s="1"/>
  <c r="P2473" i="1" s="1"/>
  <c r="L2474" i="1"/>
  <c r="V2475" i="1" l="1"/>
  <c r="I2475" i="1"/>
  <c r="J2475" i="1"/>
  <c r="J2474" i="1"/>
  <c r="D2475" i="1"/>
  <c r="E2475" i="1" s="1"/>
  <c r="G2475" i="1" s="1"/>
  <c r="H2476" i="1" s="1"/>
  <c r="B2475" i="1"/>
  <c r="A2476" i="1"/>
  <c r="R2475" i="1"/>
  <c r="S2475" i="1" s="1"/>
  <c r="T2475" i="1" s="1"/>
  <c r="W2475" i="1"/>
  <c r="M2474" i="1"/>
  <c r="N2474" i="1" s="1"/>
  <c r="O2474" i="1" s="1"/>
  <c r="P2474" i="1" s="1"/>
  <c r="L2475" i="1"/>
  <c r="C2467" i="1"/>
  <c r="Q2466" i="1"/>
  <c r="U2466" i="1" s="1"/>
  <c r="W2476" i="1" l="1"/>
  <c r="D2476" i="1"/>
  <c r="E2476" i="1" s="1"/>
  <c r="G2476" i="1" s="1"/>
  <c r="H2477" i="1" s="1"/>
  <c r="R2476" i="1"/>
  <c r="S2476" i="1" s="1"/>
  <c r="T2476" i="1" s="1"/>
  <c r="B2476" i="1"/>
  <c r="A2477" i="1"/>
  <c r="V2476" i="1"/>
  <c r="I2476" i="1"/>
  <c r="C2468" i="1"/>
  <c r="Q2467" i="1"/>
  <c r="U2467" i="1" s="1"/>
  <c r="M2475" i="1"/>
  <c r="N2475" i="1" s="1"/>
  <c r="O2475" i="1" s="1"/>
  <c r="P2475" i="1" s="1"/>
  <c r="L2476" i="1"/>
  <c r="I2477" i="1" l="1"/>
  <c r="V2477" i="1"/>
  <c r="J2477" i="1"/>
  <c r="D2477" i="1"/>
  <c r="E2477" i="1" s="1"/>
  <c r="G2477" i="1" s="1"/>
  <c r="H2478" i="1" s="1"/>
  <c r="R2477" i="1"/>
  <c r="S2477" i="1" s="1"/>
  <c r="T2477" i="1" s="1"/>
  <c r="A2478" i="1"/>
  <c r="B2477" i="1"/>
  <c r="J2476" i="1"/>
  <c r="W2477" i="1"/>
  <c r="M2476" i="1"/>
  <c r="N2476" i="1" s="1"/>
  <c r="O2476" i="1" s="1"/>
  <c r="P2476" i="1" s="1"/>
  <c r="L2477" i="1"/>
  <c r="C2469" i="1"/>
  <c r="Q2468" i="1"/>
  <c r="U2468" i="1" s="1"/>
  <c r="V2478" i="1" l="1"/>
  <c r="W2478" i="1"/>
  <c r="D2478" i="1"/>
  <c r="E2478" i="1" s="1"/>
  <c r="G2478" i="1" s="1"/>
  <c r="H2479" i="1" s="1"/>
  <c r="R2478" i="1"/>
  <c r="B2478" i="1"/>
  <c r="A2479" i="1"/>
  <c r="I2478" i="1"/>
  <c r="J2478" i="1" s="1"/>
  <c r="C2470" i="1"/>
  <c r="Q2469" i="1"/>
  <c r="U2469" i="1" s="1"/>
  <c r="M2477" i="1"/>
  <c r="N2477" i="1" s="1"/>
  <c r="O2477" i="1" s="1"/>
  <c r="P2477" i="1" s="1"/>
  <c r="L2478" i="1"/>
  <c r="D2479" i="1" l="1"/>
  <c r="E2479" i="1" s="1"/>
  <c r="G2479" i="1" s="1"/>
  <c r="H2480" i="1" s="1"/>
  <c r="B2479" i="1"/>
  <c r="R2479" i="1"/>
  <c r="S2479" i="1" s="1"/>
  <c r="T2479" i="1" s="1"/>
  <c r="A2480" i="1"/>
  <c r="S2478" i="1"/>
  <c r="T2478" i="1" s="1"/>
  <c r="I2479" i="1"/>
  <c r="V2479" i="1"/>
  <c r="V2480" i="1" s="1"/>
  <c r="W2479" i="1"/>
  <c r="M2478" i="1"/>
  <c r="N2478" i="1" s="1"/>
  <c r="O2478" i="1" s="1"/>
  <c r="P2478" i="1" s="1"/>
  <c r="L2479" i="1"/>
  <c r="C2471" i="1"/>
  <c r="Q2470" i="1"/>
  <c r="U2470" i="1" s="1"/>
  <c r="W2480" i="1" l="1"/>
  <c r="I2480" i="1"/>
  <c r="J2480" i="1" s="1"/>
  <c r="J2479" i="1"/>
  <c r="D2480" i="1"/>
  <c r="E2480" i="1" s="1"/>
  <c r="G2480" i="1" s="1"/>
  <c r="H2481" i="1" s="1"/>
  <c r="A2481" i="1"/>
  <c r="R2480" i="1"/>
  <c r="S2480" i="1" s="1"/>
  <c r="T2480" i="1" s="1"/>
  <c r="B2480" i="1"/>
  <c r="M2479" i="1"/>
  <c r="N2479" i="1" s="1"/>
  <c r="O2479" i="1" s="1"/>
  <c r="P2479" i="1" s="1"/>
  <c r="L2480" i="1"/>
  <c r="C2472" i="1"/>
  <c r="Q2471" i="1"/>
  <c r="U2471" i="1" s="1"/>
  <c r="V2481" i="1" l="1"/>
  <c r="D2481" i="1"/>
  <c r="E2481" i="1" s="1"/>
  <c r="G2481" i="1" s="1"/>
  <c r="H2482" i="1" s="1"/>
  <c r="A2482" i="1"/>
  <c r="R2481" i="1"/>
  <c r="S2481" i="1" s="1"/>
  <c r="T2481" i="1" s="1"/>
  <c r="B2481" i="1"/>
  <c r="I2481" i="1"/>
  <c r="W2481" i="1"/>
  <c r="M2480" i="1"/>
  <c r="N2480" i="1" s="1"/>
  <c r="O2480" i="1" s="1"/>
  <c r="P2480" i="1" s="1"/>
  <c r="L2481" i="1"/>
  <c r="C2473" i="1"/>
  <c r="Q2472" i="1"/>
  <c r="U2472" i="1" s="1"/>
  <c r="W2482" i="1" l="1"/>
  <c r="I2482" i="1"/>
  <c r="J2482" i="1"/>
  <c r="J2481" i="1"/>
  <c r="D2482" i="1"/>
  <c r="E2482" i="1" s="1"/>
  <c r="G2482" i="1" s="1"/>
  <c r="H2483" i="1" s="1"/>
  <c r="R2482" i="1"/>
  <c r="S2482" i="1" s="1"/>
  <c r="T2482" i="1" s="1"/>
  <c r="B2482" i="1"/>
  <c r="A2483" i="1"/>
  <c r="V2482" i="1"/>
  <c r="M2481" i="1"/>
  <c r="N2481" i="1" s="1"/>
  <c r="O2481" i="1" s="1"/>
  <c r="P2481" i="1" s="1"/>
  <c r="L2482" i="1"/>
  <c r="C2474" i="1"/>
  <c r="Q2473" i="1"/>
  <c r="U2473" i="1" s="1"/>
  <c r="V2483" i="1" l="1"/>
  <c r="D2483" i="1"/>
  <c r="E2483" i="1" s="1"/>
  <c r="G2483" i="1" s="1"/>
  <c r="H2484" i="1" s="1"/>
  <c r="B2483" i="1"/>
  <c r="A2484" i="1"/>
  <c r="R2483" i="1"/>
  <c r="S2483" i="1" s="1"/>
  <c r="T2483" i="1" s="1"/>
  <c r="I2483" i="1"/>
  <c r="W2483" i="1"/>
  <c r="M2482" i="1"/>
  <c r="N2482" i="1" s="1"/>
  <c r="O2482" i="1" s="1"/>
  <c r="P2482" i="1" s="1"/>
  <c r="L2483" i="1"/>
  <c r="C2475" i="1"/>
  <c r="Q2474" i="1"/>
  <c r="U2474" i="1" s="1"/>
  <c r="I2484" i="1" l="1"/>
  <c r="W2484" i="1"/>
  <c r="J2484" i="1"/>
  <c r="J2483" i="1"/>
  <c r="D2484" i="1"/>
  <c r="E2484" i="1" s="1"/>
  <c r="G2484" i="1" s="1"/>
  <c r="H2485" i="1" s="1"/>
  <c r="R2484" i="1"/>
  <c r="S2484" i="1" s="1"/>
  <c r="T2484" i="1" s="1"/>
  <c r="B2484" i="1"/>
  <c r="A2485" i="1"/>
  <c r="V2484" i="1"/>
  <c r="M2483" i="1"/>
  <c r="N2483" i="1" s="1"/>
  <c r="O2483" i="1" s="1"/>
  <c r="P2483" i="1" s="1"/>
  <c r="L2484" i="1"/>
  <c r="C2476" i="1"/>
  <c r="Q2475" i="1"/>
  <c r="U2475" i="1" s="1"/>
  <c r="D2485" i="1" l="1"/>
  <c r="E2485" i="1" s="1"/>
  <c r="G2485" i="1" s="1"/>
  <c r="H2486" i="1" s="1"/>
  <c r="J2486" i="1" s="1"/>
  <c r="R2485" i="1"/>
  <c r="S2485" i="1" s="1"/>
  <c r="T2485" i="1" s="1"/>
  <c r="B2485" i="1"/>
  <c r="A2486" i="1"/>
  <c r="V2485" i="1"/>
  <c r="V2486" i="1" s="1"/>
  <c r="I2485" i="1"/>
  <c r="I2486" i="1" s="1"/>
  <c r="W2485" i="1"/>
  <c r="W2486" i="1" s="1"/>
  <c r="M2484" i="1"/>
  <c r="N2484" i="1" s="1"/>
  <c r="O2484" i="1" s="1"/>
  <c r="P2484" i="1" s="1"/>
  <c r="L2485" i="1"/>
  <c r="C2477" i="1"/>
  <c r="Q2476" i="1"/>
  <c r="U2476" i="1" s="1"/>
  <c r="D2486" i="1" l="1"/>
  <c r="E2486" i="1" s="1"/>
  <c r="G2486" i="1" s="1"/>
  <c r="H2487" i="1" s="1"/>
  <c r="A2487" i="1"/>
  <c r="R2486" i="1"/>
  <c r="S2486" i="1" s="1"/>
  <c r="T2486" i="1" s="1"/>
  <c r="B2486" i="1"/>
  <c r="J2485" i="1"/>
  <c r="M2485" i="1"/>
  <c r="N2485" i="1" s="1"/>
  <c r="O2485" i="1" s="1"/>
  <c r="P2485" i="1" s="1"/>
  <c r="L2486" i="1"/>
  <c r="C2478" i="1"/>
  <c r="Q2477" i="1"/>
  <c r="U2477" i="1" s="1"/>
  <c r="W2487" i="1" l="1"/>
  <c r="D2487" i="1"/>
  <c r="E2487" i="1" s="1"/>
  <c r="G2487" i="1" s="1"/>
  <c r="H2488" i="1" s="1"/>
  <c r="A2488" i="1"/>
  <c r="B2487" i="1"/>
  <c r="R2487" i="1"/>
  <c r="S2487" i="1" s="1"/>
  <c r="T2487" i="1" s="1"/>
  <c r="V2487" i="1"/>
  <c r="I2487" i="1"/>
  <c r="M2486" i="1"/>
  <c r="N2486" i="1" s="1"/>
  <c r="O2486" i="1" s="1"/>
  <c r="P2486" i="1" s="1"/>
  <c r="L2487" i="1"/>
  <c r="C2479" i="1"/>
  <c r="Q2478" i="1"/>
  <c r="U2478" i="1" s="1"/>
  <c r="I2488" i="1" l="1"/>
  <c r="J2488" i="1"/>
  <c r="V2488" i="1"/>
  <c r="J2487" i="1"/>
  <c r="D2488" i="1"/>
  <c r="E2488" i="1" s="1"/>
  <c r="G2488" i="1" s="1"/>
  <c r="H2489" i="1" s="1"/>
  <c r="R2488" i="1"/>
  <c r="S2488" i="1" s="1"/>
  <c r="T2488" i="1" s="1"/>
  <c r="B2488" i="1"/>
  <c r="A2489" i="1"/>
  <c r="W2488" i="1"/>
  <c r="M2487" i="1"/>
  <c r="N2487" i="1" s="1"/>
  <c r="O2487" i="1" s="1"/>
  <c r="P2487" i="1" s="1"/>
  <c r="L2488" i="1"/>
  <c r="C2480" i="1"/>
  <c r="Q2479" i="1"/>
  <c r="U2479" i="1" s="1"/>
  <c r="W2489" i="1" l="1"/>
  <c r="D2489" i="1"/>
  <c r="E2489" i="1" s="1"/>
  <c r="G2489" i="1" s="1"/>
  <c r="H2490" i="1" s="1"/>
  <c r="B2489" i="1"/>
  <c r="R2489" i="1"/>
  <c r="S2489" i="1" s="1"/>
  <c r="T2489" i="1" s="1"/>
  <c r="A2490" i="1"/>
  <c r="V2489" i="1"/>
  <c r="I2489" i="1"/>
  <c r="M2488" i="1"/>
  <c r="N2488" i="1" s="1"/>
  <c r="O2488" i="1" s="1"/>
  <c r="P2488" i="1" s="1"/>
  <c r="L2489" i="1"/>
  <c r="C2481" i="1"/>
  <c r="Q2480" i="1"/>
  <c r="U2480" i="1" s="1"/>
  <c r="I2490" i="1" l="1"/>
  <c r="J2490" i="1"/>
  <c r="V2490" i="1"/>
  <c r="J2489" i="1"/>
  <c r="W2490" i="1"/>
  <c r="D2490" i="1"/>
  <c r="E2490" i="1" s="1"/>
  <c r="G2490" i="1" s="1"/>
  <c r="H2491" i="1" s="1"/>
  <c r="R2490" i="1"/>
  <c r="S2490" i="1" s="1"/>
  <c r="T2490" i="1" s="1"/>
  <c r="B2490" i="1"/>
  <c r="A2491" i="1"/>
  <c r="M2489" i="1"/>
  <c r="N2489" i="1" s="1"/>
  <c r="O2489" i="1" s="1"/>
  <c r="P2489" i="1" s="1"/>
  <c r="L2490" i="1"/>
  <c r="C2482" i="1"/>
  <c r="Q2481" i="1"/>
  <c r="U2481" i="1" s="1"/>
  <c r="D2491" i="1" l="1"/>
  <c r="E2491" i="1" s="1"/>
  <c r="G2491" i="1" s="1"/>
  <c r="H2492" i="1" s="1"/>
  <c r="J2492" i="1" s="1"/>
  <c r="R2491" i="1"/>
  <c r="S2491" i="1" s="1"/>
  <c r="T2491" i="1" s="1"/>
  <c r="A2492" i="1"/>
  <c r="B2491" i="1"/>
  <c r="W2491" i="1"/>
  <c r="W2492" i="1" s="1"/>
  <c r="I2491" i="1"/>
  <c r="I2492" i="1" s="1"/>
  <c r="V2491" i="1"/>
  <c r="V2492" i="1" s="1"/>
  <c r="M2490" i="1"/>
  <c r="N2490" i="1" s="1"/>
  <c r="O2490" i="1" s="1"/>
  <c r="P2490" i="1" s="1"/>
  <c r="L2491" i="1"/>
  <c r="C2483" i="1"/>
  <c r="Q2482" i="1"/>
  <c r="U2482" i="1" s="1"/>
  <c r="J2491" i="1" l="1"/>
  <c r="D2492" i="1"/>
  <c r="E2492" i="1" s="1"/>
  <c r="G2492" i="1" s="1"/>
  <c r="H2493" i="1" s="1"/>
  <c r="A2493" i="1"/>
  <c r="R2492" i="1"/>
  <c r="S2492" i="1" s="1"/>
  <c r="T2492" i="1" s="1"/>
  <c r="B2492" i="1"/>
  <c r="W2493" i="1"/>
  <c r="M2491" i="1"/>
  <c r="N2491" i="1" s="1"/>
  <c r="O2491" i="1" s="1"/>
  <c r="P2491" i="1" s="1"/>
  <c r="L2492" i="1"/>
  <c r="C2484" i="1"/>
  <c r="Q2483" i="1"/>
  <c r="U2483" i="1" s="1"/>
  <c r="D2493" i="1" l="1"/>
  <c r="E2493" i="1" s="1"/>
  <c r="G2493" i="1" s="1"/>
  <c r="H2494" i="1" s="1"/>
  <c r="J2494" i="1" s="1"/>
  <c r="R2493" i="1"/>
  <c r="S2493" i="1" s="1"/>
  <c r="T2493" i="1" s="1"/>
  <c r="A2494" i="1"/>
  <c r="B2493" i="1"/>
  <c r="V2493" i="1"/>
  <c r="V2494" i="1" s="1"/>
  <c r="I2493" i="1"/>
  <c r="I2494" i="1" s="1"/>
  <c r="M2492" i="1"/>
  <c r="N2492" i="1" s="1"/>
  <c r="O2492" i="1" s="1"/>
  <c r="P2492" i="1" s="1"/>
  <c r="L2493" i="1"/>
  <c r="C2485" i="1"/>
  <c r="Q2484" i="1"/>
  <c r="U2484" i="1" s="1"/>
  <c r="J2493" i="1" l="1"/>
  <c r="D2494" i="1"/>
  <c r="E2494" i="1" s="1"/>
  <c r="G2494" i="1" s="1"/>
  <c r="H2495" i="1" s="1"/>
  <c r="A2495" i="1"/>
  <c r="B2494" i="1"/>
  <c r="R2494" i="1"/>
  <c r="S2494" i="1" s="1"/>
  <c r="T2494" i="1" s="1"/>
  <c r="W2494" i="1"/>
  <c r="M2493" i="1"/>
  <c r="N2493" i="1" s="1"/>
  <c r="O2493" i="1" s="1"/>
  <c r="P2493" i="1" s="1"/>
  <c r="L2494" i="1"/>
  <c r="C2486" i="1"/>
  <c r="Q2485" i="1"/>
  <c r="U2485" i="1" s="1"/>
  <c r="W2495" i="1" l="1"/>
  <c r="I2495" i="1"/>
  <c r="D2495" i="1"/>
  <c r="E2495" i="1" s="1"/>
  <c r="G2495" i="1" s="1"/>
  <c r="H2496" i="1" s="1"/>
  <c r="A2496" i="1"/>
  <c r="R2495" i="1"/>
  <c r="S2495" i="1" s="1"/>
  <c r="T2495" i="1" s="1"/>
  <c r="B2495" i="1"/>
  <c r="J2495" i="1"/>
  <c r="V2495" i="1"/>
  <c r="M2494" i="1"/>
  <c r="N2494" i="1" s="1"/>
  <c r="O2494" i="1" s="1"/>
  <c r="P2494" i="1" s="1"/>
  <c r="L2495" i="1"/>
  <c r="C2487" i="1"/>
  <c r="Q2486" i="1"/>
  <c r="U2486" i="1" s="1"/>
  <c r="V2496" i="1" l="1"/>
  <c r="D2496" i="1"/>
  <c r="E2496" i="1" s="1"/>
  <c r="G2496" i="1" s="1"/>
  <c r="H2497" i="1" s="1"/>
  <c r="B2496" i="1"/>
  <c r="A2497" i="1"/>
  <c r="R2496" i="1"/>
  <c r="S2496" i="1" s="1"/>
  <c r="T2496" i="1" s="1"/>
  <c r="I2496" i="1"/>
  <c r="W2496" i="1"/>
  <c r="M2495" i="1"/>
  <c r="N2495" i="1" s="1"/>
  <c r="O2495" i="1" s="1"/>
  <c r="P2495" i="1" s="1"/>
  <c r="L2496" i="1"/>
  <c r="C2488" i="1"/>
  <c r="Q2487" i="1"/>
  <c r="U2487" i="1" s="1"/>
  <c r="W2497" i="1" l="1"/>
  <c r="I2497" i="1"/>
  <c r="D2497" i="1"/>
  <c r="E2497" i="1" s="1"/>
  <c r="G2497" i="1" s="1"/>
  <c r="H2498" i="1" s="1"/>
  <c r="R2497" i="1"/>
  <c r="S2497" i="1" s="1"/>
  <c r="T2497" i="1" s="1"/>
  <c r="B2497" i="1"/>
  <c r="A2498" i="1"/>
  <c r="J2497" i="1"/>
  <c r="J2496" i="1"/>
  <c r="V2497" i="1"/>
  <c r="M2496" i="1"/>
  <c r="N2496" i="1" s="1"/>
  <c r="O2496" i="1" s="1"/>
  <c r="P2496" i="1" s="1"/>
  <c r="L2497" i="1"/>
  <c r="C2489" i="1"/>
  <c r="Q2488" i="1"/>
  <c r="U2488" i="1" s="1"/>
  <c r="D2498" i="1" l="1"/>
  <c r="E2498" i="1" s="1"/>
  <c r="G2498" i="1" s="1"/>
  <c r="H2499" i="1" s="1"/>
  <c r="J2499" i="1" s="1"/>
  <c r="R2498" i="1"/>
  <c r="S2498" i="1" s="1"/>
  <c r="T2498" i="1" s="1"/>
  <c r="B2498" i="1"/>
  <c r="A2499" i="1"/>
  <c r="I2498" i="1"/>
  <c r="I2499" i="1" s="1"/>
  <c r="V2498" i="1"/>
  <c r="V2499" i="1" s="1"/>
  <c r="W2498" i="1"/>
  <c r="W2499" i="1" s="1"/>
  <c r="M2497" i="1"/>
  <c r="N2497" i="1" s="1"/>
  <c r="O2497" i="1" s="1"/>
  <c r="P2497" i="1" s="1"/>
  <c r="L2498" i="1"/>
  <c r="C2490" i="1"/>
  <c r="Q2489" i="1"/>
  <c r="U2489" i="1" s="1"/>
  <c r="J2498" i="1" l="1"/>
  <c r="D2499" i="1"/>
  <c r="E2499" i="1" s="1"/>
  <c r="G2499" i="1" s="1"/>
  <c r="H2500" i="1" s="1"/>
  <c r="R2499" i="1"/>
  <c r="S2499" i="1" s="1"/>
  <c r="T2499" i="1" s="1"/>
  <c r="B2499" i="1"/>
  <c r="A2500" i="1"/>
  <c r="M2498" i="1"/>
  <c r="N2498" i="1" s="1"/>
  <c r="O2498" i="1" s="1"/>
  <c r="P2498" i="1" s="1"/>
  <c r="L2499" i="1"/>
  <c r="C2491" i="1"/>
  <c r="Q2490" i="1"/>
  <c r="U2490" i="1" s="1"/>
  <c r="D2500" i="1" l="1"/>
  <c r="E2500" i="1" s="1"/>
  <c r="G2500" i="1" s="1"/>
  <c r="H2501" i="1" s="1"/>
  <c r="R2500" i="1"/>
  <c r="S2500" i="1" s="1"/>
  <c r="T2500" i="1" s="1"/>
  <c r="A2501" i="1"/>
  <c r="B2500" i="1"/>
  <c r="W2500" i="1"/>
  <c r="I2500" i="1"/>
  <c r="V2500" i="1"/>
  <c r="M2499" i="1"/>
  <c r="N2499" i="1" s="1"/>
  <c r="O2499" i="1" s="1"/>
  <c r="P2499" i="1" s="1"/>
  <c r="L2500" i="1"/>
  <c r="C2492" i="1"/>
  <c r="Q2491" i="1"/>
  <c r="U2491" i="1" s="1"/>
  <c r="I2501" i="1" l="1"/>
  <c r="D2501" i="1"/>
  <c r="E2501" i="1" s="1"/>
  <c r="G2501" i="1" s="1"/>
  <c r="H2502" i="1" s="1"/>
  <c r="R2501" i="1"/>
  <c r="S2501" i="1" s="1"/>
  <c r="T2501" i="1" s="1"/>
  <c r="B2501" i="1"/>
  <c r="A2502" i="1"/>
  <c r="J2501" i="1"/>
  <c r="V2501" i="1"/>
  <c r="W2501" i="1"/>
  <c r="J2500" i="1"/>
  <c r="M2500" i="1"/>
  <c r="N2500" i="1" s="1"/>
  <c r="O2500" i="1" s="1"/>
  <c r="P2500" i="1" s="1"/>
  <c r="L2501" i="1"/>
  <c r="C2493" i="1"/>
  <c r="Q2492" i="1"/>
  <c r="U2492" i="1" s="1"/>
  <c r="D2502" i="1" l="1"/>
  <c r="E2502" i="1" s="1"/>
  <c r="G2502" i="1" s="1"/>
  <c r="H2503" i="1" s="1"/>
  <c r="A2503" i="1"/>
  <c r="R2502" i="1"/>
  <c r="S2502" i="1" s="1"/>
  <c r="T2502" i="1" s="1"/>
  <c r="B2502" i="1"/>
  <c r="W2502" i="1"/>
  <c r="V2502" i="1"/>
  <c r="I2502" i="1"/>
  <c r="M2501" i="1"/>
  <c r="N2501" i="1" s="1"/>
  <c r="O2501" i="1" s="1"/>
  <c r="P2501" i="1" s="1"/>
  <c r="L2502" i="1"/>
  <c r="C2494" i="1"/>
  <c r="Q2493" i="1"/>
  <c r="U2493" i="1" s="1"/>
  <c r="V2503" i="1" l="1"/>
  <c r="W2503" i="1"/>
  <c r="I2503" i="1"/>
  <c r="J2503" i="1"/>
  <c r="J2502" i="1"/>
  <c r="D2503" i="1"/>
  <c r="E2503" i="1" s="1"/>
  <c r="G2503" i="1" s="1"/>
  <c r="H2504" i="1" s="1"/>
  <c r="A2504" i="1"/>
  <c r="B2503" i="1"/>
  <c r="R2503" i="1"/>
  <c r="S2503" i="1" s="1"/>
  <c r="T2503" i="1" s="1"/>
  <c r="M2502" i="1"/>
  <c r="N2502" i="1" s="1"/>
  <c r="O2502" i="1" s="1"/>
  <c r="P2502" i="1" s="1"/>
  <c r="L2503" i="1"/>
  <c r="C2495" i="1"/>
  <c r="Q2494" i="1"/>
  <c r="U2494" i="1" s="1"/>
  <c r="D2504" i="1" l="1"/>
  <c r="E2504" i="1" s="1"/>
  <c r="G2504" i="1" s="1"/>
  <c r="H2505" i="1" s="1"/>
  <c r="J2505" i="1" s="1"/>
  <c r="R2504" i="1"/>
  <c r="S2504" i="1" s="1"/>
  <c r="T2504" i="1" s="1"/>
  <c r="B2504" i="1"/>
  <c r="A2505" i="1"/>
  <c r="W2504" i="1"/>
  <c r="W2505" i="1" s="1"/>
  <c r="V2504" i="1"/>
  <c r="V2505" i="1" s="1"/>
  <c r="I2504" i="1"/>
  <c r="I2505" i="1" s="1"/>
  <c r="M2503" i="1"/>
  <c r="N2503" i="1" s="1"/>
  <c r="O2503" i="1" s="1"/>
  <c r="P2503" i="1" s="1"/>
  <c r="L2504" i="1"/>
  <c r="C2496" i="1"/>
  <c r="Q2495" i="1"/>
  <c r="U2495" i="1" s="1"/>
  <c r="J2504" i="1" l="1"/>
  <c r="D2505" i="1"/>
  <c r="E2505" i="1" s="1"/>
  <c r="G2505" i="1" s="1"/>
  <c r="H2506" i="1" s="1"/>
  <c r="R2505" i="1"/>
  <c r="S2505" i="1" s="1"/>
  <c r="T2505" i="1" s="1"/>
  <c r="B2505" i="1"/>
  <c r="A2506" i="1"/>
  <c r="M2504" i="1"/>
  <c r="N2504" i="1" s="1"/>
  <c r="O2504" i="1" s="1"/>
  <c r="P2504" i="1" s="1"/>
  <c r="L2505" i="1"/>
  <c r="C2497" i="1"/>
  <c r="Q2496" i="1"/>
  <c r="U2496" i="1" s="1"/>
  <c r="D2506" i="1" l="1"/>
  <c r="E2506" i="1" s="1"/>
  <c r="G2506" i="1" s="1"/>
  <c r="H2507" i="1" s="1"/>
  <c r="B2506" i="1"/>
  <c r="A2507" i="1"/>
  <c r="R2506" i="1"/>
  <c r="S2506" i="1" s="1"/>
  <c r="T2506" i="1" s="1"/>
  <c r="I2506" i="1"/>
  <c r="W2506" i="1"/>
  <c r="V2506" i="1"/>
  <c r="M2505" i="1"/>
  <c r="N2505" i="1" s="1"/>
  <c r="O2505" i="1" s="1"/>
  <c r="P2505" i="1" s="1"/>
  <c r="L2506" i="1"/>
  <c r="C2498" i="1"/>
  <c r="Q2497" i="1"/>
  <c r="U2497" i="1" s="1"/>
  <c r="V2507" i="1" l="1"/>
  <c r="I2507" i="1"/>
  <c r="W2507" i="1"/>
  <c r="J2507" i="1"/>
  <c r="D2507" i="1"/>
  <c r="E2507" i="1" s="1"/>
  <c r="G2507" i="1" s="1"/>
  <c r="H2508" i="1" s="1"/>
  <c r="R2507" i="1"/>
  <c r="S2507" i="1" s="1"/>
  <c r="T2507" i="1" s="1"/>
  <c r="A2508" i="1"/>
  <c r="B2507" i="1"/>
  <c r="J2506" i="1"/>
  <c r="M2506" i="1"/>
  <c r="N2506" i="1" s="1"/>
  <c r="O2506" i="1" s="1"/>
  <c r="P2506" i="1" s="1"/>
  <c r="L2507" i="1"/>
  <c r="C2499" i="1"/>
  <c r="Q2498" i="1"/>
  <c r="U2498" i="1" s="1"/>
  <c r="D2508" i="1" l="1"/>
  <c r="E2508" i="1" s="1"/>
  <c r="G2508" i="1" s="1"/>
  <c r="H2509" i="1" s="1"/>
  <c r="R2508" i="1"/>
  <c r="S2508" i="1" s="1"/>
  <c r="T2508" i="1" s="1"/>
  <c r="B2508" i="1"/>
  <c r="A2509" i="1"/>
  <c r="W2508" i="1"/>
  <c r="I2508" i="1"/>
  <c r="V2508" i="1"/>
  <c r="V2509" i="1" s="1"/>
  <c r="M2507" i="1"/>
  <c r="N2507" i="1" s="1"/>
  <c r="O2507" i="1" s="1"/>
  <c r="P2507" i="1" s="1"/>
  <c r="L2508" i="1"/>
  <c r="C2500" i="1"/>
  <c r="Q2499" i="1"/>
  <c r="U2499" i="1" s="1"/>
  <c r="I2509" i="1" l="1"/>
  <c r="W2509" i="1"/>
  <c r="J2509" i="1"/>
  <c r="D2509" i="1"/>
  <c r="E2509" i="1" s="1"/>
  <c r="G2509" i="1" s="1"/>
  <c r="H2510" i="1" s="1"/>
  <c r="R2509" i="1"/>
  <c r="S2509" i="1" s="1"/>
  <c r="T2509" i="1" s="1"/>
  <c r="B2509" i="1"/>
  <c r="A2510" i="1"/>
  <c r="J2508" i="1"/>
  <c r="M2508" i="1"/>
  <c r="N2508" i="1" s="1"/>
  <c r="O2508" i="1" s="1"/>
  <c r="P2508" i="1" s="1"/>
  <c r="L2509" i="1"/>
  <c r="C2501" i="1"/>
  <c r="Q2500" i="1"/>
  <c r="U2500" i="1" s="1"/>
  <c r="I2510" i="1" l="1"/>
  <c r="J2510" i="1" s="1"/>
  <c r="D2510" i="1"/>
  <c r="E2510" i="1" s="1"/>
  <c r="G2510" i="1" s="1"/>
  <c r="H2511" i="1" s="1"/>
  <c r="A2511" i="1"/>
  <c r="B2510" i="1"/>
  <c r="R2510" i="1"/>
  <c r="S2510" i="1" s="1"/>
  <c r="T2510" i="1" s="1"/>
  <c r="W2510" i="1"/>
  <c r="V2510" i="1"/>
  <c r="M2509" i="1"/>
  <c r="N2509" i="1" s="1"/>
  <c r="O2509" i="1" s="1"/>
  <c r="P2509" i="1" s="1"/>
  <c r="L2510" i="1"/>
  <c r="C2502" i="1"/>
  <c r="Q2501" i="1"/>
  <c r="U2501" i="1" s="1"/>
  <c r="V2511" i="1" l="1"/>
  <c r="W2511" i="1"/>
  <c r="I2511" i="1"/>
  <c r="D2511" i="1"/>
  <c r="E2511" i="1" s="1"/>
  <c r="G2511" i="1" s="1"/>
  <c r="H2512" i="1" s="1"/>
  <c r="R2511" i="1"/>
  <c r="S2511" i="1" s="1"/>
  <c r="T2511" i="1" s="1"/>
  <c r="A2512" i="1"/>
  <c r="B2511" i="1"/>
  <c r="J2511" i="1"/>
  <c r="M2510" i="1"/>
  <c r="N2510" i="1" s="1"/>
  <c r="O2510" i="1" s="1"/>
  <c r="P2510" i="1" s="1"/>
  <c r="L2511" i="1"/>
  <c r="C2503" i="1"/>
  <c r="Q2502" i="1"/>
  <c r="U2502" i="1" s="1"/>
  <c r="D2512" i="1" l="1"/>
  <c r="E2512" i="1" s="1"/>
  <c r="G2512" i="1" s="1"/>
  <c r="H2513" i="1" s="1"/>
  <c r="A2513" i="1"/>
  <c r="R2512" i="1"/>
  <c r="S2512" i="1" s="1"/>
  <c r="T2512" i="1" s="1"/>
  <c r="B2512" i="1"/>
  <c r="I2512" i="1"/>
  <c r="W2512" i="1"/>
  <c r="V2512" i="1"/>
  <c r="M2511" i="1"/>
  <c r="N2511" i="1" s="1"/>
  <c r="O2511" i="1" s="1"/>
  <c r="P2511" i="1" s="1"/>
  <c r="L2512" i="1"/>
  <c r="C2504" i="1"/>
  <c r="Q2503" i="1"/>
  <c r="U2503" i="1" s="1"/>
  <c r="V2513" i="1" l="1"/>
  <c r="W2513" i="1"/>
  <c r="I2513" i="1"/>
  <c r="J2513" i="1"/>
  <c r="J2512" i="1"/>
  <c r="D2513" i="1"/>
  <c r="E2513" i="1" s="1"/>
  <c r="G2513" i="1" s="1"/>
  <c r="H2514" i="1" s="1"/>
  <c r="R2513" i="1"/>
  <c r="S2513" i="1" s="1"/>
  <c r="T2513" i="1" s="1"/>
  <c r="B2513" i="1"/>
  <c r="A2514" i="1"/>
  <c r="M2512" i="1"/>
  <c r="N2512" i="1" s="1"/>
  <c r="O2512" i="1" s="1"/>
  <c r="P2512" i="1" s="1"/>
  <c r="L2513" i="1"/>
  <c r="C2505" i="1"/>
  <c r="Q2504" i="1"/>
  <c r="U2504" i="1" s="1"/>
  <c r="D2514" i="1" l="1"/>
  <c r="E2514" i="1" s="1"/>
  <c r="G2514" i="1" s="1"/>
  <c r="H2515" i="1" s="1"/>
  <c r="J2515" i="1" s="1"/>
  <c r="R2514" i="1"/>
  <c r="S2514" i="1" s="1"/>
  <c r="T2514" i="1" s="1"/>
  <c r="B2514" i="1"/>
  <c r="A2515" i="1"/>
  <c r="I2514" i="1"/>
  <c r="I2515" i="1" s="1"/>
  <c r="V2514" i="1"/>
  <c r="V2515" i="1" s="1"/>
  <c r="W2514" i="1"/>
  <c r="W2515" i="1" s="1"/>
  <c r="M2513" i="1"/>
  <c r="N2513" i="1" s="1"/>
  <c r="O2513" i="1" s="1"/>
  <c r="P2513" i="1" s="1"/>
  <c r="L2514" i="1"/>
  <c r="C2506" i="1"/>
  <c r="Q2505" i="1"/>
  <c r="U2505" i="1" s="1"/>
  <c r="D2515" i="1" l="1"/>
  <c r="E2515" i="1" s="1"/>
  <c r="G2515" i="1" s="1"/>
  <c r="H2516" i="1" s="1"/>
  <c r="R2515" i="1"/>
  <c r="S2515" i="1" s="1"/>
  <c r="T2515" i="1" s="1"/>
  <c r="B2515" i="1"/>
  <c r="A2516" i="1"/>
  <c r="J2514" i="1"/>
  <c r="M2514" i="1"/>
  <c r="N2514" i="1" s="1"/>
  <c r="O2514" i="1" s="1"/>
  <c r="P2514" i="1" s="1"/>
  <c r="L2515" i="1"/>
  <c r="C2507" i="1"/>
  <c r="Q2506" i="1"/>
  <c r="U2506" i="1" s="1"/>
  <c r="V2516" i="1" l="1"/>
  <c r="D2516" i="1"/>
  <c r="E2516" i="1" s="1"/>
  <c r="G2516" i="1" s="1"/>
  <c r="H2517" i="1" s="1"/>
  <c r="B2516" i="1"/>
  <c r="A2517" i="1"/>
  <c r="R2516" i="1"/>
  <c r="S2516" i="1" s="1"/>
  <c r="T2516" i="1" s="1"/>
  <c r="I2516" i="1"/>
  <c r="W2516" i="1"/>
  <c r="M2515" i="1"/>
  <c r="N2515" i="1" s="1"/>
  <c r="O2515" i="1" s="1"/>
  <c r="P2515" i="1" s="1"/>
  <c r="L2516" i="1"/>
  <c r="C2508" i="1"/>
  <c r="Q2507" i="1"/>
  <c r="U2507" i="1" s="1"/>
  <c r="W2517" i="1" l="1"/>
  <c r="I2517" i="1"/>
  <c r="J2517" i="1"/>
  <c r="J2516" i="1"/>
  <c r="D2517" i="1"/>
  <c r="E2517" i="1" s="1"/>
  <c r="G2517" i="1" s="1"/>
  <c r="H2518" i="1" s="1"/>
  <c r="R2517" i="1"/>
  <c r="S2517" i="1" s="1"/>
  <c r="T2517" i="1" s="1"/>
  <c r="B2517" i="1"/>
  <c r="A2518" i="1"/>
  <c r="V2517" i="1"/>
  <c r="M2516" i="1"/>
  <c r="N2516" i="1" s="1"/>
  <c r="O2516" i="1" s="1"/>
  <c r="P2516" i="1" s="1"/>
  <c r="L2517" i="1"/>
  <c r="C2509" i="1"/>
  <c r="Q2508" i="1"/>
  <c r="U2508" i="1" s="1"/>
  <c r="V2518" i="1" l="1"/>
  <c r="D2518" i="1"/>
  <c r="E2518" i="1" s="1"/>
  <c r="G2518" i="1" s="1"/>
  <c r="H2519" i="1" s="1"/>
  <c r="A2519" i="1"/>
  <c r="R2518" i="1"/>
  <c r="S2518" i="1" s="1"/>
  <c r="T2518" i="1" s="1"/>
  <c r="B2518" i="1"/>
  <c r="I2518" i="1"/>
  <c r="W2518" i="1"/>
  <c r="M2517" i="1"/>
  <c r="N2517" i="1" s="1"/>
  <c r="O2517" i="1" s="1"/>
  <c r="P2517" i="1" s="1"/>
  <c r="L2518" i="1"/>
  <c r="C2510" i="1"/>
  <c r="Q2509" i="1"/>
  <c r="U2509" i="1" s="1"/>
  <c r="I2519" i="1" l="1"/>
  <c r="W2519" i="1"/>
  <c r="V2519" i="1"/>
  <c r="J2519" i="1"/>
  <c r="J2518" i="1"/>
  <c r="D2519" i="1"/>
  <c r="E2519" i="1" s="1"/>
  <c r="G2519" i="1" s="1"/>
  <c r="H2520" i="1" s="1"/>
  <c r="R2519" i="1"/>
  <c r="S2519" i="1" s="1"/>
  <c r="T2519" i="1" s="1"/>
  <c r="B2519" i="1"/>
  <c r="A2520" i="1"/>
  <c r="M2518" i="1"/>
  <c r="N2518" i="1" s="1"/>
  <c r="O2518" i="1" s="1"/>
  <c r="P2518" i="1" s="1"/>
  <c r="L2519" i="1"/>
  <c r="C2511" i="1"/>
  <c r="Q2510" i="1"/>
  <c r="U2510" i="1" s="1"/>
  <c r="D2520" i="1" l="1"/>
  <c r="E2520" i="1" s="1"/>
  <c r="G2520" i="1" s="1"/>
  <c r="H2521" i="1" s="1"/>
  <c r="J2521" i="1" s="1"/>
  <c r="R2520" i="1"/>
  <c r="S2520" i="1" s="1"/>
  <c r="T2520" i="1" s="1"/>
  <c r="B2520" i="1"/>
  <c r="A2521" i="1"/>
  <c r="V2520" i="1"/>
  <c r="V2521" i="1" s="1"/>
  <c r="I2520" i="1"/>
  <c r="I2521" i="1" s="1"/>
  <c r="W2520" i="1"/>
  <c r="W2521" i="1" s="1"/>
  <c r="M2519" i="1"/>
  <c r="N2519" i="1" s="1"/>
  <c r="O2519" i="1" s="1"/>
  <c r="P2519" i="1" s="1"/>
  <c r="L2520" i="1"/>
  <c r="C2512" i="1"/>
  <c r="Q2511" i="1"/>
  <c r="U2511" i="1" s="1"/>
  <c r="D2521" i="1" l="1"/>
  <c r="E2521" i="1" s="1"/>
  <c r="G2521" i="1" s="1"/>
  <c r="H2522" i="1" s="1"/>
  <c r="B2521" i="1"/>
  <c r="R2521" i="1"/>
  <c r="S2521" i="1" s="1"/>
  <c r="T2521" i="1" s="1"/>
  <c r="A2522" i="1"/>
  <c r="J2520" i="1"/>
  <c r="M2520" i="1"/>
  <c r="N2520" i="1" s="1"/>
  <c r="O2520" i="1" s="1"/>
  <c r="P2520" i="1" s="1"/>
  <c r="L2521" i="1"/>
  <c r="C2513" i="1"/>
  <c r="Q2512" i="1"/>
  <c r="U2512" i="1" s="1"/>
  <c r="V2522" i="1" l="1"/>
  <c r="W2522" i="1"/>
  <c r="D2522" i="1"/>
  <c r="E2522" i="1" s="1"/>
  <c r="G2522" i="1" s="1"/>
  <c r="H2523" i="1" s="1"/>
  <c r="J2523" i="1" s="1"/>
  <c r="R2522" i="1"/>
  <c r="S2522" i="1" s="1"/>
  <c r="T2522" i="1" s="1"/>
  <c r="B2522" i="1"/>
  <c r="A2523" i="1"/>
  <c r="I2522" i="1"/>
  <c r="I2523" i="1" s="1"/>
  <c r="M2521" i="1"/>
  <c r="N2521" i="1" s="1"/>
  <c r="O2521" i="1" s="1"/>
  <c r="P2521" i="1" s="1"/>
  <c r="L2522" i="1"/>
  <c r="C2514" i="1"/>
  <c r="Q2513" i="1"/>
  <c r="U2513" i="1" s="1"/>
  <c r="J2522" i="1" l="1"/>
  <c r="D2523" i="1"/>
  <c r="E2523" i="1" s="1"/>
  <c r="G2523" i="1" s="1"/>
  <c r="H2524" i="1" s="1"/>
  <c r="R2523" i="1"/>
  <c r="S2523" i="1" s="1"/>
  <c r="T2523" i="1" s="1"/>
  <c r="B2523" i="1"/>
  <c r="A2524" i="1"/>
  <c r="W2523" i="1"/>
  <c r="V2523" i="1"/>
  <c r="M2522" i="1"/>
  <c r="N2522" i="1" s="1"/>
  <c r="O2522" i="1" s="1"/>
  <c r="P2522" i="1" s="1"/>
  <c r="L2523" i="1"/>
  <c r="C2515" i="1"/>
  <c r="Q2514" i="1"/>
  <c r="U2514" i="1" s="1"/>
  <c r="W2524" i="1" l="1"/>
  <c r="V2524" i="1"/>
  <c r="D2524" i="1"/>
  <c r="E2524" i="1" s="1"/>
  <c r="G2524" i="1" s="1"/>
  <c r="H2525" i="1" s="1"/>
  <c r="R2524" i="1"/>
  <c r="S2524" i="1" s="1"/>
  <c r="T2524" i="1" s="1"/>
  <c r="B2524" i="1"/>
  <c r="A2525" i="1"/>
  <c r="I2524" i="1"/>
  <c r="M2523" i="1"/>
  <c r="N2523" i="1" s="1"/>
  <c r="O2523" i="1" s="1"/>
  <c r="P2523" i="1" s="1"/>
  <c r="L2524" i="1"/>
  <c r="C2516" i="1"/>
  <c r="Q2515" i="1"/>
  <c r="U2515" i="1" s="1"/>
  <c r="I2525" i="1" l="1"/>
  <c r="W2525" i="1"/>
  <c r="J2525" i="1"/>
  <c r="J2524" i="1"/>
  <c r="D2525" i="1"/>
  <c r="E2525" i="1" s="1"/>
  <c r="G2525" i="1" s="1"/>
  <c r="H2526" i="1" s="1"/>
  <c r="R2525" i="1"/>
  <c r="S2525" i="1" s="1"/>
  <c r="T2525" i="1" s="1"/>
  <c r="B2525" i="1"/>
  <c r="A2526" i="1"/>
  <c r="V2525" i="1"/>
  <c r="M2524" i="1"/>
  <c r="N2524" i="1" s="1"/>
  <c r="O2524" i="1" s="1"/>
  <c r="P2524" i="1" s="1"/>
  <c r="L2525" i="1"/>
  <c r="C2517" i="1"/>
  <c r="Q2516" i="1"/>
  <c r="U2516" i="1" s="1"/>
  <c r="V2526" i="1" l="1"/>
  <c r="D2526" i="1"/>
  <c r="E2526" i="1" s="1"/>
  <c r="G2526" i="1" s="1"/>
  <c r="H2527" i="1" s="1"/>
  <c r="A2527" i="1"/>
  <c r="B2526" i="1"/>
  <c r="R2526" i="1"/>
  <c r="S2526" i="1" s="1"/>
  <c r="T2526" i="1" s="1"/>
  <c r="W2526" i="1"/>
  <c r="I2526" i="1"/>
  <c r="M2525" i="1"/>
  <c r="N2525" i="1" s="1"/>
  <c r="O2525" i="1" s="1"/>
  <c r="P2525" i="1" s="1"/>
  <c r="L2526" i="1"/>
  <c r="C2518" i="1"/>
  <c r="Q2517" i="1"/>
  <c r="U2517" i="1" s="1"/>
  <c r="I2527" i="1" l="1"/>
  <c r="J2527" i="1"/>
  <c r="J2526" i="1"/>
  <c r="W2527" i="1"/>
  <c r="D2527" i="1"/>
  <c r="E2527" i="1" s="1"/>
  <c r="G2527" i="1" s="1"/>
  <c r="H2528" i="1" s="1"/>
  <c r="A2528" i="1"/>
  <c r="R2527" i="1"/>
  <c r="S2527" i="1" s="1"/>
  <c r="T2527" i="1" s="1"/>
  <c r="B2527" i="1"/>
  <c r="V2527" i="1"/>
  <c r="M2526" i="1"/>
  <c r="N2526" i="1" s="1"/>
  <c r="O2526" i="1" s="1"/>
  <c r="P2526" i="1" s="1"/>
  <c r="L2527" i="1"/>
  <c r="C2519" i="1"/>
  <c r="Q2518" i="1"/>
  <c r="U2518" i="1" s="1"/>
  <c r="V2528" i="1" l="1"/>
  <c r="D2528" i="1"/>
  <c r="E2528" i="1" s="1"/>
  <c r="G2528" i="1" s="1"/>
  <c r="H2529" i="1" s="1"/>
  <c r="B2528" i="1"/>
  <c r="A2529" i="1"/>
  <c r="R2528" i="1"/>
  <c r="S2528" i="1" s="1"/>
  <c r="T2528" i="1" s="1"/>
  <c r="I2528" i="1"/>
  <c r="W2528" i="1"/>
  <c r="M2527" i="1"/>
  <c r="N2527" i="1" s="1"/>
  <c r="O2527" i="1" s="1"/>
  <c r="P2527" i="1" s="1"/>
  <c r="L2528" i="1"/>
  <c r="C2520" i="1"/>
  <c r="Q2519" i="1"/>
  <c r="U2519" i="1" s="1"/>
  <c r="W2529" i="1" l="1"/>
  <c r="I2529" i="1"/>
  <c r="J2529" i="1"/>
  <c r="J2528" i="1"/>
  <c r="D2529" i="1"/>
  <c r="E2529" i="1" s="1"/>
  <c r="G2529" i="1" s="1"/>
  <c r="H2530" i="1" s="1"/>
  <c r="R2529" i="1"/>
  <c r="S2529" i="1" s="1"/>
  <c r="T2529" i="1" s="1"/>
  <c r="B2529" i="1"/>
  <c r="A2530" i="1"/>
  <c r="V2529" i="1"/>
  <c r="M2528" i="1"/>
  <c r="N2528" i="1" s="1"/>
  <c r="O2528" i="1" s="1"/>
  <c r="P2528" i="1" s="1"/>
  <c r="L2529" i="1"/>
  <c r="C2521" i="1"/>
  <c r="Q2520" i="1"/>
  <c r="U2520" i="1" s="1"/>
  <c r="V2530" i="1" l="1"/>
  <c r="D2530" i="1"/>
  <c r="E2530" i="1" s="1"/>
  <c r="G2530" i="1" s="1"/>
  <c r="H2531" i="1" s="1"/>
  <c r="J2531" i="1" s="1"/>
  <c r="A2531" i="1"/>
  <c r="R2530" i="1"/>
  <c r="S2530" i="1" s="1"/>
  <c r="T2530" i="1" s="1"/>
  <c r="B2530" i="1"/>
  <c r="V2531" i="1"/>
  <c r="I2530" i="1"/>
  <c r="I2531" i="1" s="1"/>
  <c r="W2530" i="1"/>
  <c r="W2531" i="1" s="1"/>
  <c r="M2529" i="1"/>
  <c r="N2529" i="1" s="1"/>
  <c r="O2529" i="1" s="1"/>
  <c r="P2529" i="1" s="1"/>
  <c r="L2530" i="1"/>
  <c r="C2522" i="1"/>
  <c r="Q2521" i="1"/>
  <c r="U2521" i="1" s="1"/>
  <c r="J2530" i="1" l="1"/>
  <c r="D2531" i="1"/>
  <c r="E2531" i="1" s="1"/>
  <c r="G2531" i="1" s="1"/>
  <c r="H2532" i="1" s="1"/>
  <c r="R2531" i="1"/>
  <c r="S2531" i="1" s="1"/>
  <c r="T2531" i="1" s="1"/>
  <c r="B2531" i="1"/>
  <c r="A2532" i="1"/>
  <c r="M2530" i="1"/>
  <c r="N2530" i="1" s="1"/>
  <c r="O2530" i="1" s="1"/>
  <c r="P2530" i="1" s="1"/>
  <c r="L2531" i="1"/>
  <c r="C2523" i="1"/>
  <c r="Q2522" i="1"/>
  <c r="U2522" i="1" s="1"/>
  <c r="D2532" i="1" l="1"/>
  <c r="E2532" i="1" s="1"/>
  <c r="G2532" i="1" s="1"/>
  <c r="H2533" i="1" s="1"/>
  <c r="R2532" i="1"/>
  <c r="S2532" i="1" s="1"/>
  <c r="T2532" i="1" s="1"/>
  <c r="B2532" i="1"/>
  <c r="A2533" i="1"/>
  <c r="V2532" i="1"/>
  <c r="I2532" i="1"/>
  <c r="W2532" i="1"/>
  <c r="M2531" i="1"/>
  <c r="N2531" i="1" s="1"/>
  <c r="O2531" i="1" s="1"/>
  <c r="P2531" i="1" s="1"/>
  <c r="L2532" i="1"/>
  <c r="C2524" i="1"/>
  <c r="Q2523" i="1"/>
  <c r="U2523" i="1" s="1"/>
  <c r="W2533" i="1" l="1"/>
  <c r="I2533" i="1"/>
  <c r="V2533" i="1"/>
  <c r="J2533" i="1"/>
  <c r="D2533" i="1"/>
  <c r="E2533" i="1" s="1"/>
  <c r="G2533" i="1" s="1"/>
  <c r="H2534" i="1" s="1"/>
  <c r="R2533" i="1"/>
  <c r="S2533" i="1" s="1"/>
  <c r="T2533" i="1" s="1"/>
  <c r="A2534" i="1"/>
  <c r="B2533" i="1"/>
  <c r="J2532" i="1"/>
  <c r="M2532" i="1"/>
  <c r="N2532" i="1" s="1"/>
  <c r="O2532" i="1" s="1"/>
  <c r="P2532" i="1" s="1"/>
  <c r="L2533" i="1"/>
  <c r="C2525" i="1"/>
  <c r="Q2524" i="1"/>
  <c r="U2524" i="1" s="1"/>
  <c r="V2534" i="1" l="1"/>
  <c r="I2534" i="1"/>
  <c r="J2534" i="1" s="1"/>
  <c r="D2534" i="1"/>
  <c r="E2534" i="1" s="1"/>
  <c r="G2534" i="1" s="1"/>
  <c r="H2535" i="1" s="1"/>
  <c r="A2535" i="1"/>
  <c r="R2534" i="1"/>
  <c r="S2534" i="1" s="1"/>
  <c r="T2534" i="1" s="1"/>
  <c r="B2534" i="1"/>
  <c r="W2534" i="1"/>
  <c r="M2533" i="1"/>
  <c r="N2533" i="1" s="1"/>
  <c r="O2533" i="1" s="1"/>
  <c r="P2533" i="1" s="1"/>
  <c r="L2534" i="1"/>
  <c r="C2526" i="1"/>
  <c r="Q2525" i="1"/>
  <c r="U2525" i="1" s="1"/>
  <c r="V2535" i="1" l="1"/>
  <c r="W2535" i="1"/>
  <c r="I2535" i="1"/>
  <c r="J2535" i="1" s="1"/>
  <c r="D2535" i="1"/>
  <c r="E2535" i="1" s="1"/>
  <c r="G2535" i="1" s="1"/>
  <c r="H2536" i="1" s="1"/>
  <c r="A2536" i="1"/>
  <c r="R2535" i="1"/>
  <c r="S2535" i="1" s="1"/>
  <c r="T2535" i="1" s="1"/>
  <c r="B2535" i="1"/>
  <c r="M2534" i="1"/>
  <c r="N2534" i="1" s="1"/>
  <c r="O2534" i="1" s="1"/>
  <c r="P2534" i="1" s="1"/>
  <c r="L2535" i="1"/>
  <c r="C2527" i="1"/>
  <c r="Q2526" i="1"/>
  <c r="U2526" i="1" s="1"/>
  <c r="D2536" i="1" l="1"/>
  <c r="E2536" i="1" s="1"/>
  <c r="G2536" i="1" s="1"/>
  <c r="H2537" i="1" s="1"/>
  <c r="J2537" i="1" s="1"/>
  <c r="A2537" i="1"/>
  <c r="R2536" i="1"/>
  <c r="S2536" i="1" s="1"/>
  <c r="T2536" i="1" s="1"/>
  <c r="B2536" i="1"/>
  <c r="V2536" i="1"/>
  <c r="V2537" i="1" s="1"/>
  <c r="I2536" i="1"/>
  <c r="I2537" i="1" s="1"/>
  <c r="W2536" i="1"/>
  <c r="W2537" i="1" s="1"/>
  <c r="M2535" i="1"/>
  <c r="N2535" i="1" s="1"/>
  <c r="O2535" i="1" s="1"/>
  <c r="P2535" i="1" s="1"/>
  <c r="L2536" i="1"/>
  <c r="C2528" i="1"/>
  <c r="Q2527" i="1"/>
  <c r="U2527" i="1" s="1"/>
  <c r="J2536" i="1" l="1"/>
  <c r="D2537" i="1"/>
  <c r="E2537" i="1" s="1"/>
  <c r="G2537" i="1" s="1"/>
  <c r="H2538" i="1" s="1"/>
  <c r="R2537" i="1"/>
  <c r="S2537" i="1" s="1"/>
  <c r="T2537" i="1" s="1"/>
  <c r="B2537" i="1"/>
  <c r="A2538" i="1"/>
  <c r="M2536" i="1"/>
  <c r="N2536" i="1" s="1"/>
  <c r="O2536" i="1" s="1"/>
  <c r="P2536" i="1" s="1"/>
  <c r="L2537" i="1"/>
  <c r="C2529" i="1"/>
  <c r="Q2528" i="1"/>
  <c r="U2528" i="1" s="1"/>
  <c r="D2538" i="1" l="1"/>
  <c r="E2538" i="1" s="1"/>
  <c r="G2538" i="1" s="1"/>
  <c r="H2539" i="1" s="1"/>
  <c r="R2538" i="1"/>
  <c r="S2538" i="1" s="1"/>
  <c r="T2538" i="1" s="1"/>
  <c r="B2538" i="1"/>
  <c r="A2539" i="1"/>
  <c r="V2538" i="1"/>
  <c r="V2539" i="1" s="1"/>
  <c r="W2538" i="1"/>
  <c r="I2538" i="1"/>
  <c r="M2537" i="1"/>
  <c r="N2537" i="1" s="1"/>
  <c r="O2537" i="1" s="1"/>
  <c r="P2537" i="1" s="1"/>
  <c r="L2538" i="1"/>
  <c r="C2530" i="1"/>
  <c r="Q2529" i="1"/>
  <c r="U2529" i="1" s="1"/>
  <c r="I2539" i="1" l="1"/>
  <c r="W2539" i="1"/>
  <c r="J2539" i="1"/>
  <c r="D2539" i="1"/>
  <c r="E2539" i="1" s="1"/>
  <c r="G2539" i="1" s="1"/>
  <c r="H2540" i="1" s="1"/>
  <c r="R2539" i="1"/>
  <c r="S2539" i="1" s="1"/>
  <c r="T2539" i="1" s="1"/>
  <c r="B2539" i="1"/>
  <c r="A2540" i="1"/>
  <c r="J2538" i="1"/>
  <c r="M2538" i="1"/>
  <c r="N2538" i="1" s="1"/>
  <c r="O2538" i="1" s="1"/>
  <c r="P2538" i="1" s="1"/>
  <c r="L2539" i="1"/>
  <c r="C2531" i="1"/>
  <c r="Q2530" i="1"/>
  <c r="U2530" i="1" s="1"/>
  <c r="I2540" i="1" l="1"/>
  <c r="J2540" i="1"/>
  <c r="D2540" i="1"/>
  <c r="E2540" i="1" s="1"/>
  <c r="G2540" i="1" s="1"/>
  <c r="H2541" i="1" s="1"/>
  <c r="R2540" i="1"/>
  <c r="S2540" i="1" s="1"/>
  <c r="T2540" i="1" s="1"/>
  <c r="B2540" i="1"/>
  <c r="A2541" i="1"/>
  <c r="V2540" i="1"/>
  <c r="W2540" i="1"/>
  <c r="M2539" i="1"/>
  <c r="N2539" i="1" s="1"/>
  <c r="O2539" i="1" s="1"/>
  <c r="P2539" i="1" s="1"/>
  <c r="L2540" i="1"/>
  <c r="C2532" i="1"/>
  <c r="Q2531" i="1"/>
  <c r="U2531" i="1" s="1"/>
  <c r="V2541" i="1" l="1"/>
  <c r="W2541" i="1"/>
  <c r="D2541" i="1"/>
  <c r="E2541" i="1" s="1"/>
  <c r="G2541" i="1" s="1"/>
  <c r="H2542" i="1" s="1"/>
  <c r="B2541" i="1"/>
  <c r="R2541" i="1"/>
  <c r="S2541" i="1" s="1"/>
  <c r="T2541" i="1" s="1"/>
  <c r="A2542" i="1"/>
  <c r="I2541" i="1"/>
  <c r="M2540" i="1"/>
  <c r="N2540" i="1" s="1"/>
  <c r="O2540" i="1" s="1"/>
  <c r="P2540" i="1" s="1"/>
  <c r="L2541" i="1"/>
  <c r="C2533" i="1"/>
  <c r="Q2532" i="1"/>
  <c r="U2532" i="1" s="1"/>
  <c r="I2542" i="1" l="1"/>
  <c r="J2542" i="1"/>
  <c r="V2542" i="1"/>
  <c r="D2542" i="1"/>
  <c r="E2542" i="1" s="1"/>
  <c r="G2542" i="1" s="1"/>
  <c r="H2543" i="1" s="1"/>
  <c r="A2543" i="1"/>
  <c r="B2542" i="1"/>
  <c r="R2542" i="1"/>
  <c r="S2542" i="1" s="1"/>
  <c r="T2542" i="1" s="1"/>
  <c r="J2541" i="1"/>
  <c r="W2542" i="1"/>
  <c r="M2541" i="1"/>
  <c r="N2541" i="1" s="1"/>
  <c r="O2541" i="1" s="1"/>
  <c r="P2541" i="1" s="1"/>
  <c r="L2542" i="1"/>
  <c r="C2534" i="1"/>
  <c r="Q2533" i="1"/>
  <c r="U2533" i="1" s="1"/>
  <c r="W2543" i="1" l="1"/>
  <c r="D2543" i="1"/>
  <c r="E2543" i="1" s="1"/>
  <c r="G2543" i="1" s="1"/>
  <c r="H2544" i="1" s="1"/>
  <c r="A2544" i="1"/>
  <c r="R2543" i="1"/>
  <c r="S2543" i="1" s="1"/>
  <c r="T2543" i="1" s="1"/>
  <c r="B2543" i="1"/>
  <c r="V2543" i="1"/>
  <c r="I2543" i="1"/>
  <c r="M2542" i="1"/>
  <c r="N2542" i="1" s="1"/>
  <c r="O2542" i="1" s="1"/>
  <c r="P2542" i="1" s="1"/>
  <c r="L2543" i="1"/>
  <c r="C2535" i="1"/>
  <c r="Q2534" i="1"/>
  <c r="U2534" i="1" s="1"/>
  <c r="I2544" i="1" l="1"/>
  <c r="V2544" i="1"/>
  <c r="J2544" i="1"/>
  <c r="J2543" i="1"/>
  <c r="D2544" i="1"/>
  <c r="E2544" i="1" s="1"/>
  <c r="G2544" i="1" s="1"/>
  <c r="H2545" i="1" s="1"/>
  <c r="B2544" i="1"/>
  <c r="R2544" i="1"/>
  <c r="S2544" i="1" s="1"/>
  <c r="T2544" i="1" s="1"/>
  <c r="A2545" i="1"/>
  <c r="W2544" i="1"/>
  <c r="M2543" i="1"/>
  <c r="N2543" i="1" s="1"/>
  <c r="O2543" i="1" s="1"/>
  <c r="P2543" i="1" s="1"/>
  <c r="L2544" i="1"/>
  <c r="C2536" i="1"/>
  <c r="Q2535" i="1"/>
  <c r="U2535" i="1" s="1"/>
  <c r="W2545" i="1" l="1"/>
  <c r="D2545" i="1"/>
  <c r="E2545" i="1" s="1"/>
  <c r="G2545" i="1" s="1"/>
  <c r="H2546" i="1" s="1"/>
  <c r="J2546" i="1" s="1"/>
  <c r="R2545" i="1"/>
  <c r="S2545" i="1" s="1"/>
  <c r="T2545" i="1" s="1"/>
  <c r="A2546" i="1"/>
  <c r="B2545" i="1"/>
  <c r="V2545" i="1"/>
  <c r="V2546" i="1" s="1"/>
  <c r="I2545" i="1"/>
  <c r="I2546" i="1" s="1"/>
  <c r="M2544" i="1"/>
  <c r="N2544" i="1" s="1"/>
  <c r="O2544" i="1" s="1"/>
  <c r="P2544" i="1" s="1"/>
  <c r="L2545" i="1"/>
  <c r="C2537" i="1"/>
  <c r="Q2536" i="1"/>
  <c r="U2536" i="1" s="1"/>
  <c r="J2545" i="1" l="1"/>
  <c r="D2546" i="1"/>
  <c r="E2546" i="1" s="1"/>
  <c r="G2546" i="1" s="1"/>
  <c r="H2547" i="1" s="1"/>
  <c r="R2546" i="1"/>
  <c r="S2546" i="1" s="1"/>
  <c r="T2546" i="1" s="1"/>
  <c r="B2546" i="1"/>
  <c r="A2547" i="1"/>
  <c r="W2546" i="1"/>
  <c r="M2545" i="1"/>
  <c r="N2545" i="1" s="1"/>
  <c r="O2545" i="1" s="1"/>
  <c r="P2545" i="1" s="1"/>
  <c r="L2546" i="1"/>
  <c r="C2538" i="1"/>
  <c r="Q2537" i="1"/>
  <c r="U2537" i="1" s="1"/>
  <c r="W2547" i="1" l="1"/>
  <c r="V2547" i="1"/>
  <c r="D2547" i="1"/>
  <c r="E2547" i="1" s="1"/>
  <c r="G2547" i="1" s="1"/>
  <c r="H2548" i="1" s="1"/>
  <c r="B2547" i="1"/>
  <c r="A2548" i="1"/>
  <c r="R2547" i="1"/>
  <c r="S2547" i="1" s="1"/>
  <c r="T2547" i="1" s="1"/>
  <c r="I2547" i="1"/>
  <c r="M2546" i="1"/>
  <c r="N2546" i="1" s="1"/>
  <c r="O2546" i="1" s="1"/>
  <c r="P2546" i="1" s="1"/>
  <c r="L2547" i="1"/>
  <c r="C2539" i="1"/>
  <c r="Q2538" i="1"/>
  <c r="U2538" i="1" s="1"/>
  <c r="I2548" i="1" l="1"/>
  <c r="J2547" i="1"/>
  <c r="J2548" i="1"/>
  <c r="D2548" i="1"/>
  <c r="E2548" i="1" s="1"/>
  <c r="G2548" i="1" s="1"/>
  <c r="H2549" i="1" s="1"/>
  <c r="R2548" i="1"/>
  <c r="S2548" i="1" s="1"/>
  <c r="T2548" i="1" s="1"/>
  <c r="B2548" i="1"/>
  <c r="A2549" i="1"/>
  <c r="V2548" i="1"/>
  <c r="W2548" i="1"/>
  <c r="M2547" i="1"/>
  <c r="N2547" i="1" s="1"/>
  <c r="O2547" i="1" s="1"/>
  <c r="P2547" i="1" s="1"/>
  <c r="L2548" i="1"/>
  <c r="C2540" i="1"/>
  <c r="Q2539" i="1"/>
  <c r="U2539" i="1" s="1"/>
  <c r="V2549" i="1" l="1"/>
  <c r="D2549" i="1"/>
  <c r="E2549" i="1" s="1"/>
  <c r="G2549" i="1" s="1"/>
  <c r="H2550" i="1" s="1"/>
  <c r="J2550" i="1" s="1"/>
  <c r="R2549" i="1"/>
  <c r="S2549" i="1" s="1"/>
  <c r="T2549" i="1" s="1"/>
  <c r="B2549" i="1"/>
  <c r="A2550" i="1"/>
  <c r="V2550" i="1"/>
  <c r="W2549" i="1"/>
  <c r="W2550" i="1" s="1"/>
  <c r="I2549" i="1"/>
  <c r="I2550" i="1" s="1"/>
  <c r="M2548" i="1"/>
  <c r="N2548" i="1" s="1"/>
  <c r="O2548" i="1" s="1"/>
  <c r="P2548" i="1" s="1"/>
  <c r="L2549" i="1"/>
  <c r="C2541" i="1"/>
  <c r="Q2540" i="1"/>
  <c r="U2540" i="1" s="1"/>
  <c r="J2549" i="1" l="1"/>
  <c r="D2550" i="1"/>
  <c r="E2550" i="1" s="1"/>
  <c r="G2550" i="1" s="1"/>
  <c r="H2551" i="1" s="1"/>
  <c r="R2550" i="1"/>
  <c r="S2550" i="1" s="1"/>
  <c r="T2550" i="1" s="1"/>
  <c r="B2550" i="1"/>
  <c r="A2551" i="1"/>
  <c r="M2549" i="1"/>
  <c r="N2549" i="1" s="1"/>
  <c r="O2549" i="1" s="1"/>
  <c r="P2549" i="1" s="1"/>
  <c r="L2550" i="1"/>
  <c r="C2542" i="1"/>
  <c r="Q2541" i="1"/>
  <c r="U2541" i="1" s="1"/>
  <c r="D2551" i="1" l="1"/>
  <c r="E2551" i="1" s="1"/>
  <c r="G2551" i="1" s="1"/>
  <c r="H2552" i="1" s="1"/>
  <c r="A2552" i="1"/>
  <c r="R2551" i="1"/>
  <c r="S2551" i="1" s="1"/>
  <c r="T2551" i="1" s="1"/>
  <c r="B2551" i="1"/>
  <c r="I2551" i="1"/>
  <c r="V2551" i="1"/>
  <c r="V2552" i="1" s="1"/>
  <c r="W2551" i="1"/>
  <c r="W2552" i="1" s="1"/>
  <c r="M2550" i="1"/>
  <c r="N2550" i="1" s="1"/>
  <c r="O2550" i="1" s="1"/>
  <c r="P2550" i="1" s="1"/>
  <c r="L2551" i="1"/>
  <c r="C2543" i="1"/>
  <c r="Q2542" i="1"/>
  <c r="U2542" i="1" s="1"/>
  <c r="I2552" i="1" l="1"/>
  <c r="J2552" i="1" s="1"/>
  <c r="J2551" i="1"/>
  <c r="D2552" i="1"/>
  <c r="E2552" i="1" s="1"/>
  <c r="G2552" i="1" s="1"/>
  <c r="H2553" i="1" s="1"/>
  <c r="B2552" i="1"/>
  <c r="R2552" i="1"/>
  <c r="S2552" i="1" s="1"/>
  <c r="T2552" i="1" s="1"/>
  <c r="A2553" i="1"/>
  <c r="M2551" i="1"/>
  <c r="N2551" i="1" s="1"/>
  <c r="O2551" i="1" s="1"/>
  <c r="P2551" i="1" s="1"/>
  <c r="L2552" i="1"/>
  <c r="C2544" i="1"/>
  <c r="Q2543" i="1"/>
  <c r="U2543" i="1" s="1"/>
  <c r="D2553" i="1" l="1"/>
  <c r="E2553" i="1" s="1"/>
  <c r="G2553" i="1" s="1"/>
  <c r="H2554" i="1" s="1"/>
  <c r="R2553" i="1"/>
  <c r="S2553" i="1" s="1"/>
  <c r="T2553" i="1" s="1"/>
  <c r="A2554" i="1"/>
  <c r="B2553" i="1"/>
  <c r="I2553" i="1"/>
  <c r="W2553" i="1"/>
  <c r="V2553" i="1"/>
  <c r="V2554" i="1" s="1"/>
  <c r="M2552" i="1"/>
  <c r="N2552" i="1" s="1"/>
  <c r="O2552" i="1" s="1"/>
  <c r="P2552" i="1" s="1"/>
  <c r="L2553" i="1"/>
  <c r="C2545" i="1"/>
  <c r="Q2544" i="1"/>
  <c r="U2544" i="1" s="1"/>
  <c r="W2554" i="1" l="1"/>
  <c r="I2554" i="1"/>
  <c r="J2554" i="1"/>
  <c r="D2554" i="1"/>
  <c r="E2554" i="1" s="1"/>
  <c r="G2554" i="1" s="1"/>
  <c r="H2555" i="1" s="1"/>
  <c r="R2554" i="1"/>
  <c r="S2554" i="1" s="1"/>
  <c r="T2554" i="1" s="1"/>
  <c r="B2554" i="1"/>
  <c r="A2555" i="1"/>
  <c r="J2553" i="1"/>
  <c r="M2553" i="1"/>
  <c r="N2553" i="1" s="1"/>
  <c r="O2553" i="1" s="1"/>
  <c r="P2553" i="1" s="1"/>
  <c r="L2554" i="1"/>
  <c r="C2546" i="1"/>
  <c r="Q2545" i="1"/>
  <c r="U2545" i="1" s="1"/>
  <c r="I2555" i="1" l="1"/>
  <c r="D2555" i="1"/>
  <c r="E2555" i="1" s="1"/>
  <c r="G2555" i="1" s="1"/>
  <c r="H2556" i="1" s="1"/>
  <c r="R2555" i="1"/>
  <c r="S2555" i="1" s="1"/>
  <c r="T2555" i="1" s="1"/>
  <c r="B2555" i="1"/>
  <c r="A2556" i="1"/>
  <c r="J2555" i="1"/>
  <c r="V2555" i="1"/>
  <c r="W2555" i="1"/>
  <c r="M2554" i="1"/>
  <c r="N2554" i="1" s="1"/>
  <c r="O2554" i="1" s="1"/>
  <c r="P2554" i="1" s="1"/>
  <c r="L2555" i="1"/>
  <c r="C2547" i="1"/>
  <c r="Q2546" i="1"/>
  <c r="U2546" i="1" s="1"/>
  <c r="W2556" i="1" l="1"/>
  <c r="V2556" i="1"/>
  <c r="D2556" i="1"/>
  <c r="E2556" i="1" s="1"/>
  <c r="G2556" i="1" s="1"/>
  <c r="H2557" i="1" s="1"/>
  <c r="R2556" i="1"/>
  <c r="S2556" i="1" s="1"/>
  <c r="T2556" i="1" s="1"/>
  <c r="A2557" i="1"/>
  <c r="B2556" i="1"/>
  <c r="I2556" i="1"/>
  <c r="J2556" i="1" s="1"/>
  <c r="M2555" i="1"/>
  <c r="N2555" i="1" s="1"/>
  <c r="O2555" i="1" s="1"/>
  <c r="P2555" i="1" s="1"/>
  <c r="L2556" i="1"/>
  <c r="C2548" i="1"/>
  <c r="Q2547" i="1"/>
  <c r="U2547" i="1" s="1"/>
  <c r="I2557" i="1" l="1"/>
  <c r="J2557" i="1" s="1"/>
  <c r="D2557" i="1"/>
  <c r="E2557" i="1" s="1"/>
  <c r="G2557" i="1" s="1"/>
  <c r="H2558" i="1" s="1"/>
  <c r="R2557" i="1"/>
  <c r="S2557" i="1" s="1"/>
  <c r="T2557" i="1" s="1"/>
  <c r="A2558" i="1"/>
  <c r="B2557" i="1"/>
  <c r="V2557" i="1"/>
  <c r="V2558" i="1" s="1"/>
  <c r="W2557" i="1"/>
  <c r="W2558" i="1" s="1"/>
  <c r="M2556" i="1"/>
  <c r="N2556" i="1" s="1"/>
  <c r="O2556" i="1" s="1"/>
  <c r="P2556" i="1" s="1"/>
  <c r="L2557" i="1"/>
  <c r="C2549" i="1"/>
  <c r="Q2548" i="1"/>
  <c r="U2548" i="1" s="1"/>
  <c r="D2558" i="1" l="1"/>
  <c r="E2558" i="1" s="1"/>
  <c r="G2558" i="1" s="1"/>
  <c r="H2559" i="1" s="1"/>
  <c r="A2559" i="1"/>
  <c r="B2558" i="1"/>
  <c r="R2558" i="1"/>
  <c r="S2558" i="1" s="1"/>
  <c r="T2558" i="1" s="1"/>
  <c r="I2558" i="1"/>
  <c r="M2557" i="1"/>
  <c r="N2557" i="1" s="1"/>
  <c r="O2557" i="1" s="1"/>
  <c r="P2557" i="1" s="1"/>
  <c r="L2558" i="1"/>
  <c r="C2550" i="1"/>
  <c r="Q2549" i="1"/>
  <c r="U2549" i="1" s="1"/>
  <c r="I2559" i="1" l="1"/>
  <c r="J2559" i="1"/>
  <c r="J2558" i="1"/>
  <c r="D2559" i="1"/>
  <c r="E2559" i="1" s="1"/>
  <c r="G2559" i="1" s="1"/>
  <c r="H2560" i="1" s="1"/>
  <c r="A2560" i="1"/>
  <c r="R2559" i="1"/>
  <c r="S2559" i="1" s="1"/>
  <c r="T2559" i="1" s="1"/>
  <c r="B2559" i="1"/>
  <c r="W2559" i="1"/>
  <c r="V2559" i="1"/>
  <c r="M2558" i="1"/>
  <c r="N2558" i="1" s="1"/>
  <c r="O2558" i="1" s="1"/>
  <c r="P2558" i="1" s="1"/>
  <c r="L2559" i="1"/>
  <c r="C2551" i="1"/>
  <c r="Q2550" i="1"/>
  <c r="U2550" i="1" s="1"/>
  <c r="D2560" i="1" l="1"/>
  <c r="E2560" i="1" s="1"/>
  <c r="G2560" i="1" s="1"/>
  <c r="H2561" i="1" s="1"/>
  <c r="J2561" i="1" s="1"/>
  <c r="R2560" i="1"/>
  <c r="S2560" i="1" s="1"/>
  <c r="T2560" i="1" s="1"/>
  <c r="B2560" i="1"/>
  <c r="A2561" i="1"/>
  <c r="W2560" i="1"/>
  <c r="W2561" i="1" s="1"/>
  <c r="V2560" i="1"/>
  <c r="V2561" i="1" s="1"/>
  <c r="I2560" i="1"/>
  <c r="I2561" i="1" s="1"/>
  <c r="M2559" i="1"/>
  <c r="N2559" i="1" s="1"/>
  <c r="O2559" i="1" s="1"/>
  <c r="P2559" i="1" s="1"/>
  <c r="L2560" i="1"/>
  <c r="C2552" i="1"/>
  <c r="Q2551" i="1"/>
  <c r="U2551" i="1" s="1"/>
  <c r="D2561" i="1" l="1"/>
  <c r="E2561" i="1" s="1"/>
  <c r="G2561" i="1" s="1"/>
  <c r="H2562" i="1" s="1"/>
  <c r="A2562" i="1"/>
  <c r="R2561" i="1"/>
  <c r="S2561" i="1" s="1"/>
  <c r="T2561" i="1" s="1"/>
  <c r="B2561" i="1"/>
  <c r="J2560" i="1"/>
  <c r="M2560" i="1"/>
  <c r="N2560" i="1" s="1"/>
  <c r="O2560" i="1" s="1"/>
  <c r="P2560" i="1" s="1"/>
  <c r="L2561" i="1"/>
  <c r="C2553" i="1"/>
  <c r="Q2552" i="1"/>
  <c r="U2552" i="1" s="1"/>
  <c r="W2562" i="1" l="1"/>
  <c r="I2562" i="1"/>
  <c r="J2562" i="1"/>
  <c r="D2562" i="1"/>
  <c r="E2562" i="1" s="1"/>
  <c r="G2562" i="1" s="1"/>
  <c r="H2563" i="1" s="1"/>
  <c r="R2562" i="1"/>
  <c r="S2562" i="1" s="1"/>
  <c r="T2562" i="1" s="1"/>
  <c r="B2562" i="1"/>
  <c r="A2563" i="1"/>
  <c r="V2562" i="1"/>
  <c r="M2561" i="1"/>
  <c r="N2561" i="1" s="1"/>
  <c r="O2561" i="1" s="1"/>
  <c r="P2561" i="1" s="1"/>
  <c r="L2562" i="1"/>
  <c r="C2554" i="1"/>
  <c r="Q2553" i="1"/>
  <c r="U2553" i="1" s="1"/>
  <c r="V2563" i="1" l="1"/>
  <c r="D2563" i="1"/>
  <c r="E2563" i="1" s="1"/>
  <c r="G2563" i="1" s="1"/>
  <c r="H2564" i="1" s="1"/>
  <c r="B2563" i="1"/>
  <c r="A2564" i="1"/>
  <c r="R2563" i="1"/>
  <c r="S2563" i="1" s="1"/>
  <c r="T2563" i="1" s="1"/>
  <c r="W2563" i="1"/>
  <c r="I2563" i="1"/>
  <c r="M2562" i="1"/>
  <c r="N2562" i="1" s="1"/>
  <c r="O2562" i="1" s="1"/>
  <c r="P2562" i="1" s="1"/>
  <c r="L2563" i="1"/>
  <c r="C2555" i="1"/>
  <c r="Q2554" i="1"/>
  <c r="U2554" i="1" s="1"/>
  <c r="W2564" i="1" l="1"/>
  <c r="D2564" i="1"/>
  <c r="E2564" i="1" s="1"/>
  <c r="G2564" i="1" s="1"/>
  <c r="H2565" i="1" s="1"/>
  <c r="B2564" i="1"/>
  <c r="R2564" i="1"/>
  <c r="S2564" i="1" s="1"/>
  <c r="T2564" i="1" s="1"/>
  <c r="A2565" i="1"/>
  <c r="I2564" i="1"/>
  <c r="J2564" i="1" s="1"/>
  <c r="J2563" i="1"/>
  <c r="V2564" i="1"/>
  <c r="M2563" i="1"/>
  <c r="N2563" i="1" s="1"/>
  <c r="O2563" i="1" s="1"/>
  <c r="P2563" i="1" s="1"/>
  <c r="L2564" i="1"/>
  <c r="C2556" i="1"/>
  <c r="Q2555" i="1"/>
  <c r="U2555" i="1" s="1"/>
  <c r="I2565" i="1" l="1"/>
  <c r="D2565" i="1"/>
  <c r="E2565" i="1" s="1"/>
  <c r="G2565" i="1" s="1"/>
  <c r="H2566" i="1" s="1"/>
  <c r="R2565" i="1"/>
  <c r="S2565" i="1" s="1"/>
  <c r="T2565" i="1" s="1"/>
  <c r="B2565" i="1"/>
  <c r="A2566" i="1"/>
  <c r="J2565" i="1"/>
  <c r="V2565" i="1"/>
  <c r="V2566" i="1" s="1"/>
  <c r="W2565" i="1"/>
  <c r="W2566" i="1" s="1"/>
  <c r="M2564" i="1"/>
  <c r="N2564" i="1" s="1"/>
  <c r="O2564" i="1" s="1"/>
  <c r="P2564" i="1" s="1"/>
  <c r="L2565" i="1"/>
  <c r="C2557" i="1"/>
  <c r="Q2556" i="1"/>
  <c r="U2556" i="1" s="1"/>
  <c r="D2566" i="1" l="1"/>
  <c r="E2566" i="1" s="1"/>
  <c r="G2566" i="1" s="1"/>
  <c r="H2567" i="1" s="1"/>
  <c r="J2567" i="1" s="1"/>
  <c r="A2567" i="1"/>
  <c r="R2566" i="1"/>
  <c r="S2566" i="1" s="1"/>
  <c r="T2566" i="1" s="1"/>
  <c r="B2566" i="1"/>
  <c r="I2566" i="1"/>
  <c r="I2567" i="1" s="1"/>
  <c r="M2565" i="1"/>
  <c r="N2565" i="1" s="1"/>
  <c r="O2565" i="1" s="1"/>
  <c r="P2565" i="1" s="1"/>
  <c r="L2566" i="1"/>
  <c r="C2558" i="1"/>
  <c r="Q2557" i="1"/>
  <c r="U2557" i="1" s="1"/>
  <c r="J2566" i="1" l="1"/>
  <c r="D2567" i="1"/>
  <c r="E2567" i="1" s="1"/>
  <c r="G2567" i="1" s="1"/>
  <c r="H2568" i="1" s="1"/>
  <c r="R2567" i="1"/>
  <c r="S2567" i="1" s="1"/>
  <c r="T2567" i="1" s="1"/>
  <c r="B2567" i="1"/>
  <c r="A2568" i="1"/>
  <c r="V2567" i="1"/>
  <c r="V2568" i="1" s="1"/>
  <c r="W2567" i="1"/>
  <c r="W2568" i="1" s="1"/>
  <c r="M2566" i="1"/>
  <c r="N2566" i="1" s="1"/>
  <c r="O2566" i="1" s="1"/>
  <c r="P2566" i="1" s="1"/>
  <c r="L2567" i="1"/>
  <c r="C2559" i="1"/>
  <c r="Q2558" i="1"/>
  <c r="U2558" i="1" s="1"/>
  <c r="D2568" i="1" l="1"/>
  <c r="E2568" i="1" s="1"/>
  <c r="G2568" i="1" s="1"/>
  <c r="H2569" i="1" s="1"/>
  <c r="J2569" i="1" s="1"/>
  <c r="R2568" i="1"/>
  <c r="S2568" i="1" s="1"/>
  <c r="T2568" i="1" s="1"/>
  <c r="B2568" i="1"/>
  <c r="A2569" i="1"/>
  <c r="I2568" i="1"/>
  <c r="I2569" i="1" s="1"/>
  <c r="M2567" i="1"/>
  <c r="N2567" i="1" s="1"/>
  <c r="O2567" i="1" s="1"/>
  <c r="P2567" i="1" s="1"/>
  <c r="L2568" i="1"/>
  <c r="C2560" i="1"/>
  <c r="Q2559" i="1"/>
  <c r="U2559" i="1" s="1"/>
  <c r="W2569" i="1" l="1"/>
  <c r="D2569" i="1"/>
  <c r="E2569" i="1" s="1"/>
  <c r="G2569" i="1" s="1"/>
  <c r="H2570" i="1" s="1"/>
  <c r="R2569" i="1"/>
  <c r="S2569" i="1" s="1"/>
  <c r="T2569" i="1" s="1"/>
  <c r="B2569" i="1"/>
  <c r="A2570" i="1"/>
  <c r="J2568" i="1"/>
  <c r="V2569" i="1"/>
  <c r="V2570" i="1" s="1"/>
  <c r="M2568" i="1"/>
  <c r="N2568" i="1" s="1"/>
  <c r="O2568" i="1" s="1"/>
  <c r="P2568" i="1" s="1"/>
  <c r="L2569" i="1"/>
  <c r="C2561" i="1"/>
  <c r="Q2560" i="1"/>
  <c r="U2560" i="1" s="1"/>
  <c r="D2570" i="1" l="1"/>
  <c r="E2570" i="1" s="1"/>
  <c r="G2570" i="1" s="1"/>
  <c r="H2571" i="1" s="1"/>
  <c r="A2571" i="1"/>
  <c r="R2570" i="1"/>
  <c r="S2570" i="1" s="1"/>
  <c r="T2570" i="1" s="1"/>
  <c r="B2570" i="1"/>
  <c r="I2570" i="1"/>
  <c r="W2570" i="1"/>
  <c r="M2569" i="1"/>
  <c r="N2569" i="1" s="1"/>
  <c r="O2569" i="1" s="1"/>
  <c r="P2569" i="1" s="1"/>
  <c r="L2570" i="1"/>
  <c r="C2562" i="1"/>
  <c r="Q2561" i="1"/>
  <c r="U2561" i="1" s="1"/>
  <c r="W2571" i="1" l="1"/>
  <c r="I2571" i="1"/>
  <c r="J2571" i="1"/>
  <c r="J2570" i="1"/>
  <c r="V2571" i="1"/>
  <c r="D2571" i="1"/>
  <c r="E2571" i="1" s="1"/>
  <c r="G2571" i="1" s="1"/>
  <c r="H2572" i="1" s="1"/>
  <c r="B2571" i="1"/>
  <c r="R2571" i="1"/>
  <c r="S2571" i="1" s="1"/>
  <c r="T2571" i="1" s="1"/>
  <c r="A2572" i="1"/>
  <c r="M2570" i="1"/>
  <c r="N2570" i="1" s="1"/>
  <c r="O2570" i="1" s="1"/>
  <c r="P2570" i="1" s="1"/>
  <c r="L2571" i="1"/>
  <c r="C2563" i="1"/>
  <c r="Q2562" i="1"/>
  <c r="U2562" i="1" s="1"/>
  <c r="D2572" i="1" l="1"/>
  <c r="E2572" i="1" s="1"/>
  <c r="G2572" i="1" s="1"/>
  <c r="H2573" i="1" s="1"/>
  <c r="R2572" i="1"/>
  <c r="S2572" i="1" s="1"/>
  <c r="T2572" i="1" s="1"/>
  <c r="B2572" i="1"/>
  <c r="A2573" i="1"/>
  <c r="I2572" i="1"/>
  <c r="J2572" i="1" s="1"/>
  <c r="V2572" i="1"/>
  <c r="W2572" i="1"/>
  <c r="M2571" i="1"/>
  <c r="N2571" i="1" s="1"/>
  <c r="O2571" i="1" s="1"/>
  <c r="P2571" i="1" s="1"/>
  <c r="L2572" i="1"/>
  <c r="C2564" i="1"/>
  <c r="Q2563" i="1"/>
  <c r="U2563" i="1" s="1"/>
  <c r="V2573" i="1" l="1"/>
  <c r="W2573" i="1"/>
  <c r="I2573" i="1"/>
  <c r="J2573" i="1"/>
  <c r="D2573" i="1"/>
  <c r="E2573" i="1" s="1"/>
  <c r="G2573" i="1" s="1"/>
  <c r="H2574" i="1" s="1"/>
  <c r="R2573" i="1"/>
  <c r="S2573" i="1" s="1"/>
  <c r="T2573" i="1" s="1"/>
  <c r="B2573" i="1"/>
  <c r="A2574" i="1"/>
  <c r="M2572" i="1"/>
  <c r="N2572" i="1" s="1"/>
  <c r="O2572" i="1" s="1"/>
  <c r="P2572" i="1" s="1"/>
  <c r="L2573" i="1"/>
  <c r="C2565" i="1"/>
  <c r="Q2564" i="1"/>
  <c r="U2564" i="1" s="1"/>
  <c r="D2574" i="1" l="1"/>
  <c r="E2574" i="1" s="1"/>
  <c r="G2574" i="1" s="1"/>
  <c r="H2575" i="1" s="1"/>
  <c r="J2575" i="1" s="1"/>
  <c r="R2574" i="1"/>
  <c r="S2574" i="1" s="1"/>
  <c r="T2574" i="1" s="1"/>
  <c r="B2574" i="1"/>
  <c r="A2575" i="1"/>
  <c r="I2574" i="1"/>
  <c r="I2575" i="1" s="1"/>
  <c r="W2574" i="1"/>
  <c r="W2575" i="1" s="1"/>
  <c r="V2574" i="1"/>
  <c r="V2575" i="1" s="1"/>
  <c r="M2573" i="1"/>
  <c r="N2573" i="1" s="1"/>
  <c r="O2573" i="1" s="1"/>
  <c r="P2573" i="1" s="1"/>
  <c r="L2574" i="1"/>
  <c r="C2566" i="1"/>
  <c r="Q2565" i="1"/>
  <c r="U2565" i="1" s="1"/>
  <c r="J2574" i="1" l="1"/>
  <c r="D2575" i="1"/>
  <c r="E2575" i="1" s="1"/>
  <c r="G2575" i="1" s="1"/>
  <c r="H2576" i="1" s="1"/>
  <c r="A2576" i="1"/>
  <c r="R2575" i="1"/>
  <c r="S2575" i="1" s="1"/>
  <c r="T2575" i="1" s="1"/>
  <c r="B2575" i="1"/>
  <c r="M2574" i="1"/>
  <c r="N2574" i="1" s="1"/>
  <c r="O2574" i="1" s="1"/>
  <c r="P2574" i="1" s="1"/>
  <c r="L2575" i="1"/>
  <c r="C2567" i="1"/>
  <c r="Q2566" i="1"/>
  <c r="U2566" i="1" s="1"/>
  <c r="I2576" i="1" l="1"/>
  <c r="J2576" i="1"/>
  <c r="D2576" i="1"/>
  <c r="E2576" i="1" s="1"/>
  <c r="G2576" i="1" s="1"/>
  <c r="H2577" i="1" s="1"/>
  <c r="R2576" i="1"/>
  <c r="S2576" i="1" s="1"/>
  <c r="T2576" i="1" s="1"/>
  <c r="B2576" i="1"/>
  <c r="A2577" i="1"/>
  <c r="W2576" i="1"/>
  <c r="V2576" i="1"/>
  <c r="M2575" i="1"/>
  <c r="N2575" i="1" s="1"/>
  <c r="O2575" i="1" s="1"/>
  <c r="P2575" i="1" s="1"/>
  <c r="L2576" i="1"/>
  <c r="C2568" i="1"/>
  <c r="Q2567" i="1"/>
  <c r="U2567" i="1" s="1"/>
  <c r="W2577" i="1" l="1"/>
  <c r="V2577" i="1"/>
  <c r="D2577" i="1"/>
  <c r="E2577" i="1" s="1"/>
  <c r="G2577" i="1" s="1"/>
  <c r="H2578" i="1" s="1"/>
  <c r="R2577" i="1"/>
  <c r="S2577" i="1" s="1"/>
  <c r="T2577" i="1" s="1"/>
  <c r="A2578" i="1"/>
  <c r="B2577" i="1"/>
  <c r="I2577" i="1"/>
  <c r="M2576" i="1"/>
  <c r="N2576" i="1" s="1"/>
  <c r="O2576" i="1" s="1"/>
  <c r="P2576" i="1" s="1"/>
  <c r="L2577" i="1"/>
  <c r="C2569" i="1"/>
  <c r="Q2568" i="1"/>
  <c r="U2568" i="1" s="1"/>
  <c r="I2578" i="1" l="1"/>
  <c r="V2578" i="1"/>
  <c r="J2578" i="1"/>
  <c r="D2578" i="1"/>
  <c r="E2578" i="1" s="1"/>
  <c r="G2578" i="1" s="1"/>
  <c r="H2579" i="1" s="1"/>
  <c r="B2578" i="1"/>
  <c r="A2579" i="1"/>
  <c r="R2578" i="1"/>
  <c r="S2578" i="1" s="1"/>
  <c r="T2578" i="1" s="1"/>
  <c r="J2577" i="1"/>
  <c r="W2578" i="1"/>
  <c r="M2577" i="1"/>
  <c r="N2577" i="1" s="1"/>
  <c r="O2577" i="1" s="1"/>
  <c r="P2577" i="1" s="1"/>
  <c r="L2578" i="1"/>
  <c r="C2570" i="1"/>
  <c r="Q2569" i="1"/>
  <c r="U2569" i="1" s="1"/>
  <c r="W2579" i="1" l="1"/>
  <c r="I2579" i="1"/>
  <c r="D2579" i="1"/>
  <c r="E2579" i="1" s="1"/>
  <c r="G2579" i="1" s="1"/>
  <c r="H2580" i="1" s="1"/>
  <c r="R2579" i="1"/>
  <c r="S2579" i="1" s="1"/>
  <c r="T2579" i="1" s="1"/>
  <c r="B2579" i="1"/>
  <c r="A2580" i="1"/>
  <c r="J2579" i="1"/>
  <c r="V2579" i="1"/>
  <c r="M2578" i="1"/>
  <c r="N2578" i="1" s="1"/>
  <c r="O2578" i="1" s="1"/>
  <c r="P2578" i="1" s="1"/>
  <c r="L2579" i="1"/>
  <c r="C2571" i="1"/>
  <c r="Q2570" i="1"/>
  <c r="U2570" i="1" s="1"/>
  <c r="V2580" i="1" l="1"/>
  <c r="D2580" i="1"/>
  <c r="E2580" i="1" s="1"/>
  <c r="G2580" i="1" s="1"/>
  <c r="H2581" i="1" s="1"/>
  <c r="J2581" i="1" s="1"/>
  <c r="R2580" i="1"/>
  <c r="S2580" i="1" s="1"/>
  <c r="T2580" i="1" s="1"/>
  <c r="B2580" i="1"/>
  <c r="A2581" i="1"/>
  <c r="W2580" i="1"/>
  <c r="I2580" i="1"/>
  <c r="I2581" i="1" s="1"/>
  <c r="M2579" i="1"/>
  <c r="N2579" i="1" s="1"/>
  <c r="O2579" i="1" s="1"/>
  <c r="P2579" i="1" s="1"/>
  <c r="L2580" i="1"/>
  <c r="C2572" i="1"/>
  <c r="Q2571" i="1"/>
  <c r="U2571" i="1" s="1"/>
  <c r="W2581" i="1" l="1"/>
  <c r="J2580" i="1"/>
  <c r="D2581" i="1"/>
  <c r="E2581" i="1" s="1"/>
  <c r="G2581" i="1" s="1"/>
  <c r="H2582" i="1" s="1"/>
  <c r="R2581" i="1"/>
  <c r="S2581" i="1" s="1"/>
  <c r="T2581" i="1" s="1"/>
  <c r="B2581" i="1"/>
  <c r="A2582" i="1"/>
  <c r="V2581" i="1"/>
  <c r="M2580" i="1"/>
  <c r="N2580" i="1" s="1"/>
  <c r="O2580" i="1" s="1"/>
  <c r="P2580" i="1" s="1"/>
  <c r="L2581" i="1"/>
  <c r="C2573" i="1"/>
  <c r="Q2572" i="1"/>
  <c r="U2572" i="1" s="1"/>
  <c r="V2582" i="1" l="1"/>
  <c r="D2582" i="1"/>
  <c r="E2582" i="1" s="1"/>
  <c r="G2582" i="1" s="1"/>
  <c r="H2583" i="1" s="1"/>
  <c r="A2583" i="1"/>
  <c r="R2582" i="1"/>
  <c r="S2582" i="1" s="1"/>
  <c r="T2582" i="1" s="1"/>
  <c r="B2582" i="1"/>
  <c r="I2582" i="1"/>
  <c r="J2582" i="1"/>
  <c r="W2582" i="1"/>
  <c r="M2581" i="1"/>
  <c r="N2581" i="1" s="1"/>
  <c r="O2581" i="1" s="1"/>
  <c r="P2581" i="1" s="1"/>
  <c r="L2582" i="1"/>
  <c r="C2574" i="1"/>
  <c r="Q2573" i="1"/>
  <c r="U2573" i="1" s="1"/>
  <c r="W2583" i="1" l="1"/>
  <c r="I2583" i="1"/>
  <c r="J2583" i="1" s="1"/>
  <c r="D2583" i="1"/>
  <c r="E2583" i="1" s="1"/>
  <c r="G2583" i="1" s="1"/>
  <c r="H2584" i="1" s="1"/>
  <c r="A2584" i="1"/>
  <c r="R2583" i="1"/>
  <c r="S2583" i="1" s="1"/>
  <c r="T2583" i="1" s="1"/>
  <c r="B2583" i="1"/>
  <c r="V2583" i="1"/>
  <c r="M2582" i="1"/>
  <c r="N2582" i="1" s="1"/>
  <c r="O2582" i="1" s="1"/>
  <c r="P2582" i="1" s="1"/>
  <c r="L2583" i="1"/>
  <c r="C2575" i="1"/>
  <c r="Q2574" i="1"/>
  <c r="U2574" i="1" s="1"/>
  <c r="V2584" i="1" l="1"/>
  <c r="D2584" i="1"/>
  <c r="E2584" i="1" s="1"/>
  <c r="G2584" i="1" s="1"/>
  <c r="H2585" i="1" s="1"/>
  <c r="R2584" i="1"/>
  <c r="S2584" i="1" s="1"/>
  <c r="T2584" i="1" s="1"/>
  <c r="A2585" i="1"/>
  <c r="B2584" i="1"/>
  <c r="I2584" i="1"/>
  <c r="W2584" i="1"/>
  <c r="W2585" i="1" s="1"/>
  <c r="M2583" i="1"/>
  <c r="N2583" i="1" s="1"/>
  <c r="O2583" i="1" s="1"/>
  <c r="P2583" i="1" s="1"/>
  <c r="L2584" i="1"/>
  <c r="C2576" i="1"/>
  <c r="Q2575" i="1"/>
  <c r="U2575" i="1" s="1"/>
  <c r="I2585" i="1" l="1"/>
  <c r="J2585" i="1"/>
  <c r="D2585" i="1"/>
  <c r="E2585" i="1" s="1"/>
  <c r="G2585" i="1" s="1"/>
  <c r="H2586" i="1" s="1"/>
  <c r="R2585" i="1"/>
  <c r="S2585" i="1" s="1"/>
  <c r="T2585" i="1" s="1"/>
  <c r="B2585" i="1"/>
  <c r="A2586" i="1"/>
  <c r="J2584" i="1"/>
  <c r="V2585" i="1"/>
  <c r="M2584" i="1"/>
  <c r="N2584" i="1" s="1"/>
  <c r="O2584" i="1" s="1"/>
  <c r="P2584" i="1" s="1"/>
  <c r="L2585" i="1"/>
  <c r="C2577" i="1"/>
  <c r="Q2576" i="1"/>
  <c r="U2576" i="1" s="1"/>
  <c r="V2586" i="1" l="1"/>
  <c r="D2586" i="1"/>
  <c r="E2586" i="1" s="1"/>
  <c r="G2586" i="1" s="1"/>
  <c r="H2587" i="1" s="1"/>
  <c r="J2587" i="1" s="1"/>
  <c r="R2586" i="1"/>
  <c r="S2586" i="1" s="1"/>
  <c r="T2586" i="1" s="1"/>
  <c r="B2586" i="1"/>
  <c r="A2587" i="1"/>
  <c r="I2586" i="1"/>
  <c r="I2587" i="1" s="1"/>
  <c r="W2586" i="1"/>
  <c r="W2587" i="1" s="1"/>
  <c r="M2585" i="1"/>
  <c r="N2585" i="1" s="1"/>
  <c r="O2585" i="1" s="1"/>
  <c r="P2585" i="1" s="1"/>
  <c r="L2586" i="1"/>
  <c r="C2578" i="1"/>
  <c r="Q2577" i="1"/>
  <c r="U2577" i="1" s="1"/>
  <c r="J2586" i="1" l="1"/>
  <c r="D2587" i="1"/>
  <c r="E2587" i="1" s="1"/>
  <c r="G2587" i="1" s="1"/>
  <c r="H2588" i="1" s="1"/>
  <c r="B2587" i="1"/>
  <c r="A2588" i="1"/>
  <c r="R2587" i="1"/>
  <c r="S2587" i="1" s="1"/>
  <c r="T2587" i="1" s="1"/>
  <c r="V2587" i="1"/>
  <c r="M2586" i="1"/>
  <c r="N2586" i="1" s="1"/>
  <c r="O2586" i="1" s="1"/>
  <c r="P2586" i="1" s="1"/>
  <c r="L2587" i="1"/>
  <c r="C2579" i="1"/>
  <c r="Q2578" i="1"/>
  <c r="U2578" i="1" s="1"/>
  <c r="V2588" i="1" l="1"/>
  <c r="I2588" i="1"/>
  <c r="D2588" i="1"/>
  <c r="E2588" i="1" s="1"/>
  <c r="G2588" i="1" s="1"/>
  <c r="H2589" i="1" s="1"/>
  <c r="R2588" i="1"/>
  <c r="S2588" i="1" s="1"/>
  <c r="T2588" i="1" s="1"/>
  <c r="B2588" i="1"/>
  <c r="A2589" i="1"/>
  <c r="J2588" i="1"/>
  <c r="W2588" i="1"/>
  <c r="M2587" i="1"/>
  <c r="N2587" i="1" s="1"/>
  <c r="O2587" i="1" s="1"/>
  <c r="P2587" i="1" s="1"/>
  <c r="L2588" i="1"/>
  <c r="C2580" i="1"/>
  <c r="Q2579" i="1"/>
  <c r="U2579" i="1" s="1"/>
  <c r="W2589" i="1" l="1"/>
  <c r="D2589" i="1"/>
  <c r="E2589" i="1" s="1"/>
  <c r="G2589" i="1" s="1"/>
  <c r="H2590" i="1" s="1"/>
  <c r="B2589" i="1"/>
  <c r="R2589" i="1"/>
  <c r="S2589" i="1" s="1"/>
  <c r="T2589" i="1" s="1"/>
  <c r="A2590" i="1"/>
  <c r="I2589" i="1"/>
  <c r="V2589" i="1"/>
  <c r="M2588" i="1"/>
  <c r="N2588" i="1" s="1"/>
  <c r="O2588" i="1" s="1"/>
  <c r="P2588" i="1" s="1"/>
  <c r="L2589" i="1"/>
  <c r="C2581" i="1"/>
  <c r="Q2580" i="1"/>
  <c r="U2580" i="1" s="1"/>
  <c r="V2590" i="1" l="1"/>
  <c r="I2590" i="1"/>
  <c r="J2590" i="1"/>
  <c r="D2590" i="1"/>
  <c r="E2590" i="1" s="1"/>
  <c r="G2590" i="1" s="1"/>
  <c r="H2591" i="1" s="1"/>
  <c r="A2591" i="1"/>
  <c r="R2590" i="1"/>
  <c r="S2590" i="1" s="1"/>
  <c r="T2590" i="1" s="1"/>
  <c r="B2590" i="1"/>
  <c r="J2589" i="1"/>
  <c r="W2590" i="1"/>
  <c r="M2589" i="1"/>
  <c r="N2589" i="1" s="1"/>
  <c r="O2589" i="1" s="1"/>
  <c r="P2589" i="1" s="1"/>
  <c r="L2590" i="1"/>
  <c r="C2582" i="1"/>
  <c r="Q2581" i="1"/>
  <c r="U2581" i="1" s="1"/>
  <c r="W2591" i="1" l="1"/>
  <c r="D2591" i="1"/>
  <c r="E2591" i="1" s="1"/>
  <c r="G2591" i="1" s="1"/>
  <c r="H2592" i="1" s="1"/>
  <c r="A2592" i="1"/>
  <c r="R2591" i="1"/>
  <c r="S2591" i="1" s="1"/>
  <c r="T2591" i="1" s="1"/>
  <c r="B2591" i="1"/>
  <c r="I2591" i="1"/>
  <c r="V2591" i="1"/>
  <c r="M2590" i="1"/>
  <c r="N2590" i="1" s="1"/>
  <c r="O2590" i="1" s="1"/>
  <c r="P2590" i="1" s="1"/>
  <c r="L2591" i="1"/>
  <c r="C2583" i="1"/>
  <c r="Q2582" i="1"/>
  <c r="U2582" i="1" s="1"/>
  <c r="I2592" i="1" l="1"/>
  <c r="V2592" i="1"/>
  <c r="J2592" i="1"/>
  <c r="J2591" i="1"/>
  <c r="D2592" i="1"/>
  <c r="E2592" i="1" s="1"/>
  <c r="G2592" i="1" s="1"/>
  <c r="H2593" i="1" s="1"/>
  <c r="R2592" i="1"/>
  <c r="S2592" i="1" s="1"/>
  <c r="T2592" i="1" s="1"/>
  <c r="B2592" i="1"/>
  <c r="A2593" i="1"/>
  <c r="W2592" i="1"/>
  <c r="M2591" i="1"/>
  <c r="N2591" i="1" s="1"/>
  <c r="O2591" i="1" s="1"/>
  <c r="P2591" i="1" s="1"/>
  <c r="L2592" i="1"/>
  <c r="C2584" i="1"/>
  <c r="Q2583" i="1"/>
  <c r="U2583" i="1" s="1"/>
  <c r="W2593" i="1" l="1"/>
  <c r="D2593" i="1"/>
  <c r="E2593" i="1" s="1"/>
  <c r="G2593" i="1" s="1"/>
  <c r="H2594" i="1" s="1"/>
  <c r="J2594" i="1" s="1"/>
  <c r="R2593" i="1"/>
  <c r="S2593" i="1" s="1"/>
  <c r="T2593" i="1" s="1"/>
  <c r="A2594" i="1"/>
  <c r="B2593" i="1"/>
  <c r="W2594" i="1"/>
  <c r="V2593" i="1"/>
  <c r="V2594" i="1" s="1"/>
  <c r="I2593" i="1"/>
  <c r="I2594" i="1" s="1"/>
  <c r="M2592" i="1"/>
  <c r="N2592" i="1" s="1"/>
  <c r="O2592" i="1" s="1"/>
  <c r="P2592" i="1" s="1"/>
  <c r="L2593" i="1"/>
  <c r="C2585" i="1"/>
  <c r="Q2584" i="1"/>
  <c r="U2584" i="1" s="1"/>
  <c r="D2594" i="1" l="1"/>
  <c r="E2594" i="1" s="1"/>
  <c r="G2594" i="1" s="1"/>
  <c r="H2595" i="1" s="1"/>
  <c r="R2594" i="1"/>
  <c r="S2594" i="1" s="1"/>
  <c r="T2594" i="1" s="1"/>
  <c r="B2594" i="1"/>
  <c r="A2595" i="1"/>
  <c r="J2593" i="1"/>
  <c r="W2595" i="1"/>
  <c r="M2593" i="1"/>
  <c r="N2593" i="1" s="1"/>
  <c r="O2593" i="1" s="1"/>
  <c r="P2593" i="1" s="1"/>
  <c r="L2594" i="1"/>
  <c r="C2586" i="1"/>
  <c r="Q2585" i="1"/>
  <c r="U2585" i="1" s="1"/>
  <c r="V2595" i="1" l="1"/>
  <c r="D2595" i="1"/>
  <c r="E2595" i="1" s="1"/>
  <c r="G2595" i="1" s="1"/>
  <c r="H2596" i="1" s="1"/>
  <c r="R2595" i="1"/>
  <c r="S2595" i="1" s="1"/>
  <c r="T2595" i="1" s="1"/>
  <c r="B2595" i="1"/>
  <c r="A2596" i="1"/>
  <c r="I2595" i="1"/>
  <c r="M2594" i="1"/>
  <c r="N2594" i="1" s="1"/>
  <c r="O2594" i="1" s="1"/>
  <c r="P2594" i="1" s="1"/>
  <c r="L2595" i="1"/>
  <c r="C2587" i="1"/>
  <c r="Q2586" i="1"/>
  <c r="U2586" i="1" s="1"/>
  <c r="I2596" i="1" l="1"/>
  <c r="J2596" i="1"/>
  <c r="J2595" i="1"/>
  <c r="D2596" i="1"/>
  <c r="E2596" i="1" s="1"/>
  <c r="G2596" i="1" s="1"/>
  <c r="H2597" i="1" s="1"/>
  <c r="J2597" i="1" s="1"/>
  <c r="R2596" i="1"/>
  <c r="S2596" i="1" s="1"/>
  <c r="T2596" i="1" s="1"/>
  <c r="A2597" i="1"/>
  <c r="B2596" i="1"/>
  <c r="I2597" i="1"/>
  <c r="V2596" i="1"/>
  <c r="W2596" i="1"/>
  <c r="M2595" i="1"/>
  <c r="N2595" i="1" s="1"/>
  <c r="O2595" i="1" s="1"/>
  <c r="P2595" i="1" s="1"/>
  <c r="L2596" i="1"/>
  <c r="C2588" i="1"/>
  <c r="Q2587" i="1"/>
  <c r="U2587" i="1" s="1"/>
  <c r="W2597" i="1" l="1"/>
  <c r="V2597" i="1"/>
  <c r="D2597" i="1"/>
  <c r="E2597" i="1" s="1"/>
  <c r="G2597" i="1" s="1"/>
  <c r="H2598" i="1" s="1"/>
  <c r="R2597" i="1"/>
  <c r="S2597" i="1" s="1"/>
  <c r="T2597" i="1" s="1"/>
  <c r="B2597" i="1"/>
  <c r="A2598" i="1"/>
  <c r="W2598" i="1"/>
  <c r="M2596" i="1"/>
  <c r="N2596" i="1" s="1"/>
  <c r="O2596" i="1" s="1"/>
  <c r="P2596" i="1" s="1"/>
  <c r="L2597" i="1"/>
  <c r="C2589" i="1"/>
  <c r="Q2588" i="1"/>
  <c r="U2588" i="1" s="1"/>
  <c r="I2598" i="1" l="1"/>
  <c r="J2598" i="1"/>
  <c r="D2598" i="1"/>
  <c r="E2598" i="1" s="1"/>
  <c r="G2598" i="1" s="1"/>
  <c r="H2599" i="1" s="1"/>
  <c r="A2599" i="1"/>
  <c r="R2598" i="1"/>
  <c r="S2598" i="1" s="1"/>
  <c r="T2598" i="1" s="1"/>
  <c r="B2598" i="1"/>
  <c r="V2598" i="1"/>
  <c r="M2597" i="1"/>
  <c r="N2597" i="1" s="1"/>
  <c r="O2597" i="1" s="1"/>
  <c r="P2597" i="1" s="1"/>
  <c r="L2598" i="1"/>
  <c r="C2590" i="1"/>
  <c r="Q2589" i="1"/>
  <c r="U2589" i="1" s="1"/>
  <c r="W2599" i="1" l="1"/>
  <c r="V2599" i="1"/>
  <c r="D2599" i="1"/>
  <c r="E2599" i="1" s="1"/>
  <c r="G2599" i="1" s="1"/>
  <c r="H2600" i="1" s="1"/>
  <c r="A2600" i="1"/>
  <c r="R2599" i="1"/>
  <c r="S2599" i="1" s="1"/>
  <c r="T2599" i="1" s="1"/>
  <c r="B2599" i="1"/>
  <c r="I2599" i="1"/>
  <c r="M2598" i="1"/>
  <c r="N2598" i="1" s="1"/>
  <c r="O2598" i="1" s="1"/>
  <c r="P2598" i="1" s="1"/>
  <c r="L2599" i="1"/>
  <c r="C2591" i="1"/>
  <c r="Q2590" i="1"/>
  <c r="U2590" i="1" s="1"/>
  <c r="I2600" i="1" l="1"/>
  <c r="J2600" i="1"/>
  <c r="J2599" i="1"/>
  <c r="D2600" i="1"/>
  <c r="E2600" i="1" s="1"/>
  <c r="G2600" i="1" s="1"/>
  <c r="H2601" i="1" s="1"/>
  <c r="R2600" i="1"/>
  <c r="S2600" i="1" s="1"/>
  <c r="T2600" i="1" s="1"/>
  <c r="B2600" i="1"/>
  <c r="A2601" i="1"/>
  <c r="W2600" i="1"/>
  <c r="V2600" i="1"/>
  <c r="M2599" i="1"/>
  <c r="N2599" i="1" s="1"/>
  <c r="O2599" i="1" s="1"/>
  <c r="P2599" i="1" s="1"/>
  <c r="L2600" i="1"/>
  <c r="C2592" i="1"/>
  <c r="Q2591" i="1"/>
  <c r="U2591" i="1" s="1"/>
  <c r="W2601" i="1" l="1"/>
  <c r="V2601" i="1"/>
  <c r="D2601" i="1"/>
  <c r="E2601" i="1" s="1"/>
  <c r="G2601" i="1" s="1"/>
  <c r="H2602" i="1" s="1"/>
  <c r="R2601" i="1"/>
  <c r="S2601" i="1" s="1"/>
  <c r="T2601" i="1" s="1"/>
  <c r="B2601" i="1"/>
  <c r="A2602" i="1"/>
  <c r="I2601" i="1"/>
  <c r="M2600" i="1"/>
  <c r="N2600" i="1" s="1"/>
  <c r="O2600" i="1" s="1"/>
  <c r="P2600" i="1" s="1"/>
  <c r="L2601" i="1"/>
  <c r="C2593" i="1"/>
  <c r="Q2592" i="1"/>
  <c r="U2592" i="1" s="1"/>
  <c r="I2602" i="1" l="1"/>
  <c r="J2602" i="1"/>
  <c r="J2601" i="1"/>
  <c r="D2602" i="1"/>
  <c r="E2602" i="1" s="1"/>
  <c r="G2602" i="1" s="1"/>
  <c r="H2603" i="1" s="1"/>
  <c r="A2603" i="1"/>
  <c r="R2602" i="1"/>
  <c r="S2602" i="1" s="1"/>
  <c r="T2602" i="1" s="1"/>
  <c r="B2602" i="1"/>
  <c r="W2602" i="1"/>
  <c r="V2602" i="1"/>
  <c r="M2601" i="1"/>
  <c r="N2601" i="1" s="1"/>
  <c r="O2601" i="1" s="1"/>
  <c r="P2601" i="1" s="1"/>
  <c r="L2602" i="1"/>
  <c r="C2594" i="1"/>
  <c r="Q2593" i="1"/>
  <c r="U2593" i="1" s="1"/>
  <c r="W2603" i="1" l="1"/>
  <c r="V2603" i="1"/>
  <c r="D2603" i="1"/>
  <c r="E2603" i="1" s="1"/>
  <c r="G2603" i="1" s="1"/>
  <c r="H2604" i="1" s="1"/>
  <c r="B2603" i="1"/>
  <c r="R2603" i="1"/>
  <c r="S2603" i="1" s="1"/>
  <c r="T2603" i="1" s="1"/>
  <c r="A2604" i="1"/>
  <c r="I2603" i="1"/>
  <c r="M2602" i="1"/>
  <c r="N2602" i="1" s="1"/>
  <c r="O2602" i="1" s="1"/>
  <c r="P2602" i="1" s="1"/>
  <c r="L2603" i="1"/>
  <c r="C2595" i="1"/>
  <c r="Q2594" i="1"/>
  <c r="U2594" i="1" s="1"/>
  <c r="I2604" i="1" l="1"/>
  <c r="J2603" i="1"/>
  <c r="D2604" i="1"/>
  <c r="E2604" i="1" s="1"/>
  <c r="G2604" i="1" s="1"/>
  <c r="H2605" i="1" s="1"/>
  <c r="R2604" i="1"/>
  <c r="S2604" i="1" s="1"/>
  <c r="T2604" i="1" s="1"/>
  <c r="B2604" i="1"/>
  <c r="A2605" i="1"/>
  <c r="J2604" i="1"/>
  <c r="V2604" i="1"/>
  <c r="W2604" i="1"/>
  <c r="M2603" i="1"/>
  <c r="N2603" i="1" s="1"/>
  <c r="O2603" i="1" s="1"/>
  <c r="P2603" i="1" s="1"/>
  <c r="L2604" i="1"/>
  <c r="C2596" i="1"/>
  <c r="Q2595" i="1"/>
  <c r="U2595" i="1" s="1"/>
  <c r="V2605" i="1" l="1"/>
  <c r="D2605" i="1"/>
  <c r="E2605" i="1" s="1"/>
  <c r="G2605" i="1" s="1"/>
  <c r="H2606" i="1" s="1"/>
  <c r="R2605" i="1"/>
  <c r="B2605" i="1"/>
  <c r="A2606" i="1"/>
  <c r="W2605" i="1"/>
  <c r="I2605" i="1"/>
  <c r="J2605" i="1" s="1"/>
  <c r="M2604" i="1"/>
  <c r="N2604" i="1" s="1"/>
  <c r="O2604" i="1" s="1"/>
  <c r="P2604" i="1" s="1"/>
  <c r="L2605" i="1"/>
  <c r="C2597" i="1"/>
  <c r="Q2596" i="1"/>
  <c r="U2596" i="1" s="1"/>
  <c r="W2606" i="1" l="1"/>
  <c r="D2606" i="1"/>
  <c r="E2606" i="1" s="1"/>
  <c r="G2606" i="1" s="1"/>
  <c r="H2607" i="1" s="1"/>
  <c r="A2607" i="1"/>
  <c r="R2606" i="1"/>
  <c r="B2606" i="1"/>
  <c r="S2605" i="1"/>
  <c r="T2605" i="1" s="1"/>
  <c r="I2606" i="1"/>
  <c r="J2606" i="1" s="1"/>
  <c r="V2606" i="1"/>
  <c r="M2605" i="1"/>
  <c r="N2605" i="1" s="1"/>
  <c r="O2605" i="1" s="1"/>
  <c r="P2605" i="1" s="1"/>
  <c r="L2606" i="1"/>
  <c r="C2598" i="1"/>
  <c r="Q2597" i="1"/>
  <c r="U2597" i="1" s="1"/>
  <c r="S2606" i="1" l="1"/>
  <c r="T2606" i="1" s="1"/>
  <c r="I2607" i="1"/>
  <c r="D2607" i="1"/>
  <c r="E2607" i="1" s="1"/>
  <c r="G2607" i="1" s="1"/>
  <c r="H2608" i="1" s="1"/>
  <c r="R2607" i="1"/>
  <c r="B2607" i="1"/>
  <c r="A2608" i="1"/>
  <c r="J2607" i="1"/>
  <c r="V2607" i="1"/>
  <c r="V2608" i="1" s="1"/>
  <c r="W2607" i="1"/>
  <c r="M2606" i="1"/>
  <c r="N2606" i="1" s="1"/>
  <c r="O2606" i="1" s="1"/>
  <c r="P2606" i="1" s="1"/>
  <c r="L2607" i="1"/>
  <c r="C2599" i="1"/>
  <c r="Q2598" i="1"/>
  <c r="U2598" i="1" s="1"/>
  <c r="D2608" i="1" l="1"/>
  <c r="E2608" i="1" s="1"/>
  <c r="G2608" i="1" s="1"/>
  <c r="H2609" i="1" s="1"/>
  <c r="R2608" i="1"/>
  <c r="A2609" i="1"/>
  <c r="B2608" i="1"/>
  <c r="S2607" i="1"/>
  <c r="T2607" i="1" s="1"/>
  <c r="I2608" i="1"/>
  <c r="J2608" i="1"/>
  <c r="W2608" i="1"/>
  <c r="M2607" i="1"/>
  <c r="N2607" i="1" s="1"/>
  <c r="O2607" i="1" s="1"/>
  <c r="P2607" i="1" s="1"/>
  <c r="L2608" i="1"/>
  <c r="C2600" i="1"/>
  <c r="Q2599" i="1"/>
  <c r="U2599" i="1" s="1"/>
  <c r="D2609" i="1" l="1"/>
  <c r="E2609" i="1" s="1"/>
  <c r="G2609" i="1" s="1"/>
  <c r="H2610" i="1" s="1"/>
  <c r="B2609" i="1"/>
  <c r="R2609" i="1"/>
  <c r="A2610" i="1"/>
  <c r="S2608" i="1"/>
  <c r="T2608" i="1" s="1"/>
  <c r="I2609" i="1"/>
  <c r="J2609" i="1"/>
  <c r="W2609" i="1"/>
  <c r="V2609" i="1"/>
  <c r="M2608" i="1"/>
  <c r="N2608" i="1" s="1"/>
  <c r="O2608" i="1" s="1"/>
  <c r="P2608" i="1" s="1"/>
  <c r="L2609" i="1"/>
  <c r="C2601" i="1"/>
  <c r="Q2600" i="1"/>
  <c r="U2600" i="1" s="1"/>
  <c r="V2610" i="1" l="1"/>
  <c r="W2610" i="1"/>
  <c r="D2610" i="1"/>
  <c r="E2610" i="1" s="1"/>
  <c r="G2610" i="1" s="1"/>
  <c r="H2611" i="1" s="1"/>
  <c r="R2610" i="1"/>
  <c r="W2611" i="1" s="1"/>
  <c r="B2610" i="1"/>
  <c r="A2611" i="1"/>
  <c r="S2609" i="1"/>
  <c r="T2609" i="1" s="1"/>
  <c r="I2610" i="1"/>
  <c r="J2610" i="1" s="1"/>
  <c r="M2609" i="1"/>
  <c r="N2609" i="1" s="1"/>
  <c r="O2609" i="1" s="1"/>
  <c r="P2609" i="1" s="1"/>
  <c r="L2610" i="1"/>
  <c r="C2602" i="1"/>
  <c r="Q2601" i="1"/>
  <c r="U2601" i="1" s="1"/>
  <c r="D2611" i="1" l="1"/>
  <c r="E2611" i="1" s="1"/>
  <c r="G2611" i="1" s="1"/>
  <c r="H2612" i="1" s="1"/>
  <c r="R2611" i="1"/>
  <c r="B2611" i="1"/>
  <c r="A2612" i="1"/>
  <c r="S2610" i="1"/>
  <c r="T2610" i="1" s="1"/>
  <c r="I2611" i="1"/>
  <c r="J2611" i="1"/>
  <c r="V2611" i="1"/>
  <c r="M2610" i="1"/>
  <c r="N2610" i="1" s="1"/>
  <c r="O2610" i="1" s="1"/>
  <c r="P2610" i="1" s="1"/>
  <c r="L2611" i="1"/>
  <c r="C2603" i="1"/>
  <c r="Q2602" i="1"/>
  <c r="U2602" i="1" s="1"/>
  <c r="D2612" i="1" l="1"/>
  <c r="E2612" i="1" s="1"/>
  <c r="G2612" i="1" s="1"/>
  <c r="H2613" i="1" s="1"/>
  <c r="R2612" i="1"/>
  <c r="A2613" i="1"/>
  <c r="B2612" i="1"/>
  <c r="S2611" i="1"/>
  <c r="T2611" i="1" s="1"/>
  <c r="I2612" i="1"/>
  <c r="J2612" i="1"/>
  <c r="V2612" i="1"/>
  <c r="V2613" i="1" s="1"/>
  <c r="W2612" i="1"/>
  <c r="W2613" i="1" s="1"/>
  <c r="M2611" i="1"/>
  <c r="N2611" i="1" s="1"/>
  <c r="O2611" i="1" s="1"/>
  <c r="P2611" i="1" s="1"/>
  <c r="L2612" i="1"/>
  <c r="C2604" i="1"/>
  <c r="Q2603" i="1"/>
  <c r="U2603" i="1" s="1"/>
  <c r="D2613" i="1" l="1"/>
  <c r="E2613" i="1" s="1"/>
  <c r="G2613" i="1" s="1"/>
  <c r="H2614" i="1" s="1"/>
  <c r="R2613" i="1"/>
  <c r="A2614" i="1"/>
  <c r="B2613" i="1"/>
  <c r="S2612" i="1"/>
  <c r="T2612" i="1" s="1"/>
  <c r="I2613" i="1"/>
  <c r="J2613" i="1" s="1"/>
  <c r="M2612" i="1"/>
  <c r="N2612" i="1" s="1"/>
  <c r="O2612" i="1" s="1"/>
  <c r="P2612" i="1" s="1"/>
  <c r="L2613" i="1"/>
  <c r="C2605" i="1"/>
  <c r="Q2604" i="1"/>
  <c r="U2604" i="1" s="1"/>
  <c r="D2614" i="1" l="1"/>
  <c r="E2614" i="1" s="1"/>
  <c r="G2614" i="1" s="1"/>
  <c r="H2615" i="1" s="1"/>
  <c r="B2614" i="1"/>
  <c r="A2615" i="1"/>
  <c r="R2614" i="1"/>
  <c r="S2613" i="1"/>
  <c r="T2613" i="1" s="1"/>
  <c r="I2614" i="1"/>
  <c r="J2614" i="1" s="1"/>
  <c r="W2614" i="1"/>
  <c r="V2614" i="1"/>
  <c r="V2615" i="1" s="1"/>
  <c r="M2613" i="1"/>
  <c r="N2613" i="1" s="1"/>
  <c r="O2613" i="1" s="1"/>
  <c r="P2613" i="1" s="1"/>
  <c r="L2614" i="1"/>
  <c r="C2606" i="1"/>
  <c r="Q2605" i="1"/>
  <c r="U2605" i="1" s="1"/>
  <c r="W2615" i="1" l="1"/>
  <c r="S2614" i="1"/>
  <c r="T2614" i="1" s="1"/>
  <c r="I2615" i="1"/>
  <c r="J2615" i="1" s="1"/>
  <c r="D2615" i="1"/>
  <c r="E2615" i="1" s="1"/>
  <c r="G2615" i="1" s="1"/>
  <c r="H2616" i="1" s="1"/>
  <c r="R2615" i="1"/>
  <c r="B2615" i="1"/>
  <c r="A2616" i="1"/>
  <c r="M2614" i="1"/>
  <c r="N2614" i="1" s="1"/>
  <c r="O2614" i="1" s="1"/>
  <c r="P2614" i="1" s="1"/>
  <c r="L2615" i="1"/>
  <c r="C2607" i="1"/>
  <c r="Q2606" i="1"/>
  <c r="U2606" i="1" s="1"/>
  <c r="D2616" i="1" l="1"/>
  <c r="E2616" i="1" s="1"/>
  <c r="G2616" i="1" s="1"/>
  <c r="H2617" i="1" s="1"/>
  <c r="R2616" i="1"/>
  <c r="B2616" i="1"/>
  <c r="A2617" i="1"/>
  <c r="S2615" i="1"/>
  <c r="T2615" i="1" s="1"/>
  <c r="I2616" i="1"/>
  <c r="J2616" i="1" s="1"/>
  <c r="W2616" i="1"/>
  <c r="W2617" i="1" s="1"/>
  <c r="V2616" i="1"/>
  <c r="V2617" i="1" s="1"/>
  <c r="M2615" i="1"/>
  <c r="N2615" i="1" s="1"/>
  <c r="O2615" i="1" s="1"/>
  <c r="P2615" i="1" s="1"/>
  <c r="L2616" i="1"/>
  <c r="C2608" i="1"/>
  <c r="Q2607" i="1"/>
  <c r="U2607" i="1" s="1"/>
  <c r="D2617" i="1" l="1"/>
  <c r="E2617" i="1" s="1"/>
  <c r="G2617" i="1" s="1"/>
  <c r="H2618" i="1" s="1"/>
  <c r="B2617" i="1"/>
  <c r="A2618" i="1"/>
  <c r="R2617" i="1"/>
  <c r="S2616" i="1"/>
  <c r="T2616" i="1" s="1"/>
  <c r="I2617" i="1"/>
  <c r="J2617" i="1" s="1"/>
  <c r="M2616" i="1"/>
  <c r="N2616" i="1" s="1"/>
  <c r="O2616" i="1" s="1"/>
  <c r="P2616" i="1" s="1"/>
  <c r="L2617" i="1"/>
  <c r="C2609" i="1"/>
  <c r="Q2608" i="1"/>
  <c r="U2608" i="1" s="1"/>
  <c r="S2617" i="1" l="1"/>
  <c r="T2617" i="1" s="1"/>
  <c r="I2618" i="1"/>
  <c r="D2618" i="1"/>
  <c r="E2618" i="1" s="1"/>
  <c r="G2618" i="1" s="1"/>
  <c r="H2619" i="1" s="1"/>
  <c r="R2618" i="1"/>
  <c r="B2618" i="1"/>
  <c r="A2619" i="1"/>
  <c r="J2618" i="1"/>
  <c r="V2618" i="1"/>
  <c r="V2619" i="1" s="1"/>
  <c r="W2618" i="1"/>
  <c r="M2617" i="1"/>
  <c r="N2617" i="1" s="1"/>
  <c r="O2617" i="1" s="1"/>
  <c r="P2617" i="1" s="1"/>
  <c r="L2618" i="1"/>
  <c r="C2610" i="1"/>
  <c r="Q2609" i="1"/>
  <c r="U2609" i="1" s="1"/>
  <c r="D2619" i="1" l="1"/>
  <c r="E2619" i="1" s="1"/>
  <c r="G2619" i="1" s="1"/>
  <c r="H2620" i="1" s="1"/>
  <c r="A2620" i="1"/>
  <c r="R2619" i="1"/>
  <c r="V2620" i="1" s="1"/>
  <c r="B2619" i="1"/>
  <c r="S2618" i="1"/>
  <c r="T2618" i="1" s="1"/>
  <c r="I2619" i="1"/>
  <c r="J2619" i="1" s="1"/>
  <c r="W2619" i="1"/>
  <c r="M2618" i="1"/>
  <c r="N2618" i="1" s="1"/>
  <c r="O2618" i="1" s="1"/>
  <c r="P2618" i="1" s="1"/>
  <c r="L2619" i="1"/>
  <c r="C2611" i="1"/>
  <c r="Q2610" i="1"/>
  <c r="U2610" i="1" s="1"/>
  <c r="W2620" i="1" l="1"/>
  <c r="S2619" i="1"/>
  <c r="T2619" i="1" s="1"/>
  <c r="I2620" i="1"/>
  <c r="J2620" i="1" s="1"/>
  <c r="D2620" i="1"/>
  <c r="E2620" i="1" s="1"/>
  <c r="G2620" i="1" s="1"/>
  <c r="H2621" i="1" s="1"/>
  <c r="R2620" i="1"/>
  <c r="B2620" i="1"/>
  <c r="A2621" i="1"/>
  <c r="M2619" i="1"/>
  <c r="N2619" i="1" s="1"/>
  <c r="O2619" i="1" s="1"/>
  <c r="P2619" i="1" s="1"/>
  <c r="L2620" i="1"/>
  <c r="C2612" i="1"/>
  <c r="Q2611" i="1"/>
  <c r="U2611" i="1" s="1"/>
  <c r="D2621" i="1" l="1"/>
  <c r="E2621" i="1" s="1"/>
  <c r="G2621" i="1" s="1"/>
  <c r="H2622" i="1" s="1"/>
  <c r="R2621" i="1"/>
  <c r="B2621" i="1"/>
  <c r="A2622" i="1"/>
  <c r="S2620" i="1"/>
  <c r="T2620" i="1" s="1"/>
  <c r="I2621" i="1"/>
  <c r="J2621" i="1" s="1"/>
  <c r="V2621" i="1"/>
  <c r="W2621" i="1"/>
  <c r="M2620" i="1"/>
  <c r="N2620" i="1" s="1"/>
  <c r="O2620" i="1" s="1"/>
  <c r="P2620" i="1" s="1"/>
  <c r="L2621" i="1"/>
  <c r="C2613" i="1"/>
  <c r="Q2612" i="1"/>
  <c r="U2612" i="1" s="1"/>
  <c r="V2622" i="1" l="1"/>
  <c r="D2622" i="1"/>
  <c r="E2622" i="1" s="1"/>
  <c r="G2622" i="1" s="1"/>
  <c r="H2623" i="1" s="1"/>
  <c r="A2623" i="1"/>
  <c r="R2622" i="1"/>
  <c r="B2622" i="1"/>
  <c r="S2621" i="1"/>
  <c r="T2621" i="1" s="1"/>
  <c r="I2622" i="1"/>
  <c r="J2622" i="1" s="1"/>
  <c r="W2622" i="1"/>
  <c r="M2621" i="1"/>
  <c r="N2621" i="1" s="1"/>
  <c r="O2621" i="1" s="1"/>
  <c r="P2621" i="1" s="1"/>
  <c r="L2622" i="1"/>
  <c r="C2614" i="1"/>
  <c r="Q2613" i="1"/>
  <c r="U2613" i="1" s="1"/>
  <c r="S2622" i="1" l="1"/>
  <c r="T2622" i="1" s="1"/>
  <c r="I2623" i="1"/>
  <c r="D2623" i="1"/>
  <c r="E2623" i="1" s="1"/>
  <c r="G2623" i="1" s="1"/>
  <c r="H2624" i="1" s="1"/>
  <c r="A2624" i="1"/>
  <c r="R2623" i="1"/>
  <c r="B2623" i="1"/>
  <c r="J2623" i="1"/>
  <c r="W2623" i="1"/>
  <c r="V2623" i="1"/>
  <c r="M2622" i="1"/>
  <c r="N2622" i="1" s="1"/>
  <c r="O2622" i="1" s="1"/>
  <c r="P2622" i="1" s="1"/>
  <c r="L2623" i="1"/>
  <c r="C2615" i="1"/>
  <c r="Q2614" i="1"/>
  <c r="U2614" i="1" s="1"/>
  <c r="W2624" i="1" l="1"/>
  <c r="S2623" i="1"/>
  <c r="T2623" i="1" s="1"/>
  <c r="I2624" i="1"/>
  <c r="D2624" i="1"/>
  <c r="E2624" i="1" s="1"/>
  <c r="G2624" i="1" s="1"/>
  <c r="H2625" i="1" s="1"/>
  <c r="R2624" i="1"/>
  <c r="B2624" i="1"/>
  <c r="A2625" i="1"/>
  <c r="J2624" i="1"/>
  <c r="V2624" i="1"/>
  <c r="M2623" i="1"/>
  <c r="N2623" i="1" s="1"/>
  <c r="O2623" i="1" s="1"/>
  <c r="P2623" i="1" s="1"/>
  <c r="L2624" i="1"/>
  <c r="C2616" i="1"/>
  <c r="Q2615" i="1"/>
  <c r="U2615" i="1" s="1"/>
  <c r="D2625" i="1" l="1"/>
  <c r="E2625" i="1" s="1"/>
  <c r="G2625" i="1" s="1"/>
  <c r="H2626" i="1" s="1"/>
  <c r="R2625" i="1"/>
  <c r="B2625" i="1"/>
  <c r="A2626" i="1"/>
  <c r="S2624" i="1"/>
  <c r="T2624" i="1" s="1"/>
  <c r="I2625" i="1"/>
  <c r="J2625" i="1" s="1"/>
  <c r="V2625" i="1"/>
  <c r="V2626" i="1" s="1"/>
  <c r="W2625" i="1"/>
  <c r="W2626" i="1" s="1"/>
  <c r="M2624" i="1"/>
  <c r="N2624" i="1" s="1"/>
  <c r="O2624" i="1" s="1"/>
  <c r="P2624" i="1" s="1"/>
  <c r="L2625" i="1"/>
  <c r="C2617" i="1"/>
  <c r="Q2616" i="1"/>
  <c r="U2616" i="1" s="1"/>
  <c r="D2626" i="1" l="1"/>
  <c r="E2626" i="1" s="1"/>
  <c r="G2626" i="1" s="1"/>
  <c r="H2627" i="1" s="1"/>
  <c r="R2626" i="1"/>
  <c r="A2627" i="1"/>
  <c r="B2626" i="1"/>
  <c r="S2625" i="1"/>
  <c r="T2625" i="1" s="1"/>
  <c r="I2626" i="1"/>
  <c r="J2626" i="1" s="1"/>
  <c r="M2625" i="1"/>
  <c r="N2625" i="1" s="1"/>
  <c r="O2625" i="1" s="1"/>
  <c r="P2625" i="1" s="1"/>
  <c r="L2626" i="1"/>
  <c r="C2618" i="1"/>
  <c r="Q2617" i="1"/>
  <c r="U2617" i="1" s="1"/>
  <c r="S2626" i="1" l="1"/>
  <c r="T2626" i="1" s="1"/>
  <c r="I2627" i="1"/>
  <c r="D2627" i="1"/>
  <c r="E2627" i="1" s="1"/>
  <c r="G2627" i="1" s="1"/>
  <c r="H2628" i="1" s="1"/>
  <c r="A2628" i="1"/>
  <c r="R2627" i="1"/>
  <c r="B2627" i="1"/>
  <c r="J2627" i="1"/>
  <c r="V2627" i="1"/>
  <c r="W2627" i="1"/>
  <c r="M2626" i="1"/>
  <c r="N2626" i="1" s="1"/>
  <c r="O2626" i="1" s="1"/>
  <c r="P2626" i="1" s="1"/>
  <c r="L2627" i="1"/>
  <c r="C2619" i="1"/>
  <c r="Q2618" i="1"/>
  <c r="U2618" i="1" s="1"/>
  <c r="V2628" i="1" l="1"/>
  <c r="S2627" i="1"/>
  <c r="T2627" i="1" s="1"/>
  <c r="I2628" i="1"/>
  <c r="D2628" i="1"/>
  <c r="E2628" i="1" s="1"/>
  <c r="G2628" i="1" s="1"/>
  <c r="H2629" i="1" s="1"/>
  <c r="B2628" i="1"/>
  <c r="R2628" i="1"/>
  <c r="A2629" i="1"/>
  <c r="J2628" i="1"/>
  <c r="W2628" i="1"/>
  <c r="M2627" i="1"/>
  <c r="N2627" i="1" s="1"/>
  <c r="O2627" i="1" s="1"/>
  <c r="P2627" i="1" s="1"/>
  <c r="L2628" i="1"/>
  <c r="C2620" i="1"/>
  <c r="Q2619" i="1"/>
  <c r="U2619" i="1" s="1"/>
  <c r="D2629" i="1" l="1"/>
  <c r="E2629" i="1" s="1"/>
  <c r="G2629" i="1" s="1"/>
  <c r="H2630" i="1" s="1"/>
  <c r="R2629" i="1"/>
  <c r="B2629" i="1"/>
  <c r="A2630" i="1"/>
  <c r="S2628" i="1"/>
  <c r="T2628" i="1" s="1"/>
  <c r="I2629" i="1"/>
  <c r="J2629" i="1" s="1"/>
  <c r="W2629" i="1"/>
  <c r="V2629" i="1"/>
  <c r="M2628" i="1"/>
  <c r="N2628" i="1" s="1"/>
  <c r="O2628" i="1" s="1"/>
  <c r="P2628" i="1" s="1"/>
  <c r="L2629" i="1"/>
  <c r="C2621" i="1"/>
  <c r="Q2620" i="1"/>
  <c r="U2620" i="1" s="1"/>
  <c r="V2630" i="1" l="1"/>
  <c r="W2630" i="1"/>
  <c r="D2630" i="1"/>
  <c r="E2630" i="1" s="1"/>
  <c r="G2630" i="1" s="1"/>
  <c r="H2631" i="1" s="1"/>
  <c r="A2631" i="1"/>
  <c r="R2630" i="1"/>
  <c r="B2630" i="1"/>
  <c r="S2629" i="1"/>
  <c r="T2629" i="1" s="1"/>
  <c r="I2630" i="1"/>
  <c r="J2630" i="1" s="1"/>
  <c r="M2629" i="1"/>
  <c r="N2629" i="1" s="1"/>
  <c r="O2629" i="1" s="1"/>
  <c r="P2629" i="1" s="1"/>
  <c r="L2630" i="1"/>
  <c r="C2622" i="1"/>
  <c r="Q2621" i="1"/>
  <c r="U2621" i="1" s="1"/>
  <c r="S2630" i="1" l="1"/>
  <c r="T2630" i="1" s="1"/>
  <c r="I2631" i="1"/>
  <c r="D2631" i="1"/>
  <c r="E2631" i="1" s="1"/>
  <c r="G2631" i="1" s="1"/>
  <c r="H2632" i="1" s="1"/>
  <c r="A2632" i="1"/>
  <c r="R2631" i="1"/>
  <c r="B2631" i="1"/>
  <c r="J2631" i="1"/>
  <c r="V2631" i="1"/>
  <c r="W2631" i="1"/>
  <c r="M2630" i="1"/>
  <c r="N2630" i="1" s="1"/>
  <c r="O2630" i="1" s="1"/>
  <c r="P2630" i="1" s="1"/>
  <c r="L2631" i="1"/>
  <c r="C2623" i="1"/>
  <c r="Q2622" i="1"/>
  <c r="U2622" i="1" s="1"/>
  <c r="V2632" i="1" l="1"/>
  <c r="S2631" i="1"/>
  <c r="T2631" i="1" s="1"/>
  <c r="I2632" i="1"/>
  <c r="D2632" i="1"/>
  <c r="E2632" i="1" s="1"/>
  <c r="G2632" i="1" s="1"/>
  <c r="H2633" i="1" s="1"/>
  <c r="A2633" i="1"/>
  <c r="R2632" i="1"/>
  <c r="B2632" i="1"/>
  <c r="J2632" i="1"/>
  <c r="W2632" i="1"/>
  <c r="M2631" i="1"/>
  <c r="N2631" i="1" s="1"/>
  <c r="O2631" i="1" s="1"/>
  <c r="P2631" i="1" s="1"/>
  <c r="L2632" i="1"/>
  <c r="C2624" i="1"/>
  <c r="Q2623" i="1"/>
  <c r="U2623" i="1" s="1"/>
  <c r="S2632" i="1" l="1"/>
  <c r="T2632" i="1" s="1"/>
  <c r="I2633" i="1"/>
  <c r="D2633" i="1"/>
  <c r="E2633" i="1" s="1"/>
  <c r="G2633" i="1" s="1"/>
  <c r="H2634" i="1" s="1"/>
  <c r="R2633" i="1"/>
  <c r="A2634" i="1"/>
  <c r="B2633" i="1"/>
  <c r="J2633" i="1"/>
  <c r="W2633" i="1"/>
  <c r="W2634" i="1" s="1"/>
  <c r="V2633" i="1"/>
  <c r="M2632" i="1"/>
  <c r="N2632" i="1" s="1"/>
  <c r="O2632" i="1" s="1"/>
  <c r="P2632" i="1" s="1"/>
  <c r="L2633" i="1"/>
  <c r="C2625" i="1"/>
  <c r="Q2624" i="1"/>
  <c r="U2624" i="1" s="1"/>
  <c r="D2634" i="1" l="1"/>
  <c r="E2634" i="1" s="1"/>
  <c r="G2634" i="1" s="1"/>
  <c r="H2635" i="1" s="1"/>
  <c r="R2634" i="1"/>
  <c r="W2635" i="1" s="1"/>
  <c r="B2634" i="1"/>
  <c r="A2635" i="1"/>
  <c r="S2633" i="1"/>
  <c r="T2633" i="1" s="1"/>
  <c r="I2634" i="1"/>
  <c r="J2634" i="1" s="1"/>
  <c r="V2634" i="1"/>
  <c r="V2635" i="1" s="1"/>
  <c r="M2633" i="1"/>
  <c r="N2633" i="1" s="1"/>
  <c r="O2633" i="1" s="1"/>
  <c r="P2633" i="1" s="1"/>
  <c r="L2634" i="1"/>
  <c r="C2626" i="1"/>
  <c r="Q2625" i="1"/>
  <c r="U2625" i="1" s="1"/>
  <c r="D2635" i="1" l="1"/>
  <c r="E2635" i="1" s="1"/>
  <c r="G2635" i="1" s="1"/>
  <c r="H2636" i="1" s="1"/>
  <c r="R2635" i="1"/>
  <c r="V2636" i="1" s="1"/>
  <c r="B2635" i="1"/>
  <c r="A2636" i="1"/>
  <c r="S2634" i="1"/>
  <c r="T2634" i="1" s="1"/>
  <c r="I2635" i="1"/>
  <c r="J2635" i="1" s="1"/>
  <c r="M2634" i="1"/>
  <c r="N2634" i="1" s="1"/>
  <c r="O2634" i="1" s="1"/>
  <c r="P2634" i="1" s="1"/>
  <c r="L2635" i="1"/>
  <c r="C2627" i="1"/>
  <c r="Q2626" i="1"/>
  <c r="U2626" i="1" s="1"/>
  <c r="D2636" i="1" l="1"/>
  <c r="E2636" i="1" s="1"/>
  <c r="G2636" i="1" s="1"/>
  <c r="H2637" i="1" s="1"/>
  <c r="R2636" i="1"/>
  <c r="B2636" i="1"/>
  <c r="A2637" i="1"/>
  <c r="S2635" i="1"/>
  <c r="T2635" i="1" s="1"/>
  <c r="I2636" i="1"/>
  <c r="J2636" i="1"/>
  <c r="W2636" i="1"/>
  <c r="M2635" i="1"/>
  <c r="N2635" i="1" s="1"/>
  <c r="O2635" i="1" s="1"/>
  <c r="P2635" i="1" s="1"/>
  <c r="L2636" i="1"/>
  <c r="C2628" i="1"/>
  <c r="Q2627" i="1"/>
  <c r="U2627" i="1" s="1"/>
  <c r="D2637" i="1" l="1"/>
  <c r="E2637" i="1" s="1"/>
  <c r="G2637" i="1" s="1"/>
  <c r="H2638" i="1" s="1"/>
  <c r="R2637" i="1"/>
  <c r="B2637" i="1"/>
  <c r="A2638" i="1"/>
  <c r="S2636" i="1"/>
  <c r="T2636" i="1" s="1"/>
  <c r="I2637" i="1"/>
  <c r="J2637" i="1" s="1"/>
  <c r="W2637" i="1"/>
  <c r="W2638" i="1" s="1"/>
  <c r="V2637" i="1"/>
  <c r="V2638" i="1" s="1"/>
  <c r="M2636" i="1"/>
  <c r="N2636" i="1" s="1"/>
  <c r="O2636" i="1" s="1"/>
  <c r="P2636" i="1" s="1"/>
  <c r="L2637" i="1"/>
  <c r="C2629" i="1"/>
  <c r="Q2628" i="1"/>
  <c r="U2628" i="1" s="1"/>
  <c r="D2638" i="1" l="1"/>
  <c r="E2638" i="1" s="1"/>
  <c r="G2638" i="1" s="1"/>
  <c r="H2639" i="1" s="1"/>
  <c r="A2639" i="1"/>
  <c r="R2638" i="1"/>
  <c r="V2639" i="1" s="1"/>
  <c r="B2638" i="1"/>
  <c r="S2637" i="1"/>
  <c r="T2637" i="1" s="1"/>
  <c r="I2638" i="1"/>
  <c r="J2638" i="1" s="1"/>
  <c r="M2637" i="1"/>
  <c r="N2637" i="1" s="1"/>
  <c r="O2637" i="1" s="1"/>
  <c r="P2637" i="1" s="1"/>
  <c r="L2638" i="1"/>
  <c r="C2630" i="1"/>
  <c r="Q2629" i="1"/>
  <c r="U2629" i="1" s="1"/>
  <c r="S2638" i="1" l="1"/>
  <c r="T2638" i="1" s="1"/>
  <c r="I2639" i="1"/>
  <c r="D2639" i="1"/>
  <c r="E2639" i="1" s="1"/>
  <c r="G2639" i="1" s="1"/>
  <c r="H2640" i="1" s="1"/>
  <c r="A2640" i="1"/>
  <c r="B2639" i="1"/>
  <c r="R2639" i="1"/>
  <c r="J2639" i="1"/>
  <c r="W2639" i="1"/>
  <c r="M2638" i="1"/>
  <c r="N2638" i="1" s="1"/>
  <c r="O2638" i="1" s="1"/>
  <c r="P2638" i="1" s="1"/>
  <c r="L2639" i="1"/>
  <c r="C2631" i="1"/>
  <c r="Q2630" i="1"/>
  <c r="U2630" i="1" s="1"/>
  <c r="S2639" i="1" l="1"/>
  <c r="T2639" i="1" s="1"/>
  <c r="I2640" i="1"/>
  <c r="D2640" i="1"/>
  <c r="E2640" i="1" s="1"/>
  <c r="G2640" i="1" s="1"/>
  <c r="H2641" i="1" s="1"/>
  <c r="R2640" i="1"/>
  <c r="A2641" i="1"/>
  <c r="B2640" i="1"/>
  <c r="J2640" i="1"/>
  <c r="W2640" i="1"/>
  <c r="V2640" i="1"/>
  <c r="M2639" i="1"/>
  <c r="N2639" i="1" s="1"/>
  <c r="O2639" i="1" s="1"/>
  <c r="P2639" i="1" s="1"/>
  <c r="L2640" i="1"/>
  <c r="C2632" i="1"/>
  <c r="Q2631" i="1"/>
  <c r="U2631" i="1" s="1"/>
  <c r="W2641" i="1" l="1"/>
  <c r="D2641" i="1"/>
  <c r="E2641" i="1" s="1"/>
  <c r="G2641" i="1" s="1"/>
  <c r="H2642" i="1" s="1"/>
  <c r="R2641" i="1"/>
  <c r="B2641" i="1"/>
  <c r="A2642" i="1"/>
  <c r="S2640" i="1"/>
  <c r="T2640" i="1" s="1"/>
  <c r="I2641" i="1"/>
  <c r="J2641" i="1" s="1"/>
  <c r="V2641" i="1"/>
  <c r="M2640" i="1"/>
  <c r="N2640" i="1" s="1"/>
  <c r="O2640" i="1" s="1"/>
  <c r="P2640" i="1" s="1"/>
  <c r="L2641" i="1"/>
  <c r="C2633" i="1"/>
  <c r="Q2632" i="1"/>
  <c r="U2632" i="1" s="1"/>
  <c r="D2642" i="1" l="1"/>
  <c r="E2642" i="1" s="1"/>
  <c r="G2642" i="1" s="1"/>
  <c r="H2643" i="1" s="1"/>
  <c r="R2642" i="1"/>
  <c r="B2642" i="1"/>
  <c r="A2643" i="1"/>
  <c r="S2641" i="1"/>
  <c r="T2641" i="1" s="1"/>
  <c r="I2642" i="1"/>
  <c r="J2642" i="1" s="1"/>
  <c r="V2642" i="1"/>
  <c r="W2642" i="1"/>
  <c r="M2641" i="1"/>
  <c r="N2641" i="1" s="1"/>
  <c r="O2641" i="1" s="1"/>
  <c r="P2641" i="1" s="1"/>
  <c r="L2642" i="1"/>
  <c r="C2634" i="1"/>
  <c r="Q2633" i="1"/>
  <c r="U2633" i="1" s="1"/>
  <c r="V2643" i="1" l="1"/>
  <c r="W2643" i="1"/>
  <c r="D2643" i="1"/>
  <c r="E2643" i="1" s="1"/>
  <c r="G2643" i="1" s="1"/>
  <c r="H2644" i="1" s="1"/>
  <c r="R2643" i="1"/>
  <c r="B2643" i="1"/>
  <c r="A2644" i="1"/>
  <c r="W2644" i="1"/>
  <c r="S2642" i="1"/>
  <c r="T2642" i="1" s="1"/>
  <c r="I2643" i="1"/>
  <c r="J2643" i="1" s="1"/>
  <c r="M2642" i="1"/>
  <c r="N2642" i="1" s="1"/>
  <c r="O2642" i="1" s="1"/>
  <c r="P2642" i="1" s="1"/>
  <c r="L2643" i="1"/>
  <c r="C2635" i="1"/>
  <c r="Q2634" i="1"/>
  <c r="U2634" i="1" s="1"/>
  <c r="D2644" i="1" l="1"/>
  <c r="E2644" i="1" s="1"/>
  <c r="G2644" i="1" s="1"/>
  <c r="H2645" i="1" s="1"/>
  <c r="B2644" i="1"/>
  <c r="A2645" i="1"/>
  <c r="R2644" i="1"/>
  <c r="S2643" i="1"/>
  <c r="T2643" i="1" s="1"/>
  <c r="I2644" i="1"/>
  <c r="J2644" i="1"/>
  <c r="V2644" i="1"/>
  <c r="M2643" i="1"/>
  <c r="N2643" i="1" s="1"/>
  <c r="O2643" i="1" s="1"/>
  <c r="P2643" i="1" s="1"/>
  <c r="L2644" i="1"/>
  <c r="C2636" i="1"/>
  <c r="Q2635" i="1"/>
  <c r="U2635" i="1" s="1"/>
  <c r="S2644" i="1" l="1"/>
  <c r="T2644" i="1" s="1"/>
  <c r="I2645" i="1"/>
  <c r="D2645" i="1"/>
  <c r="E2645" i="1" s="1"/>
  <c r="G2645" i="1" s="1"/>
  <c r="H2646" i="1" s="1"/>
  <c r="R2645" i="1"/>
  <c r="B2645" i="1"/>
  <c r="A2646" i="1"/>
  <c r="J2645" i="1"/>
  <c r="V2645" i="1"/>
  <c r="W2645" i="1"/>
  <c r="M2644" i="1"/>
  <c r="N2644" i="1" s="1"/>
  <c r="O2644" i="1" s="1"/>
  <c r="P2644" i="1" s="1"/>
  <c r="L2645" i="1"/>
  <c r="C2637" i="1"/>
  <c r="Q2636" i="1"/>
  <c r="U2636" i="1" s="1"/>
  <c r="V2646" i="1" l="1"/>
  <c r="D2646" i="1"/>
  <c r="E2646" i="1" s="1"/>
  <c r="G2646" i="1" s="1"/>
  <c r="H2647" i="1" s="1"/>
  <c r="B2646" i="1"/>
  <c r="A2647" i="1"/>
  <c r="R2646" i="1"/>
  <c r="S2645" i="1"/>
  <c r="T2645" i="1" s="1"/>
  <c r="I2646" i="1"/>
  <c r="J2646" i="1" s="1"/>
  <c r="W2646" i="1"/>
  <c r="M2645" i="1"/>
  <c r="N2645" i="1" s="1"/>
  <c r="O2645" i="1" s="1"/>
  <c r="P2645" i="1" s="1"/>
  <c r="L2646" i="1"/>
  <c r="C2638" i="1"/>
  <c r="Q2637" i="1"/>
  <c r="U2637" i="1" s="1"/>
  <c r="S2646" i="1" l="1"/>
  <c r="T2646" i="1" s="1"/>
  <c r="I2647" i="1"/>
  <c r="D2647" i="1"/>
  <c r="E2647" i="1" s="1"/>
  <c r="G2647" i="1" s="1"/>
  <c r="H2648" i="1" s="1"/>
  <c r="A2648" i="1"/>
  <c r="B2647" i="1"/>
  <c r="R2647" i="1"/>
  <c r="J2647" i="1"/>
  <c r="W2647" i="1"/>
  <c r="V2647" i="1"/>
  <c r="M2646" i="1"/>
  <c r="N2646" i="1" s="1"/>
  <c r="O2646" i="1" s="1"/>
  <c r="P2646" i="1" s="1"/>
  <c r="L2647" i="1"/>
  <c r="C2639" i="1"/>
  <c r="Q2638" i="1"/>
  <c r="U2638" i="1" s="1"/>
  <c r="W2648" i="1" l="1"/>
  <c r="S2647" i="1"/>
  <c r="T2647" i="1" s="1"/>
  <c r="I2648" i="1"/>
  <c r="D2648" i="1"/>
  <c r="E2648" i="1" s="1"/>
  <c r="G2648" i="1" s="1"/>
  <c r="H2649" i="1" s="1"/>
  <c r="R2648" i="1"/>
  <c r="B2648" i="1"/>
  <c r="A2649" i="1"/>
  <c r="J2648" i="1"/>
  <c r="V2648" i="1"/>
  <c r="M2647" i="1"/>
  <c r="N2647" i="1" s="1"/>
  <c r="O2647" i="1" s="1"/>
  <c r="P2647" i="1" s="1"/>
  <c r="L2648" i="1"/>
  <c r="C2640" i="1"/>
  <c r="Q2639" i="1"/>
  <c r="U2639" i="1" s="1"/>
  <c r="D2649" i="1" l="1"/>
  <c r="E2649" i="1" s="1"/>
  <c r="G2649" i="1" s="1"/>
  <c r="H2650" i="1" s="1"/>
  <c r="R2649" i="1"/>
  <c r="A2650" i="1"/>
  <c r="B2649" i="1"/>
  <c r="S2648" i="1"/>
  <c r="T2648" i="1" s="1"/>
  <c r="I2649" i="1"/>
  <c r="J2649" i="1" s="1"/>
  <c r="V2649" i="1"/>
  <c r="V2650" i="1" s="1"/>
  <c r="W2649" i="1"/>
  <c r="W2650" i="1" s="1"/>
  <c r="M2648" i="1"/>
  <c r="N2648" i="1" s="1"/>
  <c r="O2648" i="1" s="1"/>
  <c r="P2648" i="1" s="1"/>
  <c r="L2649" i="1"/>
  <c r="C2641" i="1"/>
  <c r="Q2640" i="1"/>
  <c r="U2640" i="1" s="1"/>
  <c r="D2650" i="1" l="1"/>
  <c r="E2650" i="1" s="1"/>
  <c r="G2650" i="1" s="1"/>
  <c r="H2651" i="1" s="1"/>
  <c r="R2650" i="1"/>
  <c r="B2650" i="1"/>
  <c r="A2651" i="1"/>
  <c r="S2649" i="1"/>
  <c r="T2649" i="1" s="1"/>
  <c r="I2650" i="1"/>
  <c r="J2650" i="1" s="1"/>
  <c r="M2649" i="1"/>
  <c r="N2649" i="1" s="1"/>
  <c r="O2649" i="1" s="1"/>
  <c r="P2649" i="1" s="1"/>
  <c r="L2650" i="1"/>
  <c r="C2642" i="1"/>
  <c r="Q2641" i="1"/>
  <c r="U2641" i="1" s="1"/>
  <c r="D2651" i="1" l="1"/>
  <c r="E2651" i="1" s="1"/>
  <c r="G2651" i="1" s="1"/>
  <c r="H2652" i="1" s="1"/>
  <c r="R2651" i="1"/>
  <c r="B2651" i="1"/>
  <c r="A2652" i="1"/>
  <c r="S2650" i="1"/>
  <c r="T2650" i="1" s="1"/>
  <c r="I2651" i="1"/>
  <c r="J2651" i="1" s="1"/>
  <c r="V2651" i="1"/>
  <c r="V2652" i="1" s="1"/>
  <c r="W2651" i="1"/>
  <c r="W2652" i="1" s="1"/>
  <c r="M2650" i="1"/>
  <c r="N2650" i="1" s="1"/>
  <c r="O2650" i="1" s="1"/>
  <c r="P2650" i="1" s="1"/>
  <c r="L2651" i="1"/>
  <c r="C2643" i="1"/>
  <c r="Q2642" i="1"/>
  <c r="U2642" i="1" s="1"/>
  <c r="D2652" i="1" l="1"/>
  <c r="E2652" i="1" s="1"/>
  <c r="G2652" i="1" s="1"/>
  <c r="H2653" i="1" s="1"/>
  <c r="B2652" i="1"/>
  <c r="A2653" i="1"/>
  <c r="R2652" i="1"/>
  <c r="S2651" i="1"/>
  <c r="T2651" i="1" s="1"/>
  <c r="I2652" i="1"/>
  <c r="J2652" i="1" s="1"/>
  <c r="M2651" i="1"/>
  <c r="N2651" i="1" s="1"/>
  <c r="O2651" i="1" s="1"/>
  <c r="P2651" i="1" s="1"/>
  <c r="L2652" i="1"/>
  <c r="C2644" i="1"/>
  <c r="Q2643" i="1"/>
  <c r="U2643" i="1" s="1"/>
  <c r="S2652" i="1" l="1"/>
  <c r="T2652" i="1" s="1"/>
  <c r="I2653" i="1"/>
  <c r="D2653" i="1"/>
  <c r="E2653" i="1" s="1"/>
  <c r="G2653" i="1" s="1"/>
  <c r="H2654" i="1" s="1"/>
  <c r="R2653" i="1"/>
  <c r="B2653" i="1"/>
  <c r="A2654" i="1"/>
  <c r="J2653" i="1"/>
  <c r="W2653" i="1"/>
  <c r="W2654" i="1" s="1"/>
  <c r="V2653" i="1"/>
  <c r="M2652" i="1"/>
  <c r="N2652" i="1" s="1"/>
  <c r="O2652" i="1" s="1"/>
  <c r="P2652" i="1" s="1"/>
  <c r="L2653" i="1"/>
  <c r="C2645" i="1"/>
  <c r="Q2644" i="1"/>
  <c r="U2644" i="1" s="1"/>
  <c r="D2654" i="1" l="1"/>
  <c r="E2654" i="1" s="1"/>
  <c r="G2654" i="1" s="1"/>
  <c r="H2655" i="1" s="1"/>
  <c r="A2655" i="1"/>
  <c r="R2654" i="1"/>
  <c r="B2654" i="1"/>
  <c r="S2653" i="1"/>
  <c r="T2653" i="1" s="1"/>
  <c r="I2654" i="1"/>
  <c r="J2654" i="1" s="1"/>
  <c r="V2654" i="1"/>
  <c r="M2653" i="1"/>
  <c r="N2653" i="1" s="1"/>
  <c r="O2653" i="1" s="1"/>
  <c r="P2653" i="1" s="1"/>
  <c r="L2654" i="1"/>
  <c r="C2646" i="1"/>
  <c r="Q2645" i="1"/>
  <c r="U2645" i="1" s="1"/>
  <c r="S2654" i="1" l="1"/>
  <c r="T2654" i="1" s="1"/>
  <c r="I2655" i="1"/>
  <c r="D2655" i="1"/>
  <c r="E2655" i="1" s="1"/>
  <c r="G2655" i="1" s="1"/>
  <c r="H2656" i="1" s="1"/>
  <c r="A2656" i="1"/>
  <c r="R2655" i="1"/>
  <c r="B2655" i="1"/>
  <c r="J2655" i="1"/>
  <c r="V2655" i="1"/>
  <c r="V2656" i="1" s="1"/>
  <c r="W2655" i="1"/>
  <c r="M2654" i="1"/>
  <c r="N2654" i="1" s="1"/>
  <c r="O2654" i="1" s="1"/>
  <c r="P2654" i="1" s="1"/>
  <c r="L2655" i="1"/>
  <c r="C2647" i="1"/>
  <c r="Q2646" i="1"/>
  <c r="U2646" i="1" s="1"/>
  <c r="S2655" i="1" l="1"/>
  <c r="T2655" i="1" s="1"/>
  <c r="I2656" i="1"/>
  <c r="D2656" i="1"/>
  <c r="E2656" i="1" s="1"/>
  <c r="G2656" i="1" s="1"/>
  <c r="H2657" i="1" s="1"/>
  <c r="R2656" i="1"/>
  <c r="B2656" i="1"/>
  <c r="A2657" i="1"/>
  <c r="J2656" i="1"/>
  <c r="W2656" i="1"/>
  <c r="M2655" i="1"/>
  <c r="N2655" i="1" s="1"/>
  <c r="O2655" i="1" s="1"/>
  <c r="P2655" i="1" s="1"/>
  <c r="L2656" i="1"/>
  <c r="C2648" i="1"/>
  <c r="Q2647" i="1"/>
  <c r="U2647" i="1" s="1"/>
  <c r="D2657" i="1" l="1"/>
  <c r="E2657" i="1" s="1"/>
  <c r="G2657" i="1" s="1"/>
  <c r="H2658" i="1" s="1"/>
  <c r="R2657" i="1"/>
  <c r="B2657" i="1"/>
  <c r="A2658" i="1"/>
  <c r="S2656" i="1"/>
  <c r="T2656" i="1" s="1"/>
  <c r="I2657" i="1"/>
  <c r="J2657" i="1" s="1"/>
  <c r="W2657" i="1"/>
  <c r="V2657" i="1"/>
  <c r="M2656" i="1"/>
  <c r="N2656" i="1" s="1"/>
  <c r="O2656" i="1" s="1"/>
  <c r="P2656" i="1" s="1"/>
  <c r="L2657" i="1"/>
  <c r="M2657" i="1" s="1"/>
  <c r="C2649" i="1"/>
  <c r="Q2648" i="1"/>
  <c r="U2648" i="1" s="1"/>
  <c r="D2658" i="1" l="1"/>
  <c r="E2658" i="1" s="1"/>
  <c r="G2658" i="1" s="1"/>
  <c r="H2659" i="1" s="1"/>
  <c r="B2658" i="1"/>
  <c r="A2659" i="1"/>
  <c r="R2658" i="1"/>
  <c r="L2658" i="1"/>
  <c r="M2658" i="1" s="1"/>
  <c r="N2658" i="1" s="1"/>
  <c r="O2658" i="1" s="1"/>
  <c r="W2658" i="1"/>
  <c r="V2658" i="1"/>
  <c r="S2657" i="1"/>
  <c r="I2658" i="1"/>
  <c r="J2658" i="1" s="1"/>
  <c r="N2657" i="1"/>
  <c r="O2657" i="1" s="1"/>
  <c r="P2657" i="1" s="1"/>
  <c r="C2650" i="1"/>
  <c r="Q2649" i="1"/>
  <c r="U2649" i="1" s="1"/>
  <c r="P2658" i="1" l="1"/>
  <c r="L2659" i="1"/>
  <c r="M2659" i="1" s="1"/>
  <c r="N2659" i="1" s="1"/>
  <c r="O2659" i="1" s="1"/>
  <c r="S2658" i="1"/>
  <c r="T2658" i="1" s="1"/>
  <c r="W2659" i="1"/>
  <c r="V2659" i="1"/>
  <c r="I2659" i="1"/>
  <c r="J2659" i="1" s="1"/>
  <c r="D2659" i="1"/>
  <c r="E2659" i="1" s="1"/>
  <c r="G2659" i="1" s="1"/>
  <c r="H2660" i="1" s="1"/>
  <c r="R2659" i="1"/>
  <c r="B2659" i="1"/>
  <c r="A2660" i="1"/>
  <c r="C2651" i="1"/>
  <c r="Q2650" i="1"/>
  <c r="U2650" i="1" s="1"/>
  <c r="P2659" i="1" l="1"/>
  <c r="L2660" i="1"/>
  <c r="M2660" i="1" s="1"/>
  <c r="N2660" i="1" s="1"/>
  <c r="O2660" i="1" s="1"/>
  <c r="V2660" i="1"/>
  <c r="W2660" i="1"/>
  <c r="S2659" i="1"/>
  <c r="T2659" i="1" s="1"/>
  <c r="I2660" i="1"/>
  <c r="J2660" i="1" s="1"/>
  <c r="D2660" i="1"/>
  <c r="E2660" i="1" s="1"/>
  <c r="G2660" i="1" s="1"/>
  <c r="H2661" i="1" s="1"/>
  <c r="R2660" i="1"/>
  <c r="B2660" i="1"/>
  <c r="A2661" i="1"/>
  <c r="C2652" i="1"/>
  <c r="Q2651" i="1"/>
  <c r="U2651" i="1" s="1"/>
  <c r="P2660" i="1" l="1"/>
  <c r="D2661" i="1"/>
  <c r="E2661" i="1" s="1"/>
  <c r="G2661" i="1" s="1"/>
  <c r="H2662" i="1" s="1"/>
  <c r="R2661" i="1"/>
  <c r="A2662" i="1"/>
  <c r="B2661" i="1"/>
  <c r="W2661" i="1"/>
  <c r="V2661" i="1"/>
  <c r="L2661" i="1"/>
  <c r="M2661" i="1" s="1"/>
  <c r="N2661" i="1" s="1"/>
  <c r="O2661" i="1" s="1"/>
  <c r="S2660" i="1"/>
  <c r="T2660" i="1" s="1"/>
  <c r="I2661" i="1"/>
  <c r="J2661" i="1" s="1"/>
  <c r="C2653" i="1"/>
  <c r="Q2652" i="1"/>
  <c r="U2652" i="1" s="1"/>
  <c r="P2661" i="1" l="1"/>
  <c r="D2662" i="1"/>
  <c r="E2662" i="1" s="1"/>
  <c r="G2662" i="1" s="1"/>
  <c r="H2663" i="1" s="1"/>
  <c r="A2663" i="1"/>
  <c r="B2662" i="1"/>
  <c r="R2662" i="1"/>
  <c r="W2662" i="1"/>
  <c r="V2662" i="1"/>
  <c r="L2662" i="1"/>
  <c r="M2662" i="1" s="1"/>
  <c r="N2662" i="1" s="1"/>
  <c r="O2662" i="1" s="1"/>
  <c r="S2661" i="1"/>
  <c r="T2661" i="1" s="1"/>
  <c r="I2662" i="1"/>
  <c r="J2662" i="1" s="1"/>
  <c r="C2654" i="1"/>
  <c r="Q2653" i="1"/>
  <c r="U2653" i="1" s="1"/>
  <c r="P2662" i="1" l="1"/>
  <c r="W2663" i="1"/>
  <c r="V2663" i="1"/>
  <c r="L2663" i="1"/>
  <c r="M2663" i="1" s="1"/>
  <c r="N2663" i="1" s="1"/>
  <c r="O2663" i="1" s="1"/>
  <c r="S2662" i="1"/>
  <c r="T2662" i="1" s="1"/>
  <c r="I2663" i="1"/>
  <c r="J2663" i="1" s="1"/>
  <c r="D2663" i="1"/>
  <c r="E2663" i="1" s="1"/>
  <c r="G2663" i="1" s="1"/>
  <c r="H2664" i="1" s="1"/>
  <c r="A2664" i="1"/>
  <c r="B2663" i="1"/>
  <c r="R2663" i="1"/>
  <c r="C2655" i="1"/>
  <c r="Q2654" i="1"/>
  <c r="U2654" i="1" s="1"/>
  <c r="P2663" i="1" l="1"/>
  <c r="D2664" i="1"/>
  <c r="E2664" i="1" s="1"/>
  <c r="G2664" i="1" s="1"/>
  <c r="H2665" i="1" s="1"/>
  <c r="B2664" i="1"/>
  <c r="R2664" i="1"/>
  <c r="A2665" i="1"/>
  <c r="J2664" i="1"/>
  <c r="W2664" i="1"/>
  <c r="V2664" i="1"/>
  <c r="L2664" i="1"/>
  <c r="M2664" i="1" s="1"/>
  <c r="N2664" i="1" s="1"/>
  <c r="O2664" i="1" s="1"/>
  <c r="S2663" i="1"/>
  <c r="T2663" i="1" s="1"/>
  <c r="I2664" i="1"/>
  <c r="C2656" i="1"/>
  <c r="Q2655" i="1"/>
  <c r="U2655" i="1" s="1"/>
  <c r="W2665" i="1" l="1"/>
  <c r="V2665" i="1"/>
  <c r="L2665" i="1"/>
  <c r="M2665" i="1" s="1"/>
  <c r="N2665" i="1" s="1"/>
  <c r="O2665" i="1" s="1"/>
  <c r="S2664" i="1"/>
  <c r="T2664" i="1" s="1"/>
  <c r="I2665" i="1"/>
  <c r="J2665" i="1" s="1"/>
  <c r="P2664" i="1"/>
  <c r="D2665" i="1"/>
  <c r="E2665" i="1" s="1"/>
  <c r="G2665" i="1" s="1"/>
  <c r="H2666" i="1" s="1"/>
  <c r="R2665" i="1"/>
  <c r="B2665" i="1"/>
  <c r="A2666" i="1"/>
  <c r="C2657" i="1"/>
  <c r="T2657" i="1" s="1"/>
  <c r="Q2656" i="1"/>
  <c r="U2656" i="1" s="1"/>
  <c r="P2665" i="1" l="1"/>
  <c r="S2665" i="1"/>
  <c r="T2665" i="1" s="1"/>
  <c r="L2666" i="1"/>
  <c r="M2666" i="1" s="1"/>
  <c r="N2666" i="1" s="1"/>
  <c r="O2666" i="1" s="1"/>
  <c r="V2666" i="1"/>
  <c r="W2666" i="1"/>
  <c r="I2666" i="1"/>
  <c r="J2666" i="1" s="1"/>
  <c r="D2666" i="1"/>
  <c r="E2666" i="1" s="1"/>
  <c r="G2666" i="1" s="1"/>
  <c r="H2667" i="1" s="1"/>
  <c r="R2666" i="1"/>
  <c r="B2666" i="1"/>
  <c r="A2667" i="1"/>
  <c r="C2658" i="1"/>
  <c r="Q2657" i="1"/>
  <c r="U2657" i="1" s="1"/>
  <c r="S2666" i="1" l="1"/>
  <c r="T2666" i="1" s="1"/>
  <c r="W2667" i="1"/>
  <c r="L2667" i="1"/>
  <c r="M2667" i="1" s="1"/>
  <c r="N2667" i="1" s="1"/>
  <c r="O2667" i="1" s="1"/>
  <c r="V2667" i="1"/>
  <c r="I2667" i="1"/>
  <c r="P2666" i="1"/>
  <c r="J2667" i="1"/>
  <c r="D2667" i="1"/>
  <c r="E2667" i="1" s="1"/>
  <c r="G2667" i="1" s="1"/>
  <c r="H2668" i="1" s="1"/>
  <c r="B2667" i="1"/>
  <c r="R2667" i="1"/>
  <c r="A2668" i="1"/>
  <c r="C2659" i="1"/>
  <c r="Q2658" i="1"/>
  <c r="U2658" i="1" s="1"/>
  <c r="D2668" i="1" l="1"/>
  <c r="E2668" i="1" s="1"/>
  <c r="G2668" i="1" s="1"/>
  <c r="H2669" i="1" s="1"/>
  <c r="R2668" i="1"/>
  <c r="B2668" i="1"/>
  <c r="A2669" i="1"/>
  <c r="P2667" i="1"/>
  <c r="W2668" i="1"/>
  <c r="S2667" i="1"/>
  <c r="T2667" i="1" s="1"/>
  <c r="V2668" i="1"/>
  <c r="L2668" i="1"/>
  <c r="M2668" i="1" s="1"/>
  <c r="N2668" i="1" s="1"/>
  <c r="O2668" i="1" s="1"/>
  <c r="I2668" i="1"/>
  <c r="J2668" i="1" s="1"/>
  <c r="C2660" i="1"/>
  <c r="Q2659" i="1"/>
  <c r="U2659" i="1" s="1"/>
  <c r="P2668" i="1" l="1"/>
  <c r="D2669" i="1"/>
  <c r="E2669" i="1" s="1"/>
  <c r="G2669" i="1" s="1"/>
  <c r="H2670" i="1" s="1"/>
  <c r="A2670" i="1"/>
  <c r="R2669" i="1"/>
  <c r="B2669" i="1"/>
  <c r="W2669" i="1"/>
  <c r="V2669" i="1"/>
  <c r="L2669" i="1"/>
  <c r="M2669" i="1" s="1"/>
  <c r="N2669" i="1" s="1"/>
  <c r="O2669" i="1" s="1"/>
  <c r="S2668" i="1"/>
  <c r="T2668" i="1" s="1"/>
  <c r="I2669" i="1"/>
  <c r="J2669" i="1" s="1"/>
  <c r="C2661" i="1"/>
  <c r="Q2660" i="1"/>
  <c r="U2660" i="1" s="1"/>
  <c r="P2669" i="1" l="1"/>
  <c r="S2669" i="1"/>
  <c r="T2669" i="1" s="1"/>
  <c r="W2670" i="1"/>
  <c r="V2670" i="1"/>
  <c r="L2670" i="1"/>
  <c r="M2670" i="1" s="1"/>
  <c r="N2670" i="1" s="1"/>
  <c r="O2670" i="1" s="1"/>
  <c r="I2670" i="1"/>
  <c r="J2670" i="1" s="1"/>
  <c r="D2670" i="1"/>
  <c r="E2670" i="1" s="1"/>
  <c r="G2670" i="1" s="1"/>
  <c r="H2671" i="1" s="1"/>
  <c r="A2671" i="1"/>
  <c r="R2670" i="1"/>
  <c r="B2670" i="1"/>
  <c r="C2662" i="1"/>
  <c r="Q2661" i="1"/>
  <c r="U2661" i="1" s="1"/>
  <c r="P2670" i="1" l="1"/>
  <c r="S2670" i="1"/>
  <c r="T2670" i="1" s="1"/>
  <c r="L2671" i="1"/>
  <c r="M2671" i="1" s="1"/>
  <c r="N2671" i="1" s="1"/>
  <c r="O2671" i="1" s="1"/>
  <c r="W2671" i="1"/>
  <c r="V2671" i="1"/>
  <c r="I2671" i="1"/>
  <c r="J2671" i="1" s="1"/>
  <c r="D2671" i="1"/>
  <c r="E2671" i="1" s="1"/>
  <c r="G2671" i="1" s="1"/>
  <c r="H2672" i="1" s="1"/>
  <c r="A2672" i="1"/>
  <c r="R2671" i="1"/>
  <c r="B2671" i="1"/>
  <c r="C2663" i="1"/>
  <c r="Q2662" i="1"/>
  <c r="U2662" i="1" s="1"/>
  <c r="P2671" i="1" l="1"/>
  <c r="D2672" i="1"/>
  <c r="E2672" i="1" s="1"/>
  <c r="G2672" i="1" s="1"/>
  <c r="H2673" i="1" s="1"/>
  <c r="R2672" i="1"/>
  <c r="A2673" i="1"/>
  <c r="B2672" i="1"/>
  <c r="W2672" i="1"/>
  <c r="V2672" i="1"/>
  <c r="L2672" i="1"/>
  <c r="M2672" i="1" s="1"/>
  <c r="N2672" i="1" s="1"/>
  <c r="O2672" i="1" s="1"/>
  <c r="S2671" i="1"/>
  <c r="T2671" i="1" s="1"/>
  <c r="I2672" i="1"/>
  <c r="J2672" i="1" s="1"/>
  <c r="C2664" i="1"/>
  <c r="Q2663" i="1"/>
  <c r="U2663" i="1" s="1"/>
  <c r="P2672" i="1" l="1"/>
  <c r="D2673" i="1"/>
  <c r="E2673" i="1" s="1"/>
  <c r="G2673" i="1" s="1"/>
  <c r="H2674" i="1" s="1"/>
  <c r="R2673" i="1"/>
  <c r="A2674" i="1"/>
  <c r="B2673" i="1"/>
  <c r="S2672" i="1"/>
  <c r="T2672" i="1" s="1"/>
  <c r="V2673" i="1"/>
  <c r="L2673" i="1"/>
  <c r="M2673" i="1" s="1"/>
  <c r="N2673" i="1" s="1"/>
  <c r="O2673" i="1" s="1"/>
  <c r="W2673" i="1"/>
  <c r="I2673" i="1"/>
  <c r="J2673" i="1" s="1"/>
  <c r="C2665" i="1"/>
  <c r="Q2664" i="1"/>
  <c r="U2664" i="1" s="1"/>
  <c r="P2673" i="1" l="1"/>
  <c r="D2674" i="1"/>
  <c r="E2674" i="1" s="1"/>
  <c r="G2674" i="1" s="1"/>
  <c r="H2675" i="1" s="1"/>
  <c r="R2674" i="1"/>
  <c r="B2674" i="1"/>
  <c r="A2675" i="1"/>
  <c r="V2674" i="1"/>
  <c r="S2673" i="1"/>
  <c r="T2673" i="1" s="1"/>
  <c r="L2674" i="1"/>
  <c r="M2674" i="1" s="1"/>
  <c r="N2674" i="1" s="1"/>
  <c r="O2674" i="1" s="1"/>
  <c r="W2674" i="1"/>
  <c r="I2674" i="1"/>
  <c r="J2674" i="1" s="1"/>
  <c r="C2666" i="1"/>
  <c r="Q2665" i="1"/>
  <c r="U2665" i="1" s="1"/>
  <c r="P2674" i="1" l="1"/>
  <c r="D2675" i="1"/>
  <c r="E2675" i="1" s="1"/>
  <c r="G2675" i="1" s="1"/>
  <c r="H2676" i="1" s="1"/>
  <c r="A2676" i="1"/>
  <c r="R2675" i="1"/>
  <c r="B2675" i="1"/>
  <c r="L2675" i="1"/>
  <c r="M2675" i="1" s="1"/>
  <c r="N2675" i="1" s="1"/>
  <c r="O2675" i="1" s="1"/>
  <c r="S2674" i="1"/>
  <c r="T2674" i="1" s="1"/>
  <c r="V2675" i="1"/>
  <c r="W2675" i="1"/>
  <c r="I2675" i="1"/>
  <c r="J2675" i="1" s="1"/>
  <c r="C2667" i="1"/>
  <c r="Q2666" i="1"/>
  <c r="U2666" i="1" s="1"/>
  <c r="P2675" i="1" l="1"/>
  <c r="W2676" i="1"/>
  <c r="L2676" i="1"/>
  <c r="M2676" i="1" s="1"/>
  <c r="N2676" i="1" s="1"/>
  <c r="O2676" i="1" s="1"/>
  <c r="S2675" i="1"/>
  <c r="T2675" i="1" s="1"/>
  <c r="V2676" i="1"/>
  <c r="I2676" i="1"/>
  <c r="J2676" i="1" s="1"/>
  <c r="D2676" i="1"/>
  <c r="E2676" i="1" s="1"/>
  <c r="G2676" i="1" s="1"/>
  <c r="H2677" i="1" s="1"/>
  <c r="A2677" i="1"/>
  <c r="R2676" i="1"/>
  <c r="B2676" i="1"/>
  <c r="C2668" i="1"/>
  <c r="Q2667" i="1"/>
  <c r="U2667" i="1" s="1"/>
  <c r="P2676" i="1" l="1"/>
  <c r="W2677" i="1"/>
  <c r="S2676" i="1"/>
  <c r="T2676" i="1" s="1"/>
  <c r="V2677" i="1"/>
  <c r="L2677" i="1"/>
  <c r="M2677" i="1" s="1"/>
  <c r="N2677" i="1" s="1"/>
  <c r="O2677" i="1" s="1"/>
  <c r="I2677" i="1"/>
  <c r="J2677" i="1" s="1"/>
  <c r="D2677" i="1"/>
  <c r="E2677" i="1" s="1"/>
  <c r="G2677" i="1" s="1"/>
  <c r="H2678" i="1" s="1"/>
  <c r="R2677" i="1"/>
  <c r="B2677" i="1"/>
  <c r="A2678" i="1"/>
  <c r="C2669" i="1"/>
  <c r="Q2668" i="1"/>
  <c r="U2668" i="1" s="1"/>
  <c r="P2677" i="1" l="1"/>
  <c r="W2678" i="1"/>
  <c r="V2678" i="1"/>
  <c r="L2678" i="1"/>
  <c r="M2678" i="1" s="1"/>
  <c r="N2678" i="1" s="1"/>
  <c r="O2678" i="1" s="1"/>
  <c r="S2677" i="1"/>
  <c r="T2677" i="1" s="1"/>
  <c r="I2678" i="1"/>
  <c r="J2678" i="1"/>
  <c r="D2678" i="1"/>
  <c r="E2678" i="1" s="1"/>
  <c r="G2678" i="1" s="1"/>
  <c r="H2679" i="1" s="1"/>
  <c r="R2678" i="1"/>
  <c r="B2678" i="1"/>
  <c r="A2679" i="1"/>
  <c r="C2670" i="1"/>
  <c r="Q2669" i="1"/>
  <c r="U2669" i="1" s="1"/>
  <c r="W2679" i="1" l="1"/>
  <c r="V2679" i="1"/>
  <c r="L2679" i="1"/>
  <c r="M2679" i="1" s="1"/>
  <c r="N2679" i="1" s="1"/>
  <c r="O2679" i="1" s="1"/>
  <c r="S2678" i="1"/>
  <c r="T2678" i="1" s="1"/>
  <c r="I2679" i="1"/>
  <c r="P2678" i="1"/>
  <c r="J2679" i="1"/>
  <c r="D2679" i="1"/>
  <c r="E2679" i="1" s="1"/>
  <c r="G2679" i="1" s="1"/>
  <c r="H2680" i="1" s="1"/>
  <c r="A2680" i="1"/>
  <c r="R2679" i="1"/>
  <c r="B2679" i="1"/>
  <c r="C2671" i="1"/>
  <c r="Q2670" i="1"/>
  <c r="U2670" i="1" s="1"/>
  <c r="P2679" i="1" l="1"/>
  <c r="L2680" i="1"/>
  <c r="M2680" i="1" s="1"/>
  <c r="N2680" i="1" s="1"/>
  <c r="O2680" i="1" s="1"/>
  <c r="S2679" i="1"/>
  <c r="T2679" i="1" s="1"/>
  <c r="V2680" i="1"/>
  <c r="W2680" i="1"/>
  <c r="I2680" i="1"/>
  <c r="J2680" i="1" s="1"/>
  <c r="D2680" i="1"/>
  <c r="E2680" i="1" s="1"/>
  <c r="G2680" i="1" s="1"/>
  <c r="H2681" i="1" s="1"/>
  <c r="R2680" i="1"/>
  <c r="A2681" i="1"/>
  <c r="B2680" i="1"/>
  <c r="C2672" i="1"/>
  <c r="Q2671" i="1"/>
  <c r="U2671" i="1" s="1"/>
  <c r="P2680" i="1" l="1"/>
  <c r="D2681" i="1"/>
  <c r="E2681" i="1" s="1"/>
  <c r="G2681" i="1" s="1"/>
  <c r="H2682" i="1" s="1"/>
  <c r="R2681" i="1"/>
  <c r="B2681" i="1"/>
  <c r="A2682" i="1"/>
  <c r="S2680" i="1"/>
  <c r="T2680" i="1" s="1"/>
  <c r="W2681" i="1"/>
  <c r="L2681" i="1"/>
  <c r="M2681" i="1" s="1"/>
  <c r="N2681" i="1" s="1"/>
  <c r="O2681" i="1" s="1"/>
  <c r="V2681" i="1"/>
  <c r="I2681" i="1"/>
  <c r="J2681" i="1" s="1"/>
  <c r="C2673" i="1"/>
  <c r="Q2672" i="1"/>
  <c r="U2672" i="1" s="1"/>
  <c r="P2681" i="1" l="1"/>
  <c r="D2682" i="1"/>
  <c r="E2682" i="1" s="1"/>
  <c r="G2682" i="1" s="1"/>
  <c r="H2683" i="1" s="1"/>
  <c r="R2682" i="1"/>
  <c r="A2683" i="1"/>
  <c r="B2682" i="1"/>
  <c r="S2681" i="1"/>
  <c r="T2681" i="1" s="1"/>
  <c r="L2682" i="1"/>
  <c r="M2682" i="1" s="1"/>
  <c r="N2682" i="1" s="1"/>
  <c r="O2682" i="1" s="1"/>
  <c r="W2682" i="1"/>
  <c r="V2682" i="1"/>
  <c r="I2682" i="1"/>
  <c r="J2682" i="1" s="1"/>
  <c r="C2674" i="1"/>
  <c r="Q2673" i="1"/>
  <c r="U2673" i="1" s="1"/>
  <c r="P2682" i="1" l="1"/>
  <c r="D2683" i="1"/>
  <c r="E2683" i="1" s="1"/>
  <c r="G2683" i="1" s="1"/>
  <c r="H2684" i="1" s="1"/>
  <c r="A2684" i="1"/>
  <c r="B2683" i="1"/>
  <c r="R2683" i="1"/>
  <c r="L2683" i="1"/>
  <c r="M2683" i="1" s="1"/>
  <c r="N2683" i="1" s="1"/>
  <c r="O2683" i="1" s="1"/>
  <c r="S2682" i="1"/>
  <c r="T2682" i="1" s="1"/>
  <c r="W2683" i="1"/>
  <c r="V2683" i="1"/>
  <c r="I2683" i="1"/>
  <c r="J2683" i="1" s="1"/>
  <c r="C2675" i="1"/>
  <c r="Q2674" i="1"/>
  <c r="U2674" i="1" s="1"/>
  <c r="P2683" i="1" l="1"/>
  <c r="V2684" i="1"/>
  <c r="L2684" i="1"/>
  <c r="M2684" i="1" s="1"/>
  <c r="N2684" i="1" s="1"/>
  <c r="O2684" i="1" s="1"/>
  <c r="S2683" i="1"/>
  <c r="T2683" i="1" s="1"/>
  <c r="W2684" i="1"/>
  <c r="I2684" i="1"/>
  <c r="J2684" i="1" s="1"/>
  <c r="D2684" i="1"/>
  <c r="E2684" i="1" s="1"/>
  <c r="G2684" i="1" s="1"/>
  <c r="H2685" i="1" s="1"/>
  <c r="B2684" i="1"/>
  <c r="A2685" i="1"/>
  <c r="R2684" i="1"/>
  <c r="C2676" i="1"/>
  <c r="Q2675" i="1"/>
  <c r="U2675" i="1" s="1"/>
  <c r="P2684" i="1" l="1"/>
  <c r="D2685" i="1"/>
  <c r="E2685" i="1" s="1"/>
  <c r="G2685" i="1" s="1"/>
  <c r="H2686" i="1" s="1"/>
  <c r="A2686" i="1"/>
  <c r="R2685" i="1"/>
  <c r="B2685" i="1"/>
  <c r="J2685" i="1"/>
  <c r="W2685" i="1"/>
  <c r="V2685" i="1"/>
  <c r="S2684" i="1"/>
  <c r="T2684" i="1" s="1"/>
  <c r="L2685" i="1"/>
  <c r="M2685" i="1" s="1"/>
  <c r="N2685" i="1" s="1"/>
  <c r="O2685" i="1" s="1"/>
  <c r="I2685" i="1"/>
  <c r="C2677" i="1"/>
  <c r="Q2676" i="1"/>
  <c r="U2676" i="1" s="1"/>
  <c r="W2686" i="1" l="1"/>
  <c r="S2685" i="1"/>
  <c r="T2685" i="1" s="1"/>
  <c r="V2686" i="1"/>
  <c r="L2686" i="1"/>
  <c r="M2686" i="1" s="1"/>
  <c r="N2686" i="1" s="1"/>
  <c r="O2686" i="1" s="1"/>
  <c r="I2686" i="1"/>
  <c r="J2686" i="1" s="1"/>
  <c r="P2685" i="1"/>
  <c r="D2686" i="1"/>
  <c r="E2686" i="1" s="1"/>
  <c r="G2686" i="1" s="1"/>
  <c r="H2687" i="1" s="1"/>
  <c r="A2687" i="1"/>
  <c r="R2686" i="1"/>
  <c r="B2686" i="1"/>
  <c r="C2678" i="1"/>
  <c r="Q2677" i="1"/>
  <c r="U2677" i="1" s="1"/>
  <c r="P2686" i="1" l="1"/>
  <c r="D2687" i="1"/>
  <c r="E2687" i="1" s="1"/>
  <c r="G2687" i="1" s="1"/>
  <c r="H2688" i="1" s="1"/>
  <c r="B2687" i="1"/>
  <c r="A2688" i="1"/>
  <c r="R2687" i="1"/>
  <c r="J2687" i="1"/>
  <c r="W2687" i="1"/>
  <c r="V2687" i="1"/>
  <c r="L2687" i="1"/>
  <c r="M2687" i="1" s="1"/>
  <c r="N2687" i="1" s="1"/>
  <c r="O2687" i="1" s="1"/>
  <c r="S2686" i="1"/>
  <c r="T2686" i="1" s="1"/>
  <c r="I2687" i="1"/>
  <c r="C2679" i="1"/>
  <c r="Q2678" i="1"/>
  <c r="U2678" i="1" s="1"/>
  <c r="S2687" i="1" l="1"/>
  <c r="T2687" i="1" s="1"/>
  <c r="V2688" i="1"/>
  <c r="L2688" i="1"/>
  <c r="M2688" i="1" s="1"/>
  <c r="N2688" i="1" s="1"/>
  <c r="O2688" i="1" s="1"/>
  <c r="W2688" i="1"/>
  <c r="I2688" i="1"/>
  <c r="J2688" i="1" s="1"/>
  <c r="D2688" i="1"/>
  <c r="E2688" i="1" s="1"/>
  <c r="G2688" i="1" s="1"/>
  <c r="H2689" i="1" s="1"/>
  <c r="R2688" i="1"/>
  <c r="B2688" i="1"/>
  <c r="A2689" i="1"/>
  <c r="P2687" i="1"/>
  <c r="C2680" i="1"/>
  <c r="Q2679" i="1"/>
  <c r="U2679" i="1" s="1"/>
  <c r="P2688" i="1" l="1"/>
  <c r="S2688" i="1"/>
  <c r="T2688" i="1" s="1"/>
  <c r="V2689" i="1"/>
  <c r="L2689" i="1"/>
  <c r="M2689" i="1" s="1"/>
  <c r="N2689" i="1" s="1"/>
  <c r="O2689" i="1" s="1"/>
  <c r="W2689" i="1"/>
  <c r="I2689" i="1"/>
  <c r="J2689" i="1" s="1"/>
  <c r="D2689" i="1"/>
  <c r="E2689" i="1" s="1"/>
  <c r="G2689" i="1" s="1"/>
  <c r="H2690" i="1" s="1"/>
  <c r="R2689" i="1"/>
  <c r="B2689" i="1"/>
  <c r="A2690" i="1"/>
  <c r="C2681" i="1"/>
  <c r="Q2680" i="1"/>
  <c r="U2680" i="1" s="1"/>
  <c r="P2689" i="1" l="1"/>
  <c r="L2690" i="1"/>
  <c r="M2690" i="1" s="1"/>
  <c r="N2690" i="1" s="1"/>
  <c r="O2690" i="1" s="1"/>
  <c r="S2689" i="1"/>
  <c r="T2689" i="1" s="1"/>
  <c r="W2690" i="1"/>
  <c r="V2690" i="1"/>
  <c r="I2690" i="1"/>
  <c r="J2690" i="1" s="1"/>
  <c r="D2690" i="1"/>
  <c r="E2690" i="1" s="1"/>
  <c r="G2690" i="1" s="1"/>
  <c r="H2691" i="1" s="1"/>
  <c r="R2690" i="1"/>
  <c r="B2690" i="1"/>
  <c r="A2691" i="1"/>
  <c r="C2682" i="1"/>
  <c r="Q2681" i="1"/>
  <c r="U2681" i="1" s="1"/>
  <c r="P2690" i="1" l="1"/>
  <c r="D2691" i="1"/>
  <c r="E2691" i="1" s="1"/>
  <c r="G2691" i="1" s="1"/>
  <c r="H2692" i="1" s="1"/>
  <c r="A2692" i="1"/>
  <c r="R2691" i="1"/>
  <c r="B2691" i="1"/>
  <c r="J2691" i="1"/>
  <c r="S2690" i="1"/>
  <c r="T2690" i="1" s="1"/>
  <c r="W2691" i="1"/>
  <c r="L2691" i="1"/>
  <c r="M2691" i="1" s="1"/>
  <c r="N2691" i="1" s="1"/>
  <c r="O2691" i="1" s="1"/>
  <c r="V2691" i="1"/>
  <c r="I2691" i="1"/>
  <c r="C2683" i="1"/>
  <c r="Q2682" i="1"/>
  <c r="U2682" i="1" s="1"/>
  <c r="P2691" i="1" l="1"/>
  <c r="S2691" i="1"/>
  <c r="T2691" i="1" s="1"/>
  <c r="W2692" i="1"/>
  <c r="V2692" i="1"/>
  <c r="L2692" i="1"/>
  <c r="M2692" i="1" s="1"/>
  <c r="N2692" i="1" s="1"/>
  <c r="O2692" i="1" s="1"/>
  <c r="I2692" i="1"/>
  <c r="J2692" i="1" s="1"/>
  <c r="D2692" i="1"/>
  <c r="E2692" i="1" s="1"/>
  <c r="G2692" i="1" s="1"/>
  <c r="H2693" i="1" s="1"/>
  <c r="R2692" i="1"/>
  <c r="B2692" i="1"/>
  <c r="A2693" i="1"/>
  <c r="C2684" i="1"/>
  <c r="Q2683" i="1"/>
  <c r="U2683" i="1" s="1"/>
  <c r="P2692" i="1" l="1"/>
  <c r="S2692" i="1"/>
  <c r="T2692" i="1" s="1"/>
  <c r="W2693" i="1"/>
  <c r="L2693" i="1"/>
  <c r="M2693" i="1" s="1"/>
  <c r="N2693" i="1" s="1"/>
  <c r="O2693" i="1" s="1"/>
  <c r="V2693" i="1"/>
  <c r="I2693" i="1"/>
  <c r="J2693" i="1" s="1"/>
  <c r="D2693" i="1"/>
  <c r="E2693" i="1" s="1"/>
  <c r="G2693" i="1" s="1"/>
  <c r="H2694" i="1" s="1"/>
  <c r="R2693" i="1"/>
  <c r="B2693" i="1"/>
  <c r="A2694" i="1"/>
  <c r="C2685" i="1"/>
  <c r="Q2684" i="1"/>
  <c r="U2684" i="1" s="1"/>
  <c r="L2694" i="1" l="1"/>
  <c r="M2694" i="1" s="1"/>
  <c r="N2694" i="1" s="1"/>
  <c r="O2694" i="1" s="1"/>
  <c r="S2693" i="1"/>
  <c r="T2693" i="1" s="1"/>
  <c r="W2694" i="1"/>
  <c r="V2694" i="1"/>
  <c r="I2694" i="1"/>
  <c r="J2694" i="1" s="1"/>
  <c r="P2693" i="1"/>
  <c r="D2694" i="1"/>
  <c r="E2694" i="1" s="1"/>
  <c r="G2694" i="1" s="1"/>
  <c r="H2695" i="1" s="1"/>
  <c r="R2694" i="1"/>
  <c r="B2694" i="1"/>
  <c r="A2695" i="1"/>
  <c r="C2686" i="1"/>
  <c r="Q2685" i="1"/>
  <c r="U2685" i="1" s="1"/>
  <c r="P2694" i="1" l="1"/>
  <c r="D2695" i="1"/>
  <c r="E2695" i="1" s="1"/>
  <c r="G2695" i="1" s="1"/>
  <c r="H2696" i="1" s="1"/>
  <c r="A2696" i="1"/>
  <c r="R2695" i="1"/>
  <c r="B2695" i="1"/>
  <c r="W2695" i="1"/>
  <c r="L2695" i="1"/>
  <c r="M2695" i="1" s="1"/>
  <c r="N2695" i="1" s="1"/>
  <c r="O2695" i="1" s="1"/>
  <c r="V2695" i="1"/>
  <c r="S2694" i="1"/>
  <c r="T2694" i="1" s="1"/>
  <c r="I2695" i="1"/>
  <c r="J2695" i="1" s="1"/>
  <c r="C2687" i="1"/>
  <c r="Q2686" i="1"/>
  <c r="U2686" i="1" s="1"/>
  <c r="P2695" i="1" l="1"/>
  <c r="W2696" i="1"/>
  <c r="V2696" i="1"/>
  <c r="L2696" i="1"/>
  <c r="M2696" i="1" s="1"/>
  <c r="N2696" i="1" s="1"/>
  <c r="O2696" i="1" s="1"/>
  <c r="S2695" i="1"/>
  <c r="T2695" i="1" s="1"/>
  <c r="I2696" i="1"/>
  <c r="J2696" i="1" s="1"/>
  <c r="D2696" i="1"/>
  <c r="E2696" i="1" s="1"/>
  <c r="G2696" i="1" s="1"/>
  <c r="H2697" i="1" s="1"/>
  <c r="B2696" i="1"/>
  <c r="R2696" i="1"/>
  <c r="A2697" i="1"/>
  <c r="C2688" i="1"/>
  <c r="Q2687" i="1"/>
  <c r="U2687" i="1" s="1"/>
  <c r="P2696" i="1" l="1"/>
  <c r="W2697" i="1"/>
  <c r="V2697" i="1"/>
  <c r="S2696" i="1"/>
  <c r="T2696" i="1" s="1"/>
  <c r="L2697" i="1"/>
  <c r="M2697" i="1" s="1"/>
  <c r="N2697" i="1" s="1"/>
  <c r="O2697" i="1" s="1"/>
  <c r="I2697" i="1"/>
  <c r="J2697" i="1"/>
  <c r="D2697" i="1"/>
  <c r="E2697" i="1" s="1"/>
  <c r="G2697" i="1" s="1"/>
  <c r="H2698" i="1" s="1"/>
  <c r="R2697" i="1"/>
  <c r="B2697" i="1"/>
  <c r="A2698" i="1"/>
  <c r="C2689" i="1"/>
  <c r="Q2688" i="1"/>
  <c r="U2688" i="1" s="1"/>
  <c r="L2698" i="1" l="1"/>
  <c r="M2698" i="1" s="1"/>
  <c r="N2698" i="1" s="1"/>
  <c r="O2698" i="1" s="1"/>
  <c r="W2698" i="1"/>
  <c r="S2697" i="1"/>
  <c r="T2697" i="1" s="1"/>
  <c r="V2698" i="1"/>
  <c r="I2698" i="1"/>
  <c r="J2698" i="1" s="1"/>
  <c r="D2698" i="1"/>
  <c r="E2698" i="1" s="1"/>
  <c r="G2698" i="1" s="1"/>
  <c r="H2699" i="1" s="1"/>
  <c r="R2698" i="1"/>
  <c r="B2698" i="1"/>
  <c r="A2699" i="1"/>
  <c r="P2697" i="1"/>
  <c r="C2690" i="1"/>
  <c r="Q2689" i="1"/>
  <c r="U2689" i="1" s="1"/>
  <c r="P2698" i="1" l="1"/>
  <c r="D2699" i="1"/>
  <c r="E2699" i="1" s="1"/>
  <c r="G2699" i="1" s="1"/>
  <c r="H2700" i="1" s="1"/>
  <c r="R2699" i="1"/>
  <c r="B2699" i="1"/>
  <c r="A2700" i="1"/>
  <c r="W2699" i="1"/>
  <c r="V2699" i="1"/>
  <c r="L2699" i="1"/>
  <c r="M2699" i="1" s="1"/>
  <c r="N2699" i="1" s="1"/>
  <c r="O2699" i="1" s="1"/>
  <c r="S2698" i="1"/>
  <c r="T2698" i="1" s="1"/>
  <c r="I2699" i="1"/>
  <c r="J2699" i="1" s="1"/>
  <c r="C2691" i="1"/>
  <c r="Q2690" i="1"/>
  <c r="U2690" i="1" s="1"/>
  <c r="P2699" i="1" l="1"/>
  <c r="D2700" i="1"/>
  <c r="E2700" i="1" s="1"/>
  <c r="G2700" i="1" s="1"/>
  <c r="H2701" i="1" s="1"/>
  <c r="R2700" i="1"/>
  <c r="B2700" i="1"/>
  <c r="A2701" i="1"/>
  <c r="V2700" i="1"/>
  <c r="L2700" i="1"/>
  <c r="M2700" i="1" s="1"/>
  <c r="N2700" i="1" s="1"/>
  <c r="O2700" i="1" s="1"/>
  <c r="S2699" i="1"/>
  <c r="T2699" i="1" s="1"/>
  <c r="W2700" i="1"/>
  <c r="I2700" i="1"/>
  <c r="J2700" i="1" s="1"/>
  <c r="C2692" i="1"/>
  <c r="Q2691" i="1"/>
  <c r="U2691" i="1" s="1"/>
  <c r="P2700" i="1" l="1"/>
  <c r="D2701" i="1"/>
  <c r="E2701" i="1" s="1"/>
  <c r="G2701" i="1" s="1"/>
  <c r="H2702" i="1" s="1"/>
  <c r="A2702" i="1"/>
  <c r="B2701" i="1"/>
  <c r="R2701" i="1"/>
  <c r="W2701" i="1"/>
  <c r="V2701" i="1"/>
  <c r="L2701" i="1"/>
  <c r="M2701" i="1" s="1"/>
  <c r="N2701" i="1" s="1"/>
  <c r="O2701" i="1" s="1"/>
  <c r="S2700" i="1"/>
  <c r="T2700" i="1" s="1"/>
  <c r="I2701" i="1"/>
  <c r="J2701" i="1" s="1"/>
  <c r="C2693" i="1"/>
  <c r="Q2692" i="1"/>
  <c r="U2692" i="1" s="1"/>
  <c r="P2701" i="1" l="1"/>
  <c r="W2702" i="1"/>
  <c r="V2702" i="1"/>
  <c r="L2702" i="1"/>
  <c r="M2702" i="1" s="1"/>
  <c r="N2702" i="1" s="1"/>
  <c r="O2702" i="1" s="1"/>
  <c r="S2701" i="1"/>
  <c r="T2701" i="1" s="1"/>
  <c r="I2702" i="1"/>
  <c r="J2702" i="1" s="1"/>
  <c r="D2702" i="1"/>
  <c r="E2702" i="1" s="1"/>
  <c r="G2702" i="1" s="1"/>
  <c r="H2703" i="1" s="1"/>
  <c r="B2702" i="1"/>
  <c r="R2702" i="1"/>
  <c r="A2703" i="1"/>
  <c r="C2694" i="1"/>
  <c r="Q2693" i="1"/>
  <c r="U2693" i="1" s="1"/>
  <c r="P2702" i="1" l="1"/>
  <c r="S2702" i="1"/>
  <c r="T2702" i="1" s="1"/>
  <c r="W2703" i="1"/>
  <c r="V2703" i="1"/>
  <c r="L2703" i="1"/>
  <c r="M2703" i="1" s="1"/>
  <c r="N2703" i="1" s="1"/>
  <c r="O2703" i="1" s="1"/>
  <c r="I2703" i="1"/>
  <c r="J2703" i="1" s="1"/>
  <c r="D2703" i="1"/>
  <c r="E2703" i="1" s="1"/>
  <c r="G2703" i="1" s="1"/>
  <c r="H2704" i="1" s="1"/>
  <c r="A2704" i="1"/>
  <c r="R2703" i="1"/>
  <c r="B2703" i="1"/>
  <c r="C2695" i="1"/>
  <c r="Q2694" i="1"/>
  <c r="U2694" i="1" s="1"/>
  <c r="P2703" i="1" l="1"/>
  <c r="D2704" i="1"/>
  <c r="E2704" i="1" s="1"/>
  <c r="G2704" i="1" s="1"/>
  <c r="H2705" i="1" s="1"/>
  <c r="B2704" i="1"/>
  <c r="R2704" i="1"/>
  <c r="A2705" i="1"/>
  <c r="W2704" i="1"/>
  <c r="V2704" i="1"/>
  <c r="L2704" i="1"/>
  <c r="M2704" i="1" s="1"/>
  <c r="N2704" i="1" s="1"/>
  <c r="O2704" i="1" s="1"/>
  <c r="S2703" i="1"/>
  <c r="T2703" i="1" s="1"/>
  <c r="I2704" i="1"/>
  <c r="J2704" i="1" s="1"/>
  <c r="C2696" i="1"/>
  <c r="Q2695" i="1"/>
  <c r="U2695" i="1" s="1"/>
  <c r="P2704" i="1" l="1"/>
  <c r="W2705" i="1"/>
  <c r="V2705" i="1"/>
  <c r="L2705" i="1"/>
  <c r="M2705" i="1" s="1"/>
  <c r="N2705" i="1" s="1"/>
  <c r="O2705" i="1" s="1"/>
  <c r="S2704" i="1"/>
  <c r="T2704" i="1" s="1"/>
  <c r="I2705" i="1"/>
  <c r="J2705" i="1" s="1"/>
  <c r="D2705" i="1"/>
  <c r="E2705" i="1" s="1"/>
  <c r="G2705" i="1" s="1"/>
  <c r="H2706" i="1" s="1"/>
  <c r="R2705" i="1"/>
  <c r="A2706" i="1"/>
  <c r="B2705" i="1"/>
  <c r="C2697" i="1"/>
  <c r="Q2696" i="1"/>
  <c r="U2696" i="1" s="1"/>
  <c r="P2705" i="1" l="1"/>
  <c r="D2706" i="1"/>
  <c r="E2706" i="1" s="1"/>
  <c r="G2706" i="1" s="1"/>
  <c r="H2707" i="1" s="1"/>
  <c r="A2707" i="1"/>
  <c r="R2706" i="1"/>
  <c r="B2706" i="1"/>
  <c r="J2706" i="1"/>
  <c r="L2706" i="1"/>
  <c r="M2706" i="1" s="1"/>
  <c r="N2706" i="1" s="1"/>
  <c r="O2706" i="1" s="1"/>
  <c r="S2705" i="1"/>
  <c r="T2705" i="1" s="1"/>
  <c r="W2706" i="1"/>
  <c r="V2706" i="1"/>
  <c r="I2706" i="1"/>
  <c r="C2698" i="1"/>
  <c r="Q2697" i="1"/>
  <c r="U2697" i="1" s="1"/>
  <c r="P2706" i="1" l="1"/>
  <c r="L2707" i="1"/>
  <c r="M2707" i="1" s="1"/>
  <c r="N2707" i="1" s="1"/>
  <c r="O2707" i="1" s="1"/>
  <c r="W2707" i="1"/>
  <c r="S2706" i="1"/>
  <c r="T2706" i="1" s="1"/>
  <c r="V2707" i="1"/>
  <c r="I2707" i="1"/>
  <c r="J2707" i="1" s="1"/>
  <c r="D2707" i="1"/>
  <c r="E2707" i="1" s="1"/>
  <c r="G2707" i="1" s="1"/>
  <c r="H2708" i="1" s="1"/>
  <c r="B2707" i="1"/>
  <c r="A2708" i="1"/>
  <c r="R2707" i="1"/>
  <c r="C2699" i="1"/>
  <c r="Q2698" i="1"/>
  <c r="U2698" i="1" s="1"/>
  <c r="P2707" i="1" l="1"/>
  <c r="V2708" i="1"/>
  <c r="L2708" i="1"/>
  <c r="M2708" i="1" s="1"/>
  <c r="N2708" i="1" s="1"/>
  <c r="O2708" i="1" s="1"/>
  <c r="W2708" i="1"/>
  <c r="S2707" i="1"/>
  <c r="T2707" i="1" s="1"/>
  <c r="I2708" i="1"/>
  <c r="J2708" i="1" s="1"/>
  <c r="D2708" i="1"/>
  <c r="E2708" i="1" s="1"/>
  <c r="G2708" i="1" s="1"/>
  <c r="H2709" i="1" s="1"/>
  <c r="R2708" i="1"/>
  <c r="B2708" i="1"/>
  <c r="A2709" i="1"/>
  <c r="C2700" i="1"/>
  <c r="Q2699" i="1"/>
  <c r="U2699" i="1" s="1"/>
  <c r="P2708" i="1" l="1"/>
  <c r="W2709" i="1"/>
  <c r="V2709" i="1"/>
  <c r="L2709" i="1"/>
  <c r="M2709" i="1" s="1"/>
  <c r="N2709" i="1" s="1"/>
  <c r="O2709" i="1" s="1"/>
  <c r="S2708" i="1"/>
  <c r="T2708" i="1" s="1"/>
  <c r="I2709" i="1"/>
  <c r="J2709" i="1" s="1"/>
  <c r="D2709" i="1"/>
  <c r="E2709" i="1" s="1"/>
  <c r="G2709" i="1" s="1"/>
  <c r="H2710" i="1" s="1"/>
  <c r="R2709" i="1"/>
  <c r="B2709" i="1"/>
  <c r="A2710" i="1"/>
  <c r="C2701" i="1"/>
  <c r="Q2700" i="1"/>
  <c r="U2700" i="1" s="1"/>
  <c r="P2709" i="1" l="1"/>
  <c r="V2710" i="1"/>
  <c r="L2710" i="1"/>
  <c r="M2710" i="1" s="1"/>
  <c r="N2710" i="1" s="1"/>
  <c r="O2710" i="1" s="1"/>
  <c r="W2710" i="1"/>
  <c r="S2709" i="1"/>
  <c r="T2709" i="1" s="1"/>
  <c r="I2710" i="1"/>
  <c r="J2710" i="1" s="1"/>
  <c r="D2710" i="1"/>
  <c r="E2710" i="1" s="1"/>
  <c r="G2710" i="1" s="1"/>
  <c r="H2711" i="1" s="1"/>
  <c r="A2711" i="1"/>
  <c r="R2710" i="1"/>
  <c r="B2710" i="1"/>
  <c r="C2702" i="1"/>
  <c r="Q2701" i="1"/>
  <c r="U2701" i="1" s="1"/>
  <c r="D2711" i="1" l="1"/>
  <c r="E2711" i="1" s="1"/>
  <c r="G2711" i="1" s="1"/>
  <c r="H2712" i="1" s="1"/>
  <c r="A2712" i="1"/>
  <c r="R2711" i="1"/>
  <c r="B2711" i="1"/>
  <c r="P2710" i="1"/>
  <c r="W2711" i="1"/>
  <c r="L2711" i="1"/>
  <c r="M2711" i="1" s="1"/>
  <c r="N2711" i="1" s="1"/>
  <c r="O2711" i="1" s="1"/>
  <c r="S2710" i="1"/>
  <c r="T2710" i="1" s="1"/>
  <c r="V2711" i="1"/>
  <c r="I2711" i="1"/>
  <c r="J2711" i="1" s="1"/>
  <c r="C2703" i="1"/>
  <c r="Q2702" i="1"/>
  <c r="U2702" i="1" s="1"/>
  <c r="P2711" i="1" l="1"/>
  <c r="S2711" i="1"/>
  <c r="T2711" i="1" s="1"/>
  <c r="W2712" i="1"/>
  <c r="L2712" i="1"/>
  <c r="M2712" i="1" s="1"/>
  <c r="N2712" i="1" s="1"/>
  <c r="O2712" i="1" s="1"/>
  <c r="V2712" i="1"/>
  <c r="I2712" i="1"/>
  <c r="J2712" i="1" s="1"/>
  <c r="D2712" i="1"/>
  <c r="E2712" i="1" s="1"/>
  <c r="G2712" i="1" s="1"/>
  <c r="H2713" i="1" s="1"/>
  <c r="R2712" i="1"/>
  <c r="B2712" i="1"/>
  <c r="A2713" i="1"/>
  <c r="C2704" i="1"/>
  <c r="Q2703" i="1"/>
  <c r="U2703" i="1" s="1"/>
  <c r="P2712" i="1" l="1"/>
  <c r="W2713" i="1"/>
  <c r="V2713" i="1"/>
  <c r="S2712" i="1"/>
  <c r="T2712" i="1" s="1"/>
  <c r="L2713" i="1"/>
  <c r="M2713" i="1" s="1"/>
  <c r="N2713" i="1" s="1"/>
  <c r="O2713" i="1" s="1"/>
  <c r="I2713" i="1"/>
  <c r="J2713" i="1" s="1"/>
  <c r="D2713" i="1"/>
  <c r="E2713" i="1" s="1"/>
  <c r="G2713" i="1" s="1"/>
  <c r="H2714" i="1" s="1"/>
  <c r="R2713" i="1"/>
  <c r="B2713" i="1"/>
  <c r="A2714" i="1"/>
  <c r="C2705" i="1"/>
  <c r="Q2704" i="1"/>
  <c r="U2704" i="1" s="1"/>
  <c r="P2713" i="1" l="1"/>
  <c r="W2714" i="1"/>
  <c r="V2714" i="1"/>
  <c r="S2713" i="1"/>
  <c r="T2713" i="1" s="1"/>
  <c r="L2714" i="1"/>
  <c r="M2714" i="1" s="1"/>
  <c r="N2714" i="1" s="1"/>
  <c r="O2714" i="1" s="1"/>
  <c r="I2714" i="1"/>
  <c r="J2714" i="1" s="1"/>
  <c r="D2714" i="1"/>
  <c r="E2714" i="1" s="1"/>
  <c r="G2714" i="1" s="1"/>
  <c r="H2715" i="1" s="1"/>
  <c r="R2714" i="1"/>
  <c r="B2714" i="1"/>
  <c r="A2715" i="1"/>
  <c r="C2706" i="1"/>
  <c r="Q2705" i="1"/>
  <c r="U2705" i="1" s="1"/>
  <c r="S2714" i="1" l="1"/>
  <c r="T2714" i="1" s="1"/>
  <c r="W2715" i="1"/>
  <c r="L2715" i="1"/>
  <c r="M2715" i="1" s="1"/>
  <c r="N2715" i="1" s="1"/>
  <c r="O2715" i="1" s="1"/>
  <c r="V2715" i="1"/>
  <c r="I2715" i="1"/>
  <c r="J2715" i="1" s="1"/>
  <c r="P2714" i="1"/>
  <c r="D2715" i="1"/>
  <c r="E2715" i="1" s="1"/>
  <c r="G2715" i="1" s="1"/>
  <c r="H2716" i="1" s="1"/>
  <c r="R2715" i="1"/>
  <c r="B2715" i="1"/>
  <c r="A2716" i="1"/>
  <c r="C2707" i="1"/>
  <c r="Q2706" i="1"/>
  <c r="U2706" i="1" s="1"/>
  <c r="P2715" i="1" l="1"/>
  <c r="D2716" i="1"/>
  <c r="E2716" i="1" s="1"/>
  <c r="G2716" i="1" s="1"/>
  <c r="H2717" i="1" s="1"/>
  <c r="R2716" i="1"/>
  <c r="B2716" i="1"/>
  <c r="A2717" i="1"/>
  <c r="L2716" i="1"/>
  <c r="M2716" i="1" s="1"/>
  <c r="N2716" i="1" s="1"/>
  <c r="O2716" i="1" s="1"/>
  <c r="V2716" i="1"/>
  <c r="S2715" i="1"/>
  <c r="T2715" i="1" s="1"/>
  <c r="W2716" i="1"/>
  <c r="I2716" i="1"/>
  <c r="J2716" i="1" s="1"/>
  <c r="C2708" i="1"/>
  <c r="Q2707" i="1"/>
  <c r="U2707" i="1" s="1"/>
  <c r="P2716" i="1" l="1"/>
  <c r="D2717" i="1"/>
  <c r="E2717" i="1" s="1"/>
  <c r="G2717" i="1" s="1"/>
  <c r="H2718" i="1" s="1"/>
  <c r="R2717" i="1"/>
  <c r="B2717" i="1"/>
  <c r="A2718" i="1"/>
  <c r="W2717" i="1"/>
  <c r="V2717" i="1"/>
  <c r="S2716" i="1"/>
  <c r="T2716" i="1" s="1"/>
  <c r="L2717" i="1"/>
  <c r="M2717" i="1" s="1"/>
  <c r="N2717" i="1" s="1"/>
  <c r="O2717" i="1" s="1"/>
  <c r="I2717" i="1"/>
  <c r="J2717" i="1" s="1"/>
  <c r="C2709" i="1"/>
  <c r="Q2708" i="1"/>
  <c r="U2708" i="1" s="1"/>
  <c r="P2717" i="1" l="1"/>
  <c r="D2718" i="1"/>
  <c r="E2718" i="1" s="1"/>
  <c r="G2718" i="1" s="1"/>
  <c r="H2719" i="1" s="1"/>
  <c r="R2718" i="1"/>
  <c r="A2719" i="1"/>
  <c r="B2718" i="1"/>
  <c r="V2718" i="1"/>
  <c r="S2717" i="1"/>
  <c r="T2717" i="1" s="1"/>
  <c r="L2718" i="1"/>
  <c r="M2718" i="1" s="1"/>
  <c r="N2718" i="1" s="1"/>
  <c r="O2718" i="1" s="1"/>
  <c r="W2718" i="1"/>
  <c r="I2718" i="1"/>
  <c r="J2718" i="1" s="1"/>
  <c r="C2710" i="1"/>
  <c r="Q2709" i="1"/>
  <c r="U2709" i="1" s="1"/>
  <c r="P2718" i="1" l="1"/>
  <c r="D2719" i="1"/>
  <c r="E2719" i="1" s="1"/>
  <c r="G2719" i="1" s="1"/>
  <c r="H2720" i="1" s="1"/>
  <c r="A2720" i="1"/>
  <c r="R2719" i="1"/>
  <c r="B2719" i="1"/>
  <c r="L2719" i="1"/>
  <c r="M2719" i="1" s="1"/>
  <c r="N2719" i="1" s="1"/>
  <c r="O2719" i="1" s="1"/>
  <c r="W2719" i="1"/>
  <c r="S2718" i="1"/>
  <c r="T2718" i="1" s="1"/>
  <c r="V2719" i="1"/>
  <c r="I2719" i="1"/>
  <c r="J2719" i="1" s="1"/>
  <c r="C2711" i="1"/>
  <c r="Q2710" i="1"/>
  <c r="U2710" i="1" s="1"/>
  <c r="P2719" i="1" l="1"/>
  <c r="L2720" i="1"/>
  <c r="M2720" i="1" s="1"/>
  <c r="N2720" i="1" s="1"/>
  <c r="O2720" i="1" s="1"/>
  <c r="W2720" i="1"/>
  <c r="S2719" i="1"/>
  <c r="T2719" i="1" s="1"/>
  <c r="V2720" i="1"/>
  <c r="I2720" i="1"/>
  <c r="J2720" i="1" s="1"/>
  <c r="D2720" i="1"/>
  <c r="E2720" i="1" s="1"/>
  <c r="G2720" i="1" s="1"/>
  <c r="H2721" i="1" s="1"/>
  <c r="B2720" i="1"/>
  <c r="A2721" i="1"/>
  <c r="R2720" i="1"/>
  <c r="C2712" i="1"/>
  <c r="Q2711" i="1"/>
  <c r="U2711" i="1" s="1"/>
  <c r="P2720" i="1" l="1"/>
  <c r="L2721" i="1"/>
  <c r="M2721" i="1" s="1"/>
  <c r="N2721" i="1" s="1"/>
  <c r="O2721" i="1" s="1"/>
  <c r="S2720" i="1"/>
  <c r="T2720" i="1" s="1"/>
  <c r="V2721" i="1"/>
  <c r="W2721" i="1"/>
  <c r="I2721" i="1"/>
  <c r="J2721" i="1" s="1"/>
  <c r="D2721" i="1"/>
  <c r="E2721" i="1" s="1"/>
  <c r="G2721" i="1" s="1"/>
  <c r="H2722" i="1" s="1"/>
  <c r="A2722" i="1"/>
  <c r="B2721" i="1"/>
  <c r="R2721" i="1"/>
  <c r="C2713" i="1"/>
  <c r="Q2712" i="1"/>
  <c r="U2712" i="1" s="1"/>
  <c r="P2721" i="1" l="1"/>
  <c r="V2722" i="1"/>
  <c r="W2722" i="1"/>
  <c r="L2722" i="1"/>
  <c r="M2722" i="1" s="1"/>
  <c r="N2722" i="1" s="1"/>
  <c r="O2722" i="1" s="1"/>
  <c r="S2721" i="1"/>
  <c r="T2721" i="1" s="1"/>
  <c r="I2722" i="1"/>
  <c r="J2722" i="1" s="1"/>
  <c r="D2722" i="1"/>
  <c r="E2722" i="1" s="1"/>
  <c r="G2722" i="1" s="1"/>
  <c r="H2723" i="1" s="1"/>
  <c r="A2723" i="1"/>
  <c r="R2722" i="1"/>
  <c r="B2722" i="1"/>
  <c r="C2714" i="1"/>
  <c r="Q2713" i="1"/>
  <c r="U2713" i="1" s="1"/>
  <c r="P2722" i="1" l="1"/>
  <c r="S2722" i="1"/>
  <c r="T2722" i="1" s="1"/>
  <c r="W2723" i="1"/>
  <c r="V2723" i="1"/>
  <c r="L2723" i="1"/>
  <c r="M2723" i="1" s="1"/>
  <c r="N2723" i="1" s="1"/>
  <c r="O2723" i="1" s="1"/>
  <c r="I2723" i="1"/>
  <c r="J2723" i="1" s="1"/>
  <c r="D2723" i="1"/>
  <c r="E2723" i="1" s="1"/>
  <c r="G2723" i="1" s="1"/>
  <c r="H2724" i="1" s="1"/>
  <c r="R2723" i="1"/>
  <c r="A2724" i="1"/>
  <c r="B2723" i="1"/>
  <c r="C2715" i="1"/>
  <c r="Q2714" i="1"/>
  <c r="U2714" i="1" s="1"/>
  <c r="P2723" i="1" l="1"/>
  <c r="W2724" i="1"/>
  <c r="V2724" i="1"/>
  <c r="L2724" i="1"/>
  <c r="M2724" i="1" s="1"/>
  <c r="N2724" i="1" s="1"/>
  <c r="O2724" i="1" s="1"/>
  <c r="S2723" i="1"/>
  <c r="T2723" i="1" s="1"/>
  <c r="I2724" i="1"/>
  <c r="J2724" i="1" s="1"/>
  <c r="D2724" i="1"/>
  <c r="E2724" i="1" s="1"/>
  <c r="G2724" i="1" s="1"/>
  <c r="H2725" i="1" s="1"/>
  <c r="A2725" i="1"/>
  <c r="B2724" i="1"/>
  <c r="R2724" i="1"/>
  <c r="C2716" i="1"/>
  <c r="Q2715" i="1"/>
  <c r="U2715" i="1" s="1"/>
  <c r="P2724" i="1" l="1"/>
  <c r="D2725" i="1"/>
  <c r="E2725" i="1" s="1"/>
  <c r="G2725" i="1" s="1"/>
  <c r="H2726" i="1" s="1"/>
  <c r="A2726" i="1"/>
  <c r="R2725" i="1"/>
  <c r="B2725" i="1"/>
  <c r="S2724" i="1"/>
  <c r="T2724" i="1" s="1"/>
  <c r="W2725" i="1"/>
  <c r="V2725" i="1"/>
  <c r="L2725" i="1"/>
  <c r="M2725" i="1" s="1"/>
  <c r="N2725" i="1" s="1"/>
  <c r="O2725" i="1" s="1"/>
  <c r="I2725" i="1"/>
  <c r="J2725" i="1" s="1"/>
  <c r="C2717" i="1"/>
  <c r="Q2716" i="1"/>
  <c r="U2716" i="1" s="1"/>
  <c r="P2725" i="1" l="1"/>
  <c r="L2726" i="1"/>
  <c r="M2726" i="1" s="1"/>
  <c r="N2726" i="1" s="1"/>
  <c r="O2726" i="1" s="1"/>
  <c r="W2726" i="1"/>
  <c r="V2726" i="1"/>
  <c r="S2725" i="1"/>
  <c r="T2725" i="1" s="1"/>
  <c r="I2726" i="1"/>
  <c r="J2726" i="1" s="1"/>
  <c r="D2726" i="1"/>
  <c r="E2726" i="1" s="1"/>
  <c r="G2726" i="1" s="1"/>
  <c r="H2727" i="1" s="1"/>
  <c r="A2727" i="1"/>
  <c r="R2726" i="1"/>
  <c r="B2726" i="1"/>
  <c r="C2718" i="1"/>
  <c r="Q2717" i="1"/>
  <c r="U2717" i="1" s="1"/>
  <c r="P2726" i="1" l="1"/>
  <c r="D2727" i="1"/>
  <c r="E2727" i="1" s="1"/>
  <c r="G2727" i="1" s="1"/>
  <c r="H2728" i="1" s="1"/>
  <c r="R2727" i="1"/>
  <c r="B2727" i="1"/>
  <c r="A2728" i="1"/>
  <c r="W2727" i="1"/>
  <c r="V2727" i="1"/>
  <c r="S2726" i="1"/>
  <c r="T2726" i="1" s="1"/>
  <c r="L2727" i="1"/>
  <c r="M2727" i="1" s="1"/>
  <c r="N2727" i="1" s="1"/>
  <c r="O2727" i="1" s="1"/>
  <c r="I2727" i="1"/>
  <c r="J2727" i="1" s="1"/>
  <c r="C2719" i="1"/>
  <c r="Q2718" i="1"/>
  <c r="U2718" i="1" s="1"/>
  <c r="P2727" i="1" l="1"/>
  <c r="D2728" i="1"/>
  <c r="E2728" i="1" s="1"/>
  <c r="G2728" i="1" s="1"/>
  <c r="H2729" i="1" s="1"/>
  <c r="B2728" i="1"/>
  <c r="R2728" i="1"/>
  <c r="A2729" i="1"/>
  <c r="W2728" i="1"/>
  <c r="S2727" i="1"/>
  <c r="T2727" i="1" s="1"/>
  <c r="L2728" i="1"/>
  <c r="M2728" i="1" s="1"/>
  <c r="N2728" i="1" s="1"/>
  <c r="O2728" i="1" s="1"/>
  <c r="V2728" i="1"/>
  <c r="I2728" i="1"/>
  <c r="J2728" i="1" s="1"/>
  <c r="C2720" i="1"/>
  <c r="Q2719" i="1"/>
  <c r="U2719" i="1" s="1"/>
  <c r="P2728" i="1" l="1"/>
  <c r="V2729" i="1"/>
  <c r="S2728" i="1"/>
  <c r="T2728" i="1" s="1"/>
  <c r="W2729" i="1"/>
  <c r="L2729" i="1"/>
  <c r="M2729" i="1" s="1"/>
  <c r="N2729" i="1" s="1"/>
  <c r="O2729" i="1" s="1"/>
  <c r="I2729" i="1"/>
  <c r="J2729" i="1" s="1"/>
  <c r="D2729" i="1"/>
  <c r="E2729" i="1" s="1"/>
  <c r="G2729" i="1" s="1"/>
  <c r="H2730" i="1" s="1"/>
  <c r="R2729" i="1"/>
  <c r="B2729" i="1"/>
  <c r="A2730" i="1"/>
  <c r="C2721" i="1"/>
  <c r="Q2720" i="1"/>
  <c r="U2720" i="1" s="1"/>
  <c r="P2729" i="1" l="1"/>
  <c r="V2730" i="1"/>
  <c r="L2730" i="1"/>
  <c r="M2730" i="1" s="1"/>
  <c r="N2730" i="1" s="1"/>
  <c r="O2730" i="1" s="1"/>
  <c r="S2729" i="1"/>
  <c r="T2729" i="1" s="1"/>
  <c r="W2730" i="1"/>
  <c r="I2730" i="1"/>
  <c r="J2730" i="1" s="1"/>
  <c r="D2730" i="1"/>
  <c r="E2730" i="1" s="1"/>
  <c r="G2730" i="1" s="1"/>
  <c r="H2731" i="1" s="1"/>
  <c r="R2730" i="1"/>
  <c r="A2731" i="1"/>
  <c r="B2730" i="1"/>
  <c r="C2722" i="1"/>
  <c r="Q2721" i="1"/>
  <c r="U2721" i="1" s="1"/>
  <c r="P2730" i="1" l="1"/>
  <c r="V2731" i="1"/>
  <c r="L2731" i="1"/>
  <c r="M2731" i="1" s="1"/>
  <c r="N2731" i="1" s="1"/>
  <c r="O2731" i="1" s="1"/>
  <c r="W2731" i="1"/>
  <c r="S2730" i="1"/>
  <c r="T2730" i="1" s="1"/>
  <c r="I2731" i="1"/>
  <c r="J2731" i="1" s="1"/>
  <c r="D2731" i="1"/>
  <c r="E2731" i="1" s="1"/>
  <c r="G2731" i="1" s="1"/>
  <c r="H2732" i="1" s="1"/>
  <c r="R2731" i="1"/>
  <c r="B2731" i="1"/>
  <c r="A2732" i="1"/>
  <c r="C2723" i="1"/>
  <c r="Q2722" i="1"/>
  <c r="U2722" i="1" s="1"/>
  <c r="V2732" i="1" l="1"/>
  <c r="S2731" i="1"/>
  <c r="T2731" i="1" s="1"/>
  <c r="W2732" i="1"/>
  <c r="L2732" i="1"/>
  <c r="M2732" i="1" s="1"/>
  <c r="N2732" i="1" s="1"/>
  <c r="O2732" i="1" s="1"/>
  <c r="I2732" i="1"/>
  <c r="J2732" i="1" s="1"/>
  <c r="P2731" i="1"/>
  <c r="D2732" i="1"/>
  <c r="E2732" i="1" s="1"/>
  <c r="G2732" i="1" s="1"/>
  <c r="H2733" i="1" s="1"/>
  <c r="A2733" i="1"/>
  <c r="R2732" i="1"/>
  <c r="B2732" i="1"/>
  <c r="C2724" i="1"/>
  <c r="Q2723" i="1"/>
  <c r="U2723" i="1" s="1"/>
  <c r="P2732" i="1" l="1"/>
  <c r="W2733" i="1"/>
  <c r="L2733" i="1"/>
  <c r="M2733" i="1" s="1"/>
  <c r="N2733" i="1" s="1"/>
  <c r="O2733" i="1" s="1"/>
  <c r="V2733" i="1"/>
  <c r="S2732" i="1"/>
  <c r="T2732" i="1" s="1"/>
  <c r="I2733" i="1"/>
  <c r="J2733" i="1" s="1"/>
  <c r="D2733" i="1"/>
  <c r="E2733" i="1" s="1"/>
  <c r="G2733" i="1" s="1"/>
  <c r="H2734" i="1" s="1"/>
  <c r="B2733" i="1"/>
  <c r="A2734" i="1"/>
  <c r="R2733" i="1"/>
  <c r="C2725" i="1"/>
  <c r="Q2724" i="1"/>
  <c r="U2724" i="1" s="1"/>
  <c r="P2733" i="1" l="1"/>
  <c r="S2733" i="1"/>
  <c r="T2733" i="1" s="1"/>
  <c r="W2734" i="1"/>
  <c r="V2734" i="1"/>
  <c r="L2734" i="1"/>
  <c r="M2734" i="1" s="1"/>
  <c r="N2734" i="1" s="1"/>
  <c r="O2734" i="1" s="1"/>
  <c r="I2734" i="1"/>
  <c r="J2734" i="1" s="1"/>
  <c r="D2734" i="1"/>
  <c r="E2734" i="1" s="1"/>
  <c r="G2734" i="1" s="1"/>
  <c r="H2735" i="1" s="1"/>
  <c r="R2734" i="1"/>
  <c r="B2734" i="1"/>
  <c r="A2735" i="1"/>
  <c r="C2726" i="1"/>
  <c r="Q2725" i="1"/>
  <c r="U2725" i="1" s="1"/>
  <c r="P2734" i="1" l="1"/>
  <c r="W2735" i="1"/>
  <c r="V2735" i="1"/>
  <c r="L2735" i="1"/>
  <c r="M2735" i="1" s="1"/>
  <c r="N2735" i="1" s="1"/>
  <c r="O2735" i="1" s="1"/>
  <c r="S2734" i="1"/>
  <c r="T2734" i="1" s="1"/>
  <c r="I2735" i="1"/>
  <c r="J2735" i="1" s="1"/>
  <c r="D2735" i="1"/>
  <c r="E2735" i="1" s="1"/>
  <c r="G2735" i="1" s="1"/>
  <c r="H2736" i="1" s="1"/>
  <c r="R2735" i="1"/>
  <c r="B2735" i="1"/>
  <c r="A2736" i="1"/>
  <c r="C2727" i="1"/>
  <c r="Q2726" i="1"/>
  <c r="U2726" i="1" s="1"/>
  <c r="V2736" i="1" l="1"/>
  <c r="W2736" i="1"/>
  <c r="L2736" i="1"/>
  <c r="M2736" i="1" s="1"/>
  <c r="N2736" i="1" s="1"/>
  <c r="O2736" i="1" s="1"/>
  <c r="S2735" i="1"/>
  <c r="T2735" i="1" s="1"/>
  <c r="I2736" i="1"/>
  <c r="P2735" i="1"/>
  <c r="J2736" i="1"/>
  <c r="D2736" i="1"/>
  <c r="E2736" i="1" s="1"/>
  <c r="G2736" i="1" s="1"/>
  <c r="H2737" i="1" s="1"/>
  <c r="R2736" i="1"/>
  <c r="B2736" i="1"/>
  <c r="A2737" i="1"/>
  <c r="C2728" i="1"/>
  <c r="Q2727" i="1"/>
  <c r="U2727" i="1" s="1"/>
  <c r="P2736" i="1" l="1"/>
  <c r="D2737" i="1"/>
  <c r="E2737" i="1" s="1"/>
  <c r="G2737" i="1" s="1"/>
  <c r="H2738" i="1" s="1"/>
  <c r="R2737" i="1"/>
  <c r="B2737" i="1"/>
  <c r="A2738" i="1"/>
  <c r="L2737" i="1"/>
  <c r="M2737" i="1" s="1"/>
  <c r="N2737" i="1" s="1"/>
  <c r="O2737" i="1" s="1"/>
  <c r="S2736" i="1"/>
  <c r="T2736" i="1" s="1"/>
  <c r="W2737" i="1"/>
  <c r="V2737" i="1"/>
  <c r="I2737" i="1"/>
  <c r="J2737" i="1" s="1"/>
  <c r="C2729" i="1"/>
  <c r="Q2728" i="1"/>
  <c r="U2728" i="1" s="1"/>
  <c r="P2737" i="1" l="1"/>
  <c r="D2738" i="1"/>
  <c r="E2738" i="1" s="1"/>
  <c r="G2738" i="1" s="1"/>
  <c r="H2739" i="1" s="1"/>
  <c r="B2738" i="1"/>
  <c r="A2739" i="1"/>
  <c r="R2738" i="1"/>
  <c r="V2738" i="1"/>
  <c r="L2738" i="1"/>
  <c r="M2738" i="1" s="1"/>
  <c r="N2738" i="1" s="1"/>
  <c r="O2738" i="1" s="1"/>
  <c r="S2737" i="1"/>
  <c r="W2738" i="1"/>
  <c r="I2738" i="1"/>
  <c r="J2738" i="1" s="1"/>
  <c r="C2730" i="1"/>
  <c r="Q2729" i="1"/>
  <c r="U2729" i="1" s="1"/>
  <c r="P2738" i="1" l="1"/>
  <c r="S2738" i="1"/>
  <c r="T2738" i="1" s="1"/>
  <c r="W2739" i="1"/>
  <c r="L2739" i="1"/>
  <c r="M2739" i="1" s="1"/>
  <c r="N2739" i="1" s="1"/>
  <c r="O2739" i="1" s="1"/>
  <c r="V2739" i="1"/>
  <c r="I2739" i="1"/>
  <c r="J2739" i="1" s="1"/>
  <c r="D2739" i="1"/>
  <c r="E2739" i="1" s="1"/>
  <c r="G2739" i="1" s="1"/>
  <c r="H2740" i="1" s="1"/>
  <c r="R2739" i="1"/>
  <c r="B2739" i="1"/>
  <c r="A2740" i="1"/>
  <c r="C2731" i="1"/>
  <c r="Q2730" i="1"/>
  <c r="U2730" i="1" s="1"/>
  <c r="P2739" i="1" l="1"/>
  <c r="W2740" i="1"/>
  <c r="L2740" i="1"/>
  <c r="M2740" i="1" s="1"/>
  <c r="N2740" i="1" s="1"/>
  <c r="O2740" i="1" s="1"/>
  <c r="V2740" i="1"/>
  <c r="S2739" i="1"/>
  <c r="T2739" i="1" s="1"/>
  <c r="I2740" i="1"/>
  <c r="J2740" i="1" s="1"/>
  <c r="D2740" i="1"/>
  <c r="E2740" i="1" s="1"/>
  <c r="G2740" i="1" s="1"/>
  <c r="H2741" i="1" s="1"/>
  <c r="A2741" i="1"/>
  <c r="R2740" i="1"/>
  <c r="B2740" i="1"/>
  <c r="C2732" i="1"/>
  <c r="Q2731" i="1"/>
  <c r="U2731" i="1" s="1"/>
  <c r="D2741" i="1" l="1"/>
  <c r="E2741" i="1" s="1"/>
  <c r="G2741" i="1" s="1"/>
  <c r="H2742" i="1" s="1"/>
  <c r="A2742" i="1"/>
  <c r="R2741" i="1"/>
  <c r="B2741" i="1"/>
  <c r="P2740" i="1"/>
  <c r="S2740" i="1"/>
  <c r="T2740" i="1" s="1"/>
  <c r="V2741" i="1"/>
  <c r="L2741" i="1"/>
  <c r="M2741" i="1" s="1"/>
  <c r="N2741" i="1" s="1"/>
  <c r="O2741" i="1" s="1"/>
  <c r="W2741" i="1"/>
  <c r="I2741" i="1"/>
  <c r="J2741" i="1" s="1"/>
  <c r="C2733" i="1"/>
  <c r="Q2732" i="1"/>
  <c r="U2732" i="1" s="1"/>
  <c r="P2741" i="1" l="1"/>
  <c r="W2742" i="1"/>
  <c r="V2742" i="1"/>
  <c r="S2741" i="1"/>
  <c r="T2741" i="1" s="1"/>
  <c r="L2742" i="1"/>
  <c r="M2742" i="1" s="1"/>
  <c r="N2742" i="1" s="1"/>
  <c r="O2742" i="1" s="1"/>
  <c r="I2742" i="1"/>
  <c r="J2742" i="1" s="1"/>
  <c r="D2742" i="1"/>
  <c r="E2742" i="1" s="1"/>
  <c r="G2742" i="1" s="1"/>
  <c r="H2743" i="1" s="1"/>
  <c r="R2742" i="1"/>
  <c r="B2742" i="1"/>
  <c r="A2743" i="1"/>
  <c r="C2734" i="1"/>
  <c r="Q2733" i="1"/>
  <c r="U2733" i="1" s="1"/>
  <c r="P2742" i="1" l="1"/>
  <c r="W2743" i="1"/>
  <c r="V2743" i="1"/>
  <c r="L2743" i="1"/>
  <c r="M2743" i="1" s="1"/>
  <c r="N2743" i="1" s="1"/>
  <c r="O2743" i="1" s="1"/>
  <c r="S2742" i="1"/>
  <c r="T2742" i="1" s="1"/>
  <c r="I2743" i="1"/>
  <c r="J2743" i="1" s="1"/>
  <c r="D2743" i="1"/>
  <c r="E2743" i="1" s="1"/>
  <c r="G2743" i="1" s="1"/>
  <c r="H2744" i="1" s="1"/>
  <c r="R2743" i="1"/>
  <c r="A2744" i="1"/>
  <c r="B2743" i="1"/>
  <c r="C2735" i="1"/>
  <c r="Q2734" i="1"/>
  <c r="U2734" i="1" s="1"/>
  <c r="P2743" i="1" l="1"/>
  <c r="L2744" i="1"/>
  <c r="M2744" i="1" s="1"/>
  <c r="N2744" i="1" s="1"/>
  <c r="O2744" i="1" s="1"/>
  <c r="S2743" i="1"/>
  <c r="T2743" i="1" s="1"/>
  <c r="W2744" i="1"/>
  <c r="V2744" i="1"/>
  <c r="I2744" i="1"/>
  <c r="J2744" i="1"/>
  <c r="D2744" i="1"/>
  <c r="E2744" i="1" s="1"/>
  <c r="G2744" i="1" s="1"/>
  <c r="H2745" i="1" s="1"/>
  <c r="A2745" i="1"/>
  <c r="R2744" i="1"/>
  <c r="B2744" i="1"/>
  <c r="C2736" i="1"/>
  <c r="Q2735" i="1"/>
  <c r="U2735" i="1" s="1"/>
  <c r="V2745" i="1" l="1"/>
  <c r="L2745" i="1"/>
  <c r="M2745" i="1" s="1"/>
  <c r="N2745" i="1" s="1"/>
  <c r="O2745" i="1" s="1"/>
  <c r="S2744" i="1"/>
  <c r="T2744" i="1" s="1"/>
  <c r="W2745" i="1"/>
  <c r="I2745" i="1"/>
  <c r="J2745" i="1" s="1"/>
  <c r="D2745" i="1"/>
  <c r="E2745" i="1" s="1"/>
  <c r="G2745" i="1" s="1"/>
  <c r="H2746" i="1" s="1"/>
  <c r="R2745" i="1"/>
  <c r="A2746" i="1"/>
  <c r="B2745" i="1"/>
  <c r="P2744" i="1"/>
  <c r="C2737" i="1"/>
  <c r="T2737" i="1" s="1"/>
  <c r="Q2736" i="1"/>
  <c r="U2736" i="1" s="1"/>
  <c r="P2745" i="1" l="1"/>
  <c r="D2746" i="1"/>
  <c r="E2746" i="1" s="1"/>
  <c r="G2746" i="1" s="1"/>
  <c r="H2747" i="1" s="1"/>
  <c r="B2746" i="1"/>
  <c r="A2747" i="1"/>
  <c r="R2746" i="1"/>
  <c r="V2746" i="1"/>
  <c r="L2746" i="1"/>
  <c r="M2746" i="1" s="1"/>
  <c r="N2746" i="1" s="1"/>
  <c r="O2746" i="1" s="1"/>
  <c r="S2745" i="1"/>
  <c r="T2745" i="1" s="1"/>
  <c r="W2746" i="1"/>
  <c r="I2746" i="1"/>
  <c r="J2746" i="1" s="1"/>
  <c r="C2738" i="1"/>
  <c r="Q2737" i="1"/>
  <c r="U2737" i="1" s="1"/>
  <c r="P2746" i="1" l="1"/>
  <c r="D2747" i="1"/>
  <c r="E2747" i="1" s="1"/>
  <c r="G2747" i="1" s="1"/>
  <c r="H2748" i="1" s="1"/>
  <c r="B2747" i="1"/>
  <c r="A2748" i="1"/>
  <c r="R2747" i="1"/>
  <c r="W2747" i="1"/>
  <c r="S2746" i="1"/>
  <c r="T2746" i="1" s="1"/>
  <c r="V2747" i="1"/>
  <c r="L2747" i="1"/>
  <c r="M2747" i="1" s="1"/>
  <c r="N2747" i="1" s="1"/>
  <c r="O2747" i="1" s="1"/>
  <c r="I2747" i="1"/>
  <c r="J2747" i="1" s="1"/>
  <c r="C2739" i="1"/>
  <c r="Q2738" i="1"/>
  <c r="U2738" i="1" s="1"/>
  <c r="P2747" i="1" l="1"/>
  <c r="W2748" i="1"/>
  <c r="L2748" i="1"/>
  <c r="M2748" i="1" s="1"/>
  <c r="N2748" i="1" s="1"/>
  <c r="O2748" i="1" s="1"/>
  <c r="S2747" i="1"/>
  <c r="T2747" i="1" s="1"/>
  <c r="V2748" i="1"/>
  <c r="I2748" i="1"/>
  <c r="J2748" i="1" s="1"/>
  <c r="D2748" i="1"/>
  <c r="E2748" i="1" s="1"/>
  <c r="G2748" i="1" s="1"/>
  <c r="H2749" i="1" s="1"/>
  <c r="R2748" i="1"/>
  <c r="B2748" i="1"/>
  <c r="A2749" i="1"/>
  <c r="C2740" i="1"/>
  <c r="Q2739" i="1"/>
  <c r="U2739" i="1" s="1"/>
  <c r="P2748" i="1" l="1"/>
  <c r="S2748" i="1"/>
  <c r="T2748" i="1" s="1"/>
  <c r="L2749" i="1"/>
  <c r="M2749" i="1" s="1"/>
  <c r="N2749" i="1" s="1"/>
  <c r="O2749" i="1" s="1"/>
  <c r="W2749" i="1"/>
  <c r="V2749" i="1"/>
  <c r="I2749" i="1"/>
  <c r="J2749" i="1" s="1"/>
  <c r="D2749" i="1"/>
  <c r="E2749" i="1" s="1"/>
  <c r="G2749" i="1" s="1"/>
  <c r="H2750" i="1" s="1"/>
  <c r="A2750" i="1"/>
  <c r="B2749" i="1"/>
  <c r="R2749" i="1"/>
  <c r="C2741" i="1"/>
  <c r="Q2740" i="1"/>
  <c r="U2740" i="1" s="1"/>
  <c r="P2749" i="1" l="1"/>
  <c r="D2750" i="1"/>
  <c r="E2750" i="1" s="1"/>
  <c r="G2750" i="1" s="1"/>
  <c r="H2751" i="1" s="1"/>
  <c r="R2750" i="1"/>
  <c r="B2750" i="1"/>
  <c r="A2751" i="1"/>
  <c r="S2749" i="1"/>
  <c r="T2749" i="1" s="1"/>
  <c r="W2750" i="1"/>
  <c r="V2750" i="1"/>
  <c r="L2750" i="1"/>
  <c r="M2750" i="1" s="1"/>
  <c r="N2750" i="1" s="1"/>
  <c r="O2750" i="1" s="1"/>
  <c r="I2750" i="1"/>
  <c r="J2750" i="1" s="1"/>
  <c r="C2742" i="1"/>
  <c r="Q2741" i="1"/>
  <c r="U2741" i="1" s="1"/>
  <c r="P2750" i="1" l="1"/>
  <c r="D2751" i="1"/>
  <c r="E2751" i="1" s="1"/>
  <c r="G2751" i="1" s="1"/>
  <c r="H2752" i="1" s="1"/>
  <c r="R2751" i="1"/>
  <c r="B2751" i="1"/>
  <c r="A2752" i="1"/>
  <c r="S2750" i="1"/>
  <c r="T2750" i="1" s="1"/>
  <c r="V2751" i="1"/>
  <c r="W2751" i="1"/>
  <c r="L2751" i="1"/>
  <c r="M2751" i="1" s="1"/>
  <c r="N2751" i="1" s="1"/>
  <c r="O2751" i="1" s="1"/>
  <c r="I2751" i="1"/>
  <c r="J2751" i="1" s="1"/>
  <c r="C2743" i="1"/>
  <c r="Q2742" i="1"/>
  <c r="U2742" i="1" s="1"/>
  <c r="P2751" i="1" l="1"/>
  <c r="D2752" i="1"/>
  <c r="E2752" i="1" s="1"/>
  <c r="G2752" i="1" s="1"/>
  <c r="H2753" i="1" s="1"/>
  <c r="R2752" i="1"/>
  <c r="B2752" i="1"/>
  <c r="A2753" i="1"/>
  <c r="W2752" i="1"/>
  <c r="L2752" i="1"/>
  <c r="M2752" i="1" s="1"/>
  <c r="N2752" i="1" s="1"/>
  <c r="O2752" i="1" s="1"/>
  <c r="V2752" i="1"/>
  <c r="S2751" i="1"/>
  <c r="T2751" i="1" s="1"/>
  <c r="I2752" i="1"/>
  <c r="J2752" i="1" s="1"/>
  <c r="C2744" i="1"/>
  <c r="Q2743" i="1"/>
  <c r="U2743" i="1" s="1"/>
  <c r="P2752" i="1" l="1"/>
  <c r="D2753" i="1"/>
  <c r="E2753" i="1" s="1"/>
  <c r="G2753" i="1" s="1"/>
  <c r="H2754" i="1" s="1"/>
  <c r="R2753" i="1"/>
  <c r="B2753" i="1"/>
  <c r="A2754" i="1"/>
  <c r="W2753" i="1"/>
  <c r="V2753" i="1"/>
  <c r="L2753" i="1"/>
  <c r="M2753" i="1" s="1"/>
  <c r="N2753" i="1" s="1"/>
  <c r="O2753" i="1" s="1"/>
  <c r="S2752" i="1"/>
  <c r="T2752" i="1" s="1"/>
  <c r="I2753" i="1"/>
  <c r="J2753" i="1" s="1"/>
  <c r="C2745" i="1"/>
  <c r="Q2744" i="1"/>
  <c r="U2744" i="1" s="1"/>
  <c r="P2753" i="1" l="1"/>
  <c r="D2754" i="1"/>
  <c r="E2754" i="1" s="1"/>
  <c r="G2754" i="1" s="1"/>
  <c r="H2755" i="1" s="1"/>
  <c r="R2754" i="1"/>
  <c r="B2754" i="1"/>
  <c r="A2755" i="1"/>
  <c r="V2754" i="1"/>
  <c r="L2754" i="1"/>
  <c r="M2754" i="1" s="1"/>
  <c r="N2754" i="1" s="1"/>
  <c r="O2754" i="1" s="1"/>
  <c r="S2753" i="1"/>
  <c r="T2753" i="1" s="1"/>
  <c r="W2754" i="1"/>
  <c r="I2754" i="1"/>
  <c r="J2754" i="1" s="1"/>
  <c r="C2746" i="1"/>
  <c r="Q2745" i="1"/>
  <c r="U2745" i="1" s="1"/>
  <c r="P2754" i="1" l="1"/>
  <c r="D2755" i="1"/>
  <c r="E2755" i="1" s="1"/>
  <c r="G2755" i="1" s="1"/>
  <c r="H2756" i="1" s="1"/>
  <c r="R2755" i="1"/>
  <c r="B2755" i="1"/>
  <c r="A2756" i="1"/>
  <c r="W2755" i="1"/>
  <c r="L2755" i="1"/>
  <c r="M2755" i="1" s="1"/>
  <c r="N2755" i="1" s="1"/>
  <c r="O2755" i="1" s="1"/>
  <c r="S2754" i="1"/>
  <c r="T2754" i="1" s="1"/>
  <c r="V2755" i="1"/>
  <c r="I2755" i="1"/>
  <c r="J2755" i="1" s="1"/>
  <c r="C2747" i="1"/>
  <c r="Q2746" i="1"/>
  <c r="U2746" i="1" s="1"/>
  <c r="P2755" i="1" l="1"/>
  <c r="D2756" i="1"/>
  <c r="E2756" i="1" s="1"/>
  <c r="G2756" i="1" s="1"/>
  <c r="H2757" i="1" s="1"/>
  <c r="B2756" i="1"/>
  <c r="A2757" i="1"/>
  <c r="R2756" i="1"/>
  <c r="W2756" i="1"/>
  <c r="V2756" i="1"/>
  <c r="L2756" i="1"/>
  <c r="M2756" i="1" s="1"/>
  <c r="N2756" i="1" s="1"/>
  <c r="O2756" i="1" s="1"/>
  <c r="S2755" i="1"/>
  <c r="T2755" i="1" s="1"/>
  <c r="I2756" i="1"/>
  <c r="J2756" i="1" s="1"/>
  <c r="C2748" i="1"/>
  <c r="Q2747" i="1"/>
  <c r="U2747" i="1" s="1"/>
  <c r="P2756" i="1" l="1"/>
  <c r="L2757" i="1"/>
  <c r="M2757" i="1" s="1"/>
  <c r="N2757" i="1" s="1"/>
  <c r="O2757" i="1" s="1"/>
  <c r="S2756" i="1"/>
  <c r="T2756" i="1" s="1"/>
  <c r="W2757" i="1"/>
  <c r="V2757" i="1"/>
  <c r="I2757" i="1"/>
  <c r="J2757" i="1" s="1"/>
  <c r="D2757" i="1"/>
  <c r="E2757" i="1" s="1"/>
  <c r="G2757" i="1" s="1"/>
  <c r="H2758" i="1" s="1"/>
  <c r="B2757" i="1"/>
  <c r="A2758" i="1"/>
  <c r="R2757" i="1"/>
  <c r="C2749" i="1"/>
  <c r="Q2748" i="1"/>
  <c r="U2748" i="1" s="1"/>
  <c r="P2757" i="1" l="1"/>
  <c r="W2758" i="1"/>
  <c r="V2758" i="1"/>
  <c r="L2758" i="1"/>
  <c r="M2758" i="1" s="1"/>
  <c r="N2758" i="1" s="1"/>
  <c r="O2758" i="1" s="1"/>
  <c r="S2757" i="1"/>
  <c r="T2757" i="1" s="1"/>
  <c r="I2758" i="1"/>
  <c r="J2758" i="1"/>
  <c r="D2758" i="1"/>
  <c r="E2758" i="1" s="1"/>
  <c r="G2758" i="1" s="1"/>
  <c r="H2759" i="1" s="1"/>
  <c r="R2758" i="1"/>
  <c r="A2759" i="1"/>
  <c r="B2758" i="1"/>
  <c r="C2750" i="1"/>
  <c r="Q2749" i="1"/>
  <c r="U2749" i="1" s="1"/>
  <c r="W2759" i="1" l="1"/>
  <c r="V2759" i="1"/>
  <c r="L2759" i="1"/>
  <c r="M2759" i="1" s="1"/>
  <c r="N2759" i="1" s="1"/>
  <c r="O2759" i="1" s="1"/>
  <c r="S2758" i="1"/>
  <c r="T2758" i="1" s="1"/>
  <c r="I2759" i="1"/>
  <c r="J2759" i="1" s="1"/>
  <c r="P2758" i="1"/>
  <c r="D2759" i="1"/>
  <c r="E2759" i="1" s="1"/>
  <c r="G2759" i="1" s="1"/>
  <c r="H2760" i="1" s="1"/>
  <c r="R2759" i="1"/>
  <c r="B2759" i="1"/>
  <c r="A2760" i="1"/>
  <c r="C2751" i="1"/>
  <c r="Q2750" i="1"/>
  <c r="U2750" i="1" s="1"/>
  <c r="P2759" i="1" l="1"/>
  <c r="D2760" i="1"/>
  <c r="E2760" i="1" s="1"/>
  <c r="G2760" i="1" s="1"/>
  <c r="H2761" i="1" s="1"/>
  <c r="B2760" i="1"/>
  <c r="R2760" i="1"/>
  <c r="A2761" i="1"/>
  <c r="L2760" i="1"/>
  <c r="M2760" i="1" s="1"/>
  <c r="N2760" i="1" s="1"/>
  <c r="O2760" i="1" s="1"/>
  <c r="V2760" i="1"/>
  <c r="S2759" i="1"/>
  <c r="T2759" i="1" s="1"/>
  <c r="W2760" i="1"/>
  <c r="I2760" i="1"/>
  <c r="J2760" i="1" s="1"/>
  <c r="C2752" i="1"/>
  <c r="Q2751" i="1"/>
  <c r="U2751" i="1" s="1"/>
  <c r="P2760" i="1" l="1"/>
  <c r="D2761" i="1"/>
  <c r="E2761" i="1" s="1"/>
  <c r="G2761" i="1" s="1"/>
  <c r="H2762" i="1" s="1"/>
  <c r="R2761" i="1"/>
  <c r="B2761" i="1"/>
  <c r="A2762" i="1"/>
  <c r="V2761" i="1"/>
  <c r="L2761" i="1"/>
  <c r="M2761" i="1" s="1"/>
  <c r="N2761" i="1" s="1"/>
  <c r="O2761" i="1" s="1"/>
  <c r="S2760" i="1"/>
  <c r="T2760" i="1" s="1"/>
  <c r="W2761" i="1"/>
  <c r="I2761" i="1"/>
  <c r="J2761" i="1" s="1"/>
  <c r="C2753" i="1"/>
  <c r="Q2752" i="1"/>
  <c r="U2752" i="1" s="1"/>
  <c r="P2761" i="1" l="1"/>
  <c r="D2762" i="1"/>
  <c r="E2762" i="1" s="1"/>
  <c r="G2762" i="1" s="1"/>
  <c r="H2763" i="1" s="1"/>
  <c r="B2762" i="1"/>
  <c r="R2762" i="1"/>
  <c r="A2763" i="1"/>
  <c r="V2762" i="1"/>
  <c r="L2762" i="1"/>
  <c r="M2762" i="1" s="1"/>
  <c r="N2762" i="1" s="1"/>
  <c r="O2762" i="1" s="1"/>
  <c r="S2761" i="1"/>
  <c r="T2761" i="1" s="1"/>
  <c r="W2762" i="1"/>
  <c r="I2762" i="1"/>
  <c r="J2762" i="1" s="1"/>
  <c r="C2754" i="1"/>
  <c r="Q2753" i="1"/>
  <c r="U2753" i="1" s="1"/>
  <c r="P2762" i="1" l="1"/>
  <c r="D2763" i="1"/>
  <c r="E2763" i="1" s="1"/>
  <c r="G2763" i="1" s="1"/>
  <c r="H2764" i="1" s="1"/>
  <c r="R2763" i="1"/>
  <c r="B2763" i="1"/>
  <c r="A2764" i="1"/>
  <c r="S2762" i="1"/>
  <c r="T2762" i="1" s="1"/>
  <c r="W2763" i="1"/>
  <c r="V2763" i="1"/>
  <c r="L2763" i="1"/>
  <c r="M2763" i="1" s="1"/>
  <c r="N2763" i="1" s="1"/>
  <c r="O2763" i="1" s="1"/>
  <c r="I2763" i="1"/>
  <c r="J2763" i="1" s="1"/>
  <c r="P2763" i="1" s="1"/>
  <c r="C2755" i="1"/>
  <c r="Q2754" i="1"/>
  <c r="U2754" i="1" s="1"/>
  <c r="D2764" i="1" l="1"/>
  <c r="E2764" i="1" s="1"/>
  <c r="G2764" i="1" s="1"/>
  <c r="H2765" i="1" s="1"/>
  <c r="A2765" i="1"/>
  <c r="R2764" i="1"/>
  <c r="B2764" i="1"/>
  <c r="S2763" i="1"/>
  <c r="T2763" i="1" s="1"/>
  <c r="W2764" i="1"/>
  <c r="V2764" i="1"/>
  <c r="L2764" i="1"/>
  <c r="M2764" i="1" s="1"/>
  <c r="N2764" i="1" s="1"/>
  <c r="O2764" i="1" s="1"/>
  <c r="I2764" i="1"/>
  <c r="J2764" i="1" s="1"/>
  <c r="C2756" i="1"/>
  <c r="Q2755" i="1"/>
  <c r="U2755" i="1" s="1"/>
  <c r="P2764" i="1" l="1"/>
  <c r="W2765" i="1"/>
  <c r="V2765" i="1"/>
  <c r="S2764" i="1"/>
  <c r="T2764" i="1" s="1"/>
  <c r="L2765" i="1"/>
  <c r="M2765" i="1" s="1"/>
  <c r="N2765" i="1" s="1"/>
  <c r="O2765" i="1" s="1"/>
  <c r="I2765" i="1"/>
  <c r="J2765" i="1" s="1"/>
  <c r="D2765" i="1"/>
  <c r="E2765" i="1" s="1"/>
  <c r="G2765" i="1" s="1"/>
  <c r="H2766" i="1" s="1"/>
  <c r="A2766" i="1"/>
  <c r="B2765" i="1"/>
  <c r="R2765" i="1"/>
  <c r="C2757" i="1"/>
  <c r="Q2756" i="1"/>
  <c r="U2756" i="1" s="1"/>
  <c r="P2765" i="1" l="1"/>
  <c r="D2766" i="1"/>
  <c r="E2766" i="1" s="1"/>
  <c r="G2766" i="1" s="1"/>
  <c r="H2767" i="1" s="1"/>
  <c r="A2767" i="1"/>
  <c r="R2766" i="1"/>
  <c r="B2766" i="1"/>
  <c r="W2766" i="1"/>
  <c r="V2766" i="1"/>
  <c r="L2766" i="1"/>
  <c r="M2766" i="1" s="1"/>
  <c r="N2766" i="1" s="1"/>
  <c r="O2766" i="1" s="1"/>
  <c r="S2765" i="1"/>
  <c r="T2765" i="1" s="1"/>
  <c r="I2766" i="1"/>
  <c r="J2766" i="1" s="1"/>
  <c r="C2758" i="1"/>
  <c r="Q2757" i="1"/>
  <c r="U2757" i="1" s="1"/>
  <c r="P2766" i="1" l="1"/>
  <c r="W2767" i="1"/>
  <c r="S2766" i="1"/>
  <c r="T2766" i="1" s="1"/>
  <c r="V2767" i="1"/>
  <c r="L2767" i="1"/>
  <c r="M2767" i="1" s="1"/>
  <c r="N2767" i="1" s="1"/>
  <c r="O2767" i="1" s="1"/>
  <c r="I2767" i="1"/>
  <c r="J2767" i="1" s="1"/>
  <c r="D2767" i="1"/>
  <c r="E2767" i="1" s="1"/>
  <c r="G2767" i="1" s="1"/>
  <c r="H2768" i="1" s="1"/>
  <c r="R2767" i="1"/>
  <c r="B2767" i="1"/>
  <c r="A2768" i="1"/>
  <c r="C2759" i="1"/>
  <c r="Q2758" i="1"/>
  <c r="U2758" i="1" s="1"/>
  <c r="P2767" i="1" l="1"/>
  <c r="V2768" i="1"/>
  <c r="L2768" i="1"/>
  <c r="M2768" i="1" s="1"/>
  <c r="N2768" i="1" s="1"/>
  <c r="O2768" i="1" s="1"/>
  <c r="W2768" i="1"/>
  <c r="S2767" i="1"/>
  <c r="T2767" i="1" s="1"/>
  <c r="I2768" i="1"/>
  <c r="J2768" i="1" s="1"/>
  <c r="D2768" i="1"/>
  <c r="E2768" i="1" s="1"/>
  <c r="G2768" i="1" s="1"/>
  <c r="H2769" i="1" s="1"/>
  <c r="R2768" i="1"/>
  <c r="B2768" i="1"/>
  <c r="A2769" i="1"/>
  <c r="C2760" i="1"/>
  <c r="Q2759" i="1"/>
  <c r="U2759" i="1" s="1"/>
  <c r="V2769" i="1" l="1"/>
  <c r="W2769" i="1"/>
  <c r="L2769" i="1"/>
  <c r="M2769" i="1" s="1"/>
  <c r="N2769" i="1" s="1"/>
  <c r="O2769" i="1" s="1"/>
  <c r="S2768" i="1"/>
  <c r="T2768" i="1" s="1"/>
  <c r="I2769" i="1"/>
  <c r="J2769" i="1" s="1"/>
  <c r="P2768" i="1"/>
  <c r="D2769" i="1"/>
  <c r="E2769" i="1" s="1"/>
  <c r="G2769" i="1" s="1"/>
  <c r="H2770" i="1" s="1"/>
  <c r="R2769" i="1"/>
  <c r="A2770" i="1"/>
  <c r="B2769" i="1"/>
  <c r="C2761" i="1"/>
  <c r="Q2760" i="1"/>
  <c r="U2760" i="1" s="1"/>
  <c r="P2769" i="1" l="1"/>
  <c r="D2770" i="1"/>
  <c r="E2770" i="1" s="1"/>
  <c r="G2770" i="1" s="1"/>
  <c r="H2771" i="1" s="1"/>
  <c r="A2771" i="1"/>
  <c r="R2770" i="1"/>
  <c r="B2770" i="1"/>
  <c r="V2770" i="1"/>
  <c r="S2769" i="1"/>
  <c r="T2769" i="1" s="1"/>
  <c r="L2770" i="1"/>
  <c r="M2770" i="1" s="1"/>
  <c r="N2770" i="1" s="1"/>
  <c r="O2770" i="1" s="1"/>
  <c r="W2770" i="1"/>
  <c r="I2770" i="1"/>
  <c r="J2770" i="1" s="1"/>
  <c r="C2762" i="1"/>
  <c r="Q2761" i="1"/>
  <c r="U2761" i="1" s="1"/>
  <c r="P2770" i="1" l="1"/>
  <c r="V2771" i="1"/>
  <c r="W2771" i="1"/>
  <c r="L2771" i="1"/>
  <c r="M2771" i="1" s="1"/>
  <c r="N2771" i="1" s="1"/>
  <c r="O2771" i="1" s="1"/>
  <c r="S2770" i="1"/>
  <c r="T2770" i="1" s="1"/>
  <c r="I2771" i="1"/>
  <c r="J2771" i="1" s="1"/>
  <c r="D2771" i="1"/>
  <c r="E2771" i="1" s="1"/>
  <c r="G2771" i="1" s="1"/>
  <c r="H2772" i="1" s="1"/>
  <c r="R2771" i="1"/>
  <c r="B2771" i="1"/>
  <c r="A2772" i="1"/>
  <c r="C2763" i="1"/>
  <c r="Q2762" i="1"/>
  <c r="U2762" i="1" s="1"/>
  <c r="P2771" i="1" l="1"/>
  <c r="W2772" i="1"/>
  <c r="V2772" i="1"/>
  <c r="L2772" i="1"/>
  <c r="M2772" i="1" s="1"/>
  <c r="N2772" i="1" s="1"/>
  <c r="O2772" i="1" s="1"/>
  <c r="S2771" i="1"/>
  <c r="T2771" i="1" s="1"/>
  <c r="I2772" i="1"/>
  <c r="J2772" i="1" s="1"/>
  <c r="D2772" i="1"/>
  <c r="E2772" i="1" s="1"/>
  <c r="G2772" i="1" s="1"/>
  <c r="H2773" i="1" s="1"/>
  <c r="A2773" i="1"/>
  <c r="R2772" i="1"/>
  <c r="B2772" i="1"/>
  <c r="C2764" i="1"/>
  <c r="Q2763" i="1"/>
  <c r="U2763" i="1" s="1"/>
  <c r="D2773" i="1" l="1"/>
  <c r="E2773" i="1" s="1"/>
  <c r="G2773" i="1" s="1"/>
  <c r="H2774" i="1" s="1"/>
  <c r="B2773" i="1"/>
  <c r="A2774" i="1"/>
  <c r="R2773" i="1"/>
  <c r="P2772" i="1"/>
  <c r="J2773" i="1"/>
  <c r="L2773" i="1"/>
  <c r="M2773" i="1" s="1"/>
  <c r="N2773" i="1" s="1"/>
  <c r="O2773" i="1" s="1"/>
  <c r="S2772" i="1"/>
  <c r="T2772" i="1" s="1"/>
  <c r="V2773" i="1"/>
  <c r="W2773" i="1"/>
  <c r="I2773" i="1"/>
  <c r="C2765" i="1"/>
  <c r="Q2764" i="1"/>
  <c r="U2764" i="1" s="1"/>
  <c r="P2773" i="1" l="1"/>
  <c r="L2774" i="1"/>
  <c r="M2774" i="1" s="1"/>
  <c r="N2774" i="1" s="1"/>
  <c r="O2774" i="1" s="1"/>
  <c r="S2773" i="1"/>
  <c r="T2773" i="1" s="1"/>
  <c r="W2774" i="1"/>
  <c r="V2774" i="1"/>
  <c r="I2774" i="1"/>
  <c r="J2774" i="1" s="1"/>
  <c r="D2774" i="1"/>
  <c r="E2774" i="1" s="1"/>
  <c r="G2774" i="1" s="1"/>
  <c r="H2775" i="1" s="1"/>
  <c r="R2774" i="1"/>
  <c r="B2774" i="1"/>
  <c r="A2775" i="1"/>
  <c r="C2766" i="1"/>
  <c r="Q2765" i="1"/>
  <c r="U2765" i="1" s="1"/>
  <c r="P2774" i="1" l="1"/>
  <c r="L2775" i="1"/>
  <c r="M2775" i="1" s="1"/>
  <c r="N2775" i="1" s="1"/>
  <c r="O2775" i="1" s="1"/>
  <c r="S2774" i="1"/>
  <c r="T2774" i="1" s="1"/>
  <c r="W2775" i="1"/>
  <c r="V2775" i="1"/>
  <c r="I2775" i="1"/>
  <c r="J2775" i="1" s="1"/>
  <c r="D2775" i="1"/>
  <c r="E2775" i="1" s="1"/>
  <c r="G2775" i="1" s="1"/>
  <c r="H2776" i="1" s="1"/>
  <c r="R2775" i="1"/>
  <c r="B2775" i="1"/>
  <c r="A2776" i="1"/>
  <c r="C2767" i="1"/>
  <c r="Q2766" i="1"/>
  <c r="U2766" i="1" s="1"/>
  <c r="P2775" i="1" l="1"/>
  <c r="L2776" i="1"/>
  <c r="M2776" i="1" s="1"/>
  <c r="N2776" i="1" s="1"/>
  <c r="O2776" i="1" s="1"/>
  <c r="S2775" i="1"/>
  <c r="T2775" i="1" s="1"/>
  <c r="V2776" i="1"/>
  <c r="W2776" i="1"/>
  <c r="I2776" i="1"/>
  <c r="J2776" i="1" s="1"/>
  <c r="D2776" i="1"/>
  <c r="E2776" i="1" s="1"/>
  <c r="G2776" i="1" s="1"/>
  <c r="H2777" i="1" s="1"/>
  <c r="A2777" i="1"/>
  <c r="R2776" i="1"/>
  <c r="B2776" i="1"/>
  <c r="C2768" i="1"/>
  <c r="Q2767" i="1"/>
  <c r="U2767" i="1" s="1"/>
  <c r="P2776" i="1" l="1"/>
  <c r="D2777" i="1"/>
  <c r="E2777" i="1" s="1"/>
  <c r="G2777" i="1" s="1"/>
  <c r="H2778" i="1" s="1"/>
  <c r="R2777" i="1"/>
  <c r="B2777" i="1"/>
  <c r="A2778" i="1"/>
  <c r="L2777" i="1"/>
  <c r="M2777" i="1" s="1"/>
  <c r="N2777" i="1" s="1"/>
  <c r="O2777" i="1" s="1"/>
  <c r="S2776" i="1"/>
  <c r="T2776" i="1" s="1"/>
  <c r="W2777" i="1"/>
  <c r="V2777" i="1"/>
  <c r="I2777" i="1"/>
  <c r="J2777" i="1" s="1"/>
  <c r="C2769" i="1"/>
  <c r="Q2768" i="1"/>
  <c r="U2768" i="1" s="1"/>
  <c r="P2777" i="1" l="1"/>
  <c r="D2778" i="1"/>
  <c r="E2778" i="1" s="1"/>
  <c r="G2778" i="1" s="1"/>
  <c r="H2779" i="1" s="1"/>
  <c r="R2778" i="1"/>
  <c r="A2779" i="1"/>
  <c r="B2778" i="1"/>
  <c r="V2778" i="1"/>
  <c r="L2778" i="1"/>
  <c r="M2778" i="1" s="1"/>
  <c r="N2778" i="1" s="1"/>
  <c r="O2778" i="1" s="1"/>
  <c r="S2777" i="1"/>
  <c r="T2777" i="1" s="1"/>
  <c r="W2778" i="1"/>
  <c r="I2778" i="1"/>
  <c r="J2778" i="1" s="1"/>
  <c r="C2770" i="1"/>
  <c r="Q2769" i="1"/>
  <c r="U2769" i="1" s="1"/>
  <c r="P2778" i="1" l="1"/>
  <c r="D2779" i="1"/>
  <c r="E2779" i="1" s="1"/>
  <c r="G2779" i="1" s="1"/>
  <c r="H2780" i="1" s="1"/>
  <c r="R2779" i="1"/>
  <c r="B2779" i="1"/>
  <c r="A2780" i="1"/>
  <c r="S2778" i="1"/>
  <c r="T2778" i="1" s="1"/>
  <c r="W2779" i="1"/>
  <c r="V2779" i="1"/>
  <c r="L2779" i="1"/>
  <c r="M2779" i="1" s="1"/>
  <c r="N2779" i="1" s="1"/>
  <c r="O2779" i="1" s="1"/>
  <c r="I2779" i="1"/>
  <c r="J2779" i="1" s="1"/>
  <c r="C2771" i="1"/>
  <c r="Q2770" i="1"/>
  <c r="U2770" i="1" s="1"/>
  <c r="P2779" i="1" l="1"/>
  <c r="D2780" i="1"/>
  <c r="E2780" i="1" s="1"/>
  <c r="G2780" i="1" s="1"/>
  <c r="H2781" i="1" s="1"/>
  <c r="A2781" i="1"/>
  <c r="R2780" i="1"/>
  <c r="B2780" i="1"/>
  <c r="W2780" i="1"/>
  <c r="V2780" i="1"/>
  <c r="L2780" i="1"/>
  <c r="M2780" i="1" s="1"/>
  <c r="N2780" i="1" s="1"/>
  <c r="O2780" i="1" s="1"/>
  <c r="S2779" i="1"/>
  <c r="T2779" i="1" s="1"/>
  <c r="I2780" i="1"/>
  <c r="J2780" i="1" s="1"/>
  <c r="C2772" i="1"/>
  <c r="Q2771" i="1"/>
  <c r="U2771" i="1" s="1"/>
  <c r="P2780" i="1" l="1"/>
  <c r="S2780" i="1"/>
  <c r="T2780" i="1" s="1"/>
  <c r="W2781" i="1"/>
  <c r="V2781" i="1"/>
  <c r="L2781" i="1"/>
  <c r="M2781" i="1" s="1"/>
  <c r="N2781" i="1" s="1"/>
  <c r="O2781" i="1" s="1"/>
  <c r="I2781" i="1"/>
  <c r="J2781" i="1" s="1"/>
  <c r="D2781" i="1"/>
  <c r="E2781" i="1" s="1"/>
  <c r="G2781" i="1" s="1"/>
  <c r="H2782" i="1" s="1"/>
  <c r="A2782" i="1"/>
  <c r="R2781" i="1"/>
  <c r="B2781" i="1"/>
  <c r="C2773" i="1"/>
  <c r="Q2772" i="1"/>
  <c r="U2772" i="1" s="1"/>
  <c r="P2781" i="1" l="1"/>
  <c r="W2782" i="1"/>
  <c r="V2782" i="1"/>
  <c r="L2782" i="1"/>
  <c r="M2782" i="1" s="1"/>
  <c r="N2782" i="1" s="1"/>
  <c r="O2782" i="1" s="1"/>
  <c r="S2781" i="1"/>
  <c r="T2781" i="1" s="1"/>
  <c r="I2782" i="1"/>
  <c r="J2782" i="1" s="1"/>
  <c r="D2782" i="1"/>
  <c r="E2782" i="1" s="1"/>
  <c r="G2782" i="1" s="1"/>
  <c r="H2783" i="1" s="1"/>
  <c r="B2782" i="1"/>
  <c r="R2782" i="1"/>
  <c r="A2783" i="1"/>
  <c r="C2774" i="1"/>
  <c r="Q2773" i="1"/>
  <c r="U2773" i="1" s="1"/>
  <c r="P2782" i="1" l="1"/>
  <c r="W2783" i="1"/>
  <c r="V2783" i="1"/>
  <c r="L2783" i="1"/>
  <c r="M2783" i="1" s="1"/>
  <c r="N2783" i="1" s="1"/>
  <c r="O2783" i="1" s="1"/>
  <c r="S2782" i="1"/>
  <c r="T2782" i="1" s="1"/>
  <c r="I2783" i="1"/>
  <c r="J2783" i="1" s="1"/>
  <c r="D2783" i="1"/>
  <c r="E2783" i="1" s="1"/>
  <c r="G2783" i="1" s="1"/>
  <c r="H2784" i="1" s="1"/>
  <c r="R2783" i="1"/>
  <c r="B2783" i="1"/>
  <c r="A2784" i="1"/>
  <c r="C2775" i="1"/>
  <c r="Q2774" i="1"/>
  <c r="U2774" i="1" s="1"/>
  <c r="P2783" i="1" l="1"/>
  <c r="L2784" i="1"/>
  <c r="M2784" i="1" s="1"/>
  <c r="N2784" i="1" s="1"/>
  <c r="O2784" i="1" s="1"/>
  <c r="S2783" i="1"/>
  <c r="T2783" i="1" s="1"/>
  <c r="V2784" i="1"/>
  <c r="W2784" i="1"/>
  <c r="I2784" i="1"/>
  <c r="J2784" i="1" s="1"/>
  <c r="D2784" i="1"/>
  <c r="E2784" i="1" s="1"/>
  <c r="G2784" i="1" s="1"/>
  <c r="H2785" i="1" s="1"/>
  <c r="R2784" i="1"/>
  <c r="B2784" i="1"/>
  <c r="A2785" i="1"/>
  <c r="C2776" i="1"/>
  <c r="Q2775" i="1"/>
  <c r="U2775" i="1" s="1"/>
  <c r="S2784" i="1" l="1"/>
  <c r="T2784" i="1" s="1"/>
  <c r="V2785" i="1"/>
  <c r="L2785" i="1"/>
  <c r="M2785" i="1" s="1"/>
  <c r="N2785" i="1" s="1"/>
  <c r="O2785" i="1" s="1"/>
  <c r="W2785" i="1"/>
  <c r="I2785" i="1"/>
  <c r="J2785" i="1" s="1"/>
  <c r="P2784" i="1"/>
  <c r="D2785" i="1"/>
  <c r="E2785" i="1" s="1"/>
  <c r="G2785" i="1" s="1"/>
  <c r="H2786" i="1" s="1"/>
  <c r="R2785" i="1"/>
  <c r="B2785" i="1"/>
  <c r="A2786" i="1"/>
  <c r="C2777" i="1"/>
  <c r="Q2776" i="1"/>
  <c r="U2776" i="1" s="1"/>
  <c r="P2785" i="1" l="1"/>
  <c r="D2786" i="1"/>
  <c r="E2786" i="1" s="1"/>
  <c r="G2786" i="1" s="1"/>
  <c r="H2787" i="1" s="1"/>
  <c r="B2786" i="1"/>
  <c r="R2786" i="1"/>
  <c r="A2787" i="1"/>
  <c r="J2786" i="1"/>
  <c r="L2786" i="1"/>
  <c r="M2786" i="1" s="1"/>
  <c r="N2786" i="1" s="1"/>
  <c r="O2786" i="1" s="1"/>
  <c r="S2785" i="1"/>
  <c r="T2785" i="1" s="1"/>
  <c r="W2786" i="1"/>
  <c r="V2786" i="1"/>
  <c r="I2786" i="1"/>
  <c r="C2778" i="1"/>
  <c r="Q2777" i="1"/>
  <c r="U2777" i="1" s="1"/>
  <c r="L2787" i="1" l="1"/>
  <c r="M2787" i="1" s="1"/>
  <c r="N2787" i="1" s="1"/>
  <c r="O2787" i="1" s="1"/>
  <c r="S2786" i="1"/>
  <c r="T2786" i="1" s="1"/>
  <c r="V2787" i="1"/>
  <c r="W2787" i="1"/>
  <c r="I2787" i="1"/>
  <c r="J2787" i="1" s="1"/>
  <c r="P2786" i="1"/>
  <c r="D2787" i="1"/>
  <c r="E2787" i="1" s="1"/>
  <c r="G2787" i="1" s="1"/>
  <c r="H2788" i="1" s="1"/>
  <c r="R2787" i="1"/>
  <c r="B2787" i="1"/>
  <c r="A2788" i="1"/>
  <c r="C2779" i="1"/>
  <c r="Q2778" i="1"/>
  <c r="U2778" i="1" s="1"/>
  <c r="P2787" i="1" l="1"/>
  <c r="W2788" i="1"/>
  <c r="V2788" i="1"/>
  <c r="L2788" i="1"/>
  <c r="M2788" i="1" s="1"/>
  <c r="N2788" i="1" s="1"/>
  <c r="O2788" i="1" s="1"/>
  <c r="S2787" i="1"/>
  <c r="T2787" i="1" s="1"/>
  <c r="I2788" i="1"/>
  <c r="J2788" i="1" s="1"/>
  <c r="D2788" i="1"/>
  <c r="E2788" i="1" s="1"/>
  <c r="G2788" i="1" s="1"/>
  <c r="H2789" i="1" s="1"/>
  <c r="B2788" i="1"/>
  <c r="R2788" i="1"/>
  <c r="A2789" i="1"/>
  <c r="C2780" i="1"/>
  <c r="Q2779" i="1"/>
  <c r="U2779" i="1" s="1"/>
  <c r="P2788" i="1" l="1"/>
  <c r="D2789" i="1"/>
  <c r="E2789" i="1" s="1"/>
  <c r="G2789" i="1" s="1"/>
  <c r="H2790" i="1" s="1"/>
  <c r="A2790" i="1"/>
  <c r="R2789" i="1"/>
  <c r="B2789" i="1"/>
  <c r="L2789" i="1"/>
  <c r="M2789" i="1" s="1"/>
  <c r="N2789" i="1" s="1"/>
  <c r="O2789" i="1" s="1"/>
  <c r="V2789" i="1"/>
  <c r="S2788" i="1"/>
  <c r="T2788" i="1" s="1"/>
  <c r="W2789" i="1"/>
  <c r="I2789" i="1"/>
  <c r="J2789" i="1" s="1"/>
  <c r="C2781" i="1"/>
  <c r="Q2780" i="1"/>
  <c r="U2780" i="1" s="1"/>
  <c r="P2789" i="1" l="1"/>
  <c r="W2790" i="1"/>
  <c r="V2790" i="1"/>
  <c r="L2790" i="1"/>
  <c r="M2790" i="1" s="1"/>
  <c r="N2790" i="1" s="1"/>
  <c r="O2790" i="1" s="1"/>
  <c r="S2789" i="1"/>
  <c r="T2789" i="1" s="1"/>
  <c r="I2790" i="1"/>
  <c r="J2790" i="1" s="1"/>
  <c r="D2790" i="1"/>
  <c r="E2790" i="1" s="1"/>
  <c r="G2790" i="1" s="1"/>
  <c r="H2791" i="1" s="1"/>
  <c r="R2790" i="1"/>
  <c r="A2791" i="1"/>
  <c r="B2790" i="1"/>
  <c r="C2782" i="1"/>
  <c r="Q2781" i="1"/>
  <c r="U2781" i="1" s="1"/>
  <c r="P2790" i="1" l="1"/>
  <c r="D2791" i="1"/>
  <c r="E2791" i="1" s="1"/>
  <c r="G2791" i="1" s="1"/>
  <c r="H2792" i="1" s="1"/>
  <c r="R2791" i="1"/>
  <c r="B2791" i="1"/>
  <c r="A2792" i="1"/>
  <c r="W2791" i="1"/>
  <c r="V2791" i="1"/>
  <c r="S2790" i="1"/>
  <c r="T2790" i="1" s="1"/>
  <c r="L2791" i="1"/>
  <c r="M2791" i="1" s="1"/>
  <c r="N2791" i="1" s="1"/>
  <c r="O2791" i="1" s="1"/>
  <c r="I2791" i="1"/>
  <c r="J2791" i="1" s="1"/>
  <c r="C2783" i="1"/>
  <c r="Q2782" i="1"/>
  <c r="U2782" i="1" s="1"/>
  <c r="P2791" i="1" l="1"/>
  <c r="D2792" i="1"/>
  <c r="E2792" i="1" s="1"/>
  <c r="G2792" i="1" s="1"/>
  <c r="H2793" i="1" s="1"/>
  <c r="B2792" i="1"/>
  <c r="R2792" i="1"/>
  <c r="A2793" i="1"/>
  <c r="W2792" i="1"/>
  <c r="L2792" i="1"/>
  <c r="M2792" i="1" s="1"/>
  <c r="N2792" i="1" s="1"/>
  <c r="O2792" i="1" s="1"/>
  <c r="S2791" i="1"/>
  <c r="T2791" i="1" s="1"/>
  <c r="V2792" i="1"/>
  <c r="I2792" i="1"/>
  <c r="J2792" i="1" s="1"/>
  <c r="C2784" i="1"/>
  <c r="Q2783" i="1"/>
  <c r="U2783" i="1" s="1"/>
  <c r="P2792" i="1" l="1"/>
  <c r="L2793" i="1"/>
  <c r="M2793" i="1" s="1"/>
  <c r="N2793" i="1" s="1"/>
  <c r="O2793" i="1" s="1"/>
  <c r="W2793" i="1"/>
  <c r="S2792" i="1"/>
  <c r="T2792" i="1" s="1"/>
  <c r="V2793" i="1"/>
  <c r="I2793" i="1"/>
  <c r="J2793" i="1" s="1"/>
  <c r="D2793" i="1"/>
  <c r="E2793" i="1" s="1"/>
  <c r="G2793" i="1" s="1"/>
  <c r="H2794" i="1" s="1"/>
  <c r="B2793" i="1"/>
  <c r="A2794" i="1"/>
  <c r="R2793" i="1"/>
  <c r="C2785" i="1"/>
  <c r="Q2784" i="1"/>
  <c r="U2784" i="1" s="1"/>
  <c r="P2793" i="1" l="1"/>
  <c r="D2794" i="1"/>
  <c r="E2794" i="1" s="1"/>
  <c r="G2794" i="1" s="1"/>
  <c r="H2795" i="1" s="1"/>
  <c r="A2795" i="1"/>
  <c r="B2794" i="1"/>
  <c r="R2794" i="1"/>
  <c r="V2794" i="1"/>
  <c r="S2793" i="1"/>
  <c r="T2793" i="1" s="1"/>
  <c r="L2794" i="1"/>
  <c r="M2794" i="1" s="1"/>
  <c r="N2794" i="1" s="1"/>
  <c r="O2794" i="1" s="1"/>
  <c r="W2794" i="1"/>
  <c r="I2794" i="1"/>
  <c r="J2794" i="1" s="1"/>
  <c r="C2786" i="1"/>
  <c r="Q2785" i="1"/>
  <c r="U2785" i="1" s="1"/>
  <c r="P2794" i="1" l="1"/>
  <c r="L2795" i="1"/>
  <c r="M2795" i="1" s="1"/>
  <c r="N2795" i="1" s="1"/>
  <c r="O2795" i="1" s="1"/>
  <c r="V2795" i="1"/>
  <c r="S2794" i="1"/>
  <c r="T2794" i="1" s="1"/>
  <c r="W2795" i="1"/>
  <c r="I2795" i="1"/>
  <c r="J2795" i="1" s="1"/>
  <c r="D2795" i="1"/>
  <c r="E2795" i="1" s="1"/>
  <c r="G2795" i="1" s="1"/>
  <c r="H2796" i="1" s="1"/>
  <c r="R2795" i="1"/>
  <c r="B2795" i="1"/>
  <c r="A2796" i="1"/>
  <c r="C2787" i="1"/>
  <c r="Q2786" i="1"/>
  <c r="U2786" i="1" s="1"/>
  <c r="P2795" i="1" l="1"/>
  <c r="D2796" i="1"/>
  <c r="E2796" i="1" s="1"/>
  <c r="G2796" i="1" s="1"/>
  <c r="H2797" i="1" s="1"/>
  <c r="B2796" i="1"/>
  <c r="A2797" i="1"/>
  <c r="R2796" i="1"/>
  <c r="S2795" i="1"/>
  <c r="T2795" i="1" s="1"/>
  <c r="W2796" i="1"/>
  <c r="V2796" i="1"/>
  <c r="L2796" i="1"/>
  <c r="M2796" i="1" s="1"/>
  <c r="N2796" i="1" s="1"/>
  <c r="O2796" i="1" s="1"/>
  <c r="I2796" i="1"/>
  <c r="J2796" i="1" s="1"/>
  <c r="C2788" i="1"/>
  <c r="Q2787" i="1"/>
  <c r="U2787" i="1" s="1"/>
  <c r="P2796" i="1" l="1"/>
  <c r="W2797" i="1"/>
  <c r="L2797" i="1"/>
  <c r="M2797" i="1" s="1"/>
  <c r="N2797" i="1" s="1"/>
  <c r="O2797" i="1" s="1"/>
  <c r="V2797" i="1"/>
  <c r="S2796" i="1"/>
  <c r="T2796" i="1" s="1"/>
  <c r="I2797" i="1"/>
  <c r="J2797" i="1" s="1"/>
  <c r="D2797" i="1"/>
  <c r="E2797" i="1" s="1"/>
  <c r="G2797" i="1" s="1"/>
  <c r="H2798" i="1" s="1"/>
  <c r="B2797" i="1"/>
  <c r="A2798" i="1"/>
  <c r="R2797" i="1"/>
  <c r="C2789" i="1"/>
  <c r="Q2788" i="1"/>
  <c r="U2788" i="1" s="1"/>
  <c r="P2797" i="1" l="1"/>
  <c r="D2798" i="1"/>
  <c r="E2798" i="1" s="1"/>
  <c r="G2798" i="1" s="1"/>
  <c r="H2799" i="1" s="1"/>
  <c r="R2798" i="1"/>
  <c r="B2798" i="1"/>
  <c r="A2799" i="1"/>
  <c r="W2798" i="1"/>
  <c r="V2798" i="1"/>
  <c r="L2798" i="1"/>
  <c r="M2798" i="1" s="1"/>
  <c r="N2798" i="1" s="1"/>
  <c r="O2798" i="1" s="1"/>
  <c r="S2797" i="1"/>
  <c r="T2797" i="1" s="1"/>
  <c r="I2798" i="1"/>
  <c r="J2798" i="1" s="1"/>
  <c r="C2790" i="1"/>
  <c r="Q2789" i="1"/>
  <c r="U2789" i="1" s="1"/>
  <c r="D2799" i="1" l="1"/>
  <c r="E2799" i="1" s="1"/>
  <c r="G2799" i="1" s="1"/>
  <c r="H2800" i="1" s="1"/>
  <c r="B2799" i="1"/>
  <c r="A2800" i="1"/>
  <c r="R2799" i="1"/>
  <c r="P2798" i="1"/>
  <c r="W2799" i="1"/>
  <c r="V2799" i="1"/>
  <c r="S2798" i="1"/>
  <c r="T2798" i="1" s="1"/>
  <c r="L2799" i="1"/>
  <c r="M2799" i="1" s="1"/>
  <c r="N2799" i="1" s="1"/>
  <c r="O2799" i="1" s="1"/>
  <c r="I2799" i="1"/>
  <c r="J2799" i="1" s="1"/>
  <c r="C2791" i="1"/>
  <c r="Q2790" i="1"/>
  <c r="U2790" i="1" s="1"/>
  <c r="L2800" i="1" l="1"/>
  <c r="W2800" i="1"/>
  <c r="S2799" i="1"/>
  <c r="T2799" i="1" s="1"/>
  <c r="V2800" i="1"/>
  <c r="I2800" i="1"/>
  <c r="J2800" i="1" s="1"/>
  <c r="D2800" i="1"/>
  <c r="E2800" i="1" s="1"/>
  <c r="G2800" i="1" s="1"/>
  <c r="H2801" i="1" s="1"/>
  <c r="M2800" i="1"/>
  <c r="N2800" i="1" s="1"/>
  <c r="O2800" i="1" s="1"/>
  <c r="B2800" i="1"/>
  <c r="A2801" i="1"/>
  <c r="R2800" i="1"/>
  <c r="P2799" i="1"/>
  <c r="C2792" i="1"/>
  <c r="Q2791" i="1"/>
  <c r="U2791" i="1" s="1"/>
  <c r="P2800" i="1" l="1"/>
  <c r="L2801" i="1"/>
  <c r="M2801" i="1" s="1"/>
  <c r="N2801" i="1" s="1"/>
  <c r="O2801" i="1" s="1"/>
  <c r="W2801" i="1"/>
  <c r="V2801" i="1"/>
  <c r="S2800" i="1"/>
  <c r="T2800" i="1" s="1"/>
  <c r="I2801" i="1"/>
  <c r="J2801" i="1" s="1"/>
  <c r="D2801" i="1"/>
  <c r="E2801" i="1" s="1"/>
  <c r="G2801" i="1" s="1"/>
  <c r="H2802" i="1" s="1"/>
  <c r="B2801" i="1"/>
  <c r="R2801" i="1"/>
  <c r="A2802" i="1"/>
  <c r="C2793" i="1"/>
  <c r="Q2792" i="1"/>
  <c r="U2792" i="1" s="1"/>
  <c r="P2801" i="1" l="1"/>
  <c r="D2802" i="1"/>
  <c r="E2802" i="1" s="1"/>
  <c r="G2802" i="1" s="1"/>
  <c r="H2803" i="1" s="1"/>
  <c r="R2802" i="1"/>
  <c r="B2802" i="1"/>
  <c r="A2803" i="1"/>
  <c r="V2802" i="1"/>
  <c r="S2801" i="1"/>
  <c r="T2801" i="1" s="1"/>
  <c r="L2802" i="1"/>
  <c r="M2802" i="1" s="1"/>
  <c r="N2802" i="1" s="1"/>
  <c r="O2802" i="1" s="1"/>
  <c r="W2802" i="1"/>
  <c r="I2802" i="1"/>
  <c r="J2802" i="1" s="1"/>
  <c r="C2794" i="1"/>
  <c r="Q2793" i="1"/>
  <c r="U2793" i="1" s="1"/>
  <c r="P2802" i="1" l="1"/>
  <c r="D2803" i="1"/>
  <c r="E2803" i="1" s="1"/>
  <c r="G2803" i="1" s="1"/>
  <c r="H2804" i="1" s="1"/>
  <c r="B2803" i="1"/>
  <c r="A2804" i="1"/>
  <c r="R2803" i="1"/>
  <c r="W2803" i="1"/>
  <c r="V2803" i="1"/>
  <c r="L2803" i="1"/>
  <c r="M2803" i="1" s="1"/>
  <c r="N2803" i="1" s="1"/>
  <c r="O2803" i="1" s="1"/>
  <c r="S2802" i="1"/>
  <c r="T2802" i="1" s="1"/>
  <c r="I2803" i="1"/>
  <c r="J2803" i="1" s="1"/>
  <c r="C2795" i="1"/>
  <c r="Q2794" i="1"/>
  <c r="U2794" i="1" s="1"/>
  <c r="P2803" i="1" l="1"/>
  <c r="D2804" i="1"/>
  <c r="E2804" i="1" s="1"/>
  <c r="G2804" i="1" s="1"/>
  <c r="H2805" i="1" s="1"/>
  <c r="A2805" i="1"/>
  <c r="B2804" i="1"/>
  <c r="R2804" i="1"/>
  <c r="W2804" i="1"/>
  <c r="S2803" i="1"/>
  <c r="T2803" i="1" s="1"/>
  <c r="V2804" i="1"/>
  <c r="L2804" i="1"/>
  <c r="M2804" i="1" s="1"/>
  <c r="N2804" i="1" s="1"/>
  <c r="O2804" i="1" s="1"/>
  <c r="I2804" i="1"/>
  <c r="J2804" i="1" s="1"/>
  <c r="C2796" i="1"/>
  <c r="Q2795" i="1"/>
  <c r="U2795" i="1" s="1"/>
  <c r="P2804" i="1" l="1"/>
  <c r="W2805" i="1"/>
  <c r="V2805" i="1"/>
  <c r="L2805" i="1"/>
  <c r="M2805" i="1" s="1"/>
  <c r="N2805" i="1" s="1"/>
  <c r="O2805" i="1" s="1"/>
  <c r="S2804" i="1"/>
  <c r="T2804" i="1" s="1"/>
  <c r="I2805" i="1"/>
  <c r="J2805" i="1" s="1"/>
  <c r="D2805" i="1"/>
  <c r="E2805" i="1" s="1"/>
  <c r="G2805" i="1" s="1"/>
  <c r="H2806" i="1" s="1"/>
  <c r="A2806" i="1"/>
  <c r="R2805" i="1"/>
  <c r="B2805" i="1"/>
  <c r="C2797" i="1"/>
  <c r="Q2796" i="1"/>
  <c r="U2796" i="1" s="1"/>
  <c r="P2805" i="1" l="1"/>
  <c r="W2806" i="1"/>
  <c r="V2806" i="1"/>
  <c r="L2806" i="1"/>
  <c r="M2806" i="1" s="1"/>
  <c r="N2806" i="1" s="1"/>
  <c r="O2806" i="1" s="1"/>
  <c r="S2805" i="1"/>
  <c r="T2805" i="1" s="1"/>
  <c r="I2806" i="1"/>
  <c r="J2806" i="1" s="1"/>
  <c r="D2806" i="1"/>
  <c r="E2806" i="1" s="1"/>
  <c r="G2806" i="1" s="1"/>
  <c r="H2807" i="1" s="1"/>
  <c r="R2806" i="1"/>
  <c r="B2806" i="1"/>
  <c r="A2807" i="1"/>
  <c r="C2798" i="1"/>
  <c r="Q2797" i="1"/>
  <c r="U2797" i="1" s="1"/>
  <c r="P2806" i="1" l="1"/>
  <c r="W2807" i="1"/>
  <c r="V2807" i="1"/>
  <c r="L2807" i="1"/>
  <c r="M2807" i="1" s="1"/>
  <c r="N2807" i="1" s="1"/>
  <c r="O2807" i="1" s="1"/>
  <c r="S2806" i="1"/>
  <c r="T2806" i="1" s="1"/>
  <c r="I2807" i="1"/>
  <c r="J2807" i="1" s="1"/>
  <c r="D2807" i="1"/>
  <c r="E2807" i="1" s="1"/>
  <c r="G2807" i="1" s="1"/>
  <c r="H2808" i="1" s="1"/>
  <c r="R2807" i="1"/>
  <c r="B2807" i="1"/>
  <c r="A2808" i="1"/>
  <c r="C2799" i="1"/>
  <c r="Q2798" i="1"/>
  <c r="U2798" i="1" s="1"/>
  <c r="S2807" i="1" l="1"/>
  <c r="T2807" i="1" s="1"/>
  <c r="W2808" i="1"/>
  <c r="V2808" i="1"/>
  <c r="L2808" i="1"/>
  <c r="M2808" i="1" s="1"/>
  <c r="N2808" i="1" s="1"/>
  <c r="O2808" i="1" s="1"/>
  <c r="I2808" i="1"/>
  <c r="J2808" i="1" s="1"/>
  <c r="P2807" i="1"/>
  <c r="D2808" i="1"/>
  <c r="E2808" i="1" s="1"/>
  <c r="G2808" i="1" s="1"/>
  <c r="H2809" i="1" s="1"/>
  <c r="R2808" i="1"/>
  <c r="A2809" i="1"/>
  <c r="B2808" i="1"/>
  <c r="C2800" i="1"/>
  <c r="Q2799" i="1"/>
  <c r="U2799" i="1" s="1"/>
  <c r="P2808" i="1" l="1"/>
  <c r="D2809" i="1"/>
  <c r="E2809" i="1" s="1"/>
  <c r="G2809" i="1" s="1"/>
  <c r="H2810" i="1" s="1"/>
  <c r="R2809" i="1"/>
  <c r="B2809" i="1"/>
  <c r="A2810" i="1"/>
  <c r="L2809" i="1"/>
  <c r="M2809" i="1" s="1"/>
  <c r="N2809" i="1" s="1"/>
  <c r="O2809" i="1" s="1"/>
  <c r="W2809" i="1"/>
  <c r="V2809" i="1"/>
  <c r="S2808" i="1"/>
  <c r="T2808" i="1" s="1"/>
  <c r="I2809" i="1"/>
  <c r="J2809" i="1" s="1"/>
  <c r="C2801" i="1"/>
  <c r="Q2800" i="1"/>
  <c r="U2800" i="1" s="1"/>
  <c r="P2809" i="1" l="1"/>
  <c r="D2810" i="1"/>
  <c r="E2810" i="1" s="1"/>
  <c r="G2810" i="1" s="1"/>
  <c r="H2811" i="1" s="1"/>
  <c r="R2810" i="1"/>
  <c r="B2810" i="1"/>
  <c r="A2811" i="1"/>
  <c r="V2810" i="1"/>
  <c r="S2809" i="1"/>
  <c r="T2809" i="1" s="1"/>
  <c r="W2810" i="1"/>
  <c r="L2810" i="1"/>
  <c r="M2810" i="1" s="1"/>
  <c r="N2810" i="1" s="1"/>
  <c r="O2810" i="1" s="1"/>
  <c r="I2810" i="1"/>
  <c r="J2810" i="1" s="1"/>
  <c r="C2802" i="1"/>
  <c r="Q2801" i="1"/>
  <c r="U2801" i="1" s="1"/>
  <c r="P2810" i="1" l="1"/>
  <c r="D2811" i="1"/>
  <c r="E2811" i="1" s="1"/>
  <c r="G2811" i="1" s="1"/>
  <c r="H2812" i="1" s="1"/>
  <c r="B2811" i="1"/>
  <c r="R2811" i="1"/>
  <c r="A2812" i="1"/>
  <c r="S2810" i="1"/>
  <c r="T2810" i="1" s="1"/>
  <c r="W2811" i="1"/>
  <c r="L2811" i="1"/>
  <c r="M2811" i="1" s="1"/>
  <c r="N2811" i="1" s="1"/>
  <c r="O2811" i="1" s="1"/>
  <c r="V2811" i="1"/>
  <c r="I2811" i="1"/>
  <c r="J2811" i="1" s="1"/>
  <c r="C2803" i="1"/>
  <c r="Q2802" i="1"/>
  <c r="U2802" i="1" s="1"/>
  <c r="P2811" i="1" l="1"/>
  <c r="D2812" i="1"/>
  <c r="E2812" i="1" s="1"/>
  <c r="G2812" i="1" s="1"/>
  <c r="H2813" i="1" s="1"/>
  <c r="A2813" i="1"/>
  <c r="R2812" i="1"/>
  <c r="B2812" i="1"/>
  <c r="S2811" i="1"/>
  <c r="T2811" i="1" s="1"/>
  <c r="W2812" i="1"/>
  <c r="V2812" i="1"/>
  <c r="L2812" i="1"/>
  <c r="M2812" i="1" s="1"/>
  <c r="N2812" i="1" s="1"/>
  <c r="O2812" i="1" s="1"/>
  <c r="I2812" i="1"/>
  <c r="J2812" i="1" s="1"/>
  <c r="C2804" i="1"/>
  <c r="Q2803" i="1"/>
  <c r="U2803" i="1" s="1"/>
  <c r="P2812" i="1" l="1"/>
  <c r="S2812" i="1"/>
  <c r="T2812" i="1" s="1"/>
  <c r="V2813" i="1"/>
  <c r="W2813" i="1"/>
  <c r="L2813" i="1"/>
  <c r="M2813" i="1" s="1"/>
  <c r="N2813" i="1" s="1"/>
  <c r="O2813" i="1" s="1"/>
  <c r="I2813" i="1"/>
  <c r="J2813" i="1" s="1"/>
  <c r="D2813" i="1"/>
  <c r="E2813" i="1" s="1"/>
  <c r="G2813" i="1" s="1"/>
  <c r="H2814" i="1" s="1"/>
  <c r="A2814" i="1"/>
  <c r="B2813" i="1"/>
  <c r="R2813" i="1"/>
  <c r="C2805" i="1"/>
  <c r="Q2804" i="1"/>
  <c r="U2804" i="1" s="1"/>
  <c r="P2813" i="1" l="1"/>
  <c r="D2814" i="1"/>
  <c r="E2814" i="1" s="1"/>
  <c r="G2814" i="1" s="1"/>
  <c r="H2815" i="1" s="1"/>
  <c r="B2814" i="1"/>
  <c r="R2814" i="1"/>
  <c r="A2815" i="1"/>
  <c r="S2813" i="1"/>
  <c r="T2813" i="1" s="1"/>
  <c r="W2814" i="1"/>
  <c r="L2814" i="1"/>
  <c r="M2814" i="1" s="1"/>
  <c r="N2814" i="1" s="1"/>
  <c r="O2814" i="1" s="1"/>
  <c r="V2814" i="1"/>
  <c r="I2814" i="1"/>
  <c r="J2814" i="1" s="1"/>
  <c r="C2806" i="1"/>
  <c r="Q2805" i="1"/>
  <c r="U2805" i="1" s="1"/>
  <c r="P2814" i="1" l="1"/>
  <c r="D2815" i="1"/>
  <c r="E2815" i="1" s="1"/>
  <c r="G2815" i="1" s="1"/>
  <c r="H2816" i="1" s="1"/>
  <c r="R2815" i="1"/>
  <c r="B2815" i="1"/>
  <c r="A2816" i="1"/>
  <c r="S2814" i="1"/>
  <c r="T2814" i="1" s="1"/>
  <c r="W2815" i="1"/>
  <c r="V2815" i="1"/>
  <c r="L2815" i="1"/>
  <c r="M2815" i="1" s="1"/>
  <c r="N2815" i="1" s="1"/>
  <c r="O2815" i="1" s="1"/>
  <c r="I2815" i="1"/>
  <c r="J2815" i="1" s="1"/>
  <c r="C2807" i="1"/>
  <c r="Q2806" i="1"/>
  <c r="U2806" i="1" s="1"/>
  <c r="P2815" i="1" l="1"/>
  <c r="D2816" i="1"/>
  <c r="E2816" i="1" s="1"/>
  <c r="G2816" i="1" s="1"/>
  <c r="H2817" i="1" s="1"/>
  <c r="R2816" i="1"/>
  <c r="B2816" i="1"/>
  <c r="A2817" i="1"/>
  <c r="V2816" i="1"/>
  <c r="L2816" i="1"/>
  <c r="M2816" i="1" s="1"/>
  <c r="N2816" i="1" s="1"/>
  <c r="O2816" i="1" s="1"/>
  <c r="W2816" i="1"/>
  <c r="S2815" i="1"/>
  <c r="T2815" i="1" s="1"/>
  <c r="I2816" i="1"/>
  <c r="J2816" i="1" s="1"/>
  <c r="C2808" i="1"/>
  <c r="Q2807" i="1"/>
  <c r="U2807" i="1" s="1"/>
  <c r="P2816" i="1" l="1"/>
  <c r="D2817" i="1"/>
  <c r="E2817" i="1" s="1"/>
  <c r="G2817" i="1" s="1"/>
  <c r="H2818" i="1" s="1"/>
  <c r="R2817" i="1"/>
  <c r="B2817" i="1"/>
  <c r="A2818" i="1"/>
  <c r="V2817" i="1"/>
  <c r="L2817" i="1"/>
  <c r="M2817" i="1" s="1"/>
  <c r="N2817" i="1" s="1"/>
  <c r="O2817" i="1" s="1"/>
  <c r="S2816" i="1"/>
  <c r="T2816" i="1" s="1"/>
  <c r="W2817" i="1"/>
  <c r="I2817" i="1"/>
  <c r="J2817" i="1" s="1"/>
  <c r="C2809" i="1"/>
  <c r="Q2808" i="1"/>
  <c r="U2808" i="1" s="1"/>
  <c r="P2817" i="1" l="1"/>
  <c r="D2818" i="1"/>
  <c r="E2818" i="1" s="1"/>
  <c r="G2818" i="1" s="1"/>
  <c r="H2819" i="1" s="1"/>
  <c r="A2819" i="1"/>
  <c r="R2818" i="1"/>
  <c r="B2818" i="1"/>
  <c r="W2818" i="1"/>
  <c r="V2818" i="1"/>
  <c r="L2818" i="1"/>
  <c r="M2818" i="1" s="1"/>
  <c r="N2818" i="1" s="1"/>
  <c r="O2818" i="1" s="1"/>
  <c r="S2817" i="1"/>
  <c r="T2817" i="1" s="1"/>
  <c r="I2818" i="1"/>
  <c r="J2818" i="1" s="1"/>
  <c r="C2810" i="1"/>
  <c r="Q2809" i="1"/>
  <c r="U2809" i="1" s="1"/>
  <c r="P2818" i="1" l="1"/>
  <c r="S2818" i="1"/>
  <c r="T2818" i="1" s="1"/>
  <c r="W2819" i="1"/>
  <c r="V2819" i="1"/>
  <c r="L2819" i="1"/>
  <c r="M2819" i="1" s="1"/>
  <c r="N2819" i="1" s="1"/>
  <c r="O2819" i="1" s="1"/>
  <c r="I2819" i="1"/>
  <c r="J2819" i="1" s="1"/>
  <c r="D2819" i="1"/>
  <c r="E2819" i="1" s="1"/>
  <c r="G2819" i="1" s="1"/>
  <c r="H2820" i="1" s="1"/>
  <c r="B2819" i="1"/>
  <c r="R2819" i="1"/>
  <c r="A2820" i="1"/>
  <c r="C2811" i="1"/>
  <c r="Q2810" i="1"/>
  <c r="U2810" i="1" s="1"/>
  <c r="P2819" i="1" l="1"/>
  <c r="V2820" i="1"/>
  <c r="L2820" i="1"/>
  <c r="M2820" i="1" s="1"/>
  <c r="N2820" i="1" s="1"/>
  <c r="O2820" i="1" s="1"/>
  <c r="W2820" i="1"/>
  <c r="S2819" i="1"/>
  <c r="T2819" i="1" s="1"/>
  <c r="I2820" i="1"/>
  <c r="J2820" i="1" s="1"/>
  <c r="D2820" i="1"/>
  <c r="E2820" i="1" s="1"/>
  <c r="G2820" i="1" s="1"/>
  <c r="H2821" i="1" s="1"/>
  <c r="B2820" i="1"/>
  <c r="A2821" i="1"/>
  <c r="R2820" i="1"/>
  <c r="C2812" i="1"/>
  <c r="Q2811" i="1"/>
  <c r="U2811" i="1" s="1"/>
  <c r="P2820" i="1" l="1"/>
  <c r="S2820" i="1"/>
  <c r="T2820" i="1" s="1"/>
  <c r="V2821" i="1"/>
  <c r="W2821" i="1"/>
  <c r="L2821" i="1"/>
  <c r="M2821" i="1" s="1"/>
  <c r="N2821" i="1" s="1"/>
  <c r="O2821" i="1" s="1"/>
  <c r="I2821" i="1"/>
  <c r="J2821" i="1" s="1"/>
  <c r="D2821" i="1"/>
  <c r="E2821" i="1" s="1"/>
  <c r="G2821" i="1" s="1"/>
  <c r="H2822" i="1" s="1"/>
  <c r="A2822" i="1"/>
  <c r="B2821" i="1"/>
  <c r="R2821" i="1"/>
  <c r="C2813" i="1"/>
  <c r="Q2812" i="1"/>
  <c r="U2812" i="1" s="1"/>
  <c r="P2821" i="1" l="1"/>
  <c r="D2822" i="1"/>
  <c r="E2822" i="1" s="1"/>
  <c r="G2822" i="1" s="1"/>
  <c r="H2823" i="1" s="1"/>
  <c r="R2822" i="1"/>
  <c r="A2823" i="1"/>
  <c r="B2822" i="1"/>
  <c r="S2821" i="1"/>
  <c r="T2821" i="1" s="1"/>
  <c r="W2822" i="1"/>
  <c r="V2822" i="1"/>
  <c r="L2822" i="1"/>
  <c r="M2822" i="1" s="1"/>
  <c r="N2822" i="1" s="1"/>
  <c r="O2822" i="1" s="1"/>
  <c r="I2822" i="1"/>
  <c r="J2822" i="1" s="1"/>
  <c r="C2814" i="1"/>
  <c r="Q2813" i="1"/>
  <c r="U2813" i="1" s="1"/>
  <c r="P2822" i="1" l="1"/>
  <c r="D2823" i="1"/>
  <c r="E2823" i="1" s="1"/>
  <c r="G2823" i="1" s="1"/>
  <c r="H2824" i="1" s="1"/>
  <c r="R2823" i="1"/>
  <c r="B2823" i="1"/>
  <c r="A2824" i="1"/>
  <c r="W2823" i="1"/>
  <c r="V2823" i="1"/>
  <c r="L2823" i="1"/>
  <c r="M2823" i="1" s="1"/>
  <c r="N2823" i="1" s="1"/>
  <c r="O2823" i="1" s="1"/>
  <c r="S2822" i="1"/>
  <c r="T2822" i="1" s="1"/>
  <c r="I2823" i="1"/>
  <c r="J2823" i="1" s="1"/>
  <c r="C2815" i="1"/>
  <c r="Q2814" i="1"/>
  <c r="U2814" i="1" s="1"/>
  <c r="P2823" i="1" l="1"/>
  <c r="D2824" i="1"/>
  <c r="E2824" i="1" s="1"/>
  <c r="G2824" i="1" s="1"/>
  <c r="H2825" i="1" s="1"/>
  <c r="A2825" i="1"/>
  <c r="R2824" i="1"/>
  <c r="B2824" i="1"/>
  <c r="L2824" i="1"/>
  <c r="M2824" i="1" s="1"/>
  <c r="N2824" i="1" s="1"/>
  <c r="O2824" i="1" s="1"/>
  <c r="S2823" i="1"/>
  <c r="T2823" i="1" s="1"/>
  <c r="W2824" i="1"/>
  <c r="V2824" i="1"/>
  <c r="I2824" i="1"/>
  <c r="J2824" i="1" s="1"/>
  <c r="C2816" i="1"/>
  <c r="Q2815" i="1"/>
  <c r="U2815" i="1" s="1"/>
  <c r="P2824" i="1" l="1"/>
  <c r="V2825" i="1"/>
  <c r="S2824" i="1"/>
  <c r="T2824" i="1" s="1"/>
  <c r="L2825" i="1"/>
  <c r="M2825" i="1" s="1"/>
  <c r="N2825" i="1" s="1"/>
  <c r="O2825" i="1" s="1"/>
  <c r="W2825" i="1"/>
  <c r="I2825" i="1"/>
  <c r="J2825" i="1" s="1"/>
  <c r="D2825" i="1"/>
  <c r="E2825" i="1" s="1"/>
  <c r="G2825" i="1" s="1"/>
  <c r="H2826" i="1" s="1"/>
  <c r="R2825" i="1"/>
  <c r="A2826" i="1"/>
  <c r="B2825" i="1"/>
  <c r="C2817" i="1"/>
  <c r="Q2816" i="1"/>
  <c r="U2816" i="1" s="1"/>
  <c r="P2825" i="1" l="1"/>
  <c r="D2826" i="1"/>
  <c r="E2826" i="1" s="1"/>
  <c r="G2826" i="1" s="1"/>
  <c r="H2827" i="1" s="1"/>
  <c r="R2826" i="1"/>
  <c r="B2826" i="1"/>
  <c r="A2827" i="1"/>
  <c r="W2826" i="1"/>
  <c r="S2825" i="1"/>
  <c r="T2825" i="1" s="1"/>
  <c r="V2826" i="1"/>
  <c r="L2826" i="1"/>
  <c r="M2826" i="1" s="1"/>
  <c r="N2826" i="1" s="1"/>
  <c r="O2826" i="1" s="1"/>
  <c r="I2826" i="1"/>
  <c r="J2826" i="1" s="1"/>
  <c r="C2818" i="1"/>
  <c r="Q2817" i="1"/>
  <c r="U2817" i="1" s="1"/>
  <c r="P2826" i="1" l="1"/>
  <c r="D2827" i="1"/>
  <c r="E2827" i="1" s="1"/>
  <c r="G2827" i="1" s="1"/>
  <c r="H2828" i="1" s="1"/>
  <c r="R2827" i="1"/>
  <c r="B2827" i="1"/>
  <c r="A2828" i="1"/>
  <c r="S2826" i="1"/>
  <c r="T2826" i="1" s="1"/>
  <c r="V2827" i="1"/>
  <c r="W2827" i="1"/>
  <c r="L2827" i="1"/>
  <c r="M2827" i="1" s="1"/>
  <c r="N2827" i="1" s="1"/>
  <c r="O2827" i="1" s="1"/>
  <c r="I2827" i="1"/>
  <c r="J2827" i="1" s="1"/>
  <c r="C2819" i="1"/>
  <c r="Q2818" i="1"/>
  <c r="U2818" i="1" s="1"/>
  <c r="P2827" i="1" l="1"/>
  <c r="D2828" i="1"/>
  <c r="E2828" i="1" s="1"/>
  <c r="G2828" i="1" s="1"/>
  <c r="H2829" i="1" s="1"/>
  <c r="A2829" i="1"/>
  <c r="R2828" i="1"/>
  <c r="B2828" i="1"/>
  <c r="S2827" i="1"/>
  <c r="T2827" i="1" s="1"/>
  <c r="V2828" i="1"/>
  <c r="L2828" i="1"/>
  <c r="M2828" i="1" s="1"/>
  <c r="N2828" i="1" s="1"/>
  <c r="O2828" i="1" s="1"/>
  <c r="W2828" i="1"/>
  <c r="I2828" i="1"/>
  <c r="J2828" i="1" s="1"/>
  <c r="C2820" i="1"/>
  <c r="Q2819" i="1"/>
  <c r="U2819" i="1" s="1"/>
  <c r="P2828" i="1" l="1"/>
  <c r="W2829" i="1"/>
  <c r="V2829" i="1"/>
  <c r="S2828" i="1"/>
  <c r="T2828" i="1" s="1"/>
  <c r="L2829" i="1"/>
  <c r="M2829" i="1" s="1"/>
  <c r="N2829" i="1" s="1"/>
  <c r="O2829" i="1" s="1"/>
  <c r="I2829" i="1"/>
  <c r="J2829" i="1" s="1"/>
  <c r="D2829" i="1"/>
  <c r="E2829" i="1" s="1"/>
  <c r="G2829" i="1" s="1"/>
  <c r="H2830" i="1" s="1"/>
  <c r="B2829" i="1"/>
  <c r="A2830" i="1"/>
  <c r="R2829" i="1"/>
  <c r="C2821" i="1"/>
  <c r="Q2820" i="1"/>
  <c r="U2820" i="1" s="1"/>
  <c r="P2829" i="1" l="1"/>
  <c r="D2830" i="1"/>
  <c r="E2830" i="1" s="1"/>
  <c r="G2830" i="1" s="1"/>
  <c r="H2831" i="1" s="1"/>
  <c r="B2830" i="1"/>
  <c r="R2830" i="1"/>
  <c r="A2831" i="1"/>
  <c r="V2830" i="1"/>
  <c r="W2830" i="1"/>
  <c r="L2830" i="1"/>
  <c r="M2830" i="1" s="1"/>
  <c r="N2830" i="1" s="1"/>
  <c r="O2830" i="1" s="1"/>
  <c r="S2829" i="1"/>
  <c r="T2829" i="1" s="1"/>
  <c r="I2830" i="1"/>
  <c r="J2830" i="1" s="1"/>
  <c r="C2822" i="1"/>
  <c r="Q2821" i="1"/>
  <c r="U2821" i="1" s="1"/>
  <c r="P2830" i="1" l="1"/>
  <c r="S2830" i="1"/>
  <c r="T2830" i="1" s="1"/>
  <c r="W2831" i="1"/>
  <c r="V2831" i="1"/>
  <c r="L2831" i="1"/>
  <c r="M2831" i="1" s="1"/>
  <c r="N2831" i="1" s="1"/>
  <c r="O2831" i="1" s="1"/>
  <c r="I2831" i="1"/>
  <c r="J2831" i="1" s="1"/>
  <c r="D2831" i="1"/>
  <c r="E2831" i="1" s="1"/>
  <c r="G2831" i="1" s="1"/>
  <c r="H2832" i="1" s="1"/>
  <c r="R2831" i="1"/>
  <c r="B2831" i="1"/>
  <c r="A2832" i="1"/>
  <c r="C2823" i="1"/>
  <c r="Q2822" i="1"/>
  <c r="U2822" i="1" s="1"/>
  <c r="P2831" i="1" l="1"/>
  <c r="L2832" i="1"/>
  <c r="M2832" i="1" s="1"/>
  <c r="N2832" i="1" s="1"/>
  <c r="O2832" i="1" s="1"/>
  <c r="V2832" i="1"/>
  <c r="S2831" i="1"/>
  <c r="T2831" i="1" s="1"/>
  <c r="W2832" i="1"/>
  <c r="I2832" i="1"/>
  <c r="J2832" i="1" s="1"/>
  <c r="D2832" i="1"/>
  <c r="E2832" i="1" s="1"/>
  <c r="G2832" i="1" s="1"/>
  <c r="H2833" i="1" s="1"/>
  <c r="A2833" i="1"/>
  <c r="B2832" i="1"/>
  <c r="R2832" i="1"/>
  <c r="C2824" i="1"/>
  <c r="Q2823" i="1"/>
  <c r="U2823" i="1" s="1"/>
  <c r="P2832" i="1" l="1"/>
  <c r="D2833" i="1"/>
  <c r="E2833" i="1" s="1"/>
  <c r="G2833" i="1" s="1"/>
  <c r="H2834" i="1" s="1"/>
  <c r="R2833" i="1"/>
  <c r="A2834" i="1"/>
  <c r="B2833" i="1"/>
  <c r="V2833" i="1"/>
  <c r="S2832" i="1"/>
  <c r="T2832" i="1" s="1"/>
  <c r="L2833" i="1"/>
  <c r="M2833" i="1" s="1"/>
  <c r="N2833" i="1" s="1"/>
  <c r="O2833" i="1" s="1"/>
  <c r="W2833" i="1"/>
  <c r="I2833" i="1"/>
  <c r="J2833" i="1" s="1"/>
  <c r="C2825" i="1"/>
  <c r="Q2824" i="1"/>
  <c r="U2824" i="1" s="1"/>
  <c r="D2834" i="1" l="1"/>
  <c r="E2834" i="1" s="1"/>
  <c r="G2834" i="1" s="1"/>
  <c r="H2835" i="1" s="1"/>
  <c r="R2834" i="1"/>
  <c r="B2834" i="1"/>
  <c r="A2835" i="1"/>
  <c r="P2833" i="1"/>
  <c r="W2834" i="1"/>
  <c r="V2834" i="1"/>
  <c r="S2833" i="1"/>
  <c r="T2833" i="1" s="1"/>
  <c r="L2834" i="1"/>
  <c r="M2834" i="1" s="1"/>
  <c r="N2834" i="1" s="1"/>
  <c r="O2834" i="1" s="1"/>
  <c r="I2834" i="1"/>
  <c r="J2834" i="1" s="1"/>
  <c r="C2826" i="1"/>
  <c r="Q2825" i="1"/>
  <c r="U2825" i="1" s="1"/>
  <c r="D2835" i="1" l="1"/>
  <c r="E2835" i="1" s="1"/>
  <c r="G2835" i="1" s="1"/>
  <c r="H2836" i="1" s="1"/>
  <c r="R2835" i="1"/>
  <c r="B2835" i="1"/>
  <c r="A2836" i="1"/>
  <c r="P2834" i="1"/>
  <c r="S2834" i="1"/>
  <c r="T2834" i="1" s="1"/>
  <c r="W2835" i="1"/>
  <c r="L2835" i="1"/>
  <c r="M2835" i="1" s="1"/>
  <c r="N2835" i="1" s="1"/>
  <c r="O2835" i="1" s="1"/>
  <c r="V2835" i="1"/>
  <c r="I2835" i="1"/>
  <c r="J2835" i="1" s="1"/>
  <c r="C2827" i="1"/>
  <c r="Q2826" i="1"/>
  <c r="U2826" i="1" s="1"/>
  <c r="P2835" i="1" l="1"/>
  <c r="D2836" i="1"/>
  <c r="E2836" i="1" s="1"/>
  <c r="G2836" i="1" s="1"/>
  <c r="H2837" i="1" s="1"/>
  <c r="B2836" i="1"/>
  <c r="R2836" i="1"/>
  <c r="A2837" i="1"/>
  <c r="W2836" i="1"/>
  <c r="V2836" i="1"/>
  <c r="L2836" i="1"/>
  <c r="M2836" i="1" s="1"/>
  <c r="N2836" i="1" s="1"/>
  <c r="O2836" i="1" s="1"/>
  <c r="S2835" i="1"/>
  <c r="T2835" i="1" s="1"/>
  <c r="I2836" i="1"/>
  <c r="J2836" i="1" s="1"/>
  <c r="C2828" i="1"/>
  <c r="Q2827" i="1"/>
  <c r="U2827" i="1" s="1"/>
  <c r="P2836" i="1" l="1"/>
  <c r="D2837" i="1"/>
  <c r="E2837" i="1" s="1"/>
  <c r="G2837" i="1" s="1"/>
  <c r="H2838" i="1" s="1"/>
  <c r="A2838" i="1"/>
  <c r="B2837" i="1"/>
  <c r="R2837" i="1"/>
  <c r="S2836" i="1"/>
  <c r="T2836" i="1" s="1"/>
  <c r="L2837" i="1"/>
  <c r="M2837" i="1" s="1"/>
  <c r="N2837" i="1" s="1"/>
  <c r="O2837" i="1" s="1"/>
  <c r="W2837" i="1"/>
  <c r="V2837" i="1"/>
  <c r="I2837" i="1"/>
  <c r="J2837" i="1" s="1"/>
  <c r="C2829" i="1"/>
  <c r="Q2828" i="1"/>
  <c r="U2828" i="1" s="1"/>
  <c r="P2837" i="1" l="1"/>
  <c r="S2837" i="1"/>
  <c r="T2837" i="1" s="1"/>
  <c r="W2838" i="1"/>
  <c r="V2838" i="1"/>
  <c r="L2838" i="1"/>
  <c r="M2838" i="1" s="1"/>
  <c r="N2838" i="1" s="1"/>
  <c r="O2838" i="1" s="1"/>
  <c r="I2838" i="1"/>
  <c r="J2838" i="1" s="1"/>
  <c r="D2838" i="1"/>
  <c r="E2838" i="1" s="1"/>
  <c r="G2838" i="1" s="1"/>
  <c r="H2839" i="1" s="1"/>
  <c r="R2838" i="1"/>
  <c r="B2838" i="1"/>
  <c r="A2839" i="1"/>
  <c r="C2830" i="1"/>
  <c r="Q2829" i="1"/>
  <c r="U2829" i="1" s="1"/>
  <c r="P2838" i="1" l="1"/>
  <c r="L2839" i="1"/>
  <c r="M2839" i="1" s="1"/>
  <c r="N2839" i="1" s="1"/>
  <c r="O2839" i="1" s="1"/>
  <c r="S2838" i="1"/>
  <c r="T2838" i="1" s="1"/>
  <c r="W2839" i="1"/>
  <c r="V2839" i="1"/>
  <c r="I2839" i="1"/>
  <c r="J2839" i="1"/>
  <c r="D2839" i="1"/>
  <c r="E2839" i="1" s="1"/>
  <c r="G2839" i="1" s="1"/>
  <c r="H2840" i="1" s="1"/>
  <c r="A2840" i="1"/>
  <c r="R2839" i="1"/>
  <c r="B2839" i="1"/>
  <c r="C2831" i="1"/>
  <c r="Q2830" i="1"/>
  <c r="U2830" i="1" s="1"/>
  <c r="D2840" i="1" l="1"/>
  <c r="E2840" i="1" s="1"/>
  <c r="G2840" i="1" s="1"/>
  <c r="H2841" i="1" s="1"/>
  <c r="A2841" i="1"/>
  <c r="B2840" i="1"/>
  <c r="R2840" i="1"/>
  <c r="L2840" i="1"/>
  <c r="M2840" i="1" s="1"/>
  <c r="N2840" i="1" s="1"/>
  <c r="O2840" i="1" s="1"/>
  <c r="S2839" i="1"/>
  <c r="T2839" i="1" s="1"/>
  <c r="V2840" i="1"/>
  <c r="W2840" i="1"/>
  <c r="I2840" i="1"/>
  <c r="J2840" i="1" s="1"/>
  <c r="P2839" i="1"/>
  <c r="C2832" i="1"/>
  <c r="Q2831" i="1"/>
  <c r="U2831" i="1" s="1"/>
  <c r="P2840" i="1" l="1"/>
  <c r="S2840" i="1"/>
  <c r="T2840" i="1" s="1"/>
  <c r="L2841" i="1"/>
  <c r="M2841" i="1" s="1"/>
  <c r="N2841" i="1" s="1"/>
  <c r="O2841" i="1" s="1"/>
  <c r="W2841" i="1"/>
  <c r="V2841" i="1"/>
  <c r="I2841" i="1"/>
  <c r="J2841" i="1" s="1"/>
  <c r="D2841" i="1"/>
  <c r="E2841" i="1" s="1"/>
  <c r="G2841" i="1" s="1"/>
  <c r="H2842" i="1" s="1"/>
  <c r="B2841" i="1"/>
  <c r="R2841" i="1"/>
  <c r="A2842" i="1"/>
  <c r="C2833" i="1"/>
  <c r="Q2832" i="1"/>
  <c r="U2832" i="1" s="1"/>
  <c r="P2841" i="1" l="1"/>
  <c r="W2842" i="1"/>
  <c r="L2842" i="1"/>
  <c r="M2842" i="1" s="1"/>
  <c r="N2842" i="1" s="1"/>
  <c r="O2842" i="1" s="1"/>
  <c r="V2842" i="1"/>
  <c r="S2841" i="1"/>
  <c r="T2841" i="1" s="1"/>
  <c r="I2842" i="1"/>
  <c r="J2842" i="1" s="1"/>
  <c r="D2842" i="1"/>
  <c r="E2842" i="1" s="1"/>
  <c r="G2842" i="1" s="1"/>
  <c r="H2843" i="1" s="1"/>
  <c r="B2842" i="1"/>
  <c r="A2843" i="1"/>
  <c r="R2842" i="1"/>
  <c r="C2834" i="1"/>
  <c r="Q2833" i="1"/>
  <c r="U2833" i="1" s="1"/>
  <c r="P2842" i="1" l="1"/>
  <c r="V2843" i="1"/>
  <c r="W2843" i="1"/>
  <c r="S2842" i="1"/>
  <c r="L2843" i="1"/>
  <c r="M2843" i="1" s="1"/>
  <c r="N2843" i="1" s="1"/>
  <c r="O2843" i="1" s="1"/>
  <c r="I2843" i="1"/>
  <c r="J2843" i="1" s="1"/>
  <c r="D2843" i="1"/>
  <c r="E2843" i="1" s="1"/>
  <c r="G2843" i="1" s="1"/>
  <c r="H2844" i="1" s="1"/>
  <c r="B2843" i="1"/>
  <c r="A2844" i="1"/>
  <c r="R2843" i="1"/>
  <c r="C2835" i="1"/>
  <c r="Q2834" i="1"/>
  <c r="U2834" i="1" s="1"/>
  <c r="P2843" i="1" l="1"/>
  <c r="S2843" i="1"/>
  <c r="T2843" i="1" s="1"/>
  <c r="L2844" i="1"/>
  <c r="M2844" i="1" s="1"/>
  <c r="N2844" i="1" s="1"/>
  <c r="O2844" i="1" s="1"/>
  <c r="W2844" i="1"/>
  <c r="V2844" i="1"/>
  <c r="I2844" i="1"/>
  <c r="J2844" i="1" s="1"/>
  <c r="D2844" i="1"/>
  <c r="E2844" i="1" s="1"/>
  <c r="G2844" i="1" s="1"/>
  <c r="H2845" i="1" s="1"/>
  <c r="R2844" i="1"/>
  <c r="B2844" i="1"/>
  <c r="A2845" i="1"/>
  <c r="C2836" i="1"/>
  <c r="Q2835" i="1"/>
  <c r="U2835" i="1" s="1"/>
  <c r="P2844" i="1" l="1"/>
  <c r="D2845" i="1"/>
  <c r="E2845" i="1" s="1"/>
  <c r="G2845" i="1" s="1"/>
  <c r="H2846" i="1" s="1"/>
  <c r="A2846" i="1"/>
  <c r="R2845" i="1"/>
  <c r="B2845" i="1"/>
  <c r="S2844" i="1"/>
  <c r="T2844" i="1" s="1"/>
  <c r="V2845" i="1"/>
  <c r="L2845" i="1"/>
  <c r="M2845" i="1" s="1"/>
  <c r="N2845" i="1" s="1"/>
  <c r="O2845" i="1" s="1"/>
  <c r="W2845" i="1"/>
  <c r="I2845" i="1"/>
  <c r="J2845" i="1" s="1"/>
  <c r="C2837" i="1"/>
  <c r="Q2836" i="1"/>
  <c r="U2836" i="1" s="1"/>
  <c r="P2845" i="1" l="1"/>
  <c r="V2846" i="1"/>
  <c r="S2845" i="1"/>
  <c r="T2845" i="1" s="1"/>
  <c r="W2846" i="1"/>
  <c r="L2846" i="1"/>
  <c r="M2846" i="1" s="1"/>
  <c r="N2846" i="1" s="1"/>
  <c r="O2846" i="1" s="1"/>
  <c r="I2846" i="1"/>
  <c r="J2846" i="1" s="1"/>
  <c r="D2846" i="1"/>
  <c r="E2846" i="1" s="1"/>
  <c r="G2846" i="1" s="1"/>
  <c r="H2847" i="1" s="1"/>
  <c r="R2846" i="1"/>
  <c r="B2846" i="1"/>
  <c r="A2847" i="1"/>
  <c r="C2838" i="1"/>
  <c r="Q2837" i="1"/>
  <c r="U2837" i="1" s="1"/>
  <c r="P2846" i="1" l="1"/>
  <c r="W2847" i="1"/>
  <c r="V2847" i="1"/>
  <c r="L2847" i="1"/>
  <c r="M2847" i="1" s="1"/>
  <c r="N2847" i="1" s="1"/>
  <c r="O2847" i="1" s="1"/>
  <c r="S2846" i="1"/>
  <c r="T2846" i="1" s="1"/>
  <c r="I2847" i="1"/>
  <c r="J2847" i="1" s="1"/>
  <c r="D2847" i="1"/>
  <c r="E2847" i="1" s="1"/>
  <c r="G2847" i="1" s="1"/>
  <c r="H2848" i="1" s="1"/>
  <c r="R2847" i="1"/>
  <c r="B2847" i="1"/>
  <c r="A2848" i="1"/>
  <c r="C2839" i="1"/>
  <c r="Q2838" i="1"/>
  <c r="U2838" i="1" s="1"/>
  <c r="S2847" i="1" l="1"/>
  <c r="T2847" i="1" s="1"/>
  <c r="W2848" i="1"/>
  <c r="V2848" i="1"/>
  <c r="L2848" i="1"/>
  <c r="M2848" i="1" s="1"/>
  <c r="N2848" i="1" s="1"/>
  <c r="O2848" i="1" s="1"/>
  <c r="I2848" i="1"/>
  <c r="J2848" i="1" s="1"/>
  <c r="P2847" i="1"/>
  <c r="D2848" i="1"/>
  <c r="E2848" i="1" s="1"/>
  <c r="G2848" i="1" s="1"/>
  <c r="H2849" i="1" s="1"/>
  <c r="B2848" i="1"/>
  <c r="R2848" i="1"/>
  <c r="A2849" i="1"/>
  <c r="C2840" i="1"/>
  <c r="Q2839" i="1"/>
  <c r="U2839" i="1" s="1"/>
  <c r="P2848" i="1" l="1"/>
  <c r="L2849" i="1"/>
  <c r="M2849" i="1" s="1"/>
  <c r="N2849" i="1" s="1"/>
  <c r="O2849" i="1" s="1"/>
  <c r="W2849" i="1"/>
  <c r="S2848" i="1"/>
  <c r="T2848" i="1" s="1"/>
  <c r="V2849" i="1"/>
  <c r="I2849" i="1"/>
  <c r="J2849" i="1" s="1"/>
  <c r="D2849" i="1"/>
  <c r="E2849" i="1" s="1"/>
  <c r="G2849" i="1" s="1"/>
  <c r="H2850" i="1" s="1"/>
  <c r="B2849" i="1"/>
  <c r="A2850" i="1"/>
  <c r="R2849" i="1"/>
  <c r="C2841" i="1"/>
  <c r="Q2840" i="1"/>
  <c r="U2840" i="1" s="1"/>
  <c r="P2849" i="1" l="1"/>
  <c r="W2850" i="1"/>
  <c r="V2850" i="1"/>
  <c r="L2850" i="1"/>
  <c r="M2850" i="1" s="1"/>
  <c r="N2850" i="1" s="1"/>
  <c r="O2850" i="1" s="1"/>
  <c r="S2849" i="1"/>
  <c r="T2849" i="1" s="1"/>
  <c r="I2850" i="1"/>
  <c r="J2850" i="1" s="1"/>
  <c r="D2850" i="1"/>
  <c r="E2850" i="1" s="1"/>
  <c r="G2850" i="1" s="1"/>
  <c r="H2851" i="1" s="1"/>
  <c r="B2850" i="1"/>
  <c r="A2851" i="1"/>
  <c r="R2850" i="1"/>
  <c r="C2842" i="1"/>
  <c r="Q2841" i="1"/>
  <c r="U2841" i="1" s="1"/>
  <c r="P2850" i="1" l="1"/>
  <c r="S2850" i="1"/>
  <c r="T2850" i="1" s="1"/>
  <c r="W2851" i="1"/>
  <c r="V2851" i="1"/>
  <c r="L2851" i="1"/>
  <c r="M2851" i="1" s="1"/>
  <c r="N2851" i="1" s="1"/>
  <c r="O2851" i="1" s="1"/>
  <c r="I2851" i="1"/>
  <c r="J2851" i="1" s="1"/>
  <c r="D2851" i="1"/>
  <c r="E2851" i="1" s="1"/>
  <c r="G2851" i="1" s="1"/>
  <c r="H2852" i="1" s="1"/>
  <c r="B2851" i="1"/>
  <c r="R2851" i="1"/>
  <c r="A2852" i="1"/>
  <c r="T2842" i="1"/>
  <c r="C2843" i="1" s="1"/>
  <c r="Q2842" i="1"/>
  <c r="P2851" i="1" l="1"/>
  <c r="D2852" i="1"/>
  <c r="E2852" i="1" s="1"/>
  <c r="G2852" i="1" s="1"/>
  <c r="H2853" i="1" s="1"/>
  <c r="B2852" i="1"/>
  <c r="R2852" i="1"/>
  <c r="A2853" i="1"/>
  <c r="S2851" i="1"/>
  <c r="T2851" i="1" s="1"/>
  <c r="W2852" i="1"/>
  <c r="V2852" i="1"/>
  <c r="L2852" i="1"/>
  <c r="M2852" i="1" s="1"/>
  <c r="N2852" i="1" s="1"/>
  <c r="O2852" i="1" s="1"/>
  <c r="I2852" i="1"/>
  <c r="J2852" i="1" s="1"/>
  <c r="U2842" i="1"/>
  <c r="C2844" i="1"/>
  <c r="Q2843" i="1"/>
  <c r="U2843" i="1" s="1"/>
  <c r="P2852" i="1" l="1"/>
  <c r="D2853" i="1"/>
  <c r="E2853" i="1" s="1"/>
  <c r="G2853" i="1" s="1"/>
  <c r="H2854" i="1" s="1"/>
  <c r="B2853" i="1"/>
  <c r="R2853" i="1"/>
  <c r="A2854" i="1"/>
  <c r="V2853" i="1"/>
  <c r="W2853" i="1"/>
  <c r="L2853" i="1"/>
  <c r="M2853" i="1" s="1"/>
  <c r="N2853" i="1" s="1"/>
  <c r="O2853" i="1" s="1"/>
  <c r="S2852" i="1"/>
  <c r="T2852" i="1" s="1"/>
  <c r="I2853" i="1"/>
  <c r="J2853" i="1" s="1"/>
  <c r="C2845" i="1"/>
  <c r="Q2844" i="1"/>
  <c r="U2844" i="1" s="1"/>
  <c r="P2853" i="1" l="1"/>
  <c r="V2854" i="1"/>
  <c r="L2854" i="1"/>
  <c r="M2854" i="1" s="1"/>
  <c r="N2854" i="1" s="1"/>
  <c r="O2854" i="1" s="1"/>
  <c r="S2853" i="1"/>
  <c r="T2853" i="1" s="1"/>
  <c r="W2854" i="1"/>
  <c r="I2854" i="1"/>
  <c r="J2854" i="1" s="1"/>
  <c r="D2854" i="1"/>
  <c r="E2854" i="1" s="1"/>
  <c r="G2854" i="1" s="1"/>
  <c r="H2855" i="1" s="1"/>
  <c r="R2854" i="1"/>
  <c r="B2854" i="1"/>
  <c r="A2855" i="1"/>
  <c r="C2846" i="1"/>
  <c r="Q2845" i="1"/>
  <c r="U2845" i="1" s="1"/>
  <c r="P2854" i="1" l="1"/>
  <c r="W2855" i="1"/>
  <c r="L2855" i="1"/>
  <c r="M2855" i="1" s="1"/>
  <c r="N2855" i="1" s="1"/>
  <c r="O2855" i="1" s="1"/>
  <c r="S2854" i="1"/>
  <c r="T2854" i="1" s="1"/>
  <c r="V2855" i="1"/>
  <c r="I2855" i="1"/>
  <c r="J2855" i="1" s="1"/>
  <c r="D2855" i="1"/>
  <c r="E2855" i="1" s="1"/>
  <c r="G2855" i="1" s="1"/>
  <c r="H2856" i="1" s="1"/>
  <c r="R2855" i="1"/>
  <c r="B2855" i="1"/>
  <c r="A2856" i="1"/>
  <c r="C2847" i="1"/>
  <c r="Q2846" i="1"/>
  <c r="U2846" i="1" s="1"/>
  <c r="P2855" i="1" l="1"/>
  <c r="S2855" i="1"/>
  <c r="T2855" i="1" s="1"/>
  <c r="W2856" i="1"/>
  <c r="V2856" i="1"/>
  <c r="L2856" i="1"/>
  <c r="M2856" i="1" s="1"/>
  <c r="N2856" i="1" s="1"/>
  <c r="O2856" i="1" s="1"/>
  <c r="I2856" i="1"/>
  <c r="J2856" i="1"/>
  <c r="D2856" i="1"/>
  <c r="E2856" i="1" s="1"/>
  <c r="G2856" i="1" s="1"/>
  <c r="H2857" i="1" s="1"/>
  <c r="R2856" i="1"/>
  <c r="B2856" i="1"/>
  <c r="A2857" i="1"/>
  <c r="C2848" i="1"/>
  <c r="Q2847" i="1"/>
  <c r="U2847" i="1" s="1"/>
  <c r="S2856" i="1" l="1"/>
  <c r="T2856" i="1" s="1"/>
  <c r="W2857" i="1"/>
  <c r="V2857" i="1"/>
  <c r="L2857" i="1"/>
  <c r="M2857" i="1" s="1"/>
  <c r="N2857" i="1" s="1"/>
  <c r="O2857" i="1" s="1"/>
  <c r="I2857" i="1"/>
  <c r="J2857" i="1" s="1"/>
  <c r="P2856" i="1"/>
  <c r="D2857" i="1"/>
  <c r="E2857" i="1" s="1"/>
  <c r="G2857" i="1" s="1"/>
  <c r="H2858" i="1" s="1"/>
  <c r="A2858" i="1"/>
  <c r="R2857" i="1"/>
  <c r="B2857" i="1"/>
  <c r="C2849" i="1"/>
  <c r="Q2848" i="1"/>
  <c r="U2848" i="1" s="1"/>
  <c r="P2857" i="1" l="1"/>
  <c r="S2857" i="1"/>
  <c r="T2857" i="1" s="1"/>
  <c r="W2858" i="1"/>
  <c r="L2858" i="1"/>
  <c r="M2858" i="1" s="1"/>
  <c r="N2858" i="1" s="1"/>
  <c r="O2858" i="1" s="1"/>
  <c r="V2858" i="1"/>
  <c r="I2858" i="1"/>
  <c r="J2858" i="1" s="1"/>
  <c r="D2858" i="1"/>
  <c r="E2858" i="1" s="1"/>
  <c r="G2858" i="1" s="1"/>
  <c r="H2859" i="1" s="1"/>
  <c r="A2859" i="1"/>
  <c r="R2858" i="1"/>
  <c r="B2858" i="1"/>
  <c r="C2850" i="1"/>
  <c r="Q2849" i="1"/>
  <c r="U2849" i="1" s="1"/>
  <c r="P2858" i="1" l="1"/>
  <c r="D2859" i="1"/>
  <c r="E2859" i="1" s="1"/>
  <c r="G2859" i="1" s="1"/>
  <c r="H2860" i="1" s="1"/>
  <c r="R2859" i="1"/>
  <c r="B2859" i="1"/>
  <c r="A2860" i="1"/>
  <c r="S2858" i="1"/>
  <c r="T2858" i="1" s="1"/>
  <c r="W2859" i="1"/>
  <c r="V2859" i="1"/>
  <c r="L2859" i="1"/>
  <c r="M2859" i="1" s="1"/>
  <c r="N2859" i="1" s="1"/>
  <c r="O2859" i="1" s="1"/>
  <c r="I2859" i="1"/>
  <c r="J2859" i="1" s="1"/>
  <c r="C2851" i="1"/>
  <c r="Q2850" i="1"/>
  <c r="U2850" i="1" s="1"/>
  <c r="P2859" i="1" l="1"/>
  <c r="D2860" i="1"/>
  <c r="E2860" i="1" s="1"/>
  <c r="G2860" i="1" s="1"/>
  <c r="H2861" i="1" s="1"/>
  <c r="R2860" i="1"/>
  <c r="B2860" i="1"/>
  <c r="A2861" i="1"/>
  <c r="W2860" i="1"/>
  <c r="S2859" i="1"/>
  <c r="T2859" i="1" s="1"/>
  <c r="L2860" i="1"/>
  <c r="M2860" i="1" s="1"/>
  <c r="N2860" i="1" s="1"/>
  <c r="O2860" i="1" s="1"/>
  <c r="V2860" i="1"/>
  <c r="I2860" i="1"/>
  <c r="J2860" i="1" s="1"/>
  <c r="C2852" i="1"/>
  <c r="Q2851" i="1"/>
  <c r="U2851" i="1" s="1"/>
  <c r="P2860" i="1" l="1"/>
  <c r="D2861" i="1"/>
  <c r="E2861" i="1" s="1"/>
  <c r="G2861" i="1" s="1"/>
  <c r="H2862" i="1" s="1"/>
  <c r="R2861" i="1"/>
  <c r="A2862" i="1"/>
  <c r="B2861" i="1"/>
  <c r="V2861" i="1"/>
  <c r="L2861" i="1"/>
  <c r="M2861" i="1" s="1"/>
  <c r="N2861" i="1" s="1"/>
  <c r="O2861" i="1" s="1"/>
  <c r="W2861" i="1"/>
  <c r="S2860" i="1"/>
  <c r="T2860" i="1" s="1"/>
  <c r="I2861" i="1"/>
  <c r="J2861" i="1" s="1"/>
  <c r="C2853" i="1"/>
  <c r="Q2852" i="1"/>
  <c r="U2852" i="1" s="1"/>
  <c r="P2861" i="1" l="1"/>
  <c r="D2862" i="1"/>
  <c r="E2862" i="1" s="1"/>
  <c r="G2862" i="1" s="1"/>
  <c r="H2863" i="1" s="1"/>
  <c r="R2862" i="1"/>
  <c r="B2862" i="1"/>
  <c r="A2863" i="1"/>
  <c r="V2862" i="1"/>
  <c r="L2862" i="1"/>
  <c r="M2862" i="1" s="1"/>
  <c r="N2862" i="1" s="1"/>
  <c r="O2862" i="1" s="1"/>
  <c r="S2861" i="1"/>
  <c r="T2861" i="1" s="1"/>
  <c r="W2862" i="1"/>
  <c r="I2862" i="1"/>
  <c r="J2862" i="1" s="1"/>
  <c r="C2854" i="1"/>
  <c r="Q2853" i="1"/>
  <c r="U2853" i="1" s="1"/>
  <c r="P2862" i="1" l="1"/>
  <c r="D2863" i="1"/>
  <c r="E2863" i="1" s="1"/>
  <c r="G2863" i="1" s="1"/>
  <c r="H2864" i="1" s="1"/>
  <c r="R2863" i="1"/>
  <c r="B2863" i="1"/>
  <c r="A2864" i="1"/>
  <c r="W2863" i="1"/>
  <c r="S2862" i="1"/>
  <c r="T2862" i="1" s="1"/>
  <c r="V2863" i="1"/>
  <c r="L2863" i="1"/>
  <c r="M2863" i="1" s="1"/>
  <c r="N2863" i="1" s="1"/>
  <c r="O2863" i="1" s="1"/>
  <c r="I2863" i="1"/>
  <c r="J2863" i="1" s="1"/>
  <c r="C2855" i="1"/>
  <c r="Q2854" i="1"/>
  <c r="U2854" i="1" s="1"/>
  <c r="P2863" i="1" l="1"/>
  <c r="D2864" i="1"/>
  <c r="E2864" i="1" s="1"/>
  <c r="G2864" i="1" s="1"/>
  <c r="H2865" i="1" s="1"/>
  <c r="R2864" i="1"/>
  <c r="B2864" i="1"/>
  <c r="A2865" i="1"/>
  <c r="S2863" i="1"/>
  <c r="T2863" i="1" s="1"/>
  <c r="V2864" i="1"/>
  <c r="W2864" i="1"/>
  <c r="L2864" i="1"/>
  <c r="M2864" i="1" s="1"/>
  <c r="N2864" i="1" s="1"/>
  <c r="O2864" i="1" s="1"/>
  <c r="I2864" i="1"/>
  <c r="J2864" i="1" s="1"/>
  <c r="C2856" i="1"/>
  <c r="Q2855" i="1"/>
  <c r="U2855" i="1" s="1"/>
  <c r="P2864" i="1" l="1"/>
  <c r="D2865" i="1"/>
  <c r="E2865" i="1" s="1"/>
  <c r="G2865" i="1" s="1"/>
  <c r="H2866" i="1" s="1"/>
  <c r="A2866" i="1"/>
  <c r="R2865" i="1"/>
  <c r="B2865" i="1"/>
  <c r="S2864" i="1"/>
  <c r="T2864" i="1" s="1"/>
  <c r="W2865" i="1"/>
  <c r="V2865" i="1"/>
  <c r="L2865" i="1"/>
  <c r="M2865" i="1" s="1"/>
  <c r="N2865" i="1" s="1"/>
  <c r="O2865" i="1" s="1"/>
  <c r="I2865" i="1"/>
  <c r="J2865" i="1" s="1"/>
  <c r="C2857" i="1"/>
  <c r="Q2856" i="1"/>
  <c r="U2856" i="1" s="1"/>
  <c r="P2865" i="1" l="1"/>
  <c r="S2865" i="1"/>
  <c r="T2865" i="1" s="1"/>
  <c r="V2866" i="1"/>
  <c r="L2866" i="1"/>
  <c r="M2866" i="1" s="1"/>
  <c r="N2866" i="1" s="1"/>
  <c r="O2866" i="1" s="1"/>
  <c r="W2866" i="1"/>
  <c r="I2866" i="1"/>
  <c r="J2866" i="1" s="1"/>
  <c r="D2866" i="1"/>
  <c r="E2866" i="1" s="1"/>
  <c r="G2866" i="1" s="1"/>
  <c r="H2867" i="1" s="1"/>
  <c r="A2867" i="1"/>
  <c r="B2866" i="1"/>
  <c r="R2866" i="1"/>
  <c r="C2858" i="1"/>
  <c r="Q2857" i="1"/>
  <c r="U2857" i="1" s="1"/>
  <c r="P2866" i="1" l="1"/>
  <c r="D2867" i="1"/>
  <c r="E2867" i="1" s="1"/>
  <c r="G2867" i="1" s="1"/>
  <c r="H2868" i="1" s="1"/>
  <c r="R2867" i="1"/>
  <c r="A2868" i="1"/>
  <c r="B2867" i="1"/>
  <c r="S2866" i="1"/>
  <c r="T2866" i="1" s="1"/>
  <c r="W2867" i="1"/>
  <c r="V2867" i="1"/>
  <c r="L2867" i="1"/>
  <c r="M2867" i="1" s="1"/>
  <c r="N2867" i="1" s="1"/>
  <c r="O2867" i="1" s="1"/>
  <c r="I2867" i="1"/>
  <c r="J2867" i="1" s="1"/>
  <c r="C2859" i="1"/>
  <c r="Q2858" i="1"/>
  <c r="U2858" i="1" s="1"/>
  <c r="P2867" i="1" l="1"/>
  <c r="D2868" i="1"/>
  <c r="E2868" i="1" s="1"/>
  <c r="G2868" i="1" s="1"/>
  <c r="H2869" i="1" s="1"/>
  <c r="R2868" i="1"/>
  <c r="A2869" i="1"/>
  <c r="B2868" i="1"/>
  <c r="V2868" i="1"/>
  <c r="W2868" i="1"/>
  <c r="L2868" i="1"/>
  <c r="M2868" i="1" s="1"/>
  <c r="N2868" i="1" s="1"/>
  <c r="O2868" i="1" s="1"/>
  <c r="S2867" i="1"/>
  <c r="T2867" i="1" s="1"/>
  <c r="I2868" i="1"/>
  <c r="J2868" i="1" s="1"/>
  <c r="C2860" i="1"/>
  <c r="Q2859" i="1"/>
  <c r="U2859" i="1" s="1"/>
  <c r="P2868" i="1" l="1"/>
  <c r="D2869" i="1"/>
  <c r="E2869" i="1" s="1"/>
  <c r="G2869" i="1" s="1"/>
  <c r="H2870" i="1" s="1"/>
  <c r="R2869" i="1"/>
  <c r="B2869" i="1"/>
  <c r="A2870" i="1"/>
  <c r="V2869" i="1"/>
  <c r="L2869" i="1"/>
  <c r="M2869" i="1" s="1"/>
  <c r="N2869" i="1" s="1"/>
  <c r="O2869" i="1" s="1"/>
  <c r="S2868" i="1"/>
  <c r="T2868" i="1" s="1"/>
  <c r="W2869" i="1"/>
  <c r="I2869" i="1"/>
  <c r="J2869" i="1" s="1"/>
  <c r="C2861" i="1"/>
  <c r="Q2860" i="1"/>
  <c r="U2860" i="1" s="1"/>
  <c r="P2869" i="1" l="1"/>
  <c r="D2870" i="1"/>
  <c r="E2870" i="1" s="1"/>
  <c r="G2870" i="1" s="1"/>
  <c r="H2871" i="1" s="1"/>
  <c r="R2870" i="1"/>
  <c r="B2870" i="1"/>
  <c r="A2871" i="1"/>
  <c r="V2870" i="1"/>
  <c r="L2870" i="1"/>
  <c r="M2870" i="1" s="1"/>
  <c r="N2870" i="1" s="1"/>
  <c r="O2870" i="1" s="1"/>
  <c r="S2869" i="1"/>
  <c r="T2869" i="1" s="1"/>
  <c r="W2870" i="1"/>
  <c r="I2870" i="1"/>
  <c r="J2870" i="1" s="1"/>
  <c r="C2862" i="1"/>
  <c r="Q2861" i="1"/>
  <c r="U2861" i="1" s="1"/>
  <c r="P2870" i="1" l="1"/>
  <c r="D2871" i="1"/>
  <c r="E2871" i="1" s="1"/>
  <c r="G2871" i="1" s="1"/>
  <c r="H2872" i="1" s="1"/>
  <c r="R2871" i="1"/>
  <c r="B2871" i="1"/>
  <c r="A2872" i="1"/>
  <c r="W2871" i="1"/>
  <c r="V2871" i="1"/>
  <c r="L2871" i="1"/>
  <c r="M2871" i="1" s="1"/>
  <c r="N2871" i="1" s="1"/>
  <c r="O2871" i="1" s="1"/>
  <c r="S2870" i="1"/>
  <c r="T2870" i="1" s="1"/>
  <c r="I2871" i="1"/>
  <c r="J2871" i="1" s="1"/>
  <c r="C2863" i="1"/>
  <c r="Q2862" i="1"/>
  <c r="U2862" i="1" s="1"/>
  <c r="P2871" i="1" l="1"/>
  <c r="D2872" i="1"/>
  <c r="E2872" i="1" s="1"/>
  <c r="G2872" i="1" s="1"/>
  <c r="H2873" i="1" s="1"/>
  <c r="R2872" i="1"/>
  <c r="B2872" i="1"/>
  <c r="A2873" i="1"/>
  <c r="S2871" i="1"/>
  <c r="T2871" i="1" s="1"/>
  <c r="W2872" i="1"/>
  <c r="V2872" i="1"/>
  <c r="L2872" i="1"/>
  <c r="M2872" i="1" s="1"/>
  <c r="N2872" i="1" s="1"/>
  <c r="O2872" i="1" s="1"/>
  <c r="I2872" i="1"/>
  <c r="J2872" i="1" s="1"/>
  <c r="C2864" i="1"/>
  <c r="Q2863" i="1"/>
  <c r="U2863" i="1" s="1"/>
  <c r="P2872" i="1" l="1"/>
  <c r="D2873" i="1"/>
  <c r="E2873" i="1" s="1"/>
  <c r="G2873" i="1" s="1"/>
  <c r="H2874" i="1" s="1"/>
  <c r="A2874" i="1"/>
  <c r="R2873" i="1"/>
  <c r="B2873" i="1"/>
  <c r="S2872" i="1"/>
  <c r="T2872" i="1" s="1"/>
  <c r="W2873" i="1"/>
  <c r="V2873" i="1"/>
  <c r="L2873" i="1"/>
  <c r="M2873" i="1" s="1"/>
  <c r="N2873" i="1" s="1"/>
  <c r="O2873" i="1" s="1"/>
  <c r="I2873" i="1"/>
  <c r="J2873" i="1" s="1"/>
  <c r="C2865" i="1"/>
  <c r="Q2864" i="1"/>
  <c r="U2864" i="1" s="1"/>
  <c r="P2873" i="1" l="1"/>
  <c r="S2873" i="1"/>
  <c r="T2873" i="1" s="1"/>
  <c r="W2874" i="1"/>
  <c r="V2874" i="1"/>
  <c r="L2874" i="1"/>
  <c r="M2874" i="1" s="1"/>
  <c r="N2874" i="1" s="1"/>
  <c r="O2874" i="1" s="1"/>
  <c r="I2874" i="1"/>
  <c r="J2874" i="1" s="1"/>
  <c r="D2874" i="1"/>
  <c r="E2874" i="1" s="1"/>
  <c r="G2874" i="1" s="1"/>
  <c r="H2875" i="1" s="1"/>
  <c r="A2875" i="1"/>
  <c r="R2874" i="1"/>
  <c r="B2874" i="1"/>
  <c r="C2866" i="1"/>
  <c r="Q2865" i="1"/>
  <c r="U2865" i="1" s="1"/>
  <c r="P2874" i="1" l="1"/>
  <c r="S2874" i="1"/>
  <c r="T2874" i="1" s="1"/>
  <c r="W2875" i="1"/>
  <c r="V2875" i="1"/>
  <c r="L2875" i="1"/>
  <c r="M2875" i="1" s="1"/>
  <c r="N2875" i="1" s="1"/>
  <c r="O2875" i="1" s="1"/>
  <c r="I2875" i="1"/>
  <c r="J2875" i="1" s="1"/>
  <c r="D2875" i="1"/>
  <c r="E2875" i="1" s="1"/>
  <c r="G2875" i="1" s="1"/>
  <c r="H2876" i="1" s="1"/>
  <c r="R2875" i="1"/>
  <c r="B2875" i="1"/>
  <c r="A2876" i="1"/>
  <c r="C2867" i="1"/>
  <c r="Q2866" i="1"/>
  <c r="U2866" i="1" s="1"/>
  <c r="P2875" i="1" l="1"/>
  <c r="S2875" i="1"/>
  <c r="T2875" i="1" s="1"/>
  <c r="W2876" i="1"/>
  <c r="V2876" i="1"/>
  <c r="L2876" i="1"/>
  <c r="M2876" i="1" s="1"/>
  <c r="N2876" i="1" s="1"/>
  <c r="O2876" i="1" s="1"/>
  <c r="I2876" i="1"/>
  <c r="J2876" i="1"/>
  <c r="D2876" i="1"/>
  <c r="E2876" i="1" s="1"/>
  <c r="G2876" i="1" s="1"/>
  <c r="H2877" i="1" s="1"/>
  <c r="R2876" i="1"/>
  <c r="B2876" i="1"/>
  <c r="A2877" i="1"/>
  <c r="C2868" i="1"/>
  <c r="Q2867" i="1"/>
  <c r="U2867" i="1" s="1"/>
  <c r="D2877" i="1" l="1"/>
  <c r="E2877" i="1" s="1"/>
  <c r="G2877" i="1" s="1"/>
  <c r="H2878" i="1" s="1"/>
  <c r="R2877" i="1"/>
  <c r="B2877" i="1"/>
  <c r="A2878" i="1"/>
  <c r="V2877" i="1"/>
  <c r="L2877" i="1"/>
  <c r="M2877" i="1" s="1"/>
  <c r="N2877" i="1" s="1"/>
  <c r="O2877" i="1" s="1"/>
  <c r="S2876" i="1"/>
  <c r="T2876" i="1" s="1"/>
  <c r="W2877" i="1"/>
  <c r="I2877" i="1"/>
  <c r="J2877" i="1" s="1"/>
  <c r="P2876" i="1"/>
  <c r="C2869" i="1"/>
  <c r="Q2868" i="1"/>
  <c r="U2868" i="1" s="1"/>
  <c r="P2877" i="1" l="1"/>
  <c r="D2878" i="1"/>
  <c r="E2878" i="1" s="1"/>
  <c r="G2878" i="1" s="1"/>
  <c r="H2879" i="1" s="1"/>
  <c r="A2879" i="1"/>
  <c r="R2878" i="1"/>
  <c r="B2878" i="1"/>
  <c r="V2878" i="1"/>
  <c r="L2878" i="1"/>
  <c r="M2878" i="1" s="1"/>
  <c r="N2878" i="1" s="1"/>
  <c r="O2878" i="1" s="1"/>
  <c r="S2877" i="1"/>
  <c r="T2877" i="1" s="1"/>
  <c r="W2878" i="1"/>
  <c r="I2878" i="1"/>
  <c r="J2878" i="1" s="1"/>
  <c r="C2870" i="1"/>
  <c r="Q2869" i="1"/>
  <c r="U2869" i="1" s="1"/>
  <c r="P2878" i="1" l="1"/>
  <c r="L2879" i="1"/>
  <c r="M2879" i="1" s="1"/>
  <c r="N2879" i="1" s="1"/>
  <c r="O2879" i="1" s="1"/>
  <c r="V2879" i="1"/>
  <c r="S2878" i="1"/>
  <c r="T2878" i="1" s="1"/>
  <c r="W2879" i="1"/>
  <c r="I2879" i="1"/>
  <c r="J2879" i="1" s="1"/>
  <c r="D2879" i="1"/>
  <c r="E2879" i="1" s="1"/>
  <c r="G2879" i="1" s="1"/>
  <c r="H2880" i="1" s="1"/>
  <c r="A2880" i="1"/>
  <c r="B2879" i="1"/>
  <c r="R2879" i="1"/>
  <c r="C2871" i="1"/>
  <c r="Q2870" i="1"/>
  <c r="U2870" i="1" s="1"/>
  <c r="P2879" i="1" l="1"/>
  <c r="W2880" i="1"/>
  <c r="V2880" i="1"/>
  <c r="L2880" i="1"/>
  <c r="M2880" i="1" s="1"/>
  <c r="N2880" i="1" s="1"/>
  <c r="O2880" i="1" s="1"/>
  <c r="S2879" i="1"/>
  <c r="T2879" i="1" s="1"/>
  <c r="I2880" i="1"/>
  <c r="J2880" i="1" s="1"/>
  <c r="D2880" i="1"/>
  <c r="E2880" i="1" s="1"/>
  <c r="G2880" i="1" s="1"/>
  <c r="H2881" i="1" s="1"/>
  <c r="A2881" i="1"/>
  <c r="R2880" i="1"/>
  <c r="B2880" i="1"/>
  <c r="C2872" i="1"/>
  <c r="Q2871" i="1"/>
  <c r="U2871" i="1" s="1"/>
  <c r="P2880" i="1" l="1"/>
  <c r="S2880" i="1"/>
  <c r="T2880" i="1" s="1"/>
  <c r="W2881" i="1"/>
  <c r="V2881" i="1"/>
  <c r="L2881" i="1"/>
  <c r="M2881" i="1" s="1"/>
  <c r="N2881" i="1" s="1"/>
  <c r="O2881" i="1" s="1"/>
  <c r="I2881" i="1"/>
  <c r="J2881" i="1" s="1"/>
  <c r="D2881" i="1"/>
  <c r="E2881" i="1" s="1"/>
  <c r="G2881" i="1" s="1"/>
  <c r="H2882" i="1" s="1"/>
  <c r="A2882" i="1"/>
  <c r="R2881" i="1"/>
  <c r="B2881" i="1"/>
  <c r="C2873" i="1"/>
  <c r="Q2872" i="1"/>
  <c r="U2872" i="1" s="1"/>
  <c r="P2881" i="1" l="1"/>
  <c r="W2882" i="1"/>
  <c r="V2882" i="1"/>
  <c r="L2882" i="1"/>
  <c r="M2882" i="1" s="1"/>
  <c r="N2882" i="1" s="1"/>
  <c r="O2882" i="1" s="1"/>
  <c r="S2881" i="1"/>
  <c r="T2881" i="1" s="1"/>
  <c r="I2882" i="1"/>
  <c r="J2882" i="1" s="1"/>
  <c r="D2882" i="1"/>
  <c r="E2882" i="1" s="1"/>
  <c r="G2882" i="1" s="1"/>
  <c r="H2883" i="1" s="1"/>
  <c r="B2882" i="1"/>
  <c r="R2882" i="1"/>
  <c r="A2883" i="1"/>
  <c r="C2874" i="1"/>
  <c r="Q2873" i="1"/>
  <c r="U2873" i="1" s="1"/>
  <c r="P2882" i="1" l="1"/>
  <c r="W2883" i="1"/>
  <c r="S2882" i="1"/>
  <c r="T2882" i="1" s="1"/>
  <c r="V2883" i="1"/>
  <c r="L2883" i="1"/>
  <c r="M2883" i="1" s="1"/>
  <c r="N2883" i="1" s="1"/>
  <c r="O2883" i="1" s="1"/>
  <c r="I2883" i="1"/>
  <c r="J2883" i="1"/>
  <c r="D2883" i="1"/>
  <c r="E2883" i="1" s="1"/>
  <c r="G2883" i="1" s="1"/>
  <c r="H2884" i="1" s="1"/>
  <c r="R2883" i="1"/>
  <c r="A2884" i="1"/>
  <c r="B2883" i="1"/>
  <c r="C2875" i="1"/>
  <c r="Q2874" i="1"/>
  <c r="U2874" i="1" s="1"/>
  <c r="S2883" i="1" l="1"/>
  <c r="T2883" i="1" s="1"/>
  <c r="V2884" i="1"/>
  <c r="W2884" i="1"/>
  <c r="L2884" i="1"/>
  <c r="M2884" i="1" s="1"/>
  <c r="N2884" i="1" s="1"/>
  <c r="O2884" i="1" s="1"/>
  <c r="I2884" i="1"/>
  <c r="P2883" i="1"/>
  <c r="J2884" i="1"/>
  <c r="D2884" i="1"/>
  <c r="E2884" i="1" s="1"/>
  <c r="G2884" i="1" s="1"/>
  <c r="H2885" i="1" s="1"/>
  <c r="B2884" i="1"/>
  <c r="R2884" i="1"/>
  <c r="A2885" i="1"/>
  <c r="C2876" i="1"/>
  <c r="Q2875" i="1"/>
  <c r="U2875" i="1" s="1"/>
  <c r="P2884" i="1" l="1"/>
  <c r="D2885" i="1"/>
  <c r="E2885" i="1" s="1"/>
  <c r="G2885" i="1" s="1"/>
  <c r="H2886" i="1" s="1"/>
  <c r="R2885" i="1"/>
  <c r="B2885" i="1"/>
  <c r="A2886" i="1"/>
  <c r="J2885" i="1"/>
  <c r="V2885" i="1"/>
  <c r="S2884" i="1"/>
  <c r="T2884" i="1" s="1"/>
  <c r="W2885" i="1"/>
  <c r="L2885" i="1"/>
  <c r="M2885" i="1" s="1"/>
  <c r="N2885" i="1" s="1"/>
  <c r="O2885" i="1" s="1"/>
  <c r="I2885" i="1"/>
  <c r="C2877" i="1"/>
  <c r="Q2876" i="1"/>
  <c r="U2876" i="1" s="1"/>
  <c r="P2885" i="1" l="1"/>
  <c r="D2886" i="1"/>
  <c r="E2886" i="1" s="1"/>
  <c r="G2886" i="1" s="1"/>
  <c r="H2887" i="1" s="1"/>
  <c r="R2886" i="1"/>
  <c r="B2886" i="1"/>
  <c r="A2887" i="1"/>
  <c r="V2886" i="1"/>
  <c r="L2886" i="1"/>
  <c r="M2886" i="1" s="1"/>
  <c r="N2886" i="1" s="1"/>
  <c r="O2886" i="1" s="1"/>
  <c r="W2886" i="1"/>
  <c r="S2885" i="1"/>
  <c r="T2885" i="1" s="1"/>
  <c r="I2886" i="1"/>
  <c r="J2886" i="1" s="1"/>
  <c r="C2878" i="1"/>
  <c r="Q2877" i="1"/>
  <c r="U2877" i="1" s="1"/>
  <c r="P2886" i="1" l="1"/>
  <c r="D2887" i="1"/>
  <c r="E2887" i="1" s="1"/>
  <c r="G2887" i="1" s="1"/>
  <c r="H2888" i="1" s="1"/>
  <c r="A2888" i="1"/>
  <c r="B2887" i="1"/>
  <c r="R2887" i="1"/>
  <c r="V2887" i="1"/>
  <c r="L2887" i="1"/>
  <c r="M2887" i="1" s="1"/>
  <c r="N2887" i="1" s="1"/>
  <c r="O2887" i="1" s="1"/>
  <c r="S2886" i="1"/>
  <c r="T2886" i="1" s="1"/>
  <c r="W2887" i="1"/>
  <c r="I2887" i="1"/>
  <c r="J2887" i="1" s="1"/>
  <c r="C2879" i="1"/>
  <c r="Q2878" i="1"/>
  <c r="U2878" i="1" s="1"/>
  <c r="P2887" i="1" l="1"/>
  <c r="W2888" i="1"/>
  <c r="V2888" i="1"/>
  <c r="S2887" i="1"/>
  <c r="T2887" i="1" s="1"/>
  <c r="L2888" i="1"/>
  <c r="M2888" i="1" s="1"/>
  <c r="N2888" i="1" s="1"/>
  <c r="O2888" i="1" s="1"/>
  <c r="I2888" i="1"/>
  <c r="J2888" i="1" s="1"/>
  <c r="D2888" i="1"/>
  <c r="E2888" i="1" s="1"/>
  <c r="G2888" i="1" s="1"/>
  <c r="H2889" i="1" s="1"/>
  <c r="A2889" i="1"/>
  <c r="R2888" i="1"/>
  <c r="B2888" i="1"/>
  <c r="C2880" i="1"/>
  <c r="Q2879" i="1"/>
  <c r="U2879" i="1" s="1"/>
  <c r="P2888" i="1" l="1"/>
  <c r="S2888" i="1"/>
  <c r="T2888" i="1" s="1"/>
  <c r="W2889" i="1"/>
  <c r="V2889" i="1"/>
  <c r="L2889" i="1"/>
  <c r="M2889" i="1" s="1"/>
  <c r="N2889" i="1" s="1"/>
  <c r="O2889" i="1" s="1"/>
  <c r="I2889" i="1"/>
  <c r="J2889" i="1" s="1"/>
  <c r="D2889" i="1"/>
  <c r="E2889" i="1" s="1"/>
  <c r="G2889" i="1" s="1"/>
  <c r="H2890" i="1" s="1"/>
  <c r="A2890" i="1"/>
  <c r="R2889" i="1"/>
  <c r="B2889" i="1"/>
  <c r="C2881" i="1"/>
  <c r="Q2880" i="1"/>
  <c r="U2880" i="1" s="1"/>
  <c r="P2889" i="1" l="1"/>
  <c r="D2890" i="1"/>
  <c r="E2890" i="1" s="1"/>
  <c r="G2890" i="1" s="1"/>
  <c r="H2891" i="1" s="1"/>
  <c r="A2891" i="1"/>
  <c r="R2890" i="1"/>
  <c r="B2890" i="1"/>
  <c r="S2889" i="1"/>
  <c r="T2889" i="1" s="1"/>
  <c r="W2890" i="1"/>
  <c r="L2890" i="1"/>
  <c r="M2890" i="1" s="1"/>
  <c r="N2890" i="1" s="1"/>
  <c r="O2890" i="1" s="1"/>
  <c r="V2890" i="1"/>
  <c r="I2890" i="1"/>
  <c r="J2890" i="1" s="1"/>
  <c r="C2882" i="1"/>
  <c r="Q2881" i="1"/>
  <c r="U2881" i="1" s="1"/>
  <c r="P2890" i="1" l="1"/>
  <c r="W2891" i="1"/>
  <c r="V2891" i="1"/>
  <c r="S2890" i="1"/>
  <c r="T2890" i="1" s="1"/>
  <c r="L2891" i="1"/>
  <c r="M2891" i="1" s="1"/>
  <c r="N2891" i="1" s="1"/>
  <c r="O2891" i="1" s="1"/>
  <c r="I2891" i="1"/>
  <c r="J2891" i="1" s="1"/>
  <c r="D2891" i="1"/>
  <c r="E2891" i="1" s="1"/>
  <c r="G2891" i="1" s="1"/>
  <c r="H2892" i="1" s="1"/>
  <c r="R2891" i="1"/>
  <c r="B2891" i="1"/>
  <c r="A2892" i="1"/>
  <c r="C2883" i="1"/>
  <c r="Q2882" i="1"/>
  <c r="U2882" i="1" s="1"/>
  <c r="P2891" i="1" l="1"/>
  <c r="S2891" i="1"/>
  <c r="T2891" i="1" s="1"/>
  <c r="W2892" i="1"/>
  <c r="L2892" i="1"/>
  <c r="M2892" i="1" s="1"/>
  <c r="N2892" i="1" s="1"/>
  <c r="O2892" i="1" s="1"/>
  <c r="V2892" i="1"/>
  <c r="I2892" i="1"/>
  <c r="J2892" i="1" s="1"/>
  <c r="D2892" i="1"/>
  <c r="E2892" i="1" s="1"/>
  <c r="G2892" i="1" s="1"/>
  <c r="H2893" i="1" s="1"/>
  <c r="R2892" i="1"/>
  <c r="B2892" i="1"/>
  <c r="A2893" i="1"/>
  <c r="C2884" i="1"/>
  <c r="Q2883" i="1"/>
  <c r="U2883" i="1" s="1"/>
  <c r="P2892" i="1" l="1"/>
  <c r="V2893" i="1"/>
  <c r="L2893" i="1"/>
  <c r="M2893" i="1" s="1"/>
  <c r="N2893" i="1" s="1"/>
  <c r="O2893" i="1" s="1"/>
  <c r="S2892" i="1"/>
  <c r="T2892" i="1" s="1"/>
  <c r="W2893" i="1"/>
  <c r="I2893" i="1"/>
  <c r="J2893" i="1" s="1"/>
  <c r="D2893" i="1"/>
  <c r="E2893" i="1" s="1"/>
  <c r="G2893" i="1" s="1"/>
  <c r="H2894" i="1" s="1"/>
  <c r="B2893" i="1"/>
  <c r="R2893" i="1"/>
  <c r="A2894" i="1"/>
  <c r="C2885" i="1"/>
  <c r="Q2884" i="1"/>
  <c r="U2884" i="1" s="1"/>
  <c r="P2893" i="1" l="1"/>
  <c r="D2894" i="1"/>
  <c r="E2894" i="1" s="1"/>
  <c r="G2894" i="1" s="1"/>
  <c r="H2895" i="1" s="1"/>
  <c r="A2895" i="1"/>
  <c r="R2894" i="1"/>
  <c r="B2894" i="1"/>
  <c r="V2894" i="1"/>
  <c r="L2894" i="1"/>
  <c r="M2894" i="1" s="1"/>
  <c r="N2894" i="1" s="1"/>
  <c r="O2894" i="1" s="1"/>
  <c r="S2893" i="1"/>
  <c r="T2893" i="1" s="1"/>
  <c r="W2894" i="1"/>
  <c r="I2894" i="1"/>
  <c r="J2894" i="1" s="1"/>
  <c r="C2886" i="1"/>
  <c r="Q2885" i="1"/>
  <c r="U2885" i="1" s="1"/>
  <c r="P2894" i="1" l="1"/>
  <c r="W2895" i="1"/>
  <c r="V2895" i="1"/>
  <c r="L2895" i="1"/>
  <c r="M2895" i="1" s="1"/>
  <c r="N2895" i="1" s="1"/>
  <c r="O2895" i="1" s="1"/>
  <c r="S2894" i="1"/>
  <c r="T2894" i="1" s="1"/>
  <c r="I2895" i="1"/>
  <c r="J2895" i="1" s="1"/>
  <c r="D2895" i="1"/>
  <c r="E2895" i="1" s="1"/>
  <c r="G2895" i="1" s="1"/>
  <c r="H2896" i="1" s="1"/>
  <c r="R2895" i="1"/>
  <c r="B2895" i="1"/>
  <c r="A2896" i="1"/>
  <c r="C2887" i="1"/>
  <c r="Q2886" i="1"/>
  <c r="U2886" i="1" s="1"/>
  <c r="P2895" i="1" l="1"/>
  <c r="L2896" i="1"/>
  <c r="M2896" i="1" s="1"/>
  <c r="N2896" i="1" s="1"/>
  <c r="O2896" i="1" s="1"/>
  <c r="S2895" i="1"/>
  <c r="T2895" i="1" s="1"/>
  <c r="W2896" i="1"/>
  <c r="V2896" i="1"/>
  <c r="I2896" i="1"/>
  <c r="J2896" i="1"/>
  <c r="D2896" i="1"/>
  <c r="E2896" i="1" s="1"/>
  <c r="G2896" i="1" s="1"/>
  <c r="H2897" i="1" s="1"/>
  <c r="A2897" i="1"/>
  <c r="R2896" i="1"/>
  <c r="B2896" i="1"/>
  <c r="C2888" i="1"/>
  <c r="Q2887" i="1"/>
  <c r="U2887" i="1" s="1"/>
  <c r="P2896" i="1" l="1"/>
  <c r="V2897" i="1"/>
  <c r="W2897" i="1"/>
  <c r="L2897" i="1"/>
  <c r="M2897" i="1" s="1"/>
  <c r="N2897" i="1" s="1"/>
  <c r="O2897" i="1" s="1"/>
  <c r="S2896" i="1"/>
  <c r="T2896" i="1" s="1"/>
  <c r="I2897" i="1"/>
  <c r="J2897" i="1" s="1"/>
  <c r="D2897" i="1"/>
  <c r="E2897" i="1" s="1"/>
  <c r="G2897" i="1" s="1"/>
  <c r="H2898" i="1" s="1"/>
  <c r="R2897" i="1"/>
  <c r="B2897" i="1"/>
  <c r="A2898" i="1"/>
  <c r="C2889" i="1"/>
  <c r="Q2888" i="1"/>
  <c r="U2888" i="1" s="1"/>
  <c r="P2897" i="1" l="1"/>
  <c r="D2898" i="1"/>
  <c r="E2898" i="1" s="1"/>
  <c r="G2898" i="1" s="1"/>
  <c r="H2899" i="1" s="1"/>
  <c r="A2899" i="1"/>
  <c r="B2898" i="1"/>
  <c r="R2898" i="1"/>
  <c r="J2898" i="1"/>
  <c r="L2898" i="1"/>
  <c r="M2898" i="1" s="1"/>
  <c r="N2898" i="1" s="1"/>
  <c r="O2898" i="1" s="1"/>
  <c r="S2897" i="1"/>
  <c r="T2897" i="1" s="1"/>
  <c r="W2898" i="1"/>
  <c r="V2898" i="1"/>
  <c r="I2898" i="1"/>
  <c r="C2890" i="1"/>
  <c r="Q2889" i="1"/>
  <c r="U2889" i="1" s="1"/>
  <c r="W2899" i="1" l="1"/>
  <c r="L2899" i="1"/>
  <c r="M2899" i="1" s="1"/>
  <c r="N2899" i="1" s="1"/>
  <c r="O2899" i="1" s="1"/>
  <c r="S2898" i="1"/>
  <c r="T2898" i="1" s="1"/>
  <c r="V2899" i="1"/>
  <c r="I2899" i="1"/>
  <c r="J2899" i="1" s="1"/>
  <c r="P2898" i="1"/>
  <c r="D2899" i="1"/>
  <c r="E2899" i="1" s="1"/>
  <c r="G2899" i="1" s="1"/>
  <c r="H2900" i="1" s="1"/>
  <c r="A2900" i="1"/>
  <c r="R2899" i="1"/>
  <c r="B2899" i="1"/>
  <c r="C2891" i="1"/>
  <c r="Q2890" i="1"/>
  <c r="U2890" i="1" s="1"/>
  <c r="P2899" i="1" l="1"/>
  <c r="D2900" i="1"/>
  <c r="E2900" i="1" s="1"/>
  <c r="G2900" i="1" s="1"/>
  <c r="H2901" i="1" s="1"/>
  <c r="A2901" i="1"/>
  <c r="R2900" i="1"/>
  <c r="B2900" i="1"/>
  <c r="S2899" i="1"/>
  <c r="T2899" i="1" s="1"/>
  <c r="L2900" i="1"/>
  <c r="M2900" i="1" s="1"/>
  <c r="N2900" i="1" s="1"/>
  <c r="O2900" i="1" s="1"/>
  <c r="V2900" i="1"/>
  <c r="W2900" i="1"/>
  <c r="I2900" i="1"/>
  <c r="J2900" i="1" s="1"/>
  <c r="C2892" i="1"/>
  <c r="Q2891" i="1"/>
  <c r="U2891" i="1" s="1"/>
  <c r="P2900" i="1" l="1"/>
  <c r="V2901" i="1"/>
  <c r="S2900" i="1"/>
  <c r="T2900" i="1" s="1"/>
  <c r="L2901" i="1"/>
  <c r="M2901" i="1" s="1"/>
  <c r="N2901" i="1" s="1"/>
  <c r="O2901" i="1" s="1"/>
  <c r="W2901" i="1"/>
  <c r="I2901" i="1"/>
  <c r="J2901" i="1" s="1"/>
  <c r="D2901" i="1"/>
  <c r="E2901" i="1" s="1"/>
  <c r="G2901" i="1" s="1"/>
  <c r="H2902" i="1" s="1"/>
  <c r="A2902" i="1"/>
  <c r="R2901" i="1"/>
  <c r="B2901" i="1"/>
  <c r="C2893" i="1"/>
  <c r="Q2892" i="1"/>
  <c r="U2892" i="1" s="1"/>
  <c r="P2901" i="1" l="1"/>
  <c r="D2902" i="1"/>
  <c r="E2902" i="1" s="1"/>
  <c r="G2902" i="1" s="1"/>
  <c r="H2903" i="1" s="1"/>
  <c r="R2902" i="1"/>
  <c r="A2903" i="1"/>
  <c r="B2902" i="1"/>
  <c r="V2902" i="1"/>
  <c r="S2901" i="1"/>
  <c r="T2901" i="1" s="1"/>
  <c r="L2902" i="1"/>
  <c r="M2902" i="1" s="1"/>
  <c r="N2902" i="1" s="1"/>
  <c r="O2902" i="1" s="1"/>
  <c r="W2902" i="1"/>
  <c r="I2902" i="1"/>
  <c r="J2902" i="1" s="1"/>
  <c r="C2894" i="1"/>
  <c r="Q2893" i="1"/>
  <c r="U2893" i="1" s="1"/>
  <c r="P2902" i="1" l="1"/>
  <c r="D2903" i="1"/>
  <c r="E2903" i="1" s="1"/>
  <c r="G2903" i="1" s="1"/>
  <c r="H2904" i="1" s="1"/>
  <c r="B2903" i="1"/>
  <c r="A2904" i="1"/>
  <c r="R2903" i="1"/>
  <c r="W2903" i="1"/>
  <c r="V2903" i="1"/>
  <c r="S2902" i="1"/>
  <c r="T2902" i="1" s="1"/>
  <c r="L2903" i="1"/>
  <c r="M2903" i="1" s="1"/>
  <c r="N2903" i="1" s="1"/>
  <c r="O2903" i="1" s="1"/>
  <c r="I2903" i="1"/>
  <c r="J2903" i="1" s="1"/>
  <c r="C2895" i="1"/>
  <c r="Q2894" i="1"/>
  <c r="U2894" i="1" s="1"/>
  <c r="P2903" i="1" l="1"/>
  <c r="D2904" i="1"/>
  <c r="E2904" i="1" s="1"/>
  <c r="G2904" i="1" s="1"/>
  <c r="H2905" i="1" s="1"/>
  <c r="A2905" i="1"/>
  <c r="B2904" i="1"/>
  <c r="R2904" i="1"/>
  <c r="S2903" i="1"/>
  <c r="T2903" i="1" s="1"/>
  <c r="W2904" i="1"/>
  <c r="V2904" i="1"/>
  <c r="L2904" i="1"/>
  <c r="M2904" i="1" s="1"/>
  <c r="N2904" i="1" s="1"/>
  <c r="O2904" i="1" s="1"/>
  <c r="I2904" i="1"/>
  <c r="J2904" i="1" s="1"/>
  <c r="C2896" i="1"/>
  <c r="Q2895" i="1"/>
  <c r="U2895" i="1" s="1"/>
  <c r="P2904" i="1" l="1"/>
  <c r="S2904" i="1"/>
  <c r="T2904" i="1" s="1"/>
  <c r="W2905" i="1"/>
  <c r="V2905" i="1"/>
  <c r="L2905" i="1"/>
  <c r="M2905" i="1" s="1"/>
  <c r="N2905" i="1" s="1"/>
  <c r="O2905" i="1" s="1"/>
  <c r="I2905" i="1"/>
  <c r="J2905" i="1" s="1"/>
  <c r="D2905" i="1"/>
  <c r="E2905" i="1" s="1"/>
  <c r="G2905" i="1" s="1"/>
  <c r="H2906" i="1" s="1"/>
  <c r="A2906" i="1"/>
  <c r="R2905" i="1"/>
  <c r="B2905" i="1"/>
  <c r="C2897" i="1"/>
  <c r="Q2896" i="1"/>
  <c r="U2896" i="1" s="1"/>
  <c r="P2905" i="1" l="1"/>
  <c r="W2906" i="1"/>
  <c r="S2905" i="1"/>
  <c r="T2905" i="1" s="1"/>
  <c r="V2906" i="1"/>
  <c r="L2906" i="1"/>
  <c r="M2906" i="1" s="1"/>
  <c r="N2906" i="1" s="1"/>
  <c r="O2906" i="1" s="1"/>
  <c r="I2906" i="1"/>
  <c r="J2906" i="1" s="1"/>
  <c r="D2906" i="1"/>
  <c r="E2906" i="1" s="1"/>
  <c r="G2906" i="1" s="1"/>
  <c r="H2907" i="1" s="1"/>
  <c r="B2906" i="1"/>
  <c r="A2907" i="1"/>
  <c r="R2906" i="1"/>
  <c r="C2898" i="1"/>
  <c r="Q2897" i="1"/>
  <c r="U2897" i="1" s="1"/>
  <c r="P2906" i="1" l="1"/>
  <c r="D2907" i="1"/>
  <c r="E2907" i="1" s="1"/>
  <c r="G2907" i="1" s="1"/>
  <c r="H2908" i="1" s="1"/>
  <c r="R2907" i="1"/>
  <c r="B2907" i="1"/>
  <c r="A2908" i="1"/>
  <c r="W2907" i="1"/>
  <c r="V2907" i="1"/>
  <c r="L2907" i="1"/>
  <c r="M2907" i="1" s="1"/>
  <c r="N2907" i="1" s="1"/>
  <c r="O2907" i="1" s="1"/>
  <c r="S2906" i="1"/>
  <c r="T2906" i="1" s="1"/>
  <c r="I2907" i="1"/>
  <c r="J2907" i="1" s="1"/>
  <c r="C2899" i="1"/>
  <c r="Q2898" i="1"/>
  <c r="U2898" i="1" s="1"/>
  <c r="P2907" i="1" l="1"/>
  <c r="D2908" i="1"/>
  <c r="E2908" i="1" s="1"/>
  <c r="G2908" i="1" s="1"/>
  <c r="H2909" i="1" s="1"/>
  <c r="B2908" i="1"/>
  <c r="R2908" i="1"/>
  <c r="A2909" i="1"/>
  <c r="S2907" i="1"/>
  <c r="T2907" i="1" s="1"/>
  <c r="W2908" i="1"/>
  <c r="L2908" i="1"/>
  <c r="M2908" i="1" s="1"/>
  <c r="N2908" i="1" s="1"/>
  <c r="O2908" i="1" s="1"/>
  <c r="V2908" i="1"/>
  <c r="I2908" i="1"/>
  <c r="J2908" i="1"/>
  <c r="C2900" i="1"/>
  <c r="Q2899" i="1"/>
  <c r="U2899" i="1" s="1"/>
  <c r="D2909" i="1" l="1"/>
  <c r="E2909" i="1" s="1"/>
  <c r="G2909" i="1" s="1"/>
  <c r="H2910" i="1" s="1"/>
  <c r="R2909" i="1"/>
  <c r="B2909" i="1"/>
  <c r="A2910" i="1"/>
  <c r="P2908" i="1"/>
  <c r="V2909" i="1"/>
  <c r="S2908" i="1"/>
  <c r="T2908" i="1" s="1"/>
  <c r="W2909" i="1"/>
  <c r="L2909" i="1"/>
  <c r="M2909" i="1" s="1"/>
  <c r="N2909" i="1" s="1"/>
  <c r="O2909" i="1" s="1"/>
  <c r="I2909" i="1"/>
  <c r="J2909" i="1" s="1"/>
  <c r="C2901" i="1"/>
  <c r="Q2900" i="1"/>
  <c r="U2900" i="1" s="1"/>
  <c r="P2909" i="1" l="1"/>
  <c r="D2910" i="1"/>
  <c r="E2910" i="1" s="1"/>
  <c r="G2910" i="1" s="1"/>
  <c r="H2911" i="1" s="1"/>
  <c r="R2910" i="1"/>
  <c r="B2910" i="1"/>
  <c r="A2911" i="1"/>
  <c r="V2910" i="1"/>
  <c r="L2910" i="1"/>
  <c r="M2910" i="1" s="1"/>
  <c r="N2910" i="1" s="1"/>
  <c r="O2910" i="1" s="1"/>
  <c r="W2910" i="1"/>
  <c r="S2909" i="1"/>
  <c r="T2909" i="1" s="1"/>
  <c r="I2910" i="1"/>
  <c r="J2910" i="1" s="1"/>
  <c r="C2902" i="1"/>
  <c r="Q2901" i="1"/>
  <c r="U2901" i="1" s="1"/>
  <c r="P2910" i="1" l="1"/>
  <c r="D2911" i="1"/>
  <c r="E2911" i="1" s="1"/>
  <c r="G2911" i="1" s="1"/>
  <c r="H2912" i="1" s="1"/>
  <c r="R2911" i="1"/>
  <c r="B2911" i="1"/>
  <c r="A2912" i="1"/>
  <c r="W2911" i="1"/>
  <c r="L2911" i="1"/>
  <c r="M2911" i="1" s="1"/>
  <c r="N2911" i="1" s="1"/>
  <c r="O2911" i="1" s="1"/>
  <c r="V2911" i="1"/>
  <c r="S2910" i="1"/>
  <c r="T2910" i="1" s="1"/>
  <c r="I2911" i="1"/>
  <c r="J2911" i="1" s="1"/>
  <c r="C2903" i="1"/>
  <c r="Q2902" i="1"/>
  <c r="U2902" i="1" s="1"/>
  <c r="P2911" i="1" l="1"/>
  <c r="D2912" i="1"/>
  <c r="E2912" i="1" s="1"/>
  <c r="G2912" i="1" s="1"/>
  <c r="H2913" i="1" s="1"/>
  <c r="R2912" i="1"/>
  <c r="B2912" i="1"/>
  <c r="A2913" i="1"/>
  <c r="S2911" i="1"/>
  <c r="T2911" i="1" s="1"/>
  <c r="W2912" i="1"/>
  <c r="V2912" i="1"/>
  <c r="L2912" i="1"/>
  <c r="M2912" i="1" s="1"/>
  <c r="N2912" i="1" s="1"/>
  <c r="O2912" i="1" s="1"/>
  <c r="I2912" i="1"/>
  <c r="J2912" i="1" s="1"/>
  <c r="C2904" i="1"/>
  <c r="Q2903" i="1"/>
  <c r="U2903" i="1" s="1"/>
  <c r="P2912" i="1" l="1"/>
  <c r="D2913" i="1"/>
  <c r="E2913" i="1" s="1"/>
  <c r="G2913" i="1" s="1"/>
  <c r="H2914" i="1" s="1"/>
  <c r="B2913" i="1"/>
  <c r="A2914" i="1"/>
  <c r="R2913" i="1"/>
  <c r="S2912" i="1"/>
  <c r="T2912" i="1" s="1"/>
  <c r="W2913" i="1"/>
  <c r="V2913" i="1"/>
  <c r="L2913" i="1"/>
  <c r="M2913" i="1" s="1"/>
  <c r="N2913" i="1" s="1"/>
  <c r="O2913" i="1" s="1"/>
  <c r="I2913" i="1"/>
  <c r="J2913" i="1" s="1"/>
  <c r="C2905" i="1"/>
  <c r="Q2904" i="1"/>
  <c r="U2904" i="1" s="1"/>
  <c r="P2913" i="1" l="1"/>
  <c r="S2913" i="1"/>
  <c r="T2913" i="1" s="1"/>
  <c r="V2914" i="1"/>
  <c r="L2914" i="1"/>
  <c r="M2914" i="1" s="1"/>
  <c r="N2914" i="1" s="1"/>
  <c r="O2914" i="1" s="1"/>
  <c r="W2914" i="1"/>
  <c r="I2914" i="1"/>
  <c r="J2914" i="1" s="1"/>
  <c r="D2914" i="1"/>
  <c r="E2914" i="1" s="1"/>
  <c r="G2914" i="1" s="1"/>
  <c r="H2915" i="1" s="1"/>
  <c r="A2915" i="1"/>
  <c r="R2914" i="1"/>
  <c r="B2914" i="1"/>
  <c r="C2906" i="1"/>
  <c r="Q2905" i="1"/>
  <c r="U2905" i="1" s="1"/>
  <c r="P2914" i="1" l="1"/>
  <c r="S2914" i="1"/>
  <c r="T2914" i="1" s="1"/>
  <c r="W2915" i="1"/>
  <c r="V2915" i="1"/>
  <c r="L2915" i="1"/>
  <c r="M2915" i="1" s="1"/>
  <c r="N2915" i="1" s="1"/>
  <c r="O2915" i="1" s="1"/>
  <c r="I2915" i="1"/>
  <c r="J2915" i="1" s="1"/>
  <c r="D2915" i="1"/>
  <c r="E2915" i="1" s="1"/>
  <c r="G2915" i="1" s="1"/>
  <c r="H2916" i="1" s="1"/>
  <c r="B2915" i="1"/>
  <c r="R2915" i="1"/>
  <c r="A2916" i="1"/>
  <c r="C2907" i="1"/>
  <c r="Q2906" i="1"/>
  <c r="U2906" i="1" s="1"/>
  <c r="P2915" i="1" l="1"/>
  <c r="S2915" i="1"/>
  <c r="T2915" i="1" s="1"/>
  <c r="W2916" i="1"/>
  <c r="V2916" i="1"/>
  <c r="L2916" i="1"/>
  <c r="M2916" i="1" s="1"/>
  <c r="N2916" i="1" s="1"/>
  <c r="O2916" i="1" s="1"/>
  <c r="I2916" i="1"/>
  <c r="J2916" i="1" s="1"/>
  <c r="D2916" i="1"/>
  <c r="E2916" i="1" s="1"/>
  <c r="G2916" i="1" s="1"/>
  <c r="H2917" i="1" s="1"/>
  <c r="R2916" i="1"/>
  <c r="A2917" i="1"/>
  <c r="B2916" i="1"/>
  <c r="C2908" i="1"/>
  <c r="Q2907" i="1"/>
  <c r="U2907" i="1" s="1"/>
  <c r="P2916" i="1" l="1"/>
  <c r="L2917" i="1"/>
  <c r="M2917" i="1" s="1"/>
  <c r="N2917" i="1" s="1"/>
  <c r="O2917" i="1" s="1"/>
  <c r="W2917" i="1"/>
  <c r="V2917" i="1"/>
  <c r="S2916" i="1"/>
  <c r="T2916" i="1" s="1"/>
  <c r="I2917" i="1"/>
  <c r="J2917" i="1" s="1"/>
  <c r="D2917" i="1"/>
  <c r="E2917" i="1" s="1"/>
  <c r="G2917" i="1" s="1"/>
  <c r="H2918" i="1" s="1"/>
  <c r="A2918" i="1"/>
  <c r="R2917" i="1"/>
  <c r="B2917" i="1"/>
  <c r="C2909" i="1"/>
  <c r="Q2908" i="1"/>
  <c r="U2908" i="1" s="1"/>
  <c r="P2917" i="1" l="1"/>
  <c r="D2918" i="1"/>
  <c r="E2918" i="1" s="1"/>
  <c r="G2918" i="1" s="1"/>
  <c r="H2919" i="1" s="1"/>
  <c r="A2919" i="1"/>
  <c r="R2918" i="1"/>
  <c r="B2918" i="1"/>
  <c r="V2918" i="1"/>
  <c r="S2917" i="1"/>
  <c r="T2917" i="1" s="1"/>
  <c r="W2918" i="1"/>
  <c r="L2918" i="1"/>
  <c r="M2918" i="1" s="1"/>
  <c r="N2918" i="1" s="1"/>
  <c r="O2918" i="1" s="1"/>
  <c r="I2918" i="1"/>
  <c r="J2918" i="1" s="1"/>
  <c r="C2910" i="1"/>
  <c r="Q2909" i="1"/>
  <c r="U2909" i="1" s="1"/>
  <c r="P2918" i="1" l="1"/>
  <c r="L2919" i="1"/>
  <c r="M2919" i="1" s="1"/>
  <c r="N2919" i="1" s="1"/>
  <c r="O2919" i="1" s="1"/>
  <c r="V2919" i="1"/>
  <c r="S2918" i="1"/>
  <c r="T2918" i="1" s="1"/>
  <c r="W2919" i="1"/>
  <c r="I2919" i="1"/>
  <c r="J2919" i="1" s="1"/>
  <c r="D2919" i="1"/>
  <c r="E2919" i="1" s="1"/>
  <c r="G2919" i="1" s="1"/>
  <c r="H2920" i="1" s="1"/>
  <c r="A2920" i="1"/>
  <c r="R2919" i="1"/>
  <c r="B2919" i="1"/>
  <c r="C2911" i="1"/>
  <c r="Q2910" i="1"/>
  <c r="U2910" i="1" s="1"/>
  <c r="P2919" i="1" l="1"/>
  <c r="S2919" i="1"/>
  <c r="T2919" i="1" s="1"/>
  <c r="W2920" i="1"/>
  <c r="V2920" i="1"/>
  <c r="L2920" i="1"/>
  <c r="M2920" i="1" s="1"/>
  <c r="N2920" i="1" s="1"/>
  <c r="O2920" i="1" s="1"/>
  <c r="I2920" i="1"/>
  <c r="J2920" i="1" s="1"/>
  <c r="D2920" i="1"/>
  <c r="E2920" i="1" s="1"/>
  <c r="G2920" i="1" s="1"/>
  <c r="H2921" i="1" s="1"/>
  <c r="R2920" i="1"/>
  <c r="B2920" i="1"/>
  <c r="A2921" i="1"/>
  <c r="C2912" i="1"/>
  <c r="Q2911" i="1"/>
  <c r="U2911" i="1" s="1"/>
  <c r="S2920" i="1" l="1"/>
  <c r="T2920" i="1" s="1"/>
  <c r="L2921" i="1"/>
  <c r="M2921" i="1" s="1"/>
  <c r="N2921" i="1" s="1"/>
  <c r="O2921" i="1" s="1"/>
  <c r="W2921" i="1"/>
  <c r="V2921" i="1"/>
  <c r="I2921" i="1"/>
  <c r="J2921" i="1" s="1"/>
  <c r="P2920" i="1"/>
  <c r="D2921" i="1"/>
  <c r="E2921" i="1" s="1"/>
  <c r="G2921" i="1" s="1"/>
  <c r="H2922" i="1" s="1"/>
  <c r="A2922" i="1"/>
  <c r="R2921" i="1"/>
  <c r="B2921" i="1"/>
  <c r="C2913" i="1"/>
  <c r="Q2912" i="1"/>
  <c r="U2912" i="1" s="1"/>
  <c r="P2921" i="1" l="1"/>
  <c r="W2922" i="1"/>
  <c r="L2922" i="1"/>
  <c r="M2922" i="1" s="1"/>
  <c r="N2922" i="1" s="1"/>
  <c r="O2922" i="1" s="1"/>
  <c r="V2922" i="1"/>
  <c r="S2921" i="1"/>
  <c r="T2921" i="1" s="1"/>
  <c r="I2922" i="1"/>
  <c r="J2922" i="1" s="1"/>
  <c r="D2922" i="1"/>
  <c r="E2922" i="1" s="1"/>
  <c r="G2922" i="1" s="1"/>
  <c r="H2923" i="1" s="1"/>
  <c r="B2922" i="1"/>
  <c r="A2923" i="1"/>
  <c r="R2922" i="1"/>
  <c r="C2914" i="1"/>
  <c r="Q2913" i="1"/>
  <c r="U2913" i="1" s="1"/>
  <c r="P2922" i="1" l="1"/>
  <c r="W2923" i="1"/>
  <c r="V2923" i="1"/>
  <c r="L2923" i="1"/>
  <c r="M2923" i="1" s="1"/>
  <c r="N2923" i="1" s="1"/>
  <c r="O2923" i="1" s="1"/>
  <c r="S2922" i="1"/>
  <c r="T2922" i="1" s="1"/>
  <c r="I2923" i="1"/>
  <c r="J2923" i="1" s="1"/>
  <c r="D2923" i="1"/>
  <c r="E2923" i="1" s="1"/>
  <c r="G2923" i="1" s="1"/>
  <c r="H2924" i="1" s="1"/>
  <c r="A2924" i="1"/>
  <c r="R2923" i="1"/>
  <c r="B2923" i="1"/>
  <c r="C2915" i="1"/>
  <c r="Q2914" i="1"/>
  <c r="U2914" i="1" s="1"/>
  <c r="P2923" i="1" l="1"/>
  <c r="D2924" i="1"/>
  <c r="E2924" i="1" s="1"/>
  <c r="G2924" i="1" s="1"/>
  <c r="H2925" i="1" s="1"/>
  <c r="R2924" i="1"/>
  <c r="A2925" i="1"/>
  <c r="B2924" i="1"/>
  <c r="J2924" i="1"/>
  <c r="S2923" i="1"/>
  <c r="T2923" i="1" s="1"/>
  <c r="L2924" i="1"/>
  <c r="M2924" i="1" s="1"/>
  <c r="N2924" i="1" s="1"/>
  <c r="O2924" i="1" s="1"/>
  <c r="W2924" i="1"/>
  <c r="V2924" i="1"/>
  <c r="I2924" i="1"/>
  <c r="C2916" i="1"/>
  <c r="Q2915" i="1"/>
  <c r="U2915" i="1" s="1"/>
  <c r="P2924" i="1" l="1"/>
  <c r="D2925" i="1"/>
  <c r="E2925" i="1" s="1"/>
  <c r="G2925" i="1" s="1"/>
  <c r="H2926" i="1" s="1"/>
  <c r="A2926" i="1"/>
  <c r="R2925" i="1"/>
  <c r="B2925" i="1"/>
  <c r="W2925" i="1"/>
  <c r="V2925" i="1"/>
  <c r="L2925" i="1"/>
  <c r="M2925" i="1" s="1"/>
  <c r="N2925" i="1" s="1"/>
  <c r="O2925" i="1" s="1"/>
  <c r="S2924" i="1"/>
  <c r="T2924" i="1" s="1"/>
  <c r="I2925" i="1"/>
  <c r="J2925" i="1"/>
  <c r="C2917" i="1"/>
  <c r="Q2916" i="1"/>
  <c r="U2916" i="1" s="1"/>
  <c r="L2926" i="1" l="1"/>
  <c r="M2926" i="1" s="1"/>
  <c r="N2926" i="1" s="1"/>
  <c r="O2926" i="1" s="1"/>
  <c r="S2925" i="1"/>
  <c r="T2925" i="1" s="1"/>
  <c r="W2926" i="1"/>
  <c r="V2926" i="1"/>
  <c r="I2926" i="1"/>
  <c r="J2926" i="1" s="1"/>
  <c r="P2925" i="1"/>
  <c r="D2926" i="1"/>
  <c r="E2926" i="1" s="1"/>
  <c r="G2926" i="1" s="1"/>
  <c r="H2927" i="1" s="1"/>
  <c r="A2927" i="1"/>
  <c r="R2926" i="1"/>
  <c r="B2926" i="1"/>
  <c r="C2918" i="1"/>
  <c r="Q2917" i="1"/>
  <c r="U2917" i="1" s="1"/>
  <c r="P2926" i="1" l="1"/>
  <c r="D2927" i="1"/>
  <c r="E2927" i="1" s="1"/>
  <c r="G2927" i="1" s="1"/>
  <c r="H2928" i="1" s="1"/>
  <c r="A2928" i="1"/>
  <c r="R2927" i="1"/>
  <c r="B2927" i="1"/>
  <c r="V2927" i="1"/>
  <c r="L2927" i="1"/>
  <c r="M2927" i="1" s="1"/>
  <c r="N2927" i="1" s="1"/>
  <c r="O2927" i="1" s="1"/>
  <c r="S2926" i="1"/>
  <c r="T2926" i="1" s="1"/>
  <c r="W2927" i="1"/>
  <c r="I2927" i="1"/>
  <c r="J2927" i="1" s="1"/>
  <c r="C2919" i="1"/>
  <c r="Q2918" i="1"/>
  <c r="U2918" i="1" s="1"/>
  <c r="P2927" i="1" l="1"/>
  <c r="S2927" i="1"/>
  <c r="T2927" i="1" s="1"/>
  <c r="V2928" i="1"/>
  <c r="L2928" i="1"/>
  <c r="M2928" i="1" s="1"/>
  <c r="N2928" i="1" s="1"/>
  <c r="O2928" i="1" s="1"/>
  <c r="W2928" i="1"/>
  <c r="I2928" i="1"/>
  <c r="J2928" i="1" s="1"/>
  <c r="D2928" i="1"/>
  <c r="E2928" i="1" s="1"/>
  <c r="G2928" i="1" s="1"/>
  <c r="H2929" i="1" s="1"/>
  <c r="R2928" i="1"/>
  <c r="B2928" i="1"/>
  <c r="A2929" i="1"/>
  <c r="C2920" i="1"/>
  <c r="Q2919" i="1"/>
  <c r="U2919" i="1" s="1"/>
  <c r="P2928" i="1" l="1"/>
  <c r="S2928" i="1"/>
  <c r="T2928" i="1" s="1"/>
  <c r="W2929" i="1"/>
  <c r="L2929" i="1"/>
  <c r="M2929" i="1" s="1"/>
  <c r="N2929" i="1" s="1"/>
  <c r="O2929" i="1" s="1"/>
  <c r="V2929" i="1"/>
  <c r="I2929" i="1"/>
  <c r="J2929" i="1" s="1"/>
  <c r="D2929" i="1"/>
  <c r="E2929" i="1" s="1"/>
  <c r="G2929" i="1" s="1"/>
  <c r="H2930" i="1" s="1"/>
  <c r="A2930" i="1"/>
  <c r="R2929" i="1"/>
  <c r="B2929" i="1"/>
  <c r="C2921" i="1"/>
  <c r="Q2920" i="1"/>
  <c r="U2920" i="1" s="1"/>
  <c r="P2929" i="1" l="1"/>
  <c r="D2930" i="1"/>
  <c r="E2930" i="1" s="1"/>
  <c r="G2930" i="1" s="1"/>
  <c r="H2931" i="1" s="1"/>
  <c r="B2930" i="1"/>
  <c r="A2931" i="1"/>
  <c r="R2930" i="1"/>
  <c r="W2930" i="1"/>
  <c r="V2930" i="1"/>
  <c r="L2930" i="1"/>
  <c r="M2930" i="1" s="1"/>
  <c r="N2930" i="1" s="1"/>
  <c r="O2930" i="1" s="1"/>
  <c r="S2929" i="1"/>
  <c r="T2929" i="1" s="1"/>
  <c r="I2930" i="1"/>
  <c r="J2930" i="1" s="1"/>
  <c r="C2922" i="1"/>
  <c r="Q2921" i="1"/>
  <c r="U2921" i="1" s="1"/>
  <c r="P2930" i="1" l="1"/>
  <c r="W2931" i="1"/>
  <c r="V2931" i="1"/>
  <c r="L2931" i="1"/>
  <c r="M2931" i="1" s="1"/>
  <c r="N2931" i="1" s="1"/>
  <c r="O2931" i="1" s="1"/>
  <c r="S2930" i="1"/>
  <c r="T2930" i="1" s="1"/>
  <c r="I2931" i="1"/>
  <c r="J2931" i="1" s="1"/>
  <c r="D2931" i="1"/>
  <c r="E2931" i="1" s="1"/>
  <c r="G2931" i="1" s="1"/>
  <c r="H2932" i="1" s="1"/>
  <c r="R2931" i="1"/>
  <c r="B2931" i="1"/>
  <c r="A2932" i="1"/>
  <c r="C2923" i="1"/>
  <c r="Q2922" i="1"/>
  <c r="U2922" i="1" s="1"/>
  <c r="P2931" i="1" l="1"/>
  <c r="S2931" i="1"/>
  <c r="T2931" i="1" s="1"/>
  <c r="W2932" i="1"/>
  <c r="V2932" i="1"/>
  <c r="L2932" i="1"/>
  <c r="M2932" i="1" s="1"/>
  <c r="N2932" i="1" s="1"/>
  <c r="O2932" i="1" s="1"/>
  <c r="I2932" i="1"/>
  <c r="J2932" i="1"/>
  <c r="D2932" i="1"/>
  <c r="E2932" i="1" s="1"/>
  <c r="G2932" i="1" s="1"/>
  <c r="H2933" i="1" s="1"/>
  <c r="R2932" i="1"/>
  <c r="B2932" i="1"/>
  <c r="A2933" i="1"/>
  <c r="C2924" i="1"/>
  <c r="Q2923" i="1"/>
  <c r="U2923" i="1" s="1"/>
  <c r="P2932" i="1" l="1"/>
  <c r="V2933" i="1"/>
  <c r="L2933" i="1"/>
  <c r="M2933" i="1" s="1"/>
  <c r="N2933" i="1" s="1"/>
  <c r="O2933" i="1" s="1"/>
  <c r="S2932" i="1"/>
  <c r="T2932" i="1" s="1"/>
  <c r="W2933" i="1"/>
  <c r="I2933" i="1"/>
  <c r="J2933" i="1" s="1"/>
  <c r="D2933" i="1"/>
  <c r="E2933" i="1" s="1"/>
  <c r="G2933" i="1" s="1"/>
  <c r="H2934" i="1" s="1"/>
  <c r="B2933" i="1"/>
  <c r="A2934" i="1"/>
  <c r="R2933" i="1"/>
  <c r="C2925" i="1"/>
  <c r="Q2924" i="1"/>
  <c r="U2924" i="1" s="1"/>
  <c r="P2933" i="1" l="1"/>
  <c r="V2934" i="1"/>
  <c r="L2934" i="1"/>
  <c r="M2934" i="1" s="1"/>
  <c r="N2934" i="1" s="1"/>
  <c r="O2934" i="1" s="1"/>
  <c r="S2933" i="1"/>
  <c r="T2933" i="1" s="1"/>
  <c r="W2934" i="1"/>
  <c r="I2934" i="1"/>
  <c r="J2934" i="1" s="1"/>
  <c r="D2934" i="1"/>
  <c r="E2934" i="1" s="1"/>
  <c r="G2934" i="1" s="1"/>
  <c r="H2935" i="1" s="1"/>
  <c r="B2934" i="1"/>
  <c r="R2934" i="1"/>
  <c r="A2935" i="1"/>
  <c r="C2926" i="1"/>
  <c r="Q2925" i="1"/>
  <c r="U2925" i="1" s="1"/>
  <c r="P2934" i="1" l="1"/>
  <c r="D2935" i="1"/>
  <c r="E2935" i="1" s="1"/>
  <c r="G2935" i="1" s="1"/>
  <c r="H2936" i="1" s="1"/>
  <c r="A2936" i="1"/>
  <c r="R2935" i="1"/>
  <c r="B2935" i="1"/>
  <c r="W2935" i="1"/>
  <c r="S2934" i="1"/>
  <c r="T2934" i="1" s="1"/>
  <c r="V2935" i="1"/>
  <c r="L2935" i="1"/>
  <c r="M2935" i="1" s="1"/>
  <c r="N2935" i="1" s="1"/>
  <c r="O2935" i="1" s="1"/>
  <c r="I2935" i="1"/>
  <c r="J2935" i="1" s="1"/>
  <c r="C2927" i="1"/>
  <c r="Q2926" i="1"/>
  <c r="U2926" i="1" s="1"/>
  <c r="P2935" i="1" l="1"/>
  <c r="W2936" i="1"/>
  <c r="V2936" i="1"/>
  <c r="L2936" i="1"/>
  <c r="M2936" i="1" s="1"/>
  <c r="N2936" i="1" s="1"/>
  <c r="O2936" i="1" s="1"/>
  <c r="S2935" i="1"/>
  <c r="T2935" i="1" s="1"/>
  <c r="I2936" i="1"/>
  <c r="J2936" i="1" s="1"/>
  <c r="D2936" i="1"/>
  <c r="E2936" i="1" s="1"/>
  <c r="G2936" i="1" s="1"/>
  <c r="H2937" i="1" s="1"/>
  <c r="A2937" i="1"/>
  <c r="R2936" i="1"/>
  <c r="B2936" i="1"/>
  <c r="C2928" i="1"/>
  <c r="Q2927" i="1"/>
  <c r="U2927" i="1" s="1"/>
  <c r="P2936" i="1" l="1"/>
  <c r="D2937" i="1"/>
  <c r="E2937" i="1" s="1"/>
  <c r="G2937" i="1" s="1"/>
  <c r="H2938" i="1" s="1"/>
  <c r="A2938" i="1"/>
  <c r="R2937" i="1"/>
  <c r="B2937" i="1"/>
  <c r="S2936" i="1"/>
  <c r="T2936" i="1" s="1"/>
  <c r="W2937" i="1"/>
  <c r="V2937" i="1"/>
  <c r="L2937" i="1"/>
  <c r="M2937" i="1" s="1"/>
  <c r="N2937" i="1" s="1"/>
  <c r="O2937" i="1" s="1"/>
  <c r="I2937" i="1"/>
  <c r="J2937" i="1" s="1"/>
  <c r="C2929" i="1"/>
  <c r="Q2928" i="1"/>
  <c r="U2928" i="1" s="1"/>
  <c r="P2937" i="1" l="1"/>
  <c r="S2937" i="1"/>
  <c r="T2937" i="1" s="1"/>
  <c r="W2938" i="1"/>
  <c r="V2938" i="1"/>
  <c r="L2938" i="1"/>
  <c r="M2938" i="1" s="1"/>
  <c r="N2938" i="1" s="1"/>
  <c r="O2938" i="1" s="1"/>
  <c r="I2938" i="1"/>
  <c r="J2938" i="1" s="1"/>
  <c r="D2938" i="1"/>
  <c r="E2938" i="1" s="1"/>
  <c r="G2938" i="1" s="1"/>
  <c r="H2939" i="1" s="1"/>
  <c r="B2938" i="1"/>
  <c r="A2939" i="1"/>
  <c r="R2938" i="1"/>
  <c r="C2930" i="1"/>
  <c r="Q2929" i="1"/>
  <c r="U2929" i="1" s="1"/>
  <c r="P2938" i="1" l="1"/>
  <c r="D2939" i="1"/>
  <c r="E2939" i="1" s="1"/>
  <c r="G2939" i="1" s="1"/>
  <c r="H2940" i="1" s="1"/>
  <c r="R2939" i="1"/>
  <c r="B2939" i="1"/>
  <c r="A2940" i="1"/>
  <c r="J2939" i="1"/>
  <c r="W2939" i="1"/>
  <c r="V2939" i="1"/>
  <c r="L2939" i="1"/>
  <c r="M2939" i="1" s="1"/>
  <c r="N2939" i="1" s="1"/>
  <c r="O2939" i="1" s="1"/>
  <c r="S2938" i="1"/>
  <c r="T2938" i="1" s="1"/>
  <c r="I2939" i="1"/>
  <c r="C2931" i="1"/>
  <c r="Q2930" i="1"/>
  <c r="U2930" i="1" s="1"/>
  <c r="D2940" i="1" l="1"/>
  <c r="E2940" i="1" s="1"/>
  <c r="G2940" i="1" s="1"/>
  <c r="H2941" i="1" s="1"/>
  <c r="A2941" i="1"/>
  <c r="R2940" i="1"/>
  <c r="B2940" i="1"/>
  <c r="P2939" i="1"/>
  <c r="W2940" i="1"/>
  <c r="V2940" i="1"/>
  <c r="L2940" i="1"/>
  <c r="M2940" i="1" s="1"/>
  <c r="N2940" i="1" s="1"/>
  <c r="O2940" i="1" s="1"/>
  <c r="S2939" i="1"/>
  <c r="T2939" i="1" s="1"/>
  <c r="I2940" i="1"/>
  <c r="J2940" i="1"/>
  <c r="C2932" i="1"/>
  <c r="Q2931" i="1"/>
  <c r="U2931" i="1" s="1"/>
  <c r="P2940" i="1" l="1"/>
  <c r="V2941" i="1"/>
  <c r="L2941" i="1"/>
  <c r="M2941" i="1" s="1"/>
  <c r="N2941" i="1" s="1"/>
  <c r="O2941" i="1" s="1"/>
  <c r="W2941" i="1"/>
  <c r="S2940" i="1"/>
  <c r="T2940" i="1" s="1"/>
  <c r="I2941" i="1"/>
  <c r="J2941" i="1" s="1"/>
  <c r="D2941" i="1"/>
  <c r="E2941" i="1" s="1"/>
  <c r="G2941" i="1" s="1"/>
  <c r="H2942" i="1" s="1"/>
  <c r="R2941" i="1"/>
  <c r="B2941" i="1"/>
  <c r="A2942" i="1"/>
  <c r="C2933" i="1"/>
  <c r="Q2932" i="1"/>
  <c r="U2932" i="1" s="1"/>
  <c r="P2941" i="1" l="1"/>
  <c r="V2942" i="1"/>
  <c r="L2942" i="1"/>
  <c r="M2942" i="1" s="1"/>
  <c r="N2942" i="1" s="1"/>
  <c r="O2942" i="1" s="1"/>
  <c r="S2941" i="1"/>
  <c r="T2941" i="1" s="1"/>
  <c r="W2942" i="1"/>
  <c r="I2942" i="1"/>
  <c r="J2942" i="1" s="1"/>
  <c r="D2942" i="1"/>
  <c r="E2942" i="1" s="1"/>
  <c r="G2942" i="1" s="1"/>
  <c r="H2943" i="1" s="1"/>
  <c r="R2942" i="1"/>
  <c r="B2942" i="1"/>
  <c r="A2943" i="1"/>
  <c r="C2934" i="1"/>
  <c r="Q2933" i="1"/>
  <c r="U2933" i="1" s="1"/>
  <c r="W2943" i="1" l="1"/>
  <c r="V2943" i="1"/>
  <c r="L2943" i="1"/>
  <c r="M2943" i="1" s="1"/>
  <c r="N2943" i="1" s="1"/>
  <c r="O2943" i="1" s="1"/>
  <c r="S2942" i="1"/>
  <c r="T2942" i="1" s="1"/>
  <c r="I2943" i="1"/>
  <c r="P2942" i="1"/>
  <c r="J2943" i="1"/>
  <c r="D2943" i="1"/>
  <c r="E2943" i="1" s="1"/>
  <c r="G2943" i="1" s="1"/>
  <c r="H2944" i="1" s="1"/>
  <c r="R2943" i="1"/>
  <c r="B2943" i="1"/>
  <c r="A2944" i="1"/>
  <c r="C2935" i="1"/>
  <c r="Q2934" i="1"/>
  <c r="U2934" i="1" s="1"/>
  <c r="D2944" i="1" l="1"/>
  <c r="E2944" i="1" s="1"/>
  <c r="G2944" i="1" s="1"/>
  <c r="H2945" i="1" s="1"/>
  <c r="R2944" i="1"/>
  <c r="B2944" i="1"/>
  <c r="A2945" i="1"/>
  <c r="J2944" i="1"/>
  <c r="P2943" i="1"/>
  <c r="S2943" i="1"/>
  <c r="T2943" i="1" s="1"/>
  <c r="V2944" i="1"/>
  <c r="W2944" i="1"/>
  <c r="L2944" i="1"/>
  <c r="M2944" i="1" s="1"/>
  <c r="N2944" i="1" s="1"/>
  <c r="O2944" i="1" s="1"/>
  <c r="I2944" i="1"/>
  <c r="C2936" i="1"/>
  <c r="Q2935" i="1"/>
  <c r="U2935" i="1" s="1"/>
  <c r="P2944" i="1" l="1"/>
  <c r="D2945" i="1"/>
  <c r="E2945" i="1" s="1"/>
  <c r="G2945" i="1" s="1"/>
  <c r="H2946" i="1" s="1"/>
  <c r="B2945" i="1"/>
  <c r="R2945" i="1"/>
  <c r="A2946" i="1"/>
  <c r="V2945" i="1"/>
  <c r="W2945" i="1"/>
  <c r="L2945" i="1"/>
  <c r="M2945" i="1" s="1"/>
  <c r="N2945" i="1" s="1"/>
  <c r="O2945" i="1" s="1"/>
  <c r="S2944" i="1"/>
  <c r="T2944" i="1" s="1"/>
  <c r="I2945" i="1"/>
  <c r="J2945" i="1"/>
  <c r="C2937" i="1"/>
  <c r="Q2936" i="1"/>
  <c r="U2936" i="1" s="1"/>
  <c r="D2946" i="1" l="1"/>
  <c r="E2946" i="1" s="1"/>
  <c r="G2946" i="1" s="1"/>
  <c r="H2947" i="1" s="1"/>
  <c r="B2946" i="1"/>
  <c r="A2947" i="1"/>
  <c r="R2946" i="1"/>
  <c r="V2946" i="1"/>
  <c r="W2946" i="1"/>
  <c r="L2946" i="1"/>
  <c r="M2946" i="1" s="1"/>
  <c r="N2946" i="1" s="1"/>
  <c r="O2946" i="1" s="1"/>
  <c r="S2945" i="1"/>
  <c r="T2945" i="1" s="1"/>
  <c r="I2946" i="1"/>
  <c r="J2946" i="1" s="1"/>
  <c r="P2945" i="1"/>
  <c r="C2938" i="1"/>
  <c r="Q2937" i="1"/>
  <c r="U2937" i="1" s="1"/>
  <c r="P2946" i="1" l="1"/>
  <c r="D2947" i="1"/>
  <c r="E2947" i="1" s="1"/>
  <c r="G2947" i="1" s="1"/>
  <c r="H2948" i="1" s="1"/>
  <c r="B2947" i="1"/>
  <c r="R2947" i="1"/>
  <c r="A2948" i="1"/>
  <c r="S2946" i="1"/>
  <c r="T2946" i="1" s="1"/>
  <c r="L2947" i="1"/>
  <c r="M2947" i="1" s="1"/>
  <c r="N2947" i="1" s="1"/>
  <c r="O2947" i="1" s="1"/>
  <c r="W2947" i="1"/>
  <c r="V2947" i="1"/>
  <c r="I2947" i="1"/>
  <c r="J2947" i="1" s="1"/>
  <c r="C2939" i="1"/>
  <c r="Q2938" i="1"/>
  <c r="U2938" i="1" s="1"/>
  <c r="P2947" i="1" l="1"/>
  <c r="D2948" i="1"/>
  <c r="E2948" i="1" s="1"/>
  <c r="G2948" i="1" s="1"/>
  <c r="H2949" i="1" s="1"/>
  <c r="R2948" i="1"/>
  <c r="B2948" i="1"/>
  <c r="A2949" i="1"/>
  <c r="S2947" i="1"/>
  <c r="T2947" i="1" s="1"/>
  <c r="V2948" i="1"/>
  <c r="L2948" i="1"/>
  <c r="M2948" i="1" s="1"/>
  <c r="N2948" i="1" s="1"/>
  <c r="O2948" i="1" s="1"/>
  <c r="W2948" i="1"/>
  <c r="I2948" i="1"/>
  <c r="J2948" i="1" s="1"/>
  <c r="C2940" i="1"/>
  <c r="Q2939" i="1"/>
  <c r="U2939" i="1" s="1"/>
  <c r="P2948" i="1" l="1"/>
  <c r="D2949" i="1"/>
  <c r="E2949" i="1" s="1"/>
  <c r="G2949" i="1" s="1"/>
  <c r="H2950" i="1" s="1"/>
  <c r="R2949" i="1"/>
  <c r="B2949" i="1"/>
  <c r="A2950" i="1"/>
  <c r="V2949" i="1"/>
  <c r="L2949" i="1"/>
  <c r="M2949" i="1" s="1"/>
  <c r="N2949" i="1" s="1"/>
  <c r="O2949" i="1" s="1"/>
  <c r="S2948" i="1"/>
  <c r="T2948" i="1" s="1"/>
  <c r="W2949" i="1"/>
  <c r="I2949" i="1"/>
  <c r="J2949" i="1" s="1"/>
  <c r="C2941" i="1"/>
  <c r="Q2940" i="1"/>
  <c r="U2940" i="1" s="1"/>
  <c r="P2949" i="1" l="1"/>
  <c r="D2950" i="1"/>
  <c r="E2950" i="1" s="1"/>
  <c r="G2950" i="1" s="1"/>
  <c r="H2951" i="1" s="1"/>
  <c r="R2950" i="1"/>
  <c r="B2950" i="1"/>
  <c r="A2951" i="1"/>
  <c r="V2950" i="1"/>
  <c r="L2950" i="1"/>
  <c r="M2950" i="1" s="1"/>
  <c r="N2950" i="1" s="1"/>
  <c r="O2950" i="1" s="1"/>
  <c r="S2949" i="1"/>
  <c r="T2949" i="1" s="1"/>
  <c r="W2950" i="1"/>
  <c r="I2950" i="1"/>
  <c r="J2950" i="1"/>
  <c r="C2942" i="1"/>
  <c r="Q2941" i="1"/>
  <c r="U2941" i="1" s="1"/>
  <c r="V2951" i="1" l="1"/>
  <c r="L2951" i="1"/>
  <c r="M2951" i="1" s="1"/>
  <c r="N2951" i="1" s="1"/>
  <c r="O2951" i="1" s="1"/>
  <c r="S2950" i="1"/>
  <c r="T2950" i="1" s="1"/>
  <c r="W2951" i="1"/>
  <c r="I2951" i="1"/>
  <c r="J2951" i="1" s="1"/>
  <c r="D2951" i="1"/>
  <c r="E2951" i="1" s="1"/>
  <c r="G2951" i="1" s="1"/>
  <c r="H2952" i="1" s="1"/>
  <c r="A2952" i="1"/>
  <c r="B2951" i="1"/>
  <c r="R2951" i="1"/>
  <c r="P2950" i="1"/>
  <c r="C2943" i="1"/>
  <c r="Q2942" i="1"/>
  <c r="U2942" i="1" s="1"/>
  <c r="P2951" i="1" l="1"/>
  <c r="D2952" i="1"/>
  <c r="E2952" i="1" s="1"/>
  <c r="G2952" i="1" s="1"/>
  <c r="H2953" i="1" s="1"/>
  <c r="A2953" i="1"/>
  <c r="R2952" i="1"/>
  <c r="B2952" i="1"/>
  <c r="W2952" i="1"/>
  <c r="V2952" i="1"/>
  <c r="L2952" i="1"/>
  <c r="M2952" i="1" s="1"/>
  <c r="N2952" i="1" s="1"/>
  <c r="O2952" i="1" s="1"/>
  <c r="S2951" i="1"/>
  <c r="T2951" i="1" s="1"/>
  <c r="I2952" i="1"/>
  <c r="J2952" i="1" s="1"/>
  <c r="C2944" i="1"/>
  <c r="Q2943" i="1"/>
  <c r="U2943" i="1" s="1"/>
  <c r="P2952" i="1" l="1"/>
  <c r="L2953" i="1"/>
  <c r="M2953" i="1" s="1"/>
  <c r="N2953" i="1" s="1"/>
  <c r="O2953" i="1" s="1"/>
  <c r="W2953" i="1"/>
  <c r="V2953" i="1"/>
  <c r="S2952" i="1"/>
  <c r="T2952" i="1" s="1"/>
  <c r="I2953" i="1"/>
  <c r="J2953" i="1" s="1"/>
  <c r="D2953" i="1"/>
  <c r="E2953" i="1" s="1"/>
  <c r="G2953" i="1" s="1"/>
  <c r="H2954" i="1" s="1"/>
  <c r="B2953" i="1"/>
  <c r="A2954" i="1"/>
  <c r="R2953" i="1"/>
  <c r="C2945" i="1"/>
  <c r="Q2944" i="1"/>
  <c r="U2944" i="1" s="1"/>
  <c r="P2953" i="1" l="1"/>
  <c r="S2953" i="1"/>
  <c r="T2953" i="1" s="1"/>
  <c r="L2954" i="1"/>
  <c r="M2954" i="1" s="1"/>
  <c r="N2954" i="1" s="1"/>
  <c r="O2954" i="1" s="1"/>
  <c r="W2954" i="1"/>
  <c r="V2954" i="1"/>
  <c r="I2954" i="1"/>
  <c r="J2954" i="1" s="1"/>
  <c r="D2954" i="1"/>
  <c r="E2954" i="1" s="1"/>
  <c r="G2954" i="1" s="1"/>
  <c r="H2955" i="1" s="1"/>
  <c r="A2955" i="1"/>
  <c r="R2954" i="1"/>
  <c r="B2954" i="1"/>
  <c r="C2946" i="1"/>
  <c r="Q2945" i="1"/>
  <c r="U2945" i="1" s="1"/>
  <c r="P2954" i="1" l="1"/>
  <c r="D2955" i="1"/>
  <c r="E2955" i="1" s="1"/>
  <c r="G2955" i="1" s="1"/>
  <c r="H2956" i="1" s="1"/>
  <c r="B2955" i="1"/>
  <c r="R2955" i="1"/>
  <c r="A2956" i="1"/>
  <c r="V2955" i="1"/>
  <c r="W2955" i="1"/>
  <c r="L2955" i="1"/>
  <c r="M2955" i="1" s="1"/>
  <c r="N2955" i="1" s="1"/>
  <c r="O2955" i="1" s="1"/>
  <c r="S2954" i="1"/>
  <c r="T2954" i="1" s="1"/>
  <c r="I2955" i="1"/>
  <c r="J2955" i="1" s="1"/>
  <c r="C2947" i="1"/>
  <c r="Q2946" i="1"/>
  <c r="U2946" i="1" s="1"/>
  <c r="P2955" i="1" l="1"/>
  <c r="D2956" i="1"/>
  <c r="E2956" i="1" s="1"/>
  <c r="G2956" i="1" s="1"/>
  <c r="H2957" i="1" s="1"/>
  <c r="A2957" i="1"/>
  <c r="R2956" i="1"/>
  <c r="B2956" i="1"/>
  <c r="L2956" i="1"/>
  <c r="M2956" i="1" s="1"/>
  <c r="N2956" i="1" s="1"/>
  <c r="O2956" i="1" s="1"/>
  <c r="W2956" i="1"/>
  <c r="V2956" i="1"/>
  <c r="S2955" i="1"/>
  <c r="T2955" i="1" s="1"/>
  <c r="I2956" i="1"/>
  <c r="J2956" i="1" s="1"/>
  <c r="C2948" i="1"/>
  <c r="Q2947" i="1"/>
  <c r="U2947" i="1" s="1"/>
  <c r="P2956" i="1" l="1"/>
  <c r="V2957" i="1"/>
  <c r="W2957" i="1"/>
  <c r="L2957" i="1"/>
  <c r="M2957" i="1" s="1"/>
  <c r="N2957" i="1" s="1"/>
  <c r="O2957" i="1" s="1"/>
  <c r="S2956" i="1"/>
  <c r="T2956" i="1" s="1"/>
  <c r="I2957" i="1"/>
  <c r="J2957" i="1" s="1"/>
  <c r="D2957" i="1"/>
  <c r="E2957" i="1" s="1"/>
  <c r="G2957" i="1" s="1"/>
  <c r="H2958" i="1" s="1"/>
  <c r="R2957" i="1"/>
  <c r="A2958" i="1"/>
  <c r="B2957" i="1"/>
  <c r="C2949" i="1"/>
  <c r="Q2948" i="1"/>
  <c r="U2948" i="1" s="1"/>
  <c r="P2957" i="1" l="1"/>
  <c r="D2958" i="1"/>
  <c r="E2958" i="1" s="1"/>
  <c r="G2958" i="1" s="1"/>
  <c r="H2959" i="1" s="1"/>
  <c r="A2959" i="1"/>
  <c r="R2958" i="1"/>
  <c r="B2958" i="1"/>
  <c r="W2958" i="1"/>
  <c r="S2957" i="1"/>
  <c r="T2957" i="1" s="1"/>
  <c r="V2958" i="1"/>
  <c r="L2958" i="1"/>
  <c r="M2958" i="1" s="1"/>
  <c r="N2958" i="1" s="1"/>
  <c r="O2958" i="1" s="1"/>
  <c r="I2958" i="1"/>
  <c r="J2958" i="1" s="1"/>
  <c r="C2950" i="1"/>
  <c r="Q2949" i="1"/>
  <c r="U2949" i="1" s="1"/>
  <c r="P2958" i="1" l="1"/>
  <c r="W2959" i="1"/>
  <c r="V2959" i="1"/>
  <c r="L2959" i="1"/>
  <c r="M2959" i="1" s="1"/>
  <c r="N2959" i="1" s="1"/>
  <c r="O2959" i="1" s="1"/>
  <c r="S2958" i="1"/>
  <c r="T2958" i="1" s="1"/>
  <c r="I2959" i="1"/>
  <c r="J2959" i="1" s="1"/>
  <c r="D2959" i="1"/>
  <c r="E2959" i="1" s="1"/>
  <c r="G2959" i="1" s="1"/>
  <c r="H2960" i="1" s="1"/>
  <c r="B2959" i="1"/>
  <c r="A2960" i="1"/>
  <c r="R2959" i="1"/>
  <c r="C2951" i="1"/>
  <c r="Q2950" i="1"/>
  <c r="U2950" i="1" s="1"/>
  <c r="P2959" i="1" l="1"/>
  <c r="D2960" i="1"/>
  <c r="E2960" i="1" s="1"/>
  <c r="G2960" i="1" s="1"/>
  <c r="H2961" i="1" s="1"/>
  <c r="R2960" i="1"/>
  <c r="B2960" i="1"/>
  <c r="A2961" i="1"/>
  <c r="J2960" i="1"/>
  <c r="L2960" i="1"/>
  <c r="M2960" i="1" s="1"/>
  <c r="N2960" i="1" s="1"/>
  <c r="O2960" i="1" s="1"/>
  <c r="W2960" i="1"/>
  <c r="V2960" i="1"/>
  <c r="S2959" i="1"/>
  <c r="T2959" i="1" s="1"/>
  <c r="I2960" i="1"/>
  <c r="C2952" i="1"/>
  <c r="Q2951" i="1"/>
  <c r="U2951" i="1" s="1"/>
  <c r="P2960" i="1" l="1"/>
  <c r="D2961" i="1"/>
  <c r="E2961" i="1" s="1"/>
  <c r="G2961" i="1" s="1"/>
  <c r="H2962" i="1" s="1"/>
  <c r="R2961" i="1"/>
  <c r="B2961" i="1"/>
  <c r="A2962" i="1"/>
  <c r="S2960" i="1"/>
  <c r="T2960" i="1" s="1"/>
  <c r="W2961" i="1"/>
  <c r="V2961" i="1"/>
  <c r="L2961" i="1"/>
  <c r="M2961" i="1" s="1"/>
  <c r="N2961" i="1" s="1"/>
  <c r="O2961" i="1" s="1"/>
  <c r="I2961" i="1"/>
  <c r="J2961" i="1" s="1"/>
  <c r="C2953" i="1"/>
  <c r="Q2952" i="1"/>
  <c r="U2952" i="1" s="1"/>
  <c r="P2961" i="1" l="1"/>
  <c r="D2962" i="1"/>
  <c r="E2962" i="1" s="1"/>
  <c r="G2962" i="1" s="1"/>
  <c r="H2963" i="1" s="1"/>
  <c r="R2962" i="1"/>
  <c r="B2962" i="1"/>
  <c r="A2963" i="1"/>
  <c r="V2962" i="1"/>
  <c r="L2962" i="1"/>
  <c r="M2962" i="1" s="1"/>
  <c r="N2962" i="1" s="1"/>
  <c r="O2962" i="1" s="1"/>
  <c r="S2961" i="1"/>
  <c r="T2961" i="1" s="1"/>
  <c r="W2962" i="1"/>
  <c r="I2962" i="1"/>
  <c r="J2962" i="1" s="1"/>
  <c r="C2954" i="1"/>
  <c r="Q2953" i="1"/>
  <c r="U2953" i="1" s="1"/>
  <c r="P2962" i="1" l="1"/>
  <c r="D2963" i="1"/>
  <c r="E2963" i="1" s="1"/>
  <c r="G2963" i="1" s="1"/>
  <c r="H2964" i="1" s="1"/>
  <c r="R2963" i="1"/>
  <c r="B2963" i="1"/>
  <c r="A2964" i="1"/>
  <c r="V2963" i="1"/>
  <c r="L2963" i="1"/>
  <c r="M2963" i="1" s="1"/>
  <c r="N2963" i="1" s="1"/>
  <c r="O2963" i="1" s="1"/>
  <c r="S2962" i="1"/>
  <c r="T2962" i="1" s="1"/>
  <c r="W2963" i="1"/>
  <c r="I2963" i="1"/>
  <c r="J2963" i="1" s="1"/>
  <c r="C2955" i="1"/>
  <c r="Q2954" i="1"/>
  <c r="U2954" i="1" s="1"/>
  <c r="P2963" i="1" l="1"/>
  <c r="D2964" i="1"/>
  <c r="E2964" i="1" s="1"/>
  <c r="G2964" i="1" s="1"/>
  <c r="H2965" i="1" s="1"/>
  <c r="A2965" i="1"/>
  <c r="R2964" i="1"/>
  <c r="B2964" i="1"/>
  <c r="V2964" i="1"/>
  <c r="W2964" i="1"/>
  <c r="L2964" i="1"/>
  <c r="M2964" i="1" s="1"/>
  <c r="N2964" i="1" s="1"/>
  <c r="O2964" i="1" s="1"/>
  <c r="S2963" i="1"/>
  <c r="T2963" i="1" s="1"/>
  <c r="I2964" i="1"/>
  <c r="J2964" i="1" s="1"/>
  <c r="C2956" i="1"/>
  <c r="Q2955" i="1"/>
  <c r="U2955" i="1" s="1"/>
  <c r="P2964" i="1" l="1"/>
  <c r="S2964" i="1"/>
  <c r="T2964" i="1" s="1"/>
  <c r="L2965" i="1"/>
  <c r="M2965" i="1" s="1"/>
  <c r="N2965" i="1" s="1"/>
  <c r="O2965" i="1" s="1"/>
  <c r="W2965" i="1"/>
  <c r="V2965" i="1"/>
  <c r="I2965" i="1"/>
  <c r="J2965" i="1" s="1"/>
  <c r="D2965" i="1"/>
  <c r="E2965" i="1" s="1"/>
  <c r="G2965" i="1" s="1"/>
  <c r="H2966" i="1" s="1"/>
  <c r="R2965" i="1"/>
  <c r="B2965" i="1"/>
  <c r="A2966" i="1"/>
  <c r="C2957" i="1"/>
  <c r="Q2956" i="1"/>
  <c r="U2956" i="1" s="1"/>
  <c r="P2965" i="1" l="1"/>
  <c r="S2965" i="1"/>
  <c r="T2965" i="1" s="1"/>
  <c r="V2966" i="1"/>
  <c r="L2966" i="1"/>
  <c r="M2966" i="1" s="1"/>
  <c r="N2966" i="1" s="1"/>
  <c r="O2966" i="1" s="1"/>
  <c r="W2966" i="1"/>
  <c r="I2966" i="1"/>
  <c r="J2966" i="1" s="1"/>
  <c r="D2966" i="1"/>
  <c r="E2966" i="1" s="1"/>
  <c r="G2966" i="1" s="1"/>
  <c r="H2967" i="1" s="1"/>
  <c r="A2967" i="1"/>
  <c r="R2966" i="1"/>
  <c r="B2966" i="1"/>
  <c r="C2958" i="1"/>
  <c r="Q2957" i="1"/>
  <c r="U2957" i="1" s="1"/>
  <c r="D2967" i="1" l="1"/>
  <c r="E2967" i="1" s="1"/>
  <c r="G2967" i="1" s="1"/>
  <c r="H2968" i="1" s="1"/>
  <c r="B2967" i="1"/>
  <c r="R2967" i="1"/>
  <c r="A2968" i="1"/>
  <c r="P2966" i="1"/>
  <c r="W2967" i="1"/>
  <c r="L2967" i="1"/>
  <c r="M2967" i="1" s="1"/>
  <c r="N2967" i="1" s="1"/>
  <c r="O2967" i="1" s="1"/>
  <c r="V2967" i="1"/>
  <c r="S2966" i="1"/>
  <c r="T2966" i="1" s="1"/>
  <c r="I2967" i="1"/>
  <c r="J2967" i="1" s="1"/>
  <c r="C2959" i="1"/>
  <c r="Q2958" i="1"/>
  <c r="U2958" i="1" s="1"/>
  <c r="P2967" i="1" l="1"/>
  <c r="D2968" i="1"/>
  <c r="E2968" i="1" s="1"/>
  <c r="G2968" i="1" s="1"/>
  <c r="H2969" i="1" s="1"/>
  <c r="R2968" i="1"/>
  <c r="B2968" i="1"/>
  <c r="A2969" i="1"/>
  <c r="V2968" i="1"/>
  <c r="W2968" i="1"/>
  <c r="S2967" i="1"/>
  <c r="T2967" i="1" s="1"/>
  <c r="L2968" i="1"/>
  <c r="M2968" i="1" s="1"/>
  <c r="N2968" i="1" s="1"/>
  <c r="O2968" i="1" s="1"/>
  <c r="I2968" i="1"/>
  <c r="J2968" i="1"/>
  <c r="C2960" i="1"/>
  <c r="Q2959" i="1"/>
  <c r="U2959" i="1" s="1"/>
  <c r="P2968" i="1" l="1"/>
  <c r="D2969" i="1"/>
  <c r="E2969" i="1" s="1"/>
  <c r="G2969" i="1" s="1"/>
  <c r="H2970" i="1" s="1"/>
  <c r="B2969" i="1"/>
  <c r="R2969" i="1"/>
  <c r="A2970" i="1"/>
  <c r="S2968" i="1"/>
  <c r="T2968" i="1" s="1"/>
  <c r="W2969" i="1"/>
  <c r="V2969" i="1"/>
  <c r="L2969" i="1"/>
  <c r="M2969" i="1" s="1"/>
  <c r="N2969" i="1" s="1"/>
  <c r="O2969" i="1" s="1"/>
  <c r="I2969" i="1"/>
  <c r="J2969" i="1" s="1"/>
  <c r="C2961" i="1"/>
  <c r="Q2960" i="1"/>
  <c r="U2960" i="1" s="1"/>
  <c r="P2969" i="1" l="1"/>
  <c r="D2970" i="1"/>
  <c r="E2970" i="1" s="1"/>
  <c r="G2970" i="1" s="1"/>
  <c r="H2971" i="1" s="1"/>
  <c r="R2970" i="1"/>
  <c r="B2970" i="1"/>
  <c r="A2971" i="1"/>
  <c r="V2970" i="1"/>
  <c r="W2970" i="1"/>
  <c r="L2970" i="1"/>
  <c r="M2970" i="1" s="1"/>
  <c r="N2970" i="1" s="1"/>
  <c r="O2970" i="1" s="1"/>
  <c r="S2969" i="1"/>
  <c r="T2969" i="1" s="1"/>
  <c r="I2970" i="1"/>
  <c r="J2970" i="1" s="1"/>
  <c r="C2962" i="1"/>
  <c r="Q2961" i="1"/>
  <c r="U2961" i="1" s="1"/>
  <c r="P2970" i="1" l="1"/>
  <c r="D2971" i="1"/>
  <c r="E2971" i="1" s="1"/>
  <c r="G2971" i="1" s="1"/>
  <c r="H2972" i="1" s="1"/>
  <c r="B2971" i="1"/>
  <c r="A2972" i="1"/>
  <c r="R2971" i="1"/>
  <c r="V2971" i="1"/>
  <c r="W2971" i="1"/>
  <c r="L2971" i="1"/>
  <c r="M2971" i="1" s="1"/>
  <c r="N2971" i="1" s="1"/>
  <c r="O2971" i="1" s="1"/>
  <c r="S2970" i="1"/>
  <c r="T2970" i="1" s="1"/>
  <c r="I2971" i="1"/>
  <c r="J2971" i="1" s="1"/>
  <c r="C2963" i="1"/>
  <c r="Q2962" i="1"/>
  <c r="U2962" i="1" s="1"/>
  <c r="P2971" i="1" l="1"/>
  <c r="W2972" i="1"/>
  <c r="V2972" i="1"/>
  <c r="L2972" i="1"/>
  <c r="M2972" i="1" s="1"/>
  <c r="N2972" i="1" s="1"/>
  <c r="O2972" i="1" s="1"/>
  <c r="S2971" i="1"/>
  <c r="T2971" i="1" s="1"/>
  <c r="I2972" i="1"/>
  <c r="J2972" i="1" s="1"/>
  <c r="D2972" i="1"/>
  <c r="E2972" i="1" s="1"/>
  <c r="G2972" i="1" s="1"/>
  <c r="H2973" i="1" s="1"/>
  <c r="A2973" i="1"/>
  <c r="R2972" i="1"/>
  <c r="B2972" i="1"/>
  <c r="C2964" i="1"/>
  <c r="Q2963" i="1"/>
  <c r="U2963" i="1" s="1"/>
  <c r="P2972" i="1" l="1"/>
  <c r="D2973" i="1"/>
  <c r="E2973" i="1" s="1"/>
  <c r="G2973" i="1" s="1"/>
  <c r="H2974" i="1" s="1"/>
  <c r="A2974" i="1"/>
  <c r="B2973" i="1"/>
  <c r="R2973" i="1"/>
  <c r="W2973" i="1"/>
  <c r="V2973" i="1"/>
  <c r="L2973" i="1"/>
  <c r="M2973" i="1" s="1"/>
  <c r="N2973" i="1" s="1"/>
  <c r="O2973" i="1" s="1"/>
  <c r="S2972" i="1"/>
  <c r="T2972" i="1" s="1"/>
  <c r="I2973" i="1"/>
  <c r="J2973" i="1"/>
  <c r="C2965" i="1"/>
  <c r="Q2964" i="1"/>
  <c r="U2964" i="1" s="1"/>
  <c r="S2973" i="1" l="1"/>
  <c r="T2973" i="1" s="1"/>
  <c r="W2974" i="1"/>
  <c r="V2974" i="1"/>
  <c r="L2974" i="1"/>
  <c r="M2974" i="1" s="1"/>
  <c r="N2974" i="1" s="1"/>
  <c r="O2974" i="1" s="1"/>
  <c r="I2974" i="1"/>
  <c r="J2974" i="1" s="1"/>
  <c r="P2973" i="1"/>
  <c r="D2974" i="1"/>
  <c r="E2974" i="1" s="1"/>
  <c r="G2974" i="1" s="1"/>
  <c r="H2975" i="1" s="1"/>
  <c r="B2974" i="1"/>
  <c r="A2975" i="1"/>
  <c r="R2974" i="1"/>
  <c r="C2966" i="1"/>
  <c r="Q2965" i="1"/>
  <c r="U2965" i="1" s="1"/>
  <c r="P2974" i="1" l="1"/>
  <c r="S2974" i="1"/>
  <c r="T2974" i="1" s="1"/>
  <c r="L2975" i="1"/>
  <c r="M2975" i="1" s="1"/>
  <c r="N2975" i="1" s="1"/>
  <c r="O2975" i="1" s="1"/>
  <c r="W2975" i="1"/>
  <c r="V2975" i="1"/>
  <c r="I2975" i="1"/>
  <c r="J2975" i="1" s="1"/>
  <c r="D2975" i="1"/>
  <c r="E2975" i="1" s="1"/>
  <c r="G2975" i="1" s="1"/>
  <c r="H2976" i="1" s="1"/>
  <c r="A2976" i="1"/>
  <c r="B2975" i="1"/>
  <c r="R2975" i="1"/>
  <c r="C2967" i="1"/>
  <c r="Q2966" i="1"/>
  <c r="U2966" i="1" s="1"/>
  <c r="P2975" i="1" l="1"/>
  <c r="D2976" i="1"/>
  <c r="E2976" i="1" s="1"/>
  <c r="G2976" i="1" s="1"/>
  <c r="H2977" i="1" s="1"/>
  <c r="B2976" i="1"/>
  <c r="R2976" i="1"/>
  <c r="A2977" i="1"/>
  <c r="S2975" i="1"/>
  <c r="T2975" i="1" s="1"/>
  <c r="V2976" i="1"/>
  <c r="W2976" i="1"/>
  <c r="L2976" i="1"/>
  <c r="M2976" i="1" s="1"/>
  <c r="N2976" i="1" s="1"/>
  <c r="O2976" i="1" s="1"/>
  <c r="I2976" i="1"/>
  <c r="J2976" i="1" s="1"/>
  <c r="C2968" i="1"/>
  <c r="Q2967" i="1"/>
  <c r="U2967" i="1" s="1"/>
  <c r="P2976" i="1" l="1"/>
  <c r="D2977" i="1"/>
  <c r="E2977" i="1" s="1"/>
  <c r="G2977" i="1" s="1"/>
  <c r="H2978" i="1" s="1"/>
  <c r="R2977" i="1"/>
  <c r="B2977" i="1"/>
  <c r="A2978" i="1"/>
  <c r="S2976" i="1"/>
  <c r="T2976" i="1" s="1"/>
  <c r="W2977" i="1"/>
  <c r="V2977" i="1"/>
  <c r="L2977" i="1"/>
  <c r="M2977" i="1" s="1"/>
  <c r="N2977" i="1" s="1"/>
  <c r="O2977" i="1" s="1"/>
  <c r="I2977" i="1"/>
  <c r="J2977" i="1" s="1"/>
  <c r="C2969" i="1"/>
  <c r="Q2968" i="1"/>
  <c r="U2968" i="1" s="1"/>
  <c r="P2977" i="1" l="1"/>
  <c r="V2978" i="1"/>
  <c r="L2978" i="1"/>
  <c r="M2978" i="1" s="1"/>
  <c r="N2978" i="1" s="1"/>
  <c r="O2978" i="1" s="1"/>
  <c r="W2978" i="1"/>
  <c r="S2977" i="1"/>
  <c r="T2977" i="1" s="1"/>
  <c r="I2978" i="1"/>
  <c r="J2978" i="1" s="1"/>
  <c r="D2978" i="1"/>
  <c r="E2978" i="1" s="1"/>
  <c r="G2978" i="1" s="1"/>
  <c r="H2979" i="1" s="1"/>
  <c r="B2978" i="1"/>
  <c r="A2979" i="1"/>
  <c r="R2978" i="1"/>
  <c r="C2970" i="1"/>
  <c r="Q2969" i="1"/>
  <c r="U2969" i="1" s="1"/>
  <c r="P2978" i="1" l="1"/>
  <c r="V2979" i="1"/>
  <c r="L2979" i="1"/>
  <c r="M2979" i="1" s="1"/>
  <c r="N2979" i="1" s="1"/>
  <c r="O2979" i="1" s="1"/>
  <c r="S2978" i="1"/>
  <c r="T2978" i="1" s="1"/>
  <c r="W2979" i="1"/>
  <c r="I2979" i="1"/>
  <c r="J2979" i="1" s="1"/>
  <c r="D2979" i="1"/>
  <c r="E2979" i="1" s="1"/>
  <c r="G2979" i="1" s="1"/>
  <c r="H2980" i="1" s="1"/>
  <c r="R2979" i="1"/>
  <c r="A2980" i="1"/>
  <c r="B2979" i="1"/>
  <c r="C2971" i="1"/>
  <c r="Q2970" i="1"/>
  <c r="U2970" i="1" s="1"/>
  <c r="W2980" i="1" l="1"/>
  <c r="V2980" i="1"/>
  <c r="L2980" i="1"/>
  <c r="M2980" i="1" s="1"/>
  <c r="N2980" i="1" s="1"/>
  <c r="O2980" i="1" s="1"/>
  <c r="S2979" i="1"/>
  <c r="T2979" i="1" s="1"/>
  <c r="I2980" i="1"/>
  <c r="J2980" i="1" s="1"/>
  <c r="P2979" i="1"/>
  <c r="D2980" i="1"/>
  <c r="E2980" i="1" s="1"/>
  <c r="G2980" i="1" s="1"/>
  <c r="H2981" i="1" s="1"/>
  <c r="R2980" i="1"/>
  <c r="B2980" i="1"/>
  <c r="A2981" i="1"/>
  <c r="C2972" i="1"/>
  <c r="Q2971" i="1"/>
  <c r="U2971" i="1" s="1"/>
  <c r="P2980" i="1" l="1"/>
  <c r="D2981" i="1"/>
  <c r="E2981" i="1" s="1"/>
  <c r="G2981" i="1" s="1"/>
  <c r="H2982" i="1" s="1"/>
  <c r="R2981" i="1"/>
  <c r="B2981" i="1"/>
  <c r="A2982" i="1"/>
  <c r="S2980" i="1"/>
  <c r="T2980" i="1" s="1"/>
  <c r="V2981" i="1"/>
  <c r="L2981" i="1"/>
  <c r="M2981" i="1" s="1"/>
  <c r="N2981" i="1" s="1"/>
  <c r="O2981" i="1" s="1"/>
  <c r="W2981" i="1"/>
  <c r="I2981" i="1"/>
  <c r="J2981" i="1" s="1"/>
  <c r="C2973" i="1"/>
  <c r="Q2972" i="1"/>
  <c r="U2972" i="1" s="1"/>
  <c r="P2981" i="1" l="1"/>
  <c r="D2982" i="1"/>
  <c r="E2982" i="1" s="1"/>
  <c r="G2982" i="1" s="1"/>
  <c r="H2983" i="1" s="1"/>
  <c r="A2983" i="1"/>
  <c r="B2982" i="1"/>
  <c r="R2982" i="1"/>
  <c r="S2981" i="1"/>
  <c r="T2981" i="1" s="1"/>
  <c r="V2982" i="1"/>
  <c r="L2982" i="1"/>
  <c r="M2982" i="1" s="1"/>
  <c r="N2982" i="1" s="1"/>
  <c r="O2982" i="1" s="1"/>
  <c r="W2982" i="1"/>
  <c r="I2982" i="1"/>
  <c r="J2982" i="1" s="1"/>
  <c r="C2974" i="1"/>
  <c r="Q2973" i="1"/>
  <c r="U2973" i="1" s="1"/>
  <c r="P2982" i="1" l="1"/>
  <c r="W2983" i="1"/>
  <c r="S2982" i="1"/>
  <c r="T2982" i="1" s="1"/>
  <c r="V2983" i="1"/>
  <c r="L2983" i="1"/>
  <c r="M2983" i="1" s="1"/>
  <c r="N2983" i="1" s="1"/>
  <c r="O2983" i="1" s="1"/>
  <c r="I2983" i="1"/>
  <c r="J2983" i="1" s="1"/>
  <c r="D2983" i="1"/>
  <c r="E2983" i="1" s="1"/>
  <c r="G2983" i="1" s="1"/>
  <c r="H2984" i="1" s="1"/>
  <c r="B2983" i="1"/>
  <c r="A2984" i="1"/>
  <c r="R2983" i="1"/>
  <c r="C2975" i="1"/>
  <c r="Q2974" i="1"/>
  <c r="U2974" i="1" s="1"/>
  <c r="P2983" i="1" l="1"/>
  <c r="D2984" i="1"/>
  <c r="E2984" i="1" s="1"/>
  <c r="G2984" i="1" s="1"/>
  <c r="H2985" i="1" s="1"/>
  <c r="R2984" i="1"/>
  <c r="B2984" i="1"/>
  <c r="A2985" i="1"/>
  <c r="J2984" i="1"/>
  <c r="V2984" i="1"/>
  <c r="W2984" i="1"/>
  <c r="L2984" i="1"/>
  <c r="M2984" i="1" s="1"/>
  <c r="N2984" i="1" s="1"/>
  <c r="O2984" i="1" s="1"/>
  <c r="S2983" i="1"/>
  <c r="T2983" i="1" s="1"/>
  <c r="I2984" i="1"/>
  <c r="C2976" i="1"/>
  <c r="Q2975" i="1"/>
  <c r="U2975" i="1" s="1"/>
  <c r="P2984" i="1" l="1"/>
  <c r="D2985" i="1"/>
  <c r="E2985" i="1" s="1"/>
  <c r="G2985" i="1" s="1"/>
  <c r="H2986" i="1" s="1"/>
  <c r="B2985" i="1"/>
  <c r="R2985" i="1"/>
  <c r="A2986" i="1"/>
  <c r="S2984" i="1"/>
  <c r="T2984" i="1" s="1"/>
  <c r="L2985" i="1"/>
  <c r="M2985" i="1" s="1"/>
  <c r="N2985" i="1" s="1"/>
  <c r="O2985" i="1" s="1"/>
  <c r="V2985" i="1"/>
  <c r="W2985" i="1"/>
  <c r="I2985" i="1"/>
  <c r="J2985" i="1"/>
  <c r="C2977" i="1"/>
  <c r="Q2976" i="1"/>
  <c r="U2976" i="1" s="1"/>
  <c r="D2986" i="1" l="1"/>
  <c r="E2986" i="1" s="1"/>
  <c r="G2986" i="1" s="1"/>
  <c r="H2987" i="1" s="1"/>
  <c r="R2986" i="1"/>
  <c r="B2986" i="1"/>
  <c r="A2987" i="1"/>
  <c r="V2986" i="1"/>
  <c r="W2986" i="1"/>
  <c r="L2986" i="1"/>
  <c r="M2986" i="1" s="1"/>
  <c r="N2986" i="1" s="1"/>
  <c r="O2986" i="1" s="1"/>
  <c r="S2985" i="1"/>
  <c r="T2985" i="1" s="1"/>
  <c r="I2986" i="1"/>
  <c r="J2986" i="1" s="1"/>
  <c r="P2985" i="1"/>
  <c r="C2978" i="1"/>
  <c r="Q2977" i="1"/>
  <c r="U2977" i="1" s="1"/>
  <c r="P2986" i="1" l="1"/>
  <c r="D2987" i="1"/>
  <c r="E2987" i="1" s="1"/>
  <c r="G2987" i="1" s="1"/>
  <c r="H2988" i="1" s="1"/>
  <c r="R2987" i="1"/>
  <c r="B2987" i="1"/>
  <c r="A2988" i="1"/>
  <c r="V2987" i="1"/>
  <c r="W2987" i="1"/>
  <c r="L2987" i="1"/>
  <c r="M2987" i="1" s="1"/>
  <c r="N2987" i="1" s="1"/>
  <c r="O2987" i="1" s="1"/>
  <c r="S2986" i="1"/>
  <c r="T2986" i="1" s="1"/>
  <c r="I2987" i="1"/>
  <c r="J2987" i="1" s="1"/>
  <c r="C2979" i="1"/>
  <c r="Q2978" i="1"/>
  <c r="U2978" i="1" s="1"/>
  <c r="P2987" i="1" l="1"/>
  <c r="D2988" i="1"/>
  <c r="E2988" i="1" s="1"/>
  <c r="G2988" i="1" s="1"/>
  <c r="H2989" i="1" s="1"/>
  <c r="A2989" i="1"/>
  <c r="R2988" i="1"/>
  <c r="B2988" i="1"/>
  <c r="W2988" i="1"/>
  <c r="V2988" i="1"/>
  <c r="L2988" i="1"/>
  <c r="M2988" i="1" s="1"/>
  <c r="N2988" i="1" s="1"/>
  <c r="O2988" i="1" s="1"/>
  <c r="S2987" i="1"/>
  <c r="T2987" i="1" s="1"/>
  <c r="I2988" i="1"/>
  <c r="J2988" i="1" s="1"/>
  <c r="C2980" i="1"/>
  <c r="Q2979" i="1"/>
  <c r="U2979" i="1" s="1"/>
  <c r="P2988" i="1" l="1"/>
  <c r="S2988" i="1"/>
  <c r="T2988" i="1" s="1"/>
  <c r="W2989" i="1"/>
  <c r="L2989" i="1"/>
  <c r="M2989" i="1" s="1"/>
  <c r="N2989" i="1" s="1"/>
  <c r="O2989" i="1" s="1"/>
  <c r="V2989" i="1"/>
  <c r="I2989" i="1"/>
  <c r="J2989" i="1" s="1"/>
  <c r="D2989" i="1"/>
  <c r="E2989" i="1" s="1"/>
  <c r="G2989" i="1" s="1"/>
  <c r="H2990" i="1" s="1"/>
  <c r="R2989" i="1"/>
  <c r="B2989" i="1"/>
  <c r="A2990" i="1"/>
  <c r="C2981" i="1"/>
  <c r="Q2980" i="1"/>
  <c r="U2980" i="1" s="1"/>
  <c r="P2989" i="1" l="1"/>
  <c r="S2989" i="1"/>
  <c r="T2989" i="1" s="1"/>
  <c r="L2990" i="1"/>
  <c r="M2990" i="1" s="1"/>
  <c r="N2990" i="1" s="1"/>
  <c r="O2990" i="1" s="1"/>
  <c r="W2990" i="1"/>
  <c r="V2990" i="1"/>
  <c r="I2990" i="1"/>
  <c r="J2990" i="1" s="1"/>
  <c r="D2990" i="1"/>
  <c r="E2990" i="1" s="1"/>
  <c r="G2990" i="1" s="1"/>
  <c r="H2991" i="1" s="1"/>
  <c r="A2991" i="1"/>
  <c r="R2990" i="1"/>
  <c r="B2990" i="1"/>
  <c r="C2982" i="1"/>
  <c r="Q2981" i="1"/>
  <c r="U2981" i="1" s="1"/>
  <c r="D2991" i="1" l="1"/>
  <c r="E2991" i="1" s="1"/>
  <c r="G2991" i="1" s="1"/>
  <c r="H2992" i="1" s="1"/>
  <c r="B2991" i="1"/>
  <c r="A2992" i="1"/>
  <c r="R2991" i="1"/>
  <c r="P2990" i="1"/>
  <c r="W2991" i="1"/>
  <c r="V2991" i="1"/>
  <c r="L2991" i="1"/>
  <c r="M2991" i="1" s="1"/>
  <c r="N2991" i="1" s="1"/>
  <c r="O2991" i="1" s="1"/>
  <c r="S2990" i="1"/>
  <c r="T2990" i="1" s="1"/>
  <c r="I2991" i="1"/>
  <c r="J2991" i="1" s="1"/>
  <c r="C2983" i="1"/>
  <c r="Q2982" i="1"/>
  <c r="U2982" i="1" s="1"/>
  <c r="P2991" i="1" l="1"/>
  <c r="D2992" i="1"/>
  <c r="E2992" i="1" s="1"/>
  <c r="G2992" i="1" s="1"/>
  <c r="H2993" i="1" s="1"/>
  <c r="R2992" i="1"/>
  <c r="B2992" i="1"/>
  <c r="A2993" i="1"/>
  <c r="W2992" i="1"/>
  <c r="V2992" i="1"/>
  <c r="S2991" i="1"/>
  <c r="T2991" i="1" s="1"/>
  <c r="L2992" i="1"/>
  <c r="M2992" i="1" s="1"/>
  <c r="N2992" i="1" s="1"/>
  <c r="O2992" i="1" s="1"/>
  <c r="I2992" i="1"/>
  <c r="J2992" i="1" s="1"/>
  <c r="C2984" i="1"/>
  <c r="Q2983" i="1"/>
  <c r="U2983" i="1" s="1"/>
  <c r="P2992" i="1" l="1"/>
  <c r="D2993" i="1"/>
  <c r="E2993" i="1" s="1"/>
  <c r="G2993" i="1" s="1"/>
  <c r="H2994" i="1" s="1"/>
  <c r="R2993" i="1"/>
  <c r="B2993" i="1"/>
  <c r="A2994" i="1"/>
  <c r="S2992" i="1"/>
  <c r="T2992" i="1" s="1"/>
  <c r="W2993" i="1"/>
  <c r="V2993" i="1"/>
  <c r="L2993" i="1"/>
  <c r="M2993" i="1" s="1"/>
  <c r="N2993" i="1" s="1"/>
  <c r="O2993" i="1" s="1"/>
  <c r="I2993" i="1"/>
  <c r="J2993" i="1" s="1"/>
  <c r="C2985" i="1"/>
  <c r="Q2984" i="1"/>
  <c r="U2984" i="1" s="1"/>
  <c r="P2993" i="1" l="1"/>
  <c r="D2994" i="1"/>
  <c r="E2994" i="1" s="1"/>
  <c r="G2994" i="1" s="1"/>
  <c r="H2995" i="1" s="1"/>
  <c r="A2995" i="1"/>
  <c r="R2994" i="1"/>
  <c r="B2994" i="1"/>
  <c r="L2994" i="1"/>
  <c r="M2994" i="1" s="1"/>
  <c r="N2994" i="1" s="1"/>
  <c r="O2994" i="1" s="1"/>
  <c r="S2993" i="1"/>
  <c r="T2993" i="1" s="1"/>
  <c r="V2994" i="1"/>
  <c r="W2994" i="1"/>
  <c r="I2994" i="1"/>
  <c r="J2994" i="1" s="1"/>
  <c r="C2986" i="1"/>
  <c r="Q2985" i="1"/>
  <c r="U2985" i="1" s="1"/>
  <c r="P2994" i="1" l="1"/>
  <c r="L2995" i="1"/>
  <c r="M2995" i="1" s="1"/>
  <c r="N2995" i="1" s="1"/>
  <c r="O2995" i="1" s="1"/>
  <c r="S2994" i="1"/>
  <c r="T2994" i="1" s="1"/>
  <c r="W2995" i="1"/>
  <c r="V2995" i="1"/>
  <c r="I2995" i="1"/>
  <c r="J2995" i="1" s="1"/>
  <c r="D2995" i="1"/>
  <c r="E2995" i="1" s="1"/>
  <c r="G2995" i="1" s="1"/>
  <c r="H2996" i="1" s="1"/>
  <c r="A2996" i="1"/>
  <c r="R2995" i="1"/>
  <c r="B2995" i="1"/>
  <c r="C2987" i="1"/>
  <c r="Q2986" i="1"/>
  <c r="U2986" i="1" s="1"/>
  <c r="P2995" i="1" l="1"/>
  <c r="V2996" i="1"/>
  <c r="L2996" i="1"/>
  <c r="M2996" i="1" s="1"/>
  <c r="N2996" i="1" s="1"/>
  <c r="O2996" i="1" s="1"/>
  <c r="W2996" i="1"/>
  <c r="S2995" i="1"/>
  <c r="T2995" i="1" s="1"/>
  <c r="I2996" i="1"/>
  <c r="J2996" i="1" s="1"/>
  <c r="D2996" i="1"/>
  <c r="E2996" i="1" s="1"/>
  <c r="G2996" i="1" s="1"/>
  <c r="H2997" i="1" s="1"/>
  <c r="B2996" i="1"/>
  <c r="A2997" i="1"/>
  <c r="R2996" i="1"/>
  <c r="C2988" i="1"/>
  <c r="Q2987" i="1"/>
  <c r="U2987" i="1" s="1"/>
  <c r="P2996" i="1" l="1"/>
  <c r="D2997" i="1"/>
  <c r="E2997" i="1" s="1"/>
  <c r="G2997" i="1" s="1"/>
  <c r="H2998" i="1" s="1"/>
  <c r="B2997" i="1"/>
  <c r="A2998" i="1"/>
  <c r="R2997" i="1"/>
  <c r="J2997" i="1"/>
  <c r="V2997" i="1"/>
  <c r="L2997" i="1"/>
  <c r="M2997" i="1" s="1"/>
  <c r="N2997" i="1" s="1"/>
  <c r="O2997" i="1" s="1"/>
  <c r="S2996" i="1"/>
  <c r="T2996" i="1" s="1"/>
  <c r="W2997" i="1"/>
  <c r="I2997" i="1"/>
  <c r="C2989" i="1"/>
  <c r="Q2988" i="1"/>
  <c r="U2988" i="1" s="1"/>
  <c r="P2997" i="1" l="1"/>
  <c r="D2998" i="1"/>
  <c r="E2998" i="1" s="1"/>
  <c r="G2998" i="1" s="1"/>
  <c r="H2999" i="1" s="1"/>
  <c r="R2998" i="1"/>
  <c r="B2998" i="1"/>
  <c r="A2999" i="1"/>
  <c r="V2998" i="1"/>
  <c r="L2998" i="1"/>
  <c r="M2998" i="1" s="1"/>
  <c r="N2998" i="1" s="1"/>
  <c r="O2998" i="1" s="1"/>
  <c r="S2997" i="1"/>
  <c r="T2997" i="1" s="1"/>
  <c r="W2998" i="1"/>
  <c r="I2998" i="1"/>
  <c r="J2998" i="1"/>
  <c r="C2990" i="1"/>
  <c r="Q2989" i="1"/>
  <c r="U2989" i="1" s="1"/>
  <c r="D2999" i="1" l="1"/>
  <c r="E2999" i="1" s="1"/>
  <c r="G2999" i="1" s="1"/>
  <c r="H3000" i="1" s="1"/>
  <c r="R2999" i="1"/>
  <c r="B2999" i="1"/>
  <c r="A3000" i="1"/>
  <c r="P2998" i="1"/>
  <c r="W2999" i="1"/>
  <c r="V2999" i="1"/>
  <c r="L2999" i="1"/>
  <c r="M2999" i="1" s="1"/>
  <c r="N2999" i="1" s="1"/>
  <c r="O2999" i="1" s="1"/>
  <c r="S2998" i="1"/>
  <c r="T2998" i="1" s="1"/>
  <c r="I2999" i="1"/>
  <c r="J2999" i="1" s="1"/>
  <c r="C2991" i="1"/>
  <c r="Q2990" i="1"/>
  <c r="U2990" i="1" s="1"/>
  <c r="D3000" i="1" l="1"/>
  <c r="E3000" i="1" s="1"/>
  <c r="G3000" i="1" s="1"/>
  <c r="H3001" i="1" s="1"/>
  <c r="R3000" i="1"/>
  <c r="B3000" i="1"/>
  <c r="A3001" i="1"/>
  <c r="P2999" i="1"/>
  <c r="S2999" i="1"/>
  <c r="T2999" i="1" s="1"/>
  <c r="W3000" i="1"/>
  <c r="V3000" i="1"/>
  <c r="L3000" i="1"/>
  <c r="M3000" i="1" s="1"/>
  <c r="N3000" i="1" s="1"/>
  <c r="O3000" i="1" s="1"/>
  <c r="I3000" i="1"/>
  <c r="J3000" i="1" s="1"/>
  <c r="C2992" i="1"/>
  <c r="Q2991" i="1"/>
  <c r="U2991" i="1" s="1"/>
  <c r="P3000" i="1" l="1"/>
  <c r="D3001" i="1"/>
  <c r="E3001" i="1" s="1"/>
  <c r="G3001" i="1" s="1"/>
  <c r="H3002" i="1" s="1"/>
  <c r="R3001" i="1"/>
  <c r="B3001" i="1"/>
  <c r="A3002" i="1"/>
  <c r="S3000" i="1"/>
  <c r="T3000" i="1" s="1"/>
  <c r="V3001" i="1"/>
  <c r="L3001" i="1"/>
  <c r="M3001" i="1" s="1"/>
  <c r="N3001" i="1" s="1"/>
  <c r="O3001" i="1" s="1"/>
  <c r="W3001" i="1"/>
  <c r="I3001" i="1"/>
  <c r="J3001" i="1" s="1"/>
  <c r="C2993" i="1"/>
  <c r="Q2992" i="1"/>
  <c r="U2992" i="1" s="1"/>
  <c r="P3001" i="1" l="1"/>
  <c r="D3002" i="1"/>
  <c r="E3002" i="1" s="1"/>
  <c r="G3002" i="1" s="1"/>
  <c r="H3003" i="1" s="1"/>
  <c r="R3002" i="1"/>
  <c r="B3002" i="1"/>
  <c r="A3003" i="1"/>
  <c r="W3002" i="1"/>
  <c r="V3002" i="1"/>
  <c r="L3002" i="1"/>
  <c r="M3002" i="1" s="1"/>
  <c r="N3002" i="1" s="1"/>
  <c r="O3002" i="1" s="1"/>
  <c r="S3001" i="1"/>
  <c r="T3001" i="1" s="1"/>
  <c r="I3002" i="1"/>
  <c r="J3002" i="1" s="1"/>
  <c r="C2994" i="1"/>
  <c r="Q2993" i="1"/>
  <c r="U2993" i="1" s="1"/>
  <c r="P3002" i="1" l="1"/>
  <c r="D3003" i="1"/>
  <c r="E3003" i="1" s="1"/>
  <c r="G3003" i="1" s="1"/>
  <c r="H3004" i="1" s="1"/>
  <c r="R3003" i="1"/>
  <c r="A3004" i="1"/>
  <c r="B3003" i="1"/>
  <c r="S3002" i="1"/>
  <c r="T3002" i="1" s="1"/>
  <c r="W3003" i="1"/>
  <c r="V3003" i="1"/>
  <c r="L3003" i="1"/>
  <c r="M3003" i="1" s="1"/>
  <c r="N3003" i="1" s="1"/>
  <c r="O3003" i="1" s="1"/>
  <c r="I3003" i="1"/>
  <c r="J3003" i="1" s="1"/>
  <c r="C2995" i="1"/>
  <c r="Q2994" i="1"/>
  <c r="U2994" i="1" s="1"/>
  <c r="P3003" i="1" l="1"/>
  <c r="D3004" i="1"/>
  <c r="E3004" i="1" s="1"/>
  <c r="G3004" i="1" s="1"/>
  <c r="H3005" i="1" s="1"/>
  <c r="B3004" i="1"/>
  <c r="A3005" i="1"/>
  <c r="R3004" i="1"/>
  <c r="L3004" i="1"/>
  <c r="M3004" i="1" s="1"/>
  <c r="N3004" i="1" s="1"/>
  <c r="O3004" i="1" s="1"/>
  <c r="S3003" i="1"/>
  <c r="T3003" i="1" s="1"/>
  <c r="W3004" i="1"/>
  <c r="V3004" i="1"/>
  <c r="I3004" i="1"/>
  <c r="J3004" i="1" s="1"/>
  <c r="C2996" i="1"/>
  <c r="Q2995" i="1"/>
  <c r="U2995" i="1" s="1"/>
  <c r="P3004" i="1" l="1"/>
  <c r="D3005" i="1"/>
  <c r="E3005" i="1" s="1"/>
  <c r="G3005" i="1" s="1"/>
  <c r="H3006" i="1" s="1"/>
  <c r="A3006" i="1"/>
  <c r="R3005" i="1"/>
  <c r="B3005" i="1"/>
  <c r="L3005" i="1"/>
  <c r="M3005" i="1" s="1"/>
  <c r="N3005" i="1" s="1"/>
  <c r="O3005" i="1" s="1"/>
  <c r="S3004" i="1"/>
  <c r="T3004" i="1" s="1"/>
  <c r="W3005" i="1"/>
  <c r="V3005" i="1"/>
  <c r="I3005" i="1"/>
  <c r="J3005" i="1" s="1"/>
  <c r="C2997" i="1"/>
  <c r="Q2996" i="1"/>
  <c r="U2996" i="1" s="1"/>
  <c r="P3005" i="1" l="1"/>
  <c r="W3006" i="1"/>
  <c r="L3006" i="1"/>
  <c r="M3006" i="1" s="1"/>
  <c r="N3006" i="1" s="1"/>
  <c r="O3006" i="1" s="1"/>
  <c r="V3006" i="1"/>
  <c r="S3005" i="1"/>
  <c r="T3005" i="1" s="1"/>
  <c r="I3006" i="1"/>
  <c r="J3006" i="1" s="1"/>
  <c r="D3006" i="1"/>
  <c r="E3006" i="1" s="1"/>
  <c r="G3006" i="1" s="1"/>
  <c r="H3007" i="1" s="1"/>
  <c r="R3006" i="1"/>
  <c r="B3006" i="1"/>
  <c r="A3007" i="1"/>
  <c r="C2998" i="1"/>
  <c r="Q2997" i="1"/>
  <c r="U2997" i="1" s="1"/>
  <c r="P3006" i="1" l="1"/>
  <c r="L3007" i="1"/>
  <c r="M3007" i="1" s="1"/>
  <c r="N3007" i="1" s="1"/>
  <c r="O3007" i="1" s="1"/>
  <c r="S3006" i="1"/>
  <c r="T3006" i="1" s="1"/>
  <c r="W3007" i="1"/>
  <c r="V3007" i="1"/>
  <c r="I3007" i="1"/>
  <c r="J3007" i="1" s="1"/>
  <c r="D3007" i="1"/>
  <c r="E3007" i="1" s="1"/>
  <c r="G3007" i="1" s="1"/>
  <c r="H3008" i="1" s="1"/>
  <c r="A3008" i="1"/>
  <c r="R3007" i="1"/>
  <c r="B3007" i="1"/>
  <c r="C2999" i="1"/>
  <c r="Q2998" i="1"/>
  <c r="U2998" i="1" s="1"/>
  <c r="V3008" i="1" l="1"/>
  <c r="L3008" i="1"/>
  <c r="M3008" i="1" s="1"/>
  <c r="N3008" i="1" s="1"/>
  <c r="O3008" i="1" s="1"/>
  <c r="S3007" i="1"/>
  <c r="T3007" i="1" s="1"/>
  <c r="W3008" i="1"/>
  <c r="I3008" i="1"/>
  <c r="J3008" i="1" s="1"/>
  <c r="D3008" i="1"/>
  <c r="E3008" i="1" s="1"/>
  <c r="G3008" i="1" s="1"/>
  <c r="H3009" i="1" s="1"/>
  <c r="R3008" i="1"/>
  <c r="B3008" i="1"/>
  <c r="A3009" i="1"/>
  <c r="P3007" i="1"/>
  <c r="C3000" i="1"/>
  <c r="Q2999" i="1"/>
  <c r="U2999" i="1" s="1"/>
  <c r="P3008" i="1" l="1"/>
  <c r="V3009" i="1"/>
  <c r="S3008" i="1"/>
  <c r="T3008" i="1" s="1"/>
  <c r="L3009" i="1"/>
  <c r="M3009" i="1" s="1"/>
  <c r="N3009" i="1" s="1"/>
  <c r="O3009" i="1" s="1"/>
  <c r="W3009" i="1"/>
  <c r="I3009" i="1"/>
  <c r="J3009" i="1" s="1"/>
  <c r="D3009" i="1"/>
  <c r="E3009" i="1" s="1"/>
  <c r="G3009" i="1" s="1"/>
  <c r="H3010" i="1" s="1"/>
  <c r="B3009" i="1"/>
  <c r="R3009" i="1"/>
  <c r="A3010" i="1"/>
  <c r="C3001" i="1"/>
  <c r="Q3000" i="1"/>
  <c r="U3000" i="1" s="1"/>
  <c r="P3009" i="1" l="1"/>
  <c r="D3010" i="1"/>
  <c r="E3010" i="1" s="1"/>
  <c r="G3010" i="1" s="1"/>
  <c r="H3011" i="1" s="1"/>
  <c r="R3010" i="1"/>
  <c r="B3010" i="1"/>
  <c r="A3011" i="1"/>
  <c r="J3010" i="1"/>
  <c r="V3010" i="1"/>
  <c r="L3010" i="1"/>
  <c r="M3010" i="1" s="1"/>
  <c r="N3010" i="1" s="1"/>
  <c r="O3010" i="1" s="1"/>
  <c r="S3009" i="1"/>
  <c r="T3009" i="1" s="1"/>
  <c r="W3010" i="1"/>
  <c r="I3010" i="1"/>
  <c r="C3002" i="1"/>
  <c r="Q3001" i="1"/>
  <c r="U3001" i="1" s="1"/>
  <c r="D3011" i="1" l="1"/>
  <c r="E3011" i="1" s="1"/>
  <c r="G3011" i="1" s="1"/>
  <c r="H3012" i="1" s="1"/>
  <c r="R3011" i="1"/>
  <c r="B3011" i="1"/>
  <c r="A3012" i="1"/>
  <c r="P3010" i="1"/>
  <c r="V3011" i="1"/>
  <c r="L3011" i="1"/>
  <c r="M3011" i="1" s="1"/>
  <c r="N3011" i="1" s="1"/>
  <c r="O3011" i="1" s="1"/>
  <c r="W3011" i="1"/>
  <c r="S3010" i="1"/>
  <c r="T3010" i="1" s="1"/>
  <c r="I3011" i="1"/>
  <c r="J3011" i="1"/>
  <c r="C3003" i="1"/>
  <c r="Q3002" i="1"/>
  <c r="U3002" i="1" s="1"/>
  <c r="D3012" i="1" l="1"/>
  <c r="E3012" i="1" s="1"/>
  <c r="G3012" i="1" s="1"/>
  <c r="H3013" i="1" s="1"/>
  <c r="R3012" i="1"/>
  <c r="A3013" i="1"/>
  <c r="B3012" i="1"/>
  <c r="P3011" i="1"/>
  <c r="S3011" i="1"/>
  <c r="T3011" i="1" s="1"/>
  <c r="W3012" i="1"/>
  <c r="V3012" i="1"/>
  <c r="L3012" i="1"/>
  <c r="M3012" i="1" s="1"/>
  <c r="N3012" i="1" s="1"/>
  <c r="O3012" i="1" s="1"/>
  <c r="I3012" i="1"/>
  <c r="J3012" i="1" s="1"/>
  <c r="C3004" i="1"/>
  <c r="Q3003" i="1"/>
  <c r="U3003" i="1" s="1"/>
  <c r="P3012" i="1" l="1"/>
  <c r="D3013" i="1"/>
  <c r="E3013" i="1" s="1"/>
  <c r="G3013" i="1" s="1"/>
  <c r="H3014" i="1" s="1"/>
  <c r="R3013" i="1"/>
  <c r="B3013" i="1"/>
  <c r="A3014" i="1"/>
  <c r="L3013" i="1"/>
  <c r="M3013" i="1" s="1"/>
  <c r="N3013" i="1" s="1"/>
  <c r="O3013" i="1" s="1"/>
  <c r="S3012" i="1"/>
  <c r="T3012" i="1" s="1"/>
  <c r="W3013" i="1"/>
  <c r="V3013" i="1"/>
  <c r="I3013" i="1"/>
  <c r="J3013" i="1" s="1"/>
  <c r="C3005" i="1"/>
  <c r="Q3004" i="1"/>
  <c r="U3004" i="1" s="1"/>
  <c r="P3013" i="1" l="1"/>
  <c r="D3014" i="1"/>
  <c r="E3014" i="1" s="1"/>
  <c r="G3014" i="1" s="1"/>
  <c r="H3015" i="1" s="1"/>
  <c r="A3015" i="1"/>
  <c r="R3014" i="1"/>
  <c r="B3014" i="1"/>
  <c r="V3014" i="1"/>
  <c r="S3013" i="1"/>
  <c r="T3013" i="1" s="1"/>
  <c r="L3014" i="1"/>
  <c r="M3014" i="1" s="1"/>
  <c r="N3014" i="1" s="1"/>
  <c r="O3014" i="1" s="1"/>
  <c r="W3014" i="1"/>
  <c r="I3014" i="1"/>
  <c r="J3014" i="1" s="1"/>
  <c r="C3006" i="1"/>
  <c r="Q3005" i="1"/>
  <c r="U3005" i="1" s="1"/>
  <c r="P3014" i="1" l="1"/>
  <c r="V3015" i="1"/>
  <c r="L3015" i="1"/>
  <c r="M3015" i="1" s="1"/>
  <c r="N3015" i="1" s="1"/>
  <c r="O3015" i="1" s="1"/>
  <c r="W3015" i="1"/>
  <c r="S3014" i="1"/>
  <c r="T3014" i="1" s="1"/>
  <c r="I3015" i="1"/>
  <c r="J3015" i="1" s="1"/>
  <c r="D3015" i="1"/>
  <c r="E3015" i="1" s="1"/>
  <c r="G3015" i="1" s="1"/>
  <c r="H3016" i="1" s="1"/>
  <c r="R3015" i="1"/>
  <c r="B3015" i="1"/>
  <c r="A3016" i="1"/>
  <c r="C3007" i="1"/>
  <c r="Q3006" i="1"/>
  <c r="U3006" i="1" s="1"/>
  <c r="P3015" i="1" l="1"/>
  <c r="L3016" i="1"/>
  <c r="M3016" i="1" s="1"/>
  <c r="N3016" i="1" s="1"/>
  <c r="O3016" i="1" s="1"/>
  <c r="S3015" i="1"/>
  <c r="T3015" i="1" s="1"/>
  <c r="W3016" i="1"/>
  <c r="V3016" i="1"/>
  <c r="I3016" i="1"/>
  <c r="J3016" i="1" s="1"/>
  <c r="D3016" i="1"/>
  <c r="E3016" i="1" s="1"/>
  <c r="G3016" i="1" s="1"/>
  <c r="H3017" i="1" s="1"/>
  <c r="R3016" i="1"/>
  <c r="B3016" i="1"/>
  <c r="A3017" i="1"/>
  <c r="C3008" i="1"/>
  <c r="Q3007" i="1"/>
  <c r="U3007" i="1" s="1"/>
  <c r="W3017" i="1" l="1"/>
  <c r="V3017" i="1"/>
  <c r="L3017" i="1"/>
  <c r="M3017" i="1" s="1"/>
  <c r="N3017" i="1" s="1"/>
  <c r="O3017" i="1" s="1"/>
  <c r="S3016" i="1"/>
  <c r="T3016" i="1" s="1"/>
  <c r="I3017" i="1"/>
  <c r="J3017" i="1"/>
  <c r="P3016" i="1"/>
  <c r="D3017" i="1"/>
  <c r="E3017" i="1" s="1"/>
  <c r="G3017" i="1" s="1"/>
  <c r="H3018" i="1" s="1"/>
  <c r="B3017" i="1"/>
  <c r="A3018" i="1"/>
  <c r="R3017" i="1"/>
  <c r="C3009" i="1"/>
  <c r="Q3008" i="1"/>
  <c r="U3008" i="1" s="1"/>
  <c r="P3017" i="1" l="1"/>
  <c r="L3018" i="1"/>
  <c r="M3018" i="1" s="1"/>
  <c r="N3018" i="1" s="1"/>
  <c r="O3018" i="1" s="1"/>
  <c r="S3017" i="1"/>
  <c r="T3017" i="1" s="1"/>
  <c r="W3018" i="1"/>
  <c r="V3018" i="1"/>
  <c r="I3018" i="1"/>
  <c r="J3018" i="1" s="1"/>
  <c r="D3018" i="1"/>
  <c r="E3018" i="1" s="1"/>
  <c r="G3018" i="1" s="1"/>
  <c r="H3019" i="1" s="1"/>
  <c r="B3018" i="1"/>
  <c r="A3019" i="1"/>
  <c r="R3018" i="1"/>
  <c r="C3010" i="1"/>
  <c r="Q3009" i="1"/>
  <c r="U3009" i="1" s="1"/>
  <c r="P3018" i="1" l="1"/>
  <c r="S3018" i="1"/>
  <c r="T3018" i="1" s="1"/>
  <c r="L3019" i="1"/>
  <c r="M3019" i="1" s="1"/>
  <c r="N3019" i="1" s="1"/>
  <c r="O3019" i="1" s="1"/>
  <c r="W3019" i="1"/>
  <c r="V3019" i="1"/>
  <c r="I3019" i="1"/>
  <c r="J3019" i="1" s="1"/>
  <c r="D3019" i="1"/>
  <c r="E3019" i="1" s="1"/>
  <c r="G3019" i="1" s="1"/>
  <c r="H3020" i="1" s="1"/>
  <c r="R3019" i="1"/>
  <c r="B3019" i="1"/>
  <c r="A3020" i="1"/>
  <c r="C3011" i="1"/>
  <c r="Q3010" i="1"/>
  <c r="U3010" i="1" s="1"/>
  <c r="P3019" i="1" l="1"/>
  <c r="L3020" i="1"/>
  <c r="M3020" i="1" s="1"/>
  <c r="N3020" i="1" s="1"/>
  <c r="O3020" i="1" s="1"/>
  <c r="W3020" i="1"/>
  <c r="S3019" i="1"/>
  <c r="T3019" i="1" s="1"/>
  <c r="V3020" i="1"/>
  <c r="I3020" i="1"/>
  <c r="J3020" i="1" s="1"/>
  <c r="D3020" i="1"/>
  <c r="E3020" i="1" s="1"/>
  <c r="G3020" i="1" s="1"/>
  <c r="H3021" i="1" s="1"/>
  <c r="R3020" i="1"/>
  <c r="B3020" i="1"/>
  <c r="A3021" i="1"/>
  <c r="C3012" i="1"/>
  <c r="Q3011" i="1"/>
  <c r="U3011" i="1" s="1"/>
  <c r="P3020" i="1" l="1"/>
  <c r="W3021" i="1"/>
  <c r="V3021" i="1"/>
  <c r="S3020" i="1"/>
  <c r="T3020" i="1" s="1"/>
  <c r="L3021" i="1"/>
  <c r="M3021" i="1" s="1"/>
  <c r="N3021" i="1" s="1"/>
  <c r="O3021" i="1" s="1"/>
  <c r="I3021" i="1"/>
  <c r="J3021" i="1" s="1"/>
  <c r="D3021" i="1"/>
  <c r="E3021" i="1" s="1"/>
  <c r="G3021" i="1" s="1"/>
  <c r="H3022" i="1" s="1"/>
  <c r="A3022" i="1"/>
  <c r="R3021" i="1"/>
  <c r="B3021" i="1"/>
  <c r="C3013" i="1"/>
  <c r="Q3012" i="1"/>
  <c r="U3012" i="1" s="1"/>
  <c r="P3021" i="1" l="1"/>
  <c r="V3022" i="1"/>
  <c r="L3022" i="1"/>
  <c r="M3022" i="1" s="1"/>
  <c r="N3022" i="1" s="1"/>
  <c r="O3022" i="1" s="1"/>
  <c r="S3021" i="1"/>
  <c r="T3021" i="1" s="1"/>
  <c r="W3022" i="1"/>
  <c r="I3022" i="1"/>
  <c r="J3022" i="1" s="1"/>
  <c r="D3022" i="1"/>
  <c r="E3022" i="1" s="1"/>
  <c r="G3022" i="1" s="1"/>
  <c r="H3023" i="1" s="1"/>
  <c r="A3023" i="1"/>
  <c r="R3022" i="1"/>
  <c r="B3022" i="1"/>
  <c r="C3014" i="1"/>
  <c r="Q3013" i="1"/>
  <c r="U3013" i="1" s="1"/>
  <c r="P3022" i="1" l="1"/>
  <c r="D3023" i="1"/>
  <c r="E3023" i="1" s="1"/>
  <c r="G3023" i="1" s="1"/>
  <c r="H3024" i="1" s="1"/>
  <c r="A3024" i="1"/>
  <c r="R3023" i="1"/>
  <c r="B3023" i="1"/>
  <c r="L3023" i="1"/>
  <c r="M3023" i="1" s="1"/>
  <c r="N3023" i="1" s="1"/>
  <c r="O3023" i="1" s="1"/>
  <c r="S3022" i="1"/>
  <c r="T3022" i="1" s="1"/>
  <c r="V3023" i="1"/>
  <c r="W3023" i="1"/>
  <c r="I3023" i="1"/>
  <c r="J3023" i="1" s="1"/>
  <c r="C3015" i="1"/>
  <c r="Q3014" i="1"/>
  <c r="U3014" i="1" s="1"/>
  <c r="P3023" i="1" l="1"/>
  <c r="L3024" i="1"/>
  <c r="M3024" i="1" s="1"/>
  <c r="N3024" i="1" s="1"/>
  <c r="O3024" i="1" s="1"/>
  <c r="S3023" i="1"/>
  <c r="T3023" i="1" s="1"/>
  <c r="V3024" i="1"/>
  <c r="W3024" i="1"/>
  <c r="I3024" i="1"/>
  <c r="J3024" i="1" s="1"/>
  <c r="D3024" i="1"/>
  <c r="E3024" i="1" s="1"/>
  <c r="G3024" i="1" s="1"/>
  <c r="H3025" i="1" s="1"/>
  <c r="R3024" i="1"/>
  <c r="B3024" i="1"/>
  <c r="A3025" i="1"/>
  <c r="C3016" i="1"/>
  <c r="Q3015" i="1"/>
  <c r="U3015" i="1" s="1"/>
  <c r="P3024" i="1" l="1"/>
  <c r="D3025" i="1"/>
  <c r="E3025" i="1" s="1"/>
  <c r="G3025" i="1" s="1"/>
  <c r="H3026" i="1" s="1"/>
  <c r="B3025" i="1"/>
  <c r="A3026" i="1"/>
  <c r="R3025" i="1"/>
  <c r="J3025" i="1"/>
  <c r="W3025" i="1"/>
  <c r="V3025" i="1"/>
  <c r="L3025" i="1"/>
  <c r="M3025" i="1" s="1"/>
  <c r="N3025" i="1" s="1"/>
  <c r="O3025" i="1" s="1"/>
  <c r="S3024" i="1"/>
  <c r="I3025" i="1"/>
  <c r="C3017" i="1"/>
  <c r="Q3016" i="1"/>
  <c r="U3016" i="1" s="1"/>
  <c r="P3025" i="1" l="1"/>
  <c r="D3026" i="1"/>
  <c r="E3026" i="1" s="1"/>
  <c r="G3026" i="1" s="1"/>
  <c r="H3027" i="1" s="1"/>
  <c r="R3026" i="1"/>
  <c r="B3026" i="1"/>
  <c r="A3027" i="1"/>
  <c r="L3026" i="1"/>
  <c r="M3026" i="1" s="1"/>
  <c r="N3026" i="1" s="1"/>
  <c r="O3026" i="1" s="1"/>
  <c r="S3025" i="1"/>
  <c r="T3025" i="1" s="1"/>
  <c r="W3026" i="1"/>
  <c r="V3026" i="1"/>
  <c r="I3026" i="1"/>
  <c r="J3026" i="1"/>
  <c r="C3018" i="1"/>
  <c r="Q3017" i="1"/>
  <c r="U3017" i="1" s="1"/>
  <c r="D3027" i="1" l="1"/>
  <c r="E3027" i="1" s="1"/>
  <c r="G3027" i="1" s="1"/>
  <c r="H3028" i="1" s="1"/>
  <c r="R3027" i="1"/>
  <c r="B3027" i="1"/>
  <c r="A3028" i="1"/>
  <c r="P3026" i="1"/>
  <c r="W3027" i="1"/>
  <c r="V3027" i="1"/>
  <c r="S3026" i="1"/>
  <c r="T3026" i="1" s="1"/>
  <c r="L3027" i="1"/>
  <c r="M3027" i="1" s="1"/>
  <c r="N3027" i="1" s="1"/>
  <c r="O3027" i="1" s="1"/>
  <c r="I3027" i="1"/>
  <c r="J3027" i="1"/>
  <c r="C3019" i="1"/>
  <c r="Q3018" i="1"/>
  <c r="U3018" i="1" s="1"/>
  <c r="D3028" i="1" l="1"/>
  <c r="E3028" i="1" s="1"/>
  <c r="G3028" i="1" s="1"/>
  <c r="H3029" i="1" s="1"/>
  <c r="R3028" i="1"/>
  <c r="A3029" i="1"/>
  <c r="B3028" i="1"/>
  <c r="P3027" i="1"/>
  <c r="S3027" i="1"/>
  <c r="T3027" i="1" s="1"/>
  <c r="W3028" i="1"/>
  <c r="V3028" i="1"/>
  <c r="L3028" i="1"/>
  <c r="M3028" i="1" s="1"/>
  <c r="N3028" i="1" s="1"/>
  <c r="O3028" i="1" s="1"/>
  <c r="I3028" i="1"/>
  <c r="J3028" i="1" s="1"/>
  <c r="C3020" i="1"/>
  <c r="Q3019" i="1"/>
  <c r="U3019" i="1" s="1"/>
  <c r="P3028" i="1" l="1"/>
  <c r="D3029" i="1"/>
  <c r="E3029" i="1" s="1"/>
  <c r="G3029" i="1" s="1"/>
  <c r="H3030" i="1" s="1"/>
  <c r="R3029" i="1"/>
  <c r="B3029" i="1"/>
  <c r="A3030" i="1"/>
  <c r="V3029" i="1"/>
  <c r="W3029" i="1"/>
  <c r="L3029" i="1"/>
  <c r="M3029" i="1" s="1"/>
  <c r="N3029" i="1" s="1"/>
  <c r="O3029" i="1" s="1"/>
  <c r="S3028" i="1"/>
  <c r="T3028" i="1" s="1"/>
  <c r="I3029" i="1"/>
  <c r="J3029" i="1" s="1"/>
  <c r="C3021" i="1"/>
  <c r="Q3020" i="1"/>
  <c r="U3020" i="1" s="1"/>
  <c r="P3029" i="1" l="1"/>
  <c r="D3030" i="1"/>
  <c r="E3030" i="1" s="1"/>
  <c r="G3030" i="1" s="1"/>
  <c r="H3031" i="1" s="1"/>
  <c r="A3031" i="1"/>
  <c r="R3030" i="1"/>
  <c r="B3030" i="1"/>
  <c r="S3029" i="1"/>
  <c r="T3029" i="1" s="1"/>
  <c r="L3030" i="1"/>
  <c r="M3030" i="1" s="1"/>
  <c r="N3030" i="1" s="1"/>
  <c r="O3030" i="1" s="1"/>
  <c r="W3030" i="1"/>
  <c r="V3030" i="1"/>
  <c r="I3030" i="1"/>
  <c r="J3030" i="1" s="1"/>
  <c r="C3022" i="1"/>
  <c r="Q3021" i="1"/>
  <c r="U3021" i="1" s="1"/>
  <c r="P3030" i="1" l="1"/>
  <c r="W3031" i="1"/>
  <c r="S3030" i="1"/>
  <c r="T3030" i="1" s="1"/>
  <c r="V3031" i="1"/>
  <c r="L3031" i="1"/>
  <c r="M3031" i="1" s="1"/>
  <c r="N3031" i="1" s="1"/>
  <c r="O3031" i="1" s="1"/>
  <c r="I3031" i="1"/>
  <c r="J3031" i="1" s="1"/>
  <c r="D3031" i="1"/>
  <c r="E3031" i="1" s="1"/>
  <c r="G3031" i="1" s="1"/>
  <c r="H3032" i="1" s="1"/>
  <c r="B3031" i="1"/>
  <c r="R3031" i="1"/>
  <c r="A3032" i="1"/>
  <c r="C3023" i="1"/>
  <c r="Q3022" i="1"/>
  <c r="U3022" i="1" s="1"/>
  <c r="P3031" i="1" l="1"/>
  <c r="W3032" i="1"/>
  <c r="L3032" i="1"/>
  <c r="M3032" i="1" s="1"/>
  <c r="N3032" i="1" s="1"/>
  <c r="O3032" i="1" s="1"/>
  <c r="V3032" i="1"/>
  <c r="S3031" i="1"/>
  <c r="T3031" i="1" s="1"/>
  <c r="I3032" i="1"/>
  <c r="J3032" i="1" s="1"/>
  <c r="D3032" i="1"/>
  <c r="E3032" i="1" s="1"/>
  <c r="G3032" i="1" s="1"/>
  <c r="H3033" i="1" s="1"/>
  <c r="B3032" i="1"/>
  <c r="A3033" i="1"/>
  <c r="R3032" i="1"/>
  <c r="C3024" i="1"/>
  <c r="T3024" i="1" s="1"/>
  <c r="Q3023" i="1"/>
  <c r="U3023" i="1" s="1"/>
  <c r="P3032" i="1" l="1"/>
  <c r="V3033" i="1"/>
  <c r="W3033" i="1"/>
  <c r="L3033" i="1"/>
  <c r="M3033" i="1" s="1"/>
  <c r="N3033" i="1" s="1"/>
  <c r="O3033" i="1" s="1"/>
  <c r="S3032" i="1"/>
  <c r="T3032" i="1" s="1"/>
  <c r="I3033" i="1"/>
  <c r="J3033" i="1" s="1"/>
  <c r="D3033" i="1"/>
  <c r="E3033" i="1" s="1"/>
  <c r="G3033" i="1" s="1"/>
  <c r="H3034" i="1" s="1"/>
  <c r="A3034" i="1"/>
  <c r="R3033" i="1"/>
  <c r="B3033" i="1"/>
  <c r="C3025" i="1"/>
  <c r="Q3024" i="1"/>
  <c r="U3024" i="1" s="1"/>
  <c r="P3033" i="1" l="1"/>
  <c r="W3034" i="1"/>
  <c r="V3034" i="1"/>
  <c r="S3033" i="1"/>
  <c r="T3033" i="1" s="1"/>
  <c r="L3034" i="1"/>
  <c r="M3034" i="1" s="1"/>
  <c r="N3034" i="1" s="1"/>
  <c r="O3034" i="1" s="1"/>
  <c r="I3034" i="1"/>
  <c r="J3034" i="1" s="1"/>
  <c r="D3034" i="1"/>
  <c r="E3034" i="1" s="1"/>
  <c r="G3034" i="1" s="1"/>
  <c r="H3035" i="1" s="1"/>
  <c r="R3034" i="1"/>
  <c r="B3034" i="1"/>
  <c r="A3035" i="1"/>
  <c r="C3026" i="1"/>
  <c r="Q3025" i="1"/>
  <c r="U3025" i="1" s="1"/>
  <c r="P3034" i="1" l="1"/>
  <c r="W3035" i="1"/>
  <c r="V3035" i="1"/>
  <c r="L3035" i="1"/>
  <c r="M3035" i="1" s="1"/>
  <c r="N3035" i="1" s="1"/>
  <c r="O3035" i="1" s="1"/>
  <c r="S3034" i="1"/>
  <c r="T3034" i="1" s="1"/>
  <c r="I3035" i="1"/>
  <c r="J3035" i="1" s="1"/>
  <c r="D3035" i="1"/>
  <c r="E3035" i="1" s="1"/>
  <c r="G3035" i="1" s="1"/>
  <c r="H3036" i="1" s="1"/>
  <c r="B3035" i="1"/>
  <c r="A3036" i="1"/>
  <c r="R3035" i="1"/>
  <c r="C3027" i="1"/>
  <c r="Q3026" i="1"/>
  <c r="U3026" i="1" s="1"/>
  <c r="P3035" i="1" l="1"/>
  <c r="V3036" i="1"/>
  <c r="L3036" i="1"/>
  <c r="M3036" i="1" s="1"/>
  <c r="N3036" i="1" s="1"/>
  <c r="O3036" i="1" s="1"/>
  <c r="S3035" i="1"/>
  <c r="T3035" i="1" s="1"/>
  <c r="W3036" i="1"/>
  <c r="I3036" i="1"/>
  <c r="J3036" i="1" s="1"/>
  <c r="D3036" i="1"/>
  <c r="E3036" i="1" s="1"/>
  <c r="G3036" i="1" s="1"/>
  <c r="H3037" i="1" s="1"/>
  <c r="B3036" i="1"/>
  <c r="A3037" i="1"/>
  <c r="R3036" i="1"/>
  <c r="C3028" i="1"/>
  <c r="Q3027" i="1"/>
  <c r="U3027" i="1" s="1"/>
  <c r="P3036" i="1" l="1"/>
  <c r="S3036" i="1"/>
  <c r="T3036" i="1" s="1"/>
  <c r="W3037" i="1"/>
  <c r="L3037" i="1"/>
  <c r="M3037" i="1" s="1"/>
  <c r="N3037" i="1" s="1"/>
  <c r="O3037" i="1" s="1"/>
  <c r="V3037" i="1"/>
  <c r="I3037" i="1"/>
  <c r="J3037" i="1" s="1"/>
  <c r="D3037" i="1"/>
  <c r="E3037" i="1" s="1"/>
  <c r="G3037" i="1" s="1"/>
  <c r="H3038" i="1" s="1"/>
  <c r="B3037" i="1"/>
  <c r="A3038" i="1"/>
  <c r="R3037" i="1"/>
  <c r="C3029" i="1"/>
  <c r="Q3028" i="1"/>
  <c r="U3028" i="1" s="1"/>
  <c r="P3037" i="1" l="1"/>
  <c r="V3038" i="1"/>
  <c r="L3038" i="1"/>
  <c r="M3038" i="1" s="1"/>
  <c r="N3038" i="1" s="1"/>
  <c r="O3038" i="1" s="1"/>
  <c r="W3038" i="1"/>
  <c r="S3037" i="1"/>
  <c r="T3037" i="1" s="1"/>
  <c r="I3038" i="1"/>
  <c r="J3038" i="1" s="1"/>
  <c r="D3038" i="1"/>
  <c r="E3038" i="1" s="1"/>
  <c r="G3038" i="1" s="1"/>
  <c r="H3039" i="1" s="1"/>
  <c r="R3038" i="1"/>
  <c r="A3039" i="1"/>
  <c r="B3038" i="1"/>
  <c r="C3030" i="1"/>
  <c r="Q3029" i="1"/>
  <c r="U3029" i="1" s="1"/>
  <c r="P3038" i="1" l="1"/>
  <c r="W3039" i="1"/>
  <c r="V3039" i="1"/>
  <c r="L3039" i="1"/>
  <c r="M3039" i="1" s="1"/>
  <c r="N3039" i="1" s="1"/>
  <c r="O3039" i="1" s="1"/>
  <c r="S3038" i="1"/>
  <c r="T3038" i="1" s="1"/>
  <c r="I3039" i="1"/>
  <c r="J3039" i="1" s="1"/>
  <c r="D3039" i="1"/>
  <c r="E3039" i="1" s="1"/>
  <c r="G3039" i="1" s="1"/>
  <c r="H3040" i="1" s="1"/>
  <c r="R3039" i="1"/>
  <c r="B3039" i="1"/>
  <c r="A3040" i="1"/>
  <c r="C3031" i="1"/>
  <c r="Q3030" i="1"/>
  <c r="U3030" i="1" s="1"/>
  <c r="P3039" i="1" l="1"/>
  <c r="S3039" i="1"/>
  <c r="T3039" i="1" s="1"/>
  <c r="W3040" i="1"/>
  <c r="V3040" i="1"/>
  <c r="L3040" i="1"/>
  <c r="M3040" i="1" s="1"/>
  <c r="N3040" i="1" s="1"/>
  <c r="O3040" i="1" s="1"/>
  <c r="I3040" i="1"/>
  <c r="J3040" i="1"/>
  <c r="D3040" i="1"/>
  <c r="E3040" i="1" s="1"/>
  <c r="G3040" i="1" s="1"/>
  <c r="H3041" i="1" s="1"/>
  <c r="R3040" i="1"/>
  <c r="B3040" i="1"/>
  <c r="A3041" i="1"/>
  <c r="C3032" i="1"/>
  <c r="Q3031" i="1"/>
  <c r="U3031" i="1" s="1"/>
  <c r="L3041" i="1" l="1"/>
  <c r="M3041" i="1" s="1"/>
  <c r="N3041" i="1" s="1"/>
  <c r="O3041" i="1" s="1"/>
  <c r="S3040" i="1"/>
  <c r="T3040" i="1" s="1"/>
  <c r="W3041" i="1"/>
  <c r="V3041" i="1"/>
  <c r="I3041" i="1"/>
  <c r="J3041" i="1" s="1"/>
  <c r="P3040" i="1"/>
  <c r="D3041" i="1"/>
  <c r="E3041" i="1" s="1"/>
  <c r="G3041" i="1" s="1"/>
  <c r="H3042" i="1" s="1"/>
  <c r="R3041" i="1"/>
  <c r="A3042" i="1"/>
  <c r="B3041" i="1"/>
  <c r="C3033" i="1"/>
  <c r="Q3032" i="1"/>
  <c r="U3032" i="1" s="1"/>
  <c r="P3041" i="1" l="1"/>
  <c r="D3042" i="1"/>
  <c r="E3042" i="1" s="1"/>
  <c r="G3042" i="1" s="1"/>
  <c r="H3043" i="1" s="1"/>
  <c r="R3042" i="1"/>
  <c r="B3042" i="1"/>
  <c r="A3043" i="1"/>
  <c r="W3042" i="1"/>
  <c r="V3042" i="1"/>
  <c r="L3042" i="1"/>
  <c r="M3042" i="1" s="1"/>
  <c r="N3042" i="1" s="1"/>
  <c r="O3042" i="1" s="1"/>
  <c r="S3041" i="1"/>
  <c r="T3041" i="1" s="1"/>
  <c r="I3042" i="1"/>
  <c r="J3042" i="1" s="1"/>
  <c r="C3034" i="1"/>
  <c r="Q3033" i="1"/>
  <c r="U3033" i="1" s="1"/>
  <c r="P3042" i="1" l="1"/>
  <c r="D3043" i="1"/>
  <c r="E3043" i="1" s="1"/>
  <c r="G3043" i="1" s="1"/>
  <c r="H3044" i="1" s="1"/>
  <c r="R3043" i="1"/>
  <c r="A3044" i="1"/>
  <c r="B3043" i="1"/>
  <c r="S3042" i="1"/>
  <c r="T3042" i="1" s="1"/>
  <c r="W3043" i="1"/>
  <c r="V3043" i="1"/>
  <c r="L3043" i="1"/>
  <c r="M3043" i="1" s="1"/>
  <c r="N3043" i="1" s="1"/>
  <c r="O3043" i="1" s="1"/>
  <c r="I3043" i="1"/>
  <c r="J3043" i="1" s="1"/>
  <c r="C3035" i="1"/>
  <c r="Q3034" i="1"/>
  <c r="U3034" i="1" s="1"/>
  <c r="P3043" i="1" l="1"/>
  <c r="D3044" i="1"/>
  <c r="E3044" i="1" s="1"/>
  <c r="G3044" i="1" s="1"/>
  <c r="H3045" i="1" s="1"/>
  <c r="R3044" i="1"/>
  <c r="A3045" i="1"/>
  <c r="B3044" i="1"/>
  <c r="L3044" i="1"/>
  <c r="M3044" i="1" s="1"/>
  <c r="N3044" i="1" s="1"/>
  <c r="O3044" i="1" s="1"/>
  <c r="W3044" i="1"/>
  <c r="S3043" i="1"/>
  <c r="T3043" i="1" s="1"/>
  <c r="V3044" i="1"/>
  <c r="I3044" i="1"/>
  <c r="J3044" i="1" s="1"/>
  <c r="C3036" i="1"/>
  <c r="Q3035" i="1"/>
  <c r="U3035" i="1" s="1"/>
  <c r="P3044" i="1" l="1"/>
  <c r="D3045" i="1"/>
  <c r="E3045" i="1" s="1"/>
  <c r="G3045" i="1" s="1"/>
  <c r="H3046" i="1" s="1"/>
  <c r="B3045" i="1"/>
  <c r="A3046" i="1"/>
  <c r="R3045" i="1"/>
  <c r="L3045" i="1"/>
  <c r="M3045" i="1" s="1"/>
  <c r="N3045" i="1" s="1"/>
  <c r="O3045" i="1" s="1"/>
  <c r="S3044" i="1"/>
  <c r="T3044" i="1" s="1"/>
  <c r="V3045" i="1"/>
  <c r="W3045" i="1"/>
  <c r="I3045" i="1"/>
  <c r="J3045" i="1" s="1"/>
  <c r="C3037" i="1"/>
  <c r="Q3036" i="1"/>
  <c r="U3036" i="1" s="1"/>
  <c r="P3045" i="1" l="1"/>
  <c r="V3046" i="1"/>
  <c r="L3046" i="1"/>
  <c r="M3046" i="1" s="1"/>
  <c r="N3046" i="1" s="1"/>
  <c r="O3046" i="1" s="1"/>
  <c r="S3045" i="1"/>
  <c r="T3045" i="1" s="1"/>
  <c r="W3046" i="1"/>
  <c r="I3046" i="1"/>
  <c r="J3046" i="1" s="1"/>
  <c r="D3046" i="1"/>
  <c r="E3046" i="1" s="1"/>
  <c r="G3046" i="1" s="1"/>
  <c r="H3047" i="1" s="1"/>
  <c r="A3047" i="1"/>
  <c r="R3046" i="1"/>
  <c r="B3046" i="1"/>
  <c r="C3038" i="1"/>
  <c r="Q3037" i="1"/>
  <c r="U3037" i="1" s="1"/>
  <c r="P3046" i="1" l="1"/>
  <c r="W3047" i="1"/>
  <c r="L3047" i="1"/>
  <c r="M3047" i="1" s="1"/>
  <c r="N3047" i="1" s="1"/>
  <c r="O3047" i="1" s="1"/>
  <c r="V3047" i="1"/>
  <c r="S3046" i="1"/>
  <c r="T3046" i="1" s="1"/>
  <c r="I3047" i="1"/>
  <c r="J3047" i="1" s="1"/>
  <c r="D3047" i="1"/>
  <c r="E3047" i="1" s="1"/>
  <c r="G3047" i="1" s="1"/>
  <c r="H3048" i="1" s="1"/>
  <c r="R3047" i="1"/>
  <c r="B3047" i="1"/>
  <c r="A3048" i="1"/>
  <c r="C3039" i="1"/>
  <c r="Q3038" i="1"/>
  <c r="U3038" i="1" s="1"/>
  <c r="P3047" i="1" l="1"/>
  <c r="V3048" i="1"/>
  <c r="W3048" i="1"/>
  <c r="L3048" i="1"/>
  <c r="M3048" i="1" s="1"/>
  <c r="N3048" i="1" s="1"/>
  <c r="O3048" i="1" s="1"/>
  <c r="S3047" i="1"/>
  <c r="T3047" i="1" s="1"/>
  <c r="I3048" i="1"/>
  <c r="J3048" i="1" s="1"/>
  <c r="D3048" i="1"/>
  <c r="E3048" i="1" s="1"/>
  <c r="G3048" i="1" s="1"/>
  <c r="H3049" i="1" s="1"/>
  <c r="B3048" i="1"/>
  <c r="A3049" i="1"/>
  <c r="R3048" i="1"/>
  <c r="C3040" i="1"/>
  <c r="Q3039" i="1"/>
  <c r="U3039" i="1" s="1"/>
  <c r="P3048" i="1" l="1"/>
  <c r="W3049" i="1"/>
  <c r="V3049" i="1"/>
  <c r="S3048" i="1"/>
  <c r="T3048" i="1" s="1"/>
  <c r="L3049" i="1"/>
  <c r="M3049" i="1" s="1"/>
  <c r="N3049" i="1" s="1"/>
  <c r="O3049" i="1" s="1"/>
  <c r="I3049" i="1"/>
  <c r="J3049" i="1" s="1"/>
  <c r="D3049" i="1"/>
  <c r="E3049" i="1" s="1"/>
  <c r="G3049" i="1" s="1"/>
  <c r="H3050" i="1" s="1"/>
  <c r="A3050" i="1"/>
  <c r="R3049" i="1"/>
  <c r="B3049" i="1"/>
  <c r="C3041" i="1"/>
  <c r="Q3040" i="1"/>
  <c r="U3040" i="1" s="1"/>
  <c r="P3049" i="1" l="1"/>
  <c r="L3050" i="1"/>
  <c r="M3050" i="1" s="1"/>
  <c r="N3050" i="1" s="1"/>
  <c r="O3050" i="1" s="1"/>
  <c r="S3049" i="1"/>
  <c r="T3049" i="1" s="1"/>
  <c r="W3050" i="1"/>
  <c r="V3050" i="1"/>
  <c r="I3050" i="1"/>
  <c r="J3050" i="1" s="1"/>
  <c r="D3050" i="1"/>
  <c r="E3050" i="1" s="1"/>
  <c r="G3050" i="1" s="1"/>
  <c r="H3051" i="1" s="1"/>
  <c r="A3051" i="1"/>
  <c r="R3050" i="1"/>
  <c r="B3050" i="1"/>
  <c r="C3042" i="1"/>
  <c r="Q3041" i="1"/>
  <c r="U3041" i="1" s="1"/>
  <c r="P3050" i="1" l="1"/>
  <c r="D3051" i="1"/>
  <c r="E3051" i="1" s="1"/>
  <c r="G3051" i="1" s="1"/>
  <c r="H3052" i="1" s="1"/>
  <c r="R3051" i="1"/>
  <c r="A3052" i="1"/>
  <c r="B3051" i="1"/>
  <c r="S3050" i="1"/>
  <c r="T3050" i="1" s="1"/>
  <c r="W3051" i="1"/>
  <c r="V3051" i="1"/>
  <c r="L3051" i="1"/>
  <c r="M3051" i="1" s="1"/>
  <c r="N3051" i="1" s="1"/>
  <c r="O3051" i="1" s="1"/>
  <c r="I3051" i="1"/>
  <c r="J3051" i="1" s="1"/>
  <c r="C3043" i="1"/>
  <c r="Q3042" i="1"/>
  <c r="U3042" i="1" s="1"/>
  <c r="D3052" i="1" l="1"/>
  <c r="E3052" i="1" s="1"/>
  <c r="G3052" i="1" s="1"/>
  <c r="H3053" i="1" s="1"/>
  <c r="R3052" i="1"/>
  <c r="A3053" i="1"/>
  <c r="B3052" i="1"/>
  <c r="P3051" i="1"/>
  <c r="S3051" i="1"/>
  <c r="T3051" i="1" s="1"/>
  <c r="W3052" i="1"/>
  <c r="L3052" i="1"/>
  <c r="M3052" i="1" s="1"/>
  <c r="N3052" i="1" s="1"/>
  <c r="O3052" i="1" s="1"/>
  <c r="V3052" i="1"/>
  <c r="I3052" i="1"/>
  <c r="J3052" i="1" s="1"/>
  <c r="C3044" i="1"/>
  <c r="Q3043" i="1"/>
  <c r="U3043" i="1" s="1"/>
  <c r="P3052" i="1" l="1"/>
  <c r="D3053" i="1"/>
  <c r="E3053" i="1" s="1"/>
  <c r="G3053" i="1" s="1"/>
  <c r="H3054" i="1" s="1"/>
  <c r="B3053" i="1"/>
  <c r="A3054" i="1"/>
  <c r="R3053" i="1"/>
  <c r="W3053" i="1"/>
  <c r="V3053" i="1"/>
  <c r="L3053" i="1"/>
  <c r="M3053" i="1" s="1"/>
  <c r="N3053" i="1" s="1"/>
  <c r="O3053" i="1" s="1"/>
  <c r="S3052" i="1"/>
  <c r="T3052" i="1" s="1"/>
  <c r="I3053" i="1"/>
  <c r="J3053" i="1" s="1"/>
  <c r="C3045" i="1"/>
  <c r="Q3044" i="1"/>
  <c r="U3044" i="1" s="1"/>
  <c r="P3053" i="1" l="1"/>
  <c r="D3054" i="1"/>
  <c r="E3054" i="1" s="1"/>
  <c r="G3054" i="1" s="1"/>
  <c r="H3055" i="1" s="1"/>
  <c r="A3055" i="1"/>
  <c r="R3054" i="1"/>
  <c r="B3054" i="1"/>
  <c r="L3054" i="1"/>
  <c r="M3054" i="1" s="1"/>
  <c r="N3054" i="1" s="1"/>
  <c r="O3054" i="1" s="1"/>
  <c r="S3053" i="1"/>
  <c r="T3053" i="1" s="1"/>
  <c r="W3054" i="1"/>
  <c r="V3054" i="1"/>
  <c r="I3054" i="1"/>
  <c r="J3054" i="1" s="1"/>
  <c r="C3046" i="1"/>
  <c r="Q3045" i="1"/>
  <c r="U3045" i="1" s="1"/>
  <c r="P3054" i="1" l="1"/>
  <c r="W3055" i="1"/>
  <c r="V3055" i="1"/>
  <c r="L3055" i="1"/>
  <c r="M3055" i="1" s="1"/>
  <c r="N3055" i="1" s="1"/>
  <c r="O3055" i="1" s="1"/>
  <c r="S3054" i="1"/>
  <c r="T3054" i="1" s="1"/>
  <c r="I3055" i="1"/>
  <c r="J3055" i="1" s="1"/>
  <c r="D3055" i="1"/>
  <c r="E3055" i="1" s="1"/>
  <c r="G3055" i="1" s="1"/>
  <c r="H3056" i="1" s="1"/>
  <c r="R3055" i="1"/>
  <c r="B3055" i="1"/>
  <c r="A3056" i="1"/>
  <c r="C3047" i="1"/>
  <c r="Q3046" i="1"/>
  <c r="U3046" i="1" s="1"/>
  <c r="P3055" i="1" l="1"/>
  <c r="W3056" i="1"/>
  <c r="L3056" i="1"/>
  <c r="M3056" i="1" s="1"/>
  <c r="N3056" i="1" s="1"/>
  <c r="O3056" i="1" s="1"/>
  <c r="S3055" i="1"/>
  <c r="T3055" i="1" s="1"/>
  <c r="V3056" i="1"/>
  <c r="I3056" i="1"/>
  <c r="J3056" i="1" s="1"/>
  <c r="D3056" i="1"/>
  <c r="E3056" i="1" s="1"/>
  <c r="G3056" i="1" s="1"/>
  <c r="H3057" i="1" s="1"/>
  <c r="B3056" i="1"/>
  <c r="A3057" i="1"/>
  <c r="R3056" i="1"/>
  <c r="C3048" i="1"/>
  <c r="Q3047" i="1"/>
  <c r="U3047" i="1" s="1"/>
  <c r="P3056" i="1" l="1"/>
  <c r="V3057" i="1"/>
  <c r="W3057" i="1"/>
  <c r="S3056" i="1"/>
  <c r="T3056" i="1" s="1"/>
  <c r="L3057" i="1"/>
  <c r="M3057" i="1" s="1"/>
  <c r="N3057" i="1" s="1"/>
  <c r="O3057" i="1" s="1"/>
  <c r="I3057" i="1"/>
  <c r="J3057" i="1" s="1"/>
  <c r="D3057" i="1"/>
  <c r="E3057" i="1" s="1"/>
  <c r="G3057" i="1" s="1"/>
  <c r="H3058" i="1" s="1"/>
  <c r="A3058" i="1"/>
  <c r="B3057" i="1"/>
  <c r="R3057" i="1"/>
  <c r="C3049" i="1"/>
  <c r="Q3048" i="1"/>
  <c r="U3048" i="1" s="1"/>
  <c r="P3057" i="1" l="1"/>
  <c r="D3058" i="1"/>
  <c r="E3058" i="1" s="1"/>
  <c r="G3058" i="1" s="1"/>
  <c r="H3059" i="1" s="1"/>
  <c r="B3058" i="1"/>
  <c r="R3058" i="1"/>
  <c r="A3059" i="1"/>
  <c r="W3058" i="1"/>
  <c r="V3058" i="1"/>
  <c r="L3058" i="1"/>
  <c r="M3058" i="1" s="1"/>
  <c r="N3058" i="1" s="1"/>
  <c r="O3058" i="1" s="1"/>
  <c r="S3057" i="1"/>
  <c r="T3057" i="1" s="1"/>
  <c r="I3058" i="1"/>
  <c r="J3058" i="1" s="1"/>
  <c r="C3050" i="1"/>
  <c r="Q3049" i="1"/>
  <c r="U3049" i="1" s="1"/>
  <c r="P3058" i="1" l="1"/>
  <c r="S3058" i="1"/>
  <c r="T3058" i="1" s="1"/>
  <c r="W3059" i="1"/>
  <c r="V3059" i="1"/>
  <c r="L3059" i="1"/>
  <c r="M3059" i="1" s="1"/>
  <c r="N3059" i="1" s="1"/>
  <c r="O3059" i="1" s="1"/>
  <c r="I3059" i="1"/>
  <c r="J3059" i="1" s="1"/>
  <c r="D3059" i="1"/>
  <c r="E3059" i="1" s="1"/>
  <c r="G3059" i="1" s="1"/>
  <c r="H3060" i="1" s="1"/>
  <c r="R3059" i="1"/>
  <c r="B3059" i="1"/>
  <c r="A3060" i="1"/>
  <c r="C3051" i="1"/>
  <c r="Q3050" i="1"/>
  <c r="U3050" i="1" s="1"/>
  <c r="P3059" i="1" l="1"/>
  <c r="S3059" i="1"/>
  <c r="T3059" i="1" s="1"/>
  <c r="W3060" i="1"/>
  <c r="L3060" i="1"/>
  <c r="M3060" i="1" s="1"/>
  <c r="N3060" i="1" s="1"/>
  <c r="O3060" i="1" s="1"/>
  <c r="V3060" i="1"/>
  <c r="I3060" i="1"/>
  <c r="J3060" i="1"/>
  <c r="D3060" i="1"/>
  <c r="E3060" i="1" s="1"/>
  <c r="G3060" i="1" s="1"/>
  <c r="H3061" i="1" s="1"/>
  <c r="R3060" i="1"/>
  <c r="B3060" i="1"/>
  <c r="A3061" i="1"/>
  <c r="C3052" i="1"/>
  <c r="Q3051" i="1"/>
  <c r="U3051" i="1" s="1"/>
  <c r="V3061" i="1" l="1"/>
  <c r="L3061" i="1"/>
  <c r="M3061" i="1" s="1"/>
  <c r="N3061" i="1" s="1"/>
  <c r="O3061" i="1" s="1"/>
  <c r="S3060" i="1"/>
  <c r="T3060" i="1" s="1"/>
  <c r="W3061" i="1"/>
  <c r="I3061" i="1"/>
  <c r="J3061" i="1" s="1"/>
  <c r="P3060" i="1"/>
  <c r="D3061" i="1"/>
  <c r="E3061" i="1" s="1"/>
  <c r="G3061" i="1" s="1"/>
  <c r="H3062" i="1" s="1"/>
  <c r="R3061" i="1"/>
  <c r="B3061" i="1"/>
  <c r="A3062" i="1"/>
  <c r="C3053" i="1"/>
  <c r="Q3052" i="1"/>
  <c r="U3052" i="1" s="1"/>
  <c r="P3061" i="1" l="1"/>
  <c r="D3062" i="1"/>
  <c r="E3062" i="1" s="1"/>
  <c r="G3062" i="1" s="1"/>
  <c r="H3063" i="1" s="1"/>
  <c r="A3063" i="1"/>
  <c r="B3062" i="1"/>
  <c r="R3062" i="1"/>
  <c r="V3062" i="1"/>
  <c r="L3062" i="1"/>
  <c r="M3062" i="1" s="1"/>
  <c r="N3062" i="1" s="1"/>
  <c r="O3062" i="1" s="1"/>
  <c r="S3061" i="1"/>
  <c r="T3061" i="1" s="1"/>
  <c r="W3062" i="1"/>
  <c r="I3062" i="1"/>
  <c r="J3062" i="1" s="1"/>
  <c r="C3054" i="1"/>
  <c r="Q3053" i="1"/>
  <c r="U3053" i="1" s="1"/>
  <c r="P3062" i="1" l="1"/>
  <c r="V3063" i="1"/>
  <c r="W3063" i="1"/>
  <c r="L3063" i="1"/>
  <c r="M3063" i="1" s="1"/>
  <c r="N3063" i="1" s="1"/>
  <c r="O3063" i="1" s="1"/>
  <c r="S3062" i="1"/>
  <c r="T3062" i="1" s="1"/>
  <c r="I3063" i="1"/>
  <c r="J3063" i="1" s="1"/>
  <c r="D3063" i="1"/>
  <c r="E3063" i="1" s="1"/>
  <c r="G3063" i="1" s="1"/>
  <c r="H3064" i="1" s="1"/>
  <c r="R3063" i="1"/>
  <c r="B3063" i="1"/>
  <c r="A3064" i="1"/>
  <c r="C3055" i="1"/>
  <c r="Q3054" i="1"/>
  <c r="U3054" i="1" s="1"/>
  <c r="P3063" i="1" l="1"/>
  <c r="V3064" i="1"/>
  <c r="L3064" i="1"/>
  <c r="M3064" i="1" s="1"/>
  <c r="N3064" i="1" s="1"/>
  <c r="O3064" i="1" s="1"/>
  <c r="S3063" i="1"/>
  <c r="T3063" i="1" s="1"/>
  <c r="W3064" i="1"/>
  <c r="I3064" i="1"/>
  <c r="J3064" i="1" s="1"/>
  <c r="D3064" i="1"/>
  <c r="E3064" i="1" s="1"/>
  <c r="G3064" i="1" s="1"/>
  <c r="H3065" i="1" s="1"/>
  <c r="A3065" i="1"/>
  <c r="R3064" i="1"/>
  <c r="B3064" i="1"/>
  <c r="C3056" i="1"/>
  <c r="Q3055" i="1"/>
  <c r="U3055" i="1" s="1"/>
  <c r="D3065" i="1" l="1"/>
  <c r="E3065" i="1" s="1"/>
  <c r="G3065" i="1" s="1"/>
  <c r="H3066" i="1" s="1"/>
  <c r="A3066" i="1"/>
  <c r="R3065" i="1"/>
  <c r="B3065" i="1"/>
  <c r="P3064" i="1"/>
  <c r="W3065" i="1"/>
  <c r="V3065" i="1"/>
  <c r="S3064" i="1"/>
  <c r="T3064" i="1" s="1"/>
  <c r="L3065" i="1"/>
  <c r="M3065" i="1" s="1"/>
  <c r="N3065" i="1" s="1"/>
  <c r="O3065" i="1" s="1"/>
  <c r="I3065" i="1"/>
  <c r="J3065" i="1" s="1"/>
  <c r="C3057" i="1"/>
  <c r="Q3056" i="1"/>
  <c r="U3056" i="1" s="1"/>
  <c r="P3065" i="1" l="1"/>
  <c r="S3065" i="1"/>
  <c r="T3065" i="1" s="1"/>
  <c r="W3066" i="1"/>
  <c r="V3066" i="1"/>
  <c r="L3066" i="1"/>
  <c r="M3066" i="1" s="1"/>
  <c r="N3066" i="1" s="1"/>
  <c r="O3066" i="1" s="1"/>
  <c r="I3066" i="1"/>
  <c r="J3066" i="1" s="1"/>
  <c r="D3066" i="1"/>
  <c r="E3066" i="1" s="1"/>
  <c r="G3066" i="1" s="1"/>
  <c r="H3067" i="1" s="1"/>
  <c r="R3066" i="1"/>
  <c r="B3066" i="1"/>
  <c r="A3067" i="1"/>
  <c r="C3058" i="1"/>
  <c r="Q3057" i="1"/>
  <c r="U3057" i="1" s="1"/>
  <c r="P3066" i="1" l="1"/>
  <c r="W3067" i="1"/>
  <c r="V3067" i="1"/>
  <c r="L3067" i="1"/>
  <c r="M3067" i="1" s="1"/>
  <c r="N3067" i="1" s="1"/>
  <c r="O3067" i="1" s="1"/>
  <c r="S3066" i="1"/>
  <c r="T3066" i="1" s="1"/>
  <c r="I3067" i="1"/>
  <c r="J3067" i="1"/>
  <c r="D3067" i="1"/>
  <c r="E3067" i="1" s="1"/>
  <c r="G3067" i="1" s="1"/>
  <c r="H3068" i="1" s="1"/>
  <c r="B3067" i="1"/>
  <c r="A3068" i="1"/>
  <c r="R3067" i="1"/>
  <c r="C3059" i="1"/>
  <c r="Q3058" i="1"/>
  <c r="U3058" i="1" s="1"/>
  <c r="P3067" i="1" l="1"/>
  <c r="W3068" i="1"/>
  <c r="S3067" i="1"/>
  <c r="T3067" i="1" s="1"/>
  <c r="V3068" i="1"/>
  <c r="L3068" i="1"/>
  <c r="M3068" i="1" s="1"/>
  <c r="N3068" i="1" s="1"/>
  <c r="O3068" i="1" s="1"/>
  <c r="I3068" i="1"/>
  <c r="J3068" i="1" s="1"/>
  <c r="D3068" i="1"/>
  <c r="E3068" i="1" s="1"/>
  <c r="G3068" i="1" s="1"/>
  <c r="H3069" i="1" s="1"/>
  <c r="R3068" i="1"/>
  <c r="B3068" i="1"/>
  <c r="A3069" i="1"/>
  <c r="C3060" i="1"/>
  <c r="Q3059" i="1"/>
  <c r="U3059" i="1" s="1"/>
  <c r="P3068" i="1" l="1"/>
  <c r="D3069" i="1"/>
  <c r="E3069" i="1" s="1"/>
  <c r="G3069" i="1" s="1"/>
  <c r="H3070" i="1" s="1"/>
  <c r="R3069" i="1"/>
  <c r="B3069" i="1"/>
  <c r="A3070" i="1"/>
  <c r="V3069" i="1"/>
  <c r="L3069" i="1"/>
  <c r="M3069" i="1" s="1"/>
  <c r="N3069" i="1" s="1"/>
  <c r="O3069" i="1" s="1"/>
  <c r="S3068" i="1"/>
  <c r="T3068" i="1" s="1"/>
  <c r="W3069" i="1"/>
  <c r="I3069" i="1"/>
  <c r="J3069" i="1" s="1"/>
  <c r="C3061" i="1"/>
  <c r="Q3060" i="1"/>
  <c r="U3060" i="1" s="1"/>
  <c r="P3069" i="1" l="1"/>
  <c r="D3070" i="1"/>
  <c r="E3070" i="1" s="1"/>
  <c r="G3070" i="1" s="1"/>
  <c r="H3071" i="1" s="1"/>
  <c r="A3071" i="1"/>
  <c r="R3070" i="1"/>
  <c r="B3070" i="1"/>
  <c r="L3070" i="1"/>
  <c r="M3070" i="1" s="1"/>
  <c r="N3070" i="1" s="1"/>
  <c r="O3070" i="1" s="1"/>
  <c r="S3069" i="1"/>
  <c r="T3069" i="1" s="1"/>
  <c r="W3070" i="1"/>
  <c r="V3070" i="1"/>
  <c r="I3070" i="1"/>
  <c r="J3070" i="1" s="1"/>
  <c r="C3062" i="1"/>
  <c r="Q3061" i="1"/>
  <c r="U3061" i="1" s="1"/>
  <c r="P3070" i="1" l="1"/>
  <c r="S3070" i="1"/>
  <c r="T3070" i="1" s="1"/>
  <c r="W3071" i="1"/>
  <c r="L3071" i="1"/>
  <c r="M3071" i="1" s="1"/>
  <c r="N3071" i="1" s="1"/>
  <c r="O3071" i="1" s="1"/>
  <c r="V3071" i="1"/>
  <c r="I3071" i="1"/>
  <c r="J3071" i="1" s="1"/>
  <c r="D3071" i="1"/>
  <c r="E3071" i="1" s="1"/>
  <c r="G3071" i="1" s="1"/>
  <c r="H3072" i="1" s="1"/>
  <c r="B3071" i="1"/>
  <c r="R3071" i="1"/>
  <c r="A3072" i="1"/>
  <c r="C3063" i="1"/>
  <c r="Q3062" i="1"/>
  <c r="U3062" i="1" s="1"/>
  <c r="P3071" i="1" l="1"/>
  <c r="S3071" i="1"/>
  <c r="T3071" i="1" s="1"/>
  <c r="V3072" i="1"/>
  <c r="L3072" i="1"/>
  <c r="M3072" i="1" s="1"/>
  <c r="N3072" i="1" s="1"/>
  <c r="O3072" i="1" s="1"/>
  <c r="W3072" i="1"/>
  <c r="I3072" i="1"/>
  <c r="J3072" i="1"/>
  <c r="D3072" i="1"/>
  <c r="E3072" i="1" s="1"/>
  <c r="G3072" i="1" s="1"/>
  <c r="H3073" i="1" s="1"/>
  <c r="R3072" i="1"/>
  <c r="A3073" i="1"/>
  <c r="B3072" i="1"/>
  <c r="C3064" i="1"/>
  <c r="Q3063" i="1"/>
  <c r="U3063" i="1" s="1"/>
  <c r="V3073" i="1" l="1"/>
  <c r="S3072" i="1"/>
  <c r="T3072" i="1" s="1"/>
  <c r="W3073" i="1"/>
  <c r="L3073" i="1"/>
  <c r="M3073" i="1" s="1"/>
  <c r="N3073" i="1" s="1"/>
  <c r="O3073" i="1" s="1"/>
  <c r="I3073" i="1"/>
  <c r="P3072" i="1"/>
  <c r="J3073" i="1"/>
  <c r="D3073" i="1"/>
  <c r="E3073" i="1" s="1"/>
  <c r="G3073" i="1" s="1"/>
  <c r="H3074" i="1" s="1"/>
  <c r="R3073" i="1"/>
  <c r="A3074" i="1"/>
  <c r="B3073" i="1"/>
  <c r="C3065" i="1"/>
  <c r="Q3064" i="1"/>
  <c r="U3064" i="1" s="1"/>
  <c r="D3074" i="1" l="1"/>
  <c r="E3074" i="1" s="1"/>
  <c r="G3074" i="1" s="1"/>
  <c r="H3075" i="1" s="1"/>
  <c r="A3075" i="1"/>
  <c r="B3074" i="1"/>
  <c r="R3074" i="1"/>
  <c r="P3073" i="1"/>
  <c r="W3074" i="1"/>
  <c r="L3074" i="1"/>
  <c r="M3074" i="1" s="1"/>
  <c r="N3074" i="1" s="1"/>
  <c r="O3074" i="1" s="1"/>
  <c r="S3073" i="1"/>
  <c r="T3073" i="1" s="1"/>
  <c r="V3074" i="1"/>
  <c r="I3074" i="1"/>
  <c r="J3074" i="1" s="1"/>
  <c r="C3066" i="1"/>
  <c r="Q3065" i="1"/>
  <c r="U3065" i="1" s="1"/>
  <c r="P3074" i="1" l="1"/>
  <c r="V3075" i="1"/>
  <c r="S3074" i="1"/>
  <c r="T3074" i="1" s="1"/>
  <c r="W3075" i="1"/>
  <c r="L3075" i="1"/>
  <c r="M3075" i="1" s="1"/>
  <c r="N3075" i="1" s="1"/>
  <c r="O3075" i="1" s="1"/>
  <c r="I3075" i="1"/>
  <c r="J3075" i="1" s="1"/>
  <c r="D3075" i="1"/>
  <c r="E3075" i="1" s="1"/>
  <c r="G3075" i="1" s="1"/>
  <c r="H3076" i="1" s="1"/>
  <c r="A3076" i="1"/>
  <c r="R3075" i="1"/>
  <c r="B3075" i="1"/>
  <c r="C3067" i="1"/>
  <c r="Q3066" i="1"/>
  <c r="U3066" i="1" s="1"/>
  <c r="P3075" i="1" l="1"/>
  <c r="V3076" i="1"/>
  <c r="L3076" i="1"/>
  <c r="M3076" i="1" s="1"/>
  <c r="N3076" i="1" s="1"/>
  <c r="O3076" i="1" s="1"/>
  <c r="W3076" i="1"/>
  <c r="S3075" i="1"/>
  <c r="T3075" i="1" s="1"/>
  <c r="I3076" i="1"/>
  <c r="J3076" i="1" s="1"/>
  <c r="D3076" i="1"/>
  <c r="E3076" i="1" s="1"/>
  <c r="G3076" i="1" s="1"/>
  <c r="H3077" i="1" s="1"/>
  <c r="B3076" i="1"/>
  <c r="R3076" i="1"/>
  <c r="A3077" i="1"/>
  <c r="C3068" i="1"/>
  <c r="Q3067" i="1"/>
  <c r="U3067" i="1" s="1"/>
  <c r="P3076" i="1" l="1"/>
  <c r="D3077" i="1"/>
  <c r="E3077" i="1" s="1"/>
  <c r="G3077" i="1" s="1"/>
  <c r="H3078" i="1" s="1"/>
  <c r="A3078" i="1"/>
  <c r="B3077" i="1"/>
  <c r="R3077" i="1"/>
  <c r="J3077" i="1"/>
  <c r="L3077" i="1"/>
  <c r="M3077" i="1" s="1"/>
  <c r="N3077" i="1" s="1"/>
  <c r="O3077" i="1" s="1"/>
  <c r="S3076" i="1"/>
  <c r="T3076" i="1" s="1"/>
  <c r="V3077" i="1"/>
  <c r="W3077" i="1"/>
  <c r="I3077" i="1"/>
  <c r="C3069" i="1"/>
  <c r="Q3068" i="1"/>
  <c r="U3068" i="1" s="1"/>
  <c r="P3077" i="1" l="1"/>
  <c r="L3078" i="1"/>
  <c r="M3078" i="1" s="1"/>
  <c r="N3078" i="1" s="1"/>
  <c r="O3078" i="1" s="1"/>
  <c r="S3077" i="1"/>
  <c r="T3077" i="1" s="1"/>
  <c r="V3078" i="1"/>
  <c r="W3078" i="1"/>
  <c r="I3078" i="1"/>
  <c r="J3078" i="1" s="1"/>
  <c r="D3078" i="1"/>
  <c r="E3078" i="1" s="1"/>
  <c r="G3078" i="1" s="1"/>
  <c r="H3079" i="1" s="1"/>
  <c r="B3078" i="1"/>
  <c r="A3079" i="1"/>
  <c r="R3078" i="1"/>
  <c r="C3070" i="1"/>
  <c r="Q3069" i="1"/>
  <c r="U3069" i="1" s="1"/>
  <c r="P3078" i="1" l="1"/>
  <c r="L3079" i="1"/>
  <c r="M3079" i="1" s="1"/>
  <c r="N3079" i="1" s="1"/>
  <c r="O3079" i="1" s="1"/>
  <c r="S3078" i="1"/>
  <c r="T3078" i="1" s="1"/>
  <c r="W3079" i="1"/>
  <c r="V3079" i="1"/>
  <c r="I3079" i="1"/>
  <c r="J3079" i="1" s="1"/>
  <c r="D3079" i="1"/>
  <c r="E3079" i="1" s="1"/>
  <c r="G3079" i="1" s="1"/>
  <c r="H3080" i="1" s="1"/>
  <c r="A3080" i="1"/>
  <c r="R3079" i="1"/>
  <c r="B3079" i="1"/>
  <c r="C3071" i="1"/>
  <c r="Q3070" i="1"/>
  <c r="U3070" i="1" s="1"/>
  <c r="P3079" i="1" l="1"/>
  <c r="D3080" i="1"/>
  <c r="E3080" i="1" s="1"/>
  <c r="G3080" i="1" s="1"/>
  <c r="H3081" i="1" s="1"/>
  <c r="R3080" i="1"/>
  <c r="B3080" i="1"/>
  <c r="A3081" i="1"/>
  <c r="J3080" i="1"/>
  <c r="S3079" i="1"/>
  <c r="T3079" i="1" s="1"/>
  <c r="W3080" i="1"/>
  <c r="V3080" i="1"/>
  <c r="L3080" i="1"/>
  <c r="M3080" i="1" s="1"/>
  <c r="N3080" i="1" s="1"/>
  <c r="O3080" i="1" s="1"/>
  <c r="I3080" i="1"/>
  <c r="C3072" i="1"/>
  <c r="Q3071" i="1"/>
  <c r="U3071" i="1" s="1"/>
  <c r="P3080" i="1" l="1"/>
  <c r="D3081" i="1"/>
  <c r="E3081" i="1" s="1"/>
  <c r="G3081" i="1" s="1"/>
  <c r="H3082" i="1" s="1"/>
  <c r="R3081" i="1"/>
  <c r="A3082" i="1"/>
  <c r="B3081" i="1"/>
  <c r="L3081" i="1"/>
  <c r="M3081" i="1" s="1"/>
  <c r="N3081" i="1" s="1"/>
  <c r="O3081" i="1" s="1"/>
  <c r="S3080" i="1"/>
  <c r="T3080" i="1" s="1"/>
  <c r="W3081" i="1"/>
  <c r="V3081" i="1"/>
  <c r="I3081" i="1"/>
  <c r="J3081" i="1"/>
  <c r="C3073" i="1"/>
  <c r="Q3072" i="1"/>
  <c r="U3072" i="1" s="1"/>
  <c r="P3081" i="1" l="1"/>
  <c r="D3082" i="1"/>
  <c r="E3082" i="1" s="1"/>
  <c r="G3082" i="1" s="1"/>
  <c r="H3083" i="1" s="1"/>
  <c r="A3083" i="1"/>
  <c r="R3082" i="1"/>
  <c r="B3082" i="1"/>
  <c r="V3082" i="1"/>
  <c r="L3082" i="1"/>
  <c r="M3082" i="1" s="1"/>
  <c r="N3082" i="1" s="1"/>
  <c r="O3082" i="1" s="1"/>
  <c r="S3081" i="1"/>
  <c r="T3081" i="1" s="1"/>
  <c r="W3082" i="1"/>
  <c r="I3082" i="1"/>
  <c r="J3082" i="1" s="1"/>
  <c r="C3074" i="1"/>
  <c r="Q3073" i="1"/>
  <c r="U3073" i="1" s="1"/>
  <c r="P3082" i="1" l="1"/>
  <c r="W3083" i="1"/>
  <c r="L3083" i="1"/>
  <c r="M3083" i="1" s="1"/>
  <c r="N3083" i="1" s="1"/>
  <c r="O3083" i="1" s="1"/>
  <c r="S3082" i="1"/>
  <c r="T3082" i="1" s="1"/>
  <c r="V3083" i="1"/>
  <c r="I3083" i="1"/>
  <c r="J3083" i="1" s="1"/>
  <c r="D3083" i="1"/>
  <c r="E3083" i="1" s="1"/>
  <c r="G3083" i="1" s="1"/>
  <c r="H3084" i="1" s="1"/>
  <c r="R3083" i="1"/>
  <c r="B3083" i="1"/>
  <c r="A3084" i="1"/>
  <c r="C3075" i="1"/>
  <c r="Q3074" i="1"/>
  <c r="U3074" i="1" s="1"/>
  <c r="P3083" i="1" l="1"/>
  <c r="L3084" i="1"/>
  <c r="M3084" i="1" s="1"/>
  <c r="N3084" i="1" s="1"/>
  <c r="O3084" i="1" s="1"/>
  <c r="S3083" i="1"/>
  <c r="T3083" i="1" s="1"/>
  <c r="W3084" i="1"/>
  <c r="V3084" i="1"/>
  <c r="I3084" i="1"/>
  <c r="J3084" i="1" s="1"/>
  <c r="D3084" i="1"/>
  <c r="E3084" i="1" s="1"/>
  <c r="G3084" i="1" s="1"/>
  <c r="H3085" i="1" s="1"/>
  <c r="R3084" i="1"/>
  <c r="B3084" i="1"/>
  <c r="A3085" i="1"/>
  <c r="C3076" i="1"/>
  <c r="Q3075" i="1"/>
  <c r="U3075" i="1" s="1"/>
  <c r="W3085" i="1" l="1"/>
  <c r="L3085" i="1"/>
  <c r="M3085" i="1" s="1"/>
  <c r="N3085" i="1" s="1"/>
  <c r="O3085" i="1" s="1"/>
  <c r="S3084" i="1"/>
  <c r="T3084" i="1" s="1"/>
  <c r="V3085" i="1"/>
  <c r="I3085" i="1"/>
  <c r="J3085" i="1" s="1"/>
  <c r="P3084" i="1"/>
  <c r="D3085" i="1"/>
  <c r="E3085" i="1" s="1"/>
  <c r="G3085" i="1" s="1"/>
  <c r="H3086" i="1" s="1"/>
  <c r="A3086" i="1"/>
  <c r="R3085" i="1"/>
  <c r="B3085" i="1"/>
  <c r="C3077" i="1"/>
  <c r="Q3076" i="1"/>
  <c r="U3076" i="1" s="1"/>
  <c r="P3085" i="1" l="1"/>
  <c r="L3086" i="1"/>
  <c r="M3086" i="1" s="1"/>
  <c r="N3086" i="1" s="1"/>
  <c r="O3086" i="1" s="1"/>
  <c r="V3086" i="1"/>
  <c r="W3086" i="1"/>
  <c r="S3085" i="1"/>
  <c r="T3085" i="1" s="1"/>
  <c r="I3086" i="1"/>
  <c r="J3086" i="1" s="1"/>
  <c r="D3086" i="1"/>
  <c r="E3086" i="1" s="1"/>
  <c r="G3086" i="1" s="1"/>
  <c r="H3087" i="1" s="1"/>
  <c r="R3086" i="1"/>
  <c r="B3086" i="1"/>
  <c r="A3087" i="1"/>
  <c r="C3078" i="1"/>
  <c r="Q3077" i="1"/>
  <c r="U3077" i="1" s="1"/>
  <c r="P3086" i="1" l="1"/>
  <c r="S3086" i="1"/>
  <c r="T3086" i="1" s="1"/>
  <c r="W3087" i="1"/>
  <c r="V3087" i="1"/>
  <c r="L3087" i="1"/>
  <c r="M3087" i="1" s="1"/>
  <c r="N3087" i="1" s="1"/>
  <c r="O3087" i="1" s="1"/>
  <c r="I3087" i="1"/>
  <c r="J3087" i="1" s="1"/>
  <c r="D3087" i="1"/>
  <c r="E3087" i="1" s="1"/>
  <c r="G3087" i="1" s="1"/>
  <c r="H3088" i="1" s="1"/>
  <c r="R3087" i="1"/>
  <c r="B3087" i="1"/>
  <c r="A3088" i="1"/>
  <c r="C3079" i="1"/>
  <c r="Q3078" i="1"/>
  <c r="U3078" i="1" s="1"/>
  <c r="V3088" i="1" l="1"/>
  <c r="W3088" i="1"/>
  <c r="L3088" i="1"/>
  <c r="M3088" i="1" s="1"/>
  <c r="N3088" i="1" s="1"/>
  <c r="O3088" i="1" s="1"/>
  <c r="S3087" i="1"/>
  <c r="T3087" i="1" s="1"/>
  <c r="I3088" i="1"/>
  <c r="J3088" i="1" s="1"/>
  <c r="P3087" i="1"/>
  <c r="D3088" i="1"/>
  <c r="E3088" i="1" s="1"/>
  <c r="G3088" i="1" s="1"/>
  <c r="H3089" i="1" s="1"/>
  <c r="B3088" i="1"/>
  <c r="A3089" i="1"/>
  <c r="R3088" i="1"/>
  <c r="C3080" i="1"/>
  <c r="Q3079" i="1"/>
  <c r="U3079" i="1" s="1"/>
  <c r="P3088" i="1" l="1"/>
  <c r="V3089" i="1"/>
  <c r="L3089" i="1"/>
  <c r="M3089" i="1" s="1"/>
  <c r="N3089" i="1" s="1"/>
  <c r="O3089" i="1" s="1"/>
  <c r="S3088" i="1"/>
  <c r="T3088" i="1" s="1"/>
  <c r="W3089" i="1"/>
  <c r="I3089" i="1"/>
  <c r="J3089" i="1" s="1"/>
  <c r="D3089" i="1"/>
  <c r="E3089" i="1" s="1"/>
  <c r="G3089" i="1" s="1"/>
  <c r="H3090" i="1" s="1"/>
  <c r="B3089" i="1"/>
  <c r="R3089" i="1"/>
  <c r="A3090" i="1"/>
  <c r="C3081" i="1"/>
  <c r="Q3080" i="1"/>
  <c r="U3080" i="1" s="1"/>
  <c r="P3089" i="1" l="1"/>
  <c r="D3090" i="1"/>
  <c r="E3090" i="1" s="1"/>
  <c r="G3090" i="1" s="1"/>
  <c r="H3091" i="1" s="1"/>
  <c r="A3091" i="1"/>
  <c r="R3090" i="1"/>
  <c r="B3090" i="1"/>
  <c r="J3090" i="1"/>
  <c r="V3090" i="1"/>
  <c r="L3090" i="1"/>
  <c r="M3090" i="1" s="1"/>
  <c r="N3090" i="1" s="1"/>
  <c r="O3090" i="1" s="1"/>
  <c r="S3089" i="1"/>
  <c r="T3089" i="1" s="1"/>
  <c r="W3090" i="1"/>
  <c r="I3090" i="1"/>
  <c r="C3082" i="1"/>
  <c r="Q3081" i="1"/>
  <c r="U3081" i="1" s="1"/>
  <c r="V3091" i="1" l="1"/>
  <c r="W3091" i="1"/>
  <c r="S3090" i="1"/>
  <c r="T3090" i="1" s="1"/>
  <c r="L3091" i="1"/>
  <c r="M3091" i="1" s="1"/>
  <c r="N3091" i="1" s="1"/>
  <c r="O3091" i="1" s="1"/>
  <c r="I3091" i="1"/>
  <c r="J3091" i="1" s="1"/>
  <c r="P3090" i="1"/>
  <c r="D3091" i="1"/>
  <c r="E3091" i="1" s="1"/>
  <c r="G3091" i="1" s="1"/>
  <c r="H3092" i="1" s="1"/>
  <c r="R3091" i="1"/>
  <c r="B3091" i="1"/>
  <c r="A3092" i="1"/>
  <c r="C3083" i="1"/>
  <c r="Q3082" i="1"/>
  <c r="U3082" i="1" s="1"/>
  <c r="P3091" i="1" l="1"/>
  <c r="W3092" i="1"/>
  <c r="V3092" i="1"/>
  <c r="L3092" i="1"/>
  <c r="M3092" i="1" s="1"/>
  <c r="N3092" i="1" s="1"/>
  <c r="O3092" i="1" s="1"/>
  <c r="S3091" i="1"/>
  <c r="T3091" i="1" s="1"/>
  <c r="I3092" i="1"/>
  <c r="J3092" i="1" s="1"/>
  <c r="D3092" i="1"/>
  <c r="E3092" i="1" s="1"/>
  <c r="G3092" i="1" s="1"/>
  <c r="H3093" i="1" s="1"/>
  <c r="A3093" i="1"/>
  <c r="R3092" i="1"/>
  <c r="B3092" i="1"/>
  <c r="C3084" i="1"/>
  <c r="Q3083" i="1"/>
  <c r="U3083" i="1" s="1"/>
  <c r="D3093" i="1" l="1"/>
  <c r="E3093" i="1" s="1"/>
  <c r="G3093" i="1" s="1"/>
  <c r="H3094" i="1" s="1"/>
  <c r="R3093" i="1"/>
  <c r="B3093" i="1"/>
  <c r="A3094" i="1"/>
  <c r="P3092" i="1"/>
  <c r="L3093" i="1"/>
  <c r="M3093" i="1" s="1"/>
  <c r="N3093" i="1" s="1"/>
  <c r="O3093" i="1" s="1"/>
  <c r="S3092" i="1"/>
  <c r="T3092" i="1" s="1"/>
  <c r="W3093" i="1"/>
  <c r="V3093" i="1"/>
  <c r="I3093" i="1"/>
  <c r="J3093" i="1" s="1"/>
  <c r="C3085" i="1"/>
  <c r="Q3084" i="1"/>
  <c r="U3084" i="1" s="1"/>
  <c r="P3093" i="1" l="1"/>
  <c r="D3094" i="1"/>
  <c r="E3094" i="1" s="1"/>
  <c r="G3094" i="1" s="1"/>
  <c r="H3095" i="1" s="1"/>
  <c r="R3094" i="1"/>
  <c r="B3094" i="1"/>
  <c r="A3095" i="1"/>
  <c r="W3094" i="1"/>
  <c r="L3094" i="1"/>
  <c r="M3094" i="1" s="1"/>
  <c r="N3094" i="1" s="1"/>
  <c r="O3094" i="1" s="1"/>
  <c r="V3094" i="1"/>
  <c r="S3093" i="1"/>
  <c r="T3093" i="1" s="1"/>
  <c r="I3094" i="1"/>
  <c r="J3094" i="1"/>
  <c r="C3086" i="1"/>
  <c r="Q3085" i="1"/>
  <c r="U3085" i="1" s="1"/>
  <c r="D3095" i="1" l="1"/>
  <c r="E3095" i="1" s="1"/>
  <c r="G3095" i="1" s="1"/>
  <c r="H3096" i="1" s="1"/>
  <c r="A3096" i="1"/>
  <c r="R3095" i="1"/>
  <c r="B3095" i="1"/>
  <c r="P3094" i="1"/>
  <c r="J3095" i="1"/>
  <c r="S3094" i="1"/>
  <c r="T3094" i="1" s="1"/>
  <c r="W3095" i="1"/>
  <c r="V3095" i="1"/>
  <c r="L3095" i="1"/>
  <c r="M3095" i="1" s="1"/>
  <c r="N3095" i="1" s="1"/>
  <c r="O3095" i="1" s="1"/>
  <c r="I3095" i="1"/>
  <c r="C3087" i="1"/>
  <c r="Q3086" i="1"/>
  <c r="U3086" i="1" s="1"/>
  <c r="P3095" i="1" l="1"/>
  <c r="L3096" i="1"/>
  <c r="M3096" i="1" s="1"/>
  <c r="N3096" i="1" s="1"/>
  <c r="O3096" i="1" s="1"/>
  <c r="S3095" i="1"/>
  <c r="T3095" i="1" s="1"/>
  <c r="W3096" i="1"/>
  <c r="V3096" i="1"/>
  <c r="I3096" i="1"/>
  <c r="J3096" i="1" s="1"/>
  <c r="D3096" i="1"/>
  <c r="E3096" i="1" s="1"/>
  <c r="G3096" i="1" s="1"/>
  <c r="H3097" i="1" s="1"/>
  <c r="B3096" i="1"/>
  <c r="A3097" i="1"/>
  <c r="R3096" i="1"/>
  <c r="C3088" i="1"/>
  <c r="Q3087" i="1"/>
  <c r="U3087" i="1" s="1"/>
  <c r="P3096" i="1" l="1"/>
  <c r="W3097" i="1"/>
  <c r="V3097" i="1"/>
  <c r="L3097" i="1"/>
  <c r="M3097" i="1" s="1"/>
  <c r="N3097" i="1" s="1"/>
  <c r="O3097" i="1" s="1"/>
  <c r="S3096" i="1"/>
  <c r="T3096" i="1" s="1"/>
  <c r="I3097" i="1"/>
  <c r="J3097" i="1" s="1"/>
  <c r="D3097" i="1"/>
  <c r="E3097" i="1" s="1"/>
  <c r="G3097" i="1" s="1"/>
  <c r="H3098" i="1" s="1"/>
  <c r="B3097" i="1"/>
  <c r="A3098" i="1"/>
  <c r="R3097" i="1"/>
  <c r="C3089" i="1"/>
  <c r="Q3088" i="1"/>
  <c r="U3088" i="1" s="1"/>
  <c r="P3097" i="1" l="1"/>
  <c r="W3098" i="1"/>
  <c r="V3098" i="1"/>
  <c r="L3098" i="1"/>
  <c r="M3098" i="1" s="1"/>
  <c r="N3098" i="1" s="1"/>
  <c r="O3098" i="1" s="1"/>
  <c r="S3097" i="1"/>
  <c r="T3097" i="1" s="1"/>
  <c r="I3098" i="1"/>
  <c r="J3098" i="1" s="1"/>
  <c r="D3098" i="1"/>
  <c r="E3098" i="1" s="1"/>
  <c r="G3098" i="1" s="1"/>
  <c r="H3099" i="1" s="1"/>
  <c r="R3098" i="1"/>
  <c r="B3098" i="1"/>
  <c r="A3099" i="1"/>
  <c r="C3090" i="1"/>
  <c r="Q3089" i="1"/>
  <c r="U3089" i="1" s="1"/>
  <c r="P3098" i="1" l="1"/>
  <c r="V3099" i="1"/>
  <c r="L3099" i="1"/>
  <c r="M3099" i="1" s="1"/>
  <c r="N3099" i="1" s="1"/>
  <c r="O3099" i="1" s="1"/>
  <c r="S3098" i="1"/>
  <c r="T3098" i="1" s="1"/>
  <c r="W3099" i="1"/>
  <c r="I3099" i="1"/>
  <c r="J3099" i="1" s="1"/>
  <c r="D3099" i="1"/>
  <c r="E3099" i="1" s="1"/>
  <c r="G3099" i="1" s="1"/>
  <c r="H3100" i="1" s="1"/>
  <c r="A3100" i="1"/>
  <c r="R3099" i="1"/>
  <c r="B3099" i="1"/>
  <c r="C3091" i="1"/>
  <c r="Q3090" i="1"/>
  <c r="U3090" i="1" s="1"/>
  <c r="P3099" i="1" l="1"/>
  <c r="D3100" i="1"/>
  <c r="E3100" i="1" s="1"/>
  <c r="G3100" i="1" s="1"/>
  <c r="H3101" i="1" s="1"/>
  <c r="B3100" i="1"/>
  <c r="R3100" i="1"/>
  <c r="A3101" i="1"/>
  <c r="V3100" i="1"/>
  <c r="L3100" i="1"/>
  <c r="M3100" i="1" s="1"/>
  <c r="N3100" i="1" s="1"/>
  <c r="O3100" i="1" s="1"/>
  <c r="S3099" i="1"/>
  <c r="T3099" i="1" s="1"/>
  <c r="W3100" i="1"/>
  <c r="I3100" i="1"/>
  <c r="J3100" i="1" s="1"/>
  <c r="C3092" i="1"/>
  <c r="Q3091" i="1"/>
  <c r="U3091" i="1" s="1"/>
  <c r="P3100" i="1" l="1"/>
  <c r="W3101" i="1"/>
  <c r="V3101" i="1"/>
  <c r="L3101" i="1"/>
  <c r="M3101" i="1" s="1"/>
  <c r="N3101" i="1" s="1"/>
  <c r="O3101" i="1" s="1"/>
  <c r="S3100" i="1"/>
  <c r="T3100" i="1" s="1"/>
  <c r="I3101" i="1"/>
  <c r="J3101" i="1" s="1"/>
  <c r="D3101" i="1"/>
  <c r="E3101" i="1" s="1"/>
  <c r="G3101" i="1" s="1"/>
  <c r="H3102" i="1" s="1"/>
  <c r="A3102" i="1"/>
  <c r="B3101" i="1"/>
  <c r="R3101" i="1"/>
  <c r="C3093" i="1"/>
  <c r="Q3092" i="1"/>
  <c r="U3092" i="1" s="1"/>
  <c r="P3101" i="1" l="1"/>
  <c r="D3102" i="1"/>
  <c r="E3102" i="1" s="1"/>
  <c r="G3102" i="1" s="1"/>
  <c r="H3103" i="1" s="1"/>
  <c r="R3102" i="1"/>
  <c r="B3102" i="1"/>
  <c r="A3103" i="1"/>
  <c r="J3102" i="1"/>
  <c r="W3102" i="1"/>
  <c r="L3102" i="1"/>
  <c r="M3102" i="1" s="1"/>
  <c r="N3102" i="1" s="1"/>
  <c r="O3102" i="1" s="1"/>
  <c r="S3101" i="1"/>
  <c r="V3102" i="1"/>
  <c r="I3102" i="1"/>
  <c r="C3094" i="1"/>
  <c r="Q3093" i="1"/>
  <c r="U3093" i="1" s="1"/>
  <c r="D3103" i="1" l="1"/>
  <c r="E3103" i="1" s="1"/>
  <c r="G3103" i="1" s="1"/>
  <c r="H3104" i="1" s="1"/>
  <c r="R3103" i="1"/>
  <c r="B3103" i="1"/>
  <c r="A3104" i="1"/>
  <c r="P3102" i="1"/>
  <c r="W3103" i="1"/>
  <c r="S3102" i="1"/>
  <c r="T3102" i="1" s="1"/>
  <c r="V3103" i="1"/>
  <c r="L3103" i="1"/>
  <c r="M3103" i="1" s="1"/>
  <c r="N3103" i="1" s="1"/>
  <c r="O3103" i="1" s="1"/>
  <c r="I3103" i="1"/>
  <c r="J3103" i="1" s="1"/>
  <c r="C3095" i="1"/>
  <c r="Q3094" i="1"/>
  <c r="U3094" i="1" s="1"/>
  <c r="P3103" i="1" l="1"/>
  <c r="D3104" i="1"/>
  <c r="E3104" i="1" s="1"/>
  <c r="G3104" i="1" s="1"/>
  <c r="H3105" i="1" s="1"/>
  <c r="R3104" i="1"/>
  <c r="B3104" i="1"/>
  <c r="A3105" i="1"/>
  <c r="S3103" i="1"/>
  <c r="T3103" i="1" s="1"/>
  <c r="W3104" i="1"/>
  <c r="V3104" i="1"/>
  <c r="L3104" i="1"/>
  <c r="M3104" i="1" s="1"/>
  <c r="N3104" i="1" s="1"/>
  <c r="O3104" i="1" s="1"/>
  <c r="I3104" i="1"/>
  <c r="J3104" i="1" s="1"/>
  <c r="C3096" i="1"/>
  <c r="Q3095" i="1"/>
  <c r="U3095" i="1" s="1"/>
  <c r="P3104" i="1" l="1"/>
  <c r="D3105" i="1"/>
  <c r="E3105" i="1" s="1"/>
  <c r="G3105" i="1" s="1"/>
  <c r="H3106" i="1" s="1"/>
  <c r="R3105" i="1"/>
  <c r="B3105" i="1"/>
  <c r="A3106" i="1"/>
  <c r="S3104" i="1"/>
  <c r="T3104" i="1" s="1"/>
  <c r="W3105" i="1"/>
  <c r="L3105" i="1"/>
  <c r="M3105" i="1" s="1"/>
  <c r="N3105" i="1" s="1"/>
  <c r="O3105" i="1" s="1"/>
  <c r="V3105" i="1"/>
  <c r="I3105" i="1"/>
  <c r="J3105" i="1" s="1"/>
  <c r="C3097" i="1"/>
  <c r="Q3096" i="1"/>
  <c r="U3096" i="1" s="1"/>
  <c r="P3105" i="1" l="1"/>
  <c r="D3106" i="1"/>
  <c r="E3106" i="1" s="1"/>
  <c r="G3106" i="1" s="1"/>
  <c r="H3107" i="1" s="1"/>
  <c r="A3107" i="1"/>
  <c r="R3106" i="1"/>
  <c r="B3106" i="1"/>
  <c r="V3106" i="1"/>
  <c r="L3106" i="1"/>
  <c r="M3106" i="1" s="1"/>
  <c r="N3106" i="1" s="1"/>
  <c r="O3106" i="1" s="1"/>
  <c r="S3105" i="1"/>
  <c r="T3105" i="1" s="1"/>
  <c r="W3106" i="1"/>
  <c r="I3106" i="1"/>
  <c r="J3106" i="1" s="1"/>
  <c r="C3098" i="1"/>
  <c r="Q3097" i="1"/>
  <c r="U3097" i="1" s="1"/>
  <c r="P3106" i="1" l="1"/>
  <c r="L3107" i="1"/>
  <c r="M3107" i="1" s="1"/>
  <c r="N3107" i="1" s="1"/>
  <c r="O3107" i="1" s="1"/>
  <c r="S3106" i="1"/>
  <c r="T3106" i="1" s="1"/>
  <c r="W3107" i="1"/>
  <c r="V3107" i="1"/>
  <c r="I3107" i="1"/>
  <c r="J3107" i="1" s="1"/>
  <c r="D3107" i="1"/>
  <c r="E3107" i="1" s="1"/>
  <c r="G3107" i="1" s="1"/>
  <c r="H3108" i="1" s="1"/>
  <c r="R3107" i="1"/>
  <c r="B3107" i="1"/>
  <c r="A3108" i="1"/>
  <c r="C3099" i="1"/>
  <c r="Q3098" i="1"/>
  <c r="U3098" i="1" s="1"/>
  <c r="P3107" i="1" l="1"/>
  <c r="D3108" i="1"/>
  <c r="E3108" i="1" s="1"/>
  <c r="G3108" i="1" s="1"/>
  <c r="H3109" i="1" s="1"/>
  <c r="B3108" i="1"/>
  <c r="A3109" i="1"/>
  <c r="R3108" i="1"/>
  <c r="W3108" i="1"/>
  <c r="V3108" i="1"/>
  <c r="L3108" i="1"/>
  <c r="M3108" i="1" s="1"/>
  <c r="N3108" i="1" s="1"/>
  <c r="O3108" i="1" s="1"/>
  <c r="S3107" i="1"/>
  <c r="T3107" i="1" s="1"/>
  <c r="I3108" i="1"/>
  <c r="J3108" i="1" s="1"/>
  <c r="C3100" i="1"/>
  <c r="Q3099" i="1"/>
  <c r="U3099" i="1" s="1"/>
  <c r="P3108" i="1" l="1"/>
  <c r="D3109" i="1"/>
  <c r="E3109" i="1" s="1"/>
  <c r="G3109" i="1" s="1"/>
  <c r="H3110" i="1" s="1"/>
  <c r="A3110" i="1"/>
  <c r="R3109" i="1"/>
  <c r="B3109" i="1"/>
  <c r="S3108" i="1"/>
  <c r="T3108" i="1" s="1"/>
  <c r="W3109" i="1"/>
  <c r="V3109" i="1"/>
  <c r="L3109" i="1"/>
  <c r="M3109" i="1" s="1"/>
  <c r="N3109" i="1" s="1"/>
  <c r="O3109" i="1" s="1"/>
  <c r="I3109" i="1"/>
  <c r="J3109" i="1" s="1"/>
  <c r="C3101" i="1"/>
  <c r="T3101" i="1" s="1"/>
  <c r="Q3100" i="1"/>
  <c r="U3100" i="1" s="1"/>
  <c r="P3109" i="1" l="1"/>
  <c r="S3109" i="1"/>
  <c r="T3109" i="1" s="1"/>
  <c r="W3110" i="1"/>
  <c r="V3110" i="1"/>
  <c r="L3110" i="1"/>
  <c r="M3110" i="1" s="1"/>
  <c r="N3110" i="1" s="1"/>
  <c r="O3110" i="1" s="1"/>
  <c r="I3110" i="1"/>
  <c r="J3110" i="1" s="1"/>
  <c r="D3110" i="1"/>
  <c r="E3110" i="1" s="1"/>
  <c r="G3110" i="1" s="1"/>
  <c r="H3111" i="1" s="1"/>
  <c r="R3110" i="1"/>
  <c r="B3110" i="1"/>
  <c r="A3111" i="1"/>
  <c r="C3102" i="1"/>
  <c r="Q3101" i="1"/>
  <c r="U3101" i="1" s="1"/>
  <c r="P3110" i="1" l="1"/>
  <c r="W3111" i="1"/>
  <c r="V3111" i="1"/>
  <c r="L3111" i="1"/>
  <c r="M3111" i="1" s="1"/>
  <c r="N3111" i="1" s="1"/>
  <c r="O3111" i="1" s="1"/>
  <c r="S3110" i="1"/>
  <c r="T3110" i="1" s="1"/>
  <c r="I3111" i="1"/>
  <c r="J3111" i="1" s="1"/>
  <c r="D3111" i="1"/>
  <c r="E3111" i="1" s="1"/>
  <c r="G3111" i="1" s="1"/>
  <c r="H3112" i="1" s="1"/>
  <c r="R3111" i="1"/>
  <c r="B3111" i="1"/>
  <c r="A3112" i="1"/>
  <c r="C3103" i="1"/>
  <c r="Q3102" i="1"/>
  <c r="U3102" i="1" s="1"/>
  <c r="P3111" i="1" l="1"/>
  <c r="V3112" i="1"/>
  <c r="L3112" i="1"/>
  <c r="M3112" i="1" s="1"/>
  <c r="N3112" i="1" s="1"/>
  <c r="O3112" i="1" s="1"/>
  <c r="S3111" i="1"/>
  <c r="T3111" i="1" s="1"/>
  <c r="W3112" i="1"/>
  <c r="I3112" i="1"/>
  <c r="J3112" i="1" s="1"/>
  <c r="D3112" i="1"/>
  <c r="E3112" i="1" s="1"/>
  <c r="G3112" i="1" s="1"/>
  <c r="H3113" i="1" s="1"/>
  <c r="R3112" i="1"/>
  <c r="B3112" i="1"/>
  <c r="A3113" i="1"/>
  <c r="C3104" i="1"/>
  <c r="Q3103" i="1"/>
  <c r="U3103" i="1" s="1"/>
  <c r="P3112" i="1" l="1"/>
  <c r="W3113" i="1"/>
  <c r="V3113" i="1"/>
  <c r="L3113" i="1"/>
  <c r="M3113" i="1" s="1"/>
  <c r="N3113" i="1" s="1"/>
  <c r="O3113" i="1" s="1"/>
  <c r="S3112" i="1"/>
  <c r="T3112" i="1" s="1"/>
  <c r="I3113" i="1"/>
  <c r="J3113" i="1" s="1"/>
  <c r="D3113" i="1"/>
  <c r="E3113" i="1" s="1"/>
  <c r="G3113" i="1" s="1"/>
  <c r="H3114" i="1" s="1"/>
  <c r="R3113" i="1"/>
  <c r="B3113" i="1"/>
  <c r="A3114" i="1"/>
  <c r="C3105" i="1"/>
  <c r="Q3104" i="1"/>
  <c r="U3104" i="1" s="1"/>
  <c r="L3114" i="1" l="1"/>
  <c r="M3114" i="1" s="1"/>
  <c r="N3114" i="1" s="1"/>
  <c r="O3114" i="1" s="1"/>
  <c r="S3113" i="1"/>
  <c r="T3113" i="1" s="1"/>
  <c r="V3114" i="1"/>
  <c r="W3114" i="1"/>
  <c r="I3114" i="1"/>
  <c r="J3114" i="1" s="1"/>
  <c r="P3113" i="1"/>
  <c r="D3114" i="1"/>
  <c r="E3114" i="1" s="1"/>
  <c r="G3114" i="1" s="1"/>
  <c r="H3115" i="1" s="1"/>
  <c r="R3114" i="1"/>
  <c r="A3115" i="1"/>
  <c r="B3114" i="1"/>
  <c r="C3106" i="1"/>
  <c r="Q3105" i="1"/>
  <c r="U3105" i="1" s="1"/>
  <c r="P3114" i="1" l="1"/>
  <c r="D3115" i="1"/>
  <c r="E3115" i="1" s="1"/>
  <c r="G3115" i="1" s="1"/>
  <c r="H3116" i="1" s="1"/>
  <c r="A3116" i="1"/>
  <c r="R3115" i="1"/>
  <c r="B3115" i="1"/>
  <c r="V3115" i="1"/>
  <c r="L3115" i="1"/>
  <c r="M3115" i="1" s="1"/>
  <c r="N3115" i="1" s="1"/>
  <c r="O3115" i="1" s="1"/>
  <c r="S3114" i="1"/>
  <c r="T3114" i="1" s="1"/>
  <c r="W3115" i="1"/>
  <c r="I3115" i="1"/>
  <c r="J3115" i="1" s="1"/>
  <c r="C3107" i="1"/>
  <c r="Q3106" i="1"/>
  <c r="U3106" i="1" s="1"/>
  <c r="P3115" i="1" l="1"/>
  <c r="W3116" i="1"/>
  <c r="V3116" i="1"/>
  <c r="L3116" i="1"/>
  <c r="M3116" i="1" s="1"/>
  <c r="N3116" i="1" s="1"/>
  <c r="O3116" i="1" s="1"/>
  <c r="S3115" i="1"/>
  <c r="T3115" i="1" s="1"/>
  <c r="I3116" i="1"/>
  <c r="J3116" i="1" s="1"/>
  <c r="D3116" i="1"/>
  <c r="E3116" i="1" s="1"/>
  <c r="G3116" i="1" s="1"/>
  <c r="H3117" i="1" s="1"/>
  <c r="A3117" i="1"/>
  <c r="B3116" i="1"/>
  <c r="R3116" i="1"/>
  <c r="C3108" i="1"/>
  <c r="Q3107" i="1"/>
  <c r="U3107" i="1" s="1"/>
  <c r="P3116" i="1" l="1"/>
  <c r="D3117" i="1"/>
  <c r="E3117" i="1" s="1"/>
  <c r="G3117" i="1" s="1"/>
  <c r="H3118" i="1" s="1"/>
  <c r="A3118" i="1"/>
  <c r="B3117" i="1"/>
  <c r="R3117" i="1"/>
  <c r="J3117" i="1"/>
  <c r="W3117" i="1"/>
  <c r="V3117" i="1"/>
  <c r="L3117" i="1"/>
  <c r="M3117" i="1" s="1"/>
  <c r="N3117" i="1" s="1"/>
  <c r="O3117" i="1" s="1"/>
  <c r="S3116" i="1"/>
  <c r="T3116" i="1" s="1"/>
  <c r="I3117" i="1"/>
  <c r="C3109" i="1"/>
  <c r="Q3108" i="1"/>
  <c r="U3108" i="1" s="1"/>
  <c r="L3118" i="1" l="1"/>
  <c r="M3118" i="1" s="1"/>
  <c r="N3118" i="1" s="1"/>
  <c r="O3118" i="1" s="1"/>
  <c r="S3117" i="1"/>
  <c r="T3117" i="1" s="1"/>
  <c r="W3118" i="1"/>
  <c r="V3118" i="1"/>
  <c r="I3118" i="1"/>
  <c r="J3118" i="1" s="1"/>
  <c r="P3117" i="1"/>
  <c r="D3118" i="1"/>
  <c r="E3118" i="1" s="1"/>
  <c r="G3118" i="1" s="1"/>
  <c r="H3119" i="1" s="1"/>
  <c r="R3118" i="1"/>
  <c r="B3118" i="1"/>
  <c r="A3119" i="1"/>
  <c r="C3110" i="1"/>
  <c r="Q3109" i="1"/>
  <c r="U3109" i="1" s="1"/>
  <c r="P3118" i="1" l="1"/>
  <c r="W3119" i="1"/>
  <c r="V3119" i="1"/>
  <c r="L3119" i="1"/>
  <c r="M3119" i="1" s="1"/>
  <c r="N3119" i="1" s="1"/>
  <c r="O3119" i="1" s="1"/>
  <c r="S3118" i="1"/>
  <c r="T3118" i="1" s="1"/>
  <c r="I3119" i="1"/>
  <c r="J3119" i="1" s="1"/>
  <c r="D3119" i="1"/>
  <c r="E3119" i="1" s="1"/>
  <c r="G3119" i="1" s="1"/>
  <c r="H3120" i="1" s="1"/>
  <c r="R3119" i="1"/>
  <c r="A3120" i="1"/>
  <c r="B3119" i="1"/>
  <c r="C3111" i="1"/>
  <c r="Q3110" i="1"/>
  <c r="U3110" i="1" s="1"/>
  <c r="P3119" i="1" l="1"/>
  <c r="L3120" i="1"/>
  <c r="M3120" i="1" s="1"/>
  <c r="N3120" i="1" s="1"/>
  <c r="O3120" i="1" s="1"/>
  <c r="S3119" i="1"/>
  <c r="T3119" i="1" s="1"/>
  <c r="W3120" i="1"/>
  <c r="V3120" i="1"/>
  <c r="I3120" i="1"/>
  <c r="J3120" i="1" s="1"/>
  <c r="D3120" i="1"/>
  <c r="E3120" i="1" s="1"/>
  <c r="G3120" i="1" s="1"/>
  <c r="H3121" i="1" s="1"/>
  <c r="A3121" i="1"/>
  <c r="R3120" i="1"/>
  <c r="B3120" i="1"/>
  <c r="C3112" i="1"/>
  <c r="Q3111" i="1"/>
  <c r="U3111" i="1" s="1"/>
  <c r="P3120" i="1" l="1"/>
  <c r="V3121" i="1"/>
  <c r="S3120" i="1"/>
  <c r="T3120" i="1" s="1"/>
  <c r="L3121" i="1"/>
  <c r="M3121" i="1" s="1"/>
  <c r="N3121" i="1" s="1"/>
  <c r="O3121" i="1" s="1"/>
  <c r="W3121" i="1"/>
  <c r="I3121" i="1"/>
  <c r="J3121" i="1" s="1"/>
  <c r="D3121" i="1"/>
  <c r="E3121" i="1" s="1"/>
  <c r="G3121" i="1" s="1"/>
  <c r="H3122" i="1" s="1"/>
  <c r="A3122" i="1"/>
  <c r="B3121" i="1"/>
  <c r="R3121" i="1"/>
  <c r="C3113" i="1"/>
  <c r="Q3112" i="1"/>
  <c r="U3112" i="1" s="1"/>
  <c r="P3121" i="1" l="1"/>
  <c r="D3122" i="1"/>
  <c r="E3122" i="1" s="1"/>
  <c r="G3122" i="1" s="1"/>
  <c r="H3123" i="1" s="1"/>
  <c r="A3123" i="1"/>
  <c r="R3122" i="1"/>
  <c r="B3122" i="1"/>
  <c r="J3122" i="1"/>
  <c r="S3121" i="1"/>
  <c r="T3121" i="1" s="1"/>
  <c r="W3122" i="1"/>
  <c r="V3122" i="1"/>
  <c r="L3122" i="1"/>
  <c r="M3122" i="1" s="1"/>
  <c r="N3122" i="1" s="1"/>
  <c r="O3122" i="1" s="1"/>
  <c r="I3122" i="1"/>
  <c r="C3114" i="1"/>
  <c r="Q3113" i="1"/>
  <c r="U3113" i="1" s="1"/>
  <c r="P3122" i="1" l="1"/>
  <c r="W3123" i="1"/>
  <c r="V3123" i="1"/>
  <c r="L3123" i="1"/>
  <c r="M3123" i="1" s="1"/>
  <c r="N3123" i="1" s="1"/>
  <c r="O3123" i="1" s="1"/>
  <c r="S3122" i="1"/>
  <c r="T3122" i="1" s="1"/>
  <c r="I3123" i="1"/>
  <c r="J3123" i="1" s="1"/>
  <c r="D3123" i="1"/>
  <c r="E3123" i="1" s="1"/>
  <c r="G3123" i="1" s="1"/>
  <c r="H3124" i="1" s="1"/>
  <c r="R3123" i="1"/>
  <c r="B3123" i="1"/>
  <c r="A3124" i="1"/>
  <c r="C3115" i="1"/>
  <c r="Q3114" i="1"/>
  <c r="U3114" i="1" s="1"/>
  <c r="P3123" i="1" l="1"/>
  <c r="V3124" i="1"/>
  <c r="W3124" i="1"/>
  <c r="L3124" i="1"/>
  <c r="M3124" i="1" s="1"/>
  <c r="N3124" i="1" s="1"/>
  <c r="O3124" i="1" s="1"/>
  <c r="S3123" i="1"/>
  <c r="T3123" i="1" s="1"/>
  <c r="I3124" i="1"/>
  <c r="J3124" i="1" s="1"/>
  <c r="D3124" i="1"/>
  <c r="E3124" i="1" s="1"/>
  <c r="G3124" i="1" s="1"/>
  <c r="H3125" i="1" s="1"/>
  <c r="B3124" i="1"/>
  <c r="A3125" i="1"/>
  <c r="R3124" i="1"/>
  <c r="C3116" i="1"/>
  <c r="Q3115" i="1"/>
  <c r="U3115" i="1" s="1"/>
  <c r="P3124" i="1" l="1"/>
  <c r="S3124" i="1"/>
  <c r="T3124" i="1" s="1"/>
  <c r="W3125" i="1"/>
  <c r="V3125" i="1"/>
  <c r="L3125" i="1"/>
  <c r="M3125" i="1" s="1"/>
  <c r="N3125" i="1" s="1"/>
  <c r="O3125" i="1" s="1"/>
  <c r="I3125" i="1"/>
  <c r="J3125" i="1" s="1"/>
  <c r="D3125" i="1"/>
  <c r="E3125" i="1" s="1"/>
  <c r="G3125" i="1" s="1"/>
  <c r="H3126" i="1" s="1"/>
  <c r="R3125" i="1"/>
  <c r="B3125" i="1"/>
  <c r="A3126" i="1"/>
  <c r="C3117" i="1"/>
  <c r="Q3116" i="1"/>
  <c r="U3116" i="1" s="1"/>
  <c r="P3125" i="1" l="1"/>
  <c r="W3126" i="1"/>
  <c r="V3126" i="1"/>
  <c r="L3126" i="1"/>
  <c r="M3126" i="1" s="1"/>
  <c r="N3126" i="1" s="1"/>
  <c r="O3126" i="1" s="1"/>
  <c r="S3125" i="1"/>
  <c r="T3125" i="1" s="1"/>
  <c r="I3126" i="1"/>
  <c r="J3126" i="1" s="1"/>
  <c r="D3126" i="1"/>
  <c r="E3126" i="1" s="1"/>
  <c r="G3126" i="1" s="1"/>
  <c r="H3127" i="1" s="1"/>
  <c r="B3126" i="1"/>
  <c r="A3127" i="1"/>
  <c r="R3126" i="1"/>
  <c r="C3118" i="1"/>
  <c r="Q3117" i="1"/>
  <c r="U3117" i="1" s="1"/>
  <c r="P3126" i="1" l="1"/>
  <c r="W3127" i="1"/>
  <c r="V3127" i="1"/>
  <c r="L3127" i="1"/>
  <c r="M3127" i="1" s="1"/>
  <c r="N3127" i="1" s="1"/>
  <c r="O3127" i="1" s="1"/>
  <c r="S3126" i="1"/>
  <c r="T3126" i="1" s="1"/>
  <c r="I3127" i="1"/>
  <c r="J3127" i="1" s="1"/>
  <c r="D3127" i="1"/>
  <c r="E3127" i="1" s="1"/>
  <c r="G3127" i="1" s="1"/>
  <c r="H3128" i="1" s="1"/>
  <c r="R3127" i="1"/>
  <c r="B3127" i="1"/>
  <c r="A3128" i="1"/>
  <c r="C3119" i="1"/>
  <c r="Q3118" i="1"/>
  <c r="U3118" i="1" s="1"/>
  <c r="P3127" i="1" l="1"/>
  <c r="L3128" i="1"/>
  <c r="M3128" i="1" s="1"/>
  <c r="N3128" i="1" s="1"/>
  <c r="O3128" i="1" s="1"/>
  <c r="S3127" i="1"/>
  <c r="T3127" i="1" s="1"/>
  <c r="V3128" i="1"/>
  <c r="W3128" i="1"/>
  <c r="I3128" i="1"/>
  <c r="J3128" i="1"/>
  <c r="D3128" i="1"/>
  <c r="E3128" i="1" s="1"/>
  <c r="G3128" i="1" s="1"/>
  <c r="H3129" i="1" s="1"/>
  <c r="B3128" i="1"/>
  <c r="A3129" i="1"/>
  <c r="R3128" i="1"/>
  <c r="C3120" i="1"/>
  <c r="Q3119" i="1"/>
  <c r="U3119" i="1" s="1"/>
  <c r="D3129" i="1" l="1"/>
  <c r="E3129" i="1" s="1"/>
  <c r="G3129" i="1" s="1"/>
  <c r="H3130" i="1" s="1"/>
  <c r="R3129" i="1"/>
  <c r="B3129" i="1"/>
  <c r="A3130" i="1"/>
  <c r="P3128" i="1"/>
  <c r="L3129" i="1"/>
  <c r="M3129" i="1" s="1"/>
  <c r="N3129" i="1" s="1"/>
  <c r="O3129" i="1" s="1"/>
  <c r="S3128" i="1"/>
  <c r="T3128" i="1" s="1"/>
  <c r="W3129" i="1"/>
  <c r="V3129" i="1"/>
  <c r="I3129" i="1"/>
  <c r="J3129" i="1" s="1"/>
  <c r="C3121" i="1"/>
  <c r="Q3120" i="1"/>
  <c r="U3120" i="1" s="1"/>
  <c r="D3130" i="1" l="1"/>
  <c r="E3130" i="1" s="1"/>
  <c r="G3130" i="1" s="1"/>
  <c r="H3131" i="1" s="1"/>
  <c r="A3131" i="1"/>
  <c r="R3130" i="1"/>
  <c r="B3130" i="1"/>
  <c r="P3129" i="1"/>
  <c r="V3130" i="1"/>
  <c r="L3130" i="1"/>
  <c r="M3130" i="1" s="1"/>
  <c r="N3130" i="1" s="1"/>
  <c r="O3130" i="1" s="1"/>
  <c r="S3129" i="1"/>
  <c r="T3129" i="1" s="1"/>
  <c r="W3130" i="1"/>
  <c r="I3130" i="1"/>
  <c r="J3130" i="1"/>
  <c r="C3122" i="1"/>
  <c r="Q3121" i="1"/>
  <c r="U3121" i="1" s="1"/>
  <c r="P3130" i="1" l="1"/>
  <c r="S3130" i="1"/>
  <c r="T3130" i="1" s="1"/>
  <c r="V3131" i="1"/>
  <c r="L3131" i="1"/>
  <c r="M3131" i="1" s="1"/>
  <c r="N3131" i="1" s="1"/>
  <c r="O3131" i="1" s="1"/>
  <c r="W3131" i="1"/>
  <c r="I3131" i="1"/>
  <c r="J3131" i="1" s="1"/>
  <c r="D3131" i="1"/>
  <c r="E3131" i="1" s="1"/>
  <c r="G3131" i="1" s="1"/>
  <c r="H3132" i="1" s="1"/>
  <c r="R3131" i="1"/>
  <c r="B3131" i="1"/>
  <c r="A3132" i="1"/>
  <c r="C3123" i="1"/>
  <c r="Q3122" i="1"/>
  <c r="U3122" i="1" s="1"/>
  <c r="P3131" i="1" l="1"/>
  <c r="D3132" i="1"/>
  <c r="E3132" i="1" s="1"/>
  <c r="G3132" i="1" s="1"/>
  <c r="H3133" i="1" s="1"/>
  <c r="R3132" i="1"/>
  <c r="B3132" i="1"/>
  <c r="A3133" i="1"/>
  <c r="S3131" i="1"/>
  <c r="T3131" i="1" s="1"/>
  <c r="V3132" i="1"/>
  <c r="W3132" i="1"/>
  <c r="L3132" i="1"/>
  <c r="M3132" i="1" s="1"/>
  <c r="N3132" i="1" s="1"/>
  <c r="O3132" i="1" s="1"/>
  <c r="I3132" i="1"/>
  <c r="J3132" i="1" s="1"/>
  <c r="C3124" i="1"/>
  <c r="Q3123" i="1"/>
  <c r="U3123" i="1" s="1"/>
  <c r="P3132" i="1" l="1"/>
  <c r="D3133" i="1"/>
  <c r="E3133" i="1" s="1"/>
  <c r="G3133" i="1" s="1"/>
  <c r="H3134" i="1" s="1"/>
  <c r="R3133" i="1"/>
  <c r="B3133" i="1"/>
  <c r="A3134" i="1"/>
  <c r="L3133" i="1"/>
  <c r="M3133" i="1" s="1"/>
  <c r="N3133" i="1" s="1"/>
  <c r="O3133" i="1" s="1"/>
  <c r="S3132" i="1"/>
  <c r="T3132" i="1" s="1"/>
  <c r="V3133" i="1"/>
  <c r="W3133" i="1"/>
  <c r="I3133" i="1"/>
  <c r="J3133" i="1" s="1"/>
  <c r="C3125" i="1"/>
  <c r="Q3124" i="1"/>
  <c r="U3124" i="1" s="1"/>
  <c r="P3133" i="1" l="1"/>
  <c r="D3134" i="1"/>
  <c r="E3134" i="1" s="1"/>
  <c r="G3134" i="1" s="1"/>
  <c r="H3135" i="1" s="1"/>
  <c r="B3134" i="1"/>
  <c r="R3134" i="1"/>
  <c r="A3135" i="1"/>
  <c r="S3133" i="1"/>
  <c r="T3133" i="1" s="1"/>
  <c r="W3134" i="1"/>
  <c r="V3134" i="1"/>
  <c r="L3134" i="1"/>
  <c r="M3134" i="1" s="1"/>
  <c r="N3134" i="1" s="1"/>
  <c r="O3134" i="1" s="1"/>
  <c r="I3134" i="1"/>
  <c r="J3134" i="1" s="1"/>
  <c r="C3126" i="1"/>
  <c r="Q3125" i="1"/>
  <c r="U3125" i="1" s="1"/>
  <c r="P3134" i="1" l="1"/>
  <c r="D3135" i="1"/>
  <c r="E3135" i="1" s="1"/>
  <c r="G3135" i="1" s="1"/>
  <c r="H3136" i="1" s="1"/>
  <c r="R3135" i="1"/>
  <c r="B3135" i="1"/>
  <c r="A3136" i="1"/>
  <c r="W3135" i="1"/>
  <c r="V3135" i="1"/>
  <c r="L3135" i="1"/>
  <c r="M3135" i="1" s="1"/>
  <c r="N3135" i="1" s="1"/>
  <c r="O3135" i="1" s="1"/>
  <c r="S3134" i="1"/>
  <c r="T3134" i="1" s="1"/>
  <c r="I3135" i="1"/>
  <c r="J3135" i="1" s="1"/>
  <c r="C3127" i="1"/>
  <c r="Q3126" i="1"/>
  <c r="U3126" i="1" s="1"/>
  <c r="P3135" i="1" l="1"/>
  <c r="D3136" i="1"/>
  <c r="E3136" i="1" s="1"/>
  <c r="G3136" i="1" s="1"/>
  <c r="H3137" i="1" s="1"/>
  <c r="R3136" i="1"/>
  <c r="B3136" i="1"/>
  <c r="A3137" i="1"/>
  <c r="W3136" i="1"/>
  <c r="V3136" i="1"/>
  <c r="L3136" i="1"/>
  <c r="M3136" i="1" s="1"/>
  <c r="N3136" i="1" s="1"/>
  <c r="O3136" i="1" s="1"/>
  <c r="S3135" i="1"/>
  <c r="T3135" i="1" s="1"/>
  <c r="I3136" i="1"/>
  <c r="J3136" i="1" s="1"/>
  <c r="C3128" i="1"/>
  <c r="Q3127" i="1"/>
  <c r="U3127" i="1" s="1"/>
  <c r="P3136" i="1" l="1"/>
  <c r="D3137" i="1"/>
  <c r="E3137" i="1" s="1"/>
  <c r="G3137" i="1" s="1"/>
  <c r="H3138" i="1" s="1"/>
  <c r="R3137" i="1"/>
  <c r="B3137" i="1"/>
  <c r="A3138" i="1"/>
  <c r="L3137" i="1"/>
  <c r="M3137" i="1" s="1"/>
  <c r="N3137" i="1" s="1"/>
  <c r="O3137" i="1" s="1"/>
  <c r="S3136" i="1"/>
  <c r="T3136" i="1" s="1"/>
  <c r="W3137" i="1"/>
  <c r="V3137" i="1"/>
  <c r="I3137" i="1"/>
  <c r="J3137" i="1" s="1"/>
  <c r="C3129" i="1"/>
  <c r="Q3128" i="1"/>
  <c r="U3128" i="1" s="1"/>
  <c r="P3137" i="1" l="1"/>
  <c r="D3138" i="1"/>
  <c r="E3138" i="1" s="1"/>
  <c r="G3138" i="1" s="1"/>
  <c r="H3139" i="1" s="1"/>
  <c r="A3139" i="1"/>
  <c r="R3138" i="1"/>
  <c r="B3138" i="1"/>
  <c r="V3138" i="1"/>
  <c r="L3138" i="1"/>
  <c r="M3138" i="1" s="1"/>
  <c r="N3138" i="1" s="1"/>
  <c r="O3138" i="1" s="1"/>
  <c r="S3137" i="1"/>
  <c r="T3137" i="1" s="1"/>
  <c r="W3138" i="1"/>
  <c r="I3138" i="1"/>
  <c r="J3138" i="1" s="1"/>
  <c r="C3130" i="1"/>
  <c r="Q3129" i="1"/>
  <c r="U3129" i="1" s="1"/>
  <c r="P3138" i="1" l="1"/>
  <c r="L3139" i="1"/>
  <c r="M3139" i="1" s="1"/>
  <c r="N3139" i="1" s="1"/>
  <c r="O3139" i="1" s="1"/>
  <c r="S3138" i="1"/>
  <c r="T3138" i="1" s="1"/>
  <c r="W3139" i="1"/>
  <c r="V3139" i="1"/>
  <c r="I3139" i="1"/>
  <c r="J3139" i="1" s="1"/>
  <c r="D3139" i="1"/>
  <c r="E3139" i="1" s="1"/>
  <c r="G3139" i="1" s="1"/>
  <c r="H3140" i="1" s="1"/>
  <c r="A3140" i="1"/>
  <c r="B3139" i="1"/>
  <c r="R3139" i="1"/>
  <c r="C3131" i="1"/>
  <c r="Q3130" i="1"/>
  <c r="U3130" i="1" s="1"/>
  <c r="P3139" i="1" l="1"/>
  <c r="W3140" i="1"/>
  <c r="V3140" i="1"/>
  <c r="L3140" i="1"/>
  <c r="M3140" i="1" s="1"/>
  <c r="N3140" i="1" s="1"/>
  <c r="O3140" i="1" s="1"/>
  <c r="S3139" i="1"/>
  <c r="T3139" i="1" s="1"/>
  <c r="I3140" i="1"/>
  <c r="J3140" i="1" s="1"/>
  <c r="D3140" i="1"/>
  <c r="E3140" i="1" s="1"/>
  <c r="G3140" i="1" s="1"/>
  <c r="H3141" i="1" s="1"/>
  <c r="B3140" i="1"/>
  <c r="A3141" i="1"/>
  <c r="R3140" i="1"/>
  <c r="C3132" i="1"/>
  <c r="Q3131" i="1"/>
  <c r="U3131" i="1" s="1"/>
  <c r="P3140" i="1" l="1"/>
  <c r="D3141" i="1"/>
  <c r="E3141" i="1" s="1"/>
  <c r="G3141" i="1" s="1"/>
  <c r="H3142" i="1" s="1"/>
  <c r="A3142" i="1"/>
  <c r="R3141" i="1"/>
  <c r="B3141" i="1"/>
  <c r="J3141" i="1"/>
  <c r="W3141" i="1"/>
  <c r="V3141" i="1"/>
  <c r="L3141" i="1"/>
  <c r="M3141" i="1" s="1"/>
  <c r="N3141" i="1" s="1"/>
  <c r="O3141" i="1" s="1"/>
  <c r="S3140" i="1"/>
  <c r="T3140" i="1" s="1"/>
  <c r="I3141" i="1"/>
  <c r="C3133" i="1"/>
  <c r="Q3132" i="1"/>
  <c r="U3132" i="1" s="1"/>
  <c r="P3141" i="1" l="1"/>
  <c r="W3142" i="1"/>
  <c r="V3142" i="1"/>
  <c r="S3141" i="1"/>
  <c r="T3141" i="1" s="1"/>
  <c r="L3142" i="1"/>
  <c r="M3142" i="1" s="1"/>
  <c r="N3142" i="1" s="1"/>
  <c r="O3142" i="1" s="1"/>
  <c r="I3142" i="1"/>
  <c r="J3142" i="1" s="1"/>
  <c r="D3142" i="1"/>
  <c r="E3142" i="1" s="1"/>
  <c r="G3142" i="1" s="1"/>
  <c r="H3143" i="1" s="1"/>
  <c r="B3142" i="1"/>
  <c r="R3142" i="1"/>
  <c r="A3143" i="1"/>
  <c r="C3134" i="1"/>
  <c r="Q3133" i="1"/>
  <c r="U3133" i="1" s="1"/>
  <c r="P3142" i="1" l="1"/>
  <c r="D3143" i="1"/>
  <c r="E3143" i="1" s="1"/>
  <c r="G3143" i="1" s="1"/>
  <c r="H3144" i="1" s="1"/>
  <c r="R3143" i="1"/>
  <c r="B3143" i="1"/>
  <c r="A3144" i="1"/>
  <c r="W3143" i="1"/>
  <c r="V3143" i="1"/>
  <c r="S3142" i="1"/>
  <c r="T3142" i="1" s="1"/>
  <c r="L3143" i="1"/>
  <c r="M3143" i="1" s="1"/>
  <c r="N3143" i="1" s="1"/>
  <c r="O3143" i="1" s="1"/>
  <c r="I3143" i="1"/>
  <c r="J3143" i="1" s="1"/>
  <c r="C3135" i="1"/>
  <c r="Q3134" i="1"/>
  <c r="U3134" i="1" s="1"/>
  <c r="D3144" i="1" l="1"/>
  <c r="E3144" i="1" s="1"/>
  <c r="G3144" i="1" s="1"/>
  <c r="H3145" i="1" s="1"/>
  <c r="R3144" i="1"/>
  <c r="B3144" i="1"/>
  <c r="A3145" i="1"/>
  <c r="P3143" i="1"/>
  <c r="V3144" i="1"/>
  <c r="S3143" i="1"/>
  <c r="T3143" i="1" s="1"/>
  <c r="L3144" i="1"/>
  <c r="M3144" i="1" s="1"/>
  <c r="N3144" i="1" s="1"/>
  <c r="O3144" i="1" s="1"/>
  <c r="W3144" i="1"/>
  <c r="I3144" i="1"/>
  <c r="J3144" i="1"/>
  <c r="C3136" i="1"/>
  <c r="Q3135" i="1"/>
  <c r="U3135" i="1" s="1"/>
  <c r="D3145" i="1" l="1"/>
  <c r="E3145" i="1" s="1"/>
  <c r="G3145" i="1" s="1"/>
  <c r="H3146" i="1" s="1"/>
  <c r="B3145" i="1"/>
  <c r="R3145" i="1"/>
  <c r="A3146" i="1"/>
  <c r="P3144" i="1"/>
  <c r="L3145" i="1"/>
  <c r="M3145" i="1" s="1"/>
  <c r="N3145" i="1" s="1"/>
  <c r="O3145" i="1" s="1"/>
  <c r="S3144" i="1"/>
  <c r="T3144" i="1" s="1"/>
  <c r="V3145" i="1"/>
  <c r="W3145" i="1"/>
  <c r="I3145" i="1"/>
  <c r="J3145" i="1"/>
  <c r="C3137" i="1"/>
  <c r="Q3136" i="1"/>
  <c r="U3136" i="1" s="1"/>
  <c r="L3146" i="1" l="1"/>
  <c r="M3146" i="1" s="1"/>
  <c r="N3146" i="1" s="1"/>
  <c r="O3146" i="1" s="1"/>
  <c r="S3145" i="1"/>
  <c r="T3145" i="1" s="1"/>
  <c r="V3146" i="1"/>
  <c r="W3146" i="1"/>
  <c r="I3146" i="1"/>
  <c r="J3146" i="1" s="1"/>
  <c r="D3146" i="1"/>
  <c r="E3146" i="1" s="1"/>
  <c r="G3146" i="1" s="1"/>
  <c r="H3147" i="1" s="1"/>
  <c r="A3147" i="1"/>
  <c r="B3146" i="1"/>
  <c r="R3146" i="1"/>
  <c r="P3145" i="1"/>
  <c r="C3138" i="1"/>
  <c r="Q3137" i="1"/>
  <c r="U3137" i="1" s="1"/>
  <c r="P3146" i="1" l="1"/>
  <c r="V3147" i="1"/>
  <c r="W3147" i="1"/>
  <c r="L3147" i="1"/>
  <c r="M3147" i="1" s="1"/>
  <c r="N3147" i="1" s="1"/>
  <c r="O3147" i="1" s="1"/>
  <c r="S3146" i="1"/>
  <c r="T3146" i="1" s="1"/>
  <c r="I3147" i="1"/>
  <c r="J3147" i="1" s="1"/>
  <c r="D3147" i="1"/>
  <c r="E3147" i="1" s="1"/>
  <c r="G3147" i="1" s="1"/>
  <c r="H3148" i="1" s="1"/>
  <c r="R3147" i="1"/>
  <c r="B3147" i="1"/>
  <c r="A3148" i="1"/>
  <c r="C3139" i="1"/>
  <c r="Q3138" i="1"/>
  <c r="U3138" i="1" s="1"/>
  <c r="P3147" i="1" l="1"/>
  <c r="W3148" i="1"/>
  <c r="S3147" i="1"/>
  <c r="T3147" i="1" s="1"/>
  <c r="V3148" i="1"/>
  <c r="L3148" i="1"/>
  <c r="M3148" i="1" s="1"/>
  <c r="N3148" i="1" s="1"/>
  <c r="O3148" i="1" s="1"/>
  <c r="I3148" i="1"/>
  <c r="J3148" i="1"/>
  <c r="D3148" i="1"/>
  <c r="E3148" i="1" s="1"/>
  <c r="G3148" i="1" s="1"/>
  <c r="H3149" i="1" s="1"/>
  <c r="R3148" i="1"/>
  <c r="B3148" i="1"/>
  <c r="A3149" i="1"/>
  <c r="C3140" i="1"/>
  <c r="Q3139" i="1"/>
  <c r="U3139" i="1" s="1"/>
  <c r="L3149" i="1" l="1"/>
  <c r="M3149" i="1" s="1"/>
  <c r="N3149" i="1" s="1"/>
  <c r="O3149" i="1" s="1"/>
  <c r="S3148" i="1"/>
  <c r="T3148" i="1" s="1"/>
  <c r="W3149" i="1"/>
  <c r="V3149" i="1"/>
  <c r="I3149" i="1"/>
  <c r="J3149" i="1" s="1"/>
  <c r="P3148" i="1"/>
  <c r="D3149" i="1"/>
  <c r="E3149" i="1" s="1"/>
  <c r="G3149" i="1" s="1"/>
  <c r="H3150" i="1" s="1"/>
  <c r="R3149" i="1"/>
  <c r="B3149" i="1"/>
  <c r="A3150" i="1"/>
  <c r="C3141" i="1"/>
  <c r="Q3140" i="1"/>
  <c r="U3140" i="1" s="1"/>
  <c r="P3149" i="1" l="1"/>
  <c r="D3150" i="1"/>
  <c r="E3150" i="1" s="1"/>
  <c r="G3150" i="1" s="1"/>
  <c r="H3151" i="1" s="1"/>
  <c r="R3150" i="1"/>
  <c r="B3150" i="1"/>
  <c r="A3151" i="1"/>
  <c r="J3150" i="1"/>
  <c r="L3150" i="1"/>
  <c r="M3150" i="1" s="1"/>
  <c r="N3150" i="1" s="1"/>
  <c r="O3150" i="1" s="1"/>
  <c r="S3149" i="1"/>
  <c r="T3149" i="1" s="1"/>
  <c r="W3150" i="1"/>
  <c r="V3150" i="1"/>
  <c r="I3150" i="1"/>
  <c r="C3142" i="1"/>
  <c r="Q3141" i="1"/>
  <c r="U3141" i="1" s="1"/>
  <c r="D3151" i="1" l="1"/>
  <c r="E3151" i="1" s="1"/>
  <c r="G3151" i="1" s="1"/>
  <c r="H3152" i="1" s="1"/>
  <c r="R3151" i="1"/>
  <c r="B3151" i="1"/>
  <c r="A3152" i="1"/>
  <c r="P3150" i="1"/>
  <c r="W3151" i="1"/>
  <c r="V3151" i="1"/>
  <c r="L3151" i="1"/>
  <c r="M3151" i="1" s="1"/>
  <c r="N3151" i="1" s="1"/>
  <c r="O3151" i="1" s="1"/>
  <c r="S3150" i="1"/>
  <c r="T3150" i="1" s="1"/>
  <c r="I3151" i="1"/>
  <c r="J3151" i="1" s="1"/>
  <c r="C3143" i="1"/>
  <c r="Q3142" i="1"/>
  <c r="U3142" i="1" s="1"/>
  <c r="D3152" i="1" l="1"/>
  <c r="E3152" i="1" s="1"/>
  <c r="G3152" i="1" s="1"/>
  <c r="H3153" i="1" s="1"/>
  <c r="R3152" i="1"/>
  <c r="B3152" i="1"/>
  <c r="A3153" i="1"/>
  <c r="P3151" i="1"/>
  <c r="S3151" i="1"/>
  <c r="T3151" i="1" s="1"/>
  <c r="W3152" i="1"/>
  <c r="V3152" i="1"/>
  <c r="L3152" i="1"/>
  <c r="M3152" i="1" s="1"/>
  <c r="N3152" i="1" s="1"/>
  <c r="O3152" i="1" s="1"/>
  <c r="I3152" i="1"/>
  <c r="J3152" i="1" s="1"/>
  <c r="C3144" i="1"/>
  <c r="Q3143" i="1"/>
  <c r="U3143" i="1" s="1"/>
  <c r="D3153" i="1" l="1"/>
  <c r="E3153" i="1" s="1"/>
  <c r="G3153" i="1" s="1"/>
  <c r="H3154" i="1" s="1"/>
  <c r="R3153" i="1"/>
  <c r="B3153" i="1"/>
  <c r="A3154" i="1"/>
  <c r="P3152" i="1"/>
  <c r="V3153" i="1"/>
  <c r="L3153" i="1"/>
  <c r="M3153" i="1" s="1"/>
  <c r="N3153" i="1" s="1"/>
  <c r="O3153" i="1" s="1"/>
  <c r="S3152" i="1"/>
  <c r="T3152" i="1" s="1"/>
  <c r="W3153" i="1"/>
  <c r="I3153" i="1"/>
  <c r="J3153" i="1" s="1"/>
  <c r="C3145" i="1"/>
  <c r="Q3144" i="1"/>
  <c r="U3144" i="1" s="1"/>
  <c r="P3153" i="1" l="1"/>
  <c r="D3154" i="1"/>
  <c r="E3154" i="1" s="1"/>
  <c r="G3154" i="1" s="1"/>
  <c r="H3155" i="1" s="1"/>
  <c r="R3154" i="1"/>
  <c r="A3155" i="1"/>
  <c r="B3154" i="1"/>
  <c r="V3154" i="1"/>
  <c r="L3154" i="1"/>
  <c r="M3154" i="1" s="1"/>
  <c r="N3154" i="1" s="1"/>
  <c r="O3154" i="1" s="1"/>
  <c r="S3153" i="1"/>
  <c r="T3153" i="1" s="1"/>
  <c r="W3154" i="1"/>
  <c r="I3154" i="1"/>
  <c r="J3154" i="1" s="1"/>
  <c r="C3146" i="1"/>
  <c r="Q3145" i="1"/>
  <c r="U3145" i="1" s="1"/>
  <c r="P3154" i="1" l="1"/>
  <c r="D3155" i="1"/>
  <c r="E3155" i="1" s="1"/>
  <c r="G3155" i="1" s="1"/>
  <c r="H3156" i="1" s="1"/>
  <c r="A3156" i="1"/>
  <c r="R3155" i="1"/>
  <c r="B3155" i="1"/>
  <c r="W3155" i="1"/>
  <c r="V3155" i="1"/>
  <c r="L3155" i="1"/>
  <c r="M3155" i="1" s="1"/>
  <c r="N3155" i="1" s="1"/>
  <c r="O3155" i="1" s="1"/>
  <c r="S3154" i="1"/>
  <c r="T3154" i="1" s="1"/>
  <c r="I3155" i="1"/>
  <c r="J3155" i="1" s="1"/>
  <c r="C3147" i="1"/>
  <c r="Q3146" i="1"/>
  <c r="U3146" i="1" s="1"/>
  <c r="P3155" i="1" l="1"/>
  <c r="W3156" i="1"/>
  <c r="L3156" i="1"/>
  <c r="M3156" i="1" s="1"/>
  <c r="N3156" i="1" s="1"/>
  <c r="O3156" i="1" s="1"/>
  <c r="S3155" i="1"/>
  <c r="T3155" i="1" s="1"/>
  <c r="V3156" i="1"/>
  <c r="I3156" i="1"/>
  <c r="J3156" i="1" s="1"/>
  <c r="D3156" i="1"/>
  <c r="E3156" i="1" s="1"/>
  <c r="G3156" i="1" s="1"/>
  <c r="H3157" i="1" s="1"/>
  <c r="R3156" i="1"/>
  <c r="B3156" i="1"/>
  <c r="A3157" i="1"/>
  <c r="C3148" i="1"/>
  <c r="Q3147" i="1"/>
  <c r="U3147" i="1" s="1"/>
  <c r="P3156" i="1" l="1"/>
  <c r="V3157" i="1"/>
  <c r="L3157" i="1"/>
  <c r="M3157" i="1" s="1"/>
  <c r="N3157" i="1" s="1"/>
  <c r="O3157" i="1" s="1"/>
  <c r="S3156" i="1"/>
  <c r="T3156" i="1" s="1"/>
  <c r="W3157" i="1"/>
  <c r="I3157" i="1"/>
  <c r="J3157" i="1"/>
  <c r="D3157" i="1"/>
  <c r="E3157" i="1" s="1"/>
  <c r="G3157" i="1" s="1"/>
  <c r="H3158" i="1" s="1"/>
  <c r="R3157" i="1"/>
  <c r="A3158" i="1"/>
  <c r="B3157" i="1"/>
  <c r="C3149" i="1"/>
  <c r="Q3148" i="1"/>
  <c r="U3148" i="1" s="1"/>
  <c r="L3158" i="1" l="1"/>
  <c r="M3158" i="1" s="1"/>
  <c r="N3158" i="1" s="1"/>
  <c r="O3158" i="1" s="1"/>
  <c r="W3158" i="1"/>
  <c r="S3157" i="1"/>
  <c r="T3157" i="1" s="1"/>
  <c r="V3158" i="1"/>
  <c r="I3158" i="1"/>
  <c r="P3157" i="1"/>
  <c r="J3158" i="1"/>
  <c r="D3158" i="1"/>
  <c r="E3158" i="1" s="1"/>
  <c r="G3158" i="1" s="1"/>
  <c r="H3159" i="1" s="1"/>
  <c r="B3158" i="1"/>
  <c r="A3159" i="1"/>
  <c r="R3158" i="1"/>
  <c r="C3150" i="1"/>
  <c r="Q3149" i="1"/>
  <c r="U3149" i="1" s="1"/>
  <c r="P3158" i="1" l="1"/>
  <c r="W3159" i="1"/>
  <c r="V3159" i="1"/>
  <c r="L3159" i="1"/>
  <c r="M3159" i="1" s="1"/>
  <c r="N3159" i="1" s="1"/>
  <c r="O3159" i="1" s="1"/>
  <c r="S3158" i="1"/>
  <c r="T3158" i="1" s="1"/>
  <c r="I3159" i="1"/>
  <c r="J3159" i="1" s="1"/>
  <c r="D3159" i="1"/>
  <c r="E3159" i="1" s="1"/>
  <c r="G3159" i="1" s="1"/>
  <c r="H3160" i="1" s="1"/>
  <c r="A3160" i="1"/>
  <c r="B3159" i="1"/>
  <c r="R3159" i="1"/>
  <c r="C3151" i="1"/>
  <c r="Q3150" i="1"/>
  <c r="U3150" i="1" s="1"/>
  <c r="P3159" i="1" l="1"/>
  <c r="S3159" i="1"/>
  <c r="T3159" i="1" s="1"/>
  <c r="W3160" i="1"/>
  <c r="L3160" i="1"/>
  <c r="M3160" i="1" s="1"/>
  <c r="N3160" i="1" s="1"/>
  <c r="O3160" i="1" s="1"/>
  <c r="V3160" i="1"/>
  <c r="I3160" i="1"/>
  <c r="J3160" i="1" s="1"/>
  <c r="D3160" i="1"/>
  <c r="E3160" i="1" s="1"/>
  <c r="G3160" i="1" s="1"/>
  <c r="H3161" i="1" s="1"/>
  <c r="R3160" i="1"/>
  <c r="B3160" i="1"/>
  <c r="A3161" i="1"/>
  <c r="C3152" i="1"/>
  <c r="Q3151" i="1"/>
  <c r="U3151" i="1" s="1"/>
  <c r="P3160" i="1" l="1"/>
  <c r="W3161" i="1"/>
  <c r="V3161" i="1"/>
  <c r="L3161" i="1"/>
  <c r="M3161" i="1" s="1"/>
  <c r="N3161" i="1" s="1"/>
  <c r="O3161" i="1" s="1"/>
  <c r="S3160" i="1"/>
  <c r="T3160" i="1" s="1"/>
  <c r="I3161" i="1"/>
  <c r="J3161" i="1" s="1"/>
  <c r="D3161" i="1"/>
  <c r="E3161" i="1" s="1"/>
  <c r="G3161" i="1" s="1"/>
  <c r="H3162" i="1" s="1"/>
  <c r="R3161" i="1"/>
  <c r="A3162" i="1"/>
  <c r="B3161" i="1"/>
  <c r="C3153" i="1"/>
  <c r="Q3152" i="1"/>
  <c r="U3152" i="1" s="1"/>
  <c r="V3162" i="1" l="1"/>
  <c r="L3162" i="1"/>
  <c r="M3162" i="1" s="1"/>
  <c r="N3162" i="1" s="1"/>
  <c r="O3162" i="1" s="1"/>
  <c r="S3161" i="1"/>
  <c r="T3161" i="1" s="1"/>
  <c r="W3162" i="1"/>
  <c r="I3162" i="1"/>
  <c r="J3162" i="1" s="1"/>
  <c r="P3161" i="1"/>
  <c r="D3162" i="1"/>
  <c r="E3162" i="1" s="1"/>
  <c r="G3162" i="1" s="1"/>
  <c r="H3163" i="1" s="1"/>
  <c r="R3162" i="1"/>
  <c r="A3163" i="1"/>
  <c r="B3162" i="1"/>
  <c r="C3154" i="1"/>
  <c r="Q3153" i="1"/>
  <c r="U3153" i="1" s="1"/>
  <c r="P3162" i="1" l="1"/>
  <c r="D3163" i="1"/>
  <c r="E3163" i="1" s="1"/>
  <c r="G3163" i="1" s="1"/>
  <c r="H3164" i="1" s="1"/>
  <c r="R3163" i="1"/>
  <c r="A3164" i="1"/>
  <c r="B3163" i="1"/>
  <c r="W3163" i="1"/>
  <c r="V3163" i="1"/>
  <c r="L3163" i="1"/>
  <c r="M3163" i="1" s="1"/>
  <c r="N3163" i="1" s="1"/>
  <c r="O3163" i="1" s="1"/>
  <c r="S3162" i="1"/>
  <c r="T3162" i="1" s="1"/>
  <c r="I3163" i="1"/>
  <c r="J3163" i="1" s="1"/>
  <c r="C3155" i="1"/>
  <c r="Q3154" i="1"/>
  <c r="U3154" i="1" s="1"/>
  <c r="P3163" i="1" l="1"/>
  <c r="D3164" i="1"/>
  <c r="E3164" i="1" s="1"/>
  <c r="G3164" i="1" s="1"/>
  <c r="H3165" i="1" s="1"/>
  <c r="R3164" i="1"/>
  <c r="B3164" i="1"/>
  <c r="A3165" i="1"/>
  <c r="W3164" i="1"/>
  <c r="L3164" i="1"/>
  <c r="M3164" i="1" s="1"/>
  <c r="N3164" i="1" s="1"/>
  <c r="O3164" i="1" s="1"/>
  <c r="S3163" i="1"/>
  <c r="T3163" i="1" s="1"/>
  <c r="V3164" i="1"/>
  <c r="I3164" i="1"/>
  <c r="J3164" i="1" s="1"/>
  <c r="C3156" i="1"/>
  <c r="Q3155" i="1"/>
  <c r="U3155" i="1" s="1"/>
  <c r="P3164" i="1" l="1"/>
  <c r="D3165" i="1"/>
  <c r="E3165" i="1" s="1"/>
  <c r="G3165" i="1" s="1"/>
  <c r="H3166" i="1" s="1"/>
  <c r="A3166" i="1"/>
  <c r="R3165" i="1"/>
  <c r="B3165" i="1"/>
  <c r="W3165" i="1"/>
  <c r="V3165" i="1"/>
  <c r="L3165" i="1"/>
  <c r="M3165" i="1" s="1"/>
  <c r="N3165" i="1" s="1"/>
  <c r="O3165" i="1" s="1"/>
  <c r="S3164" i="1"/>
  <c r="T3164" i="1" s="1"/>
  <c r="I3165" i="1"/>
  <c r="J3165" i="1" s="1"/>
  <c r="C3157" i="1"/>
  <c r="Q3156" i="1"/>
  <c r="U3156" i="1" s="1"/>
  <c r="P3165" i="1" l="1"/>
  <c r="L3166" i="1"/>
  <c r="M3166" i="1" s="1"/>
  <c r="N3166" i="1" s="1"/>
  <c r="O3166" i="1" s="1"/>
  <c r="S3165" i="1"/>
  <c r="T3165" i="1" s="1"/>
  <c r="W3166" i="1"/>
  <c r="V3166" i="1"/>
  <c r="I3166" i="1"/>
  <c r="J3166" i="1" s="1"/>
  <c r="D3166" i="1"/>
  <c r="E3166" i="1" s="1"/>
  <c r="G3166" i="1" s="1"/>
  <c r="H3167" i="1" s="1"/>
  <c r="A3167" i="1"/>
  <c r="R3166" i="1"/>
  <c r="B3166" i="1"/>
  <c r="C3158" i="1"/>
  <c r="Q3157" i="1"/>
  <c r="U3157" i="1" s="1"/>
  <c r="P3166" i="1" l="1"/>
  <c r="D3167" i="1"/>
  <c r="E3167" i="1" s="1"/>
  <c r="G3167" i="1" s="1"/>
  <c r="H3168" i="1" s="1"/>
  <c r="R3167" i="1"/>
  <c r="A3168" i="1"/>
  <c r="B3167" i="1"/>
  <c r="L3167" i="1"/>
  <c r="M3167" i="1" s="1"/>
  <c r="N3167" i="1" s="1"/>
  <c r="O3167" i="1" s="1"/>
  <c r="V3167" i="1"/>
  <c r="S3166" i="1"/>
  <c r="T3166" i="1" s="1"/>
  <c r="W3167" i="1"/>
  <c r="I3167" i="1"/>
  <c r="J3167" i="1" s="1"/>
  <c r="C3159" i="1"/>
  <c r="Q3158" i="1"/>
  <c r="U3158" i="1" s="1"/>
  <c r="P3167" i="1" l="1"/>
  <c r="D3168" i="1"/>
  <c r="E3168" i="1" s="1"/>
  <c r="G3168" i="1" s="1"/>
  <c r="H3169" i="1" s="1"/>
  <c r="R3168" i="1"/>
  <c r="B3168" i="1"/>
  <c r="A3169" i="1"/>
  <c r="L3168" i="1"/>
  <c r="M3168" i="1" s="1"/>
  <c r="N3168" i="1" s="1"/>
  <c r="O3168" i="1" s="1"/>
  <c r="S3167" i="1"/>
  <c r="T3167" i="1" s="1"/>
  <c r="W3168" i="1"/>
  <c r="V3168" i="1"/>
  <c r="I3168" i="1"/>
  <c r="J3168" i="1" s="1"/>
  <c r="C3160" i="1"/>
  <c r="Q3159" i="1"/>
  <c r="U3159" i="1" s="1"/>
  <c r="P3168" i="1" l="1"/>
  <c r="D3169" i="1"/>
  <c r="E3169" i="1" s="1"/>
  <c r="G3169" i="1" s="1"/>
  <c r="H3170" i="1" s="1"/>
  <c r="A3170" i="1"/>
  <c r="R3169" i="1"/>
  <c r="B3169" i="1"/>
  <c r="W3169" i="1"/>
  <c r="V3169" i="1"/>
  <c r="L3169" i="1"/>
  <c r="M3169" i="1" s="1"/>
  <c r="N3169" i="1" s="1"/>
  <c r="O3169" i="1" s="1"/>
  <c r="S3168" i="1"/>
  <c r="T3168" i="1" s="1"/>
  <c r="I3169" i="1"/>
  <c r="J3169" i="1" s="1"/>
  <c r="C3161" i="1"/>
  <c r="Q3160" i="1"/>
  <c r="U3160" i="1" s="1"/>
  <c r="P3169" i="1" l="1"/>
  <c r="V3170" i="1"/>
  <c r="L3170" i="1"/>
  <c r="M3170" i="1" s="1"/>
  <c r="N3170" i="1" s="1"/>
  <c r="O3170" i="1" s="1"/>
  <c r="S3169" i="1"/>
  <c r="T3169" i="1" s="1"/>
  <c r="W3170" i="1"/>
  <c r="I3170" i="1"/>
  <c r="J3170" i="1" s="1"/>
  <c r="D3170" i="1"/>
  <c r="E3170" i="1" s="1"/>
  <c r="G3170" i="1" s="1"/>
  <c r="H3171" i="1" s="1"/>
  <c r="A3171" i="1"/>
  <c r="R3170" i="1"/>
  <c r="B3170" i="1"/>
  <c r="C3162" i="1"/>
  <c r="Q3161" i="1"/>
  <c r="U3161" i="1" s="1"/>
  <c r="P3170" i="1" l="1"/>
  <c r="W3171" i="1"/>
  <c r="V3171" i="1"/>
  <c r="S3170" i="1"/>
  <c r="T3170" i="1" s="1"/>
  <c r="L3171" i="1"/>
  <c r="M3171" i="1" s="1"/>
  <c r="N3171" i="1" s="1"/>
  <c r="O3171" i="1" s="1"/>
  <c r="I3171" i="1"/>
  <c r="J3171" i="1" s="1"/>
  <c r="D3171" i="1"/>
  <c r="E3171" i="1" s="1"/>
  <c r="G3171" i="1" s="1"/>
  <c r="H3172" i="1" s="1"/>
  <c r="A3172" i="1"/>
  <c r="R3171" i="1"/>
  <c r="B3171" i="1"/>
  <c r="C3163" i="1"/>
  <c r="Q3162" i="1"/>
  <c r="U3162" i="1" s="1"/>
  <c r="P3171" i="1" l="1"/>
  <c r="L3172" i="1"/>
  <c r="M3172" i="1" s="1"/>
  <c r="N3172" i="1" s="1"/>
  <c r="O3172" i="1" s="1"/>
  <c r="W3172" i="1"/>
  <c r="V3172" i="1"/>
  <c r="S3171" i="1"/>
  <c r="T3171" i="1" s="1"/>
  <c r="I3172" i="1"/>
  <c r="J3172" i="1" s="1"/>
  <c r="D3172" i="1"/>
  <c r="E3172" i="1" s="1"/>
  <c r="G3172" i="1" s="1"/>
  <c r="H3173" i="1" s="1"/>
  <c r="A3173" i="1"/>
  <c r="B3172" i="1"/>
  <c r="R3172" i="1"/>
  <c r="C3164" i="1"/>
  <c r="Q3163" i="1"/>
  <c r="U3163" i="1" s="1"/>
  <c r="P3172" i="1" l="1"/>
  <c r="W3173" i="1"/>
  <c r="V3173" i="1"/>
  <c r="S3172" i="1"/>
  <c r="T3172" i="1" s="1"/>
  <c r="L3173" i="1"/>
  <c r="M3173" i="1" s="1"/>
  <c r="N3173" i="1" s="1"/>
  <c r="O3173" i="1" s="1"/>
  <c r="I3173" i="1"/>
  <c r="J3173" i="1"/>
  <c r="D3173" i="1"/>
  <c r="E3173" i="1" s="1"/>
  <c r="G3173" i="1" s="1"/>
  <c r="H3174" i="1" s="1"/>
  <c r="B3173" i="1"/>
  <c r="A3174" i="1"/>
  <c r="R3173" i="1"/>
  <c r="C3165" i="1"/>
  <c r="Q3164" i="1"/>
  <c r="U3164" i="1" s="1"/>
  <c r="P3173" i="1" l="1"/>
  <c r="L3174" i="1"/>
  <c r="M3174" i="1" s="1"/>
  <c r="N3174" i="1" s="1"/>
  <c r="O3174" i="1" s="1"/>
  <c r="S3173" i="1"/>
  <c r="T3173" i="1" s="1"/>
  <c r="V3174" i="1"/>
  <c r="W3174" i="1"/>
  <c r="I3174" i="1"/>
  <c r="J3174" i="1" s="1"/>
  <c r="D3174" i="1"/>
  <c r="E3174" i="1" s="1"/>
  <c r="G3174" i="1" s="1"/>
  <c r="H3175" i="1" s="1"/>
  <c r="R3174" i="1"/>
  <c r="A3175" i="1"/>
  <c r="B3174" i="1"/>
  <c r="C3166" i="1"/>
  <c r="Q3165" i="1"/>
  <c r="U3165" i="1" s="1"/>
  <c r="P3174" i="1" l="1"/>
  <c r="D3175" i="1"/>
  <c r="E3175" i="1" s="1"/>
  <c r="G3175" i="1" s="1"/>
  <c r="H3176" i="1" s="1"/>
  <c r="B3175" i="1"/>
  <c r="R3175" i="1"/>
  <c r="A3176" i="1"/>
  <c r="S3174" i="1"/>
  <c r="T3174" i="1" s="1"/>
  <c r="W3175" i="1"/>
  <c r="V3175" i="1"/>
  <c r="L3175" i="1"/>
  <c r="M3175" i="1" s="1"/>
  <c r="N3175" i="1" s="1"/>
  <c r="O3175" i="1" s="1"/>
  <c r="I3175" i="1"/>
  <c r="J3175" i="1" s="1"/>
  <c r="C3167" i="1"/>
  <c r="Q3166" i="1"/>
  <c r="U3166" i="1" s="1"/>
  <c r="P3175" i="1" l="1"/>
  <c r="V3176" i="1"/>
  <c r="W3176" i="1"/>
  <c r="L3176" i="1"/>
  <c r="M3176" i="1" s="1"/>
  <c r="N3176" i="1" s="1"/>
  <c r="O3176" i="1" s="1"/>
  <c r="S3175" i="1"/>
  <c r="T3175" i="1" s="1"/>
  <c r="I3176" i="1"/>
  <c r="J3176" i="1" s="1"/>
  <c r="D3176" i="1"/>
  <c r="E3176" i="1" s="1"/>
  <c r="G3176" i="1" s="1"/>
  <c r="H3177" i="1" s="1"/>
  <c r="A3177" i="1"/>
  <c r="R3176" i="1"/>
  <c r="B3176" i="1"/>
  <c r="C3168" i="1"/>
  <c r="Q3167" i="1"/>
  <c r="U3167" i="1" s="1"/>
  <c r="P3176" i="1" l="1"/>
  <c r="W3177" i="1"/>
  <c r="V3177" i="1"/>
  <c r="L3177" i="1"/>
  <c r="M3177" i="1" s="1"/>
  <c r="N3177" i="1" s="1"/>
  <c r="O3177" i="1" s="1"/>
  <c r="S3176" i="1"/>
  <c r="T3176" i="1" s="1"/>
  <c r="I3177" i="1"/>
  <c r="J3177" i="1" s="1"/>
  <c r="D3177" i="1"/>
  <c r="E3177" i="1" s="1"/>
  <c r="G3177" i="1" s="1"/>
  <c r="H3178" i="1" s="1"/>
  <c r="B3177" i="1"/>
  <c r="R3177" i="1"/>
  <c r="A3178" i="1"/>
  <c r="C3169" i="1"/>
  <c r="Q3168" i="1"/>
  <c r="U3168" i="1" s="1"/>
  <c r="P3177" i="1" l="1"/>
  <c r="D3178" i="1"/>
  <c r="E3178" i="1" s="1"/>
  <c r="G3178" i="1" s="1"/>
  <c r="H3179" i="1" s="1"/>
  <c r="A3179" i="1"/>
  <c r="B3178" i="1"/>
  <c r="R3178" i="1"/>
  <c r="V3178" i="1"/>
  <c r="L3178" i="1"/>
  <c r="M3178" i="1" s="1"/>
  <c r="N3178" i="1" s="1"/>
  <c r="O3178" i="1" s="1"/>
  <c r="S3177" i="1"/>
  <c r="T3177" i="1" s="1"/>
  <c r="W3178" i="1"/>
  <c r="I3178" i="1"/>
  <c r="J3178" i="1" s="1"/>
  <c r="C3170" i="1"/>
  <c r="Q3169" i="1"/>
  <c r="U3169" i="1" s="1"/>
  <c r="P3178" i="1" l="1"/>
  <c r="W3179" i="1"/>
  <c r="L3179" i="1"/>
  <c r="M3179" i="1" s="1"/>
  <c r="N3179" i="1" s="1"/>
  <c r="O3179" i="1" s="1"/>
  <c r="V3179" i="1"/>
  <c r="S3178" i="1"/>
  <c r="T3178" i="1" s="1"/>
  <c r="I3179" i="1"/>
  <c r="J3179" i="1" s="1"/>
  <c r="D3179" i="1"/>
  <c r="E3179" i="1" s="1"/>
  <c r="G3179" i="1" s="1"/>
  <c r="H3180" i="1" s="1"/>
  <c r="R3179" i="1"/>
  <c r="B3179" i="1"/>
  <c r="A3180" i="1"/>
  <c r="C3171" i="1"/>
  <c r="Q3170" i="1"/>
  <c r="U3170" i="1" s="1"/>
  <c r="P3179" i="1" l="1"/>
  <c r="L3180" i="1"/>
  <c r="M3180" i="1" s="1"/>
  <c r="N3180" i="1" s="1"/>
  <c r="O3180" i="1" s="1"/>
  <c r="S3179" i="1"/>
  <c r="T3179" i="1" s="1"/>
  <c r="W3180" i="1"/>
  <c r="V3180" i="1"/>
  <c r="I3180" i="1"/>
  <c r="J3180" i="1" s="1"/>
  <c r="D3180" i="1"/>
  <c r="E3180" i="1" s="1"/>
  <c r="G3180" i="1" s="1"/>
  <c r="H3181" i="1" s="1"/>
  <c r="B3180" i="1"/>
  <c r="A3181" i="1"/>
  <c r="R3180" i="1"/>
  <c r="C3172" i="1"/>
  <c r="Q3171" i="1"/>
  <c r="U3171" i="1" s="1"/>
  <c r="P3180" i="1" l="1"/>
  <c r="D3181" i="1"/>
  <c r="E3181" i="1" s="1"/>
  <c r="G3181" i="1" s="1"/>
  <c r="H3182" i="1" s="1"/>
  <c r="R3181" i="1"/>
  <c r="B3181" i="1"/>
  <c r="A3182" i="1"/>
  <c r="W3181" i="1"/>
  <c r="V3181" i="1"/>
  <c r="S3180" i="1"/>
  <c r="T3180" i="1" s="1"/>
  <c r="L3181" i="1"/>
  <c r="M3181" i="1" s="1"/>
  <c r="N3181" i="1" s="1"/>
  <c r="O3181" i="1" s="1"/>
  <c r="I3181" i="1"/>
  <c r="J3181" i="1" s="1"/>
  <c r="C3173" i="1"/>
  <c r="Q3172" i="1"/>
  <c r="U3172" i="1" s="1"/>
  <c r="P3181" i="1" l="1"/>
  <c r="D3182" i="1"/>
  <c r="E3182" i="1" s="1"/>
  <c r="G3182" i="1" s="1"/>
  <c r="H3183" i="1" s="1"/>
  <c r="R3182" i="1"/>
  <c r="B3182" i="1"/>
  <c r="A3183" i="1"/>
  <c r="L3182" i="1"/>
  <c r="M3182" i="1" s="1"/>
  <c r="N3182" i="1" s="1"/>
  <c r="O3182" i="1" s="1"/>
  <c r="S3181" i="1"/>
  <c r="T3181" i="1" s="1"/>
  <c r="V3182" i="1"/>
  <c r="W3182" i="1"/>
  <c r="I3182" i="1"/>
  <c r="J3182" i="1" s="1"/>
  <c r="C3174" i="1"/>
  <c r="Q3173" i="1"/>
  <c r="U3173" i="1" s="1"/>
  <c r="P3182" i="1" l="1"/>
  <c r="D3183" i="1"/>
  <c r="E3183" i="1" s="1"/>
  <c r="G3183" i="1" s="1"/>
  <c r="H3184" i="1" s="1"/>
  <c r="R3183" i="1"/>
  <c r="B3183" i="1"/>
  <c r="A3184" i="1"/>
  <c r="W3183" i="1"/>
  <c r="V3183" i="1"/>
  <c r="S3182" i="1"/>
  <c r="T3182" i="1" s="1"/>
  <c r="L3183" i="1"/>
  <c r="M3183" i="1" s="1"/>
  <c r="N3183" i="1" s="1"/>
  <c r="O3183" i="1" s="1"/>
  <c r="I3183" i="1"/>
  <c r="J3183" i="1" s="1"/>
  <c r="C3175" i="1"/>
  <c r="Q3174" i="1"/>
  <c r="U3174" i="1" s="1"/>
  <c r="P3183" i="1" l="1"/>
  <c r="D3184" i="1"/>
  <c r="E3184" i="1" s="1"/>
  <c r="G3184" i="1" s="1"/>
  <c r="H3185" i="1" s="1"/>
  <c r="R3184" i="1"/>
  <c r="B3184" i="1"/>
  <c r="A3185" i="1"/>
  <c r="S3183" i="1"/>
  <c r="T3183" i="1" s="1"/>
  <c r="W3184" i="1"/>
  <c r="V3184" i="1"/>
  <c r="L3184" i="1"/>
  <c r="M3184" i="1" s="1"/>
  <c r="N3184" i="1" s="1"/>
  <c r="O3184" i="1" s="1"/>
  <c r="I3184" i="1"/>
  <c r="J3184" i="1" s="1"/>
  <c r="C3176" i="1"/>
  <c r="Q3175" i="1"/>
  <c r="U3175" i="1" s="1"/>
  <c r="P3184" i="1" l="1"/>
  <c r="D3185" i="1"/>
  <c r="E3185" i="1" s="1"/>
  <c r="G3185" i="1" s="1"/>
  <c r="H3186" i="1" s="1"/>
  <c r="R3185" i="1"/>
  <c r="A3186" i="1"/>
  <c r="B3185" i="1"/>
  <c r="L3185" i="1"/>
  <c r="M3185" i="1" s="1"/>
  <c r="N3185" i="1" s="1"/>
  <c r="O3185" i="1" s="1"/>
  <c r="S3184" i="1"/>
  <c r="T3184" i="1" s="1"/>
  <c r="W3185" i="1"/>
  <c r="V3185" i="1"/>
  <c r="I3185" i="1"/>
  <c r="J3185" i="1" s="1"/>
  <c r="C3177" i="1"/>
  <c r="Q3176" i="1"/>
  <c r="U3176" i="1" s="1"/>
  <c r="P3185" i="1" l="1"/>
  <c r="D3186" i="1"/>
  <c r="E3186" i="1" s="1"/>
  <c r="G3186" i="1" s="1"/>
  <c r="H3187" i="1" s="1"/>
  <c r="A3187" i="1"/>
  <c r="R3186" i="1"/>
  <c r="B3186" i="1"/>
  <c r="V3186" i="1"/>
  <c r="W3186" i="1"/>
  <c r="S3185" i="1"/>
  <c r="T3185" i="1" s="1"/>
  <c r="L3186" i="1"/>
  <c r="M3186" i="1" s="1"/>
  <c r="N3186" i="1" s="1"/>
  <c r="O3186" i="1" s="1"/>
  <c r="I3186" i="1"/>
  <c r="J3186" i="1" s="1"/>
  <c r="C3178" i="1"/>
  <c r="Q3177" i="1"/>
  <c r="U3177" i="1" s="1"/>
  <c r="P3186" i="1" l="1"/>
  <c r="V3187" i="1"/>
  <c r="W3187" i="1"/>
  <c r="L3187" i="1"/>
  <c r="M3187" i="1" s="1"/>
  <c r="N3187" i="1" s="1"/>
  <c r="O3187" i="1" s="1"/>
  <c r="S3186" i="1"/>
  <c r="T3186" i="1" s="1"/>
  <c r="I3187" i="1"/>
  <c r="J3187" i="1" s="1"/>
  <c r="D3187" i="1"/>
  <c r="E3187" i="1" s="1"/>
  <c r="G3187" i="1" s="1"/>
  <c r="H3188" i="1" s="1"/>
  <c r="A3188" i="1"/>
  <c r="B3187" i="1"/>
  <c r="R3187" i="1"/>
  <c r="C3179" i="1"/>
  <c r="Q3178" i="1"/>
  <c r="U3178" i="1" s="1"/>
  <c r="P3187" i="1" l="1"/>
  <c r="D3188" i="1"/>
  <c r="E3188" i="1" s="1"/>
  <c r="G3188" i="1" s="1"/>
  <c r="H3189" i="1" s="1"/>
  <c r="A3189" i="1"/>
  <c r="R3188" i="1"/>
  <c r="B3188" i="1"/>
  <c r="J3188" i="1"/>
  <c r="L3188" i="1"/>
  <c r="M3188" i="1" s="1"/>
  <c r="N3188" i="1" s="1"/>
  <c r="O3188" i="1" s="1"/>
  <c r="S3187" i="1"/>
  <c r="T3187" i="1" s="1"/>
  <c r="W3188" i="1"/>
  <c r="V3188" i="1"/>
  <c r="I3188" i="1"/>
  <c r="C3180" i="1"/>
  <c r="Q3179" i="1"/>
  <c r="U3179" i="1" s="1"/>
  <c r="P3188" i="1" l="1"/>
  <c r="L3189" i="1"/>
  <c r="M3189" i="1" s="1"/>
  <c r="N3189" i="1" s="1"/>
  <c r="O3189" i="1" s="1"/>
  <c r="S3188" i="1"/>
  <c r="T3188" i="1" s="1"/>
  <c r="V3189" i="1"/>
  <c r="W3189" i="1"/>
  <c r="I3189" i="1"/>
  <c r="J3189" i="1" s="1"/>
  <c r="D3189" i="1"/>
  <c r="E3189" i="1" s="1"/>
  <c r="G3189" i="1" s="1"/>
  <c r="H3190" i="1" s="1"/>
  <c r="B3189" i="1"/>
  <c r="R3189" i="1"/>
  <c r="A3190" i="1"/>
  <c r="C3181" i="1"/>
  <c r="Q3180" i="1"/>
  <c r="U3180" i="1" s="1"/>
  <c r="P3189" i="1" l="1"/>
  <c r="D3190" i="1"/>
  <c r="E3190" i="1" s="1"/>
  <c r="G3190" i="1" s="1"/>
  <c r="H3191" i="1" s="1"/>
  <c r="R3190" i="1"/>
  <c r="A3191" i="1"/>
  <c r="B3190" i="1"/>
  <c r="W3190" i="1"/>
  <c r="S3189" i="1"/>
  <c r="T3189" i="1" s="1"/>
  <c r="V3190" i="1"/>
  <c r="L3190" i="1"/>
  <c r="M3190" i="1" s="1"/>
  <c r="N3190" i="1" s="1"/>
  <c r="O3190" i="1" s="1"/>
  <c r="I3190" i="1"/>
  <c r="J3190" i="1" s="1"/>
  <c r="C3182" i="1"/>
  <c r="Q3181" i="1"/>
  <c r="U3181" i="1" s="1"/>
  <c r="P3190" i="1" l="1"/>
  <c r="D3191" i="1"/>
  <c r="E3191" i="1" s="1"/>
  <c r="G3191" i="1" s="1"/>
  <c r="H3192" i="1" s="1"/>
  <c r="A3192" i="1"/>
  <c r="B3191" i="1"/>
  <c r="R3191" i="1"/>
  <c r="V3191" i="1"/>
  <c r="S3190" i="1"/>
  <c r="T3190" i="1" s="1"/>
  <c r="L3191" i="1"/>
  <c r="M3191" i="1" s="1"/>
  <c r="N3191" i="1" s="1"/>
  <c r="O3191" i="1" s="1"/>
  <c r="W3191" i="1"/>
  <c r="I3191" i="1"/>
  <c r="J3191" i="1" s="1"/>
  <c r="C3183" i="1"/>
  <c r="Q3182" i="1"/>
  <c r="U3182" i="1" s="1"/>
  <c r="P3191" i="1" l="1"/>
  <c r="W3192" i="1"/>
  <c r="L3192" i="1"/>
  <c r="M3192" i="1" s="1"/>
  <c r="N3192" i="1" s="1"/>
  <c r="O3192" i="1" s="1"/>
  <c r="S3191" i="1"/>
  <c r="T3191" i="1" s="1"/>
  <c r="V3192" i="1"/>
  <c r="I3192" i="1"/>
  <c r="J3192" i="1" s="1"/>
  <c r="D3192" i="1"/>
  <c r="E3192" i="1" s="1"/>
  <c r="G3192" i="1" s="1"/>
  <c r="H3193" i="1" s="1"/>
  <c r="A3193" i="1"/>
  <c r="R3192" i="1"/>
  <c r="B3192" i="1"/>
  <c r="C3184" i="1"/>
  <c r="Q3183" i="1"/>
  <c r="U3183" i="1" s="1"/>
  <c r="P3192" i="1" l="1"/>
  <c r="L3193" i="1"/>
  <c r="M3193" i="1" s="1"/>
  <c r="N3193" i="1" s="1"/>
  <c r="O3193" i="1" s="1"/>
  <c r="W3193" i="1"/>
  <c r="V3193" i="1"/>
  <c r="S3192" i="1"/>
  <c r="T3192" i="1" s="1"/>
  <c r="I3193" i="1"/>
  <c r="J3193" i="1" s="1"/>
  <c r="D3193" i="1"/>
  <c r="E3193" i="1" s="1"/>
  <c r="G3193" i="1" s="1"/>
  <c r="H3194" i="1" s="1"/>
  <c r="A3194" i="1"/>
  <c r="B3193" i="1"/>
  <c r="R3193" i="1"/>
  <c r="C3185" i="1"/>
  <c r="Q3184" i="1"/>
  <c r="U3184" i="1" s="1"/>
  <c r="P3193" i="1" l="1"/>
  <c r="D3194" i="1"/>
  <c r="E3194" i="1" s="1"/>
  <c r="G3194" i="1" s="1"/>
  <c r="H3195" i="1" s="1"/>
  <c r="B3194" i="1"/>
  <c r="A3195" i="1"/>
  <c r="R3194" i="1"/>
  <c r="V3194" i="1"/>
  <c r="S3193" i="1"/>
  <c r="T3193" i="1" s="1"/>
  <c r="L3194" i="1"/>
  <c r="M3194" i="1" s="1"/>
  <c r="N3194" i="1" s="1"/>
  <c r="O3194" i="1" s="1"/>
  <c r="W3194" i="1"/>
  <c r="I3194" i="1"/>
  <c r="J3194" i="1" s="1"/>
  <c r="C3186" i="1"/>
  <c r="Q3185" i="1"/>
  <c r="U3185" i="1" s="1"/>
  <c r="P3194" i="1" l="1"/>
  <c r="L3195" i="1"/>
  <c r="M3195" i="1" s="1"/>
  <c r="N3195" i="1" s="1"/>
  <c r="O3195" i="1" s="1"/>
  <c r="S3194" i="1"/>
  <c r="T3194" i="1" s="1"/>
  <c r="W3195" i="1"/>
  <c r="V3195" i="1"/>
  <c r="I3195" i="1"/>
  <c r="J3195" i="1" s="1"/>
  <c r="D3195" i="1"/>
  <c r="E3195" i="1" s="1"/>
  <c r="G3195" i="1" s="1"/>
  <c r="H3196" i="1" s="1"/>
  <c r="R3195" i="1"/>
  <c r="A3196" i="1"/>
  <c r="B3195" i="1"/>
  <c r="C3187" i="1"/>
  <c r="Q3186" i="1"/>
  <c r="U3186" i="1" s="1"/>
  <c r="P3195" i="1" l="1"/>
  <c r="D3196" i="1"/>
  <c r="E3196" i="1" s="1"/>
  <c r="G3196" i="1" s="1"/>
  <c r="H3197" i="1" s="1"/>
  <c r="A3197" i="1"/>
  <c r="R3196" i="1"/>
  <c r="B3196" i="1"/>
  <c r="V3196" i="1"/>
  <c r="W3196" i="1"/>
  <c r="L3196" i="1"/>
  <c r="M3196" i="1" s="1"/>
  <c r="N3196" i="1" s="1"/>
  <c r="O3196" i="1" s="1"/>
  <c r="S3195" i="1"/>
  <c r="T3195" i="1" s="1"/>
  <c r="I3196" i="1"/>
  <c r="J3196" i="1" s="1"/>
  <c r="C3188" i="1"/>
  <c r="Q3187" i="1"/>
  <c r="U3187" i="1" s="1"/>
  <c r="P3196" i="1" l="1"/>
  <c r="W3197" i="1"/>
  <c r="S3196" i="1"/>
  <c r="T3196" i="1" s="1"/>
  <c r="V3197" i="1"/>
  <c r="L3197" i="1"/>
  <c r="M3197" i="1" s="1"/>
  <c r="N3197" i="1" s="1"/>
  <c r="O3197" i="1" s="1"/>
  <c r="I3197" i="1"/>
  <c r="J3197" i="1" s="1"/>
  <c r="D3197" i="1"/>
  <c r="E3197" i="1" s="1"/>
  <c r="G3197" i="1" s="1"/>
  <c r="H3198" i="1" s="1"/>
  <c r="R3197" i="1"/>
  <c r="B3197" i="1"/>
  <c r="A3198" i="1"/>
  <c r="C3189" i="1"/>
  <c r="Q3188" i="1"/>
  <c r="U3188" i="1" s="1"/>
  <c r="P3197" i="1" l="1"/>
  <c r="W3198" i="1"/>
  <c r="V3198" i="1"/>
  <c r="L3198" i="1"/>
  <c r="M3198" i="1" s="1"/>
  <c r="N3198" i="1" s="1"/>
  <c r="O3198" i="1" s="1"/>
  <c r="S3197" i="1"/>
  <c r="T3197" i="1" s="1"/>
  <c r="I3198" i="1"/>
  <c r="J3198" i="1" s="1"/>
  <c r="D3198" i="1"/>
  <c r="E3198" i="1" s="1"/>
  <c r="G3198" i="1" s="1"/>
  <c r="H3199" i="1" s="1"/>
  <c r="B3198" i="1"/>
  <c r="A3199" i="1"/>
  <c r="R3198" i="1"/>
  <c r="C3190" i="1"/>
  <c r="Q3189" i="1"/>
  <c r="U3189" i="1" s="1"/>
  <c r="P3198" i="1" l="1"/>
  <c r="W3199" i="1"/>
  <c r="V3199" i="1"/>
  <c r="S3198" i="1"/>
  <c r="T3198" i="1" s="1"/>
  <c r="L3199" i="1"/>
  <c r="M3199" i="1" s="1"/>
  <c r="N3199" i="1" s="1"/>
  <c r="O3199" i="1" s="1"/>
  <c r="I3199" i="1"/>
  <c r="J3199" i="1" s="1"/>
  <c r="D3199" i="1"/>
  <c r="E3199" i="1" s="1"/>
  <c r="G3199" i="1" s="1"/>
  <c r="H3200" i="1" s="1"/>
  <c r="B3199" i="1"/>
  <c r="A3200" i="1"/>
  <c r="R3199" i="1"/>
  <c r="C3191" i="1"/>
  <c r="Q3190" i="1"/>
  <c r="U3190" i="1" s="1"/>
  <c r="P3199" i="1" l="1"/>
  <c r="W3200" i="1"/>
  <c r="L3200" i="1"/>
  <c r="M3200" i="1" s="1"/>
  <c r="N3200" i="1" s="1"/>
  <c r="O3200" i="1" s="1"/>
  <c r="V3200" i="1"/>
  <c r="S3199" i="1"/>
  <c r="T3199" i="1" s="1"/>
  <c r="I3200" i="1"/>
  <c r="J3200" i="1" s="1"/>
  <c r="D3200" i="1"/>
  <c r="E3200" i="1" s="1"/>
  <c r="G3200" i="1" s="1"/>
  <c r="H3201" i="1" s="1"/>
  <c r="R3200" i="1"/>
  <c r="B3200" i="1"/>
  <c r="A3201" i="1"/>
  <c r="C3192" i="1"/>
  <c r="Q3191" i="1"/>
  <c r="U3191" i="1" s="1"/>
  <c r="P3200" i="1" l="1"/>
  <c r="L3201" i="1"/>
  <c r="M3201" i="1" s="1"/>
  <c r="N3201" i="1" s="1"/>
  <c r="O3201" i="1" s="1"/>
  <c r="W3201" i="1"/>
  <c r="V3201" i="1"/>
  <c r="S3200" i="1"/>
  <c r="T3200" i="1" s="1"/>
  <c r="I3201" i="1"/>
  <c r="J3201" i="1" s="1"/>
  <c r="D3201" i="1"/>
  <c r="E3201" i="1" s="1"/>
  <c r="G3201" i="1" s="1"/>
  <c r="H3202" i="1" s="1"/>
  <c r="B3201" i="1"/>
  <c r="R3201" i="1"/>
  <c r="A3202" i="1"/>
  <c r="C3193" i="1"/>
  <c r="Q3192" i="1"/>
  <c r="U3192" i="1" s="1"/>
  <c r="P3201" i="1" l="1"/>
  <c r="D3202" i="1"/>
  <c r="E3202" i="1" s="1"/>
  <c r="G3202" i="1" s="1"/>
  <c r="H3203" i="1" s="1"/>
  <c r="R3202" i="1"/>
  <c r="B3202" i="1"/>
  <c r="A3203" i="1"/>
  <c r="L3202" i="1"/>
  <c r="M3202" i="1" s="1"/>
  <c r="N3202" i="1" s="1"/>
  <c r="O3202" i="1" s="1"/>
  <c r="S3201" i="1"/>
  <c r="T3201" i="1" s="1"/>
  <c r="W3202" i="1"/>
  <c r="V3202" i="1"/>
  <c r="I3202" i="1"/>
  <c r="J3202" i="1" s="1"/>
  <c r="C3194" i="1"/>
  <c r="Q3193" i="1"/>
  <c r="U3193" i="1" s="1"/>
  <c r="P3202" i="1" l="1"/>
  <c r="D3203" i="1"/>
  <c r="E3203" i="1" s="1"/>
  <c r="G3203" i="1" s="1"/>
  <c r="H3204" i="1" s="1"/>
  <c r="B3203" i="1"/>
  <c r="A3204" i="1"/>
  <c r="R3203" i="1"/>
  <c r="W3203" i="1"/>
  <c r="V3203" i="1"/>
  <c r="L3203" i="1"/>
  <c r="M3203" i="1" s="1"/>
  <c r="N3203" i="1" s="1"/>
  <c r="O3203" i="1" s="1"/>
  <c r="S3202" i="1"/>
  <c r="T3202" i="1" s="1"/>
  <c r="I3203" i="1"/>
  <c r="J3203" i="1" s="1"/>
  <c r="C3195" i="1"/>
  <c r="Q3194" i="1"/>
  <c r="U3194" i="1" s="1"/>
  <c r="P3203" i="1" l="1"/>
  <c r="D3204" i="1"/>
  <c r="E3204" i="1" s="1"/>
  <c r="G3204" i="1" s="1"/>
  <c r="H3205" i="1" s="1"/>
  <c r="R3204" i="1"/>
  <c r="B3204" i="1"/>
  <c r="A3205" i="1"/>
  <c r="W3204" i="1"/>
  <c r="L3204" i="1"/>
  <c r="M3204" i="1" s="1"/>
  <c r="N3204" i="1" s="1"/>
  <c r="O3204" i="1" s="1"/>
  <c r="S3203" i="1"/>
  <c r="T3203" i="1" s="1"/>
  <c r="V3204" i="1"/>
  <c r="I3204" i="1"/>
  <c r="J3204" i="1" s="1"/>
  <c r="C3196" i="1"/>
  <c r="Q3195" i="1"/>
  <c r="U3195" i="1" s="1"/>
  <c r="P3204" i="1" l="1"/>
  <c r="D3205" i="1"/>
  <c r="E3205" i="1" s="1"/>
  <c r="G3205" i="1" s="1"/>
  <c r="H3206" i="1" s="1"/>
  <c r="A3206" i="1"/>
  <c r="R3205" i="1"/>
  <c r="B3205" i="1"/>
  <c r="W3205" i="1"/>
  <c r="V3205" i="1"/>
  <c r="L3205" i="1"/>
  <c r="M3205" i="1" s="1"/>
  <c r="N3205" i="1" s="1"/>
  <c r="O3205" i="1" s="1"/>
  <c r="S3204" i="1"/>
  <c r="T3204" i="1" s="1"/>
  <c r="I3205" i="1"/>
  <c r="J3205" i="1" s="1"/>
  <c r="C3197" i="1"/>
  <c r="Q3196" i="1"/>
  <c r="U3196" i="1" s="1"/>
  <c r="P3205" i="1" l="1"/>
  <c r="V3206" i="1"/>
  <c r="W3206" i="1"/>
  <c r="S3205" i="1"/>
  <c r="T3205" i="1" s="1"/>
  <c r="L3206" i="1"/>
  <c r="M3206" i="1" s="1"/>
  <c r="N3206" i="1" s="1"/>
  <c r="O3206" i="1" s="1"/>
  <c r="I3206" i="1"/>
  <c r="J3206" i="1" s="1"/>
  <c r="D3206" i="1"/>
  <c r="E3206" i="1" s="1"/>
  <c r="G3206" i="1" s="1"/>
  <c r="H3207" i="1" s="1"/>
  <c r="R3206" i="1"/>
  <c r="B3206" i="1"/>
  <c r="A3207" i="1"/>
  <c r="C3198" i="1"/>
  <c r="Q3197" i="1"/>
  <c r="U3197" i="1" s="1"/>
  <c r="P3206" i="1" l="1"/>
  <c r="L3207" i="1"/>
  <c r="M3207" i="1" s="1"/>
  <c r="N3207" i="1" s="1"/>
  <c r="O3207" i="1" s="1"/>
  <c r="V3207" i="1"/>
  <c r="S3206" i="1"/>
  <c r="W3207" i="1"/>
  <c r="I3207" i="1"/>
  <c r="J3207" i="1" s="1"/>
  <c r="D3207" i="1"/>
  <c r="E3207" i="1" s="1"/>
  <c r="G3207" i="1" s="1"/>
  <c r="H3208" i="1" s="1"/>
  <c r="R3207" i="1"/>
  <c r="B3207" i="1"/>
  <c r="A3208" i="1"/>
  <c r="C3199" i="1"/>
  <c r="Q3198" i="1"/>
  <c r="U3198" i="1" s="1"/>
  <c r="P3207" i="1" l="1"/>
  <c r="W3208" i="1"/>
  <c r="V3208" i="1"/>
  <c r="L3208" i="1"/>
  <c r="M3208" i="1" s="1"/>
  <c r="N3208" i="1" s="1"/>
  <c r="O3208" i="1" s="1"/>
  <c r="S3207" i="1"/>
  <c r="T3207" i="1" s="1"/>
  <c r="I3208" i="1"/>
  <c r="J3208" i="1" s="1"/>
  <c r="D3208" i="1"/>
  <c r="E3208" i="1" s="1"/>
  <c r="G3208" i="1" s="1"/>
  <c r="H3209" i="1" s="1"/>
  <c r="B3208" i="1"/>
  <c r="A3209" i="1"/>
  <c r="R3208" i="1"/>
  <c r="C3200" i="1"/>
  <c r="Q3199" i="1"/>
  <c r="U3199" i="1" s="1"/>
  <c r="P3208" i="1" l="1"/>
  <c r="L3209" i="1"/>
  <c r="M3209" i="1" s="1"/>
  <c r="N3209" i="1" s="1"/>
  <c r="O3209" i="1" s="1"/>
  <c r="S3208" i="1"/>
  <c r="T3208" i="1" s="1"/>
  <c r="W3209" i="1"/>
  <c r="V3209" i="1"/>
  <c r="I3209" i="1"/>
  <c r="J3209" i="1" s="1"/>
  <c r="D3209" i="1"/>
  <c r="E3209" i="1" s="1"/>
  <c r="G3209" i="1" s="1"/>
  <c r="H3210" i="1" s="1"/>
  <c r="R3209" i="1"/>
  <c r="B3209" i="1"/>
  <c r="A3210" i="1"/>
  <c r="C3201" i="1"/>
  <c r="Q3200" i="1"/>
  <c r="U3200" i="1" s="1"/>
  <c r="P3209" i="1" l="1"/>
  <c r="L3210" i="1"/>
  <c r="M3210" i="1" s="1"/>
  <c r="N3210" i="1" s="1"/>
  <c r="O3210" i="1" s="1"/>
  <c r="S3209" i="1"/>
  <c r="T3209" i="1" s="1"/>
  <c r="W3210" i="1"/>
  <c r="V3210" i="1"/>
  <c r="I3210" i="1"/>
  <c r="J3210" i="1" s="1"/>
  <c r="D3210" i="1"/>
  <c r="E3210" i="1" s="1"/>
  <c r="G3210" i="1" s="1"/>
  <c r="H3211" i="1" s="1"/>
  <c r="R3210" i="1"/>
  <c r="A3211" i="1"/>
  <c r="B3210" i="1"/>
  <c r="C3202" i="1"/>
  <c r="Q3201" i="1"/>
  <c r="U3201" i="1" s="1"/>
  <c r="P3210" i="1" l="1"/>
  <c r="V3211" i="1"/>
  <c r="L3211" i="1"/>
  <c r="M3211" i="1" s="1"/>
  <c r="N3211" i="1" s="1"/>
  <c r="O3211" i="1" s="1"/>
  <c r="S3210" i="1"/>
  <c r="T3210" i="1" s="1"/>
  <c r="W3211" i="1"/>
  <c r="I3211" i="1"/>
  <c r="J3211" i="1"/>
  <c r="D3211" i="1"/>
  <c r="E3211" i="1" s="1"/>
  <c r="G3211" i="1" s="1"/>
  <c r="H3212" i="1" s="1"/>
  <c r="R3211" i="1"/>
  <c r="B3211" i="1"/>
  <c r="A3212" i="1"/>
  <c r="C3203" i="1"/>
  <c r="Q3202" i="1"/>
  <c r="U3202" i="1" s="1"/>
  <c r="V3212" i="1" l="1"/>
  <c r="L3212" i="1"/>
  <c r="M3212" i="1" s="1"/>
  <c r="N3212" i="1" s="1"/>
  <c r="O3212" i="1" s="1"/>
  <c r="S3211" i="1"/>
  <c r="T3211" i="1" s="1"/>
  <c r="W3212" i="1"/>
  <c r="I3212" i="1"/>
  <c r="P3211" i="1"/>
  <c r="J3212" i="1"/>
  <c r="D3212" i="1"/>
  <c r="E3212" i="1" s="1"/>
  <c r="G3212" i="1" s="1"/>
  <c r="H3213" i="1" s="1"/>
  <c r="R3212" i="1"/>
  <c r="B3212" i="1"/>
  <c r="A3213" i="1"/>
  <c r="C3204" i="1"/>
  <c r="Q3203" i="1"/>
  <c r="U3203" i="1" s="1"/>
  <c r="D3213" i="1" l="1"/>
  <c r="E3213" i="1" s="1"/>
  <c r="G3213" i="1" s="1"/>
  <c r="H3214" i="1" s="1"/>
  <c r="A3214" i="1"/>
  <c r="R3213" i="1"/>
  <c r="B3213" i="1"/>
  <c r="P3212" i="1"/>
  <c r="L3213" i="1"/>
  <c r="M3213" i="1" s="1"/>
  <c r="N3213" i="1" s="1"/>
  <c r="O3213" i="1" s="1"/>
  <c r="S3212" i="1"/>
  <c r="T3212" i="1" s="1"/>
  <c r="V3213" i="1"/>
  <c r="W3213" i="1"/>
  <c r="I3213" i="1"/>
  <c r="J3213" i="1" s="1"/>
  <c r="C3205" i="1"/>
  <c r="Q3204" i="1"/>
  <c r="U3204" i="1" s="1"/>
  <c r="P3213" i="1" l="1"/>
  <c r="V3214" i="1"/>
  <c r="L3214" i="1"/>
  <c r="M3214" i="1" s="1"/>
  <c r="N3214" i="1" s="1"/>
  <c r="O3214" i="1" s="1"/>
  <c r="W3214" i="1"/>
  <c r="S3213" i="1"/>
  <c r="T3213" i="1" s="1"/>
  <c r="I3214" i="1"/>
  <c r="J3214" i="1" s="1"/>
  <c r="D3214" i="1"/>
  <c r="E3214" i="1" s="1"/>
  <c r="G3214" i="1" s="1"/>
  <c r="H3215" i="1" s="1"/>
  <c r="A3215" i="1"/>
  <c r="R3214" i="1"/>
  <c r="B3214" i="1"/>
  <c r="C3206" i="1"/>
  <c r="Q3205" i="1"/>
  <c r="U3205" i="1" s="1"/>
  <c r="P3214" i="1" l="1"/>
  <c r="D3215" i="1"/>
  <c r="E3215" i="1" s="1"/>
  <c r="G3215" i="1" s="1"/>
  <c r="H3216" i="1" s="1"/>
  <c r="R3215" i="1"/>
  <c r="B3215" i="1"/>
  <c r="A3216" i="1"/>
  <c r="W3215" i="1"/>
  <c r="L3215" i="1"/>
  <c r="M3215" i="1" s="1"/>
  <c r="N3215" i="1" s="1"/>
  <c r="O3215" i="1" s="1"/>
  <c r="S3214" i="1"/>
  <c r="T3214" i="1" s="1"/>
  <c r="V3215" i="1"/>
  <c r="I3215" i="1"/>
  <c r="J3215" i="1" s="1"/>
  <c r="T3206" i="1"/>
  <c r="C3207" i="1" s="1"/>
  <c r="Q3206" i="1"/>
  <c r="P3215" i="1" l="1"/>
  <c r="D3216" i="1"/>
  <c r="E3216" i="1" s="1"/>
  <c r="G3216" i="1" s="1"/>
  <c r="H3217" i="1" s="1"/>
  <c r="R3216" i="1"/>
  <c r="A3217" i="1"/>
  <c r="B3216" i="1"/>
  <c r="W3216" i="1"/>
  <c r="V3216" i="1"/>
  <c r="S3215" i="1"/>
  <c r="T3215" i="1" s="1"/>
  <c r="L3216" i="1"/>
  <c r="M3216" i="1" s="1"/>
  <c r="N3216" i="1" s="1"/>
  <c r="O3216" i="1" s="1"/>
  <c r="I3216" i="1"/>
  <c r="J3216" i="1" s="1"/>
  <c r="U3206" i="1"/>
  <c r="C3208" i="1"/>
  <c r="Q3207" i="1"/>
  <c r="U3207" i="1" s="1"/>
  <c r="P3216" i="1" l="1"/>
  <c r="D3217" i="1"/>
  <c r="E3217" i="1" s="1"/>
  <c r="G3217" i="1" s="1"/>
  <c r="H3218" i="1" s="1"/>
  <c r="R3217" i="1"/>
  <c r="B3217" i="1"/>
  <c r="A3218" i="1"/>
  <c r="S3216" i="1"/>
  <c r="T3216" i="1" s="1"/>
  <c r="L3217" i="1"/>
  <c r="M3217" i="1" s="1"/>
  <c r="N3217" i="1" s="1"/>
  <c r="O3217" i="1" s="1"/>
  <c r="W3217" i="1"/>
  <c r="V3217" i="1"/>
  <c r="I3217" i="1"/>
  <c r="J3217" i="1" s="1"/>
  <c r="C3209" i="1"/>
  <c r="Q3208" i="1"/>
  <c r="U3208" i="1" s="1"/>
  <c r="P3217" i="1" l="1"/>
  <c r="D3218" i="1"/>
  <c r="E3218" i="1" s="1"/>
  <c r="G3218" i="1" s="1"/>
  <c r="H3219" i="1" s="1"/>
  <c r="R3218" i="1"/>
  <c r="B3218" i="1"/>
  <c r="A3219" i="1"/>
  <c r="S3217" i="1"/>
  <c r="T3217" i="1" s="1"/>
  <c r="L3218" i="1"/>
  <c r="M3218" i="1" s="1"/>
  <c r="N3218" i="1" s="1"/>
  <c r="O3218" i="1" s="1"/>
  <c r="W3218" i="1"/>
  <c r="V3218" i="1"/>
  <c r="I3218" i="1"/>
  <c r="J3218" i="1" s="1"/>
  <c r="C3210" i="1"/>
  <c r="Q3209" i="1"/>
  <c r="U3209" i="1" s="1"/>
  <c r="P3218" i="1" l="1"/>
  <c r="D3219" i="1"/>
  <c r="E3219" i="1" s="1"/>
  <c r="G3219" i="1" s="1"/>
  <c r="H3220" i="1" s="1"/>
  <c r="B3219" i="1"/>
  <c r="R3219" i="1"/>
  <c r="A3220" i="1"/>
  <c r="L3219" i="1"/>
  <c r="M3219" i="1" s="1"/>
  <c r="N3219" i="1" s="1"/>
  <c r="O3219" i="1" s="1"/>
  <c r="W3219" i="1"/>
  <c r="S3218" i="1"/>
  <c r="T3218" i="1" s="1"/>
  <c r="V3219" i="1"/>
  <c r="I3219" i="1"/>
  <c r="J3219" i="1" s="1"/>
  <c r="C3211" i="1"/>
  <c r="Q3210" i="1"/>
  <c r="U3210" i="1" s="1"/>
  <c r="P3219" i="1" l="1"/>
  <c r="W3220" i="1"/>
  <c r="V3220" i="1"/>
  <c r="L3220" i="1"/>
  <c r="M3220" i="1" s="1"/>
  <c r="N3220" i="1" s="1"/>
  <c r="O3220" i="1" s="1"/>
  <c r="S3219" i="1"/>
  <c r="T3219" i="1" s="1"/>
  <c r="I3220" i="1"/>
  <c r="J3220" i="1" s="1"/>
  <c r="D3220" i="1"/>
  <c r="E3220" i="1" s="1"/>
  <c r="G3220" i="1" s="1"/>
  <c r="H3221" i="1" s="1"/>
  <c r="R3220" i="1"/>
  <c r="B3220" i="1"/>
  <c r="A3221" i="1"/>
  <c r="C3212" i="1"/>
  <c r="Q3211" i="1"/>
  <c r="U3211" i="1" s="1"/>
  <c r="P3220" i="1" l="1"/>
  <c r="W3221" i="1"/>
  <c r="V3221" i="1"/>
  <c r="L3221" i="1"/>
  <c r="M3221" i="1" s="1"/>
  <c r="N3221" i="1" s="1"/>
  <c r="O3221" i="1" s="1"/>
  <c r="S3220" i="1"/>
  <c r="T3220" i="1" s="1"/>
  <c r="I3221" i="1"/>
  <c r="J3221" i="1" s="1"/>
  <c r="D3221" i="1"/>
  <c r="E3221" i="1" s="1"/>
  <c r="G3221" i="1" s="1"/>
  <c r="H3222" i="1" s="1"/>
  <c r="B3221" i="1"/>
  <c r="A3222" i="1"/>
  <c r="R3221" i="1"/>
  <c r="C3213" i="1"/>
  <c r="Q3212" i="1"/>
  <c r="U3212" i="1" s="1"/>
  <c r="P3221" i="1" l="1"/>
  <c r="W3222" i="1"/>
  <c r="V3222" i="1"/>
  <c r="L3222" i="1"/>
  <c r="M3222" i="1" s="1"/>
  <c r="N3222" i="1" s="1"/>
  <c r="O3222" i="1" s="1"/>
  <c r="S3221" i="1"/>
  <c r="T3221" i="1" s="1"/>
  <c r="I3222" i="1"/>
  <c r="J3222" i="1" s="1"/>
  <c r="D3222" i="1"/>
  <c r="E3222" i="1" s="1"/>
  <c r="G3222" i="1" s="1"/>
  <c r="H3223" i="1" s="1"/>
  <c r="A3223" i="1"/>
  <c r="R3222" i="1"/>
  <c r="B3222" i="1"/>
  <c r="C3214" i="1"/>
  <c r="Q3213" i="1"/>
  <c r="U3213" i="1" s="1"/>
  <c r="P3222" i="1" l="1"/>
  <c r="D3223" i="1"/>
  <c r="E3223" i="1" s="1"/>
  <c r="G3223" i="1" s="1"/>
  <c r="H3224" i="1" s="1"/>
  <c r="R3223" i="1"/>
  <c r="A3224" i="1"/>
  <c r="B3223" i="1"/>
  <c r="V3223" i="1"/>
  <c r="L3223" i="1"/>
  <c r="M3223" i="1" s="1"/>
  <c r="N3223" i="1" s="1"/>
  <c r="O3223" i="1" s="1"/>
  <c r="S3222" i="1"/>
  <c r="T3222" i="1" s="1"/>
  <c r="W3223" i="1"/>
  <c r="I3223" i="1"/>
  <c r="J3223" i="1" s="1"/>
  <c r="C3215" i="1"/>
  <c r="Q3214" i="1"/>
  <c r="U3214" i="1" s="1"/>
  <c r="P3223" i="1" l="1"/>
  <c r="D3224" i="1"/>
  <c r="E3224" i="1" s="1"/>
  <c r="G3224" i="1" s="1"/>
  <c r="H3225" i="1" s="1"/>
  <c r="R3224" i="1"/>
  <c r="A3225" i="1"/>
  <c r="B3224" i="1"/>
  <c r="V3224" i="1"/>
  <c r="L3224" i="1"/>
  <c r="M3224" i="1" s="1"/>
  <c r="N3224" i="1" s="1"/>
  <c r="O3224" i="1" s="1"/>
  <c r="S3223" i="1"/>
  <c r="T3223" i="1" s="1"/>
  <c r="W3224" i="1"/>
  <c r="I3224" i="1"/>
  <c r="J3224" i="1" s="1"/>
  <c r="C3216" i="1"/>
  <c r="Q3215" i="1"/>
  <c r="U3215" i="1" s="1"/>
  <c r="P3224" i="1" l="1"/>
  <c r="D3225" i="1"/>
  <c r="E3225" i="1" s="1"/>
  <c r="G3225" i="1" s="1"/>
  <c r="H3226" i="1" s="1"/>
  <c r="R3225" i="1"/>
  <c r="B3225" i="1"/>
  <c r="A3226" i="1"/>
  <c r="L3225" i="1"/>
  <c r="M3225" i="1" s="1"/>
  <c r="N3225" i="1" s="1"/>
  <c r="O3225" i="1" s="1"/>
  <c r="W3225" i="1"/>
  <c r="V3225" i="1"/>
  <c r="S3224" i="1"/>
  <c r="T3224" i="1" s="1"/>
  <c r="I3225" i="1"/>
  <c r="J3225" i="1" s="1"/>
  <c r="C3217" i="1"/>
  <c r="Q3216" i="1"/>
  <c r="U3216" i="1" s="1"/>
  <c r="P3225" i="1" l="1"/>
  <c r="D3226" i="1"/>
  <c r="E3226" i="1" s="1"/>
  <c r="G3226" i="1" s="1"/>
  <c r="H3227" i="1" s="1"/>
  <c r="R3226" i="1"/>
  <c r="B3226" i="1"/>
  <c r="A3227" i="1"/>
  <c r="L3226" i="1"/>
  <c r="M3226" i="1" s="1"/>
  <c r="N3226" i="1" s="1"/>
  <c r="O3226" i="1" s="1"/>
  <c r="S3225" i="1"/>
  <c r="T3225" i="1" s="1"/>
  <c r="W3226" i="1"/>
  <c r="V3226" i="1"/>
  <c r="I3226" i="1"/>
  <c r="J3226" i="1" s="1"/>
  <c r="C3218" i="1"/>
  <c r="Q3217" i="1"/>
  <c r="U3217" i="1" s="1"/>
  <c r="P3226" i="1" l="1"/>
  <c r="D3227" i="1"/>
  <c r="E3227" i="1" s="1"/>
  <c r="G3227" i="1" s="1"/>
  <c r="H3228" i="1" s="1"/>
  <c r="R3227" i="1"/>
  <c r="A3228" i="1"/>
  <c r="B3227" i="1"/>
  <c r="S3226" i="1"/>
  <c r="T3226" i="1" s="1"/>
  <c r="L3227" i="1"/>
  <c r="M3227" i="1" s="1"/>
  <c r="N3227" i="1" s="1"/>
  <c r="O3227" i="1" s="1"/>
  <c r="W3227" i="1"/>
  <c r="V3227" i="1"/>
  <c r="I3227" i="1"/>
  <c r="J3227" i="1" s="1"/>
  <c r="C3219" i="1"/>
  <c r="Q3218" i="1"/>
  <c r="U3218" i="1" s="1"/>
  <c r="P3227" i="1" l="1"/>
  <c r="D3228" i="1"/>
  <c r="E3228" i="1" s="1"/>
  <c r="G3228" i="1" s="1"/>
  <c r="H3229" i="1" s="1"/>
  <c r="R3228" i="1"/>
  <c r="A3229" i="1"/>
  <c r="B3228" i="1"/>
  <c r="V3228" i="1"/>
  <c r="W3228" i="1"/>
  <c r="L3228" i="1"/>
  <c r="M3228" i="1" s="1"/>
  <c r="N3228" i="1" s="1"/>
  <c r="O3228" i="1" s="1"/>
  <c r="S3227" i="1"/>
  <c r="T3227" i="1" s="1"/>
  <c r="I3228" i="1"/>
  <c r="J3228" i="1" s="1"/>
  <c r="C3220" i="1"/>
  <c r="Q3219" i="1"/>
  <c r="U3219" i="1" s="1"/>
  <c r="P3228" i="1" l="1"/>
  <c r="D3229" i="1"/>
  <c r="E3229" i="1" s="1"/>
  <c r="G3229" i="1" s="1"/>
  <c r="H3230" i="1" s="1"/>
  <c r="A3230" i="1"/>
  <c r="R3229" i="1"/>
  <c r="B3229" i="1"/>
  <c r="L3229" i="1"/>
  <c r="M3229" i="1" s="1"/>
  <c r="N3229" i="1" s="1"/>
  <c r="O3229" i="1" s="1"/>
  <c r="S3228" i="1"/>
  <c r="T3228" i="1" s="1"/>
  <c r="W3229" i="1"/>
  <c r="V3229" i="1"/>
  <c r="I3229" i="1"/>
  <c r="J3229" i="1" s="1"/>
  <c r="C3221" i="1"/>
  <c r="Q3220" i="1"/>
  <c r="U3220" i="1" s="1"/>
  <c r="P3229" i="1" l="1"/>
  <c r="L3230" i="1"/>
  <c r="M3230" i="1" s="1"/>
  <c r="N3230" i="1" s="1"/>
  <c r="O3230" i="1" s="1"/>
  <c r="W3230" i="1"/>
  <c r="V3230" i="1"/>
  <c r="S3229" i="1"/>
  <c r="T3229" i="1" s="1"/>
  <c r="I3230" i="1"/>
  <c r="J3230" i="1" s="1"/>
  <c r="D3230" i="1"/>
  <c r="E3230" i="1" s="1"/>
  <c r="G3230" i="1" s="1"/>
  <c r="H3231" i="1" s="1"/>
  <c r="R3230" i="1"/>
  <c r="B3230" i="1"/>
  <c r="A3231" i="1"/>
  <c r="C3222" i="1"/>
  <c r="Q3221" i="1"/>
  <c r="U3221" i="1" s="1"/>
  <c r="P3230" i="1" l="1"/>
  <c r="D3231" i="1"/>
  <c r="E3231" i="1" s="1"/>
  <c r="G3231" i="1" s="1"/>
  <c r="H3232" i="1" s="1"/>
  <c r="B3231" i="1"/>
  <c r="A3232" i="1"/>
  <c r="R3231" i="1"/>
  <c r="W3231" i="1"/>
  <c r="S3230" i="1"/>
  <c r="T3230" i="1" s="1"/>
  <c r="V3231" i="1"/>
  <c r="L3231" i="1"/>
  <c r="M3231" i="1" s="1"/>
  <c r="N3231" i="1" s="1"/>
  <c r="O3231" i="1" s="1"/>
  <c r="I3231" i="1"/>
  <c r="J3231" i="1" s="1"/>
  <c r="C3223" i="1"/>
  <c r="Q3222" i="1"/>
  <c r="U3222" i="1" s="1"/>
  <c r="P3231" i="1" l="1"/>
  <c r="D3232" i="1"/>
  <c r="E3232" i="1" s="1"/>
  <c r="G3232" i="1" s="1"/>
  <c r="H3233" i="1" s="1"/>
  <c r="B3232" i="1"/>
  <c r="R3232" i="1"/>
  <c r="A3233" i="1"/>
  <c r="W3232" i="1"/>
  <c r="V3232" i="1"/>
  <c r="L3232" i="1"/>
  <c r="M3232" i="1" s="1"/>
  <c r="N3232" i="1" s="1"/>
  <c r="O3232" i="1" s="1"/>
  <c r="S3231" i="1"/>
  <c r="T3231" i="1" s="1"/>
  <c r="I3232" i="1"/>
  <c r="J3232" i="1" s="1"/>
  <c r="C3224" i="1"/>
  <c r="Q3223" i="1"/>
  <c r="U3223" i="1" s="1"/>
  <c r="P3232" i="1" l="1"/>
  <c r="S3232" i="1"/>
  <c r="T3232" i="1" s="1"/>
  <c r="L3233" i="1"/>
  <c r="M3233" i="1" s="1"/>
  <c r="N3233" i="1" s="1"/>
  <c r="O3233" i="1" s="1"/>
  <c r="V3233" i="1"/>
  <c r="W3233" i="1"/>
  <c r="I3233" i="1"/>
  <c r="J3233" i="1" s="1"/>
  <c r="D3233" i="1"/>
  <c r="E3233" i="1" s="1"/>
  <c r="G3233" i="1" s="1"/>
  <c r="H3234" i="1" s="1"/>
  <c r="B3233" i="1"/>
  <c r="A3234" i="1"/>
  <c r="R3233" i="1"/>
  <c r="C3225" i="1"/>
  <c r="Q3224" i="1"/>
  <c r="U3224" i="1" s="1"/>
  <c r="P3233" i="1" l="1"/>
  <c r="D3234" i="1"/>
  <c r="E3234" i="1" s="1"/>
  <c r="G3234" i="1" s="1"/>
  <c r="H3235" i="1" s="1"/>
  <c r="R3234" i="1"/>
  <c r="B3234" i="1"/>
  <c r="A3235" i="1"/>
  <c r="L3234" i="1"/>
  <c r="M3234" i="1" s="1"/>
  <c r="N3234" i="1" s="1"/>
  <c r="O3234" i="1" s="1"/>
  <c r="W3234" i="1"/>
  <c r="S3233" i="1"/>
  <c r="T3233" i="1" s="1"/>
  <c r="V3234" i="1"/>
  <c r="I3234" i="1"/>
  <c r="J3234" i="1" s="1"/>
  <c r="C3226" i="1"/>
  <c r="Q3225" i="1"/>
  <c r="U3225" i="1" s="1"/>
  <c r="P3234" i="1" l="1"/>
  <c r="D3235" i="1"/>
  <c r="E3235" i="1" s="1"/>
  <c r="G3235" i="1" s="1"/>
  <c r="H3236" i="1" s="1"/>
  <c r="B3235" i="1"/>
  <c r="A3236" i="1"/>
  <c r="R3235" i="1"/>
  <c r="V3235" i="1"/>
  <c r="S3234" i="1"/>
  <c r="T3234" i="1" s="1"/>
  <c r="L3235" i="1"/>
  <c r="M3235" i="1" s="1"/>
  <c r="N3235" i="1" s="1"/>
  <c r="O3235" i="1" s="1"/>
  <c r="W3235" i="1"/>
  <c r="I3235" i="1"/>
  <c r="J3235" i="1" s="1"/>
  <c r="C3227" i="1"/>
  <c r="Q3226" i="1"/>
  <c r="U3226" i="1" s="1"/>
  <c r="P3235" i="1" l="1"/>
  <c r="D3236" i="1"/>
  <c r="E3236" i="1" s="1"/>
  <c r="G3236" i="1" s="1"/>
  <c r="H3237" i="1" s="1"/>
  <c r="R3236" i="1"/>
  <c r="A3237" i="1"/>
  <c r="B3236" i="1"/>
  <c r="W3236" i="1"/>
  <c r="L3236" i="1"/>
  <c r="M3236" i="1" s="1"/>
  <c r="N3236" i="1" s="1"/>
  <c r="O3236" i="1" s="1"/>
  <c r="S3235" i="1"/>
  <c r="T3235" i="1" s="1"/>
  <c r="V3236" i="1"/>
  <c r="I3236" i="1"/>
  <c r="J3236" i="1" s="1"/>
  <c r="C3228" i="1"/>
  <c r="Q3227" i="1"/>
  <c r="U3227" i="1" s="1"/>
  <c r="P3236" i="1" l="1"/>
  <c r="D3237" i="1"/>
  <c r="E3237" i="1" s="1"/>
  <c r="G3237" i="1" s="1"/>
  <c r="H3238" i="1" s="1"/>
  <c r="A3238" i="1"/>
  <c r="R3237" i="1"/>
  <c r="B3237" i="1"/>
  <c r="V3237" i="1"/>
  <c r="L3237" i="1"/>
  <c r="M3237" i="1" s="1"/>
  <c r="N3237" i="1" s="1"/>
  <c r="O3237" i="1" s="1"/>
  <c r="S3236" i="1"/>
  <c r="T3236" i="1" s="1"/>
  <c r="W3237" i="1"/>
  <c r="I3237" i="1"/>
  <c r="J3237" i="1" s="1"/>
  <c r="C3229" i="1"/>
  <c r="Q3228" i="1"/>
  <c r="U3228" i="1" s="1"/>
  <c r="P3237" i="1" l="1"/>
  <c r="W3238" i="1"/>
  <c r="V3238" i="1"/>
  <c r="L3238" i="1"/>
  <c r="M3238" i="1" s="1"/>
  <c r="N3238" i="1" s="1"/>
  <c r="O3238" i="1" s="1"/>
  <c r="S3237" i="1"/>
  <c r="T3237" i="1" s="1"/>
  <c r="I3238" i="1"/>
  <c r="J3238" i="1" s="1"/>
  <c r="D3238" i="1"/>
  <c r="E3238" i="1" s="1"/>
  <c r="G3238" i="1" s="1"/>
  <c r="H3239" i="1" s="1"/>
  <c r="R3238" i="1"/>
  <c r="B3238" i="1"/>
  <c r="A3239" i="1"/>
  <c r="C3230" i="1"/>
  <c r="Q3229" i="1"/>
  <c r="U3229" i="1" s="1"/>
  <c r="P3238" i="1" l="1"/>
  <c r="L3239" i="1"/>
  <c r="M3239" i="1" s="1"/>
  <c r="N3239" i="1" s="1"/>
  <c r="O3239" i="1" s="1"/>
  <c r="S3238" i="1"/>
  <c r="T3238" i="1" s="1"/>
  <c r="V3239" i="1"/>
  <c r="W3239" i="1"/>
  <c r="I3239" i="1"/>
  <c r="J3239" i="1"/>
  <c r="D3239" i="1"/>
  <c r="E3239" i="1" s="1"/>
  <c r="G3239" i="1" s="1"/>
  <c r="H3240" i="1" s="1"/>
  <c r="R3239" i="1"/>
  <c r="B3239" i="1"/>
  <c r="A3240" i="1"/>
  <c r="C3231" i="1"/>
  <c r="Q3230" i="1"/>
  <c r="U3230" i="1" s="1"/>
  <c r="V3240" i="1" l="1"/>
  <c r="L3240" i="1"/>
  <c r="M3240" i="1" s="1"/>
  <c r="N3240" i="1" s="1"/>
  <c r="O3240" i="1" s="1"/>
  <c r="S3239" i="1"/>
  <c r="T3239" i="1" s="1"/>
  <c r="W3240" i="1"/>
  <c r="I3240" i="1"/>
  <c r="J3240" i="1" s="1"/>
  <c r="P3239" i="1"/>
  <c r="D3240" i="1"/>
  <c r="E3240" i="1" s="1"/>
  <c r="G3240" i="1" s="1"/>
  <c r="H3241" i="1" s="1"/>
  <c r="R3240" i="1"/>
  <c r="B3240" i="1"/>
  <c r="A3241" i="1"/>
  <c r="C3232" i="1"/>
  <c r="Q3231" i="1"/>
  <c r="U3231" i="1" s="1"/>
  <c r="P3240" i="1" l="1"/>
  <c r="D3241" i="1"/>
  <c r="E3241" i="1" s="1"/>
  <c r="G3241" i="1" s="1"/>
  <c r="H3242" i="1" s="1"/>
  <c r="R3241" i="1"/>
  <c r="B3241" i="1"/>
  <c r="A3242" i="1"/>
  <c r="J3241" i="1"/>
  <c r="S3240" i="1"/>
  <c r="T3240" i="1" s="1"/>
  <c r="W3241" i="1"/>
  <c r="V3241" i="1"/>
  <c r="L3241" i="1"/>
  <c r="M3241" i="1" s="1"/>
  <c r="N3241" i="1" s="1"/>
  <c r="O3241" i="1" s="1"/>
  <c r="I3241" i="1"/>
  <c r="C3233" i="1"/>
  <c r="Q3232" i="1"/>
  <c r="U3232" i="1" s="1"/>
  <c r="P3241" i="1" l="1"/>
  <c r="D3242" i="1"/>
  <c r="E3242" i="1" s="1"/>
  <c r="G3242" i="1" s="1"/>
  <c r="H3243" i="1" s="1"/>
  <c r="A3243" i="1"/>
  <c r="R3242" i="1"/>
  <c r="B3242" i="1"/>
  <c r="L3242" i="1"/>
  <c r="M3242" i="1" s="1"/>
  <c r="N3242" i="1" s="1"/>
  <c r="O3242" i="1" s="1"/>
  <c r="W3242" i="1"/>
  <c r="S3241" i="1"/>
  <c r="T3241" i="1" s="1"/>
  <c r="V3242" i="1"/>
  <c r="I3242" i="1"/>
  <c r="J3242" i="1"/>
  <c r="C3234" i="1"/>
  <c r="Q3233" i="1"/>
  <c r="U3233" i="1" s="1"/>
  <c r="L3243" i="1" l="1"/>
  <c r="M3243" i="1" s="1"/>
  <c r="N3243" i="1" s="1"/>
  <c r="O3243" i="1" s="1"/>
  <c r="S3242" i="1"/>
  <c r="T3242" i="1" s="1"/>
  <c r="W3243" i="1"/>
  <c r="V3243" i="1"/>
  <c r="I3243" i="1"/>
  <c r="J3243" i="1" s="1"/>
  <c r="D3243" i="1"/>
  <c r="E3243" i="1" s="1"/>
  <c r="G3243" i="1" s="1"/>
  <c r="H3244" i="1" s="1"/>
  <c r="A3244" i="1"/>
  <c r="R3243" i="1"/>
  <c r="B3243" i="1"/>
  <c r="P3242" i="1"/>
  <c r="C3235" i="1"/>
  <c r="Q3234" i="1"/>
  <c r="U3234" i="1" s="1"/>
  <c r="P3243" i="1" l="1"/>
  <c r="S3243" i="1"/>
  <c r="T3243" i="1" s="1"/>
  <c r="W3244" i="1"/>
  <c r="V3244" i="1"/>
  <c r="L3244" i="1"/>
  <c r="M3244" i="1" s="1"/>
  <c r="N3244" i="1" s="1"/>
  <c r="O3244" i="1" s="1"/>
  <c r="I3244" i="1"/>
  <c r="J3244" i="1" s="1"/>
  <c r="D3244" i="1"/>
  <c r="E3244" i="1" s="1"/>
  <c r="G3244" i="1" s="1"/>
  <c r="H3245" i="1" s="1"/>
  <c r="B3244" i="1"/>
  <c r="A3245" i="1"/>
  <c r="R3244" i="1"/>
  <c r="C3236" i="1"/>
  <c r="Q3235" i="1"/>
  <c r="U3235" i="1" s="1"/>
  <c r="P3244" i="1" l="1"/>
  <c r="D3245" i="1"/>
  <c r="E3245" i="1" s="1"/>
  <c r="G3245" i="1" s="1"/>
  <c r="H3246" i="1" s="1"/>
  <c r="A3246" i="1"/>
  <c r="R3245" i="1"/>
  <c r="B3245" i="1"/>
  <c r="J3245" i="1"/>
  <c r="W3245" i="1"/>
  <c r="V3245" i="1"/>
  <c r="L3245" i="1"/>
  <c r="M3245" i="1" s="1"/>
  <c r="N3245" i="1" s="1"/>
  <c r="O3245" i="1" s="1"/>
  <c r="S3244" i="1"/>
  <c r="T3244" i="1" s="1"/>
  <c r="I3245" i="1"/>
  <c r="C3237" i="1"/>
  <c r="Q3236" i="1"/>
  <c r="U3236" i="1" s="1"/>
  <c r="W3246" i="1" l="1"/>
  <c r="V3246" i="1"/>
  <c r="S3245" i="1"/>
  <c r="T3245" i="1" s="1"/>
  <c r="L3246" i="1"/>
  <c r="M3246" i="1" s="1"/>
  <c r="N3246" i="1" s="1"/>
  <c r="O3246" i="1" s="1"/>
  <c r="I3246" i="1"/>
  <c r="J3246" i="1" s="1"/>
  <c r="P3245" i="1"/>
  <c r="D3246" i="1"/>
  <c r="E3246" i="1" s="1"/>
  <c r="G3246" i="1" s="1"/>
  <c r="H3247" i="1" s="1"/>
  <c r="A3247" i="1"/>
  <c r="B3246" i="1"/>
  <c r="R3246" i="1"/>
  <c r="C3238" i="1"/>
  <c r="Q3237" i="1"/>
  <c r="U3237" i="1" s="1"/>
  <c r="P3246" i="1" l="1"/>
  <c r="D3247" i="1"/>
  <c r="E3247" i="1" s="1"/>
  <c r="G3247" i="1" s="1"/>
  <c r="H3248" i="1" s="1"/>
  <c r="R3247" i="1"/>
  <c r="B3247" i="1"/>
  <c r="A3248" i="1"/>
  <c r="V3247" i="1"/>
  <c r="S3246" i="1"/>
  <c r="T3246" i="1" s="1"/>
  <c r="L3247" i="1"/>
  <c r="M3247" i="1" s="1"/>
  <c r="N3247" i="1" s="1"/>
  <c r="O3247" i="1" s="1"/>
  <c r="W3247" i="1"/>
  <c r="I3247" i="1"/>
  <c r="J3247" i="1" s="1"/>
  <c r="C3239" i="1"/>
  <c r="Q3238" i="1"/>
  <c r="U3238" i="1" s="1"/>
  <c r="P3247" i="1" l="1"/>
  <c r="D3248" i="1"/>
  <c r="E3248" i="1" s="1"/>
  <c r="G3248" i="1" s="1"/>
  <c r="H3249" i="1" s="1"/>
  <c r="R3248" i="1"/>
  <c r="B3248" i="1"/>
  <c r="A3249" i="1"/>
  <c r="W3248" i="1"/>
  <c r="V3248" i="1"/>
  <c r="L3248" i="1"/>
  <c r="M3248" i="1" s="1"/>
  <c r="N3248" i="1" s="1"/>
  <c r="O3248" i="1" s="1"/>
  <c r="S3247" i="1"/>
  <c r="T3247" i="1" s="1"/>
  <c r="I3248" i="1"/>
  <c r="J3248" i="1" s="1"/>
  <c r="C3240" i="1"/>
  <c r="Q3239" i="1"/>
  <c r="U3239" i="1" s="1"/>
  <c r="P3248" i="1" l="1"/>
  <c r="D3249" i="1"/>
  <c r="E3249" i="1" s="1"/>
  <c r="G3249" i="1" s="1"/>
  <c r="H3250" i="1" s="1"/>
  <c r="B3249" i="1"/>
  <c r="A3250" i="1"/>
  <c r="R3249" i="1"/>
  <c r="S3248" i="1"/>
  <c r="T3248" i="1" s="1"/>
  <c r="W3249" i="1"/>
  <c r="V3249" i="1"/>
  <c r="L3249" i="1"/>
  <c r="M3249" i="1" s="1"/>
  <c r="N3249" i="1" s="1"/>
  <c r="O3249" i="1" s="1"/>
  <c r="I3249" i="1"/>
  <c r="J3249" i="1" s="1"/>
  <c r="C3241" i="1"/>
  <c r="Q3240" i="1"/>
  <c r="U3240" i="1" s="1"/>
  <c r="P3249" i="1" l="1"/>
  <c r="L3250" i="1"/>
  <c r="M3250" i="1" s="1"/>
  <c r="N3250" i="1" s="1"/>
  <c r="O3250" i="1" s="1"/>
  <c r="S3249" i="1"/>
  <c r="T3249" i="1" s="1"/>
  <c r="W3250" i="1"/>
  <c r="V3250" i="1"/>
  <c r="I3250" i="1"/>
  <c r="J3250" i="1" s="1"/>
  <c r="D3250" i="1"/>
  <c r="E3250" i="1" s="1"/>
  <c r="G3250" i="1" s="1"/>
  <c r="H3251" i="1" s="1"/>
  <c r="R3250" i="1"/>
  <c r="A3251" i="1"/>
  <c r="B3250" i="1"/>
  <c r="C3242" i="1"/>
  <c r="Q3241" i="1"/>
  <c r="U3241" i="1" s="1"/>
  <c r="P3250" i="1" l="1"/>
  <c r="D3251" i="1"/>
  <c r="E3251" i="1" s="1"/>
  <c r="G3251" i="1" s="1"/>
  <c r="H3252" i="1" s="1"/>
  <c r="R3251" i="1"/>
  <c r="B3251" i="1"/>
  <c r="A3252" i="1"/>
  <c r="V3251" i="1"/>
  <c r="S3250" i="1"/>
  <c r="T3250" i="1" s="1"/>
  <c r="W3251" i="1"/>
  <c r="L3251" i="1"/>
  <c r="M3251" i="1" s="1"/>
  <c r="N3251" i="1" s="1"/>
  <c r="O3251" i="1" s="1"/>
  <c r="I3251" i="1"/>
  <c r="J3251" i="1" s="1"/>
  <c r="C3243" i="1"/>
  <c r="Q3242" i="1"/>
  <c r="U3242" i="1" s="1"/>
  <c r="P3251" i="1" l="1"/>
  <c r="D3252" i="1"/>
  <c r="E3252" i="1" s="1"/>
  <c r="G3252" i="1" s="1"/>
  <c r="H3253" i="1" s="1"/>
  <c r="R3252" i="1"/>
  <c r="B3252" i="1"/>
  <c r="A3253" i="1"/>
  <c r="V3252" i="1"/>
  <c r="L3252" i="1"/>
  <c r="M3252" i="1" s="1"/>
  <c r="N3252" i="1" s="1"/>
  <c r="O3252" i="1" s="1"/>
  <c r="S3251" i="1"/>
  <c r="T3251" i="1" s="1"/>
  <c r="W3252" i="1"/>
  <c r="I3252" i="1"/>
  <c r="J3252" i="1" s="1"/>
  <c r="C3244" i="1"/>
  <c r="Q3243" i="1"/>
  <c r="U3243" i="1" s="1"/>
  <c r="P3252" i="1" l="1"/>
  <c r="D3253" i="1"/>
  <c r="E3253" i="1" s="1"/>
  <c r="G3253" i="1" s="1"/>
  <c r="H3254" i="1" s="1"/>
  <c r="A3254" i="1"/>
  <c r="R3253" i="1"/>
  <c r="B3253" i="1"/>
  <c r="W3253" i="1"/>
  <c r="V3253" i="1"/>
  <c r="L3253" i="1"/>
  <c r="M3253" i="1" s="1"/>
  <c r="N3253" i="1" s="1"/>
  <c r="O3253" i="1" s="1"/>
  <c r="S3252" i="1"/>
  <c r="T3252" i="1" s="1"/>
  <c r="I3253" i="1"/>
  <c r="J3253" i="1" s="1"/>
  <c r="C3245" i="1"/>
  <c r="Q3244" i="1"/>
  <c r="U3244" i="1" s="1"/>
  <c r="P3253" i="1" l="1"/>
  <c r="V3254" i="1"/>
  <c r="L3254" i="1"/>
  <c r="M3254" i="1" s="1"/>
  <c r="N3254" i="1" s="1"/>
  <c r="O3254" i="1" s="1"/>
  <c r="S3253" i="1"/>
  <c r="T3253" i="1" s="1"/>
  <c r="W3254" i="1"/>
  <c r="I3254" i="1"/>
  <c r="J3254" i="1" s="1"/>
  <c r="D3254" i="1"/>
  <c r="E3254" i="1" s="1"/>
  <c r="G3254" i="1" s="1"/>
  <c r="H3255" i="1" s="1"/>
  <c r="R3254" i="1"/>
  <c r="A3255" i="1"/>
  <c r="B3254" i="1"/>
  <c r="C3246" i="1"/>
  <c r="Q3245" i="1"/>
  <c r="U3245" i="1" s="1"/>
  <c r="P3254" i="1" l="1"/>
  <c r="S3254" i="1"/>
  <c r="T3254" i="1" s="1"/>
  <c r="W3255" i="1"/>
  <c r="V3255" i="1"/>
  <c r="L3255" i="1"/>
  <c r="M3255" i="1" s="1"/>
  <c r="N3255" i="1" s="1"/>
  <c r="O3255" i="1" s="1"/>
  <c r="I3255" i="1"/>
  <c r="J3255" i="1" s="1"/>
  <c r="D3255" i="1"/>
  <c r="E3255" i="1" s="1"/>
  <c r="G3255" i="1" s="1"/>
  <c r="H3256" i="1" s="1"/>
  <c r="R3255" i="1"/>
  <c r="A3256" i="1"/>
  <c r="B3255" i="1"/>
  <c r="C3247" i="1"/>
  <c r="Q3246" i="1"/>
  <c r="U3246" i="1" s="1"/>
  <c r="P3255" i="1" l="1"/>
  <c r="W3256" i="1"/>
  <c r="V3256" i="1"/>
  <c r="L3256" i="1"/>
  <c r="M3256" i="1" s="1"/>
  <c r="N3256" i="1" s="1"/>
  <c r="O3256" i="1" s="1"/>
  <c r="S3255" i="1"/>
  <c r="T3255" i="1" s="1"/>
  <c r="I3256" i="1"/>
  <c r="J3256" i="1"/>
  <c r="D3256" i="1"/>
  <c r="E3256" i="1" s="1"/>
  <c r="G3256" i="1" s="1"/>
  <c r="H3257" i="1" s="1"/>
  <c r="R3256" i="1"/>
  <c r="B3256" i="1"/>
  <c r="A3257" i="1"/>
  <c r="C3248" i="1"/>
  <c r="Q3247" i="1"/>
  <c r="U3247" i="1" s="1"/>
  <c r="W3257" i="1" l="1"/>
  <c r="L3257" i="1"/>
  <c r="M3257" i="1" s="1"/>
  <c r="N3257" i="1" s="1"/>
  <c r="O3257" i="1" s="1"/>
  <c r="S3256" i="1"/>
  <c r="T3256" i="1" s="1"/>
  <c r="V3257" i="1"/>
  <c r="I3257" i="1"/>
  <c r="J3257" i="1" s="1"/>
  <c r="P3256" i="1"/>
  <c r="D3257" i="1"/>
  <c r="E3257" i="1" s="1"/>
  <c r="G3257" i="1" s="1"/>
  <c r="H3258" i="1" s="1"/>
  <c r="R3257" i="1"/>
  <c r="B3257" i="1"/>
  <c r="A3258" i="1"/>
  <c r="C3249" i="1"/>
  <c r="Q3248" i="1"/>
  <c r="U3248" i="1" s="1"/>
  <c r="P3257" i="1" l="1"/>
  <c r="D3258" i="1"/>
  <c r="E3258" i="1" s="1"/>
  <c r="G3258" i="1" s="1"/>
  <c r="H3259" i="1" s="1"/>
  <c r="R3258" i="1"/>
  <c r="B3258" i="1"/>
  <c r="A3259" i="1"/>
  <c r="L3258" i="1"/>
  <c r="M3258" i="1" s="1"/>
  <c r="N3258" i="1" s="1"/>
  <c r="O3258" i="1" s="1"/>
  <c r="W3258" i="1"/>
  <c r="S3257" i="1"/>
  <c r="T3257" i="1" s="1"/>
  <c r="V3258" i="1"/>
  <c r="I3258" i="1"/>
  <c r="J3258" i="1" s="1"/>
  <c r="C3250" i="1"/>
  <c r="Q3249" i="1"/>
  <c r="U3249" i="1" s="1"/>
  <c r="P3258" i="1" l="1"/>
  <c r="V3259" i="1"/>
  <c r="S3258" i="1"/>
  <c r="T3258" i="1" s="1"/>
  <c r="W3259" i="1"/>
  <c r="L3259" i="1"/>
  <c r="M3259" i="1" s="1"/>
  <c r="N3259" i="1" s="1"/>
  <c r="O3259" i="1" s="1"/>
  <c r="I3259" i="1"/>
  <c r="J3259" i="1" s="1"/>
  <c r="D3259" i="1"/>
  <c r="E3259" i="1" s="1"/>
  <c r="G3259" i="1" s="1"/>
  <c r="H3260" i="1" s="1"/>
  <c r="R3259" i="1"/>
  <c r="B3259" i="1"/>
  <c r="A3260" i="1"/>
  <c r="C3251" i="1"/>
  <c r="Q3250" i="1"/>
  <c r="U3250" i="1" s="1"/>
  <c r="P3259" i="1" l="1"/>
  <c r="W3260" i="1"/>
  <c r="L3260" i="1"/>
  <c r="M3260" i="1" s="1"/>
  <c r="N3260" i="1" s="1"/>
  <c r="O3260" i="1" s="1"/>
  <c r="S3259" i="1"/>
  <c r="T3259" i="1" s="1"/>
  <c r="V3260" i="1"/>
  <c r="I3260" i="1"/>
  <c r="J3260" i="1" s="1"/>
  <c r="D3260" i="1"/>
  <c r="E3260" i="1" s="1"/>
  <c r="G3260" i="1" s="1"/>
  <c r="H3261" i="1" s="1"/>
  <c r="R3260" i="1"/>
  <c r="B3260" i="1"/>
  <c r="A3261" i="1"/>
  <c r="C3252" i="1"/>
  <c r="Q3251" i="1"/>
  <c r="U3251" i="1" s="1"/>
  <c r="P3260" i="1" l="1"/>
  <c r="W3261" i="1"/>
  <c r="V3261" i="1"/>
  <c r="L3261" i="1"/>
  <c r="M3261" i="1" s="1"/>
  <c r="N3261" i="1" s="1"/>
  <c r="O3261" i="1" s="1"/>
  <c r="S3260" i="1"/>
  <c r="T3260" i="1" s="1"/>
  <c r="I3261" i="1"/>
  <c r="J3261" i="1" s="1"/>
  <c r="D3261" i="1"/>
  <c r="E3261" i="1" s="1"/>
  <c r="G3261" i="1" s="1"/>
  <c r="H3262" i="1" s="1"/>
  <c r="A3262" i="1"/>
  <c r="R3261" i="1"/>
  <c r="B3261" i="1"/>
  <c r="C3253" i="1"/>
  <c r="Q3252" i="1"/>
  <c r="U3252" i="1" s="1"/>
  <c r="P3261" i="1" l="1"/>
  <c r="D3262" i="1"/>
  <c r="E3262" i="1" s="1"/>
  <c r="G3262" i="1" s="1"/>
  <c r="H3263" i="1" s="1"/>
  <c r="R3262" i="1"/>
  <c r="A3263" i="1"/>
  <c r="B3262" i="1"/>
  <c r="J3262" i="1"/>
  <c r="V3262" i="1"/>
  <c r="S3261" i="1"/>
  <c r="T3261" i="1" s="1"/>
  <c r="L3262" i="1"/>
  <c r="M3262" i="1" s="1"/>
  <c r="N3262" i="1" s="1"/>
  <c r="O3262" i="1" s="1"/>
  <c r="W3262" i="1"/>
  <c r="I3262" i="1"/>
  <c r="C3254" i="1"/>
  <c r="Q3253" i="1"/>
  <c r="U3253" i="1" s="1"/>
  <c r="D3263" i="1" l="1"/>
  <c r="E3263" i="1" s="1"/>
  <c r="G3263" i="1" s="1"/>
  <c r="H3264" i="1" s="1"/>
  <c r="R3263" i="1"/>
  <c r="B3263" i="1"/>
  <c r="A3264" i="1"/>
  <c r="P3262" i="1"/>
  <c r="W3263" i="1"/>
  <c r="V3263" i="1"/>
  <c r="S3262" i="1"/>
  <c r="T3262" i="1" s="1"/>
  <c r="L3263" i="1"/>
  <c r="M3263" i="1" s="1"/>
  <c r="N3263" i="1" s="1"/>
  <c r="O3263" i="1" s="1"/>
  <c r="I3263" i="1"/>
  <c r="J3263" i="1"/>
  <c r="C3255" i="1"/>
  <c r="Q3254" i="1"/>
  <c r="U3254" i="1" s="1"/>
  <c r="D3264" i="1" l="1"/>
  <c r="E3264" i="1" s="1"/>
  <c r="G3264" i="1" s="1"/>
  <c r="H3265" i="1" s="1"/>
  <c r="R3264" i="1"/>
  <c r="B3264" i="1"/>
  <c r="A3265" i="1"/>
  <c r="P3263" i="1"/>
  <c r="W3264" i="1"/>
  <c r="S3263" i="1"/>
  <c r="T3263" i="1" s="1"/>
  <c r="V3264" i="1"/>
  <c r="L3264" i="1"/>
  <c r="M3264" i="1" s="1"/>
  <c r="N3264" i="1" s="1"/>
  <c r="O3264" i="1" s="1"/>
  <c r="I3264" i="1"/>
  <c r="J3264" i="1" s="1"/>
  <c r="C3256" i="1"/>
  <c r="Q3255" i="1"/>
  <c r="U3255" i="1" s="1"/>
  <c r="P3264" i="1" l="1"/>
  <c r="D3265" i="1"/>
  <c r="E3265" i="1" s="1"/>
  <c r="G3265" i="1" s="1"/>
  <c r="H3266" i="1" s="1"/>
  <c r="R3265" i="1"/>
  <c r="B3265" i="1"/>
  <c r="A3266" i="1"/>
  <c r="L3265" i="1"/>
  <c r="M3265" i="1" s="1"/>
  <c r="N3265" i="1" s="1"/>
  <c r="O3265" i="1" s="1"/>
  <c r="S3264" i="1"/>
  <c r="T3264" i="1" s="1"/>
  <c r="W3265" i="1"/>
  <c r="V3265" i="1"/>
  <c r="I3265" i="1"/>
  <c r="J3265" i="1" s="1"/>
  <c r="C3257" i="1"/>
  <c r="Q3256" i="1"/>
  <c r="U3256" i="1" s="1"/>
  <c r="P3265" i="1" l="1"/>
  <c r="D3266" i="1"/>
  <c r="E3266" i="1" s="1"/>
  <c r="G3266" i="1" s="1"/>
  <c r="H3267" i="1" s="1"/>
  <c r="B3266" i="1"/>
  <c r="A3267" i="1"/>
  <c r="R3266" i="1"/>
  <c r="L3266" i="1"/>
  <c r="M3266" i="1" s="1"/>
  <c r="N3266" i="1" s="1"/>
  <c r="O3266" i="1" s="1"/>
  <c r="S3265" i="1"/>
  <c r="T3265" i="1" s="1"/>
  <c r="W3266" i="1"/>
  <c r="V3266" i="1"/>
  <c r="I3266" i="1"/>
  <c r="J3266" i="1" s="1"/>
  <c r="C3258" i="1"/>
  <c r="Q3257" i="1"/>
  <c r="U3257" i="1" s="1"/>
  <c r="P3266" i="1" l="1"/>
  <c r="L3267" i="1"/>
  <c r="M3267" i="1" s="1"/>
  <c r="N3267" i="1" s="1"/>
  <c r="O3267" i="1" s="1"/>
  <c r="S3266" i="1"/>
  <c r="T3266" i="1" s="1"/>
  <c r="W3267" i="1"/>
  <c r="V3267" i="1"/>
  <c r="I3267" i="1"/>
  <c r="J3267" i="1" s="1"/>
  <c r="D3267" i="1"/>
  <c r="E3267" i="1" s="1"/>
  <c r="G3267" i="1" s="1"/>
  <c r="H3268" i="1" s="1"/>
  <c r="A3268" i="1"/>
  <c r="R3267" i="1"/>
  <c r="B3267" i="1"/>
  <c r="C3259" i="1"/>
  <c r="Q3258" i="1"/>
  <c r="U3258" i="1" s="1"/>
  <c r="P3267" i="1" l="1"/>
  <c r="W3268" i="1"/>
  <c r="V3268" i="1"/>
  <c r="L3268" i="1"/>
  <c r="M3268" i="1" s="1"/>
  <c r="N3268" i="1" s="1"/>
  <c r="O3268" i="1" s="1"/>
  <c r="S3267" i="1"/>
  <c r="T3267" i="1" s="1"/>
  <c r="I3268" i="1"/>
  <c r="J3268" i="1" s="1"/>
  <c r="D3268" i="1"/>
  <c r="E3268" i="1" s="1"/>
  <c r="G3268" i="1" s="1"/>
  <c r="H3269" i="1" s="1"/>
  <c r="R3268" i="1"/>
  <c r="B3268" i="1"/>
  <c r="A3269" i="1"/>
  <c r="C3260" i="1"/>
  <c r="Q3259" i="1"/>
  <c r="U3259" i="1" s="1"/>
  <c r="P3268" i="1" l="1"/>
  <c r="V3269" i="1"/>
  <c r="L3269" i="1"/>
  <c r="M3269" i="1" s="1"/>
  <c r="N3269" i="1" s="1"/>
  <c r="O3269" i="1" s="1"/>
  <c r="S3268" i="1"/>
  <c r="T3268" i="1" s="1"/>
  <c r="W3269" i="1"/>
  <c r="I3269" i="1"/>
  <c r="J3269" i="1" s="1"/>
  <c r="D3269" i="1"/>
  <c r="E3269" i="1" s="1"/>
  <c r="G3269" i="1" s="1"/>
  <c r="H3270" i="1" s="1"/>
  <c r="A3270" i="1"/>
  <c r="B3269" i="1"/>
  <c r="R3269" i="1"/>
  <c r="C3261" i="1"/>
  <c r="Q3260" i="1"/>
  <c r="U3260" i="1" s="1"/>
  <c r="P3269" i="1" l="1"/>
  <c r="D3270" i="1"/>
  <c r="E3270" i="1" s="1"/>
  <c r="G3270" i="1" s="1"/>
  <c r="H3271" i="1" s="1"/>
  <c r="A3271" i="1"/>
  <c r="B3270" i="1"/>
  <c r="R3270" i="1"/>
  <c r="J3270" i="1"/>
  <c r="V3270" i="1"/>
  <c r="S3269" i="1"/>
  <c r="T3269" i="1" s="1"/>
  <c r="L3270" i="1"/>
  <c r="M3270" i="1" s="1"/>
  <c r="N3270" i="1" s="1"/>
  <c r="O3270" i="1" s="1"/>
  <c r="W3270" i="1"/>
  <c r="I3270" i="1"/>
  <c r="C3262" i="1"/>
  <c r="Q3261" i="1"/>
  <c r="U3261" i="1" s="1"/>
  <c r="L3271" i="1" l="1"/>
  <c r="M3271" i="1" s="1"/>
  <c r="N3271" i="1" s="1"/>
  <c r="O3271" i="1" s="1"/>
  <c r="S3270" i="1"/>
  <c r="T3270" i="1" s="1"/>
  <c r="W3271" i="1"/>
  <c r="V3271" i="1"/>
  <c r="I3271" i="1"/>
  <c r="J3271" i="1" s="1"/>
  <c r="P3270" i="1"/>
  <c r="D3271" i="1"/>
  <c r="E3271" i="1" s="1"/>
  <c r="G3271" i="1" s="1"/>
  <c r="H3272" i="1" s="1"/>
  <c r="R3271" i="1"/>
  <c r="A3272" i="1"/>
  <c r="B3271" i="1"/>
  <c r="C3263" i="1"/>
  <c r="Q3262" i="1"/>
  <c r="U3262" i="1" s="1"/>
  <c r="P3271" i="1" l="1"/>
  <c r="D3272" i="1"/>
  <c r="E3272" i="1" s="1"/>
  <c r="G3272" i="1" s="1"/>
  <c r="H3273" i="1" s="1"/>
  <c r="R3272" i="1"/>
  <c r="B3272" i="1"/>
  <c r="A3273" i="1"/>
  <c r="J3272" i="1"/>
  <c r="V3272" i="1"/>
  <c r="L3272" i="1"/>
  <c r="M3272" i="1" s="1"/>
  <c r="N3272" i="1" s="1"/>
  <c r="O3272" i="1" s="1"/>
  <c r="S3271" i="1"/>
  <c r="T3271" i="1" s="1"/>
  <c r="W3272" i="1"/>
  <c r="I3272" i="1"/>
  <c r="C3264" i="1"/>
  <c r="Q3263" i="1"/>
  <c r="U3263" i="1" s="1"/>
  <c r="P3272" i="1" l="1"/>
  <c r="D3273" i="1"/>
  <c r="E3273" i="1" s="1"/>
  <c r="G3273" i="1" s="1"/>
  <c r="H3274" i="1" s="1"/>
  <c r="R3273" i="1"/>
  <c r="A3274" i="1"/>
  <c r="B3273" i="1"/>
  <c r="L3273" i="1"/>
  <c r="M3273" i="1" s="1"/>
  <c r="N3273" i="1" s="1"/>
  <c r="O3273" i="1" s="1"/>
  <c r="S3272" i="1"/>
  <c r="T3272" i="1" s="1"/>
  <c r="W3273" i="1"/>
  <c r="V3273" i="1"/>
  <c r="I3273" i="1"/>
  <c r="J3273" i="1"/>
  <c r="C3265" i="1"/>
  <c r="Q3264" i="1"/>
  <c r="U3264" i="1" s="1"/>
  <c r="D3274" i="1" l="1"/>
  <c r="E3274" i="1" s="1"/>
  <c r="G3274" i="1" s="1"/>
  <c r="H3275" i="1" s="1"/>
  <c r="B3274" i="1"/>
  <c r="A3275" i="1"/>
  <c r="R3274" i="1"/>
  <c r="P3273" i="1"/>
  <c r="S3273" i="1"/>
  <c r="T3273" i="1" s="1"/>
  <c r="W3274" i="1"/>
  <c r="V3274" i="1"/>
  <c r="L3274" i="1"/>
  <c r="M3274" i="1" s="1"/>
  <c r="N3274" i="1" s="1"/>
  <c r="O3274" i="1" s="1"/>
  <c r="I3274" i="1"/>
  <c r="J3274" i="1" s="1"/>
  <c r="C3266" i="1"/>
  <c r="Q3265" i="1"/>
  <c r="U3265" i="1" s="1"/>
  <c r="P3274" i="1" l="1"/>
  <c r="V3275" i="1"/>
  <c r="L3275" i="1"/>
  <c r="M3275" i="1" s="1"/>
  <c r="N3275" i="1" s="1"/>
  <c r="O3275" i="1" s="1"/>
  <c r="S3274" i="1"/>
  <c r="T3274" i="1" s="1"/>
  <c r="W3275" i="1"/>
  <c r="I3275" i="1"/>
  <c r="J3275" i="1" s="1"/>
  <c r="D3275" i="1"/>
  <c r="E3275" i="1" s="1"/>
  <c r="G3275" i="1" s="1"/>
  <c r="H3276" i="1" s="1"/>
  <c r="B3275" i="1"/>
  <c r="R3275" i="1"/>
  <c r="A3276" i="1"/>
  <c r="C3267" i="1"/>
  <c r="Q3266" i="1"/>
  <c r="U3266" i="1" s="1"/>
  <c r="P3275" i="1" l="1"/>
  <c r="W3276" i="1"/>
  <c r="L3276" i="1"/>
  <c r="M3276" i="1" s="1"/>
  <c r="N3276" i="1" s="1"/>
  <c r="O3276" i="1" s="1"/>
  <c r="V3276" i="1"/>
  <c r="S3275" i="1"/>
  <c r="T3275" i="1" s="1"/>
  <c r="I3276" i="1"/>
  <c r="J3276" i="1" s="1"/>
  <c r="D3276" i="1"/>
  <c r="E3276" i="1" s="1"/>
  <c r="G3276" i="1" s="1"/>
  <c r="H3277" i="1" s="1"/>
  <c r="B3276" i="1"/>
  <c r="A3277" i="1"/>
  <c r="R3276" i="1"/>
  <c r="C3268" i="1"/>
  <c r="Q3267" i="1"/>
  <c r="U3267" i="1" s="1"/>
  <c r="P3276" i="1" l="1"/>
  <c r="W3277" i="1"/>
  <c r="V3277" i="1"/>
  <c r="L3277" i="1"/>
  <c r="M3277" i="1" s="1"/>
  <c r="N3277" i="1" s="1"/>
  <c r="O3277" i="1" s="1"/>
  <c r="S3276" i="1"/>
  <c r="T3276" i="1" s="1"/>
  <c r="I3277" i="1"/>
  <c r="J3277" i="1" s="1"/>
  <c r="D3277" i="1"/>
  <c r="E3277" i="1" s="1"/>
  <c r="G3277" i="1" s="1"/>
  <c r="H3278" i="1" s="1"/>
  <c r="A3278" i="1"/>
  <c r="B3277" i="1"/>
  <c r="R3277" i="1"/>
  <c r="C3269" i="1"/>
  <c r="Q3268" i="1"/>
  <c r="U3268" i="1" s="1"/>
  <c r="P3277" i="1" l="1"/>
  <c r="S3277" i="1"/>
  <c r="T3277" i="1" s="1"/>
  <c r="W3278" i="1"/>
  <c r="V3278" i="1"/>
  <c r="L3278" i="1"/>
  <c r="M3278" i="1" s="1"/>
  <c r="N3278" i="1" s="1"/>
  <c r="O3278" i="1" s="1"/>
  <c r="I3278" i="1"/>
  <c r="J3278" i="1" s="1"/>
  <c r="D3278" i="1"/>
  <c r="E3278" i="1" s="1"/>
  <c r="G3278" i="1" s="1"/>
  <c r="H3279" i="1" s="1"/>
  <c r="A3279" i="1"/>
  <c r="R3278" i="1"/>
  <c r="B3278" i="1"/>
  <c r="C3270" i="1"/>
  <c r="Q3269" i="1"/>
  <c r="U3269" i="1" s="1"/>
  <c r="P3278" i="1" l="1"/>
  <c r="D3279" i="1"/>
  <c r="E3279" i="1" s="1"/>
  <c r="G3279" i="1" s="1"/>
  <c r="H3280" i="1" s="1"/>
  <c r="B3279" i="1"/>
  <c r="A3280" i="1"/>
  <c r="R3279" i="1"/>
  <c r="J3279" i="1"/>
  <c r="W3279" i="1"/>
  <c r="V3279" i="1"/>
  <c r="S3278" i="1"/>
  <c r="T3278" i="1" s="1"/>
  <c r="L3279" i="1"/>
  <c r="M3279" i="1" s="1"/>
  <c r="N3279" i="1" s="1"/>
  <c r="O3279" i="1" s="1"/>
  <c r="I3279" i="1"/>
  <c r="C3271" i="1"/>
  <c r="Q3270" i="1"/>
  <c r="U3270" i="1" s="1"/>
  <c r="P3279" i="1" l="1"/>
  <c r="D3280" i="1"/>
  <c r="E3280" i="1" s="1"/>
  <c r="G3280" i="1" s="1"/>
  <c r="H3281" i="1" s="1"/>
  <c r="R3280" i="1"/>
  <c r="B3280" i="1"/>
  <c r="A3281" i="1"/>
  <c r="L3280" i="1"/>
  <c r="M3280" i="1" s="1"/>
  <c r="N3280" i="1" s="1"/>
  <c r="O3280" i="1" s="1"/>
  <c r="S3279" i="1"/>
  <c r="T3279" i="1" s="1"/>
  <c r="W3280" i="1"/>
  <c r="V3280" i="1"/>
  <c r="I3280" i="1"/>
  <c r="J3280" i="1"/>
  <c r="C3272" i="1"/>
  <c r="Q3271" i="1"/>
  <c r="U3271" i="1" s="1"/>
  <c r="P3280" i="1" l="1"/>
  <c r="D3281" i="1"/>
  <c r="E3281" i="1" s="1"/>
  <c r="G3281" i="1" s="1"/>
  <c r="H3282" i="1" s="1"/>
  <c r="R3281" i="1"/>
  <c r="B3281" i="1"/>
  <c r="A3282" i="1"/>
  <c r="S3280" i="1"/>
  <c r="T3280" i="1" s="1"/>
  <c r="V3281" i="1"/>
  <c r="W3281" i="1"/>
  <c r="L3281" i="1"/>
  <c r="M3281" i="1" s="1"/>
  <c r="N3281" i="1" s="1"/>
  <c r="O3281" i="1" s="1"/>
  <c r="I3281" i="1"/>
  <c r="J3281" i="1" s="1"/>
  <c r="C3273" i="1"/>
  <c r="Q3272" i="1"/>
  <c r="U3272" i="1" s="1"/>
  <c r="P3281" i="1" l="1"/>
  <c r="D3282" i="1"/>
  <c r="E3282" i="1" s="1"/>
  <c r="G3282" i="1" s="1"/>
  <c r="H3283" i="1" s="1"/>
  <c r="B3282" i="1"/>
  <c r="R3282" i="1"/>
  <c r="A3283" i="1"/>
  <c r="S3281" i="1"/>
  <c r="T3281" i="1" s="1"/>
  <c r="L3282" i="1"/>
  <c r="M3282" i="1" s="1"/>
  <c r="N3282" i="1" s="1"/>
  <c r="O3282" i="1" s="1"/>
  <c r="W3282" i="1"/>
  <c r="V3282" i="1"/>
  <c r="I3282" i="1"/>
  <c r="J3282" i="1" s="1"/>
  <c r="C3274" i="1"/>
  <c r="Q3273" i="1"/>
  <c r="U3273" i="1" s="1"/>
  <c r="P3282" i="1" l="1"/>
  <c r="V3283" i="1"/>
  <c r="L3283" i="1"/>
  <c r="M3283" i="1" s="1"/>
  <c r="N3283" i="1" s="1"/>
  <c r="O3283" i="1" s="1"/>
  <c r="S3282" i="1"/>
  <c r="T3282" i="1" s="1"/>
  <c r="W3283" i="1"/>
  <c r="I3283" i="1"/>
  <c r="J3283" i="1" s="1"/>
  <c r="D3283" i="1"/>
  <c r="E3283" i="1" s="1"/>
  <c r="G3283" i="1" s="1"/>
  <c r="H3284" i="1" s="1"/>
  <c r="R3283" i="1"/>
  <c r="B3283" i="1"/>
  <c r="A3284" i="1"/>
  <c r="C3275" i="1"/>
  <c r="Q3274" i="1"/>
  <c r="U3274" i="1" s="1"/>
  <c r="P3283" i="1" l="1"/>
  <c r="W3284" i="1"/>
  <c r="L3284" i="1"/>
  <c r="M3284" i="1" s="1"/>
  <c r="N3284" i="1" s="1"/>
  <c r="O3284" i="1" s="1"/>
  <c r="S3283" i="1"/>
  <c r="T3283" i="1" s="1"/>
  <c r="V3284" i="1"/>
  <c r="I3284" i="1"/>
  <c r="J3284" i="1" s="1"/>
  <c r="D3284" i="1"/>
  <c r="E3284" i="1" s="1"/>
  <c r="G3284" i="1" s="1"/>
  <c r="H3285" i="1" s="1"/>
  <c r="B3284" i="1"/>
  <c r="R3284" i="1"/>
  <c r="A3285" i="1"/>
  <c r="C3276" i="1"/>
  <c r="Q3275" i="1"/>
  <c r="U3275" i="1" s="1"/>
  <c r="P3284" i="1" l="1"/>
  <c r="D3285" i="1"/>
  <c r="E3285" i="1" s="1"/>
  <c r="G3285" i="1" s="1"/>
  <c r="H3286" i="1" s="1"/>
  <c r="B3285" i="1"/>
  <c r="A3286" i="1"/>
  <c r="R3285" i="1"/>
  <c r="W3285" i="1"/>
  <c r="V3285" i="1"/>
  <c r="S3284" i="1"/>
  <c r="T3284" i="1" s="1"/>
  <c r="L3285" i="1"/>
  <c r="M3285" i="1" s="1"/>
  <c r="N3285" i="1" s="1"/>
  <c r="O3285" i="1" s="1"/>
  <c r="I3285" i="1"/>
  <c r="J3285" i="1" s="1"/>
  <c r="C3277" i="1"/>
  <c r="Q3276" i="1"/>
  <c r="U3276" i="1" s="1"/>
  <c r="P3285" i="1" l="1"/>
  <c r="V3286" i="1"/>
  <c r="L3286" i="1"/>
  <c r="M3286" i="1" s="1"/>
  <c r="N3286" i="1" s="1"/>
  <c r="O3286" i="1" s="1"/>
  <c r="S3285" i="1"/>
  <c r="T3285" i="1" s="1"/>
  <c r="W3286" i="1"/>
  <c r="I3286" i="1"/>
  <c r="J3286" i="1" s="1"/>
  <c r="D3286" i="1"/>
  <c r="E3286" i="1" s="1"/>
  <c r="G3286" i="1" s="1"/>
  <c r="H3287" i="1" s="1"/>
  <c r="A3287" i="1"/>
  <c r="R3286" i="1"/>
  <c r="B3286" i="1"/>
  <c r="C3278" i="1"/>
  <c r="Q3277" i="1"/>
  <c r="U3277" i="1" s="1"/>
  <c r="P3286" i="1" l="1"/>
  <c r="S3286" i="1"/>
  <c r="T3286" i="1" s="1"/>
  <c r="W3287" i="1"/>
  <c r="V3287" i="1"/>
  <c r="L3287" i="1"/>
  <c r="M3287" i="1" s="1"/>
  <c r="N3287" i="1" s="1"/>
  <c r="O3287" i="1" s="1"/>
  <c r="I3287" i="1"/>
  <c r="J3287" i="1" s="1"/>
  <c r="D3287" i="1"/>
  <c r="E3287" i="1" s="1"/>
  <c r="G3287" i="1" s="1"/>
  <c r="H3288" i="1" s="1"/>
  <c r="B3287" i="1"/>
  <c r="A3288" i="1"/>
  <c r="R3287" i="1"/>
  <c r="C3279" i="1"/>
  <c r="Q3278" i="1"/>
  <c r="U3278" i="1" s="1"/>
  <c r="P3287" i="1" l="1"/>
  <c r="W3288" i="1"/>
  <c r="S3287" i="1"/>
  <c r="T3287" i="1" s="1"/>
  <c r="V3288" i="1"/>
  <c r="L3288" i="1"/>
  <c r="M3288" i="1" s="1"/>
  <c r="N3288" i="1" s="1"/>
  <c r="O3288" i="1" s="1"/>
  <c r="I3288" i="1"/>
  <c r="J3288" i="1" s="1"/>
  <c r="D3288" i="1"/>
  <c r="E3288" i="1" s="1"/>
  <c r="G3288" i="1" s="1"/>
  <c r="H3289" i="1" s="1"/>
  <c r="R3288" i="1"/>
  <c r="B3288" i="1"/>
  <c r="A3289" i="1"/>
  <c r="C3280" i="1"/>
  <c r="Q3279" i="1"/>
  <c r="U3279" i="1" s="1"/>
  <c r="P3288" i="1" l="1"/>
  <c r="L3289" i="1"/>
  <c r="M3289" i="1" s="1"/>
  <c r="N3289" i="1" s="1"/>
  <c r="O3289" i="1" s="1"/>
  <c r="S3288" i="1"/>
  <c r="T3288" i="1" s="1"/>
  <c r="W3289" i="1"/>
  <c r="V3289" i="1"/>
  <c r="I3289" i="1"/>
  <c r="J3289" i="1" s="1"/>
  <c r="D3289" i="1"/>
  <c r="E3289" i="1" s="1"/>
  <c r="G3289" i="1" s="1"/>
  <c r="H3290" i="1" s="1"/>
  <c r="R3289" i="1"/>
  <c r="A3290" i="1"/>
  <c r="B3289" i="1"/>
  <c r="C3281" i="1"/>
  <c r="Q3280" i="1"/>
  <c r="U3280" i="1" s="1"/>
  <c r="P3289" i="1" l="1"/>
  <c r="V3290" i="1"/>
  <c r="L3290" i="1"/>
  <c r="M3290" i="1" s="1"/>
  <c r="N3290" i="1" s="1"/>
  <c r="O3290" i="1" s="1"/>
  <c r="S3289" i="1"/>
  <c r="T3289" i="1" s="1"/>
  <c r="W3290" i="1"/>
  <c r="I3290" i="1"/>
  <c r="J3290" i="1" s="1"/>
  <c r="D3290" i="1"/>
  <c r="E3290" i="1" s="1"/>
  <c r="G3290" i="1" s="1"/>
  <c r="H3291" i="1" s="1"/>
  <c r="R3290" i="1"/>
  <c r="B3290" i="1"/>
  <c r="A3291" i="1"/>
  <c r="C3282" i="1"/>
  <c r="Q3281" i="1"/>
  <c r="U3281" i="1" s="1"/>
  <c r="P3290" i="1" l="1"/>
  <c r="L3291" i="1"/>
  <c r="M3291" i="1" s="1"/>
  <c r="N3291" i="1" s="1"/>
  <c r="O3291" i="1" s="1"/>
  <c r="S3290" i="1"/>
  <c r="T3290" i="1" s="1"/>
  <c r="V3291" i="1"/>
  <c r="W3291" i="1"/>
  <c r="I3291" i="1"/>
  <c r="J3291" i="1"/>
  <c r="D3291" i="1"/>
  <c r="E3291" i="1" s="1"/>
  <c r="G3291" i="1" s="1"/>
  <c r="H3292" i="1" s="1"/>
  <c r="R3291" i="1"/>
  <c r="B3291" i="1"/>
  <c r="A3292" i="1"/>
  <c r="C3283" i="1"/>
  <c r="Q3282" i="1"/>
  <c r="U3282" i="1" s="1"/>
  <c r="W3292" i="1" l="1"/>
  <c r="S3291" i="1"/>
  <c r="T3291" i="1" s="1"/>
  <c r="V3292" i="1"/>
  <c r="L3292" i="1"/>
  <c r="M3292" i="1" s="1"/>
  <c r="N3292" i="1" s="1"/>
  <c r="O3292" i="1" s="1"/>
  <c r="I3292" i="1"/>
  <c r="J3292" i="1" s="1"/>
  <c r="P3291" i="1"/>
  <c r="D3292" i="1"/>
  <c r="E3292" i="1" s="1"/>
  <c r="G3292" i="1" s="1"/>
  <c r="H3293" i="1" s="1"/>
  <c r="R3292" i="1"/>
  <c r="B3292" i="1"/>
  <c r="A3293" i="1"/>
  <c r="C3284" i="1"/>
  <c r="Q3283" i="1"/>
  <c r="U3283" i="1" s="1"/>
  <c r="P3292" i="1" l="1"/>
  <c r="D3293" i="1"/>
  <c r="E3293" i="1" s="1"/>
  <c r="G3293" i="1" s="1"/>
  <c r="H3294" i="1" s="1"/>
  <c r="A3294" i="1"/>
  <c r="R3293" i="1"/>
  <c r="B3293" i="1"/>
  <c r="W3293" i="1"/>
  <c r="L3293" i="1"/>
  <c r="M3293" i="1" s="1"/>
  <c r="N3293" i="1" s="1"/>
  <c r="O3293" i="1" s="1"/>
  <c r="S3292" i="1"/>
  <c r="T3292" i="1" s="1"/>
  <c r="V3293" i="1"/>
  <c r="I3293" i="1"/>
  <c r="J3293" i="1" s="1"/>
  <c r="C3285" i="1"/>
  <c r="Q3284" i="1"/>
  <c r="U3284" i="1" s="1"/>
  <c r="P3293" i="1" l="1"/>
  <c r="W3294" i="1"/>
  <c r="L3294" i="1"/>
  <c r="M3294" i="1" s="1"/>
  <c r="N3294" i="1" s="1"/>
  <c r="O3294" i="1" s="1"/>
  <c r="V3294" i="1"/>
  <c r="S3293" i="1"/>
  <c r="T3293" i="1" s="1"/>
  <c r="I3294" i="1"/>
  <c r="J3294" i="1" s="1"/>
  <c r="D3294" i="1"/>
  <c r="E3294" i="1" s="1"/>
  <c r="G3294" i="1" s="1"/>
  <c r="H3295" i="1" s="1"/>
  <c r="A3295" i="1"/>
  <c r="R3294" i="1"/>
  <c r="B3294" i="1"/>
  <c r="C3286" i="1"/>
  <c r="Q3285" i="1"/>
  <c r="U3285" i="1" s="1"/>
  <c r="P3294" i="1" l="1"/>
  <c r="D3295" i="1"/>
  <c r="E3295" i="1" s="1"/>
  <c r="G3295" i="1" s="1"/>
  <c r="H3296" i="1" s="1"/>
  <c r="R3295" i="1"/>
  <c r="B3295" i="1"/>
  <c r="A3296" i="1"/>
  <c r="V3295" i="1"/>
  <c r="L3295" i="1"/>
  <c r="M3295" i="1" s="1"/>
  <c r="N3295" i="1" s="1"/>
  <c r="O3295" i="1" s="1"/>
  <c r="S3294" i="1"/>
  <c r="T3294" i="1" s="1"/>
  <c r="W3295" i="1"/>
  <c r="I3295" i="1"/>
  <c r="J3295" i="1" s="1"/>
  <c r="C3287" i="1"/>
  <c r="Q3286" i="1"/>
  <c r="U3286" i="1" s="1"/>
  <c r="P3295" i="1" l="1"/>
  <c r="D3296" i="1"/>
  <c r="E3296" i="1" s="1"/>
  <c r="G3296" i="1" s="1"/>
  <c r="H3297" i="1" s="1"/>
  <c r="R3296" i="1"/>
  <c r="A3297" i="1"/>
  <c r="B3296" i="1"/>
  <c r="W3296" i="1"/>
  <c r="L3296" i="1"/>
  <c r="M3296" i="1" s="1"/>
  <c r="N3296" i="1" s="1"/>
  <c r="O3296" i="1" s="1"/>
  <c r="S3295" i="1"/>
  <c r="T3295" i="1" s="1"/>
  <c r="V3296" i="1"/>
  <c r="I3296" i="1"/>
  <c r="J3296" i="1" s="1"/>
  <c r="C3288" i="1"/>
  <c r="Q3287" i="1"/>
  <c r="U3287" i="1" s="1"/>
  <c r="P3296" i="1" l="1"/>
  <c r="D3297" i="1"/>
  <c r="E3297" i="1" s="1"/>
  <c r="G3297" i="1" s="1"/>
  <c r="H3298" i="1" s="1"/>
  <c r="R3297" i="1"/>
  <c r="B3297" i="1"/>
  <c r="A3298" i="1"/>
  <c r="L3297" i="1"/>
  <c r="M3297" i="1" s="1"/>
  <c r="N3297" i="1" s="1"/>
  <c r="O3297" i="1" s="1"/>
  <c r="S3296" i="1"/>
  <c r="T3296" i="1" s="1"/>
  <c r="V3297" i="1"/>
  <c r="W3297" i="1"/>
  <c r="I3297" i="1"/>
  <c r="J3297" i="1"/>
  <c r="C3289" i="1"/>
  <c r="Q3288" i="1"/>
  <c r="U3288" i="1" s="1"/>
  <c r="P3297" i="1" l="1"/>
  <c r="S3297" i="1"/>
  <c r="T3297" i="1" s="1"/>
  <c r="W3298" i="1"/>
  <c r="L3298" i="1"/>
  <c r="M3298" i="1" s="1"/>
  <c r="N3298" i="1" s="1"/>
  <c r="O3298" i="1" s="1"/>
  <c r="V3298" i="1"/>
  <c r="I3298" i="1"/>
  <c r="J3298" i="1" s="1"/>
  <c r="D3298" i="1"/>
  <c r="E3298" i="1" s="1"/>
  <c r="G3298" i="1" s="1"/>
  <c r="H3299" i="1" s="1"/>
  <c r="A3299" i="1"/>
  <c r="R3298" i="1"/>
  <c r="B3298" i="1"/>
  <c r="C3290" i="1"/>
  <c r="Q3289" i="1"/>
  <c r="U3289" i="1" s="1"/>
  <c r="P3298" i="1" l="1"/>
  <c r="L3299" i="1"/>
  <c r="M3299" i="1" s="1"/>
  <c r="N3299" i="1" s="1"/>
  <c r="O3299" i="1" s="1"/>
  <c r="W3299" i="1"/>
  <c r="V3299" i="1"/>
  <c r="S3298" i="1"/>
  <c r="T3298" i="1" s="1"/>
  <c r="I3299" i="1"/>
  <c r="J3299" i="1" s="1"/>
  <c r="D3299" i="1"/>
  <c r="E3299" i="1" s="1"/>
  <c r="G3299" i="1" s="1"/>
  <c r="H3300" i="1" s="1"/>
  <c r="B3299" i="1"/>
  <c r="A3300" i="1"/>
  <c r="R3299" i="1"/>
  <c r="C3291" i="1"/>
  <c r="Q3290" i="1"/>
  <c r="U3290" i="1" s="1"/>
  <c r="P3299" i="1" l="1"/>
  <c r="V3300" i="1"/>
  <c r="S3299" i="1"/>
  <c r="T3299" i="1" s="1"/>
  <c r="L3300" i="1"/>
  <c r="M3300" i="1" s="1"/>
  <c r="N3300" i="1" s="1"/>
  <c r="O3300" i="1" s="1"/>
  <c r="W3300" i="1"/>
  <c r="I3300" i="1"/>
  <c r="J3300" i="1" s="1"/>
  <c r="D3300" i="1"/>
  <c r="E3300" i="1" s="1"/>
  <c r="G3300" i="1" s="1"/>
  <c r="H3301" i="1" s="1"/>
  <c r="R3300" i="1"/>
  <c r="A3301" i="1"/>
  <c r="B3300" i="1"/>
  <c r="C3292" i="1"/>
  <c r="Q3291" i="1"/>
  <c r="U3291" i="1" s="1"/>
  <c r="P3300" i="1" l="1"/>
  <c r="W3301" i="1"/>
  <c r="V3301" i="1"/>
  <c r="L3301" i="1"/>
  <c r="M3301" i="1" s="1"/>
  <c r="N3301" i="1" s="1"/>
  <c r="O3301" i="1" s="1"/>
  <c r="S3300" i="1"/>
  <c r="T3300" i="1" s="1"/>
  <c r="I3301" i="1"/>
  <c r="J3301" i="1" s="1"/>
  <c r="D3301" i="1"/>
  <c r="E3301" i="1" s="1"/>
  <c r="G3301" i="1" s="1"/>
  <c r="H3302" i="1" s="1"/>
  <c r="R3301" i="1"/>
  <c r="A3302" i="1"/>
  <c r="B3301" i="1"/>
  <c r="C3293" i="1"/>
  <c r="Q3292" i="1"/>
  <c r="U3292" i="1" s="1"/>
  <c r="P3301" i="1" l="1"/>
  <c r="L3302" i="1"/>
  <c r="M3302" i="1" s="1"/>
  <c r="N3302" i="1" s="1"/>
  <c r="O3302" i="1" s="1"/>
  <c r="S3301" i="1"/>
  <c r="T3301" i="1" s="1"/>
  <c r="W3302" i="1"/>
  <c r="V3302" i="1"/>
  <c r="I3302" i="1"/>
  <c r="J3302" i="1" s="1"/>
  <c r="D3302" i="1"/>
  <c r="E3302" i="1" s="1"/>
  <c r="G3302" i="1" s="1"/>
  <c r="H3303" i="1" s="1"/>
  <c r="B3302" i="1"/>
  <c r="R3302" i="1"/>
  <c r="A3303" i="1"/>
  <c r="C3294" i="1"/>
  <c r="Q3293" i="1"/>
  <c r="U3293" i="1" s="1"/>
  <c r="P3302" i="1" l="1"/>
  <c r="D3303" i="1"/>
  <c r="E3303" i="1" s="1"/>
  <c r="G3303" i="1" s="1"/>
  <c r="H3304" i="1" s="1"/>
  <c r="B3303" i="1"/>
  <c r="A3304" i="1"/>
  <c r="R3303" i="1"/>
  <c r="W3303" i="1"/>
  <c r="L3303" i="1"/>
  <c r="M3303" i="1" s="1"/>
  <c r="N3303" i="1" s="1"/>
  <c r="O3303" i="1" s="1"/>
  <c r="V3303" i="1"/>
  <c r="S3302" i="1"/>
  <c r="T3302" i="1" s="1"/>
  <c r="I3303" i="1"/>
  <c r="J3303" i="1" s="1"/>
  <c r="C3295" i="1"/>
  <c r="Q3294" i="1"/>
  <c r="U3294" i="1" s="1"/>
  <c r="P3303" i="1" l="1"/>
  <c r="W3304" i="1"/>
  <c r="V3304" i="1"/>
  <c r="L3304" i="1"/>
  <c r="M3304" i="1" s="1"/>
  <c r="N3304" i="1" s="1"/>
  <c r="O3304" i="1" s="1"/>
  <c r="S3303" i="1"/>
  <c r="T3303" i="1" s="1"/>
  <c r="I3304" i="1"/>
  <c r="J3304" i="1" s="1"/>
  <c r="D3304" i="1"/>
  <c r="E3304" i="1" s="1"/>
  <c r="G3304" i="1" s="1"/>
  <c r="H3305" i="1" s="1"/>
  <c r="R3304" i="1"/>
  <c r="B3304" i="1"/>
  <c r="A3305" i="1"/>
  <c r="C3296" i="1"/>
  <c r="Q3295" i="1"/>
  <c r="U3295" i="1" s="1"/>
  <c r="P3304" i="1" l="1"/>
  <c r="L3305" i="1"/>
  <c r="M3305" i="1" s="1"/>
  <c r="N3305" i="1" s="1"/>
  <c r="O3305" i="1" s="1"/>
  <c r="S3304" i="1"/>
  <c r="T3304" i="1" s="1"/>
  <c r="W3305" i="1"/>
  <c r="V3305" i="1"/>
  <c r="I3305" i="1"/>
  <c r="J3305" i="1"/>
  <c r="D3305" i="1"/>
  <c r="E3305" i="1" s="1"/>
  <c r="G3305" i="1" s="1"/>
  <c r="H3306" i="1" s="1"/>
  <c r="B3305" i="1"/>
  <c r="A3306" i="1"/>
  <c r="R3305" i="1"/>
  <c r="C3297" i="1"/>
  <c r="Q3296" i="1"/>
  <c r="U3296" i="1" s="1"/>
  <c r="D3306" i="1" l="1"/>
  <c r="E3306" i="1" s="1"/>
  <c r="G3306" i="1" s="1"/>
  <c r="H3307" i="1" s="1"/>
  <c r="B3306" i="1"/>
  <c r="A3307" i="1"/>
  <c r="R3306" i="1"/>
  <c r="P3305" i="1"/>
  <c r="L3306" i="1"/>
  <c r="M3306" i="1" s="1"/>
  <c r="N3306" i="1" s="1"/>
  <c r="O3306" i="1" s="1"/>
  <c r="S3305" i="1"/>
  <c r="T3305" i="1" s="1"/>
  <c r="W3306" i="1"/>
  <c r="V3306" i="1"/>
  <c r="I3306" i="1"/>
  <c r="J3306" i="1" s="1"/>
  <c r="C3298" i="1"/>
  <c r="Q3297" i="1"/>
  <c r="U3297" i="1" s="1"/>
  <c r="P3306" i="1" l="1"/>
  <c r="W3307" i="1"/>
  <c r="V3307" i="1"/>
  <c r="S3306" i="1"/>
  <c r="T3306" i="1" s="1"/>
  <c r="L3307" i="1"/>
  <c r="M3307" i="1" s="1"/>
  <c r="N3307" i="1" s="1"/>
  <c r="O3307" i="1" s="1"/>
  <c r="I3307" i="1"/>
  <c r="J3307" i="1" s="1"/>
  <c r="D3307" i="1"/>
  <c r="E3307" i="1" s="1"/>
  <c r="G3307" i="1" s="1"/>
  <c r="H3308" i="1" s="1"/>
  <c r="R3307" i="1"/>
  <c r="B3307" i="1"/>
  <c r="A3308" i="1"/>
  <c r="C3299" i="1"/>
  <c r="Q3298" i="1"/>
  <c r="U3298" i="1" s="1"/>
  <c r="P3307" i="1" l="1"/>
  <c r="V3308" i="1"/>
  <c r="L3308" i="1"/>
  <c r="M3308" i="1" s="1"/>
  <c r="N3308" i="1" s="1"/>
  <c r="O3308" i="1" s="1"/>
  <c r="S3307" i="1"/>
  <c r="T3307" i="1" s="1"/>
  <c r="W3308" i="1"/>
  <c r="I3308" i="1"/>
  <c r="J3308" i="1" s="1"/>
  <c r="D3308" i="1"/>
  <c r="E3308" i="1" s="1"/>
  <c r="G3308" i="1" s="1"/>
  <c r="H3309" i="1" s="1"/>
  <c r="R3308" i="1"/>
  <c r="A3309" i="1"/>
  <c r="B3308" i="1"/>
  <c r="C3300" i="1"/>
  <c r="Q3299" i="1"/>
  <c r="U3299" i="1" s="1"/>
  <c r="V3309" i="1" l="1"/>
  <c r="S3308" i="1"/>
  <c r="T3308" i="1" s="1"/>
  <c r="L3309" i="1"/>
  <c r="M3309" i="1" s="1"/>
  <c r="N3309" i="1" s="1"/>
  <c r="O3309" i="1" s="1"/>
  <c r="W3309" i="1"/>
  <c r="I3309" i="1"/>
  <c r="J3309" i="1" s="1"/>
  <c r="P3308" i="1"/>
  <c r="D3309" i="1"/>
  <c r="E3309" i="1" s="1"/>
  <c r="G3309" i="1" s="1"/>
  <c r="H3310" i="1" s="1"/>
  <c r="A3310" i="1"/>
  <c r="R3309" i="1"/>
  <c r="B3309" i="1"/>
  <c r="C3301" i="1"/>
  <c r="Q3300" i="1"/>
  <c r="U3300" i="1" s="1"/>
  <c r="P3309" i="1" l="1"/>
  <c r="V3310" i="1"/>
  <c r="L3310" i="1"/>
  <c r="M3310" i="1" s="1"/>
  <c r="N3310" i="1" s="1"/>
  <c r="O3310" i="1" s="1"/>
  <c r="S3309" i="1"/>
  <c r="T3309" i="1" s="1"/>
  <c r="W3310" i="1"/>
  <c r="I3310" i="1"/>
  <c r="J3310" i="1" s="1"/>
  <c r="D3310" i="1"/>
  <c r="E3310" i="1" s="1"/>
  <c r="G3310" i="1" s="1"/>
  <c r="H3311" i="1" s="1"/>
  <c r="A3311" i="1"/>
  <c r="R3310" i="1"/>
  <c r="B3310" i="1"/>
  <c r="C3302" i="1"/>
  <c r="Q3301" i="1"/>
  <c r="U3301" i="1" s="1"/>
  <c r="P3310" i="1" l="1"/>
  <c r="D3311" i="1"/>
  <c r="E3311" i="1" s="1"/>
  <c r="G3311" i="1" s="1"/>
  <c r="H3312" i="1" s="1"/>
  <c r="A3312" i="1"/>
  <c r="B3311" i="1"/>
  <c r="R3311" i="1"/>
  <c r="L3311" i="1"/>
  <c r="M3311" i="1" s="1"/>
  <c r="N3311" i="1" s="1"/>
  <c r="O3311" i="1" s="1"/>
  <c r="S3310" i="1"/>
  <c r="T3310" i="1" s="1"/>
  <c r="V3311" i="1"/>
  <c r="W3311" i="1"/>
  <c r="I3311" i="1"/>
  <c r="J3311" i="1" s="1"/>
  <c r="C3303" i="1"/>
  <c r="Q3302" i="1"/>
  <c r="U3302" i="1" s="1"/>
  <c r="P3311" i="1" l="1"/>
  <c r="L3312" i="1"/>
  <c r="M3312" i="1" s="1"/>
  <c r="N3312" i="1" s="1"/>
  <c r="O3312" i="1" s="1"/>
  <c r="V3312" i="1"/>
  <c r="S3311" i="1"/>
  <c r="T3311" i="1" s="1"/>
  <c r="W3312" i="1"/>
  <c r="I3312" i="1"/>
  <c r="J3312" i="1" s="1"/>
  <c r="D3312" i="1"/>
  <c r="E3312" i="1" s="1"/>
  <c r="G3312" i="1" s="1"/>
  <c r="H3313" i="1" s="1"/>
  <c r="R3312" i="1"/>
  <c r="B3312" i="1"/>
  <c r="A3313" i="1"/>
  <c r="C3304" i="1"/>
  <c r="Q3303" i="1"/>
  <c r="U3303" i="1" s="1"/>
  <c r="P3312" i="1" l="1"/>
  <c r="D3313" i="1"/>
  <c r="E3313" i="1" s="1"/>
  <c r="G3313" i="1" s="1"/>
  <c r="H3314" i="1" s="1"/>
  <c r="R3313" i="1"/>
  <c r="B3313" i="1"/>
  <c r="A3314" i="1"/>
  <c r="L3313" i="1"/>
  <c r="M3313" i="1" s="1"/>
  <c r="N3313" i="1" s="1"/>
  <c r="O3313" i="1" s="1"/>
  <c r="V3313" i="1"/>
  <c r="W3313" i="1"/>
  <c r="S3312" i="1"/>
  <c r="T3312" i="1" s="1"/>
  <c r="I3313" i="1"/>
  <c r="J3313" i="1" s="1"/>
  <c r="C3305" i="1"/>
  <c r="Q3304" i="1"/>
  <c r="U3304" i="1" s="1"/>
  <c r="P3313" i="1" l="1"/>
  <c r="D3314" i="1"/>
  <c r="E3314" i="1" s="1"/>
  <c r="G3314" i="1" s="1"/>
  <c r="H3315" i="1" s="1"/>
  <c r="B3314" i="1"/>
  <c r="A3315" i="1"/>
  <c r="R3314" i="1"/>
  <c r="V3314" i="1"/>
  <c r="L3314" i="1"/>
  <c r="M3314" i="1" s="1"/>
  <c r="N3314" i="1" s="1"/>
  <c r="O3314" i="1" s="1"/>
  <c r="W3314" i="1"/>
  <c r="S3313" i="1"/>
  <c r="T3313" i="1" s="1"/>
  <c r="I3314" i="1"/>
  <c r="J3314" i="1" s="1"/>
  <c r="C3306" i="1"/>
  <c r="Q3305" i="1"/>
  <c r="U3305" i="1" s="1"/>
  <c r="P3314" i="1" l="1"/>
  <c r="D3315" i="1"/>
  <c r="E3315" i="1" s="1"/>
  <c r="G3315" i="1" s="1"/>
  <c r="H3316" i="1" s="1"/>
  <c r="A3316" i="1"/>
  <c r="B3315" i="1"/>
  <c r="R3315" i="1"/>
  <c r="W3315" i="1"/>
  <c r="V3315" i="1"/>
  <c r="L3315" i="1"/>
  <c r="M3315" i="1" s="1"/>
  <c r="N3315" i="1" s="1"/>
  <c r="O3315" i="1" s="1"/>
  <c r="S3314" i="1"/>
  <c r="T3314" i="1" s="1"/>
  <c r="I3315" i="1"/>
  <c r="J3315" i="1" s="1"/>
  <c r="C3307" i="1"/>
  <c r="Q3306" i="1"/>
  <c r="U3306" i="1" s="1"/>
  <c r="P3315" i="1" l="1"/>
  <c r="V3316" i="1"/>
  <c r="S3315" i="1"/>
  <c r="T3315" i="1" s="1"/>
  <c r="W3316" i="1"/>
  <c r="L3316" i="1"/>
  <c r="M3316" i="1" s="1"/>
  <c r="N3316" i="1" s="1"/>
  <c r="O3316" i="1" s="1"/>
  <c r="I3316" i="1"/>
  <c r="J3316" i="1" s="1"/>
  <c r="D3316" i="1"/>
  <c r="E3316" i="1" s="1"/>
  <c r="G3316" i="1" s="1"/>
  <c r="H3317" i="1" s="1"/>
  <c r="A3317" i="1"/>
  <c r="B3316" i="1"/>
  <c r="R3316" i="1"/>
  <c r="C3308" i="1"/>
  <c r="Q3307" i="1"/>
  <c r="U3307" i="1" s="1"/>
  <c r="P3316" i="1" l="1"/>
  <c r="D3317" i="1"/>
  <c r="E3317" i="1" s="1"/>
  <c r="G3317" i="1" s="1"/>
  <c r="H3318" i="1" s="1"/>
  <c r="A3318" i="1"/>
  <c r="R3317" i="1"/>
  <c r="B3317" i="1"/>
  <c r="W3317" i="1"/>
  <c r="V3317" i="1"/>
  <c r="L3317" i="1"/>
  <c r="M3317" i="1" s="1"/>
  <c r="N3317" i="1" s="1"/>
  <c r="O3317" i="1" s="1"/>
  <c r="S3316" i="1"/>
  <c r="T3316" i="1" s="1"/>
  <c r="I3317" i="1"/>
  <c r="J3317" i="1" s="1"/>
  <c r="C3309" i="1"/>
  <c r="Q3308" i="1"/>
  <c r="U3308" i="1" s="1"/>
  <c r="P3317" i="1" l="1"/>
  <c r="D3318" i="1"/>
  <c r="E3318" i="1" s="1"/>
  <c r="G3318" i="1" s="1"/>
  <c r="H3319" i="1" s="1"/>
  <c r="R3318" i="1"/>
  <c r="B3318" i="1"/>
  <c r="A3319" i="1"/>
  <c r="L3318" i="1"/>
  <c r="M3318" i="1" s="1"/>
  <c r="N3318" i="1" s="1"/>
  <c r="O3318" i="1" s="1"/>
  <c r="S3317" i="1"/>
  <c r="T3317" i="1" s="1"/>
  <c r="W3318" i="1"/>
  <c r="V3318" i="1"/>
  <c r="I3318" i="1"/>
  <c r="J3318" i="1" s="1"/>
  <c r="C3310" i="1"/>
  <c r="Q3309" i="1"/>
  <c r="U3309" i="1" s="1"/>
  <c r="P3318" i="1" l="1"/>
  <c r="D3319" i="1"/>
  <c r="E3319" i="1" s="1"/>
  <c r="G3319" i="1" s="1"/>
  <c r="H3320" i="1" s="1"/>
  <c r="R3319" i="1"/>
  <c r="B3319" i="1"/>
  <c r="A3320" i="1"/>
  <c r="V3319" i="1"/>
  <c r="S3318" i="1"/>
  <c r="T3318" i="1" s="1"/>
  <c r="L3319" i="1"/>
  <c r="M3319" i="1" s="1"/>
  <c r="N3319" i="1" s="1"/>
  <c r="O3319" i="1" s="1"/>
  <c r="W3319" i="1"/>
  <c r="I3319" i="1"/>
  <c r="J3319" i="1" s="1"/>
  <c r="C3311" i="1"/>
  <c r="Q3310" i="1"/>
  <c r="U3310" i="1" s="1"/>
  <c r="P3319" i="1" l="1"/>
  <c r="D3320" i="1"/>
  <c r="E3320" i="1" s="1"/>
  <c r="G3320" i="1" s="1"/>
  <c r="H3321" i="1" s="1"/>
  <c r="R3320" i="1"/>
  <c r="B3320" i="1"/>
  <c r="A3321" i="1"/>
  <c r="S3319" i="1"/>
  <c r="T3319" i="1" s="1"/>
  <c r="V3320" i="1"/>
  <c r="L3320" i="1"/>
  <c r="M3320" i="1" s="1"/>
  <c r="N3320" i="1" s="1"/>
  <c r="O3320" i="1" s="1"/>
  <c r="W3320" i="1"/>
  <c r="I3320" i="1"/>
  <c r="J3320" i="1" s="1"/>
  <c r="C3312" i="1"/>
  <c r="Q3311" i="1"/>
  <c r="U3311" i="1" s="1"/>
  <c r="P3320" i="1" l="1"/>
  <c r="D3321" i="1"/>
  <c r="E3321" i="1" s="1"/>
  <c r="G3321" i="1" s="1"/>
  <c r="H3322" i="1" s="1"/>
  <c r="A3322" i="1"/>
  <c r="R3321" i="1"/>
  <c r="B3321" i="1"/>
  <c r="S3320" i="1"/>
  <c r="T3320" i="1" s="1"/>
  <c r="V3321" i="1"/>
  <c r="W3321" i="1"/>
  <c r="L3321" i="1"/>
  <c r="M3321" i="1" s="1"/>
  <c r="N3321" i="1" s="1"/>
  <c r="O3321" i="1" s="1"/>
  <c r="I3321" i="1"/>
  <c r="J3321" i="1" s="1"/>
  <c r="C3313" i="1"/>
  <c r="Q3312" i="1"/>
  <c r="U3312" i="1" s="1"/>
  <c r="P3321" i="1" l="1"/>
  <c r="V3322" i="1"/>
  <c r="S3321" i="1"/>
  <c r="T3321" i="1" s="1"/>
  <c r="L3322" i="1"/>
  <c r="M3322" i="1" s="1"/>
  <c r="N3322" i="1" s="1"/>
  <c r="O3322" i="1" s="1"/>
  <c r="W3322" i="1"/>
  <c r="I3322" i="1"/>
  <c r="J3322" i="1" s="1"/>
  <c r="D3322" i="1"/>
  <c r="E3322" i="1" s="1"/>
  <c r="G3322" i="1" s="1"/>
  <c r="H3323" i="1" s="1"/>
  <c r="R3322" i="1"/>
  <c r="A3323" i="1"/>
  <c r="B3322" i="1"/>
  <c r="C3314" i="1"/>
  <c r="Q3313" i="1"/>
  <c r="U3313" i="1" s="1"/>
  <c r="P3322" i="1" l="1"/>
  <c r="D3323" i="1"/>
  <c r="E3323" i="1" s="1"/>
  <c r="G3323" i="1" s="1"/>
  <c r="H3324" i="1" s="1"/>
  <c r="B3323" i="1"/>
  <c r="A3324" i="1"/>
  <c r="R3323" i="1"/>
  <c r="W3323" i="1"/>
  <c r="L3323" i="1"/>
  <c r="M3323" i="1" s="1"/>
  <c r="N3323" i="1" s="1"/>
  <c r="O3323" i="1" s="1"/>
  <c r="V3323" i="1"/>
  <c r="S3322" i="1"/>
  <c r="T3322" i="1" s="1"/>
  <c r="I3323" i="1"/>
  <c r="J3323" i="1" s="1"/>
  <c r="C3315" i="1"/>
  <c r="Q3314" i="1"/>
  <c r="U3314" i="1" s="1"/>
  <c r="P3323" i="1" l="1"/>
  <c r="D3324" i="1"/>
  <c r="E3324" i="1" s="1"/>
  <c r="G3324" i="1" s="1"/>
  <c r="H3325" i="1" s="1"/>
  <c r="B3324" i="1"/>
  <c r="A3325" i="1"/>
  <c r="R3324" i="1"/>
  <c r="V3324" i="1"/>
  <c r="L3324" i="1"/>
  <c r="M3324" i="1" s="1"/>
  <c r="N3324" i="1" s="1"/>
  <c r="O3324" i="1" s="1"/>
  <c r="S3323" i="1"/>
  <c r="T3323" i="1" s="1"/>
  <c r="W3324" i="1"/>
  <c r="I3324" i="1"/>
  <c r="J3324" i="1" s="1"/>
  <c r="C3316" i="1"/>
  <c r="Q3315" i="1"/>
  <c r="U3315" i="1" s="1"/>
  <c r="P3324" i="1" l="1"/>
  <c r="W3325" i="1"/>
  <c r="V3325" i="1"/>
  <c r="L3325" i="1"/>
  <c r="M3325" i="1" s="1"/>
  <c r="N3325" i="1" s="1"/>
  <c r="O3325" i="1" s="1"/>
  <c r="S3324" i="1"/>
  <c r="T3324" i="1" s="1"/>
  <c r="I3325" i="1"/>
  <c r="J3325" i="1" s="1"/>
  <c r="D3325" i="1"/>
  <c r="E3325" i="1" s="1"/>
  <c r="G3325" i="1" s="1"/>
  <c r="H3326" i="1" s="1"/>
  <c r="A3326" i="1"/>
  <c r="R3325" i="1"/>
  <c r="B3325" i="1"/>
  <c r="C3317" i="1"/>
  <c r="Q3316" i="1"/>
  <c r="U3316" i="1" s="1"/>
  <c r="P3325" i="1" l="1"/>
  <c r="W3326" i="1"/>
  <c r="V3326" i="1"/>
  <c r="L3326" i="1"/>
  <c r="M3326" i="1" s="1"/>
  <c r="N3326" i="1" s="1"/>
  <c r="O3326" i="1" s="1"/>
  <c r="S3325" i="1"/>
  <c r="T3325" i="1" s="1"/>
  <c r="I3326" i="1"/>
  <c r="J3326" i="1" s="1"/>
  <c r="D3326" i="1"/>
  <c r="E3326" i="1" s="1"/>
  <c r="G3326" i="1" s="1"/>
  <c r="H3327" i="1" s="1"/>
  <c r="R3326" i="1"/>
  <c r="A3327" i="1"/>
  <c r="B3326" i="1"/>
  <c r="C3318" i="1"/>
  <c r="Q3317" i="1"/>
  <c r="U3317" i="1" s="1"/>
  <c r="P3326" i="1" l="1"/>
  <c r="W3327" i="1"/>
  <c r="V3327" i="1"/>
  <c r="L3327" i="1"/>
  <c r="M3327" i="1" s="1"/>
  <c r="N3327" i="1" s="1"/>
  <c r="O3327" i="1" s="1"/>
  <c r="S3326" i="1"/>
  <c r="T3326" i="1" s="1"/>
  <c r="I3327" i="1"/>
  <c r="J3327" i="1" s="1"/>
  <c r="D3327" i="1"/>
  <c r="E3327" i="1" s="1"/>
  <c r="G3327" i="1" s="1"/>
  <c r="H3328" i="1" s="1"/>
  <c r="A3328" i="1"/>
  <c r="R3327" i="1"/>
  <c r="B3327" i="1"/>
  <c r="C3319" i="1"/>
  <c r="Q3318" i="1"/>
  <c r="U3318" i="1" s="1"/>
  <c r="D3328" i="1" l="1"/>
  <c r="E3328" i="1" s="1"/>
  <c r="G3328" i="1" s="1"/>
  <c r="H3329" i="1" s="1"/>
  <c r="R3328" i="1"/>
  <c r="A3329" i="1"/>
  <c r="B3328" i="1"/>
  <c r="P3327" i="1"/>
  <c r="J3328" i="1"/>
  <c r="L3328" i="1"/>
  <c r="M3328" i="1" s="1"/>
  <c r="N3328" i="1" s="1"/>
  <c r="O3328" i="1" s="1"/>
  <c r="S3327" i="1"/>
  <c r="T3327" i="1" s="1"/>
  <c r="W3328" i="1"/>
  <c r="V3328" i="1"/>
  <c r="I3328" i="1"/>
  <c r="C3320" i="1"/>
  <c r="Q3319" i="1"/>
  <c r="U3319" i="1" s="1"/>
  <c r="D3329" i="1" l="1"/>
  <c r="E3329" i="1" s="1"/>
  <c r="G3329" i="1" s="1"/>
  <c r="H3330" i="1" s="1"/>
  <c r="R3329" i="1"/>
  <c r="B3329" i="1"/>
  <c r="A3330" i="1"/>
  <c r="P3328" i="1"/>
  <c r="S3328" i="1"/>
  <c r="T3328" i="1" s="1"/>
  <c r="W3329" i="1"/>
  <c r="V3329" i="1"/>
  <c r="L3329" i="1"/>
  <c r="M3329" i="1" s="1"/>
  <c r="N3329" i="1" s="1"/>
  <c r="O3329" i="1" s="1"/>
  <c r="I3329" i="1"/>
  <c r="J3329" i="1" s="1"/>
  <c r="C3321" i="1"/>
  <c r="Q3320" i="1"/>
  <c r="U3320" i="1" s="1"/>
  <c r="P3329" i="1" l="1"/>
  <c r="D3330" i="1"/>
  <c r="E3330" i="1" s="1"/>
  <c r="G3330" i="1" s="1"/>
  <c r="H3331" i="1" s="1"/>
  <c r="B3330" i="1"/>
  <c r="R3330" i="1"/>
  <c r="A3331" i="1"/>
  <c r="V3330" i="1"/>
  <c r="L3330" i="1"/>
  <c r="M3330" i="1" s="1"/>
  <c r="N3330" i="1" s="1"/>
  <c r="O3330" i="1" s="1"/>
  <c r="S3329" i="1"/>
  <c r="T3329" i="1" s="1"/>
  <c r="W3330" i="1"/>
  <c r="I3330" i="1"/>
  <c r="J3330" i="1" s="1"/>
  <c r="C3322" i="1"/>
  <c r="Q3321" i="1"/>
  <c r="U3321" i="1" s="1"/>
  <c r="P3330" i="1" l="1"/>
  <c r="L3331" i="1"/>
  <c r="M3331" i="1" s="1"/>
  <c r="N3331" i="1" s="1"/>
  <c r="O3331" i="1" s="1"/>
  <c r="S3330" i="1"/>
  <c r="T3330" i="1" s="1"/>
  <c r="V3331" i="1"/>
  <c r="W3331" i="1"/>
  <c r="I3331" i="1"/>
  <c r="J3331" i="1" s="1"/>
  <c r="D3331" i="1"/>
  <c r="E3331" i="1" s="1"/>
  <c r="G3331" i="1" s="1"/>
  <c r="H3332" i="1" s="1"/>
  <c r="B3331" i="1"/>
  <c r="R3331" i="1"/>
  <c r="A3332" i="1"/>
  <c r="C3323" i="1"/>
  <c r="Q3322" i="1"/>
  <c r="U3322" i="1" s="1"/>
  <c r="P3331" i="1" l="1"/>
  <c r="S3331" i="1"/>
  <c r="T3331" i="1" s="1"/>
  <c r="W3332" i="1"/>
  <c r="V3332" i="1"/>
  <c r="L3332" i="1"/>
  <c r="M3332" i="1" s="1"/>
  <c r="N3332" i="1" s="1"/>
  <c r="O3332" i="1" s="1"/>
  <c r="I3332" i="1"/>
  <c r="J3332" i="1" s="1"/>
  <c r="D3332" i="1"/>
  <c r="E3332" i="1" s="1"/>
  <c r="G3332" i="1" s="1"/>
  <c r="H3333" i="1" s="1"/>
  <c r="B3332" i="1"/>
  <c r="A3333" i="1"/>
  <c r="R3332" i="1"/>
  <c r="C3324" i="1"/>
  <c r="Q3323" i="1"/>
  <c r="U3323" i="1" s="1"/>
  <c r="P3332" i="1" l="1"/>
  <c r="D3333" i="1"/>
  <c r="E3333" i="1" s="1"/>
  <c r="G3333" i="1" s="1"/>
  <c r="H3334" i="1" s="1"/>
  <c r="R3333" i="1"/>
  <c r="B3333" i="1"/>
  <c r="A3334" i="1"/>
  <c r="L3333" i="1"/>
  <c r="M3333" i="1" s="1"/>
  <c r="N3333" i="1" s="1"/>
  <c r="O3333" i="1" s="1"/>
  <c r="S3332" i="1"/>
  <c r="T3332" i="1" s="1"/>
  <c r="W3333" i="1"/>
  <c r="V3333" i="1"/>
  <c r="I3333" i="1"/>
  <c r="J3333" i="1" s="1"/>
  <c r="C3325" i="1"/>
  <c r="Q3324" i="1"/>
  <c r="U3324" i="1" s="1"/>
  <c r="P3333" i="1" l="1"/>
  <c r="D3334" i="1"/>
  <c r="E3334" i="1" s="1"/>
  <c r="G3334" i="1" s="1"/>
  <c r="H3335" i="1" s="1"/>
  <c r="R3334" i="1"/>
  <c r="A3335" i="1"/>
  <c r="B3334" i="1"/>
  <c r="W3334" i="1"/>
  <c r="V3334" i="1"/>
  <c r="L3334" i="1"/>
  <c r="M3334" i="1" s="1"/>
  <c r="N3334" i="1" s="1"/>
  <c r="O3334" i="1" s="1"/>
  <c r="S3333" i="1"/>
  <c r="T3333" i="1" s="1"/>
  <c r="I3334" i="1"/>
  <c r="J3334" i="1" s="1"/>
  <c r="C3326" i="1"/>
  <c r="Q3325" i="1"/>
  <c r="U3325" i="1" s="1"/>
  <c r="P3334" i="1" l="1"/>
  <c r="D3335" i="1"/>
  <c r="E3335" i="1" s="1"/>
  <c r="G3335" i="1" s="1"/>
  <c r="H3336" i="1" s="1"/>
  <c r="B3335" i="1"/>
  <c r="A3336" i="1"/>
  <c r="R3335" i="1"/>
  <c r="V3335" i="1"/>
  <c r="S3334" i="1"/>
  <c r="T3334" i="1" s="1"/>
  <c r="L3335" i="1"/>
  <c r="M3335" i="1" s="1"/>
  <c r="N3335" i="1" s="1"/>
  <c r="O3335" i="1" s="1"/>
  <c r="W3335" i="1"/>
  <c r="I3335" i="1"/>
  <c r="J3335" i="1" s="1"/>
  <c r="C3327" i="1"/>
  <c r="Q3326" i="1"/>
  <c r="U3326" i="1" s="1"/>
  <c r="P3335" i="1" l="1"/>
  <c r="L3336" i="1"/>
  <c r="M3336" i="1" s="1"/>
  <c r="N3336" i="1" s="1"/>
  <c r="O3336" i="1" s="1"/>
  <c r="W3336" i="1"/>
  <c r="V3336" i="1"/>
  <c r="S3335" i="1"/>
  <c r="T3335" i="1" s="1"/>
  <c r="I3336" i="1"/>
  <c r="J3336" i="1" s="1"/>
  <c r="D3336" i="1"/>
  <c r="E3336" i="1" s="1"/>
  <c r="G3336" i="1" s="1"/>
  <c r="H3337" i="1" s="1"/>
  <c r="R3336" i="1"/>
  <c r="A3337" i="1"/>
  <c r="B3336" i="1"/>
  <c r="C3328" i="1"/>
  <c r="Q3327" i="1"/>
  <c r="U3327" i="1" s="1"/>
  <c r="P3336" i="1" l="1"/>
  <c r="D3337" i="1"/>
  <c r="E3337" i="1" s="1"/>
  <c r="G3337" i="1" s="1"/>
  <c r="H3338" i="1" s="1"/>
  <c r="B3337" i="1"/>
  <c r="A3338" i="1"/>
  <c r="R3337" i="1"/>
  <c r="S3336" i="1"/>
  <c r="T3336" i="1" s="1"/>
  <c r="W3337" i="1"/>
  <c r="V3337" i="1"/>
  <c r="L3337" i="1"/>
  <c r="M3337" i="1" s="1"/>
  <c r="N3337" i="1" s="1"/>
  <c r="O3337" i="1" s="1"/>
  <c r="I3337" i="1"/>
  <c r="J3337" i="1" s="1"/>
  <c r="C3329" i="1"/>
  <c r="Q3328" i="1"/>
  <c r="U3328" i="1" s="1"/>
  <c r="P3337" i="1" l="1"/>
  <c r="D3338" i="1"/>
  <c r="E3338" i="1" s="1"/>
  <c r="G3338" i="1" s="1"/>
  <c r="H3339" i="1" s="1"/>
  <c r="R3338" i="1"/>
  <c r="B3338" i="1"/>
  <c r="A3339" i="1"/>
  <c r="V3338" i="1"/>
  <c r="S3337" i="1"/>
  <c r="T3337" i="1" s="1"/>
  <c r="W3338" i="1"/>
  <c r="L3338" i="1"/>
  <c r="M3338" i="1" s="1"/>
  <c r="N3338" i="1" s="1"/>
  <c r="O3338" i="1" s="1"/>
  <c r="I3338" i="1"/>
  <c r="J3338" i="1" s="1"/>
  <c r="C3330" i="1"/>
  <c r="Q3329" i="1"/>
  <c r="U3329" i="1" s="1"/>
  <c r="P3338" i="1" l="1"/>
  <c r="D3339" i="1"/>
  <c r="E3339" i="1" s="1"/>
  <c r="G3339" i="1" s="1"/>
  <c r="H3340" i="1" s="1"/>
  <c r="R3339" i="1"/>
  <c r="B3339" i="1"/>
  <c r="A3340" i="1"/>
  <c r="V3339" i="1"/>
  <c r="S3338" i="1"/>
  <c r="T3338" i="1" s="1"/>
  <c r="L3339" i="1"/>
  <c r="M3339" i="1" s="1"/>
  <c r="N3339" i="1" s="1"/>
  <c r="O3339" i="1" s="1"/>
  <c r="W3339" i="1"/>
  <c r="I3339" i="1"/>
  <c r="J3339" i="1" s="1"/>
  <c r="C3331" i="1"/>
  <c r="Q3330" i="1"/>
  <c r="U3330" i="1" s="1"/>
  <c r="P3339" i="1" l="1"/>
  <c r="D3340" i="1"/>
  <c r="E3340" i="1" s="1"/>
  <c r="G3340" i="1" s="1"/>
  <c r="H3341" i="1" s="1"/>
  <c r="R3340" i="1"/>
  <c r="B3340" i="1"/>
  <c r="A3341" i="1"/>
  <c r="W3340" i="1"/>
  <c r="V3340" i="1"/>
  <c r="L3340" i="1"/>
  <c r="M3340" i="1" s="1"/>
  <c r="N3340" i="1" s="1"/>
  <c r="O3340" i="1" s="1"/>
  <c r="S3339" i="1"/>
  <c r="T3339" i="1" s="1"/>
  <c r="I3340" i="1"/>
  <c r="J3340" i="1" s="1"/>
  <c r="C3332" i="1"/>
  <c r="Q3331" i="1"/>
  <c r="U3331" i="1" s="1"/>
  <c r="P3340" i="1" l="1"/>
  <c r="D3341" i="1"/>
  <c r="E3341" i="1" s="1"/>
  <c r="G3341" i="1" s="1"/>
  <c r="H3342" i="1" s="1"/>
  <c r="A3342" i="1"/>
  <c r="R3341" i="1"/>
  <c r="B3341" i="1"/>
  <c r="W3341" i="1"/>
  <c r="V3341" i="1"/>
  <c r="L3341" i="1"/>
  <c r="M3341" i="1" s="1"/>
  <c r="N3341" i="1" s="1"/>
  <c r="O3341" i="1" s="1"/>
  <c r="S3340" i="1"/>
  <c r="T3340" i="1" s="1"/>
  <c r="I3341" i="1"/>
  <c r="J3341" i="1" s="1"/>
  <c r="C3333" i="1"/>
  <c r="Q3332" i="1"/>
  <c r="U3332" i="1" s="1"/>
  <c r="P3341" i="1" l="1"/>
  <c r="W3342" i="1"/>
  <c r="V3342" i="1"/>
  <c r="L3342" i="1"/>
  <c r="M3342" i="1" s="1"/>
  <c r="N3342" i="1" s="1"/>
  <c r="O3342" i="1" s="1"/>
  <c r="S3341" i="1"/>
  <c r="T3341" i="1" s="1"/>
  <c r="I3342" i="1"/>
  <c r="J3342" i="1" s="1"/>
  <c r="D3342" i="1"/>
  <c r="E3342" i="1" s="1"/>
  <c r="G3342" i="1" s="1"/>
  <c r="H3343" i="1" s="1"/>
  <c r="R3342" i="1"/>
  <c r="B3342" i="1"/>
  <c r="A3343" i="1"/>
  <c r="C3334" i="1"/>
  <c r="Q3333" i="1"/>
  <c r="U3333" i="1" s="1"/>
  <c r="P3342" i="1" l="1"/>
  <c r="V3343" i="1"/>
  <c r="L3343" i="1"/>
  <c r="M3343" i="1" s="1"/>
  <c r="N3343" i="1" s="1"/>
  <c r="O3343" i="1" s="1"/>
  <c r="W3343" i="1"/>
  <c r="S3342" i="1"/>
  <c r="T3342" i="1" s="1"/>
  <c r="I3343" i="1"/>
  <c r="J3343" i="1" s="1"/>
  <c r="D3343" i="1"/>
  <c r="E3343" i="1" s="1"/>
  <c r="G3343" i="1" s="1"/>
  <c r="H3344" i="1" s="1"/>
  <c r="A3344" i="1"/>
  <c r="R3343" i="1"/>
  <c r="B3343" i="1"/>
  <c r="C3335" i="1"/>
  <c r="Q3334" i="1"/>
  <c r="U3334" i="1" s="1"/>
  <c r="D3344" i="1" l="1"/>
  <c r="E3344" i="1" s="1"/>
  <c r="G3344" i="1" s="1"/>
  <c r="H3345" i="1" s="1"/>
  <c r="R3344" i="1"/>
  <c r="A3345" i="1"/>
  <c r="B3344" i="1"/>
  <c r="P3343" i="1"/>
  <c r="J3344" i="1"/>
  <c r="V3344" i="1"/>
  <c r="L3344" i="1"/>
  <c r="M3344" i="1" s="1"/>
  <c r="N3344" i="1" s="1"/>
  <c r="O3344" i="1" s="1"/>
  <c r="S3343" i="1"/>
  <c r="T3343" i="1" s="1"/>
  <c r="W3344" i="1"/>
  <c r="I3344" i="1"/>
  <c r="C3336" i="1"/>
  <c r="Q3335" i="1"/>
  <c r="U3335" i="1" s="1"/>
  <c r="D3345" i="1" l="1"/>
  <c r="E3345" i="1" s="1"/>
  <c r="G3345" i="1" s="1"/>
  <c r="H3346" i="1" s="1"/>
  <c r="R3345" i="1"/>
  <c r="B3345" i="1"/>
  <c r="A3346" i="1"/>
  <c r="P3344" i="1"/>
  <c r="L3345" i="1"/>
  <c r="M3345" i="1" s="1"/>
  <c r="N3345" i="1" s="1"/>
  <c r="O3345" i="1" s="1"/>
  <c r="S3344" i="1"/>
  <c r="T3344" i="1" s="1"/>
  <c r="W3345" i="1"/>
  <c r="V3345" i="1"/>
  <c r="I3345" i="1"/>
  <c r="J3345" i="1" s="1"/>
  <c r="C3337" i="1"/>
  <c r="Q3336" i="1"/>
  <c r="U3336" i="1" s="1"/>
  <c r="P3345" i="1" l="1"/>
  <c r="D3346" i="1"/>
  <c r="E3346" i="1" s="1"/>
  <c r="G3346" i="1" s="1"/>
  <c r="H3347" i="1" s="1"/>
  <c r="R3346" i="1"/>
  <c r="B3346" i="1"/>
  <c r="A3347" i="1"/>
  <c r="S3345" i="1"/>
  <c r="T3345" i="1" s="1"/>
  <c r="W3346" i="1"/>
  <c r="V3346" i="1"/>
  <c r="L3346" i="1"/>
  <c r="M3346" i="1" s="1"/>
  <c r="N3346" i="1" s="1"/>
  <c r="O3346" i="1" s="1"/>
  <c r="I3346" i="1"/>
  <c r="J3346" i="1" s="1"/>
  <c r="C3338" i="1"/>
  <c r="Q3337" i="1"/>
  <c r="U3337" i="1" s="1"/>
  <c r="P3346" i="1" l="1"/>
  <c r="D3347" i="1"/>
  <c r="E3347" i="1" s="1"/>
  <c r="G3347" i="1" s="1"/>
  <c r="H3348" i="1" s="1"/>
  <c r="R3347" i="1"/>
  <c r="B3347" i="1"/>
  <c r="A3348" i="1"/>
  <c r="S3346" i="1"/>
  <c r="T3346" i="1" s="1"/>
  <c r="W3347" i="1"/>
  <c r="V3347" i="1"/>
  <c r="L3347" i="1"/>
  <c r="M3347" i="1" s="1"/>
  <c r="N3347" i="1" s="1"/>
  <c r="O3347" i="1" s="1"/>
  <c r="I3347" i="1"/>
  <c r="J3347" i="1" s="1"/>
  <c r="C3339" i="1"/>
  <c r="Q3338" i="1"/>
  <c r="U3338" i="1" s="1"/>
  <c r="P3347" i="1" l="1"/>
  <c r="D3348" i="1"/>
  <c r="E3348" i="1" s="1"/>
  <c r="G3348" i="1" s="1"/>
  <c r="H3349" i="1" s="1"/>
  <c r="B3348" i="1"/>
  <c r="A3349" i="1"/>
  <c r="R3348" i="1"/>
  <c r="L3348" i="1"/>
  <c r="M3348" i="1" s="1"/>
  <c r="N3348" i="1" s="1"/>
  <c r="O3348" i="1" s="1"/>
  <c r="W3348" i="1"/>
  <c r="V3348" i="1"/>
  <c r="S3347" i="1"/>
  <c r="T3347" i="1" s="1"/>
  <c r="I3348" i="1"/>
  <c r="J3348" i="1" s="1"/>
  <c r="C3340" i="1"/>
  <c r="Q3339" i="1"/>
  <c r="U3339" i="1" s="1"/>
  <c r="P3348" i="1" l="1"/>
  <c r="W3349" i="1"/>
  <c r="V3349" i="1"/>
  <c r="L3349" i="1"/>
  <c r="M3349" i="1" s="1"/>
  <c r="N3349" i="1" s="1"/>
  <c r="O3349" i="1" s="1"/>
  <c r="S3348" i="1"/>
  <c r="T3348" i="1" s="1"/>
  <c r="I3349" i="1"/>
  <c r="J3349" i="1" s="1"/>
  <c r="D3349" i="1"/>
  <c r="E3349" i="1" s="1"/>
  <c r="G3349" i="1" s="1"/>
  <c r="H3350" i="1" s="1"/>
  <c r="A3350" i="1"/>
  <c r="R3349" i="1"/>
  <c r="B3349" i="1"/>
  <c r="C3341" i="1"/>
  <c r="Q3340" i="1"/>
  <c r="U3340" i="1" s="1"/>
  <c r="P3349" i="1" l="1"/>
  <c r="L3350" i="1"/>
  <c r="M3350" i="1" s="1"/>
  <c r="N3350" i="1" s="1"/>
  <c r="O3350" i="1" s="1"/>
  <c r="S3349" i="1"/>
  <c r="T3349" i="1" s="1"/>
  <c r="W3350" i="1"/>
  <c r="V3350" i="1"/>
  <c r="I3350" i="1"/>
  <c r="J3350" i="1" s="1"/>
  <c r="D3350" i="1"/>
  <c r="E3350" i="1" s="1"/>
  <c r="G3350" i="1" s="1"/>
  <c r="H3351" i="1" s="1"/>
  <c r="R3350" i="1"/>
  <c r="B3350" i="1"/>
  <c r="A3351" i="1"/>
  <c r="C3342" i="1"/>
  <c r="Q3341" i="1"/>
  <c r="U3341" i="1" s="1"/>
  <c r="P3350" i="1" l="1"/>
  <c r="D3351" i="1"/>
  <c r="E3351" i="1" s="1"/>
  <c r="G3351" i="1" s="1"/>
  <c r="H3352" i="1" s="1"/>
  <c r="R3351" i="1"/>
  <c r="A3352" i="1"/>
  <c r="B3351" i="1"/>
  <c r="L3351" i="1"/>
  <c r="M3351" i="1" s="1"/>
  <c r="N3351" i="1" s="1"/>
  <c r="O3351" i="1" s="1"/>
  <c r="S3350" i="1"/>
  <c r="T3350" i="1" s="1"/>
  <c r="V3351" i="1"/>
  <c r="W3351" i="1"/>
  <c r="I3351" i="1"/>
  <c r="J3351" i="1" s="1"/>
  <c r="C3343" i="1"/>
  <c r="Q3342" i="1"/>
  <c r="U3342" i="1" s="1"/>
  <c r="P3351" i="1" l="1"/>
  <c r="D3352" i="1"/>
  <c r="E3352" i="1" s="1"/>
  <c r="G3352" i="1" s="1"/>
  <c r="H3353" i="1" s="1"/>
  <c r="R3352" i="1"/>
  <c r="B3352" i="1"/>
  <c r="A3353" i="1"/>
  <c r="L3352" i="1"/>
  <c r="M3352" i="1" s="1"/>
  <c r="N3352" i="1" s="1"/>
  <c r="O3352" i="1" s="1"/>
  <c r="S3351" i="1"/>
  <c r="T3351" i="1" s="1"/>
  <c r="W3352" i="1"/>
  <c r="V3352" i="1"/>
  <c r="I3352" i="1"/>
  <c r="J3352" i="1" s="1"/>
  <c r="C3344" i="1"/>
  <c r="Q3343" i="1"/>
  <c r="U3343" i="1" s="1"/>
  <c r="P3352" i="1" l="1"/>
  <c r="D3353" i="1"/>
  <c r="E3353" i="1" s="1"/>
  <c r="G3353" i="1" s="1"/>
  <c r="H3354" i="1" s="1"/>
  <c r="A3354" i="1"/>
  <c r="R3353" i="1"/>
  <c r="B3353" i="1"/>
  <c r="V3353" i="1"/>
  <c r="L3353" i="1"/>
  <c r="M3353" i="1" s="1"/>
  <c r="N3353" i="1" s="1"/>
  <c r="O3353" i="1" s="1"/>
  <c r="S3352" i="1"/>
  <c r="T3352" i="1" s="1"/>
  <c r="W3353" i="1"/>
  <c r="I3353" i="1"/>
  <c r="J3353" i="1" s="1"/>
  <c r="C3345" i="1"/>
  <c r="Q3344" i="1"/>
  <c r="U3344" i="1" s="1"/>
  <c r="P3353" i="1" l="1"/>
  <c r="V3354" i="1"/>
  <c r="S3353" i="1"/>
  <c r="T3353" i="1" s="1"/>
  <c r="W3354" i="1"/>
  <c r="L3354" i="1"/>
  <c r="M3354" i="1" s="1"/>
  <c r="N3354" i="1" s="1"/>
  <c r="O3354" i="1" s="1"/>
  <c r="I3354" i="1"/>
  <c r="J3354" i="1" s="1"/>
  <c r="D3354" i="1"/>
  <c r="E3354" i="1" s="1"/>
  <c r="G3354" i="1" s="1"/>
  <c r="H3355" i="1" s="1"/>
  <c r="A3355" i="1"/>
  <c r="R3354" i="1"/>
  <c r="B3354" i="1"/>
  <c r="C3346" i="1"/>
  <c r="Q3345" i="1"/>
  <c r="U3345" i="1" s="1"/>
  <c r="P3354" i="1" l="1"/>
  <c r="W3355" i="1"/>
  <c r="V3355" i="1"/>
  <c r="L3355" i="1"/>
  <c r="M3355" i="1" s="1"/>
  <c r="N3355" i="1" s="1"/>
  <c r="O3355" i="1" s="1"/>
  <c r="S3354" i="1"/>
  <c r="T3354" i="1" s="1"/>
  <c r="I3355" i="1"/>
  <c r="J3355" i="1" s="1"/>
  <c r="D3355" i="1"/>
  <c r="E3355" i="1" s="1"/>
  <c r="G3355" i="1" s="1"/>
  <c r="H3356" i="1" s="1"/>
  <c r="A3356" i="1"/>
  <c r="R3355" i="1"/>
  <c r="B3355" i="1"/>
  <c r="C3347" i="1"/>
  <c r="Q3346" i="1"/>
  <c r="U3346" i="1" s="1"/>
  <c r="P3355" i="1" l="1"/>
  <c r="D3356" i="1"/>
  <c r="E3356" i="1" s="1"/>
  <c r="G3356" i="1" s="1"/>
  <c r="H3357" i="1" s="1"/>
  <c r="A3357" i="1"/>
  <c r="R3356" i="1"/>
  <c r="B3356" i="1"/>
  <c r="J3356" i="1"/>
  <c r="L3356" i="1"/>
  <c r="M3356" i="1" s="1"/>
  <c r="N3356" i="1" s="1"/>
  <c r="O3356" i="1" s="1"/>
  <c r="S3355" i="1"/>
  <c r="T3355" i="1" s="1"/>
  <c r="W3356" i="1"/>
  <c r="V3356" i="1"/>
  <c r="I3356" i="1"/>
  <c r="C3348" i="1"/>
  <c r="Q3347" i="1"/>
  <c r="U3347" i="1" s="1"/>
  <c r="P3356" i="1" l="1"/>
  <c r="S3356" i="1"/>
  <c r="T3356" i="1" s="1"/>
  <c r="W3357" i="1"/>
  <c r="V3357" i="1"/>
  <c r="L3357" i="1"/>
  <c r="M3357" i="1" s="1"/>
  <c r="N3357" i="1" s="1"/>
  <c r="O3357" i="1" s="1"/>
  <c r="I3357" i="1"/>
  <c r="J3357" i="1" s="1"/>
  <c r="D3357" i="1"/>
  <c r="E3357" i="1" s="1"/>
  <c r="G3357" i="1" s="1"/>
  <c r="H3358" i="1" s="1"/>
  <c r="R3357" i="1"/>
  <c r="A3358" i="1"/>
  <c r="B3357" i="1"/>
  <c r="C3349" i="1"/>
  <c r="Q3348" i="1"/>
  <c r="U3348" i="1" s="1"/>
  <c r="P3357" i="1" l="1"/>
  <c r="W3358" i="1"/>
  <c r="V3358" i="1"/>
  <c r="L3358" i="1"/>
  <c r="M3358" i="1" s="1"/>
  <c r="N3358" i="1" s="1"/>
  <c r="O3358" i="1" s="1"/>
  <c r="S3357" i="1"/>
  <c r="T3357" i="1" s="1"/>
  <c r="I3358" i="1"/>
  <c r="J3358" i="1" s="1"/>
  <c r="D3358" i="1"/>
  <c r="E3358" i="1" s="1"/>
  <c r="G3358" i="1" s="1"/>
  <c r="H3359" i="1" s="1"/>
  <c r="A3359" i="1"/>
  <c r="B3358" i="1"/>
  <c r="R3358" i="1"/>
  <c r="C3350" i="1"/>
  <c r="Q3349" i="1"/>
  <c r="U3349" i="1" s="1"/>
  <c r="P3358" i="1" l="1"/>
  <c r="D3359" i="1"/>
  <c r="E3359" i="1" s="1"/>
  <c r="G3359" i="1" s="1"/>
  <c r="H3360" i="1" s="1"/>
  <c r="R3359" i="1"/>
  <c r="B3359" i="1"/>
  <c r="A3360" i="1"/>
  <c r="S3358" i="1"/>
  <c r="T3358" i="1" s="1"/>
  <c r="W3359" i="1"/>
  <c r="V3359" i="1"/>
  <c r="L3359" i="1"/>
  <c r="M3359" i="1" s="1"/>
  <c r="N3359" i="1" s="1"/>
  <c r="O3359" i="1" s="1"/>
  <c r="I3359" i="1"/>
  <c r="J3359" i="1" s="1"/>
  <c r="C3351" i="1"/>
  <c r="Q3350" i="1"/>
  <c r="U3350" i="1" s="1"/>
  <c r="P3359" i="1" l="1"/>
  <c r="D3360" i="1"/>
  <c r="E3360" i="1" s="1"/>
  <c r="G3360" i="1" s="1"/>
  <c r="H3361" i="1" s="1"/>
  <c r="R3360" i="1"/>
  <c r="B3360" i="1"/>
  <c r="A3361" i="1"/>
  <c r="V3360" i="1"/>
  <c r="S3359" i="1"/>
  <c r="T3359" i="1" s="1"/>
  <c r="W3360" i="1"/>
  <c r="L3360" i="1"/>
  <c r="M3360" i="1" s="1"/>
  <c r="N3360" i="1" s="1"/>
  <c r="O3360" i="1" s="1"/>
  <c r="I3360" i="1"/>
  <c r="J3360" i="1" s="1"/>
  <c r="C3352" i="1"/>
  <c r="Q3351" i="1"/>
  <c r="U3351" i="1" s="1"/>
  <c r="P3360" i="1" l="1"/>
  <c r="D3361" i="1"/>
  <c r="E3361" i="1" s="1"/>
  <c r="G3361" i="1" s="1"/>
  <c r="H3362" i="1" s="1"/>
  <c r="A3362" i="1"/>
  <c r="R3361" i="1"/>
  <c r="B3361" i="1"/>
  <c r="L3361" i="1"/>
  <c r="M3361" i="1" s="1"/>
  <c r="N3361" i="1" s="1"/>
  <c r="O3361" i="1" s="1"/>
  <c r="S3360" i="1"/>
  <c r="T3360" i="1" s="1"/>
  <c r="W3361" i="1"/>
  <c r="V3361" i="1"/>
  <c r="I3361" i="1"/>
  <c r="J3361" i="1" s="1"/>
  <c r="C3353" i="1"/>
  <c r="Q3352" i="1"/>
  <c r="U3352" i="1" s="1"/>
  <c r="P3361" i="1" l="1"/>
  <c r="V3362" i="1"/>
  <c r="L3362" i="1"/>
  <c r="M3362" i="1" s="1"/>
  <c r="N3362" i="1" s="1"/>
  <c r="O3362" i="1" s="1"/>
  <c r="S3361" i="1"/>
  <c r="T3361" i="1" s="1"/>
  <c r="W3362" i="1"/>
  <c r="I3362" i="1"/>
  <c r="J3362" i="1" s="1"/>
  <c r="D3362" i="1"/>
  <c r="E3362" i="1" s="1"/>
  <c r="G3362" i="1" s="1"/>
  <c r="H3363" i="1" s="1"/>
  <c r="A3363" i="1"/>
  <c r="R3362" i="1"/>
  <c r="B3362" i="1"/>
  <c r="C3354" i="1"/>
  <c r="Q3353" i="1"/>
  <c r="U3353" i="1" s="1"/>
  <c r="P3362" i="1" l="1"/>
  <c r="W3363" i="1"/>
  <c r="V3363" i="1"/>
  <c r="L3363" i="1"/>
  <c r="M3363" i="1" s="1"/>
  <c r="N3363" i="1" s="1"/>
  <c r="O3363" i="1" s="1"/>
  <c r="S3362" i="1"/>
  <c r="T3362" i="1" s="1"/>
  <c r="I3363" i="1"/>
  <c r="J3363" i="1" s="1"/>
  <c r="D3363" i="1"/>
  <c r="E3363" i="1" s="1"/>
  <c r="G3363" i="1" s="1"/>
  <c r="H3364" i="1" s="1"/>
  <c r="R3363" i="1"/>
  <c r="B3363" i="1"/>
  <c r="A3364" i="1"/>
  <c r="C3355" i="1"/>
  <c r="Q3354" i="1"/>
  <c r="U3354" i="1" s="1"/>
  <c r="P3363" i="1" l="1"/>
  <c r="W3364" i="1"/>
  <c r="V3364" i="1"/>
  <c r="S3363" i="1"/>
  <c r="T3363" i="1" s="1"/>
  <c r="L3364" i="1"/>
  <c r="M3364" i="1" s="1"/>
  <c r="N3364" i="1" s="1"/>
  <c r="O3364" i="1" s="1"/>
  <c r="I3364" i="1"/>
  <c r="J3364" i="1" s="1"/>
  <c r="D3364" i="1"/>
  <c r="E3364" i="1" s="1"/>
  <c r="G3364" i="1" s="1"/>
  <c r="H3365" i="1" s="1"/>
  <c r="R3364" i="1"/>
  <c r="B3364" i="1"/>
  <c r="A3365" i="1"/>
  <c r="C3356" i="1"/>
  <c r="Q3355" i="1"/>
  <c r="U3355" i="1" s="1"/>
  <c r="P3364" i="1" l="1"/>
  <c r="W3365" i="1"/>
  <c r="V3365" i="1"/>
  <c r="S3364" i="1"/>
  <c r="T3364" i="1" s="1"/>
  <c r="L3365" i="1"/>
  <c r="M3365" i="1" s="1"/>
  <c r="N3365" i="1" s="1"/>
  <c r="O3365" i="1" s="1"/>
  <c r="I3365" i="1"/>
  <c r="J3365" i="1" s="1"/>
  <c r="D3365" i="1"/>
  <c r="E3365" i="1" s="1"/>
  <c r="G3365" i="1" s="1"/>
  <c r="H3366" i="1" s="1"/>
  <c r="A3366" i="1"/>
  <c r="R3365" i="1"/>
  <c r="B3365" i="1"/>
  <c r="C3357" i="1"/>
  <c r="Q3356" i="1"/>
  <c r="U3356" i="1" s="1"/>
  <c r="D3366" i="1" l="1"/>
  <c r="E3366" i="1" s="1"/>
  <c r="G3366" i="1" s="1"/>
  <c r="H3367" i="1" s="1"/>
  <c r="B3366" i="1"/>
  <c r="A3367" i="1"/>
  <c r="R3366" i="1"/>
  <c r="P3365" i="1"/>
  <c r="L3366" i="1"/>
  <c r="M3366" i="1" s="1"/>
  <c r="N3366" i="1" s="1"/>
  <c r="O3366" i="1" s="1"/>
  <c r="S3365" i="1"/>
  <c r="T3365" i="1" s="1"/>
  <c r="W3366" i="1"/>
  <c r="V3366" i="1"/>
  <c r="I3366" i="1"/>
  <c r="J3366" i="1" s="1"/>
  <c r="C3358" i="1"/>
  <c r="Q3357" i="1"/>
  <c r="U3357" i="1" s="1"/>
  <c r="P3366" i="1" l="1"/>
  <c r="W3367" i="1"/>
  <c r="V3367" i="1"/>
  <c r="L3367" i="1"/>
  <c r="M3367" i="1" s="1"/>
  <c r="N3367" i="1" s="1"/>
  <c r="O3367" i="1" s="1"/>
  <c r="S3366" i="1"/>
  <c r="T3366" i="1" s="1"/>
  <c r="I3367" i="1"/>
  <c r="J3367" i="1" s="1"/>
  <c r="D3367" i="1"/>
  <c r="E3367" i="1" s="1"/>
  <c r="G3367" i="1" s="1"/>
  <c r="H3368" i="1" s="1"/>
  <c r="R3367" i="1"/>
  <c r="B3367" i="1"/>
  <c r="A3368" i="1"/>
  <c r="C3359" i="1"/>
  <c r="Q3358" i="1"/>
  <c r="U3358" i="1" s="1"/>
  <c r="P3367" i="1" l="1"/>
  <c r="L3368" i="1"/>
  <c r="M3368" i="1" s="1"/>
  <c r="N3368" i="1" s="1"/>
  <c r="O3368" i="1" s="1"/>
  <c r="S3367" i="1"/>
  <c r="T3367" i="1" s="1"/>
  <c r="W3368" i="1"/>
  <c r="V3368" i="1"/>
  <c r="I3368" i="1"/>
  <c r="J3368" i="1" s="1"/>
  <c r="D3368" i="1"/>
  <c r="E3368" i="1" s="1"/>
  <c r="G3368" i="1" s="1"/>
  <c r="H3369" i="1" s="1"/>
  <c r="R3368" i="1"/>
  <c r="B3368" i="1"/>
  <c r="A3369" i="1"/>
  <c r="C3360" i="1"/>
  <c r="Q3359" i="1"/>
  <c r="U3359" i="1" s="1"/>
  <c r="P3368" i="1" l="1"/>
  <c r="L3369" i="1"/>
  <c r="M3369" i="1" s="1"/>
  <c r="N3369" i="1" s="1"/>
  <c r="O3369" i="1" s="1"/>
  <c r="S3368" i="1"/>
  <c r="T3368" i="1" s="1"/>
  <c r="W3369" i="1"/>
  <c r="V3369" i="1"/>
  <c r="I3369" i="1"/>
  <c r="J3369" i="1" s="1"/>
  <c r="D3369" i="1"/>
  <c r="E3369" i="1" s="1"/>
  <c r="G3369" i="1" s="1"/>
  <c r="H3370" i="1" s="1"/>
  <c r="B3369" i="1"/>
  <c r="R3369" i="1"/>
  <c r="A3370" i="1"/>
  <c r="C3361" i="1"/>
  <c r="Q3360" i="1"/>
  <c r="U3360" i="1" s="1"/>
  <c r="P3369" i="1" l="1"/>
  <c r="L3370" i="1"/>
  <c r="M3370" i="1" s="1"/>
  <c r="N3370" i="1" s="1"/>
  <c r="O3370" i="1" s="1"/>
  <c r="S3369" i="1"/>
  <c r="T3369" i="1" s="1"/>
  <c r="W3370" i="1"/>
  <c r="V3370" i="1"/>
  <c r="I3370" i="1"/>
  <c r="J3370" i="1"/>
  <c r="D3370" i="1"/>
  <c r="E3370" i="1" s="1"/>
  <c r="G3370" i="1" s="1"/>
  <c r="H3371" i="1" s="1"/>
  <c r="R3370" i="1"/>
  <c r="B3370" i="1"/>
  <c r="A3371" i="1"/>
  <c r="C3362" i="1"/>
  <c r="Q3361" i="1"/>
  <c r="U3361" i="1" s="1"/>
  <c r="L3371" i="1" l="1"/>
  <c r="M3371" i="1" s="1"/>
  <c r="N3371" i="1" s="1"/>
  <c r="O3371" i="1" s="1"/>
  <c r="W3371" i="1"/>
  <c r="S3370" i="1"/>
  <c r="T3370" i="1" s="1"/>
  <c r="V3371" i="1"/>
  <c r="I3371" i="1"/>
  <c r="J3371" i="1" s="1"/>
  <c r="P3370" i="1"/>
  <c r="D3371" i="1"/>
  <c r="E3371" i="1" s="1"/>
  <c r="G3371" i="1" s="1"/>
  <c r="H3372" i="1" s="1"/>
  <c r="A3372" i="1"/>
  <c r="R3371" i="1"/>
  <c r="B3371" i="1"/>
  <c r="C3363" i="1"/>
  <c r="Q3362" i="1"/>
  <c r="U3362" i="1" s="1"/>
  <c r="P3371" i="1" l="1"/>
  <c r="L3372" i="1"/>
  <c r="M3372" i="1" s="1"/>
  <c r="N3372" i="1" s="1"/>
  <c r="O3372" i="1" s="1"/>
  <c r="W3372" i="1"/>
  <c r="V3372" i="1"/>
  <c r="S3371" i="1"/>
  <c r="T3371" i="1" s="1"/>
  <c r="I3372" i="1"/>
  <c r="J3372" i="1" s="1"/>
  <c r="D3372" i="1"/>
  <c r="E3372" i="1" s="1"/>
  <c r="G3372" i="1" s="1"/>
  <c r="H3373" i="1" s="1"/>
  <c r="B3372" i="1"/>
  <c r="A3373" i="1"/>
  <c r="R3372" i="1"/>
  <c r="C3364" i="1"/>
  <c r="Q3363" i="1"/>
  <c r="U3363" i="1" s="1"/>
  <c r="P3372" i="1" l="1"/>
  <c r="L3373" i="1"/>
  <c r="M3373" i="1" s="1"/>
  <c r="N3373" i="1" s="1"/>
  <c r="O3373" i="1" s="1"/>
  <c r="S3372" i="1"/>
  <c r="T3372" i="1" s="1"/>
  <c r="W3373" i="1"/>
  <c r="V3373" i="1"/>
  <c r="I3373" i="1"/>
  <c r="J3373" i="1" s="1"/>
  <c r="D3373" i="1"/>
  <c r="E3373" i="1" s="1"/>
  <c r="G3373" i="1" s="1"/>
  <c r="H3374" i="1" s="1"/>
  <c r="A3374" i="1"/>
  <c r="R3373" i="1"/>
  <c r="B3373" i="1"/>
  <c r="C3365" i="1"/>
  <c r="Q3364" i="1"/>
  <c r="U3364" i="1" s="1"/>
  <c r="P3373" i="1" l="1"/>
  <c r="D3374" i="1"/>
  <c r="E3374" i="1" s="1"/>
  <c r="G3374" i="1" s="1"/>
  <c r="H3375" i="1" s="1"/>
  <c r="B3374" i="1"/>
  <c r="A3375" i="1"/>
  <c r="R3374" i="1"/>
  <c r="J3374" i="1"/>
  <c r="L3374" i="1"/>
  <c r="M3374" i="1" s="1"/>
  <c r="N3374" i="1" s="1"/>
  <c r="O3374" i="1" s="1"/>
  <c r="S3373" i="1"/>
  <c r="T3373" i="1" s="1"/>
  <c r="W3374" i="1"/>
  <c r="V3374" i="1"/>
  <c r="I3374" i="1"/>
  <c r="C3366" i="1"/>
  <c r="Q3365" i="1"/>
  <c r="U3365" i="1" s="1"/>
  <c r="P3374" i="1" l="1"/>
  <c r="D3375" i="1"/>
  <c r="E3375" i="1" s="1"/>
  <c r="G3375" i="1" s="1"/>
  <c r="H3376" i="1" s="1"/>
  <c r="R3375" i="1"/>
  <c r="B3375" i="1"/>
  <c r="A3376" i="1"/>
  <c r="L3375" i="1"/>
  <c r="M3375" i="1" s="1"/>
  <c r="N3375" i="1" s="1"/>
  <c r="O3375" i="1" s="1"/>
  <c r="S3374" i="1"/>
  <c r="T3374" i="1" s="1"/>
  <c r="W3375" i="1"/>
  <c r="V3375" i="1"/>
  <c r="I3375" i="1"/>
  <c r="J3375" i="1"/>
  <c r="C3367" i="1"/>
  <c r="Q3366" i="1"/>
  <c r="U3366" i="1" s="1"/>
  <c r="P3375" i="1" l="1"/>
  <c r="D3376" i="1"/>
  <c r="E3376" i="1" s="1"/>
  <c r="G3376" i="1" s="1"/>
  <c r="H3377" i="1" s="1"/>
  <c r="R3376" i="1"/>
  <c r="B3376" i="1"/>
  <c r="A3377" i="1"/>
  <c r="L3376" i="1"/>
  <c r="M3376" i="1" s="1"/>
  <c r="N3376" i="1" s="1"/>
  <c r="O3376" i="1" s="1"/>
  <c r="S3375" i="1"/>
  <c r="T3375" i="1" s="1"/>
  <c r="W3376" i="1"/>
  <c r="V3376" i="1"/>
  <c r="I3376" i="1"/>
  <c r="J3376" i="1"/>
  <c r="C3368" i="1"/>
  <c r="Q3367" i="1"/>
  <c r="U3367" i="1" s="1"/>
  <c r="D3377" i="1" l="1"/>
  <c r="E3377" i="1" s="1"/>
  <c r="G3377" i="1" s="1"/>
  <c r="H3378" i="1" s="1"/>
  <c r="A3378" i="1"/>
  <c r="R3377" i="1"/>
  <c r="B3377" i="1"/>
  <c r="P3376" i="1"/>
  <c r="L3377" i="1"/>
  <c r="M3377" i="1" s="1"/>
  <c r="N3377" i="1" s="1"/>
  <c r="O3377" i="1" s="1"/>
  <c r="S3376" i="1"/>
  <c r="T3376" i="1" s="1"/>
  <c r="V3377" i="1"/>
  <c r="W3377" i="1"/>
  <c r="I3377" i="1"/>
  <c r="J3377" i="1"/>
  <c r="C3369" i="1"/>
  <c r="Q3368" i="1"/>
  <c r="U3368" i="1" s="1"/>
  <c r="P3377" i="1" l="1"/>
  <c r="L3378" i="1"/>
  <c r="M3378" i="1" s="1"/>
  <c r="N3378" i="1" s="1"/>
  <c r="O3378" i="1" s="1"/>
  <c r="V3378" i="1"/>
  <c r="W3378" i="1"/>
  <c r="S3377" i="1"/>
  <c r="T3377" i="1" s="1"/>
  <c r="I3378" i="1"/>
  <c r="J3378" i="1" s="1"/>
  <c r="D3378" i="1"/>
  <c r="E3378" i="1" s="1"/>
  <c r="G3378" i="1" s="1"/>
  <c r="H3379" i="1" s="1"/>
  <c r="A3379" i="1"/>
  <c r="B3378" i="1"/>
  <c r="R3378" i="1"/>
  <c r="C3370" i="1"/>
  <c r="Q3369" i="1"/>
  <c r="U3369" i="1" s="1"/>
  <c r="P3378" i="1" l="1"/>
  <c r="D3379" i="1"/>
  <c r="E3379" i="1" s="1"/>
  <c r="G3379" i="1" s="1"/>
  <c r="H3380" i="1" s="1"/>
  <c r="R3379" i="1"/>
  <c r="B3379" i="1"/>
  <c r="A3380" i="1"/>
  <c r="W3379" i="1"/>
  <c r="V3379" i="1"/>
  <c r="L3379" i="1"/>
  <c r="M3379" i="1" s="1"/>
  <c r="N3379" i="1" s="1"/>
  <c r="O3379" i="1" s="1"/>
  <c r="S3378" i="1"/>
  <c r="T3378" i="1" s="1"/>
  <c r="I3379" i="1"/>
  <c r="J3379" i="1" s="1"/>
  <c r="C3371" i="1"/>
  <c r="Q3370" i="1"/>
  <c r="U3370" i="1" s="1"/>
  <c r="P3379" i="1" l="1"/>
  <c r="D3380" i="1"/>
  <c r="E3380" i="1" s="1"/>
  <c r="G3380" i="1" s="1"/>
  <c r="H3381" i="1" s="1"/>
  <c r="B3380" i="1"/>
  <c r="A3381" i="1"/>
  <c r="R3380" i="1"/>
  <c r="W3380" i="1"/>
  <c r="V3380" i="1"/>
  <c r="L3380" i="1"/>
  <c r="M3380" i="1" s="1"/>
  <c r="N3380" i="1" s="1"/>
  <c r="O3380" i="1" s="1"/>
  <c r="S3379" i="1"/>
  <c r="T3379" i="1" s="1"/>
  <c r="I3380" i="1"/>
  <c r="J3380" i="1" s="1"/>
  <c r="C3372" i="1"/>
  <c r="Q3371" i="1"/>
  <c r="U3371" i="1" s="1"/>
  <c r="P3380" i="1" l="1"/>
  <c r="D3381" i="1"/>
  <c r="E3381" i="1" s="1"/>
  <c r="G3381" i="1" s="1"/>
  <c r="H3382" i="1" s="1"/>
  <c r="B3381" i="1"/>
  <c r="A3382" i="1"/>
  <c r="R3381" i="1"/>
  <c r="W3381" i="1"/>
  <c r="V3381" i="1"/>
  <c r="L3381" i="1"/>
  <c r="M3381" i="1" s="1"/>
  <c r="N3381" i="1" s="1"/>
  <c r="O3381" i="1" s="1"/>
  <c r="S3380" i="1"/>
  <c r="T3380" i="1" s="1"/>
  <c r="I3381" i="1"/>
  <c r="J3381" i="1" s="1"/>
  <c r="C3373" i="1"/>
  <c r="Q3372" i="1"/>
  <c r="U3372" i="1" s="1"/>
  <c r="P3381" i="1" l="1"/>
  <c r="D3382" i="1"/>
  <c r="E3382" i="1" s="1"/>
  <c r="G3382" i="1" s="1"/>
  <c r="H3383" i="1" s="1"/>
  <c r="R3382" i="1"/>
  <c r="B3382" i="1"/>
  <c r="A3383" i="1"/>
  <c r="S3381" i="1"/>
  <c r="T3381" i="1" s="1"/>
  <c r="W3382" i="1"/>
  <c r="V3382" i="1"/>
  <c r="L3382" i="1"/>
  <c r="M3382" i="1" s="1"/>
  <c r="N3382" i="1" s="1"/>
  <c r="O3382" i="1" s="1"/>
  <c r="I3382" i="1"/>
  <c r="J3382" i="1" s="1"/>
  <c r="C3374" i="1"/>
  <c r="Q3373" i="1"/>
  <c r="U3373" i="1" s="1"/>
  <c r="P3382" i="1" l="1"/>
  <c r="D3383" i="1"/>
  <c r="E3383" i="1" s="1"/>
  <c r="G3383" i="1" s="1"/>
  <c r="H3384" i="1" s="1"/>
  <c r="B3383" i="1"/>
  <c r="R3383" i="1"/>
  <c r="A3384" i="1"/>
  <c r="S3382" i="1"/>
  <c r="T3382" i="1" s="1"/>
  <c r="L3383" i="1"/>
  <c r="M3383" i="1" s="1"/>
  <c r="N3383" i="1" s="1"/>
  <c r="O3383" i="1" s="1"/>
  <c r="W3383" i="1"/>
  <c r="V3383" i="1"/>
  <c r="I3383" i="1"/>
  <c r="J3383" i="1" s="1"/>
  <c r="C3375" i="1"/>
  <c r="Q3374" i="1"/>
  <c r="U3374" i="1" s="1"/>
  <c r="P3383" i="1" l="1"/>
  <c r="D3384" i="1"/>
  <c r="E3384" i="1" s="1"/>
  <c r="G3384" i="1" s="1"/>
  <c r="H3385" i="1" s="1"/>
  <c r="A3385" i="1"/>
  <c r="R3384" i="1"/>
  <c r="B3384" i="1"/>
  <c r="L3384" i="1"/>
  <c r="M3384" i="1" s="1"/>
  <c r="N3384" i="1" s="1"/>
  <c r="O3384" i="1" s="1"/>
  <c r="W3384" i="1"/>
  <c r="V3384" i="1"/>
  <c r="S3383" i="1"/>
  <c r="T3383" i="1" s="1"/>
  <c r="I3384" i="1"/>
  <c r="J3384" i="1" s="1"/>
  <c r="C3376" i="1"/>
  <c r="Q3375" i="1"/>
  <c r="U3375" i="1" s="1"/>
  <c r="P3384" i="1" l="1"/>
  <c r="L3385" i="1"/>
  <c r="M3385" i="1" s="1"/>
  <c r="N3385" i="1" s="1"/>
  <c r="O3385" i="1" s="1"/>
  <c r="W3385" i="1"/>
  <c r="V3385" i="1"/>
  <c r="S3384" i="1"/>
  <c r="T3384" i="1" s="1"/>
  <c r="I3385" i="1"/>
  <c r="J3385" i="1" s="1"/>
  <c r="D3385" i="1"/>
  <c r="E3385" i="1" s="1"/>
  <c r="G3385" i="1" s="1"/>
  <c r="H3386" i="1" s="1"/>
  <c r="B3385" i="1"/>
  <c r="A3386" i="1"/>
  <c r="R3385" i="1"/>
  <c r="C3377" i="1"/>
  <c r="Q3376" i="1"/>
  <c r="U3376" i="1" s="1"/>
  <c r="P3385" i="1" l="1"/>
  <c r="L3386" i="1"/>
  <c r="M3386" i="1" s="1"/>
  <c r="N3386" i="1" s="1"/>
  <c r="O3386" i="1" s="1"/>
  <c r="S3385" i="1"/>
  <c r="T3385" i="1" s="1"/>
  <c r="V3386" i="1"/>
  <c r="W3386" i="1"/>
  <c r="I3386" i="1"/>
  <c r="J3386" i="1" s="1"/>
  <c r="D3386" i="1"/>
  <c r="E3386" i="1" s="1"/>
  <c r="G3386" i="1" s="1"/>
  <c r="H3387" i="1" s="1"/>
  <c r="B3386" i="1"/>
  <c r="A3387" i="1"/>
  <c r="R3386" i="1"/>
  <c r="C3378" i="1"/>
  <c r="Q3377" i="1"/>
  <c r="U3377" i="1" s="1"/>
  <c r="P3386" i="1" l="1"/>
  <c r="L3387" i="1"/>
  <c r="M3387" i="1" s="1"/>
  <c r="N3387" i="1" s="1"/>
  <c r="O3387" i="1" s="1"/>
  <c r="S3386" i="1"/>
  <c r="T3386" i="1" s="1"/>
  <c r="W3387" i="1"/>
  <c r="V3387" i="1"/>
  <c r="I3387" i="1"/>
  <c r="J3387" i="1" s="1"/>
  <c r="D3387" i="1"/>
  <c r="E3387" i="1" s="1"/>
  <c r="G3387" i="1" s="1"/>
  <c r="H3388" i="1" s="1"/>
  <c r="R3387" i="1"/>
  <c r="A3388" i="1"/>
  <c r="B3387" i="1"/>
  <c r="C3379" i="1"/>
  <c r="Q3378" i="1"/>
  <c r="U3378" i="1" s="1"/>
  <c r="P3387" i="1" l="1"/>
  <c r="W3388" i="1"/>
  <c r="V3388" i="1"/>
  <c r="L3388" i="1"/>
  <c r="M3388" i="1" s="1"/>
  <c r="N3388" i="1" s="1"/>
  <c r="O3388" i="1" s="1"/>
  <c r="S3387" i="1"/>
  <c r="T3387" i="1" s="1"/>
  <c r="I3388" i="1"/>
  <c r="J3388" i="1" s="1"/>
  <c r="D3388" i="1"/>
  <c r="E3388" i="1" s="1"/>
  <c r="G3388" i="1" s="1"/>
  <c r="H3389" i="1" s="1"/>
  <c r="B3388" i="1"/>
  <c r="R3388" i="1"/>
  <c r="A3389" i="1"/>
  <c r="C3380" i="1"/>
  <c r="Q3379" i="1"/>
  <c r="U3379" i="1" s="1"/>
  <c r="P3388" i="1" l="1"/>
  <c r="D3389" i="1"/>
  <c r="E3389" i="1" s="1"/>
  <c r="G3389" i="1" s="1"/>
  <c r="H3390" i="1" s="1"/>
  <c r="A3390" i="1"/>
  <c r="R3389" i="1"/>
  <c r="B3389" i="1"/>
  <c r="J3389" i="1"/>
  <c r="W3389" i="1"/>
  <c r="V3389" i="1"/>
  <c r="L3389" i="1"/>
  <c r="M3389" i="1" s="1"/>
  <c r="N3389" i="1" s="1"/>
  <c r="O3389" i="1" s="1"/>
  <c r="S3388" i="1"/>
  <c r="I3389" i="1"/>
  <c r="C3381" i="1"/>
  <c r="Q3380" i="1"/>
  <c r="U3380" i="1" s="1"/>
  <c r="P3389" i="1" l="1"/>
  <c r="W3390" i="1"/>
  <c r="L3390" i="1"/>
  <c r="M3390" i="1" s="1"/>
  <c r="N3390" i="1" s="1"/>
  <c r="O3390" i="1" s="1"/>
  <c r="S3389" i="1"/>
  <c r="T3389" i="1" s="1"/>
  <c r="V3390" i="1"/>
  <c r="I3390" i="1"/>
  <c r="J3390" i="1" s="1"/>
  <c r="D3390" i="1"/>
  <c r="E3390" i="1" s="1"/>
  <c r="G3390" i="1" s="1"/>
  <c r="H3391" i="1" s="1"/>
  <c r="B3390" i="1"/>
  <c r="A3391" i="1"/>
  <c r="R3390" i="1"/>
  <c r="C3382" i="1"/>
  <c r="Q3381" i="1"/>
  <c r="U3381" i="1" s="1"/>
  <c r="P3390" i="1" l="1"/>
  <c r="S3390" i="1"/>
  <c r="T3390" i="1" s="1"/>
  <c r="W3391" i="1"/>
  <c r="V3391" i="1"/>
  <c r="L3391" i="1"/>
  <c r="M3391" i="1" s="1"/>
  <c r="N3391" i="1" s="1"/>
  <c r="O3391" i="1" s="1"/>
  <c r="I3391" i="1"/>
  <c r="J3391" i="1" s="1"/>
  <c r="D3391" i="1"/>
  <c r="E3391" i="1" s="1"/>
  <c r="G3391" i="1" s="1"/>
  <c r="H3392" i="1" s="1"/>
  <c r="A3392" i="1"/>
  <c r="R3391" i="1"/>
  <c r="B3391" i="1"/>
  <c r="C3383" i="1"/>
  <c r="Q3382" i="1"/>
  <c r="U3382" i="1" s="1"/>
  <c r="P3391" i="1" l="1"/>
  <c r="D3392" i="1"/>
  <c r="E3392" i="1" s="1"/>
  <c r="G3392" i="1" s="1"/>
  <c r="H3393" i="1" s="1"/>
  <c r="B3392" i="1"/>
  <c r="A3393" i="1"/>
  <c r="R3392" i="1"/>
  <c r="S3391" i="1"/>
  <c r="T3391" i="1" s="1"/>
  <c r="L3392" i="1"/>
  <c r="M3392" i="1" s="1"/>
  <c r="N3392" i="1" s="1"/>
  <c r="O3392" i="1" s="1"/>
  <c r="W3392" i="1"/>
  <c r="V3392" i="1"/>
  <c r="I3392" i="1"/>
  <c r="J3392" i="1" s="1"/>
  <c r="C3384" i="1"/>
  <c r="Q3383" i="1"/>
  <c r="U3383" i="1" s="1"/>
  <c r="P3392" i="1" l="1"/>
  <c r="W3393" i="1"/>
  <c r="V3393" i="1"/>
  <c r="L3393" i="1"/>
  <c r="M3393" i="1" s="1"/>
  <c r="N3393" i="1" s="1"/>
  <c r="O3393" i="1" s="1"/>
  <c r="S3392" i="1"/>
  <c r="T3392" i="1" s="1"/>
  <c r="I3393" i="1"/>
  <c r="J3393" i="1" s="1"/>
  <c r="D3393" i="1"/>
  <c r="E3393" i="1" s="1"/>
  <c r="G3393" i="1" s="1"/>
  <c r="H3394" i="1" s="1"/>
  <c r="A3394" i="1"/>
  <c r="R3393" i="1"/>
  <c r="B3393" i="1"/>
  <c r="C3385" i="1"/>
  <c r="Q3384" i="1"/>
  <c r="U3384" i="1" s="1"/>
  <c r="P3393" i="1" l="1"/>
  <c r="V3394" i="1"/>
  <c r="L3394" i="1"/>
  <c r="M3394" i="1" s="1"/>
  <c r="N3394" i="1" s="1"/>
  <c r="O3394" i="1" s="1"/>
  <c r="S3393" i="1"/>
  <c r="T3393" i="1" s="1"/>
  <c r="W3394" i="1"/>
  <c r="I3394" i="1"/>
  <c r="J3394" i="1" s="1"/>
  <c r="D3394" i="1"/>
  <c r="E3394" i="1" s="1"/>
  <c r="G3394" i="1" s="1"/>
  <c r="H3395" i="1" s="1"/>
  <c r="A3395" i="1"/>
  <c r="R3394" i="1"/>
  <c r="B3394" i="1"/>
  <c r="C3386" i="1"/>
  <c r="Q3385" i="1"/>
  <c r="U3385" i="1" s="1"/>
  <c r="P3394" i="1" l="1"/>
  <c r="D3395" i="1"/>
  <c r="E3395" i="1" s="1"/>
  <c r="G3395" i="1" s="1"/>
  <c r="H3396" i="1" s="1"/>
  <c r="B3395" i="1"/>
  <c r="A3396" i="1"/>
  <c r="R3395" i="1"/>
  <c r="J3395" i="1"/>
  <c r="W3395" i="1"/>
  <c r="V3395" i="1"/>
  <c r="L3395" i="1"/>
  <c r="M3395" i="1" s="1"/>
  <c r="N3395" i="1" s="1"/>
  <c r="O3395" i="1" s="1"/>
  <c r="S3394" i="1"/>
  <c r="T3394" i="1" s="1"/>
  <c r="I3395" i="1"/>
  <c r="C3387" i="1"/>
  <c r="Q3386" i="1"/>
  <c r="U3386" i="1" s="1"/>
  <c r="P3395" i="1" l="1"/>
  <c r="D3396" i="1"/>
  <c r="E3396" i="1" s="1"/>
  <c r="G3396" i="1" s="1"/>
  <c r="H3397" i="1" s="1"/>
  <c r="B3396" i="1"/>
  <c r="A3397" i="1"/>
  <c r="R3396" i="1"/>
  <c r="W3396" i="1"/>
  <c r="V3396" i="1"/>
  <c r="L3396" i="1"/>
  <c r="M3396" i="1" s="1"/>
  <c r="N3396" i="1" s="1"/>
  <c r="O3396" i="1" s="1"/>
  <c r="S3395" i="1"/>
  <c r="T3395" i="1" s="1"/>
  <c r="I3396" i="1"/>
  <c r="J3396" i="1"/>
  <c r="C3388" i="1"/>
  <c r="T3388" i="1" s="1"/>
  <c r="Q3387" i="1"/>
  <c r="U3387" i="1" s="1"/>
  <c r="S3396" i="1" l="1"/>
  <c r="T3396" i="1" s="1"/>
  <c r="V3397" i="1"/>
  <c r="W3397" i="1"/>
  <c r="L3397" i="1"/>
  <c r="M3397" i="1" s="1"/>
  <c r="N3397" i="1" s="1"/>
  <c r="O3397" i="1" s="1"/>
  <c r="I3397" i="1"/>
  <c r="J3397" i="1" s="1"/>
  <c r="D3397" i="1"/>
  <c r="E3397" i="1" s="1"/>
  <c r="G3397" i="1" s="1"/>
  <c r="H3398" i="1" s="1"/>
  <c r="A3398" i="1"/>
  <c r="R3397" i="1"/>
  <c r="B3397" i="1"/>
  <c r="P3396" i="1"/>
  <c r="C3389" i="1"/>
  <c r="Q3388" i="1"/>
  <c r="U3388" i="1" s="1"/>
  <c r="P3397" i="1" l="1"/>
  <c r="S3397" i="1"/>
  <c r="T3397" i="1" s="1"/>
  <c r="W3398" i="1"/>
  <c r="V3398" i="1"/>
  <c r="L3398" i="1"/>
  <c r="M3398" i="1" s="1"/>
  <c r="N3398" i="1" s="1"/>
  <c r="O3398" i="1" s="1"/>
  <c r="I3398" i="1"/>
  <c r="J3398" i="1" s="1"/>
  <c r="D3398" i="1"/>
  <c r="E3398" i="1" s="1"/>
  <c r="G3398" i="1" s="1"/>
  <c r="H3399" i="1" s="1"/>
  <c r="B3398" i="1"/>
  <c r="R3398" i="1"/>
  <c r="A3399" i="1"/>
  <c r="C3390" i="1"/>
  <c r="Q3389" i="1"/>
  <c r="U3389" i="1" s="1"/>
  <c r="P3398" i="1" l="1"/>
  <c r="D3399" i="1"/>
  <c r="E3399" i="1" s="1"/>
  <c r="G3399" i="1" s="1"/>
  <c r="H3400" i="1" s="1"/>
  <c r="R3399" i="1"/>
  <c r="B3399" i="1"/>
  <c r="A3400" i="1"/>
  <c r="W3399" i="1"/>
  <c r="V3399" i="1"/>
  <c r="L3399" i="1"/>
  <c r="M3399" i="1" s="1"/>
  <c r="N3399" i="1" s="1"/>
  <c r="O3399" i="1" s="1"/>
  <c r="S3398" i="1"/>
  <c r="T3398" i="1" s="1"/>
  <c r="I3399" i="1"/>
  <c r="J3399" i="1" s="1"/>
  <c r="C3391" i="1"/>
  <c r="Q3390" i="1"/>
  <c r="U3390" i="1" s="1"/>
  <c r="P3399" i="1" l="1"/>
  <c r="D3400" i="1"/>
  <c r="E3400" i="1" s="1"/>
  <c r="G3400" i="1" s="1"/>
  <c r="H3401" i="1" s="1"/>
  <c r="A3401" i="1"/>
  <c r="R3400" i="1"/>
  <c r="B3400" i="1"/>
  <c r="L3400" i="1"/>
  <c r="M3400" i="1" s="1"/>
  <c r="N3400" i="1" s="1"/>
  <c r="O3400" i="1" s="1"/>
  <c r="S3399" i="1"/>
  <c r="T3399" i="1" s="1"/>
  <c r="W3400" i="1"/>
  <c r="V3400" i="1"/>
  <c r="I3400" i="1"/>
  <c r="J3400" i="1" s="1"/>
  <c r="C3392" i="1"/>
  <c r="Q3391" i="1"/>
  <c r="U3391" i="1" s="1"/>
  <c r="P3400" i="1" l="1"/>
  <c r="S3400" i="1"/>
  <c r="T3400" i="1" s="1"/>
  <c r="V3401" i="1"/>
  <c r="L3401" i="1"/>
  <c r="M3401" i="1" s="1"/>
  <c r="N3401" i="1" s="1"/>
  <c r="O3401" i="1" s="1"/>
  <c r="W3401" i="1"/>
  <c r="I3401" i="1"/>
  <c r="J3401" i="1" s="1"/>
  <c r="D3401" i="1"/>
  <c r="E3401" i="1" s="1"/>
  <c r="G3401" i="1" s="1"/>
  <c r="H3402" i="1" s="1"/>
  <c r="B3401" i="1"/>
  <c r="A3402" i="1"/>
  <c r="R3401" i="1"/>
  <c r="C3393" i="1"/>
  <c r="Q3392" i="1"/>
  <c r="U3392" i="1" s="1"/>
  <c r="P3401" i="1" l="1"/>
  <c r="D3402" i="1"/>
  <c r="E3402" i="1" s="1"/>
  <c r="G3402" i="1" s="1"/>
  <c r="H3403" i="1" s="1"/>
  <c r="R3402" i="1"/>
  <c r="B3402" i="1"/>
  <c r="A3403" i="1"/>
  <c r="J3402" i="1"/>
  <c r="W3402" i="1"/>
  <c r="V3402" i="1"/>
  <c r="L3402" i="1"/>
  <c r="M3402" i="1" s="1"/>
  <c r="N3402" i="1" s="1"/>
  <c r="O3402" i="1" s="1"/>
  <c r="S3401" i="1"/>
  <c r="T3401" i="1" s="1"/>
  <c r="I3402" i="1"/>
  <c r="C3394" i="1"/>
  <c r="Q3393" i="1"/>
  <c r="U3393" i="1" s="1"/>
  <c r="P3402" i="1" l="1"/>
  <c r="D3403" i="1"/>
  <c r="E3403" i="1" s="1"/>
  <c r="G3403" i="1" s="1"/>
  <c r="H3404" i="1" s="1"/>
  <c r="A3404" i="1"/>
  <c r="R3403" i="1"/>
  <c r="B3403" i="1"/>
  <c r="W3403" i="1"/>
  <c r="L3403" i="1"/>
  <c r="M3403" i="1" s="1"/>
  <c r="N3403" i="1" s="1"/>
  <c r="O3403" i="1" s="1"/>
  <c r="V3403" i="1"/>
  <c r="S3402" i="1"/>
  <c r="T3402" i="1" s="1"/>
  <c r="I3403" i="1"/>
  <c r="J3403" i="1"/>
  <c r="C3395" i="1"/>
  <c r="Q3394" i="1"/>
  <c r="U3394" i="1" s="1"/>
  <c r="S3403" i="1" l="1"/>
  <c r="T3403" i="1" s="1"/>
  <c r="W3404" i="1"/>
  <c r="V3404" i="1"/>
  <c r="L3404" i="1"/>
  <c r="M3404" i="1" s="1"/>
  <c r="N3404" i="1" s="1"/>
  <c r="O3404" i="1" s="1"/>
  <c r="I3404" i="1"/>
  <c r="J3404" i="1" s="1"/>
  <c r="P3403" i="1"/>
  <c r="D3404" i="1"/>
  <c r="E3404" i="1" s="1"/>
  <c r="G3404" i="1" s="1"/>
  <c r="H3405" i="1" s="1"/>
  <c r="A3405" i="1"/>
  <c r="R3404" i="1"/>
  <c r="B3404" i="1"/>
  <c r="C3396" i="1"/>
  <c r="Q3395" i="1"/>
  <c r="U3395" i="1" s="1"/>
  <c r="P3404" i="1" l="1"/>
  <c r="D3405" i="1"/>
  <c r="E3405" i="1" s="1"/>
  <c r="G3405" i="1" s="1"/>
  <c r="H3406" i="1" s="1"/>
  <c r="A3406" i="1"/>
  <c r="B3405" i="1"/>
  <c r="R3405" i="1"/>
  <c r="J3405" i="1"/>
  <c r="W3405" i="1"/>
  <c r="V3405" i="1"/>
  <c r="L3405" i="1"/>
  <c r="M3405" i="1" s="1"/>
  <c r="N3405" i="1" s="1"/>
  <c r="O3405" i="1" s="1"/>
  <c r="S3404" i="1"/>
  <c r="T3404" i="1" s="1"/>
  <c r="I3405" i="1"/>
  <c r="C3397" i="1"/>
  <c r="Q3396" i="1"/>
  <c r="U3396" i="1" s="1"/>
  <c r="P3405" i="1" l="1"/>
  <c r="S3405" i="1"/>
  <c r="T3405" i="1" s="1"/>
  <c r="W3406" i="1"/>
  <c r="L3406" i="1"/>
  <c r="M3406" i="1" s="1"/>
  <c r="N3406" i="1" s="1"/>
  <c r="O3406" i="1" s="1"/>
  <c r="V3406" i="1"/>
  <c r="I3406" i="1"/>
  <c r="J3406" i="1" s="1"/>
  <c r="D3406" i="1"/>
  <c r="E3406" i="1" s="1"/>
  <c r="G3406" i="1" s="1"/>
  <c r="H3407" i="1" s="1"/>
  <c r="B3406" i="1"/>
  <c r="R3406" i="1"/>
  <c r="A3407" i="1"/>
  <c r="C3398" i="1"/>
  <c r="Q3397" i="1"/>
  <c r="U3397" i="1" s="1"/>
  <c r="P3406" i="1" l="1"/>
  <c r="D3407" i="1"/>
  <c r="E3407" i="1" s="1"/>
  <c r="G3407" i="1" s="1"/>
  <c r="H3408" i="1" s="1"/>
  <c r="R3407" i="1"/>
  <c r="B3407" i="1"/>
  <c r="A3408" i="1"/>
  <c r="W3407" i="1"/>
  <c r="V3407" i="1"/>
  <c r="L3407" i="1"/>
  <c r="M3407" i="1" s="1"/>
  <c r="N3407" i="1" s="1"/>
  <c r="O3407" i="1" s="1"/>
  <c r="S3406" i="1"/>
  <c r="T3406" i="1" s="1"/>
  <c r="I3407" i="1"/>
  <c r="J3407" i="1" s="1"/>
  <c r="C3399" i="1"/>
  <c r="Q3398" i="1"/>
  <c r="U3398" i="1" s="1"/>
  <c r="P3407" i="1" l="1"/>
  <c r="D3408" i="1"/>
  <c r="E3408" i="1" s="1"/>
  <c r="G3408" i="1" s="1"/>
  <c r="H3409" i="1" s="1"/>
  <c r="R3408" i="1"/>
  <c r="B3408" i="1"/>
  <c r="A3409" i="1"/>
  <c r="L3408" i="1"/>
  <c r="M3408" i="1" s="1"/>
  <c r="N3408" i="1" s="1"/>
  <c r="O3408" i="1" s="1"/>
  <c r="S3407" i="1"/>
  <c r="T3407" i="1" s="1"/>
  <c r="W3408" i="1"/>
  <c r="V3408" i="1"/>
  <c r="I3408" i="1"/>
  <c r="J3408" i="1" s="1"/>
  <c r="C3400" i="1"/>
  <c r="Q3399" i="1"/>
  <c r="U3399" i="1" s="1"/>
  <c r="P3408" i="1" l="1"/>
  <c r="D3409" i="1"/>
  <c r="E3409" i="1" s="1"/>
  <c r="G3409" i="1" s="1"/>
  <c r="H3410" i="1" s="1"/>
  <c r="B3409" i="1"/>
  <c r="A3410" i="1"/>
  <c r="R3409" i="1"/>
  <c r="L3409" i="1"/>
  <c r="M3409" i="1" s="1"/>
  <c r="N3409" i="1" s="1"/>
  <c r="O3409" i="1" s="1"/>
  <c r="S3408" i="1"/>
  <c r="T3408" i="1" s="1"/>
  <c r="W3409" i="1"/>
  <c r="V3409" i="1"/>
  <c r="I3409" i="1"/>
  <c r="J3409" i="1" s="1"/>
  <c r="C3401" i="1"/>
  <c r="Q3400" i="1"/>
  <c r="U3400" i="1" s="1"/>
  <c r="P3409" i="1" l="1"/>
  <c r="W3410" i="1"/>
  <c r="V3410" i="1"/>
  <c r="L3410" i="1"/>
  <c r="M3410" i="1" s="1"/>
  <c r="N3410" i="1" s="1"/>
  <c r="O3410" i="1" s="1"/>
  <c r="S3409" i="1"/>
  <c r="T3409" i="1" s="1"/>
  <c r="I3410" i="1"/>
  <c r="J3410" i="1" s="1"/>
  <c r="D3410" i="1"/>
  <c r="E3410" i="1" s="1"/>
  <c r="G3410" i="1" s="1"/>
  <c r="H3411" i="1" s="1"/>
  <c r="B3410" i="1"/>
  <c r="A3411" i="1"/>
  <c r="R3410" i="1"/>
  <c r="C3402" i="1"/>
  <c r="Q3401" i="1"/>
  <c r="U3401" i="1" s="1"/>
  <c r="P3410" i="1" l="1"/>
  <c r="D3411" i="1"/>
  <c r="E3411" i="1" s="1"/>
  <c r="G3411" i="1" s="1"/>
  <c r="H3412" i="1" s="1"/>
  <c r="A3412" i="1"/>
  <c r="R3411" i="1"/>
  <c r="B3411" i="1"/>
  <c r="J3411" i="1"/>
  <c r="W3411" i="1"/>
  <c r="V3411" i="1"/>
  <c r="L3411" i="1"/>
  <c r="M3411" i="1" s="1"/>
  <c r="N3411" i="1" s="1"/>
  <c r="O3411" i="1" s="1"/>
  <c r="S3410" i="1"/>
  <c r="T3410" i="1" s="1"/>
  <c r="I3411" i="1"/>
  <c r="C3403" i="1"/>
  <c r="Q3402" i="1"/>
  <c r="U3402" i="1" s="1"/>
  <c r="P3411" i="1" l="1"/>
  <c r="W3412" i="1"/>
  <c r="V3412" i="1"/>
  <c r="L3412" i="1"/>
  <c r="M3412" i="1" s="1"/>
  <c r="N3412" i="1" s="1"/>
  <c r="O3412" i="1" s="1"/>
  <c r="S3411" i="1"/>
  <c r="T3411" i="1" s="1"/>
  <c r="I3412" i="1"/>
  <c r="J3412" i="1" s="1"/>
  <c r="D3412" i="1"/>
  <c r="E3412" i="1" s="1"/>
  <c r="G3412" i="1" s="1"/>
  <c r="H3413" i="1" s="1"/>
  <c r="A3413" i="1"/>
  <c r="R3412" i="1"/>
  <c r="B3412" i="1"/>
  <c r="C3404" i="1"/>
  <c r="Q3403" i="1"/>
  <c r="U3403" i="1" s="1"/>
  <c r="P3412" i="1" l="1"/>
  <c r="D3413" i="1"/>
  <c r="E3413" i="1" s="1"/>
  <c r="G3413" i="1" s="1"/>
  <c r="H3414" i="1" s="1"/>
  <c r="A3414" i="1"/>
  <c r="R3413" i="1"/>
  <c r="B3413" i="1"/>
  <c r="J3413" i="1"/>
  <c r="L3413" i="1"/>
  <c r="M3413" i="1" s="1"/>
  <c r="N3413" i="1" s="1"/>
  <c r="O3413" i="1" s="1"/>
  <c r="S3412" i="1"/>
  <c r="T3412" i="1" s="1"/>
  <c r="W3413" i="1"/>
  <c r="V3413" i="1"/>
  <c r="I3413" i="1"/>
  <c r="C3405" i="1"/>
  <c r="Q3404" i="1"/>
  <c r="U3404" i="1" s="1"/>
  <c r="P3413" i="1" l="1"/>
  <c r="S3413" i="1"/>
  <c r="T3413" i="1" s="1"/>
  <c r="W3414" i="1"/>
  <c r="V3414" i="1"/>
  <c r="L3414" i="1"/>
  <c r="M3414" i="1" s="1"/>
  <c r="N3414" i="1" s="1"/>
  <c r="O3414" i="1" s="1"/>
  <c r="I3414" i="1"/>
  <c r="J3414" i="1" s="1"/>
  <c r="D3414" i="1"/>
  <c r="E3414" i="1" s="1"/>
  <c r="G3414" i="1" s="1"/>
  <c r="H3415" i="1" s="1"/>
  <c r="R3414" i="1"/>
  <c r="B3414" i="1"/>
  <c r="A3415" i="1"/>
  <c r="C3406" i="1"/>
  <c r="Q3405" i="1"/>
  <c r="U3405" i="1" s="1"/>
  <c r="P3414" i="1" l="1"/>
  <c r="W3415" i="1"/>
  <c r="V3415" i="1"/>
  <c r="L3415" i="1"/>
  <c r="M3415" i="1" s="1"/>
  <c r="N3415" i="1" s="1"/>
  <c r="O3415" i="1" s="1"/>
  <c r="S3414" i="1"/>
  <c r="T3414" i="1" s="1"/>
  <c r="I3415" i="1"/>
  <c r="J3415" i="1" s="1"/>
  <c r="D3415" i="1"/>
  <c r="E3415" i="1" s="1"/>
  <c r="G3415" i="1" s="1"/>
  <c r="H3416" i="1" s="1"/>
  <c r="A3416" i="1"/>
  <c r="R3415" i="1"/>
  <c r="B3415" i="1"/>
  <c r="C3407" i="1"/>
  <c r="Q3406" i="1"/>
  <c r="U3406" i="1" s="1"/>
  <c r="P3415" i="1" l="1"/>
  <c r="D3416" i="1"/>
  <c r="E3416" i="1" s="1"/>
  <c r="G3416" i="1" s="1"/>
  <c r="H3417" i="1" s="1"/>
  <c r="R3416" i="1"/>
  <c r="B3416" i="1"/>
  <c r="A3417" i="1"/>
  <c r="J3416" i="1"/>
  <c r="L3416" i="1"/>
  <c r="M3416" i="1" s="1"/>
  <c r="N3416" i="1" s="1"/>
  <c r="O3416" i="1" s="1"/>
  <c r="S3415" i="1"/>
  <c r="T3415" i="1" s="1"/>
  <c r="V3416" i="1"/>
  <c r="W3416" i="1"/>
  <c r="I3416" i="1"/>
  <c r="C3408" i="1"/>
  <c r="Q3407" i="1"/>
  <c r="U3407" i="1" s="1"/>
  <c r="D3417" i="1" l="1"/>
  <c r="E3417" i="1" s="1"/>
  <c r="G3417" i="1" s="1"/>
  <c r="H3418" i="1" s="1"/>
  <c r="A3418" i="1"/>
  <c r="B3417" i="1"/>
  <c r="R3417" i="1"/>
  <c r="P3416" i="1"/>
  <c r="L3417" i="1"/>
  <c r="M3417" i="1" s="1"/>
  <c r="N3417" i="1" s="1"/>
  <c r="O3417" i="1" s="1"/>
  <c r="S3416" i="1"/>
  <c r="T3416" i="1" s="1"/>
  <c r="W3417" i="1"/>
  <c r="V3417" i="1"/>
  <c r="I3417" i="1"/>
  <c r="J3417" i="1"/>
  <c r="C3409" i="1"/>
  <c r="Q3408" i="1"/>
  <c r="U3408" i="1" s="1"/>
  <c r="P3417" i="1" l="1"/>
  <c r="S3417" i="1"/>
  <c r="T3417" i="1" s="1"/>
  <c r="V3418" i="1"/>
  <c r="L3418" i="1"/>
  <c r="M3418" i="1" s="1"/>
  <c r="N3418" i="1" s="1"/>
  <c r="O3418" i="1" s="1"/>
  <c r="W3418" i="1"/>
  <c r="I3418" i="1"/>
  <c r="J3418" i="1" s="1"/>
  <c r="D3418" i="1"/>
  <c r="E3418" i="1" s="1"/>
  <c r="G3418" i="1" s="1"/>
  <c r="H3419" i="1" s="1"/>
  <c r="B3418" i="1"/>
  <c r="R3418" i="1"/>
  <c r="A3419" i="1"/>
  <c r="C3410" i="1"/>
  <c r="Q3409" i="1"/>
  <c r="U3409" i="1" s="1"/>
  <c r="P3418" i="1" l="1"/>
  <c r="D3419" i="1"/>
  <c r="E3419" i="1" s="1"/>
  <c r="G3419" i="1" s="1"/>
  <c r="H3420" i="1" s="1"/>
  <c r="B3419" i="1"/>
  <c r="A3420" i="1"/>
  <c r="R3419" i="1"/>
  <c r="W3419" i="1"/>
  <c r="V3419" i="1"/>
  <c r="L3419" i="1"/>
  <c r="M3419" i="1" s="1"/>
  <c r="N3419" i="1" s="1"/>
  <c r="O3419" i="1" s="1"/>
  <c r="S3418" i="1"/>
  <c r="T3418" i="1" s="1"/>
  <c r="I3419" i="1"/>
  <c r="J3419" i="1" s="1"/>
  <c r="C3411" i="1"/>
  <c r="Q3410" i="1"/>
  <c r="U3410" i="1" s="1"/>
  <c r="P3419" i="1" l="1"/>
  <c r="W3420" i="1"/>
  <c r="V3420" i="1"/>
  <c r="S3419" i="1"/>
  <c r="T3419" i="1" s="1"/>
  <c r="L3420" i="1"/>
  <c r="M3420" i="1" s="1"/>
  <c r="N3420" i="1" s="1"/>
  <c r="O3420" i="1" s="1"/>
  <c r="I3420" i="1"/>
  <c r="J3420" i="1" s="1"/>
  <c r="D3420" i="1"/>
  <c r="E3420" i="1" s="1"/>
  <c r="G3420" i="1" s="1"/>
  <c r="H3421" i="1" s="1"/>
  <c r="A3421" i="1"/>
  <c r="R3420" i="1"/>
  <c r="B3420" i="1"/>
  <c r="C3412" i="1"/>
  <c r="Q3411" i="1"/>
  <c r="U3411" i="1" s="1"/>
  <c r="P3420" i="1" l="1"/>
  <c r="S3420" i="1"/>
  <c r="T3420" i="1" s="1"/>
  <c r="V3421" i="1"/>
  <c r="W3421" i="1"/>
  <c r="L3421" i="1"/>
  <c r="M3421" i="1" s="1"/>
  <c r="N3421" i="1" s="1"/>
  <c r="O3421" i="1" s="1"/>
  <c r="I3421" i="1"/>
  <c r="J3421" i="1" s="1"/>
  <c r="D3421" i="1"/>
  <c r="E3421" i="1" s="1"/>
  <c r="G3421" i="1" s="1"/>
  <c r="H3422" i="1" s="1"/>
  <c r="R3421" i="1"/>
  <c r="A3422" i="1"/>
  <c r="B3421" i="1"/>
  <c r="C3413" i="1"/>
  <c r="Q3412" i="1"/>
  <c r="U3412" i="1" s="1"/>
  <c r="P3421" i="1" l="1"/>
  <c r="W3422" i="1"/>
  <c r="L3422" i="1"/>
  <c r="M3422" i="1" s="1"/>
  <c r="N3422" i="1" s="1"/>
  <c r="O3422" i="1" s="1"/>
  <c r="V3422" i="1"/>
  <c r="S3421" i="1"/>
  <c r="T3421" i="1" s="1"/>
  <c r="I3422" i="1"/>
  <c r="J3422" i="1" s="1"/>
  <c r="D3422" i="1"/>
  <c r="E3422" i="1" s="1"/>
  <c r="G3422" i="1" s="1"/>
  <c r="H3423" i="1" s="1"/>
  <c r="A3423" i="1"/>
  <c r="R3422" i="1"/>
  <c r="B3422" i="1"/>
  <c r="C3414" i="1"/>
  <c r="Q3413" i="1"/>
  <c r="U3413" i="1" s="1"/>
  <c r="D3423" i="1" l="1"/>
  <c r="E3423" i="1" s="1"/>
  <c r="G3423" i="1" s="1"/>
  <c r="H3424" i="1" s="1"/>
  <c r="B3423" i="1"/>
  <c r="R3423" i="1"/>
  <c r="A3424" i="1"/>
  <c r="P3422" i="1"/>
  <c r="J3423" i="1"/>
  <c r="V3423" i="1"/>
  <c r="L3423" i="1"/>
  <c r="M3423" i="1" s="1"/>
  <c r="N3423" i="1" s="1"/>
  <c r="O3423" i="1" s="1"/>
  <c r="S3422" i="1"/>
  <c r="T3422" i="1" s="1"/>
  <c r="W3423" i="1"/>
  <c r="I3423" i="1"/>
  <c r="C3415" i="1"/>
  <c r="Q3414" i="1"/>
  <c r="U3414" i="1" s="1"/>
  <c r="D3424" i="1" l="1"/>
  <c r="E3424" i="1" s="1"/>
  <c r="G3424" i="1" s="1"/>
  <c r="H3425" i="1" s="1"/>
  <c r="B3424" i="1"/>
  <c r="A3425" i="1"/>
  <c r="R3424" i="1"/>
  <c r="P3423" i="1"/>
  <c r="L3424" i="1"/>
  <c r="M3424" i="1" s="1"/>
  <c r="N3424" i="1" s="1"/>
  <c r="O3424" i="1" s="1"/>
  <c r="V3424" i="1"/>
  <c r="S3423" i="1"/>
  <c r="T3423" i="1" s="1"/>
  <c r="W3424" i="1"/>
  <c r="I3424" i="1"/>
  <c r="J3424" i="1"/>
  <c r="C3416" i="1"/>
  <c r="Q3415" i="1"/>
  <c r="U3415" i="1" s="1"/>
  <c r="L3425" i="1" l="1"/>
  <c r="M3425" i="1" s="1"/>
  <c r="N3425" i="1" s="1"/>
  <c r="O3425" i="1" s="1"/>
  <c r="S3424" i="1"/>
  <c r="T3424" i="1" s="1"/>
  <c r="W3425" i="1"/>
  <c r="V3425" i="1"/>
  <c r="I3425" i="1"/>
  <c r="J3425" i="1" s="1"/>
  <c r="D3425" i="1"/>
  <c r="E3425" i="1" s="1"/>
  <c r="G3425" i="1" s="1"/>
  <c r="H3426" i="1" s="1"/>
  <c r="R3425" i="1"/>
  <c r="A3426" i="1"/>
  <c r="B3425" i="1"/>
  <c r="P3424" i="1"/>
  <c r="C3417" i="1"/>
  <c r="Q3416" i="1"/>
  <c r="U3416" i="1" s="1"/>
  <c r="P3425" i="1" l="1"/>
  <c r="D3426" i="1"/>
  <c r="E3426" i="1" s="1"/>
  <c r="G3426" i="1" s="1"/>
  <c r="H3427" i="1" s="1"/>
  <c r="B3426" i="1"/>
  <c r="R3426" i="1"/>
  <c r="A3427" i="1"/>
  <c r="W3426" i="1"/>
  <c r="V3426" i="1"/>
  <c r="S3425" i="1"/>
  <c r="T3425" i="1" s="1"/>
  <c r="L3426" i="1"/>
  <c r="M3426" i="1" s="1"/>
  <c r="N3426" i="1" s="1"/>
  <c r="O3426" i="1" s="1"/>
  <c r="I3426" i="1"/>
  <c r="J3426" i="1" s="1"/>
  <c r="C3418" i="1"/>
  <c r="Q3417" i="1"/>
  <c r="U3417" i="1" s="1"/>
  <c r="P3426" i="1" l="1"/>
  <c r="V3427" i="1"/>
  <c r="L3427" i="1"/>
  <c r="M3427" i="1" s="1"/>
  <c r="N3427" i="1" s="1"/>
  <c r="O3427" i="1" s="1"/>
  <c r="S3426" i="1"/>
  <c r="T3426" i="1" s="1"/>
  <c r="W3427" i="1"/>
  <c r="I3427" i="1"/>
  <c r="J3427" i="1" s="1"/>
  <c r="D3427" i="1"/>
  <c r="E3427" i="1" s="1"/>
  <c r="G3427" i="1" s="1"/>
  <c r="H3428" i="1" s="1"/>
  <c r="A3428" i="1"/>
  <c r="R3427" i="1"/>
  <c r="B3427" i="1"/>
  <c r="C3419" i="1"/>
  <c r="Q3418" i="1"/>
  <c r="U3418" i="1" s="1"/>
  <c r="P3427" i="1" l="1"/>
  <c r="V3428" i="1"/>
  <c r="L3428" i="1"/>
  <c r="M3428" i="1" s="1"/>
  <c r="N3428" i="1" s="1"/>
  <c r="O3428" i="1" s="1"/>
  <c r="S3427" i="1"/>
  <c r="T3427" i="1" s="1"/>
  <c r="W3428" i="1"/>
  <c r="I3428" i="1"/>
  <c r="J3428" i="1" s="1"/>
  <c r="D3428" i="1"/>
  <c r="E3428" i="1" s="1"/>
  <c r="G3428" i="1" s="1"/>
  <c r="H3429" i="1" s="1"/>
  <c r="A3429" i="1"/>
  <c r="R3428" i="1"/>
  <c r="B3428" i="1"/>
  <c r="C3420" i="1"/>
  <c r="Q3419" i="1"/>
  <c r="U3419" i="1" s="1"/>
  <c r="P3428" i="1" l="1"/>
  <c r="D3429" i="1"/>
  <c r="E3429" i="1" s="1"/>
  <c r="G3429" i="1" s="1"/>
  <c r="H3430" i="1" s="1"/>
  <c r="B3429" i="1"/>
  <c r="R3429" i="1"/>
  <c r="A3430" i="1"/>
  <c r="S3428" i="1"/>
  <c r="T3428" i="1" s="1"/>
  <c r="L3429" i="1"/>
  <c r="M3429" i="1" s="1"/>
  <c r="N3429" i="1" s="1"/>
  <c r="O3429" i="1" s="1"/>
  <c r="V3429" i="1"/>
  <c r="W3429" i="1"/>
  <c r="I3429" i="1"/>
  <c r="J3429" i="1" s="1"/>
  <c r="C3421" i="1"/>
  <c r="Q3420" i="1"/>
  <c r="U3420" i="1" s="1"/>
  <c r="P3429" i="1" l="1"/>
  <c r="W3430" i="1"/>
  <c r="V3430" i="1"/>
  <c r="S3429" i="1"/>
  <c r="T3429" i="1" s="1"/>
  <c r="L3430" i="1"/>
  <c r="M3430" i="1" s="1"/>
  <c r="N3430" i="1" s="1"/>
  <c r="O3430" i="1" s="1"/>
  <c r="I3430" i="1"/>
  <c r="J3430" i="1" s="1"/>
  <c r="D3430" i="1"/>
  <c r="E3430" i="1" s="1"/>
  <c r="G3430" i="1" s="1"/>
  <c r="H3431" i="1" s="1"/>
  <c r="A3431" i="1"/>
  <c r="B3430" i="1"/>
  <c r="R3430" i="1"/>
  <c r="C3422" i="1"/>
  <c r="Q3421" i="1"/>
  <c r="U3421" i="1" s="1"/>
  <c r="P3430" i="1" l="1"/>
  <c r="D3431" i="1"/>
  <c r="E3431" i="1" s="1"/>
  <c r="G3431" i="1" s="1"/>
  <c r="H3432" i="1" s="1"/>
  <c r="A3432" i="1"/>
  <c r="R3431" i="1"/>
  <c r="B3431" i="1"/>
  <c r="L3431" i="1"/>
  <c r="M3431" i="1" s="1"/>
  <c r="N3431" i="1" s="1"/>
  <c r="O3431" i="1" s="1"/>
  <c r="S3430" i="1"/>
  <c r="T3430" i="1" s="1"/>
  <c r="W3431" i="1"/>
  <c r="V3431" i="1"/>
  <c r="I3431" i="1"/>
  <c r="J3431" i="1" s="1"/>
  <c r="C3423" i="1"/>
  <c r="Q3422" i="1"/>
  <c r="U3422" i="1" s="1"/>
  <c r="P3431" i="1" l="1"/>
  <c r="S3431" i="1"/>
  <c r="T3431" i="1" s="1"/>
  <c r="V3432" i="1"/>
  <c r="W3432" i="1"/>
  <c r="L3432" i="1"/>
  <c r="M3432" i="1" s="1"/>
  <c r="N3432" i="1" s="1"/>
  <c r="O3432" i="1" s="1"/>
  <c r="I3432" i="1"/>
  <c r="J3432" i="1" s="1"/>
  <c r="D3432" i="1"/>
  <c r="E3432" i="1" s="1"/>
  <c r="G3432" i="1" s="1"/>
  <c r="H3433" i="1" s="1"/>
  <c r="R3432" i="1"/>
  <c r="B3432" i="1"/>
  <c r="A3433" i="1"/>
  <c r="C3424" i="1"/>
  <c r="Q3423" i="1"/>
  <c r="U3423" i="1" s="1"/>
  <c r="P3432" i="1" l="1"/>
  <c r="W3433" i="1"/>
  <c r="V3433" i="1"/>
  <c r="L3433" i="1"/>
  <c r="M3433" i="1" s="1"/>
  <c r="N3433" i="1" s="1"/>
  <c r="O3433" i="1" s="1"/>
  <c r="S3432" i="1"/>
  <c r="T3432" i="1" s="1"/>
  <c r="I3433" i="1"/>
  <c r="J3433" i="1" s="1"/>
  <c r="D3433" i="1"/>
  <c r="E3433" i="1" s="1"/>
  <c r="G3433" i="1" s="1"/>
  <c r="H3434" i="1" s="1"/>
  <c r="A3434" i="1"/>
  <c r="R3433" i="1"/>
  <c r="B3433" i="1"/>
  <c r="C3425" i="1"/>
  <c r="Q3424" i="1"/>
  <c r="U3424" i="1" s="1"/>
  <c r="P3433" i="1" l="1"/>
  <c r="D3434" i="1"/>
  <c r="E3434" i="1" s="1"/>
  <c r="G3434" i="1" s="1"/>
  <c r="H3435" i="1" s="1"/>
  <c r="B3434" i="1"/>
  <c r="A3435" i="1"/>
  <c r="R3434" i="1"/>
  <c r="J3434" i="1"/>
  <c r="L3434" i="1"/>
  <c r="M3434" i="1" s="1"/>
  <c r="N3434" i="1" s="1"/>
  <c r="O3434" i="1" s="1"/>
  <c r="S3433" i="1"/>
  <c r="T3433" i="1" s="1"/>
  <c r="V3434" i="1"/>
  <c r="W3434" i="1"/>
  <c r="I3434" i="1"/>
  <c r="C3426" i="1"/>
  <c r="Q3425" i="1"/>
  <c r="U3425" i="1" s="1"/>
  <c r="V3435" i="1" l="1"/>
  <c r="L3435" i="1"/>
  <c r="M3435" i="1" s="1"/>
  <c r="N3435" i="1" s="1"/>
  <c r="O3435" i="1" s="1"/>
  <c r="S3434" i="1"/>
  <c r="T3434" i="1" s="1"/>
  <c r="W3435" i="1"/>
  <c r="I3435" i="1"/>
  <c r="J3435" i="1" s="1"/>
  <c r="D3435" i="1"/>
  <c r="E3435" i="1" s="1"/>
  <c r="G3435" i="1" s="1"/>
  <c r="H3436" i="1" s="1"/>
  <c r="A3436" i="1"/>
  <c r="R3435" i="1"/>
  <c r="B3435" i="1"/>
  <c r="P3434" i="1"/>
  <c r="C3427" i="1"/>
  <c r="Q3426" i="1"/>
  <c r="U3426" i="1" s="1"/>
  <c r="P3435" i="1" l="1"/>
  <c r="W3436" i="1"/>
  <c r="V3436" i="1"/>
  <c r="L3436" i="1"/>
  <c r="M3436" i="1" s="1"/>
  <c r="N3436" i="1" s="1"/>
  <c r="O3436" i="1" s="1"/>
  <c r="S3435" i="1"/>
  <c r="T3435" i="1" s="1"/>
  <c r="I3436" i="1"/>
  <c r="J3436" i="1" s="1"/>
  <c r="D3436" i="1"/>
  <c r="E3436" i="1" s="1"/>
  <c r="G3436" i="1" s="1"/>
  <c r="H3437" i="1" s="1"/>
  <c r="A3437" i="1"/>
  <c r="R3436" i="1"/>
  <c r="B3436" i="1"/>
  <c r="C3428" i="1"/>
  <c r="Q3427" i="1"/>
  <c r="U3427" i="1" s="1"/>
  <c r="P3436" i="1" l="1"/>
  <c r="D3437" i="1"/>
  <c r="E3437" i="1" s="1"/>
  <c r="G3437" i="1" s="1"/>
  <c r="H3438" i="1" s="1"/>
  <c r="R3437" i="1"/>
  <c r="A3438" i="1"/>
  <c r="B3437" i="1"/>
  <c r="V3437" i="1"/>
  <c r="W3437" i="1"/>
  <c r="L3437" i="1"/>
  <c r="M3437" i="1" s="1"/>
  <c r="N3437" i="1" s="1"/>
  <c r="O3437" i="1" s="1"/>
  <c r="S3436" i="1"/>
  <c r="T3436" i="1" s="1"/>
  <c r="I3437" i="1"/>
  <c r="J3437" i="1" s="1"/>
  <c r="C3429" i="1"/>
  <c r="Q3428" i="1"/>
  <c r="U3428" i="1" s="1"/>
  <c r="D3438" i="1" l="1"/>
  <c r="E3438" i="1" s="1"/>
  <c r="G3438" i="1" s="1"/>
  <c r="H3439" i="1" s="1"/>
  <c r="R3438" i="1"/>
  <c r="B3438" i="1"/>
  <c r="A3439" i="1"/>
  <c r="P3437" i="1"/>
  <c r="W3438" i="1"/>
  <c r="V3438" i="1"/>
  <c r="L3438" i="1"/>
  <c r="M3438" i="1" s="1"/>
  <c r="N3438" i="1" s="1"/>
  <c r="O3438" i="1" s="1"/>
  <c r="S3437" i="1"/>
  <c r="T3437" i="1" s="1"/>
  <c r="I3438" i="1"/>
  <c r="J3438" i="1"/>
  <c r="C3430" i="1"/>
  <c r="Q3429" i="1"/>
  <c r="U3429" i="1" s="1"/>
  <c r="D3439" i="1" l="1"/>
  <c r="E3439" i="1" s="1"/>
  <c r="G3439" i="1" s="1"/>
  <c r="H3440" i="1" s="1"/>
  <c r="R3439" i="1"/>
  <c r="B3439" i="1"/>
  <c r="A3440" i="1"/>
  <c r="P3438" i="1"/>
  <c r="L3439" i="1"/>
  <c r="M3439" i="1" s="1"/>
  <c r="N3439" i="1" s="1"/>
  <c r="O3439" i="1" s="1"/>
  <c r="S3438" i="1"/>
  <c r="T3438" i="1" s="1"/>
  <c r="W3439" i="1"/>
  <c r="V3439" i="1"/>
  <c r="I3439" i="1"/>
  <c r="J3439" i="1"/>
  <c r="C3431" i="1"/>
  <c r="Q3430" i="1"/>
  <c r="U3430" i="1" s="1"/>
  <c r="D3440" i="1" l="1"/>
  <c r="E3440" i="1" s="1"/>
  <c r="G3440" i="1" s="1"/>
  <c r="H3441" i="1" s="1"/>
  <c r="R3440" i="1"/>
  <c r="B3440" i="1"/>
  <c r="A3441" i="1"/>
  <c r="P3439" i="1"/>
  <c r="W3440" i="1"/>
  <c r="S3439" i="1"/>
  <c r="T3439" i="1" s="1"/>
  <c r="V3440" i="1"/>
  <c r="L3440" i="1"/>
  <c r="M3440" i="1" s="1"/>
  <c r="N3440" i="1" s="1"/>
  <c r="O3440" i="1" s="1"/>
  <c r="I3440" i="1"/>
  <c r="J3440" i="1" s="1"/>
  <c r="C3432" i="1"/>
  <c r="Q3431" i="1"/>
  <c r="U3431" i="1" s="1"/>
  <c r="D3441" i="1" l="1"/>
  <c r="E3441" i="1" s="1"/>
  <c r="G3441" i="1" s="1"/>
  <c r="H3442" i="1" s="1"/>
  <c r="B3441" i="1"/>
  <c r="R3441" i="1"/>
  <c r="A3442" i="1"/>
  <c r="P3440" i="1"/>
  <c r="W3441" i="1"/>
  <c r="V3441" i="1"/>
  <c r="L3441" i="1"/>
  <c r="M3441" i="1" s="1"/>
  <c r="N3441" i="1" s="1"/>
  <c r="O3441" i="1" s="1"/>
  <c r="S3440" i="1"/>
  <c r="T3440" i="1" s="1"/>
  <c r="I3441" i="1"/>
  <c r="J3441" i="1"/>
  <c r="C3433" i="1"/>
  <c r="Q3432" i="1"/>
  <c r="U3432" i="1" s="1"/>
  <c r="V3442" i="1" l="1"/>
  <c r="L3442" i="1"/>
  <c r="M3442" i="1" s="1"/>
  <c r="N3442" i="1" s="1"/>
  <c r="O3442" i="1" s="1"/>
  <c r="S3441" i="1"/>
  <c r="T3441" i="1" s="1"/>
  <c r="W3442" i="1"/>
  <c r="I3442" i="1"/>
  <c r="J3442" i="1" s="1"/>
  <c r="D3442" i="1"/>
  <c r="E3442" i="1" s="1"/>
  <c r="G3442" i="1" s="1"/>
  <c r="H3443" i="1" s="1"/>
  <c r="R3442" i="1"/>
  <c r="B3442" i="1"/>
  <c r="A3443" i="1"/>
  <c r="P3441" i="1"/>
  <c r="C3434" i="1"/>
  <c r="Q3433" i="1"/>
  <c r="U3433" i="1" s="1"/>
  <c r="P3442" i="1" l="1"/>
  <c r="V3443" i="1"/>
  <c r="L3443" i="1"/>
  <c r="M3443" i="1" s="1"/>
  <c r="N3443" i="1" s="1"/>
  <c r="O3443" i="1" s="1"/>
  <c r="W3443" i="1"/>
  <c r="S3442" i="1"/>
  <c r="T3442" i="1" s="1"/>
  <c r="I3443" i="1"/>
  <c r="J3443" i="1"/>
  <c r="D3443" i="1"/>
  <c r="E3443" i="1" s="1"/>
  <c r="G3443" i="1" s="1"/>
  <c r="H3444" i="1" s="1"/>
  <c r="R3443" i="1"/>
  <c r="B3443" i="1"/>
  <c r="A3444" i="1"/>
  <c r="C3435" i="1"/>
  <c r="Q3434" i="1"/>
  <c r="U3434" i="1" s="1"/>
  <c r="L3444" i="1" l="1"/>
  <c r="M3444" i="1" s="1"/>
  <c r="N3444" i="1" s="1"/>
  <c r="O3444" i="1" s="1"/>
  <c r="S3443" i="1"/>
  <c r="T3443" i="1" s="1"/>
  <c r="W3444" i="1"/>
  <c r="V3444" i="1"/>
  <c r="I3444" i="1"/>
  <c r="J3444" i="1" s="1"/>
  <c r="P3443" i="1"/>
  <c r="D3444" i="1"/>
  <c r="E3444" i="1" s="1"/>
  <c r="G3444" i="1" s="1"/>
  <c r="H3445" i="1" s="1"/>
  <c r="A3445" i="1"/>
  <c r="R3444" i="1"/>
  <c r="B3444" i="1"/>
  <c r="C3436" i="1"/>
  <c r="Q3435" i="1"/>
  <c r="U3435" i="1" s="1"/>
  <c r="P3444" i="1" l="1"/>
  <c r="W3445" i="1"/>
  <c r="V3445" i="1"/>
  <c r="L3445" i="1"/>
  <c r="M3445" i="1" s="1"/>
  <c r="N3445" i="1" s="1"/>
  <c r="O3445" i="1" s="1"/>
  <c r="S3444" i="1"/>
  <c r="T3444" i="1" s="1"/>
  <c r="I3445" i="1"/>
  <c r="J3445" i="1" s="1"/>
  <c r="D3445" i="1"/>
  <c r="E3445" i="1" s="1"/>
  <c r="G3445" i="1" s="1"/>
  <c r="H3446" i="1" s="1"/>
  <c r="R3445" i="1"/>
  <c r="B3445" i="1"/>
  <c r="A3446" i="1"/>
  <c r="C3437" i="1"/>
  <c r="Q3436" i="1"/>
  <c r="U3436" i="1" s="1"/>
  <c r="P3445" i="1" l="1"/>
  <c r="L3446" i="1"/>
  <c r="M3446" i="1" s="1"/>
  <c r="N3446" i="1" s="1"/>
  <c r="O3446" i="1" s="1"/>
  <c r="S3445" i="1"/>
  <c r="T3445" i="1" s="1"/>
  <c r="W3446" i="1"/>
  <c r="V3446" i="1"/>
  <c r="I3446" i="1"/>
  <c r="J3446" i="1"/>
  <c r="D3446" i="1"/>
  <c r="E3446" i="1" s="1"/>
  <c r="G3446" i="1" s="1"/>
  <c r="H3447" i="1" s="1"/>
  <c r="R3446" i="1"/>
  <c r="B3446" i="1"/>
  <c r="A3447" i="1"/>
  <c r="C3438" i="1"/>
  <c r="Q3437" i="1"/>
  <c r="U3437" i="1" s="1"/>
  <c r="W3447" i="1" l="1"/>
  <c r="L3447" i="1"/>
  <c r="M3447" i="1" s="1"/>
  <c r="N3447" i="1" s="1"/>
  <c r="O3447" i="1" s="1"/>
  <c r="S3446" i="1"/>
  <c r="T3446" i="1" s="1"/>
  <c r="V3447" i="1"/>
  <c r="I3447" i="1"/>
  <c r="J3447" i="1" s="1"/>
  <c r="P3446" i="1"/>
  <c r="D3447" i="1"/>
  <c r="E3447" i="1" s="1"/>
  <c r="G3447" i="1" s="1"/>
  <c r="H3448" i="1" s="1"/>
  <c r="R3447" i="1"/>
  <c r="A3448" i="1"/>
  <c r="B3447" i="1"/>
  <c r="C3439" i="1"/>
  <c r="Q3438" i="1"/>
  <c r="U3438" i="1" s="1"/>
  <c r="P3447" i="1" l="1"/>
  <c r="D3448" i="1"/>
  <c r="E3448" i="1" s="1"/>
  <c r="G3448" i="1" s="1"/>
  <c r="H3449" i="1" s="1"/>
  <c r="A3449" i="1"/>
  <c r="R3448" i="1"/>
  <c r="B3448" i="1"/>
  <c r="W3448" i="1"/>
  <c r="V3448" i="1"/>
  <c r="L3448" i="1"/>
  <c r="M3448" i="1" s="1"/>
  <c r="N3448" i="1" s="1"/>
  <c r="O3448" i="1" s="1"/>
  <c r="S3447" i="1"/>
  <c r="T3447" i="1" s="1"/>
  <c r="I3448" i="1"/>
  <c r="J3448" i="1" s="1"/>
  <c r="C3440" i="1"/>
  <c r="Q3439" i="1"/>
  <c r="U3439" i="1" s="1"/>
  <c r="P3448" i="1" l="1"/>
  <c r="L3449" i="1"/>
  <c r="M3449" i="1" s="1"/>
  <c r="N3449" i="1" s="1"/>
  <c r="O3449" i="1" s="1"/>
  <c r="S3448" i="1"/>
  <c r="T3448" i="1" s="1"/>
  <c r="V3449" i="1"/>
  <c r="W3449" i="1"/>
  <c r="I3449" i="1"/>
  <c r="J3449" i="1" s="1"/>
  <c r="D3449" i="1"/>
  <c r="E3449" i="1" s="1"/>
  <c r="G3449" i="1" s="1"/>
  <c r="H3450" i="1" s="1"/>
  <c r="A3450" i="1"/>
  <c r="R3449" i="1"/>
  <c r="B3449" i="1"/>
  <c r="C3441" i="1"/>
  <c r="Q3440" i="1"/>
  <c r="U3440" i="1" s="1"/>
  <c r="P3449" i="1" l="1"/>
  <c r="W3450" i="1"/>
  <c r="L3450" i="1"/>
  <c r="M3450" i="1" s="1"/>
  <c r="N3450" i="1" s="1"/>
  <c r="O3450" i="1" s="1"/>
  <c r="S3449" i="1"/>
  <c r="T3449" i="1" s="1"/>
  <c r="V3450" i="1"/>
  <c r="I3450" i="1"/>
  <c r="J3450" i="1" s="1"/>
  <c r="D3450" i="1"/>
  <c r="E3450" i="1" s="1"/>
  <c r="G3450" i="1" s="1"/>
  <c r="H3451" i="1" s="1"/>
  <c r="B3450" i="1"/>
  <c r="A3451" i="1"/>
  <c r="R3450" i="1"/>
  <c r="C3442" i="1"/>
  <c r="Q3441" i="1"/>
  <c r="U3441" i="1" s="1"/>
  <c r="P3450" i="1" l="1"/>
  <c r="D3451" i="1"/>
  <c r="E3451" i="1" s="1"/>
  <c r="G3451" i="1" s="1"/>
  <c r="H3452" i="1" s="1"/>
  <c r="A3452" i="1"/>
  <c r="R3451" i="1"/>
  <c r="B3451" i="1"/>
  <c r="V3451" i="1"/>
  <c r="L3451" i="1"/>
  <c r="M3451" i="1" s="1"/>
  <c r="N3451" i="1" s="1"/>
  <c r="O3451" i="1" s="1"/>
  <c r="S3450" i="1"/>
  <c r="T3450" i="1" s="1"/>
  <c r="W3451" i="1"/>
  <c r="I3451" i="1"/>
  <c r="J3451" i="1" s="1"/>
  <c r="C3443" i="1"/>
  <c r="Q3442" i="1"/>
  <c r="U3442" i="1" s="1"/>
  <c r="P3451" i="1" l="1"/>
  <c r="W3452" i="1"/>
  <c r="V3452" i="1"/>
  <c r="L3452" i="1"/>
  <c r="M3452" i="1" s="1"/>
  <c r="N3452" i="1" s="1"/>
  <c r="O3452" i="1" s="1"/>
  <c r="S3451" i="1"/>
  <c r="T3451" i="1" s="1"/>
  <c r="I3452" i="1"/>
  <c r="J3452" i="1" s="1"/>
  <c r="D3452" i="1"/>
  <c r="E3452" i="1" s="1"/>
  <c r="G3452" i="1" s="1"/>
  <c r="H3453" i="1" s="1"/>
  <c r="A3453" i="1"/>
  <c r="R3452" i="1"/>
  <c r="B3452" i="1"/>
  <c r="C3444" i="1"/>
  <c r="Q3443" i="1"/>
  <c r="U3443" i="1" s="1"/>
  <c r="P3452" i="1" l="1"/>
  <c r="W3453" i="1"/>
  <c r="V3453" i="1"/>
  <c r="L3453" i="1"/>
  <c r="M3453" i="1" s="1"/>
  <c r="N3453" i="1" s="1"/>
  <c r="O3453" i="1" s="1"/>
  <c r="S3452" i="1"/>
  <c r="T3452" i="1" s="1"/>
  <c r="I3453" i="1"/>
  <c r="J3453" i="1" s="1"/>
  <c r="D3453" i="1"/>
  <c r="E3453" i="1" s="1"/>
  <c r="G3453" i="1" s="1"/>
  <c r="H3454" i="1" s="1"/>
  <c r="R3453" i="1"/>
  <c r="B3453" i="1"/>
  <c r="A3454" i="1"/>
  <c r="C3445" i="1"/>
  <c r="Q3444" i="1"/>
  <c r="U3444" i="1" s="1"/>
  <c r="P3453" i="1" l="1"/>
  <c r="L3454" i="1"/>
  <c r="M3454" i="1" s="1"/>
  <c r="N3454" i="1" s="1"/>
  <c r="O3454" i="1" s="1"/>
  <c r="V3454" i="1"/>
  <c r="S3453" i="1"/>
  <c r="T3453" i="1" s="1"/>
  <c r="W3454" i="1"/>
  <c r="I3454" i="1"/>
  <c r="J3454" i="1" s="1"/>
  <c r="D3454" i="1"/>
  <c r="E3454" i="1" s="1"/>
  <c r="G3454" i="1" s="1"/>
  <c r="H3455" i="1" s="1"/>
  <c r="A3455" i="1"/>
  <c r="B3454" i="1"/>
  <c r="R3454" i="1"/>
  <c r="C3446" i="1"/>
  <c r="Q3445" i="1"/>
  <c r="U3445" i="1" s="1"/>
  <c r="P3454" i="1" l="1"/>
  <c r="D3455" i="1"/>
  <c r="E3455" i="1" s="1"/>
  <c r="G3455" i="1" s="1"/>
  <c r="H3456" i="1" s="1"/>
  <c r="B3455" i="1"/>
  <c r="A3456" i="1"/>
  <c r="R3455" i="1"/>
  <c r="V3455" i="1"/>
  <c r="L3455" i="1"/>
  <c r="M3455" i="1" s="1"/>
  <c r="N3455" i="1" s="1"/>
  <c r="O3455" i="1" s="1"/>
  <c r="S3454" i="1"/>
  <c r="T3454" i="1" s="1"/>
  <c r="W3455" i="1"/>
  <c r="I3455" i="1"/>
  <c r="J3455" i="1" s="1"/>
  <c r="C3447" i="1"/>
  <c r="Q3446" i="1"/>
  <c r="U3446" i="1" s="1"/>
  <c r="P3455" i="1" l="1"/>
  <c r="V3456" i="1"/>
  <c r="L3456" i="1"/>
  <c r="M3456" i="1" s="1"/>
  <c r="N3456" i="1" s="1"/>
  <c r="O3456" i="1" s="1"/>
  <c r="S3455" i="1"/>
  <c r="T3455" i="1" s="1"/>
  <c r="W3456" i="1"/>
  <c r="I3456" i="1"/>
  <c r="J3456" i="1" s="1"/>
  <c r="D3456" i="1"/>
  <c r="E3456" i="1" s="1"/>
  <c r="G3456" i="1" s="1"/>
  <c r="H3457" i="1" s="1"/>
  <c r="R3456" i="1"/>
  <c r="B3456" i="1"/>
  <c r="A3457" i="1"/>
  <c r="C3448" i="1"/>
  <c r="Q3447" i="1"/>
  <c r="U3447" i="1" s="1"/>
  <c r="P3456" i="1" l="1"/>
  <c r="L3457" i="1"/>
  <c r="M3457" i="1" s="1"/>
  <c r="N3457" i="1" s="1"/>
  <c r="O3457" i="1" s="1"/>
  <c r="S3456" i="1"/>
  <c r="T3456" i="1" s="1"/>
  <c r="W3457" i="1"/>
  <c r="V3457" i="1"/>
  <c r="I3457" i="1"/>
  <c r="J3457" i="1"/>
  <c r="D3457" i="1"/>
  <c r="E3457" i="1" s="1"/>
  <c r="G3457" i="1" s="1"/>
  <c r="H3458" i="1" s="1"/>
  <c r="A3458" i="1"/>
  <c r="R3457" i="1"/>
  <c r="B3457" i="1"/>
  <c r="C3449" i="1"/>
  <c r="Q3448" i="1"/>
  <c r="U3448" i="1" s="1"/>
  <c r="L3458" i="1" l="1"/>
  <c r="M3458" i="1" s="1"/>
  <c r="N3458" i="1" s="1"/>
  <c r="O3458" i="1" s="1"/>
  <c r="S3457" i="1"/>
  <c r="T3457" i="1" s="1"/>
  <c r="W3458" i="1"/>
  <c r="V3458" i="1"/>
  <c r="I3458" i="1"/>
  <c r="J3458" i="1" s="1"/>
  <c r="D3458" i="1"/>
  <c r="E3458" i="1" s="1"/>
  <c r="G3458" i="1" s="1"/>
  <c r="H3459" i="1" s="1"/>
  <c r="R3458" i="1"/>
  <c r="A3459" i="1"/>
  <c r="B3458" i="1"/>
  <c r="P3457" i="1"/>
  <c r="C3450" i="1"/>
  <c r="Q3449" i="1"/>
  <c r="U3449" i="1" s="1"/>
  <c r="P3458" i="1" l="1"/>
  <c r="D3459" i="1"/>
  <c r="E3459" i="1" s="1"/>
  <c r="G3459" i="1" s="1"/>
  <c r="H3460" i="1" s="1"/>
  <c r="A3460" i="1"/>
  <c r="R3459" i="1"/>
  <c r="B3459" i="1"/>
  <c r="S3458" i="1"/>
  <c r="T3458" i="1" s="1"/>
  <c r="V3459" i="1"/>
  <c r="L3459" i="1"/>
  <c r="M3459" i="1" s="1"/>
  <c r="N3459" i="1" s="1"/>
  <c r="O3459" i="1" s="1"/>
  <c r="W3459" i="1"/>
  <c r="I3459" i="1"/>
  <c r="J3459" i="1" s="1"/>
  <c r="C3451" i="1"/>
  <c r="Q3450" i="1"/>
  <c r="U3450" i="1" s="1"/>
  <c r="P3459" i="1" l="1"/>
  <c r="L3460" i="1"/>
  <c r="M3460" i="1" s="1"/>
  <c r="N3460" i="1" s="1"/>
  <c r="O3460" i="1" s="1"/>
  <c r="W3460" i="1"/>
  <c r="V3460" i="1"/>
  <c r="S3459" i="1"/>
  <c r="T3459" i="1" s="1"/>
  <c r="I3460" i="1"/>
  <c r="J3460" i="1" s="1"/>
  <c r="D3460" i="1"/>
  <c r="E3460" i="1" s="1"/>
  <c r="G3460" i="1" s="1"/>
  <c r="H3461" i="1" s="1"/>
  <c r="A3461" i="1"/>
  <c r="B3460" i="1"/>
  <c r="R3460" i="1"/>
  <c r="C3452" i="1"/>
  <c r="Q3451" i="1"/>
  <c r="U3451" i="1" s="1"/>
  <c r="P3460" i="1" l="1"/>
  <c r="W3461" i="1"/>
  <c r="V3461" i="1"/>
  <c r="L3461" i="1"/>
  <c r="M3461" i="1" s="1"/>
  <c r="N3461" i="1" s="1"/>
  <c r="O3461" i="1" s="1"/>
  <c r="S3460" i="1"/>
  <c r="T3460" i="1" s="1"/>
  <c r="I3461" i="1"/>
  <c r="J3461" i="1" s="1"/>
  <c r="D3461" i="1"/>
  <c r="E3461" i="1" s="1"/>
  <c r="G3461" i="1" s="1"/>
  <c r="H3462" i="1" s="1"/>
  <c r="R3461" i="1"/>
  <c r="A3462" i="1"/>
  <c r="B3461" i="1"/>
  <c r="C3453" i="1"/>
  <c r="Q3452" i="1"/>
  <c r="U3452" i="1" s="1"/>
  <c r="P3461" i="1" l="1"/>
  <c r="W3462" i="1"/>
  <c r="V3462" i="1"/>
  <c r="L3462" i="1"/>
  <c r="M3462" i="1" s="1"/>
  <c r="N3462" i="1" s="1"/>
  <c r="O3462" i="1" s="1"/>
  <c r="S3461" i="1"/>
  <c r="T3461" i="1" s="1"/>
  <c r="I3462" i="1"/>
  <c r="J3462" i="1" s="1"/>
  <c r="D3462" i="1"/>
  <c r="E3462" i="1" s="1"/>
  <c r="G3462" i="1" s="1"/>
  <c r="H3463" i="1" s="1"/>
  <c r="A3463" i="1"/>
  <c r="R3462" i="1"/>
  <c r="B3462" i="1"/>
  <c r="C3454" i="1"/>
  <c r="Q3453" i="1"/>
  <c r="U3453" i="1" s="1"/>
  <c r="P3462" i="1" l="1"/>
  <c r="D3463" i="1"/>
  <c r="E3463" i="1" s="1"/>
  <c r="G3463" i="1" s="1"/>
  <c r="H3464" i="1" s="1"/>
  <c r="A3464" i="1"/>
  <c r="R3463" i="1"/>
  <c r="B3463" i="1"/>
  <c r="W3463" i="1"/>
  <c r="V3463" i="1"/>
  <c r="L3463" i="1"/>
  <c r="M3463" i="1" s="1"/>
  <c r="N3463" i="1" s="1"/>
  <c r="O3463" i="1" s="1"/>
  <c r="S3462" i="1"/>
  <c r="T3462" i="1" s="1"/>
  <c r="I3463" i="1"/>
  <c r="J3463" i="1" s="1"/>
  <c r="C3455" i="1"/>
  <c r="Q3454" i="1"/>
  <c r="U3454" i="1" s="1"/>
  <c r="P3463" i="1" l="1"/>
  <c r="L3464" i="1"/>
  <c r="M3464" i="1" s="1"/>
  <c r="N3464" i="1" s="1"/>
  <c r="O3464" i="1" s="1"/>
  <c r="S3463" i="1"/>
  <c r="T3463" i="1" s="1"/>
  <c r="W3464" i="1"/>
  <c r="V3464" i="1"/>
  <c r="I3464" i="1"/>
  <c r="J3464" i="1" s="1"/>
  <c r="D3464" i="1"/>
  <c r="E3464" i="1" s="1"/>
  <c r="G3464" i="1" s="1"/>
  <c r="H3465" i="1" s="1"/>
  <c r="A3465" i="1"/>
  <c r="R3464" i="1"/>
  <c r="B3464" i="1"/>
  <c r="C3456" i="1"/>
  <c r="Q3455" i="1"/>
  <c r="U3455" i="1" s="1"/>
  <c r="P3464" i="1" l="1"/>
  <c r="V3465" i="1"/>
  <c r="L3465" i="1"/>
  <c r="M3465" i="1" s="1"/>
  <c r="N3465" i="1" s="1"/>
  <c r="O3465" i="1" s="1"/>
  <c r="S3464" i="1"/>
  <c r="T3464" i="1" s="1"/>
  <c r="W3465" i="1"/>
  <c r="I3465" i="1"/>
  <c r="J3465" i="1" s="1"/>
  <c r="D3465" i="1"/>
  <c r="E3465" i="1" s="1"/>
  <c r="G3465" i="1" s="1"/>
  <c r="H3466" i="1" s="1"/>
  <c r="A3466" i="1"/>
  <c r="R3465" i="1"/>
  <c r="B3465" i="1"/>
  <c r="C3457" i="1"/>
  <c r="Q3456" i="1"/>
  <c r="U3456" i="1" s="1"/>
  <c r="P3465" i="1" l="1"/>
  <c r="D3466" i="1"/>
  <c r="E3466" i="1" s="1"/>
  <c r="G3466" i="1" s="1"/>
  <c r="H3467" i="1" s="1"/>
  <c r="B3466" i="1"/>
  <c r="R3466" i="1"/>
  <c r="A3467" i="1"/>
  <c r="W3466" i="1"/>
  <c r="V3466" i="1"/>
  <c r="L3466" i="1"/>
  <c r="M3466" i="1" s="1"/>
  <c r="N3466" i="1" s="1"/>
  <c r="O3466" i="1" s="1"/>
  <c r="S3465" i="1"/>
  <c r="T3465" i="1" s="1"/>
  <c r="I3466" i="1"/>
  <c r="J3466" i="1" s="1"/>
  <c r="C3458" i="1"/>
  <c r="Q3457" i="1"/>
  <c r="U3457" i="1" s="1"/>
  <c r="P3466" i="1" l="1"/>
  <c r="V3467" i="1"/>
  <c r="W3467" i="1"/>
  <c r="L3467" i="1"/>
  <c r="M3467" i="1" s="1"/>
  <c r="N3467" i="1" s="1"/>
  <c r="O3467" i="1" s="1"/>
  <c r="S3466" i="1"/>
  <c r="T3466" i="1" s="1"/>
  <c r="I3467" i="1"/>
  <c r="J3467" i="1" s="1"/>
  <c r="D3467" i="1"/>
  <c r="E3467" i="1" s="1"/>
  <c r="G3467" i="1" s="1"/>
  <c r="H3468" i="1" s="1"/>
  <c r="B3467" i="1"/>
  <c r="A3468" i="1"/>
  <c r="R3467" i="1"/>
  <c r="C3459" i="1"/>
  <c r="Q3458" i="1"/>
  <c r="U3458" i="1" s="1"/>
  <c r="P3467" i="1" l="1"/>
  <c r="D3468" i="1"/>
  <c r="E3468" i="1" s="1"/>
  <c r="G3468" i="1" s="1"/>
  <c r="H3469" i="1" s="1"/>
  <c r="R3468" i="1"/>
  <c r="B3468" i="1"/>
  <c r="A3469" i="1"/>
  <c r="J3468" i="1"/>
  <c r="V3468" i="1"/>
  <c r="W3468" i="1"/>
  <c r="L3468" i="1"/>
  <c r="M3468" i="1" s="1"/>
  <c r="N3468" i="1" s="1"/>
  <c r="O3468" i="1" s="1"/>
  <c r="S3467" i="1"/>
  <c r="I3468" i="1"/>
  <c r="C3460" i="1"/>
  <c r="Q3459" i="1"/>
  <c r="U3459" i="1" s="1"/>
  <c r="P3468" i="1" l="1"/>
  <c r="D3469" i="1"/>
  <c r="E3469" i="1" s="1"/>
  <c r="G3469" i="1" s="1"/>
  <c r="H3470" i="1" s="1"/>
  <c r="B3469" i="1"/>
  <c r="A3470" i="1"/>
  <c r="R3469" i="1"/>
  <c r="W3469" i="1"/>
  <c r="S3468" i="1"/>
  <c r="T3468" i="1" s="1"/>
  <c r="V3469" i="1"/>
  <c r="L3469" i="1"/>
  <c r="M3469" i="1" s="1"/>
  <c r="N3469" i="1" s="1"/>
  <c r="O3469" i="1" s="1"/>
  <c r="I3469" i="1"/>
  <c r="J3469" i="1" s="1"/>
  <c r="C3461" i="1"/>
  <c r="Q3460" i="1"/>
  <c r="U3460" i="1" s="1"/>
  <c r="P3469" i="1" l="1"/>
  <c r="V3470" i="1"/>
  <c r="L3470" i="1"/>
  <c r="M3470" i="1" s="1"/>
  <c r="N3470" i="1" s="1"/>
  <c r="O3470" i="1" s="1"/>
  <c r="S3469" i="1"/>
  <c r="T3469" i="1" s="1"/>
  <c r="W3470" i="1"/>
  <c r="I3470" i="1"/>
  <c r="J3470" i="1" s="1"/>
  <c r="D3470" i="1"/>
  <c r="E3470" i="1" s="1"/>
  <c r="G3470" i="1" s="1"/>
  <c r="H3471" i="1" s="1"/>
  <c r="B3470" i="1"/>
  <c r="A3471" i="1"/>
  <c r="R3470" i="1"/>
  <c r="C3462" i="1"/>
  <c r="Q3461" i="1"/>
  <c r="U3461" i="1" s="1"/>
  <c r="P3470" i="1" l="1"/>
  <c r="D3471" i="1"/>
  <c r="E3471" i="1" s="1"/>
  <c r="G3471" i="1" s="1"/>
  <c r="H3472" i="1" s="1"/>
  <c r="A3472" i="1"/>
  <c r="R3471" i="1"/>
  <c r="B3471" i="1"/>
  <c r="J3471" i="1"/>
  <c r="W3471" i="1"/>
  <c r="L3471" i="1"/>
  <c r="M3471" i="1" s="1"/>
  <c r="N3471" i="1" s="1"/>
  <c r="O3471" i="1" s="1"/>
  <c r="V3471" i="1"/>
  <c r="S3470" i="1"/>
  <c r="T3470" i="1" s="1"/>
  <c r="I3471" i="1"/>
  <c r="C3463" i="1"/>
  <c r="Q3462" i="1"/>
  <c r="U3462" i="1" s="1"/>
  <c r="P3471" i="1" l="1"/>
  <c r="W3472" i="1"/>
  <c r="L3472" i="1"/>
  <c r="M3472" i="1" s="1"/>
  <c r="N3472" i="1" s="1"/>
  <c r="O3472" i="1" s="1"/>
  <c r="S3471" i="1"/>
  <c r="T3471" i="1" s="1"/>
  <c r="V3472" i="1"/>
  <c r="I3472" i="1"/>
  <c r="J3472" i="1" s="1"/>
  <c r="D3472" i="1"/>
  <c r="E3472" i="1" s="1"/>
  <c r="G3472" i="1" s="1"/>
  <c r="H3473" i="1" s="1"/>
  <c r="R3472" i="1"/>
  <c r="B3472" i="1"/>
  <c r="A3473" i="1"/>
  <c r="C3464" i="1"/>
  <c r="Q3463" i="1"/>
  <c r="U3463" i="1" s="1"/>
  <c r="P3472" i="1" l="1"/>
  <c r="L3473" i="1"/>
  <c r="M3473" i="1" s="1"/>
  <c r="N3473" i="1" s="1"/>
  <c r="O3473" i="1" s="1"/>
  <c r="S3472" i="1"/>
  <c r="T3472" i="1" s="1"/>
  <c r="W3473" i="1"/>
  <c r="V3473" i="1"/>
  <c r="I3473" i="1"/>
  <c r="J3473" i="1" s="1"/>
  <c r="D3473" i="1"/>
  <c r="E3473" i="1" s="1"/>
  <c r="G3473" i="1" s="1"/>
  <c r="H3474" i="1" s="1"/>
  <c r="A3474" i="1"/>
  <c r="R3473" i="1"/>
  <c r="B3473" i="1"/>
  <c r="C3465" i="1"/>
  <c r="Q3464" i="1"/>
  <c r="U3464" i="1" s="1"/>
  <c r="P3473" i="1" l="1"/>
  <c r="L3474" i="1"/>
  <c r="M3474" i="1" s="1"/>
  <c r="N3474" i="1" s="1"/>
  <c r="O3474" i="1" s="1"/>
  <c r="S3473" i="1"/>
  <c r="T3473" i="1" s="1"/>
  <c r="W3474" i="1"/>
  <c r="V3474" i="1"/>
  <c r="I3474" i="1"/>
  <c r="J3474" i="1" s="1"/>
  <c r="D3474" i="1"/>
  <c r="E3474" i="1" s="1"/>
  <c r="G3474" i="1" s="1"/>
  <c r="H3475" i="1" s="1"/>
  <c r="B3474" i="1"/>
  <c r="A3475" i="1"/>
  <c r="R3474" i="1"/>
  <c r="C3466" i="1"/>
  <c r="Q3465" i="1"/>
  <c r="U3465" i="1" s="1"/>
  <c r="P3474" i="1" l="1"/>
  <c r="V3475" i="1"/>
  <c r="L3475" i="1"/>
  <c r="M3475" i="1" s="1"/>
  <c r="N3475" i="1" s="1"/>
  <c r="O3475" i="1" s="1"/>
  <c r="S3474" i="1"/>
  <c r="T3474" i="1" s="1"/>
  <c r="W3475" i="1"/>
  <c r="I3475" i="1"/>
  <c r="J3475" i="1" s="1"/>
  <c r="D3475" i="1"/>
  <c r="E3475" i="1" s="1"/>
  <c r="G3475" i="1" s="1"/>
  <c r="H3476" i="1" s="1"/>
  <c r="A3476" i="1"/>
  <c r="R3475" i="1"/>
  <c r="B3475" i="1"/>
  <c r="C3467" i="1"/>
  <c r="T3467" i="1" s="1"/>
  <c r="Q3466" i="1"/>
  <c r="U3466" i="1" s="1"/>
  <c r="P3475" i="1" l="1"/>
  <c r="W3476" i="1"/>
  <c r="L3476" i="1"/>
  <c r="M3476" i="1" s="1"/>
  <c r="N3476" i="1" s="1"/>
  <c r="O3476" i="1" s="1"/>
  <c r="V3476" i="1"/>
  <c r="S3475" i="1"/>
  <c r="T3475" i="1" s="1"/>
  <c r="I3476" i="1"/>
  <c r="J3476" i="1" s="1"/>
  <c r="D3476" i="1"/>
  <c r="E3476" i="1" s="1"/>
  <c r="G3476" i="1" s="1"/>
  <c r="H3477" i="1" s="1"/>
  <c r="A3477" i="1"/>
  <c r="R3476" i="1"/>
  <c r="B3476" i="1"/>
  <c r="C3468" i="1"/>
  <c r="Q3467" i="1"/>
  <c r="U3467" i="1" s="1"/>
  <c r="P3476" i="1" l="1"/>
  <c r="S3476" i="1"/>
  <c r="T3476" i="1" s="1"/>
  <c r="W3477" i="1"/>
  <c r="V3477" i="1"/>
  <c r="L3477" i="1"/>
  <c r="M3477" i="1" s="1"/>
  <c r="N3477" i="1" s="1"/>
  <c r="O3477" i="1" s="1"/>
  <c r="I3477" i="1"/>
  <c r="J3477" i="1" s="1"/>
  <c r="D3477" i="1"/>
  <c r="E3477" i="1" s="1"/>
  <c r="G3477" i="1" s="1"/>
  <c r="H3478" i="1" s="1"/>
  <c r="R3477" i="1"/>
  <c r="B3477" i="1"/>
  <c r="A3478" i="1"/>
  <c r="C3469" i="1"/>
  <c r="Q3468" i="1"/>
  <c r="U3468" i="1" s="1"/>
  <c r="P3477" i="1" l="1"/>
  <c r="S3477" i="1"/>
  <c r="T3477" i="1" s="1"/>
  <c r="W3478" i="1"/>
  <c r="L3478" i="1"/>
  <c r="M3478" i="1" s="1"/>
  <c r="N3478" i="1" s="1"/>
  <c r="O3478" i="1" s="1"/>
  <c r="V3478" i="1"/>
  <c r="I3478" i="1"/>
  <c r="J3478" i="1" s="1"/>
  <c r="D3478" i="1"/>
  <c r="E3478" i="1" s="1"/>
  <c r="G3478" i="1" s="1"/>
  <c r="H3479" i="1" s="1"/>
  <c r="A3479" i="1"/>
  <c r="R3478" i="1"/>
  <c r="B3478" i="1"/>
  <c r="C3470" i="1"/>
  <c r="Q3469" i="1"/>
  <c r="U3469" i="1" s="1"/>
  <c r="P3478" i="1" l="1"/>
  <c r="D3479" i="1"/>
  <c r="E3479" i="1" s="1"/>
  <c r="G3479" i="1" s="1"/>
  <c r="H3480" i="1" s="1"/>
  <c r="B3479" i="1"/>
  <c r="R3479" i="1"/>
  <c r="A3480" i="1"/>
  <c r="J3479" i="1"/>
  <c r="W3479" i="1"/>
  <c r="V3479" i="1"/>
  <c r="L3479" i="1"/>
  <c r="M3479" i="1" s="1"/>
  <c r="N3479" i="1" s="1"/>
  <c r="O3479" i="1" s="1"/>
  <c r="S3478" i="1"/>
  <c r="T3478" i="1" s="1"/>
  <c r="I3479" i="1"/>
  <c r="C3471" i="1"/>
  <c r="Q3470" i="1"/>
  <c r="U3470" i="1" s="1"/>
  <c r="W3480" i="1" l="1"/>
  <c r="V3480" i="1"/>
  <c r="L3480" i="1"/>
  <c r="M3480" i="1" s="1"/>
  <c r="N3480" i="1" s="1"/>
  <c r="O3480" i="1" s="1"/>
  <c r="S3479" i="1"/>
  <c r="T3479" i="1" s="1"/>
  <c r="I3480" i="1"/>
  <c r="J3480" i="1" s="1"/>
  <c r="P3479" i="1"/>
  <c r="D3480" i="1"/>
  <c r="E3480" i="1" s="1"/>
  <c r="G3480" i="1" s="1"/>
  <c r="H3481" i="1" s="1"/>
  <c r="R3480" i="1"/>
  <c r="A3481" i="1"/>
  <c r="B3480" i="1"/>
  <c r="C3472" i="1"/>
  <c r="Q3471" i="1"/>
  <c r="U3471" i="1" s="1"/>
  <c r="P3480" i="1" l="1"/>
  <c r="L3481" i="1"/>
  <c r="M3481" i="1" s="1"/>
  <c r="N3481" i="1" s="1"/>
  <c r="O3481" i="1" s="1"/>
  <c r="S3480" i="1"/>
  <c r="T3480" i="1" s="1"/>
  <c r="W3481" i="1"/>
  <c r="V3481" i="1"/>
  <c r="I3481" i="1"/>
  <c r="J3481" i="1" s="1"/>
  <c r="D3481" i="1"/>
  <c r="E3481" i="1" s="1"/>
  <c r="G3481" i="1" s="1"/>
  <c r="H3482" i="1" s="1"/>
  <c r="R3481" i="1"/>
  <c r="B3481" i="1"/>
  <c r="A3482" i="1"/>
  <c r="C3473" i="1"/>
  <c r="Q3472" i="1"/>
  <c r="U3472" i="1" s="1"/>
  <c r="P3481" i="1" l="1"/>
  <c r="S3481" i="1"/>
  <c r="T3481" i="1" s="1"/>
  <c r="W3482" i="1"/>
  <c r="L3482" i="1"/>
  <c r="M3482" i="1" s="1"/>
  <c r="N3482" i="1" s="1"/>
  <c r="O3482" i="1" s="1"/>
  <c r="V3482" i="1"/>
  <c r="I3482" i="1"/>
  <c r="J3482" i="1" s="1"/>
  <c r="D3482" i="1"/>
  <c r="E3482" i="1" s="1"/>
  <c r="G3482" i="1" s="1"/>
  <c r="H3483" i="1" s="1"/>
  <c r="B3482" i="1"/>
  <c r="A3483" i="1"/>
  <c r="R3482" i="1"/>
  <c r="C3474" i="1"/>
  <c r="Q3473" i="1"/>
  <c r="U3473" i="1" s="1"/>
  <c r="P3482" i="1" l="1"/>
  <c r="W3483" i="1"/>
  <c r="V3483" i="1"/>
  <c r="L3483" i="1"/>
  <c r="M3483" i="1" s="1"/>
  <c r="N3483" i="1" s="1"/>
  <c r="O3483" i="1" s="1"/>
  <c r="S3482" i="1"/>
  <c r="T3482" i="1" s="1"/>
  <c r="I3483" i="1"/>
  <c r="J3483" i="1" s="1"/>
  <c r="D3483" i="1"/>
  <c r="E3483" i="1" s="1"/>
  <c r="G3483" i="1" s="1"/>
  <c r="H3484" i="1" s="1"/>
  <c r="R3483" i="1"/>
  <c r="B3483" i="1"/>
  <c r="A3484" i="1"/>
  <c r="C3475" i="1"/>
  <c r="Q3474" i="1"/>
  <c r="U3474" i="1" s="1"/>
  <c r="P3483" i="1" l="1"/>
  <c r="W3484" i="1"/>
  <c r="V3484" i="1"/>
  <c r="L3484" i="1"/>
  <c r="M3484" i="1" s="1"/>
  <c r="N3484" i="1" s="1"/>
  <c r="O3484" i="1" s="1"/>
  <c r="S3483" i="1"/>
  <c r="T3483" i="1" s="1"/>
  <c r="I3484" i="1"/>
  <c r="J3484" i="1" s="1"/>
  <c r="D3484" i="1"/>
  <c r="E3484" i="1" s="1"/>
  <c r="G3484" i="1" s="1"/>
  <c r="H3485" i="1" s="1"/>
  <c r="R3484" i="1"/>
  <c r="B3484" i="1"/>
  <c r="A3485" i="1"/>
  <c r="C3476" i="1"/>
  <c r="Q3475" i="1"/>
  <c r="U3475" i="1" s="1"/>
  <c r="P3484" i="1" l="1"/>
  <c r="V3485" i="1"/>
  <c r="L3485" i="1"/>
  <c r="M3485" i="1" s="1"/>
  <c r="N3485" i="1" s="1"/>
  <c r="O3485" i="1" s="1"/>
  <c r="S3484" i="1"/>
  <c r="T3484" i="1" s="1"/>
  <c r="W3485" i="1"/>
  <c r="I3485" i="1"/>
  <c r="J3485" i="1" s="1"/>
  <c r="D3485" i="1"/>
  <c r="E3485" i="1" s="1"/>
  <c r="G3485" i="1" s="1"/>
  <c r="H3486" i="1" s="1"/>
  <c r="B3485" i="1"/>
  <c r="R3485" i="1"/>
  <c r="A3486" i="1"/>
  <c r="C3477" i="1"/>
  <c r="Q3476" i="1"/>
  <c r="U3476" i="1" s="1"/>
  <c r="P3485" i="1" l="1"/>
  <c r="D3486" i="1"/>
  <c r="E3486" i="1" s="1"/>
  <c r="G3486" i="1" s="1"/>
  <c r="H3487" i="1" s="1"/>
  <c r="B3486" i="1"/>
  <c r="A3487" i="1"/>
  <c r="R3486" i="1"/>
  <c r="L3486" i="1"/>
  <c r="M3486" i="1" s="1"/>
  <c r="N3486" i="1" s="1"/>
  <c r="O3486" i="1" s="1"/>
  <c r="W3486" i="1"/>
  <c r="V3486" i="1"/>
  <c r="S3485" i="1"/>
  <c r="T3485" i="1" s="1"/>
  <c r="I3486" i="1"/>
  <c r="J3486" i="1" s="1"/>
  <c r="C3478" i="1"/>
  <c r="Q3477" i="1"/>
  <c r="U3477" i="1" s="1"/>
  <c r="P3486" i="1" l="1"/>
  <c r="L3487" i="1"/>
  <c r="M3487" i="1" s="1"/>
  <c r="N3487" i="1" s="1"/>
  <c r="O3487" i="1" s="1"/>
  <c r="S3486" i="1"/>
  <c r="T3486" i="1" s="1"/>
  <c r="W3487" i="1"/>
  <c r="V3487" i="1"/>
  <c r="I3487" i="1"/>
  <c r="J3487" i="1" s="1"/>
  <c r="D3487" i="1"/>
  <c r="E3487" i="1" s="1"/>
  <c r="G3487" i="1" s="1"/>
  <c r="H3488" i="1" s="1"/>
  <c r="R3487" i="1"/>
  <c r="B3487" i="1"/>
  <c r="A3488" i="1"/>
  <c r="C3479" i="1"/>
  <c r="Q3478" i="1"/>
  <c r="U3478" i="1" s="1"/>
  <c r="P3487" i="1" l="1"/>
  <c r="D3488" i="1"/>
  <c r="E3488" i="1" s="1"/>
  <c r="G3488" i="1" s="1"/>
  <c r="H3489" i="1" s="1"/>
  <c r="R3488" i="1"/>
  <c r="B3488" i="1"/>
  <c r="A3489" i="1"/>
  <c r="J3488" i="1"/>
  <c r="V3488" i="1"/>
  <c r="L3488" i="1"/>
  <c r="M3488" i="1" s="1"/>
  <c r="N3488" i="1" s="1"/>
  <c r="O3488" i="1" s="1"/>
  <c r="W3488" i="1"/>
  <c r="S3487" i="1"/>
  <c r="T3487" i="1" s="1"/>
  <c r="I3488" i="1"/>
  <c r="C3480" i="1"/>
  <c r="Q3479" i="1"/>
  <c r="U3479" i="1" s="1"/>
  <c r="P3488" i="1" l="1"/>
  <c r="D3489" i="1"/>
  <c r="E3489" i="1" s="1"/>
  <c r="G3489" i="1" s="1"/>
  <c r="H3490" i="1" s="1"/>
  <c r="B3489" i="1"/>
  <c r="A3490" i="1"/>
  <c r="R3489" i="1"/>
  <c r="L3489" i="1"/>
  <c r="M3489" i="1" s="1"/>
  <c r="N3489" i="1" s="1"/>
  <c r="O3489" i="1" s="1"/>
  <c r="S3488" i="1"/>
  <c r="T3488" i="1" s="1"/>
  <c r="W3489" i="1"/>
  <c r="V3489" i="1"/>
  <c r="I3489" i="1"/>
  <c r="J3489" i="1"/>
  <c r="C3481" i="1"/>
  <c r="Q3480" i="1"/>
  <c r="U3480" i="1" s="1"/>
  <c r="P3489" i="1" l="1"/>
  <c r="L3490" i="1"/>
  <c r="M3490" i="1" s="1"/>
  <c r="N3490" i="1" s="1"/>
  <c r="O3490" i="1" s="1"/>
  <c r="W3490" i="1"/>
  <c r="V3490" i="1"/>
  <c r="S3489" i="1"/>
  <c r="T3489" i="1" s="1"/>
  <c r="I3490" i="1"/>
  <c r="J3490" i="1" s="1"/>
  <c r="D3490" i="1"/>
  <c r="E3490" i="1" s="1"/>
  <c r="G3490" i="1" s="1"/>
  <c r="H3491" i="1" s="1"/>
  <c r="A3491" i="1"/>
  <c r="R3490" i="1"/>
  <c r="B3490" i="1"/>
  <c r="C3482" i="1"/>
  <c r="Q3481" i="1"/>
  <c r="U3481" i="1" s="1"/>
  <c r="P3490" i="1" l="1"/>
  <c r="D3491" i="1"/>
  <c r="E3491" i="1" s="1"/>
  <c r="G3491" i="1" s="1"/>
  <c r="H3492" i="1" s="1"/>
  <c r="A3492" i="1"/>
  <c r="R3491" i="1"/>
  <c r="B3491" i="1"/>
  <c r="J3491" i="1"/>
  <c r="V3491" i="1"/>
  <c r="L3491" i="1"/>
  <c r="M3491" i="1" s="1"/>
  <c r="N3491" i="1" s="1"/>
  <c r="O3491" i="1" s="1"/>
  <c r="W3491" i="1"/>
  <c r="S3490" i="1"/>
  <c r="T3490" i="1" s="1"/>
  <c r="I3491" i="1"/>
  <c r="C3483" i="1"/>
  <c r="Q3482" i="1"/>
  <c r="U3482" i="1" s="1"/>
  <c r="P3491" i="1" l="1"/>
  <c r="W3492" i="1"/>
  <c r="V3492" i="1"/>
  <c r="L3492" i="1"/>
  <c r="M3492" i="1" s="1"/>
  <c r="N3492" i="1" s="1"/>
  <c r="O3492" i="1" s="1"/>
  <c r="S3491" i="1"/>
  <c r="T3491" i="1" s="1"/>
  <c r="I3492" i="1"/>
  <c r="J3492" i="1" s="1"/>
  <c r="D3492" i="1"/>
  <c r="E3492" i="1" s="1"/>
  <c r="G3492" i="1" s="1"/>
  <c r="H3493" i="1" s="1"/>
  <c r="R3492" i="1"/>
  <c r="B3492" i="1"/>
  <c r="A3493" i="1"/>
  <c r="C3484" i="1"/>
  <c r="Q3483" i="1"/>
  <c r="U3483" i="1" s="1"/>
  <c r="P3492" i="1" l="1"/>
  <c r="D3493" i="1"/>
  <c r="E3493" i="1" s="1"/>
  <c r="G3493" i="1" s="1"/>
  <c r="H3494" i="1" s="1"/>
  <c r="B3493" i="1"/>
  <c r="A3494" i="1"/>
  <c r="R3493" i="1"/>
  <c r="W3493" i="1"/>
  <c r="V3493" i="1"/>
  <c r="L3493" i="1"/>
  <c r="M3493" i="1" s="1"/>
  <c r="N3493" i="1" s="1"/>
  <c r="O3493" i="1" s="1"/>
  <c r="S3492" i="1"/>
  <c r="T3492" i="1" s="1"/>
  <c r="I3493" i="1"/>
  <c r="J3493" i="1" s="1"/>
  <c r="C3485" i="1"/>
  <c r="Q3484" i="1"/>
  <c r="U3484" i="1" s="1"/>
  <c r="P3493" i="1" l="1"/>
  <c r="S3493" i="1"/>
  <c r="T3493" i="1" s="1"/>
  <c r="V3494" i="1"/>
  <c r="L3494" i="1"/>
  <c r="M3494" i="1" s="1"/>
  <c r="N3494" i="1" s="1"/>
  <c r="O3494" i="1" s="1"/>
  <c r="W3494" i="1"/>
  <c r="I3494" i="1"/>
  <c r="J3494" i="1" s="1"/>
  <c r="D3494" i="1"/>
  <c r="E3494" i="1" s="1"/>
  <c r="G3494" i="1" s="1"/>
  <c r="H3495" i="1" s="1"/>
  <c r="A3495" i="1"/>
  <c r="R3494" i="1"/>
  <c r="B3494" i="1"/>
  <c r="C3486" i="1"/>
  <c r="Q3485" i="1"/>
  <c r="U3485" i="1" s="1"/>
  <c r="P3494" i="1" l="1"/>
  <c r="V3495" i="1"/>
  <c r="L3495" i="1"/>
  <c r="M3495" i="1" s="1"/>
  <c r="N3495" i="1" s="1"/>
  <c r="O3495" i="1" s="1"/>
  <c r="W3495" i="1"/>
  <c r="S3494" i="1"/>
  <c r="T3494" i="1" s="1"/>
  <c r="I3495" i="1"/>
  <c r="J3495" i="1" s="1"/>
  <c r="D3495" i="1"/>
  <c r="E3495" i="1" s="1"/>
  <c r="G3495" i="1" s="1"/>
  <c r="H3496" i="1" s="1"/>
  <c r="A3496" i="1"/>
  <c r="R3495" i="1"/>
  <c r="B3495" i="1"/>
  <c r="C3487" i="1"/>
  <c r="Q3486" i="1"/>
  <c r="U3486" i="1" s="1"/>
  <c r="P3495" i="1" l="1"/>
  <c r="D3496" i="1"/>
  <c r="E3496" i="1" s="1"/>
  <c r="G3496" i="1" s="1"/>
  <c r="H3497" i="1" s="1"/>
  <c r="R3496" i="1"/>
  <c r="B3496" i="1"/>
  <c r="A3497" i="1"/>
  <c r="S3495" i="1"/>
  <c r="T3495" i="1" s="1"/>
  <c r="V3496" i="1"/>
  <c r="L3496" i="1"/>
  <c r="M3496" i="1" s="1"/>
  <c r="N3496" i="1" s="1"/>
  <c r="O3496" i="1" s="1"/>
  <c r="W3496" i="1"/>
  <c r="I3496" i="1"/>
  <c r="J3496" i="1" s="1"/>
  <c r="C3488" i="1"/>
  <c r="Q3487" i="1"/>
  <c r="U3487" i="1" s="1"/>
  <c r="P3496" i="1" l="1"/>
  <c r="D3497" i="1"/>
  <c r="E3497" i="1" s="1"/>
  <c r="G3497" i="1" s="1"/>
  <c r="H3498" i="1" s="1"/>
  <c r="B3497" i="1"/>
  <c r="A3498" i="1"/>
  <c r="R3497" i="1"/>
  <c r="V3497" i="1"/>
  <c r="L3497" i="1"/>
  <c r="M3497" i="1" s="1"/>
  <c r="N3497" i="1" s="1"/>
  <c r="O3497" i="1" s="1"/>
  <c r="W3497" i="1"/>
  <c r="S3496" i="1"/>
  <c r="T3496" i="1" s="1"/>
  <c r="I3497" i="1"/>
  <c r="J3497" i="1" s="1"/>
  <c r="C3489" i="1"/>
  <c r="Q3488" i="1"/>
  <c r="U3488" i="1" s="1"/>
  <c r="P3497" i="1" l="1"/>
  <c r="D3498" i="1"/>
  <c r="E3498" i="1" s="1"/>
  <c r="G3498" i="1" s="1"/>
  <c r="H3499" i="1" s="1"/>
  <c r="B3498" i="1"/>
  <c r="A3499" i="1"/>
  <c r="R3498" i="1"/>
  <c r="L3498" i="1"/>
  <c r="M3498" i="1" s="1"/>
  <c r="N3498" i="1" s="1"/>
  <c r="O3498" i="1" s="1"/>
  <c r="S3497" i="1"/>
  <c r="T3497" i="1" s="1"/>
  <c r="V3498" i="1"/>
  <c r="W3498" i="1"/>
  <c r="I3498" i="1"/>
  <c r="J3498" i="1" s="1"/>
  <c r="C3490" i="1"/>
  <c r="Q3489" i="1"/>
  <c r="U3489" i="1" s="1"/>
  <c r="P3498" i="1" l="1"/>
  <c r="D3499" i="1"/>
  <c r="E3499" i="1" s="1"/>
  <c r="G3499" i="1" s="1"/>
  <c r="H3500" i="1" s="1"/>
  <c r="A3500" i="1"/>
  <c r="B3499" i="1"/>
  <c r="R3499" i="1"/>
  <c r="V3499" i="1"/>
  <c r="L3499" i="1"/>
  <c r="M3499" i="1" s="1"/>
  <c r="N3499" i="1" s="1"/>
  <c r="O3499" i="1" s="1"/>
  <c r="S3498" i="1"/>
  <c r="T3498" i="1" s="1"/>
  <c r="W3499" i="1"/>
  <c r="I3499" i="1"/>
  <c r="J3499" i="1" s="1"/>
  <c r="C3491" i="1"/>
  <c r="Q3490" i="1"/>
  <c r="U3490" i="1" s="1"/>
  <c r="P3499" i="1" l="1"/>
  <c r="S3499" i="1"/>
  <c r="T3499" i="1" s="1"/>
  <c r="W3500" i="1"/>
  <c r="V3500" i="1"/>
  <c r="L3500" i="1"/>
  <c r="M3500" i="1" s="1"/>
  <c r="N3500" i="1" s="1"/>
  <c r="O3500" i="1" s="1"/>
  <c r="I3500" i="1"/>
  <c r="J3500" i="1" s="1"/>
  <c r="D3500" i="1"/>
  <c r="E3500" i="1" s="1"/>
  <c r="G3500" i="1" s="1"/>
  <c r="H3501" i="1" s="1"/>
  <c r="R3500" i="1"/>
  <c r="B3500" i="1"/>
  <c r="A3501" i="1"/>
  <c r="C3492" i="1"/>
  <c r="Q3491" i="1"/>
  <c r="U3491" i="1" s="1"/>
  <c r="P3500" i="1" l="1"/>
  <c r="W3501" i="1"/>
  <c r="V3501" i="1"/>
  <c r="L3501" i="1"/>
  <c r="M3501" i="1" s="1"/>
  <c r="N3501" i="1" s="1"/>
  <c r="O3501" i="1" s="1"/>
  <c r="S3500" i="1"/>
  <c r="T3500" i="1" s="1"/>
  <c r="I3501" i="1"/>
  <c r="J3501" i="1" s="1"/>
  <c r="D3501" i="1"/>
  <c r="E3501" i="1" s="1"/>
  <c r="G3501" i="1" s="1"/>
  <c r="H3502" i="1" s="1"/>
  <c r="B3501" i="1"/>
  <c r="A3502" i="1"/>
  <c r="R3501" i="1"/>
  <c r="C3493" i="1"/>
  <c r="Q3492" i="1"/>
  <c r="U3492" i="1" s="1"/>
  <c r="P3501" i="1" l="1"/>
  <c r="W3502" i="1"/>
  <c r="V3502" i="1"/>
  <c r="L3502" i="1"/>
  <c r="M3502" i="1" s="1"/>
  <c r="N3502" i="1" s="1"/>
  <c r="O3502" i="1" s="1"/>
  <c r="S3501" i="1"/>
  <c r="T3501" i="1" s="1"/>
  <c r="I3502" i="1"/>
  <c r="J3502" i="1" s="1"/>
  <c r="D3502" i="1"/>
  <c r="E3502" i="1" s="1"/>
  <c r="G3502" i="1" s="1"/>
  <c r="H3503" i="1" s="1"/>
  <c r="A3503" i="1"/>
  <c r="B3502" i="1"/>
  <c r="R3502" i="1"/>
  <c r="C3494" i="1"/>
  <c r="Q3493" i="1"/>
  <c r="U3493" i="1" s="1"/>
  <c r="P3502" i="1" l="1"/>
  <c r="D3503" i="1"/>
  <c r="E3503" i="1" s="1"/>
  <c r="G3503" i="1" s="1"/>
  <c r="H3504" i="1" s="1"/>
  <c r="R3503" i="1"/>
  <c r="B3503" i="1"/>
  <c r="A3504" i="1"/>
  <c r="J3503" i="1"/>
  <c r="W3503" i="1"/>
  <c r="V3503" i="1"/>
  <c r="L3503" i="1"/>
  <c r="M3503" i="1" s="1"/>
  <c r="N3503" i="1" s="1"/>
  <c r="O3503" i="1" s="1"/>
  <c r="S3502" i="1"/>
  <c r="T3502" i="1" s="1"/>
  <c r="I3503" i="1"/>
  <c r="C3495" i="1"/>
  <c r="Q3494" i="1"/>
  <c r="U3494" i="1" s="1"/>
  <c r="P3503" i="1" l="1"/>
  <c r="D3504" i="1"/>
  <c r="E3504" i="1" s="1"/>
  <c r="G3504" i="1" s="1"/>
  <c r="H3505" i="1" s="1"/>
  <c r="R3504" i="1"/>
  <c r="B3504" i="1"/>
  <c r="A3505" i="1"/>
  <c r="W3504" i="1"/>
  <c r="V3504" i="1"/>
  <c r="L3504" i="1"/>
  <c r="M3504" i="1" s="1"/>
  <c r="N3504" i="1" s="1"/>
  <c r="O3504" i="1" s="1"/>
  <c r="S3503" i="1"/>
  <c r="T3503" i="1" s="1"/>
  <c r="I3504" i="1"/>
  <c r="J3504" i="1"/>
  <c r="C3496" i="1"/>
  <c r="Q3495" i="1"/>
  <c r="U3495" i="1" s="1"/>
  <c r="P3504" i="1" l="1"/>
  <c r="D3505" i="1"/>
  <c r="E3505" i="1" s="1"/>
  <c r="G3505" i="1" s="1"/>
  <c r="H3506" i="1" s="1"/>
  <c r="B3505" i="1"/>
  <c r="A3506" i="1"/>
  <c r="R3505" i="1"/>
  <c r="L3505" i="1"/>
  <c r="M3505" i="1" s="1"/>
  <c r="N3505" i="1" s="1"/>
  <c r="O3505" i="1" s="1"/>
  <c r="S3504" i="1"/>
  <c r="T3504" i="1" s="1"/>
  <c r="W3505" i="1"/>
  <c r="V3505" i="1"/>
  <c r="I3505" i="1"/>
  <c r="J3505" i="1"/>
  <c r="C3497" i="1"/>
  <c r="Q3496" i="1"/>
  <c r="U3496" i="1" s="1"/>
  <c r="L3506" i="1" l="1"/>
  <c r="M3506" i="1" s="1"/>
  <c r="N3506" i="1" s="1"/>
  <c r="O3506" i="1" s="1"/>
  <c r="W3506" i="1"/>
  <c r="V3506" i="1"/>
  <c r="S3505" i="1"/>
  <c r="T3505" i="1" s="1"/>
  <c r="I3506" i="1"/>
  <c r="J3506" i="1" s="1"/>
  <c r="P3505" i="1"/>
  <c r="D3506" i="1"/>
  <c r="E3506" i="1" s="1"/>
  <c r="G3506" i="1" s="1"/>
  <c r="H3507" i="1" s="1"/>
  <c r="R3506" i="1"/>
  <c r="B3506" i="1"/>
  <c r="A3507" i="1"/>
  <c r="C3498" i="1"/>
  <c r="Q3497" i="1"/>
  <c r="U3497" i="1" s="1"/>
  <c r="P3506" i="1" l="1"/>
  <c r="V3507" i="1"/>
  <c r="L3507" i="1"/>
  <c r="M3507" i="1" s="1"/>
  <c r="N3507" i="1" s="1"/>
  <c r="O3507" i="1" s="1"/>
  <c r="S3506" i="1"/>
  <c r="T3506" i="1" s="1"/>
  <c r="W3507" i="1"/>
  <c r="I3507" i="1"/>
  <c r="J3507" i="1" s="1"/>
  <c r="D3507" i="1"/>
  <c r="E3507" i="1" s="1"/>
  <c r="G3507" i="1" s="1"/>
  <c r="H3508" i="1" s="1"/>
  <c r="A3508" i="1"/>
  <c r="R3507" i="1"/>
  <c r="B3507" i="1"/>
  <c r="C3499" i="1"/>
  <c r="Q3498" i="1"/>
  <c r="U3498" i="1" s="1"/>
  <c r="P3507" i="1" l="1"/>
  <c r="D3508" i="1"/>
  <c r="E3508" i="1" s="1"/>
  <c r="G3508" i="1" s="1"/>
  <c r="H3509" i="1" s="1"/>
  <c r="A3509" i="1"/>
  <c r="R3508" i="1"/>
  <c r="B3508" i="1"/>
  <c r="J3508" i="1"/>
  <c r="W3508" i="1"/>
  <c r="L3508" i="1"/>
  <c r="M3508" i="1" s="1"/>
  <c r="N3508" i="1" s="1"/>
  <c r="O3508" i="1" s="1"/>
  <c r="V3508" i="1"/>
  <c r="S3507" i="1"/>
  <c r="T3507" i="1" s="1"/>
  <c r="I3508" i="1"/>
  <c r="C3500" i="1"/>
  <c r="Q3499" i="1"/>
  <c r="U3499" i="1" s="1"/>
  <c r="P3508" i="1" l="1"/>
  <c r="W3509" i="1"/>
  <c r="L3509" i="1"/>
  <c r="M3509" i="1" s="1"/>
  <c r="N3509" i="1" s="1"/>
  <c r="O3509" i="1" s="1"/>
  <c r="S3508" i="1"/>
  <c r="T3508" i="1" s="1"/>
  <c r="V3509" i="1"/>
  <c r="I3509" i="1"/>
  <c r="J3509" i="1" s="1"/>
  <c r="D3509" i="1"/>
  <c r="E3509" i="1" s="1"/>
  <c r="G3509" i="1" s="1"/>
  <c r="H3510" i="1" s="1"/>
  <c r="R3509" i="1"/>
  <c r="B3509" i="1"/>
  <c r="A3510" i="1"/>
  <c r="C3501" i="1"/>
  <c r="Q3500" i="1"/>
  <c r="U3500" i="1" s="1"/>
  <c r="P3509" i="1" l="1"/>
  <c r="W3510" i="1"/>
  <c r="L3510" i="1"/>
  <c r="M3510" i="1" s="1"/>
  <c r="N3510" i="1" s="1"/>
  <c r="O3510" i="1" s="1"/>
  <c r="V3510" i="1"/>
  <c r="S3509" i="1"/>
  <c r="T3509" i="1" s="1"/>
  <c r="I3510" i="1"/>
  <c r="J3510" i="1" s="1"/>
  <c r="D3510" i="1"/>
  <c r="E3510" i="1" s="1"/>
  <c r="G3510" i="1" s="1"/>
  <c r="H3511" i="1" s="1"/>
  <c r="R3510" i="1"/>
  <c r="B3510" i="1"/>
  <c r="A3511" i="1"/>
  <c r="C3502" i="1"/>
  <c r="Q3501" i="1"/>
  <c r="U3501" i="1" s="1"/>
  <c r="P3510" i="1" l="1"/>
  <c r="W3511" i="1"/>
  <c r="V3511" i="1"/>
  <c r="L3511" i="1"/>
  <c r="M3511" i="1" s="1"/>
  <c r="N3511" i="1" s="1"/>
  <c r="O3511" i="1" s="1"/>
  <c r="S3510" i="1"/>
  <c r="T3510" i="1" s="1"/>
  <c r="I3511" i="1"/>
  <c r="J3511" i="1"/>
  <c r="D3511" i="1"/>
  <c r="E3511" i="1" s="1"/>
  <c r="G3511" i="1" s="1"/>
  <c r="H3512" i="1" s="1"/>
  <c r="R3511" i="1"/>
  <c r="B3511" i="1"/>
  <c r="A3512" i="1"/>
  <c r="C3503" i="1"/>
  <c r="Q3502" i="1"/>
  <c r="U3502" i="1" s="1"/>
  <c r="V3512" i="1" l="1"/>
  <c r="L3512" i="1"/>
  <c r="M3512" i="1" s="1"/>
  <c r="N3512" i="1" s="1"/>
  <c r="O3512" i="1" s="1"/>
  <c r="S3511" i="1"/>
  <c r="T3511" i="1" s="1"/>
  <c r="W3512" i="1"/>
  <c r="I3512" i="1"/>
  <c r="J3512" i="1" s="1"/>
  <c r="P3511" i="1"/>
  <c r="D3512" i="1"/>
  <c r="E3512" i="1" s="1"/>
  <c r="G3512" i="1" s="1"/>
  <c r="H3513" i="1" s="1"/>
  <c r="R3512" i="1"/>
  <c r="B3512" i="1"/>
  <c r="A3513" i="1"/>
  <c r="C3504" i="1"/>
  <c r="Q3503" i="1"/>
  <c r="U3503" i="1" s="1"/>
  <c r="P3512" i="1" l="1"/>
  <c r="D3513" i="1"/>
  <c r="E3513" i="1" s="1"/>
  <c r="G3513" i="1" s="1"/>
  <c r="H3514" i="1" s="1"/>
  <c r="B3513" i="1"/>
  <c r="A3514" i="1"/>
  <c r="R3513" i="1"/>
  <c r="J3513" i="1"/>
  <c r="L3513" i="1"/>
  <c r="M3513" i="1" s="1"/>
  <c r="N3513" i="1" s="1"/>
  <c r="O3513" i="1" s="1"/>
  <c r="S3512" i="1"/>
  <c r="T3512" i="1" s="1"/>
  <c r="V3513" i="1"/>
  <c r="W3513" i="1"/>
  <c r="I3513" i="1"/>
  <c r="C3505" i="1"/>
  <c r="Q3504" i="1"/>
  <c r="U3504" i="1" s="1"/>
  <c r="P3513" i="1" l="1"/>
  <c r="D3514" i="1"/>
  <c r="E3514" i="1" s="1"/>
  <c r="G3514" i="1" s="1"/>
  <c r="H3515" i="1" s="1"/>
  <c r="B3514" i="1"/>
  <c r="A3515" i="1"/>
  <c r="R3514" i="1"/>
  <c r="S3513" i="1"/>
  <c r="T3513" i="1" s="1"/>
  <c r="L3514" i="1"/>
  <c r="M3514" i="1" s="1"/>
  <c r="N3514" i="1" s="1"/>
  <c r="O3514" i="1" s="1"/>
  <c r="V3514" i="1"/>
  <c r="W3514" i="1"/>
  <c r="I3514" i="1"/>
  <c r="J3514" i="1"/>
  <c r="C3506" i="1"/>
  <c r="Q3505" i="1"/>
  <c r="U3505" i="1" s="1"/>
  <c r="V3515" i="1" l="1"/>
  <c r="L3515" i="1"/>
  <c r="M3515" i="1" s="1"/>
  <c r="N3515" i="1" s="1"/>
  <c r="O3515" i="1" s="1"/>
  <c r="S3514" i="1"/>
  <c r="T3514" i="1" s="1"/>
  <c r="W3515" i="1"/>
  <c r="I3515" i="1"/>
  <c r="J3515" i="1" s="1"/>
  <c r="P3514" i="1"/>
  <c r="D3515" i="1"/>
  <c r="E3515" i="1" s="1"/>
  <c r="G3515" i="1" s="1"/>
  <c r="H3516" i="1" s="1"/>
  <c r="B3515" i="1"/>
  <c r="A3516" i="1"/>
  <c r="R3515" i="1"/>
  <c r="C3507" i="1"/>
  <c r="Q3506" i="1"/>
  <c r="U3506" i="1" s="1"/>
  <c r="P3515" i="1" l="1"/>
  <c r="W3516" i="1"/>
  <c r="V3516" i="1"/>
  <c r="L3516" i="1"/>
  <c r="M3516" i="1" s="1"/>
  <c r="N3516" i="1" s="1"/>
  <c r="O3516" i="1" s="1"/>
  <c r="S3515" i="1"/>
  <c r="T3515" i="1" s="1"/>
  <c r="I3516" i="1"/>
  <c r="J3516" i="1" s="1"/>
  <c r="D3516" i="1"/>
  <c r="E3516" i="1" s="1"/>
  <c r="G3516" i="1" s="1"/>
  <c r="H3517" i="1" s="1"/>
  <c r="R3516" i="1"/>
  <c r="B3516" i="1"/>
  <c r="A3517" i="1"/>
  <c r="C3508" i="1"/>
  <c r="Q3507" i="1"/>
  <c r="U3507" i="1" s="1"/>
  <c r="P3516" i="1" l="1"/>
  <c r="W3517" i="1"/>
  <c r="V3517" i="1"/>
  <c r="L3517" i="1"/>
  <c r="M3517" i="1" s="1"/>
  <c r="N3517" i="1" s="1"/>
  <c r="O3517" i="1" s="1"/>
  <c r="S3516" i="1"/>
  <c r="T3516" i="1" s="1"/>
  <c r="I3517" i="1"/>
  <c r="J3517" i="1" s="1"/>
  <c r="D3517" i="1"/>
  <c r="E3517" i="1" s="1"/>
  <c r="G3517" i="1" s="1"/>
  <c r="H3518" i="1" s="1"/>
  <c r="B3517" i="1"/>
  <c r="A3518" i="1"/>
  <c r="R3517" i="1"/>
  <c r="C3509" i="1"/>
  <c r="Q3508" i="1"/>
  <c r="U3508" i="1" s="1"/>
  <c r="P3517" i="1" l="1"/>
  <c r="V3518" i="1"/>
  <c r="L3518" i="1"/>
  <c r="M3518" i="1" s="1"/>
  <c r="N3518" i="1" s="1"/>
  <c r="O3518" i="1" s="1"/>
  <c r="W3518" i="1"/>
  <c r="S3517" i="1"/>
  <c r="T3517" i="1" s="1"/>
  <c r="I3518" i="1"/>
  <c r="J3518" i="1" s="1"/>
  <c r="D3518" i="1"/>
  <c r="E3518" i="1" s="1"/>
  <c r="G3518" i="1" s="1"/>
  <c r="H3519" i="1" s="1"/>
  <c r="A3519" i="1"/>
  <c r="R3518" i="1"/>
  <c r="B3518" i="1"/>
  <c r="C3510" i="1"/>
  <c r="Q3509" i="1"/>
  <c r="U3509" i="1" s="1"/>
  <c r="P3518" i="1" l="1"/>
  <c r="D3519" i="1"/>
  <c r="E3519" i="1" s="1"/>
  <c r="G3519" i="1" s="1"/>
  <c r="H3520" i="1" s="1"/>
  <c r="R3519" i="1"/>
  <c r="B3519" i="1"/>
  <c r="A3520" i="1"/>
  <c r="J3519" i="1"/>
  <c r="W3519" i="1"/>
  <c r="V3519" i="1"/>
  <c r="S3518" i="1"/>
  <c r="T3518" i="1" s="1"/>
  <c r="L3519" i="1"/>
  <c r="M3519" i="1" s="1"/>
  <c r="N3519" i="1" s="1"/>
  <c r="O3519" i="1" s="1"/>
  <c r="I3519" i="1"/>
  <c r="C3511" i="1"/>
  <c r="Q3510" i="1"/>
  <c r="U3510" i="1" s="1"/>
  <c r="P3519" i="1" l="1"/>
  <c r="D3520" i="1"/>
  <c r="E3520" i="1" s="1"/>
  <c r="G3520" i="1" s="1"/>
  <c r="H3521" i="1" s="1"/>
  <c r="R3520" i="1"/>
  <c r="B3520" i="1"/>
  <c r="A3521" i="1"/>
  <c r="L3520" i="1"/>
  <c r="M3520" i="1" s="1"/>
  <c r="N3520" i="1" s="1"/>
  <c r="O3520" i="1" s="1"/>
  <c r="S3519" i="1"/>
  <c r="T3519" i="1" s="1"/>
  <c r="W3520" i="1"/>
  <c r="V3520" i="1"/>
  <c r="I3520" i="1"/>
  <c r="J3520" i="1"/>
  <c r="C3512" i="1"/>
  <c r="Q3511" i="1"/>
  <c r="U3511" i="1" s="1"/>
  <c r="P3520" i="1" l="1"/>
  <c r="D3521" i="1"/>
  <c r="E3521" i="1" s="1"/>
  <c r="G3521" i="1" s="1"/>
  <c r="H3522" i="1" s="1"/>
  <c r="R3521" i="1"/>
  <c r="B3521" i="1"/>
  <c r="A3522" i="1"/>
  <c r="L3521" i="1"/>
  <c r="M3521" i="1" s="1"/>
  <c r="N3521" i="1" s="1"/>
  <c r="O3521" i="1" s="1"/>
  <c r="W3521" i="1"/>
  <c r="V3521" i="1"/>
  <c r="S3520" i="1"/>
  <c r="T3520" i="1" s="1"/>
  <c r="I3521" i="1"/>
  <c r="J3521" i="1"/>
  <c r="C3513" i="1"/>
  <c r="Q3512" i="1"/>
  <c r="U3512" i="1" s="1"/>
  <c r="D3522" i="1" l="1"/>
  <c r="E3522" i="1" s="1"/>
  <c r="G3522" i="1" s="1"/>
  <c r="H3523" i="1" s="1"/>
  <c r="B3522" i="1"/>
  <c r="R3522" i="1"/>
  <c r="A3523" i="1"/>
  <c r="P3521" i="1"/>
  <c r="L3522" i="1"/>
  <c r="M3522" i="1" s="1"/>
  <c r="N3522" i="1" s="1"/>
  <c r="O3522" i="1" s="1"/>
  <c r="S3521" i="1"/>
  <c r="T3521" i="1" s="1"/>
  <c r="W3522" i="1"/>
  <c r="V3522" i="1"/>
  <c r="I3522" i="1"/>
  <c r="J3522" i="1"/>
  <c r="C3514" i="1"/>
  <c r="Q3513" i="1"/>
  <c r="U3513" i="1" s="1"/>
  <c r="V3523" i="1" l="1"/>
  <c r="L3523" i="1"/>
  <c r="M3523" i="1" s="1"/>
  <c r="N3523" i="1" s="1"/>
  <c r="O3523" i="1" s="1"/>
  <c r="S3522" i="1"/>
  <c r="T3522" i="1" s="1"/>
  <c r="W3523" i="1"/>
  <c r="I3523" i="1"/>
  <c r="J3523" i="1" s="1"/>
  <c r="D3523" i="1"/>
  <c r="E3523" i="1" s="1"/>
  <c r="G3523" i="1" s="1"/>
  <c r="H3524" i="1" s="1"/>
  <c r="A3524" i="1"/>
  <c r="R3523" i="1"/>
  <c r="B3523" i="1"/>
  <c r="P3522" i="1"/>
  <c r="C3515" i="1"/>
  <c r="Q3514" i="1"/>
  <c r="U3514" i="1" s="1"/>
  <c r="P3523" i="1" l="1"/>
  <c r="W3524" i="1"/>
  <c r="V3524" i="1"/>
  <c r="L3524" i="1"/>
  <c r="M3524" i="1" s="1"/>
  <c r="N3524" i="1" s="1"/>
  <c r="O3524" i="1" s="1"/>
  <c r="S3523" i="1"/>
  <c r="T3523" i="1" s="1"/>
  <c r="I3524" i="1"/>
  <c r="J3524" i="1" s="1"/>
  <c r="D3524" i="1"/>
  <c r="E3524" i="1" s="1"/>
  <c r="G3524" i="1" s="1"/>
  <c r="H3525" i="1" s="1"/>
  <c r="R3524" i="1"/>
  <c r="B3524" i="1"/>
  <c r="A3525" i="1"/>
  <c r="C3516" i="1"/>
  <c r="Q3515" i="1"/>
  <c r="U3515" i="1" s="1"/>
  <c r="P3524" i="1" l="1"/>
  <c r="L3525" i="1"/>
  <c r="M3525" i="1" s="1"/>
  <c r="N3525" i="1" s="1"/>
  <c r="O3525" i="1" s="1"/>
  <c r="S3524" i="1"/>
  <c r="T3524" i="1" s="1"/>
  <c r="W3525" i="1"/>
  <c r="V3525" i="1"/>
  <c r="I3525" i="1"/>
  <c r="J3525" i="1" s="1"/>
  <c r="D3525" i="1"/>
  <c r="E3525" i="1" s="1"/>
  <c r="G3525" i="1" s="1"/>
  <c r="H3526" i="1" s="1"/>
  <c r="R3525" i="1"/>
  <c r="B3525" i="1"/>
  <c r="A3526" i="1"/>
  <c r="C3517" i="1"/>
  <c r="Q3516" i="1"/>
  <c r="U3516" i="1" s="1"/>
  <c r="S3525" i="1" l="1"/>
  <c r="T3525" i="1" s="1"/>
  <c r="W3526" i="1"/>
  <c r="V3526" i="1"/>
  <c r="L3526" i="1"/>
  <c r="M3526" i="1" s="1"/>
  <c r="N3526" i="1" s="1"/>
  <c r="O3526" i="1" s="1"/>
  <c r="I3526" i="1"/>
  <c r="J3526" i="1" s="1"/>
  <c r="P3525" i="1"/>
  <c r="D3526" i="1"/>
  <c r="E3526" i="1" s="1"/>
  <c r="G3526" i="1" s="1"/>
  <c r="H3527" i="1" s="1"/>
  <c r="R3526" i="1"/>
  <c r="A3527" i="1"/>
  <c r="B3526" i="1"/>
  <c r="C3518" i="1"/>
  <c r="Q3517" i="1"/>
  <c r="U3517" i="1" s="1"/>
  <c r="D3527" i="1" l="1"/>
  <c r="E3527" i="1" s="1"/>
  <c r="G3527" i="1" s="1"/>
  <c r="H3528" i="1" s="1"/>
  <c r="B3527" i="1"/>
  <c r="A3528" i="1"/>
  <c r="R3527" i="1"/>
  <c r="P3526" i="1"/>
  <c r="S3526" i="1"/>
  <c r="T3526" i="1" s="1"/>
  <c r="W3527" i="1"/>
  <c r="V3527" i="1"/>
  <c r="L3527" i="1"/>
  <c r="M3527" i="1" s="1"/>
  <c r="N3527" i="1" s="1"/>
  <c r="O3527" i="1" s="1"/>
  <c r="I3527" i="1"/>
  <c r="J3527" i="1" s="1"/>
  <c r="C3519" i="1"/>
  <c r="Q3518" i="1"/>
  <c r="U3518" i="1" s="1"/>
  <c r="P3527" i="1" l="1"/>
  <c r="W3528" i="1"/>
  <c r="S3527" i="1"/>
  <c r="T3527" i="1" s="1"/>
  <c r="V3528" i="1"/>
  <c r="L3528" i="1"/>
  <c r="M3528" i="1" s="1"/>
  <c r="N3528" i="1" s="1"/>
  <c r="O3528" i="1" s="1"/>
  <c r="I3528" i="1"/>
  <c r="J3528" i="1" s="1"/>
  <c r="D3528" i="1"/>
  <c r="E3528" i="1" s="1"/>
  <c r="G3528" i="1" s="1"/>
  <c r="H3529" i="1" s="1"/>
  <c r="R3528" i="1"/>
  <c r="B3528" i="1"/>
  <c r="A3529" i="1"/>
  <c r="C3520" i="1"/>
  <c r="Q3519" i="1"/>
  <c r="U3519" i="1" s="1"/>
  <c r="P3528" i="1" l="1"/>
  <c r="L3529" i="1"/>
  <c r="M3529" i="1" s="1"/>
  <c r="N3529" i="1" s="1"/>
  <c r="O3529" i="1" s="1"/>
  <c r="S3528" i="1"/>
  <c r="T3528" i="1" s="1"/>
  <c r="W3529" i="1"/>
  <c r="V3529" i="1"/>
  <c r="I3529" i="1"/>
  <c r="J3529" i="1" s="1"/>
  <c r="D3529" i="1"/>
  <c r="E3529" i="1" s="1"/>
  <c r="G3529" i="1" s="1"/>
  <c r="H3530" i="1" s="1"/>
  <c r="B3529" i="1"/>
  <c r="A3530" i="1"/>
  <c r="R3529" i="1"/>
  <c r="C3521" i="1"/>
  <c r="Q3520" i="1"/>
  <c r="U3520" i="1" s="1"/>
  <c r="P3529" i="1" l="1"/>
  <c r="D3530" i="1"/>
  <c r="E3530" i="1" s="1"/>
  <c r="G3530" i="1" s="1"/>
  <c r="H3531" i="1" s="1"/>
  <c r="B3530" i="1"/>
  <c r="A3531" i="1"/>
  <c r="R3530" i="1"/>
  <c r="L3530" i="1"/>
  <c r="M3530" i="1" s="1"/>
  <c r="N3530" i="1" s="1"/>
  <c r="O3530" i="1" s="1"/>
  <c r="S3529" i="1"/>
  <c r="T3529" i="1" s="1"/>
  <c r="W3530" i="1"/>
  <c r="V3530" i="1"/>
  <c r="I3530" i="1"/>
  <c r="J3530" i="1" s="1"/>
  <c r="C3522" i="1"/>
  <c r="Q3521" i="1"/>
  <c r="U3521" i="1" s="1"/>
  <c r="P3530" i="1" l="1"/>
  <c r="D3531" i="1"/>
  <c r="E3531" i="1" s="1"/>
  <c r="G3531" i="1" s="1"/>
  <c r="H3532" i="1" s="1"/>
  <c r="A3532" i="1"/>
  <c r="R3531" i="1"/>
  <c r="B3531" i="1"/>
  <c r="V3531" i="1"/>
  <c r="S3530" i="1"/>
  <c r="T3530" i="1" s="1"/>
  <c r="L3531" i="1"/>
  <c r="M3531" i="1" s="1"/>
  <c r="N3531" i="1" s="1"/>
  <c r="O3531" i="1" s="1"/>
  <c r="W3531" i="1"/>
  <c r="I3531" i="1"/>
  <c r="J3531" i="1" s="1"/>
  <c r="C3523" i="1"/>
  <c r="Q3522" i="1"/>
  <c r="U3522" i="1" s="1"/>
  <c r="P3531" i="1" l="1"/>
  <c r="V3532" i="1"/>
  <c r="L3532" i="1"/>
  <c r="M3532" i="1" s="1"/>
  <c r="N3532" i="1" s="1"/>
  <c r="O3532" i="1" s="1"/>
  <c r="S3531" i="1"/>
  <c r="T3531" i="1" s="1"/>
  <c r="W3532" i="1"/>
  <c r="I3532" i="1"/>
  <c r="J3532" i="1" s="1"/>
  <c r="D3532" i="1"/>
  <c r="E3532" i="1" s="1"/>
  <c r="G3532" i="1" s="1"/>
  <c r="H3533" i="1" s="1"/>
  <c r="B3532" i="1"/>
  <c r="A3533" i="1"/>
  <c r="R3532" i="1"/>
  <c r="C3524" i="1"/>
  <c r="Q3523" i="1"/>
  <c r="U3523" i="1" s="1"/>
  <c r="P3532" i="1" l="1"/>
  <c r="D3533" i="1"/>
  <c r="E3533" i="1" s="1"/>
  <c r="G3533" i="1" s="1"/>
  <c r="H3534" i="1" s="1"/>
  <c r="A3534" i="1"/>
  <c r="R3533" i="1"/>
  <c r="B3533" i="1"/>
  <c r="J3533" i="1"/>
  <c r="W3533" i="1"/>
  <c r="S3532" i="1"/>
  <c r="T3532" i="1" s="1"/>
  <c r="V3533" i="1"/>
  <c r="L3533" i="1"/>
  <c r="M3533" i="1" s="1"/>
  <c r="N3533" i="1" s="1"/>
  <c r="O3533" i="1" s="1"/>
  <c r="I3533" i="1"/>
  <c r="C3525" i="1"/>
  <c r="Q3524" i="1"/>
  <c r="U3524" i="1" s="1"/>
  <c r="P3533" i="1" l="1"/>
  <c r="S3533" i="1"/>
  <c r="T3533" i="1" s="1"/>
  <c r="W3534" i="1"/>
  <c r="V3534" i="1"/>
  <c r="L3534" i="1"/>
  <c r="M3534" i="1" s="1"/>
  <c r="N3534" i="1" s="1"/>
  <c r="O3534" i="1" s="1"/>
  <c r="I3534" i="1"/>
  <c r="J3534" i="1" s="1"/>
  <c r="D3534" i="1"/>
  <c r="E3534" i="1" s="1"/>
  <c r="G3534" i="1" s="1"/>
  <c r="H3535" i="1" s="1"/>
  <c r="A3535" i="1"/>
  <c r="R3534" i="1"/>
  <c r="B3534" i="1"/>
  <c r="C3526" i="1"/>
  <c r="Q3525" i="1"/>
  <c r="U3525" i="1" s="1"/>
  <c r="P3534" i="1" l="1"/>
  <c r="D3535" i="1"/>
  <c r="E3535" i="1" s="1"/>
  <c r="G3535" i="1" s="1"/>
  <c r="H3536" i="1" s="1"/>
  <c r="R3535" i="1"/>
  <c r="B3535" i="1"/>
  <c r="A3536" i="1"/>
  <c r="L3535" i="1"/>
  <c r="M3535" i="1" s="1"/>
  <c r="N3535" i="1" s="1"/>
  <c r="O3535" i="1" s="1"/>
  <c r="S3534" i="1"/>
  <c r="T3534" i="1" s="1"/>
  <c r="W3535" i="1"/>
  <c r="V3535" i="1"/>
  <c r="I3535" i="1"/>
  <c r="J3535" i="1" s="1"/>
  <c r="C3527" i="1"/>
  <c r="Q3526" i="1"/>
  <c r="U3526" i="1" s="1"/>
  <c r="P3535" i="1" l="1"/>
  <c r="D3536" i="1"/>
  <c r="E3536" i="1" s="1"/>
  <c r="G3536" i="1" s="1"/>
  <c r="H3537" i="1" s="1"/>
  <c r="A3537" i="1"/>
  <c r="B3536" i="1"/>
  <c r="R3536" i="1"/>
  <c r="W3536" i="1"/>
  <c r="L3536" i="1"/>
  <c r="M3536" i="1" s="1"/>
  <c r="N3536" i="1" s="1"/>
  <c r="O3536" i="1" s="1"/>
  <c r="S3535" i="1"/>
  <c r="T3535" i="1" s="1"/>
  <c r="V3536" i="1"/>
  <c r="I3536" i="1"/>
  <c r="J3536" i="1" s="1"/>
  <c r="C3528" i="1"/>
  <c r="Q3527" i="1"/>
  <c r="U3527" i="1" s="1"/>
  <c r="P3536" i="1" l="1"/>
  <c r="W3537" i="1"/>
  <c r="S3536" i="1"/>
  <c r="T3536" i="1" s="1"/>
  <c r="V3537" i="1"/>
  <c r="L3537" i="1"/>
  <c r="M3537" i="1" s="1"/>
  <c r="N3537" i="1" s="1"/>
  <c r="O3537" i="1" s="1"/>
  <c r="I3537" i="1"/>
  <c r="J3537" i="1" s="1"/>
  <c r="D3537" i="1"/>
  <c r="E3537" i="1" s="1"/>
  <c r="G3537" i="1" s="1"/>
  <c r="H3538" i="1" s="1"/>
  <c r="A3538" i="1"/>
  <c r="B3537" i="1"/>
  <c r="R3537" i="1"/>
  <c r="C3529" i="1"/>
  <c r="Q3528" i="1"/>
  <c r="U3528" i="1" s="1"/>
  <c r="P3537" i="1" l="1"/>
  <c r="D3538" i="1"/>
  <c r="E3538" i="1" s="1"/>
  <c r="G3538" i="1" s="1"/>
  <c r="H3539" i="1" s="1"/>
  <c r="A3539" i="1"/>
  <c r="B3538" i="1"/>
  <c r="R3538" i="1"/>
  <c r="J3538" i="1"/>
  <c r="V3538" i="1"/>
  <c r="W3538" i="1"/>
  <c r="S3537" i="1"/>
  <c r="T3537" i="1" s="1"/>
  <c r="L3538" i="1"/>
  <c r="M3538" i="1" s="1"/>
  <c r="N3538" i="1" s="1"/>
  <c r="O3538" i="1" s="1"/>
  <c r="I3538" i="1"/>
  <c r="C3530" i="1"/>
  <c r="Q3529" i="1"/>
  <c r="U3529" i="1" s="1"/>
  <c r="L3539" i="1" l="1"/>
  <c r="M3539" i="1" s="1"/>
  <c r="N3539" i="1" s="1"/>
  <c r="O3539" i="1" s="1"/>
  <c r="W3539" i="1"/>
  <c r="S3538" i="1"/>
  <c r="T3538" i="1" s="1"/>
  <c r="V3539" i="1"/>
  <c r="I3539" i="1"/>
  <c r="J3539" i="1" s="1"/>
  <c r="P3538" i="1"/>
  <c r="D3539" i="1"/>
  <c r="E3539" i="1" s="1"/>
  <c r="G3539" i="1" s="1"/>
  <c r="H3540" i="1" s="1"/>
  <c r="B3539" i="1"/>
  <c r="A3540" i="1"/>
  <c r="R3539" i="1"/>
  <c r="C3531" i="1"/>
  <c r="Q3530" i="1"/>
  <c r="U3530" i="1" s="1"/>
  <c r="P3539" i="1" l="1"/>
  <c r="D3540" i="1"/>
  <c r="E3540" i="1" s="1"/>
  <c r="G3540" i="1" s="1"/>
  <c r="H3541" i="1" s="1"/>
  <c r="B3540" i="1"/>
  <c r="R3540" i="1"/>
  <c r="A3541" i="1"/>
  <c r="L3540" i="1"/>
  <c r="M3540" i="1" s="1"/>
  <c r="N3540" i="1" s="1"/>
  <c r="O3540" i="1" s="1"/>
  <c r="S3539" i="1"/>
  <c r="T3539" i="1" s="1"/>
  <c r="W3540" i="1"/>
  <c r="V3540" i="1"/>
  <c r="I3540" i="1"/>
  <c r="J3540" i="1" s="1"/>
  <c r="C3532" i="1"/>
  <c r="Q3531" i="1"/>
  <c r="U3531" i="1" s="1"/>
  <c r="P3540" i="1" l="1"/>
  <c r="S3540" i="1"/>
  <c r="T3540" i="1" s="1"/>
  <c r="W3541" i="1"/>
  <c r="V3541" i="1"/>
  <c r="L3541" i="1"/>
  <c r="M3541" i="1" s="1"/>
  <c r="N3541" i="1" s="1"/>
  <c r="O3541" i="1" s="1"/>
  <c r="I3541" i="1"/>
  <c r="J3541" i="1" s="1"/>
  <c r="D3541" i="1"/>
  <c r="E3541" i="1" s="1"/>
  <c r="G3541" i="1" s="1"/>
  <c r="H3542" i="1" s="1"/>
  <c r="R3541" i="1"/>
  <c r="B3541" i="1"/>
  <c r="A3542" i="1"/>
  <c r="C3533" i="1"/>
  <c r="Q3532" i="1"/>
  <c r="U3532" i="1" s="1"/>
  <c r="P3541" i="1" l="1"/>
  <c r="W3542" i="1"/>
  <c r="V3542" i="1"/>
  <c r="S3541" i="1"/>
  <c r="T3541" i="1" s="1"/>
  <c r="L3542" i="1"/>
  <c r="M3542" i="1" s="1"/>
  <c r="N3542" i="1" s="1"/>
  <c r="O3542" i="1" s="1"/>
  <c r="I3542" i="1"/>
  <c r="J3542" i="1" s="1"/>
  <c r="D3542" i="1"/>
  <c r="E3542" i="1" s="1"/>
  <c r="G3542" i="1" s="1"/>
  <c r="H3543" i="1" s="1"/>
  <c r="R3542" i="1"/>
  <c r="B3542" i="1"/>
  <c r="A3543" i="1"/>
  <c r="C3534" i="1"/>
  <c r="Q3533" i="1"/>
  <c r="U3533" i="1" s="1"/>
  <c r="P3542" i="1" l="1"/>
  <c r="D3543" i="1"/>
  <c r="E3543" i="1" s="1"/>
  <c r="G3543" i="1" s="1"/>
  <c r="H3544" i="1" s="1"/>
  <c r="A3544" i="1"/>
  <c r="B3543" i="1"/>
  <c r="R3543" i="1"/>
  <c r="V3543" i="1"/>
  <c r="L3543" i="1"/>
  <c r="M3543" i="1" s="1"/>
  <c r="N3543" i="1" s="1"/>
  <c r="O3543" i="1" s="1"/>
  <c r="W3543" i="1"/>
  <c r="S3542" i="1"/>
  <c r="T3542" i="1" s="1"/>
  <c r="I3543" i="1"/>
  <c r="J3543" i="1" s="1"/>
  <c r="C3535" i="1"/>
  <c r="Q3534" i="1"/>
  <c r="U3534" i="1" s="1"/>
  <c r="P3543" i="1" l="1"/>
  <c r="D3544" i="1"/>
  <c r="E3544" i="1" s="1"/>
  <c r="G3544" i="1" s="1"/>
  <c r="H3545" i="1" s="1"/>
  <c r="A3545" i="1"/>
  <c r="B3544" i="1"/>
  <c r="R3544" i="1"/>
  <c r="W3544" i="1"/>
  <c r="V3544" i="1"/>
  <c r="L3544" i="1"/>
  <c r="M3544" i="1" s="1"/>
  <c r="N3544" i="1" s="1"/>
  <c r="O3544" i="1" s="1"/>
  <c r="S3543" i="1"/>
  <c r="T3543" i="1" s="1"/>
  <c r="I3544" i="1"/>
  <c r="J3544" i="1" s="1"/>
  <c r="C3536" i="1"/>
  <c r="Q3535" i="1"/>
  <c r="U3535" i="1" s="1"/>
  <c r="P3544" i="1" l="1"/>
  <c r="L3545" i="1"/>
  <c r="M3545" i="1" s="1"/>
  <c r="N3545" i="1" s="1"/>
  <c r="O3545" i="1" s="1"/>
  <c r="W3545" i="1"/>
  <c r="V3545" i="1"/>
  <c r="S3544" i="1"/>
  <c r="T3544" i="1" s="1"/>
  <c r="I3545" i="1"/>
  <c r="J3545" i="1" s="1"/>
  <c r="D3545" i="1"/>
  <c r="E3545" i="1" s="1"/>
  <c r="G3545" i="1" s="1"/>
  <c r="H3546" i="1" s="1"/>
  <c r="A3546" i="1"/>
  <c r="R3545" i="1"/>
  <c r="B3545" i="1"/>
  <c r="C3537" i="1"/>
  <c r="Q3536" i="1"/>
  <c r="U3536" i="1" s="1"/>
  <c r="P3545" i="1" l="1"/>
  <c r="S3545" i="1"/>
  <c r="T3545" i="1" s="1"/>
  <c r="V3546" i="1"/>
  <c r="W3546" i="1"/>
  <c r="L3546" i="1"/>
  <c r="M3546" i="1" s="1"/>
  <c r="N3546" i="1" s="1"/>
  <c r="O3546" i="1" s="1"/>
  <c r="I3546" i="1"/>
  <c r="J3546" i="1" s="1"/>
  <c r="D3546" i="1"/>
  <c r="E3546" i="1" s="1"/>
  <c r="G3546" i="1" s="1"/>
  <c r="H3547" i="1" s="1"/>
  <c r="A3547" i="1"/>
  <c r="R3546" i="1"/>
  <c r="B3546" i="1"/>
  <c r="C3538" i="1"/>
  <c r="Q3537" i="1"/>
  <c r="U3537" i="1" s="1"/>
  <c r="P3546" i="1" l="1"/>
  <c r="D3547" i="1"/>
  <c r="E3547" i="1" s="1"/>
  <c r="G3547" i="1" s="1"/>
  <c r="H3548" i="1" s="1"/>
  <c r="R3547" i="1"/>
  <c r="B3547" i="1"/>
  <c r="A3548" i="1"/>
  <c r="V3547" i="1"/>
  <c r="L3547" i="1"/>
  <c r="M3547" i="1" s="1"/>
  <c r="N3547" i="1" s="1"/>
  <c r="O3547" i="1" s="1"/>
  <c r="S3546" i="1"/>
  <c r="T3546" i="1" s="1"/>
  <c r="W3547" i="1"/>
  <c r="I3547" i="1"/>
  <c r="J3547" i="1" s="1"/>
  <c r="C3539" i="1"/>
  <c r="Q3538" i="1"/>
  <c r="U3538" i="1" s="1"/>
  <c r="P3547" i="1" l="1"/>
  <c r="D3548" i="1"/>
  <c r="E3548" i="1" s="1"/>
  <c r="G3548" i="1" s="1"/>
  <c r="H3549" i="1" s="1"/>
  <c r="R3548" i="1"/>
  <c r="B3548" i="1"/>
  <c r="A3549" i="1"/>
  <c r="W3548" i="1"/>
  <c r="V3548" i="1"/>
  <c r="S3547" i="1"/>
  <c r="T3547" i="1" s="1"/>
  <c r="L3548" i="1"/>
  <c r="M3548" i="1" s="1"/>
  <c r="N3548" i="1" s="1"/>
  <c r="O3548" i="1" s="1"/>
  <c r="I3548" i="1"/>
  <c r="J3548" i="1" s="1"/>
  <c r="C3540" i="1"/>
  <c r="Q3539" i="1"/>
  <c r="U3539" i="1" s="1"/>
  <c r="P3548" i="1" l="1"/>
  <c r="D3549" i="1"/>
  <c r="E3549" i="1" s="1"/>
  <c r="G3549" i="1" s="1"/>
  <c r="H3550" i="1" s="1"/>
  <c r="A3550" i="1"/>
  <c r="B3549" i="1"/>
  <c r="R3549" i="1"/>
  <c r="V3549" i="1"/>
  <c r="W3549" i="1"/>
  <c r="L3549" i="1"/>
  <c r="M3549" i="1" s="1"/>
  <c r="N3549" i="1" s="1"/>
  <c r="O3549" i="1" s="1"/>
  <c r="S3548" i="1"/>
  <c r="T3548" i="1" s="1"/>
  <c r="I3549" i="1"/>
  <c r="J3549" i="1" s="1"/>
  <c r="C3541" i="1"/>
  <c r="Q3540" i="1"/>
  <c r="U3540" i="1" s="1"/>
  <c r="P3549" i="1" l="1"/>
  <c r="S3549" i="1"/>
  <c r="T3549" i="1" s="1"/>
  <c r="W3550" i="1"/>
  <c r="V3550" i="1"/>
  <c r="L3550" i="1"/>
  <c r="M3550" i="1" s="1"/>
  <c r="N3550" i="1" s="1"/>
  <c r="O3550" i="1" s="1"/>
  <c r="I3550" i="1"/>
  <c r="J3550" i="1" s="1"/>
  <c r="D3550" i="1"/>
  <c r="E3550" i="1" s="1"/>
  <c r="G3550" i="1" s="1"/>
  <c r="H3551" i="1" s="1"/>
  <c r="R3550" i="1"/>
  <c r="A3551" i="1"/>
  <c r="B3550" i="1"/>
  <c r="C3542" i="1"/>
  <c r="Q3541" i="1"/>
  <c r="U3541" i="1" s="1"/>
  <c r="P3550" i="1" l="1"/>
  <c r="D3551" i="1"/>
  <c r="E3551" i="1" s="1"/>
  <c r="G3551" i="1" s="1"/>
  <c r="H3552" i="1" s="1"/>
  <c r="A3552" i="1"/>
  <c r="B3551" i="1"/>
  <c r="R3551" i="1"/>
  <c r="W3551" i="1"/>
  <c r="V3551" i="1"/>
  <c r="L3551" i="1"/>
  <c r="M3551" i="1" s="1"/>
  <c r="N3551" i="1" s="1"/>
  <c r="O3551" i="1" s="1"/>
  <c r="S3550" i="1"/>
  <c r="T3550" i="1" s="1"/>
  <c r="I3551" i="1"/>
  <c r="J3551" i="1" s="1"/>
  <c r="C3543" i="1"/>
  <c r="Q3542" i="1"/>
  <c r="U3542" i="1" s="1"/>
  <c r="P3551" i="1" l="1"/>
  <c r="W3552" i="1"/>
  <c r="L3552" i="1"/>
  <c r="M3552" i="1" s="1"/>
  <c r="N3552" i="1" s="1"/>
  <c r="O3552" i="1" s="1"/>
  <c r="V3552" i="1"/>
  <c r="S3551" i="1"/>
  <c r="T3551" i="1" s="1"/>
  <c r="I3552" i="1"/>
  <c r="J3552" i="1" s="1"/>
  <c r="D3552" i="1"/>
  <c r="E3552" i="1" s="1"/>
  <c r="G3552" i="1" s="1"/>
  <c r="H3553" i="1" s="1"/>
  <c r="A3553" i="1"/>
  <c r="R3552" i="1"/>
  <c r="B3552" i="1"/>
  <c r="C3544" i="1"/>
  <c r="Q3543" i="1"/>
  <c r="U3543" i="1" s="1"/>
  <c r="P3552" i="1" l="1"/>
  <c r="L3553" i="1"/>
  <c r="M3553" i="1" s="1"/>
  <c r="N3553" i="1" s="1"/>
  <c r="O3553" i="1" s="1"/>
  <c r="S3552" i="1"/>
  <c r="T3552" i="1" s="1"/>
  <c r="W3553" i="1"/>
  <c r="V3553" i="1"/>
  <c r="I3553" i="1"/>
  <c r="J3553" i="1" s="1"/>
  <c r="D3553" i="1"/>
  <c r="E3553" i="1" s="1"/>
  <c r="G3553" i="1" s="1"/>
  <c r="H3554" i="1" s="1"/>
  <c r="R3553" i="1"/>
  <c r="A3554" i="1"/>
  <c r="B3553" i="1"/>
  <c r="C3545" i="1"/>
  <c r="Q3544" i="1"/>
  <c r="U3544" i="1" s="1"/>
  <c r="P3553" i="1" l="1"/>
  <c r="V3554" i="1"/>
  <c r="L3554" i="1"/>
  <c r="M3554" i="1" s="1"/>
  <c r="N3554" i="1" s="1"/>
  <c r="O3554" i="1" s="1"/>
  <c r="S3553" i="1"/>
  <c r="T3553" i="1" s="1"/>
  <c r="W3554" i="1"/>
  <c r="I3554" i="1"/>
  <c r="J3554" i="1" s="1"/>
  <c r="D3554" i="1"/>
  <c r="E3554" i="1" s="1"/>
  <c r="G3554" i="1" s="1"/>
  <c r="H3555" i="1" s="1"/>
  <c r="R3554" i="1"/>
  <c r="A3555" i="1"/>
  <c r="B3554" i="1"/>
  <c r="C3546" i="1"/>
  <c r="Q3545" i="1"/>
  <c r="U3545" i="1" s="1"/>
  <c r="P3554" i="1" l="1"/>
  <c r="W3555" i="1"/>
  <c r="V3555" i="1"/>
  <c r="S3554" i="1"/>
  <c r="T3554" i="1" s="1"/>
  <c r="L3555" i="1"/>
  <c r="M3555" i="1" s="1"/>
  <c r="N3555" i="1" s="1"/>
  <c r="O3555" i="1" s="1"/>
  <c r="I3555" i="1"/>
  <c r="J3555" i="1" s="1"/>
  <c r="D3555" i="1"/>
  <c r="E3555" i="1" s="1"/>
  <c r="G3555" i="1" s="1"/>
  <c r="H3556" i="1" s="1"/>
  <c r="R3555" i="1"/>
  <c r="B3555" i="1"/>
  <c r="A3556" i="1"/>
  <c r="C3547" i="1"/>
  <c r="Q3546" i="1"/>
  <c r="U3546" i="1" s="1"/>
  <c r="W3556" i="1" l="1"/>
  <c r="L3556" i="1"/>
  <c r="M3556" i="1" s="1"/>
  <c r="N3556" i="1" s="1"/>
  <c r="O3556" i="1" s="1"/>
  <c r="V3556" i="1"/>
  <c r="S3555" i="1"/>
  <c r="T3555" i="1" s="1"/>
  <c r="I3556" i="1"/>
  <c r="J3556" i="1" s="1"/>
  <c r="P3555" i="1"/>
  <c r="D3556" i="1"/>
  <c r="E3556" i="1" s="1"/>
  <c r="G3556" i="1" s="1"/>
  <c r="H3557" i="1" s="1"/>
  <c r="R3556" i="1"/>
  <c r="B3556" i="1"/>
  <c r="A3557" i="1"/>
  <c r="C3548" i="1"/>
  <c r="Q3547" i="1"/>
  <c r="U3547" i="1" s="1"/>
  <c r="P3556" i="1" l="1"/>
  <c r="D3557" i="1"/>
  <c r="E3557" i="1" s="1"/>
  <c r="G3557" i="1" s="1"/>
  <c r="H3558" i="1" s="1"/>
  <c r="R3557" i="1"/>
  <c r="A3558" i="1"/>
  <c r="B3557" i="1"/>
  <c r="V3557" i="1"/>
  <c r="L3557" i="1"/>
  <c r="M3557" i="1" s="1"/>
  <c r="N3557" i="1" s="1"/>
  <c r="O3557" i="1" s="1"/>
  <c r="S3556" i="1"/>
  <c r="T3556" i="1" s="1"/>
  <c r="W3557" i="1"/>
  <c r="I3557" i="1"/>
  <c r="J3557" i="1" s="1"/>
  <c r="C3549" i="1"/>
  <c r="Q3548" i="1"/>
  <c r="U3548" i="1" s="1"/>
  <c r="P3557" i="1" l="1"/>
  <c r="D3558" i="1"/>
  <c r="E3558" i="1" s="1"/>
  <c r="G3558" i="1" s="1"/>
  <c r="H3559" i="1" s="1"/>
  <c r="A3559" i="1"/>
  <c r="B3558" i="1"/>
  <c r="R3558" i="1"/>
  <c r="V3558" i="1"/>
  <c r="S3557" i="1"/>
  <c r="T3557" i="1" s="1"/>
  <c r="W3558" i="1"/>
  <c r="L3558" i="1"/>
  <c r="M3558" i="1" s="1"/>
  <c r="N3558" i="1" s="1"/>
  <c r="O3558" i="1" s="1"/>
  <c r="I3558" i="1"/>
  <c r="J3558" i="1" s="1"/>
  <c r="C3550" i="1"/>
  <c r="Q3549" i="1"/>
  <c r="U3549" i="1" s="1"/>
  <c r="P3558" i="1" l="1"/>
  <c r="S3558" i="1"/>
  <c r="T3558" i="1" s="1"/>
  <c r="W3559" i="1"/>
  <c r="V3559" i="1"/>
  <c r="L3559" i="1"/>
  <c r="M3559" i="1" s="1"/>
  <c r="N3559" i="1" s="1"/>
  <c r="O3559" i="1" s="1"/>
  <c r="I3559" i="1"/>
  <c r="J3559" i="1" s="1"/>
  <c r="D3559" i="1"/>
  <c r="E3559" i="1" s="1"/>
  <c r="G3559" i="1" s="1"/>
  <c r="H3560" i="1" s="1"/>
  <c r="R3559" i="1"/>
  <c r="B3559" i="1"/>
  <c r="A3560" i="1"/>
  <c r="C3551" i="1"/>
  <c r="Q3550" i="1"/>
  <c r="U3550" i="1" s="1"/>
  <c r="P3559" i="1" l="1"/>
  <c r="S3559" i="1"/>
  <c r="T3559" i="1" s="1"/>
  <c r="V3560" i="1"/>
  <c r="L3560" i="1"/>
  <c r="M3560" i="1" s="1"/>
  <c r="N3560" i="1" s="1"/>
  <c r="O3560" i="1" s="1"/>
  <c r="W3560" i="1"/>
  <c r="I3560" i="1"/>
  <c r="J3560" i="1" s="1"/>
  <c r="D3560" i="1"/>
  <c r="E3560" i="1" s="1"/>
  <c r="G3560" i="1" s="1"/>
  <c r="H3561" i="1" s="1"/>
  <c r="R3560" i="1"/>
  <c r="B3560" i="1"/>
  <c r="A3561" i="1"/>
  <c r="C3552" i="1"/>
  <c r="Q3551" i="1"/>
  <c r="U3551" i="1" s="1"/>
  <c r="P3560" i="1" l="1"/>
  <c r="W3561" i="1"/>
  <c r="V3561" i="1"/>
  <c r="L3561" i="1"/>
  <c r="M3561" i="1" s="1"/>
  <c r="N3561" i="1" s="1"/>
  <c r="O3561" i="1" s="1"/>
  <c r="S3560" i="1"/>
  <c r="T3560" i="1" s="1"/>
  <c r="I3561" i="1"/>
  <c r="J3561" i="1" s="1"/>
  <c r="D3561" i="1"/>
  <c r="E3561" i="1" s="1"/>
  <c r="G3561" i="1" s="1"/>
  <c r="H3562" i="1" s="1"/>
  <c r="B3561" i="1"/>
  <c r="R3561" i="1"/>
  <c r="A3562" i="1"/>
  <c r="C3553" i="1"/>
  <c r="Q3552" i="1"/>
  <c r="U3552" i="1" s="1"/>
  <c r="P3561" i="1" l="1"/>
  <c r="D3562" i="1"/>
  <c r="E3562" i="1" s="1"/>
  <c r="G3562" i="1" s="1"/>
  <c r="H3563" i="1" s="1"/>
  <c r="R3562" i="1"/>
  <c r="B3562" i="1"/>
  <c r="A3563" i="1"/>
  <c r="V3562" i="1"/>
  <c r="L3562" i="1"/>
  <c r="M3562" i="1" s="1"/>
  <c r="N3562" i="1" s="1"/>
  <c r="O3562" i="1" s="1"/>
  <c r="S3561" i="1"/>
  <c r="T3561" i="1" s="1"/>
  <c r="W3562" i="1"/>
  <c r="I3562" i="1"/>
  <c r="J3562" i="1" s="1"/>
  <c r="C3554" i="1"/>
  <c r="Q3553" i="1"/>
  <c r="U3553" i="1" s="1"/>
  <c r="P3562" i="1" l="1"/>
  <c r="D3563" i="1"/>
  <c r="E3563" i="1" s="1"/>
  <c r="G3563" i="1" s="1"/>
  <c r="H3564" i="1" s="1"/>
  <c r="A3564" i="1"/>
  <c r="R3563" i="1"/>
  <c r="B3563" i="1"/>
  <c r="V3563" i="1"/>
  <c r="L3563" i="1"/>
  <c r="M3563" i="1" s="1"/>
  <c r="N3563" i="1" s="1"/>
  <c r="O3563" i="1" s="1"/>
  <c r="S3562" i="1"/>
  <c r="T3562" i="1" s="1"/>
  <c r="W3563" i="1"/>
  <c r="I3563" i="1"/>
  <c r="J3563" i="1" s="1"/>
  <c r="C3555" i="1"/>
  <c r="Q3554" i="1"/>
  <c r="U3554" i="1" s="1"/>
  <c r="P3563" i="1" l="1"/>
  <c r="W3564" i="1"/>
  <c r="L3564" i="1"/>
  <c r="M3564" i="1" s="1"/>
  <c r="N3564" i="1" s="1"/>
  <c r="O3564" i="1" s="1"/>
  <c r="V3564" i="1"/>
  <c r="S3563" i="1"/>
  <c r="T3563" i="1" s="1"/>
  <c r="I3564" i="1"/>
  <c r="J3564" i="1" s="1"/>
  <c r="D3564" i="1"/>
  <c r="E3564" i="1" s="1"/>
  <c r="G3564" i="1" s="1"/>
  <c r="H3565" i="1" s="1"/>
  <c r="R3564" i="1"/>
  <c r="B3564" i="1"/>
  <c r="A3565" i="1"/>
  <c r="C3556" i="1"/>
  <c r="Q3555" i="1"/>
  <c r="U3555" i="1" s="1"/>
  <c r="P3564" i="1" l="1"/>
  <c r="W3565" i="1"/>
  <c r="L3565" i="1"/>
  <c r="M3565" i="1" s="1"/>
  <c r="N3565" i="1" s="1"/>
  <c r="O3565" i="1" s="1"/>
  <c r="V3565" i="1"/>
  <c r="S3564" i="1"/>
  <c r="T3564" i="1" s="1"/>
  <c r="I3565" i="1"/>
  <c r="J3565" i="1" s="1"/>
  <c r="D3565" i="1"/>
  <c r="E3565" i="1" s="1"/>
  <c r="G3565" i="1" s="1"/>
  <c r="H3566" i="1" s="1"/>
  <c r="A3566" i="1"/>
  <c r="R3565" i="1"/>
  <c r="B3565" i="1"/>
  <c r="C3557" i="1"/>
  <c r="Q3556" i="1"/>
  <c r="U3556" i="1" s="1"/>
  <c r="D3566" i="1" l="1"/>
  <c r="E3566" i="1" s="1"/>
  <c r="G3566" i="1" s="1"/>
  <c r="H3567" i="1" s="1"/>
  <c r="A3567" i="1"/>
  <c r="R3566" i="1"/>
  <c r="B3566" i="1"/>
  <c r="P3565" i="1"/>
  <c r="W3566" i="1"/>
  <c r="V3566" i="1"/>
  <c r="S3565" i="1"/>
  <c r="T3565" i="1" s="1"/>
  <c r="L3566" i="1"/>
  <c r="M3566" i="1" s="1"/>
  <c r="N3566" i="1" s="1"/>
  <c r="O3566" i="1" s="1"/>
  <c r="I3566" i="1"/>
  <c r="J3566" i="1" s="1"/>
  <c r="C3558" i="1"/>
  <c r="Q3557" i="1"/>
  <c r="U3557" i="1" s="1"/>
  <c r="P3566" i="1" l="1"/>
  <c r="L3567" i="1"/>
  <c r="M3567" i="1" s="1"/>
  <c r="N3567" i="1" s="1"/>
  <c r="O3567" i="1" s="1"/>
  <c r="S3566" i="1"/>
  <c r="T3566" i="1" s="1"/>
  <c r="V3567" i="1"/>
  <c r="W3567" i="1"/>
  <c r="I3567" i="1"/>
  <c r="J3567" i="1" s="1"/>
  <c r="D3567" i="1"/>
  <c r="E3567" i="1" s="1"/>
  <c r="G3567" i="1" s="1"/>
  <c r="H3568" i="1" s="1"/>
  <c r="R3567" i="1"/>
  <c r="B3567" i="1"/>
  <c r="A3568" i="1"/>
  <c r="C3559" i="1"/>
  <c r="Q3558" i="1"/>
  <c r="U3558" i="1" s="1"/>
  <c r="P3567" i="1" l="1"/>
  <c r="D3568" i="1"/>
  <c r="E3568" i="1" s="1"/>
  <c r="G3568" i="1" s="1"/>
  <c r="H3569" i="1" s="1"/>
  <c r="R3568" i="1"/>
  <c r="B3568" i="1"/>
  <c r="A3569" i="1"/>
  <c r="J3568" i="1"/>
  <c r="W3568" i="1"/>
  <c r="V3568" i="1"/>
  <c r="L3568" i="1"/>
  <c r="M3568" i="1" s="1"/>
  <c r="N3568" i="1" s="1"/>
  <c r="O3568" i="1" s="1"/>
  <c r="S3567" i="1"/>
  <c r="T3567" i="1" s="1"/>
  <c r="I3568" i="1"/>
  <c r="C3560" i="1"/>
  <c r="Q3559" i="1"/>
  <c r="U3559" i="1" s="1"/>
  <c r="D3569" i="1" l="1"/>
  <c r="E3569" i="1" s="1"/>
  <c r="G3569" i="1" s="1"/>
  <c r="H3570" i="1" s="1"/>
  <c r="B3569" i="1"/>
  <c r="A3570" i="1"/>
  <c r="R3569" i="1"/>
  <c r="P3568" i="1"/>
  <c r="L3569" i="1"/>
  <c r="M3569" i="1" s="1"/>
  <c r="N3569" i="1" s="1"/>
  <c r="O3569" i="1" s="1"/>
  <c r="V3569" i="1"/>
  <c r="S3568" i="1"/>
  <c r="T3568" i="1" s="1"/>
  <c r="W3569" i="1"/>
  <c r="I3569" i="1"/>
  <c r="J3569" i="1" s="1"/>
  <c r="C3561" i="1"/>
  <c r="Q3560" i="1"/>
  <c r="U3560" i="1" s="1"/>
  <c r="P3569" i="1" l="1"/>
  <c r="D3570" i="1"/>
  <c r="E3570" i="1" s="1"/>
  <c r="G3570" i="1" s="1"/>
  <c r="H3571" i="1" s="1"/>
  <c r="A3571" i="1"/>
  <c r="R3570" i="1"/>
  <c r="B3570" i="1"/>
  <c r="L3570" i="1"/>
  <c r="M3570" i="1" s="1"/>
  <c r="N3570" i="1" s="1"/>
  <c r="O3570" i="1" s="1"/>
  <c r="S3569" i="1"/>
  <c r="T3569" i="1" s="1"/>
  <c r="W3570" i="1"/>
  <c r="V3570" i="1"/>
  <c r="I3570" i="1"/>
  <c r="J3570" i="1" s="1"/>
  <c r="C3562" i="1"/>
  <c r="Q3561" i="1"/>
  <c r="U3561" i="1" s="1"/>
  <c r="P3570" i="1" l="1"/>
  <c r="V3571" i="1"/>
  <c r="L3571" i="1"/>
  <c r="M3571" i="1" s="1"/>
  <c r="N3571" i="1" s="1"/>
  <c r="O3571" i="1" s="1"/>
  <c r="S3570" i="1"/>
  <c r="T3570" i="1" s="1"/>
  <c r="W3571" i="1"/>
  <c r="I3571" i="1"/>
  <c r="J3571" i="1" s="1"/>
  <c r="D3571" i="1"/>
  <c r="E3571" i="1" s="1"/>
  <c r="G3571" i="1" s="1"/>
  <c r="H3572" i="1" s="1"/>
  <c r="A3572" i="1"/>
  <c r="R3571" i="1"/>
  <c r="B3571" i="1"/>
  <c r="C3563" i="1"/>
  <c r="Q3562" i="1"/>
  <c r="U3562" i="1" s="1"/>
  <c r="P3571" i="1" l="1"/>
  <c r="W3572" i="1"/>
  <c r="V3572" i="1"/>
  <c r="L3572" i="1"/>
  <c r="M3572" i="1" s="1"/>
  <c r="N3572" i="1" s="1"/>
  <c r="O3572" i="1" s="1"/>
  <c r="S3571" i="1"/>
  <c r="T3571" i="1" s="1"/>
  <c r="I3572" i="1"/>
  <c r="J3572" i="1" s="1"/>
  <c r="D3572" i="1"/>
  <c r="E3572" i="1" s="1"/>
  <c r="G3572" i="1" s="1"/>
  <c r="R3572" i="1"/>
  <c r="S3572" i="1" s="1"/>
  <c r="B3572" i="1"/>
  <c r="C3564" i="1"/>
  <c r="Q3563" i="1"/>
  <c r="U3563" i="1" s="1"/>
  <c r="P3572" i="1" l="1"/>
  <c r="C3565" i="1"/>
  <c r="Q3564" i="1"/>
  <c r="U3564" i="1" s="1"/>
  <c r="C3566" i="1" l="1"/>
  <c r="Q3565" i="1"/>
  <c r="U3565" i="1" s="1"/>
  <c r="C3567" i="1" l="1"/>
  <c r="Q3566" i="1"/>
  <c r="U3566" i="1" s="1"/>
  <c r="C3568" i="1" l="1"/>
  <c r="Q3567" i="1"/>
  <c r="U3567" i="1" s="1"/>
  <c r="C3569" i="1" l="1"/>
  <c r="Q3568" i="1"/>
  <c r="U3568" i="1" s="1"/>
  <c r="C3570" i="1" l="1"/>
  <c r="Q3569" i="1"/>
  <c r="U3569" i="1" s="1"/>
  <c r="C3571" i="1" l="1"/>
  <c r="Q3570" i="1"/>
  <c r="U3570" i="1" s="1"/>
  <c r="C3572" i="1" l="1"/>
  <c r="Q3571" i="1"/>
  <c r="U3571" i="1" s="1"/>
  <c r="T3572" i="1" l="1"/>
  <c r="Q3572" i="1"/>
  <c r="U3572" i="1" l="1"/>
</calcChain>
</file>

<file path=xl/sharedStrings.xml><?xml version="1.0" encoding="utf-8"?>
<sst xmlns="http://schemas.openxmlformats.org/spreadsheetml/2006/main" count="3056" uniqueCount="69">
  <si>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</si>
  <si>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</si>
  <si>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</si>
  <si>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</si>
  <si>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</si>
  <si>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</si>
  <si>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</si>
  <si>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</si>
  <si>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</si>
  <si>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</si>
  <si>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</si>
  <si>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</si>
  <si>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</si>
  <si>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</si>
  <si>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</si>
  <si>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</si>
  <si>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</si>
  <si>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</si>
  <si>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</si>
  <si>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</si>
  <si>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</si>
  <si>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</si>
  <si>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</si>
  <si>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</si>
  <si>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</si>
  <si>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</si>
  <si>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</si>
  <si>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</si>
  <si>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</si>
  <si>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</si>
  <si>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</si>
  <si>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</si>
  <si>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</si>
  <si>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</si>
  <si>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</si>
  <si>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</si>
  <si>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</si>
  <si>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</si>
  <si>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</si>
  <si>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</si>
  <si>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</si>
  <si>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</si>
  <si>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</si>
  <si>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</si>
  <si>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</si>
  <si>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</si>
  <si>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</si>
  <si>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</si>
  <si>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</si>
  <si>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</si>
  <si>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JSMLA2</t>
  </si>
  <si>
    <t>JSL</t>
  </si>
  <si>
    <t>FATOR DI</t>
  </si>
  <si>
    <t>DIAS</t>
  </si>
  <si>
    <t>+SPREAD</t>
  </si>
  <si>
    <t>AA</t>
  </si>
  <si>
    <t>BASE</t>
  </si>
  <si>
    <t>ÚTEIS</t>
  </si>
  <si>
    <t xml:space="preserve">ACUMULADO </t>
  </si>
  <si>
    <t>ACUMULADO</t>
  </si>
  <si>
    <t>Spread</t>
  </si>
  <si>
    <t>Aux</t>
  </si>
  <si>
    <t>Dp</t>
  </si>
  <si>
    <t>FatorSpread</t>
  </si>
  <si>
    <t>FatorJuros</t>
  </si>
  <si>
    <t>-</t>
  </si>
  <si>
    <t>JSL S.A. - 12ª Emissão de Debêntures - Série Única - R$ 600.000.000,00</t>
  </si>
  <si>
    <t>124%DI / DI + 1,95% A.A. / DI + 2,70% A.A.</t>
  </si>
  <si>
    <t>AGD 04/06/24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</si>
</sst>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0.000000%"/>
    <numFmt numFmtId="173" formatCode="0.000000000%"/>
    <numFmt numFmtId="174" formatCode="0.0%"/>
    <numFmt numFmtId="175" formatCode="#,##0.000000000"/>
  </numFmts>
  <fonts count="17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b/>
      <sz val="9"/>
      <color rgb="FFFF000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10"/>
      <color theme="1"/>
      <name val="Verdana"/>
      <family val="2"/>
    </font>
    <font>
      <b/>
      <sz val="9"/>
      <color theme="1"/>
      <name val="Verdana"/>
      <family val="2"/>
    </font>
    <font>
      <b/>
      <sz val="11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4" fillId="6" borderId="0" applyNumberFormat="0" applyBorder="0" applyAlignment="0" applyProtection="0"/>
  </cellStyleXfs>
  <cellXfs count="132">
    <xf numFmtId="0" fontId="0" fillId="0" borderId="0" xfId="0"/>
    <xf numFmtId="0" fontId="1" fillId="4" borderId="0" xfId="0" applyFont="1" applyFill="1" applyAlignment="1">
      <alignment horizontal="center"/>
    </xf>
    <xf numFmtId="0" fontId="2" fillId="4" borderId="0" xfId="0" applyFont="1" applyFill="1"/>
    <xf numFmtId="10" fontId="2" fillId="4" borderId="0" xfId="0" applyNumberFormat="1" applyFont="1" applyFill="1"/>
    <xf numFmtId="164" fontId="2" fillId="4" borderId="0" xfId="0" applyNumberFormat="1" applyFont="1" applyFill="1"/>
    <xf numFmtId="165" fontId="2" fillId="4" borderId="0" xfId="0" applyNumberFormat="1" applyFont="1" applyFill="1"/>
    <xf numFmtId="0" fontId="2" fillId="4" borderId="0" xfId="0" applyFont="1" applyFill="1" applyAlignment="1">
      <alignment horizontal="right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0" fontId="3" fillId="4" borderId="0" xfId="0" applyFont="1" applyFill="1"/>
    <xf numFmtId="167" fontId="2" fillId="4" borderId="0" xfId="0" applyNumberFormat="1" applyFont="1" applyFill="1"/>
    <xf numFmtId="168" fontId="2" fillId="4" borderId="0" xfId="0" applyNumberFormat="1" applyFont="1" applyFill="1"/>
    <xf numFmtId="167" fontId="2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center" vertical="top"/>
    </xf>
    <xf numFmtId="10" fontId="2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6" fontId="6" fillId="4" borderId="0" xfId="0" quotePrefix="1" applyNumberFormat="1" applyFont="1" applyFill="1" applyAlignment="1">
      <alignment horizontal="left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right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8" fillId="3" borderId="0" xfId="0" applyFont="1" applyFill="1" applyAlignment="1">
      <alignment horizontal="center"/>
    </xf>
    <xf numFmtId="166" fontId="8" fillId="3" borderId="0" xfId="0" applyNumberFormat="1" applyFont="1" applyFill="1" applyAlignment="1">
      <alignment horizontal="center"/>
    </xf>
    <xf numFmtId="165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right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/>
    <xf numFmtId="0" fontId="2" fillId="0" borderId="0" xfId="0" applyFont="1"/>
    <xf numFmtId="0" fontId="3" fillId="0" borderId="0" xfId="0" applyFont="1"/>
    <xf numFmtId="14" fontId="3" fillId="4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/>
    <xf numFmtId="3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4" fontId="7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center"/>
    </xf>
    <xf numFmtId="172" fontId="7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/>
    </xf>
    <xf numFmtId="164" fontId="2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75" fontId="3" fillId="0" borderId="0" xfId="0" applyNumberFormat="1" applyFont="1" applyAlignment="1">
      <alignment horizontal="center"/>
    </xf>
    <xf numFmtId="1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left" vertical="top"/>
    </xf>
    <xf numFmtId="10" fontId="13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75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3" fontId="7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0" fontId="7" fillId="5" borderId="0" xfId="0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3" fontId="7" fillId="5" borderId="0" xfId="0" applyNumberFormat="1" applyFont="1" applyFill="1" applyAlignment="1">
      <alignment horizontal="right"/>
    </xf>
    <xf numFmtId="14" fontId="7" fillId="5" borderId="0" xfId="0" applyNumberFormat="1" applyFont="1" applyFill="1" applyAlignment="1">
      <alignment horizontal="center"/>
    </xf>
    <xf numFmtId="164" fontId="7" fillId="5" borderId="0" xfId="0" applyNumberFormat="1" applyFont="1" applyFill="1" applyAlignment="1">
      <alignment horizontal="center"/>
    </xf>
    <xf numFmtId="164" fontId="3" fillId="5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14" fontId="3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left"/>
    </xf>
    <xf numFmtId="10" fontId="15" fillId="6" borderId="0" xfId="1" applyNumberFormat="1" applyFont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1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Continuous" vertical="center"/>
    </xf>
    <xf numFmtId="164" fontId="1" fillId="7" borderId="0" xfId="0" applyNumberFormat="1" applyFont="1" applyFill="1" applyAlignment="1">
      <alignment horizontal="centerContinuous" vertical="center"/>
    </xf>
    <xf numFmtId="10" fontId="1" fillId="7" borderId="0" xfId="0" applyNumberFormat="1" applyFont="1" applyFill="1" applyAlignment="1">
      <alignment horizontal="centerContinuous" vertical="center"/>
    </xf>
    <xf numFmtId="168" fontId="1" fillId="7" borderId="0" xfId="0" applyNumberFormat="1" applyFont="1" applyFill="1" applyAlignment="1">
      <alignment horizontal="centerContinuous" vertical="center"/>
    </xf>
    <xf numFmtId="10" fontId="8" fillId="7" borderId="0" xfId="0" applyNumberFormat="1" applyFont="1" applyFill="1" applyAlignment="1">
      <alignment horizontal="centerContinuous"/>
    </xf>
    <xf numFmtId="173" fontId="8" fillId="7" borderId="0" xfId="0" applyNumberFormat="1" applyFont="1" applyFill="1" applyAlignment="1">
      <alignment horizontal="centerContinuous"/>
    </xf>
    <xf numFmtId="173" fontId="8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right" vertical="center"/>
    </xf>
    <xf numFmtId="14" fontId="12" fillId="7" borderId="0" xfId="0" applyNumberFormat="1" applyFont="1" applyFill="1" applyAlignment="1">
      <alignment horizontal="center" vertical="center"/>
    </xf>
    <xf numFmtId="167" fontId="12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68" fontId="1" fillId="7" borderId="0" xfId="0" applyNumberFormat="1" applyFont="1" applyFill="1" applyAlignment="1">
      <alignment horizontal="center" vertical="center"/>
    </xf>
    <xf numFmtId="10" fontId="8" fillId="7" borderId="0" xfId="0" applyNumberFormat="1" applyFont="1" applyFill="1" applyAlignment="1">
      <alignment horizontal="center"/>
    </xf>
    <xf numFmtId="174" fontId="8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 vertical="center"/>
    </xf>
    <xf numFmtId="167" fontId="11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/>
    </xf>
    <xf numFmtId="10" fontId="1" fillId="7" borderId="0" xfId="0" applyNumberFormat="1" applyFont="1" applyFill="1" applyAlignment="1">
      <alignment horizontal="center"/>
    </xf>
    <xf numFmtId="168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/>
    <xf numFmtId="167" fontId="2" fillId="7" borderId="0" xfId="0" applyNumberFormat="1" applyFont="1" applyFill="1"/>
    <xf numFmtId="167" fontId="6" fillId="7" borderId="0" xfId="0" applyNumberFormat="1" applyFont="1" applyFill="1" applyAlignment="1">
      <alignment horizontal="center"/>
    </xf>
    <xf numFmtId="0" fontId="2" fillId="7" borderId="0" xfId="0" applyFont="1" applyFill="1"/>
    <xf numFmtId="164" fontId="2" fillId="7" borderId="0" xfId="0" applyNumberFormat="1" applyFont="1" applyFill="1"/>
    <xf numFmtId="168" fontId="2" fillId="7" borderId="0" xfId="0" applyNumberFormat="1" applyFont="1" applyFill="1"/>
    <xf numFmtId="165" fontId="2" fillId="7" borderId="0" xfId="0" applyNumberFormat="1" applyFont="1" applyFill="1"/>
    <xf numFmtId="167" fontId="2" fillId="7" borderId="0" xfId="0" applyNumberFormat="1" applyFont="1" applyFill="1" applyAlignment="1">
      <alignment horizontal="right"/>
    </xf>
    <xf numFmtId="0" fontId="14" fillId="6" borderId="0" xfId="1" applyAlignment="1">
      <alignment horizontal="center"/>
    </xf>
    <xf numFmtId="0" fontId="16" fillId="6" borderId="0" xfId="1" applyFont="1" applyAlignment="1">
      <alignment horizontal="center"/>
    </xf>
  </cellXfs>
  <cellStyles count="2">
    <cellStyle name="Neutro" xfId="1" builtinId="28"/>
    <cellStyle name="Normal" xfId="0" builtinId="0"/>
  </cellStyles>
  <dxfs count="1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59</xdr:row>
      <xdr:rowOff>9525</xdr:rowOff>
    </xdr:from>
    <xdr:to>
      <xdr:col>39</xdr:col>
      <xdr:colOff>76200</xdr:colOff>
      <xdr:row>85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9950" y="11534775"/>
          <a:ext cx="5019675" cy="499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0</xdr:row>
      <xdr:rowOff>19050</xdr:rowOff>
    </xdr:from>
    <xdr:to>
      <xdr:col>0</xdr:col>
      <xdr:colOff>1219200</xdr:colOff>
      <xdr:row>3</xdr:row>
      <xdr:rowOff>19050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54511BA-1FED-40B8-8854-A29174C55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9050"/>
          <a:ext cx="1209674" cy="542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X414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18.42578125" style="2" customWidth="1"/>
    <col min="2" max="2" width="20.85546875" style="36" customWidth="1"/>
    <col min="3" max="3" width="23.5703125" style="36" bestFit="1" customWidth="1"/>
    <col min="4" max="4" width="9.42578125" style="36" bestFit="1" customWidth="1"/>
    <col min="5" max="5" width="16.28515625" style="36" bestFit="1" customWidth="1"/>
    <col min="6" max="6" width="12.85546875" style="36" bestFit="1" customWidth="1"/>
    <col min="7" max="7" width="27.7109375" style="36" bestFit="1" customWidth="1"/>
    <col min="8" max="9" width="16.28515625" style="62" bestFit="1" customWidth="1"/>
    <col min="10" max="10" width="16.28515625" style="36" bestFit="1" customWidth="1"/>
    <col min="11" max="11" width="9.42578125" style="36" bestFit="1" customWidth="1"/>
    <col min="12" max="12" width="16.85546875" style="36" bestFit="1" customWidth="1"/>
    <col min="13" max="14" width="9" style="36" bestFit="1" customWidth="1"/>
    <col min="15" max="15" width="16.28515625" style="36" bestFit="1" customWidth="1"/>
    <col min="16" max="16" width="18" style="36" bestFit="1" customWidth="1"/>
    <col min="17" max="17" width="19.5703125" style="36" bestFit="1" customWidth="1"/>
    <col min="18" max="18" width="10" style="36" bestFit="1" customWidth="1"/>
    <col min="19" max="19" width="15.7109375" style="36" bestFit="1" customWidth="1"/>
    <col min="20" max="20" width="18.140625" style="36" bestFit="1" customWidth="1"/>
    <col min="21" max="21" width="19.5703125" style="36" bestFit="1" customWidth="1"/>
    <col min="22" max="22" width="10.7109375" style="36" bestFit="1" customWidth="1"/>
    <col min="23" max="23" width="16.85546875" style="36" bestFit="1" customWidth="1"/>
    <col min="24" max="24" width="17.28515625" style="36" bestFit="1" customWidth="1"/>
    <col min="25" max="25" width="19.42578125" style="36" bestFit="1" customWidth="1"/>
    <col min="26" max="26" width="45.7109375" style="36" bestFit="1" customWidth="1"/>
    <col min="27" max="27" width="19.42578125" style="36" bestFit="1" customWidth="1"/>
    <col min="28" max="28" width="6.140625" style="36" bestFit="1" customWidth="1"/>
    <col min="29" max="29" width="28" style="36" bestFit="1" customWidth="1"/>
    <col min="30" max="30" width="16.5703125" style="36" bestFit="1" customWidth="1"/>
    <col min="31" max="31" width="13" style="36" bestFit="1" customWidth="1"/>
    <col min="32" max="32" width="9.28515625" style="36" bestFit="1" customWidth="1"/>
    <col min="33" max="33" width="5.5703125" style="36" bestFit="1" customWidth="1"/>
    <col min="34" max="34" width="9.140625" style="36" bestFit="1" customWidth="1"/>
    <col min="35" max="35" width="11.5703125" style="36" bestFit="1" customWidth="1"/>
    <col min="36" max="232" width="12.42578125" style="36" customWidth="1"/>
    <col min="233" max="233" width="20.140625" style="37" customWidth="1"/>
    <col min="234" max="234" width="21.42578125" style="37" customWidth="1"/>
    <col min="235" max="235" width="24" style="37" customWidth="1"/>
    <col min="236" max="236" width="11.140625" style="37" customWidth="1"/>
    <col min="237" max="237" width="15" style="37" customWidth="1"/>
    <col min="238" max="238" width="13.7109375" style="37" customWidth="1"/>
    <col min="239" max="239" width="24" style="37" customWidth="1"/>
    <col min="240" max="240" width="15" style="37" customWidth="1"/>
    <col min="241" max="241" width="21.42578125" style="37" customWidth="1"/>
    <col min="242" max="242" width="15" style="37" customWidth="1"/>
    <col min="243" max="243" width="20.140625" style="37" customWidth="1"/>
    <col min="244" max="244" width="12.42578125" style="37" customWidth="1"/>
    <col min="245" max="245" width="17.5703125" style="37" customWidth="1"/>
    <col min="246" max="246" width="25.28515625" style="37" customWidth="1"/>
    <col min="247" max="247" width="17.5703125" style="37" customWidth="1"/>
    <col min="248" max="248" width="12.42578125" style="37" customWidth="1"/>
    <col min="249" max="249" width="20.140625" style="37" customWidth="1"/>
    <col min="250" max="250" width="24" style="37" customWidth="1"/>
    <col min="251" max="251" width="20.140625" style="37" customWidth="1"/>
    <col min="252" max="252" width="22.7109375" style="37" customWidth="1"/>
    <col min="253" max="253" width="29.140625" style="37" customWidth="1"/>
    <col min="254" max="254" width="22.7109375" style="37" customWidth="1"/>
    <col min="255" max="255" width="7.28515625" style="37" customWidth="1"/>
    <col min="256" max="256" width="15" style="37" customWidth="1"/>
    <col min="257" max="257" width="17.5703125" style="37" customWidth="1"/>
    <col min="258" max="258" width="15" style="37" customWidth="1"/>
    <col min="259" max="259" width="16.28515625" style="37" customWidth="1"/>
    <col min="260" max="260" width="13.7109375" style="37" customWidth="1"/>
    <col min="261" max="261" width="11.140625" style="37" customWidth="1"/>
    <col min="262" max="262" width="15" style="37" customWidth="1"/>
    <col min="263" max="263" width="20.140625" style="37" customWidth="1"/>
    <col min="264" max="264" width="17.5703125" style="37" customWidth="1"/>
    <col min="265" max="265" width="27.85546875" style="37" customWidth="1"/>
    <col min="266" max="266" width="26.5703125" style="37" customWidth="1"/>
    <col min="267" max="267" width="15" style="37" customWidth="1"/>
    <col min="268" max="268" width="17.5703125" style="37" customWidth="1"/>
    <col min="269" max="271" width="16.28515625" style="37" customWidth="1"/>
    <col min="272" max="272" width="20.140625" style="37" customWidth="1"/>
    <col min="273" max="273" width="15" style="37" customWidth="1"/>
    <col min="274" max="275" width="20.140625" style="37" customWidth="1"/>
    <col min="276" max="276" width="17.5703125" style="37" customWidth="1"/>
    <col min="277" max="277" width="20.140625" style="37" customWidth="1"/>
    <col min="278" max="278" width="12.42578125" style="37" customWidth="1"/>
    <col min="279" max="279" width="45.85546875" style="37" customWidth="1"/>
    <col min="280" max="280" width="29.140625" style="37" customWidth="1"/>
    <col min="281" max="488" width="12.42578125" style="37" customWidth="1"/>
    <col min="489" max="489" width="20.140625" style="37" customWidth="1"/>
    <col min="490" max="490" width="21.42578125" style="37" customWidth="1"/>
    <col min="491" max="491" width="24" style="37" customWidth="1"/>
    <col min="492" max="492" width="11.140625" style="37" customWidth="1"/>
    <col min="493" max="493" width="15" style="37" customWidth="1"/>
    <col min="494" max="494" width="13.7109375" style="37" customWidth="1"/>
    <col min="495" max="495" width="24" style="37" customWidth="1"/>
    <col min="496" max="496" width="15" style="37" customWidth="1"/>
    <col min="497" max="497" width="21.42578125" style="37" customWidth="1"/>
    <col min="498" max="498" width="15" style="37" customWidth="1"/>
    <col min="499" max="499" width="20.140625" style="37" customWidth="1"/>
    <col min="500" max="500" width="12.42578125" style="37" customWidth="1"/>
    <col min="501" max="501" width="17.5703125" style="37" customWidth="1"/>
    <col min="502" max="502" width="25.28515625" style="37" customWidth="1"/>
    <col min="503" max="503" width="17.5703125" style="37" customWidth="1"/>
    <col min="504" max="504" width="12.42578125" style="37" customWidth="1"/>
    <col min="505" max="505" width="20.140625" style="37" customWidth="1"/>
    <col min="506" max="506" width="24" style="37" customWidth="1"/>
    <col min="507" max="507" width="20.140625" style="37" customWidth="1"/>
    <col min="508" max="508" width="22.7109375" style="37" customWidth="1"/>
    <col min="509" max="509" width="29.140625" style="37" customWidth="1"/>
    <col min="510" max="510" width="22.7109375" style="37" customWidth="1"/>
    <col min="511" max="511" width="7.28515625" style="37" customWidth="1"/>
    <col min="512" max="512" width="15" style="37" customWidth="1"/>
    <col min="513" max="513" width="17.5703125" style="37" customWidth="1"/>
    <col min="514" max="514" width="15" style="37" customWidth="1"/>
    <col min="515" max="515" width="16.28515625" style="37" customWidth="1"/>
    <col min="516" max="516" width="13.7109375" style="37" customWidth="1"/>
    <col min="517" max="517" width="11.140625" style="37" customWidth="1"/>
    <col min="518" max="518" width="15" style="37" customWidth="1"/>
    <col min="519" max="519" width="20.140625" style="37" customWidth="1"/>
    <col min="520" max="520" width="17.5703125" style="37" customWidth="1"/>
    <col min="521" max="521" width="27.85546875" style="37" customWidth="1"/>
    <col min="522" max="522" width="26.5703125" style="37" customWidth="1"/>
    <col min="523" max="523" width="15" style="37" customWidth="1"/>
    <col min="524" max="524" width="17.5703125" style="37" customWidth="1"/>
    <col min="525" max="527" width="16.28515625" style="37" customWidth="1"/>
    <col min="528" max="528" width="20.140625" style="37" customWidth="1"/>
    <col min="529" max="529" width="15" style="37" customWidth="1"/>
    <col min="530" max="531" width="20.140625" style="37" customWidth="1"/>
    <col min="532" max="532" width="17.5703125" style="37" customWidth="1"/>
    <col min="533" max="533" width="20.140625" style="37" customWidth="1"/>
    <col min="534" max="534" width="12.42578125" style="37" customWidth="1"/>
    <col min="535" max="535" width="45.85546875" style="37" customWidth="1"/>
    <col min="536" max="536" width="29.140625" style="37" customWidth="1"/>
    <col min="537" max="744" width="12.42578125" style="37" customWidth="1"/>
    <col min="745" max="745" width="20.140625" style="37" customWidth="1"/>
    <col min="746" max="746" width="21.42578125" style="37" customWidth="1"/>
    <col min="747" max="747" width="24" style="37" customWidth="1"/>
    <col min="748" max="748" width="11.140625" style="37" customWidth="1"/>
    <col min="749" max="749" width="15" style="37" customWidth="1"/>
    <col min="750" max="750" width="13.7109375" style="37" customWidth="1"/>
    <col min="751" max="751" width="24" style="37" customWidth="1"/>
    <col min="752" max="752" width="15" style="37" customWidth="1"/>
    <col min="753" max="753" width="21.42578125" style="37" customWidth="1"/>
    <col min="754" max="754" width="15" style="37" customWidth="1"/>
    <col min="755" max="755" width="20.140625" style="37" customWidth="1"/>
    <col min="756" max="756" width="12.42578125" style="37" customWidth="1"/>
    <col min="757" max="757" width="17.5703125" style="37" customWidth="1"/>
    <col min="758" max="758" width="25.28515625" style="37" customWidth="1"/>
    <col min="759" max="759" width="17.5703125" style="37" customWidth="1"/>
    <col min="760" max="760" width="12.42578125" style="37" customWidth="1"/>
    <col min="761" max="761" width="20.140625" style="37" customWidth="1"/>
    <col min="762" max="762" width="24" style="37" customWidth="1"/>
    <col min="763" max="763" width="20.140625" style="37" customWidth="1"/>
    <col min="764" max="764" width="22.7109375" style="37" customWidth="1"/>
    <col min="765" max="765" width="29.140625" style="37" customWidth="1"/>
    <col min="766" max="766" width="22.7109375" style="37" customWidth="1"/>
    <col min="767" max="767" width="7.28515625" style="37" customWidth="1"/>
    <col min="768" max="768" width="15" style="37" customWidth="1"/>
    <col min="769" max="769" width="17.5703125" style="37" customWidth="1"/>
    <col min="770" max="770" width="15" style="37" customWidth="1"/>
    <col min="771" max="771" width="16.28515625" style="37" customWidth="1"/>
    <col min="772" max="772" width="13.7109375" style="37" customWidth="1"/>
    <col min="773" max="773" width="11.140625" style="37" customWidth="1"/>
    <col min="774" max="774" width="15" style="37" customWidth="1"/>
    <col min="775" max="775" width="20.140625" style="37" customWidth="1"/>
    <col min="776" max="776" width="17.5703125" style="37" customWidth="1"/>
    <col min="777" max="777" width="27.85546875" style="37" customWidth="1"/>
    <col min="778" max="778" width="26.5703125" style="37" customWidth="1"/>
    <col min="779" max="779" width="15" style="37" customWidth="1"/>
    <col min="780" max="780" width="17.5703125" style="37" customWidth="1"/>
    <col min="781" max="783" width="16.28515625" style="37" customWidth="1"/>
    <col min="784" max="784" width="20.140625" style="37" customWidth="1"/>
    <col min="785" max="785" width="15" style="37" customWidth="1"/>
    <col min="786" max="787" width="20.140625" style="37" customWidth="1"/>
    <col min="788" max="788" width="17.5703125" style="37" customWidth="1"/>
    <col min="789" max="789" width="20.140625" style="37" customWidth="1"/>
    <col min="790" max="790" width="12.42578125" style="37" customWidth="1"/>
    <col min="791" max="791" width="45.85546875" style="37" customWidth="1"/>
    <col min="792" max="792" width="29.140625" style="37" customWidth="1"/>
    <col min="793" max="1000" width="12.42578125" style="37" customWidth="1"/>
    <col min="1001" max="1001" width="20.140625" style="37" customWidth="1"/>
    <col min="1002" max="1002" width="21.42578125" style="37" customWidth="1"/>
    <col min="1003" max="1003" width="24" style="37" customWidth="1"/>
    <col min="1004" max="1004" width="11.140625" style="37" customWidth="1"/>
    <col min="1005" max="1005" width="15" style="37" customWidth="1"/>
    <col min="1006" max="1006" width="13.7109375" style="37" customWidth="1"/>
    <col min="1007" max="1007" width="24" style="37" customWidth="1"/>
    <col min="1008" max="1008" width="15" style="37" customWidth="1"/>
    <col min="1009" max="1009" width="21.42578125" style="37" customWidth="1"/>
    <col min="1010" max="1010" width="15" style="37" customWidth="1"/>
    <col min="1011" max="1011" width="20.140625" style="37" customWidth="1"/>
    <col min="1012" max="1012" width="12.42578125" style="37" customWidth="1"/>
    <col min="1013" max="1013" width="17.5703125" style="37" customWidth="1"/>
    <col min="1014" max="1014" width="25.28515625" style="37" customWidth="1"/>
    <col min="1015" max="1015" width="17.5703125" style="37" customWidth="1"/>
    <col min="1016" max="1016" width="12.42578125" style="37" customWidth="1"/>
    <col min="1017" max="1017" width="20.140625" style="37" customWidth="1"/>
    <col min="1018" max="1018" width="24" style="37" customWidth="1"/>
    <col min="1019" max="1019" width="20.140625" style="37" customWidth="1"/>
    <col min="1020" max="1020" width="22.7109375" style="37" customWidth="1"/>
    <col min="1021" max="1021" width="29.140625" style="37" customWidth="1"/>
    <col min="1022" max="1022" width="22.7109375" style="37" customWidth="1"/>
    <col min="1023" max="1023" width="7.28515625" style="37" customWidth="1"/>
    <col min="1024" max="1024" width="15" style="37" customWidth="1"/>
    <col min="1025" max="1025" width="17.5703125" style="37" customWidth="1"/>
    <col min="1026" max="1026" width="15" style="37" customWidth="1"/>
    <col min="1027" max="1027" width="16.28515625" style="37" customWidth="1"/>
    <col min="1028" max="1028" width="13.7109375" style="37" customWidth="1"/>
    <col min="1029" max="1029" width="11.140625" style="37" customWidth="1"/>
    <col min="1030" max="1030" width="15" style="37" customWidth="1"/>
    <col min="1031" max="1031" width="20.140625" style="37" customWidth="1"/>
    <col min="1032" max="1032" width="17.5703125" style="37" customWidth="1"/>
    <col min="1033" max="1033" width="27.85546875" style="37" customWidth="1"/>
    <col min="1034" max="1034" width="26.5703125" style="37" customWidth="1"/>
    <col min="1035" max="1035" width="15" style="37" customWidth="1"/>
    <col min="1036" max="1036" width="17.5703125" style="37" customWidth="1"/>
    <col min="1037" max="1039" width="16.28515625" style="37" customWidth="1"/>
    <col min="1040" max="1040" width="20.140625" style="37" customWidth="1"/>
    <col min="1041" max="1041" width="15" style="37" customWidth="1"/>
    <col min="1042" max="1043" width="20.140625" style="37" customWidth="1"/>
    <col min="1044" max="1044" width="17.5703125" style="37" customWidth="1"/>
    <col min="1045" max="1045" width="20.140625" style="37" customWidth="1"/>
    <col min="1046" max="1046" width="12.42578125" style="37" customWidth="1"/>
    <col min="1047" max="1047" width="45.85546875" style="37" customWidth="1"/>
    <col min="1048" max="1048" width="29.140625" style="37" customWidth="1"/>
    <col min="1049" max="1256" width="12.42578125" style="37" customWidth="1"/>
    <col min="1257" max="1257" width="20.140625" style="37" customWidth="1"/>
    <col min="1258" max="1258" width="21.42578125" style="37" customWidth="1"/>
    <col min="1259" max="1259" width="24" style="37" customWidth="1"/>
    <col min="1260" max="1260" width="11.140625" style="37" customWidth="1"/>
    <col min="1261" max="1261" width="15" style="37" customWidth="1"/>
    <col min="1262" max="1262" width="13.7109375" style="37" customWidth="1"/>
    <col min="1263" max="1263" width="24" style="37" customWidth="1"/>
    <col min="1264" max="1264" width="15" style="37" customWidth="1"/>
    <col min="1265" max="1265" width="21.42578125" style="37" customWidth="1"/>
    <col min="1266" max="1266" width="15" style="37" customWidth="1"/>
    <col min="1267" max="1267" width="20.140625" style="37" customWidth="1"/>
    <col min="1268" max="1268" width="12.42578125" style="37" customWidth="1"/>
    <col min="1269" max="1269" width="17.5703125" style="37" customWidth="1"/>
    <col min="1270" max="1270" width="25.28515625" style="37" customWidth="1"/>
    <col min="1271" max="1271" width="17.5703125" style="37" customWidth="1"/>
    <col min="1272" max="1272" width="12.42578125" style="37" customWidth="1"/>
    <col min="1273" max="1273" width="20.140625" style="37" customWidth="1"/>
    <col min="1274" max="1274" width="24" style="37" customWidth="1"/>
    <col min="1275" max="1275" width="20.140625" style="37" customWidth="1"/>
    <col min="1276" max="1276" width="22.7109375" style="37" customWidth="1"/>
    <col min="1277" max="1277" width="29.140625" style="37" customWidth="1"/>
    <col min="1278" max="1278" width="22.7109375" style="37" customWidth="1"/>
    <col min="1279" max="1279" width="7.28515625" style="37" customWidth="1"/>
    <col min="1280" max="1280" width="15" style="37" customWidth="1"/>
    <col min="1281" max="1281" width="17.5703125" style="37" customWidth="1"/>
    <col min="1282" max="1282" width="15" style="37" customWidth="1"/>
    <col min="1283" max="1283" width="16.28515625" style="37" customWidth="1"/>
    <col min="1284" max="1284" width="13.7109375" style="37" customWidth="1"/>
    <col min="1285" max="1285" width="11.140625" style="37" customWidth="1"/>
    <col min="1286" max="1286" width="15" style="37" customWidth="1"/>
    <col min="1287" max="1287" width="20.140625" style="37" customWidth="1"/>
    <col min="1288" max="1288" width="17.5703125" style="37" customWidth="1"/>
    <col min="1289" max="1289" width="27.85546875" style="37" customWidth="1"/>
    <col min="1290" max="1290" width="26.5703125" style="37" customWidth="1"/>
    <col min="1291" max="1291" width="15" style="37" customWidth="1"/>
    <col min="1292" max="1292" width="17.5703125" style="37" customWidth="1"/>
    <col min="1293" max="1295" width="16.28515625" style="37" customWidth="1"/>
    <col min="1296" max="1296" width="20.140625" style="37" customWidth="1"/>
    <col min="1297" max="1297" width="15" style="37" customWidth="1"/>
    <col min="1298" max="1299" width="20.140625" style="37" customWidth="1"/>
    <col min="1300" max="1300" width="17.5703125" style="37" customWidth="1"/>
    <col min="1301" max="1301" width="20.140625" style="37" customWidth="1"/>
    <col min="1302" max="1302" width="12.42578125" style="37" customWidth="1"/>
    <col min="1303" max="1303" width="45.85546875" style="37" customWidth="1"/>
    <col min="1304" max="1304" width="29.140625" style="37" customWidth="1"/>
    <col min="1305" max="1512" width="12.42578125" style="37" customWidth="1"/>
    <col min="1513" max="1513" width="20.140625" style="37" customWidth="1"/>
    <col min="1514" max="1514" width="21.42578125" style="37" customWidth="1"/>
    <col min="1515" max="1515" width="24" style="37" customWidth="1"/>
    <col min="1516" max="1516" width="11.140625" style="37" customWidth="1"/>
    <col min="1517" max="1517" width="15" style="37" customWidth="1"/>
    <col min="1518" max="1518" width="13.7109375" style="37" customWidth="1"/>
    <col min="1519" max="1519" width="24" style="37" customWidth="1"/>
    <col min="1520" max="1520" width="15" style="37" customWidth="1"/>
    <col min="1521" max="1521" width="21.42578125" style="37" customWidth="1"/>
    <col min="1522" max="1522" width="15" style="37" customWidth="1"/>
    <col min="1523" max="1523" width="20.140625" style="37" customWidth="1"/>
    <col min="1524" max="1524" width="12.42578125" style="37" customWidth="1"/>
    <col min="1525" max="1525" width="17.5703125" style="37" customWidth="1"/>
    <col min="1526" max="1526" width="25.28515625" style="37" customWidth="1"/>
    <col min="1527" max="1527" width="17.5703125" style="37" customWidth="1"/>
    <col min="1528" max="1528" width="12.42578125" style="37" customWidth="1"/>
    <col min="1529" max="1529" width="20.140625" style="37" customWidth="1"/>
    <col min="1530" max="1530" width="24" style="37" customWidth="1"/>
    <col min="1531" max="1531" width="20.140625" style="37" customWidth="1"/>
    <col min="1532" max="1532" width="22.7109375" style="37" customWidth="1"/>
    <col min="1533" max="1533" width="29.140625" style="37" customWidth="1"/>
    <col min="1534" max="1534" width="22.7109375" style="37" customWidth="1"/>
    <col min="1535" max="1535" width="7.28515625" style="37" customWidth="1"/>
    <col min="1536" max="1536" width="15" style="37" customWidth="1"/>
    <col min="1537" max="1537" width="17.5703125" style="37" customWidth="1"/>
    <col min="1538" max="1538" width="15" style="37" customWidth="1"/>
    <col min="1539" max="1539" width="16.28515625" style="37" customWidth="1"/>
    <col min="1540" max="1540" width="13.7109375" style="37" customWidth="1"/>
    <col min="1541" max="1541" width="11.140625" style="37" customWidth="1"/>
    <col min="1542" max="1542" width="15" style="37" customWidth="1"/>
    <col min="1543" max="1543" width="20.140625" style="37" customWidth="1"/>
    <col min="1544" max="1544" width="17.5703125" style="37" customWidth="1"/>
    <col min="1545" max="1545" width="27.85546875" style="37" customWidth="1"/>
    <col min="1546" max="1546" width="26.5703125" style="37" customWidth="1"/>
    <col min="1547" max="1547" width="15" style="37" customWidth="1"/>
    <col min="1548" max="1548" width="17.5703125" style="37" customWidth="1"/>
    <col min="1549" max="1551" width="16.28515625" style="37" customWidth="1"/>
    <col min="1552" max="1552" width="20.140625" style="37" customWidth="1"/>
    <col min="1553" max="1553" width="15" style="37" customWidth="1"/>
    <col min="1554" max="1555" width="20.140625" style="37" customWidth="1"/>
    <col min="1556" max="1556" width="17.5703125" style="37" customWidth="1"/>
    <col min="1557" max="1557" width="20.140625" style="37" customWidth="1"/>
    <col min="1558" max="1558" width="12.42578125" style="37" customWidth="1"/>
    <col min="1559" max="1559" width="45.85546875" style="37" customWidth="1"/>
    <col min="1560" max="1560" width="29.140625" style="37" customWidth="1"/>
    <col min="1561" max="1768" width="12.42578125" style="37" customWidth="1"/>
    <col min="1769" max="1769" width="20.140625" style="37" customWidth="1"/>
    <col min="1770" max="1770" width="21.42578125" style="37" customWidth="1"/>
    <col min="1771" max="1771" width="24" style="37" customWidth="1"/>
    <col min="1772" max="1772" width="11.140625" style="37" customWidth="1"/>
    <col min="1773" max="1773" width="15" style="37" customWidth="1"/>
    <col min="1774" max="1774" width="13.7109375" style="37" customWidth="1"/>
    <col min="1775" max="1775" width="24" style="37" customWidth="1"/>
    <col min="1776" max="1776" width="15" style="37" customWidth="1"/>
    <col min="1777" max="1777" width="21.42578125" style="37" customWidth="1"/>
    <col min="1778" max="1778" width="15" style="37" customWidth="1"/>
    <col min="1779" max="1779" width="20.140625" style="37" customWidth="1"/>
    <col min="1780" max="1780" width="12.42578125" style="37" customWidth="1"/>
    <col min="1781" max="1781" width="17.5703125" style="37" customWidth="1"/>
    <col min="1782" max="1782" width="25.28515625" style="37" customWidth="1"/>
    <col min="1783" max="1783" width="17.5703125" style="37" customWidth="1"/>
    <col min="1784" max="1784" width="12.42578125" style="37" customWidth="1"/>
    <col min="1785" max="1785" width="20.140625" style="37" customWidth="1"/>
    <col min="1786" max="1786" width="24" style="37" customWidth="1"/>
    <col min="1787" max="1787" width="20.140625" style="37" customWidth="1"/>
    <col min="1788" max="1788" width="22.7109375" style="37" customWidth="1"/>
    <col min="1789" max="1789" width="29.140625" style="37" customWidth="1"/>
    <col min="1790" max="1790" width="22.7109375" style="37" customWidth="1"/>
    <col min="1791" max="1791" width="7.28515625" style="37" customWidth="1"/>
    <col min="1792" max="1792" width="15" style="37" customWidth="1"/>
    <col min="1793" max="1793" width="17.5703125" style="37" customWidth="1"/>
    <col min="1794" max="1794" width="15" style="37" customWidth="1"/>
    <col min="1795" max="1795" width="16.28515625" style="37" customWidth="1"/>
    <col min="1796" max="1796" width="13.7109375" style="37" customWidth="1"/>
    <col min="1797" max="1797" width="11.140625" style="37" customWidth="1"/>
    <col min="1798" max="1798" width="15" style="37" customWidth="1"/>
    <col min="1799" max="1799" width="20.140625" style="37" customWidth="1"/>
    <col min="1800" max="1800" width="17.5703125" style="37" customWidth="1"/>
    <col min="1801" max="1801" width="27.85546875" style="37" customWidth="1"/>
    <col min="1802" max="1802" width="26.5703125" style="37" customWidth="1"/>
    <col min="1803" max="1803" width="15" style="37" customWidth="1"/>
    <col min="1804" max="1804" width="17.5703125" style="37" customWidth="1"/>
    <col min="1805" max="1807" width="16.28515625" style="37" customWidth="1"/>
    <col min="1808" max="1808" width="20.140625" style="37" customWidth="1"/>
    <col min="1809" max="1809" width="15" style="37" customWidth="1"/>
    <col min="1810" max="1811" width="20.140625" style="37" customWidth="1"/>
    <col min="1812" max="1812" width="17.5703125" style="37" customWidth="1"/>
    <col min="1813" max="1813" width="20.140625" style="37" customWidth="1"/>
    <col min="1814" max="1814" width="12.42578125" style="37" customWidth="1"/>
    <col min="1815" max="1815" width="45.85546875" style="37" customWidth="1"/>
    <col min="1816" max="1816" width="29.140625" style="37" customWidth="1"/>
    <col min="1817" max="2024" width="12.42578125" style="37" customWidth="1"/>
    <col min="2025" max="2025" width="20.140625" style="37" customWidth="1"/>
    <col min="2026" max="2026" width="21.42578125" style="37" customWidth="1"/>
    <col min="2027" max="2027" width="24" style="37" customWidth="1"/>
    <col min="2028" max="2028" width="11.140625" style="37" customWidth="1"/>
    <col min="2029" max="2029" width="15" style="37" customWidth="1"/>
    <col min="2030" max="2030" width="13.7109375" style="37" customWidth="1"/>
    <col min="2031" max="2031" width="24" style="37" customWidth="1"/>
    <col min="2032" max="2032" width="15" style="37" customWidth="1"/>
    <col min="2033" max="2033" width="21.42578125" style="37" customWidth="1"/>
    <col min="2034" max="2034" width="15" style="37" customWidth="1"/>
    <col min="2035" max="2035" width="20.140625" style="37" customWidth="1"/>
    <col min="2036" max="2036" width="12.42578125" style="37" customWidth="1"/>
    <col min="2037" max="2037" width="17.5703125" style="37" customWidth="1"/>
    <col min="2038" max="2038" width="25.28515625" style="37" customWidth="1"/>
    <col min="2039" max="2039" width="17.5703125" style="37" customWidth="1"/>
    <col min="2040" max="2040" width="12.42578125" style="37" customWidth="1"/>
    <col min="2041" max="2041" width="20.140625" style="37" customWidth="1"/>
    <col min="2042" max="2042" width="24" style="37" customWidth="1"/>
    <col min="2043" max="2043" width="20.140625" style="37" customWidth="1"/>
    <col min="2044" max="2044" width="22.7109375" style="37" customWidth="1"/>
    <col min="2045" max="2045" width="29.140625" style="37" customWidth="1"/>
    <col min="2046" max="2046" width="22.7109375" style="37" customWidth="1"/>
    <col min="2047" max="2047" width="7.28515625" style="37" customWidth="1"/>
    <col min="2048" max="2048" width="15" style="37" customWidth="1"/>
    <col min="2049" max="2049" width="17.5703125" style="37" customWidth="1"/>
    <col min="2050" max="2050" width="15" style="37" customWidth="1"/>
    <col min="2051" max="2051" width="16.28515625" style="37" customWidth="1"/>
    <col min="2052" max="2052" width="13.7109375" style="37" customWidth="1"/>
    <col min="2053" max="2053" width="11.140625" style="37" customWidth="1"/>
    <col min="2054" max="2054" width="15" style="37" customWidth="1"/>
    <col min="2055" max="2055" width="20.140625" style="37" customWidth="1"/>
    <col min="2056" max="2056" width="17.5703125" style="37" customWidth="1"/>
    <col min="2057" max="2057" width="27.85546875" style="37" customWidth="1"/>
    <col min="2058" max="2058" width="26.5703125" style="37" customWidth="1"/>
    <col min="2059" max="2059" width="15" style="37" customWidth="1"/>
    <col min="2060" max="2060" width="17.5703125" style="37" customWidth="1"/>
    <col min="2061" max="2063" width="16.28515625" style="37" customWidth="1"/>
    <col min="2064" max="2064" width="20.140625" style="37" customWidth="1"/>
    <col min="2065" max="2065" width="15" style="37" customWidth="1"/>
    <col min="2066" max="2067" width="20.140625" style="37" customWidth="1"/>
    <col min="2068" max="2068" width="17.5703125" style="37" customWidth="1"/>
    <col min="2069" max="2069" width="20.140625" style="37" customWidth="1"/>
    <col min="2070" max="2070" width="12.42578125" style="37" customWidth="1"/>
    <col min="2071" max="2071" width="45.85546875" style="37" customWidth="1"/>
    <col min="2072" max="2072" width="29.140625" style="37" customWidth="1"/>
    <col min="2073" max="2280" width="12.42578125" style="37" customWidth="1"/>
    <col min="2281" max="2281" width="20.140625" style="37" customWidth="1"/>
    <col min="2282" max="2282" width="21.42578125" style="37" customWidth="1"/>
    <col min="2283" max="2283" width="24" style="37" customWidth="1"/>
    <col min="2284" max="2284" width="11.140625" style="37" customWidth="1"/>
    <col min="2285" max="2285" width="15" style="37" customWidth="1"/>
    <col min="2286" max="2286" width="13.7109375" style="37" customWidth="1"/>
    <col min="2287" max="2287" width="24" style="37" customWidth="1"/>
    <col min="2288" max="2288" width="15" style="37" customWidth="1"/>
    <col min="2289" max="2289" width="21.42578125" style="37" customWidth="1"/>
    <col min="2290" max="2290" width="15" style="37" customWidth="1"/>
    <col min="2291" max="2291" width="20.140625" style="37" customWidth="1"/>
    <col min="2292" max="2292" width="12.42578125" style="37" customWidth="1"/>
    <col min="2293" max="2293" width="17.5703125" style="37" customWidth="1"/>
    <col min="2294" max="2294" width="25.28515625" style="37" customWidth="1"/>
    <col min="2295" max="2295" width="17.5703125" style="37" customWidth="1"/>
    <col min="2296" max="2296" width="12.42578125" style="37" customWidth="1"/>
    <col min="2297" max="2297" width="20.140625" style="37" customWidth="1"/>
    <col min="2298" max="2298" width="24" style="37" customWidth="1"/>
    <col min="2299" max="2299" width="20.140625" style="37" customWidth="1"/>
    <col min="2300" max="2300" width="22.7109375" style="37" customWidth="1"/>
    <col min="2301" max="2301" width="29.140625" style="37" customWidth="1"/>
    <col min="2302" max="2302" width="22.7109375" style="37" customWidth="1"/>
    <col min="2303" max="2303" width="7.28515625" style="37" customWidth="1"/>
    <col min="2304" max="2304" width="15" style="37" customWidth="1"/>
    <col min="2305" max="2305" width="17.5703125" style="37" customWidth="1"/>
    <col min="2306" max="2306" width="15" style="37" customWidth="1"/>
    <col min="2307" max="2307" width="16.28515625" style="37" customWidth="1"/>
    <col min="2308" max="2308" width="13.7109375" style="37" customWidth="1"/>
    <col min="2309" max="2309" width="11.140625" style="37" customWidth="1"/>
    <col min="2310" max="2310" width="15" style="37" customWidth="1"/>
    <col min="2311" max="2311" width="20.140625" style="37" customWidth="1"/>
    <col min="2312" max="2312" width="17.5703125" style="37" customWidth="1"/>
    <col min="2313" max="2313" width="27.85546875" style="37" customWidth="1"/>
    <col min="2314" max="2314" width="26.5703125" style="37" customWidth="1"/>
    <col min="2315" max="2315" width="15" style="37" customWidth="1"/>
    <col min="2316" max="2316" width="17.5703125" style="37" customWidth="1"/>
    <col min="2317" max="2319" width="16.28515625" style="37" customWidth="1"/>
    <col min="2320" max="2320" width="20.140625" style="37" customWidth="1"/>
    <col min="2321" max="2321" width="15" style="37" customWidth="1"/>
    <col min="2322" max="2323" width="20.140625" style="37" customWidth="1"/>
    <col min="2324" max="2324" width="17.5703125" style="37" customWidth="1"/>
    <col min="2325" max="2325" width="20.140625" style="37" customWidth="1"/>
    <col min="2326" max="2326" width="12.42578125" style="37" customWidth="1"/>
    <col min="2327" max="2327" width="45.85546875" style="37" customWidth="1"/>
    <col min="2328" max="2328" width="29.140625" style="37" customWidth="1"/>
    <col min="2329" max="2536" width="12.42578125" style="37" customWidth="1"/>
    <col min="2537" max="2537" width="20.140625" style="37" customWidth="1"/>
    <col min="2538" max="2538" width="21.42578125" style="37" customWidth="1"/>
    <col min="2539" max="2539" width="24" style="37" customWidth="1"/>
    <col min="2540" max="2540" width="11.140625" style="37" customWidth="1"/>
    <col min="2541" max="2541" width="15" style="37" customWidth="1"/>
    <col min="2542" max="2542" width="13.7109375" style="37" customWidth="1"/>
    <col min="2543" max="2543" width="24" style="37" customWidth="1"/>
    <col min="2544" max="2544" width="15" style="37" customWidth="1"/>
    <col min="2545" max="2545" width="21.42578125" style="37" customWidth="1"/>
    <col min="2546" max="2546" width="15" style="37" customWidth="1"/>
    <col min="2547" max="2547" width="20.140625" style="37" customWidth="1"/>
    <col min="2548" max="2548" width="12.42578125" style="37" customWidth="1"/>
    <col min="2549" max="2549" width="17.5703125" style="37" customWidth="1"/>
    <col min="2550" max="2550" width="25.28515625" style="37" customWidth="1"/>
    <col min="2551" max="2551" width="17.5703125" style="37" customWidth="1"/>
    <col min="2552" max="2552" width="12.42578125" style="37" customWidth="1"/>
    <col min="2553" max="2553" width="20.140625" style="37" customWidth="1"/>
    <col min="2554" max="2554" width="24" style="37" customWidth="1"/>
    <col min="2555" max="2555" width="20.140625" style="37" customWidth="1"/>
    <col min="2556" max="2556" width="22.7109375" style="37" customWidth="1"/>
    <col min="2557" max="2557" width="29.140625" style="37" customWidth="1"/>
    <col min="2558" max="2558" width="22.7109375" style="37" customWidth="1"/>
    <col min="2559" max="2559" width="7.28515625" style="37" customWidth="1"/>
    <col min="2560" max="2560" width="15" style="37" customWidth="1"/>
    <col min="2561" max="2561" width="17.5703125" style="37" customWidth="1"/>
    <col min="2562" max="2562" width="15" style="37" customWidth="1"/>
    <col min="2563" max="2563" width="16.28515625" style="37" customWidth="1"/>
    <col min="2564" max="2564" width="13.7109375" style="37" customWidth="1"/>
    <col min="2565" max="2565" width="11.140625" style="37" customWidth="1"/>
    <col min="2566" max="2566" width="15" style="37" customWidth="1"/>
    <col min="2567" max="2567" width="20.140625" style="37" customWidth="1"/>
    <col min="2568" max="2568" width="17.5703125" style="37" customWidth="1"/>
    <col min="2569" max="2569" width="27.85546875" style="37" customWidth="1"/>
    <col min="2570" max="2570" width="26.5703125" style="37" customWidth="1"/>
    <col min="2571" max="2571" width="15" style="37" customWidth="1"/>
    <col min="2572" max="2572" width="17.5703125" style="37" customWidth="1"/>
    <col min="2573" max="2575" width="16.28515625" style="37" customWidth="1"/>
    <col min="2576" max="2576" width="20.140625" style="37" customWidth="1"/>
    <col min="2577" max="2577" width="15" style="37" customWidth="1"/>
    <col min="2578" max="2579" width="20.140625" style="37" customWidth="1"/>
    <col min="2580" max="2580" width="17.5703125" style="37" customWidth="1"/>
    <col min="2581" max="2581" width="20.140625" style="37" customWidth="1"/>
    <col min="2582" max="2582" width="12.42578125" style="37" customWidth="1"/>
    <col min="2583" max="2583" width="45.85546875" style="37" customWidth="1"/>
    <col min="2584" max="2584" width="29.140625" style="37" customWidth="1"/>
    <col min="2585" max="2792" width="12.42578125" style="37" customWidth="1"/>
    <col min="2793" max="2793" width="20.140625" style="37" customWidth="1"/>
    <col min="2794" max="2794" width="21.42578125" style="37" customWidth="1"/>
    <col min="2795" max="2795" width="24" style="37" customWidth="1"/>
    <col min="2796" max="2796" width="11.140625" style="37" customWidth="1"/>
    <col min="2797" max="2797" width="15" style="37" customWidth="1"/>
    <col min="2798" max="2798" width="13.7109375" style="37" customWidth="1"/>
    <col min="2799" max="2799" width="24" style="37" customWidth="1"/>
    <col min="2800" max="2800" width="15" style="37" customWidth="1"/>
    <col min="2801" max="2801" width="21.42578125" style="37" customWidth="1"/>
    <col min="2802" max="2802" width="15" style="37" customWidth="1"/>
    <col min="2803" max="2803" width="20.140625" style="37" customWidth="1"/>
    <col min="2804" max="2804" width="12.42578125" style="37" customWidth="1"/>
    <col min="2805" max="2805" width="17.5703125" style="37" customWidth="1"/>
    <col min="2806" max="2806" width="25.28515625" style="37" customWidth="1"/>
    <col min="2807" max="2807" width="17.5703125" style="37" customWidth="1"/>
    <col min="2808" max="2808" width="12.42578125" style="37" customWidth="1"/>
    <col min="2809" max="2809" width="20.140625" style="37" customWidth="1"/>
    <col min="2810" max="2810" width="24" style="37" customWidth="1"/>
    <col min="2811" max="2811" width="20.140625" style="37" customWidth="1"/>
    <col min="2812" max="2812" width="22.7109375" style="37" customWidth="1"/>
    <col min="2813" max="2813" width="29.140625" style="37" customWidth="1"/>
    <col min="2814" max="2814" width="22.7109375" style="37" customWidth="1"/>
    <col min="2815" max="2815" width="7.28515625" style="37" customWidth="1"/>
    <col min="2816" max="2816" width="15" style="37" customWidth="1"/>
    <col min="2817" max="2817" width="17.5703125" style="37" customWidth="1"/>
    <col min="2818" max="2818" width="15" style="37" customWidth="1"/>
    <col min="2819" max="2819" width="16.28515625" style="37" customWidth="1"/>
    <col min="2820" max="2820" width="13.7109375" style="37" customWidth="1"/>
    <col min="2821" max="2821" width="11.140625" style="37" customWidth="1"/>
    <col min="2822" max="2822" width="15" style="37" customWidth="1"/>
    <col min="2823" max="2823" width="20.140625" style="37" customWidth="1"/>
    <col min="2824" max="2824" width="17.5703125" style="37" customWidth="1"/>
    <col min="2825" max="2825" width="27.85546875" style="37" customWidth="1"/>
    <col min="2826" max="2826" width="26.5703125" style="37" customWidth="1"/>
    <col min="2827" max="2827" width="15" style="37" customWidth="1"/>
    <col min="2828" max="2828" width="17.5703125" style="37" customWidth="1"/>
    <col min="2829" max="2831" width="16.28515625" style="37" customWidth="1"/>
    <col min="2832" max="2832" width="20.140625" style="37" customWidth="1"/>
    <col min="2833" max="2833" width="15" style="37" customWidth="1"/>
    <col min="2834" max="2835" width="20.140625" style="37" customWidth="1"/>
    <col min="2836" max="2836" width="17.5703125" style="37" customWidth="1"/>
    <col min="2837" max="2837" width="20.140625" style="37" customWidth="1"/>
    <col min="2838" max="2838" width="12.42578125" style="37" customWidth="1"/>
    <col min="2839" max="2839" width="45.85546875" style="37" customWidth="1"/>
    <col min="2840" max="2840" width="29.140625" style="37" customWidth="1"/>
    <col min="2841" max="3048" width="12.42578125" style="37" customWidth="1"/>
    <col min="3049" max="3049" width="20.140625" style="37" customWidth="1"/>
    <col min="3050" max="3050" width="21.42578125" style="37" customWidth="1"/>
    <col min="3051" max="3051" width="24" style="37" customWidth="1"/>
    <col min="3052" max="3052" width="11.140625" style="37" customWidth="1"/>
    <col min="3053" max="3053" width="15" style="37" customWidth="1"/>
    <col min="3054" max="3054" width="13.7109375" style="37" customWidth="1"/>
    <col min="3055" max="3055" width="24" style="37" customWidth="1"/>
    <col min="3056" max="3056" width="15" style="37" customWidth="1"/>
    <col min="3057" max="3057" width="21.42578125" style="37" customWidth="1"/>
    <col min="3058" max="3058" width="15" style="37" customWidth="1"/>
    <col min="3059" max="3059" width="20.140625" style="37" customWidth="1"/>
    <col min="3060" max="3060" width="12.42578125" style="37" customWidth="1"/>
    <col min="3061" max="3061" width="17.5703125" style="37" customWidth="1"/>
    <col min="3062" max="3062" width="25.28515625" style="37" customWidth="1"/>
    <col min="3063" max="3063" width="17.5703125" style="37" customWidth="1"/>
    <col min="3064" max="3064" width="12.42578125" style="37" customWidth="1"/>
    <col min="3065" max="3065" width="20.140625" style="37" customWidth="1"/>
    <col min="3066" max="3066" width="24" style="37" customWidth="1"/>
    <col min="3067" max="3067" width="20.140625" style="37" customWidth="1"/>
    <col min="3068" max="3068" width="22.7109375" style="37" customWidth="1"/>
    <col min="3069" max="3069" width="29.140625" style="37" customWidth="1"/>
    <col min="3070" max="3070" width="22.7109375" style="37" customWidth="1"/>
    <col min="3071" max="3071" width="7.28515625" style="37" customWidth="1"/>
    <col min="3072" max="3072" width="15" style="37" customWidth="1"/>
    <col min="3073" max="3073" width="17.5703125" style="37" customWidth="1"/>
    <col min="3074" max="3074" width="15" style="37" customWidth="1"/>
    <col min="3075" max="3075" width="16.28515625" style="37" customWidth="1"/>
    <col min="3076" max="3076" width="13.7109375" style="37" customWidth="1"/>
    <col min="3077" max="3077" width="11.140625" style="37" customWidth="1"/>
    <col min="3078" max="3078" width="15" style="37" customWidth="1"/>
    <col min="3079" max="3079" width="20.140625" style="37" customWidth="1"/>
    <col min="3080" max="3080" width="17.5703125" style="37" customWidth="1"/>
    <col min="3081" max="3081" width="27.85546875" style="37" customWidth="1"/>
    <col min="3082" max="3082" width="26.5703125" style="37" customWidth="1"/>
    <col min="3083" max="3083" width="15" style="37" customWidth="1"/>
    <col min="3084" max="3084" width="17.5703125" style="37" customWidth="1"/>
    <col min="3085" max="3087" width="16.28515625" style="37" customWidth="1"/>
    <col min="3088" max="3088" width="20.140625" style="37" customWidth="1"/>
    <col min="3089" max="3089" width="15" style="37" customWidth="1"/>
    <col min="3090" max="3091" width="20.140625" style="37" customWidth="1"/>
    <col min="3092" max="3092" width="17.5703125" style="37" customWidth="1"/>
    <col min="3093" max="3093" width="20.140625" style="37" customWidth="1"/>
    <col min="3094" max="3094" width="12.42578125" style="37" customWidth="1"/>
    <col min="3095" max="3095" width="45.85546875" style="37" customWidth="1"/>
    <col min="3096" max="3096" width="29.140625" style="37" customWidth="1"/>
    <col min="3097" max="3304" width="12.42578125" style="37" customWidth="1"/>
    <col min="3305" max="3305" width="20.140625" style="37" customWidth="1"/>
    <col min="3306" max="3306" width="21.42578125" style="37" customWidth="1"/>
    <col min="3307" max="3307" width="24" style="37" customWidth="1"/>
    <col min="3308" max="3308" width="11.140625" style="37" customWidth="1"/>
    <col min="3309" max="3309" width="15" style="37" customWidth="1"/>
    <col min="3310" max="3310" width="13.7109375" style="37" customWidth="1"/>
    <col min="3311" max="3311" width="24" style="37" customWidth="1"/>
    <col min="3312" max="3312" width="15" style="37" customWidth="1"/>
    <col min="3313" max="3313" width="21.42578125" style="37" customWidth="1"/>
    <col min="3314" max="3314" width="15" style="37" customWidth="1"/>
    <col min="3315" max="3315" width="20.140625" style="37" customWidth="1"/>
    <col min="3316" max="3316" width="12.42578125" style="37" customWidth="1"/>
    <col min="3317" max="3317" width="17.5703125" style="37" customWidth="1"/>
    <col min="3318" max="3318" width="25.28515625" style="37" customWidth="1"/>
    <col min="3319" max="3319" width="17.5703125" style="37" customWidth="1"/>
    <col min="3320" max="3320" width="12.42578125" style="37" customWidth="1"/>
    <col min="3321" max="3321" width="20.140625" style="37" customWidth="1"/>
    <col min="3322" max="3322" width="24" style="37" customWidth="1"/>
    <col min="3323" max="3323" width="20.140625" style="37" customWidth="1"/>
    <col min="3324" max="3324" width="22.7109375" style="37" customWidth="1"/>
    <col min="3325" max="3325" width="29.140625" style="37" customWidth="1"/>
    <col min="3326" max="3326" width="22.7109375" style="37" customWidth="1"/>
    <col min="3327" max="3327" width="7.28515625" style="37" customWidth="1"/>
    <col min="3328" max="3328" width="15" style="37" customWidth="1"/>
    <col min="3329" max="3329" width="17.5703125" style="37" customWidth="1"/>
    <col min="3330" max="3330" width="15" style="37" customWidth="1"/>
    <col min="3331" max="3331" width="16.28515625" style="37" customWidth="1"/>
    <col min="3332" max="3332" width="13.7109375" style="37" customWidth="1"/>
    <col min="3333" max="3333" width="11.140625" style="37" customWidth="1"/>
    <col min="3334" max="3334" width="15" style="37" customWidth="1"/>
    <col min="3335" max="3335" width="20.140625" style="37" customWidth="1"/>
    <col min="3336" max="3336" width="17.5703125" style="37" customWidth="1"/>
    <col min="3337" max="3337" width="27.85546875" style="37" customWidth="1"/>
    <col min="3338" max="3338" width="26.5703125" style="37" customWidth="1"/>
    <col min="3339" max="3339" width="15" style="37" customWidth="1"/>
    <col min="3340" max="3340" width="17.5703125" style="37" customWidth="1"/>
    <col min="3341" max="3343" width="16.28515625" style="37" customWidth="1"/>
    <col min="3344" max="3344" width="20.140625" style="37" customWidth="1"/>
    <col min="3345" max="3345" width="15" style="37" customWidth="1"/>
    <col min="3346" max="3347" width="20.140625" style="37" customWidth="1"/>
    <col min="3348" max="3348" width="17.5703125" style="37" customWidth="1"/>
    <col min="3349" max="3349" width="20.140625" style="37" customWidth="1"/>
    <col min="3350" max="3350" width="12.42578125" style="37" customWidth="1"/>
    <col min="3351" max="3351" width="45.85546875" style="37" customWidth="1"/>
    <col min="3352" max="3352" width="29.140625" style="37" customWidth="1"/>
    <col min="3353" max="3560" width="12.42578125" style="37" customWidth="1"/>
    <col min="3561" max="3561" width="20.140625" style="37" customWidth="1"/>
    <col min="3562" max="3562" width="21.42578125" style="37" customWidth="1"/>
    <col min="3563" max="3563" width="24" style="37" customWidth="1"/>
    <col min="3564" max="3564" width="11.140625" style="37" customWidth="1"/>
    <col min="3565" max="3565" width="15" style="37" customWidth="1"/>
    <col min="3566" max="3566" width="13.7109375" style="37" customWidth="1"/>
    <col min="3567" max="3567" width="24" style="37" customWidth="1"/>
    <col min="3568" max="3568" width="15" style="37" customWidth="1"/>
    <col min="3569" max="3569" width="21.42578125" style="37" customWidth="1"/>
    <col min="3570" max="3570" width="15" style="37" customWidth="1"/>
    <col min="3571" max="3571" width="20.140625" style="37" customWidth="1"/>
    <col min="3572" max="3572" width="12.42578125" style="37" customWidth="1"/>
    <col min="3573" max="3573" width="17.5703125" style="37" customWidth="1"/>
    <col min="3574" max="3574" width="25.28515625" style="37" customWidth="1"/>
    <col min="3575" max="3575" width="17.5703125" style="37" customWidth="1"/>
    <col min="3576" max="3576" width="12.42578125" style="37" customWidth="1"/>
    <col min="3577" max="3577" width="20.140625" style="37" customWidth="1"/>
    <col min="3578" max="3578" width="24" style="37" customWidth="1"/>
    <col min="3579" max="3579" width="20.140625" style="37" customWidth="1"/>
    <col min="3580" max="3580" width="22.7109375" style="37" customWidth="1"/>
    <col min="3581" max="3581" width="29.140625" style="37" customWidth="1"/>
    <col min="3582" max="3582" width="22.7109375" style="37" customWidth="1"/>
    <col min="3583" max="3583" width="7.28515625" style="37" customWidth="1"/>
    <col min="3584" max="3584" width="15" style="37" customWidth="1"/>
    <col min="3585" max="3585" width="17.5703125" style="37" customWidth="1"/>
    <col min="3586" max="3586" width="15" style="37" customWidth="1"/>
    <col min="3587" max="3587" width="16.28515625" style="37" customWidth="1"/>
    <col min="3588" max="3588" width="13.7109375" style="37" customWidth="1"/>
    <col min="3589" max="3589" width="11.140625" style="37" customWidth="1"/>
    <col min="3590" max="3590" width="15" style="37" customWidth="1"/>
    <col min="3591" max="3591" width="20.140625" style="37" customWidth="1"/>
    <col min="3592" max="3592" width="17.5703125" style="37" customWidth="1"/>
    <col min="3593" max="3593" width="27.85546875" style="37" customWidth="1"/>
    <col min="3594" max="3594" width="26.5703125" style="37" customWidth="1"/>
    <col min="3595" max="3595" width="15" style="37" customWidth="1"/>
    <col min="3596" max="3596" width="17.5703125" style="37" customWidth="1"/>
    <col min="3597" max="3599" width="16.28515625" style="37" customWidth="1"/>
    <col min="3600" max="3600" width="20.140625" style="37" customWidth="1"/>
    <col min="3601" max="3601" width="15" style="37" customWidth="1"/>
    <col min="3602" max="3603" width="20.140625" style="37" customWidth="1"/>
    <col min="3604" max="3604" width="17.5703125" style="37" customWidth="1"/>
    <col min="3605" max="3605" width="20.140625" style="37" customWidth="1"/>
    <col min="3606" max="3606" width="12.42578125" style="37" customWidth="1"/>
    <col min="3607" max="3607" width="45.85546875" style="37" customWidth="1"/>
    <col min="3608" max="3608" width="29.140625" style="37" customWidth="1"/>
    <col min="3609" max="3816" width="12.42578125" style="37" customWidth="1"/>
    <col min="3817" max="3817" width="20.140625" style="37" customWidth="1"/>
    <col min="3818" max="3818" width="21.42578125" style="37" customWidth="1"/>
    <col min="3819" max="3819" width="24" style="37" customWidth="1"/>
    <col min="3820" max="3820" width="11.140625" style="37" customWidth="1"/>
    <col min="3821" max="3821" width="15" style="37" customWidth="1"/>
    <col min="3822" max="3822" width="13.7109375" style="37" customWidth="1"/>
    <col min="3823" max="3823" width="24" style="37" customWidth="1"/>
    <col min="3824" max="3824" width="15" style="37" customWidth="1"/>
    <col min="3825" max="3825" width="21.42578125" style="37" customWidth="1"/>
    <col min="3826" max="3826" width="15" style="37" customWidth="1"/>
    <col min="3827" max="3827" width="20.140625" style="37" customWidth="1"/>
    <col min="3828" max="3828" width="12.42578125" style="37" customWidth="1"/>
    <col min="3829" max="3829" width="17.5703125" style="37" customWidth="1"/>
    <col min="3830" max="3830" width="25.28515625" style="37" customWidth="1"/>
    <col min="3831" max="3831" width="17.5703125" style="37" customWidth="1"/>
    <col min="3832" max="3832" width="12.42578125" style="37" customWidth="1"/>
    <col min="3833" max="3833" width="20.140625" style="37" customWidth="1"/>
    <col min="3834" max="3834" width="24" style="37" customWidth="1"/>
    <col min="3835" max="3835" width="20.140625" style="37" customWidth="1"/>
    <col min="3836" max="3836" width="22.7109375" style="37" customWidth="1"/>
    <col min="3837" max="3837" width="29.140625" style="37" customWidth="1"/>
    <col min="3838" max="3838" width="22.7109375" style="37" customWidth="1"/>
    <col min="3839" max="3839" width="7.28515625" style="37" customWidth="1"/>
    <col min="3840" max="3840" width="15" style="37" customWidth="1"/>
    <col min="3841" max="3841" width="17.5703125" style="37" customWidth="1"/>
    <col min="3842" max="3842" width="15" style="37" customWidth="1"/>
    <col min="3843" max="3843" width="16.28515625" style="37" customWidth="1"/>
    <col min="3844" max="3844" width="13.7109375" style="37" customWidth="1"/>
    <col min="3845" max="3845" width="11.140625" style="37" customWidth="1"/>
    <col min="3846" max="3846" width="15" style="37" customWidth="1"/>
    <col min="3847" max="3847" width="20.140625" style="37" customWidth="1"/>
    <col min="3848" max="3848" width="17.5703125" style="37" customWidth="1"/>
    <col min="3849" max="3849" width="27.85546875" style="37" customWidth="1"/>
    <col min="3850" max="3850" width="26.5703125" style="37" customWidth="1"/>
    <col min="3851" max="3851" width="15" style="37" customWidth="1"/>
    <col min="3852" max="3852" width="17.5703125" style="37" customWidth="1"/>
    <col min="3853" max="3855" width="16.28515625" style="37" customWidth="1"/>
    <col min="3856" max="3856" width="20.140625" style="37" customWidth="1"/>
    <col min="3857" max="3857" width="15" style="37" customWidth="1"/>
    <col min="3858" max="3859" width="20.140625" style="37" customWidth="1"/>
    <col min="3860" max="3860" width="17.5703125" style="37" customWidth="1"/>
    <col min="3861" max="3861" width="20.140625" style="37" customWidth="1"/>
    <col min="3862" max="3862" width="12.42578125" style="37" customWidth="1"/>
    <col min="3863" max="3863" width="45.85546875" style="37" customWidth="1"/>
    <col min="3864" max="3864" width="29.140625" style="37" customWidth="1"/>
    <col min="3865" max="4072" width="12.42578125" style="37" customWidth="1"/>
    <col min="4073" max="4073" width="20.140625" style="37" customWidth="1"/>
    <col min="4074" max="4074" width="21.42578125" style="37" customWidth="1"/>
    <col min="4075" max="4075" width="24" style="37" customWidth="1"/>
    <col min="4076" max="4076" width="11.140625" style="37" customWidth="1"/>
    <col min="4077" max="4077" width="15" style="37" customWidth="1"/>
    <col min="4078" max="4078" width="13.7109375" style="37" customWidth="1"/>
    <col min="4079" max="4079" width="24" style="37" customWidth="1"/>
    <col min="4080" max="4080" width="15" style="37" customWidth="1"/>
    <col min="4081" max="4081" width="21.42578125" style="37" customWidth="1"/>
    <col min="4082" max="4082" width="15" style="37" customWidth="1"/>
    <col min="4083" max="4083" width="20.140625" style="37" customWidth="1"/>
    <col min="4084" max="4084" width="12.42578125" style="37" customWidth="1"/>
    <col min="4085" max="4085" width="17.5703125" style="37" customWidth="1"/>
    <col min="4086" max="4086" width="25.28515625" style="37" customWidth="1"/>
    <col min="4087" max="4087" width="17.5703125" style="37" customWidth="1"/>
    <col min="4088" max="4088" width="12.42578125" style="37" customWidth="1"/>
    <col min="4089" max="4089" width="20.140625" style="37" customWidth="1"/>
    <col min="4090" max="4090" width="24" style="37" customWidth="1"/>
    <col min="4091" max="4091" width="20.140625" style="37" customWidth="1"/>
    <col min="4092" max="4092" width="22.7109375" style="37" customWidth="1"/>
    <col min="4093" max="4093" width="29.140625" style="37" customWidth="1"/>
    <col min="4094" max="4094" width="22.7109375" style="37" customWidth="1"/>
    <col min="4095" max="4095" width="7.28515625" style="37" customWidth="1"/>
    <col min="4096" max="4096" width="15" style="37" customWidth="1"/>
    <col min="4097" max="4097" width="17.5703125" style="37" customWidth="1"/>
    <col min="4098" max="4098" width="15" style="37" customWidth="1"/>
    <col min="4099" max="4099" width="16.28515625" style="37" customWidth="1"/>
    <col min="4100" max="4100" width="13.7109375" style="37" customWidth="1"/>
    <col min="4101" max="4101" width="11.140625" style="37" customWidth="1"/>
    <col min="4102" max="4102" width="15" style="37" customWidth="1"/>
    <col min="4103" max="4103" width="20.140625" style="37" customWidth="1"/>
    <col min="4104" max="4104" width="17.5703125" style="37" customWidth="1"/>
    <col min="4105" max="4105" width="27.85546875" style="37" customWidth="1"/>
    <col min="4106" max="4106" width="26.5703125" style="37" customWidth="1"/>
    <col min="4107" max="4107" width="15" style="37" customWidth="1"/>
    <col min="4108" max="4108" width="17.5703125" style="37" customWidth="1"/>
    <col min="4109" max="4111" width="16.28515625" style="37" customWidth="1"/>
    <col min="4112" max="4112" width="20.140625" style="37" customWidth="1"/>
    <col min="4113" max="4113" width="15" style="37" customWidth="1"/>
    <col min="4114" max="4115" width="20.140625" style="37" customWidth="1"/>
    <col min="4116" max="4116" width="17.5703125" style="37" customWidth="1"/>
    <col min="4117" max="4117" width="20.140625" style="37" customWidth="1"/>
    <col min="4118" max="4118" width="12.42578125" style="37" customWidth="1"/>
    <col min="4119" max="4119" width="45.85546875" style="37" customWidth="1"/>
    <col min="4120" max="4120" width="29.140625" style="37" customWidth="1"/>
    <col min="4121" max="4328" width="12.42578125" style="37" customWidth="1"/>
    <col min="4329" max="4329" width="20.140625" style="37" customWidth="1"/>
    <col min="4330" max="4330" width="21.42578125" style="37" customWidth="1"/>
    <col min="4331" max="4331" width="24" style="37" customWidth="1"/>
    <col min="4332" max="4332" width="11.140625" style="37" customWidth="1"/>
    <col min="4333" max="4333" width="15" style="37" customWidth="1"/>
    <col min="4334" max="4334" width="13.7109375" style="37" customWidth="1"/>
    <col min="4335" max="4335" width="24" style="37" customWidth="1"/>
    <col min="4336" max="4336" width="15" style="37" customWidth="1"/>
    <col min="4337" max="4337" width="21.42578125" style="37" customWidth="1"/>
    <col min="4338" max="4338" width="15" style="37" customWidth="1"/>
    <col min="4339" max="4339" width="20.140625" style="37" customWidth="1"/>
    <col min="4340" max="4340" width="12.42578125" style="37" customWidth="1"/>
    <col min="4341" max="4341" width="17.5703125" style="37" customWidth="1"/>
    <col min="4342" max="4342" width="25.28515625" style="37" customWidth="1"/>
    <col min="4343" max="4343" width="17.5703125" style="37" customWidth="1"/>
    <col min="4344" max="4344" width="12.42578125" style="37" customWidth="1"/>
    <col min="4345" max="4345" width="20.140625" style="37" customWidth="1"/>
    <col min="4346" max="4346" width="24" style="37" customWidth="1"/>
    <col min="4347" max="4347" width="20.140625" style="37" customWidth="1"/>
    <col min="4348" max="4348" width="22.7109375" style="37" customWidth="1"/>
    <col min="4349" max="4349" width="29.140625" style="37" customWidth="1"/>
    <col min="4350" max="4350" width="22.7109375" style="37" customWidth="1"/>
    <col min="4351" max="4351" width="7.28515625" style="37" customWidth="1"/>
    <col min="4352" max="4352" width="15" style="37" customWidth="1"/>
    <col min="4353" max="4353" width="17.5703125" style="37" customWidth="1"/>
    <col min="4354" max="4354" width="15" style="37" customWidth="1"/>
    <col min="4355" max="4355" width="16.28515625" style="37" customWidth="1"/>
    <col min="4356" max="4356" width="13.7109375" style="37" customWidth="1"/>
    <col min="4357" max="4357" width="11.140625" style="37" customWidth="1"/>
    <col min="4358" max="4358" width="15" style="37" customWidth="1"/>
    <col min="4359" max="4359" width="20.140625" style="37" customWidth="1"/>
    <col min="4360" max="4360" width="17.5703125" style="37" customWidth="1"/>
    <col min="4361" max="4361" width="27.85546875" style="37" customWidth="1"/>
    <col min="4362" max="4362" width="26.5703125" style="37" customWidth="1"/>
    <col min="4363" max="4363" width="15" style="37" customWidth="1"/>
    <col min="4364" max="4364" width="17.5703125" style="37" customWidth="1"/>
    <col min="4365" max="4367" width="16.28515625" style="37" customWidth="1"/>
    <col min="4368" max="4368" width="20.140625" style="37" customWidth="1"/>
    <col min="4369" max="4369" width="15" style="37" customWidth="1"/>
    <col min="4370" max="4371" width="20.140625" style="37" customWidth="1"/>
    <col min="4372" max="4372" width="17.5703125" style="37" customWidth="1"/>
    <col min="4373" max="4373" width="20.140625" style="37" customWidth="1"/>
    <col min="4374" max="4374" width="12.42578125" style="37" customWidth="1"/>
    <col min="4375" max="4375" width="45.85546875" style="37" customWidth="1"/>
    <col min="4376" max="4376" width="29.140625" style="37" customWidth="1"/>
    <col min="4377" max="4584" width="12.42578125" style="37" customWidth="1"/>
    <col min="4585" max="4585" width="20.140625" style="37" customWidth="1"/>
    <col min="4586" max="4586" width="21.42578125" style="37" customWidth="1"/>
    <col min="4587" max="4587" width="24" style="37" customWidth="1"/>
    <col min="4588" max="4588" width="11.140625" style="37" customWidth="1"/>
    <col min="4589" max="4589" width="15" style="37" customWidth="1"/>
    <col min="4590" max="4590" width="13.7109375" style="37" customWidth="1"/>
    <col min="4591" max="4591" width="24" style="37" customWidth="1"/>
    <col min="4592" max="4592" width="15" style="37" customWidth="1"/>
    <col min="4593" max="4593" width="21.42578125" style="37" customWidth="1"/>
    <col min="4594" max="4594" width="15" style="37" customWidth="1"/>
    <col min="4595" max="4595" width="20.140625" style="37" customWidth="1"/>
    <col min="4596" max="4596" width="12.42578125" style="37" customWidth="1"/>
    <col min="4597" max="4597" width="17.5703125" style="37" customWidth="1"/>
    <col min="4598" max="4598" width="25.28515625" style="37" customWidth="1"/>
    <col min="4599" max="4599" width="17.5703125" style="37" customWidth="1"/>
    <col min="4600" max="4600" width="12.42578125" style="37" customWidth="1"/>
    <col min="4601" max="4601" width="20.140625" style="37" customWidth="1"/>
    <col min="4602" max="4602" width="24" style="37" customWidth="1"/>
    <col min="4603" max="4603" width="20.140625" style="37" customWidth="1"/>
    <col min="4604" max="4604" width="22.7109375" style="37" customWidth="1"/>
    <col min="4605" max="4605" width="29.140625" style="37" customWidth="1"/>
    <col min="4606" max="4606" width="22.7109375" style="37" customWidth="1"/>
    <col min="4607" max="4607" width="7.28515625" style="37" customWidth="1"/>
    <col min="4608" max="4608" width="15" style="37" customWidth="1"/>
    <col min="4609" max="4609" width="17.5703125" style="37" customWidth="1"/>
    <col min="4610" max="4610" width="15" style="37" customWidth="1"/>
    <col min="4611" max="4611" width="16.28515625" style="37" customWidth="1"/>
    <col min="4612" max="4612" width="13.7109375" style="37" customWidth="1"/>
    <col min="4613" max="4613" width="11.140625" style="37" customWidth="1"/>
    <col min="4614" max="4614" width="15" style="37" customWidth="1"/>
    <col min="4615" max="4615" width="20.140625" style="37" customWidth="1"/>
    <col min="4616" max="4616" width="17.5703125" style="37" customWidth="1"/>
    <col min="4617" max="4617" width="27.85546875" style="37" customWidth="1"/>
    <col min="4618" max="4618" width="26.5703125" style="37" customWidth="1"/>
    <col min="4619" max="4619" width="15" style="37" customWidth="1"/>
    <col min="4620" max="4620" width="17.5703125" style="37" customWidth="1"/>
    <col min="4621" max="4623" width="16.28515625" style="37" customWidth="1"/>
    <col min="4624" max="4624" width="20.140625" style="37" customWidth="1"/>
    <col min="4625" max="4625" width="15" style="37" customWidth="1"/>
    <col min="4626" max="4627" width="20.140625" style="37" customWidth="1"/>
    <col min="4628" max="4628" width="17.5703125" style="37" customWidth="1"/>
    <col min="4629" max="4629" width="20.140625" style="37" customWidth="1"/>
    <col min="4630" max="4630" width="12.42578125" style="37" customWidth="1"/>
    <col min="4631" max="4631" width="45.85546875" style="37" customWidth="1"/>
    <col min="4632" max="4632" width="29.140625" style="37" customWidth="1"/>
    <col min="4633" max="4840" width="12.42578125" style="37" customWidth="1"/>
    <col min="4841" max="4841" width="20.140625" style="37" customWidth="1"/>
    <col min="4842" max="4842" width="21.42578125" style="37" customWidth="1"/>
    <col min="4843" max="4843" width="24" style="37" customWidth="1"/>
    <col min="4844" max="4844" width="11.140625" style="37" customWidth="1"/>
    <col min="4845" max="4845" width="15" style="37" customWidth="1"/>
    <col min="4846" max="4846" width="13.7109375" style="37" customWidth="1"/>
    <col min="4847" max="4847" width="24" style="37" customWidth="1"/>
    <col min="4848" max="4848" width="15" style="37" customWidth="1"/>
    <col min="4849" max="4849" width="21.42578125" style="37" customWidth="1"/>
    <col min="4850" max="4850" width="15" style="37" customWidth="1"/>
    <col min="4851" max="4851" width="20.140625" style="37" customWidth="1"/>
    <col min="4852" max="4852" width="12.42578125" style="37" customWidth="1"/>
    <col min="4853" max="4853" width="17.5703125" style="37" customWidth="1"/>
    <col min="4854" max="4854" width="25.28515625" style="37" customWidth="1"/>
    <col min="4855" max="4855" width="17.5703125" style="37" customWidth="1"/>
    <col min="4856" max="4856" width="12.42578125" style="37" customWidth="1"/>
    <col min="4857" max="4857" width="20.140625" style="37" customWidth="1"/>
    <col min="4858" max="4858" width="24" style="37" customWidth="1"/>
    <col min="4859" max="4859" width="20.140625" style="37" customWidth="1"/>
    <col min="4860" max="4860" width="22.7109375" style="37" customWidth="1"/>
    <col min="4861" max="4861" width="29.140625" style="37" customWidth="1"/>
    <col min="4862" max="4862" width="22.7109375" style="37" customWidth="1"/>
    <col min="4863" max="4863" width="7.28515625" style="37" customWidth="1"/>
    <col min="4864" max="4864" width="15" style="37" customWidth="1"/>
    <col min="4865" max="4865" width="17.5703125" style="37" customWidth="1"/>
    <col min="4866" max="4866" width="15" style="37" customWidth="1"/>
    <col min="4867" max="4867" width="16.28515625" style="37" customWidth="1"/>
    <col min="4868" max="4868" width="13.7109375" style="37" customWidth="1"/>
    <col min="4869" max="4869" width="11.140625" style="37" customWidth="1"/>
    <col min="4870" max="4870" width="15" style="37" customWidth="1"/>
    <col min="4871" max="4871" width="20.140625" style="37" customWidth="1"/>
    <col min="4872" max="4872" width="17.5703125" style="37" customWidth="1"/>
    <col min="4873" max="4873" width="27.85546875" style="37" customWidth="1"/>
    <col min="4874" max="4874" width="26.5703125" style="37" customWidth="1"/>
    <col min="4875" max="4875" width="15" style="37" customWidth="1"/>
    <col min="4876" max="4876" width="17.5703125" style="37" customWidth="1"/>
    <col min="4877" max="4879" width="16.28515625" style="37" customWidth="1"/>
    <col min="4880" max="4880" width="20.140625" style="37" customWidth="1"/>
    <col min="4881" max="4881" width="15" style="37" customWidth="1"/>
    <col min="4882" max="4883" width="20.140625" style="37" customWidth="1"/>
    <col min="4884" max="4884" width="17.5703125" style="37" customWidth="1"/>
    <col min="4885" max="4885" width="20.140625" style="37" customWidth="1"/>
    <col min="4886" max="4886" width="12.42578125" style="37" customWidth="1"/>
    <col min="4887" max="4887" width="45.85546875" style="37" customWidth="1"/>
    <col min="4888" max="4888" width="29.140625" style="37" customWidth="1"/>
    <col min="4889" max="5096" width="12.42578125" style="37" customWidth="1"/>
    <col min="5097" max="5097" width="20.140625" style="37" customWidth="1"/>
    <col min="5098" max="5098" width="21.42578125" style="37" customWidth="1"/>
    <col min="5099" max="5099" width="24" style="37" customWidth="1"/>
    <col min="5100" max="5100" width="11.140625" style="37" customWidth="1"/>
    <col min="5101" max="5101" width="15" style="37" customWidth="1"/>
    <col min="5102" max="5102" width="13.7109375" style="37" customWidth="1"/>
    <col min="5103" max="5103" width="24" style="37" customWidth="1"/>
    <col min="5104" max="5104" width="15" style="37" customWidth="1"/>
    <col min="5105" max="5105" width="21.42578125" style="37" customWidth="1"/>
    <col min="5106" max="5106" width="15" style="37" customWidth="1"/>
    <col min="5107" max="5107" width="20.140625" style="37" customWidth="1"/>
    <col min="5108" max="5108" width="12.42578125" style="37" customWidth="1"/>
    <col min="5109" max="5109" width="17.5703125" style="37" customWidth="1"/>
    <col min="5110" max="5110" width="25.28515625" style="37" customWidth="1"/>
    <col min="5111" max="5111" width="17.5703125" style="37" customWidth="1"/>
    <col min="5112" max="5112" width="12.42578125" style="37" customWidth="1"/>
    <col min="5113" max="5113" width="20.140625" style="37" customWidth="1"/>
    <col min="5114" max="5114" width="24" style="37" customWidth="1"/>
    <col min="5115" max="5115" width="20.140625" style="37" customWidth="1"/>
    <col min="5116" max="5116" width="22.7109375" style="37" customWidth="1"/>
    <col min="5117" max="5117" width="29.140625" style="37" customWidth="1"/>
    <col min="5118" max="5118" width="22.7109375" style="37" customWidth="1"/>
    <col min="5119" max="5119" width="7.28515625" style="37" customWidth="1"/>
    <col min="5120" max="5120" width="15" style="37" customWidth="1"/>
    <col min="5121" max="5121" width="17.5703125" style="37" customWidth="1"/>
    <col min="5122" max="5122" width="15" style="37" customWidth="1"/>
    <col min="5123" max="5123" width="16.28515625" style="37" customWidth="1"/>
    <col min="5124" max="5124" width="13.7109375" style="37" customWidth="1"/>
    <col min="5125" max="5125" width="11.140625" style="37" customWidth="1"/>
    <col min="5126" max="5126" width="15" style="37" customWidth="1"/>
    <col min="5127" max="5127" width="20.140625" style="37" customWidth="1"/>
    <col min="5128" max="5128" width="17.5703125" style="37" customWidth="1"/>
    <col min="5129" max="5129" width="27.85546875" style="37" customWidth="1"/>
    <col min="5130" max="5130" width="26.5703125" style="37" customWidth="1"/>
    <col min="5131" max="5131" width="15" style="37" customWidth="1"/>
    <col min="5132" max="5132" width="17.5703125" style="37" customWidth="1"/>
    <col min="5133" max="5135" width="16.28515625" style="37" customWidth="1"/>
    <col min="5136" max="5136" width="20.140625" style="37" customWidth="1"/>
    <col min="5137" max="5137" width="15" style="37" customWidth="1"/>
    <col min="5138" max="5139" width="20.140625" style="37" customWidth="1"/>
    <col min="5140" max="5140" width="17.5703125" style="37" customWidth="1"/>
    <col min="5141" max="5141" width="20.140625" style="37" customWidth="1"/>
    <col min="5142" max="5142" width="12.42578125" style="37" customWidth="1"/>
    <col min="5143" max="5143" width="45.85546875" style="37" customWidth="1"/>
    <col min="5144" max="5144" width="29.140625" style="37" customWidth="1"/>
    <col min="5145" max="5352" width="12.42578125" style="37" customWidth="1"/>
    <col min="5353" max="5353" width="20.140625" style="37" customWidth="1"/>
    <col min="5354" max="5354" width="21.42578125" style="37" customWidth="1"/>
    <col min="5355" max="5355" width="24" style="37" customWidth="1"/>
    <col min="5356" max="5356" width="11.140625" style="37" customWidth="1"/>
    <col min="5357" max="5357" width="15" style="37" customWidth="1"/>
    <col min="5358" max="5358" width="13.7109375" style="37" customWidth="1"/>
    <col min="5359" max="5359" width="24" style="37" customWidth="1"/>
    <col min="5360" max="5360" width="15" style="37" customWidth="1"/>
    <col min="5361" max="5361" width="21.42578125" style="37" customWidth="1"/>
    <col min="5362" max="5362" width="15" style="37" customWidth="1"/>
    <col min="5363" max="5363" width="20.140625" style="37" customWidth="1"/>
    <col min="5364" max="5364" width="12.42578125" style="37" customWidth="1"/>
    <col min="5365" max="5365" width="17.5703125" style="37" customWidth="1"/>
    <col min="5366" max="5366" width="25.28515625" style="37" customWidth="1"/>
    <col min="5367" max="5367" width="17.5703125" style="37" customWidth="1"/>
    <col min="5368" max="5368" width="12.42578125" style="37" customWidth="1"/>
    <col min="5369" max="5369" width="20.140625" style="37" customWidth="1"/>
    <col min="5370" max="5370" width="24" style="37" customWidth="1"/>
    <col min="5371" max="5371" width="20.140625" style="37" customWidth="1"/>
    <col min="5372" max="5372" width="22.7109375" style="37" customWidth="1"/>
    <col min="5373" max="5373" width="29.140625" style="37" customWidth="1"/>
    <col min="5374" max="5374" width="22.7109375" style="37" customWidth="1"/>
    <col min="5375" max="5375" width="7.28515625" style="37" customWidth="1"/>
    <col min="5376" max="5376" width="15" style="37" customWidth="1"/>
    <col min="5377" max="5377" width="17.5703125" style="37" customWidth="1"/>
    <col min="5378" max="5378" width="15" style="37" customWidth="1"/>
    <col min="5379" max="5379" width="16.28515625" style="37" customWidth="1"/>
    <col min="5380" max="5380" width="13.7109375" style="37" customWidth="1"/>
    <col min="5381" max="5381" width="11.140625" style="37" customWidth="1"/>
    <col min="5382" max="5382" width="15" style="37" customWidth="1"/>
    <col min="5383" max="5383" width="20.140625" style="37" customWidth="1"/>
    <col min="5384" max="5384" width="17.5703125" style="37" customWidth="1"/>
    <col min="5385" max="5385" width="27.85546875" style="37" customWidth="1"/>
    <col min="5386" max="5386" width="26.5703125" style="37" customWidth="1"/>
    <col min="5387" max="5387" width="15" style="37" customWidth="1"/>
    <col min="5388" max="5388" width="17.5703125" style="37" customWidth="1"/>
    <col min="5389" max="5391" width="16.28515625" style="37" customWidth="1"/>
    <col min="5392" max="5392" width="20.140625" style="37" customWidth="1"/>
    <col min="5393" max="5393" width="15" style="37" customWidth="1"/>
    <col min="5394" max="5395" width="20.140625" style="37" customWidth="1"/>
    <col min="5396" max="5396" width="17.5703125" style="37" customWidth="1"/>
    <col min="5397" max="5397" width="20.140625" style="37" customWidth="1"/>
    <col min="5398" max="5398" width="12.42578125" style="37" customWidth="1"/>
    <col min="5399" max="5399" width="45.85546875" style="37" customWidth="1"/>
    <col min="5400" max="5400" width="29.140625" style="37" customWidth="1"/>
    <col min="5401" max="5608" width="12.42578125" style="37" customWidth="1"/>
    <col min="5609" max="5609" width="20.140625" style="37" customWidth="1"/>
    <col min="5610" max="5610" width="21.42578125" style="37" customWidth="1"/>
    <col min="5611" max="5611" width="24" style="37" customWidth="1"/>
    <col min="5612" max="5612" width="11.140625" style="37" customWidth="1"/>
    <col min="5613" max="5613" width="15" style="37" customWidth="1"/>
    <col min="5614" max="5614" width="13.7109375" style="37" customWidth="1"/>
    <col min="5615" max="5615" width="24" style="37" customWidth="1"/>
    <col min="5616" max="5616" width="15" style="37" customWidth="1"/>
    <col min="5617" max="5617" width="21.42578125" style="37" customWidth="1"/>
    <col min="5618" max="5618" width="15" style="37" customWidth="1"/>
    <col min="5619" max="5619" width="20.140625" style="37" customWidth="1"/>
    <col min="5620" max="5620" width="12.42578125" style="37" customWidth="1"/>
    <col min="5621" max="5621" width="17.5703125" style="37" customWidth="1"/>
    <col min="5622" max="5622" width="25.28515625" style="37" customWidth="1"/>
    <col min="5623" max="5623" width="17.5703125" style="37" customWidth="1"/>
    <col min="5624" max="5624" width="12.42578125" style="37" customWidth="1"/>
    <col min="5625" max="5625" width="20.140625" style="37" customWidth="1"/>
    <col min="5626" max="5626" width="24" style="37" customWidth="1"/>
    <col min="5627" max="5627" width="20.140625" style="37" customWidth="1"/>
    <col min="5628" max="5628" width="22.7109375" style="37" customWidth="1"/>
    <col min="5629" max="5629" width="29.140625" style="37" customWidth="1"/>
    <col min="5630" max="5630" width="22.7109375" style="37" customWidth="1"/>
    <col min="5631" max="5631" width="7.28515625" style="37" customWidth="1"/>
    <col min="5632" max="5632" width="15" style="37" customWidth="1"/>
    <col min="5633" max="5633" width="17.5703125" style="37" customWidth="1"/>
    <col min="5634" max="5634" width="15" style="37" customWidth="1"/>
    <col min="5635" max="5635" width="16.28515625" style="37" customWidth="1"/>
    <col min="5636" max="5636" width="13.7109375" style="37" customWidth="1"/>
    <col min="5637" max="5637" width="11.140625" style="37" customWidth="1"/>
    <col min="5638" max="5638" width="15" style="37" customWidth="1"/>
    <col min="5639" max="5639" width="20.140625" style="37" customWidth="1"/>
    <col min="5640" max="5640" width="17.5703125" style="37" customWidth="1"/>
    <col min="5641" max="5641" width="27.85546875" style="37" customWidth="1"/>
    <col min="5642" max="5642" width="26.5703125" style="37" customWidth="1"/>
    <col min="5643" max="5643" width="15" style="37" customWidth="1"/>
    <col min="5644" max="5644" width="17.5703125" style="37" customWidth="1"/>
    <col min="5645" max="5647" width="16.28515625" style="37" customWidth="1"/>
    <col min="5648" max="5648" width="20.140625" style="37" customWidth="1"/>
    <col min="5649" max="5649" width="15" style="37" customWidth="1"/>
    <col min="5650" max="5651" width="20.140625" style="37" customWidth="1"/>
    <col min="5652" max="5652" width="17.5703125" style="37" customWidth="1"/>
    <col min="5653" max="5653" width="20.140625" style="37" customWidth="1"/>
    <col min="5654" max="5654" width="12.42578125" style="37" customWidth="1"/>
    <col min="5655" max="5655" width="45.85546875" style="37" customWidth="1"/>
    <col min="5656" max="5656" width="29.140625" style="37" customWidth="1"/>
    <col min="5657" max="5864" width="12.42578125" style="37" customWidth="1"/>
    <col min="5865" max="5865" width="20.140625" style="37" customWidth="1"/>
    <col min="5866" max="5866" width="21.42578125" style="37" customWidth="1"/>
    <col min="5867" max="5867" width="24" style="37" customWidth="1"/>
    <col min="5868" max="5868" width="11.140625" style="37" customWidth="1"/>
    <col min="5869" max="5869" width="15" style="37" customWidth="1"/>
    <col min="5870" max="5870" width="13.7109375" style="37" customWidth="1"/>
    <col min="5871" max="5871" width="24" style="37" customWidth="1"/>
    <col min="5872" max="5872" width="15" style="37" customWidth="1"/>
    <col min="5873" max="5873" width="21.42578125" style="37" customWidth="1"/>
    <col min="5874" max="5874" width="15" style="37" customWidth="1"/>
    <col min="5875" max="5875" width="20.140625" style="37" customWidth="1"/>
    <col min="5876" max="5876" width="12.42578125" style="37" customWidth="1"/>
    <col min="5877" max="5877" width="17.5703125" style="37" customWidth="1"/>
    <col min="5878" max="5878" width="25.28515625" style="37" customWidth="1"/>
    <col min="5879" max="5879" width="17.5703125" style="37" customWidth="1"/>
    <col min="5880" max="5880" width="12.42578125" style="37" customWidth="1"/>
    <col min="5881" max="5881" width="20.140625" style="37" customWidth="1"/>
    <col min="5882" max="5882" width="24" style="37" customWidth="1"/>
    <col min="5883" max="5883" width="20.140625" style="37" customWidth="1"/>
    <col min="5884" max="5884" width="22.7109375" style="37" customWidth="1"/>
    <col min="5885" max="5885" width="29.140625" style="37" customWidth="1"/>
    <col min="5886" max="5886" width="22.7109375" style="37" customWidth="1"/>
    <col min="5887" max="5887" width="7.28515625" style="37" customWidth="1"/>
    <col min="5888" max="5888" width="15" style="37" customWidth="1"/>
    <col min="5889" max="5889" width="17.5703125" style="37" customWidth="1"/>
    <col min="5890" max="5890" width="15" style="37" customWidth="1"/>
    <col min="5891" max="5891" width="16.28515625" style="37" customWidth="1"/>
    <col min="5892" max="5892" width="13.7109375" style="37" customWidth="1"/>
    <col min="5893" max="5893" width="11.140625" style="37" customWidth="1"/>
    <col min="5894" max="5894" width="15" style="37" customWidth="1"/>
    <col min="5895" max="5895" width="20.140625" style="37" customWidth="1"/>
    <col min="5896" max="5896" width="17.5703125" style="37" customWidth="1"/>
    <col min="5897" max="5897" width="27.85546875" style="37" customWidth="1"/>
    <col min="5898" max="5898" width="26.5703125" style="37" customWidth="1"/>
    <col min="5899" max="5899" width="15" style="37" customWidth="1"/>
    <col min="5900" max="5900" width="17.5703125" style="37" customWidth="1"/>
    <col min="5901" max="5903" width="16.28515625" style="37" customWidth="1"/>
    <col min="5904" max="5904" width="20.140625" style="37" customWidth="1"/>
    <col min="5905" max="5905" width="15" style="37" customWidth="1"/>
    <col min="5906" max="5907" width="20.140625" style="37" customWidth="1"/>
    <col min="5908" max="5908" width="17.5703125" style="37" customWidth="1"/>
    <col min="5909" max="5909" width="20.140625" style="37" customWidth="1"/>
    <col min="5910" max="5910" width="12.42578125" style="37" customWidth="1"/>
    <col min="5911" max="5911" width="45.85546875" style="37" customWidth="1"/>
    <col min="5912" max="5912" width="29.140625" style="37" customWidth="1"/>
    <col min="5913" max="6120" width="12.42578125" style="37" customWidth="1"/>
    <col min="6121" max="6121" width="20.140625" style="37" customWidth="1"/>
    <col min="6122" max="6122" width="21.42578125" style="37" customWidth="1"/>
    <col min="6123" max="6123" width="24" style="37" customWidth="1"/>
    <col min="6124" max="6124" width="11.140625" style="37" customWidth="1"/>
    <col min="6125" max="6125" width="15" style="37" customWidth="1"/>
    <col min="6126" max="6126" width="13.7109375" style="37" customWidth="1"/>
    <col min="6127" max="6127" width="24" style="37" customWidth="1"/>
    <col min="6128" max="6128" width="15" style="37" customWidth="1"/>
    <col min="6129" max="6129" width="21.42578125" style="37" customWidth="1"/>
    <col min="6130" max="6130" width="15" style="37" customWidth="1"/>
    <col min="6131" max="6131" width="20.140625" style="37" customWidth="1"/>
    <col min="6132" max="6132" width="12.42578125" style="37" customWidth="1"/>
    <col min="6133" max="6133" width="17.5703125" style="37" customWidth="1"/>
    <col min="6134" max="6134" width="25.28515625" style="37" customWidth="1"/>
    <col min="6135" max="6135" width="17.5703125" style="37" customWidth="1"/>
    <col min="6136" max="6136" width="12.42578125" style="37" customWidth="1"/>
    <col min="6137" max="6137" width="20.140625" style="37" customWidth="1"/>
    <col min="6138" max="6138" width="24" style="37" customWidth="1"/>
    <col min="6139" max="6139" width="20.140625" style="37" customWidth="1"/>
    <col min="6140" max="6140" width="22.7109375" style="37" customWidth="1"/>
    <col min="6141" max="6141" width="29.140625" style="37" customWidth="1"/>
    <col min="6142" max="6142" width="22.7109375" style="37" customWidth="1"/>
    <col min="6143" max="6143" width="7.28515625" style="37" customWidth="1"/>
    <col min="6144" max="6144" width="15" style="37" customWidth="1"/>
    <col min="6145" max="6145" width="17.5703125" style="37" customWidth="1"/>
    <col min="6146" max="6146" width="15" style="37" customWidth="1"/>
    <col min="6147" max="6147" width="16.28515625" style="37" customWidth="1"/>
    <col min="6148" max="6148" width="13.7109375" style="37" customWidth="1"/>
    <col min="6149" max="6149" width="11.140625" style="37" customWidth="1"/>
    <col min="6150" max="6150" width="15" style="37" customWidth="1"/>
    <col min="6151" max="6151" width="20.140625" style="37" customWidth="1"/>
    <col min="6152" max="6152" width="17.5703125" style="37" customWidth="1"/>
    <col min="6153" max="6153" width="27.85546875" style="37" customWidth="1"/>
    <col min="6154" max="6154" width="26.5703125" style="37" customWidth="1"/>
    <col min="6155" max="6155" width="15" style="37" customWidth="1"/>
    <col min="6156" max="6156" width="17.5703125" style="37" customWidth="1"/>
    <col min="6157" max="6159" width="16.28515625" style="37" customWidth="1"/>
    <col min="6160" max="6160" width="20.140625" style="37" customWidth="1"/>
    <col min="6161" max="6161" width="15" style="37" customWidth="1"/>
    <col min="6162" max="6163" width="20.140625" style="37" customWidth="1"/>
    <col min="6164" max="6164" width="17.5703125" style="37" customWidth="1"/>
    <col min="6165" max="6165" width="20.140625" style="37" customWidth="1"/>
    <col min="6166" max="6166" width="12.42578125" style="37" customWidth="1"/>
    <col min="6167" max="6167" width="45.85546875" style="37" customWidth="1"/>
    <col min="6168" max="6168" width="29.140625" style="37" customWidth="1"/>
    <col min="6169" max="6376" width="12.42578125" style="37" customWidth="1"/>
    <col min="6377" max="6377" width="20.140625" style="37" customWidth="1"/>
    <col min="6378" max="6378" width="21.42578125" style="37" customWidth="1"/>
    <col min="6379" max="6379" width="24" style="37" customWidth="1"/>
    <col min="6380" max="6380" width="11.140625" style="37" customWidth="1"/>
    <col min="6381" max="6381" width="15" style="37" customWidth="1"/>
    <col min="6382" max="6382" width="13.7109375" style="37" customWidth="1"/>
    <col min="6383" max="6383" width="24" style="37" customWidth="1"/>
    <col min="6384" max="6384" width="15" style="37" customWidth="1"/>
    <col min="6385" max="6385" width="21.42578125" style="37" customWidth="1"/>
    <col min="6386" max="6386" width="15" style="37" customWidth="1"/>
    <col min="6387" max="6387" width="20.140625" style="37" customWidth="1"/>
    <col min="6388" max="6388" width="12.42578125" style="37" customWidth="1"/>
    <col min="6389" max="6389" width="17.5703125" style="37" customWidth="1"/>
    <col min="6390" max="6390" width="25.28515625" style="37" customWidth="1"/>
    <col min="6391" max="6391" width="17.5703125" style="37" customWidth="1"/>
    <col min="6392" max="6392" width="12.42578125" style="37" customWidth="1"/>
    <col min="6393" max="6393" width="20.140625" style="37" customWidth="1"/>
    <col min="6394" max="6394" width="24" style="37" customWidth="1"/>
    <col min="6395" max="6395" width="20.140625" style="37" customWidth="1"/>
    <col min="6396" max="6396" width="22.7109375" style="37" customWidth="1"/>
    <col min="6397" max="6397" width="29.140625" style="37" customWidth="1"/>
    <col min="6398" max="6398" width="22.7109375" style="37" customWidth="1"/>
    <col min="6399" max="6399" width="7.28515625" style="37" customWidth="1"/>
    <col min="6400" max="6400" width="15" style="37" customWidth="1"/>
    <col min="6401" max="6401" width="17.5703125" style="37" customWidth="1"/>
    <col min="6402" max="6402" width="15" style="37" customWidth="1"/>
    <col min="6403" max="6403" width="16.28515625" style="37" customWidth="1"/>
    <col min="6404" max="6404" width="13.7109375" style="37" customWidth="1"/>
    <col min="6405" max="6405" width="11.140625" style="37" customWidth="1"/>
    <col min="6406" max="6406" width="15" style="37" customWidth="1"/>
    <col min="6407" max="6407" width="20.140625" style="37" customWidth="1"/>
    <col min="6408" max="6408" width="17.5703125" style="37" customWidth="1"/>
    <col min="6409" max="6409" width="27.85546875" style="37" customWidth="1"/>
    <col min="6410" max="6410" width="26.5703125" style="37" customWidth="1"/>
    <col min="6411" max="6411" width="15" style="37" customWidth="1"/>
    <col min="6412" max="6412" width="17.5703125" style="37" customWidth="1"/>
    <col min="6413" max="6415" width="16.28515625" style="37" customWidth="1"/>
    <col min="6416" max="6416" width="20.140625" style="37" customWidth="1"/>
    <col min="6417" max="6417" width="15" style="37" customWidth="1"/>
    <col min="6418" max="6419" width="20.140625" style="37" customWidth="1"/>
    <col min="6420" max="6420" width="17.5703125" style="37" customWidth="1"/>
    <col min="6421" max="6421" width="20.140625" style="37" customWidth="1"/>
    <col min="6422" max="6422" width="12.42578125" style="37" customWidth="1"/>
    <col min="6423" max="6423" width="45.85546875" style="37" customWidth="1"/>
    <col min="6424" max="6424" width="29.140625" style="37" customWidth="1"/>
    <col min="6425" max="6632" width="12.42578125" style="37" customWidth="1"/>
    <col min="6633" max="6633" width="20.140625" style="37" customWidth="1"/>
    <col min="6634" max="6634" width="21.42578125" style="37" customWidth="1"/>
    <col min="6635" max="6635" width="24" style="37" customWidth="1"/>
    <col min="6636" max="6636" width="11.140625" style="37" customWidth="1"/>
    <col min="6637" max="6637" width="15" style="37" customWidth="1"/>
    <col min="6638" max="6638" width="13.7109375" style="37" customWidth="1"/>
    <col min="6639" max="6639" width="24" style="37" customWidth="1"/>
    <col min="6640" max="6640" width="15" style="37" customWidth="1"/>
    <col min="6641" max="6641" width="21.42578125" style="37" customWidth="1"/>
    <col min="6642" max="6642" width="15" style="37" customWidth="1"/>
    <col min="6643" max="6643" width="20.140625" style="37" customWidth="1"/>
    <col min="6644" max="6644" width="12.42578125" style="37" customWidth="1"/>
    <col min="6645" max="6645" width="17.5703125" style="37" customWidth="1"/>
    <col min="6646" max="6646" width="25.28515625" style="37" customWidth="1"/>
    <col min="6647" max="6647" width="17.5703125" style="37" customWidth="1"/>
    <col min="6648" max="6648" width="12.42578125" style="37" customWidth="1"/>
    <col min="6649" max="6649" width="20.140625" style="37" customWidth="1"/>
    <col min="6650" max="6650" width="24" style="37" customWidth="1"/>
    <col min="6651" max="6651" width="20.140625" style="37" customWidth="1"/>
    <col min="6652" max="6652" width="22.7109375" style="37" customWidth="1"/>
    <col min="6653" max="6653" width="29.140625" style="37" customWidth="1"/>
    <col min="6654" max="6654" width="22.7109375" style="37" customWidth="1"/>
    <col min="6655" max="6655" width="7.28515625" style="37" customWidth="1"/>
    <col min="6656" max="6656" width="15" style="37" customWidth="1"/>
    <col min="6657" max="6657" width="17.5703125" style="37" customWidth="1"/>
    <col min="6658" max="6658" width="15" style="37" customWidth="1"/>
    <col min="6659" max="6659" width="16.28515625" style="37" customWidth="1"/>
    <col min="6660" max="6660" width="13.7109375" style="37" customWidth="1"/>
    <col min="6661" max="6661" width="11.140625" style="37" customWidth="1"/>
    <col min="6662" max="6662" width="15" style="37" customWidth="1"/>
    <col min="6663" max="6663" width="20.140625" style="37" customWidth="1"/>
    <col min="6664" max="6664" width="17.5703125" style="37" customWidth="1"/>
    <col min="6665" max="6665" width="27.85546875" style="37" customWidth="1"/>
    <col min="6666" max="6666" width="26.5703125" style="37" customWidth="1"/>
    <col min="6667" max="6667" width="15" style="37" customWidth="1"/>
    <col min="6668" max="6668" width="17.5703125" style="37" customWidth="1"/>
    <col min="6669" max="6671" width="16.28515625" style="37" customWidth="1"/>
    <col min="6672" max="6672" width="20.140625" style="37" customWidth="1"/>
    <col min="6673" max="6673" width="15" style="37" customWidth="1"/>
    <col min="6674" max="6675" width="20.140625" style="37" customWidth="1"/>
    <col min="6676" max="6676" width="17.5703125" style="37" customWidth="1"/>
    <col min="6677" max="6677" width="20.140625" style="37" customWidth="1"/>
    <col min="6678" max="6678" width="12.42578125" style="37" customWidth="1"/>
    <col min="6679" max="6679" width="45.85546875" style="37" customWidth="1"/>
    <col min="6680" max="6680" width="29.140625" style="37" customWidth="1"/>
    <col min="6681" max="6888" width="12.42578125" style="37" customWidth="1"/>
    <col min="6889" max="6889" width="20.140625" style="37" customWidth="1"/>
    <col min="6890" max="6890" width="21.42578125" style="37" customWidth="1"/>
    <col min="6891" max="6891" width="24" style="37" customWidth="1"/>
    <col min="6892" max="6892" width="11.140625" style="37" customWidth="1"/>
    <col min="6893" max="6893" width="15" style="37" customWidth="1"/>
    <col min="6894" max="6894" width="13.7109375" style="37" customWidth="1"/>
    <col min="6895" max="6895" width="24" style="37" customWidth="1"/>
    <col min="6896" max="6896" width="15" style="37" customWidth="1"/>
    <col min="6897" max="6897" width="21.42578125" style="37" customWidth="1"/>
    <col min="6898" max="6898" width="15" style="37" customWidth="1"/>
    <col min="6899" max="6899" width="20.140625" style="37" customWidth="1"/>
    <col min="6900" max="6900" width="12.42578125" style="37" customWidth="1"/>
    <col min="6901" max="6901" width="17.5703125" style="37" customWidth="1"/>
    <col min="6902" max="6902" width="25.28515625" style="37" customWidth="1"/>
    <col min="6903" max="6903" width="17.5703125" style="37" customWidth="1"/>
    <col min="6904" max="6904" width="12.42578125" style="37" customWidth="1"/>
    <col min="6905" max="6905" width="20.140625" style="37" customWidth="1"/>
    <col min="6906" max="6906" width="24" style="37" customWidth="1"/>
    <col min="6907" max="6907" width="20.140625" style="37" customWidth="1"/>
    <col min="6908" max="6908" width="22.7109375" style="37" customWidth="1"/>
    <col min="6909" max="6909" width="29.140625" style="37" customWidth="1"/>
    <col min="6910" max="6910" width="22.7109375" style="37" customWidth="1"/>
    <col min="6911" max="6911" width="7.28515625" style="37" customWidth="1"/>
    <col min="6912" max="6912" width="15" style="37" customWidth="1"/>
    <col min="6913" max="6913" width="17.5703125" style="37" customWidth="1"/>
    <col min="6914" max="6914" width="15" style="37" customWidth="1"/>
    <col min="6915" max="6915" width="16.28515625" style="37" customWidth="1"/>
    <col min="6916" max="6916" width="13.7109375" style="37" customWidth="1"/>
    <col min="6917" max="6917" width="11.140625" style="37" customWidth="1"/>
    <col min="6918" max="6918" width="15" style="37" customWidth="1"/>
    <col min="6919" max="6919" width="20.140625" style="37" customWidth="1"/>
    <col min="6920" max="6920" width="17.5703125" style="37" customWidth="1"/>
    <col min="6921" max="6921" width="27.85546875" style="37" customWidth="1"/>
    <col min="6922" max="6922" width="26.5703125" style="37" customWidth="1"/>
    <col min="6923" max="6923" width="15" style="37" customWidth="1"/>
    <col min="6924" max="6924" width="17.5703125" style="37" customWidth="1"/>
    <col min="6925" max="6927" width="16.28515625" style="37" customWidth="1"/>
    <col min="6928" max="6928" width="20.140625" style="37" customWidth="1"/>
    <col min="6929" max="6929" width="15" style="37" customWidth="1"/>
    <col min="6930" max="6931" width="20.140625" style="37" customWidth="1"/>
    <col min="6932" max="6932" width="17.5703125" style="37" customWidth="1"/>
    <col min="6933" max="6933" width="20.140625" style="37" customWidth="1"/>
    <col min="6934" max="6934" width="12.42578125" style="37" customWidth="1"/>
    <col min="6935" max="6935" width="45.85546875" style="37" customWidth="1"/>
    <col min="6936" max="6936" width="29.140625" style="37" customWidth="1"/>
    <col min="6937" max="7144" width="12.42578125" style="37" customWidth="1"/>
    <col min="7145" max="7145" width="20.140625" style="37" customWidth="1"/>
    <col min="7146" max="7146" width="21.42578125" style="37" customWidth="1"/>
    <col min="7147" max="7147" width="24" style="37" customWidth="1"/>
    <col min="7148" max="7148" width="11.140625" style="37" customWidth="1"/>
    <col min="7149" max="7149" width="15" style="37" customWidth="1"/>
    <col min="7150" max="7150" width="13.7109375" style="37" customWidth="1"/>
    <col min="7151" max="7151" width="24" style="37" customWidth="1"/>
    <col min="7152" max="7152" width="15" style="37" customWidth="1"/>
    <col min="7153" max="7153" width="21.42578125" style="37" customWidth="1"/>
    <col min="7154" max="7154" width="15" style="37" customWidth="1"/>
    <col min="7155" max="7155" width="20.140625" style="37" customWidth="1"/>
    <col min="7156" max="7156" width="12.42578125" style="37" customWidth="1"/>
    <col min="7157" max="7157" width="17.5703125" style="37" customWidth="1"/>
    <col min="7158" max="7158" width="25.28515625" style="37" customWidth="1"/>
    <col min="7159" max="7159" width="17.5703125" style="37" customWidth="1"/>
    <col min="7160" max="7160" width="12.42578125" style="37" customWidth="1"/>
    <col min="7161" max="7161" width="20.140625" style="37" customWidth="1"/>
    <col min="7162" max="7162" width="24" style="37" customWidth="1"/>
    <col min="7163" max="7163" width="20.140625" style="37" customWidth="1"/>
    <col min="7164" max="7164" width="22.7109375" style="37" customWidth="1"/>
    <col min="7165" max="7165" width="29.140625" style="37" customWidth="1"/>
    <col min="7166" max="7166" width="22.7109375" style="37" customWidth="1"/>
    <col min="7167" max="7167" width="7.28515625" style="37" customWidth="1"/>
    <col min="7168" max="7168" width="15" style="37" customWidth="1"/>
    <col min="7169" max="7169" width="17.5703125" style="37" customWidth="1"/>
    <col min="7170" max="7170" width="15" style="37" customWidth="1"/>
    <col min="7171" max="7171" width="16.28515625" style="37" customWidth="1"/>
    <col min="7172" max="7172" width="13.7109375" style="37" customWidth="1"/>
    <col min="7173" max="7173" width="11.140625" style="37" customWidth="1"/>
    <col min="7174" max="7174" width="15" style="37" customWidth="1"/>
    <col min="7175" max="7175" width="20.140625" style="37" customWidth="1"/>
    <col min="7176" max="7176" width="17.5703125" style="37" customWidth="1"/>
    <col min="7177" max="7177" width="27.85546875" style="37" customWidth="1"/>
    <col min="7178" max="7178" width="26.5703125" style="37" customWidth="1"/>
    <col min="7179" max="7179" width="15" style="37" customWidth="1"/>
    <col min="7180" max="7180" width="17.5703125" style="37" customWidth="1"/>
    <col min="7181" max="7183" width="16.28515625" style="37" customWidth="1"/>
    <col min="7184" max="7184" width="20.140625" style="37" customWidth="1"/>
    <col min="7185" max="7185" width="15" style="37" customWidth="1"/>
    <col min="7186" max="7187" width="20.140625" style="37" customWidth="1"/>
    <col min="7188" max="7188" width="17.5703125" style="37" customWidth="1"/>
    <col min="7189" max="7189" width="20.140625" style="37" customWidth="1"/>
    <col min="7190" max="7190" width="12.42578125" style="37" customWidth="1"/>
    <col min="7191" max="7191" width="45.85546875" style="37" customWidth="1"/>
    <col min="7192" max="7192" width="29.140625" style="37" customWidth="1"/>
    <col min="7193" max="7400" width="12.42578125" style="37" customWidth="1"/>
    <col min="7401" max="7401" width="20.140625" style="37" customWidth="1"/>
    <col min="7402" max="7402" width="21.42578125" style="37" customWidth="1"/>
    <col min="7403" max="7403" width="24" style="37" customWidth="1"/>
    <col min="7404" max="7404" width="11.140625" style="37" customWidth="1"/>
    <col min="7405" max="7405" width="15" style="37" customWidth="1"/>
    <col min="7406" max="7406" width="13.7109375" style="37" customWidth="1"/>
    <col min="7407" max="7407" width="24" style="37" customWidth="1"/>
    <col min="7408" max="7408" width="15" style="37" customWidth="1"/>
    <col min="7409" max="7409" width="21.42578125" style="37" customWidth="1"/>
    <col min="7410" max="7410" width="15" style="37" customWidth="1"/>
    <col min="7411" max="7411" width="20.140625" style="37" customWidth="1"/>
    <col min="7412" max="7412" width="12.42578125" style="37" customWidth="1"/>
    <col min="7413" max="7413" width="17.5703125" style="37" customWidth="1"/>
    <col min="7414" max="7414" width="25.28515625" style="37" customWidth="1"/>
    <col min="7415" max="7415" width="17.5703125" style="37" customWidth="1"/>
    <col min="7416" max="7416" width="12.42578125" style="37" customWidth="1"/>
    <col min="7417" max="7417" width="20.140625" style="37" customWidth="1"/>
    <col min="7418" max="7418" width="24" style="37" customWidth="1"/>
    <col min="7419" max="7419" width="20.140625" style="37" customWidth="1"/>
    <col min="7420" max="7420" width="22.7109375" style="37" customWidth="1"/>
    <col min="7421" max="7421" width="29.140625" style="37" customWidth="1"/>
    <col min="7422" max="7422" width="22.7109375" style="37" customWidth="1"/>
    <col min="7423" max="7423" width="7.28515625" style="37" customWidth="1"/>
    <col min="7424" max="7424" width="15" style="37" customWidth="1"/>
    <col min="7425" max="7425" width="17.5703125" style="37" customWidth="1"/>
    <col min="7426" max="7426" width="15" style="37" customWidth="1"/>
    <col min="7427" max="7427" width="16.28515625" style="37" customWidth="1"/>
    <col min="7428" max="7428" width="13.7109375" style="37" customWidth="1"/>
    <col min="7429" max="7429" width="11.140625" style="37" customWidth="1"/>
    <col min="7430" max="7430" width="15" style="37" customWidth="1"/>
    <col min="7431" max="7431" width="20.140625" style="37" customWidth="1"/>
    <col min="7432" max="7432" width="17.5703125" style="37" customWidth="1"/>
    <col min="7433" max="7433" width="27.85546875" style="37" customWidth="1"/>
    <col min="7434" max="7434" width="26.5703125" style="37" customWidth="1"/>
    <col min="7435" max="7435" width="15" style="37" customWidth="1"/>
    <col min="7436" max="7436" width="17.5703125" style="37" customWidth="1"/>
    <col min="7437" max="7439" width="16.28515625" style="37" customWidth="1"/>
    <col min="7440" max="7440" width="20.140625" style="37" customWidth="1"/>
    <col min="7441" max="7441" width="15" style="37" customWidth="1"/>
    <col min="7442" max="7443" width="20.140625" style="37" customWidth="1"/>
    <col min="7444" max="7444" width="17.5703125" style="37" customWidth="1"/>
    <col min="7445" max="7445" width="20.140625" style="37" customWidth="1"/>
    <col min="7446" max="7446" width="12.42578125" style="37" customWidth="1"/>
    <col min="7447" max="7447" width="45.85546875" style="37" customWidth="1"/>
    <col min="7448" max="7448" width="29.140625" style="37" customWidth="1"/>
    <col min="7449" max="7656" width="12.42578125" style="37" customWidth="1"/>
    <col min="7657" max="7657" width="20.140625" style="37" customWidth="1"/>
    <col min="7658" max="7658" width="21.42578125" style="37" customWidth="1"/>
    <col min="7659" max="7659" width="24" style="37" customWidth="1"/>
    <col min="7660" max="7660" width="11.140625" style="37" customWidth="1"/>
    <col min="7661" max="7661" width="15" style="37" customWidth="1"/>
    <col min="7662" max="7662" width="13.7109375" style="37" customWidth="1"/>
    <col min="7663" max="7663" width="24" style="37" customWidth="1"/>
    <col min="7664" max="7664" width="15" style="37" customWidth="1"/>
    <col min="7665" max="7665" width="21.42578125" style="37" customWidth="1"/>
    <col min="7666" max="7666" width="15" style="37" customWidth="1"/>
    <col min="7667" max="7667" width="20.140625" style="37" customWidth="1"/>
    <col min="7668" max="7668" width="12.42578125" style="37" customWidth="1"/>
    <col min="7669" max="7669" width="17.5703125" style="37" customWidth="1"/>
    <col min="7670" max="7670" width="25.28515625" style="37" customWidth="1"/>
    <col min="7671" max="7671" width="17.5703125" style="37" customWidth="1"/>
    <col min="7672" max="7672" width="12.42578125" style="37" customWidth="1"/>
    <col min="7673" max="7673" width="20.140625" style="37" customWidth="1"/>
    <col min="7674" max="7674" width="24" style="37" customWidth="1"/>
    <col min="7675" max="7675" width="20.140625" style="37" customWidth="1"/>
    <col min="7676" max="7676" width="22.7109375" style="37" customWidth="1"/>
    <col min="7677" max="7677" width="29.140625" style="37" customWidth="1"/>
    <col min="7678" max="7678" width="22.7109375" style="37" customWidth="1"/>
    <col min="7679" max="7679" width="7.28515625" style="37" customWidth="1"/>
    <col min="7680" max="7680" width="15" style="37" customWidth="1"/>
    <col min="7681" max="7681" width="17.5703125" style="37" customWidth="1"/>
    <col min="7682" max="7682" width="15" style="37" customWidth="1"/>
    <col min="7683" max="7683" width="16.28515625" style="37" customWidth="1"/>
    <col min="7684" max="7684" width="13.7109375" style="37" customWidth="1"/>
    <col min="7685" max="7685" width="11.140625" style="37" customWidth="1"/>
    <col min="7686" max="7686" width="15" style="37" customWidth="1"/>
    <col min="7687" max="7687" width="20.140625" style="37" customWidth="1"/>
    <col min="7688" max="7688" width="17.5703125" style="37" customWidth="1"/>
    <col min="7689" max="7689" width="27.85546875" style="37" customWidth="1"/>
    <col min="7690" max="7690" width="26.5703125" style="37" customWidth="1"/>
    <col min="7691" max="7691" width="15" style="37" customWidth="1"/>
    <col min="7692" max="7692" width="17.5703125" style="37" customWidth="1"/>
    <col min="7693" max="7695" width="16.28515625" style="37" customWidth="1"/>
    <col min="7696" max="7696" width="20.140625" style="37" customWidth="1"/>
    <col min="7697" max="7697" width="15" style="37" customWidth="1"/>
    <col min="7698" max="7699" width="20.140625" style="37" customWidth="1"/>
    <col min="7700" max="7700" width="17.5703125" style="37" customWidth="1"/>
    <col min="7701" max="7701" width="20.140625" style="37" customWidth="1"/>
    <col min="7702" max="7702" width="12.42578125" style="37" customWidth="1"/>
    <col min="7703" max="7703" width="45.85546875" style="37" customWidth="1"/>
    <col min="7704" max="7704" width="29.140625" style="37" customWidth="1"/>
    <col min="7705" max="7912" width="12.42578125" style="37" customWidth="1"/>
    <col min="7913" max="7913" width="20.140625" style="37" customWidth="1"/>
    <col min="7914" max="7914" width="21.42578125" style="37" customWidth="1"/>
    <col min="7915" max="7915" width="24" style="37" customWidth="1"/>
    <col min="7916" max="7916" width="11.140625" style="37" customWidth="1"/>
    <col min="7917" max="7917" width="15" style="37" customWidth="1"/>
    <col min="7918" max="7918" width="13.7109375" style="37" customWidth="1"/>
    <col min="7919" max="7919" width="24" style="37" customWidth="1"/>
    <col min="7920" max="7920" width="15" style="37" customWidth="1"/>
    <col min="7921" max="7921" width="21.42578125" style="37" customWidth="1"/>
    <col min="7922" max="7922" width="15" style="37" customWidth="1"/>
    <col min="7923" max="7923" width="20.140625" style="37" customWidth="1"/>
    <col min="7924" max="7924" width="12.42578125" style="37" customWidth="1"/>
    <col min="7925" max="7925" width="17.5703125" style="37" customWidth="1"/>
    <col min="7926" max="7926" width="25.28515625" style="37" customWidth="1"/>
    <col min="7927" max="7927" width="17.5703125" style="37" customWidth="1"/>
    <col min="7928" max="7928" width="12.42578125" style="37" customWidth="1"/>
    <col min="7929" max="7929" width="20.140625" style="37" customWidth="1"/>
    <col min="7930" max="7930" width="24" style="37" customWidth="1"/>
    <col min="7931" max="7931" width="20.140625" style="37" customWidth="1"/>
    <col min="7932" max="7932" width="22.7109375" style="37" customWidth="1"/>
    <col min="7933" max="7933" width="29.140625" style="37" customWidth="1"/>
    <col min="7934" max="7934" width="22.7109375" style="37" customWidth="1"/>
    <col min="7935" max="7935" width="7.28515625" style="37" customWidth="1"/>
    <col min="7936" max="7936" width="15" style="37" customWidth="1"/>
    <col min="7937" max="7937" width="17.5703125" style="37" customWidth="1"/>
    <col min="7938" max="7938" width="15" style="37" customWidth="1"/>
    <col min="7939" max="7939" width="16.28515625" style="37" customWidth="1"/>
    <col min="7940" max="7940" width="13.7109375" style="37" customWidth="1"/>
    <col min="7941" max="7941" width="11.140625" style="37" customWidth="1"/>
    <col min="7942" max="7942" width="15" style="37" customWidth="1"/>
    <col min="7943" max="7943" width="20.140625" style="37" customWidth="1"/>
    <col min="7944" max="7944" width="17.5703125" style="37" customWidth="1"/>
    <col min="7945" max="7945" width="27.85546875" style="37" customWidth="1"/>
    <col min="7946" max="7946" width="26.5703125" style="37" customWidth="1"/>
    <col min="7947" max="7947" width="15" style="37" customWidth="1"/>
    <col min="7948" max="7948" width="17.5703125" style="37" customWidth="1"/>
    <col min="7949" max="7951" width="16.28515625" style="37" customWidth="1"/>
    <col min="7952" max="7952" width="20.140625" style="37" customWidth="1"/>
    <col min="7953" max="7953" width="15" style="37" customWidth="1"/>
    <col min="7954" max="7955" width="20.140625" style="37" customWidth="1"/>
    <col min="7956" max="7956" width="17.5703125" style="37" customWidth="1"/>
    <col min="7957" max="7957" width="20.140625" style="37" customWidth="1"/>
    <col min="7958" max="7958" width="12.42578125" style="37" customWidth="1"/>
    <col min="7959" max="7959" width="45.85546875" style="37" customWidth="1"/>
    <col min="7960" max="7960" width="29.140625" style="37" customWidth="1"/>
    <col min="7961" max="8168" width="12.42578125" style="37" customWidth="1"/>
    <col min="8169" max="8169" width="20.140625" style="37" customWidth="1"/>
    <col min="8170" max="8170" width="21.42578125" style="37" customWidth="1"/>
    <col min="8171" max="8171" width="24" style="37" customWidth="1"/>
    <col min="8172" max="8172" width="11.140625" style="37" customWidth="1"/>
    <col min="8173" max="8173" width="15" style="37" customWidth="1"/>
    <col min="8174" max="8174" width="13.7109375" style="37" customWidth="1"/>
    <col min="8175" max="8175" width="24" style="37" customWidth="1"/>
    <col min="8176" max="8176" width="15" style="37" customWidth="1"/>
    <col min="8177" max="8177" width="21.42578125" style="37" customWidth="1"/>
    <col min="8178" max="8178" width="15" style="37" customWidth="1"/>
    <col min="8179" max="8179" width="20.140625" style="37" customWidth="1"/>
    <col min="8180" max="8180" width="12.42578125" style="37" customWidth="1"/>
    <col min="8181" max="8181" width="17.5703125" style="37" customWidth="1"/>
    <col min="8182" max="8182" width="25.28515625" style="37" customWidth="1"/>
    <col min="8183" max="8183" width="17.5703125" style="37" customWidth="1"/>
    <col min="8184" max="8184" width="12.42578125" style="37" customWidth="1"/>
    <col min="8185" max="8185" width="20.140625" style="37" customWidth="1"/>
    <col min="8186" max="8186" width="24" style="37" customWidth="1"/>
    <col min="8187" max="8187" width="20.140625" style="37" customWidth="1"/>
    <col min="8188" max="8188" width="22.7109375" style="37" customWidth="1"/>
    <col min="8189" max="8189" width="29.140625" style="37" customWidth="1"/>
    <col min="8190" max="8190" width="22.7109375" style="37" customWidth="1"/>
    <col min="8191" max="8191" width="7.28515625" style="37" customWidth="1"/>
    <col min="8192" max="8192" width="15" style="37" customWidth="1"/>
    <col min="8193" max="8193" width="17.5703125" style="37" customWidth="1"/>
    <col min="8194" max="8194" width="15" style="37" customWidth="1"/>
    <col min="8195" max="8195" width="16.28515625" style="37" customWidth="1"/>
    <col min="8196" max="8196" width="13.7109375" style="37" customWidth="1"/>
    <col min="8197" max="8197" width="11.140625" style="37" customWidth="1"/>
    <col min="8198" max="8198" width="15" style="37" customWidth="1"/>
    <col min="8199" max="8199" width="20.140625" style="37" customWidth="1"/>
    <col min="8200" max="8200" width="17.5703125" style="37" customWidth="1"/>
    <col min="8201" max="8201" width="27.85546875" style="37" customWidth="1"/>
    <col min="8202" max="8202" width="26.5703125" style="37" customWidth="1"/>
    <col min="8203" max="8203" width="15" style="37" customWidth="1"/>
    <col min="8204" max="8204" width="17.5703125" style="37" customWidth="1"/>
    <col min="8205" max="8207" width="16.28515625" style="37" customWidth="1"/>
    <col min="8208" max="8208" width="20.140625" style="37" customWidth="1"/>
    <col min="8209" max="8209" width="15" style="37" customWidth="1"/>
    <col min="8210" max="8211" width="20.140625" style="37" customWidth="1"/>
    <col min="8212" max="8212" width="17.5703125" style="37" customWidth="1"/>
    <col min="8213" max="8213" width="20.140625" style="37" customWidth="1"/>
    <col min="8214" max="8214" width="12.42578125" style="37" customWidth="1"/>
    <col min="8215" max="8215" width="45.85546875" style="37" customWidth="1"/>
    <col min="8216" max="8216" width="29.140625" style="37" customWidth="1"/>
    <col min="8217" max="8424" width="12.42578125" style="37" customWidth="1"/>
    <col min="8425" max="8425" width="20.140625" style="37" customWidth="1"/>
    <col min="8426" max="8426" width="21.42578125" style="37" customWidth="1"/>
    <col min="8427" max="8427" width="24" style="37" customWidth="1"/>
    <col min="8428" max="8428" width="11.140625" style="37" customWidth="1"/>
    <col min="8429" max="8429" width="15" style="37" customWidth="1"/>
    <col min="8430" max="8430" width="13.7109375" style="37" customWidth="1"/>
    <col min="8431" max="8431" width="24" style="37" customWidth="1"/>
    <col min="8432" max="8432" width="15" style="37" customWidth="1"/>
    <col min="8433" max="8433" width="21.42578125" style="37" customWidth="1"/>
    <col min="8434" max="8434" width="15" style="37" customWidth="1"/>
    <col min="8435" max="8435" width="20.140625" style="37" customWidth="1"/>
    <col min="8436" max="8436" width="12.42578125" style="37" customWidth="1"/>
    <col min="8437" max="8437" width="17.5703125" style="37" customWidth="1"/>
    <col min="8438" max="8438" width="25.28515625" style="37" customWidth="1"/>
    <col min="8439" max="8439" width="17.5703125" style="37" customWidth="1"/>
    <col min="8440" max="8440" width="12.42578125" style="37" customWidth="1"/>
    <col min="8441" max="8441" width="20.140625" style="37" customWidth="1"/>
    <col min="8442" max="8442" width="24" style="37" customWidth="1"/>
    <col min="8443" max="8443" width="20.140625" style="37" customWidth="1"/>
    <col min="8444" max="8444" width="22.7109375" style="37" customWidth="1"/>
    <col min="8445" max="8445" width="29.140625" style="37" customWidth="1"/>
    <col min="8446" max="8446" width="22.7109375" style="37" customWidth="1"/>
    <col min="8447" max="8447" width="7.28515625" style="37" customWidth="1"/>
    <col min="8448" max="8448" width="15" style="37" customWidth="1"/>
    <col min="8449" max="8449" width="17.5703125" style="37" customWidth="1"/>
    <col min="8450" max="8450" width="15" style="37" customWidth="1"/>
    <col min="8451" max="8451" width="16.28515625" style="37" customWidth="1"/>
    <col min="8452" max="8452" width="13.7109375" style="37" customWidth="1"/>
    <col min="8453" max="8453" width="11.140625" style="37" customWidth="1"/>
    <col min="8454" max="8454" width="15" style="37" customWidth="1"/>
    <col min="8455" max="8455" width="20.140625" style="37" customWidth="1"/>
    <col min="8456" max="8456" width="17.5703125" style="37" customWidth="1"/>
    <col min="8457" max="8457" width="27.85546875" style="37" customWidth="1"/>
    <col min="8458" max="8458" width="26.5703125" style="37" customWidth="1"/>
    <col min="8459" max="8459" width="15" style="37" customWidth="1"/>
    <col min="8460" max="8460" width="17.5703125" style="37" customWidth="1"/>
    <col min="8461" max="8463" width="16.28515625" style="37" customWidth="1"/>
    <col min="8464" max="8464" width="20.140625" style="37" customWidth="1"/>
    <col min="8465" max="8465" width="15" style="37" customWidth="1"/>
    <col min="8466" max="8467" width="20.140625" style="37" customWidth="1"/>
    <col min="8468" max="8468" width="17.5703125" style="37" customWidth="1"/>
    <col min="8469" max="8469" width="20.140625" style="37" customWidth="1"/>
    <col min="8470" max="8470" width="12.42578125" style="37" customWidth="1"/>
    <col min="8471" max="8471" width="45.85546875" style="37" customWidth="1"/>
    <col min="8472" max="8472" width="29.140625" style="37" customWidth="1"/>
    <col min="8473" max="8680" width="12.42578125" style="37" customWidth="1"/>
    <col min="8681" max="8681" width="20.140625" style="37" customWidth="1"/>
    <col min="8682" max="8682" width="21.42578125" style="37" customWidth="1"/>
    <col min="8683" max="8683" width="24" style="37" customWidth="1"/>
    <col min="8684" max="8684" width="11.140625" style="37" customWidth="1"/>
    <col min="8685" max="8685" width="15" style="37" customWidth="1"/>
    <col min="8686" max="8686" width="13.7109375" style="37" customWidth="1"/>
    <col min="8687" max="8687" width="24" style="37" customWidth="1"/>
    <col min="8688" max="8688" width="15" style="37" customWidth="1"/>
    <col min="8689" max="8689" width="21.42578125" style="37" customWidth="1"/>
    <col min="8690" max="8690" width="15" style="37" customWidth="1"/>
    <col min="8691" max="8691" width="20.140625" style="37" customWidth="1"/>
    <col min="8692" max="8692" width="12.42578125" style="37" customWidth="1"/>
    <col min="8693" max="8693" width="17.5703125" style="37" customWidth="1"/>
    <col min="8694" max="8694" width="25.28515625" style="37" customWidth="1"/>
    <col min="8695" max="8695" width="17.5703125" style="37" customWidth="1"/>
    <col min="8696" max="8696" width="12.42578125" style="37" customWidth="1"/>
    <col min="8697" max="8697" width="20.140625" style="37" customWidth="1"/>
    <col min="8698" max="8698" width="24" style="37" customWidth="1"/>
    <col min="8699" max="8699" width="20.140625" style="37" customWidth="1"/>
    <col min="8700" max="8700" width="22.7109375" style="37" customWidth="1"/>
    <col min="8701" max="8701" width="29.140625" style="37" customWidth="1"/>
    <col min="8702" max="8702" width="22.7109375" style="37" customWidth="1"/>
    <col min="8703" max="8703" width="7.28515625" style="37" customWidth="1"/>
    <col min="8704" max="8704" width="15" style="37" customWidth="1"/>
    <col min="8705" max="8705" width="17.5703125" style="37" customWidth="1"/>
    <col min="8706" max="8706" width="15" style="37" customWidth="1"/>
    <col min="8707" max="8707" width="16.28515625" style="37" customWidth="1"/>
    <col min="8708" max="8708" width="13.7109375" style="37" customWidth="1"/>
    <col min="8709" max="8709" width="11.140625" style="37" customWidth="1"/>
    <col min="8710" max="8710" width="15" style="37" customWidth="1"/>
    <col min="8711" max="8711" width="20.140625" style="37" customWidth="1"/>
    <col min="8712" max="8712" width="17.5703125" style="37" customWidth="1"/>
    <col min="8713" max="8713" width="27.85546875" style="37" customWidth="1"/>
    <col min="8714" max="8714" width="26.5703125" style="37" customWidth="1"/>
    <col min="8715" max="8715" width="15" style="37" customWidth="1"/>
    <col min="8716" max="8716" width="17.5703125" style="37" customWidth="1"/>
    <col min="8717" max="8719" width="16.28515625" style="37" customWidth="1"/>
    <col min="8720" max="8720" width="20.140625" style="37" customWidth="1"/>
    <col min="8721" max="8721" width="15" style="37" customWidth="1"/>
    <col min="8722" max="8723" width="20.140625" style="37" customWidth="1"/>
    <col min="8724" max="8724" width="17.5703125" style="37" customWidth="1"/>
    <col min="8725" max="8725" width="20.140625" style="37" customWidth="1"/>
    <col min="8726" max="8726" width="12.42578125" style="37" customWidth="1"/>
    <col min="8727" max="8727" width="45.85546875" style="37" customWidth="1"/>
    <col min="8728" max="8728" width="29.140625" style="37" customWidth="1"/>
    <col min="8729" max="8936" width="12.42578125" style="37" customWidth="1"/>
    <col min="8937" max="8937" width="20.140625" style="37" customWidth="1"/>
    <col min="8938" max="8938" width="21.42578125" style="37" customWidth="1"/>
    <col min="8939" max="8939" width="24" style="37" customWidth="1"/>
    <col min="8940" max="8940" width="11.140625" style="37" customWidth="1"/>
    <col min="8941" max="8941" width="15" style="37" customWidth="1"/>
    <col min="8942" max="8942" width="13.7109375" style="37" customWidth="1"/>
    <col min="8943" max="8943" width="24" style="37" customWidth="1"/>
    <col min="8944" max="8944" width="15" style="37" customWidth="1"/>
    <col min="8945" max="8945" width="21.42578125" style="37" customWidth="1"/>
    <col min="8946" max="8946" width="15" style="37" customWidth="1"/>
    <col min="8947" max="8947" width="20.140625" style="37" customWidth="1"/>
    <col min="8948" max="8948" width="12.42578125" style="37" customWidth="1"/>
    <col min="8949" max="8949" width="17.5703125" style="37" customWidth="1"/>
    <col min="8950" max="8950" width="25.28515625" style="37" customWidth="1"/>
    <col min="8951" max="8951" width="17.5703125" style="37" customWidth="1"/>
    <col min="8952" max="8952" width="12.42578125" style="37" customWidth="1"/>
    <col min="8953" max="8953" width="20.140625" style="37" customWidth="1"/>
    <col min="8954" max="8954" width="24" style="37" customWidth="1"/>
    <col min="8955" max="8955" width="20.140625" style="37" customWidth="1"/>
    <col min="8956" max="8956" width="22.7109375" style="37" customWidth="1"/>
    <col min="8957" max="8957" width="29.140625" style="37" customWidth="1"/>
    <col min="8958" max="8958" width="22.7109375" style="37" customWidth="1"/>
    <col min="8959" max="8959" width="7.28515625" style="37" customWidth="1"/>
    <col min="8960" max="8960" width="15" style="37" customWidth="1"/>
    <col min="8961" max="8961" width="17.5703125" style="37" customWidth="1"/>
    <col min="8962" max="8962" width="15" style="37" customWidth="1"/>
    <col min="8963" max="8963" width="16.28515625" style="37" customWidth="1"/>
    <col min="8964" max="8964" width="13.7109375" style="37" customWidth="1"/>
    <col min="8965" max="8965" width="11.140625" style="37" customWidth="1"/>
    <col min="8966" max="8966" width="15" style="37" customWidth="1"/>
    <col min="8967" max="8967" width="20.140625" style="37" customWidth="1"/>
    <col min="8968" max="8968" width="17.5703125" style="37" customWidth="1"/>
    <col min="8969" max="8969" width="27.85546875" style="37" customWidth="1"/>
    <col min="8970" max="8970" width="26.5703125" style="37" customWidth="1"/>
    <col min="8971" max="8971" width="15" style="37" customWidth="1"/>
    <col min="8972" max="8972" width="17.5703125" style="37" customWidth="1"/>
    <col min="8973" max="8975" width="16.28515625" style="37" customWidth="1"/>
    <col min="8976" max="8976" width="20.140625" style="37" customWidth="1"/>
    <col min="8977" max="8977" width="15" style="37" customWidth="1"/>
    <col min="8978" max="8979" width="20.140625" style="37" customWidth="1"/>
    <col min="8980" max="8980" width="17.5703125" style="37" customWidth="1"/>
    <col min="8981" max="8981" width="20.140625" style="37" customWidth="1"/>
    <col min="8982" max="8982" width="12.42578125" style="37" customWidth="1"/>
    <col min="8983" max="8983" width="45.85546875" style="37" customWidth="1"/>
    <col min="8984" max="8984" width="29.140625" style="37" customWidth="1"/>
    <col min="8985" max="9192" width="12.42578125" style="37" customWidth="1"/>
    <col min="9193" max="9193" width="20.140625" style="37" customWidth="1"/>
    <col min="9194" max="9194" width="21.42578125" style="37" customWidth="1"/>
    <col min="9195" max="9195" width="24" style="37" customWidth="1"/>
    <col min="9196" max="9196" width="11.140625" style="37" customWidth="1"/>
    <col min="9197" max="9197" width="15" style="37" customWidth="1"/>
    <col min="9198" max="9198" width="13.7109375" style="37" customWidth="1"/>
    <col min="9199" max="9199" width="24" style="37" customWidth="1"/>
    <col min="9200" max="9200" width="15" style="37" customWidth="1"/>
    <col min="9201" max="9201" width="21.42578125" style="37" customWidth="1"/>
    <col min="9202" max="9202" width="15" style="37" customWidth="1"/>
    <col min="9203" max="9203" width="20.140625" style="37" customWidth="1"/>
    <col min="9204" max="9204" width="12.42578125" style="37" customWidth="1"/>
    <col min="9205" max="9205" width="17.5703125" style="37" customWidth="1"/>
    <col min="9206" max="9206" width="25.28515625" style="37" customWidth="1"/>
    <col min="9207" max="9207" width="17.5703125" style="37" customWidth="1"/>
    <col min="9208" max="9208" width="12.42578125" style="37" customWidth="1"/>
    <col min="9209" max="9209" width="20.140625" style="37" customWidth="1"/>
    <col min="9210" max="9210" width="24" style="37" customWidth="1"/>
    <col min="9211" max="9211" width="20.140625" style="37" customWidth="1"/>
    <col min="9212" max="9212" width="22.7109375" style="37" customWidth="1"/>
    <col min="9213" max="9213" width="29.140625" style="37" customWidth="1"/>
    <col min="9214" max="9214" width="22.7109375" style="37" customWidth="1"/>
    <col min="9215" max="9215" width="7.28515625" style="37" customWidth="1"/>
    <col min="9216" max="9216" width="15" style="37" customWidth="1"/>
    <col min="9217" max="9217" width="17.5703125" style="37" customWidth="1"/>
    <col min="9218" max="9218" width="15" style="37" customWidth="1"/>
    <col min="9219" max="9219" width="16.28515625" style="37" customWidth="1"/>
    <col min="9220" max="9220" width="13.7109375" style="37" customWidth="1"/>
    <col min="9221" max="9221" width="11.140625" style="37" customWidth="1"/>
    <col min="9222" max="9222" width="15" style="37" customWidth="1"/>
    <col min="9223" max="9223" width="20.140625" style="37" customWidth="1"/>
    <col min="9224" max="9224" width="17.5703125" style="37" customWidth="1"/>
    <col min="9225" max="9225" width="27.85546875" style="37" customWidth="1"/>
    <col min="9226" max="9226" width="26.5703125" style="37" customWidth="1"/>
    <col min="9227" max="9227" width="15" style="37" customWidth="1"/>
    <col min="9228" max="9228" width="17.5703125" style="37" customWidth="1"/>
    <col min="9229" max="9231" width="16.28515625" style="37" customWidth="1"/>
    <col min="9232" max="9232" width="20.140625" style="37" customWidth="1"/>
    <col min="9233" max="9233" width="15" style="37" customWidth="1"/>
    <col min="9234" max="9235" width="20.140625" style="37" customWidth="1"/>
    <col min="9236" max="9236" width="17.5703125" style="37" customWidth="1"/>
    <col min="9237" max="9237" width="20.140625" style="37" customWidth="1"/>
    <col min="9238" max="9238" width="12.42578125" style="37" customWidth="1"/>
    <col min="9239" max="9239" width="45.85546875" style="37" customWidth="1"/>
    <col min="9240" max="9240" width="29.140625" style="37" customWidth="1"/>
    <col min="9241" max="9448" width="12.42578125" style="37" customWidth="1"/>
    <col min="9449" max="9449" width="20.140625" style="37" customWidth="1"/>
    <col min="9450" max="9450" width="21.42578125" style="37" customWidth="1"/>
    <col min="9451" max="9451" width="24" style="37" customWidth="1"/>
    <col min="9452" max="9452" width="11.140625" style="37" customWidth="1"/>
    <col min="9453" max="9453" width="15" style="37" customWidth="1"/>
    <col min="9454" max="9454" width="13.7109375" style="37" customWidth="1"/>
    <col min="9455" max="9455" width="24" style="37" customWidth="1"/>
    <col min="9456" max="9456" width="15" style="37" customWidth="1"/>
    <col min="9457" max="9457" width="21.42578125" style="37" customWidth="1"/>
    <col min="9458" max="9458" width="15" style="37" customWidth="1"/>
    <col min="9459" max="9459" width="20.140625" style="37" customWidth="1"/>
    <col min="9460" max="9460" width="12.42578125" style="37" customWidth="1"/>
    <col min="9461" max="9461" width="17.5703125" style="37" customWidth="1"/>
    <col min="9462" max="9462" width="25.28515625" style="37" customWidth="1"/>
    <col min="9463" max="9463" width="17.5703125" style="37" customWidth="1"/>
    <col min="9464" max="9464" width="12.42578125" style="37" customWidth="1"/>
    <col min="9465" max="9465" width="20.140625" style="37" customWidth="1"/>
    <col min="9466" max="9466" width="24" style="37" customWidth="1"/>
    <col min="9467" max="9467" width="20.140625" style="37" customWidth="1"/>
    <col min="9468" max="9468" width="22.7109375" style="37" customWidth="1"/>
    <col min="9469" max="9469" width="29.140625" style="37" customWidth="1"/>
    <col min="9470" max="9470" width="22.7109375" style="37" customWidth="1"/>
    <col min="9471" max="9471" width="7.28515625" style="37" customWidth="1"/>
    <col min="9472" max="9472" width="15" style="37" customWidth="1"/>
    <col min="9473" max="9473" width="17.5703125" style="37" customWidth="1"/>
    <col min="9474" max="9474" width="15" style="37" customWidth="1"/>
    <col min="9475" max="9475" width="16.28515625" style="37" customWidth="1"/>
    <col min="9476" max="9476" width="13.7109375" style="37" customWidth="1"/>
    <col min="9477" max="9477" width="11.140625" style="37" customWidth="1"/>
    <col min="9478" max="9478" width="15" style="37" customWidth="1"/>
    <col min="9479" max="9479" width="20.140625" style="37" customWidth="1"/>
    <col min="9480" max="9480" width="17.5703125" style="37" customWidth="1"/>
    <col min="9481" max="9481" width="27.85546875" style="37" customWidth="1"/>
    <col min="9482" max="9482" width="26.5703125" style="37" customWidth="1"/>
    <col min="9483" max="9483" width="15" style="37" customWidth="1"/>
    <col min="9484" max="9484" width="17.5703125" style="37" customWidth="1"/>
    <col min="9485" max="9487" width="16.28515625" style="37" customWidth="1"/>
    <col min="9488" max="9488" width="20.140625" style="37" customWidth="1"/>
    <col min="9489" max="9489" width="15" style="37" customWidth="1"/>
    <col min="9490" max="9491" width="20.140625" style="37" customWidth="1"/>
    <col min="9492" max="9492" width="17.5703125" style="37" customWidth="1"/>
    <col min="9493" max="9493" width="20.140625" style="37" customWidth="1"/>
    <col min="9494" max="9494" width="12.42578125" style="37" customWidth="1"/>
    <col min="9495" max="9495" width="45.85546875" style="37" customWidth="1"/>
    <col min="9496" max="9496" width="29.140625" style="37" customWidth="1"/>
    <col min="9497" max="9704" width="12.42578125" style="37" customWidth="1"/>
    <col min="9705" max="9705" width="20.140625" style="37" customWidth="1"/>
    <col min="9706" max="9706" width="21.42578125" style="37" customWidth="1"/>
    <col min="9707" max="9707" width="24" style="37" customWidth="1"/>
    <col min="9708" max="9708" width="11.140625" style="37" customWidth="1"/>
    <col min="9709" max="9709" width="15" style="37" customWidth="1"/>
    <col min="9710" max="9710" width="13.7109375" style="37" customWidth="1"/>
    <col min="9711" max="9711" width="24" style="37" customWidth="1"/>
    <col min="9712" max="9712" width="15" style="37" customWidth="1"/>
    <col min="9713" max="9713" width="21.42578125" style="37" customWidth="1"/>
    <col min="9714" max="9714" width="15" style="37" customWidth="1"/>
    <col min="9715" max="9715" width="20.140625" style="37" customWidth="1"/>
    <col min="9716" max="9716" width="12.42578125" style="37" customWidth="1"/>
    <col min="9717" max="9717" width="17.5703125" style="37" customWidth="1"/>
    <col min="9718" max="9718" width="25.28515625" style="37" customWidth="1"/>
    <col min="9719" max="9719" width="17.5703125" style="37" customWidth="1"/>
    <col min="9720" max="9720" width="12.42578125" style="37" customWidth="1"/>
    <col min="9721" max="9721" width="20.140625" style="37" customWidth="1"/>
    <col min="9722" max="9722" width="24" style="37" customWidth="1"/>
    <col min="9723" max="9723" width="20.140625" style="37" customWidth="1"/>
    <col min="9724" max="9724" width="22.7109375" style="37" customWidth="1"/>
    <col min="9725" max="9725" width="29.140625" style="37" customWidth="1"/>
    <col min="9726" max="9726" width="22.7109375" style="37" customWidth="1"/>
    <col min="9727" max="9727" width="7.28515625" style="37" customWidth="1"/>
    <col min="9728" max="9728" width="15" style="37" customWidth="1"/>
    <col min="9729" max="9729" width="17.5703125" style="37" customWidth="1"/>
    <col min="9730" max="9730" width="15" style="37" customWidth="1"/>
    <col min="9731" max="9731" width="16.28515625" style="37" customWidth="1"/>
    <col min="9732" max="9732" width="13.7109375" style="37" customWidth="1"/>
    <col min="9733" max="9733" width="11.140625" style="37" customWidth="1"/>
    <col min="9734" max="9734" width="15" style="37" customWidth="1"/>
    <col min="9735" max="9735" width="20.140625" style="37" customWidth="1"/>
    <col min="9736" max="9736" width="17.5703125" style="37" customWidth="1"/>
    <col min="9737" max="9737" width="27.85546875" style="37" customWidth="1"/>
    <col min="9738" max="9738" width="26.5703125" style="37" customWidth="1"/>
    <col min="9739" max="9739" width="15" style="37" customWidth="1"/>
    <col min="9740" max="9740" width="17.5703125" style="37" customWidth="1"/>
    <col min="9741" max="9743" width="16.28515625" style="37" customWidth="1"/>
    <col min="9744" max="9744" width="20.140625" style="37" customWidth="1"/>
    <col min="9745" max="9745" width="15" style="37" customWidth="1"/>
    <col min="9746" max="9747" width="20.140625" style="37" customWidth="1"/>
    <col min="9748" max="9748" width="17.5703125" style="37" customWidth="1"/>
    <col min="9749" max="9749" width="20.140625" style="37" customWidth="1"/>
    <col min="9750" max="9750" width="12.42578125" style="37" customWidth="1"/>
    <col min="9751" max="9751" width="45.85546875" style="37" customWidth="1"/>
    <col min="9752" max="9752" width="29.140625" style="37" customWidth="1"/>
    <col min="9753" max="9960" width="12.42578125" style="37" customWidth="1"/>
    <col min="9961" max="9961" width="20.140625" style="37" customWidth="1"/>
    <col min="9962" max="9962" width="21.42578125" style="37" customWidth="1"/>
    <col min="9963" max="9963" width="24" style="37" customWidth="1"/>
    <col min="9964" max="9964" width="11.140625" style="37" customWidth="1"/>
    <col min="9965" max="9965" width="15" style="37" customWidth="1"/>
    <col min="9966" max="9966" width="13.7109375" style="37" customWidth="1"/>
    <col min="9967" max="9967" width="24" style="37" customWidth="1"/>
    <col min="9968" max="9968" width="15" style="37" customWidth="1"/>
    <col min="9969" max="9969" width="21.42578125" style="37" customWidth="1"/>
    <col min="9970" max="9970" width="15" style="37" customWidth="1"/>
    <col min="9971" max="9971" width="20.140625" style="37" customWidth="1"/>
    <col min="9972" max="9972" width="12.42578125" style="37" customWidth="1"/>
    <col min="9973" max="9973" width="17.5703125" style="37" customWidth="1"/>
    <col min="9974" max="9974" width="25.28515625" style="37" customWidth="1"/>
    <col min="9975" max="9975" width="17.5703125" style="37" customWidth="1"/>
    <col min="9976" max="9976" width="12.42578125" style="37" customWidth="1"/>
    <col min="9977" max="9977" width="20.140625" style="37" customWidth="1"/>
    <col min="9978" max="9978" width="24" style="37" customWidth="1"/>
    <col min="9979" max="9979" width="20.140625" style="37" customWidth="1"/>
    <col min="9980" max="9980" width="22.7109375" style="37" customWidth="1"/>
    <col min="9981" max="9981" width="29.140625" style="37" customWidth="1"/>
    <col min="9982" max="9982" width="22.7109375" style="37" customWidth="1"/>
    <col min="9983" max="9983" width="7.28515625" style="37" customWidth="1"/>
    <col min="9984" max="9984" width="15" style="37" customWidth="1"/>
    <col min="9985" max="9985" width="17.5703125" style="37" customWidth="1"/>
    <col min="9986" max="9986" width="15" style="37" customWidth="1"/>
    <col min="9987" max="9987" width="16.28515625" style="37" customWidth="1"/>
    <col min="9988" max="9988" width="13.7109375" style="37" customWidth="1"/>
    <col min="9989" max="9989" width="11.140625" style="37" customWidth="1"/>
    <col min="9990" max="9990" width="15" style="37" customWidth="1"/>
    <col min="9991" max="9991" width="20.140625" style="37" customWidth="1"/>
    <col min="9992" max="9992" width="17.5703125" style="37" customWidth="1"/>
    <col min="9993" max="9993" width="27.85546875" style="37" customWidth="1"/>
    <col min="9994" max="9994" width="26.5703125" style="37" customWidth="1"/>
    <col min="9995" max="9995" width="15" style="37" customWidth="1"/>
    <col min="9996" max="9996" width="17.5703125" style="37" customWidth="1"/>
    <col min="9997" max="9999" width="16.28515625" style="37" customWidth="1"/>
    <col min="10000" max="10000" width="20.140625" style="37" customWidth="1"/>
    <col min="10001" max="10001" width="15" style="37" customWidth="1"/>
    <col min="10002" max="10003" width="20.140625" style="37" customWidth="1"/>
    <col min="10004" max="10004" width="17.5703125" style="37" customWidth="1"/>
    <col min="10005" max="10005" width="20.140625" style="37" customWidth="1"/>
    <col min="10006" max="10006" width="12.42578125" style="37" customWidth="1"/>
    <col min="10007" max="10007" width="45.85546875" style="37" customWidth="1"/>
    <col min="10008" max="10008" width="29.140625" style="37" customWidth="1"/>
    <col min="10009" max="10216" width="12.42578125" style="37" customWidth="1"/>
    <col min="10217" max="10217" width="20.140625" style="37" customWidth="1"/>
    <col min="10218" max="10218" width="21.42578125" style="37" customWidth="1"/>
    <col min="10219" max="10219" width="24" style="37" customWidth="1"/>
    <col min="10220" max="10220" width="11.140625" style="37" customWidth="1"/>
    <col min="10221" max="10221" width="15" style="37" customWidth="1"/>
    <col min="10222" max="10222" width="13.7109375" style="37" customWidth="1"/>
    <col min="10223" max="10223" width="24" style="37" customWidth="1"/>
    <col min="10224" max="10224" width="15" style="37" customWidth="1"/>
    <col min="10225" max="10225" width="21.42578125" style="37" customWidth="1"/>
    <col min="10226" max="10226" width="15" style="37" customWidth="1"/>
    <col min="10227" max="10227" width="20.140625" style="37" customWidth="1"/>
    <col min="10228" max="10228" width="12.42578125" style="37" customWidth="1"/>
    <col min="10229" max="10229" width="17.5703125" style="37" customWidth="1"/>
    <col min="10230" max="10230" width="25.28515625" style="37" customWidth="1"/>
    <col min="10231" max="10231" width="17.5703125" style="37" customWidth="1"/>
    <col min="10232" max="10232" width="12.42578125" style="37" customWidth="1"/>
    <col min="10233" max="10233" width="20.140625" style="37" customWidth="1"/>
    <col min="10234" max="10234" width="24" style="37" customWidth="1"/>
    <col min="10235" max="10235" width="20.140625" style="37" customWidth="1"/>
    <col min="10236" max="10236" width="22.7109375" style="37" customWidth="1"/>
    <col min="10237" max="10237" width="29.140625" style="37" customWidth="1"/>
    <col min="10238" max="10238" width="22.7109375" style="37" customWidth="1"/>
    <col min="10239" max="10239" width="7.28515625" style="37" customWidth="1"/>
    <col min="10240" max="10240" width="15" style="37" customWidth="1"/>
    <col min="10241" max="10241" width="17.5703125" style="37" customWidth="1"/>
    <col min="10242" max="10242" width="15" style="37" customWidth="1"/>
    <col min="10243" max="10243" width="16.28515625" style="37" customWidth="1"/>
    <col min="10244" max="10244" width="13.7109375" style="37" customWidth="1"/>
    <col min="10245" max="10245" width="11.140625" style="37" customWidth="1"/>
    <col min="10246" max="10246" width="15" style="37" customWidth="1"/>
    <col min="10247" max="10247" width="20.140625" style="37" customWidth="1"/>
    <col min="10248" max="10248" width="17.5703125" style="37" customWidth="1"/>
    <col min="10249" max="10249" width="27.85546875" style="37" customWidth="1"/>
    <col min="10250" max="10250" width="26.5703125" style="37" customWidth="1"/>
    <col min="10251" max="10251" width="15" style="37" customWidth="1"/>
    <col min="10252" max="10252" width="17.5703125" style="37" customWidth="1"/>
    <col min="10253" max="10255" width="16.28515625" style="37" customWidth="1"/>
    <col min="10256" max="10256" width="20.140625" style="37" customWidth="1"/>
    <col min="10257" max="10257" width="15" style="37" customWidth="1"/>
    <col min="10258" max="10259" width="20.140625" style="37" customWidth="1"/>
    <col min="10260" max="10260" width="17.5703125" style="37" customWidth="1"/>
    <col min="10261" max="10261" width="20.140625" style="37" customWidth="1"/>
    <col min="10262" max="10262" width="12.42578125" style="37" customWidth="1"/>
    <col min="10263" max="10263" width="45.85546875" style="37" customWidth="1"/>
    <col min="10264" max="10264" width="29.140625" style="37" customWidth="1"/>
    <col min="10265" max="10472" width="12.42578125" style="37" customWidth="1"/>
    <col min="10473" max="10473" width="20.140625" style="37" customWidth="1"/>
    <col min="10474" max="10474" width="21.42578125" style="37" customWidth="1"/>
    <col min="10475" max="10475" width="24" style="37" customWidth="1"/>
    <col min="10476" max="10476" width="11.140625" style="37" customWidth="1"/>
    <col min="10477" max="10477" width="15" style="37" customWidth="1"/>
    <col min="10478" max="10478" width="13.7109375" style="37" customWidth="1"/>
    <col min="10479" max="10479" width="24" style="37" customWidth="1"/>
    <col min="10480" max="10480" width="15" style="37" customWidth="1"/>
    <col min="10481" max="10481" width="21.42578125" style="37" customWidth="1"/>
    <col min="10482" max="10482" width="15" style="37" customWidth="1"/>
    <col min="10483" max="10483" width="20.140625" style="37" customWidth="1"/>
    <col min="10484" max="10484" width="12.42578125" style="37" customWidth="1"/>
    <col min="10485" max="10485" width="17.5703125" style="37" customWidth="1"/>
    <col min="10486" max="10486" width="25.28515625" style="37" customWidth="1"/>
    <col min="10487" max="10487" width="17.5703125" style="37" customWidth="1"/>
    <col min="10488" max="10488" width="12.42578125" style="37" customWidth="1"/>
    <col min="10489" max="10489" width="20.140625" style="37" customWidth="1"/>
    <col min="10490" max="10490" width="24" style="37" customWidth="1"/>
    <col min="10491" max="10491" width="20.140625" style="37" customWidth="1"/>
    <col min="10492" max="10492" width="22.7109375" style="37" customWidth="1"/>
    <col min="10493" max="10493" width="29.140625" style="37" customWidth="1"/>
    <col min="10494" max="10494" width="22.7109375" style="37" customWidth="1"/>
    <col min="10495" max="10495" width="7.28515625" style="37" customWidth="1"/>
    <col min="10496" max="10496" width="15" style="37" customWidth="1"/>
    <col min="10497" max="10497" width="17.5703125" style="37" customWidth="1"/>
    <col min="10498" max="10498" width="15" style="37" customWidth="1"/>
    <col min="10499" max="10499" width="16.28515625" style="37" customWidth="1"/>
    <col min="10500" max="10500" width="13.7109375" style="37" customWidth="1"/>
    <col min="10501" max="10501" width="11.140625" style="37" customWidth="1"/>
    <col min="10502" max="10502" width="15" style="37" customWidth="1"/>
    <col min="10503" max="10503" width="20.140625" style="37" customWidth="1"/>
    <col min="10504" max="10504" width="17.5703125" style="37" customWidth="1"/>
    <col min="10505" max="10505" width="27.85546875" style="37" customWidth="1"/>
    <col min="10506" max="10506" width="26.5703125" style="37" customWidth="1"/>
    <col min="10507" max="10507" width="15" style="37" customWidth="1"/>
    <col min="10508" max="10508" width="17.5703125" style="37" customWidth="1"/>
    <col min="10509" max="10511" width="16.28515625" style="37" customWidth="1"/>
    <col min="10512" max="10512" width="20.140625" style="37" customWidth="1"/>
    <col min="10513" max="10513" width="15" style="37" customWidth="1"/>
    <col min="10514" max="10515" width="20.140625" style="37" customWidth="1"/>
    <col min="10516" max="10516" width="17.5703125" style="37" customWidth="1"/>
    <col min="10517" max="10517" width="20.140625" style="37" customWidth="1"/>
    <col min="10518" max="10518" width="12.42578125" style="37" customWidth="1"/>
    <col min="10519" max="10519" width="45.85546875" style="37" customWidth="1"/>
    <col min="10520" max="10520" width="29.140625" style="37" customWidth="1"/>
    <col min="10521" max="10728" width="12.42578125" style="37" customWidth="1"/>
    <col min="10729" max="10729" width="20.140625" style="37" customWidth="1"/>
    <col min="10730" max="10730" width="21.42578125" style="37" customWidth="1"/>
    <col min="10731" max="10731" width="24" style="37" customWidth="1"/>
    <col min="10732" max="10732" width="11.140625" style="37" customWidth="1"/>
    <col min="10733" max="10733" width="15" style="37" customWidth="1"/>
    <col min="10734" max="10734" width="13.7109375" style="37" customWidth="1"/>
    <col min="10735" max="10735" width="24" style="37" customWidth="1"/>
    <col min="10736" max="10736" width="15" style="37" customWidth="1"/>
    <col min="10737" max="10737" width="21.42578125" style="37" customWidth="1"/>
    <col min="10738" max="10738" width="15" style="37" customWidth="1"/>
    <col min="10739" max="10739" width="20.140625" style="37" customWidth="1"/>
    <col min="10740" max="10740" width="12.42578125" style="37" customWidth="1"/>
    <col min="10741" max="10741" width="17.5703125" style="37" customWidth="1"/>
    <col min="10742" max="10742" width="25.28515625" style="37" customWidth="1"/>
    <col min="10743" max="10743" width="17.5703125" style="37" customWidth="1"/>
    <col min="10744" max="10744" width="12.42578125" style="37" customWidth="1"/>
    <col min="10745" max="10745" width="20.140625" style="37" customWidth="1"/>
    <col min="10746" max="10746" width="24" style="37" customWidth="1"/>
    <col min="10747" max="10747" width="20.140625" style="37" customWidth="1"/>
    <col min="10748" max="10748" width="22.7109375" style="37" customWidth="1"/>
    <col min="10749" max="10749" width="29.140625" style="37" customWidth="1"/>
    <col min="10750" max="10750" width="22.7109375" style="37" customWidth="1"/>
    <col min="10751" max="10751" width="7.28515625" style="37" customWidth="1"/>
    <col min="10752" max="10752" width="15" style="37" customWidth="1"/>
    <col min="10753" max="10753" width="17.5703125" style="37" customWidth="1"/>
    <col min="10754" max="10754" width="15" style="37" customWidth="1"/>
    <col min="10755" max="10755" width="16.28515625" style="37" customWidth="1"/>
    <col min="10756" max="10756" width="13.7109375" style="37" customWidth="1"/>
    <col min="10757" max="10757" width="11.140625" style="37" customWidth="1"/>
    <col min="10758" max="10758" width="15" style="37" customWidth="1"/>
    <col min="10759" max="10759" width="20.140625" style="37" customWidth="1"/>
    <col min="10760" max="10760" width="17.5703125" style="37" customWidth="1"/>
    <col min="10761" max="10761" width="27.85546875" style="37" customWidth="1"/>
    <col min="10762" max="10762" width="26.5703125" style="37" customWidth="1"/>
    <col min="10763" max="10763" width="15" style="37" customWidth="1"/>
    <col min="10764" max="10764" width="17.5703125" style="37" customWidth="1"/>
    <col min="10765" max="10767" width="16.28515625" style="37" customWidth="1"/>
    <col min="10768" max="10768" width="20.140625" style="37" customWidth="1"/>
    <col min="10769" max="10769" width="15" style="37" customWidth="1"/>
    <col min="10770" max="10771" width="20.140625" style="37" customWidth="1"/>
    <col min="10772" max="10772" width="17.5703125" style="37" customWidth="1"/>
    <col min="10773" max="10773" width="20.140625" style="37" customWidth="1"/>
    <col min="10774" max="10774" width="12.42578125" style="37" customWidth="1"/>
    <col min="10775" max="10775" width="45.85546875" style="37" customWidth="1"/>
    <col min="10776" max="10776" width="29.140625" style="37" customWidth="1"/>
    <col min="10777" max="10984" width="12.42578125" style="37" customWidth="1"/>
    <col min="10985" max="10985" width="20.140625" style="37" customWidth="1"/>
    <col min="10986" max="10986" width="21.42578125" style="37" customWidth="1"/>
    <col min="10987" max="10987" width="24" style="37" customWidth="1"/>
    <col min="10988" max="10988" width="11.140625" style="37" customWidth="1"/>
    <col min="10989" max="10989" width="15" style="37" customWidth="1"/>
    <col min="10990" max="10990" width="13.7109375" style="37" customWidth="1"/>
    <col min="10991" max="10991" width="24" style="37" customWidth="1"/>
    <col min="10992" max="10992" width="15" style="37" customWidth="1"/>
    <col min="10993" max="10993" width="21.42578125" style="37" customWidth="1"/>
    <col min="10994" max="10994" width="15" style="37" customWidth="1"/>
    <col min="10995" max="10995" width="20.140625" style="37" customWidth="1"/>
    <col min="10996" max="10996" width="12.42578125" style="37" customWidth="1"/>
    <col min="10997" max="10997" width="17.5703125" style="37" customWidth="1"/>
    <col min="10998" max="10998" width="25.28515625" style="37" customWidth="1"/>
    <col min="10999" max="10999" width="17.5703125" style="37" customWidth="1"/>
    <col min="11000" max="11000" width="12.42578125" style="37" customWidth="1"/>
    <col min="11001" max="11001" width="20.140625" style="37" customWidth="1"/>
    <col min="11002" max="11002" width="24" style="37" customWidth="1"/>
    <col min="11003" max="11003" width="20.140625" style="37" customWidth="1"/>
    <col min="11004" max="11004" width="22.7109375" style="37" customWidth="1"/>
    <col min="11005" max="11005" width="29.140625" style="37" customWidth="1"/>
    <col min="11006" max="11006" width="22.7109375" style="37" customWidth="1"/>
    <col min="11007" max="11007" width="7.28515625" style="37" customWidth="1"/>
    <col min="11008" max="11008" width="15" style="37" customWidth="1"/>
    <col min="11009" max="11009" width="17.5703125" style="37" customWidth="1"/>
    <col min="11010" max="11010" width="15" style="37" customWidth="1"/>
    <col min="11011" max="11011" width="16.28515625" style="37" customWidth="1"/>
    <col min="11012" max="11012" width="13.7109375" style="37" customWidth="1"/>
    <col min="11013" max="11013" width="11.140625" style="37" customWidth="1"/>
    <col min="11014" max="11014" width="15" style="37" customWidth="1"/>
    <col min="11015" max="11015" width="20.140625" style="37" customWidth="1"/>
    <col min="11016" max="11016" width="17.5703125" style="37" customWidth="1"/>
    <col min="11017" max="11017" width="27.85546875" style="37" customWidth="1"/>
    <col min="11018" max="11018" width="26.5703125" style="37" customWidth="1"/>
    <col min="11019" max="11019" width="15" style="37" customWidth="1"/>
    <col min="11020" max="11020" width="17.5703125" style="37" customWidth="1"/>
    <col min="11021" max="11023" width="16.28515625" style="37" customWidth="1"/>
    <col min="11024" max="11024" width="20.140625" style="37" customWidth="1"/>
    <col min="11025" max="11025" width="15" style="37" customWidth="1"/>
    <col min="11026" max="11027" width="20.140625" style="37" customWidth="1"/>
    <col min="11028" max="11028" width="17.5703125" style="37" customWidth="1"/>
    <col min="11029" max="11029" width="20.140625" style="37" customWidth="1"/>
    <col min="11030" max="11030" width="12.42578125" style="37" customWidth="1"/>
    <col min="11031" max="11031" width="45.85546875" style="37" customWidth="1"/>
    <col min="11032" max="11032" width="29.140625" style="37" customWidth="1"/>
    <col min="11033" max="11240" width="12.42578125" style="37" customWidth="1"/>
    <col min="11241" max="11241" width="20.140625" style="37" customWidth="1"/>
    <col min="11242" max="11242" width="21.42578125" style="37" customWidth="1"/>
    <col min="11243" max="11243" width="24" style="37" customWidth="1"/>
    <col min="11244" max="11244" width="11.140625" style="37" customWidth="1"/>
    <col min="11245" max="11245" width="15" style="37" customWidth="1"/>
    <col min="11246" max="11246" width="13.7109375" style="37" customWidth="1"/>
    <col min="11247" max="11247" width="24" style="37" customWidth="1"/>
    <col min="11248" max="11248" width="15" style="37" customWidth="1"/>
    <col min="11249" max="11249" width="21.42578125" style="37" customWidth="1"/>
    <col min="11250" max="11250" width="15" style="37" customWidth="1"/>
    <col min="11251" max="11251" width="20.140625" style="37" customWidth="1"/>
    <col min="11252" max="11252" width="12.42578125" style="37" customWidth="1"/>
    <col min="11253" max="11253" width="17.5703125" style="37" customWidth="1"/>
    <col min="11254" max="11254" width="25.28515625" style="37" customWidth="1"/>
    <col min="11255" max="11255" width="17.5703125" style="37" customWidth="1"/>
    <col min="11256" max="11256" width="12.42578125" style="37" customWidth="1"/>
    <col min="11257" max="11257" width="20.140625" style="37" customWidth="1"/>
    <col min="11258" max="11258" width="24" style="37" customWidth="1"/>
    <col min="11259" max="11259" width="20.140625" style="37" customWidth="1"/>
    <col min="11260" max="11260" width="22.7109375" style="37" customWidth="1"/>
    <col min="11261" max="11261" width="29.140625" style="37" customWidth="1"/>
    <col min="11262" max="11262" width="22.7109375" style="37" customWidth="1"/>
    <col min="11263" max="11263" width="7.28515625" style="37" customWidth="1"/>
    <col min="11264" max="11264" width="15" style="37" customWidth="1"/>
    <col min="11265" max="11265" width="17.5703125" style="37" customWidth="1"/>
    <col min="11266" max="11266" width="15" style="37" customWidth="1"/>
    <col min="11267" max="11267" width="16.28515625" style="37" customWidth="1"/>
    <col min="11268" max="11268" width="13.7109375" style="37" customWidth="1"/>
    <col min="11269" max="11269" width="11.140625" style="37" customWidth="1"/>
    <col min="11270" max="11270" width="15" style="37" customWidth="1"/>
    <col min="11271" max="11271" width="20.140625" style="37" customWidth="1"/>
    <col min="11272" max="11272" width="17.5703125" style="37" customWidth="1"/>
    <col min="11273" max="11273" width="27.85546875" style="37" customWidth="1"/>
    <col min="11274" max="11274" width="26.5703125" style="37" customWidth="1"/>
    <col min="11275" max="11275" width="15" style="37" customWidth="1"/>
    <col min="11276" max="11276" width="17.5703125" style="37" customWidth="1"/>
    <col min="11277" max="11279" width="16.28515625" style="37" customWidth="1"/>
    <col min="11280" max="11280" width="20.140625" style="37" customWidth="1"/>
    <col min="11281" max="11281" width="15" style="37" customWidth="1"/>
    <col min="11282" max="11283" width="20.140625" style="37" customWidth="1"/>
    <col min="11284" max="11284" width="17.5703125" style="37" customWidth="1"/>
    <col min="11285" max="11285" width="20.140625" style="37" customWidth="1"/>
    <col min="11286" max="11286" width="12.42578125" style="37" customWidth="1"/>
    <col min="11287" max="11287" width="45.85546875" style="37" customWidth="1"/>
    <col min="11288" max="11288" width="29.140625" style="37" customWidth="1"/>
    <col min="11289" max="11496" width="12.42578125" style="37" customWidth="1"/>
    <col min="11497" max="11497" width="20.140625" style="37" customWidth="1"/>
    <col min="11498" max="11498" width="21.42578125" style="37" customWidth="1"/>
    <col min="11499" max="11499" width="24" style="37" customWidth="1"/>
    <col min="11500" max="11500" width="11.140625" style="37" customWidth="1"/>
    <col min="11501" max="11501" width="15" style="37" customWidth="1"/>
    <col min="11502" max="11502" width="13.7109375" style="37" customWidth="1"/>
    <col min="11503" max="11503" width="24" style="37" customWidth="1"/>
    <col min="11504" max="11504" width="15" style="37" customWidth="1"/>
    <col min="11505" max="11505" width="21.42578125" style="37" customWidth="1"/>
    <col min="11506" max="11506" width="15" style="37" customWidth="1"/>
    <col min="11507" max="11507" width="20.140625" style="37" customWidth="1"/>
    <col min="11508" max="11508" width="12.42578125" style="37" customWidth="1"/>
    <col min="11509" max="11509" width="17.5703125" style="37" customWidth="1"/>
    <col min="11510" max="11510" width="25.28515625" style="37" customWidth="1"/>
    <col min="11511" max="11511" width="17.5703125" style="37" customWidth="1"/>
    <col min="11512" max="11512" width="12.42578125" style="37" customWidth="1"/>
    <col min="11513" max="11513" width="20.140625" style="37" customWidth="1"/>
    <col min="11514" max="11514" width="24" style="37" customWidth="1"/>
    <col min="11515" max="11515" width="20.140625" style="37" customWidth="1"/>
    <col min="11516" max="11516" width="22.7109375" style="37" customWidth="1"/>
    <col min="11517" max="11517" width="29.140625" style="37" customWidth="1"/>
    <col min="11518" max="11518" width="22.7109375" style="37" customWidth="1"/>
    <col min="11519" max="11519" width="7.28515625" style="37" customWidth="1"/>
    <col min="11520" max="11520" width="15" style="37" customWidth="1"/>
    <col min="11521" max="11521" width="17.5703125" style="37" customWidth="1"/>
    <col min="11522" max="11522" width="15" style="37" customWidth="1"/>
    <col min="11523" max="11523" width="16.28515625" style="37" customWidth="1"/>
    <col min="11524" max="11524" width="13.7109375" style="37" customWidth="1"/>
    <col min="11525" max="11525" width="11.140625" style="37" customWidth="1"/>
    <col min="11526" max="11526" width="15" style="37" customWidth="1"/>
    <col min="11527" max="11527" width="20.140625" style="37" customWidth="1"/>
    <col min="11528" max="11528" width="17.5703125" style="37" customWidth="1"/>
    <col min="11529" max="11529" width="27.85546875" style="37" customWidth="1"/>
    <col min="11530" max="11530" width="26.5703125" style="37" customWidth="1"/>
    <col min="11531" max="11531" width="15" style="37" customWidth="1"/>
    <col min="11532" max="11532" width="17.5703125" style="37" customWidth="1"/>
    <col min="11533" max="11535" width="16.28515625" style="37" customWidth="1"/>
    <col min="11536" max="11536" width="20.140625" style="37" customWidth="1"/>
    <col min="11537" max="11537" width="15" style="37" customWidth="1"/>
    <col min="11538" max="11539" width="20.140625" style="37" customWidth="1"/>
    <col min="11540" max="11540" width="17.5703125" style="37" customWidth="1"/>
    <col min="11541" max="11541" width="20.140625" style="37" customWidth="1"/>
    <col min="11542" max="11542" width="12.42578125" style="37" customWidth="1"/>
    <col min="11543" max="11543" width="45.85546875" style="37" customWidth="1"/>
    <col min="11544" max="11544" width="29.140625" style="37" customWidth="1"/>
    <col min="11545" max="11752" width="12.42578125" style="37" customWidth="1"/>
    <col min="11753" max="11753" width="20.140625" style="37" customWidth="1"/>
    <col min="11754" max="11754" width="21.42578125" style="37" customWidth="1"/>
    <col min="11755" max="11755" width="24" style="37" customWidth="1"/>
    <col min="11756" max="11756" width="11.140625" style="37" customWidth="1"/>
    <col min="11757" max="11757" width="15" style="37" customWidth="1"/>
    <col min="11758" max="11758" width="13.7109375" style="37" customWidth="1"/>
    <col min="11759" max="11759" width="24" style="37" customWidth="1"/>
    <col min="11760" max="11760" width="15" style="37" customWidth="1"/>
    <col min="11761" max="11761" width="21.42578125" style="37" customWidth="1"/>
    <col min="11762" max="11762" width="15" style="37" customWidth="1"/>
    <col min="11763" max="11763" width="20.140625" style="37" customWidth="1"/>
    <col min="11764" max="11764" width="12.42578125" style="37" customWidth="1"/>
    <col min="11765" max="11765" width="17.5703125" style="37" customWidth="1"/>
    <col min="11766" max="11766" width="25.28515625" style="37" customWidth="1"/>
    <col min="11767" max="11767" width="17.5703125" style="37" customWidth="1"/>
    <col min="11768" max="11768" width="12.42578125" style="37" customWidth="1"/>
    <col min="11769" max="11769" width="20.140625" style="37" customWidth="1"/>
    <col min="11770" max="11770" width="24" style="37" customWidth="1"/>
    <col min="11771" max="11771" width="20.140625" style="37" customWidth="1"/>
    <col min="11772" max="11772" width="22.7109375" style="37" customWidth="1"/>
    <col min="11773" max="11773" width="29.140625" style="37" customWidth="1"/>
    <col min="11774" max="11774" width="22.7109375" style="37" customWidth="1"/>
    <col min="11775" max="11775" width="7.28515625" style="37" customWidth="1"/>
    <col min="11776" max="11776" width="15" style="37" customWidth="1"/>
    <col min="11777" max="11777" width="17.5703125" style="37" customWidth="1"/>
    <col min="11778" max="11778" width="15" style="37" customWidth="1"/>
    <col min="11779" max="11779" width="16.28515625" style="37" customWidth="1"/>
    <col min="11780" max="11780" width="13.7109375" style="37" customWidth="1"/>
    <col min="11781" max="11781" width="11.140625" style="37" customWidth="1"/>
    <col min="11782" max="11782" width="15" style="37" customWidth="1"/>
    <col min="11783" max="11783" width="20.140625" style="37" customWidth="1"/>
    <col min="11784" max="11784" width="17.5703125" style="37" customWidth="1"/>
    <col min="11785" max="11785" width="27.85546875" style="37" customWidth="1"/>
    <col min="11786" max="11786" width="26.5703125" style="37" customWidth="1"/>
    <col min="11787" max="11787" width="15" style="37" customWidth="1"/>
    <col min="11788" max="11788" width="17.5703125" style="37" customWidth="1"/>
    <col min="11789" max="11791" width="16.28515625" style="37" customWidth="1"/>
    <col min="11792" max="11792" width="20.140625" style="37" customWidth="1"/>
    <col min="11793" max="11793" width="15" style="37" customWidth="1"/>
    <col min="11794" max="11795" width="20.140625" style="37" customWidth="1"/>
    <col min="11796" max="11796" width="17.5703125" style="37" customWidth="1"/>
    <col min="11797" max="11797" width="20.140625" style="37" customWidth="1"/>
    <col min="11798" max="11798" width="12.42578125" style="37" customWidth="1"/>
    <col min="11799" max="11799" width="45.85546875" style="37" customWidth="1"/>
    <col min="11800" max="11800" width="29.140625" style="37" customWidth="1"/>
    <col min="11801" max="12008" width="12.42578125" style="37" customWidth="1"/>
    <col min="12009" max="12009" width="20.140625" style="37" customWidth="1"/>
    <col min="12010" max="12010" width="21.42578125" style="37" customWidth="1"/>
    <col min="12011" max="12011" width="24" style="37" customWidth="1"/>
    <col min="12012" max="12012" width="11.140625" style="37" customWidth="1"/>
    <col min="12013" max="12013" width="15" style="37" customWidth="1"/>
    <col min="12014" max="12014" width="13.7109375" style="37" customWidth="1"/>
    <col min="12015" max="12015" width="24" style="37" customWidth="1"/>
    <col min="12016" max="12016" width="15" style="37" customWidth="1"/>
    <col min="12017" max="12017" width="21.42578125" style="37" customWidth="1"/>
    <col min="12018" max="12018" width="15" style="37" customWidth="1"/>
    <col min="12019" max="12019" width="20.140625" style="37" customWidth="1"/>
    <col min="12020" max="12020" width="12.42578125" style="37" customWidth="1"/>
    <col min="12021" max="12021" width="17.5703125" style="37" customWidth="1"/>
    <col min="12022" max="12022" width="25.28515625" style="37" customWidth="1"/>
    <col min="12023" max="12023" width="17.5703125" style="37" customWidth="1"/>
    <col min="12024" max="12024" width="12.42578125" style="37" customWidth="1"/>
    <col min="12025" max="12025" width="20.140625" style="37" customWidth="1"/>
    <col min="12026" max="12026" width="24" style="37" customWidth="1"/>
    <col min="12027" max="12027" width="20.140625" style="37" customWidth="1"/>
    <col min="12028" max="12028" width="22.7109375" style="37" customWidth="1"/>
    <col min="12029" max="12029" width="29.140625" style="37" customWidth="1"/>
    <col min="12030" max="12030" width="22.7109375" style="37" customWidth="1"/>
    <col min="12031" max="12031" width="7.28515625" style="37" customWidth="1"/>
    <col min="12032" max="12032" width="15" style="37" customWidth="1"/>
    <col min="12033" max="12033" width="17.5703125" style="37" customWidth="1"/>
    <col min="12034" max="12034" width="15" style="37" customWidth="1"/>
    <col min="12035" max="12035" width="16.28515625" style="37" customWidth="1"/>
    <col min="12036" max="12036" width="13.7109375" style="37" customWidth="1"/>
    <col min="12037" max="12037" width="11.140625" style="37" customWidth="1"/>
    <col min="12038" max="12038" width="15" style="37" customWidth="1"/>
    <col min="12039" max="12039" width="20.140625" style="37" customWidth="1"/>
    <col min="12040" max="12040" width="17.5703125" style="37" customWidth="1"/>
    <col min="12041" max="12041" width="27.85546875" style="37" customWidth="1"/>
    <col min="12042" max="12042" width="26.5703125" style="37" customWidth="1"/>
    <col min="12043" max="12043" width="15" style="37" customWidth="1"/>
    <col min="12044" max="12044" width="17.5703125" style="37" customWidth="1"/>
    <col min="12045" max="12047" width="16.28515625" style="37" customWidth="1"/>
    <col min="12048" max="12048" width="20.140625" style="37" customWidth="1"/>
    <col min="12049" max="12049" width="15" style="37" customWidth="1"/>
    <col min="12050" max="12051" width="20.140625" style="37" customWidth="1"/>
    <col min="12052" max="12052" width="17.5703125" style="37" customWidth="1"/>
    <col min="12053" max="12053" width="20.140625" style="37" customWidth="1"/>
    <col min="12054" max="12054" width="12.42578125" style="37" customWidth="1"/>
    <col min="12055" max="12055" width="45.85546875" style="37" customWidth="1"/>
    <col min="12056" max="12056" width="29.140625" style="37" customWidth="1"/>
    <col min="12057" max="12264" width="12.42578125" style="37" customWidth="1"/>
    <col min="12265" max="12265" width="20.140625" style="37" customWidth="1"/>
    <col min="12266" max="12266" width="21.42578125" style="37" customWidth="1"/>
    <col min="12267" max="12267" width="24" style="37" customWidth="1"/>
    <col min="12268" max="12268" width="11.140625" style="37" customWidth="1"/>
    <col min="12269" max="12269" width="15" style="37" customWidth="1"/>
    <col min="12270" max="12270" width="13.7109375" style="37" customWidth="1"/>
    <col min="12271" max="12271" width="24" style="37" customWidth="1"/>
    <col min="12272" max="12272" width="15" style="37" customWidth="1"/>
    <col min="12273" max="12273" width="21.42578125" style="37" customWidth="1"/>
    <col min="12274" max="12274" width="15" style="37" customWidth="1"/>
    <col min="12275" max="12275" width="20.140625" style="37" customWidth="1"/>
    <col min="12276" max="12276" width="12.42578125" style="37" customWidth="1"/>
    <col min="12277" max="12277" width="17.5703125" style="37" customWidth="1"/>
    <col min="12278" max="12278" width="25.28515625" style="37" customWidth="1"/>
    <col min="12279" max="12279" width="17.5703125" style="37" customWidth="1"/>
    <col min="12280" max="12280" width="12.42578125" style="37" customWidth="1"/>
    <col min="12281" max="12281" width="20.140625" style="37" customWidth="1"/>
    <col min="12282" max="12282" width="24" style="37" customWidth="1"/>
    <col min="12283" max="12283" width="20.140625" style="37" customWidth="1"/>
    <col min="12284" max="12284" width="22.7109375" style="37" customWidth="1"/>
    <col min="12285" max="12285" width="29.140625" style="37" customWidth="1"/>
    <col min="12286" max="12286" width="22.7109375" style="37" customWidth="1"/>
    <col min="12287" max="12287" width="7.28515625" style="37" customWidth="1"/>
    <col min="12288" max="12288" width="15" style="37" customWidth="1"/>
    <col min="12289" max="12289" width="17.5703125" style="37" customWidth="1"/>
    <col min="12290" max="12290" width="15" style="37" customWidth="1"/>
    <col min="12291" max="12291" width="16.28515625" style="37" customWidth="1"/>
    <col min="12292" max="12292" width="13.7109375" style="37" customWidth="1"/>
    <col min="12293" max="12293" width="11.140625" style="37" customWidth="1"/>
    <col min="12294" max="12294" width="15" style="37" customWidth="1"/>
    <col min="12295" max="12295" width="20.140625" style="37" customWidth="1"/>
    <col min="12296" max="12296" width="17.5703125" style="37" customWidth="1"/>
    <col min="12297" max="12297" width="27.85546875" style="37" customWidth="1"/>
    <col min="12298" max="12298" width="26.5703125" style="37" customWidth="1"/>
    <col min="12299" max="12299" width="15" style="37" customWidth="1"/>
    <col min="12300" max="12300" width="17.5703125" style="37" customWidth="1"/>
    <col min="12301" max="12303" width="16.28515625" style="37" customWidth="1"/>
    <col min="12304" max="12304" width="20.140625" style="37" customWidth="1"/>
    <col min="12305" max="12305" width="15" style="37" customWidth="1"/>
    <col min="12306" max="12307" width="20.140625" style="37" customWidth="1"/>
    <col min="12308" max="12308" width="17.5703125" style="37" customWidth="1"/>
    <col min="12309" max="12309" width="20.140625" style="37" customWidth="1"/>
    <col min="12310" max="12310" width="12.42578125" style="37" customWidth="1"/>
    <col min="12311" max="12311" width="45.85546875" style="37" customWidth="1"/>
    <col min="12312" max="12312" width="29.140625" style="37" customWidth="1"/>
    <col min="12313" max="12520" width="12.42578125" style="37" customWidth="1"/>
    <col min="12521" max="12521" width="20.140625" style="37" customWidth="1"/>
    <col min="12522" max="12522" width="21.42578125" style="37" customWidth="1"/>
    <col min="12523" max="12523" width="24" style="37" customWidth="1"/>
    <col min="12524" max="12524" width="11.140625" style="37" customWidth="1"/>
    <col min="12525" max="12525" width="15" style="37" customWidth="1"/>
    <col min="12526" max="12526" width="13.7109375" style="37" customWidth="1"/>
    <col min="12527" max="12527" width="24" style="37" customWidth="1"/>
    <col min="12528" max="12528" width="15" style="37" customWidth="1"/>
    <col min="12529" max="12529" width="21.42578125" style="37" customWidth="1"/>
    <col min="12530" max="12530" width="15" style="37" customWidth="1"/>
    <col min="12531" max="12531" width="20.140625" style="37" customWidth="1"/>
    <col min="12532" max="12532" width="12.42578125" style="37" customWidth="1"/>
    <col min="12533" max="12533" width="17.5703125" style="37" customWidth="1"/>
    <col min="12534" max="12534" width="25.28515625" style="37" customWidth="1"/>
    <col min="12535" max="12535" width="17.5703125" style="37" customWidth="1"/>
    <col min="12536" max="12536" width="12.42578125" style="37" customWidth="1"/>
    <col min="12537" max="12537" width="20.140625" style="37" customWidth="1"/>
    <col min="12538" max="12538" width="24" style="37" customWidth="1"/>
    <col min="12539" max="12539" width="20.140625" style="37" customWidth="1"/>
    <col min="12540" max="12540" width="22.7109375" style="37" customWidth="1"/>
    <col min="12541" max="12541" width="29.140625" style="37" customWidth="1"/>
    <col min="12542" max="12542" width="22.7109375" style="37" customWidth="1"/>
    <col min="12543" max="12543" width="7.28515625" style="37" customWidth="1"/>
    <col min="12544" max="12544" width="15" style="37" customWidth="1"/>
    <col min="12545" max="12545" width="17.5703125" style="37" customWidth="1"/>
    <col min="12546" max="12546" width="15" style="37" customWidth="1"/>
    <col min="12547" max="12547" width="16.28515625" style="37" customWidth="1"/>
    <col min="12548" max="12548" width="13.7109375" style="37" customWidth="1"/>
    <col min="12549" max="12549" width="11.140625" style="37" customWidth="1"/>
    <col min="12550" max="12550" width="15" style="37" customWidth="1"/>
    <col min="12551" max="12551" width="20.140625" style="37" customWidth="1"/>
    <col min="12552" max="12552" width="17.5703125" style="37" customWidth="1"/>
    <col min="12553" max="12553" width="27.85546875" style="37" customWidth="1"/>
    <col min="12554" max="12554" width="26.5703125" style="37" customWidth="1"/>
    <col min="12555" max="12555" width="15" style="37" customWidth="1"/>
    <col min="12556" max="12556" width="17.5703125" style="37" customWidth="1"/>
    <col min="12557" max="12559" width="16.28515625" style="37" customWidth="1"/>
    <col min="12560" max="12560" width="20.140625" style="37" customWidth="1"/>
    <col min="12561" max="12561" width="15" style="37" customWidth="1"/>
    <col min="12562" max="12563" width="20.140625" style="37" customWidth="1"/>
    <col min="12564" max="12564" width="17.5703125" style="37" customWidth="1"/>
    <col min="12565" max="12565" width="20.140625" style="37" customWidth="1"/>
    <col min="12566" max="12566" width="12.42578125" style="37" customWidth="1"/>
    <col min="12567" max="12567" width="45.85546875" style="37" customWidth="1"/>
    <col min="12568" max="12568" width="29.140625" style="37" customWidth="1"/>
    <col min="12569" max="12776" width="12.42578125" style="37" customWidth="1"/>
    <col min="12777" max="12777" width="20.140625" style="37" customWidth="1"/>
    <col min="12778" max="12778" width="21.42578125" style="37" customWidth="1"/>
    <col min="12779" max="12779" width="24" style="37" customWidth="1"/>
    <col min="12780" max="12780" width="11.140625" style="37" customWidth="1"/>
    <col min="12781" max="12781" width="15" style="37" customWidth="1"/>
    <col min="12782" max="12782" width="13.7109375" style="37" customWidth="1"/>
    <col min="12783" max="12783" width="24" style="37" customWidth="1"/>
    <col min="12784" max="12784" width="15" style="37" customWidth="1"/>
    <col min="12785" max="12785" width="21.42578125" style="37" customWidth="1"/>
    <col min="12786" max="12786" width="15" style="37" customWidth="1"/>
    <col min="12787" max="12787" width="20.140625" style="37" customWidth="1"/>
    <col min="12788" max="12788" width="12.42578125" style="37" customWidth="1"/>
    <col min="12789" max="12789" width="17.5703125" style="37" customWidth="1"/>
    <col min="12790" max="12790" width="25.28515625" style="37" customWidth="1"/>
    <col min="12791" max="12791" width="17.5703125" style="37" customWidth="1"/>
    <col min="12792" max="12792" width="12.42578125" style="37" customWidth="1"/>
    <col min="12793" max="12793" width="20.140625" style="37" customWidth="1"/>
    <col min="12794" max="12794" width="24" style="37" customWidth="1"/>
    <col min="12795" max="12795" width="20.140625" style="37" customWidth="1"/>
    <col min="12796" max="12796" width="22.7109375" style="37" customWidth="1"/>
    <col min="12797" max="12797" width="29.140625" style="37" customWidth="1"/>
    <col min="12798" max="12798" width="22.7109375" style="37" customWidth="1"/>
    <col min="12799" max="12799" width="7.28515625" style="37" customWidth="1"/>
    <col min="12800" max="12800" width="15" style="37" customWidth="1"/>
    <col min="12801" max="12801" width="17.5703125" style="37" customWidth="1"/>
    <col min="12802" max="12802" width="15" style="37" customWidth="1"/>
    <col min="12803" max="12803" width="16.28515625" style="37" customWidth="1"/>
    <col min="12804" max="12804" width="13.7109375" style="37" customWidth="1"/>
    <col min="12805" max="12805" width="11.140625" style="37" customWidth="1"/>
    <col min="12806" max="12806" width="15" style="37" customWidth="1"/>
    <col min="12807" max="12807" width="20.140625" style="37" customWidth="1"/>
    <col min="12808" max="12808" width="17.5703125" style="37" customWidth="1"/>
    <col min="12809" max="12809" width="27.85546875" style="37" customWidth="1"/>
    <col min="12810" max="12810" width="26.5703125" style="37" customWidth="1"/>
    <col min="12811" max="12811" width="15" style="37" customWidth="1"/>
    <col min="12812" max="12812" width="17.5703125" style="37" customWidth="1"/>
    <col min="12813" max="12815" width="16.28515625" style="37" customWidth="1"/>
    <col min="12816" max="12816" width="20.140625" style="37" customWidth="1"/>
    <col min="12817" max="12817" width="15" style="37" customWidth="1"/>
    <col min="12818" max="12819" width="20.140625" style="37" customWidth="1"/>
    <col min="12820" max="12820" width="17.5703125" style="37" customWidth="1"/>
    <col min="12821" max="12821" width="20.140625" style="37" customWidth="1"/>
    <col min="12822" max="12822" width="12.42578125" style="37" customWidth="1"/>
    <col min="12823" max="12823" width="45.85546875" style="37" customWidth="1"/>
    <col min="12824" max="12824" width="29.140625" style="37" customWidth="1"/>
    <col min="12825" max="13032" width="12.42578125" style="37" customWidth="1"/>
    <col min="13033" max="13033" width="20.140625" style="37" customWidth="1"/>
    <col min="13034" max="13034" width="21.42578125" style="37" customWidth="1"/>
    <col min="13035" max="13035" width="24" style="37" customWidth="1"/>
    <col min="13036" max="13036" width="11.140625" style="37" customWidth="1"/>
    <col min="13037" max="13037" width="15" style="37" customWidth="1"/>
    <col min="13038" max="13038" width="13.7109375" style="37" customWidth="1"/>
    <col min="13039" max="13039" width="24" style="37" customWidth="1"/>
    <col min="13040" max="13040" width="15" style="37" customWidth="1"/>
    <col min="13041" max="13041" width="21.42578125" style="37" customWidth="1"/>
    <col min="13042" max="13042" width="15" style="37" customWidth="1"/>
    <col min="13043" max="13043" width="20.140625" style="37" customWidth="1"/>
    <col min="13044" max="13044" width="12.42578125" style="37" customWidth="1"/>
    <col min="13045" max="13045" width="17.5703125" style="37" customWidth="1"/>
    <col min="13046" max="13046" width="25.28515625" style="37" customWidth="1"/>
    <col min="13047" max="13047" width="17.5703125" style="37" customWidth="1"/>
    <col min="13048" max="13048" width="12.42578125" style="37" customWidth="1"/>
    <col min="13049" max="13049" width="20.140625" style="37" customWidth="1"/>
    <col min="13050" max="13050" width="24" style="37" customWidth="1"/>
    <col min="13051" max="13051" width="20.140625" style="37" customWidth="1"/>
    <col min="13052" max="13052" width="22.7109375" style="37" customWidth="1"/>
    <col min="13053" max="13053" width="29.140625" style="37" customWidth="1"/>
    <col min="13054" max="13054" width="22.7109375" style="37" customWidth="1"/>
    <col min="13055" max="13055" width="7.28515625" style="37" customWidth="1"/>
    <col min="13056" max="13056" width="15" style="37" customWidth="1"/>
    <col min="13057" max="13057" width="17.5703125" style="37" customWidth="1"/>
    <col min="13058" max="13058" width="15" style="37" customWidth="1"/>
    <col min="13059" max="13059" width="16.28515625" style="37" customWidth="1"/>
    <col min="13060" max="13060" width="13.7109375" style="37" customWidth="1"/>
    <col min="13061" max="13061" width="11.140625" style="37" customWidth="1"/>
    <col min="13062" max="13062" width="15" style="37" customWidth="1"/>
    <col min="13063" max="13063" width="20.140625" style="37" customWidth="1"/>
    <col min="13064" max="13064" width="17.5703125" style="37" customWidth="1"/>
    <col min="13065" max="13065" width="27.85546875" style="37" customWidth="1"/>
    <col min="13066" max="13066" width="26.5703125" style="37" customWidth="1"/>
    <col min="13067" max="13067" width="15" style="37" customWidth="1"/>
    <col min="13068" max="13068" width="17.5703125" style="37" customWidth="1"/>
    <col min="13069" max="13071" width="16.28515625" style="37" customWidth="1"/>
    <col min="13072" max="13072" width="20.140625" style="37" customWidth="1"/>
    <col min="13073" max="13073" width="15" style="37" customWidth="1"/>
    <col min="13074" max="13075" width="20.140625" style="37" customWidth="1"/>
    <col min="13076" max="13076" width="17.5703125" style="37" customWidth="1"/>
    <col min="13077" max="13077" width="20.140625" style="37" customWidth="1"/>
    <col min="13078" max="13078" width="12.42578125" style="37" customWidth="1"/>
    <col min="13079" max="13079" width="45.85546875" style="37" customWidth="1"/>
    <col min="13080" max="13080" width="29.140625" style="37" customWidth="1"/>
    <col min="13081" max="13288" width="12.42578125" style="37" customWidth="1"/>
    <col min="13289" max="13289" width="20.140625" style="37" customWidth="1"/>
    <col min="13290" max="13290" width="21.42578125" style="37" customWidth="1"/>
    <col min="13291" max="13291" width="24" style="37" customWidth="1"/>
    <col min="13292" max="13292" width="11.140625" style="37" customWidth="1"/>
    <col min="13293" max="13293" width="15" style="37" customWidth="1"/>
    <col min="13294" max="13294" width="13.7109375" style="37" customWidth="1"/>
    <col min="13295" max="13295" width="24" style="37" customWidth="1"/>
    <col min="13296" max="13296" width="15" style="37" customWidth="1"/>
    <col min="13297" max="13297" width="21.42578125" style="37" customWidth="1"/>
    <col min="13298" max="13298" width="15" style="37" customWidth="1"/>
    <col min="13299" max="13299" width="20.140625" style="37" customWidth="1"/>
    <col min="13300" max="13300" width="12.42578125" style="37" customWidth="1"/>
    <col min="13301" max="13301" width="17.5703125" style="37" customWidth="1"/>
    <col min="13302" max="13302" width="25.28515625" style="37" customWidth="1"/>
    <col min="13303" max="13303" width="17.5703125" style="37" customWidth="1"/>
    <col min="13304" max="13304" width="12.42578125" style="37" customWidth="1"/>
    <col min="13305" max="13305" width="20.140625" style="37" customWidth="1"/>
    <col min="13306" max="13306" width="24" style="37" customWidth="1"/>
    <col min="13307" max="13307" width="20.140625" style="37" customWidth="1"/>
    <col min="13308" max="13308" width="22.7109375" style="37" customWidth="1"/>
    <col min="13309" max="13309" width="29.140625" style="37" customWidth="1"/>
    <col min="13310" max="13310" width="22.7109375" style="37" customWidth="1"/>
    <col min="13311" max="13311" width="7.28515625" style="37" customWidth="1"/>
    <col min="13312" max="13312" width="15" style="37" customWidth="1"/>
    <col min="13313" max="13313" width="17.5703125" style="37" customWidth="1"/>
    <col min="13314" max="13314" width="15" style="37" customWidth="1"/>
    <col min="13315" max="13315" width="16.28515625" style="37" customWidth="1"/>
    <col min="13316" max="13316" width="13.7109375" style="37" customWidth="1"/>
    <col min="13317" max="13317" width="11.140625" style="37" customWidth="1"/>
    <col min="13318" max="13318" width="15" style="37" customWidth="1"/>
    <col min="13319" max="13319" width="20.140625" style="37" customWidth="1"/>
    <col min="13320" max="13320" width="17.5703125" style="37" customWidth="1"/>
    <col min="13321" max="13321" width="27.85546875" style="37" customWidth="1"/>
    <col min="13322" max="13322" width="26.5703125" style="37" customWidth="1"/>
    <col min="13323" max="13323" width="15" style="37" customWidth="1"/>
    <col min="13324" max="13324" width="17.5703125" style="37" customWidth="1"/>
    <col min="13325" max="13327" width="16.28515625" style="37" customWidth="1"/>
    <col min="13328" max="13328" width="20.140625" style="37" customWidth="1"/>
    <col min="13329" max="13329" width="15" style="37" customWidth="1"/>
    <col min="13330" max="13331" width="20.140625" style="37" customWidth="1"/>
    <col min="13332" max="13332" width="17.5703125" style="37" customWidth="1"/>
    <col min="13333" max="13333" width="20.140625" style="37" customWidth="1"/>
    <col min="13334" max="13334" width="12.42578125" style="37" customWidth="1"/>
    <col min="13335" max="13335" width="45.85546875" style="37" customWidth="1"/>
    <col min="13336" max="13336" width="29.140625" style="37" customWidth="1"/>
    <col min="13337" max="13544" width="12.42578125" style="37" customWidth="1"/>
    <col min="13545" max="13545" width="20.140625" style="37" customWidth="1"/>
    <col min="13546" max="13546" width="21.42578125" style="37" customWidth="1"/>
    <col min="13547" max="13547" width="24" style="37" customWidth="1"/>
    <col min="13548" max="13548" width="11.140625" style="37" customWidth="1"/>
    <col min="13549" max="13549" width="15" style="37" customWidth="1"/>
    <col min="13550" max="13550" width="13.7109375" style="37" customWidth="1"/>
    <col min="13551" max="13551" width="24" style="37" customWidth="1"/>
    <col min="13552" max="13552" width="15" style="37" customWidth="1"/>
    <col min="13553" max="13553" width="21.42578125" style="37" customWidth="1"/>
    <col min="13554" max="13554" width="15" style="37" customWidth="1"/>
    <col min="13555" max="13555" width="20.140625" style="37" customWidth="1"/>
    <col min="13556" max="13556" width="12.42578125" style="37" customWidth="1"/>
    <col min="13557" max="13557" width="17.5703125" style="37" customWidth="1"/>
    <col min="13558" max="13558" width="25.28515625" style="37" customWidth="1"/>
    <col min="13559" max="13559" width="17.5703125" style="37" customWidth="1"/>
    <col min="13560" max="13560" width="12.42578125" style="37" customWidth="1"/>
    <col min="13561" max="13561" width="20.140625" style="37" customWidth="1"/>
    <col min="13562" max="13562" width="24" style="37" customWidth="1"/>
    <col min="13563" max="13563" width="20.140625" style="37" customWidth="1"/>
    <col min="13564" max="13564" width="22.7109375" style="37" customWidth="1"/>
    <col min="13565" max="13565" width="29.140625" style="37" customWidth="1"/>
    <col min="13566" max="13566" width="22.7109375" style="37" customWidth="1"/>
    <col min="13567" max="13567" width="7.28515625" style="37" customWidth="1"/>
    <col min="13568" max="13568" width="15" style="37" customWidth="1"/>
    <col min="13569" max="13569" width="17.5703125" style="37" customWidth="1"/>
    <col min="13570" max="13570" width="15" style="37" customWidth="1"/>
    <col min="13571" max="13571" width="16.28515625" style="37" customWidth="1"/>
    <col min="13572" max="13572" width="13.7109375" style="37" customWidth="1"/>
    <col min="13573" max="13573" width="11.140625" style="37" customWidth="1"/>
    <col min="13574" max="13574" width="15" style="37" customWidth="1"/>
    <col min="13575" max="13575" width="20.140625" style="37" customWidth="1"/>
    <col min="13576" max="13576" width="17.5703125" style="37" customWidth="1"/>
    <col min="13577" max="13577" width="27.85546875" style="37" customWidth="1"/>
    <col min="13578" max="13578" width="26.5703125" style="37" customWidth="1"/>
    <col min="13579" max="13579" width="15" style="37" customWidth="1"/>
    <col min="13580" max="13580" width="17.5703125" style="37" customWidth="1"/>
    <col min="13581" max="13583" width="16.28515625" style="37" customWidth="1"/>
    <col min="13584" max="13584" width="20.140625" style="37" customWidth="1"/>
    <col min="13585" max="13585" width="15" style="37" customWidth="1"/>
    <col min="13586" max="13587" width="20.140625" style="37" customWidth="1"/>
    <col min="13588" max="13588" width="17.5703125" style="37" customWidth="1"/>
    <col min="13589" max="13589" width="20.140625" style="37" customWidth="1"/>
    <col min="13590" max="13590" width="12.42578125" style="37" customWidth="1"/>
    <col min="13591" max="13591" width="45.85546875" style="37" customWidth="1"/>
    <col min="13592" max="13592" width="29.140625" style="37" customWidth="1"/>
    <col min="13593" max="13800" width="12.42578125" style="37" customWidth="1"/>
    <col min="13801" max="13801" width="20.140625" style="37" customWidth="1"/>
    <col min="13802" max="13802" width="21.42578125" style="37" customWidth="1"/>
    <col min="13803" max="13803" width="24" style="37" customWidth="1"/>
    <col min="13804" max="13804" width="11.140625" style="37" customWidth="1"/>
    <col min="13805" max="13805" width="15" style="37" customWidth="1"/>
    <col min="13806" max="13806" width="13.7109375" style="37" customWidth="1"/>
    <col min="13807" max="13807" width="24" style="37" customWidth="1"/>
    <col min="13808" max="13808" width="15" style="37" customWidth="1"/>
    <col min="13809" max="13809" width="21.42578125" style="37" customWidth="1"/>
    <col min="13810" max="13810" width="15" style="37" customWidth="1"/>
    <col min="13811" max="13811" width="20.140625" style="37" customWidth="1"/>
    <col min="13812" max="13812" width="12.42578125" style="37" customWidth="1"/>
    <col min="13813" max="13813" width="17.5703125" style="37" customWidth="1"/>
    <col min="13814" max="13814" width="25.28515625" style="37" customWidth="1"/>
    <col min="13815" max="13815" width="17.5703125" style="37" customWidth="1"/>
    <col min="13816" max="13816" width="12.42578125" style="37" customWidth="1"/>
    <col min="13817" max="13817" width="20.140625" style="37" customWidth="1"/>
    <col min="13818" max="13818" width="24" style="37" customWidth="1"/>
    <col min="13819" max="13819" width="20.140625" style="37" customWidth="1"/>
    <col min="13820" max="13820" width="22.7109375" style="37" customWidth="1"/>
    <col min="13821" max="13821" width="29.140625" style="37" customWidth="1"/>
    <col min="13822" max="13822" width="22.7109375" style="37" customWidth="1"/>
    <col min="13823" max="13823" width="7.28515625" style="37" customWidth="1"/>
    <col min="13824" max="13824" width="15" style="37" customWidth="1"/>
    <col min="13825" max="13825" width="17.5703125" style="37" customWidth="1"/>
    <col min="13826" max="13826" width="15" style="37" customWidth="1"/>
    <col min="13827" max="13827" width="16.28515625" style="37" customWidth="1"/>
    <col min="13828" max="13828" width="13.7109375" style="37" customWidth="1"/>
    <col min="13829" max="13829" width="11.140625" style="37" customWidth="1"/>
    <col min="13830" max="13830" width="15" style="37" customWidth="1"/>
    <col min="13831" max="13831" width="20.140625" style="37" customWidth="1"/>
    <col min="13832" max="13832" width="17.5703125" style="37" customWidth="1"/>
    <col min="13833" max="13833" width="27.85546875" style="37" customWidth="1"/>
    <col min="13834" max="13834" width="26.5703125" style="37" customWidth="1"/>
    <col min="13835" max="13835" width="15" style="37" customWidth="1"/>
    <col min="13836" max="13836" width="17.5703125" style="37" customWidth="1"/>
    <col min="13837" max="13839" width="16.28515625" style="37" customWidth="1"/>
    <col min="13840" max="13840" width="20.140625" style="37" customWidth="1"/>
    <col min="13841" max="13841" width="15" style="37" customWidth="1"/>
    <col min="13842" max="13843" width="20.140625" style="37" customWidth="1"/>
    <col min="13844" max="13844" width="17.5703125" style="37" customWidth="1"/>
    <col min="13845" max="13845" width="20.140625" style="37" customWidth="1"/>
    <col min="13846" max="13846" width="12.42578125" style="37" customWidth="1"/>
    <col min="13847" max="13847" width="45.85546875" style="37" customWidth="1"/>
    <col min="13848" max="13848" width="29.140625" style="37" customWidth="1"/>
    <col min="13849" max="14056" width="12.42578125" style="37" customWidth="1"/>
    <col min="14057" max="14057" width="20.140625" style="37" customWidth="1"/>
    <col min="14058" max="14058" width="21.42578125" style="37" customWidth="1"/>
    <col min="14059" max="14059" width="24" style="37" customWidth="1"/>
    <col min="14060" max="14060" width="11.140625" style="37" customWidth="1"/>
    <col min="14061" max="14061" width="15" style="37" customWidth="1"/>
    <col min="14062" max="14062" width="13.7109375" style="37" customWidth="1"/>
    <col min="14063" max="14063" width="24" style="37" customWidth="1"/>
    <col min="14064" max="14064" width="15" style="37" customWidth="1"/>
    <col min="14065" max="14065" width="21.42578125" style="37" customWidth="1"/>
    <col min="14066" max="14066" width="15" style="37" customWidth="1"/>
    <col min="14067" max="14067" width="20.140625" style="37" customWidth="1"/>
    <col min="14068" max="14068" width="12.42578125" style="37" customWidth="1"/>
    <col min="14069" max="14069" width="17.5703125" style="37" customWidth="1"/>
    <col min="14070" max="14070" width="25.28515625" style="37" customWidth="1"/>
    <col min="14071" max="14071" width="17.5703125" style="37" customWidth="1"/>
    <col min="14072" max="14072" width="12.42578125" style="37" customWidth="1"/>
    <col min="14073" max="14073" width="20.140625" style="37" customWidth="1"/>
    <col min="14074" max="14074" width="24" style="37" customWidth="1"/>
    <col min="14075" max="14075" width="20.140625" style="37" customWidth="1"/>
    <col min="14076" max="14076" width="22.7109375" style="37" customWidth="1"/>
    <col min="14077" max="14077" width="29.140625" style="37" customWidth="1"/>
    <col min="14078" max="14078" width="22.7109375" style="37" customWidth="1"/>
    <col min="14079" max="14079" width="7.28515625" style="37" customWidth="1"/>
    <col min="14080" max="14080" width="15" style="37" customWidth="1"/>
    <col min="14081" max="14081" width="17.5703125" style="37" customWidth="1"/>
    <col min="14082" max="14082" width="15" style="37" customWidth="1"/>
    <col min="14083" max="14083" width="16.28515625" style="37" customWidth="1"/>
    <col min="14084" max="14084" width="13.7109375" style="37" customWidth="1"/>
    <col min="14085" max="14085" width="11.140625" style="37" customWidth="1"/>
    <col min="14086" max="14086" width="15" style="37" customWidth="1"/>
    <col min="14087" max="14087" width="20.140625" style="37" customWidth="1"/>
    <col min="14088" max="14088" width="17.5703125" style="37" customWidth="1"/>
    <col min="14089" max="14089" width="27.85546875" style="37" customWidth="1"/>
    <col min="14090" max="14090" width="26.5703125" style="37" customWidth="1"/>
    <col min="14091" max="14091" width="15" style="37" customWidth="1"/>
    <col min="14092" max="14092" width="17.5703125" style="37" customWidth="1"/>
    <col min="14093" max="14095" width="16.28515625" style="37" customWidth="1"/>
    <col min="14096" max="14096" width="20.140625" style="37" customWidth="1"/>
    <col min="14097" max="14097" width="15" style="37" customWidth="1"/>
    <col min="14098" max="14099" width="20.140625" style="37" customWidth="1"/>
    <col min="14100" max="14100" width="17.5703125" style="37" customWidth="1"/>
    <col min="14101" max="14101" width="20.140625" style="37" customWidth="1"/>
    <col min="14102" max="14102" width="12.42578125" style="37" customWidth="1"/>
    <col min="14103" max="14103" width="45.85546875" style="37" customWidth="1"/>
    <col min="14104" max="14104" width="29.140625" style="37" customWidth="1"/>
    <col min="14105" max="14312" width="12.42578125" style="37" customWidth="1"/>
    <col min="14313" max="14313" width="20.140625" style="37" customWidth="1"/>
    <col min="14314" max="14314" width="21.42578125" style="37" customWidth="1"/>
    <col min="14315" max="14315" width="24" style="37" customWidth="1"/>
    <col min="14316" max="14316" width="11.140625" style="37" customWidth="1"/>
    <col min="14317" max="14317" width="15" style="37" customWidth="1"/>
    <col min="14318" max="14318" width="13.7109375" style="37" customWidth="1"/>
    <col min="14319" max="14319" width="24" style="37" customWidth="1"/>
    <col min="14320" max="14320" width="15" style="37" customWidth="1"/>
    <col min="14321" max="14321" width="21.42578125" style="37" customWidth="1"/>
    <col min="14322" max="14322" width="15" style="37" customWidth="1"/>
    <col min="14323" max="14323" width="20.140625" style="37" customWidth="1"/>
    <col min="14324" max="14324" width="12.42578125" style="37" customWidth="1"/>
    <col min="14325" max="14325" width="17.5703125" style="37" customWidth="1"/>
    <col min="14326" max="14326" width="25.28515625" style="37" customWidth="1"/>
    <col min="14327" max="14327" width="17.5703125" style="37" customWidth="1"/>
    <col min="14328" max="14328" width="12.42578125" style="37" customWidth="1"/>
    <col min="14329" max="14329" width="20.140625" style="37" customWidth="1"/>
    <col min="14330" max="14330" width="24" style="37" customWidth="1"/>
    <col min="14331" max="14331" width="20.140625" style="37" customWidth="1"/>
    <col min="14332" max="14332" width="22.7109375" style="37" customWidth="1"/>
    <col min="14333" max="14333" width="29.140625" style="37" customWidth="1"/>
    <col min="14334" max="14334" width="22.7109375" style="37" customWidth="1"/>
    <col min="14335" max="14335" width="7.28515625" style="37" customWidth="1"/>
    <col min="14336" max="14336" width="15" style="37" customWidth="1"/>
    <col min="14337" max="14337" width="17.5703125" style="37" customWidth="1"/>
    <col min="14338" max="14338" width="15" style="37" customWidth="1"/>
    <col min="14339" max="14339" width="16.28515625" style="37" customWidth="1"/>
    <col min="14340" max="14340" width="13.7109375" style="37" customWidth="1"/>
    <col min="14341" max="14341" width="11.140625" style="37" customWidth="1"/>
    <col min="14342" max="14342" width="15" style="37" customWidth="1"/>
    <col min="14343" max="14343" width="20.140625" style="37" customWidth="1"/>
    <col min="14344" max="14344" width="17.5703125" style="37" customWidth="1"/>
    <col min="14345" max="14345" width="27.85546875" style="37" customWidth="1"/>
    <col min="14346" max="14346" width="26.5703125" style="37" customWidth="1"/>
    <col min="14347" max="14347" width="15" style="37" customWidth="1"/>
    <col min="14348" max="14348" width="17.5703125" style="37" customWidth="1"/>
    <col min="14349" max="14351" width="16.28515625" style="37" customWidth="1"/>
    <col min="14352" max="14352" width="20.140625" style="37" customWidth="1"/>
    <col min="14353" max="14353" width="15" style="37" customWidth="1"/>
    <col min="14354" max="14355" width="20.140625" style="37" customWidth="1"/>
    <col min="14356" max="14356" width="17.5703125" style="37" customWidth="1"/>
    <col min="14357" max="14357" width="20.140625" style="37" customWidth="1"/>
    <col min="14358" max="14358" width="12.42578125" style="37" customWidth="1"/>
    <col min="14359" max="14359" width="45.85546875" style="37" customWidth="1"/>
    <col min="14360" max="14360" width="29.140625" style="37" customWidth="1"/>
    <col min="14361" max="14568" width="12.42578125" style="37" customWidth="1"/>
    <col min="14569" max="14569" width="20.140625" style="37" customWidth="1"/>
    <col min="14570" max="14570" width="21.42578125" style="37" customWidth="1"/>
    <col min="14571" max="14571" width="24" style="37" customWidth="1"/>
    <col min="14572" max="14572" width="11.140625" style="37" customWidth="1"/>
    <col min="14573" max="14573" width="15" style="37" customWidth="1"/>
    <col min="14574" max="14574" width="13.7109375" style="37" customWidth="1"/>
    <col min="14575" max="14575" width="24" style="37" customWidth="1"/>
    <col min="14576" max="14576" width="15" style="37" customWidth="1"/>
    <col min="14577" max="14577" width="21.42578125" style="37" customWidth="1"/>
    <col min="14578" max="14578" width="15" style="37" customWidth="1"/>
    <col min="14579" max="14579" width="20.140625" style="37" customWidth="1"/>
    <col min="14580" max="14580" width="12.42578125" style="37" customWidth="1"/>
    <col min="14581" max="14581" width="17.5703125" style="37" customWidth="1"/>
    <col min="14582" max="14582" width="25.28515625" style="37" customWidth="1"/>
    <col min="14583" max="14583" width="17.5703125" style="37" customWidth="1"/>
    <col min="14584" max="14584" width="12.42578125" style="37" customWidth="1"/>
    <col min="14585" max="14585" width="20.140625" style="37" customWidth="1"/>
    <col min="14586" max="14586" width="24" style="37" customWidth="1"/>
    <col min="14587" max="14587" width="20.140625" style="37" customWidth="1"/>
    <col min="14588" max="14588" width="22.7109375" style="37" customWidth="1"/>
    <col min="14589" max="14589" width="29.140625" style="37" customWidth="1"/>
    <col min="14590" max="14590" width="22.7109375" style="37" customWidth="1"/>
    <col min="14591" max="14591" width="7.28515625" style="37" customWidth="1"/>
    <col min="14592" max="14592" width="15" style="37" customWidth="1"/>
    <col min="14593" max="14593" width="17.5703125" style="37" customWidth="1"/>
    <col min="14594" max="14594" width="15" style="37" customWidth="1"/>
    <col min="14595" max="14595" width="16.28515625" style="37" customWidth="1"/>
    <col min="14596" max="14596" width="13.7109375" style="37" customWidth="1"/>
    <col min="14597" max="14597" width="11.140625" style="37" customWidth="1"/>
    <col min="14598" max="14598" width="15" style="37" customWidth="1"/>
    <col min="14599" max="14599" width="20.140625" style="37" customWidth="1"/>
    <col min="14600" max="14600" width="17.5703125" style="37" customWidth="1"/>
    <col min="14601" max="14601" width="27.85546875" style="37" customWidth="1"/>
    <col min="14602" max="14602" width="26.5703125" style="37" customWidth="1"/>
    <col min="14603" max="14603" width="15" style="37" customWidth="1"/>
    <col min="14604" max="14604" width="17.5703125" style="37" customWidth="1"/>
    <col min="14605" max="14607" width="16.28515625" style="37" customWidth="1"/>
    <col min="14608" max="14608" width="20.140625" style="37" customWidth="1"/>
    <col min="14609" max="14609" width="15" style="37" customWidth="1"/>
    <col min="14610" max="14611" width="20.140625" style="37" customWidth="1"/>
    <col min="14612" max="14612" width="17.5703125" style="37" customWidth="1"/>
    <col min="14613" max="14613" width="20.140625" style="37" customWidth="1"/>
    <col min="14614" max="14614" width="12.42578125" style="37" customWidth="1"/>
    <col min="14615" max="14615" width="45.85546875" style="37" customWidth="1"/>
    <col min="14616" max="14616" width="29.140625" style="37" customWidth="1"/>
    <col min="14617" max="14824" width="12.42578125" style="37" customWidth="1"/>
    <col min="14825" max="14825" width="20.140625" style="37" customWidth="1"/>
    <col min="14826" max="14826" width="21.42578125" style="37" customWidth="1"/>
    <col min="14827" max="14827" width="24" style="37" customWidth="1"/>
    <col min="14828" max="14828" width="11.140625" style="37" customWidth="1"/>
    <col min="14829" max="14829" width="15" style="37" customWidth="1"/>
    <col min="14830" max="14830" width="13.7109375" style="37" customWidth="1"/>
    <col min="14831" max="14831" width="24" style="37" customWidth="1"/>
    <col min="14832" max="14832" width="15" style="37" customWidth="1"/>
    <col min="14833" max="14833" width="21.42578125" style="37" customWidth="1"/>
    <col min="14834" max="14834" width="15" style="37" customWidth="1"/>
    <col min="14835" max="14835" width="20.140625" style="37" customWidth="1"/>
    <col min="14836" max="14836" width="12.42578125" style="37" customWidth="1"/>
    <col min="14837" max="14837" width="17.5703125" style="37" customWidth="1"/>
    <col min="14838" max="14838" width="25.28515625" style="37" customWidth="1"/>
    <col min="14839" max="14839" width="17.5703125" style="37" customWidth="1"/>
    <col min="14840" max="14840" width="12.42578125" style="37" customWidth="1"/>
    <col min="14841" max="14841" width="20.140625" style="37" customWidth="1"/>
    <col min="14842" max="14842" width="24" style="37" customWidth="1"/>
    <col min="14843" max="14843" width="20.140625" style="37" customWidth="1"/>
    <col min="14844" max="14844" width="22.7109375" style="37" customWidth="1"/>
    <col min="14845" max="14845" width="29.140625" style="37" customWidth="1"/>
    <col min="14846" max="14846" width="22.7109375" style="37" customWidth="1"/>
    <col min="14847" max="14847" width="7.28515625" style="37" customWidth="1"/>
    <col min="14848" max="14848" width="15" style="37" customWidth="1"/>
    <col min="14849" max="14849" width="17.5703125" style="37" customWidth="1"/>
    <col min="14850" max="14850" width="15" style="37" customWidth="1"/>
    <col min="14851" max="14851" width="16.28515625" style="37" customWidth="1"/>
    <col min="14852" max="14852" width="13.7109375" style="37" customWidth="1"/>
    <col min="14853" max="14853" width="11.140625" style="37" customWidth="1"/>
    <col min="14854" max="14854" width="15" style="37" customWidth="1"/>
    <col min="14855" max="14855" width="20.140625" style="37" customWidth="1"/>
    <col min="14856" max="14856" width="17.5703125" style="37" customWidth="1"/>
    <col min="14857" max="14857" width="27.85546875" style="37" customWidth="1"/>
    <col min="14858" max="14858" width="26.5703125" style="37" customWidth="1"/>
    <col min="14859" max="14859" width="15" style="37" customWidth="1"/>
    <col min="14860" max="14860" width="17.5703125" style="37" customWidth="1"/>
    <col min="14861" max="14863" width="16.28515625" style="37" customWidth="1"/>
    <col min="14864" max="14864" width="20.140625" style="37" customWidth="1"/>
    <col min="14865" max="14865" width="15" style="37" customWidth="1"/>
    <col min="14866" max="14867" width="20.140625" style="37" customWidth="1"/>
    <col min="14868" max="14868" width="17.5703125" style="37" customWidth="1"/>
    <col min="14869" max="14869" width="20.140625" style="37" customWidth="1"/>
    <col min="14870" max="14870" width="12.42578125" style="37" customWidth="1"/>
    <col min="14871" max="14871" width="45.85546875" style="37" customWidth="1"/>
    <col min="14872" max="14872" width="29.140625" style="37" customWidth="1"/>
    <col min="14873" max="15080" width="12.42578125" style="37" customWidth="1"/>
    <col min="15081" max="15081" width="20.140625" style="37" customWidth="1"/>
    <col min="15082" max="15082" width="21.42578125" style="37" customWidth="1"/>
    <col min="15083" max="15083" width="24" style="37" customWidth="1"/>
    <col min="15084" max="15084" width="11.140625" style="37" customWidth="1"/>
    <col min="15085" max="15085" width="15" style="37" customWidth="1"/>
    <col min="15086" max="15086" width="13.7109375" style="37" customWidth="1"/>
    <col min="15087" max="15087" width="24" style="37" customWidth="1"/>
    <col min="15088" max="15088" width="15" style="37" customWidth="1"/>
    <col min="15089" max="15089" width="21.42578125" style="37" customWidth="1"/>
    <col min="15090" max="15090" width="15" style="37" customWidth="1"/>
    <col min="15091" max="15091" width="20.140625" style="37" customWidth="1"/>
    <col min="15092" max="15092" width="12.42578125" style="37" customWidth="1"/>
    <col min="15093" max="15093" width="17.5703125" style="37" customWidth="1"/>
    <col min="15094" max="15094" width="25.28515625" style="37" customWidth="1"/>
    <col min="15095" max="15095" width="17.5703125" style="37" customWidth="1"/>
    <col min="15096" max="15096" width="12.42578125" style="37" customWidth="1"/>
    <col min="15097" max="15097" width="20.140625" style="37" customWidth="1"/>
    <col min="15098" max="15098" width="24" style="37" customWidth="1"/>
    <col min="15099" max="15099" width="20.140625" style="37" customWidth="1"/>
    <col min="15100" max="15100" width="22.7109375" style="37" customWidth="1"/>
    <col min="15101" max="15101" width="29.140625" style="37" customWidth="1"/>
    <col min="15102" max="15102" width="22.7109375" style="37" customWidth="1"/>
    <col min="15103" max="15103" width="7.28515625" style="37" customWidth="1"/>
    <col min="15104" max="15104" width="15" style="37" customWidth="1"/>
    <col min="15105" max="15105" width="17.5703125" style="37" customWidth="1"/>
    <col min="15106" max="15106" width="15" style="37" customWidth="1"/>
    <col min="15107" max="15107" width="16.28515625" style="37" customWidth="1"/>
    <col min="15108" max="15108" width="13.7109375" style="37" customWidth="1"/>
    <col min="15109" max="15109" width="11.140625" style="37" customWidth="1"/>
    <col min="15110" max="15110" width="15" style="37" customWidth="1"/>
    <col min="15111" max="15111" width="20.140625" style="37" customWidth="1"/>
    <col min="15112" max="15112" width="17.5703125" style="37" customWidth="1"/>
    <col min="15113" max="15113" width="27.85546875" style="37" customWidth="1"/>
    <col min="15114" max="15114" width="26.5703125" style="37" customWidth="1"/>
    <col min="15115" max="15115" width="15" style="37" customWidth="1"/>
    <col min="15116" max="15116" width="17.5703125" style="37" customWidth="1"/>
    <col min="15117" max="15119" width="16.28515625" style="37" customWidth="1"/>
    <col min="15120" max="15120" width="20.140625" style="37" customWidth="1"/>
    <col min="15121" max="15121" width="15" style="37" customWidth="1"/>
    <col min="15122" max="15123" width="20.140625" style="37" customWidth="1"/>
    <col min="15124" max="15124" width="17.5703125" style="37" customWidth="1"/>
    <col min="15125" max="15125" width="20.140625" style="37" customWidth="1"/>
    <col min="15126" max="15126" width="12.42578125" style="37" customWidth="1"/>
    <col min="15127" max="15127" width="45.85546875" style="37" customWidth="1"/>
    <col min="15128" max="15128" width="29.140625" style="37" customWidth="1"/>
    <col min="15129" max="15336" width="12.42578125" style="37" customWidth="1"/>
    <col min="15337" max="15337" width="20.140625" style="37" customWidth="1"/>
    <col min="15338" max="15338" width="21.42578125" style="37" customWidth="1"/>
    <col min="15339" max="15339" width="24" style="37" customWidth="1"/>
    <col min="15340" max="15340" width="11.140625" style="37" customWidth="1"/>
    <col min="15341" max="15341" width="15" style="37" customWidth="1"/>
    <col min="15342" max="15342" width="13.7109375" style="37" customWidth="1"/>
    <col min="15343" max="15343" width="24" style="37" customWidth="1"/>
    <col min="15344" max="15344" width="15" style="37" customWidth="1"/>
    <col min="15345" max="15345" width="21.42578125" style="37" customWidth="1"/>
    <col min="15346" max="15346" width="15" style="37" customWidth="1"/>
    <col min="15347" max="15347" width="20.140625" style="37" customWidth="1"/>
    <col min="15348" max="15348" width="12.42578125" style="37" customWidth="1"/>
    <col min="15349" max="15349" width="17.5703125" style="37" customWidth="1"/>
    <col min="15350" max="15350" width="25.28515625" style="37" customWidth="1"/>
    <col min="15351" max="15351" width="17.5703125" style="37" customWidth="1"/>
    <col min="15352" max="15352" width="12.42578125" style="37" customWidth="1"/>
    <col min="15353" max="15353" width="20.140625" style="37" customWidth="1"/>
    <col min="15354" max="15354" width="24" style="37" customWidth="1"/>
    <col min="15355" max="15355" width="20.140625" style="37" customWidth="1"/>
    <col min="15356" max="15356" width="22.7109375" style="37" customWidth="1"/>
    <col min="15357" max="15357" width="29.140625" style="37" customWidth="1"/>
    <col min="15358" max="15358" width="22.7109375" style="37" customWidth="1"/>
    <col min="15359" max="15359" width="7.28515625" style="37" customWidth="1"/>
    <col min="15360" max="15360" width="15" style="37" customWidth="1"/>
    <col min="15361" max="15361" width="17.5703125" style="37" customWidth="1"/>
    <col min="15362" max="15362" width="15" style="37" customWidth="1"/>
    <col min="15363" max="15363" width="16.28515625" style="37" customWidth="1"/>
    <col min="15364" max="15364" width="13.7109375" style="37" customWidth="1"/>
    <col min="15365" max="15365" width="11.140625" style="37" customWidth="1"/>
    <col min="15366" max="15366" width="15" style="37" customWidth="1"/>
    <col min="15367" max="15367" width="20.140625" style="37" customWidth="1"/>
    <col min="15368" max="15368" width="17.5703125" style="37" customWidth="1"/>
    <col min="15369" max="15369" width="27.85546875" style="37" customWidth="1"/>
    <col min="15370" max="15370" width="26.5703125" style="37" customWidth="1"/>
    <col min="15371" max="15371" width="15" style="37" customWidth="1"/>
    <col min="15372" max="15372" width="17.5703125" style="37" customWidth="1"/>
    <col min="15373" max="15375" width="16.28515625" style="37" customWidth="1"/>
    <col min="15376" max="15376" width="20.140625" style="37" customWidth="1"/>
    <col min="15377" max="15377" width="15" style="37" customWidth="1"/>
    <col min="15378" max="15379" width="20.140625" style="37" customWidth="1"/>
    <col min="15380" max="15380" width="17.5703125" style="37" customWidth="1"/>
    <col min="15381" max="15381" width="20.140625" style="37" customWidth="1"/>
    <col min="15382" max="15382" width="12.42578125" style="37" customWidth="1"/>
    <col min="15383" max="15383" width="45.85546875" style="37" customWidth="1"/>
    <col min="15384" max="15384" width="29.140625" style="37" customWidth="1"/>
    <col min="15385" max="15592" width="12.42578125" style="37" customWidth="1"/>
    <col min="15593" max="15593" width="20.140625" style="37" customWidth="1"/>
    <col min="15594" max="15594" width="21.42578125" style="37" customWidth="1"/>
    <col min="15595" max="15595" width="24" style="37" customWidth="1"/>
    <col min="15596" max="15596" width="11.140625" style="37" customWidth="1"/>
    <col min="15597" max="15597" width="15" style="37" customWidth="1"/>
    <col min="15598" max="15598" width="13.7109375" style="37" customWidth="1"/>
    <col min="15599" max="15599" width="24" style="37" customWidth="1"/>
    <col min="15600" max="15600" width="15" style="37" customWidth="1"/>
    <col min="15601" max="15601" width="21.42578125" style="37" customWidth="1"/>
    <col min="15602" max="15602" width="15" style="37" customWidth="1"/>
    <col min="15603" max="15603" width="20.140625" style="37" customWidth="1"/>
    <col min="15604" max="15604" width="12.42578125" style="37" customWidth="1"/>
    <col min="15605" max="15605" width="17.5703125" style="37" customWidth="1"/>
    <col min="15606" max="15606" width="25.28515625" style="37" customWidth="1"/>
    <col min="15607" max="15607" width="17.5703125" style="37" customWidth="1"/>
    <col min="15608" max="15608" width="12.42578125" style="37" customWidth="1"/>
    <col min="15609" max="15609" width="20.140625" style="37" customWidth="1"/>
    <col min="15610" max="15610" width="24" style="37" customWidth="1"/>
    <col min="15611" max="15611" width="20.140625" style="37" customWidth="1"/>
    <col min="15612" max="15612" width="22.7109375" style="37" customWidth="1"/>
    <col min="15613" max="15613" width="29.140625" style="37" customWidth="1"/>
    <col min="15614" max="15614" width="22.7109375" style="37" customWidth="1"/>
    <col min="15615" max="15615" width="7.28515625" style="37" customWidth="1"/>
    <col min="15616" max="15616" width="15" style="37" customWidth="1"/>
    <col min="15617" max="15617" width="17.5703125" style="37" customWidth="1"/>
    <col min="15618" max="15618" width="15" style="37" customWidth="1"/>
    <col min="15619" max="15619" width="16.28515625" style="37" customWidth="1"/>
    <col min="15620" max="15620" width="13.7109375" style="37" customWidth="1"/>
    <col min="15621" max="15621" width="11.140625" style="37" customWidth="1"/>
    <col min="15622" max="15622" width="15" style="37" customWidth="1"/>
    <col min="15623" max="15623" width="20.140625" style="37" customWidth="1"/>
    <col min="15624" max="15624" width="17.5703125" style="37" customWidth="1"/>
    <col min="15625" max="15625" width="27.85546875" style="37" customWidth="1"/>
    <col min="15626" max="15626" width="26.5703125" style="37" customWidth="1"/>
    <col min="15627" max="15627" width="15" style="37" customWidth="1"/>
    <col min="15628" max="15628" width="17.5703125" style="37" customWidth="1"/>
    <col min="15629" max="15631" width="16.28515625" style="37" customWidth="1"/>
    <col min="15632" max="15632" width="20.140625" style="37" customWidth="1"/>
    <col min="15633" max="15633" width="15" style="37" customWidth="1"/>
    <col min="15634" max="15635" width="20.140625" style="37" customWidth="1"/>
    <col min="15636" max="15636" width="17.5703125" style="37" customWidth="1"/>
    <col min="15637" max="15637" width="20.140625" style="37" customWidth="1"/>
    <col min="15638" max="15638" width="12.42578125" style="37" customWidth="1"/>
    <col min="15639" max="15639" width="45.85546875" style="37" customWidth="1"/>
    <col min="15640" max="15640" width="29.140625" style="37" customWidth="1"/>
    <col min="15641" max="15848" width="12.42578125" style="37" customWidth="1"/>
    <col min="15849" max="15849" width="20.140625" style="37" customWidth="1"/>
    <col min="15850" max="15850" width="21.42578125" style="37" customWidth="1"/>
    <col min="15851" max="15851" width="24" style="37" customWidth="1"/>
    <col min="15852" max="15852" width="11.140625" style="37" customWidth="1"/>
    <col min="15853" max="15853" width="15" style="37" customWidth="1"/>
    <col min="15854" max="15854" width="13.7109375" style="37" customWidth="1"/>
    <col min="15855" max="15855" width="24" style="37" customWidth="1"/>
    <col min="15856" max="15856" width="15" style="37" customWidth="1"/>
    <col min="15857" max="15857" width="21.42578125" style="37" customWidth="1"/>
    <col min="15858" max="15858" width="15" style="37" customWidth="1"/>
    <col min="15859" max="15859" width="20.140625" style="37" customWidth="1"/>
    <col min="15860" max="15860" width="12.42578125" style="37" customWidth="1"/>
    <col min="15861" max="15861" width="17.5703125" style="37" customWidth="1"/>
    <col min="15862" max="15862" width="25.28515625" style="37" customWidth="1"/>
    <col min="15863" max="15863" width="17.5703125" style="37" customWidth="1"/>
    <col min="15864" max="15864" width="12.42578125" style="37" customWidth="1"/>
    <col min="15865" max="15865" width="20.140625" style="37" customWidth="1"/>
    <col min="15866" max="15866" width="24" style="37" customWidth="1"/>
    <col min="15867" max="15867" width="20.140625" style="37" customWidth="1"/>
    <col min="15868" max="15868" width="22.7109375" style="37" customWidth="1"/>
    <col min="15869" max="15869" width="29.140625" style="37" customWidth="1"/>
    <col min="15870" max="15870" width="22.7109375" style="37" customWidth="1"/>
    <col min="15871" max="15871" width="7.28515625" style="37" customWidth="1"/>
    <col min="15872" max="15872" width="15" style="37" customWidth="1"/>
    <col min="15873" max="15873" width="17.5703125" style="37" customWidth="1"/>
    <col min="15874" max="15874" width="15" style="37" customWidth="1"/>
    <col min="15875" max="15875" width="16.28515625" style="37" customWidth="1"/>
    <col min="15876" max="15876" width="13.7109375" style="37" customWidth="1"/>
    <col min="15877" max="15877" width="11.140625" style="37" customWidth="1"/>
    <col min="15878" max="15878" width="15" style="37" customWidth="1"/>
    <col min="15879" max="15879" width="20.140625" style="37" customWidth="1"/>
    <col min="15880" max="15880" width="17.5703125" style="37" customWidth="1"/>
    <col min="15881" max="15881" width="27.85546875" style="37" customWidth="1"/>
    <col min="15882" max="15882" width="26.5703125" style="37" customWidth="1"/>
    <col min="15883" max="15883" width="15" style="37" customWidth="1"/>
    <col min="15884" max="15884" width="17.5703125" style="37" customWidth="1"/>
    <col min="15885" max="15887" width="16.28515625" style="37" customWidth="1"/>
    <col min="15888" max="15888" width="20.140625" style="37" customWidth="1"/>
    <col min="15889" max="15889" width="15" style="37" customWidth="1"/>
    <col min="15890" max="15891" width="20.140625" style="37" customWidth="1"/>
    <col min="15892" max="15892" width="17.5703125" style="37" customWidth="1"/>
    <col min="15893" max="15893" width="20.140625" style="37" customWidth="1"/>
    <col min="15894" max="15894" width="12.42578125" style="37" customWidth="1"/>
    <col min="15895" max="15895" width="45.85546875" style="37" customWidth="1"/>
    <col min="15896" max="15896" width="29.140625" style="37" customWidth="1"/>
    <col min="15897" max="16104" width="12.42578125" style="37" customWidth="1"/>
    <col min="16105" max="16105" width="20.140625" style="37" customWidth="1"/>
    <col min="16106" max="16106" width="21.42578125" style="37" customWidth="1"/>
    <col min="16107" max="16107" width="24" style="37" customWidth="1"/>
    <col min="16108" max="16108" width="11.140625" style="37" customWidth="1"/>
    <col min="16109" max="16109" width="15" style="37" customWidth="1"/>
    <col min="16110" max="16110" width="13.7109375" style="37" customWidth="1"/>
    <col min="16111" max="16111" width="24" style="37" customWidth="1"/>
    <col min="16112" max="16112" width="15" style="37" customWidth="1"/>
    <col min="16113" max="16113" width="21.42578125" style="37" customWidth="1"/>
    <col min="16114" max="16114" width="15" style="37" customWidth="1"/>
    <col min="16115" max="16115" width="20.140625" style="37" customWidth="1"/>
    <col min="16116" max="16116" width="12.42578125" style="37" customWidth="1"/>
    <col min="16117" max="16117" width="17.5703125" style="37" customWidth="1"/>
    <col min="16118" max="16118" width="25.28515625" style="37" customWidth="1"/>
    <col min="16119" max="16119" width="17.5703125" style="37" customWidth="1"/>
    <col min="16120" max="16120" width="12.42578125" style="37" customWidth="1"/>
    <col min="16121" max="16121" width="20.140625" style="37" customWidth="1"/>
    <col min="16122" max="16122" width="24" style="37" customWidth="1"/>
    <col min="16123" max="16123" width="20.140625" style="37" customWidth="1"/>
    <col min="16124" max="16124" width="22.7109375" style="37" customWidth="1"/>
    <col min="16125" max="16125" width="29.140625" style="37" customWidth="1"/>
    <col min="16126" max="16126" width="22.7109375" style="37" customWidth="1"/>
    <col min="16127" max="16127" width="7.28515625" style="37" customWidth="1"/>
    <col min="16128" max="16128" width="15" style="37" customWidth="1"/>
    <col min="16129" max="16129" width="17.5703125" style="37" customWidth="1"/>
    <col min="16130" max="16130" width="15" style="37" customWidth="1"/>
    <col min="16131" max="16131" width="16.28515625" style="37" customWidth="1"/>
    <col min="16132" max="16132" width="13.7109375" style="37" customWidth="1"/>
    <col min="16133" max="16133" width="11.140625" style="37" customWidth="1"/>
    <col min="16134" max="16134" width="15" style="37" customWidth="1"/>
    <col min="16135" max="16135" width="20.140625" style="37" customWidth="1"/>
    <col min="16136" max="16136" width="17.5703125" style="37" customWidth="1"/>
    <col min="16137" max="16137" width="27.85546875" style="37" customWidth="1"/>
    <col min="16138" max="16138" width="26.5703125" style="37" customWidth="1"/>
    <col min="16139" max="16139" width="15" style="37" customWidth="1"/>
    <col min="16140" max="16140" width="17.5703125" style="37" customWidth="1"/>
    <col min="16141" max="16143" width="16.28515625" style="37" customWidth="1"/>
    <col min="16144" max="16144" width="20.140625" style="37" customWidth="1"/>
    <col min="16145" max="16145" width="15" style="37" customWidth="1"/>
    <col min="16146" max="16147" width="20.140625" style="37" customWidth="1"/>
    <col min="16148" max="16148" width="17.5703125" style="37" customWidth="1"/>
    <col min="16149" max="16149" width="20.140625" style="37" customWidth="1"/>
    <col min="16150" max="16150" width="12.42578125" style="37" customWidth="1"/>
    <col min="16151" max="16151" width="45.85546875" style="37" customWidth="1"/>
    <col min="16152" max="16152" width="29.140625" style="37" customWidth="1"/>
    <col min="16153" max="16384" width="12.42578125" style="37" customWidth="1"/>
  </cols>
  <sheetData>
    <row r="1" spans="1:232" s="9" customFormat="1" ht="14.25" x14ac:dyDescent="0.2">
      <c r="A1" s="1"/>
      <c r="B1" s="66">
        <f ca="1">WORKDAY(TODAY(),1,$Y$50:$Y$434)</f>
        <v>45789</v>
      </c>
      <c r="C1" s="2"/>
      <c r="D1" s="2"/>
      <c r="E1" s="2"/>
      <c r="F1" s="3"/>
      <c r="G1" s="2"/>
      <c r="H1" s="4"/>
      <c r="I1" s="4"/>
      <c r="J1" s="2"/>
      <c r="K1" s="2"/>
      <c r="L1" s="2"/>
      <c r="M1" s="2"/>
      <c r="N1" s="2"/>
      <c r="O1" s="2"/>
      <c r="P1" s="2"/>
      <c r="Q1" s="2"/>
      <c r="R1" s="2"/>
      <c r="S1" s="5"/>
      <c r="T1" s="2"/>
      <c r="U1" s="2"/>
      <c r="V1" s="6"/>
      <c r="W1" s="7"/>
      <c r="X1" s="7"/>
      <c r="Y1" s="80" t="s">
        <v>0</v>
      </c>
      <c r="Z1" s="7"/>
      <c r="AA1" s="7"/>
      <c r="AB1" s="7"/>
      <c r="AC1" s="81" t="s">
        <v>1</v>
      </c>
      <c r="AD1" s="7"/>
      <c r="AE1" s="7"/>
      <c r="AF1" s="7"/>
      <c r="AG1" s="7"/>
      <c r="AH1" s="7"/>
      <c r="AI1" s="7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</row>
    <row r="2" spans="1:232" s="9" customFormat="1" ht="14.25" x14ac:dyDescent="0.15">
      <c r="A2" s="1"/>
      <c r="B2" s="67" t="s">
        <v>66</v>
      </c>
      <c r="C2" s="10"/>
      <c r="D2" s="2"/>
      <c r="E2" s="4"/>
      <c r="F2" s="3"/>
      <c r="G2" s="11"/>
      <c r="H2" s="4"/>
      <c r="I2" s="4"/>
      <c r="J2" s="4"/>
      <c r="K2" s="4"/>
      <c r="L2" s="4"/>
      <c r="M2" s="4"/>
      <c r="N2" s="4"/>
      <c r="O2" s="4"/>
      <c r="P2" s="4"/>
      <c r="Q2" s="10"/>
      <c r="R2" s="2"/>
      <c r="S2" s="5"/>
      <c r="T2" s="10"/>
      <c r="U2" s="10"/>
      <c r="V2" s="12"/>
      <c r="W2" s="7"/>
      <c r="X2" s="7"/>
      <c r="Y2" s="7"/>
      <c r="Z2" s="7"/>
      <c r="AA2" s="13"/>
      <c r="AB2" s="7"/>
      <c r="AC2" s="67"/>
      <c r="AD2" s="7"/>
      <c r="AE2" s="7"/>
      <c r="AF2" s="7"/>
      <c r="AG2" s="7"/>
      <c r="AH2" s="7"/>
      <c r="AI2" s="7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</row>
    <row r="3" spans="1:232" s="9" customFormat="1" ht="14.25" x14ac:dyDescent="0.15">
      <c r="A3" s="2"/>
      <c r="B3" s="67" t="s">
        <v>67</v>
      </c>
      <c r="C3" s="15"/>
      <c r="D3" s="16"/>
      <c r="E3" s="15"/>
      <c r="F3" s="13"/>
      <c r="G3" s="15"/>
      <c r="H3" s="17"/>
      <c r="I3" s="17"/>
      <c r="J3" s="17"/>
      <c r="K3" s="17"/>
      <c r="L3" s="17"/>
      <c r="M3" s="17"/>
      <c r="N3" s="17"/>
      <c r="O3" s="17"/>
      <c r="P3" s="17"/>
      <c r="Q3" s="15"/>
      <c r="R3" s="15"/>
      <c r="S3" s="18"/>
      <c r="T3" s="15"/>
      <c r="U3" s="15"/>
      <c r="V3" s="15"/>
      <c r="W3" s="15"/>
      <c r="X3" s="15"/>
      <c r="Y3" s="15"/>
      <c r="Z3" s="15"/>
      <c r="AA3" s="13"/>
      <c r="AB3" s="7"/>
      <c r="AC3" s="67" t="s">
        <v>2</v>
      </c>
      <c r="AD3" s="7"/>
      <c r="AE3" s="7"/>
      <c r="AF3" s="7"/>
      <c r="AG3" s="7"/>
      <c r="AH3" s="7"/>
      <c r="AI3" s="7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</row>
    <row r="4" spans="1:232" s="9" customFormat="1" ht="15" x14ac:dyDescent="0.25">
      <c r="A4" s="130" t="s">
        <v>68</v>
      </c>
      <c r="B4" s="131">
        <v>2</v>
      </c>
      <c r="C4" s="131">
        <f t="shared" ref="C4:J4" si="0">(B4+1)</f>
        <v>3</v>
      </c>
      <c r="D4" s="131">
        <f t="shared" si="0"/>
        <v>4</v>
      </c>
      <c r="E4" s="131">
        <f t="shared" si="0"/>
        <v>5</v>
      </c>
      <c r="F4" s="131">
        <f t="shared" si="0"/>
        <v>6</v>
      </c>
      <c r="G4" s="131">
        <f t="shared" si="0"/>
        <v>7</v>
      </c>
      <c r="H4" s="131">
        <f t="shared" si="0"/>
        <v>8</v>
      </c>
      <c r="I4" s="131">
        <f t="shared" si="0"/>
        <v>9</v>
      </c>
      <c r="J4" s="131">
        <f t="shared" si="0"/>
        <v>10</v>
      </c>
      <c r="K4" s="131">
        <f t="shared" ref="K4" si="1">(J4+1)</f>
        <v>11</v>
      </c>
      <c r="L4" s="131">
        <f t="shared" ref="L4" si="2">(K4+1)</f>
        <v>12</v>
      </c>
      <c r="M4" s="131">
        <f t="shared" ref="M4" si="3">(L4+1)</f>
        <v>13</v>
      </c>
      <c r="N4" s="131">
        <f t="shared" ref="N4" si="4">(M4+1)</f>
        <v>14</v>
      </c>
      <c r="O4" s="131">
        <f t="shared" ref="O4" si="5">(N4+1)</f>
        <v>15</v>
      </c>
      <c r="P4" s="131">
        <f t="shared" ref="P4" si="6">(O4+1)</f>
        <v>16</v>
      </c>
      <c r="Q4" s="131">
        <f t="shared" ref="Q4" si="7">(P4+1)</f>
        <v>17</v>
      </c>
      <c r="R4" s="131">
        <f t="shared" ref="R4" si="8">(Q4+1)</f>
        <v>18</v>
      </c>
      <c r="S4" s="131">
        <f t="shared" ref="S4" si="9">(R4+1)</f>
        <v>19</v>
      </c>
      <c r="T4" s="131">
        <f t="shared" ref="T4" si="10">(S4+1)</f>
        <v>20</v>
      </c>
      <c r="U4" s="131">
        <f t="shared" ref="U4" si="11">(T4+1)</f>
        <v>21</v>
      </c>
      <c r="V4" s="131">
        <f t="shared" ref="V4" si="12">(U4+1)</f>
        <v>22</v>
      </c>
      <c r="W4" s="131">
        <f t="shared" ref="W4" si="13">(V4+1)</f>
        <v>23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</row>
    <row r="5" spans="1:232" s="9" customFormat="1" x14ac:dyDescent="0.15">
      <c r="A5" s="97" t="s">
        <v>3</v>
      </c>
      <c r="B5" s="98" t="s">
        <v>4</v>
      </c>
      <c r="C5" s="98" t="s">
        <v>5</v>
      </c>
      <c r="D5" s="99" t="s">
        <v>6</v>
      </c>
      <c r="E5" s="100" t="s">
        <v>6</v>
      </c>
      <c r="F5" s="101" t="s">
        <v>6</v>
      </c>
      <c r="G5" s="102" t="s">
        <v>6</v>
      </c>
      <c r="H5" s="100" t="s">
        <v>6</v>
      </c>
      <c r="I5" s="100" t="s">
        <v>6</v>
      </c>
      <c r="J5" s="102" t="s">
        <v>6</v>
      </c>
      <c r="K5" s="103" t="s">
        <v>14</v>
      </c>
      <c r="L5" s="103" t="s">
        <v>14</v>
      </c>
      <c r="M5" s="103" t="s">
        <v>14</v>
      </c>
      <c r="N5" s="103" t="s">
        <v>14</v>
      </c>
      <c r="O5" s="104" t="s">
        <v>14</v>
      </c>
      <c r="P5" s="105" t="s">
        <v>52</v>
      </c>
      <c r="Q5" s="98" t="s">
        <v>7</v>
      </c>
      <c r="R5" s="97" t="s">
        <v>8</v>
      </c>
      <c r="S5" s="106" t="s">
        <v>9</v>
      </c>
      <c r="T5" s="98" t="s">
        <v>9</v>
      </c>
      <c r="U5" s="98" t="s">
        <v>7</v>
      </c>
      <c r="V5" s="107" t="s">
        <v>10</v>
      </c>
      <c r="W5" s="97" t="s">
        <v>10</v>
      </c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</row>
    <row r="6" spans="1:232" s="9" customFormat="1" ht="14.25" x14ac:dyDescent="0.15">
      <c r="A6" s="108">
        <v>43454</v>
      </c>
      <c r="B6" s="109" t="s">
        <v>50</v>
      </c>
      <c r="C6" s="98" t="s">
        <v>12</v>
      </c>
      <c r="D6" s="97" t="s">
        <v>13</v>
      </c>
      <c r="E6" s="110"/>
      <c r="F6" s="111" t="s">
        <v>14</v>
      </c>
      <c r="G6" s="112"/>
      <c r="H6" s="110" t="s">
        <v>15</v>
      </c>
      <c r="I6" s="110" t="s">
        <v>15</v>
      </c>
      <c r="J6" s="110"/>
      <c r="K6" s="113"/>
      <c r="L6" s="113" t="s">
        <v>11</v>
      </c>
      <c r="M6" s="114" t="s">
        <v>53</v>
      </c>
      <c r="N6" s="114" t="s">
        <v>53</v>
      </c>
      <c r="O6" s="105" t="s">
        <v>15</v>
      </c>
      <c r="P6" s="105" t="s">
        <v>54</v>
      </c>
      <c r="Q6" s="98"/>
      <c r="R6" s="97"/>
      <c r="S6" s="106"/>
      <c r="T6" s="98"/>
      <c r="U6" s="98" t="s">
        <v>16</v>
      </c>
      <c r="V6" s="107" t="s">
        <v>17</v>
      </c>
      <c r="W6" s="97" t="s">
        <v>17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</row>
    <row r="7" spans="1:232" s="9" customFormat="1" x14ac:dyDescent="0.15">
      <c r="A7" s="115" t="s">
        <v>18</v>
      </c>
      <c r="B7" s="116" t="s">
        <v>51</v>
      </c>
      <c r="C7" s="98"/>
      <c r="D7" s="97"/>
      <c r="E7" s="110"/>
      <c r="F7" s="111"/>
      <c r="G7" s="112"/>
      <c r="H7" s="110" t="s">
        <v>19</v>
      </c>
      <c r="I7" s="110" t="s">
        <v>19</v>
      </c>
      <c r="J7" s="110"/>
      <c r="K7" s="113" t="s">
        <v>55</v>
      </c>
      <c r="L7" s="113" t="s">
        <v>56</v>
      </c>
      <c r="M7" s="114" t="s">
        <v>57</v>
      </c>
      <c r="N7" s="114" t="s">
        <v>57</v>
      </c>
      <c r="O7" s="105" t="s">
        <v>58</v>
      </c>
      <c r="P7" s="117" t="s">
        <v>59</v>
      </c>
      <c r="Q7" s="98"/>
      <c r="R7" s="97"/>
      <c r="S7" s="106"/>
      <c r="T7" s="98"/>
      <c r="U7" s="98" t="s">
        <v>9</v>
      </c>
      <c r="V7" s="107" t="s">
        <v>20</v>
      </c>
      <c r="W7" s="97" t="s">
        <v>11</v>
      </c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</row>
    <row r="8" spans="1:232" s="9" customFormat="1" ht="14.25" x14ac:dyDescent="0.15">
      <c r="A8" s="108">
        <v>43454</v>
      </c>
      <c r="B8" s="98" t="s">
        <v>21</v>
      </c>
      <c r="C8" s="98" t="s">
        <v>21</v>
      </c>
      <c r="D8" s="97" t="s">
        <v>22</v>
      </c>
      <c r="E8" s="110" t="s">
        <v>23</v>
      </c>
      <c r="F8" s="118" t="s">
        <v>24</v>
      </c>
      <c r="G8" s="119" t="s">
        <v>25</v>
      </c>
      <c r="H8" s="120" t="s">
        <v>26</v>
      </c>
      <c r="I8" s="120" t="s">
        <v>26</v>
      </c>
      <c r="J8" s="120" t="s">
        <v>27</v>
      </c>
      <c r="K8" s="113" t="s">
        <v>60</v>
      </c>
      <c r="L8" s="113" t="s">
        <v>53</v>
      </c>
      <c r="M8" s="117" t="s">
        <v>61</v>
      </c>
      <c r="N8" s="117" t="s">
        <v>62</v>
      </c>
      <c r="O8" s="117" t="s">
        <v>63</v>
      </c>
      <c r="P8" s="105" t="s">
        <v>64</v>
      </c>
      <c r="Q8" s="98" t="s">
        <v>21</v>
      </c>
      <c r="R8" s="97"/>
      <c r="S8" s="106" t="s">
        <v>28</v>
      </c>
      <c r="T8" s="98" t="s">
        <v>21</v>
      </c>
      <c r="U8" s="98" t="s">
        <v>21</v>
      </c>
      <c r="V8" s="107" t="s">
        <v>29</v>
      </c>
      <c r="W8" s="121"/>
      <c r="X8" s="7"/>
      <c r="Y8" s="7"/>
      <c r="Z8" s="7"/>
      <c r="AA8" s="7"/>
      <c r="AB8" s="7"/>
      <c r="AC8" s="7"/>
      <c r="AD8" s="7"/>
      <c r="AE8" s="14"/>
      <c r="AF8" s="7"/>
      <c r="AG8" s="7"/>
      <c r="AH8" s="7"/>
      <c r="AI8" s="7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</row>
    <row r="9" spans="1:232" s="9" customFormat="1" x14ac:dyDescent="0.15">
      <c r="A9" s="122"/>
      <c r="B9" s="123"/>
      <c r="C9" s="124"/>
      <c r="D9" s="125"/>
      <c r="E9" s="126"/>
      <c r="F9" s="124"/>
      <c r="G9" s="127"/>
      <c r="H9" s="120" t="s">
        <v>30</v>
      </c>
      <c r="I9" s="120" t="s">
        <v>31</v>
      </c>
      <c r="J9" s="126"/>
      <c r="K9" s="126"/>
      <c r="L9" s="126"/>
      <c r="M9" s="126"/>
      <c r="N9" s="126"/>
      <c r="O9" s="126"/>
      <c r="P9" s="126"/>
      <c r="Q9" s="123"/>
      <c r="R9" s="125"/>
      <c r="S9" s="128"/>
      <c r="T9" s="123"/>
      <c r="U9" s="123"/>
      <c r="V9" s="129"/>
      <c r="W9" s="121"/>
      <c r="X9" s="7"/>
      <c r="Y9" s="7"/>
      <c r="Z9" s="7">
        <v>1</v>
      </c>
      <c r="AA9" s="7">
        <v>2</v>
      </c>
      <c r="AB9" s="7">
        <v>3</v>
      </c>
      <c r="AC9" s="7">
        <v>4</v>
      </c>
      <c r="AD9" s="7">
        <v>5</v>
      </c>
      <c r="AE9" s="7">
        <v>6</v>
      </c>
      <c r="AF9" s="7">
        <v>7</v>
      </c>
      <c r="AG9" s="7">
        <v>8</v>
      </c>
      <c r="AH9" s="7">
        <v>9</v>
      </c>
      <c r="AI9" s="7">
        <v>10</v>
      </c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</row>
    <row r="10" spans="1:232" ht="15" x14ac:dyDescent="0.15">
      <c r="A10" s="38">
        <f>A8</f>
        <v>43454</v>
      </c>
      <c r="B10" s="19">
        <f>(C10+Q10)</f>
        <v>10000</v>
      </c>
      <c r="C10" s="71">
        <v>10000</v>
      </c>
      <c r="D10" s="20">
        <f ca="1">IF(A10&lt;$B$1,VLOOKUP(A10,[1]DI!$A$4:$B$15000,2,FALSE),0)</f>
        <v>6.4000000000000001E-2</v>
      </c>
      <c r="E10" s="21">
        <f t="shared" ref="E10" ca="1" si="14">ROUND((((1+D10)^(1/252)-1)),8)</f>
        <v>2.4620000000000002E-4</v>
      </c>
      <c r="F10" s="68">
        <v>1.24</v>
      </c>
      <c r="G10" s="22">
        <f ca="1">TRUNC((1+(E10*F10)),15)</f>
        <v>1.0003052880000001</v>
      </c>
      <c r="H10" s="21">
        <v>1</v>
      </c>
      <c r="I10" s="21">
        <v>1</v>
      </c>
      <c r="J10" s="21">
        <f>ROUND(TRUNC(H10/I10,15),8)</f>
        <v>1</v>
      </c>
      <c r="K10" s="21" t="s">
        <v>65</v>
      </c>
      <c r="L10" s="21" t="s">
        <v>65</v>
      </c>
      <c r="M10" s="21" t="s">
        <v>65</v>
      </c>
      <c r="N10" s="21" t="s">
        <v>65</v>
      </c>
      <c r="O10" s="21" t="s">
        <v>65</v>
      </c>
      <c r="P10" s="21" t="s">
        <v>65</v>
      </c>
      <c r="Q10" s="21">
        <f t="shared" ref="Q10:Q73" si="15">TRUNC((C10*(J10-1)),8)</f>
        <v>0</v>
      </c>
      <c r="R10" s="23">
        <v>0</v>
      </c>
      <c r="S10" s="24">
        <f>IF(R10&gt;0,VLOOKUP(R10,Y$12:$AH$125,7),0)</f>
        <v>0</v>
      </c>
      <c r="T10" s="21">
        <f>IF(S10&gt;0,(C10*S10),0)</f>
        <v>0</v>
      </c>
      <c r="U10" s="21">
        <f t="shared" ref="U10:U73" si="16">(Q10+T10)</f>
        <v>0</v>
      </c>
      <c r="V10" s="25" t="s">
        <v>32</v>
      </c>
      <c r="W10" s="26">
        <f>AI12</f>
        <v>43544</v>
      </c>
      <c r="X10" s="28"/>
      <c r="Y10" s="29" t="s">
        <v>33</v>
      </c>
      <c r="Z10" s="30" t="s">
        <v>34</v>
      </c>
      <c r="AA10" s="29" t="s">
        <v>35</v>
      </c>
      <c r="AB10" s="29" t="s">
        <v>36</v>
      </c>
      <c r="AC10" s="29" t="s">
        <v>37</v>
      </c>
      <c r="AD10" s="29" t="s">
        <v>38</v>
      </c>
      <c r="AE10" s="31" t="s">
        <v>38</v>
      </c>
      <c r="AF10" s="29" t="s">
        <v>39</v>
      </c>
      <c r="AG10" s="29" t="s">
        <v>40</v>
      </c>
      <c r="AH10" s="32" t="s">
        <v>41</v>
      </c>
      <c r="AI10" s="29" t="s">
        <v>41</v>
      </c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</row>
    <row r="11" spans="1:232" x14ac:dyDescent="0.15">
      <c r="A11" s="38">
        <f t="shared" ref="A11:A74" si="17">(A10+1)</f>
        <v>43455</v>
      </c>
      <c r="B11" s="39">
        <f ca="1">IF(A11&lt;=TODAY(),C11+Q11,IF(AND(A11&gt;TODAY(),A11&lt;=$B$1),IF(VLOOKUP(TODAY(),$A$10:$D$5000,4,FALSE)=0,"n.d",C11+Q11),"n.d"))</f>
        <v>10003.052900000001</v>
      </c>
      <c r="C11" s="40">
        <f t="shared" ref="C11:C74" si="18">TRUNC(C10-T10,8)</f>
        <v>10000</v>
      </c>
      <c r="D11" s="41">
        <f ca="1">IF(A11&lt;$B$1,VLOOKUP(A11,[1]DI!$A$4:$B$15000,2,FALSE),0)</f>
        <v>6.4000000000000001E-2</v>
      </c>
      <c r="E11" s="40">
        <f ca="1">ROUND((((1+D11)^(1/252)-1)),8)</f>
        <v>2.4620000000000002E-4</v>
      </c>
      <c r="F11" s="42">
        <f t="shared" ref="F11:F74" si="19">F10</f>
        <v>1.24</v>
      </c>
      <c r="G11" s="43">
        <f ca="1">TRUNC((1+(E11*F11)),15)</f>
        <v>1.0003052880000001</v>
      </c>
      <c r="H11" s="40">
        <f ca="1">TRUNC(PRODUCT(G$10:G10),15)</f>
        <v>1.0003052880000001</v>
      </c>
      <c r="I11" s="40">
        <f>IF(OR(R10&gt;0,R10="E"),H10,I10)</f>
        <v>1</v>
      </c>
      <c r="J11" s="40">
        <f ca="1">ROUND(TRUNC(H11/I11,15),8)</f>
        <v>1.00030529</v>
      </c>
      <c r="K11" s="21" t="s">
        <v>65</v>
      </c>
      <c r="L11" s="21" t="s">
        <v>65</v>
      </c>
      <c r="M11" s="21" t="s">
        <v>65</v>
      </c>
      <c r="N11" s="21" t="s">
        <v>65</v>
      </c>
      <c r="O11" s="21" t="s">
        <v>65</v>
      </c>
      <c r="P11" s="21" t="s">
        <v>65</v>
      </c>
      <c r="Q11" s="40">
        <f ca="1">TRUNC((C11*(J11-1)),8)</f>
        <v>3.0529000000000002</v>
      </c>
      <c r="R11" s="44">
        <f>IF(VLOOKUP(A11,$Z$12:$AI$125,8)=VLOOKUP(A10,$Z$12:$AI$125,8),0,VLOOKUP(A11,Z$12:$AI$125,8))</f>
        <v>0</v>
      </c>
      <c r="S11" s="45">
        <f>IF(R11&gt;0,VLOOKUP(R11,Y$12:$AH$125,7),0)</f>
        <v>0</v>
      </c>
      <c r="T11" s="40">
        <f t="shared" ref="T11:T74" si="20">IF(S11&gt;0,(C11*S11),0)</f>
        <v>0</v>
      </c>
      <c r="U11" s="40">
        <f t="shared" ca="1" si="16"/>
        <v>3.0529000000000002</v>
      </c>
      <c r="V11" s="46" t="str">
        <f t="shared" ref="V11:V74" si="21">IF(R10&gt;0,VLOOKUP(A10,$Z$12:$AI$125,9),V10)</f>
        <v>J=</v>
      </c>
      <c r="W11" s="47">
        <f t="shared" ref="W11:W74" si="22">IF(R10&gt;0,VLOOKUP(A10,$Z$12:$AI$125,10),W10)</f>
        <v>43544</v>
      </c>
      <c r="X11" s="28"/>
      <c r="Y11" s="29"/>
      <c r="Z11" s="30"/>
      <c r="AA11" s="29" t="s">
        <v>21</v>
      </c>
      <c r="AB11" s="29" t="s">
        <v>42</v>
      </c>
      <c r="AC11" s="91">
        <v>0</v>
      </c>
      <c r="AD11" s="29" t="s">
        <v>21</v>
      </c>
      <c r="AE11" s="31" t="s">
        <v>28</v>
      </c>
      <c r="AF11" s="29" t="s">
        <v>21</v>
      </c>
      <c r="AG11" s="29"/>
      <c r="AH11" s="32" t="s">
        <v>43</v>
      </c>
      <c r="AI11" s="29" t="s">
        <v>43</v>
      </c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</row>
    <row r="12" spans="1:232" x14ac:dyDescent="0.15">
      <c r="A12" s="38">
        <f t="shared" si="17"/>
        <v>43456</v>
      </c>
      <c r="B12" s="39">
        <f t="shared" ref="B12:B75" ca="1" si="23">IF(A12&lt;=TODAY(),C12+Q12,IF(AND(A12&gt;TODAY(),A12&lt;=$B$1),IF(VLOOKUP(TODAY(),$A$10:$D$5000,4,FALSE)=0,"n.d",C12+Q12),"n.d"))</f>
        <v>10006.106699989999</v>
      </c>
      <c r="C12" s="40">
        <f t="shared" si="18"/>
        <v>10000</v>
      </c>
      <c r="D12" s="41">
        <f ca="1">IF(A12&lt;$B$1,VLOOKUP(A12,[1]DI!$A$4:$B$15000,2,FALSE),0)</f>
        <v>0</v>
      </c>
      <c r="E12" s="40">
        <f t="shared" ref="E12:E75" ca="1" si="24">ROUND((((1+D12)^(1/252)-1)),8)</f>
        <v>0</v>
      </c>
      <c r="F12" s="42">
        <f t="shared" si="19"/>
        <v>1.24</v>
      </c>
      <c r="G12" s="43">
        <f t="shared" ref="G12:G75" ca="1" si="25">TRUNC((1+(E12*F12)),15)</f>
        <v>1</v>
      </c>
      <c r="H12" s="40">
        <f ca="1">TRUNC(PRODUCT(G$10:G11),15)</f>
        <v>1.0006106692007599</v>
      </c>
      <c r="I12" s="40">
        <f t="shared" ref="I12:I75" si="26">IF(OR(R11&gt;0,R11="E"),H11,I11)</f>
        <v>1</v>
      </c>
      <c r="J12" s="40">
        <f t="shared" ref="J12:J75" ca="1" si="27">ROUND(TRUNC(H12/I12,15),8)</f>
        <v>1.0006106699999999</v>
      </c>
      <c r="K12" s="21" t="s">
        <v>65</v>
      </c>
      <c r="L12" s="21" t="s">
        <v>65</v>
      </c>
      <c r="M12" s="21" t="s">
        <v>65</v>
      </c>
      <c r="N12" s="21" t="s">
        <v>65</v>
      </c>
      <c r="O12" s="21" t="s">
        <v>65</v>
      </c>
      <c r="P12" s="21" t="s">
        <v>65</v>
      </c>
      <c r="Q12" s="40">
        <f t="shared" ca="1" si="15"/>
        <v>6.1066999900000001</v>
      </c>
      <c r="R12" s="44">
        <f>IF(VLOOKUP(A12,$Z$12:$AI$125,8)=VLOOKUP(A11,$Z$12:$AI$125,8),0,VLOOKUP(A12,Z$12:$AI$125,8))</f>
        <v>0</v>
      </c>
      <c r="S12" s="45">
        <f>IF(R12&gt;0,VLOOKUP(R12,Y$12:$AH$125,7),0)</f>
        <v>0</v>
      </c>
      <c r="T12" s="40">
        <f t="shared" si="20"/>
        <v>0</v>
      </c>
      <c r="U12" s="40">
        <f t="shared" ca="1" si="16"/>
        <v>6.1066999900000001</v>
      </c>
      <c r="V12" s="46" t="str">
        <f t="shared" si="21"/>
        <v>J=</v>
      </c>
      <c r="W12" s="47">
        <f t="shared" si="22"/>
        <v>43544</v>
      </c>
      <c r="X12" s="28"/>
      <c r="Y12" s="82">
        <v>0</v>
      </c>
      <c r="Z12" s="83">
        <f>AE50</f>
        <v>43454</v>
      </c>
      <c r="AA12" s="90">
        <f>C10</f>
        <v>10000</v>
      </c>
      <c r="AB12" s="84"/>
      <c r="AC12" s="85">
        <v>0</v>
      </c>
      <c r="AD12" s="85">
        <v>0</v>
      </c>
      <c r="AE12" s="86">
        <v>0</v>
      </c>
      <c r="AF12" s="85">
        <v>0</v>
      </c>
      <c r="AG12" s="82">
        <f t="shared" ref="AG12:AG13" si="28">Y12</f>
        <v>0</v>
      </c>
      <c r="AH12" s="87" t="s">
        <v>32</v>
      </c>
      <c r="AI12" s="88">
        <f t="shared" ref="AI12:AI13" si="29">Z13</f>
        <v>43544</v>
      </c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</row>
    <row r="13" spans="1:232" x14ac:dyDescent="0.15">
      <c r="A13" s="38">
        <f t="shared" si="17"/>
        <v>43457</v>
      </c>
      <c r="B13" s="39">
        <f t="shared" ca="1" si="23"/>
        <v>10006.106699989999</v>
      </c>
      <c r="C13" s="40">
        <f t="shared" si="18"/>
        <v>10000</v>
      </c>
      <c r="D13" s="41">
        <f ca="1">IF(A13&lt;$B$1,VLOOKUP(A13,[1]DI!$A$4:$B$15000,2,FALSE),0)</f>
        <v>0</v>
      </c>
      <c r="E13" s="40">
        <f t="shared" ca="1" si="24"/>
        <v>0</v>
      </c>
      <c r="F13" s="42">
        <f t="shared" si="19"/>
        <v>1.24</v>
      </c>
      <c r="G13" s="43">
        <f t="shared" ca="1" si="25"/>
        <v>1</v>
      </c>
      <c r="H13" s="40">
        <f ca="1">TRUNC(PRODUCT(G$10:G12),15)</f>
        <v>1.0006106692007599</v>
      </c>
      <c r="I13" s="40">
        <f t="shared" si="26"/>
        <v>1</v>
      </c>
      <c r="J13" s="40">
        <f t="shared" ca="1" si="27"/>
        <v>1.0006106699999999</v>
      </c>
      <c r="K13" s="21" t="s">
        <v>65</v>
      </c>
      <c r="L13" s="21" t="s">
        <v>65</v>
      </c>
      <c r="M13" s="21" t="s">
        <v>65</v>
      </c>
      <c r="N13" s="21" t="s">
        <v>65</v>
      </c>
      <c r="O13" s="21" t="s">
        <v>65</v>
      </c>
      <c r="P13" s="21" t="s">
        <v>65</v>
      </c>
      <c r="Q13" s="40">
        <f t="shared" ca="1" si="15"/>
        <v>6.1066999900000001</v>
      </c>
      <c r="R13" s="44">
        <f>IF(VLOOKUP(A13,$Z$12:$AI$125,8)=VLOOKUP(A12,$Z$12:$AI$125,8),0,VLOOKUP(A13,Z$12:$AI$125,8))</f>
        <v>0</v>
      </c>
      <c r="S13" s="45">
        <f>IF(R13&gt;0,VLOOKUP(R13,Y$12:$AH$125,7),0)</f>
        <v>0</v>
      </c>
      <c r="T13" s="40">
        <f t="shared" si="20"/>
        <v>0</v>
      </c>
      <c r="U13" s="40">
        <f t="shared" ca="1" si="16"/>
        <v>6.1066999900000001</v>
      </c>
      <c r="V13" s="46" t="str">
        <f t="shared" si="21"/>
        <v>J=</v>
      </c>
      <c r="W13" s="47">
        <f t="shared" si="22"/>
        <v>43544</v>
      </c>
      <c r="X13" s="28"/>
      <c r="Y13" s="82">
        <f t="shared" ref="Y13:Y39" si="30">(Y12+1)</f>
        <v>1</v>
      </c>
      <c r="Z13" s="83">
        <f>AE51</f>
        <v>43544</v>
      </c>
      <c r="AA13" s="89">
        <f>TRUNC((AA12-AD13),2)</f>
        <v>10000</v>
      </c>
      <c r="AB13" s="85">
        <f>NETWORKDAYS(Z12,Z13,Y$50:Y$201)-1</f>
        <v>60</v>
      </c>
      <c r="AC13" s="84">
        <f>ROUND((ROUND(((1+AC$11)^(AB13/252)),9)-1)*AA12,2)</f>
        <v>0</v>
      </c>
      <c r="AD13" s="89">
        <f t="shared" ref="AD13" si="31">(AA$12*AE13)</f>
        <v>0</v>
      </c>
      <c r="AE13" s="86">
        <v>0</v>
      </c>
      <c r="AF13" s="85">
        <v>0</v>
      </c>
      <c r="AG13" s="82">
        <f t="shared" si="28"/>
        <v>1</v>
      </c>
      <c r="AH13" s="87" t="s">
        <v>32</v>
      </c>
      <c r="AI13" s="88">
        <f t="shared" si="29"/>
        <v>43637</v>
      </c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</row>
    <row r="14" spans="1:232" x14ac:dyDescent="0.15">
      <c r="A14" s="38">
        <f t="shared" si="17"/>
        <v>43458</v>
      </c>
      <c r="B14" s="39">
        <f t="shared" ca="1" si="23"/>
        <v>10006.106699989999</v>
      </c>
      <c r="C14" s="40">
        <f t="shared" si="18"/>
        <v>10000</v>
      </c>
      <c r="D14" s="41">
        <f ca="1">IF(A14&lt;$B$1,VLOOKUP(A14,[1]DI!$A$4:$B$15000,2,FALSE),0)</f>
        <v>6.4000000000000001E-2</v>
      </c>
      <c r="E14" s="40">
        <f t="shared" ca="1" si="24"/>
        <v>2.4620000000000002E-4</v>
      </c>
      <c r="F14" s="42">
        <f t="shared" si="19"/>
        <v>1.24</v>
      </c>
      <c r="G14" s="43">
        <f t="shared" ca="1" si="25"/>
        <v>1.0003052880000001</v>
      </c>
      <c r="H14" s="40">
        <f ca="1">TRUNC(PRODUCT(G$10:G13),15)</f>
        <v>1.0006106692007599</v>
      </c>
      <c r="I14" s="40">
        <f t="shared" si="26"/>
        <v>1</v>
      </c>
      <c r="J14" s="40">
        <f t="shared" ca="1" si="27"/>
        <v>1.0006106699999999</v>
      </c>
      <c r="K14" s="21" t="s">
        <v>65</v>
      </c>
      <c r="L14" s="21" t="s">
        <v>65</v>
      </c>
      <c r="M14" s="21" t="s">
        <v>65</v>
      </c>
      <c r="N14" s="21" t="s">
        <v>65</v>
      </c>
      <c r="O14" s="21" t="s">
        <v>65</v>
      </c>
      <c r="P14" s="21" t="s">
        <v>65</v>
      </c>
      <c r="Q14" s="40">
        <f t="shared" ca="1" si="15"/>
        <v>6.1066999900000001</v>
      </c>
      <c r="R14" s="44">
        <f>IF(VLOOKUP(A14,$Z$12:$AI$125,8)=VLOOKUP(A13,$Z$12:$AI$125,8),0,VLOOKUP(A14,Z$12:$AI$125,8))</f>
        <v>0</v>
      </c>
      <c r="S14" s="45">
        <f>IF(R14&gt;0,VLOOKUP(R14,Y$12:$AH$125,7),0)</f>
        <v>0</v>
      </c>
      <c r="T14" s="40">
        <f t="shared" si="20"/>
        <v>0</v>
      </c>
      <c r="U14" s="40">
        <f t="shared" ca="1" si="16"/>
        <v>6.1066999900000001</v>
      </c>
      <c r="V14" s="46" t="str">
        <f t="shared" si="21"/>
        <v>J=</v>
      </c>
      <c r="W14" s="47">
        <f t="shared" si="22"/>
        <v>43544</v>
      </c>
      <c r="X14" s="28"/>
      <c r="Y14" s="82">
        <f t="shared" si="30"/>
        <v>2</v>
      </c>
      <c r="Z14" s="83">
        <f t="shared" ref="Z14:Z32" si="32">AE52</f>
        <v>43637</v>
      </c>
      <c r="AA14" s="89">
        <f t="shared" ref="AA14:AA16" si="33">TRUNC((AA13-AD14),2)</f>
        <v>10000</v>
      </c>
      <c r="AB14" s="85">
        <f t="shared" ref="AB14:AB31" si="34">NETWORKDAYS(Z13,Z14,Y$50:Y$201)-1</f>
        <v>64</v>
      </c>
      <c r="AC14" s="84">
        <f t="shared" ref="AC14:AC31" si="35">ROUND((ROUND(((1+AC$11)^(AB14/252)),9)-1)*AA13,2)</f>
        <v>0</v>
      </c>
      <c r="AD14" s="89">
        <f t="shared" ref="AD14:AD16" si="36">(AA$12*AE14)</f>
        <v>0</v>
      </c>
      <c r="AE14" s="86">
        <v>0</v>
      </c>
      <c r="AF14" s="85">
        <v>0</v>
      </c>
      <c r="AG14" s="82">
        <f t="shared" ref="AG14:AG31" si="37">Y14</f>
        <v>2</v>
      </c>
      <c r="AH14" s="87" t="s">
        <v>32</v>
      </c>
      <c r="AI14" s="88">
        <f t="shared" ref="AI14:AI31" si="38">Z15</f>
        <v>43728</v>
      </c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</row>
    <row r="15" spans="1:232" x14ac:dyDescent="0.15">
      <c r="A15" s="38">
        <f t="shared" si="17"/>
        <v>43459</v>
      </c>
      <c r="B15" s="39">
        <f t="shared" ca="1" si="23"/>
        <v>10009.16139999</v>
      </c>
      <c r="C15" s="40">
        <f t="shared" si="18"/>
        <v>10000</v>
      </c>
      <c r="D15" s="41">
        <f ca="1">IF(A15&lt;$B$1,VLOOKUP(A15,[1]DI!$A$4:$B$15000,2,FALSE),0)</f>
        <v>0</v>
      </c>
      <c r="E15" s="40">
        <f t="shared" ca="1" si="24"/>
        <v>0</v>
      </c>
      <c r="F15" s="42">
        <f t="shared" si="19"/>
        <v>1.24</v>
      </c>
      <c r="G15" s="43">
        <f t="shared" ca="1" si="25"/>
        <v>1</v>
      </c>
      <c r="H15" s="40">
        <f ca="1">TRUNC(PRODUCT(G$10:G14),15)</f>
        <v>1.0009161436307401</v>
      </c>
      <c r="I15" s="40">
        <f t="shared" si="26"/>
        <v>1</v>
      </c>
      <c r="J15" s="40">
        <f t="shared" ca="1" si="27"/>
        <v>1.00091614</v>
      </c>
      <c r="K15" s="21" t="s">
        <v>65</v>
      </c>
      <c r="L15" s="21" t="s">
        <v>65</v>
      </c>
      <c r="M15" s="21" t="s">
        <v>65</v>
      </c>
      <c r="N15" s="21" t="s">
        <v>65</v>
      </c>
      <c r="O15" s="21" t="s">
        <v>65</v>
      </c>
      <c r="P15" s="21" t="s">
        <v>65</v>
      </c>
      <c r="Q15" s="40">
        <f t="shared" ca="1" si="15"/>
        <v>9.1613999899999996</v>
      </c>
      <c r="R15" s="44">
        <f>IF(VLOOKUP(A15,$Z$12:$AI$125,8)=VLOOKUP(A14,$Z$12:$AI$125,8),0,VLOOKUP(A15,Z$12:$AI$125,8))</f>
        <v>0</v>
      </c>
      <c r="S15" s="45">
        <f>IF(R15&gt;0,VLOOKUP(R15,Y$12:$AH$125,7),0)</f>
        <v>0</v>
      </c>
      <c r="T15" s="40">
        <f t="shared" si="20"/>
        <v>0</v>
      </c>
      <c r="U15" s="40">
        <f t="shared" ca="1" si="16"/>
        <v>9.1613999899999996</v>
      </c>
      <c r="V15" s="46" t="str">
        <f t="shared" si="21"/>
        <v>J=</v>
      </c>
      <c r="W15" s="47">
        <f t="shared" si="22"/>
        <v>43544</v>
      </c>
      <c r="X15" s="28"/>
      <c r="Y15" s="82">
        <f t="shared" si="30"/>
        <v>3</v>
      </c>
      <c r="Z15" s="83">
        <f t="shared" si="32"/>
        <v>43728</v>
      </c>
      <c r="AA15" s="89">
        <f t="shared" si="33"/>
        <v>10000</v>
      </c>
      <c r="AB15" s="85">
        <f t="shared" si="34"/>
        <v>65</v>
      </c>
      <c r="AC15" s="84">
        <f t="shared" si="35"/>
        <v>0</v>
      </c>
      <c r="AD15" s="89">
        <f t="shared" si="36"/>
        <v>0</v>
      </c>
      <c r="AE15" s="86">
        <v>0</v>
      </c>
      <c r="AF15" s="85">
        <v>0</v>
      </c>
      <c r="AG15" s="82">
        <f t="shared" si="37"/>
        <v>3</v>
      </c>
      <c r="AH15" s="87" t="s">
        <v>32</v>
      </c>
      <c r="AI15" s="88">
        <f t="shared" si="38"/>
        <v>43819</v>
      </c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</row>
    <row r="16" spans="1:232" x14ac:dyDescent="0.15">
      <c r="A16" s="38">
        <f t="shared" si="17"/>
        <v>43460</v>
      </c>
      <c r="B16" s="39">
        <f t="shared" ca="1" si="23"/>
        <v>10009.16139999</v>
      </c>
      <c r="C16" s="40">
        <f t="shared" si="18"/>
        <v>10000</v>
      </c>
      <c r="D16" s="41">
        <f ca="1">IF(A16&lt;$B$1,VLOOKUP(A16,[1]DI!$A$4:$B$15000,2,FALSE),0)</f>
        <v>6.4000000000000001E-2</v>
      </c>
      <c r="E16" s="40">
        <f t="shared" ca="1" si="24"/>
        <v>2.4620000000000002E-4</v>
      </c>
      <c r="F16" s="42">
        <f t="shared" si="19"/>
        <v>1.24</v>
      </c>
      <c r="G16" s="43">
        <f t="shared" ca="1" si="25"/>
        <v>1.0003052880000001</v>
      </c>
      <c r="H16" s="40">
        <f ca="1">TRUNC(PRODUCT(G$10:G15),15)</f>
        <v>1.0009161436307401</v>
      </c>
      <c r="I16" s="40">
        <f t="shared" si="26"/>
        <v>1</v>
      </c>
      <c r="J16" s="40">
        <f t="shared" ca="1" si="27"/>
        <v>1.00091614</v>
      </c>
      <c r="K16" s="21" t="s">
        <v>65</v>
      </c>
      <c r="L16" s="21" t="s">
        <v>65</v>
      </c>
      <c r="M16" s="21" t="s">
        <v>65</v>
      </c>
      <c r="N16" s="21" t="s">
        <v>65</v>
      </c>
      <c r="O16" s="21" t="s">
        <v>65</v>
      </c>
      <c r="P16" s="21" t="s">
        <v>65</v>
      </c>
      <c r="Q16" s="40">
        <f t="shared" ca="1" si="15"/>
        <v>9.1613999899999996</v>
      </c>
      <c r="R16" s="44">
        <f>IF(VLOOKUP(A16,$Z$12:$AI$125,8)=VLOOKUP(A15,$Z$12:$AI$125,8),0,VLOOKUP(A16,Z$12:$AI$125,8))</f>
        <v>0</v>
      </c>
      <c r="S16" s="45">
        <f>IF(R16&gt;0,VLOOKUP(R16,Y$12:$AH$125,7),0)</f>
        <v>0</v>
      </c>
      <c r="T16" s="40">
        <f t="shared" si="20"/>
        <v>0</v>
      </c>
      <c r="U16" s="40">
        <f t="shared" ca="1" si="16"/>
        <v>9.1613999899999996</v>
      </c>
      <c r="V16" s="46" t="str">
        <f t="shared" si="21"/>
        <v>J=</v>
      </c>
      <c r="W16" s="47">
        <f t="shared" si="22"/>
        <v>43544</v>
      </c>
      <c r="X16" s="28"/>
      <c r="Y16" s="82">
        <f t="shared" si="30"/>
        <v>4</v>
      </c>
      <c r="Z16" s="83">
        <f t="shared" si="32"/>
        <v>43819</v>
      </c>
      <c r="AA16" s="89">
        <f t="shared" si="33"/>
        <v>10000</v>
      </c>
      <c r="AB16" s="85">
        <f t="shared" si="34"/>
        <v>64</v>
      </c>
      <c r="AC16" s="84">
        <f t="shared" si="35"/>
        <v>0</v>
      </c>
      <c r="AD16" s="89">
        <f t="shared" si="36"/>
        <v>0</v>
      </c>
      <c r="AE16" s="86">
        <v>0</v>
      </c>
      <c r="AF16" s="85">
        <v>0</v>
      </c>
      <c r="AG16" s="82">
        <f t="shared" si="37"/>
        <v>4</v>
      </c>
      <c r="AH16" s="87" t="s">
        <v>49</v>
      </c>
      <c r="AI16" s="88">
        <f t="shared" si="38"/>
        <v>43850</v>
      </c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</row>
    <row r="17" spans="1:185" x14ac:dyDescent="0.15">
      <c r="A17" s="38">
        <f t="shared" si="17"/>
        <v>43461</v>
      </c>
      <c r="B17" s="39">
        <f t="shared" ca="1" si="23"/>
        <v>10012.2171</v>
      </c>
      <c r="C17" s="40">
        <f t="shared" si="18"/>
        <v>10000</v>
      </c>
      <c r="D17" s="41">
        <f ca="1">IF(A17&lt;$B$1,VLOOKUP(A17,[1]DI!$A$4:$B$15000,2,FALSE),0)</f>
        <v>6.4000000000000001E-2</v>
      </c>
      <c r="E17" s="40">
        <f t="shared" ca="1" si="24"/>
        <v>2.4620000000000002E-4</v>
      </c>
      <c r="F17" s="42">
        <f t="shared" si="19"/>
        <v>1.24</v>
      </c>
      <c r="G17" s="43">
        <f t="shared" ca="1" si="25"/>
        <v>1.0003052880000001</v>
      </c>
      <c r="H17" s="40">
        <f ca="1">TRUNC(PRODUCT(G$10:G16),15)</f>
        <v>1.0012217113184001</v>
      </c>
      <c r="I17" s="40">
        <f t="shared" si="26"/>
        <v>1</v>
      </c>
      <c r="J17" s="40">
        <f t="shared" ca="1" si="27"/>
        <v>1.00122171</v>
      </c>
      <c r="K17" s="21" t="s">
        <v>65</v>
      </c>
      <c r="L17" s="21" t="s">
        <v>65</v>
      </c>
      <c r="M17" s="21" t="s">
        <v>65</v>
      </c>
      <c r="N17" s="21" t="s">
        <v>65</v>
      </c>
      <c r="O17" s="21" t="s">
        <v>65</v>
      </c>
      <c r="P17" s="21" t="s">
        <v>65</v>
      </c>
      <c r="Q17" s="40">
        <f t="shared" ca="1" si="15"/>
        <v>12.2171</v>
      </c>
      <c r="R17" s="44">
        <f>IF(VLOOKUP(A17,$Z$12:$AI$125,8)=VLOOKUP(A16,$Z$12:$AI$125,8),0,VLOOKUP(A17,Z$12:$AI$125,8))</f>
        <v>0</v>
      </c>
      <c r="S17" s="45">
        <f>IF(R17&gt;0,VLOOKUP(R17,Y$12:$AH$125,7),0)</f>
        <v>0</v>
      </c>
      <c r="T17" s="40">
        <f t="shared" si="20"/>
        <v>0</v>
      </c>
      <c r="U17" s="40">
        <f t="shared" ca="1" si="16"/>
        <v>12.2171</v>
      </c>
      <c r="V17" s="46" t="str">
        <f t="shared" si="21"/>
        <v>J=</v>
      </c>
      <c r="W17" s="47">
        <f t="shared" si="22"/>
        <v>43544</v>
      </c>
      <c r="X17" s="28"/>
      <c r="Y17" s="82">
        <f t="shared" si="30"/>
        <v>5</v>
      </c>
      <c r="Z17" s="83">
        <f t="shared" si="32"/>
        <v>43850</v>
      </c>
      <c r="AA17" s="89">
        <f>TRUNC((AA16-AD17),8)</f>
        <v>9411.77</v>
      </c>
      <c r="AB17" s="85">
        <f t="shared" si="34"/>
        <v>19</v>
      </c>
      <c r="AC17" s="84">
        <f t="shared" si="35"/>
        <v>0</v>
      </c>
      <c r="AD17" s="89">
        <f>TRUNC(AA16*AE17,8)</f>
        <v>588.23</v>
      </c>
      <c r="AE17" s="86">
        <v>5.8823E-2</v>
      </c>
      <c r="AF17" s="85">
        <v>0</v>
      </c>
      <c r="AG17" s="82">
        <f t="shared" si="37"/>
        <v>5</v>
      </c>
      <c r="AH17" s="87" t="s">
        <v>32</v>
      </c>
      <c r="AI17" s="88">
        <f t="shared" si="38"/>
        <v>43941</v>
      </c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</row>
    <row r="18" spans="1:185" x14ac:dyDescent="0.15">
      <c r="A18" s="38">
        <f t="shared" si="17"/>
        <v>43462</v>
      </c>
      <c r="B18" s="39">
        <f t="shared" ca="1" si="23"/>
        <v>10015.2737</v>
      </c>
      <c r="C18" s="40">
        <f t="shared" si="18"/>
        <v>10000</v>
      </c>
      <c r="D18" s="41">
        <f ca="1">IF(A18&lt;$B$1,VLOOKUP(A18,[1]DI!$A$4:$B$15000,2,FALSE),0)</f>
        <v>6.4000000000000001E-2</v>
      </c>
      <c r="E18" s="40">
        <f t="shared" ca="1" si="24"/>
        <v>2.4620000000000002E-4</v>
      </c>
      <c r="F18" s="42">
        <f t="shared" si="19"/>
        <v>1.24</v>
      </c>
      <c r="G18" s="43">
        <f t="shared" ca="1" si="25"/>
        <v>1.0003052880000001</v>
      </c>
      <c r="H18" s="40">
        <f ca="1">TRUNC(PRODUCT(G$10:G17),15)</f>
        <v>1.0015273722922</v>
      </c>
      <c r="I18" s="40">
        <f t="shared" si="26"/>
        <v>1</v>
      </c>
      <c r="J18" s="40">
        <f t="shared" ca="1" si="27"/>
        <v>1.00152737</v>
      </c>
      <c r="K18" s="21" t="s">
        <v>65</v>
      </c>
      <c r="L18" s="21" t="s">
        <v>65</v>
      </c>
      <c r="M18" s="21" t="s">
        <v>65</v>
      </c>
      <c r="N18" s="21" t="s">
        <v>65</v>
      </c>
      <c r="O18" s="21" t="s">
        <v>65</v>
      </c>
      <c r="P18" s="21" t="s">
        <v>65</v>
      </c>
      <c r="Q18" s="40">
        <f t="shared" ca="1" si="15"/>
        <v>15.2737</v>
      </c>
      <c r="R18" s="44">
        <f>IF(VLOOKUP(A18,$Z$12:$AI$125,8)=VLOOKUP(A17,$Z$12:$AI$125,8),0,VLOOKUP(A18,Z$12:$AI$125,8))</f>
        <v>0</v>
      </c>
      <c r="S18" s="45">
        <f>IF(R18&gt;0,VLOOKUP(R18,Y$12:$AH$125,7),0)</f>
        <v>0</v>
      </c>
      <c r="T18" s="40">
        <f t="shared" si="20"/>
        <v>0</v>
      </c>
      <c r="U18" s="40">
        <f t="shared" ca="1" si="16"/>
        <v>15.2737</v>
      </c>
      <c r="V18" s="46" t="str">
        <f t="shared" si="21"/>
        <v>J=</v>
      </c>
      <c r="W18" s="47">
        <f t="shared" si="22"/>
        <v>43544</v>
      </c>
      <c r="X18" s="28"/>
      <c r="Y18" s="82">
        <f t="shared" si="30"/>
        <v>6</v>
      </c>
      <c r="Z18" s="83">
        <f t="shared" si="32"/>
        <v>43941</v>
      </c>
      <c r="AA18" s="89">
        <f t="shared" ref="AA18:AA31" si="39">TRUNC((AA17-AD18),8)</f>
        <v>9411.77</v>
      </c>
      <c r="AB18" s="85">
        <f t="shared" si="34"/>
        <v>62</v>
      </c>
      <c r="AC18" s="84">
        <f t="shared" si="35"/>
        <v>0</v>
      </c>
      <c r="AD18" s="89">
        <f t="shared" ref="AD18:AD31" si="40">TRUNC(AA17*AE18,8)</f>
        <v>0</v>
      </c>
      <c r="AE18" s="86">
        <v>0</v>
      </c>
      <c r="AF18" s="85">
        <v>0</v>
      </c>
      <c r="AG18" s="82">
        <f t="shared" si="37"/>
        <v>6</v>
      </c>
      <c r="AH18" s="87" t="s">
        <v>32</v>
      </c>
      <c r="AI18" s="88">
        <f t="shared" si="38"/>
        <v>44032</v>
      </c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</row>
    <row r="19" spans="1:185" x14ac:dyDescent="0.15">
      <c r="A19" s="38">
        <f t="shared" si="17"/>
        <v>43463</v>
      </c>
      <c r="B19" s="39">
        <f t="shared" ca="1" si="23"/>
        <v>10018.3313</v>
      </c>
      <c r="C19" s="40">
        <f t="shared" si="18"/>
        <v>10000</v>
      </c>
      <c r="D19" s="41">
        <f ca="1">IF(A19&lt;$B$1,VLOOKUP(A19,[1]DI!$A$4:$B$15000,2,FALSE),0)</f>
        <v>0</v>
      </c>
      <c r="E19" s="40">
        <f t="shared" ca="1" si="24"/>
        <v>0</v>
      </c>
      <c r="F19" s="42">
        <f t="shared" si="19"/>
        <v>1.24</v>
      </c>
      <c r="G19" s="43">
        <f t="shared" ca="1" si="25"/>
        <v>1</v>
      </c>
      <c r="H19" s="40">
        <f ca="1">TRUNC(PRODUCT(G$10:G18),15)</f>
        <v>1.0018331265806399</v>
      </c>
      <c r="I19" s="40">
        <f t="shared" si="26"/>
        <v>1</v>
      </c>
      <c r="J19" s="40">
        <f t="shared" ca="1" si="27"/>
        <v>1.0018331300000001</v>
      </c>
      <c r="K19" s="21" t="s">
        <v>65</v>
      </c>
      <c r="L19" s="21" t="s">
        <v>65</v>
      </c>
      <c r="M19" s="21" t="s">
        <v>65</v>
      </c>
      <c r="N19" s="21" t="s">
        <v>65</v>
      </c>
      <c r="O19" s="21" t="s">
        <v>65</v>
      </c>
      <c r="P19" s="21" t="s">
        <v>65</v>
      </c>
      <c r="Q19" s="40">
        <f t="shared" ca="1" si="15"/>
        <v>18.331299999999999</v>
      </c>
      <c r="R19" s="44">
        <f>IF(VLOOKUP(A19,$Z$12:$AI$125,8)=VLOOKUP(A18,$Z$12:$AI$125,8),0,VLOOKUP(A19,Z$12:$AI$125,8))</f>
        <v>0</v>
      </c>
      <c r="S19" s="45">
        <f>IF(R19&gt;0,VLOOKUP(R19,Y$12:$AH$125,7),0)</f>
        <v>0</v>
      </c>
      <c r="T19" s="40">
        <f t="shared" si="20"/>
        <v>0</v>
      </c>
      <c r="U19" s="40">
        <f t="shared" ca="1" si="16"/>
        <v>18.331299999999999</v>
      </c>
      <c r="V19" s="46" t="str">
        <f t="shared" si="21"/>
        <v>J=</v>
      </c>
      <c r="W19" s="47">
        <f t="shared" si="22"/>
        <v>43544</v>
      </c>
      <c r="X19" s="28"/>
      <c r="Y19" s="82">
        <f t="shared" si="30"/>
        <v>7</v>
      </c>
      <c r="Z19" s="83">
        <f t="shared" si="32"/>
        <v>44032</v>
      </c>
      <c r="AA19" s="89">
        <f t="shared" si="39"/>
        <v>9411.77</v>
      </c>
      <c r="AB19" s="85">
        <f t="shared" si="34"/>
        <v>62</v>
      </c>
      <c r="AC19" s="84">
        <f t="shared" si="35"/>
        <v>0</v>
      </c>
      <c r="AD19" s="89">
        <f t="shared" si="40"/>
        <v>0</v>
      </c>
      <c r="AE19" s="86">
        <v>0</v>
      </c>
      <c r="AF19" s="85">
        <v>0</v>
      </c>
      <c r="AG19" s="82">
        <f t="shared" si="37"/>
        <v>7</v>
      </c>
      <c r="AH19" s="87" t="s">
        <v>32</v>
      </c>
      <c r="AI19" s="88">
        <f t="shared" si="38"/>
        <v>44124</v>
      </c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</row>
    <row r="20" spans="1:185" x14ac:dyDescent="0.15">
      <c r="A20" s="38">
        <f t="shared" si="17"/>
        <v>43464</v>
      </c>
      <c r="B20" s="39">
        <f t="shared" ca="1" si="23"/>
        <v>10018.3313</v>
      </c>
      <c r="C20" s="40">
        <f t="shared" si="18"/>
        <v>10000</v>
      </c>
      <c r="D20" s="41">
        <f ca="1">IF(A20&lt;$B$1,VLOOKUP(A20,[1]DI!$A$4:$B$15000,2,FALSE),0)</f>
        <v>0</v>
      </c>
      <c r="E20" s="40">
        <f t="shared" ca="1" si="24"/>
        <v>0</v>
      </c>
      <c r="F20" s="42">
        <f t="shared" si="19"/>
        <v>1.24</v>
      </c>
      <c r="G20" s="43">
        <f t="shared" ca="1" si="25"/>
        <v>1</v>
      </c>
      <c r="H20" s="40">
        <f ca="1">TRUNC(PRODUCT(G$10:G19),15)</f>
        <v>1.0018331265806399</v>
      </c>
      <c r="I20" s="40">
        <f t="shared" si="26"/>
        <v>1</v>
      </c>
      <c r="J20" s="40">
        <f t="shared" ca="1" si="27"/>
        <v>1.0018331300000001</v>
      </c>
      <c r="K20" s="21" t="s">
        <v>65</v>
      </c>
      <c r="L20" s="21" t="s">
        <v>65</v>
      </c>
      <c r="M20" s="21" t="s">
        <v>65</v>
      </c>
      <c r="N20" s="21" t="s">
        <v>65</v>
      </c>
      <c r="O20" s="21" t="s">
        <v>65</v>
      </c>
      <c r="P20" s="21" t="s">
        <v>65</v>
      </c>
      <c r="Q20" s="40">
        <f t="shared" ca="1" si="15"/>
        <v>18.331299999999999</v>
      </c>
      <c r="R20" s="44">
        <f>IF(VLOOKUP(A20,$Z$12:$AI$125,8)=VLOOKUP(A19,$Z$12:$AI$125,8),0,VLOOKUP(A20,Z$12:$AI$125,8))</f>
        <v>0</v>
      </c>
      <c r="S20" s="45">
        <f>IF(R20&gt;0,VLOOKUP(R20,Y$12:$AH$125,7),0)</f>
        <v>0</v>
      </c>
      <c r="T20" s="40">
        <f t="shared" si="20"/>
        <v>0</v>
      </c>
      <c r="U20" s="40">
        <f t="shared" ca="1" si="16"/>
        <v>18.331299999999999</v>
      </c>
      <c r="V20" s="46" t="str">
        <f t="shared" si="21"/>
        <v>J=</v>
      </c>
      <c r="W20" s="47">
        <f t="shared" si="22"/>
        <v>43544</v>
      </c>
      <c r="X20" s="28"/>
      <c r="Y20" s="82">
        <f t="shared" si="30"/>
        <v>8</v>
      </c>
      <c r="Z20" s="83">
        <f t="shared" si="32"/>
        <v>44124</v>
      </c>
      <c r="AA20" s="89">
        <f t="shared" si="39"/>
        <v>9411.77</v>
      </c>
      <c r="AB20" s="85">
        <f t="shared" si="34"/>
        <v>64</v>
      </c>
      <c r="AC20" s="84">
        <f t="shared" si="35"/>
        <v>0</v>
      </c>
      <c r="AD20" s="89">
        <f t="shared" si="40"/>
        <v>0</v>
      </c>
      <c r="AE20" s="86">
        <v>0</v>
      </c>
      <c r="AF20" s="85">
        <v>0</v>
      </c>
      <c r="AG20" s="82">
        <f t="shared" si="37"/>
        <v>8</v>
      </c>
      <c r="AH20" s="87" t="s">
        <v>32</v>
      </c>
      <c r="AI20" s="88">
        <f t="shared" si="38"/>
        <v>44216</v>
      </c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</row>
    <row r="21" spans="1:185" x14ac:dyDescent="0.15">
      <c r="A21" s="38">
        <f t="shared" si="17"/>
        <v>43465</v>
      </c>
      <c r="B21" s="39">
        <f t="shared" ca="1" si="23"/>
        <v>10018.3313</v>
      </c>
      <c r="C21" s="40">
        <f t="shared" si="18"/>
        <v>10000</v>
      </c>
      <c r="D21" s="41">
        <f ca="1">IF(A21&lt;$B$1,VLOOKUP(A21,[1]DI!$A$4:$B$15000,2,FALSE),0)</f>
        <v>6.4000000000000001E-2</v>
      </c>
      <c r="E21" s="40">
        <f t="shared" ca="1" si="24"/>
        <v>2.4620000000000002E-4</v>
      </c>
      <c r="F21" s="42">
        <f t="shared" si="19"/>
        <v>1.24</v>
      </c>
      <c r="G21" s="43">
        <f t="shared" ca="1" si="25"/>
        <v>1.0003052880000001</v>
      </c>
      <c r="H21" s="40">
        <f ca="1">TRUNC(PRODUCT(G$10:G20),15)</f>
        <v>1.0018331265806399</v>
      </c>
      <c r="I21" s="40">
        <f t="shared" si="26"/>
        <v>1</v>
      </c>
      <c r="J21" s="40">
        <f t="shared" ca="1" si="27"/>
        <v>1.0018331300000001</v>
      </c>
      <c r="K21" s="21" t="s">
        <v>65</v>
      </c>
      <c r="L21" s="21" t="s">
        <v>65</v>
      </c>
      <c r="M21" s="21" t="s">
        <v>65</v>
      </c>
      <c r="N21" s="21" t="s">
        <v>65</v>
      </c>
      <c r="O21" s="21" t="s">
        <v>65</v>
      </c>
      <c r="P21" s="21" t="s">
        <v>65</v>
      </c>
      <c r="Q21" s="40">
        <f t="shared" ca="1" si="15"/>
        <v>18.331299999999999</v>
      </c>
      <c r="R21" s="44">
        <f>IF(VLOOKUP(A21,$Z$12:$AI$125,8)=VLOOKUP(A20,$Z$12:$AI$125,8),0,VLOOKUP(A21,Z$12:$AI$125,8))</f>
        <v>0</v>
      </c>
      <c r="S21" s="45">
        <f>IF(R21&gt;0,VLOOKUP(R21,Y$12:$AH$125,7),0)</f>
        <v>0</v>
      </c>
      <c r="T21" s="40">
        <f t="shared" si="20"/>
        <v>0</v>
      </c>
      <c r="U21" s="40">
        <f t="shared" ca="1" si="16"/>
        <v>18.331299999999999</v>
      </c>
      <c r="V21" s="46" t="str">
        <f t="shared" si="21"/>
        <v>J=</v>
      </c>
      <c r="W21" s="47">
        <f t="shared" si="22"/>
        <v>43544</v>
      </c>
      <c r="X21" s="28"/>
      <c r="Y21" s="82">
        <f t="shared" si="30"/>
        <v>9</v>
      </c>
      <c r="Z21" s="83">
        <f t="shared" si="32"/>
        <v>44216</v>
      </c>
      <c r="AA21" s="89">
        <f t="shared" si="39"/>
        <v>9411.77</v>
      </c>
      <c r="AB21" s="85">
        <f t="shared" si="34"/>
        <v>63</v>
      </c>
      <c r="AC21" s="84">
        <f t="shared" si="35"/>
        <v>0</v>
      </c>
      <c r="AD21" s="89">
        <f t="shared" si="40"/>
        <v>0</v>
      </c>
      <c r="AE21" s="86">
        <v>0</v>
      </c>
      <c r="AF21" s="85">
        <v>0</v>
      </c>
      <c r="AG21" s="82">
        <f t="shared" si="37"/>
        <v>9</v>
      </c>
      <c r="AH21" s="87" t="s">
        <v>32</v>
      </c>
      <c r="AI21" s="88">
        <f t="shared" si="38"/>
        <v>44306</v>
      </c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</row>
    <row r="22" spans="1:185" x14ac:dyDescent="0.15">
      <c r="A22" s="38">
        <f t="shared" si="17"/>
        <v>43466</v>
      </c>
      <c r="B22" s="39">
        <f t="shared" ca="1" si="23"/>
        <v>10021.3897</v>
      </c>
      <c r="C22" s="40">
        <f t="shared" si="18"/>
        <v>10000</v>
      </c>
      <c r="D22" s="41">
        <f ca="1">IF(A22&lt;$B$1,VLOOKUP(A22,[1]DI!$A$4:$B$15000,2,FALSE),0)</f>
        <v>0</v>
      </c>
      <c r="E22" s="40">
        <f t="shared" ca="1" si="24"/>
        <v>0</v>
      </c>
      <c r="F22" s="42">
        <f t="shared" si="19"/>
        <v>1.24</v>
      </c>
      <c r="G22" s="43">
        <f t="shared" ca="1" si="25"/>
        <v>1</v>
      </c>
      <c r="H22" s="40">
        <f ca="1">TRUNC(PRODUCT(G$10:G21),15)</f>
        <v>1.00213897421218</v>
      </c>
      <c r="I22" s="40">
        <f t="shared" si="26"/>
        <v>1</v>
      </c>
      <c r="J22" s="40">
        <f t="shared" ca="1" si="27"/>
        <v>1.0021389700000001</v>
      </c>
      <c r="K22" s="21" t="s">
        <v>65</v>
      </c>
      <c r="L22" s="21" t="s">
        <v>65</v>
      </c>
      <c r="M22" s="21" t="s">
        <v>65</v>
      </c>
      <c r="N22" s="21" t="s">
        <v>65</v>
      </c>
      <c r="O22" s="21" t="s">
        <v>65</v>
      </c>
      <c r="P22" s="21" t="s">
        <v>65</v>
      </c>
      <c r="Q22" s="40">
        <f t="shared" ca="1" si="15"/>
        <v>21.389700000000001</v>
      </c>
      <c r="R22" s="44">
        <f>IF(VLOOKUP(A22,$Z$12:$AI$125,8)=VLOOKUP(A21,$Z$12:$AI$125,8),0,VLOOKUP(A22,Z$12:$AI$125,8))</f>
        <v>0</v>
      </c>
      <c r="S22" s="45">
        <f>IF(R22&gt;0,VLOOKUP(R22,Y$12:$AH$125,7),0)</f>
        <v>0</v>
      </c>
      <c r="T22" s="40">
        <f t="shared" si="20"/>
        <v>0</v>
      </c>
      <c r="U22" s="40">
        <f t="shared" ca="1" si="16"/>
        <v>21.389700000000001</v>
      </c>
      <c r="V22" s="46" t="str">
        <f t="shared" si="21"/>
        <v>J=</v>
      </c>
      <c r="W22" s="47">
        <f t="shared" si="22"/>
        <v>43544</v>
      </c>
      <c r="X22" s="48"/>
      <c r="Y22" s="82">
        <f t="shared" si="30"/>
        <v>10</v>
      </c>
      <c r="Z22" s="83">
        <f t="shared" si="32"/>
        <v>44306</v>
      </c>
      <c r="AA22" s="89">
        <f t="shared" si="39"/>
        <v>9411.77</v>
      </c>
      <c r="AB22" s="85">
        <f t="shared" si="34"/>
        <v>61</v>
      </c>
      <c r="AC22" s="84">
        <f t="shared" si="35"/>
        <v>0</v>
      </c>
      <c r="AD22" s="89">
        <f t="shared" si="40"/>
        <v>0</v>
      </c>
      <c r="AE22" s="86">
        <v>0</v>
      </c>
      <c r="AF22" s="85">
        <v>0</v>
      </c>
      <c r="AG22" s="82">
        <f t="shared" si="37"/>
        <v>10</v>
      </c>
      <c r="AH22" s="87" t="s">
        <v>32</v>
      </c>
      <c r="AI22" s="88">
        <f t="shared" si="38"/>
        <v>44397</v>
      </c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</row>
    <row r="23" spans="1:185" x14ac:dyDescent="0.15">
      <c r="A23" s="38">
        <f t="shared" si="17"/>
        <v>43467</v>
      </c>
      <c r="B23" s="39">
        <f t="shared" ca="1" si="23"/>
        <v>10021.3897</v>
      </c>
      <c r="C23" s="40">
        <f t="shared" si="18"/>
        <v>10000</v>
      </c>
      <c r="D23" s="41">
        <f ca="1">IF(A23&lt;$B$1,VLOOKUP(A23,[1]DI!$A$4:$B$15000,2,FALSE),0)</f>
        <v>6.4000000000000001E-2</v>
      </c>
      <c r="E23" s="40">
        <f t="shared" ca="1" si="24"/>
        <v>2.4620000000000002E-4</v>
      </c>
      <c r="F23" s="42">
        <f t="shared" si="19"/>
        <v>1.24</v>
      </c>
      <c r="G23" s="43">
        <f t="shared" ca="1" si="25"/>
        <v>1.0003052880000001</v>
      </c>
      <c r="H23" s="40">
        <f ca="1">TRUNC(PRODUCT(G$10:G22),15)</f>
        <v>1.00213897421218</v>
      </c>
      <c r="I23" s="40">
        <f t="shared" si="26"/>
        <v>1</v>
      </c>
      <c r="J23" s="40">
        <f t="shared" ca="1" si="27"/>
        <v>1.0021389700000001</v>
      </c>
      <c r="K23" s="21" t="s">
        <v>65</v>
      </c>
      <c r="L23" s="21" t="s">
        <v>65</v>
      </c>
      <c r="M23" s="21" t="s">
        <v>65</v>
      </c>
      <c r="N23" s="21" t="s">
        <v>65</v>
      </c>
      <c r="O23" s="21" t="s">
        <v>65</v>
      </c>
      <c r="P23" s="21" t="s">
        <v>65</v>
      </c>
      <c r="Q23" s="40">
        <f t="shared" ca="1" si="15"/>
        <v>21.389700000000001</v>
      </c>
      <c r="R23" s="44">
        <f>IF(VLOOKUP(A23,$Z$12:$AI$125,8)=VLOOKUP(A22,$Z$12:$AI$125,8),0,VLOOKUP(A23,Z$12:$AI$125,8))</f>
        <v>0</v>
      </c>
      <c r="S23" s="45">
        <f>IF(R23&gt;0,VLOOKUP(R23,Y$12:$AH$125,7),0)</f>
        <v>0</v>
      </c>
      <c r="T23" s="40">
        <f t="shared" si="20"/>
        <v>0</v>
      </c>
      <c r="U23" s="40">
        <f t="shared" ca="1" si="16"/>
        <v>21.389700000000001</v>
      </c>
      <c r="V23" s="46" t="str">
        <f t="shared" si="21"/>
        <v>J=</v>
      </c>
      <c r="W23" s="47">
        <f t="shared" si="22"/>
        <v>43544</v>
      </c>
      <c r="X23" s="28"/>
      <c r="Y23" s="82">
        <f t="shared" si="30"/>
        <v>11</v>
      </c>
      <c r="Z23" s="83">
        <f t="shared" si="32"/>
        <v>44397</v>
      </c>
      <c r="AA23" s="89">
        <f t="shared" si="39"/>
        <v>9411.77</v>
      </c>
      <c r="AB23" s="85">
        <f t="shared" si="34"/>
        <v>63</v>
      </c>
      <c r="AC23" s="84">
        <f t="shared" si="35"/>
        <v>0</v>
      </c>
      <c r="AD23" s="89">
        <f t="shared" si="40"/>
        <v>0</v>
      </c>
      <c r="AE23" s="86">
        <v>0</v>
      </c>
      <c r="AF23" s="85">
        <v>0</v>
      </c>
      <c r="AG23" s="82">
        <f t="shared" si="37"/>
        <v>11</v>
      </c>
      <c r="AH23" s="87" t="s">
        <v>32</v>
      </c>
      <c r="AI23" s="88">
        <f t="shared" si="38"/>
        <v>44467</v>
      </c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</row>
    <row r="24" spans="1:185" x14ac:dyDescent="0.15">
      <c r="A24" s="38">
        <f t="shared" si="17"/>
        <v>43468</v>
      </c>
      <c r="B24" s="39">
        <f t="shared" ca="1" si="23"/>
        <v>10024.449199999999</v>
      </c>
      <c r="C24" s="40">
        <f t="shared" si="18"/>
        <v>10000</v>
      </c>
      <c r="D24" s="41">
        <f ca="1">IF(A24&lt;$B$1,VLOOKUP(A24,[1]DI!$A$4:$B$15000,2,FALSE),0)</f>
        <v>6.4000000000000001E-2</v>
      </c>
      <c r="E24" s="40">
        <f t="shared" ca="1" si="24"/>
        <v>2.4620000000000002E-4</v>
      </c>
      <c r="F24" s="42">
        <f t="shared" si="19"/>
        <v>1.24</v>
      </c>
      <c r="G24" s="43">
        <f t="shared" ca="1" si="25"/>
        <v>1.0003052880000001</v>
      </c>
      <c r="H24" s="40">
        <f ca="1">TRUNC(PRODUCT(G$10:G23),15)</f>
        <v>1.0024449152153401</v>
      </c>
      <c r="I24" s="40">
        <f t="shared" si="26"/>
        <v>1</v>
      </c>
      <c r="J24" s="40">
        <f t="shared" ca="1" si="27"/>
        <v>1.0024449200000001</v>
      </c>
      <c r="K24" s="21" t="s">
        <v>65</v>
      </c>
      <c r="L24" s="21" t="s">
        <v>65</v>
      </c>
      <c r="M24" s="21" t="s">
        <v>65</v>
      </c>
      <c r="N24" s="21" t="s">
        <v>65</v>
      </c>
      <c r="O24" s="21" t="s">
        <v>65</v>
      </c>
      <c r="P24" s="21" t="s">
        <v>65</v>
      </c>
      <c r="Q24" s="40">
        <f t="shared" ca="1" si="15"/>
        <v>24.449200000000001</v>
      </c>
      <c r="R24" s="44">
        <f>IF(VLOOKUP(A24,$Z$12:$AI$125,8)=VLOOKUP(A23,$Z$12:$AI$125,8),0,VLOOKUP(A24,Z$12:$AI$125,8))</f>
        <v>0</v>
      </c>
      <c r="S24" s="45">
        <f>IF(R24&gt;0,VLOOKUP(R24,Y$12:$AH$125,7),0)</f>
        <v>0</v>
      </c>
      <c r="T24" s="40">
        <f t="shared" si="20"/>
        <v>0</v>
      </c>
      <c r="U24" s="40">
        <f t="shared" ca="1" si="16"/>
        <v>24.449200000000001</v>
      </c>
      <c r="V24" s="46" t="str">
        <f t="shared" si="21"/>
        <v>J=</v>
      </c>
      <c r="W24" s="47">
        <f t="shared" si="22"/>
        <v>43544</v>
      </c>
      <c r="X24" s="28"/>
      <c r="Y24" s="82">
        <f t="shared" si="30"/>
        <v>12</v>
      </c>
      <c r="Z24" s="83">
        <f t="shared" si="32"/>
        <v>44467</v>
      </c>
      <c r="AA24" s="89">
        <f t="shared" si="39"/>
        <v>9411.77</v>
      </c>
      <c r="AB24" s="85">
        <f t="shared" si="34"/>
        <v>49</v>
      </c>
      <c r="AC24" s="84">
        <f t="shared" si="35"/>
        <v>0</v>
      </c>
      <c r="AD24" s="89">
        <f t="shared" si="40"/>
        <v>0</v>
      </c>
      <c r="AE24" s="86">
        <v>0</v>
      </c>
      <c r="AF24" s="85">
        <v>0</v>
      </c>
      <c r="AG24" s="82">
        <f t="shared" si="37"/>
        <v>12</v>
      </c>
      <c r="AH24" s="87" t="s">
        <v>32</v>
      </c>
      <c r="AI24" s="88">
        <f t="shared" si="38"/>
        <v>44641</v>
      </c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</row>
    <row r="25" spans="1:185" x14ac:dyDescent="0.15">
      <c r="A25" s="38">
        <f t="shared" si="17"/>
        <v>43469</v>
      </c>
      <c r="B25" s="39">
        <f t="shared" ca="1" si="23"/>
        <v>10027.5095</v>
      </c>
      <c r="C25" s="40">
        <f t="shared" si="18"/>
        <v>10000</v>
      </c>
      <c r="D25" s="41">
        <f ca="1">IF(A25&lt;$B$1,VLOOKUP(A25,[1]DI!$A$4:$B$15000,2,FALSE),0)</f>
        <v>6.4000000000000001E-2</v>
      </c>
      <c r="E25" s="40">
        <f t="shared" ca="1" si="24"/>
        <v>2.4620000000000002E-4</v>
      </c>
      <c r="F25" s="42">
        <f t="shared" si="19"/>
        <v>1.24</v>
      </c>
      <c r="G25" s="43">
        <f t="shared" ca="1" si="25"/>
        <v>1.0003052880000001</v>
      </c>
      <c r="H25" s="40">
        <f ca="1">TRUNC(PRODUCT(G$10:G24),15)</f>
        <v>1.00275094961862</v>
      </c>
      <c r="I25" s="40">
        <f t="shared" si="26"/>
        <v>1</v>
      </c>
      <c r="J25" s="40">
        <f t="shared" ca="1" si="27"/>
        <v>1.00275095</v>
      </c>
      <c r="K25" s="21" t="s">
        <v>65</v>
      </c>
      <c r="L25" s="21" t="s">
        <v>65</v>
      </c>
      <c r="M25" s="21" t="s">
        <v>65</v>
      </c>
      <c r="N25" s="21" t="s">
        <v>65</v>
      </c>
      <c r="O25" s="21" t="s">
        <v>65</v>
      </c>
      <c r="P25" s="21" t="s">
        <v>65</v>
      </c>
      <c r="Q25" s="40">
        <f t="shared" ca="1" si="15"/>
        <v>27.509499999999999</v>
      </c>
      <c r="R25" s="44">
        <f>IF(VLOOKUP(A25,$Z$12:$AI$125,8)=VLOOKUP(A24,$Z$12:$AI$125,8),0,VLOOKUP(A25,Z$12:$AI$125,8))</f>
        <v>0</v>
      </c>
      <c r="S25" s="45">
        <f>IF(R25&gt;0,VLOOKUP(R25,Y$12:$AH$125,7),0)</f>
        <v>0</v>
      </c>
      <c r="T25" s="40">
        <f t="shared" si="20"/>
        <v>0</v>
      </c>
      <c r="U25" s="40">
        <f t="shared" ca="1" si="16"/>
        <v>27.509499999999999</v>
      </c>
      <c r="V25" s="46" t="str">
        <f t="shared" si="21"/>
        <v>J=</v>
      </c>
      <c r="W25" s="47">
        <f t="shared" si="22"/>
        <v>43544</v>
      </c>
      <c r="X25" s="28"/>
      <c r="Y25" s="82">
        <f t="shared" si="30"/>
        <v>13</v>
      </c>
      <c r="Z25" s="83">
        <f t="shared" si="32"/>
        <v>44641</v>
      </c>
      <c r="AA25" s="89">
        <f t="shared" si="39"/>
        <v>9411.77</v>
      </c>
      <c r="AB25" s="85">
        <f t="shared" si="34"/>
        <v>119</v>
      </c>
      <c r="AC25" s="84">
        <f t="shared" si="35"/>
        <v>0</v>
      </c>
      <c r="AD25" s="89">
        <f t="shared" si="40"/>
        <v>0</v>
      </c>
      <c r="AE25" s="86">
        <v>0</v>
      </c>
      <c r="AF25" s="85">
        <v>0</v>
      </c>
      <c r="AG25" s="82">
        <f t="shared" si="37"/>
        <v>13</v>
      </c>
      <c r="AH25" s="87" t="s">
        <v>32</v>
      </c>
      <c r="AI25" s="88">
        <f t="shared" si="38"/>
        <v>44824</v>
      </c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</row>
    <row r="26" spans="1:185" x14ac:dyDescent="0.15">
      <c r="A26" s="38">
        <f t="shared" si="17"/>
        <v>43470</v>
      </c>
      <c r="B26" s="39">
        <f t="shared" ca="1" si="23"/>
        <v>10030.5708</v>
      </c>
      <c r="C26" s="40">
        <f t="shared" si="18"/>
        <v>10000</v>
      </c>
      <c r="D26" s="41">
        <f ca="1">IF(A26&lt;$B$1,VLOOKUP(A26,[1]DI!$A$4:$B$15000,2,FALSE),0)</f>
        <v>0</v>
      </c>
      <c r="E26" s="40">
        <f t="shared" ca="1" si="24"/>
        <v>0</v>
      </c>
      <c r="F26" s="42">
        <f t="shared" si="19"/>
        <v>1.24</v>
      </c>
      <c r="G26" s="43">
        <f t="shared" ca="1" si="25"/>
        <v>1</v>
      </c>
      <c r="H26" s="40">
        <f ca="1">TRUNC(PRODUCT(G$10:G25),15)</f>
        <v>1.0030570774505301</v>
      </c>
      <c r="I26" s="40">
        <f t="shared" si="26"/>
        <v>1</v>
      </c>
      <c r="J26" s="40">
        <f t="shared" ca="1" si="27"/>
        <v>1.00305708</v>
      </c>
      <c r="K26" s="21" t="s">
        <v>65</v>
      </c>
      <c r="L26" s="21" t="s">
        <v>65</v>
      </c>
      <c r="M26" s="21" t="s">
        <v>65</v>
      </c>
      <c r="N26" s="21" t="s">
        <v>65</v>
      </c>
      <c r="O26" s="21" t="s">
        <v>65</v>
      </c>
      <c r="P26" s="21" t="s">
        <v>65</v>
      </c>
      <c r="Q26" s="40">
        <f t="shared" ca="1" si="15"/>
        <v>30.570799999999998</v>
      </c>
      <c r="R26" s="44">
        <f>IF(VLOOKUP(A26,$Z$12:$AI$125,8)=VLOOKUP(A25,$Z$12:$AI$125,8),0,VLOOKUP(A26,Z$12:$AI$125,8))</f>
        <v>0</v>
      </c>
      <c r="S26" s="45">
        <f>IF(R26&gt;0,VLOOKUP(R26,Y$12:$AH$125,7),0)</f>
        <v>0</v>
      </c>
      <c r="T26" s="40">
        <f t="shared" si="20"/>
        <v>0</v>
      </c>
      <c r="U26" s="40">
        <f t="shared" ca="1" si="16"/>
        <v>30.570799999999998</v>
      </c>
      <c r="V26" s="46" t="str">
        <f t="shared" si="21"/>
        <v>J=</v>
      </c>
      <c r="W26" s="47">
        <f t="shared" si="22"/>
        <v>43544</v>
      </c>
      <c r="X26" s="28"/>
      <c r="Y26" s="82">
        <f t="shared" si="30"/>
        <v>14</v>
      </c>
      <c r="Z26" s="83">
        <f t="shared" si="32"/>
        <v>44824</v>
      </c>
      <c r="AA26" s="89">
        <f t="shared" si="39"/>
        <v>9411.77</v>
      </c>
      <c r="AB26" s="85">
        <f t="shared" si="34"/>
        <v>127</v>
      </c>
      <c r="AC26" s="84">
        <f t="shared" si="35"/>
        <v>0</v>
      </c>
      <c r="AD26" s="89">
        <f t="shared" si="40"/>
        <v>0</v>
      </c>
      <c r="AE26" s="86">
        <v>0</v>
      </c>
      <c r="AF26" s="85">
        <v>0</v>
      </c>
      <c r="AG26" s="82">
        <f t="shared" si="37"/>
        <v>14</v>
      </c>
      <c r="AH26" s="87" t="s">
        <v>32</v>
      </c>
      <c r="AI26" s="88">
        <f t="shared" si="38"/>
        <v>45005</v>
      </c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</row>
    <row r="27" spans="1:185" x14ac:dyDescent="0.15">
      <c r="A27" s="38">
        <f t="shared" si="17"/>
        <v>43471</v>
      </c>
      <c r="B27" s="39">
        <f t="shared" ca="1" si="23"/>
        <v>10030.5708</v>
      </c>
      <c r="C27" s="40">
        <f t="shared" si="18"/>
        <v>10000</v>
      </c>
      <c r="D27" s="41">
        <f ca="1">IF(A27&lt;$B$1,VLOOKUP(A27,[1]DI!$A$4:$B$15000,2,FALSE),0)</f>
        <v>0</v>
      </c>
      <c r="E27" s="40">
        <f t="shared" ca="1" si="24"/>
        <v>0</v>
      </c>
      <c r="F27" s="42">
        <f t="shared" si="19"/>
        <v>1.24</v>
      </c>
      <c r="G27" s="43">
        <f t="shared" ca="1" si="25"/>
        <v>1</v>
      </c>
      <c r="H27" s="40">
        <f ca="1">TRUNC(PRODUCT(G$10:G26),15)</f>
        <v>1.0030570774505301</v>
      </c>
      <c r="I27" s="40">
        <f t="shared" si="26"/>
        <v>1</v>
      </c>
      <c r="J27" s="40">
        <f t="shared" ca="1" si="27"/>
        <v>1.00305708</v>
      </c>
      <c r="K27" s="21" t="s">
        <v>65</v>
      </c>
      <c r="L27" s="21" t="s">
        <v>65</v>
      </c>
      <c r="M27" s="21" t="s">
        <v>65</v>
      </c>
      <c r="N27" s="21" t="s">
        <v>65</v>
      </c>
      <c r="O27" s="21" t="s">
        <v>65</v>
      </c>
      <c r="P27" s="21" t="s">
        <v>65</v>
      </c>
      <c r="Q27" s="40">
        <f t="shared" ca="1" si="15"/>
        <v>30.570799999999998</v>
      </c>
      <c r="R27" s="44">
        <f>IF(VLOOKUP(A27,$Z$12:$AI$125,8)=VLOOKUP(A26,$Z$12:$AI$125,8),0,VLOOKUP(A27,Z$12:$AI$125,8))</f>
        <v>0</v>
      </c>
      <c r="S27" s="45">
        <f>IF(R27&gt;0,VLOOKUP(R27,Y$12:$AH$125,7),0)</f>
        <v>0</v>
      </c>
      <c r="T27" s="40">
        <f t="shared" si="20"/>
        <v>0</v>
      </c>
      <c r="U27" s="40">
        <f t="shared" ca="1" si="16"/>
        <v>30.570799999999998</v>
      </c>
      <c r="V27" s="46" t="str">
        <f t="shared" si="21"/>
        <v>J=</v>
      </c>
      <c r="W27" s="47">
        <f t="shared" si="22"/>
        <v>43544</v>
      </c>
      <c r="X27" s="28"/>
      <c r="Y27" s="82">
        <f t="shared" si="30"/>
        <v>15</v>
      </c>
      <c r="Z27" s="83">
        <f t="shared" si="32"/>
        <v>45005</v>
      </c>
      <c r="AA27" s="89">
        <f t="shared" si="39"/>
        <v>9411.77</v>
      </c>
      <c r="AB27" s="85">
        <f t="shared" si="34"/>
        <v>124</v>
      </c>
      <c r="AC27" s="84">
        <f t="shared" si="35"/>
        <v>0</v>
      </c>
      <c r="AD27" s="89">
        <f t="shared" si="40"/>
        <v>0</v>
      </c>
      <c r="AE27" s="86">
        <v>0</v>
      </c>
      <c r="AF27" s="85">
        <v>0</v>
      </c>
      <c r="AG27" s="82">
        <f t="shared" si="37"/>
        <v>15</v>
      </c>
      <c r="AH27" s="87" t="s">
        <v>32</v>
      </c>
      <c r="AI27" s="88">
        <f t="shared" si="38"/>
        <v>45189</v>
      </c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</row>
    <row r="28" spans="1:185" x14ac:dyDescent="0.15">
      <c r="A28" s="38">
        <f t="shared" si="17"/>
        <v>43472</v>
      </c>
      <c r="B28" s="39">
        <f t="shared" ca="1" si="23"/>
        <v>10030.5708</v>
      </c>
      <c r="C28" s="40">
        <f t="shared" si="18"/>
        <v>10000</v>
      </c>
      <c r="D28" s="41">
        <f ca="1">IF(A28&lt;$B$1,VLOOKUP(A28,[1]DI!$A$4:$B$15000,2,FALSE),0)</f>
        <v>6.4000000000000001E-2</v>
      </c>
      <c r="E28" s="40">
        <f t="shared" ca="1" si="24"/>
        <v>2.4620000000000002E-4</v>
      </c>
      <c r="F28" s="42">
        <f t="shared" si="19"/>
        <v>1.24</v>
      </c>
      <c r="G28" s="43">
        <f t="shared" ca="1" si="25"/>
        <v>1.0003052880000001</v>
      </c>
      <c r="H28" s="40">
        <f ca="1">TRUNC(PRODUCT(G$10:G27),15)</f>
        <v>1.0030570774505301</v>
      </c>
      <c r="I28" s="40">
        <f t="shared" si="26"/>
        <v>1</v>
      </c>
      <c r="J28" s="40">
        <f t="shared" ca="1" si="27"/>
        <v>1.00305708</v>
      </c>
      <c r="K28" s="21" t="s">
        <v>65</v>
      </c>
      <c r="L28" s="21" t="s">
        <v>65</v>
      </c>
      <c r="M28" s="21" t="s">
        <v>65</v>
      </c>
      <c r="N28" s="21" t="s">
        <v>65</v>
      </c>
      <c r="O28" s="21" t="s">
        <v>65</v>
      </c>
      <c r="P28" s="21" t="s">
        <v>65</v>
      </c>
      <c r="Q28" s="40">
        <f t="shared" ca="1" si="15"/>
        <v>30.570799999999998</v>
      </c>
      <c r="R28" s="44">
        <f>IF(VLOOKUP(A28,$Z$12:$AI$125,8)=VLOOKUP(A27,$Z$12:$AI$125,8),0,VLOOKUP(A28,Z$12:$AI$125,8))</f>
        <v>0</v>
      </c>
      <c r="S28" s="45">
        <f>IF(R28&gt;0,VLOOKUP(R28,Y$12:$AH$125,7),0)</f>
        <v>0</v>
      </c>
      <c r="T28" s="40">
        <f t="shared" si="20"/>
        <v>0</v>
      </c>
      <c r="U28" s="40">
        <f t="shared" ca="1" si="16"/>
        <v>30.570799999999998</v>
      </c>
      <c r="V28" s="46" t="str">
        <f t="shared" si="21"/>
        <v>J=</v>
      </c>
      <c r="W28" s="47">
        <f t="shared" si="22"/>
        <v>43544</v>
      </c>
      <c r="X28" s="28"/>
      <c r="Y28" s="82">
        <f t="shared" si="30"/>
        <v>16</v>
      </c>
      <c r="Z28" s="83">
        <f t="shared" si="32"/>
        <v>45189</v>
      </c>
      <c r="AA28" s="89">
        <f t="shared" si="39"/>
        <v>9411.77</v>
      </c>
      <c r="AB28" s="85">
        <f t="shared" si="34"/>
        <v>127</v>
      </c>
      <c r="AC28" s="84">
        <f t="shared" si="35"/>
        <v>0</v>
      </c>
      <c r="AD28" s="89">
        <f t="shared" si="40"/>
        <v>0</v>
      </c>
      <c r="AE28" s="86">
        <v>0</v>
      </c>
      <c r="AF28" s="85">
        <v>0</v>
      </c>
      <c r="AG28" s="82">
        <f t="shared" si="37"/>
        <v>16</v>
      </c>
      <c r="AH28" s="87" t="s">
        <v>32</v>
      </c>
      <c r="AI28" s="88">
        <f t="shared" si="38"/>
        <v>45371</v>
      </c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</row>
    <row r="29" spans="1:185" x14ac:dyDescent="0.15">
      <c r="A29" s="38">
        <f t="shared" si="17"/>
        <v>43473</v>
      </c>
      <c r="B29" s="39">
        <f t="shared" ca="1" si="23"/>
        <v>10033.632999990001</v>
      </c>
      <c r="C29" s="40">
        <f t="shared" si="18"/>
        <v>10000</v>
      </c>
      <c r="D29" s="41">
        <f ca="1">IF(A29&lt;$B$1,VLOOKUP(A29,[1]DI!$A$4:$B$15000,2,FALSE),0)</f>
        <v>6.4000000000000001E-2</v>
      </c>
      <c r="E29" s="40">
        <f t="shared" ca="1" si="24"/>
        <v>2.4620000000000002E-4</v>
      </c>
      <c r="F29" s="42">
        <f t="shared" si="19"/>
        <v>1.24</v>
      </c>
      <c r="G29" s="43">
        <f t="shared" ca="1" si="25"/>
        <v>1.0003052880000001</v>
      </c>
      <c r="H29" s="40">
        <f ca="1">TRUNC(PRODUCT(G$10:G28),15)</f>
        <v>1.00336329873959</v>
      </c>
      <c r="I29" s="40">
        <f t="shared" si="26"/>
        <v>1</v>
      </c>
      <c r="J29" s="40">
        <f t="shared" ca="1" si="27"/>
        <v>1.0033633</v>
      </c>
      <c r="K29" s="21" t="s">
        <v>65</v>
      </c>
      <c r="L29" s="21" t="s">
        <v>65</v>
      </c>
      <c r="M29" s="21" t="s">
        <v>65</v>
      </c>
      <c r="N29" s="21" t="s">
        <v>65</v>
      </c>
      <c r="O29" s="21" t="s">
        <v>65</v>
      </c>
      <c r="P29" s="21" t="s">
        <v>65</v>
      </c>
      <c r="Q29" s="40">
        <f t="shared" ca="1" si="15"/>
        <v>33.632999990000002</v>
      </c>
      <c r="R29" s="44">
        <f>IF(VLOOKUP(A29,$Z$12:$AI$125,8)=VLOOKUP(A28,$Z$12:$AI$125,8),0,VLOOKUP(A29,Z$12:$AI$125,8))</f>
        <v>0</v>
      </c>
      <c r="S29" s="45">
        <f>IF(R29&gt;0,VLOOKUP(R29,Y$12:$AH$125,7),0)</f>
        <v>0</v>
      </c>
      <c r="T29" s="40">
        <f t="shared" si="20"/>
        <v>0</v>
      </c>
      <c r="U29" s="40">
        <f t="shared" ca="1" si="16"/>
        <v>33.632999990000002</v>
      </c>
      <c r="V29" s="46" t="str">
        <f t="shared" si="21"/>
        <v>J=</v>
      </c>
      <c r="W29" s="47">
        <f t="shared" si="22"/>
        <v>43544</v>
      </c>
      <c r="X29" s="28"/>
      <c r="Y29" s="82">
        <f t="shared" si="30"/>
        <v>17</v>
      </c>
      <c r="Z29" s="83">
        <f t="shared" si="32"/>
        <v>45371</v>
      </c>
      <c r="AA29" s="89">
        <f t="shared" si="39"/>
        <v>9411.77</v>
      </c>
      <c r="AB29" s="85">
        <f t="shared" si="34"/>
        <v>123</v>
      </c>
      <c r="AC29" s="84">
        <f t="shared" si="35"/>
        <v>0</v>
      </c>
      <c r="AD29" s="89">
        <f t="shared" si="40"/>
        <v>0</v>
      </c>
      <c r="AE29" s="86">
        <v>0</v>
      </c>
      <c r="AF29" s="85">
        <v>0</v>
      </c>
      <c r="AG29" s="82">
        <f t="shared" si="37"/>
        <v>17</v>
      </c>
      <c r="AH29" s="87" t="s">
        <v>49</v>
      </c>
      <c r="AI29" s="88">
        <f t="shared" si="38"/>
        <v>45450</v>
      </c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</row>
    <row r="30" spans="1:185" x14ac:dyDescent="0.15">
      <c r="A30" s="38">
        <f t="shared" si="17"/>
        <v>43474</v>
      </c>
      <c r="B30" s="39">
        <f t="shared" ca="1" si="23"/>
        <v>10036.69609999</v>
      </c>
      <c r="C30" s="40">
        <f t="shared" si="18"/>
        <v>10000</v>
      </c>
      <c r="D30" s="41">
        <f ca="1">IF(A30&lt;$B$1,VLOOKUP(A30,[1]DI!$A$4:$B$15000,2,FALSE),0)</f>
        <v>6.4000000000000001E-2</v>
      </c>
      <c r="E30" s="40">
        <f t="shared" ca="1" si="24"/>
        <v>2.4620000000000002E-4</v>
      </c>
      <c r="F30" s="42">
        <f t="shared" si="19"/>
        <v>1.24</v>
      </c>
      <c r="G30" s="43">
        <f t="shared" ca="1" si="25"/>
        <v>1.0003052880000001</v>
      </c>
      <c r="H30" s="40">
        <f ca="1">TRUNC(PRODUCT(G$10:G29),15)</f>
        <v>1.0036696135143299</v>
      </c>
      <c r="I30" s="40">
        <f t="shared" si="26"/>
        <v>1</v>
      </c>
      <c r="J30" s="40">
        <f t="shared" ca="1" si="27"/>
        <v>1.00366961</v>
      </c>
      <c r="K30" s="21" t="s">
        <v>65</v>
      </c>
      <c r="L30" s="21" t="s">
        <v>65</v>
      </c>
      <c r="M30" s="21" t="s">
        <v>65</v>
      </c>
      <c r="N30" s="21" t="s">
        <v>65</v>
      </c>
      <c r="O30" s="21" t="s">
        <v>65</v>
      </c>
      <c r="P30" s="21" t="s">
        <v>65</v>
      </c>
      <c r="Q30" s="40">
        <f t="shared" ca="1" si="15"/>
        <v>36.69609999</v>
      </c>
      <c r="R30" s="44">
        <f>IF(VLOOKUP(A30,$Z$12:$AI$125,8)=VLOOKUP(A29,$Z$12:$AI$125,8),0,VLOOKUP(A30,Z$12:$AI$125,8))</f>
        <v>0</v>
      </c>
      <c r="S30" s="45">
        <f>IF(R30&gt;0,VLOOKUP(R30,Y$12:$AH$125,7),0)</f>
        <v>0</v>
      </c>
      <c r="T30" s="40">
        <f t="shared" si="20"/>
        <v>0</v>
      </c>
      <c r="U30" s="40">
        <f t="shared" ca="1" si="16"/>
        <v>36.69609999</v>
      </c>
      <c r="V30" s="46" t="str">
        <f t="shared" si="21"/>
        <v>J=</v>
      </c>
      <c r="W30" s="47">
        <f t="shared" si="22"/>
        <v>43544</v>
      </c>
      <c r="X30" s="28"/>
      <c r="Y30" s="82">
        <f t="shared" si="30"/>
        <v>18</v>
      </c>
      <c r="Z30" s="83">
        <f t="shared" si="32"/>
        <v>45450</v>
      </c>
      <c r="AA30" s="89">
        <f t="shared" si="39"/>
        <v>3137.2723529499999</v>
      </c>
      <c r="AB30" s="85">
        <f t="shared" si="34"/>
        <v>54</v>
      </c>
      <c r="AC30" s="84">
        <f t="shared" si="35"/>
        <v>0</v>
      </c>
      <c r="AD30" s="89">
        <f t="shared" si="40"/>
        <v>6274.4976470499996</v>
      </c>
      <c r="AE30" s="86">
        <v>0.66666499999999995</v>
      </c>
      <c r="AF30" s="85">
        <v>0</v>
      </c>
      <c r="AG30" s="82">
        <f t="shared" si="37"/>
        <v>18</v>
      </c>
      <c r="AH30" s="87" t="s">
        <v>32</v>
      </c>
      <c r="AI30" s="88">
        <f t="shared" si="38"/>
        <v>45555</v>
      </c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</row>
    <row r="31" spans="1:185" x14ac:dyDescent="0.15">
      <c r="A31" s="38">
        <f t="shared" si="17"/>
        <v>43475</v>
      </c>
      <c r="B31" s="39">
        <f t="shared" ca="1" si="23"/>
        <v>10039.760200000001</v>
      </c>
      <c r="C31" s="40">
        <f t="shared" si="18"/>
        <v>10000</v>
      </c>
      <c r="D31" s="41">
        <f ca="1">IF(A31&lt;$B$1,VLOOKUP(A31,[1]DI!$A$4:$B$15000,2,FALSE),0)</f>
        <v>6.4000000000000001E-2</v>
      </c>
      <c r="E31" s="40">
        <f t="shared" ca="1" si="24"/>
        <v>2.4620000000000002E-4</v>
      </c>
      <c r="F31" s="42">
        <f t="shared" si="19"/>
        <v>1.24</v>
      </c>
      <c r="G31" s="43">
        <f t="shared" ca="1" si="25"/>
        <v>1.0003052880000001</v>
      </c>
      <c r="H31" s="40">
        <f ca="1">TRUNC(PRODUCT(G$10:G30),15)</f>
        <v>1.0039760218033</v>
      </c>
      <c r="I31" s="40">
        <f t="shared" si="26"/>
        <v>1</v>
      </c>
      <c r="J31" s="40">
        <f t="shared" ca="1" si="27"/>
        <v>1.0039760200000001</v>
      </c>
      <c r="K31" s="21" t="s">
        <v>65</v>
      </c>
      <c r="L31" s="21" t="s">
        <v>65</v>
      </c>
      <c r="M31" s="21" t="s">
        <v>65</v>
      </c>
      <c r="N31" s="21" t="s">
        <v>65</v>
      </c>
      <c r="O31" s="21" t="s">
        <v>65</v>
      </c>
      <c r="P31" s="21" t="s">
        <v>65</v>
      </c>
      <c r="Q31" s="40">
        <f t="shared" ca="1" si="15"/>
        <v>39.760199999999998</v>
      </c>
      <c r="R31" s="44">
        <f>IF(VLOOKUP(A31,$Z$12:$AI$125,8)=VLOOKUP(A30,$Z$12:$AI$125,8),0,VLOOKUP(A31,Z$12:$AI$125,8))</f>
        <v>0</v>
      </c>
      <c r="S31" s="45">
        <f>IF(R31&gt;0,VLOOKUP(R31,Y$12:$AH$125,7),0)</f>
        <v>0</v>
      </c>
      <c r="T31" s="40">
        <f t="shared" si="20"/>
        <v>0</v>
      </c>
      <c r="U31" s="40">
        <f t="shared" ca="1" si="16"/>
        <v>39.760199999999998</v>
      </c>
      <c r="V31" s="46" t="str">
        <f t="shared" si="21"/>
        <v>J=</v>
      </c>
      <c r="W31" s="47">
        <f t="shared" si="22"/>
        <v>43544</v>
      </c>
      <c r="X31" s="28"/>
      <c r="Y31" s="82">
        <f t="shared" si="30"/>
        <v>19</v>
      </c>
      <c r="Z31" s="83">
        <f t="shared" si="32"/>
        <v>45555</v>
      </c>
      <c r="AA31" s="89">
        <f t="shared" si="39"/>
        <v>3137.2723529499999</v>
      </c>
      <c r="AB31" s="85">
        <f t="shared" si="34"/>
        <v>75</v>
      </c>
      <c r="AC31" s="84">
        <f t="shared" si="35"/>
        <v>0</v>
      </c>
      <c r="AD31" s="89">
        <f t="shared" si="40"/>
        <v>0</v>
      </c>
      <c r="AE31" s="86">
        <v>0</v>
      </c>
      <c r="AF31" s="85">
        <v>0</v>
      </c>
      <c r="AG31" s="82">
        <f t="shared" si="37"/>
        <v>19</v>
      </c>
      <c r="AH31" s="87" t="s">
        <v>32</v>
      </c>
      <c r="AI31" s="88">
        <f t="shared" si="38"/>
        <v>45736</v>
      </c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</row>
    <row r="32" spans="1:185" x14ac:dyDescent="0.15">
      <c r="A32" s="38">
        <f t="shared" si="17"/>
        <v>43476</v>
      </c>
      <c r="B32" s="39">
        <f t="shared" ca="1" si="23"/>
        <v>10042.825199999999</v>
      </c>
      <c r="C32" s="40">
        <f t="shared" si="18"/>
        <v>10000</v>
      </c>
      <c r="D32" s="41">
        <f ca="1">IF(A32&lt;$B$1,VLOOKUP(A32,[1]DI!$A$4:$B$15000,2,FALSE),0)</f>
        <v>6.4000000000000001E-2</v>
      </c>
      <c r="E32" s="40">
        <f t="shared" ca="1" si="24"/>
        <v>2.4620000000000002E-4</v>
      </c>
      <c r="F32" s="42">
        <f t="shared" si="19"/>
        <v>1.24</v>
      </c>
      <c r="G32" s="43">
        <f t="shared" ca="1" si="25"/>
        <v>1.0003052880000001</v>
      </c>
      <c r="H32" s="40">
        <f ca="1">TRUNC(PRODUCT(G$10:G31),15)</f>
        <v>1.0042825236350501</v>
      </c>
      <c r="I32" s="40">
        <f t="shared" si="26"/>
        <v>1</v>
      </c>
      <c r="J32" s="40">
        <f t="shared" ca="1" si="27"/>
        <v>1.0042825200000001</v>
      </c>
      <c r="K32" s="21" t="s">
        <v>65</v>
      </c>
      <c r="L32" s="21" t="s">
        <v>65</v>
      </c>
      <c r="M32" s="21" t="s">
        <v>65</v>
      </c>
      <c r="N32" s="21" t="s">
        <v>65</v>
      </c>
      <c r="O32" s="21" t="s">
        <v>65</v>
      </c>
      <c r="P32" s="21" t="s">
        <v>65</v>
      </c>
      <c r="Q32" s="40">
        <f t="shared" ca="1" si="15"/>
        <v>42.825200000000002</v>
      </c>
      <c r="R32" s="44">
        <f>IF(VLOOKUP(A32,$Z$12:$AI$125,8)=VLOOKUP(A31,$Z$12:$AI$125,8),0,VLOOKUP(A32,Z$12:$AI$125,8))</f>
        <v>0</v>
      </c>
      <c r="S32" s="45">
        <f>IF(R32&gt;0,VLOOKUP(R32,Y$12:$AH$125,7),0)</f>
        <v>0</v>
      </c>
      <c r="T32" s="40">
        <f t="shared" si="20"/>
        <v>0</v>
      </c>
      <c r="U32" s="40">
        <f t="shared" ca="1" si="16"/>
        <v>42.825200000000002</v>
      </c>
      <c r="V32" s="46" t="str">
        <f t="shared" si="21"/>
        <v>J=</v>
      </c>
      <c r="W32" s="47">
        <f t="shared" si="22"/>
        <v>43544</v>
      </c>
      <c r="X32" s="28"/>
      <c r="Y32" s="82">
        <f t="shared" si="30"/>
        <v>20</v>
      </c>
      <c r="Z32" s="83">
        <f t="shared" si="32"/>
        <v>45736</v>
      </c>
      <c r="AA32" s="89">
        <f t="shared" ref="AA32:AA37" si="41">TRUNC((AA31-AD32),8)</f>
        <v>3137.2723529499999</v>
      </c>
      <c r="AB32" s="85">
        <f t="shared" ref="AB32:AB37" si="42">NETWORKDAYS(Z31,Z32,Y$50:Y$201)-1</f>
        <v>123</v>
      </c>
      <c r="AC32" s="84">
        <f t="shared" ref="AC32:AC37" si="43">ROUND((ROUND(((1+AC$11)^(AB32/252)),9)-1)*AA31,2)</f>
        <v>0</v>
      </c>
      <c r="AD32" s="89">
        <f t="shared" ref="AD32:AD37" si="44">TRUNC(AA31*AE32,8)</f>
        <v>0</v>
      </c>
      <c r="AE32" s="86">
        <v>0</v>
      </c>
      <c r="AF32" s="85">
        <v>0</v>
      </c>
      <c r="AG32" s="82">
        <f t="shared" ref="AG32:AG37" si="45">Y32</f>
        <v>20</v>
      </c>
      <c r="AH32" s="87" t="s">
        <v>32</v>
      </c>
      <c r="AI32" s="88">
        <f t="shared" ref="AI32:AI37" si="46">Z33</f>
        <v>45922</v>
      </c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</row>
    <row r="33" spans="1:182" x14ac:dyDescent="0.15">
      <c r="A33" s="38">
        <f t="shared" si="17"/>
        <v>43477</v>
      </c>
      <c r="B33" s="39">
        <f t="shared" ca="1" si="23"/>
        <v>10045.891199989999</v>
      </c>
      <c r="C33" s="40">
        <f t="shared" si="18"/>
        <v>10000</v>
      </c>
      <c r="D33" s="41">
        <f ca="1">IF(A33&lt;$B$1,VLOOKUP(A33,[1]DI!$A$4:$B$15000,2,FALSE),0)</f>
        <v>0</v>
      </c>
      <c r="E33" s="40">
        <f t="shared" ca="1" si="24"/>
        <v>0</v>
      </c>
      <c r="F33" s="42">
        <f t="shared" si="19"/>
        <v>1.24</v>
      </c>
      <c r="G33" s="43">
        <f t="shared" ca="1" si="25"/>
        <v>1</v>
      </c>
      <c r="H33" s="40">
        <f ca="1">TRUNC(PRODUCT(G$10:G32),15)</f>
        <v>1.00458911903812</v>
      </c>
      <c r="I33" s="40">
        <f t="shared" si="26"/>
        <v>1</v>
      </c>
      <c r="J33" s="40">
        <f t="shared" ca="1" si="27"/>
        <v>1.0045891199999999</v>
      </c>
      <c r="K33" s="21" t="s">
        <v>65</v>
      </c>
      <c r="L33" s="21" t="s">
        <v>65</v>
      </c>
      <c r="M33" s="21" t="s">
        <v>65</v>
      </c>
      <c r="N33" s="21" t="s">
        <v>65</v>
      </c>
      <c r="O33" s="21" t="s">
        <v>65</v>
      </c>
      <c r="P33" s="21" t="s">
        <v>65</v>
      </c>
      <c r="Q33" s="40">
        <f t="shared" ca="1" si="15"/>
        <v>45.891199989999997</v>
      </c>
      <c r="R33" s="44">
        <f>IF(VLOOKUP(A33,$Z$12:$AI$125,8)=VLOOKUP(A32,$Z$12:$AI$125,8),0,VLOOKUP(A33,Z$12:$AI$125,8))</f>
        <v>0</v>
      </c>
      <c r="S33" s="45">
        <f>IF(R33&gt;0,VLOOKUP(R33,Y$12:$AH$125,7),0)</f>
        <v>0</v>
      </c>
      <c r="T33" s="40">
        <f t="shared" si="20"/>
        <v>0</v>
      </c>
      <c r="U33" s="40">
        <f t="shared" ca="1" si="16"/>
        <v>45.891199989999997</v>
      </c>
      <c r="V33" s="46" t="str">
        <f t="shared" si="21"/>
        <v>J=</v>
      </c>
      <c r="W33" s="47">
        <f t="shared" si="22"/>
        <v>43544</v>
      </c>
      <c r="X33" s="28"/>
      <c r="Y33" s="82">
        <f t="shared" si="30"/>
        <v>21</v>
      </c>
      <c r="Z33" s="83">
        <f t="shared" ref="Z33:Z37" si="47">AE71</f>
        <v>45922</v>
      </c>
      <c r="AA33" s="89">
        <f t="shared" si="41"/>
        <v>3137.2723529499999</v>
      </c>
      <c r="AB33" s="85">
        <f t="shared" si="42"/>
        <v>128</v>
      </c>
      <c r="AC33" s="84">
        <f t="shared" si="43"/>
        <v>0</v>
      </c>
      <c r="AD33" s="89">
        <f t="shared" si="44"/>
        <v>0</v>
      </c>
      <c r="AE33" s="86">
        <v>0</v>
      </c>
      <c r="AF33" s="85">
        <v>0</v>
      </c>
      <c r="AG33" s="82">
        <f t="shared" si="45"/>
        <v>21</v>
      </c>
      <c r="AH33" s="87" t="s">
        <v>32</v>
      </c>
      <c r="AI33" s="88">
        <f t="shared" si="46"/>
        <v>46101</v>
      </c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</row>
    <row r="34" spans="1:182" x14ac:dyDescent="0.15">
      <c r="A34" s="38">
        <f t="shared" si="17"/>
        <v>43478</v>
      </c>
      <c r="B34" s="39">
        <f t="shared" ca="1" si="23"/>
        <v>10045.891199989999</v>
      </c>
      <c r="C34" s="40">
        <f t="shared" si="18"/>
        <v>10000</v>
      </c>
      <c r="D34" s="41">
        <f ca="1">IF(A34&lt;$B$1,VLOOKUP(A34,[1]DI!$A$4:$B$15000,2,FALSE),0)</f>
        <v>0</v>
      </c>
      <c r="E34" s="40">
        <f t="shared" ca="1" si="24"/>
        <v>0</v>
      </c>
      <c r="F34" s="42">
        <f t="shared" si="19"/>
        <v>1.24</v>
      </c>
      <c r="G34" s="43">
        <f t="shared" ca="1" si="25"/>
        <v>1</v>
      </c>
      <c r="H34" s="40">
        <f ca="1">TRUNC(PRODUCT(G$10:G33),15)</f>
        <v>1.00458911903812</v>
      </c>
      <c r="I34" s="40">
        <f t="shared" si="26"/>
        <v>1</v>
      </c>
      <c r="J34" s="40">
        <f t="shared" ca="1" si="27"/>
        <v>1.0045891199999999</v>
      </c>
      <c r="K34" s="21" t="s">
        <v>65</v>
      </c>
      <c r="L34" s="21" t="s">
        <v>65</v>
      </c>
      <c r="M34" s="21" t="s">
        <v>65</v>
      </c>
      <c r="N34" s="21" t="s">
        <v>65</v>
      </c>
      <c r="O34" s="21" t="s">
        <v>65</v>
      </c>
      <c r="P34" s="21" t="s">
        <v>65</v>
      </c>
      <c r="Q34" s="40">
        <f t="shared" ca="1" si="15"/>
        <v>45.891199989999997</v>
      </c>
      <c r="R34" s="44">
        <f>IF(VLOOKUP(A34,$Z$12:$AI$125,8)=VLOOKUP(A33,$Z$12:$AI$125,8),0,VLOOKUP(A34,Z$12:$AI$125,8))</f>
        <v>0</v>
      </c>
      <c r="S34" s="45">
        <f>IF(R34&gt;0,VLOOKUP(R34,Y$12:$AH$125,7),0)</f>
        <v>0</v>
      </c>
      <c r="T34" s="40">
        <f t="shared" si="20"/>
        <v>0</v>
      </c>
      <c r="U34" s="40">
        <f t="shared" ca="1" si="16"/>
        <v>45.891199989999997</v>
      </c>
      <c r="V34" s="46" t="str">
        <f t="shared" si="21"/>
        <v>J=</v>
      </c>
      <c r="W34" s="47">
        <f t="shared" si="22"/>
        <v>43544</v>
      </c>
      <c r="X34" s="28"/>
      <c r="Y34" s="82">
        <f t="shared" si="30"/>
        <v>22</v>
      </c>
      <c r="Z34" s="83">
        <f t="shared" si="47"/>
        <v>46101</v>
      </c>
      <c r="AA34" s="89">
        <f t="shared" si="41"/>
        <v>3137.2723529499999</v>
      </c>
      <c r="AB34" s="85">
        <f t="shared" si="42"/>
        <v>124</v>
      </c>
      <c r="AC34" s="84">
        <f t="shared" si="43"/>
        <v>0</v>
      </c>
      <c r="AD34" s="89">
        <f t="shared" si="44"/>
        <v>0</v>
      </c>
      <c r="AE34" s="86">
        <v>0</v>
      </c>
      <c r="AF34" s="85">
        <v>0</v>
      </c>
      <c r="AG34" s="82">
        <f t="shared" si="45"/>
        <v>22</v>
      </c>
      <c r="AH34" s="87" t="s">
        <v>32</v>
      </c>
      <c r="AI34" s="88">
        <f t="shared" si="46"/>
        <v>46286</v>
      </c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</row>
    <row r="35" spans="1:182" x14ac:dyDescent="0.15">
      <c r="A35" s="38">
        <f t="shared" si="17"/>
        <v>43479</v>
      </c>
      <c r="B35" s="39">
        <f t="shared" ca="1" si="23"/>
        <v>10045.891199989999</v>
      </c>
      <c r="C35" s="40">
        <f t="shared" si="18"/>
        <v>10000</v>
      </c>
      <c r="D35" s="41">
        <f ca="1">IF(A35&lt;$B$1,VLOOKUP(A35,[1]DI!$A$4:$B$15000,2,FALSE),0)</f>
        <v>6.4000000000000001E-2</v>
      </c>
      <c r="E35" s="40">
        <f t="shared" ca="1" si="24"/>
        <v>2.4620000000000002E-4</v>
      </c>
      <c r="F35" s="42">
        <f t="shared" si="19"/>
        <v>1.24</v>
      </c>
      <c r="G35" s="43">
        <f t="shared" ca="1" si="25"/>
        <v>1.0003052880000001</v>
      </c>
      <c r="H35" s="40">
        <f ca="1">TRUNC(PRODUCT(G$10:G34),15)</f>
        <v>1.00458911903812</v>
      </c>
      <c r="I35" s="40">
        <f t="shared" si="26"/>
        <v>1</v>
      </c>
      <c r="J35" s="40">
        <f t="shared" ca="1" si="27"/>
        <v>1.0045891199999999</v>
      </c>
      <c r="K35" s="21" t="s">
        <v>65</v>
      </c>
      <c r="L35" s="21" t="s">
        <v>65</v>
      </c>
      <c r="M35" s="21" t="s">
        <v>65</v>
      </c>
      <c r="N35" s="21" t="s">
        <v>65</v>
      </c>
      <c r="O35" s="21" t="s">
        <v>65</v>
      </c>
      <c r="P35" s="21" t="s">
        <v>65</v>
      </c>
      <c r="Q35" s="40">
        <f t="shared" ca="1" si="15"/>
        <v>45.891199989999997</v>
      </c>
      <c r="R35" s="44">
        <f>IF(VLOOKUP(A35,$Z$12:$AI$125,8)=VLOOKUP(A34,$Z$12:$AI$125,8),0,VLOOKUP(A35,Z$12:$AI$125,8))</f>
        <v>0</v>
      </c>
      <c r="S35" s="45">
        <f>IF(R35&gt;0,VLOOKUP(R35,Y$12:$AH$125,7),0)</f>
        <v>0</v>
      </c>
      <c r="T35" s="40">
        <f t="shared" si="20"/>
        <v>0</v>
      </c>
      <c r="U35" s="40">
        <f t="shared" ca="1" si="16"/>
        <v>45.891199989999997</v>
      </c>
      <c r="V35" s="46" t="str">
        <f t="shared" si="21"/>
        <v>J=</v>
      </c>
      <c r="W35" s="47">
        <f t="shared" si="22"/>
        <v>43544</v>
      </c>
      <c r="X35" s="28"/>
      <c r="Y35" s="82">
        <f t="shared" si="30"/>
        <v>23</v>
      </c>
      <c r="Z35" s="83">
        <f t="shared" si="47"/>
        <v>46286</v>
      </c>
      <c r="AA35" s="89">
        <f t="shared" si="41"/>
        <v>3137.2723529499999</v>
      </c>
      <c r="AB35" s="85">
        <f t="shared" si="42"/>
        <v>126</v>
      </c>
      <c r="AC35" s="84">
        <f t="shared" si="43"/>
        <v>0</v>
      </c>
      <c r="AD35" s="89">
        <f t="shared" si="44"/>
        <v>0</v>
      </c>
      <c r="AE35" s="86">
        <v>0</v>
      </c>
      <c r="AF35" s="85">
        <v>0</v>
      </c>
      <c r="AG35" s="82">
        <f t="shared" si="45"/>
        <v>23</v>
      </c>
      <c r="AH35" s="87" t="s">
        <v>32</v>
      </c>
      <c r="AI35" s="88">
        <f t="shared" si="46"/>
        <v>46468</v>
      </c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</row>
    <row r="36" spans="1:182" x14ac:dyDescent="0.15">
      <c r="A36" s="38">
        <f t="shared" si="17"/>
        <v>43480</v>
      </c>
      <c r="B36" s="39">
        <f t="shared" ca="1" si="23"/>
        <v>10048.9581</v>
      </c>
      <c r="C36" s="40">
        <f t="shared" si="18"/>
        <v>10000</v>
      </c>
      <c r="D36" s="41">
        <f ca="1">IF(A36&lt;$B$1,VLOOKUP(A36,[1]DI!$A$4:$B$15000,2,FALSE),0)</f>
        <v>6.4000000000000001E-2</v>
      </c>
      <c r="E36" s="40">
        <f t="shared" ca="1" si="24"/>
        <v>2.4620000000000002E-4</v>
      </c>
      <c r="F36" s="42">
        <f t="shared" si="19"/>
        <v>1.24</v>
      </c>
      <c r="G36" s="43">
        <f t="shared" ca="1" si="25"/>
        <v>1.0003052880000001</v>
      </c>
      <c r="H36" s="40">
        <f ca="1">TRUNC(PRODUCT(G$10:G35),15)</f>
        <v>1.0048958080410999</v>
      </c>
      <c r="I36" s="40">
        <f t="shared" si="26"/>
        <v>1</v>
      </c>
      <c r="J36" s="40">
        <f t="shared" ca="1" si="27"/>
        <v>1.0048958100000001</v>
      </c>
      <c r="K36" s="21" t="s">
        <v>65</v>
      </c>
      <c r="L36" s="21" t="s">
        <v>65</v>
      </c>
      <c r="M36" s="21" t="s">
        <v>65</v>
      </c>
      <c r="N36" s="21" t="s">
        <v>65</v>
      </c>
      <c r="O36" s="21" t="s">
        <v>65</v>
      </c>
      <c r="P36" s="21" t="s">
        <v>65</v>
      </c>
      <c r="Q36" s="40">
        <f t="shared" ca="1" si="15"/>
        <v>48.958100000000002</v>
      </c>
      <c r="R36" s="44">
        <f>IF(VLOOKUP(A36,$Z$12:$AI$125,8)=VLOOKUP(A35,$Z$12:$AI$125,8),0,VLOOKUP(A36,Z$12:$AI$125,8))</f>
        <v>0</v>
      </c>
      <c r="S36" s="45">
        <f>IF(R36&gt;0,VLOOKUP(R36,Y$12:$AH$125,7),0)</f>
        <v>0</v>
      </c>
      <c r="T36" s="40">
        <f t="shared" si="20"/>
        <v>0</v>
      </c>
      <c r="U36" s="40">
        <f t="shared" ca="1" si="16"/>
        <v>48.958100000000002</v>
      </c>
      <c r="V36" s="46" t="str">
        <f t="shared" si="21"/>
        <v>J=</v>
      </c>
      <c r="W36" s="47">
        <f t="shared" si="22"/>
        <v>43544</v>
      </c>
      <c r="X36" s="28"/>
      <c r="Y36" s="82">
        <f t="shared" si="30"/>
        <v>24</v>
      </c>
      <c r="Z36" s="83">
        <f t="shared" si="47"/>
        <v>46468</v>
      </c>
      <c r="AA36" s="89">
        <f t="shared" si="41"/>
        <v>3137.2723529499999</v>
      </c>
      <c r="AB36" s="85">
        <f t="shared" si="42"/>
        <v>123</v>
      </c>
      <c r="AC36" s="84">
        <f t="shared" si="43"/>
        <v>0</v>
      </c>
      <c r="AD36" s="89">
        <f t="shared" si="44"/>
        <v>0</v>
      </c>
      <c r="AE36" s="86">
        <v>0</v>
      </c>
      <c r="AF36" s="85">
        <v>0</v>
      </c>
      <c r="AG36" s="82">
        <f t="shared" si="45"/>
        <v>24</v>
      </c>
      <c r="AH36" s="87" t="s">
        <v>32</v>
      </c>
      <c r="AI36" s="88">
        <f t="shared" si="46"/>
        <v>46650</v>
      </c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</row>
    <row r="37" spans="1:182" x14ac:dyDescent="0.15">
      <c r="A37" s="38">
        <f t="shared" si="17"/>
        <v>43481</v>
      </c>
      <c r="B37" s="39">
        <f t="shared" ca="1" si="23"/>
        <v>10052.02589999</v>
      </c>
      <c r="C37" s="40">
        <f t="shared" si="18"/>
        <v>10000</v>
      </c>
      <c r="D37" s="41">
        <f ca="1">IF(A37&lt;$B$1,VLOOKUP(A37,[1]DI!$A$4:$B$15000,2,FALSE),0)</f>
        <v>6.4000000000000001E-2</v>
      </c>
      <c r="E37" s="40">
        <f t="shared" ca="1" si="24"/>
        <v>2.4620000000000002E-4</v>
      </c>
      <c r="F37" s="42">
        <f t="shared" si="19"/>
        <v>1.24</v>
      </c>
      <c r="G37" s="43">
        <f t="shared" ca="1" si="25"/>
        <v>1.0003052880000001</v>
      </c>
      <c r="H37" s="40">
        <f ca="1">TRUNC(PRODUCT(G$10:G36),15)</f>
        <v>1.0052025906725399</v>
      </c>
      <c r="I37" s="40">
        <f t="shared" si="26"/>
        <v>1</v>
      </c>
      <c r="J37" s="40">
        <f t="shared" ca="1" si="27"/>
        <v>1.0052025899999999</v>
      </c>
      <c r="K37" s="21" t="s">
        <v>65</v>
      </c>
      <c r="L37" s="21" t="s">
        <v>65</v>
      </c>
      <c r="M37" s="21" t="s">
        <v>65</v>
      </c>
      <c r="N37" s="21" t="s">
        <v>65</v>
      </c>
      <c r="O37" s="21" t="s">
        <v>65</v>
      </c>
      <c r="P37" s="21" t="s">
        <v>65</v>
      </c>
      <c r="Q37" s="40">
        <f t="shared" ca="1" si="15"/>
        <v>52.025899989999999</v>
      </c>
      <c r="R37" s="44">
        <f>IF(VLOOKUP(A37,$Z$12:$AI$125,8)=VLOOKUP(A36,$Z$12:$AI$125,8),0,VLOOKUP(A37,Z$12:$AI$125,8))</f>
        <v>0</v>
      </c>
      <c r="S37" s="45">
        <f>IF(R37&gt;0,VLOOKUP(R37,Y$12:$AH$125,7),0)</f>
        <v>0</v>
      </c>
      <c r="T37" s="40">
        <f t="shared" si="20"/>
        <v>0</v>
      </c>
      <c r="U37" s="40">
        <f t="shared" ca="1" si="16"/>
        <v>52.025899989999999</v>
      </c>
      <c r="V37" s="46" t="str">
        <f t="shared" si="21"/>
        <v>J=</v>
      </c>
      <c r="W37" s="47">
        <f t="shared" si="22"/>
        <v>43544</v>
      </c>
      <c r="X37" s="27"/>
      <c r="Y37" s="82">
        <f t="shared" si="30"/>
        <v>25</v>
      </c>
      <c r="Z37" s="83">
        <f t="shared" si="47"/>
        <v>46650</v>
      </c>
      <c r="AA37" s="89">
        <f t="shared" si="41"/>
        <v>3137.2723529499999</v>
      </c>
      <c r="AB37" s="85">
        <f t="shared" si="42"/>
        <v>126</v>
      </c>
      <c r="AC37" s="84">
        <f t="shared" si="43"/>
        <v>0</v>
      </c>
      <c r="AD37" s="89">
        <f t="shared" si="44"/>
        <v>0</v>
      </c>
      <c r="AE37" s="86">
        <v>0</v>
      </c>
      <c r="AF37" s="85">
        <v>0</v>
      </c>
      <c r="AG37" s="82">
        <f t="shared" si="45"/>
        <v>25</v>
      </c>
      <c r="AH37" s="87" t="s">
        <v>32</v>
      </c>
      <c r="AI37" s="88">
        <f t="shared" si="46"/>
        <v>46832</v>
      </c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</row>
    <row r="38" spans="1:182" x14ac:dyDescent="0.15">
      <c r="A38" s="38">
        <f t="shared" si="17"/>
        <v>43482</v>
      </c>
      <c r="B38" s="39">
        <f t="shared" ca="1" si="23"/>
        <v>10055.0947</v>
      </c>
      <c r="C38" s="40">
        <f t="shared" si="18"/>
        <v>10000</v>
      </c>
      <c r="D38" s="41">
        <f ca="1">IF(A38&lt;$B$1,VLOOKUP(A38,[1]DI!$A$4:$B$15000,2,FALSE),0)</f>
        <v>6.4000000000000001E-2</v>
      </c>
      <c r="E38" s="40">
        <f t="shared" ca="1" si="24"/>
        <v>2.4620000000000002E-4</v>
      </c>
      <c r="F38" s="42">
        <f t="shared" si="19"/>
        <v>1.24</v>
      </c>
      <c r="G38" s="43">
        <f t="shared" ca="1" si="25"/>
        <v>1.0003052880000001</v>
      </c>
      <c r="H38" s="40">
        <f ca="1">TRUNC(PRODUCT(G$10:G37),15)</f>
        <v>1.00550946696104</v>
      </c>
      <c r="I38" s="40">
        <f t="shared" si="26"/>
        <v>1</v>
      </c>
      <c r="J38" s="40">
        <f t="shared" ca="1" si="27"/>
        <v>1.00550947</v>
      </c>
      <c r="K38" s="21" t="s">
        <v>65</v>
      </c>
      <c r="L38" s="21" t="s">
        <v>65</v>
      </c>
      <c r="M38" s="21" t="s">
        <v>65</v>
      </c>
      <c r="N38" s="21" t="s">
        <v>65</v>
      </c>
      <c r="O38" s="21" t="s">
        <v>65</v>
      </c>
      <c r="P38" s="21" t="s">
        <v>65</v>
      </c>
      <c r="Q38" s="40">
        <f t="shared" ca="1" si="15"/>
        <v>55.094700000000003</v>
      </c>
      <c r="R38" s="44">
        <f>IF(VLOOKUP(A38,$Z$12:$AI$125,8)=VLOOKUP(A37,$Z$12:$AI$125,8),0,VLOOKUP(A38,Z$12:$AI$125,8))</f>
        <v>0</v>
      </c>
      <c r="S38" s="45">
        <f>IF(R38&gt;0,VLOOKUP(R38,Y$12:$AH$125,7),0)</f>
        <v>0</v>
      </c>
      <c r="T38" s="40">
        <f t="shared" si="20"/>
        <v>0</v>
      </c>
      <c r="U38" s="40">
        <f t="shared" ca="1" si="16"/>
        <v>55.094700000000003</v>
      </c>
      <c r="V38" s="46" t="str">
        <f t="shared" si="21"/>
        <v>J=</v>
      </c>
      <c r="W38" s="47">
        <f t="shared" si="22"/>
        <v>43544</v>
      </c>
      <c r="X38" s="27"/>
      <c r="Y38" s="82">
        <f t="shared" si="30"/>
        <v>26</v>
      </c>
      <c r="Z38" s="83">
        <f t="shared" ref="Z38:Z39" si="48">AE76</f>
        <v>46832</v>
      </c>
      <c r="AA38" s="89">
        <f t="shared" ref="AA38:AA39" si="49">TRUNC((AA37-AD38),8)</f>
        <v>3137.2723529499999</v>
      </c>
      <c r="AB38" s="85">
        <f t="shared" ref="AB38:AB39" si="50">NETWORKDAYS(Z37,Z38,Y$50:Y$201)-1</f>
        <v>125</v>
      </c>
      <c r="AC38" s="84">
        <f t="shared" ref="AC38:AC39" si="51">ROUND((ROUND(((1+AC$11)^(AB38/252)),9)-1)*AA37,2)</f>
        <v>0</v>
      </c>
      <c r="AD38" s="89">
        <f t="shared" ref="AD38:AD39" si="52">TRUNC(AA37*AE38,8)</f>
        <v>0</v>
      </c>
      <c r="AE38" s="86">
        <v>0</v>
      </c>
      <c r="AF38" s="85">
        <v>0</v>
      </c>
      <c r="AG38" s="82">
        <f t="shared" ref="AG38:AG39" si="53">Y38</f>
        <v>26</v>
      </c>
      <c r="AH38" s="87" t="s">
        <v>49</v>
      </c>
      <c r="AI38" s="88">
        <f t="shared" ref="AI38" si="54">Z39</f>
        <v>47016</v>
      </c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</row>
    <row r="39" spans="1:182" x14ac:dyDescent="0.15">
      <c r="A39" s="38">
        <f t="shared" si="17"/>
        <v>43483</v>
      </c>
      <c r="B39" s="39">
        <f t="shared" ca="1" si="23"/>
        <v>10058.1644</v>
      </c>
      <c r="C39" s="40">
        <f t="shared" si="18"/>
        <v>10000</v>
      </c>
      <c r="D39" s="41">
        <f ca="1">IF(A39&lt;$B$1,VLOOKUP(A39,[1]DI!$A$4:$B$15000,2,FALSE),0)</f>
        <v>6.4000000000000001E-2</v>
      </c>
      <c r="E39" s="40">
        <f t="shared" ca="1" si="24"/>
        <v>2.4620000000000002E-4</v>
      </c>
      <c r="F39" s="42">
        <f t="shared" si="19"/>
        <v>1.24</v>
      </c>
      <c r="G39" s="43">
        <f t="shared" ca="1" si="25"/>
        <v>1.0003052880000001</v>
      </c>
      <c r="H39" s="40">
        <f ca="1">TRUNC(PRODUCT(G$10:G38),15)</f>
        <v>1.0058164369351901</v>
      </c>
      <c r="I39" s="40">
        <f t="shared" si="26"/>
        <v>1</v>
      </c>
      <c r="J39" s="40">
        <f t="shared" ca="1" si="27"/>
        <v>1.00581644</v>
      </c>
      <c r="K39" s="21" t="s">
        <v>65</v>
      </c>
      <c r="L39" s="21" t="s">
        <v>65</v>
      </c>
      <c r="M39" s="21" t="s">
        <v>65</v>
      </c>
      <c r="N39" s="21" t="s">
        <v>65</v>
      </c>
      <c r="O39" s="21" t="s">
        <v>65</v>
      </c>
      <c r="P39" s="21" t="s">
        <v>65</v>
      </c>
      <c r="Q39" s="40">
        <f t="shared" ca="1" si="15"/>
        <v>58.164400000000001</v>
      </c>
      <c r="R39" s="44">
        <f>IF(VLOOKUP(A39,$Z$12:$AI$125,8)=VLOOKUP(A38,$Z$12:$AI$125,8),0,VLOOKUP(A39,Z$12:$AI$125,8))</f>
        <v>0</v>
      </c>
      <c r="S39" s="45">
        <f>IF(R39&gt;0,VLOOKUP(R39,Y$12:$AH$125,7),0)</f>
        <v>0</v>
      </c>
      <c r="T39" s="40">
        <f t="shared" si="20"/>
        <v>0</v>
      </c>
      <c r="U39" s="40">
        <f t="shared" ca="1" si="16"/>
        <v>58.164400000000001</v>
      </c>
      <c r="V39" s="46" t="str">
        <f t="shared" si="21"/>
        <v>J=</v>
      </c>
      <c r="W39" s="47">
        <f t="shared" si="22"/>
        <v>43544</v>
      </c>
      <c r="X39" s="27"/>
      <c r="Y39" s="82">
        <f t="shared" si="30"/>
        <v>27</v>
      </c>
      <c r="Z39" s="83">
        <f t="shared" si="48"/>
        <v>47016</v>
      </c>
      <c r="AA39" s="89">
        <f t="shared" si="49"/>
        <v>0</v>
      </c>
      <c r="AB39" s="85">
        <f t="shared" si="50"/>
        <v>127</v>
      </c>
      <c r="AC39" s="84">
        <f t="shared" si="51"/>
        <v>0</v>
      </c>
      <c r="AD39" s="89">
        <f t="shared" si="52"/>
        <v>3137.2723529499999</v>
      </c>
      <c r="AE39" s="86">
        <v>1</v>
      </c>
      <c r="AF39" s="85">
        <v>0</v>
      </c>
      <c r="AG39" s="82">
        <f t="shared" si="53"/>
        <v>27</v>
      </c>
      <c r="AH39" s="87"/>
      <c r="AI39" s="88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</row>
    <row r="40" spans="1:182" x14ac:dyDescent="0.15">
      <c r="A40" s="38">
        <f t="shared" si="17"/>
        <v>43484</v>
      </c>
      <c r="B40" s="39">
        <f t="shared" ca="1" si="23"/>
        <v>10061.23499999</v>
      </c>
      <c r="C40" s="40">
        <f t="shared" si="18"/>
        <v>10000</v>
      </c>
      <c r="D40" s="41">
        <f ca="1">IF(A40&lt;$B$1,VLOOKUP(A40,[1]DI!$A$4:$B$15000,2,FALSE),0)</f>
        <v>0</v>
      </c>
      <c r="E40" s="40">
        <f t="shared" ca="1" si="24"/>
        <v>0</v>
      </c>
      <c r="F40" s="42">
        <f t="shared" si="19"/>
        <v>1.24</v>
      </c>
      <c r="G40" s="43">
        <f t="shared" ca="1" si="25"/>
        <v>1</v>
      </c>
      <c r="H40" s="40">
        <f ca="1">TRUNC(PRODUCT(G$10:G39),15)</f>
        <v>1.00612350062359</v>
      </c>
      <c r="I40" s="40">
        <f t="shared" si="26"/>
        <v>1</v>
      </c>
      <c r="J40" s="40">
        <f t="shared" ca="1" si="27"/>
        <v>1.0061234999999999</v>
      </c>
      <c r="K40" s="21" t="s">
        <v>65</v>
      </c>
      <c r="L40" s="21" t="s">
        <v>65</v>
      </c>
      <c r="M40" s="21" t="s">
        <v>65</v>
      </c>
      <c r="N40" s="21" t="s">
        <v>65</v>
      </c>
      <c r="O40" s="21" t="s">
        <v>65</v>
      </c>
      <c r="P40" s="21" t="s">
        <v>65</v>
      </c>
      <c r="Q40" s="40">
        <f t="shared" ca="1" si="15"/>
        <v>61.234999989999999</v>
      </c>
      <c r="R40" s="44">
        <f>IF(VLOOKUP(A40,$Z$12:$AI$125,8)=VLOOKUP(A39,$Z$12:$AI$125,8),0,VLOOKUP(A40,Z$12:$AI$125,8))</f>
        <v>0</v>
      </c>
      <c r="S40" s="45">
        <f>IF(R40&gt;0,VLOOKUP(R40,Y$12:$AH$125,7),0)</f>
        <v>0</v>
      </c>
      <c r="T40" s="40">
        <f t="shared" si="20"/>
        <v>0</v>
      </c>
      <c r="U40" s="40">
        <f t="shared" ca="1" si="16"/>
        <v>61.234999989999999</v>
      </c>
      <c r="V40" s="46" t="str">
        <f t="shared" si="21"/>
        <v>J=</v>
      </c>
      <c r="W40" s="47">
        <f t="shared" si="22"/>
        <v>43544</v>
      </c>
      <c r="X40" s="27"/>
      <c r="AF40" s="27"/>
      <c r="AG40" s="51"/>
      <c r="AH40" s="52"/>
      <c r="AI40" s="53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</row>
    <row r="41" spans="1:182" x14ac:dyDescent="0.15">
      <c r="A41" s="38">
        <f t="shared" si="17"/>
        <v>43485</v>
      </c>
      <c r="B41" s="39">
        <f t="shared" ca="1" si="23"/>
        <v>10061.23499999</v>
      </c>
      <c r="C41" s="40">
        <f t="shared" si="18"/>
        <v>10000</v>
      </c>
      <c r="D41" s="41">
        <f ca="1">IF(A41&lt;$B$1,VLOOKUP(A41,[1]DI!$A$4:$B$15000,2,FALSE),0)</f>
        <v>0</v>
      </c>
      <c r="E41" s="40">
        <f t="shared" ca="1" si="24"/>
        <v>0</v>
      </c>
      <c r="F41" s="42">
        <f t="shared" si="19"/>
        <v>1.24</v>
      </c>
      <c r="G41" s="43">
        <f t="shared" ca="1" si="25"/>
        <v>1</v>
      </c>
      <c r="H41" s="40">
        <f ca="1">TRUNC(PRODUCT(G$10:G40),15)</f>
        <v>1.00612350062359</v>
      </c>
      <c r="I41" s="40">
        <f t="shared" si="26"/>
        <v>1</v>
      </c>
      <c r="J41" s="40">
        <f t="shared" ca="1" si="27"/>
        <v>1.0061234999999999</v>
      </c>
      <c r="K41" s="21" t="s">
        <v>65</v>
      </c>
      <c r="L41" s="21" t="s">
        <v>65</v>
      </c>
      <c r="M41" s="21" t="s">
        <v>65</v>
      </c>
      <c r="N41" s="21" t="s">
        <v>65</v>
      </c>
      <c r="O41" s="21" t="s">
        <v>65</v>
      </c>
      <c r="P41" s="21" t="s">
        <v>65</v>
      </c>
      <c r="Q41" s="40">
        <f t="shared" ca="1" si="15"/>
        <v>61.234999989999999</v>
      </c>
      <c r="R41" s="44">
        <f>IF(VLOOKUP(A41,$Z$12:$AI$125,8)=VLOOKUP(A40,$Z$12:$AI$125,8),0,VLOOKUP(A41,Z$12:$AI$125,8))</f>
        <v>0</v>
      </c>
      <c r="S41" s="45">
        <f>IF(R41&gt;0,VLOOKUP(R41,Y$12:$AH$125,7),0)</f>
        <v>0</v>
      </c>
      <c r="T41" s="40">
        <f t="shared" si="20"/>
        <v>0</v>
      </c>
      <c r="U41" s="40">
        <f t="shared" ca="1" si="16"/>
        <v>61.234999989999999</v>
      </c>
      <c r="V41" s="46" t="str">
        <f t="shared" si="21"/>
        <v>J=</v>
      </c>
      <c r="W41" s="47">
        <f t="shared" si="22"/>
        <v>43544</v>
      </c>
      <c r="X41" s="27"/>
      <c r="AF41" s="27"/>
      <c r="AG41" s="51"/>
      <c r="AH41" s="52"/>
      <c r="AI41" s="53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</row>
    <row r="42" spans="1:182" x14ac:dyDescent="0.15">
      <c r="A42" s="38">
        <f t="shared" si="17"/>
        <v>43486</v>
      </c>
      <c r="B42" s="39">
        <f t="shared" ca="1" si="23"/>
        <v>10061.23499999</v>
      </c>
      <c r="C42" s="40">
        <f t="shared" si="18"/>
        <v>10000</v>
      </c>
      <c r="D42" s="41">
        <f ca="1">IF(A42&lt;$B$1,VLOOKUP(A42,[1]DI!$A$4:$B$15000,2,FALSE),0)</f>
        <v>6.4000000000000001E-2</v>
      </c>
      <c r="E42" s="40">
        <f t="shared" ca="1" si="24"/>
        <v>2.4620000000000002E-4</v>
      </c>
      <c r="F42" s="42">
        <f t="shared" si="19"/>
        <v>1.24</v>
      </c>
      <c r="G42" s="43">
        <f t="shared" ca="1" si="25"/>
        <v>1.0003052880000001</v>
      </c>
      <c r="H42" s="40">
        <f ca="1">TRUNC(PRODUCT(G$10:G41),15)</f>
        <v>1.00612350062359</v>
      </c>
      <c r="I42" s="40">
        <f t="shared" si="26"/>
        <v>1</v>
      </c>
      <c r="J42" s="40">
        <f t="shared" ca="1" si="27"/>
        <v>1.0061234999999999</v>
      </c>
      <c r="K42" s="21" t="s">
        <v>65</v>
      </c>
      <c r="L42" s="21" t="s">
        <v>65</v>
      </c>
      <c r="M42" s="21" t="s">
        <v>65</v>
      </c>
      <c r="N42" s="21" t="s">
        <v>65</v>
      </c>
      <c r="O42" s="21" t="s">
        <v>65</v>
      </c>
      <c r="P42" s="21" t="s">
        <v>65</v>
      </c>
      <c r="Q42" s="40">
        <f t="shared" ca="1" si="15"/>
        <v>61.234999989999999</v>
      </c>
      <c r="R42" s="44">
        <f>IF(VLOOKUP(A42,$Z$12:$AI$125,8)=VLOOKUP(A41,$Z$12:$AI$125,8),0,VLOOKUP(A42,Z$12:$AI$125,8))</f>
        <v>0</v>
      </c>
      <c r="S42" s="45">
        <f>IF(R42&gt;0,VLOOKUP(R42,Y$12:$AH$125,7),0)</f>
        <v>0</v>
      </c>
      <c r="T42" s="40">
        <f t="shared" si="20"/>
        <v>0</v>
      </c>
      <c r="U42" s="40">
        <f t="shared" ca="1" si="16"/>
        <v>61.234999989999999</v>
      </c>
      <c r="V42" s="46" t="str">
        <f t="shared" si="21"/>
        <v>J=</v>
      </c>
      <c r="W42" s="47">
        <f t="shared" si="22"/>
        <v>43544</v>
      </c>
      <c r="X42" s="27"/>
      <c r="AF42" s="27"/>
      <c r="AG42" s="51"/>
      <c r="AH42" s="52"/>
      <c r="AI42" s="53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</row>
    <row r="43" spans="1:182" x14ac:dyDescent="0.15">
      <c r="A43" s="38">
        <f t="shared" si="17"/>
        <v>43487</v>
      </c>
      <c r="B43" s="39">
        <f t="shared" ca="1" si="23"/>
        <v>10064.306599989999</v>
      </c>
      <c r="C43" s="40">
        <f t="shared" si="18"/>
        <v>10000</v>
      </c>
      <c r="D43" s="41">
        <f ca="1">IF(A43&lt;$B$1,VLOOKUP(A43,[1]DI!$A$4:$B$15000,2,FALSE),0)</f>
        <v>6.4000000000000001E-2</v>
      </c>
      <c r="E43" s="40">
        <f t="shared" ca="1" si="24"/>
        <v>2.4620000000000002E-4</v>
      </c>
      <c r="F43" s="42">
        <f t="shared" si="19"/>
        <v>1.24</v>
      </c>
      <c r="G43" s="43">
        <f t="shared" ca="1" si="25"/>
        <v>1.0003052880000001</v>
      </c>
      <c r="H43" s="40">
        <f ca="1">TRUNC(PRODUCT(G$10:G42),15)</f>
        <v>1.0064306580548501</v>
      </c>
      <c r="I43" s="40">
        <f t="shared" si="26"/>
        <v>1</v>
      </c>
      <c r="J43" s="40">
        <f t="shared" ca="1" si="27"/>
        <v>1.0064306599999999</v>
      </c>
      <c r="K43" s="21" t="s">
        <v>65</v>
      </c>
      <c r="L43" s="21" t="s">
        <v>65</v>
      </c>
      <c r="M43" s="21" t="s">
        <v>65</v>
      </c>
      <c r="N43" s="21" t="s">
        <v>65</v>
      </c>
      <c r="O43" s="21" t="s">
        <v>65</v>
      </c>
      <c r="P43" s="21" t="s">
        <v>65</v>
      </c>
      <c r="Q43" s="40">
        <f t="shared" ca="1" si="15"/>
        <v>64.306599989999995</v>
      </c>
      <c r="R43" s="44">
        <f>IF(VLOOKUP(A43,$Z$12:$AI$125,8)=VLOOKUP(A42,$Z$12:$AI$125,8),0,VLOOKUP(A43,Z$12:$AI$125,8))</f>
        <v>0</v>
      </c>
      <c r="S43" s="45">
        <f>IF(R43&gt;0,VLOOKUP(R43,Y$12:$AH$125,7),0)</f>
        <v>0</v>
      </c>
      <c r="T43" s="40">
        <f t="shared" si="20"/>
        <v>0</v>
      </c>
      <c r="U43" s="40">
        <f t="shared" ca="1" si="16"/>
        <v>64.306599989999995</v>
      </c>
      <c r="V43" s="46" t="str">
        <f t="shared" si="21"/>
        <v>J=</v>
      </c>
      <c r="W43" s="47">
        <f t="shared" si="22"/>
        <v>43544</v>
      </c>
      <c r="X43" s="27"/>
      <c r="AF43" s="27"/>
      <c r="AG43" s="51"/>
      <c r="AH43" s="52"/>
      <c r="AI43" s="53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</row>
    <row r="44" spans="1:182" x14ac:dyDescent="0.15">
      <c r="A44" s="38">
        <f t="shared" si="17"/>
        <v>43488</v>
      </c>
      <c r="B44" s="39">
        <f t="shared" ca="1" si="23"/>
        <v>10067.3791</v>
      </c>
      <c r="C44" s="40">
        <f t="shared" si="18"/>
        <v>10000</v>
      </c>
      <c r="D44" s="41">
        <f ca="1">IF(A44&lt;$B$1,VLOOKUP(A44,[1]DI!$A$4:$B$15000,2,FALSE),0)</f>
        <v>6.4000000000000001E-2</v>
      </c>
      <c r="E44" s="40">
        <f t="shared" ca="1" si="24"/>
        <v>2.4620000000000002E-4</v>
      </c>
      <c r="F44" s="42">
        <f t="shared" si="19"/>
        <v>1.24</v>
      </c>
      <c r="G44" s="43">
        <f t="shared" ca="1" si="25"/>
        <v>1.0003052880000001</v>
      </c>
      <c r="H44" s="40">
        <f ca="1">TRUNC(PRODUCT(G$10:G43),15)</f>
        <v>1.0067379092575901</v>
      </c>
      <c r="I44" s="40">
        <f t="shared" si="26"/>
        <v>1</v>
      </c>
      <c r="J44" s="40">
        <f t="shared" ca="1" si="27"/>
        <v>1.00673791</v>
      </c>
      <c r="K44" s="21" t="s">
        <v>65</v>
      </c>
      <c r="L44" s="21" t="s">
        <v>65</v>
      </c>
      <c r="M44" s="21" t="s">
        <v>65</v>
      </c>
      <c r="N44" s="21" t="s">
        <v>65</v>
      </c>
      <c r="O44" s="21" t="s">
        <v>65</v>
      </c>
      <c r="P44" s="21" t="s">
        <v>65</v>
      </c>
      <c r="Q44" s="40">
        <f t="shared" ca="1" si="15"/>
        <v>67.379099999999994</v>
      </c>
      <c r="R44" s="44">
        <f>IF(VLOOKUP(A44,$Z$12:$AI$125,8)=VLOOKUP(A43,$Z$12:$AI$125,8),0,VLOOKUP(A44,Z$12:$AI$125,8))</f>
        <v>0</v>
      </c>
      <c r="S44" s="45">
        <f>IF(R44&gt;0,VLOOKUP(R44,Y$12:$AH$125,7),0)</f>
        <v>0</v>
      </c>
      <c r="T44" s="40">
        <f t="shared" si="20"/>
        <v>0</v>
      </c>
      <c r="U44" s="40">
        <f t="shared" ca="1" si="16"/>
        <v>67.379099999999994</v>
      </c>
      <c r="V44" s="46" t="str">
        <f t="shared" si="21"/>
        <v>J=</v>
      </c>
      <c r="W44" s="47">
        <f t="shared" si="22"/>
        <v>43544</v>
      </c>
      <c r="X44" s="27"/>
      <c r="AF44" s="27"/>
      <c r="AG44" s="51"/>
      <c r="AH44" s="52"/>
      <c r="AI44" s="53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</row>
    <row r="45" spans="1:182" x14ac:dyDescent="0.15">
      <c r="A45" s="38">
        <f t="shared" si="17"/>
        <v>43489</v>
      </c>
      <c r="B45" s="39">
        <f t="shared" ca="1" si="23"/>
        <v>10070.452499999999</v>
      </c>
      <c r="C45" s="40">
        <f t="shared" si="18"/>
        <v>10000</v>
      </c>
      <c r="D45" s="41">
        <f ca="1">IF(A45&lt;$B$1,VLOOKUP(A45,[1]DI!$A$4:$B$15000,2,FALSE),0)</f>
        <v>6.4000000000000001E-2</v>
      </c>
      <c r="E45" s="40">
        <f t="shared" ca="1" si="24"/>
        <v>2.4620000000000002E-4</v>
      </c>
      <c r="F45" s="42">
        <f t="shared" si="19"/>
        <v>1.24</v>
      </c>
      <c r="G45" s="43">
        <f t="shared" ca="1" si="25"/>
        <v>1.0003052880000001</v>
      </c>
      <c r="H45" s="40">
        <f ca="1">TRUNC(PRODUCT(G$10:G44),15)</f>
        <v>1.00704525426043</v>
      </c>
      <c r="I45" s="40">
        <f t="shared" si="26"/>
        <v>1</v>
      </c>
      <c r="J45" s="40">
        <f t="shared" ca="1" si="27"/>
        <v>1.00704525</v>
      </c>
      <c r="K45" s="21" t="s">
        <v>65</v>
      </c>
      <c r="L45" s="21" t="s">
        <v>65</v>
      </c>
      <c r="M45" s="21" t="s">
        <v>65</v>
      </c>
      <c r="N45" s="21" t="s">
        <v>65</v>
      </c>
      <c r="O45" s="21" t="s">
        <v>65</v>
      </c>
      <c r="P45" s="21" t="s">
        <v>65</v>
      </c>
      <c r="Q45" s="40">
        <f t="shared" ca="1" si="15"/>
        <v>70.452500000000001</v>
      </c>
      <c r="R45" s="44">
        <f>IF(VLOOKUP(A45,$Z$12:$AI$125,8)=VLOOKUP(A44,$Z$12:$AI$125,8),0,VLOOKUP(A45,Z$12:$AI$125,8))</f>
        <v>0</v>
      </c>
      <c r="S45" s="45">
        <f>IF(R45&gt;0,VLOOKUP(R45,Y$12:$AH$125,7),0)</f>
        <v>0</v>
      </c>
      <c r="T45" s="40">
        <f t="shared" si="20"/>
        <v>0</v>
      </c>
      <c r="U45" s="40">
        <f t="shared" ca="1" si="16"/>
        <v>70.452500000000001</v>
      </c>
      <c r="V45" s="46" t="str">
        <f t="shared" si="21"/>
        <v>J=</v>
      </c>
      <c r="W45" s="47">
        <f t="shared" si="22"/>
        <v>43544</v>
      </c>
      <c r="X45" s="27"/>
      <c r="AF45" s="27"/>
      <c r="AG45" s="51"/>
      <c r="AH45" s="52"/>
      <c r="AI45" s="53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</row>
    <row r="46" spans="1:182" x14ac:dyDescent="0.15">
      <c r="A46" s="38">
        <f t="shared" si="17"/>
        <v>43490</v>
      </c>
      <c r="B46" s="39">
        <f t="shared" ca="1" si="23"/>
        <v>10073.526900000001</v>
      </c>
      <c r="C46" s="40">
        <f t="shared" si="18"/>
        <v>10000</v>
      </c>
      <c r="D46" s="41">
        <f ca="1">IF(A46&lt;$B$1,VLOOKUP(A46,[1]DI!$A$4:$B$15000,2,FALSE),0)</f>
        <v>6.4000000000000001E-2</v>
      </c>
      <c r="E46" s="40">
        <f t="shared" ca="1" si="24"/>
        <v>2.4620000000000002E-4</v>
      </c>
      <c r="F46" s="42">
        <f t="shared" si="19"/>
        <v>1.24</v>
      </c>
      <c r="G46" s="43">
        <f t="shared" ca="1" si="25"/>
        <v>1.0003052880000001</v>
      </c>
      <c r="H46" s="40">
        <f ca="1">TRUNC(PRODUCT(G$10:G45),15)</f>
        <v>1.00735269309201</v>
      </c>
      <c r="I46" s="40">
        <f t="shared" si="26"/>
        <v>1</v>
      </c>
      <c r="J46" s="40">
        <f t="shared" ca="1" si="27"/>
        <v>1.0073526900000001</v>
      </c>
      <c r="K46" s="21" t="s">
        <v>65</v>
      </c>
      <c r="L46" s="21" t="s">
        <v>65</v>
      </c>
      <c r="M46" s="21" t="s">
        <v>65</v>
      </c>
      <c r="N46" s="21" t="s">
        <v>65</v>
      </c>
      <c r="O46" s="21" t="s">
        <v>65</v>
      </c>
      <c r="P46" s="21" t="s">
        <v>65</v>
      </c>
      <c r="Q46" s="40">
        <f t="shared" ca="1" si="15"/>
        <v>73.526899999999998</v>
      </c>
      <c r="R46" s="44">
        <f>IF(VLOOKUP(A46,$Z$12:$AI$125,8)=VLOOKUP(A45,$Z$12:$AI$125,8),0,VLOOKUP(A46,Z$12:$AI$125,8))</f>
        <v>0</v>
      </c>
      <c r="S46" s="45">
        <f>IF(R46&gt;0,VLOOKUP(R46,Y$12:$AH$125,7),0)</f>
        <v>0</v>
      </c>
      <c r="T46" s="40">
        <f t="shared" si="20"/>
        <v>0</v>
      </c>
      <c r="U46" s="40">
        <f t="shared" ca="1" si="16"/>
        <v>73.526899999999998</v>
      </c>
      <c r="V46" s="46" t="str">
        <f t="shared" si="21"/>
        <v>J=</v>
      </c>
      <c r="W46" s="47">
        <f t="shared" si="22"/>
        <v>43544</v>
      </c>
      <c r="X46" s="27"/>
      <c r="AF46" s="27"/>
      <c r="AG46" s="51"/>
      <c r="AH46" s="52"/>
      <c r="AI46" s="53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</row>
    <row r="47" spans="1:182" x14ac:dyDescent="0.15">
      <c r="A47" s="38">
        <f t="shared" si="17"/>
        <v>43491</v>
      </c>
      <c r="B47" s="39">
        <f t="shared" ca="1" si="23"/>
        <v>10076.60229999</v>
      </c>
      <c r="C47" s="40">
        <f t="shared" si="18"/>
        <v>10000</v>
      </c>
      <c r="D47" s="41">
        <f ca="1">IF(A47&lt;$B$1,VLOOKUP(A47,[1]DI!$A$4:$B$15000,2,FALSE),0)</f>
        <v>0</v>
      </c>
      <c r="E47" s="40">
        <f t="shared" ca="1" si="24"/>
        <v>0</v>
      </c>
      <c r="F47" s="42">
        <f t="shared" si="19"/>
        <v>1.24</v>
      </c>
      <c r="G47" s="43">
        <f t="shared" ca="1" si="25"/>
        <v>1</v>
      </c>
      <c r="H47" s="40">
        <f ca="1">TRUNC(PRODUCT(G$10:G46),15)</f>
        <v>1.0076602257809799</v>
      </c>
      <c r="I47" s="40">
        <f t="shared" si="26"/>
        <v>1</v>
      </c>
      <c r="J47" s="40">
        <f t="shared" ca="1" si="27"/>
        <v>1.0076602299999999</v>
      </c>
      <c r="K47" s="21" t="s">
        <v>65</v>
      </c>
      <c r="L47" s="21" t="s">
        <v>65</v>
      </c>
      <c r="M47" s="21" t="s">
        <v>65</v>
      </c>
      <c r="N47" s="21" t="s">
        <v>65</v>
      </c>
      <c r="O47" s="21" t="s">
        <v>65</v>
      </c>
      <c r="P47" s="21" t="s">
        <v>65</v>
      </c>
      <c r="Q47" s="40">
        <f t="shared" ca="1" si="15"/>
        <v>76.602299990000006</v>
      </c>
      <c r="R47" s="44">
        <f>IF(VLOOKUP(A47,$Z$12:$AI$125,8)=VLOOKUP(A46,$Z$12:$AI$125,8),0,VLOOKUP(A47,Z$12:$AI$125,8))</f>
        <v>0</v>
      </c>
      <c r="S47" s="45">
        <f>IF(R47&gt;0,VLOOKUP(R47,Y$12:$AH$125,7),0)</f>
        <v>0</v>
      </c>
      <c r="T47" s="40">
        <f t="shared" si="20"/>
        <v>0</v>
      </c>
      <c r="U47" s="40">
        <f t="shared" ca="1" si="16"/>
        <v>76.602299990000006</v>
      </c>
      <c r="V47" s="46" t="str">
        <f t="shared" si="21"/>
        <v>J=</v>
      </c>
      <c r="W47" s="47">
        <f t="shared" si="22"/>
        <v>43544</v>
      </c>
      <c r="X47" s="27"/>
      <c r="AF47" s="27"/>
      <c r="AG47" s="51"/>
      <c r="AH47" s="52"/>
      <c r="AI47" s="53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</row>
    <row r="48" spans="1:182" x14ac:dyDescent="0.15">
      <c r="A48" s="38">
        <f t="shared" si="17"/>
        <v>43492</v>
      </c>
      <c r="B48" s="39">
        <f t="shared" ca="1" si="23"/>
        <v>10076.60229999</v>
      </c>
      <c r="C48" s="40">
        <f t="shared" si="18"/>
        <v>10000</v>
      </c>
      <c r="D48" s="41">
        <f ca="1">IF(A48&lt;$B$1,VLOOKUP(A48,[1]DI!$A$4:$B$15000,2,FALSE),0)</f>
        <v>0</v>
      </c>
      <c r="E48" s="40">
        <f t="shared" ca="1" si="24"/>
        <v>0</v>
      </c>
      <c r="F48" s="42">
        <f t="shared" si="19"/>
        <v>1.24</v>
      </c>
      <c r="G48" s="43">
        <f t="shared" ca="1" si="25"/>
        <v>1</v>
      </c>
      <c r="H48" s="40">
        <f ca="1">TRUNC(PRODUCT(G$10:G47),15)</f>
        <v>1.0076602257809799</v>
      </c>
      <c r="I48" s="40">
        <f t="shared" si="26"/>
        <v>1</v>
      </c>
      <c r="J48" s="40">
        <f t="shared" ca="1" si="27"/>
        <v>1.0076602299999999</v>
      </c>
      <c r="K48" s="21" t="s">
        <v>65</v>
      </c>
      <c r="L48" s="21" t="s">
        <v>65</v>
      </c>
      <c r="M48" s="21" t="s">
        <v>65</v>
      </c>
      <c r="N48" s="21" t="s">
        <v>65</v>
      </c>
      <c r="O48" s="21" t="s">
        <v>65</v>
      </c>
      <c r="P48" s="21" t="s">
        <v>65</v>
      </c>
      <c r="Q48" s="40">
        <f t="shared" ca="1" si="15"/>
        <v>76.602299990000006</v>
      </c>
      <c r="R48" s="44">
        <f>IF(VLOOKUP(A48,$Z$12:$AI$125,8)=VLOOKUP(A47,$Z$12:$AI$125,8),0,VLOOKUP(A48,Z$12:$AI$125,8))</f>
        <v>0</v>
      </c>
      <c r="S48" s="45">
        <f>IF(R48&gt;0,VLOOKUP(R48,Y$12:$AH$125,7),0)</f>
        <v>0</v>
      </c>
      <c r="T48" s="40">
        <f t="shared" si="20"/>
        <v>0</v>
      </c>
      <c r="U48" s="40">
        <f t="shared" ca="1" si="16"/>
        <v>76.602299990000006</v>
      </c>
      <c r="V48" s="46" t="str">
        <f t="shared" si="21"/>
        <v>J=</v>
      </c>
      <c r="W48" s="47">
        <f t="shared" si="22"/>
        <v>43544</v>
      </c>
      <c r="X48" s="27"/>
      <c r="AF48" s="27"/>
      <c r="AG48" s="51"/>
      <c r="AH48" s="52"/>
      <c r="AI48" s="53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</row>
    <row r="49" spans="1:182" x14ac:dyDescent="0.15">
      <c r="A49" s="38">
        <f t="shared" si="17"/>
        <v>43493</v>
      </c>
      <c r="B49" s="39">
        <f t="shared" ca="1" si="23"/>
        <v>10076.60229999</v>
      </c>
      <c r="C49" s="40">
        <f t="shared" si="18"/>
        <v>10000</v>
      </c>
      <c r="D49" s="41">
        <f ca="1">IF(A49&lt;$B$1,VLOOKUP(A49,[1]DI!$A$4:$B$15000,2,FALSE),0)</f>
        <v>6.4000000000000001E-2</v>
      </c>
      <c r="E49" s="40">
        <f t="shared" ca="1" si="24"/>
        <v>2.4620000000000002E-4</v>
      </c>
      <c r="F49" s="42">
        <f t="shared" si="19"/>
        <v>1.24</v>
      </c>
      <c r="G49" s="43">
        <f t="shared" ca="1" si="25"/>
        <v>1.0003052880000001</v>
      </c>
      <c r="H49" s="40">
        <f ca="1">TRUNC(PRODUCT(G$10:G48),15)</f>
        <v>1.0076602257809799</v>
      </c>
      <c r="I49" s="40">
        <f t="shared" si="26"/>
        <v>1</v>
      </c>
      <c r="J49" s="40">
        <f t="shared" ca="1" si="27"/>
        <v>1.0076602299999999</v>
      </c>
      <c r="K49" s="21" t="s">
        <v>65</v>
      </c>
      <c r="L49" s="21" t="s">
        <v>65</v>
      </c>
      <c r="M49" s="21" t="s">
        <v>65</v>
      </c>
      <c r="N49" s="21" t="s">
        <v>65</v>
      </c>
      <c r="O49" s="21" t="s">
        <v>65</v>
      </c>
      <c r="P49" s="21" t="s">
        <v>65</v>
      </c>
      <c r="Q49" s="40">
        <f t="shared" ca="1" si="15"/>
        <v>76.602299990000006</v>
      </c>
      <c r="R49" s="44">
        <f>IF(VLOOKUP(A49,$Z$12:$AI$125,8)=VLOOKUP(A48,$Z$12:$AI$125,8),0,VLOOKUP(A49,Z$12:$AI$125,8))</f>
        <v>0</v>
      </c>
      <c r="S49" s="45">
        <f>IF(R49&gt;0,VLOOKUP(R49,Y$12:$AH$125,7),0)</f>
        <v>0</v>
      </c>
      <c r="T49" s="40">
        <f t="shared" si="20"/>
        <v>0</v>
      </c>
      <c r="U49" s="40">
        <f t="shared" ca="1" si="16"/>
        <v>76.602299990000006</v>
      </c>
      <c r="V49" s="46" t="str">
        <f t="shared" si="21"/>
        <v>J=</v>
      </c>
      <c r="W49" s="47">
        <f t="shared" si="22"/>
        <v>43544</v>
      </c>
      <c r="X49" s="27"/>
      <c r="Y49" s="54" t="s">
        <v>44</v>
      </c>
      <c r="Z49" s="55"/>
      <c r="AA49" s="56"/>
      <c r="AB49" s="27"/>
      <c r="AC49" s="57" t="s">
        <v>45</v>
      </c>
      <c r="AD49" s="57" t="s">
        <v>46</v>
      </c>
      <c r="AE49" s="57" t="s">
        <v>47</v>
      </c>
      <c r="AF49" s="27"/>
      <c r="AG49" s="51"/>
      <c r="AH49" s="52"/>
      <c r="AI49" s="53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</row>
    <row r="50" spans="1:182" ht="12.75" x14ac:dyDescent="0.2">
      <c r="A50" s="38">
        <f t="shared" si="17"/>
        <v>43494</v>
      </c>
      <c r="B50" s="39">
        <f t="shared" ca="1" si="23"/>
        <v>10079.6785</v>
      </c>
      <c r="C50" s="40">
        <f t="shared" si="18"/>
        <v>10000</v>
      </c>
      <c r="D50" s="41">
        <f ca="1">IF(A50&lt;$B$1,VLOOKUP(A50,[1]DI!$A$4:$B$15000,2,FALSE),0)</f>
        <v>6.4000000000000001E-2</v>
      </c>
      <c r="E50" s="40">
        <f t="shared" ca="1" si="24"/>
        <v>2.4620000000000002E-4</v>
      </c>
      <c r="F50" s="42">
        <f t="shared" si="19"/>
        <v>1.24</v>
      </c>
      <c r="G50" s="43">
        <f t="shared" ca="1" si="25"/>
        <v>1.0003052880000001</v>
      </c>
      <c r="H50" s="40">
        <f ca="1">TRUNC(PRODUCT(G$10:G49),15)</f>
        <v>1.0079678523559901</v>
      </c>
      <c r="I50" s="40">
        <f t="shared" si="26"/>
        <v>1</v>
      </c>
      <c r="J50" s="40">
        <f t="shared" ca="1" si="27"/>
        <v>1.00796785</v>
      </c>
      <c r="K50" s="21" t="s">
        <v>65</v>
      </c>
      <c r="L50" s="21" t="s">
        <v>65</v>
      </c>
      <c r="M50" s="21" t="s">
        <v>65</v>
      </c>
      <c r="N50" s="21" t="s">
        <v>65</v>
      </c>
      <c r="O50" s="21" t="s">
        <v>65</v>
      </c>
      <c r="P50" s="21" t="s">
        <v>65</v>
      </c>
      <c r="Q50" s="40">
        <f t="shared" ca="1" si="15"/>
        <v>79.6785</v>
      </c>
      <c r="R50" s="44">
        <f>IF(VLOOKUP(A50,$Z$12:$AI$125,8)=VLOOKUP(A49,$Z$12:$AI$125,8),0,VLOOKUP(A50,Z$12:$AI$125,8))</f>
        <v>0</v>
      </c>
      <c r="S50" s="45">
        <f>IF(R50&gt;0,VLOOKUP(R50,Y$12:$AH$125,7),0)</f>
        <v>0</v>
      </c>
      <c r="T50" s="40">
        <f t="shared" si="20"/>
        <v>0</v>
      </c>
      <c r="U50" s="40">
        <f t="shared" ca="1" si="16"/>
        <v>79.6785</v>
      </c>
      <c r="V50" s="46" t="str">
        <f t="shared" si="21"/>
        <v>J=</v>
      </c>
      <c r="W50" s="47">
        <f t="shared" si="22"/>
        <v>43544</v>
      </c>
      <c r="X50" s="27"/>
      <c r="Y50" s="94">
        <f>[2]Plan1!$A206</f>
        <v>43101</v>
      </c>
      <c r="Z50" s="95" t="str">
        <f>[2]Plan1!$C206</f>
        <v>Confraternização Universal</v>
      </c>
      <c r="AA50" s="56"/>
      <c r="AB50" s="27"/>
      <c r="AC50" s="88">
        <f>A8</f>
        <v>43454</v>
      </c>
      <c r="AD50" s="88">
        <f t="shared" ref="AD50" si="55">(AC50-1)</f>
        <v>43453</v>
      </c>
      <c r="AE50" s="88">
        <f t="shared" ref="AE50:AE71" si="56">WORKDAY(AD50,1,Y$50:Y$434)</f>
        <v>43454</v>
      </c>
      <c r="AF50" s="27"/>
      <c r="AG50" s="51"/>
      <c r="AH50" s="52"/>
      <c r="AI50" s="53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</row>
    <row r="51" spans="1:182" ht="12.75" x14ac:dyDescent="0.2">
      <c r="A51" s="38">
        <f t="shared" si="17"/>
        <v>43495</v>
      </c>
      <c r="B51" s="39">
        <f t="shared" ca="1" si="23"/>
        <v>10082.755699990001</v>
      </c>
      <c r="C51" s="40">
        <f t="shared" si="18"/>
        <v>10000</v>
      </c>
      <c r="D51" s="41">
        <f ca="1">IF(A51&lt;$B$1,VLOOKUP(A51,[1]DI!$A$4:$B$15000,2,FALSE),0)</f>
        <v>6.4000000000000001E-2</v>
      </c>
      <c r="E51" s="40">
        <f t="shared" ca="1" si="24"/>
        <v>2.4620000000000002E-4</v>
      </c>
      <c r="F51" s="42">
        <f t="shared" si="19"/>
        <v>1.24</v>
      </c>
      <c r="G51" s="43">
        <f t="shared" ca="1" si="25"/>
        <v>1.0003052880000001</v>
      </c>
      <c r="H51" s="40">
        <f ca="1">TRUNC(PRODUCT(G$10:G50),15)</f>
        <v>1.0082755728457</v>
      </c>
      <c r="I51" s="40">
        <f t="shared" si="26"/>
        <v>1</v>
      </c>
      <c r="J51" s="40">
        <f t="shared" ca="1" si="27"/>
        <v>1.0082755699999999</v>
      </c>
      <c r="K51" s="21" t="s">
        <v>65</v>
      </c>
      <c r="L51" s="21" t="s">
        <v>65</v>
      </c>
      <c r="M51" s="21" t="s">
        <v>65</v>
      </c>
      <c r="N51" s="21" t="s">
        <v>65</v>
      </c>
      <c r="O51" s="21" t="s">
        <v>65</v>
      </c>
      <c r="P51" s="21" t="s">
        <v>65</v>
      </c>
      <c r="Q51" s="40">
        <f t="shared" ca="1" si="15"/>
        <v>82.755699989999997</v>
      </c>
      <c r="R51" s="44">
        <f>IF(VLOOKUP(A51,$Z$12:$AI$125,8)=VLOOKUP(A50,$Z$12:$AI$125,8),0,VLOOKUP(A51,Z$12:$AI$125,8))</f>
        <v>0</v>
      </c>
      <c r="S51" s="45">
        <f>IF(R51&gt;0,VLOOKUP(R51,Y$12:$AH$125,7),0)</f>
        <v>0</v>
      </c>
      <c r="T51" s="40">
        <f t="shared" si="20"/>
        <v>0</v>
      </c>
      <c r="U51" s="40">
        <f t="shared" ca="1" si="16"/>
        <v>82.755699989999997</v>
      </c>
      <c r="V51" s="46" t="str">
        <f t="shared" si="21"/>
        <v>J=</v>
      </c>
      <c r="W51" s="47">
        <f t="shared" si="22"/>
        <v>43544</v>
      </c>
      <c r="X51" s="27"/>
      <c r="Y51" s="94">
        <f>[2]Plan1!$A207</f>
        <v>43143</v>
      </c>
      <c r="Z51" s="95" t="str">
        <f>[2]Plan1!$C207</f>
        <v>Carnaval</v>
      </c>
      <c r="AA51" s="56"/>
      <c r="AB51" s="27"/>
      <c r="AC51" s="88">
        <v>43544</v>
      </c>
      <c r="AD51" s="88">
        <f>(AC51-1)</f>
        <v>43543</v>
      </c>
      <c r="AE51" s="88">
        <f t="shared" si="56"/>
        <v>43544</v>
      </c>
      <c r="AF51" s="27"/>
      <c r="AG51" s="51"/>
      <c r="AH51" s="52"/>
      <c r="AI51" s="53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</row>
    <row r="52" spans="1:182" ht="12.75" x14ac:dyDescent="0.2">
      <c r="A52" s="38">
        <f t="shared" si="17"/>
        <v>43496</v>
      </c>
      <c r="B52" s="39">
        <f t="shared" ca="1" si="23"/>
        <v>10085.8339</v>
      </c>
      <c r="C52" s="40">
        <f t="shared" si="18"/>
        <v>10000</v>
      </c>
      <c r="D52" s="41">
        <f ca="1">IF(A52&lt;$B$1,VLOOKUP(A52,[1]DI!$A$4:$B$15000,2,FALSE),0)</f>
        <v>6.4000000000000001E-2</v>
      </c>
      <c r="E52" s="40">
        <f t="shared" ca="1" si="24"/>
        <v>2.4620000000000002E-4</v>
      </c>
      <c r="F52" s="42">
        <f t="shared" si="19"/>
        <v>1.24</v>
      </c>
      <c r="G52" s="43">
        <f t="shared" ca="1" si="25"/>
        <v>1.0003052880000001</v>
      </c>
      <c r="H52" s="40">
        <f ca="1">TRUNC(PRODUCT(G$10:G51),15)</f>
        <v>1.0085833872787799</v>
      </c>
      <c r="I52" s="40">
        <f t="shared" si="26"/>
        <v>1</v>
      </c>
      <c r="J52" s="40">
        <f t="shared" ca="1" si="27"/>
        <v>1.0085833900000001</v>
      </c>
      <c r="K52" s="21" t="s">
        <v>65</v>
      </c>
      <c r="L52" s="21" t="s">
        <v>65</v>
      </c>
      <c r="M52" s="21" t="s">
        <v>65</v>
      </c>
      <c r="N52" s="21" t="s">
        <v>65</v>
      </c>
      <c r="O52" s="21" t="s">
        <v>65</v>
      </c>
      <c r="P52" s="21" t="s">
        <v>65</v>
      </c>
      <c r="Q52" s="40">
        <f t="shared" ca="1" si="15"/>
        <v>85.8339</v>
      </c>
      <c r="R52" s="44">
        <f>IF(VLOOKUP(A52,$Z$12:$AI$125,8)=VLOOKUP(A51,$Z$12:$AI$125,8),0,VLOOKUP(A52,Z$12:$AI$125,8))</f>
        <v>0</v>
      </c>
      <c r="S52" s="45">
        <f>IF(R52&gt;0,VLOOKUP(R52,Y$12:$AH$125,7),0)</f>
        <v>0</v>
      </c>
      <c r="T52" s="40">
        <f t="shared" si="20"/>
        <v>0</v>
      </c>
      <c r="U52" s="40">
        <f t="shared" ca="1" si="16"/>
        <v>85.8339</v>
      </c>
      <c r="V52" s="46" t="str">
        <f t="shared" si="21"/>
        <v>J=</v>
      </c>
      <c r="W52" s="47">
        <f t="shared" si="22"/>
        <v>43544</v>
      </c>
      <c r="X52" s="27"/>
      <c r="Y52" s="94">
        <f>[2]Plan1!$A208</f>
        <v>43144</v>
      </c>
      <c r="Z52" s="95" t="str">
        <f>[2]Plan1!$C208</f>
        <v>Carnaval</v>
      </c>
      <c r="AA52" s="56"/>
      <c r="AB52" s="27"/>
      <c r="AC52" s="88">
        <f>EDATE(AC51,3)</f>
        <v>43636</v>
      </c>
      <c r="AD52" s="88">
        <f t="shared" ref="AD52:AD55" si="57">(AC52-1)</f>
        <v>43635</v>
      </c>
      <c r="AE52" s="88">
        <f t="shared" si="56"/>
        <v>43637</v>
      </c>
      <c r="AF52" s="27"/>
      <c r="AG52" s="51"/>
      <c r="AH52" s="52"/>
      <c r="AI52" s="53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</row>
    <row r="53" spans="1:182" ht="12.75" x14ac:dyDescent="0.2">
      <c r="A53" s="38">
        <f t="shared" si="17"/>
        <v>43497</v>
      </c>
      <c r="B53" s="39">
        <f t="shared" ca="1" si="23"/>
        <v>10088.91299999</v>
      </c>
      <c r="C53" s="40">
        <f t="shared" si="18"/>
        <v>10000</v>
      </c>
      <c r="D53" s="41">
        <f ca="1">IF(A53&lt;$B$1,VLOOKUP(A53,[1]DI!$A$4:$B$15000,2,FALSE),0)</f>
        <v>6.4000000000000001E-2</v>
      </c>
      <c r="E53" s="40">
        <f t="shared" ca="1" si="24"/>
        <v>2.4620000000000002E-4</v>
      </c>
      <c r="F53" s="42">
        <f t="shared" si="19"/>
        <v>1.24</v>
      </c>
      <c r="G53" s="43">
        <f t="shared" ca="1" si="25"/>
        <v>1.0003052880000001</v>
      </c>
      <c r="H53" s="40">
        <f ca="1">TRUNC(PRODUCT(G$10:G52),15)</f>
        <v>1.00889129568392</v>
      </c>
      <c r="I53" s="40">
        <f t="shared" si="26"/>
        <v>1</v>
      </c>
      <c r="J53" s="40">
        <f t="shared" ca="1" si="27"/>
        <v>1.0088912999999999</v>
      </c>
      <c r="K53" s="21" t="s">
        <v>65</v>
      </c>
      <c r="L53" s="21" t="s">
        <v>65</v>
      </c>
      <c r="M53" s="21" t="s">
        <v>65</v>
      </c>
      <c r="N53" s="21" t="s">
        <v>65</v>
      </c>
      <c r="O53" s="21" t="s">
        <v>65</v>
      </c>
      <c r="P53" s="21" t="s">
        <v>65</v>
      </c>
      <c r="Q53" s="40">
        <f t="shared" ca="1" si="15"/>
        <v>88.912999990000003</v>
      </c>
      <c r="R53" s="44">
        <f>IF(VLOOKUP(A53,$Z$12:$AI$125,8)=VLOOKUP(A52,$Z$12:$AI$125,8),0,VLOOKUP(A53,Z$12:$AI$125,8))</f>
        <v>0</v>
      </c>
      <c r="S53" s="45">
        <f>IF(R53&gt;0,VLOOKUP(R53,Y$12:$AH$125,7),0)</f>
        <v>0</v>
      </c>
      <c r="T53" s="40">
        <f t="shared" si="20"/>
        <v>0</v>
      </c>
      <c r="U53" s="40">
        <f t="shared" ca="1" si="16"/>
        <v>88.912999990000003</v>
      </c>
      <c r="V53" s="46" t="str">
        <f t="shared" si="21"/>
        <v>J=</v>
      </c>
      <c r="W53" s="47">
        <f t="shared" si="22"/>
        <v>43544</v>
      </c>
      <c r="X53" s="27"/>
      <c r="Y53" s="94">
        <f>[2]Plan1!$A209</f>
        <v>43189</v>
      </c>
      <c r="Z53" s="95" t="str">
        <f>[2]Plan1!$C209</f>
        <v>Paixão de Cristo</v>
      </c>
      <c r="AA53" s="56"/>
      <c r="AB53" s="27"/>
      <c r="AC53" s="88">
        <f>EDATE(AC52,3)</f>
        <v>43728</v>
      </c>
      <c r="AD53" s="88">
        <f t="shared" si="57"/>
        <v>43727</v>
      </c>
      <c r="AE53" s="88">
        <f t="shared" si="56"/>
        <v>43728</v>
      </c>
      <c r="AF53" s="27"/>
      <c r="AG53" s="51"/>
      <c r="AH53" s="52"/>
      <c r="AI53" s="53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</row>
    <row r="54" spans="1:182" ht="12.75" x14ac:dyDescent="0.2">
      <c r="A54" s="38">
        <f t="shared" si="17"/>
        <v>43498</v>
      </c>
      <c r="B54" s="39">
        <f t="shared" ca="1" si="23"/>
        <v>10091.99299999</v>
      </c>
      <c r="C54" s="40">
        <f t="shared" si="18"/>
        <v>10000</v>
      </c>
      <c r="D54" s="41">
        <f ca="1">IF(A54&lt;$B$1,VLOOKUP(A54,[1]DI!$A$4:$B$15000,2,FALSE),0)</f>
        <v>0</v>
      </c>
      <c r="E54" s="40">
        <f t="shared" ca="1" si="24"/>
        <v>0</v>
      </c>
      <c r="F54" s="42">
        <f t="shared" si="19"/>
        <v>1.24</v>
      </c>
      <c r="G54" s="43">
        <f t="shared" ca="1" si="25"/>
        <v>1</v>
      </c>
      <c r="H54" s="40">
        <f ca="1">TRUNC(PRODUCT(G$10:G53),15)</f>
        <v>1.0091992980897899</v>
      </c>
      <c r="I54" s="40">
        <f t="shared" si="26"/>
        <v>1</v>
      </c>
      <c r="J54" s="40">
        <f t="shared" ca="1" si="27"/>
        <v>1.0091992999999999</v>
      </c>
      <c r="K54" s="21" t="s">
        <v>65</v>
      </c>
      <c r="L54" s="21" t="s">
        <v>65</v>
      </c>
      <c r="M54" s="21" t="s">
        <v>65</v>
      </c>
      <c r="N54" s="21" t="s">
        <v>65</v>
      </c>
      <c r="O54" s="21" t="s">
        <v>65</v>
      </c>
      <c r="P54" s="21" t="s">
        <v>65</v>
      </c>
      <c r="Q54" s="40">
        <f t="shared" ca="1" si="15"/>
        <v>91.992999990000001</v>
      </c>
      <c r="R54" s="44">
        <f>IF(VLOOKUP(A54,$Z$12:$AI$125,8)=VLOOKUP(A53,$Z$12:$AI$125,8),0,VLOOKUP(A54,Z$12:$AI$125,8))</f>
        <v>0</v>
      </c>
      <c r="S54" s="45">
        <f>IF(R54&gt;0,VLOOKUP(R54,Y$12:$AH$125,7),0)</f>
        <v>0</v>
      </c>
      <c r="T54" s="40">
        <f t="shared" si="20"/>
        <v>0</v>
      </c>
      <c r="U54" s="40">
        <f t="shared" ca="1" si="16"/>
        <v>91.992999990000001</v>
      </c>
      <c r="V54" s="46" t="str">
        <f t="shared" si="21"/>
        <v>J=</v>
      </c>
      <c r="W54" s="47">
        <f t="shared" si="22"/>
        <v>43544</v>
      </c>
      <c r="X54" s="27"/>
      <c r="Y54" s="94">
        <f>[2]Plan1!$A210</f>
        <v>43211</v>
      </c>
      <c r="Z54" s="95" t="str">
        <f>[2]Plan1!$C210</f>
        <v>Tiradentes</v>
      </c>
      <c r="AA54" s="56"/>
      <c r="AB54" s="27"/>
      <c r="AC54" s="88">
        <f>EDATE(AC53,3)</f>
        <v>43819</v>
      </c>
      <c r="AD54" s="88">
        <f t="shared" si="57"/>
        <v>43818</v>
      </c>
      <c r="AE54" s="88">
        <f t="shared" si="56"/>
        <v>43819</v>
      </c>
      <c r="AF54" s="27"/>
      <c r="AG54" s="51"/>
      <c r="AH54" s="52"/>
      <c r="AI54" s="53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</row>
    <row r="55" spans="1:182" ht="12.75" x14ac:dyDescent="0.2">
      <c r="A55" s="38">
        <f t="shared" si="17"/>
        <v>43499</v>
      </c>
      <c r="B55" s="39">
        <f t="shared" ca="1" si="23"/>
        <v>10091.99299999</v>
      </c>
      <c r="C55" s="40">
        <f t="shared" si="18"/>
        <v>10000</v>
      </c>
      <c r="D55" s="41">
        <f ca="1">IF(A55&lt;$B$1,VLOOKUP(A55,[1]DI!$A$4:$B$15000,2,FALSE),0)</f>
        <v>0</v>
      </c>
      <c r="E55" s="40">
        <f t="shared" ca="1" si="24"/>
        <v>0</v>
      </c>
      <c r="F55" s="42">
        <f t="shared" si="19"/>
        <v>1.24</v>
      </c>
      <c r="G55" s="43">
        <f t="shared" ca="1" si="25"/>
        <v>1</v>
      </c>
      <c r="H55" s="40">
        <f ca="1">TRUNC(PRODUCT(G$10:G54),15)</f>
        <v>1.0091992980897899</v>
      </c>
      <c r="I55" s="40">
        <f t="shared" si="26"/>
        <v>1</v>
      </c>
      <c r="J55" s="40">
        <f t="shared" ca="1" si="27"/>
        <v>1.0091992999999999</v>
      </c>
      <c r="K55" s="21" t="s">
        <v>65</v>
      </c>
      <c r="L55" s="21" t="s">
        <v>65</v>
      </c>
      <c r="M55" s="21" t="s">
        <v>65</v>
      </c>
      <c r="N55" s="21" t="s">
        <v>65</v>
      </c>
      <c r="O55" s="21" t="s">
        <v>65</v>
      </c>
      <c r="P55" s="21" t="s">
        <v>65</v>
      </c>
      <c r="Q55" s="40">
        <f t="shared" ca="1" si="15"/>
        <v>91.992999990000001</v>
      </c>
      <c r="R55" s="44">
        <f>IF(VLOOKUP(A55,$Z$12:$AI$125,8)=VLOOKUP(A54,$Z$12:$AI$125,8),0,VLOOKUP(A55,Z$12:$AI$125,8))</f>
        <v>0</v>
      </c>
      <c r="S55" s="45">
        <f>IF(R55&gt;0,VLOOKUP(R55,Y$12:$AH$125,7),0)</f>
        <v>0</v>
      </c>
      <c r="T55" s="40">
        <f t="shared" si="20"/>
        <v>0</v>
      </c>
      <c r="U55" s="40">
        <f t="shared" ca="1" si="16"/>
        <v>91.992999990000001</v>
      </c>
      <c r="V55" s="46" t="str">
        <f t="shared" si="21"/>
        <v>J=</v>
      </c>
      <c r="W55" s="47">
        <f t="shared" si="22"/>
        <v>43544</v>
      </c>
      <c r="X55" s="27"/>
      <c r="Y55" s="94">
        <f>[2]Plan1!$A211</f>
        <v>43221</v>
      </c>
      <c r="Z55" s="95" t="str">
        <f>[2]Plan1!$C211</f>
        <v>Dia do Trabalho</v>
      </c>
      <c r="AA55" s="56"/>
      <c r="AB55" s="27"/>
      <c r="AC55" s="93">
        <v>43850</v>
      </c>
      <c r="AD55" s="88">
        <f t="shared" si="57"/>
        <v>43849</v>
      </c>
      <c r="AE55" s="88">
        <f t="shared" si="56"/>
        <v>43850</v>
      </c>
      <c r="AF55" s="27"/>
      <c r="AG55" s="51"/>
      <c r="AH55" s="52"/>
      <c r="AI55" s="53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</row>
    <row r="56" spans="1:182" ht="12.75" x14ac:dyDescent="0.2">
      <c r="A56" s="38">
        <f t="shared" si="17"/>
        <v>43500</v>
      </c>
      <c r="B56" s="39">
        <f t="shared" ca="1" si="23"/>
        <v>10091.99299999</v>
      </c>
      <c r="C56" s="40">
        <f t="shared" si="18"/>
        <v>10000</v>
      </c>
      <c r="D56" s="41">
        <f ca="1">IF(A56&lt;$B$1,VLOOKUP(A56,[1]DI!$A$4:$B$15000,2,FALSE),0)</f>
        <v>6.4000000000000001E-2</v>
      </c>
      <c r="E56" s="40">
        <f t="shared" ca="1" si="24"/>
        <v>2.4620000000000002E-4</v>
      </c>
      <c r="F56" s="42">
        <f t="shared" si="19"/>
        <v>1.24</v>
      </c>
      <c r="G56" s="43">
        <f t="shared" ca="1" si="25"/>
        <v>1.0003052880000001</v>
      </c>
      <c r="H56" s="40">
        <f ca="1">TRUNC(PRODUCT(G$10:G55),15)</f>
        <v>1.0091992980897899</v>
      </c>
      <c r="I56" s="40">
        <f t="shared" si="26"/>
        <v>1</v>
      </c>
      <c r="J56" s="40">
        <f t="shared" ca="1" si="27"/>
        <v>1.0091992999999999</v>
      </c>
      <c r="K56" s="21" t="s">
        <v>65</v>
      </c>
      <c r="L56" s="21" t="s">
        <v>65</v>
      </c>
      <c r="M56" s="21" t="s">
        <v>65</v>
      </c>
      <c r="N56" s="21" t="s">
        <v>65</v>
      </c>
      <c r="O56" s="21" t="s">
        <v>65</v>
      </c>
      <c r="P56" s="21" t="s">
        <v>65</v>
      </c>
      <c r="Q56" s="40">
        <f t="shared" ca="1" si="15"/>
        <v>91.992999990000001</v>
      </c>
      <c r="R56" s="44">
        <f>IF(VLOOKUP(A56,$Z$12:$AI$125,8)=VLOOKUP(A55,$Z$12:$AI$125,8),0,VLOOKUP(A56,Z$12:$AI$125,8))</f>
        <v>0</v>
      </c>
      <c r="S56" s="45">
        <f>IF(R56&gt;0,VLOOKUP(R56,Y$12:$AH$125,7),0)</f>
        <v>0</v>
      </c>
      <c r="T56" s="40">
        <f t="shared" si="20"/>
        <v>0</v>
      </c>
      <c r="U56" s="40">
        <f t="shared" ca="1" si="16"/>
        <v>91.992999990000001</v>
      </c>
      <c r="V56" s="46" t="str">
        <f t="shared" si="21"/>
        <v>J=</v>
      </c>
      <c r="W56" s="47">
        <f t="shared" si="22"/>
        <v>43544</v>
      </c>
      <c r="X56" s="27"/>
      <c r="Y56" s="94">
        <f>[2]Plan1!$A212</f>
        <v>43251</v>
      </c>
      <c r="Z56" s="95" t="str">
        <f>[2]Plan1!$C212</f>
        <v>Corpus Christi</v>
      </c>
      <c r="AA56" s="56"/>
      <c r="AB56" s="27"/>
      <c r="AC56" s="88">
        <f>EDATE(AC55,3)</f>
        <v>43941</v>
      </c>
      <c r="AD56" s="88">
        <f>(AC56-1)</f>
        <v>43940</v>
      </c>
      <c r="AE56" s="88">
        <f t="shared" si="56"/>
        <v>43941</v>
      </c>
      <c r="AF56" s="27"/>
      <c r="AG56" s="51"/>
      <c r="AH56" s="52"/>
      <c r="AI56" s="53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</row>
    <row r="57" spans="1:182" ht="12.75" x14ac:dyDescent="0.2">
      <c r="A57" s="38">
        <f t="shared" si="17"/>
        <v>43501</v>
      </c>
      <c r="B57" s="39">
        <f t="shared" ca="1" si="23"/>
        <v>10095.073899999999</v>
      </c>
      <c r="C57" s="40">
        <f t="shared" si="18"/>
        <v>10000</v>
      </c>
      <c r="D57" s="41">
        <f ca="1">IF(A57&lt;$B$1,VLOOKUP(A57,[1]DI!$A$4:$B$15000,2,FALSE),0)</f>
        <v>6.4000000000000001E-2</v>
      </c>
      <c r="E57" s="40">
        <f t="shared" ca="1" si="24"/>
        <v>2.4620000000000002E-4</v>
      </c>
      <c r="F57" s="42">
        <f t="shared" si="19"/>
        <v>1.24</v>
      </c>
      <c r="G57" s="43">
        <f t="shared" ca="1" si="25"/>
        <v>1.0003052880000001</v>
      </c>
      <c r="H57" s="40">
        <f ca="1">TRUNC(PRODUCT(G$10:G56),15)</f>
        <v>1.0095073945251101</v>
      </c>
      <c r="I57" s="40">
        <f t="shared" si="26"/>
        <v>1</v>
      </c>
      <c r="J57" s="40">
        <f t="shared" ca="1" si="27"/>
        <v>1.00950739</v>
      </c>
      <c r="K57" s="21" t="s">
        <v>65</v>
      </c>
      <c r="L57" s="21" t="s">
        <v>65</v>
      </c>
      <c r="M57" s="21" t="s">
        <v>65</v>
      </c>
      <c r="N57" s="21" t="s">
        <v>65</v>
      </c>
      <c r="O57" s="21" t="s">
        <v>65</v>
      </c>
      <c r="P57" s="21" t="s">
        <v>65</v>
      </c>
      <c r="Q57" s="40">
        <f t="shared" ca="1" si="15"/>
        <v>95.073899999999995</v>
      </c>
      <c r="R57" s="44">
        <f>IF(VLOOKUP(A57,$Z$12:$AI$125,8)=VLOOKUP(A56,$Z$12:$AI$125,8),0,VLOOKUP(A57,Z$12:$AI$125,8))</f>
        <v>0</v>
      </c>
      <c r="S57" s="45">
        <f>IF(R57&gt;0,VLOOKUP(R57,Y$12:$AH$125,7),0)</f>
        <v>0</v>
      </c>
      <c r="T57" s="40">
        <f t="shared" si="20"/>
        <v>0</v>
      </c>
      <c r="U57" s="40">
        <f t="shared" ca="1" si="16"/>
        <v>95.073899999999995</v>
      </c>
      <c r="V57" s="46" t="str">
        <f t="shared" si="21"/>
        <v>J=</v>
      </c>
      <c r="W57" s="47">
        <f t="shared" si="22"/>
        <v>43544</v>
      </c>
      <c r="X57" s="27"/>
      <c r="Y57" s="94">
        <f>[2]Plan1!$A213</f>
        <v>43350</v>
      </c>
      <c r="Z57" s="95" t="str">
        <f>[2]Plan1!$C213</f>
        <v>Independência do Brasil</v>
      </c>
      <c r="AA57" s="56"/>
      <c r="AB57" s="27"/>
      <c r="AC57" s="88">
        <f>EDATE(AC56,3)</f>
        <v>44032</v>
      </c>
      <c r="AD57" s="88">
        <f>(AC57-1)</f>
        <v>44031</v>
      </c>
      <c r="AE57" s="88">
        <f t="shared" si="56"/>
        <v>44032</v>
      </c>
      <c r="AF57" s="27"/>
      <c r="AG57" s="51"/>
      <c r="AH57" s="52"/>
      <c r="AI57" s="53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</row>
    <row r="58" spans="1:182" ht="12.75" x14ac:dyDescent="0.2">
      <c r="A58" s="38">
        <f t="shared" si="17"/>
        <v>43502</v>
      </c>
      <c r="B58" s="39">
        <f t="shared" ca="1" si="23"/>
        <v>10098.1559</v>
      </c>
      <c r="C58" s="40">
        <f t="shared" si="18"/>
        <v>10000</v>
      </c>
      <c r="D58" s="41">
        <f ca="1">IF(A58&lt;$B$1,VLOOKUP(A58,[1]DI!$A$4:$B$15000,2,FALSE),0)</f>
        <v>6.4000000000000001E-2</v>
      </c>
      <c r="E58" s="40">
        <f t="shared" ca="1" si="24"/>
        <v>2.4620000000000002E-4</v>
      </c>
      <c r="F58" s="42">
        <f t="shared" si="19"/>
        <v>1.24</v>
      </c>
      <c r="G58" s="43">
        <f t="shared" ca="1" si="25"/>
        <v>1.0003052880000001</v>
      </c>
      <c r="H58" s="40">
        <f ca="1">TRUNC(PRODUCT(G$10:G57),15)</f>
        <v>1.0098155850185699</v>
      </c>
      <c r="I58" s="40">
        <f t="shared" si="26"/>
        <v>1</v>
      </c>
      <c r="J58" s="40">
        <f t="shared" ca="1" si="27"/>
        <v>1.0098155900000001</v>
      </c>
      <c r="K58" s="21" t="s">
        <v>65</v>
      </c>
      <c r="L58" s="21" t="s">
        <v>65</v>
      </c>
      <c r="M58" s="21" t="s">
        <v>65</v>
      </c>
      <c r="N58" s="21" t="s">
        <v>65</v>
      </c>
      <c r="O58" s="21" t="s">
        <v>65</v>
      </c>
      <c r="P58" s="21" t="s">
        <v>65</v>
      </c>
      <c r="Q58" s="40">
        <f t="shared" ca="1" si="15"/>
        <v>98.155900000000003</v>
      </c>
      <c r="R58" s="44">
        <f>IF(VLOOKUP(A58,$Z$12:$AI$125,8)=VLOOKUP(A57,$Z$12:$AI$125,8),0,VLOOKUP(A58,Z$12:$AI$125,8))</f>
        <v>0</v>
      </c>
      <c r="S58" s="45">
        <f>IF(R58&gt;0,VLOOKUP(R58,Y$12:$AH$125,7),0)</f>
        <v>0</v>
      </c>
      <c r="T58" s="40">
        <f t="shared" si="20"/>
        <v>0</v>
      </c>
      <c r="U58" s="40">
        <f t="shared" ca="1" si="16"/>
        <v>98.155900000000003</v>
      </c>
      <c r="V58" s="46" t="str">
        <f t="shared" si="21"/>
        <v>J=</v>
      </c>
      <c r="W58" s="47">
        <f t="shared" si="22"/>
        <v>43544</v>
      </c>
      <c r="X58" s="27"/>
      <c r="Y58" s="94">
        <f>[2]Plan1!$A214</f>
        <v>43385</v>
      </c>
      <c r="Z58" s="95" t="str">
        <f>[2]Plan1!$C214</f>
        <v>Nossa Sr.a Aparecida - Padroeira do Brasil</v>
      </c>
      <c r="AA58" s="56"/>
      <c r="AB58" s="27"/>
      <c r="AC58" s="88">
        <f>EDATE(AC57,3)</f>
        <v>44124</v>
      </c>
      <c r="AD58" s="88">
        <f>(AC58-1)</f>
        <v>44123</v>
      </c>
      <c r="AE58" s="88">
        <f t="shared" si="56"/>
        <v>44124</v>
      </c>
      <c r="AF58" s="27"/>
      <c r="AG58" s="51"/>
      <c r="AH58" s="52"/>
      <c r="AI58" s="53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</row>
    <row r="59" spans="1:182" ht="12.75" x14ac:dyDescent="0.2">
      <c r="A59" s="38">
        <f t="shared" si="17"/>
        <v>43503</v>
      </c>
      <c r="B59" s="39">
        <f t="shared" ca="1" si="23"/>
        <v>10101.238699990001</v>
      </c>
      <c r="C59" s="40">
        <f t="shared" si="18"/>
        <v>10000</v>
      </c>
      <c r="D59" s="41">
        <f ca="1">IF(A59&lt;$B$1,VLOOKUP(A59,[1]DI!$A$4:$B$15000,2,FALSE),0)</f>
        <v>6.4000000000000001E-2</v>
      </c>
      <c r="E59" s="40">
        <f t="shared" ca="1" si="24"/>
        <v>2.4620000000000002E-4</v>
      </c>
      <c r="F59" s="42">
        <f t="shared" si="19"/>
        <v>1.24</v>
      </c>
      <c r="G59" s="43">
        <f t="shared" ca="1" si="25"/>
        <v>1.0003052880000001</v>
      </c>
      <c r="H59" s="40">
        <f ca="1">TRUNC(PRODUCT(G$10:G58),15)</f>
        <v>1.0101238695988899</v>
      </c>
      <c r="I59" s="40">
        <f t="shared" si="26"/>
        <v>1</v>
      </c>
      <c r="J59" s="40">
        <f t="shared" ca="1" si="27"/>
        <v>1.0101238699999999</v>
      </c>
      <c r="K59" s="21" t="s">
        <v>65</v>
      </c>
      <c r="L59" s="21" t="s">
        <v>65</v>
      </c>
      <c r="M59" s="21" t="s">
        <v>65</v>
      </c>
      <c r="N59" s="21" t="s">
        <v>65</v>
      </c>
      <c r="O59" s="21" t="s">
        <v>65</v>
      </c>
      <c r="P59" s="21" t="s">
        <v>65</v>
      </c>
      <c r="Q59" s="40">
        <f t="shared" ca="1" si="15"/>
        <v>101.23869999</v>
      </c>
      <c r="R59" s="44">
        <f>IF(VLOOKUP(A59,$Z$12:$AI$125,8)=VLOOKUP(A58,$Z$12:$AI$125,8),0,VLOOKUP(A59,Z$12:$AI$125,8))</f>
        <v>0</v>
      </c>
      <c r="S59" s="45">
        <f>IF(R59&gt;0,VLOOKUP(R59,Y$12:$AH$125,7),0)</f>
        <v>0</v>
      </c>
      <c r="T59" s="40">
        <f t="shared" si="20"/>
        <v>0</v>
      </c>
      <c r="U59" s="40">
        <f t="shared" ca="1" si="16"/>
        <v>101.23869999</v>
      </c>
      <c r="V59" s="46" t="str">
        <f t="shared" si="21"/>
        <v>J=</v>
      </c>
      <c r="W59" s="47">
        <f t="shared" si="22"/>
        <v>43544</v>
      </c>
      <c r="X59" s="27"/>
      <c r="Y59" s="94">
        <f>[2]Plan1!$A215</f>
        <v>43406</v>
      </c>
      <c r="Z59" s="95" t="str">
        <f>[2]Plan1!$C215</f>
        <v>Finados</v>
      </c>
      <c r="AA59" s="56"/>
      <c r="AB59" s="27"/>
      <c r="AC59" s="88">
        <f t="shared" ref="AC59:AC61" si="58">EDATE(AC58,3)</f>
        <v>44216</v>
      </c>
      <c r="AD59" s="88">
        <f t="shared" ref="AD59:AD71" si="59">(AC59-1)</f>
        <v>44215</v>
      </c>
      <c r="AE59" s="88">
        <f t="shared" si="56"/>
        <v>44216</v>
      </c>
      <c r="AF59" s="27"/>
      <c r="AG59" s="51"/>
      <c r="AH59" s="52"/>
      <c r="AI59" s="53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</row>
    <row r="60" spans="1:182" ht="12.75" x14ac:dyDescent="0.2">
      <c r="A60" s="38">
        <f t="shared" si="17"/>
        <v>43504</v>
      </c>
      <c r="B60" s="39">
        <f t="shared" ca="1" si="23"/>
        <v>10104.3225</v>
      </c>
      <c r="C60" s="40">
        <f t="shared" si="18"/>
        <v>10000</v>
      </c>
      <c r="D60" s="41">
        <f ca="1">IF(A60&lt;$B$1,VLOOKUP(A60,[1]DI!$A$4:$B$15000,2,FALSE),0)</f>
        <v>6.4000000000000001E-2</v>
      </c>
      <c r="E60" s="40">
        <f t="shared" ca="1" si="24"/>
        <v>2.4620000000000002E-4</v>
      </c>
      <c r="F60" s="42">
        <f t="shared" si="19"/>
        <v>1.24</v>
      </c>
      <c r="G60" s="43">
        <f t="shared" ca="1" si="25"/>
        <v>1.0003052880000001</v>
      </c>
      <c r="H60" s="40">
        <f ca="1">TRUNC(PRODUCT(G$10:G59),15)</f>
        <v>1.0104322482947901</v>
      </c>
      <c r="I60" s="40">
        <f t="shared" si="26"/>
        <v>1</v>
      </c>
      <c r="J60" s="40">
        <f t="shared" ca="1" si="27"/>
        <v>1.01043225</v>
      </c>
      <c r="K60" s="21" t="s">
        <v>65</v>
      </c>
      <c r="L60" s="21" t="s">
        <v>65</v>
      </c>
      <c r="M60" s="21" t="s">
        <v>65</v>
      </c>
      <c r="N60" s="21" t="s">
        <v>65</v>
      </c>
      <c r="O60" s="21" t="s">
        <v>65</v>
      </c>
      <c r="P60" s="21" t="s">
        <v>65</v>
      </c>
      <c r="Q60" s="40">
        <f t="shared" ca="1" si="15"/>
        <v>104.32250000000001</v>
      </c>
      <c r="R60" s="44">
        <f>IF(VLOOKUP(A60,$Z$12:$AI$125,8)=VLOOKUP(A59,$Z$12:$AI$125,8),0,VLOOKUP(A60,Z$12:$AI$125,8))</f>
        <v>0</v>
      </c>
      <c r="S60" s="45">
        <f>IF(R60&gt;0,VLOOKUP(R60,Y$12:$AH$125,7),0)</f>
        <v>0</v>
      </c>
      <c r="T60" s="40">
        <f t="shared" si="20"/>
        <v>0</v>
      </c>
      <c r="U60" s="40">
        <f t="shared" ca="1" si="16"/>
        <v>104.32250000000001</v>
      </c>
      <c r="V60" s="46" t="str">
        <f t="shared" si="21"/>
        <v>J=</v>
      </c>
      <c r="W60" s="47">
        <f t="shared" si="22"/>
        <v>43544</v>
      </c>
      <c r="X60" s="27"/>
      <c r="Y60" s="94">
        <f>[2]Plan1!$A216</f>
        <v>43419</v>
      </c>
      <c r="Z60" s="95" t="str">
        <f>[2]Plan1!$C216</f>
        <v>Proclamação da República</v>
      </c>
      <c r="AA60" s="56"/>
      <c r="AB60" s="27"/>
      <c r="AC60" s="88">
        <f t="shared" si="58"/>
        <v>44306</v>
      </c>
      <c r="AD60" s="88">
        <f t="shared" si="59"/>
        <v>44305</v>
      </c>
      <c r="AE60" s="88">
        <f t="shared" si="56"/>
        <v>44306</v>
      </c>
      <c r="AF60" s="27"/>
      <c r="AG60" s="51"/>
      <c r="AH60" s="52"/>
      <c r="AI60" s="53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</row>
    <row r="61" spans="1:182" ht="12.75" x14ac:dyDescent="0.2">
      <c r="A61" s="38">
        <f t="shared" si="17"/>
        <v>43505</v>
      </c>
      <c r="B61" s="39">
        <f t="shared" ca="1" si="23"/>
        <v>10107.4072</v>
      </c>
      <c r="C61" s="40">
        <f t="shared" si="18"/>
        <v>10000</v>
      </c>
      <c r="D61" s="41">
        <f ca="1">IF(A61&lt;$B$1,VLOOKUP(A61,[1]DI!$A$4:$B$15000,2,FALSE),0)</f>
        <v>0</v>
      </c>
      <c r="E61" s="40">
        <f t="shared" ca="1" si="24"/>
        <v>0</v>
      </c>
      <c r="F61" s="42">
        <f t="shared" si="19"/>
        <v>1.24</v>
      </c>
      <c r="G61" s="43">
        <f t="shared" ca="1" si="25"/>
        <v>1</v>
      </c>
      <c r="H61" s="40">
        <f ca="1">TRUNC(PRODUCT(G$10:G60),15)</f>
        <v>1.0107407211350099</v>
      </c>
      <c r="I61" s="40">
        <f t="shared" si="26"/>
        <v>1</v>
      </c>
      <c r="J61" s="40">
        <f t="shared" ca="1" si="27"/>
        <v>1.01074072</v>
      </c>
      <c r="K61" s="21" t="s">
        <v>65</v>
      </c>
      <c r="L61" s="21" t="s">
        <v>65</v>
      </c>
      <c r="M61" s="21" t="s">
        <v>65</v>
      </c>
      <c r="N61" s="21" t="s">
        <v>65</v>
      </c>
      <c r="O61" s="21" t="s">
        <v>65</v>
      </c>
      <c r="P61" s="21" t="s">
        <v>65</v>
      </c>
      <c r="Q61" s="40">
        <f t="shared" ca="1" si="15"/>
        <v>107.4072</v>
      </c>
      <c r="R61" s="44">
        <f>IF(VLOOKUP(A61,$Z$12:$AI$125,8)=VLOOKUP(A60,$Z$12:$AI$125,8),0,VLOOKUP(A61,Z$12:$AI$125,8))</f>
        <v>0</v>
      </c>
      <c r="S61" s="45">
        <f>IF(R61&gt;0,VLOOKUP(R61,Y$12:$AH$125,7),0)</f>
        <v>0</v>
      </c>
      <c r="T61" s="40">
        <f t="shared" si="20"/>
        <v>0</v>
      </c>
      <c r="U61" s="40">
        <f t="shared" ca="1" si="16"/>
        <v>107.4072</v>
      </c>
      <c r="V61" s="46" t="str">
        <f t="shared" si="21"/>
        <v>J=</v>
      </c>
      <c r="W61" s="47">
        <f t="shared" si="22"/>
        <v>43544</v>
      </c>
      <c r="X61" s="27"/>
      <c r="Y61" s="94">
        <f>[2]Plan1!$A217</f>
        <v>43459</v>
      </c>
      <c r="Z61" s="95" t="str">
        <f>[2]Plan1!$C217</f>
        <v>Natal</v>
      </c>
      <c r="AA61" s="56"/>
      <c r="AB61" s="27"/>
      <c r="AC61" s="88">
        <f t="shared" si="58"/>
        <v>44397</v>
      </c>
      <c r="AD61" s="88">
        <f t="shared" si="59"/>
        <v>44396</v>
      </c>
      <c r="AE61" s="88">
        <f t="shared" si="56"/>
        <v>44397</v>
      </c>
      <c r="AF61" s="27"/>
      <c r="AG61" s="51"/>
      <c r="AH61" s="52"/>
      <c r="AI61" s="53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</row>
    <row r="62" spans="1:182" ht="12.75" x14ac:dyDescent="0.2">
      <c r="A62" s="38">
        <f t="shared" si="17"/>
        <v>43506</v>
      </c>
      <c r="B62" s="39">
        <f t="shared" ca="1" si="23"/>
        <v>10107.4072</v>
      </c>
      <c r="C62" s="40">
        <f t="shared" si="18"/>
        <v>10000</v>
      </c>
      <c r="D62" s="41">
        <f ca="1">IF(A62&lt;$B$1,VLOOKUP(A62,[1]DI!$A$4:$B$15000,2,FALSE),0)</f>
        <v>0</v>
      </c>
      <c r="E62" s="40">
        <f t="shared" ca="1" si="24"/>
        <v>0</v>
      </c>
      <c r="F62" s="42">
        <f t="shared" si="19"/>
        <v>1.24</v>
      </c>
      <c r="G62" s="43">
        <f t="shared" ca="1" si="25"/>
        <v>1</v>
      </c>
      <c r="H62" s="40">
        <f ca="1">TRUNC(PRODUCT(G$10:G61),15)</f>
        <v>1.0107407211350099</v>
      </c>
      <c r="I62" s="40">
        <f t="shared" si="26"/>
        <v>1</v>
      </c>
      <c r="J62" s="40">
        <f t="shared" ca="1" si="27"/>
        <v>1.01074072</v>
      </c>
      <c r="K62" s="21" t="s">
        <v>65</v>
      </c>
      <c r="L62" s="21" t="s">
        <v>65</v>
      </c>
      <c r="M62" s="21" t="s">
        <v>65</v>
      </c>
      <c r="N62" s="21" t="s">
        <v>65</v>
      </c>
      <c r="O62" s="21" t="s">
        <v>65</v>
      </c>
      <c r="P62" s="21" t="s">
        <v>65</v>
      </c>
      <c r="Q62" s="40">
        <f t="shared" ca="1" si="15"/>
        <v>107.4072</v>
      </c>
      <c r="R62" s="44">
        <f>IF(VLOOKUP(A62,$Z$12:$AI$125,8)=VLOOKUP(A61,$Z$12:$AI$125,8),0,VLOOKUP(A62,Z$12:$AI$125,8))</f>
        <v>0</v>
      </c>
      <c r="S62" s="45">
        <f>IF(R62&gt;0,VLOOKUP(R62,Y$12:$AH$125,7),0)</f>
        <v>0</v>
      </c>
      <c r="T62" s="40">
        <f t="shared" si="20"/>
        <v>0</v>
      </c>
      <c r="U62" s="40">
        <f t="shared" ca="1" si="16"/>
        <v>107.4072</v>
      </c>
      <c r="V62" s="46" t="str">
        <f t="shared" si="21"/>
        <v>J=</v>
      </c>
      <c r="W62" s="47">
        <f t="shared" si="22"/>
        <v>43544</v>
      </c>
      <c r="X62" s="27"/>
      <c r="Y62" s="94">
        <f>[2]Plan1!$A218</f>
        <v>43466</v>
      </c>
      <c r="Z62" s="95" t="str">
        <f>[2]Plan1!$C218</f>
        <v>Confraternização Universal</v>
      </c>
      <c r="AA62" s="56"/>
      <c r="AB62" s="27"/>
      <c r="AC62" s="88">
        <v>44467</v>
      </c>
      <c r="AD62" s="88">
        <f t="shared" si="59"/>
        <v>44466</v>
      </c>
      <c r="AE62" s="88">
        <f t="shared" si="56"/>
        <v>44467</v>
      </c>
      <c r="AF62" s="27"/>
      <c r="AG62" s="51"/>
      <c r="AH62" s="52"/>
      <c r="AI62" s="53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</row>
    <row r="63" spans="1:182" ht="12.75" x14ac:dyDescent="0.2">
      <c r="A63" s="38">
        <f t="shared" si="17"/>
        <v>43507</v>
      </c>
      <c r="B63" s="39">
        <f t="shared" ca="1" si="23"/>
        <v>10107.4072</v>
      </c>
      <c r="C63" s="40">
        <f t="shared" si="18"/>
        <v>10000</v>
      </c>
      <c r="D63" s="41">
        <f ca="1">IF(A63&lt;$B$1,VLOOKUP(A63,[1]DI!$A$4:$B$15000,2,FALSE),0)</f>
        <v>6.4000000000000001E-2</v>
      </c>
      <c r="E63" s="40">
        <f t="shared" ca="1" si="24"/>
        <v>2.4620000000000002E-4</v>
      </c>
      <c r="F63" s="42">
        <f t="shared" si="19"/>
        <v>1.24</v>
      </c>
      <c r="G63" s="43">
        <f t="shared" ca="1" si="25"/>
        <v>1.0003052880000001</v>
      </c>
      <c r="H63" s="40">
        <f ca="1">TRUNC(PRODUCT(G$10:G62),15)</f>
        <v>1.0107407211350099</v>
      </c>
      <c r="I63" s="40">
        <f t="shared" si="26"/>
        <v>1</v>
      </c>
      <c r="J63" s="40">
        <f t="shared" ca="1" si="27"/>
        <v>1.01074072</v>
      </c>
      <c r="K63" s="21" t="s">
        <v>65</v>
      </c>
      <c r="L63" s="21" t="s">
        <v>65</v>
      </c>
      <c r="M63" s="21" t="s">
        <v>65</v>
      </c>
      <c r="N63" s="21" t="s">
        <v>65</v>
      </c>
      <c r="O63" s="21" t="s">
        <v>65</v>
      </c>
      <c r="P63" s="21" t="s">
        <v>65</v>
      </c>
      <c r="Q63" s="40">
        <f t="shared" ca="1" si="15"/>
        <v>107.4072</v>
      </c>
      <c r="R63" s="44">
        <f>IF(VLOOKUP(A63,$Z$12:$AI$125,8)=VLOOKUP(A62,$Z$12:$AI$125,8),0,VLOOKUP(A63,Z$12:$AI$125,8))</f>
        <v>0</v>
      </c>
      <c r="S63" s="45">
        <f>IF(R63&gt;0,VLOOKUP(R63,Y$12:$AH$125,7),0)</f>
        <v>0</v>
      </c>
      <c r="T63" s="40">
        <f t="shared" si="20"/>
        <v>0</v>
      </c>
      <c r="U63" s="40">
        <f t="shared" ca="1" si="16"/>
        <v>107.4072</v>
      </c>
      <c r="V63" s="46" t="str">
        <f t="shared" si="21"/>
        <v>J=</v>
      </c>
      <c r="W63" s="47">
        <f t="shared" si="22"/>
        <v>43544</v>
      </c>
      <c r="X63" s="27"/>
      <c r="Y63" s="94">
        <f>[2]Plan1!$A219</f>
        <v>43528</v>
      </c>
      <c r="Z63" s="95" t="str">
        <f>[2]Plan1!$C219</f>
        <v>Carnaval</v>
      </c>
      <c r="AA63" s="56"/>
      <c r="AB63" s="27"/>
      <c r="AC63" s="88">
        <v>44640</v>
      </c>
      <c r="AD63" s="88">
        <f t="shared" si="59"/>
        <v>44639</v>
      </c>
      <c r="AE63" s="88">
        <f t="shared" si="56"/>
        <v>44641</v>
      </c>
      <c r="AF63" s="27"/>
      <c r="AG63" s="51"/>
      <c r="AH63" s="52"/>
      <c r="AI63" s="53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</row>
    <row r="64" spans="1:182" ht="12.75" x14ac:dyDescent="0.2">
      <c r="A64" s="38">
        <f t="shared" si="17"/>
        <v>43508</v>
      </c>
      <c r="B64" s="39">
        <f t="shared" ca="1" si="23"/>
        <v>10110.492899999999</v>
      </c>
      <c r="C64" s="40">
        <f t="shared" si="18"/>
        <v>10000</v>
      </c>
      <c r="D64" s="41">
        <f ca="1">IF(A64&lt;$B$1,VLOOKUP(A64,[1]DI!$A$4:$B$15000,2,FALSE),0)</f>
        <v>6.4000000000000001E-2</v>
      </c>
      <c r="E64" s="40">
        <f t="shared" ca="1" si="24"/>
        <v>2.4620000000000002E-4</v>
      </c>
      <c r="F64" s="42">
        <f t="shared" si="19"/>
        <v>1.24</v>
      </c>
      <c r="G64" s="43">
        <f t="shared" ca="1" si="25"/>
        <v>1.0003052880000001</v>
      </c>
      <c r="H64" s="40">
        <f ca="1">TRUNC(PRODUCT(G$10:G63),15)</f>
        <v>1.01104928814828</v>
      </c>
      <c r="I64" s="40">
        <f t="shared" si="26"/>
        <v>1</v>
      </c>
      <c r="J64" s="40">
        <f t="shared" ca="1" si="27"/>
        <v>1.0110492900000001</v>
      </c>
      <c r="K64" s="21" t="s">
        <v>65</v>
      </c>
      <c r="L64" s="21" t="s">
        <v>65</v>
      </c>
      <c r="M64" s="21" t="s">
        <v>65</v>
      </c>
      <c r="N64" s="21" t="s">
        <v>65</v>
      </c>
      <c r="O64" s="21" t="s">
        <v>65</v>
      </c>
      <c r="P64" s="21" t="s">
        <v>65</v>
      </c>
      <c r="Q64" s="40">
        <f t="shared" ca="1" si="15"/>
        <v>110.49290000000001</v>
      </c>
      <c r="R64" s="44">
        <f>IF(VLOOKUP(A64,$Z$12:$AI$125,8)=VLOOKUP(A63,$Z$12:$AI$125,8),0,VLOOKUP(A64,Z$12:$AI$125,8))</f>
        <v>0</v>
      </c>
      <c r="S64" s="45">
        <f>IF(R64&gt;0,VLOOKUP(R64,Y$12:$AH$125,7),0)</f>
        <v>0</v>
      </c>
      <c r="T64" s="40">
        <f t="shared" si="20"/>
        <v>0</v>
      </c>
      <c r="U64" s="40">
        <f t="shared" ca="1" si="16"/>
        <v>110.49290000000001</v>
      </c>
      <c r="V64" s="46" t="str">
        <f t="shared" si="21"/>
        <v>J=</v>
      </c>
      <c r="W64" s="47">
        <f t="shared" si="22"/>
        <v>43544</v>
      </c>
      <c r="X64" s="27"/>
      <c r="Y64" s="94">
        <f>[2]Plan1!$A220</f>
        <v>43529</v>
      </c>
      <c r="Z64" s="95" t="str">
        <f>[2]Plan1!$C220</f>
        <v>Carnaval</v>
      </c>
      <c r="AA64" s="56"/>
      <c r="AB64" s="27"/>
      <c r="AC64" s="88">
        <f>EDATE(AC63,6)</f>
        <v>44824</v>
      </c>
      <c r="AD64" s="88">
        <f t="shared" si="59"/>
        <v>44823</v>
      </c>
      <c r="AE64" s="88">
        <f t="shared" si="56"/>
        <v>44824</v>
      </c>
      <c r="AF64" s="27"/>
      <c r="AG64" s="51"/>
      <c r="AH64" s="52"/>
      <c r="AI64" s="53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</row>
    <row r="65" spans="1:185" ht="12.75" x14ac:dyDescent="0.2">
      <c r="A65" s="38">
        <f t="shared" si="17"/>
        <v>43509</v>
      </c>
      <c r="B65" s="39">
        <f t="shared" ca="1" si="23"/>
        <v>10113.5795</v>
      </c>
      <c r="C65" s="40">
        <f t="shared" si="18"/>
        <v>10000</v>
      </c>
      <c r="D65" s="41">
        <f ca="1">IF(A65&lt;$B$1,VLOOKUP(A65,[1]DI!$A$4:$B$15000,2,FALSE),0)</f>
        <v>6.4000000000000001E-2</v>
      </c>
      <c r="E65" s="40">
        <f t="shared" ca="1" si="24"/>
        <v>2.4620000000000002E-4</v>
      </c>
      <c r="F65" s="42">
        <f t="shared" si="19"/>
        <v>1.24</v>
      </c>
      <c r="G65" s="43">
        <f t="shared" ca="1" si="25"/>
        <v>1.0003052880000001</v>
      </c>
      <c r="H65" s="40">
        <f ca="1">TRUNC(PRODUCT(G$10:G64),15)</f>
        <v>1.01135794936336</v>
      </c>
      <c r="I65" s="40">
        <f t="shared" si="26"/>
        <v>1</v>
      </c>
      <c r="J65" s="40">
        <f t="shared" ca="1" si="27"/>
        <v>1.0113579500000001</v>
      </c>
      <c r="K65" s="21" t="s">
        <v>65</v>
      </c>
      <c r="L65" s="21" t="s">
        <v>65</v>
      </c>
      <c r="M65" s="21" t="s">
        <v>65</v>
      </c>
      <c r="N65" s="21" t="s">
        <v>65</v>
      </c>
      <c r="O65" s="21" t="s">
        <v>65</v>
      </c>
      <c r="P65" s="21" t="s">
        <v>65</v>
      </c>
      <c r="Q65" s="40">
        <f t="shared" ca="1" si="15"/>
        <v>113.5795</v>
      </c>
      <c r="R65" s="44">
        <f>IF(VLOOKUP(A65,$Z$12:$AI$125,8)=VLOOKUP(A64,$Z$12:$AI$125,8),0,VLOOKUP(A65,Z$12:$AI$125,8))</f>
        <v>0</v>
      </c>
      <c r="S65" s="45">
        <f>IF(R65&gt;0,VLOOKUP(R65,Y$12:$AH$125,7),0)</f>
        <v>0</v>
      </c>
      <c r="T65" s="40">
        <f t="shared" si="20"/>
        <v>0</v>
      </c>
      <c r="U65" s="40">
        <f t="shared" ca="1" si="16"/>
        <v>113.5795</v>
      </c>
      <c r="V65" s="46" t="str">
        <f t="shared" si="21"/>
        <v>J=</v>
      </c>
      <c r="W65" s="47">
        <f t="shared" si="22"/>
        <v>43544</v>
      </c>
      <c r="X65" s="49"/>
      <c r="Y65" s="94">
        <f>[2]Plan1!$A221</f>
        <v>43574</v>
      </c>
      <c r="Z65" s="95" t="str">
        <f>[2]Plan1!$C221</f>
        <v>Paixão de Cristo</v>
      </c>
      <c r="AA65" s="56"/>
      <c r="AB65" s="27"/>
      <c r="AC65" s="88">
        <f t="shared" ref="AC65:AC77" si="60">EDATE(AC64,6)</f>
        <v>45005</v>
      </c>
      <c r="AD65" s="88">
        <f t="shared" si="59"/>
        <v>45004</v>
      </c>
      <c r="AE65" s="88">
        <f t="shared" si="56"/>
        <v>45005</v>
      </c>
      <c r="AF65" s="27"/>
      <c r="AG65" s="51"/>
      <c r="AH65" s="52"/>
      <c r="AI65" s="53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</row>
    <row r="66" spans="1:185" ht="12.75" x14ac:dyDescent="0.2">
      <c r="A66" s="38">
        <f t="shared" si="17"/>
        <v>43510</v>
      </c>
      <c r="B66" s="39">
        <f t="shared" ca="1" si="23"/>
        <v>10116.66699999</v>
      </c>
      <c r="C66" s="40">
        <f t="shared" si="18"/>
        <v>10000</v>
      </c>
      <c r="D66" s="41">
        <f ca="1">IF(A66&lt;$B$1,VLOOKUP(A66,[1]DI!$A$4:$B$15000,2,FALSE),0)</f>
        <v>6.4000000000000001E-2</v>
      </c>
      <c r="E66" s="40">
        <f t="shared" ca="1" si="24"/>
        <v>2.4620000000000002E-4</v>
      </c>
      <c r="F66" s="42">
        <f t="shared" si="19"/>
        <v>1.24</v>
      </c>
      <c r="G66" s="43">
        <f t="shared" ca="1" si="25"/>
        <v>1.0003052880000001</v>
      </c>
      <c r="H66" s="40">
        <f ca="1">TRUNC(PRODUCT(G$10:G65),15)</f>
        <v>1.01166670480901</v>
      </c>
      <c r="I66" s="40">
        <f t="shared" si="26"/>
        <v>1</v>
      </c>
      <c r="J66" s="40">
        <f t="shared" ca="1" si="27"/>
        <v>1.0116666999999999</v>
      </c>
      <c r="K66" s="21" t="s">
        <v>65</v>
      </c>
      <c r="L66" s="21" t="s">
        <v>65</v>
      </c>
      <c r="M66" s="21" t="s">
        <v>65</v>
      </c>
      <c r="N66" s="21" t="s">
        <v>65</v>
      </c>
      <c r="O66" s="21" t="s">
        <v>65</v>
      </c>
      <c r="P66" s="21" t="s">
        <v>65</v>
      </c>
      <c r="Q66" s="40">
        <f t="shared" ca="1" si="15"/>
        <v>116.66699998999999</v>
      </c>
      <c r="R66" s="44">
        <f>IF(VLOOKUP(A66,$Z$12:$AI$125,8)=VLOOKUP(A65,$Z$12:$AI$125,8),0,VLOOKUP(A66,Z$12:$AI$125,8))</f>
        <v>0</v>
      </c>
      <c r="S66" s="45">
        <f>IF(R66&gt;0,VLOOKUP(R66,Y$12:$AH$125,7),0)</f>
        <v>0</v>
      </c>
      <c r="T66" s="40">
        <f t="shared" si="20"/>
        <v>0</v>
      </c>
      <c r="U66" s="40">
        <f t="shared" ca="1" si="16"/>
        <v>116.66699998999999</v>
      </c>
      <c r="V66" s="46" t="str">
        <f t="shared" si="21"/>
        <v>J=</v>
      </c>
      <c r="W66" s="47">
        <f t="shared" si="22"/>
        <v>43544</v>
      </c>
      <c r="X66" s="27"/>
      <c r="Y66" s="94">
        <f>[2]Plan1!$A222</f>
        <v>43576</v>
      </c>
      <c r="Z66" s="95" t="str">
        <f>[2]Plan1!$C222</f>
        <v>Tiradentes</v>
      </c>
      <c r="AA66" s="56"/>
      <c r="AB66" s="27"/>
      <c r="AC66" s="88">
        <f t="shared" si="60"/>
        <v>45189</v>
      </c>
      <c r="AD66" s="88">
        <f t="shared" si="59"/>
        <v>45188</v>
      </c>
      <c r="AE66" s="88">
        <f t="shared" si="56"/>
        <v>45189</v>
      </c>
      <c r="AF66" s="27"/>
      <c r="AG66" s="51"/>
      <c r="AH66" s="52"/>
      <c r="AI66" s="53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</row>
    <row r="67" spans="1:185" ht="12.75" x14ac:dyDescent="0.2">
      <c r="A67" s="38">
        <f t="shared" si="17"/>
        <v>43511</v>
      </c>
      <c r="B67" s="39">
        <f t="shared" ca="1" si="23"/>
        <v>10119.755499999999</v>
      </c>
      <c r="C67" s="40">
        <f t="shared" si="18"/>
        <v>10000</v>
      </c>
      <c r="D67" s="41">
        <f ca="1">IF(A67&lt;$B$1,VLOOKUP(A67,[1]DI!$A$4:$B$15000,2,FALSE),0)</f>
        <v>6.4000000000000001E-2</v>
      </c>
      <c r="E67" s="40">
        <f t="shared" ca="1" si="24"/>
        <v>2.4620000000000002E-4</v>
      </c>
      <c r="F67" s="42">
        <f t="shared" si="19"/>
        <v>1.24</v>
      </c>
      <c r="G67" s="43">
        <f t="shared" ca="1" si="25"/>
        <v>1.0003052880000001</v>
      </c>
      <c r="H67" s="40">
        <f ca="1">TRUNC(PRODUCT(G$10:G66),15)</f>
        <v>1.0119755545139899</v>
      </c>
      <c r="I67" s="40">
        <f t="shared" si="26"/>
        <v>1</v>
      </c>
      <c r="J67" s="40">
        <f t="shared" ca="1" si="27"/>
        <v>1.0119755500000001</v>
      </c>
      <c r="K67" s="21" t="s">
        <v>65</v>
      </c>
      <c r="L67" s="21" t="s">
        <v>65</v>
      </c>
      <c r="M67" s="21" t="s">
        <v>65</v>
      </c>
      <c r="N67" s="21" t="s">
        <v>65</v>
      </c>
      <c r="O67" s="21" t="s">
        <v>65</v>
      </c>
      <c r="P67" s="21" t="s">
        <v>65</v>
      </c>
      <c r="Q67" s="40">
        <f t="shared" ca="1" si="15"/>
        <v>119.7555</v>
      </c>
      <c r="R67" s="44">
        <f>IF(VLOOKUP(A67,$Z$12:$AI$125,8)=VLOOKUP(A66,$Z$12:$AI$125,8),0,VLOOKUP(A67,Z$12:$AI$125,8))</f>
        <v>0</v>
      </c>
      <c r="S67" s="45">
        <f>IF(R67&gt;0,VLOOKUP(R67,Y$12:$AH$125,7),0)</f>
        <v>0</v>
      </c>
      <c r="T67" s="40">
        <f t="shared" si="20"/>
        <v>0</v>
      </c>
      <c r="U67" s="40">
        <f t="shared" ca="1" si="16"/>
        <v>119.7555</v>
      </c>
      <c r="V67" s="46" t="str">
        <f t="shared" si="21"/>
        <v>J=</v>
      </c>
      <c r="W67" s="47">
        <f t="shared" si="22"/>
        <v>43544</v>
      </c>
      <c r="X67" s="27"/>
      <c r="Y67" s="94">
        <f>[2]Plan1!$A223</f>
        <v>43586</v>
      </c>
      <c r="Z67" s="95" t="str">
        <f>[2]Plan1!$C223</f>
        <v>Dia do Trabalho</v>
      </c>
      <c r="AA67" s="56"/>
      <c r="AB67" s="27"/>
      <c r="AC67" s="88">
        <f t="shared" si="60"/>
        <v>45371</v>
      </c>
      <c r="AD67" s="88">
        <f t="shared" si="59"/>
        <v>45370</v>
      </c>
      <c r="AE67" s="88">
        <f t="shared" si="56"/>
        <v>45371</v>
      </c>
      <c r="AF67" s="27"/>
      <c r="AG67" s="51"/>
      <c r="AH67" s="52"/>
      <c r="AI67" s="53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</row>
    <row r="68" spans="1:185" ht="12.75" x14ac:dyDescent="0.2">
      <c r="A68" s="38">
        <f t="shared" si="17"/>
        <v>43512</v>
      </c>
      <c r="B68" s="39">
        <f t="shared" ca="1" si="23"/>
        <v>10122.844999999999</v>
      </c>
      <c r="C68" s="40">
        <f t="shared" si="18"/>
        <v>10000</v>
      </c>
      <c r="D68" s="41">
        <f ca="1">IF(A68&lt;$B$1,VLOOKUP(A68,[1]DI!$A$4:$B$15000,2,FALSE),0)</f>
        <v>0</v>
      </c>
      <c r="E68" s="40">
        <f t="shared" ca="1" si="24"/>
        <v>0</v>
      </c>
      <c r="F68" s="42">
        <f t="shared" si="19"/>
        <v>1.24</v>
      </c>
      <c r="G68" s="43">
        <f t="shared" ca="1" si="25"/>
        <v>1</v>
      </c>
      <c r="H68" s="40">
        <f ca="1">TRUNC(PRODUCT(G$10:G67),15)</f>
        <v>1.01228449850707</v>
      </c>
      <c r="I68" s="40">
        <f t="shared" si="26"/>
        <v>1</v>
      </c>
      <c r="J68" s="40">
        <f t="shared" ca="1" si="27"/>
        <v>1.0122845</v>
      </c>
      <c r="K68" s="21" t="s">
        <v>65</v>
      </c>
      <c r="L68" s="21" t="s">
        <v>65</v>
      </c>
      <c r="M68" s="21" t="s">
        <v>65</v>
      </c>
      <c r="N68" s="21" t="s">
        <v>65</v>
      </c>
      <c r="O68" s="21" t="s">
        <v>65</v>
      </c>
      <c r="P68" s="21" t="s">
        <v>65</v>
      </c>
      <c r="Q68" s="40">
        <f t="shared" ca="1" si="15"/>
        <v>122.845</v>
      </c>
      <c r="R68" s="44">
        <f>IF(VLOOKUP(A68,$Z$12:$AI$125,8)=VLOOKUP(A67,$Z$12:$AI$125,8),0,VLOOKUP(A68,Z$12:$AI$125,8))</f>
        <v>0</v>
      </c>
      <c r="S68" s="45">
        <f>IF(R68&gt;0,VLOOKUP(R68,Y$12:$AH$125,7),0)</f>
        <v>0</v>
      </c>
      <c r="T68" s="40">
        <f t="shared" si="20"/>
        <v>0</v>
      </c>
      <c r="U68" s="40">
        <f t="shared" ca="1" si="16"/>
        <v>122.845</v>
      </c>
      <c r="V68" s="46" t="str">
        <f t="shared" si="21"/>
        <v>J=</v>
      </c>
      <c r="W68" s="47">
        <f t="shared" si="22"/>
        <v>43544</v>
      </c>
      <c r="X68" s="27"/>
      <c r="Y68" s="94">
        <f>[2]Plan1!$A224</f>
        <v>43636</v>
      </c>
      <c r="Z68" s="95" t="str">
        <f>[2]Plan1!$C224</f>
        <v>Corpus Christi</v>
      </c>
      <c r="AA68" s="56"/>
      <c r="AB68" s="27"/>
      <c r="AC68" s="88">
        <v>45450</v>
      </c>
      <c r="AD68" s="88">
        <f t="shared" si="59"/>
        <v>45449</v>
      </c>
      <c r="AE68" s="88">
        <f t="shared" si="56"/>
        <v>45450</v>
      </c>
      <c r="AF68" s="27"/>
      <c r="AG68" s="51"/>
      <c r="AH68" s="52"/>
      <c r="AI68" s="53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</row>
    <row r="69" spans="1:185" ht="12.75" x14ac:dyDescent="0.2">
      <c r="A69" s="38">
        <f t="shared" si="17"/>
        <v>43513</v>
      </c>
      <c r="B69" s="39">
        <f t="shared" ca="1" si="23"/>
        <v>10122.844999999999</v>
      </c>
      <c r="C69" s="40">
        <f t="shared" si="18"/>
        <v>10000</v>
      </c>
      <c r="D69" s="41">
        <f ca="1">IF(A69&lt;$B$1,VLOOKUP(A69,[1]DI!$A$4:$B$15000,2,FALSE),0)</f>
        <v>0</v>
      </c>
      <c r="E69" s="40">
        <f t="shared" ca="1" si="24"/>
        <v>0</v>
      </c>
      <c r="F69" s="42">
        <f t="shared" si="19"/>
        <v>1.24</v>
      </c>
      <c r="G69" s="43">
        <f t="shared" ca="1" si="25"/>
        <v>1</v>
      </c>
      <c r="H69" s="40">
        <f ca="1">TRUNC(PRODUCT(G$10:G68),15)</f>
        <v>1.01228449850707</v>
      </c>
      <c r="I69" s="40">
        <f t="shared" si="26"/>
        <v>1</v>
      </c>
      <c r="J69" s="40">
        <f t="shared" ca="1" si="27"/>
        <v>1.0122845</v>
      </c>
      <c r="K69" s="21" t="s">
        <v>65</v>
      </c>
      <c r="L69" s="21" t="s">
        <v>65</v>
      </c>
      <c r="M69" s="21" t="s">
        <v>65</v>
      </c>
      <c r="N69" s="21" t="s">
        <v>65</v>
      </c>
      <c r="O69" s="21" t="s">
        <v>65</v>
      </c>
      <c r="P69" s="21" t="s">
        <v>65</v>
      </c>
      <c r="Q69" s="40">
        <f t="shared" ca="1" si="15"/>
        <v>122.845</v>
      </c>
      <c r="R69" s="44">
        <f>IF(VLOOKUP(A69,$Z$12:$AI$125,8)=VLOOKUP(A68,$Z$12:$AI$125,8),0,VLOOKUP(A69,Z$12:$AI$125,8))</f>
        <v>0</v>
      </c>
      <c r="S69" s="45">
        <f>IF(R69&gt;0,VLOOKUP(R69,Y$12:$AH$125,7),0)</f>
        <v>0</v>
      </c>
      <c r="T69" s="40">
        <f t="shared" si="20"/>
        <v>0</v>
      </c>
      <c r="U69" s="40">
        <f t="shared" ca="1" si="16"/>
        <v>122.845</v>
      </c>
      <c r="V69" s="46" t="str">
        <f t="shared" si="21"/>
        <v>J=</v>
      </c>
      <c r="W69" s="47">
        <f t="shared" si="22"/>
        <v>43544</v>
      </c>
      <c r="X69" s="27"/>
      <c r="Y69" s="94">
        <f>[2]Plan1!$A225</f>
        <v>43715</v>
      </c>
      <c r="Z69" s="95" t="str">
        <f>[2]Plan1!$C225</f>
        <v>Independência do Brasil</v>
      </c>
      <c r="AA69" s="56"/>
      <c r="AB69" s="27"/>
      <c r="AC69" s="88">
        <v>45555</v>
      </c>
      <c r="AD69" s="88">
        <f t="shared" si="59"/>
        <v>45554</v>
      </c>
      <c r="AE69" s="88">
        <f t="shared" si="56"/>
        <v>45555</v>
      </c>
      <c r="AF69" s="27"/>
      <c r="AG69" s="51"/>
      <c r="AH69" s="52"/>
      <c r="AI69" s="53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</row>
    <row r="70" spans="1:185" ht="12.75" x14ac:dyDescent="0.2">
      <c r="A70" s="38">
        <f t="shared" si="17"/>
        <v>43514</v>
      </c>
      <c r="B70" s="39">
        <f t="shared" ca="1" si="23"/>
        <v>10122.844999999999</v>
      </c>
      <c r="C70" s="40">
        <f t="shared" si="18"/>
        <v>10000</v>
      </c>
      <c r="D70" s="41">
        <f ca="1">IF(A70&lt;$B$1,VLOOKUP(A70,[1]DI!$A$4:$B$15000,2,FALSE),0)</f>
        <v>6.4000000000000001E-2</v>
      </c>
      <c r="E70" s="40">
        <f t="shared" ca="1" si="24"/>
        <v>2.4620000000000002E-4</v>
      </c>
      <c r="F70" s="42">
        <f t="shared" si="19"/>
        <v>1.24</v>
      </c>
      <c r="G70" s="43">
        <f t="shared" ca="1" si="25"/>
        <v>1.0003052880000001</v>
      </c>
      <c r="H70" s="40">
        <f ca="1">TRUNC(PRODUCT(G$10:G69),15)</f>
        <v>1.01228449850707</v>
      </c>
      <c r="I70" s="40">
        <f t="shared" si="26"/>
        <v>1</v>
      </c>
      <c r="J70" s="40">
        <f t="shared" ca="1" si="27"/>
        <v>1.0122845</v>
      </c>
      <c r="K70" s="21" t="s">
        <v>65</v>
      </c>
      <c r="L70" s="21" t="s">
        <v>65</v>
      </c>
      <c r="M70" s="21" t="s">
        <v>65</v>
      </c>
      <c r="N70" s="21" t="s">
        <v>65</v>
      </c>
      <c r="O70" s="21" t="s">
        <v>65</v>
      </c>
      <c r="P70" s="21" t="s">
        <v>65</v>
      </c>
      <c r="Q70" s="40">
        <f t="shared" ca="1" si="15"/>
        <v>122.845</v>
      </c>
      <c r="R70" s="44">
        <f>IF(VLOOKUP(A70,$Z$12:$AI$125,8)=VLOOKUP(A69,$Z$12:$AI$125,8),0,VLOOKUP(A70,Z$12:$AI$125,8))</f>
        <v>0</v>
      </c>
      <c r="S70" s="45">
        <f>IF(R70&gt;0,VLOOKUP(R70,Y$12:$AH$125,7),0)</f>
        <v>0</v>
      </c>
      <c r="T70" s="40">
        <f t="shared" si="20"/>
        <v>0</v>
      </c>
      <c r="U70" s="40">
        <f t="shared" ca="1" si="16"/>
        <v>122.845</v>
      </c>
      <c r="V70" s="46" t="str">
        <f t="shared" si="21"/>
        <v>J=</v>
      </c>
      <c r="W70" s="47">
        <f t="shared" si="22"/>
        <v>43544</v>
      </c>
      <c r="X70" s="27"/>
      <c r="Y70" s="94">
        <f>[2]Plan1!$A226</f>
        <v>43750</v>
      </c>
      <c r="Z70" s="95" t="str">
        <f>[2]Plan1!$C226</f>
        <v>Nossa Sr.a Aparecida - Padroeira do Brasil</v>
      </c>
      <c r="AA70" s="56"/>
      <c r="AB70" s="27"/>
      <c r="AC70" s="88">
        <f t="shared" si="60"/>
        <v>45736</v>
      </c>
      <c r="AD70" s="88">
        <f t="shared" si="59"/>
        <v>45735</v>
      </c>
      <c r="AE70" s="88">
        <f t="shared" si="56"/>
        <v>45736</v>
      </c>
      <c r="AF70" s="27"/>
      <c r="AG70" s="51"/>
      <c r="AH70" s="52"/>
      <c r="AI70" s="53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</row>
    <row r="71" spans="1:185" ht="12.75" x14ac:dyDescent="0.2">
      <c r="A71" s="38">
        <f t="shared" si="17"/>
        <v>43515</v>
      </c>
      <c r="B71" s="39">
        <f t="shared" ca="1" si="23"/>
        <v>10125.935399989999</v>
      </c>
      <c r="C71" s="40">
        <f t="shared" si="18"/>
        <v>10000</v>
      </c>
      <c r="D71" s="41">
        <f ca="1">IF(A71&lt;$B$1,VLOOKUP(A71,[1]DI!$A$4:$B$15000,2,FALSE),0)</f>
        <v>6.4000000000000001E-2</v>
      </c>
      <c r="E71" s="40">
        <f t="shared" ca="1" si="24"/>
        <v>2.4620000000000002E-4</v>
      </c>
      <c r="F71" s="42">
        <f t="shared" si="19"/>
        <v>1.24</v>
      </c>
      <c r="G71" s="43">
        <f t="shared" ca="1" si="25"/>
        <v>1.0003052880000001</v>
      </c>
      <c r="H71" s="40">
        <f ca="1">TRUNC(PRODUCT(G$10:G70),15)</f>
        <v>1.01259353681705</v>
      </c>
      <c r="I71" s="40">
        <f t="shared" si="26"/>
        <v>1</v>
      </c>
      <c r="J71" s="40">
        <f t="shared" ca="1" si="27"/>
        <v>1.0125935399999999</v>
      </c>
      <c r="K71" s="21" t="s">
        <v>65</v>
      </c>
      <c r="L71" s="21" t="s">
        <v>65</v>
      </c>
      <c r="M71" s="21" t="s">
        <v>65</v>
      </c>
      <c r="N71" s="21" t="s">
        <v>65</v>
      </c>
      <c r="O71" s="21" t="s">
        <v>65</v>
      </c>
      <c r="P71" s="21" t="s">
        <v>65</v>
      </c>
      <c r="Q71" s="40">
        <f t="shared" ca="1" si="15"/>
        <v>125.93539998999999</v>
      </c>
      <c r="R71" s="44">
        <f>IF(VLOOKUP(A71,$Z$12:$AI$125,8)=VLOOKUP(A70,$Z$12:$AI$125,8),0,VLOOKUP(A71,Z$12:$AI$125,8))</f>
        <v>0</v>
      </c>
      <c r="S71" s="45">
        <f>IF(R71&gt;0,VLOOKUP(R71,Y$12:$AH$125,7),0)</f>
        <v>0</v>
      </c>
      <c r="T71" s="40">
        <f t="shared" si="20"/>
        <v>0</v>
      </c>
      <c r="U71" s="40">
        <f t="shared" ca="1" si="16"/>
        <v>125.93539998999999</v>
      </c>
      <c r="V71" s="46" t="str">
        <f t="shared" si="21"/>
        <v>J=</v>
      </c>
      <c r="W71" s="47">
        <f t="shared" si="22"/>
        <v>43544</v>
      </c>
      <c r="X71" s="27"/>
      <c r="Y71" s="94">
        <f>[2]Plan1!$A227</f>
        <v>43771</v>
      </c>
      <c r="Z71" s="95" t="str">
        <f>[2]Plan1!$C227</f>
        <v>Finados</v>
      </c>
      <c r="AA71" s="56"/>
      <c r="AB71" s="27"/>
      <c r="AC71" s="88">
        <f t="shared" si="60"/>
        <v>45920</v>
      </c>
      <c r="AD71" s="88">
        <f t="shared" si="59"/>
        <v>45919</v>
      </c>
      <c r="AE71" s="88">
        <f t="shared" si="56"/>
        <v>45922</v>
      </c>
      <c r="AF71" s="27"/>
      <c r="AG71" s="51"/>
      <c r="AH71" s="52"/>
      <c r="AI71" s="53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</row>
    <row r="72" spans="1:185" ht="12.75" x14ac:dyDescent="0.2">
      <c r="A72" s="38">
        <f t="shared" si="17"/>
        <v>43516</v>
      </c>
      <c r="B72" s="39">
        <f t="shared" ca="1" si="23"/>
        <v>10129.02669999</v>
      </c>
      <c r="C72" s="40">
        <f t="shared" si="18"/>
        <v>10000</v>
      </c>
      <c r="D72" s="41">
        <f ca="1">IF(A72&lt;$B$1,VLOOKUP(A72,[1]DI!$A$4:$B$15000,2,FALSE),0)</f>
        <v>6.4000000000000001E-2</v>
      </c>
      <c r="E72" s="40">
        <f t="shared" ca="1" si="24"/>
        <v>2.4620000000000002E-4</v>
      </c>
      <c r="F72" s="42">
        <f t="shared" si="19"/>
        <v>1.24</v>
      </c>
      <c r="G72" s="43">
        <f t="shared" ca="1" si="25"/>
        <v>1.0003052880000001</v>
      </c>
      <c r="H72" s="40">
        <f ca="1">TRUNC(PRODUCT(G$10:G71),15)</f>
        <v>1.0129026694727199</v>
      </c>
      <c r="I72" s="40">
        <f t="shared" si="26"/>
        <v>1</v>
      </c>
      <c r="J72" s="40">
        <f t="shared" ca="1" si="27"/>
        <v>1.0129026699999999</v>
      </c>
      <c r="K72" s="21" t="s">
        <v>65</v>
      </c>
      <c r="L72" s="21" t="s">
        <v>65</v>
      </c>
      <c r="M72" s="21" t="s">
        <v>65</v>
      </c>
      <c r="N72" s="21" t="s">
        <v>65</v>
      </c>
      <c r="O72" s="21" t="s">
        <v>65</v>
      </c>
      <c r="P72" s="21" t="s">
        <v>65</v>
      </c>
      <c r="Q72" s="40">
        <f t="shared" ca="1" si="15"/>
        <v>129.02669999</v>
      </c>
      <c r="R72" s="44">
        <f>IF(VLOOKUP(A72,$Z$12:$AI$125,8)=VLOOKUP(A71,$Z$12:$AI$125,8),0,VLOOKUP(A72,Z$12:$AI$125,8))</f>
        <v>0</v>
      </c>
      <c r="S72" s="45">
        <f>IF(R72&gt;0,VLOOKUP(R72,Y$12:$AH$125,7),0)</f>
        <v>0</v>
      </c>
      <c r="T72" s="40">
        <f t="shared" si="20"/>
        <v>0</v>
      </c>
      <c r="U72" s="40">
        <f t="shared" ca="1" si="16"/>
        <v>129.02669999</v>
      </c>
      <c r="V72" s="46" t="str">
        <f t="shared" si="21"/>
        <v>J=</v>
      </c>
      <c r="W72" s="47">
        <f t="shared" si="22"/>
        <v>43544</v>
      </c>
      <c r="X72" s="27"/>
      <c r="Y72" s="94">
        <f>[2]Plan1!$A228</f>
        <v>43784</v>
      </c>
      <c r="Z72" s="95" t="str">
        <f>[2]Plan1!$C228</f>
        <v>Proclamação da República</v>
      </c>
      <c r="AA72" s="56"/>
      <c r="AB72" s="27"/>
      <c r="AC72" s="88">
        <f t="shared" si="60"/>
        <v>46101</v>
      </c>
      <c r="AD72" s="88">
        <f t="shared" ref="AD72:AD76" si="61">(AC72-1)</f>
        <v>46100</v>
      </c>
      <c r="AE72" s="88">
        <f t="shared" ref="AE72:AE76" si="62">WORKDAY(AD72,1,Y$50:Y$434)</f>
        <v>46101</v>
      </c>
      <c r="AF72" s="27"/>
      <c r="AG72" s="51"/>
      <c r="AH72" s="52"/>
      <c r="AI72" s="53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</row>
    <row r="73" spans="1:185" ht="12.75" x14ac:dyDescent="0.2">
      <c r="A73" s="38">
        <f t="shared" si="17"/>
        <v>43517</v>
      </c>
      <c r="B73" s="39">
        <f t="shared" ca="1" si="23"/>
        <v>10132.11899999</v>
      </c>
      <c r="C73" s="40">
        <f t="shared" si="18"/>
        <v>10000</v>
      </c>
      <c r="D73" s="41">
        <f ca="1">IF(A73&lt;$B$1,VLOOKUP(A73,[1]DI!$A$4:$B$15000,2,FALSE),0)</f>
        <v>6.4000000000000001E-2</v>
      </c>
      <c r="E73" s="40">
        <f t="shared" ca="1" si="24"/>
        <v>2.4620000000000002E-4</v>
      </c>
      <c r="F73" s="42">
        <f t="shared" si="19"/>
        <v>1.24</v>
      </c>
      <c r="G73" s="43">
        <f t="shared" ca="1" si="25"/>
        <v>1.0003052880000001</v>
      </c>
      <c r="H73" s="40">
        <f ca="1">TRUNC(PRODUCT(G$10:G72),15)</f>
        <v>1.01321189650288</v>
      </c>
      <c r="I73" s="40">
        <f t="shared" si="26"/>
        <v>1</v>
      </c>
      <c r="J73" s="40">
        <f t="shared" ca="1" si="27"/>
        <v>1.0132118999999999</v>
      </c>
      <c r="K73" s="21" t="s">
        <v>65</v>
      </c>
      <c r="L73" s="21" t="s">
        <v>65</v>
      </c>
      <c r="M73" s="21" t="s">
        <v>65</v>
      </c>
      <c r="N73" s="21" t="s">
        <v>65</v>
      </c>
      <c r="O73" s="21" t="s">
        <v>65</v>
      </c>
      <c r="P73" s="21" t="s">
        <v>65</v>
      </c>
      <c r="Q73" s="40">
        <f t="shared" ca="1" si="15"/>
        <v>132.11899998999999</v>
      </c>
      <c r="R73" s="44">
        <f>IF(VLOOKUP(A73,$Z$12:$AI$125,8)=VLOOKUP(A72,$Z$12:$AI$125,8),0,VLOOKUP(A73,Z$12:$AI$125,8))</f>
        <v>0</v>
      </c>
      <c r="S73" s="45">
        <f>IF(R73&gt;0,VLOOKUP(R73,Y$12:$AH$125,7),0)</f>
        <v>0</v>
      </c>
      <c r="T73" s="40">
        <f t="shared" si="20"/>
        <v>0</v>
      </c>
      <c r="U73" s="40">
        <f t="shared" ca="1" si="16"/>
        <v>132.11899998999999</v>
      </c>
      <c r="V73" s="46" t="str">
        <f t="shared" si="21"/>
        <v>J=</v>
      </c>
      <c r="W73" s="47">
        <f t="shared" si="22"/>
        <v>43544</v>
      </c>
      <c r="X73" s="27"/>
      <c r="Y73" s="94">
        <f>[2]Plan1!$A229</f>
        <v>43824</v>
      </c>
      <c r="Z73" s="95" t="str">
        <f>[2]Plan1!$C229</f>
        <v>Natal</v>
      </c>
      <c r="AA73" s="56"/>
      <c r="AB73" s="27"/>
      <c r="AC73" s="88">
        <f t="shared" si="60"/>
        <v>46285</v>
      </c>
      <c r="AD73" s="88">
        <f t="shared" si="61"/>
        <v>46284</v>
      </c>
      <c r="AE73" s="88">
        <f t="shared" si="62"/>
        <v>46286</v>
      </c>
      <c r="AF73" s="27"/>
      <c r="AG73" s="51"/>
      <c r="AH73" s="52"/>
      <c r="AI73" s="53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</row>
    <row r="74" spans="1:185" ht="12.75" x14ac:dyDescent="0.2">
      <c r="A74" s="38">
        <f t="shared" si="17"/>
        <v>43518</v>
      </c>
      <c r="B74" s="39">
        <f t="shared" ca="1" si="23"/>
        <v>10135.212199989999</v>
      </c>
      <c r="C74" s="40">
        <f t="shared" si="18"/>
        <v>10000</v>
      </c>
      <c r="D74" s="41">
        <f ca="1">IF(A74&lt;$B$1,VLOOKUP(A74,[1]DI!$A$4:$B$15000,2,FALSE),0)</f>
        <v>6.4000000000000001E-2</v>
      </c>
      <c r="E74" s="40">
        <f t="shared" ca="1" si="24"/>
        <v>2.4620000000000002E-4</v>
      </c>
      <c r="F74" s="42">
        <f t="shared" si="19"/>
        <v>1.24</v>
      </c>
      <c r="G74" s="43">
        <f t="shared" ca="1" si="25"/>
        <v>1.0003052880000001</v>
      </c>
      <c r="H74" s="40">
        <f ca="1">TRUNC(PRODUCT(G$10:G73),15)</f>
        <v>1.01352121793634</v>
      </c>
      <c r="I74" s="40">
        <f t="shared" si="26"/>
        <v>1</v>
      </c>
      <c r="J74" s="40">
        <f t="shared" ca="1" si="27"/>
        <v>1.0135212199999999</v>
      </c>
      <c r="K74" s="21" t="s">
        <v>65</v>
      </c>
      <c r="L74" s="21" t="s">
        <v>65</v>
      </c>
      <c r="M74" s="21" t="s">
        <v>65</v>
      </c>
      <c r="N74" s="21" t="s">
        <v>65</v>
      </c>
      <c r="O74" s="21" t="s">
        <v>65</v>
      </c>
      <c r="P74" s="21" t="s">
        <v>65</v>
      </c>
      <c r="Q74" s="40">
        <f t="shared" ref="Q74:Q137" ca="1" si="63">TRUNC((C74*(J74-1)),8)</f>
        <v>135.21219998999999</v>
      </c>
      <c r="R74" s="44">
        <f>IF(VLOOKUP(A74,$Z$12:$AI$125,8)=VLOOKUP(A73,$Z$12:$AI$125,8),0,VLOOKUP(A74,Z$12:$AI$125,8))</f>
        <v>0</v>
      </c>
      <c r="S74" s="45">
        <f>IF(R74&gt;0,VLOOKUP(R74,Y$12:$AH$125,7),0)</f>
        <v>0</v>
      </c>
      <c r="T74" s="40">
        <f t="shared" si="20"/>
        <v>0</v>
      </c>
      <c r="U74" s="40">
        <f t="shared" ref="U74:U137" ca="1" si="64">(Q74+T74)</f>
        <v>135.21219998999999</v>
      </c>
      <c r="V74" s="46" t="str">
        <f t="shared" si="21"/>
        <v>J=</v>
      </c>
      <c r="W74" s="47">
        <f t="shared" si="22"/>
        <v>43544</v>
      </c>
      <c r="X74" s="27"/>
      <c r="Y74" s="94">
        <f>[2]Plan1!$A230</f>
        <v>43831</v>
      </c>
      <c r="Z74" s="95" t="str">
        <f>[2]Plan1!$C230</f>
        <v>Confraternização Universal</v>
      </c>
      <c r="AA74" s="56"/>
      <c r="AB74" s="27"/>
      <c r="AC74" s="88">
        <f t="shared" si="60"/>
        <v>46466</v>
      </c>
      <c r="AD74" s="88">
        <f t="shared" si="61"/>
        <v>46465</v>
      </c>
      <c r="AE74" s="88">
        <f t="shared" si="62"/>
        <v>46468</v>
      </c>
      <c r="AF74" s="27"/>
      <c r="AG74" s="51"/>
      <c r="AH74" s="52"/>
      <c r="AI74" s="53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</row>
    <row r="75" spans="1:185" ht="12.75" x14ac:dyDescent="0.2">
      <c r="A75" s="38">
        <f t="shared" ref="A75:A138" si="65">(A74+1)</f>
        <v>43519</v>
      </c>
      <c r="B75" s="39">
        <f t="shared" ca="1" si="23"/>
        <v>10138.3063</v>
      </c>
      <c r="C75" s="40">
        <f t="shared" ref="C75:C138" si="66">TRUNC(C74-T74,8)</f>
        <v>10000</v>
      </c>
      <c r="D75" s="41">
        <f ca="1">IF(A75&lt;$B$1,VLOOKUP(A75,[1]DI!$A$4:$B$15000,2,FALSE),0)</f>
        <v>0</v>
      </c>
      <c r="E75" s="40">
        <f t="shared" ca="1" si="24"/>
        <v>0</v>
      </c>
      <c r="F75" s="42">
        <f t="shared" ref="F75:F138" si="67">F74</f>
        <v>1.24</v>
      </c>
      <c r="G75" s="43">
        <f t="shared" ca="1" si="25"/>
        <v>1</v>
      </c>
      <c r="H75" s="40">
        <f ca="1">TRUNC(PRODUCT(G$10:G74),15)</f>
        <v>1.0138306338019201</v>
      </c>
      <c r="I75" s="40">
        <f t="shared" si="26"/>
        <v>1</v>
      </c>
      <c r="J75" s="40">
        <f t="shared" ca="1" si="27"/>
        <v>1.01383063</v>
      </c>
      <c r="K75" s="21" t="s">
        <v>65</v>
      </c>
      <c r="L75" s="21" t="s">
        <v>65</v>
      </c>
      <c r="M75" s="21" t="s">
        <v>65</v>
      </c>
      <c r="N75" s="21" t="s">
        <v>65</v>
      </c>
      <c r="O75" s="21" t="s">
        <v>65</v>
      </c>
      <c r="P75" s="21" t="s">
        <v>65</v>
      </c>
      <c r="Q75" s="40">
        <f t="shared" ca="1" si="63"/>
        <v>138.30629999999999</v>
      </c>
      <c r="R75" s="44">
        <f>IF(VLOOKUP(A75,$Z$12:$AI$125,8)=VLOOKUP(A74,$Z$12:$AI$125,8),0,VLOOKUP(A75,Z$12:$AI$125,8))</f>
        <v>0</v>
      </c>
      <c r="S75" s="45">
        <f>IF(R75&gt;0,VLOOKUP(R75,Y$12:$AH$125,7),0)</f>
        <v>0</v>
      </c>
      <c r="T75" s="40">
        <f t="shared" ref="T75:T138" si="68">IF(S75&gt;0,(C75*S75),0)</f>
        <v>0</v>
      </c>
      <c r="U75" s="40">
        <f t="shared" ca="1" si="64"/>
        <v>138.30629999999999</v>
      </c>
      <c r="V75" s="46" t="str">
        <f t="shared" ref="V75:V138" si="69">IF(R74&gt;0,VLOOKUP(A74,$Z$12:$AI$125,9),V74)</f>
        <v>J=</v>
      </c>
      <c r="W75" s="47">
        <f t="shared" ref="W75:W138" si="70">IF(R74&gt;0,VLOOKUP(A74,$Z$12:$AI$125,10),W74)</f>
        <v>43544</v>
      </c>
      <c r="X75" s="27"/>
      <c r="Y75" s="94">
        <f>[2]Plan1!$A231</f>
        <v>43885</v>
      </c>
      <c r="Z75" s="95" t="str">
        <f>[2]Plan1!$C231</f>
        <v>Carnaval</v>
      </c>
      <c r="AA75" s="56"/>
      <c r="AB75" s="27"/>
      <c r="AC75" s="88">
        <f t="shared" si="60"/>
        <v>46650</v>
      </c>
      <c r="AD75" s="88">
        <f t="shared" si="61"/>
        <v>46649</v>
      </c>
      <c r="AE75" s="88">
        <f t="shared" si="62"/>
        <v>46650</v>
      </c>
      <c r="AF75" s="27"/>
      <c r="AG75" s="51"/>
      <c r="AH75" s="52"/>
      <c r="AI75" s="53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</row>
    <row r="76" spans="1:185" ht="12.75" x14ac:dyDescent="0.2">
      <c r="A76" s="38">
        <f t="shared" si="65"/>
        <v>43520</v>
      </c>
      <c r="B76" s="39">
        <f t="shared" ref="B76:B139" ca="1" si="71">IF(A76&lt;=TODAY(),C76+Q76,IF(AND(A76&gt;TODAY(),A76&lt;=$B$1),IF(VLOOKUP(TODAY(),$A$10:$D$5000,4,FALSE)=0,"n.d",C76+Q76),"n.d"))</f>
        <v>10138.3063</v>
      </c>
      <c r="C76" s="40">
        <f t="shared" si="66"/>
        <v>10000</v>
      </c>
      <c r="D76" s="41">
        <f ca="1">IF(A76&lt;$B$1,VLOOKUP(A76,[1]DI!$A$4:$B$15000,2,FALSE),0)</f>
        <v>0</v>
      </c>
      <c r="E76" s="40">
        <f t="shared" ref="E76:E139" ca="1" si="72">ROUND((((1+D76)^(1/252)-1)),8)</f>
        <v>0</v>
      </c>
      <c r="F76" s="42">
        <f t="shared" si="67"/>
        <v>1.24</v>
      </c>
      <c r="G76" s="43">
        <f t="shared" ref="G76:G139" ca="1" si="73">TRUNC((1+(E76*F76)),15)</f>
        <v>1</v>
      </c>
      <c r="H76" s="40">
        <f ca="1">TRUNC(PRODUCT(G$10:G75),15)</f>
        <v>1.0138306338019201</v>
      </c>
      <c r="I76" s="40">
        <f t="shared" ref="I76:I139" si="74">IF(OR(R75&gt;0,R75="E"),H75,I75)</f>
        <v>1</v>
      </c>
      <c r="J76" s="40">
        <f t="shared" ref="J76:J139" ca="1" si="75">ROUND(TRUNC(H76/I76,15),8)</f>
        <v>1.01383063</v>
      </c>
      <c r="K76" s="21" t="s">
        <v>65</v>
      </c>
      <c r="L76" s="21" t="s">
        <v>65</v>
      </c>
      <c r="M76" s="21" t="s">
        <v>65</v>
      </c>
      <c r="N76" s="21" t="s">
        <v>65</v>
      </c>
      <c r="O76" s="21" t="s">
        <v>65</v>
      </c>
      <c r="P76" s="21" t="s">
        <v>65</v>
      </c>
      <c r="Q76" s="40">
        <f t="shared" ca="1" si="63"/>
        <v>138.30629999999999</v>
      </c>
      <c r="R76" s="44">
        <f>IF(VLOOKUP(A76,$Z$12:$AI$125,8)=VLOOKUP(A75,$Z$12:$AI$125,8),0,VLOOKUP(A76,Z$12:$AI$125,8))</f>
        <v>0</v>
      </c>
      <c r="S76" s="45">
        <f>IF(R76&gt;0,VLOOKUP(R76,Y$12:$AH$125,7),0)</f>
        <v>0</v>
      </c>
      <c r="T76" s="40">
        <f t="shared" si="68"/>
        <v>0</v>
      </c>
      <c r="U76" s="40">
        <f t="shared" ca="1" si="64"/>
        <v>138.30629999999999</v>
      </c>
      <c r="V76" s="46" t="str">
        <f t="shared" si="69"/>
        <v>J=</v>
      </c>
      <c r="W76" s="47">
        <f t="shared" si="70"/>
        <v>43544</v>
      </c>
      <c r="X76" s="27"/>
      <c r="Y76" s="94">
        <f>[2]Plan1!$A232</f>
        <v>43886</v>
      </c>
      <c r="Z76" s="95" t="str">
        <f>[2]Plan1!$C232</f>
        <v>Carnaval</v>
      </c>
      <c r="AA76" s="56"/>
      <c r="AB76" s="27"/>
      <c r="AC76" s="88">
        <f t="shared" si="60"/>
        <v>46832</v>
      </c>
      <c r="AD76" s="88">
        <f t="shared" si="61"/>
        <v>46831</v>
      </c>
      <c r="AE76" s="88">
        <f t="shared" si="62"/>
        <v>46832</v>
      </c>
      <c r="AF76" s="27"/>
      <c r="AG76" s="51"/>
      <c r="AH76" s="52"/>
      <c r="AI76" s="53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</row>
    <row r="77" spans="1:185" ht="12.75" x14ac:dyDescent="0.2">
      <c r="A77" s="38">
        <f t="shared" si="65"/>
        <v>43521</v>
      </c>
      <c r="B77" s="39">
        <f t="shared" ca="1" si="71"/>
        <v>10138.3063</v>
      </c>
      <c r="C77" s="40">
        <f t="shared" si="66"/>
        <v>10000</v>
      </c>
      <c r="D77" s="41">
        <f ca="1">IF(A77&lt;$B$1,VLOOKUP(A77,[1]DI!$A$4:$B$15000,2,FALSE),0)</f>
        <v>6.4000000000000001E-2</v>
      </c>
      <c r="E77" s="40">
        <f t="shared" ca="1" si="72"/>
        <v>2.4620000000000002E-4</v>
      </c>
      <c r="F77" s="42">
        <f t="shared" si="67"/>
        <v>1.24</v>
      </c>
      <c r="G77" s="43">
        <f t="shared" ca="1" si="73"/>
        <v>1.0003052880000001</v>
      </c>
      <c r="H77" s="40">
        <f ca="1">TRUNC(PRODUCT(G$10:G76),15)</f>
        <v>1.0138306338019201</v>
      </c>
      <c r="I77" s="40">
        <f t="shared" si="74"/>
        <v>1</v>
      </c>
      <c r="J77" s="40">
        <f t="shared" ca="1" si="75"/>
        <v>1.01383063</v>
      </c>
      <c r="K77" s="21" t="s">
        <v>65</v>
      </c>
      <c r="L77" s="21" t="s">
        <v>65</v>
      </c>
      <c r="M77" s="21" t="s">
        <v>65</v>
      </c>
      <c r="N77" s="21" t="s">
        <v>65</v>
      </c>
      <c r="O77" s="21" t="s">
        <v>65</v>
      </c>
      <c r="P77" s="21" t="s">
        <v>65</v>
      </c>
      <c r="Q77" s="40">
        <f t="shared" ca="1" si="63"/>
        <v>138.30629999999999</v>
      </c>
      <c r="R77" s="44">
        <f>IF(VLOOKUP(A77,$Z$12:$AI$125,8)=VLOOKUP(A76,$Z$12:$AI$125,8),0,VLOOKUP(A77,Z$12:$AI$125,8))</f>
        <v>0</v>
      </c>
      <c r="S77" s="45">
        <f>IF(R77&gt;0,VLOOKUP(R77,Y$12:$AH$125,7),0)</f>
        <v>0</v>
      </c>
      <c r="T77" s="40">
        <f t="shared" si="68"/>
        <v>0</v>
      </c>
      <c r="U77" s="40">
        <f t="shared" ca="1" si="64"/>
        <v>138.30629999999999</v>
      </c>
      <c r="V77" s="46" t="str">
        <f t="shared" si="69"/>
        <v>J=</v>
      </c>
      <c r="W77" s="47">
        <f t="shared" si="70"/>
        <v>43544</v>
      </c>
      <c r="X77" s="27"/>
      <c r="Y77" s="94">
        <f>[2]Plan1!$A233</f>
        <v>43931</v>
      </c>
      <c r="Z77" s="95" t="str">
        <f>[2]Plan1!$C233</f>
        <v>Paixão de Cristo</v>
      </c>
      <c r="AA77" s="56"/>
      <c r="AB77" s="27"/>
      <c r="AC77" s="88">
        <f t="shared" si="60"/>
        <v>47016</v>
      </c>
      <c r="AD77" s="88">
        <f t="shared" ref="AD77" si="76">(AC77-1)</f>
        <v>47015</v>
      </c>
      <c r="AE77" s="88">
        <f t="shared" ref="AE77" si="77">WORKDAY(AD77,1,Y$50:Y$434)</f>
        <v>47016</v>
      </c>
      <c r="AF77" s="27"/>
      <c r="AG77" s="51"/>
      <c r="AH77" s="52"/>
      <c r="AI77" s="53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</row>
    <row r="78" spans="1:185" ht="12.75" x14ac:dyDescent="0.2">
      <c r="A78" s="38">
        <f t="shared" si="65"/>
        <v>43522</v>
      </c>
      <c r="B78" s="39">
        <f t="shared" ca="1" si="71"/>
        <v>10141.401400000001</v>
      </c>
      <c r="C78" s="40">
        <f t="shared" si="66"/>
        <v>10000</v>
      </c>
      <c r="D78" s="41">
        <f ca="1">IF(A78&lt;$B$1,VLOOKUP(A78,[1]DI!$A$4:$B$15000,2,FALSE),0)</f>
        <v>6.4000000000000001E-2</v>
      </c>
      <c r="E78" s="40">
        <f t="shared" ca="1" si="72"/>
        <v>2.4620000000000002E-4</v>
      </c>
      <c r="F78" s="42">
        <f t="shared" si="67"/>
        <v>1.24</v>
      </c>
      <c r="G78" s="43">
        <f t="shared" ca="1" si="73"/>
        <v>1.0003052880000001</v>
      </c>
      <c r="H78" s="40">
        <f ca="1">TRUNC(PRODUCT(G$10:G77),15)</f>
        <v>1.0141401441284501</v>
      </c>
      <c r="I78" s="40">
        <f t="shared" si="74"/>
        <v>1</v>
      </c>
      <c r="J78" s="40">
        <f t="shared" ca="1" si="75"/>
        <v>1.0141401400000001</v>
      </c>
      <c r="K78" s="21" t="s">
        <v>65</v>
      </c>
      <c r="L78" s="21" t="s">
        <v>65</v>
      </c>
      <c r="M78" s="21" t="s">
        <v>65</v>
      </c>
      <c r="N78" s="21" t="s">
        <v>65</v>
      </c>
      <c r="O78" s="21" t="s">
        <v>65</v>
      </c>
      <c r="P78" s="21" t="s">
        <v>65</v>
      </c>
      <c r="Q78" s="40">
        <f t="shared" ca="1" si="63"/>
        <v>141.4014</v>
      </c>
      <c r="R78" s="44">
        <f>IF(VLOOKUP(A78,$Z$12:$AI$125,8)=VLOOKUP(A77,$Z$12:$AI$125,8),0,VLOOKUP(A78,Z$12:$AI$125,8))</f>
        <v>0</v>
      </c>
      <c r="S78" s="45">
        <f>IF(R78&gt;0,VLOOKUP(R78,Y$12:$AH$125,7),0)</f>
        <v>0</v>
      </c>
      <c r="T78" s="40">
        <f t="shared" si="68"/>
        <v>0</v>
      </c>
      <c r="U78" s="40">
        <f t="shared" ca="1" si="64"/>
        <v>141.4014</v>
      </c>
      <c r="V78" s="46" t="str">
        <f t="shared" si="69"/>
        <v>J=</v>
      </c>
      <c r="W78" s="47">
        <f t="shared" si="70"/>
        <v>43544</v>
      </c>
      <c r="X78" s="27"/>
      <c r="Y78" s="94">
        <f>[2]Plan1!$A234</f>
        <v>43942</v>
      </c>
      <c r="Z78" s="95" t="str">
        <f>[2]Plan1!$C234</f>
        <v>Tiradentes</v>
      </c>
      <c r="AA78" s="56"/>
      <c r="AB78" s="27"/>
      <c r="AC78" s="56"/>
      <c r="AD78" s="56"/>
      <c r="AE78" s="58"/>
      <c r="AF78" s="27"/>
      <c r="AG78" s="51"/>
      <c r="AH78" s="52"/>
      <c r="AI78" s="53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</row>
    <row r="79" spans="1:185" ht="12.75" x14ac:dyDescent="0.2">
      <c r="A79" s="38">
        <f t="shared" si="65"/>
        <v>43523</v>
      </c>
      <c r="B79" s="39">
        <f t="shared" ca="1" si="71"/>
        <v>10144.497499999999</v>
      </c>
      <c r="C79" s="40">
        <f t="shared" si="66"/>
        <v>10000</v>
      </c>
      <c r="D79" s="41">
        <f ca="1">IF(A79&lt;$B$1,VLOOKUP(A79,[1]DI!$A$4:$B$15000,2,FALSE),0)</f>
        <v>6.4000000000000001E-2</v>
      </c>
      <c r="E79" s="40">
        <f t="shared" ca="1" si="72"/>
        <v>2.4620000000000002E-4</v>
      </c>
      <c r="F79" s="42">
        <f t="shared" si="67"/>
        <v>1.24</v>
      </c>
      <c r="G79" s="43">
        <f t="shared" ca="1" si="73"/>
        <v>1.0003052880000001</v>
      </c>
      <c r="H79" s="40">
        <f ca="1">TRUNC(PRODUCT(G$10:G78),15)</f>
        <v>1.0144497489447699</v>
      </c>
      <c r="I79" s="40">
        <f t="shared" si="74"/>
        <v>1</v>
      </c>
      <c r="J79" s="40">
        <f t="shared" ca="1" si="75"/>
        <v>1.01444975</v>
      </c>
      <c r="K79" s="21" t="s">
        <v>65</v>
      </c>
      <c r="L79" s="21" t="s">
        <v>65</v>
      </c>
      <c r="M79" s="21" t="s">
        <v>65</v>
      </c>
      <c r="N79" s="21" t="s">
        <v>65</v>
      </c>
      <c r="O79" s="21" t="s">
        <v>65</v>
      </c>
      <c r="P79" s="21" t="s">
        <v>65</v>
      </c>
      <c r="Q79" s="40">
        <f t="shared" ca="1" si="63"/>
        <v>144.4975</v>
      </c>
      <c r="R79" s="44">
        <f>IF(VLOOKUP(A79,$Z$12:$AI$125,8)=VLOOKUP(A78,$Z$12:$AI$125,8),0,VLOOKUP(A79,Z$12:$AI$125,8))</f>
        <v>0</v>
      </c>
      <c r="S79" s="45">
        <f>IF(R79&gt;0,VLOOKUP(R79,Y$12:$AH$125,7),0)</f>
        <v>0</v>
      </c>
      <c r="T79" s="40">
        <f t="shared" si="68"/>
        <v>0</v>
      </c>
      <c r="U79" s="40">
        <f t="shared" ca="1" si="64"/>
        <v>144.4975</v>
      </c>
      <c r="V79" s="46" t="str">
        <f t="shared" si="69"/>
        <v>J=</v>
      </c>
      <c r="W79" s="47">
        <f t="shared" si="70"/>
        <v>43544</v>
      </c>
      <c r="X79" s="27"/>
      <c r="Y79" s="94">
        <f>[2]Plan1!$A235</f>
        <v>43952</v>
      </c>
      <c r="Z79" s="95" t="str">
        <f>[2]Plan1!$C235</f>
        <v>Dia do Trabalho</v>
      </c>
      <c r="AA79" s="56"/>
      <c r="AB79" s="27"/>
      <c r="AC79" s="56"/>
      <c r="AD79" s="56"/>
      <c r="AE79" s="58"/>
      <c r="AF79" s="27"/>
      <c r="AG79" s="51"/>
      <c r="AH79" s="52"/>
      <c r="AI79" s="53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</row>
    <row r="80" spans="1:185" ht="12.75" x14ac:dyDescent="0.2">
      <c r="A80" s="38">
        <f t="shared" si="65"/>
        <v>43524</v>
      </c>
      <c r="B80" s="39">
        <f t="shared" ca="1" si="71"/>
        <v>10147.59449999</v>
      </c>
      <c r="C80" s="40">
        <f t="shared" si="66"/>
        <v>10000</v>
      </c>
      <c r="D80" s="41">
        <f ca="1">IF(A80&lt;$B$1,VLOOKUP(A80,[1]DI!$A$4:$B$15000,2,FALSE),0)</f>
        <v>6.4000000000000001E-2</v>
      </c>
      <c r="E80" s="40">
        <f t="shared" ca="1" si="72"/>
        <v>2.4620000000000002E-4</v>
      </c>
      <c r="F80" s="42">
        <f t="shared" si="67"/>
        <v>1.24</v>
      </c>
      <c r="G80" s="43">
        <f t="shared" ca="1" si="73"/>
        <v>1.0003052880000001</v>
      </c>
      <c r="H80" s="40">
        <f ca="1">TRUNC(PRODUCT(G$10:G79),15)</f>
        <v>1.01475944827973</v>
      </c>
      <c r="I80" s="40">
        <f t="shared" si="74"/>
        <v>1</v>
      </c>
      <c r="J80" s="40">
        <f t="shared" ca="1" si="75"/>
        <v>1.0147594499999999</v>
      </c>
      <c r="K80" s="21" t="s">
        <v>65</v>
      </c>
      <c r="L80" s="21" t="s">
        <v>65</v>
      </c>
      <c r="M80" s="21" t="s">
        <v>65</v>
      </c>
      <c r="N80" s="21" t="s">
        <v>65</v>
      </c>
      <c r="O80" s="21" t="s">
        <v>65</v>
      </c>
      <c r="P80" s="21" t="s">
        <v>65</v>
      </c>
      <c r="Q80" s="40">
        <f t="shared" ca="1" si="63"/>
        <v>147.59449999</v>
      </c>
      <c r="R80" s="44">
        <f>IF(VLOOKUP(A80,$Z$12:$AI$125,8)=VLOOKUP(A79,$Z$12:$AI$125,8),0,VLOOKUP(A80,Z$12:$AI$125,8))</f>
        <v>0</v>
      </c>
      <c r="S80" s="45">
        <f>IF(R80&gt;0,VLOOKUP(R80,Y$12:$AH$125,7),0)</f>
        <v>0</v>
      </c>
      <c r="T80" s="40">
        <f t="shared" si="68"/>
        <v>0</v>
      </c>
      <c r="U80" s="40">
        <f t="shared" ca="1" si="64"/>
        <v>147.59449999</v>
      </c>
      <c r="V80" s="46" t="str">
        <f t="shared" si="69"/>
        <v>J=</v>
      </c>
      <c r="W80" s="47">
        <f t="shared" si="70"/>
        <v>43544</v>
      </c>
      <c r="X80" s="27"/>
      <c r="Y80" s="94">
        <f>[2]Plan1!$A236</f>
        <v>43993</v>
      </c>
      <c r="Z80" s="95" t="str">
        <f>[2]Plan1!$C236</f>
        <v>Corpus Christi</v>
      </c>
      <c r="AA80" s="56"/>
      <c r="AB80" s="27"/>
      <c r="AC80" s="56"/>
      <c r="AD80" s="56"/>
      <c r="AE80" s="58"/>
      <c r="AF80" s="27"/>
      <c r="AG80" s="51"/>
      <c r="AH80" s="52"/>
      <c r="AI80" s="53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</row>
    <row r="81" spans="1:182" ht="12.75" x14ac:dyDescent="0.2">
      <c r="A81" s="38">
        <f t="shared" si="65"/>
        <v>43525</v>
      </c>
      <c r="B81" s="39">
        <f t="shared" ca="1" si="71"/>
        <v>10150.6924</v>
      </c>
      <c r="C81" s="40">
        <f t="shared" si="66"/>
        <v>10000</v>
      </c>
      <c r="D81" s="41">
        <f ca="1">IF(A81&lt;$B$1,VLOOKUP(A81,[1]DI!$A$4:$B$15000,2,FALSE),0)</f>
        <v>6.4000000000000001E-2</v>
      </c>
      <c r="E81" s="40">
        <f t="shared" ca="1" si="72"/>
        <v>2.4620000000000002E-4</v>
      </c>
      <c r="F81" s="42">
        <f t="shared" si="67"/>
        <v>1.24</v>
      </c>
      <c r="G81" s="43">
        <f t="shared" ca="1" si="73"/>
        <v>1.0003052880000001</v>
      </c>
      <c r="H81" s="40">
        <f ca="1">TRUNC(PRODUCT(G$10:G80),15)</f>
        <v>1.0150692421621701</v>
      </c>
      <c r="I81" s="40">
        <f t="shared" si="74"/>
        <v>1</v>
      </c>
      <c r="J81" s="40">
        <f t="shared" ca="1" si="75"/>
        <v>1.0150692400000001</v>
      </c>
      <c r="K81" s="21" t="s">
        <v>65</v>
      </c>
      <c r="L81" s="21" t="s">
        <v>65</v>
      </c>
      <c r="M81" s="21" t="s">
        <v>65</v>
      </c>
      <c r="N81" s="21" t="s">
        <v>65</v>
      </c>
      <c r="O81" s="21" t="s">
        <v>65</v>
      </c>
      <c r="P81" s="21" t="s">
        <v>65</v>
      </c>
      <c r="Q81" s="40">
        <f t="shared" ca="1" si="63"/>
        <v>150.69239999999999</v>
      </c>
      <c r="R81" s="44">
        <f>IF(VLOOKUP(A81,$Z$12:$AI$125,8)=VLOOKUP(A80,$Z$12:$AI$125,8),0,VLOOKUP(A81,Z$12:$AI$125,8))</f>
        <v>0</v>
      </c>
      <c r="S81" s="45">
        <f>IF(R81&gt;0,VLOOKUP(R81,Y$12:$AH$125,7),0)</f>
        <v>0</v>
      </c>
      <c r="T81" s="40">
        <f t="shared" si="68"/>
        <v>0</v>
      </c>
      <c r="U81" s="40">
        <f t="shared" ca="1" si="64"/>
        <v>150.69239999999999</v>
      </c>
      <c r="V81" s="46" t="str">
        <f t="shared" si="69"/>
        <v>J=</v>
      </c>
      <c r="W81" s="47">
        <f t="shared" si="70"/>
        <v>43544</v>
      </c>
      <c r="X81" s="27"/>
      <c r="Y81" s="94">
        <f>[2]Plan1!$A237</f>
        <v>44081</v>
      </c>
      <c r="Z81" s="95" t="str">
        <f>[2]Plan1!$C237</f>
        <v>Independência do Brasil</v>
      </c>
      <c r="AA81" s="56"/>
      <c r="AB81" s="27"/>
      <c r="AC81" s="56"/>
      <c r="AD81" s="56"/>
      <c r="AE81" s="58"/>
      <c r="AF81" s="27"/>
      <c r="AG81" s="51"/>
      <c r="AH81" s="52"/>
      <c r="AI81" s="53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</row>
    <row r="82" spans="1:182" ht="12.75" x14ac:dyDescent="0.2">
      <c r="A82" s="38">
        <f t="shared" si="65"/>
        <v>43526</v>
      </c>
      <c r="B82" s="39">
        <f t="shared" ca="1" si="71"/>
        <v>10153.79129999</v>
      </c>
      <c r="C82" s="40">
        <f t="shared" si="66"/>
        <v>10000</v>
      </c>
      <c r="D82" s="41">
        <f ca="1">IF(A82&lt;$B$1,VLOOKUP(A82,[1]DI!$A$4:$B$15000,2,FALSE),0)</f>
        <v>0</v>
      </c>
      <c r="E82" s="40">
        <f t="shared" ca="1" si="72"/>
        <v>0</v>
      </c>
      <c r="F82" s="42">
        <f t="shared" si="67"/>
        <v>1.24</v>
      </c>
      <c r="G82" s="43">
        <f t="shared" ca="1" si="73"/>
        <v>1</v>
      </c>
      <c r="H82" s="40">
        <f ca="1">TRUNC(PRODUCT(G$10:G81),15)</f>
        <v>1.0153791306209801</v>
      </c>
      <c r="I82" s="40">
        <f t="shared" si="74"/>
        <v>1</v>
      </c>
      <c r="J82" s="40">
        <f t="shared" ca="1" si="75"/>
        <v>1.0153791299999999</v>
      </c>
      <c r="K82" s="21" t="s">
        <v>65</v>
      </c>
      <c r="L82" s="21" t="s">
        <v>65</v>
      </c>
      <c r="M82" s="21" t="s">
        <v>65</v>
      </c>
      <c r="N82" s="21" t="s">
        <v>65</v>
      </c>
      <c r="O82" s="21" t="s">
        <v>65</v>
      </c>
      <c r="P82" s="21" t="s">
        <v>65</v>
      </c>
      <c r="Q82" s="40">
        <f t="shared" ca="1" si="63"/>
        <v>153.79129999</v>
      </c>
      <c r="R82" s="44">
        <f>IF(VLOOKUP(A82,$Z$12:$AI$125,8)=VLOOKUP(A81,$Z$12:$AI$125,8),0,VLOOKUP(A82,Z$12:$AI$125,8))</f>
        <v>0</v>
      </c>
      <c r="S82" s="45">
        <f>IF(R82&gt;0,VLOOKUP(R82,Y$12:$AH$125,7),0)</f>
        <v>0</v>
      </c>
      <c r="T82" s="40">
        <f t="shared" si="68"/>
        <v>0</v>
      </c>
      <c r="U82" s="40">
        <f t="shared" ca="1" si="64"/>
        <v>153.79129999</v>
      </c>
      <c r="V82" s="46" t="str">
        <f t="shared" si="69"/>
        <v>J=</v>
      </c>
      <c r="W82" s="47">
        <f t="shared" si="70"/>
        <v>43544</v>
      </c>
      <c r="X82" s="27"/>
      <c r="Y82" s="94">
        <f>[2]Plan1!$A238</f>
        <v>44116</v>
      </c>
      <c r="Z82" s="95" t="str">
        <f>[2]Plan1!$C238</f>
        <v>Nossa Sr.a Aparecida - Padroeira do Brasil</v>
      </c>
      <c r="AA82" s="56"/>
      <c r="AB82" s="27"/>
      <c r="AC82" s="56"/>
      <c r="AD82" s="56"/>
      <c r="AE82" s="58"/>
      <c r="AF82" s="27"/>
      <c r="AG82" s="51"/>
      <c r="AH82" s="52"/>
      <c r="AI82" s="53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</row>
    <row r="83" spans="1:182" ht="12.75" x14ac:dyDescent="0.2">
      <c r="A83" s="38">
        <f t="shared" si="65"/>
        <v>43527</v>
      </c>
      <c r="B83" s="39">
        <f t="shared" ca="1" si="71"/>
        <v>10153.79129999</v>
      </c>
      <c r="C83" s="40">
        <f t="shared" si="66"/>
        <v>10000</v>
      </c>
      <c r="D83" s="41">
        <f ca="1">IF(A83&lt;$B$1,VLOOKUP(A83,[1]DI!$A$4:$B$15000,2,FALSE),0)</f>
        <v>0</v>
      </c>
      <c r="E83" s="40">
        <f t="shared" ca="1" si="72"/>
        <v>0</v>
      </c>
      <c r="F83" s="42">
        <f t="shared" si="67"/>
        <v>1.24</v>
      </c>
      <c r="G83" s="43">
        <f t="shared" ca="1" si="73"/>
        <v>1</v>
      </c>
      <c r="H83" s="40">
        <f ca="1">TRUNC(PRODUCT(G$10:G82),15)</f>
        <v>1.0153791306209801</v>
      </c>
      <c r="I83" s="40">
        <f t="shared" si="74"/>
        <v>1</v>
      </c>
      <c r="J83" s="40">
        <f t="shared" ca="1" si="75"/>
        <v>1.0153791299999999</v>
      </c>
      <c r="K83" s="21" t="s">
        <v>65</v>
      </c>
      <c r="L83" s="21" t="s">
        <v>65</v>
      </c>
      <c r="M83" s="21" t="s">
        <v>65</v>
      </c>
      <c r="N83" s="21" t="s">
        <v>65</v>
      </c>
      <c r="O83" s="21" t="s">
        <v>65</v>
      </c>
      <c r="P83" s="21" t="s">
        <v>65</v>
      </c>
      <c r="Q83" s="40">
        <f t="shared" ca="1" si="63"/>
        <v>153.79129999</v>
      </c>
      <c r="R83" s="44">
        <f>IF(VLOOKUP(A83,$Z$12:$AI$125,8)=VLOOKUP(A82,$Z$12:$AI$125,8),0,VLOOKUP(A83,Z$12:$AI$125,8))</f>
        <v>0</v>
      </c>
      <c r="S83" s="45">
        <f>IF(R83&gt;0,VLOOKUP(R83,Y$12:$AH$125,7),0)</f>
        <v>0</v>
      </c>
      <c r="T83" s="40">
        <f t="shared" si="68"/>
        <v>0</v>
      </c>
      <c r="U83" s="40">
        <f t="shared" ca="1" si="64"/>
        <v>153.79129999</v>
      </c>
      <c r="V83" s="46" t="str">
        <f t="shared" si="69"/>
        <v>J=</v>
      </c>
      <c r="W83" s="47">
        <f t="shared" si="70"/>
        <v>43544</v>
      </c>
      <c r="X83" s="27"/>
      <c r="Y83" s="94">
        <f>[2]Plan1!$A239</f>
        <v>44137</v>
      </c>
      <c r="Z83" s="95" t="str">
        <f>[2]Plan1!$C239</f>
        <v>Finados</v>
      </c>
      <c r="AA83" s="56"/>
      <c r="AB83" s="27"/>
      <c r="AC83" s="56"/>
      <c r="AD83" s="56"/>
      <c r="AE83" s="58"/>
      <c r="AF83" s="27"/>
      <c r="AG83" s="51"/>
      <c r="AH83" s="52"/>
      <c r="AI83" s="53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</row>
    <row r="84" spans="1:182" ht="12.75" x14ac:dyDescent="0.2">
      <c r="A84" s="38">
        <f t="shared" si="65"/>
        <v>43528</v>
      </c>
      <c r="B84" s="39">
        <f t="shared" ca="1" si="71"/>
        <v>10153.79129999</v>
      </c>
      <c r="C84" s="40">
        <f t="shared" si="66"/>
        <v>10000</v>
      </c>
      <c r="D84" s="41">
        <f ca="1">IF(A84&lt;$B$1,VLOOKUP(A84,[1]DI!$A$4:$B$15000,2,FALSE),0)</f>
        <v>0</v>
      </c>
      <c r="E84" s="40">
        <f t="shared" ca="1" si="72"/>
        <v>0</v>
      </c>
      <c r="F84" s="42">
        <f t="shared" si="67"/>
        <v>1.24</v>
      </c>
      <c r="G84" s="43">
        <f t="shared" ca="1" si="73"/>
        <v>1</v>
      </c>
      <c r="H84" s="40">
        <f ca="1">TRUNC(PRODUCT(G$10:G83),15)</f>
        <v>1.0153791306209801</v>
      </c>
      <c r="I84" s="40">
        <f t="shared" si="74"/>
        <v>1</v>
      </c>
      <c r="J84" s="40">
        <f t="shared" ca="1" si="75"/>
        <v>1.0153791299999999</v>
      </c>
      <c r="K84" s="21" t="s">
        <v>65</v>
      </c>
      <c r="L84" s="21" t="s">
        <v>65</v>
      </c>
      <c r="M84" s="21" t="s">
        <v>65</v>
      </c>
      <c r="N84" s="21" t="s">
        <v>65</v>
      </c>
      <c r="O84" s="21" t="s">
        <v>65</v>
      </c>
      <c r="P84" s="21" t="s">
        <v>65</v>
      </c>
      <c r="Q84" s="40">
        <f t="shared" ca="1" si="63"/>
        <v>153.79129999</v>
      </c>
      <c r="R84" s="44">
        <f>IF(VLOOKUP(A84,$Z$12:$AI$125,8)=VLOOKUP(A83,$Z$12:$AI$125,8),0,VLOOKUP(A84,Z$12:$AI$125,8))</f>
        <v>0</v>
      </c>
      <c r="S84" s="45">
        <f>IF(R84&gt;0,VLOOKUP(R84,Y$12:$AH$125,7),0)</f>
        <v>0</v>
      </c>
      <c r="T84" s="40">
        <f t="shared" si="68"/>
        <v>0</v>
      </c>
      <c r="U84" s="40">
        <f t="shared" ca="1" si="64"/>
        <v>153.79129999</v>
      </c>
      <c r="V84" s="46" t="str">
        <f t="shared" si="69"/>
        <v>J=</v>
      </c>
      <c r="W84" s="47">
        <f t="shared" si="70"/>
        <v>43544</v>
      </c>
      <c r="X84" s="27"/>
      <c r="Y84" s="94">
        <f>[2]Plan1!$A240</f>
        <v>44150</v>
      </c>
      <c r="Z84" s="95" t="str">
        <f>[2]Plan1!$C240</f>
        <v>Proclamação da República</v>
      </c>
      <c r="AA84" s="56"/>
      <c r="AB84" s="27"/>
      <c r="AC84" s="56"/>
      <c r="AD84" s="56"/>
      <c r="AE84" s="58"/>
      <c r="AF84" s="27"/>
      <c r="AG84" s="51"/>
      <c r="AH84" s="52"/>
      <c r="AI84" s="53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</row>
    <row r="85" spans="1:182" ht="12.75" x14ac:dyDescent="0.2">
      <c r="A85" s="38">
        <f t="shared" si="65"/>
        <v>43529</v>
      </c>
      <c r="B85" s="39">
        <f t="shared" ca="1" si="71"/>
        <v>10153.79129999</v>
      </c>
      <c r="C85" s="40">
        <f t="shared" si="66"/>
        <v>10000</v>
      </c>
      <c r="D85" s="41">
        <f ca="1">IF(A85&lt;$B$1,VLOOKUP(A85,[1]DI!$A$4:$B$15000,2,FALSE),0)</f>
        <v>0</v>
      </c>
      <c r="E85" s="40">
        <f t="shared" ca="1" si="72"/>
        <v>0</v>
      </c>
      <c r="F85" s="42">
        <f t="shared" si="67"/>
        <v>1.24</v>
      </c>
      <c r="G85" s="43">
        <f t="shared" ca="1" si="73"/>
        <v>1</v>
      </c>
      <c r="H85" s="40">
        <f ca="1">TRUNC(PRODUCT(G$10:G84),15)</f>
        <v>1.0153791306209801</v>
      </c>
      <c r="I85" s="40">
        <f t="shared" si="74"/>
        <v>1</v>
      </c>
      <c r="J85" s="40">
        <f t="shared" ca="1" si="75"/>
        <v>1.0153791299999999</v>
      </c>
      <c r="K85" s="21" t="s">
        <v>65</v>
      </c>
      <c r="L85" s="21" t="s">
        <v>65</v>
      </c>
      <c r="M85" s="21" t="s">
        <v>65</v>
      </c>
      <c r="N85" s="21" t="s">
        <v>65</v>
      </c>
      <c r="O85" s="21" t="s">
        <v>65</v>
      </c>
      <c r="P85" s="21" t="s">
        <v>65</v>
      </c>
      <c r="Q85" s="40">
        <f t="shared" ca="1" si="63"/>
        <v>153.79129999</v>
      </c>
      <c r="R85" s="44">
        <f>IF(VLOOKUP(A85,$Z$12:$AI$125,8)=VLOOKUP(A84,$Z$12:$AI$125,8),0,VLOOKUP(A85,Z$12:$AI$125,8))</f>
        <v>0</v>
      </c>
      <c r="S85" s="45">
        <f>IF(R85&gt;0,VLOOKUP(R85,Y$12:$AH$125,7),0)</f>
        <v>0</v>
      </c>
      <c r="T85" s="40">
        <f t="shared" si="68"/>
        <v>0</v>
      </c>
      <c r="U85" s="40">
        <f t="shared" ca="1" si="64"/>
        <v>153.79129999</v>
      </c>
      <c r="V85" s="46" t="str">
        <f t="shared" si="69"/>
        <v>J=</v>
      </c>
      <c r="W85" s="47">
        <f t="shared" si="70"/>
        <v>43544</v>
      </c>
      <c r="X85" s="27"/>
      <c r="Y85" s="94">
        <f>[2]Plan1!$A241</f>
        <v>44190</v>
      </c>
      <c r="Z85" s="95" t="str">
        <f>[2]Plan1!$C241</f>
        <v>Natal</v>
      </c>
      <c r="AA85" s="56"/>
      <c r="AB85" s="27"/>
      <c r="AC85" s="56"/>
      <c r="AD85" s="56"/>
      <c r="AE85" s="58"/>
      <c r="AF85" s="27"/>
      <c r="AG85" s="51"/>
      <c r="AH85" s="52"/>
      <c r="AI85" s="53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</row>
    <row r="86" spans="1:182" ht="12.75" x14ac:dyDescent="0.2">
      <c r="A86" s="38">
        <f t="shared" si="65"/>
        <v>43530</v>
      </c>
      <c r="B86" s="39">
        <f t="shared" ca="1" si="71"/>
        <v>10153.79129999</v>
      </c>
      <c r="C86" s="40">
        <f t="shared" si="66"/>
        <v>10000</v>
      </c>
      <c r="D86" s="41">
        <f ca="1">IF(A86&lt;$B$1,VLOOKUP(A86,[1]DI!$A$4:$B$15000,2,FALSE),0)</f>
        <v>6.4000000000000001E-2</v>
      </c>
      <c r="E86" s="40">
        <f t="shared" ca="1" si="72"/>
        <v>2.4620000000000002E-4</v>
      </c>
      <c r="F86" s="42">
        <f t="shared" si="67"/>
        <v>1.24</v>
      </c>
      <c r="G86" s="43">
        <f t="shared" ca="1" si="73"/>
        <v>1.0003052880000001</v>
      </c>
      <c r="H86" s="40">
        <f ca="1">TRUNC(PRODUCT(G$10:G85),15)</f>
        <v>1.0153791306209801</v>
      </c>
      <c r="I86" s="40">
        <f t="shared" si="74"/>
        <v>1</v>
      </c>
      <c r="J86" s="40">
        <f t="shared" ca="1" si="75"/>
        <v>1.0153791299999999</v>
      </c>
      <c r="K86" s="21" t="s">
        <v>65</v>
      </c>
      <c r="L86" s="21" t="s">
        <v>65</v>
      </c>
      <c r="M86" s="21" t="s">
        <v>65</v>
      </c>
      <c r="N86" s="21" t="s">
        <v>65</v>
      </c>
      <c r="O86" s="21" t="s">
        <v>65</v>
      </c>
      <c r="P86" s="21" t="s">
        <v>65</v>
      </c>
      <c r="Q86" s="40">
        <f t="shared" ca="1" si="63"/>
        <v>153.79129999</v>
      </c>
      <c r="R86" s="44">
        <f>IF(VLOOKUP(A86,$Z$12:$AI$125,8)=VLOOKUP(A85,$Z$12:$AI$125,8),0,VLOOKUP(A86,Z$12:$AI$125,8))</f>
        <v>0</v>
      </c>
      <c r="S86" s="45">
        <f>IF(R86&gt;0,VLOOKUP(R86,Y$12:$AH$125,7),0)</f>
        <v>0</v>
      </c>
      <c r="T86" s="40">
        <f t="shared" si="68"/>
        <v>0</v>
      </c>
      <c r="U86" s="40">
        <f t="shared" ca="1" si="64"/>
        <v>153.79129999</v>
      </c>
      <c r="V86" s="46" t="str">
        <f t="shared" si="69"/>
        <v>J=</v>
      </c>
      <c r="W86" s="47">
        <f t="shared" si="70"/>
        <v>43544</v>
      </c>
      <c r="X86" s="27"/>
      <c r="Y86" s="94">
        <f>[2]Plan1!$A242</f>
        <v>44197</v>
      </c>
      <c r="Z86" s="95" t="str">
        <f>[2]Plan1!$C242</f>
        <v>Confraternização Universal</v>
      </c>
      <c r="AA86" s="56"/>
      <c r="AB86" s="27"/>
      <c r="AC86" s="56"/>
      <c r="AD86" s="56"/>
      <c r="AE86" s="58"/>
      <c r="AF86" s="27"/>
      <c r="AG86" s="51"/>
      <c r="AH86" s="52"/>
      <c r="AI86" s="53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</row>
    <row r="87" spans="1:182" ht="12.75" x14ac:dyDescent="0.2">
      <c r="A87" s="38">
        <f t="shared" si="65"/>
        <v>43531</v>
      </c>
      <c r="B87" s="39">
        <f t="shared" ca="1" si="71"/>
        <v>10156.891100000001</v>
      </c>
      <c r="C87" s="40">
        <f t="shared" si="66"/>
        <v>10000</v>
      </c>
      <c r="D87" s="41">
        <f ca="1">IF(A87&lt;$B$1,VLOOKUP(A87,[1]DI!$A$4:$B$15000,2,FALSE),0)</f>
        <v>6.4000000000000001E-2</v>
      </c>
      <c r="E87" s="40">
        <f t="shared" ca="1" si="72"/>
        <v>2.4620000000000002E-4</v>
      </c>
      <c r="F87" s="42">
        <f t="shared" si="67"/>
        <v>1.24</v>
      </c>
      <c r="G87" s="43">
        <f t="shared" ca="1" si="73"/>
        <v>1.0003052880000001</v>
      </c>
      <c r="H87" s="40">
        <f ca="1">TRUNC(PRODUCT(G$10:G86),15)</f>
        <v>1.0156891136850099</v>
      </c>
      <c r="I87" s="40">
        <f t="shared" si="74"/>
        <v>1</v>
      </c>
      <c r="J87" s="40">
        <f t="shared" ca="1" si="75"/>
        <v>1.0156891100000001</v>
      </c>
      <c r="K87" s="21" t="s">
        <v>65</v>
      </c>
      <c r="L87" s="21" t="s">
        <v>65</v>
      </c>
      <c r="M87" s="21" t="s">
        <v>65</v>
      </c>
      <c r="N87" s="21" t="s">
        <v>65</v>
      </c>
      <c r="O87" s="21" t="s">
        <v>65</v>
      </c>
      <c r="P87" s="21" t="s">
        <v>65</v>
      </c>
      <c r="Q87" s="40">
        <f t="shared" ca="1" si="63"/>
        <v>156.89109999999999</v>
      </c>
      <c r="R87" s="44">
        <f>IF(VLOOKUP(A87,$Z$12:$AI$125,8)=VLOOKUP(A86,$Z$12:$AI$125,8),0,VLOOKUP(A87,Z$12:$AI$125,8))</f>
        <v>0</v>
      </c>
      <c r="S87" s="45">
        <f>IF(R87&gt;0,VLOOKUP(R87,Y$12:$AH$125,7),0)</f>
        <v>0</v>
      </c>
      <c r="T87" s="40">
        <f t="shared" si="68"/>
        <v>0</v>
      </c>
      <c r="U87" s="40">
        <f t="shared" ca="1" si="64"/>
        <v>156.89109999999999</v>
      </c>
      <c r="V87" s="46" t="str">
        <f t="shared" si="69"/>
        <v>J=</v>
      </c>
      <c r="W87" s="47">
        <f t="shared" si="70"/>
        <v>43544</v>
      </c>
      <c r="X87" s="27"/>
      <c r="Y87" s="94">
        <f>[2]Plan1!$A243</f>
        <v>44242</v>
      </c>
      <c r="Z87" s="95" t="str">
        <f>[2]Plan1!$C243</f>
        <v>Carnaval</v>
      </c>
      <c r="AA87" s="56"/>
      <c r="AB87" s="27"/>
      <c r="AC87" s="56"/>
      <c r="AD87" s="56"/>
      <c r="AE87" s="58"/>
      <c r="AF87" s="27"/>
      <c r="AG87" s="51"/>
      <c r="AH87" s="52"/>
      <c r="AI87" s="53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</row>
    <row r="88" spans="1:182" ht="12.75" x14ac:dyDescent="0.2">
      <c r="A88" s="38">
        <f t="shared" si="65"/>
        <v>43532</v>
      </c>
      <c r="B88" s="39">
        <f t="shared" ca="1" si="71"/>
        <v>10159.991900000001</v>
      </c>
      <c r="C88" s="40">
        <f t="shared" si="66"/>
        <v>10000</v>
      </c>
      <c r="D88" s="41">
        <f ca="1">IF(A88&lt;$B$1,VLOOKUP(A88,[1]DI!$A$4:$B$15000,2,FALSE),0)</f>
        <v>6.4000000000000001E-2</v>
      </c>
      <c r="E88" s="40">
        <f t="shared" ca="1" si="72"/>
        <v>2.4620000000000002E-4</v>
      </c>
      <c r="F88" s="42">
        <f t="shared" si="67"/>
        <v>1.24</v>
      </c>
      <c r="G88" s="43">
        <f t="shared" ca="1" si="73"/>
        <v>1.0003052880000001</v>
      </c>
      <c r="H88" s="40">
        <f ca="1">TRUNC(PRODUCT(G$10:G87),15)</f>
        <v>1.0159991913831401</v>
      </c>
      <c r="I88" s="40">
        <f t="shared" si="74"/>
        <v>1</v>
      </c>
      <c r="J88" s="40">
        <f t="shared" ca="1" si="75"/>
        <v>1.0159991900000001</v>
      </c>
      <c r="K88" s="21" t="s">
        <v>65</v>
      </c>
      <c r="L88" s="21" t="s">
        <v>65</v>
      </c>
      <c r="M88" s="21" t="s">
        <v>65</v>
      </c>
      <c r="N88" s="21" t="s">
        <v>65</v>
      </c>
      <c r="O88" s="21" t="s">
        <v>65</v>
      </c>
      <c r="P88" s="21" t="s">
        <v>65</v>
      </c>
      <c r="Q88" s="40">
        <f t="shared" ca="1" si="63"/>
        <v>159.99189999999999</v>
      </c>
      <c r="R88" s="44">
        <f>IF(VLOOKUP(A88,$Z$12:$AI$125,8)=VLOOKUP(A87,$Z$12:$AI$125,8),0,VLOOKUP(A88,Z$12:$AI$125,8))</f>
        <v>0</v>
      </c>
      <c r="S88" s="45">
        <f>IF(R88&gt;0,VLOOKUP(R88,Y$12:$AH$125,7),0)</f>
        <v>0</v>
      </c>
      <c r="T88" s="40">
        <f t="shared" si="68"/>
        <v>0</v>
      </c>
      <c r="U88" s="40">
        <f t="shared" ca="1" si="64"/>
        <v>159.99189999999999</v>
      </c>
      <c r="V88" s="46" t="str">
        <f t="shared" si="69"/>
        <v>J=</v>
      </c>
      <c r="W88" s="47">
        <f t="shared" si="70"/>
        <v>43544</v>
      </c>
      <c r="X88" s="27"/>
      <c r="Y88" s="94">
        <f>[2]Plan1!$A244</f>
        <v>44243</v>
      </c>
      <c r="Z88" s="95" t="str">
        <f>[2]Plan1!$C244</f>
        <v>Carnaval</v>
      </c>
      <c r="AA88" s="56"/>
      <c r="AB88" s="27"/>
      <c r="AC88" s="56"/>
      <c r="AD88" s="56"/>
      <c r="AE88" s="58"/>
      <c r="AF88" s="27"/>
      <c r="AG88" s="51"/>
      <c r="AH88" s="52"/>
      <c r="AI88" s="53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</row>
    <row r="89" spans="1:182" ht="12.75" x14ac:dyDescent="0.2">
      <c r="A89" s="38">
        <f t="shared" si="65"/>
        <v>43533</v>
      </c>
      <c r="B89" s="39">
        <f t="shared" ca="1" si="71"/>
        <v>10163.093599989999</v>
      </c>
      <c r="C89" s="40">
        <f t="shared" si="66"/>
        <v>10000</v>
      </c>
      <c r="D89" s="41">
        <f ca="1">IF(A89&lt;$B$1,VLOOKUP(A89,[1]DI!$A$4:$B$15000,2,FALSE),0)</f>
        <v>0</v>
      </c>
      <c r="E89" s="40">
        <f t="shared" ca="1" si="72"/>
        <v>0</v>
      </c>
      <c r="F89" s="42">
        <f t="shared" si="67"/>
        <v>1.24</v>
      </c>
      <c r="G89" s="43">
        <f t="shared" ca="1" si="73"/>
        <v>1</v>
      </c>
      <c r="H89" s="40">
        <f ca="1">TRUNC(PRODUCT(G$10:G88),15)</f>
        <v>1.0163093637442799</v>
      </c>
      <c r="I89" s="40">
        <f t="shared" si="74"/>
        <v>1</v>
      </c>
      <c r="J89" s="40">
        <f t="shared" ca="1" si="75"/>
        <v>1.0163093599999999</v>
      </c>
      <c r="K89" s="21" t="s">
        <v>65</v>
      </c>
      <c r="L89" s="21" t="s">
        <v>65</v>
      </c>
      <c r="M89" s="21" t="s">
        <v>65</v>
      </c>
      <c r="N89" s="21" t="s">
        <v>65</v>
      </c>
      <c r="O89" s="21" t="s">
        <v>65</v>
      </c>
      <c r="P89" s="21" t="s">
        <v>65</v>
      </c>
      <c r="Q89" s="40">
        <f t="shared" ca="1" si="63"/>
        <v>163.09359999</v>
      </c>
      <c r="R89" s="44">
        <f>IF(VLOOKUP(A89,$Z$12:$AI$125,8)=VLOOKUP(A88,$Z$12:$AI$125,8),0,VLOOKUP(A89,Z$12:$AI$125,8))</f>
        <v>0</v>
      </c>
      <c r="S89" s="45">
        <f>IF(R89&gt;0,VLOOKUP(R89,Y$12:$AH$125,7),0)</f>
        <v>0</v>
      </c>
      <c r="T89" s="40">
        <f t="shared" si="68"/>
        <v>0</v>
      </c>
      <c r="U89" s="40">
        <f t="shared" ca="1" si="64"/>
        <v>163.09359999</v>
      </c>
      <c r="V89" s="46" t="str">
        <f t="shared" si="69"/>
        <v>J=</v>
      </c>
      <c r="W89" s="47">
        <f t="shared" si="70"/>
        <v>43544</v>
      </c>
      <c r="X89" s="27"/>
      <c r="Y89" s="94">
        <f>[2]Plan1!$A245</f>
        <v>44288</v>
      </c>
      <c r="Z89" s="95" t="str">
        <f>[2]Plan1!$C245</f>
        <v>Paixão de Cristo</v>
      </c>
      <c r="AA89" s="56"/>
      <c r="AB89" s="27"/>
      <c r="AC89" s="56"/>
      <c r="AD89" s="56"/>
      <c r="AE89" s="58"/>
      <c r="AF89" s="27"/>
      <c r="AG89" s="51"/>
      <c r="AH89" s="52"/>
      <c r="AI89" s="53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</row>
    <row r="90" spans="1:182" ht="12.75" x14ac:dyDescent="0.2">
      <c r="A90" s="38">
        <f t="shared" si="65"/>
        <v>43534</v>
      </c>
      <c r="B90" s="39">
        <f t="shared" ca="1" si="71"/>
        <v>10163.093599989999</v>
      </c>
      <c r="C90" s="40">
        <f t="shared" si="66"/>
        <v>10000</v>
      </c>
      <c r="D90" s="41">
        <f ca="1">IF(A90&lt;$B$1,VLOOKUP(A90,[1]DI!$A$4:$B$15000,2,FALSE),0)</f>
        <v>0</v>
      </c>
      <c r="E90" s="40">
        <f t="shared" ca="1" si="72"/>
        <v>0</v>
      </c>
      <c r="F90" s="42">
        <f t="shared" si="67"/>
        <v>1.24</v>
      </c>
      <c r="G90" s="43">
        <f t="shared" ca="1" si="73"/>
        <v>1</v>
      </c>
      <c r="H90" s="40">
        <f ca="1">TRUNC(PRODUCT(G$10:G89),15)</f>
        <v>1.0163093637442799</v>
      </c>
      <c r="I90" s="40">
        <f t="shared" si="74"/>
        <v>1</v>
      </c>
      <c r="J90" s="40">
        <f t="shared" ca="1" si="75"/>
        <v>1.0163093599999999</v>
      </c>
      <c r="K90" s="21" t="s">
        <v>65</v>
      </c>
      <c r="L90" s="21" t="s">
        <v>65</v>
      </c>
      <c r="M90" s="21" t="s">
        <v>65</v>
      </c>
      <c r="N90" s="21" t="s">
        <v>65</v>
      </c>
      <c r="O90" s="21" t="s">
        <v>65</v>
      </c>
      <c r="P90" s="21" t="s">
        <v>65</v>
      </c>
      <c r="Q90" s="40">
        <f t="shared" ca="1" si="63"/>
        <v>163.09359999</v>
      </c>
      <c r="R90" s="44">
        <f>IF(VLOOKUP(A90,$Z$12:$AI$125,8)=VLOOKUP(A89,$Z$12:$AI$125,8),0,VLOOKUP(A90,Z$12:$AI$125,8))</f>
        <v>0</v>
      </c>
      <c r="S90" s="45">
        <f>IF(R90&gt;0,VLOOKUP(R90,Y$12:$AH$125,7),0)</f>
        <v>0</v>
      </c>
      <c r="T90" s="40">
        <f t="shared" si="68"/>
        <v>0</v>
      </c>
      <c r="U90" s="40">
        <f t="shared" ca="1" si="64"/>
        <v>163.09359999</v>
      </c>
      <c r="V90" s="46" t="str">
        <f t="shared" si="69"/>
        <v>J=</v>
      </c>
      <c r="W90" s="47">
        <f t="shared" si="70"/>
        <v>43544</v>
      </c>
      <c r="X90" s="27"/>
      <c r="Y90" s="94">
        <f>[2]Plan1!$A246</f>
        <v>44307</v>
      </c>
      <c r="Z90" s="95" t="str">
        <f>[2]Plan1!$C246</f>
        <v>Tiradentes</v>
      </c>
      <c r="AA90" s="56"/>
      <c r="AB90" s="27"/>
      <c r="AC90" s="56"/>
      <c r="AD90" s="56"/>
      <c r="AE90" s="58"/>
      <c r="AF90" s="27"/>
      <c r="AG90" s="51"/>
      <c r="AH90" s="52"/>
      <c r="AI90" s="53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</row>
    <row r="91" spans="1:182" ht="12.75" x14ac:dyDescent="0.2">
      <c r="A91" s="38">
        <f t="shared" si="65"/>
        <v>43535</v>
      </c>
      <c r="B91" s="39">
        <f t="shared" ca="1" si="71"/>
        <v>10163.093599989999</v>
      </c>
      <c r="C91" s="40">
        <f t="shared" si="66"/>
        <v>10000</v>
      </c>
      <c r="D91" s="41">
        <f ca="1">IF(A91&lt;$B$1,VLOOKUP(A91,[1]DI!$A$4:$B$15000,2,FALSE),0)</f>
        <v>6.4000000000000001E-2</v>
      </c>
      <c r="E91" s="40">
        <f t="shared" ca="1" si="72"/>
        <v>2.4620000000000002E-4</v>
      </c>
      <c r="F91" s="42">
        <f t="shared" si="67"/>
        <v>1.24</v>
      </c>
      <c r="G91" s="43">
        <f t="shared" ca="1" si="73"/>
        <v>1.0003052880000001</v>
      </c>
      <c r="H91" s="40">
        <f ca="1">TRUNC(PRODUCT(G$10:G90),15)</f>
        <v>1.0163093637442799</v>
      </c>
      <c r="I91" s="40">
        <f t="shared" si="74"/>
        <v>1</v>
      </c>
      <c r="J91" s="40">
        <f t="shared" ca="1" si="75"/>
        <v>1.0163093599999999</v>
      </c>
      <c r="K91" s="21" t="s">
        <v>65</v>
      </c>
      <c r="L91" s="21" t="s">
        <v>65</v>
      </c>
      <c r="M91" s="21" t="s">
        <v>65</v>
      </c>
      <c r="N91" s="21" t="s">
        <v>65</v>
      </c>
      <c r="O91" s="21" t="s">
        <v>65</v>
      </c>
      <c r="P91" s="21" t="s">
        <v>65</v>
      </c>
      <c r="Q91" s="40">
        <f t="shared" ca="1" si="63"/>
        <v>163.09359999</v>
      </c>
      <c r="R91" s="44">
        <f>IF(VLOOKUP(A91,$Z$12:$AI$125,8)=VLOOKUP(A90,$Z$12:$AI$125,8),0,VLOOKUP(A91,Z$12:$AI$125,8))</f>
        <v>0</v>
      </c>
      <c r="S91" s="45">
        <f>IF(R91&gt;0,VLOOKUP(R91,Y$12:$AH$125,7),0)</f>
        <v>0</v>
      </c>
      <c r="T91" s="40">
        <f t="shared" si="68"/>
        <v>0</v>
      </c>
      <c r="U91" s="40">
        <f t="shared" ca="1" si="64"/>
        <v>163.09359999</v>
      </c>
      <c r="V91" s="46" t="str">
        <f t="shared" si="69"/>
        <v>J=</v>
      </c>
      <c r="W91" s="47">
        <f t="shared" si="70"/>
        <v>43544</v>
      </c>
      <c r="X91" s="27"/>
      <c r="Y91" s="94">
        <f>[2]Plan1!$A247</f>
        <v>44317</v>
      </c>
      <c r="Z91" s="95" t="str">
        <f>[2]Plan1!$C247</f>
        <v>Dia do Trabalho</v>
      </c>
      <c r="AA91" s="56"/>
      <c r="AB91" s="27"/>
      <c r="AC91" s="56"/>
      <c r="AD91" s="56"/>
      <c r="AE91" s="58"/>
      <c r="AF91" s="27"/>
      <c r="AG91" s="51"/>
      <c r="AH91" s="52"/>
      <c r="AI91" s="53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</row>
    <row r="92" spans="1:182" ht="12.75" x14ac:dyDescent="0.2">
      <c r="A92" s="38">
        <f t="shared" si="65"/>
        <v>43536</v>
      </c>
      <c r="B92" s="39">
        <f t="shared" ca="1" si="71"/>
        <v>10166.1963</v>
      </c>
      <c r="C92" s="40">
        <f t="shared" si="66"/>
        <v>10000</v>
      </c>
      <c r="D92" s="41">
        <f ca="1">IF(A92&lt;$B$1,VLOOKUP(A92,[1]DI!$A$4:$B$15000,2,FALSE),0)</f>
        <v>6.4000000000000001E-2</v>
      </c>
      <c r="E92" s="40">
        <f t="shared" ca="1" si="72"/>
        <v>2.4620000000000002E-4</v>
      </c>
      <c r="F92" s="42">
        <f t="shared" si="67"/>
        <v>1.24</v>
      </c>
      <c r="G92" s="43">
        <f t="shared" ca="1" si="73"/>
        <v>1.0003052880000001</v>
      </c>
      <c r="H92" s="40">
        <f ca="1">TRUNC(PRODUCT(G$10:G91),15)</f>
        <v>1.0166196307973201</v>
      </c>
      <c r="I92" s="40">
        <f t="shared" si="74"/>
        <v>1</v>
      </c>
      <c r="J92" s="40">
        <f t="shared" ca="1" si="75"/>
        <v>1.0166196300000001</v>
      </c>
      <c r="K92" s="21" t="s">
        <v>65</v>
      </c>
      <c r="L92" s="21" t="s">
        <v>65</v>
      </c>
      <c r="M92" s="21" t="s">
        <v>65</v>
      </c>
      <c r="N92" s="21" t="s">
        <v>65</v>
      </c>
      <c r="O92" s="21" t="s">
        <v>65</v>
      </c>
      <c r="P92" s="21" t="s">
        <v>65</v>
      </c>
      <c r="Q92" s="40">
        <f t="shared" ca="1" si="63"/>
        <v>166.19630000000001</v>
      </c>
      <c r="R92" s="44">
        <f>IF(VLOOKUP(A92,$Z$12:$AI$125,8)=VLOOKUP(A91,$Z$12:$AI$125,8),0,VLOOKUP(A92,Z$12:$AI$125,8))</f>
        <v>0</v>
      </c>
      <c r="S92" s="45">
        <f>IF(R92&gt;0,VLOOKUP(R92,Y$12:$AH$125,7),0)</f>
        <v>0</v>
      </c>
      <c r="T92" s="40">
        <f t="shared" si="68"/>
        <v>0</v>
      </c>
      <c r="U92" s="40">
        <f t="shared" ca="1" si="64"/>
        <v>166.19630000000001</v>
      </c>
      <c r="V92" s="46" t="str">
        <f t="shared" si="69"/>
        <v>J=</v>
      </c>
      <c r="W92" s="47">
        <f t="shared" si="70"/>
        <v>43544</v>
      </c>
      <c r="X92" s="27"/>
      <c r="Y92" s="94">
        <f>[2]Plan1!$A248</f>
        <v>44350</v>
      </c>
      <c r="Z92" s="95" t="str">
        <f>[2]Plan1!$C248</f>
        <v>Corpus Christi</v>
      </c>
      <c r="AA92" s="56"/>
      <c r="AB92" s="27"/>
      <c r="AC92" s="56"/>
      <c r="AD92" s="56"/>
      <c r="AE92" s="58"/>
      <c r="AF92" s="27"/>
      <c r="AG92" s="51"/>
      <c r="AH92" s="52"/>
      <c r="AI92" s="53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</row>
    <row r="93" spans="1:182" ht="12.75" x14ac:dyDescent="0.2">
      <c r="A93" s="38">
        <f t="shared" si="65"/>
        <v>43537</v>
      </c>
      <c r="B93" s="39">
        <f t="shared" ca="1" si="71"/>
        <v>10169.299899989999</v>
      </c>
      <c r="C93" s="40">
        <f t="shared" si="66"/>
        <v>10000</v>
      </c>
      <c r="D93" s="41">
        <f ca="1">IF(A93&lt;$B$1,VLOOKUP(A93,[1]DI!$A$4:$B$15000,2,FALSE),0)</f>
        <v>6.4000000000000001E-2</v>
      </c>
      <c r="E93" s="40">
        <f t="shared" ca="1" si="72"/>
        <v>2.4620000000000002E-4</v>
      </c>
      <c r="F93" s="42">
        <f t="shared" si="67"/>
        <v>1.24</v>
      </c>
      <c r="G93" s="43">
        <f t="shared" ca="1" si="73"/>
        <v>1.0003052880000001</v>
      </c>
      <c r="H93" s="40">
        <f ca="1">TRUNC(PRODUCT(G$10:G92),15)</f>
        <v>1.0169299925711699</v>
      </c>
      <c r="I93" s="40">
        <f t="shared" si="74"/>
        <v>1</v>
      </c>
      <c r="J93" s="40">
        <f t="shared" ca="1" si="75"/>
        <v>1.01692999</v>
      </c>
      <c r="K93" s="21" t="s">
        <v>65</v>
      </c>
      <c r="L93" s="21" t="s">
        <v>65</v>
      </c>
      <c r="M93" s="21" t="s">
        <v>65</v>
      </c>
      <c r="N93" s="21" t="s">
        <v>65</v>
      </c>
      <c r="O93" s="21" t="s">
        <v>65</v>
      </c>
      <c r="P93" s="21" t="s">
        <v>65</v>
      </c>
      <c r="Q93" s="40">
        <f t="shared" ca="1" si="63"/>
        <v>169.29989999</v>
      </c>
      <c r="R93" s="44">
        <f>IF(VLOOKUP(A93,$Z$12:$AI$125,8)=VLOOKUP(A92,$Z$12:$AI$125,8),0,VLOOKUP(A93,Z$12:$AI$125,8))</f>
        <v>0</v>
      </c>
      <c r="S93" s="45">
        <f>IF(R93&gt;0,VLOOKUP(R93,Y$12:$AH$125,7),0)</f>
        <v>0</v>
      </c>
      <c r="T93" s="40">
        <f t="shared" si="68"/>
        <v>0</v>
      </c>
      <c r="U93" s="40">
        <f t="shared" ca="1" si="64"/>
        <v>169.29989999</v>
      </c>
      <c r="V93" s="46" t="str">
        <f t="shared" si="69"/>
        <v>J=</v>
      </c>
      <c r="W93" s="47">
        <f t="shared" si="70"/>
        <v>43544</v>
      </c>
      <c r="X93" s="27"/>
      <c r="Y93" s="94">
        <f>[2]Plan1!$A249</f>
        <v>44446</v>
      </c>
      <c r="Z93" s="95" t="str">
        <f>[2]Plan1!$C249</f>
        <v>Independência do Brasil</v>
      </c>
      <c r="AA93" s="56"/>
      <c r="AB93" s="27"/>
      <c r="AC93" s="56"/>
      <c r="AD93" s="56"/>
      <c r="AE93" s="58"/>
      <c r="AF93" s="27"/>
      <c r="AG93" s="51"/>
      <c r="AH93" s="52"/>
      <c r="AI93" s="53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</row>
    <row r="94" spans="1:182" ht="12.75" x14ac:dyDescent="0.2">
      <c r="A94" s="38">
        <f t="shared" si="65"/>
        <v>43538</v>
      </c>
      <c r="B94" s="39">
        <f t="shared" ca="1" si="71"/>
        <v>10172.404500000001</v>
      </c>
      <c r="C94" s="40">
        <f t="shared" si="66"/>
        <v>10000</v>
      </c>
      <c r="D94" s="41">
        <f ca="1">IF(A94&lt;$B$1,VLOOKUP(A94,[1]DI!$A$4:$B$15000,2,FALSE),0)</f>
        <v>6.4000000000000001E-2</v>
      </c>
      <c r="E94" s="40">
        <f t="shared" ca="1" si="72"/>
        <v>2.4620000000000002E-4</v>
      </c>
      <c r="F94" s="42">
        <f t="shared" si="67"/>
        <v>1.24</v>
      </c>
      <c r="G94" s="43">
        <f t="shared" ca="1" si="73"/>
        <v>1.0003052880000001</v>
      </c>
      <c r="H94" s="40">
        <f ca="1">TRUNC(PRODUCT(G$10:G93),15)</f>
        <v>1.01724044909474</v>
      </c>
      <c r="I94" s="40">
        <f t="shared" si="74"/>
        <v>1</v>
      </c>
      <c r="J94" s="40">
        <f t="shared" ca="1" si="75"/>
        <v>1.0172404500000001</v>
      </c>
      <c r="K94" s="21" t="s">
        <v>65</v>
      </c>
      <c r="L94" s="21" t="s">
        <v>65</v>
      </c>
      <c r="M94" s="21" t="s">
        <v>65</v>
      </c>
      <c r="N94" s="21" t="s">
        <v>65</v>
      </c>
      <c r="O94" s="21" t="s">
        <v>65</v>
      </c>
      <c r="P94" s="21" t="s">
        <v>65</v>
      </c>
      <c r="Q94" s="40">
        <f t="shared" ca="1" si="63"/>
        <v>172.40450000000001</v>
      </c>
      <c r="R94" s="44">
        <f>IF(VLOOKUP(A94,$Z$12:$AI$125,8)=VLOOKUP(A93,$Z$12:$AI$125,8),0,VLOOKUP(A94,Z$12:$AI$125,8))</f>
        <v>0</v>
      </c>
      <c r="S94" s="45">
        <f>IF(R94&gt;0,VLOOKUP(R94,Y$12:$AH$125,7),0)</f>
        <v>0</v>
      </c>
      <c r="T94" s="40">
        <f t="shared" si="68"/>
        <v>0</v>
      </c>
      <c r="U94" s="40">
        <f t="shared" ca="1" si="64"/>
        <v>172.40450000000001</v>
      </c>
      <c r="V94" s="46" t="str">
        <f t="shared" si="69"/>
        <v>J=</v>
      </c>
      <c r="W94" s="47">
        <f t="shared" si="70"/>
        <v>43544</v>
      </c>
      <c r="X94" s="27"/>
      <c r="Y94" s="94">
        <f>[2]Plan1!$A250</f>
        <v>44481</v>
      </c>
      <c r="Z94" s="95" t="str">
        <f>[2]Plan1!$C250</f>
        <v>Nossa Sr.a Aparecida - Padroeira do Brasil</v>
      </c>
      <c r="AA94" s="56"/>
      <c r="AB94" s="27"/>
      <c r="AC94" s="56"/>
      <c r="AD94" s="56"/>
      <c r="AE94" s="58"/>
      <c r="AF94" s="27"/>
      <c r="AG94" s="51"/>
      <c r="AH94" s="52"/>
      <c r="AI94" s="53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</row>
    <row r="95" spans="1:182" ht="12.75" x14ac:dyDescent="0.2">
      <c r="A95" s="38">
        <f t="shared" si="65"/>
        <v>43539</v>
      </c>
      <c r="B95" s="39">
        <f t="shared" ca="1" si="71"/>
        <v>10175.51</v>
      </c>
      <c r="C95" s="40">
        <f t="shared" si="66"/>
        <v>10000</v>
      </c>
      <c r="D95" s="41">
        <f ca="1">IF(A95&lt;$B$1,VLOOKUP(A95,[1]DI!$A$4:$B$15000,2,FALSE),0)</f>
        <v>6.4000000000000001E-2</v>
      </c>
      <c r="E95" s="40">
        <f t="shared" ca="1" si="72"/>
        <v>2.4620000000000002E-4</v>
      </c>
      <c r="F95" s="42">
        <f t="shared" si="67"/>
        <v>1.24</v>
      </c>
      <c r="G95" s="43">
        <f t="shared" ca="1" si="73"/>
        <v>1.0003052880000001</v>
      </c>
      <c r="H95" s="40">
        <f ca="1">TRUNC(PRODUCT(G$10:G94),15)</f>
        <v>1.0175510003969599</v>
      </c>
      <c r="I95" s="40">
        <f t="shared" si="74"/>
        <v>1</v>
      </c>
      <c r="J95" s="40">
        <f t="shared" ca="1" si="75"/>
        <v>1.0175510000000001</v>
      </c>
      <c r="K95" s="21" t="s">
        <v>65</v>
      </c>
      <c r="L95" s="21" t="s">
        <v>65</v>
      </c>
      <c r="M95" s="21" t="s">
        <v>65</v>
      </c>
      <c r="N95" s="21" t="s">
        <v>65</v>
      </c>
      <c r="O95" s="21" t="s">
        <v>65</v>
      </c>
      <c r="P95" s="21" t="s">
        <v>65</v>
      </c>
      <c r="Q95" s="40">
        <f t="shared" ca="1" si="63"/>
        <v>175.51</v>
      </c>
      <c r="R95" s="44">
        <f>IF(VLOOKUP(A95,$Z$12:$AI$125,8)=VLOOKUP(A94,$Z$12:$AI$125,8),0,VLOOKUP(A95,Z$12:$AI$125,8))</f>
        <v>0</v>
      </c>
      <c r="S95" s="45">
        <f>IF(R95&gt;0,VLOOKUP(R95,Y$12:$AH$125,7),0)</f>
        <v>0</v>
      </c>
      <c r="T95" s="40">
        <f t="shared" si="68"/>
        <v>0</v>
      </c>
      <c r="U95" s="40">
        <f t="shared" ca="1" si="64"/>
        <v>175.51</v>
      </c>
      <c r="V95" s="46" t="str">
        <f t="shared" si="69"/>
        <v>J=</v>
      </c>
      <c r="W95" s="47">
        <f t="shared" si="70"/>
        <v>43544</v>
      </c>
      <c r="X95" s="27"/>
      <c r="Y95" s="94">
        <f>[2]Plan1!$A251</f>
        <v>44502</v>
      </c>
      <c r="Z95" s="95" t="str">
        <f>[2]Plan1!$C251</f>
        <v>Finados</v>
      </c>
      <c r="AA95" s="56"/>
      <c r="AB95" s="27"/>
      <c r="AC95" s="56"/>
      <c r="AD95" s="56"/>
      <c r="AE95" s="58"/>
      <c r="AF95" s="27"/>
      <c r="AG95" s="51"/>
      <c r="AH95" s="52"/>
      <c r="AI95" s="53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</row>
    <row r="96" spans="1:182" ht="12.75" x14ac:dyDescent="0.2">
      <c r="A96" s="38">
        <f t="shared" si="65"/>
        <v>43540</v>
      </c>
      <c r="B96" s="39">
        <f t="shared" ca="1" si="71"/>
        <v>10178.6165</v>
      </c>
      <c r="C96" s="40">
        <f t="shared" si="66"/>
        <v>10000</v>
      </c>
      <c r="D96" s="41">
        <f ca="1">IF(A96&lt;$B$1,VLOOKUP(A96,[1]DI!$A$4:$B$15000,2,FALSE),0)</f>
        <v>0</v>
      </c>
      <c r="E96" s="40">
        <f t="shared" ca="1" si="72"/>
        <v>0</v>
      </c>
      <c r="F96" s="42">
        <f t="shared" si="67"/>
        <v>1.24</v>
      </c>
      <c r="G96" s="43">
        <f t="shared" ca="1" si="73"/>
        <v>1</v>
      </c>
      <c r="H96" s="40">
        <f ca="1">TRUNC(PRODUCT(G$10:G95),15)</f>
        <v>1.01786164650677</v>
      </c>
      <c r="I96" s="40">
        <f t="shared" si="74"/>
        <v>1</v>
      </c>
      <c r="J96" s="40">
        <f t="shared" ca="1" si="75"/>
        <v>1.01786165</v>
      </c>
      <c r="K96" s="21" t="s">
        <v>65</v>
      </c>
      <c r="L96" s="21" t="s">
        <v>65</v>
      </c>
      <c r="M96" s="21" t="s">
        <v>65</v>
      </c>
      <c r="N96" s="21" t="s">
        <v>65</v>
      </c>
      <c r="O96" s="21" t="s">
        <v>65</v>
      </c>
      <c r="P96" s="21" t="s">
        <v>65</v>
      </c>
      <c r="Q96" s="40">
        <f t="shared" ca="1" si="63"/>
        <v>178.6165</v>
      </c>
      <c r="R96" s="44">
        <f>IF(VLOOKUP(A96,$Z$12:$AI$125,8)=VLOOKUP(A95,$Z$12:$AI$125,8),0,VLOOKUP(A96,Z$12:$AI$125,8))</f>
        <v>0</v>
      </c>
      <c r="S96" s="45">
        <f>IF(R96&gt;0,VLOOKUP(R96,Y$12:$AH$125,7),0)</f>
        <v>0</v>
      </c>
      <c r="T96" s="40">
        <f t="shared" si="68"/>
        <v>0</v>
      </c>
      <c r="U96" s="40">
        <f t="shared" ca="1" si="64"/>
        <v>178.6165</v>
      </c>
      <c r="V96" s="46" t="str">
        <f t="shared" si="69"/>
        <v>J=</v>
      </c>
      <c r="W96" s="47">
        <f t="shared" si="70"/>
        <v>43544</v>
      </c>
      <c r="X96" s="27"/>
      <c r="Y96" s="94">
        <f>[2]Plan1!$A252</f>
        <v>44515</v>
      </c>
      <c r="Z96" s="95" t="str">
        <f>[2]Plan1!$C252</f>
        <v>Proclamação da República</v>
      </c>
      <c r="AA96" s="56"/>
      <c r="AB96" s="27"/>
      <c r="AC96" s="56"/>
      <c r="AD96" s="56"/>
      <c r="AE96" s="58"/>
      <c r="AF96" s="27"/>
      <c r="AG96" s="51"/>
      <c r="AH96" s="52"/>
      <c r="AI96" s="53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</row>
    <row r="97" spans="1:185" ht="12.75" x14ac:dyDescent="0.2">
      <c r="A97" s="38">
        <f t="shared" si="65"/>
        <v>43541</v>
      </c>
      <c r="B97" s="39">
        <f t="shared" ca="1" si="71"/>
        <v>10178.6165</v>
      </c>
      <c r="C97" s="40">
        <f t="shared" si="66"/>
        <v>10000</v>
      </c>
      <c r="D97" s="41">
        <f ca="1">IF(A97&lt;$B$1,VLOOKUP(A97,[1]DI!$A$4:$B$15000,2,FALSE),0)</f>
        <v>0</v>
      </c>
      <c r="E97" s="40">
        <f t="shared" ca="1" si="72"/>
        <v>0</v>
      </c>
      <c r="F97" s="42">
        <f t="shared" si="67"/>
        <v>1.24</v>
      </c>
      <c r="G97" s="43">
        <f t="shared" ca="1" si="73"/>
        <v>1</v>
      </c>
      <c r="H97" s="40">
        <f ca="1">TRUNC(PRODUCT(G$10:G96),15)</f>
        <v>1.01786164650677</v>
      </c>
      <c r="I97" s="40">
        <f t="shared" si="74"/>
        <v>1</v>
      </c>
      <c r="J97" s="40">
        <f t="shared" ca="1" si="75"/>
        <v>1.01786165</v>
      </c>
      <c r="K97" s="21" t="s">
        <v>65</v>
      </c>
      <c r="L97" s="21" t="s">
        <v>65</v>
      </c>
      <c r="M97" s="21" t="s">
        <v>65</v>
      </c>
      <c r="N97" s="21" t="s">
        <v>65</v>
      </c>
      <c r="O97" s="21" t="s">
        <v>65</v>
      </c>
      <c r="P97" s="21" t="s">
        <v>65</v>
      </c>
      <c r="Q97" s="40">
        <f t="shared" ca="1" si="63"/>
        <v>178.6165</v>
      </c>
      <c r="R97" s="44">
        <f>IF(VLOOKUP(A97,$Z$12:$AI$125,8)=VLOOKUP(A96,$Z$12:$AI$125,8),0,VLOOKUP(A97,Z$12:$AI$125,8))</f>
        <v>0</v>
      </c>
      <c r="S97" s="45">
        <f>IF(R97&gt;0,VLOOKUP(R97,Y$12:$AH$125,7),0)</f>
        <v>0</v>
      </c>
      <c r="T97" s="40">
        <f t="shared" si="68"/>
        <v>0</v>
      </c>
      <c r="U97" s="40">
        <f t="shared" ca="1" si="64"/>
        <v>178.6165</v>
      </c>
      <c r="V97" s="46" t="str">
        <f t="shared" si="69"/>
        <v>J=</v>
      </c>
      <c r="W97" s="47">
        <f t="shared" si="70"/>
        <v>43544</v>
      </c>
      <c r="X97" s="27"/>
      <c r="Y97" s="94">
        <f>[2]Plan1!$A253</f>
        <v>44555</v>
      </c>
      <c r="Z97" s="95" t="str">
        <f>[2]Plan1!$C253</f>
        <v>Natal</v>
      </c>
      <c r="AA97" s="56"/>
      <c r="AB97" s="27"/>
      <c r="AC97" s="56"/>
      <c r="AD97" s="56"/>
      <c r="AE97" s="58"/>
      <c r="AF97" s="27"/>
      <c r="AG97" s="51"/>
      <c r="AH97" s="52"/>
      <c r="AI97" s="53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</row>
    <row r="98" spans="1:185" ht="12.75" x14ac:dyDescent="0.2">
      <c r="A98" s="38">
        <f t="shared" si="65"/>
        <v>43542</v>
      </c>
      <c r="B98" s="39">
        <f t="shared" ca="1" si="71"/>
        <v>10178.6165</v>
      </c>
      <c r="C98" s="40">
        <f t="shared" si="66"/>
        <v>10000</v>
      </c>
      <c r="D98" s="41">
        <f ca="1">IF(A98&lt;$B$1,VLOOKUP(A98,[1]DI!$A$4:$B$15000,2,FALSE),0)</f>
        <v>6.4000000000000001E-2</v>
      </c>
      <c r="E98" s="40">
        <f t="shared" ca="1" si="72"/>
        <v>2.4620000000000002E-4</v>
      </c>
      <c r="F98" s="42">
        <f t="shared" si="67"/>
        <v>1.24</v>
      </c>
      <c r="G98" s="43">
        <f t="shared" ca="1" si="73"/>
        <v>1.0003052880000001</v>
      </c>
      <c r="H98" s="40">
        <f ca="1">TRUNC(PRODUCT(G$10:G97),15)</f>
        <v>1.01786164650677</v>
      </c>
      <c r="I98" s="40">
        <f t="shared" si="74"/>
        <v>1</v>
      </c>
      <c r="J98" s="40">
        <f t="shared" ca="1" si="75"/>
        <v>1.01786165</v>
      </c>
      <c r="K98" s="21" t="s">
        <v>65</v>
      </c>
      <c r="L98" s="21" t="s">
        <v>65</v>
      </c>
      <c r="M98" s="21" t="s">
        <v>65</v>
      </c>
      <c r="N98" s="21" t="s">
        <v>65</v>
      </c>
      <c r="O98" s="21" t="s">
        <v>65</v>
      </c>
      <c r="P98" s="21" t="s">
        <v>65</v>
      </c>
      <c r="Q98" s="40">
        <f t="shared" ca="1" si="63"/>
        <v>178.6165</v>
      </c>
      <c r="R98" s="44">
        <f>IF(VLOOKUP(A98,$Z$12:$AI$125,8)=VLOOKUP(A97,$Z$12:$AI$125,8),0,VLOOKUP(A98,Z$12:$AI$125,8))</f>
        <v>0</v>
      </c>
      <c r="S98" s="45">
        <f>IF(R98&gt;0,VLOOKUP(R98,Y$12:$AH$125,7),0)</f>
        <v>0</v>
      </c>
      <c r="T98" s="40">
        <f t="shared" si="68"/>
        <v>0</v>
      </c>
      <c r="U98" s="40">
        <f t="shared" ca="1" si="64"/>
        <v>178.6165</v>
      </c>
      <c r="V98" s="46" t="str">
        <f t="shared" si="69"/>
        <v>J=</v>
      </c>
      <c r="W98" s="47">
        <f t="shared" si="70"/>
        <v>43544</v>
      </c>
      <c r="X98" s="27"/>
      <c r="Y98" s="94">
        <f>[2]Plan1!$A254</f>
        <v>44562</v>
      </c>
      <c r="Z98" s="95" t="str">
        <f>[2]Plan1!$C254</f>
        <v>Confraternização Universal</v>
      </c>
      <c r="AA98" s="56"/>
      <c r="AB98" s="27"/>
      <c r="AC98" s="56"/>
      <c r="AD98" s="56"/>
      <c r="AE98" s="58"/>
      <c r="AF98" s="27"/>
      <c r="AG98" s="51"/>
      <c r="AH98" s="52"/>
      <c r="AI98" s="53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</row>
    <row r="99" spans="1:185" ht="12.75" x14ac:dyDescent="0.2">
      <c r="A99" s="38">
        <f t="shared" si="65"/>
        <v>43543</v>
      </c>
      <c r="B99" s="39">
        <f t="shared" ca="1" si="71"/>
        <v>10181.72389999</v>
      </c>
      <c r="C99" s="40">
        <f t="shared" si="66"/>
        <v>10000</v>
      </c>
      <c r="D99" s="41">
        <f ca="1">IF(A99&lt;$B$1,VLOOKUP(A99,[1]DI!$A$4:$B$15000,2,FALSE),0)</f>
        <v>6.4000000000000001E-2</v>
      </c>
      <c r="E99" s="40">
        <f t="shared" ca="1" si="72"/>
        <v>2.4620000000000002E-4</v>
      </c>
      <c r="F99" s="42">
        <f t="shared" si="67"/>
        <v>1.24</v>
      </c>
      <c r="G99" s="43">
        <f t="shared" ca="1" si="73"/>
        <v>1.0003052880000001</v>
      </c>
      <c r="H99" s="40">
        <f ca="1">TRUNC(PRODUCT(G$10:G98),15)</f>
        <v>1.0181723874531099</v>
      </c>
      <c r="I99" s="40">
        <f t="shared" si="74"/>
        <v>1</v>
      </c>
      <c r="J99" s="40">
        <f t="shared" ca="1" si="75"/>
        <v>1.0181723899999999</v>
      </c>
      <c r="K99" s="21" t="s">
        <v>65</v>
      </c>
      <c r="L99" s="21" t="s">
        <v>65</v>
      </c>
      <c r="M99" s="21" t="s">
        <v>65</v>
      </c>
      <c r="N99" s="21" t="s">
        <v>65</v>
      </c>
      <c r="O99" s="21" t="s">
        <v>65</v>
      </c>
      <c r="P99" s="21" t="s">
        <v>65</v>
      </c>
      <c r="Q99" s="40">
        <f t="shared" ca="1" si="63"/>
        <v>181.72389999000001</v>
      </c>
      <c r="R99" s="44">
        <f>IF(VLOOKUP(A99,$Z$12:$AI$125,8)=VLOOKUP(A98,$Z$12:$AI$125,8),0,VLOOKUP(A99,Z$12:$AI$125,8))</f>
        <v>0</v>
      </c>
      <c r="S99" s="45">
        <f>IF(R99&gt;0,VLOOKUP(R99,Y$12:$AH$125,7),0)</f>
        <v>0</v>
      </c>
      <c r="T99" s="40">
        <f t="shared" si="68"/>
        <v>0</v>
      </c>
      <c r="U99" s="40">
        <f t="shared" ca="1" si="64"/>
        <v>181.72389999000001</v>
      </c>
      <c r="V99" s="46" t="str">
        <f t="shared" si="69"/>
        <v>J=</v>
      </c>
      <c r="W99" s="47">
        <f t="shared" si="70"/>
        <v>43544</v>
      </c>
      <c r="X99" s="27"/>
      <c r="Y99" s="94">
        <f>[2]Plan1!$A255</f>
        <v>44620</v>
      </c>
      <c r="Z99" s="95" t="str">
        <f>[2]Plan1!$C255</f>
        <v>Carnaval</v>
      </c>
      <c r="AA99" s="56"/>
      <c r="AB99" s="27"/>
      <c r="AC99" s="56"/>
      <c r="AD99" s="56"/>
      <c r="AE99" s="58"/>
      <c r="AF99" s="27"/>
      <c r="AG99" s="51"/>
      <c r="AH99" s="52"/>
      <c r="AI99" s="53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</row>
    <row r="100" spans="1:185" ht="12.75" x14ac:dyDescent="0.2">
      <c r="A100" s="38">
        <f t="shared" si="65"/>
        <v>43544</v>
      </c>
      <c r="B100" s="39">
        <f t="shared" ca="1" si="71"/>
        <v>10184.832200000001</v>
      </c>
      <c r="C100" s="40">
        <f t="shared" si="66"/>
        <v>10000</v>
      </c>
      <c r="D100" s="41">
        <f ca="1">IF(A100&lt;$B$1,VLOOKUP(A100,[1]DI!$A$4:$B$15000,2,FALSE),0)</f>
        <v>6.4000000000000001E-2</v>
      </c>
      <c r="E100" s="40">
        <f t="shared" ca="1" si="72"/>
        <v>2.4620000000000002E-4</v>
      </c>
      <c r="F100" s="42">
        <f t="shared" si="67"/>
        <v>1.24</v>
      </c>
      <c r="G100" s="43">
        <f t="shared" ca="1" si="73"/>
        <v>1.0003052880000001</v>
      </c>
      <c r="H100" s="40">
        <f ca="1">TRUNC(PRODUCT(G$10:G99),15)</f>
        <v>1.0184832232649299</v>
      </c>
      <c r="I100" s="40">
        <f t="shared" si="74"/>
        <v>1</v>
      </c>
      <c r="J100" s="40">
        <f t="shared" ca="1" si="75"/>
        <v>1.01848322</v>
      </c>
      <c r="K100" s="21" t="s">
        <v>65</v>
      </c>
      <c r="L100" s="21" t="s">
        <v>65</v>
      </c>
      <c r="M100" s="21" t="s">
        <v>65</v>
      </c>
      <c r="N100" s="21" t="s">
        <v>65</v>
      </c>
      <c r="O100" s="21" t="s">
        <v>65</v>
      </c>
      <c r="P100" s="21" t="s">
        <v>65</v>
      </c>
      <c r="Q100" s="40">
        <f t="shared" ca="1" si="63"/>
        <v>184.8322</v>
      </c>
      <c r="R100" s="44">
        <f>IF(VLOOKUP(A100,$Z$12:$AI$125,8)=VLOOKUP(A99,$Z$12:$AI$125,8),0,VLOOKUP(A100,Z$12:$AI$125,8))</f>
        <v>1</v>
      </c>
      <c r="S100" s="45">
        <f>IF(R100&gt;0,VLOOKUP(R100,Y$12:$AH$125,7),0)</f>
        <v>0</v>
      </c>
      <c r="T100" s="40">
        <f t="shared" si="68"/>
        <v>0</v>
      </c>
      <c r="U100" s="40">
        <f t="shared" ca="1" si="64"/>
        <v>184.8322</v>
      </c>
      <c r="V100" s="46" t="str">
        <f t="shared" si="69"/>
        <v>J=</v>
      </c>
      <c r="W100" s="47">
        <f t="shared" si="70"/>
        <v>43544</v>
      </c>
      <c r="X100" s="27"/>
      <c r="Y100" s="94">
        <f>[2]Plan1!$A256</f>
        <v>44621</v>
      </c>
      <c r="Z100" s="95" t="str">
        <f>[2]Plan1!$C256</f>
        <v>Carnaval</v>
      </c>
      <c r="AA100" s="56"/>
      <c r="AB100" s="27"/>
      <c r="AC100" s="56"/>
      <c r="AD100" s="56"/>
      <c r="AE100" s="58"/>
      <c r="AF100" s="27"/>
      <c r="AG100" s="51"/>
      <c r="AH100" s="52"/>
      <c r="AI100" s="53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</row>
    <row r="101" spans="1:185" ht="12.75" x14ac:dyDescent="0.2">
      <c r="A101" s="38">
        <f t="shared" si="65"/>
        <v>43545</v>
      </c>
      <c r="B101" s="39">
        <f t="shared" ca="1" si="71"/>
        <v>10003.052900000001</v>
      </c>
      <c r="C101" s="40">
        <f t="shared" si="66"/>
        <v>10000</v>
      </c>
      <c r="D101" s="41">
        <f ca="1">IF(A101&lt;$B$1,VLOOKUP(A101,[1]DI!$A$4:$B$15000,2,FALSE),0)</f>
        <v>6.4000000000000001E-2</v>
      </c>
      <c r="E101" s="40">
        <f t="shared" ca="1" si="72"/>
        <v>2.4620000000000002E-4</v>
      </c>
      <c r="F101" s="42">
        <f t="shared" si="67"/>
        <v>1.24</v>
      </c>
      <c r="G101" s="43">
        <f t="shared" ca="1" si="73"/>
        <v>1.0003052880000001</v>
      </c>
      <c r="H101" s="40">
        <f ca="1">TRUNC(PRODUCT(G$10:G100),15)</f>
        <v>1.0187941539712</v>
      </c>
      <c r="I101" s="40">
        <f t="shared" ca="1" si="74"/>
        <v>1.0184832232649299</v>
      </c>
      <c r="J101" s="40">
        <f t="shared" ca="1" si="75"/>
        <v>1.00030529</v>
      </c>
      <c r="K101" s="21" t="s">
        <v>65</v>
      </c>
      <c r="L101" s="21" t="s">
        <v>65</v>
      </c>
      <c r="M101" s="21" t="s">
        <v>65</v>
      </c>
      <c r="N101" s="21" t="s">
        <v>65</v>
      </c>
      <c r="O101" s="21" t="s">
        <v>65</v>
      </c>
      <c r="P101" s="21" t="s">
        <v>65</v>
      </c>
      <c r="Q101" s="40">
        <f t="shared" ca="1" si="63"/>
        <v>3.0529000000000002</v>
      </c>
      <c r="R101" s="44">
        <f>IF(VLOOKUP(A101,$Z$12:$AI$125,8)=VLOOKUP(A100,$Z$12:$AI$125,8),0,VLOOKUP(A101,Z$12:$AI$125,8))</f>
        <v>0</v>
      </c>
      <c r="S101" s="45">
        <f>IF(R101&gt;0,VLOOKUP(R101,Y$12:$AH$125,7),0)</f>
        <v>0</v>
      </c>
      <c r="T101" s="40">
        <f t="shared" si="68"/>
        <v>0</v>
      </c>
      <c r="U101" s="40">
        <f t="shared" ca="1" si="64"/>
        <v>3.0529000000000002</v>
      </c>
      <c r="V101" s="46" t="str">
        <f t="shared" si="69"/>
        <v>J=</v>
      </c>
      <c r="W101" s="47">
        <f t="shared" si="70"/>
        <v>43637</v>
      </c>
      <c r="X101" s="27"/>
      <c r="Y101" s="94">
        <f>[2]Plan1!$A257</f>
        <v>44666</v>
      </c>
      <c r="Z101" s="95" t="str">
        <f>[2]Plan1!$C257</f>
        <v>Paixão de Cristo</v>
      </c>
      <c r="AA101" s="56"/>
      <c r="AB101" s="27"/>
      <c r="AC101" s="56"/>
      <c r="AD101" s="56"/>
      <c r="AE101" s="58"/>
      <c r="AF101" s="27"/>
      <c r="AG101" s="51"/>
      <c r="AH101" s="52"/>
      <c r="AI101" s="53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</row>
    <row r="102" spans="1:185" ht="12.75" x14ac:dyDescent="0.2">
      <c r="A102" s="38">
        <f t="shared" si="65"/>
        <v>43546</v>
      </c>
      <c r="B102" s="39">
        <f t="shared" ca="1" si="71"/>
        <v>10006.106699989999</v>
      </c>
      <c r="C102" s="40">
        <f t="shared" si="66"/>
        <v>10000</v>
      </c>
      <c r="D102" s="41">
        <f ca="1">IF(A102&lt;$B$1,VLOOKUP(A102,[1]DI!$A$4:$B$15000,2,FALSE),0)</f>
        <v>6.4000000000000001E-2</v>
      </c>
      <c r="E102" s="40">
        <f t="shared" ca="1" si="72"/>
        <v>2.4620000000000002E-4</v>
      </c>
      <c r="F102" s="42">
        <f t="shared" si="67"/>
        <v>1.24</v>
      </c>
      <c r="G102" s="43">
        <f t="shared" ca="1" si="73"/>
        <v>1.0003052880000001</v>
      </c>
      <c r="H102" s="40">
        <f ca="1">TRUNC(PRODUCT(G$10:G101),15)</f>
        <v>1.0191051796008701</v>
      </c>
      <c r="I102" s="40">
        <f t="shared" ca="1" si="74"/>
        <v>1.0184832232649299</v>
      </c>
      <c r="J102" s="40">
        <f t="shared" ca="1" si="75"/>
        <v>1.0006106699999999</v>
      </c>
      <c r="K102" s="21" t="s">
        <v>65</v>
      </c>
      <c r="L102" s="21" t="s">
        <v>65</v>
      </c>
      <c r="M102" s="21" t="s">
        <v>65</v>
      </c>
      <c r="N102" s="21" t="s">
        <v>65</v>
      </c>
      <c r="O102" s="21" t="s">
        <v>65</v>
      </c>
      <c r="P102" s="21" t="s">
        <v>65</v>
      </c>
      <c r="Q102" s="40">
        <f t="shared" ca="1" si="63"/>
        <v>6.1066999900000001</v>
      </c>
      <c r="R102" s="44">
        <f>IF(VLOOKUP(A102,$Z$12:$AI$125,8)=VLOOKUP(A101,$Z$12:$AI$125,8),0,VLOOKUP(A102,Z$12:$AI$125,8))</f>
        <v>0</v>
      </c>
      <c r="S102" s="45">
        <f>IF(R102&gt;0,VLOOKUP(R102,Y$12:$AH$125,7),0)</f>
        <v>0</v>
      </c>
      <c r="T102" s="40">
        <f t="shared" si="68"/>
        <v>0</v>
      </c>
      <c r="U102" s="40">
        <f t="shared" ca="1" si="64"/>
        <v>6.1066999900000001</v>
      </c>
      <c r="V102" s="46" t="str">
        <f t="shared" si="69"/>
        <v>J=</v>
      </c>
      <c r="W102" s="47">
        <f t="shared" si="70"/>
        <v>43637</v>
      </c>
      <c r="X102" s="27"/>
      <c r="Y102" s="94">
        <f>[2]Plan1!$A258</f>
        <v>44672</v>
      </c>
      <c r="Z102" s="95" t="str">
        <f>[2]Plan1!$C258</f>
        <v>Tiradentes</v>
      </c>
      <c r="AA102" s="56"/>
      <c r="AB102" s="27"/>
      <c r="AC102" s="56"/>
      <c r="AD102" s="56"/>
      <c r="AE102" s="58"/>
      <c r="AF102" s="27"/>
      <c r="AG102" s="51"/>
      <c r="AH102" s="52"/>
      <c r="AI102" s="53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</row>
    <row r="103" spans="1:185" ht="12.75" x14ac:dyDescent="0.2">
      <c r="A103" s="38">
        <f t="shared" si="65"/>
        <v>43547</v>
      </c>
      <c r="B103" s="39">
        <f t="shared" ca="1" si="71"/>
        <v>10009.16139999</v>
      </c>
      <c r="C103" s="40">
        <f t="shared" si="66"/>
        <v>10000</v>
      </c>
      <c r="D103" s="41">
        <f ca="1">IF(A103&lt;$B$1,VLOOKUP(A103,[1]DI!$A$4:$B$15000,2,FALSE),0)</f>
        <v>0</v>
      </c>
      <c r="E103" s="40">
        <f t="shared" ca="1" si="72"/>
        <v>0</v>
      </c>
      <c r="F103" s="42">
        <f t="shared" si="67"/>
        <v>1.24</v>
      </c>
      <c r="G103" s="43">
        <f t="shared" ca="1" si="73"/>
        <v>1</v>
      </c>
      <c r="H103" s="40">
        <f ca="1">TRUNC(PRODUCT(G$10:G102),15)</f>
        <v>1.0194163001829399</v>
      </c>
      <c r="I103" s="40">
        <f t="shared" ca="1" si="74"/>
        <v>1.0184832232649299</v>
      </c>
      <c r="J103" s="40">
        <f t="shared" ca="1" si="75"/>
        <v>1.00091614</v>
      </c>
      <c r="K103" s="21" t="s">
        <v>65</v>
      </c>
      <c r="L103" s="21" t="s">
        <v>65</v>
      </c>
      <c r="M103" s="21" t="s">
        <v>65</v>
      </c>
      <c r="N103" s="21" t="s">
        <v>65</v>
      </c>
      <c r="O103" s="21" t="s">
        <v>65</v>
      </c>
      <c r="P103" s="21" t="s">
        <v>65</v>
      </c>
      <c r="Q103" s="40">
        <f t="shared" ca="1" si="63"/>
        <v>9.1613999899999996</v>
      </c>
      <c r="R103" s="44">
        <f>IF(VLOOKUP(A103,$Z$12:$AI$125,8)=VLOOKUP(A102,$Z$12:$AI$125,8),0,VLOOKUP(A103,Z$12:$AI$125,8))</f>
        <v>0</v>
      </c>
      <c r="S103" s="45">
        <f>IF(R103&gt;0,VLOOKUP(R103,Y$12:$AH$125,7),0)</f>
        <v>0</v>
      </c>
      <c r="T103" s="40">
        <f t="shared" si="68"/>
        <v>0</v>
      </c>
      <c r="U103" s="40">
        <f t="shared" ca="1" si="64"/>
        <v>9.1613999899999996</v>
      </c>
      <c r="V103" s="46" t="str">
        <f t="shared" si="69"/>
        <v>J=</v>
      </c>
      <c r="W103" s="47">
        <f t="shared" si="70"/>
        <v>43637</v>
      </c>
      <c r="X103" s="27"/>
      <c r="Y103" s="94">
        <f>[2]Plan1!$A259</f>
        <v>44682</v>
      </c>
      <c r="Z103" s="95" t="str">
        <f>[2]Plan1!$C259</f>
        <v>Dia do Trabalho</v>
      </c>
      <c r="AA103" s="56"/>
      <c r="AB103" s="27"/>
      <c r="AC103" s="56"/>
      <c r="AD103" s="56"/>
      <c r="AE103" s="58"/>
      <c r="AF103" s="27"/>
      <c r="AG103" s="51"/>
      <c r="AH103" s="52"/>
      <c r="AI103" s="53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</row>
    <row r="104" spans="1:185" ht="12.75" x14ac:dyDescent="0.2">
      <c r="A104" s="38">
        <f t="shared" si="65"/>
        <v>43548</v>
      </c>
      <c r="B104" s="39">
        <f t="shared" ca="1" si="71"/>
        <v>10009.16139999</v>
      </c>
      <c r="C104" s="40">
        <f t="shared" si="66"/>
        <v>10000</v>
      </c>
      <c r="D104" s="41">
        <f ca="1">IF(A104&lt;$B$1,VLOOKUP(A104,[1]DI!$A$4:$B$15000,2,FALSE),0)</f>
        <v>0</v>
      </c>
      <c r="E104" s="40">
        <f t="shared" ca="1" si="72"/>
        <v>0</v>
      </c>
      <c r="F104" s="42">
        <f t="shared" si="67"/>
        <v>1.24</v>
      </c>
      <c r="G104" s="43">
        <f t="shared" ca="1" si="73"/>
        <v>1</v>
      </c>
      <c r="H104" s="40">
        <f ca="1">TRUNC(PRODUCT(G$10:G103),15)</f>
        <v>1.0194163001829399</v>
      </c>
      <c r="I104" s="40">
        <f t="shared" ca="1" si="74"/>
        <v>1.0184832232649299</v>
      </c>
      <c r="J104" s="40">
        <f t="shared" ca="1" si="75"/>
        <v>1.00091614</v>
      </c>
      <c r="K104" s="21" t="s">
        <v>65</v>
      </c>
      <c r="L104" s="21" t="s">
        <v>65</v>
      </c>
      <c r="M104" s="21" t="s">
        <v>65</v>
      </c>
      <c r="N104" s="21" t="s">
        <v>65</v>
      </c>
      <c r="O104" s="21" t="s">
        <v>65</v>
      </c>
      <c r="P104" s="21" t="s">
        <v>65</v>
      </c>
      <c r="Q104" s="40">
        <f t="shared" ca="1" si="63"/>
        <v>9.1613999899999996</v>
      </c>
      <c r="R104" s="44">
        <f>IF(VLOOKUP(A104,$Z$12:$AI$125,8)=VLOOKUP(A103,$Z$12:$AI$125,8),0,VLOOKUP(A104,Z$12:$AI$125,8))</f>
        <v>0</v>
      </c>
      <c r="S104" s="45">
        <f>IF(R104&gt;0,VLOOKUP(R104,Y$12:$AH$125,7),0)</f>
        <v>0</v>
      </c>
      <c r="T104" s="40">
        <f t="shared" si="68"/>
        <v>0</v>
      </c>
      <c r="U104" s="40">
        <f t="shared" ca="1" si="64"/>
        <v>9.1613999899999996</v>
      </c>
      <c r="V104" s="46" t="str">
        <f t="shared" si="69"/>
        <v>J=</v>
      </c>
      <c r="W104" s="47">
        <f t="shared" si="70"/>
        <v>43637</v>
      </c>
      <c r="X104" s="49"/>
      <c r="Y104" s="94">
        <f>[2]Plan1!$A260</f>
        <v>44728</v>
      </c>
      <c r="Z104" s="95" t="str">
        <f>[2]Plan1!$C260</f>
        <v>Corpus Christi</v>
      </c>
      <c r="AA104" s="56"/>
      <c r="AB104" s="27"/>
      <c r="AC104" s="56"/>
      <c r="AD104" s="56"/>
      <c r="AE104" s="58"/>
      <c r="AF104" s="27"/>
      <c r="AG104" s="51"/>
      <c r="AH104" s="52"/>
      <c r="AI104" s="53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</row>
    <row r="105" spans="1:185" ht="12.75" x14ac:dyDescent="0.2">
      <c r="A105" s="38">
        <f t="shared" si="65"/>
        <v>43549</v>
      </c>
      <c r="B105" s="39">
        <f t="shared" ca="1" si="71"/>
        <v>10009.16139999</v>
      </c>
      <c r="C105" s="40">
        <f t="shared" si="66"/>
        <v>10000</v>
      </c>
      <c r="D105" s="41">
        <f ca="1">IF(A105&lt;$B$1,VLOOKUP(A105,[1]DI!$A$4:$B$15000,2,FALSE),0)</f>
        <v>6.4000000000000001E-2</v>
      </c>
      <c r="E105" s="40">
        <f t="shared" ca="1" si="72"/>
        <v>2.4620000000000002E-4</v>
      </c>
      <c r="F105" s="42">
        <f t="shared" si="67"/>
        <v>1.24</v>
      </c>
      <c r="G105" s="43">
        <f t="shared" ca="1" si="73"/>
        <v>1.0003052880000001</v>
      </c>
      <c r="H105" s="40">
        <f ca="1">TRUNC(PRODUCT(G$10:G104),15)</f>
        <v>1.0194163001829399</v>
      </c>
      <c r="I105" s="40">
        <f t="shared" ca="1" si="74"/>
        <v>1.0184832232649299</v>
      </c>
      <c r="J105" s="40">
        <f t="shared" ca="1" si="75"/>
        <v>1.00091614</v>
      </c>
      <c r="K105" s="21" t="s">
        <v>65</v>
      </c>
      <c r="L105" s="21" t="s">
        <v>65</v>
      </c>
      <c r="M105" s="21" t="s">
        <v>65</v>
      </c>
      <c r="N105" s="21" t="s">
        <v>65</v>
      </c>
      <c r="O105" s="21" t="s">
        <v>65</v>
      </c>
      <c r="P105" s="21" t="s">
        <v>65</v>
      </c>
      <c r="Q105" s="40">
        <f t="shared" ca="1" si="63"/>
        <v>9.1613999899999996</v>
      </c>
      <c r="R105" s="44">
        <f>IF(VLOOKUP(A105,$Z$12:$AI$125,8)=VLOOKUP(A104,$Z$12:$AI$125,8),0,VLOOKUP(A105,Z$12:$AI$125,8))</f>
        <v>0</v>
      </c>
      <c r="S105" s="45">
        <f>IF(R105&gt;0,VLOOKUP(R105,Y$12:$AH$125,7),0)</f>
        <v>0</v>
      </c>
      <c r="T105" s="40">
        <f t="shared" si="68"/>
        <v>0</v>
      </c>
      <c r="U105" s="40">
        <f t="shared" ca="1" si="64"/>
        <v>9.1613999899999996</v>
      </c>
      <c r="V105" s="46" t="str">
        <f t="shared" si="69"/>
        <v>J=</v>
      </c>
      <c r="W105" s="47">
        <f t="shared" si="70"/>
        <v>43637</v>
      </c>
      <c r="X105" s="27"/>
      <c r="Y105" s="94">
        <f>[2]Plan1!$A261</f>
        <v>44811</v>
      </c>
      <c r="Z105" s="95" t="str">
        <f>[2]Plan1!$C261</f>
        <v>Independência do Brasil</v>
      </c>
      <c r="AA105" s="56"/>
      <c r="AB105" s="27"/>
      <c r="AC105" s="56"/>
      <c r="AD105" s="56"/>
      <c r="AE105" s="58"/>
      <c r="AF105" s="27"/>
      <c r="AG105" s="51"/>
      <c r="AH105" s="52"/>
      <c r="AI105" s="53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</row>
    <row r="106" spans="1:185" ht="12.75" x14ac:dyDescent="0.2">
      <c r="A106" s="38">
        <f t="shared" si="65"/>
        <v>43550</v>
      </c>
      <c r="B106" s="39">
        <f t="shared" ca="1" si="71"/>
        <v>10012.2171</v>
      </c>
      <c r="C106" s="40">
        <f t="shared" si="66"/>
        <v>10000</v>
      </c>
      <c r="D106" s="41">
        <f ca="1">IF(A106&lt;$B$1,VLOOKUP(A106,[1]DI!$A$4:$B$15000,2,FALSE),0)</f>
        <v>6.4000000000000001E-2</v>
      </c>
      <c r="E106" s="40">
        <f t="shared" ca="1" si="72"/>
        <v>2.4620000000000002E-4</v>
      </c>
      <c r="F106" s="42">
        <f t="shared" si="67"/>
        <v>1.24</v>
      </c>
      <c r="G106" s="43">
        <f t="shared" ca="1" si="73"/>
        <v>1.0003052880000001</v>
      </c>
      <c r="H106" s="40">
        <f ca="1">TRUNC(PRODUCT(G$10:G105),15)</f>
        <v>1.0197275157463901</v>
      </c>
      <c r="I106" s="40">
        <f t="shared" ca="1" si="74"/>
        <v>1.0184832232649299</v>
      </c>
      <c r="J106" s="40">
        <f t="shared" ca="1" si="75"/>
        <v>1.00122171</v>
      </c>
      <c r="K106" s="21" t="s">
        <v>65</v>
      </c>
      <c r="L106" s="21" t="s">
        <v>65</v>
      </c>
      <c r="M106" s="21" t="s">
        <v>65</v>
      </c>
      <c r="N106" s="21" t="s">
        <v>65</v>
      </c>
      <c r="O106" s="21" t="s">
        <v>65</v>
      </c>
      <c r="P106" s="21" t="s">
        <v>65</v>
      </c>
      <c r="Q106" s="40">
        <f t="shared" ca="1" si="63"/>
        <v>12.2171</v>
      </c>
      <c r="R106" s="44">
        <f>IF(VLOOKUP(A106,$Z$12:$AI$125,8)=VLOOKUP(A105,$Z$12:$AI$125,8),0,VLOOKUP(A106,Z$12:$AI$125,8))</f>
        <v>0</v>
      </c>
      <c r="S106" s="45">
        <f>IF(R106&gt;0,VLOOKUP(R106,Y$12:$AH$125,7),0)</f>
        <v>0</v>
      </c>
      <c r="T106" s="40">
        <f t="shared" si="68"/>
        <v>0</v>
      </c>
      <c r="U106" s="40">
        <f t="shared" ca="1" si="64"/>
        <v>12.2171</v>
      </c>
      <c r="V106" s="46" t="str">
        <f t="shared" si="69"/>
        <v>J=</v>
      </c>
      <c r="W106" s="47">
        <f t="shared" si="70"/>
        <v>43637</v>
      </c>
      <c r="X106" s="27"/>
      <c r="Y106" s="94">
        <f>[2]Plan1!$A262</f>
        <v>44846</v>
      </c>
      <c r="Z106" s="95" t="str">
        <f>[2]Plan1!$C262</f>
        <v>Nossa Sr.a Aparecida - Padroeira do Brasil</v>
      </c>
      <c r="AA106" s="56"/>
      <c r="AB106" s="27"/>
      <c r="AC106" s="56"/>
      <c r="AD106" s="56"/>
      <c r="AE106" s="58"/>
      <c r="AF106" s="27"/>
      <c r="AG106" s="51"/>
      <c r="AH106" s="52"/>
      <c r="AI106" s="53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</row>
    <row r="107" spans="1:185" ht="12.75" x14ac:dyDescent="0.2">
      <c r="A107" s="38">
        <f t="shared" si="65"/>
        <v>43551</v>
      </c>
      <c r="B107" s="39">
        <f t="shared" ca="1" si="71"/>
        <v>10015.2737</v>
      </c>
      <c r="C107" s="40">
        <f t="shared" si="66"/>
        <v>10000</v>
      </c>
      <c r="D107" s="41">
        <f ca="1">IF(A107&lt;$B$1,VLOOKUP(A107,[1]DI!$A$4:$B$15000,2,FALSE),0)</f>
        <v>6.4000000000000001E-2</v>
      </c>
      <c r="E107" s="40">
        <f t="shared" ca="1" si="72"/>
        <v>2.4620000000000002E-4</v>
      </c>
      <c r="F107" s="42">
        <f t="shared" si="67"/>
        <v>1.24</v>
      </c>
      <c r="G107" s="43">
        <f t="shared" ca="1" si="73"/>
        <v>1.0003052880000001</v>
      </c>
      <c r="H107" s="40">
        <f ca="1">TRUNC(PRODUCT(G$10:G106),15)</f>
        <v>1.02003882632022</v>
      </c>
      <c r="I107" s="40">
        <f t="shared" ca="1" si="74"/>
        <v>1.0184832232649299</v>
      </c>
      <c r="J107" s="40">
        <f t="shared" ca="1" si="75"/>
        <v>1.00152737</v>
      </c>
      <c r="K107" s="21" t="s">
        <v>65</v>
      </c>
      <c r="L107" s="21" t="s">
        <v>65</v>
      </c>
      <c r="M107" s="21" t="s">
        <v>65</v>
      </c>
      <c r="N107" s="21" t="s">
        <v>65</v>
      </c>
      <c r="O107" s="21" t="s">
        <v>65</v>
      </c>
      <c r="P107" s="21" t="s">
        <v>65</v>
      </c>
      <c r="Q107" s="40">
        <f t="shared" ca="1" si="63"/>
        <v>15.2737</v>
      </c>
      <c r="R107" s="44">
        <f>IF(VLOOKUP(A107,$Z$12:$AI$125,8)=VLOOKUP(A106,$Z$12:$AI$125,8),0,VLOOKUP(A107,Z$12:$AI$125,8))</f>
        <v>0</v>
      </c>
      <c r="S107" s="45">
        <f>IF(R107&gt;0,VLOOKUP(R107,Y$12:$AH$125,7),0)</f>
        <v>0</v>
      </c>
      <c r="T107" s="40">
        <f t="shared" si="68"/>
        <v>0</v>
      </c>
      <c r="U107" s="40">
        <f t="shared" ca="1" si="64"/>
        <v>15.2737</v>
      </c>
      <c r="V107" s="46" t="str">
        <f t="shared" si="69"/>
        <v>J=</v>
      </c>
      <c r="W107" s="47">
        <f t="shared" si="70"/>
        <v>43637</v>
      </c>
      <c r="X107" s="27"/>
      <c r="Y107" s="94">
        <f>[2]Plan1!$A263</f>
        <v>44867</v>
      </c>
      <c r="Z107" s="95" t="str">
        <f>[2]Plan1!$C263</f>
        <v>Finados</v>
      </c>
      <c r="AA107" s="56"/>
      <c r="AB107" s="27"/>
      <c r="AC107" s="56"/>
      <c r="AD107" s="56"/>
      <c r="AE107" s="58"/>
      <c r="AF107" s="27"/>
      <c r="AG107" s="51"/>
      <c r="AH107" s="52"/>
      <c r="AI107" s="53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</row>
    <row r="108" spans="1:185" ht="12.75" x14ac:dyDescent="0.2">
      <c r="A108" s="38">
        <f t="shared" si="65"/>
        <v>43552</v>
      </c>
      <c r="B108" s="39">
        <f t="shared" ca="1" si="71"/>
        <v>10018.3313</v>
      </c>
      <c r="C108" s="40">
        <f t="shared" si="66"/>
        <v>10000</v>
      </c>
      <c r="D108" s="41">
        <f ca="1">IF(A108&lt;$B$1,VLOOKUP(A108,[1]DI!$A$4:$B$15000,2,FALSE),0)</f>
        <v>6.4000000000000001E-2</v>
      </c>
      <c r="E108" s="40">
        <f t="shared" ca="1" si="72"/>
        <v>2.4620000000000002E-4</v>
      </c>
      <c r="F108" s="42">
        <f t="shared" si="67"/>
        <v>1.24</v>
      </c>
      <c r="G108" s="43">
        <f t="shared" ca="1" si="73"/>
        <v>1.0003052880000001</v>
      </c>
      <c r="H108" s="40">
        <f ca="1">TRUNC(PRODUCT(G$10:G107),15)</f>
        <v>1.0203502319334301</v>
      </c>
      <c r="I108" s="40">
        <f t="shared" ca="1" si="74"/>
        <v>1.0184832232649299</v>
      </c>
      <c r="J108" s="40">
        <f t="shared" ca="1" si="75"/>
        <v>1.0018331300000001</v>
      </c>
      <c r="K108" s="21" t="s">
        <v>65</v>
      </c>
      <c r="L108" s="21" t="s">
        <v>65</v>
      </c>
      <c r="M108" s="21" t="s">
        <v>65</v>
      </c>
      <c r="N108" s="21" t="s">
        <v>65</v>
      </c>
      <c r="O108" s="21" t="s">
        <v>65</v>
      </c>
      <c r="P108" s="21" t="s">
        <v>65</v>
      </c>
      <c r="Q108" s="40">
        <f t="shared" ca="1" si="63"/>
        <v>18.331299999999999</v>
      </c>
      <c r="R108" s="44">
        <f>IF(VLOOKUP(A108,$Z$12:$AI$125,8)=VLOOKUP(A107,$Z$12:$AI$125,8),0,VLOOKUP(A108,Z$12:$AI$125,8))</f>
        <v>0</v>
      </c>
      <c r="S108" s="45">
        <f>IF(R108&gt;0,VLOOKUP(R108,Y$12:$AH$125,7),0)</f>
        <v>0</v>
      </c>
      <c r="T108" s="40">
        <f t="shared" si="68"/>
        <v>0</v>
      </c>
      <c r="U108" s="40">
        <f t="shared" ca="1" si="64"/>
        <v>18.331299999999999</v>
      </c>
      <c r="V108" s="46" t="str">
        <f t="shared" si="69"/>
        <v>J=</v>
      </c>
      <c r="W108" s="47">
        <f t="shared" si="70"/>
        <v>43637</v>
      </c>
      <c r="X108" s="27"/>
      <c r="Y108" s="94">
        <f>[2]Plan1!$A264</f>
        <v>44880</v>
      </c>
      <c r="Z108" s="95" t="str">
        <f>[2]Plan1!$C264</f>
        <v>Proclamação da República</v>
      </c>
      <c r="AA108" s="56"/>
      <c r="AB108" s="27"/>
      <c r="AC108" s="56"/>
      <c r="AD108" s="56"/>
      <c r="AE108" s="58"/>
      <c r="AF108" s="27"/>
      <c r="AG108" s="51"/>
      <c r="AH108" s="52"/>
      <c r="AI108" s="53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</row>
    <row r="109" spans="1:185" ht="12.75" x14ac:dyDescent="0.2">
      <c r="A109" s="38">
        <f t="shared" si="65"/>
        <v>43553</v>
      </c>
      <c r="B109" s="39">
        <f t="shared" ca="1" si="71"/>
        <v>10021.3897</v>
      </c>
      <c r="C109" s="40">
        <f t="shared" si="66"/>
        <v>10000</v>
      </c>
      <c r="D109" s="41">
        <f ca="1">IF(A109&lt;$B$1,VLOOKUP(A109,[1]DI!$A$4:$B$15000,2,FALSE),0)</f>
        <v>6.4000000000000001E-2</v>
      </c>
      <c r="E109" s="40">
        <f t="shared" ca="1" si="72"/>
        <v>2.4620000000000002E-4</v>
      </c>
      <c r="F109" s="42">
        <f t="shared" si="67"/>
        <v>1.24</v>
      </c>
      <c r="G109" s="43">
        <f t="shared" ca="1" si="73"/>
        <v>1.0003052880000001</v>
      </c>
      <c r="H109" s="40">
        <f ca="1">TRUNC(PRODUCT(G$10:G108),15)</f>
        <v>1.02066173261504</v>
      </c>
      <c r="I109" s="40">
        <f t="shared" ca="1" si="74"/>
        <v>1.0184832232649299</v>
      </c>
      <c r="J109" s="40">
        <f t="shared" ca="1" si="75"/>
        <v>1.0021389700000001</v>
      </c>
      <c r="K109" s="21" t="s">
        <v>65</v>
      </c>
      <c r="L109" s="21" t="s">
        <v>65</v>
      </c>
      <c r="M109" s="21" t="s">
        <v>65</v>
      </c>
      <c r="N109" s="21" t="s">
        <v>65</v>
      </c>
      <c r="O109" s="21" t="s">
        <v>65</v>
      </c>
      <c r="P109" s="21" t="s">
        <v>65</v>
      </c>
      <c r="Q109" s="40">
        <f t="shared" ca="1" si="63"/>
        <v>21.389700000000001</v>
      </c>
      <c r="R109" s="44">
        <f>IF(VLOOKUP(A109,$Z$12:$AI$125,8)=VLOOKUP(A108,$Z$12:$AI$125,8),0,VLOOKUP(A109,Z$12:$AI$125,8))</f>
        <v>0</v>
      </c>
      <c r="S109" s="45">
        <f>IF(R109&gt;0,VLOOKUP(R109,Y$12:$AH$125,7),0)</f>
        <v>0</v>
      </c>
      <c r="T109" s="40">
        <f t="shared" si="68"/>
        <v>0</v>
      </c>
      <c r="U109" s="40">
        <f t="shared" ca="1" si="64"/>
        <v>21.389700000000001</v>
      </c>
      <c r="V109" s="46" t="str">
        <f t="shared" si="69"/>
        <v>J=</v>
      </c>
      <c r="W109" s="47">
        <f t="shared" si="70"/>
        <v>43637</v>
      </c>
      <c r="X109" s="27"/>
      <c r="Y109" s="94">
        <f>[2]Plan1!$A265</f>
        <v>44920</v>
      </c>
      <c r="Z109" s="95" t="str">
        <f>[2]Plan1!$C265</f>
        <v>Natal</v>
      </c>
      <c r="AA109" s="56"/>
      <c r="AB109" s="27"/>
      <c r="AC109" s="56"/>
      <c r="AD109" s="56"/>
      <c r="AE109" s="58"/>
      <c r="AF109" s="27"/>
      <c r="AG109" s="51"/>
      <c r="AH109" s="52"/>
      <c r="AI109" s="53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</row>
    <row r="110" spans="1:185" ht="12.75" x14ac:dyDescent="0.2">
      <c r="A110" s="38">
        <f t="shared" si="65"/>
        <v>43554</v>
      </c>
      <c r="B110" s="39">
        <f t="shared" ca="1" si="71"/>
        <v>10024.449199999999</v>
      </c>
      <c r="C110" s="40">
        <f t="shared" si="66"/>
        <v>10000</v>
      </c>
      <c r="D110" s="41">
        <f ca="1">IF(A110&lt;$B$1,VLOOKUP(A110,[1]DI!$A$4:$B$15000,2,FALSE),0)</f>
        <v>0</v>
      </c>
      <c r="E110" s="40">
        <f t="shared" ca="1" si="72"/>
        <v>0</v>
      </c>
      <c r="F110" s="42">
        <f t="shared" si="67"/>
        <v>1.24</v>
      </c>
      <c r="G110" s="43">
        <f t="shared" ca="1" si="73"/>
        <v>1</v>
      </c>
      <c r="H110" s="40">
        <f ca="1">TRUNC(PRODUCT(G$10:G109),15)</f>
        <v>1.0209733283940701</v>
      </c>
      <c r="I110" s="40">
        <f t="shared" ca="1" si="74"/>
        <v>1.0184832232649299</v>
      </c>
      <c r="J110" s="40">
        <f t="shared" ca="1" si="75"/>
        <v>1.0024449200000001</v>
      </c>
      <c r="K110" s="21" t="s">
        <v>65</v>
      </c>
      <c r="L110" s="21" t="s">
        <v>65</v>
      </c>
      <c r="M110" s="21" t="s">
        <v>65</v>
      </c>
      <c r="N110" s="21" t="s">
        <v>65</v>
      </c>
      <c r="O110" s="21" t="s">
        <v>65</v>
      </c>
      <c r="P110" s="21" t="s">
        <v>65</v>
      </c>
      <c r="Q110" s="40">
        <f t="shared" ca="1" si="63"/>
        <v>24.449200000000001</v>
      </c>
      <c r="R110" s="44">
        <f>IF(VLOOKUP(A110,$Z$12:$AI$125,8)=VLOOKUP(A109,$Z$12:$AI$125,8),0,VLOOKUP(A110,Z$12:$AI$125,8))</f>
        <v>0</v>
      </c>
      <c r="S110" s="45">
        <f>IF(R110&gt;0,VLOOKUP(R110,Y$12:$AH$125,7),0)</f>
        <v>0</v>
      </c>
      <c r="T110" s="40">
        <f t="shared" si="68"/>
        <v>0</v>
      </c>
      <c r="U110" s="40">
        <f t="shared" ca="1" si="64"/>
        <v>24.449200000000001</v>
      </c>
      <c r="V110" s="46" t="str">
        <f t="shared" si="69"/>
        <v>J=</v>
      </c>
      <c r="W110" s="47">
        <f t="shared" si="70"/>
        <v>43637</v>
      </c>
      <c r="X110" s="27"/>
      <c r="Y110" s="94">
        <f>[2]Plan1!$A266</f>
        <v>44927</v>
      </c>
      <c r="Z110" s="95" t="str">
        <f>[2]Plan1!$C266</f>
        <v>Confraternização Universal</v>
      </c>
      <c r="AA110" s="56"/>
      <c r="AB110" s="27"/>
      <c r="AC110" s="56"/>
      <c r="AD110" s="56"/>
      <c r="AE110" s="58"/>
      <c r="AF110" s="27"/>
      <c r="AG110" s="51"/>
      <c r="AH110" s="52"/>
      <c r="AI110" s="53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</row>
    <row r="111" spans="1:185" ht="12.75" x14ac:dyDescent="0.2">
      <c r="A111" s="38">
        <f t="shared" si="65"/>
        <v>43555</v>
      </c>
      <c r="B111" s="39">
        <f t="shared" ca="1" si="71"/>
        <v>10024.449199999999</v>
      </c>
      <c r="C111" s="40">
        <f t="shared" si="66"/>
        <v>10000</v>
      </c>
      <c r="D111" s="41">
        <f ca="1">IF(A111&lt;$B$1,VLOOKUP(A111,[1]DI!$A$4:$B$15000,2,FALSE),0)</f>
        <v>0</v>
      </c>
      <c r="E111" s="40">
        <f t="shared" ca="1" si="72"/>
        <v>0</v>
      </c>
      <c r="F111" s="42">
        <f t="shared" si="67"/>
        <v>1.24</v>
      </c>
      <c r="G111" s="43">
        <f t="shared" ca="1" si="73"/>
        <v>1</v>
      </c>
      <c r="H111" s="40">
        <f ca="1">TRUNC(PRODUCT(G$10:G110),15)</f>
        <v>1.0209733283940701</v>
      </c>
      <c r="I111" s="40">
        <f t="shared" ca="1" si="74"/>
        <v>1.0184832232649299</v>
      </c>
      <c r="J111" s="40">
        <f t="shared" ca="1" si="75"/>
        <v>1.0024449200000001</v>
      </c>
      <c r="K111" s="21" t="s">
        <v>65</v>
      </c>
      <c r="L111" s="21" t="s">
        <v>65</v>
      </c>
      <c r="M111" s="21" t="s">
        <v>65</v>
      </c>
      <c r="N111" s="21" t="s">
        <v>65</v>
      </c>
      <c r="O111" s="21" t="s">
        <v>65</v>
      </c>
      <c r="P111" s="21" t="s">
        <v>65</v>
      </c>
      <c r="Q111" s="40">
        <f t="shared" ca="1" si="63"/>
        <v>24.449200000000001</v>
      </c>
      <c r="R111" s="44">
        <f>IF(VLOOKUP(A111,$Z$12:$AI$125,8)=VLOOKUP(A110,$Z$12:$AI$125,8),0,VLOOKUP(A111,Z$12:$AI$125,8))</f>
        <v>0</v>
      </c>
      <c r="S111" s="45">
        <f>IF(R111&gt;0,VLOOKUP(R111,Y$12:$AH$125,7),0)</f>
        <v>0</v>
      </c>
      <c r="T111" s="40">
        <f t="shared" si="68"/>
        <v>0</v>
      </c>
      <c r="U111" s="40">
        <f t="shared" ca="1" si="64"/>
        <v>24.449200000000001</v>
      </c>
      <c r="V111" s="46" t="str">
        <f t="shared" si="69"/>
        <v>J=</v>
      </c>
      <c r="W111" s="47">
        <f t="shared" si="70"/>
        <v>43637</v>
      </c>
      <c r="X111" s="27"/>
      <c r="Y111" s="94">
        <f>[2]Plan1!$A267</f>
        <v>44977</v>
      </c>
      <c r="Z111" s="95" t="str">
        <f>[2]Plan1!$C267</f>
        <v>Carnaval</v>
      </c>
      <c r="AA111" s="56"/>
      <c r="AB111" s="27"/>
      <c r="AC111" s="56"/>
      <c r="AD111" s="56"/>
      <c r="AE111" s="58"/>
      <c r="AF111" s="27"/>
      <c r="AG111" s="51"/>
      <c r="AH111" s="52"/>
      <c r="AI111" s="53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</row>
    <row r="112" spans="1:185" ht="12.75" x14ac:dyDescent="0.2">
      <c r="A112" s="38">
        <f t="shared" si="65"/>
        <v>43556</v>
      </c>
      <c r="B112" s="39">
        <f t="shared" ca="1" si="71"/>
        <v>10024.449199999999</v>
      </c>
      <c r="C112" s="40">
        <f t="shared" si="66"/>
        <v>10000</v>
      </c>
      <c r="D112" s="41">
        <f ca="1">IF(A112&lt;$B$1,VLOOKUP(A112,[1]DI!$A$4:$B$15000,2,FALSE),0)</f>
        <v>6.4000000000000001E-2</v>
      </c>
      <c r="E112" s="40">
        <f t="shared" ca="1" si="72"/>
        <v>2.4620000000000002E-4</v>
      </c>
      <c r="F112" s="42">
        <f t="shared" si="67"/>
        <v>1.24</v>
      </c>
      <c r="G112" s="43">
        <f t="shared" ca="1" si="73"/>
        <v>1.0003052880000001</v>
      </c>
      <c r="H112" s="40">
        <f ca="1">TRUNC(PRODUCT(G$10:G111),15)</f>
        <v>1.0209733283940701</v>
      </c>
      <c r="I112" s="40">
        <f t="shared" ca="1" si="74"/>
        <v>1.0184832232649299</v>
      </c>
      <c r="J112" s="40">
        <f t="shared" ca="1" si="75"/>
        <v>1.0024449200000001</v>
      </c>
      <c r="K112" s="21" t="s">
        <v>65</v>
      </c>
      <c r="L112" s="21" t="s">
        <v>65</v>
      </c>
      <c r="M112" s="21" t="s">
        <v>65</v>
      </c>
      <c r="N112" s="21" t="s">
        <v>65</v>
      </c>
      <c r="O112" s="21" t="s">
        <v>65</v>
      </c>
      <c r="P112" s="21" t="s">
        <v>65</v>
      </c>
      <c r="Q112" s="40">
        <f t="shared" ca="1" si="63"/>
        <v>24.449200000000001</v>
      </c>
      <c r="R112" s="44">
        <f>IF(VLOOKUP(A112,$Z$12:$AI$125,8)=VLOOKUP(A111,$Z$12:$AI$125,8),0,VLOOKUP(A112,Z$12:$AI$125,8))</f>
        <v>0</v>
      </c>
      <c r="S112" s="45">
        <f>IF(R112&gt;0,VLOOKUP(R112,Y$12:$AH$125,7),0)</f>
        <v>0</v>
      </c>
      <c r="T112" s="40">
        <f t="shared" si="68"/>
        <v>0</v>
      </c>
      <c r="U112" s="40">
        <f t="shared" ca="1" si="64"/>
        <v>24.449200000000001</v>
      </c>
      <c r="V112" s="46" t="str">
        <f t="shared" si="69"/>
        <v>J=</v>
      </c>
      <c r="W112" s="47">
        <f t="shared" si="70"/>
        <v>43637</v>
      </c>
      <c r="X112" s="27"/>
      <c r="Y112" s="94">
        <f>[2]Plan1!$A268</f>
        <v>44978</v>
      </c>
      <c r="Z112" s="95" t="str">
        <f>[2]Plan1!$C268</f>
        <v>Carnaval</v>
      </c>
      <c r="AA112" s="56"/>
      <c r="AB112" s="27"/>
      <c r="AC112" s="56"/>
      <c r="AD112" s="56"/>
      <c r="AE112" s="58"/>
      <c r="AF112" s="27"/>
      <c r="AG112" s="51"/>
      <c r="AH112" s="52"/>
      <c r="AI112" s="53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</row>
    <row r="113" spans="1:182" ht="12.75" x14ac:dyDescent="0.2">
      <c r="A113" s="38">
        <f t="shared" si="65"/>
        <v>43557</v>
      </c>
      <c r="B113" s="39">
        <f t="shared" ca="1" si="71"/>
        <v>10027.5095</v>
      </c>
      <c r="C113" s="40">
        <f t="shared" si="66"/>
        <v>10000</v>
      </c>
      <c r="D113" s="41">
        <f ca="1">IF(A113&lt;$B$1,VLOOKUP(A113,[1]DI!$A$4:$B$15000,2,FALSE),0)</f>
        <v>6.4000000000000001E-2</v>
      </c>
      <c r="E113" s="40">
        <f t="shared" ca="1" si="72"/>
        <v>2.4620000000000002E-4</v>
      </c>
      <c r="F113" s="42">
        <f t="shared" si="67"/>
        <v>1.24</v>
      </c>
      <c r="G113" s="43">
        <f t="shared" ca="1" si="73"/>
        <v>1.0003052880000001</v>
      </c>
      <c r="H113" s="40">
        <f ca="1">TRUNC(PRODUCT(G$10:G112),15)</f>
        <v>1.02128501929954</v>
      </c>
      <c r="I113" s="40">
        <f t="shared" ca="1" si="74"/>
        <v>1.0184832232649299</v>
      </c>
      <c r="J113" s="40">
        <f t="shared" ca="1" si="75"/>
        <v>1.00275095</v>
      </c>
      <c r="K113" s="21" t="s">
        <v>65</v>
      </c>
      <c r="L113" s="21" t="s">
        <v>65</v>
      </c>
      <c r="M113" s="21" t="s">
        <v>65</v>
      </c>
      <c r="N113" s="21" t="s">
        <v>65</v>
      </c>
      <c r="O113" s="21" t="s">
        <v>65</v>
      </c>
      <c r="P113" s="21" t="s">
        <v>65</v>
      </c>
      <c r="Q113" s="40">
        <f t="shared" ca="1" si="63"/>
        <v>27.509499999999999</v>
      </c>
      <c r="R113" s="44">
        <f>IF(VLOOKUP(A113,$Z$12:$AI$125,8)=VLOOKUP(A112,$Z$12:$AI$125,8),0,VLOOKUP(A113,Z$12:$AI$125,8))</f>
        <v>0</v>
      </c>
      <c r="S113" s="45">
        <f>IF(R113&gt;0,VLOOKUP(R113,Y$12:$AH$125,7),0)</f>
        <v>0</v>
      </c>
      <c r="T113" s="40">
        <f t="shared" si="68"/>
        <v>0</v>
      </c>
      <c r="U113" s="40">
        <f t="shared" ca="1" si="64"/>
        <v>27.509499999999999</v>
      </c>
      <c r="V113" s="46" t="str">
        <f t="shared" si="69"/>
        <v>J=</v>
      </c>
      <c r="W113" s="47">
        <f t="shared" si="70"/>
        <v>43637</v>
      </c>
      <c r="X113" s="27"/>
      <c r="Y113" s="94">
        <f>[2]Plan1!$A269</f>
        <v>45023</v>
      </c>
      <c r="Z113" s="95" t="str">
        <f>[2]Plan1!$C269</f>
        <v>Paixão de Cristo</v>
      </c>
      <c r="AA113" s="56"/>
      <c r="AB113" s="27"/>
      <c r="AC113" s="56"/>
      <c r="AD113" s="56"/>
      <c r="AE113" s="58"/>
      <c r="AF113" s="27"/>
      <c r="AG113" s="51"/>
      <c r="AH113" s="52"/>
      <c r="AI113" s="53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</row>
    <row r="114" spans="1:182" ht="12.75" x14ac:dyDescent="0.2">
      <c r="A114" s="38">
        <f t="shared" si="65"/>
        <v>43558</v>
      </c>
      <c r="B114" s="39">
        <f t="shared" ca="1" si="71"/>
        <v>10030.5708</v>
      </c>
      <c r="C114" s="40">
        <f t="shared" si="66"/>
        <v>10000</v>
      </c>
      <c r="D114" s="41">
        <f ca="1">IF(A114&lt;$B$1,VLOOKUP(A114,[1]DI!$A$4:$B$15000,2,FALSE),0)</f>
        <v>6.4000000000000001E-2</v>
      </c>
      <c r="E114" s="40">
        <f t="shared" ca="1" si="72"/>
        <v>2.4620000000000002E-4</v>
      </c>
      <c r="F114" s="42">
        <f t="shared" si="67"/>
        <v>1.24</v>
      </c>
      <c r="G114" s="43">
        <f t="shared" ca="1" si="73"/>
        <v>1.0003052880000001</v>
      </c>
      <c r="H114" s="40">
        <f ca="1">TRUNC(PRODUCT(G$10:G113),15)</f>
        <v>1.02159680536052</v>
      </c>
      <c r="I114" s="40">
        <f t="shared" ca="1" si="74"/>
        <v>1.0184832232649299</v>
      </c>
      <c r="J114" s="40">
        <f t="shared" ca="1" si="75"/>
        <v>1.00305708</v>
      </c>
      <c r="K114" s="21" t="s">
        <v>65</v>
      </c>
      <c r="L114" s="21" t="s">
        <v>65</v>
      </c>
      <c r="M114" s="21" t="s">
        <v>65</v>
      </c>
      <c r="N114" s="21" t="s">
        <v>65</v>
      </c>
      <c r="O114" s="21" t="s">
        <v>65</v>
      </c>
      <c r="P114" s="21" t="s">
        <v>65</v>
      </c>
      <c r="Q114" s="40">
        <f t="shared" ca="1" si="63"/>
        <v>30.570799999999998</v>
      </c>
      <c r="R114" s="44">
        <f>IF(VLOOKUP(A114,$Z$12:$AI$125,8)=VLOOKUP(A113,$Z$12:$AI$125,8),0,VLOOKUP(A114,Z$12:$AI$125,8))</f>
        <v>0</v>
      </c>
      <c r="S114" s="45">
        <f>IF(R114&gt;0,VLOOKUP(R114,Y$12:$AH$125,7),0)</f>
        <v>0</v>
      </c>
      <c r="T114" s="40">
        <f t="shared" si="68"/>
        <v>0</v>
      </c>
      <c r="U114" s="40">
        <f t="shared" ca="1" si="64"/>
        <v>30.570799999999998</v>
      </c>
      <c r="V114" s="46" t="str">
        <f t="shared" si="69"/>
        <v>J=</v>
      </c>
      <c r="W114" s="47">
        <f t="shared" si="70"/>
        <v>43637</v>
      </c>
      <c r="X114" s="27"/>
      <c r="Y114" s="94">
        <f>[2]Plan1!$A270</f>
        <v>45037</v>
      </c>
      <c r="Z114" s="95" t="str">
        <f>[2]Plan1!$C270</f>
        <v>Tiradentes</v>
      </c>
      <c r="AA114" s="56"/>
      <c r="AB114" s="27"/>
      <c r="AC114" s="56"/>
      <c r="AD114" s="56"/>
      <c r="AE114" s="58"/>
      <c r="AF114" s="27"/>
      <c r="AG114" s="51"/>
      <c r="AH114" s="52"/>
      <c r="AI114" s="53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</row>
    <row r="115" spans="1:182" ht="12.75" x14ac:dyDescent="0.2">
      <c r="A115" s="38">
        <f t="shared" si="65"/>
        <v>43559</v>
      </c>
      <c r="B115" s="39">
        <f t="shared" ca="1" si="71"/>
        <v>10033.632999990001</v>
      </c>
      <c r="C115" s="40">
        <f t="shared" si="66"/>
        <v>10000</v>
      </c>
      <c r="D115" s="41">
        <f ca="1">IF(A115&lt;$B$1,VLOOKUP(A115,[1]DI!$A$4:$B$15000,2,FALSE),0)</f>
        <v>6.4000000000000001E-2</v>
      </c>
      <c r="E115" s="40">
        <f t="shared" ca="1" si="72"/>
        <v>2.4620000000000002E-4</v>
      </c>
      <c r="F115" s="42">
        <f t="shared" si="67"/>
        <v>1.24</v>
      </c>
      <c r="G115" s="43">
        <f t="shared" ca="1" si="73"/>
        <v>1.0003052880000001</v>
      </c>
      <c r="H115" s="40">
        <f ca="1">TRUNC(PRODUCT(G$10:G114),15)</f>
        <v>1.0219086866060301</v>
      </c>
      <c r="I115" s="40">
        <f t="shared" ca="1" si="74"/>
        <v>1.0184832232649299</v>
      </c>
      <c r="J115" s="40">
        <f t="shared" ca="1" si="75"/>
        <v>1.0033633</v>
      </c>
      <c r="K115" s="21" t="s">
        <v>65</v>
      </c>
      <c r="L115" s="21" t="s">
        <v>65</v>
      </c>
      <c r="M115" s="21" t="s">
        <v>65</v>
      </c>
      <c r="N115" s="21" t="s">
        <v>65</v>
      </c>
      <c r="O115" s="21" t="s">
        <v>65</v>
      </c>
      <c r="P115" s="21" t="s">
        <v>65</v>
      </c>
      <c r="Q115" s="40">
        <f t="shared" ca="1" si="63"/>
        <v>33.632999990000002</v>
      </c>
      <c r="R115" s="44">
        <f>IF(VLOOKUP(A115,$Z$12:$AI$125,8)=VLOOKUP(A114,$Z$12:$AI$125,8),0,VLOOKUP(A115,Z$12:$AI$125,8))</f>
        <v>0</v>
      </c>
      <c r="S115" s="45">
        <f>IF(R115&gt;0,VLOOKUP(R115,Y$12:$AH$125,7),0)</f>
        <v>0</v>
      </c>
      <c r="T115" s="40">
        <f t="shared" si="68"/>
        <v>0</v>
      </c>
      <c r="U115" s="40">
        <f t="shared" ca="1" si="64"/>
        <v>33.632999990000002</v>
      </c>
      <c r="V115" s="46" t="str">
        <f t="shared" si="69"/>
        <v>J=</v>
      </c>
      <c r="W115" s="47">
        <f t="shared" si="70"/>
        <v>43637</v>
      </c>
      <c r="X115" s="27"/>
      <c r="Y115" s="94">
        <f>[2]Plan1!$A271</f>
        <v>45047</v>
      </c>
      <c r="Z115" s="95" t="str">
        <f>[2]Plan1!$C271</f>
        <v>Dia do Trabalho</v>
      </c>
      <c r="AA115" s="56"/>
      <c r="AB115" s="27"/>
      <c r="AC115" s="56"/>
      <c r="AD115" s="56"/>
      <c r="AE115" s="58"/>
      <c r="AF115" s="27"/>
      <c r="AG115" s="51"/>
      <c r="AH115" s="52"/>
      <c r="AI115" s="53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</row>
    <row r="116" spans="1:182" ht="12.75" x14ac:dyDescent="0.2">
      <c r="A116" s="38">
        <f t="shared" si="65"/>
        <v>43560</v>
      </c>
      <c r="B116" s="39">
        <f t="shared" ca="1" si="71"/>
        <v>10036.69609999</v>
      </c>
      <c r="C116" s="40">
        <f t="shared" si="66"/>
        <v>10000</v>
      </c>
      <c r="D116" s="41">
        <f ca="1">IF(A116&lt;$B$1,VLOOKUP(A116,[1]DI!$A$4:$B$15000,2,FALSE),0)</f>
        <v>6.4000000000000001E-2</v>
      </c>
      <c r="E116" s="40">
        <f t="shared" ca="1" si="72"/>
        <v>2.4620000000000002E-4</v>
      </c>
      <c r="F116" s="42">
        <f t="shared" si="67"/>
        <v>1.24</v>
      </c>
      <c r="G116" s="43">
        <f t="shared" ca="1" si="73"/>
        <v>1.0003052880000001</v>
      </c>
      <c r="H116" s="40">
        <f ca="1">TRUNC(PRODUCT(G$10:G115),15)</f>
        <v>1.02222066306515</v>
      </c>
      <c r="I116" s="40">
        <f t="shared" ca="1" si="74"/>
        <v>1.0184832232649299</v>
      </c>
      <c r="J116" s="40">
        <f t="shared" ca="1" si="75"/>
        <v>1.00366961</v>
      </c>
      <c r="K116" s="21" t="s">
        <v>65</v>
      </c>
      <c r="L116" s="21" t="s">
        <v>65</v>
      </c>
      <c r="M116" s="21" t="s">
        <v>65</v>
      </c>
      <c r="N116" s="21" t="s">
        <v>65</v>
      </c>
      <c r="O116" s="21" t="s">
        <v>65</v>
      </c>
      <c r="P116" s="21" t="s">
        <v>65</v>
      </c>
      <c r="Q116" s="40">
        <f t="shared" ca="1" si="63"/>
        <v>36.69609999</v>
      </c>
      <c r="R116" s="44">
        <f>IF(VLOOKUP(A116,$Z$12:$AI$125,8)=VLOOKUP(A115,$Z$12:$AI$125,8),0,VLOOKUP(A116,Z$12:$AI$125,8))</f>
        <v>0</v>
      </c>
      <c r="S116" s="45">
        <f>IF(R116&gt;0,VLOOKUP(R116,Y$12:$AH$125,7),0)</f>
        <v>0</v>
      </c>
      <c r="T116" s="40">
        <f t="shared" si="68"/>
        <v>0</v>
      </c>
      <c r="U116" s="40">
        <f t="shared" ca="1" si="64"/>
        <v>36.69609999</v>
      </c>
      <c r="V116" s="46" t="str">
        <f t="shared" si="69"/>
        <v>J=</v>
      </c>
      <c r="W116" s="47">
        <f t="shared" si="70"/>
        <v>43637</v>
      </c>
      <c r="X116" s="27"/>
      <c r="Y116" s="94">
        <f>[2]Plan1!$A272</f>
        <v>45085</v>
      </c>
      <c r="Z116" s="95" t="str">
        <f>[2]Plan1!$C272</f>
        <v>Corpus Christi</v>
      </c>
      <c r="AA116" s="56"/>
      <c r="AB116" s="27"/>
      <c r="AC116" s="56"/>
      <c r="AD116" s="56"/>
      <c r="AE116" s="58"/>
      <c r="AF116" s="27"/>
      <c r="AG116" s="51"/>
      <c r="AH116" s="52"/>
      <c r="AI116" s="53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</row>
    <row r="117" spans="1:182" ht="12.75" x14ac:dyDescent="0.2">
      <c r="A117" s="38">
        <f t="shared" si="65"/>
        <v>43561</v>
      </c>
      <c r="B117" s="39">
        <f t="shared" ca="1" si="71"/>
        <v>10039.760200000001</v>
      </c>
      <c r="C117" s="40">
        <f t="shared" si="66"/>
        <v>10000</v>
      </c>
      <c r="D117" s="41">
        <f ca="1">IF(A117&lt;$B$1,VLOOKUP(A117,[1]DI!$A$4:$B$15000,2,FALSE),0)</f>
        <v>0</v>
      </c>
      <c r="E117" s="40">
        <f t="shared" ca="1" si="72"/>
        <v>0</v>
      </c>
      <c r="F117" s="42">
        <f t="shared" si="67"/>
        <v>1.24</v>
      </c>
      <c r="G117" s="43">
        <f t="shared" ca="1" si="73"/>
        <v>1</v>
      </c>
      <c r="H117" s="40">
        <f ca="1">TRUNC(PRODUCT(G$10:G116),15)</f>
        <v>1.02253273476693</v>
      </c>
      <c r="I117" s="40">
        <f t="shared" ca="1" si="74"/>
        <v>1.0184832232649299</v>
      </c>
      <c r="J117" s="40">
        <f t="shared" ca="1" si="75"/>
        <v>1.0039760200000001</v>
      </c>
      <c r="K117" s="21" t="s">
        <v>65</v>
      </c>
      <c r="L117" s="21" t="s">
        <v>65</v>
      </c>
      <c r="M117" s="21" t="s">
        <v>65</v>
      </c>
      <c r="N117" s="21" t="s">
        <v>65</v>
      </c>
      <c r="O117" s="21" t="s">
        <v>65</v>
      </c>
      <c r="P117" s="21" t="s">
        <v>65</v>
      </c>
      <c r="Q117" s="40">
        <f t="shared" ca="1" si="63"/>
        <v>39.760199999999998</v>
      </c>
      <c r="R117" s="44">
        <f>IF(VLOOKUP(A117,$Z$12:$AI$125,8)=VLOOKUP(A116,$Z$12:$AI$125,8),0,VLOOKUP(A117,Z$12:$AI$125,8))</f>
        <v>0</v>
      </c>
      <c r="S117" s="45">
        <f>IF(R117&gt;0,VLOOKUP(R117,Y$12:$AH$125,7),0)</f>
        <v>0</v>
      </c>
      <c r="T117" s="40">
        <f t="shared" si="68"/>
        <v>0</v>
      </c>
      <c r="U117" s="40">
        <f t="shared" ca="1" si="64"/>
        <v>39.760199999999998</v>
      </c>
      <c r="V117" s="46" t="str">
        <f t="shared" si="69"/>
        <v>J=</v>
      </c>
      <c r="W117" s="47">
        <f t="shared" si="70"/>
        <v>43637</v>
      </c>
      <c r="X117" s="27"/>
      <c r="Y117" s="94">
        <f>[2]Plan1!$A273</f>
        <v>45176</v>
      </c>
      <c r="Z117" s="95" t="str">
        <f>[2]Plan1!$C273</f>
        <v>Independência do Brasil</v>
      </c>
      <c r="AA117" s="56"/>
      <c r="AB117" s="27"/>
      <c r="AC117" s="56"/>
      <c r="AD117" s="56"/>
      <c r="AE117" s="58"/>
      <c r="AF117" s="27"/>
      <c r="AG117" s="51"/>
      <c r="AH117" s="52"/>
      <c r="AI117" s="53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</row>
    <row r="118" spans="1:182" ht="12.75" x14ac:dyDescent="0.2">
      <c r="A118" s="38">
        <f t="shared" si="65"/>
        <v>43562</v>
      </c>
      <c r="B118" s="39">
        <f t="shared" ca="1" si="71"/>
        <v>10039.760200000001</v>
      </c>
      <c r="C118" s="40">
        <f t="shared" si="66"/>
        <v>10000</v>
      </c>
      <c r="D118" s="41">
        <f ca="1">IF(A118&lt;$B$1,VLOOKUP(A118,[1]DI!$A$4:$B$15000,2,FALSE),0)</f>
        <v>0</v>
      </c>
      <c r="E118" s="40">
        <f t="shared" ca="1" si="72"/>
        <v>0</v>
      </c>
      <c r="F118" s="42">
        <f t="shared" si="67"/>
        <v>1.24</v>
      </c>
      <c r="G118" s="43">
        <f t="shared" ca="1" si="73"/>
        <v>1</v>
      </c>
      <c r="H118" s="40">
        <f ca="1">TRUNC(PRODUCT(G$10:G117),15)</f>
        <v>1.02253273476693</v>
      </c>
      <c r="I118" s="40">
        <f t="shared" ca="1" si="74"/>
        <v>1.0184832232649299</v>
      </c>
      <c r="J118" s="40">
        <f t="shared" ca="1" si="75"/>
        <v>1.0039760200000001</v>
      </c>
      <c r="K118" s="21" t="s">
        <v>65</v>
      </c>
      <c r="L118" s="21" t="s">
        <v>65</v>
      </c>
      <c r="M118" s="21" t="s">
        <v>65</v>
      </c>
      <c r="N118" s="21" t="s">
        <v>65</v>
      </c>
      <c r="O118" s="21" t="s">
        <v>65</v>
      </c>
      <c r="P118" s="21" t="s">
        <v>65</v>
      </c>
      <c r="Q118" s="40">
        <f t="shared" ca="1" si="63"/>
        <v>39.760199999999998</v>
      </c>
      <c r="R118" s="44">
        <f>IF(VLOOKUP(A118,$Z$12:$AI$125,8)=VLOOKUP(A117,$Z$12:$AI$125,8),0,VLOOKUP(A118,Z$12:$AI$125,8))</f>
        <v>0</v>
      </c>
      <c r="S118" s="45">
        <f>IF(R118&gt;0,VLOOKUP(R118,Y$12:$AH$125,7),0)</f>
        <v>0</v>
      </c>
      <c r="T118" s="40">
        <f t="shared" si="68"/>
        <v>0</v>
      </c>
      <c r="U118" s="40">
        <f t="shared" ca="1" si="64"/>
        <v>39.760199999999998</v>
      </c>
      <c r="V118" s="46" t="str">
        <f t="shared" si="69"/>
        <v>J=</v>
      </c>
      <c r="W118" s="47">
        <f t="shared" si="70"/>
        <v>43637</v>
      </c>
      <c r="X118" s="27"/>
      <c r="Y118" s="94">
        <f>[2]Plan1!$A274</f>
        <v>45211</v>
      </c>
      <c r="Z118" s="95" t="str">
        <f>[2]Plan1!$C274</f>
        <v>Nossa Sr.a Aparecida - Padroeira do Brasil</v>
      </c>
      <c r="AA118" s="56"/>
      <c r="AB118" s="27"/>
      <c r="AC118" s="56"/>
      <c r="AD118" s="56"/>
      <c r="AE118" s="58"/>
      <c r="AF118" s="27"/>
      <c r="AG118" s="51"/>
      <c r="AH118" s="52"/>
      <c r="AI118" s="53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</row>
    <row r="119" spans="1:182" ht="12.75" x14ac:dyDescent="0.2">
      <c r="A119" s="38">
        <f t="shared" si="65"/>
        <v>43563</v>
      </c>
      <c r="B119" s="39">
        <f t="shared" ca="1" si="71"/>
        <v>10039.760200000001</v>
      </c>
      <c r="C119" s="40">
        <f t="shared" si="66"/>
        <v>10000</v>
      </c>
      <c r="D119" s="41">
        <f ca="1">IF(A119&lt;$B$1,VLOOKUP(A119,[1]DI!$A$4:$B$15000,2,FALSE),0)</f>
        <v>6.4000000000000001E-2</v>
      </c>
      <c r="E119" s="40">
        <f t="shared" ca="1" si="72"/>
        <v>2.4620000000000002E-4</v>
      </c>
      <c r="F119" s="42">
        <f t="shared" si="67"/>
        <v>1.24</v>
      </c>
      <c r="G119" s="43">
        <f t="shared" ca="1" si="73"/>
        <v>1.0003052880000001</v>
      </c>
      <c r="H119" s="40">
        <f ca="1">TRUNC(PRODUCT(G$10:G118),15)</f>
        <v>1.02253273476693</v>
      </c>
      <c r="I119" s="40">
        <f t="shared" ca="1" si="74"/>
        <v>1.0184832232649299</v>
      </c>
      <c r="J119" s="40">
        <f t="shared" ca="1" si="75"/>
        <v>1.0039760200000001</v>
      </c>
      <c r="K119" s="21" t="s">
        <v>65</v>
      </c>
      <c r="L119" s="21" t="s">
        <v>65</v>
      </c>
      <c r="M119" s="21" t="s">
        <v>65</v>
      </c>
      <c r="N119" s="21" t="s">
        <v>65</v>
      </c>
      <c r="O119" s="21" t="s">
        <v>65</v>
      </c>
      <c r="P119" s="21" t="s">
        <v>65</v>
      </c>
      <c r="Q119" s="40">
        <f t="shared" ca="1" si="63"/>
        <v>39.760199999999998</v>
      </c>
      <c r="R119" s="44">
        <f>IF(VLOOKUP(A119,$Z$12:$AI$125,8)=VLOOKUP(A118,$Z$12:$AI$125,8),0,VLOOKUP(A119,Z$12:$AI$125,8))</f>
        <v>0</v>
      </c>
      <c r="S119" s="45">
        <f>IF(R119&gt;0,VLOOKUP(R119,Y$12:$AH$125,7),0)</f>
        <v>0</v>
      </c>
      <c r="T119" s="40">
        <f t="shared" si="68"/>
        <v>0</v>
      </c>
      <c r="U119" s="40">
        <f t="shared" ca="1" si="64"/>
        <v>39.760199999999998</v>
      </c>
      <c r="V119" s="46" t="str">
        <f t="shared" si="69"/>
        <v>J=</v>
      </c>
      <c r="W119" s="47">
        <f t="shared" si="70"/>
        <v>43637</v>
      </c>
      <c r="X119" s="27"/>
      <c r="Y119" s="94">
        <f>[2]Plan1!$A275</f>
        <v>45232</v>
      </c>
      <c r="Z119" s="95" t="str">
        <f>[2]Plan1!$C275</f>
        <v>Finados</v>
      </c>
      <c r="AA119" s="56"/>
      <c r="AB119" s="27"/>
      <c r="AC119" s="56"/>
      <c r="AD119" s="56"/>
      <c r="AE119" s="58"/>
      <c r="AF119" s="27"/>
      <c r="AG119" s="51"/>
      <c r="AH119" s="52"/>
      <c r="AI119" s="53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</row>
    <row r="120" spans="1:182" ht="12.75" x14ac:dyDescent="0.2">
      <c r="A120" s="38">
        <f t="shared" si="65"/>
        <v>43564</v>
      </c>
      <c r="B120" s="39">
        <f t="shared" ca="1" si="71"/>
        <v>10042.825199999999</v>
      </c>
      <c r="C120" s="40">
        <f t="shared" si="66"/>
        <v>10000</v>
      </c>
      <c r="D120" s="41">
        <f ca="1">IF(A120&lt;$B$1,VLOOKUP(A120,[1]DI!$A$4:$B$15000,2,FALSE),0)</f>
        <v>6.4000000000000001E-2</v>
      </c>
      <c r="E120" s="40">
        <f t="shared" ca="1" si="72"/>
        <v>2.4620000000000002E-4</v>
      </c>
      <c r="F120" s="42">
        <f t="shared" si="67"/>
        <v>1.24</v>
      </c>
      <c r="G120" s="43">
        <f t="shared" ca="1" si="73"/>
        <v>1.0003052880000001</v>
      </c>
      <c r="H120" s="40">
        <f ca="1">TRUNC(PRODUCT(G$10:G119),15)</f>
        <v>1.0228449017404699</v>
      </c>
      <c r="I120" s="40">
        <f t="shared" ca="1" si="74"/>
        <v>1.0184832232649299</v>
      </c>
      <c r="J120" s="40">
        <f t="shared" ca="1" si="75"/>
        <v>1.0042825200000001</v>
      </c>
      <c r="K120" s="21" t="s">
        <v>65</v>
      </c>
      <c r="L120" s="21" t="s">
        <v>65</v>
      </c>
      <c r="M120" s="21" t="s">
        <v>65</v>
      </c>
      <c r="N120" s="21" t="s">
        <v>65</v>
      </c>
      <c r="O120" s="21" t="s">
        <v>65</v>
      </c>
      <c r="P120" s="21" t="s">
        <v>65</v>
      </c>
      <c r="Q120" s="40">
        <f t="shared" ca="1" si="63"/>
        <v>42.825200000000002</v>
      </c>
      <c r="R120" s="44">
        <f>IF(VLOOKUP(A120,$Z$12:$AI$125,8)=VLOOKUP(A119,$Z$12:$AI$125,8),0,VLOOKUP(A120,Z$12:$AI$125,8))</f>
        <v>0</v>
      </c>
      <c r="S120" s="45">
        <f>IF(R120&gt;0,VLOOKUP(R120,Y$12:$AH$125,7),0)</f>
        <v>0</v>
      </c>
      <c r="T120" s="40">
        <f t="shared" si="68"/>
        <v>0</v>
      </c>
      <c r="U120" s="40">
        <f t="shared" ca="1" si="64"/>
        <v>42.825200000000002</v>
      </c>
      <c r="V120" s="46" t="str">
        <f t="shared" si="69"/>
        <v>J=</v>
      </c>
      <c r="W120" s="47">
        <f t="shared" si="70"/>
        <v>43637</v>
      </c>
      <c r="X120" s="27"/>
      <c r="Y120" s="94">
        <f>[2]Plan1!$A276</f>
        <v>45245</v>
      </c>
      <c r="Z120" s="95" t="str">
        <f>[2]Plan1!$C276</f>
        <v>Proclamação da República</v>
      </c>
      <c r="AA120" s="56"/>
      <c r="AB120" s="27"/>
      <c r="AC120" s="56"/>
      <c r="AD120" s="56"/>
      <c r="AE120" s="58"/>
      <c r="AF120" s="27"/>
      <c r="AG120" s="51"/>
      <c r="AH120" s="52"/>
      <c r="AI120" s="53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</row>
    <row r="121" spans="1:182" ht="12.75" x14ac:dyDescent="0.2">
      <c r="A121" s="38">
        <f t="shared" si="65"/>
        <v>43565</v>
      </c>
      <c r="B121" s="39">
        <f t="shared" ca="1" si="71"/>
        <v>10045.891199989999</v>
      </c>
      <c r="C121" s="40">
        <f t="shared" si="66"/>
        <v>10000</v>
      </c>
      <c r="D121" s="41">
        <f ca="1">IF(A121&lt;$B$1,VLOOKUP(A121,[1]DI!$A$4:$B$15000,2,FALSE),0)</f>
        <v>6.4000000000000001E-2</v>
      </c>
      <c r="E121" s="40">
        <f t="shared" ca="1" si="72"/>
        <v>2.4620000000000002E-4</v>
      </c>
      <c r="F121" s="42">
        <f t="shared" si="67"/>
        <v>1.24</v>
      </c>
      <c r="G121" s="43">
        <f t="shared" ca="1" si="73"/>
        <v>1.0003052880000001</v>
      </c>
      <c r="H121" s="40">
        <f ca="1">TRUNC(PRODUCT(G$10:G120),15)</f>
        <v>1.02315716401483</v>
      </c>
      <c r="I121" s="40">
        <f t="shared" ca="1" si="74"/>
        <v>1.0184832232649299</v>
      </c>
      <c r="J121" s="40">
        <f t="shared" ca="1" si="75"/>
        <v>1.0045891199999999</v>
      </c>
      <c r="K121" s="21" t="s">
        <v>65</v>
      </c>
      <c r="L121" s="21" t="s">
        <v>65</v>
      </c>
      <c r="M121" s="21" t="s">
        <v>65</v>
      </c>
      <c r="N121" s="21" t="s">
        <v>65</v>
      </c>
      <c r="O121" s="21" t="s">
        <v>65</v>
      </c>
      <c r="P121" s="21" t="s">
        <v>65</v>
      </c>
      <c r="Q121" s="40">
        <f t="shared" ca="1" si="63"/>
        <v>45.891199989999997</v>
      </c>
      <c r="R121" s="44">
        <f>IF(VLOOKUP(A121,$Z$12:$AI$125,8)=VLOOKUP(A120,$Z$12:$AI$125,8),0,VLOOKUP(A121,Z$12:$AI$125,8))</f>
        <v>0</v>
      </c>
      <c r="S121" s="45">
        <f>IF(R121&gt;0,VLOOKUP(R121,Y$12:$AH$125,7),0)</f>
        <v>0</v>
      </c>
      <c r="T121" s="40">
        <f t="shared" si="68"/>
        <v>0</v>
      </c>
      <c r="U121" s="40">
        <f t="shared" ca="1" si="64"/>
        <v>45.891199989999997</v>
      </c>
      <c r="V121" s="46" t="str">
        <f t="shared" si="69"/>
        <v>J=</v>
      </c>
      <c r="W121" s="47">
        <f t="shared" si="70"/>
        <v>43637</v>
      </c>
      <c r="X121" s="27"/>
      <c r="Y121" s="94">
        <f>[2]Plan1!$A277</f>
        <v>45285</v>
      </c>
      <c r="Z121" s="95" t="str">
        <f>[2]Plan1!$C277</f>
        <v>Natal</v>
      </c>
      <c r="AA121" s="56"/>
      <c r="AB121" s="27"/>
      <c r="AC121" s="56"/>
      <c r="AD121" s="56"/>
      <c r="AE121" s="58"/>
      <c r="AF121" s="27"/>
      <c r="AG121" s="51"/>
      <c r="AH121" s="52"/>
      <c r="AI121" s="53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</row>
    <row r="122" spans="1:182" ht="12.75" x14ac:dyDescent="0.2">
      <c r="A122" s="38">
        <f t="shared" si="65"/>
        <v>43566</v>
      </c>
      <c r="B122" s="39">
        <f t="shared" ca="1" si="71"/>
        <v>10048.9581</v>
      </c>
      <c r="C122" s="40">
        <f t="shared" si="66"/>
        <v>10000</v>
      </c>
      <c r="D122" s="41">
        <f ca="1">IF(A122&lt;$B$1,VLOOKUP(A122,[1]DI!$A$4:$B$15000,2,FALSE),0)</f>
        <v>6.4000000000000001E-2</v>
      </c>
      <c r="E122" s="40">
        <f t="shared" ca="1" si="72"/>
        <v>2.4620000000000002E-4</v>
      </c>
      <c r="F122" s="42">
        <f t="shared" si="67"/>
        <v>1.24</v>
      </c>
      <c r="G122" s="43">
        <f t="shared" ca="1" si="73"/>
        <v>1.0003052880000001</v>
      </c>
      <c r="H122" s="40">
        <f ca="1">TRUNC(PRODUCT(G$10:G121),15)</f>
        <v>1.0234695216191201</v>
      </c>
      <c r="I122" s="40">
        <f t="shared" ca="1" si="74"/>
        <v>1.0184832232649299</v>
      </c>
      <c r="J122" s="40">
        <f t="shared" ca="1" si="75"/>
        <v>1.0048958100000001</v>
      </c>
      <c r="K122" s="21" t="s">
        <v>65</v>
      </c>
      <c r="L122" s="21" t="s">
        <v>65</v>
      </c>
      <c r="M122" s="21" t="s">
        <v>65</v>
      </c>
      <c r="N122" s="21" t="s">
        <v>65</v>
      </c>
      <c r="O122" s="21" t="s">
        <v>65</v>
      </c>
      <c r="P122" s="21" t="s">
        <v>65</v>
      </c>
      <c r="Q122" s="40">
        <f t="shared" ca="1" si="63"/>
        <v>48.958100000000002</v>
      </c>
      <c r="R122" s="44">
        <f>IF(VLOOKUP(A122,$Z$12:$AI$125,8)=VLOOKUP(A121,$Z$12:$AI$125,8),0,VLOOKUP(A122,Z$12:$AI$125,8))</f>
        <v>0</v>
      </c>
      <c r="S122" s="45">
        <f>IF(R122&gt;0,VLOOKUP(R122,Y$12:$AH$125,7),0)</f>
        <v>0</v>
      </c>
      <c r="T122" s="40">
        <f t="shared" si="68"/>
        <v>0</v>
      </c>
      <c r="U122" s="40">
        <f t="shared" ca="1" si="64"/>
        <v>48.958100000000002</v>
      </c>
      <c r="V122" s="46" t="str">
        <f t="shared" si="69"/>
        <v>J=</v>
      </c>
      <c r="W122" s="47">
        <f t="shared" si="70"/>
        <v>43637</v>
      </c>
      <c r="X122" s="27"/>
      <c r="Y122" s="94">
        <f>[2]Plan1!$A278</f>
        <v>45292</v>
      </c>
      <c r="Z122" s="95" t="str">
        <f>[2]Plan1!$C278</f>
        <v>Confraternização Universal</v>
      </c>
      <c r="AA122" s="56"/>
      <c r="AB122" s="27"/>
      <c r="AC122" s="56"/>
      <c r="AD122" s="56"/>
      <c r="AE122" s="58"/>
      <c r="AF122" s="27"/>
      <c r="AG122" s="51"/>
      <c r="AH122" s="52"/>
      <c r="AI122" s="53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</row>
    <row r="123" spans="1:182" ht="12.75" x14ac:dyDescent="0.2">
      <c r="A123" s="38">
        <f t="shared" si="65"/>
        <v>43567</v>
      </c>
      <c r="B123" s="39">
        <f t="shared" ca="1" si="71"/>
        <v>10052.02589999</v>
      </c>
      <c r="C123" s="40">
        <f t="shared" si="66"/>
        <v>10000</v>
      </c>
      <c r="D123" s="41">
        <f ca="1">IF(A123&lt;$B$1,VLOOKUP(A123,[1]DI!$A$4:$B$15000,2,FALSE),0)</f>
        <v>6.4000000000000001E-2</v>
      </c>
      <c r="E123" s="40">
        <f t="shared" ca="1" si="72"/>
        <v>2.4620000000000002E-4</v>
      </c>
      <c r="F123" s="42">
        <f t="shared" si="67"/>
        <v>1.24</v>
      </c>
      <c r="G123" s="43">
        <f t="shared" ca="1" si="73"/>
        <v>1.0003052880000001</v>
      </c>
      <c r="H123" s="40">
        <f ca="1">TRUNC(PRODUCT(G$10:G122),15)</f>
        <v>1.0237819745824299</v>
      </c>
      <c r="I123" s="40">
        <f t="shared" ca="1" si="74"/>
        <v>1.0184832232649299</v>
      </c>
      <c r="J123" s="40">
        <f t="shared" ca="1" si="75"/>
        <v>1.0052025899999999</v>
      </c>
      <c r="K123" s="21" t="s">
        <v>65</v>
      </c>
      <c r="L123" s="21" t="s">
        <v>65</v>
      </c>
      <c r="M123" s="21" t="s">
        <v>65</v>
      </c>
      <c r="N123" s="21" t="s">
        <v>65</v>
      </c>
      <c r="O123" s="21" t="s">
        <v>65</v>
      </c>
      <c r="P123" s="21" t="s">
        <v>65</v>
      </c>
      <c r="Q123" s="40">
        <f t="shared" ca="1" si="63"/>
        <v>52.025899989999999</v>
      </c>
      <c r="R123" s="44">
        <f>IF(VLOOKUP(A123,$Z$12:$AI$125,8)=VLOOKUP(A122,$Z$12:$AI$125,8),0,VLOOKUP(A123,Z$12:$AI$125,8))</f>
        <v>0</v>
      </c>
      <c r="S123" s="45">
        <f>IF(R123&gt;0,VLOOKUP(R123,Y$12:$AH$125,7),0)</f>
        <v>0</v>
      </c>
      <c r="T123" s="40">
        <f t="shared" si="68"/>
        <v>0</v>
      </c>
      <c r="U123" s="40">
        <f t="shared" ca="1" si="64"/>
        <v>52.025899989999999</v>
      </c>
      <c r="V123" s="46" t="str">
        <f t="shared" si="69"/>
        <v>J=</v>
      </c>
      <c r="W123" s="47">
        <f t="shared" si="70"/>
        <v>43637</v>
      </c>
      <c r="X123" s="27"/>
      <c r="Y123" s="94">
        <f>[2]Plan1!$A279</f>
        <v>45334</v>
      </c>
      <c r="Z123" s="95" t="str">
        <f>[2]Plan1!$C279</f>
        <v>Carnaval</v>
      </c>
      <c r="AA123" s="56"/>
      <c r="AB123" s="27"/>
      <c r="AC123" s="56"/>
      <c r="AD123" s="56"/>
      <c r="AE123" s="58"/>
      <c r="AF123" s="27"/>
      <c r="AG123" s="51"/>
      <c r="AH123" s="52"/>
      <c r="AI123" s="53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</row>
    <row r="124" spans="1:182" ht="12.75" x14ac:dyDescent="0.2">
      <c r="A124" s="38">
        <f t="shared" si="65"/>
        <v>43568</v>
      </c>
      <c r="B124" s="39">
        <f t="shared" ca="1" si="71"/>
        <v>10055.0947</v>
      </c>
      <c r="C124" s="40">
        <f t="shared" si="66"/>
        <v>10000</v>
      </c>
      <c r="D124" s="41">
        <f ca="1">IF(A124&lt;$B$1,VLOOKUP(A124,[1]DI!$A$4:$B$15000,2,FALSE),0)</f>
        <v>0</v>
      </c>
      <c r="E124" s="40">
        <f t="shared" ca="1" si="72"/>
        <v>0</v>
      </c>
      <c r="F124" s="42">
        <f t="shared" si="67"/>
        <v>1.24</v>
      </c>
      <c r="G124" s="43">
        <f t="shared" ca="1" si="73"/>
        <v>1</v>
      </c>
      <c r="H124" s="40">
        <f ca="1">TRUNC(PRODUCT(G$10:G123),15)</f>
        <v>1.02409452293389</v>
      </c>
      <c r="I124" s="40">
        <f t="shared" ca="1" si="74"/>
        <v>1.0184832232649299</v>
      </c>
      <c r="J124" s="40">
        <f t="shared" ca="1" si="75"/>
        <v>1.00550947</v>
      </c>
      <c r="K124" s="21" t="s">
        <v>65</v>
      </c>
      <c r="L124" s="21" t="s">
        <v>65</v>
      </c>
      <c r="M124" s="21" t="s">
        <v>65</v>
      </c>
      <c r="N124" s="21" t="s">
        <v>65</v>
      </c>
      <c r="O124" s="21" t="s">
        <v>65</v>
      </c>
      <c r="P124" s="21" t="s">
        <v>65</v>
      </c>
      <c r="Q124" s="40">
        <f t="shared" ca="1" si="63"/>
        <v>55.094700000000003</v>
      </c>
      <c r="R124" s="44">
        <f>IF(VLOOKUP(A124,$Z$12:$AI$125,8)=VLOOKUP(A123,$Z$12:$AI$125,8),0,VLOOKUP(A124,Z$12:$AI$125,8))</f>
        <v>0</v>
      </c>
      <c r="S124" s="45">
        <f>IF(R124&gt;0,VLOOKUP(R124,Y$12:$AH$125,7),0)</f>
        <v>0</v>
      </c>
      <c r="T124" s="40">
        <f t="shared" si="68"/>
        <v>0</v>
      </c>
      <c r="U124" s="40">
        <f t="shared" ca="1" si="64"/>
        <v>55.094700000000003</v>
      </c>
      <c r="V124" s="46" t="str">
        <f t="shared" si="69"/>
        <v>J=</v>
      </c>
      <c r="W124" s="47">
        <f t="shared" si="70"/>
        <v>43637</v>
      </c>
      <c r="X124" s="27"/>
      <c r="Y124" s="94">
        <f>[2]Plan1!$A280</f>
        <v>45335</v>
      </c>
      <c r="Z124" s="95" t="str">
        <f>[2]Plan1!$C280</f>
        <v>Carnaval</v>
      </c>
      <c r="AA124" s="56"/>
      <c r="AB124" s="27"/>
      <c r="AC124" s="56"/>
      <c r="AD124" s="56"/>
      <c r="AE124" s="58"/>
      <c r="AF124" s="27"/>
      <c r="AG124" s="51"/>
      <c r="AH124" s="52"/>
      <c r="AI124" s="53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</row>
    <row r="125" spans="1:182" ht="12.75" x14ac:dyDescent="0.2">
      <c r="A125" s="38">
        <f t="shared" si="65"/>
        <v>43569</v>
      </c>
      <c r="B125" s="39">
        <f t="shared" ca="1" si="71"/>
        <v>10055.0947</v>
      </c>
      <c r="C125" s="40">
        <f t="shared" si="66"/>
        <v>10000</v>
      </c>
      <c r="D125" s="41">
        <f ca="1">IF(A125&lt;$B$1,VLOOKUP(A125,[1]DI!$A$4:$B$15000,2,FALSE),0)</f>
        <v>0</v>
      </c>
      <c r="E125" s="40">
        <f t="shared" ca="1" si="72"/>
        <v>0</v>
      </c>
      <c r="F125" s="42">
        <f t="shared" si="67"/>
        <v>1.24</v>
      </c>
      <c r="G125" s="43">
        <f t="shared" ca="1" si="73"/>
        <v>1</v>
      </c>
      <c r="H125" s="40">
        <f ca="1">TRUNC(PRODUCT(G$10:G124),15)</f>
        <v>1.02409452293389</v>
      </c>
      <c r="I125" s="40">
        <f t="shared" ca="1" si="74"/>
        <v>1.0184832232649299</v>
      </c>
      <c r="J125" s="40">
        <f t="shared" ca="1" si="75"/>
        <v>1.00550947</v>
      </c>
      <c r="K125" s="21" t="s">
        <v>65</v>
      </c>
      <c r="L125" s="21" t="s">
        <v>65</v>
      </c>
      <c r="M125" s="21" t="s">
        <v>65</v>
      </c>
      <c r="N125" s="21" t="s">
        <v>65</v>
      </c>
      <c r="O125" s="21" t="s">
        <v>65</v>
      </c>
      <c r="P125" s="21" t="s">
        <v>65</v>
      </c>
      <c r="Q125" s="40">
        <f t="shared" ca="1" si="63"/>
        <v>55.094700000000003</v>
      </c>
      <c r="R125" s="44">
        <f>IF(VLOOKUP(A125,$Z$12:$AI$125,8)=VLOOKUP(A124,$Z$12:$AI$125,8),0,VLOOKUP(A125,Z$12:$AI$125,8))</f>
        <v>0</v>
      </c>
      <c r="S125" s="45">
        <f>IF(R125&gt;0,VLOOKUP(R125,Y$12:$AH$125,7),0)</f>
        <v>0</v>
      </c>
      <c r="T125" s="40">
        <f t="shared" si="68"/>
        <v>0</v>
      </c>
      <c r="U125" s="40">
        <f t="shared" ca="1" si="64"/>
        <v>55.094700000000003</v>
      </c>
      <c r="V125" s="46" t="str">
        <f t="shared" si="69"/>
        <v>J=</v>
      </c>
      <c r="W125" s="47">
        <f t="shared" si="70"/>
        <v>43637</v>
      </c>
      <c r="X125" s="27"/>
      <c r="Y125" s="94">
        <f>[2]Plan1!$A281</f>
        <v>45380</v>
      </c>
      <c r="Z125" s="95" t="str">
        <f>[2]Plan1!$C281</f>
        <v>Paixão de Cristo</v>
      </c>
      <c r="AA125" s="56"/>
      <c r="AB125" s="27"/>
      <c r="AC125" s="56"/>
      <c r="AD125" s="56"/>
      <c r="AE125" s="58"/>
      <c r="AF125" s="27"/>
      <c r="AG125" s="51"/>
      <c r="AH125" s="52"/>
      <c r="AI125" s="53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</row>
    <row r="126" spans="1:182" ht="12.75" x14ac:dyDescent="0.2">
      <c r="A126" s="38">
        <f t="shared" si="65"/>
        <v>43570</v>
      </c>
      <c r="B126" s="39">
        <f t="shared" ca="1" si="71"/>
        <v>10055.0947</v>
      </c>
      <c r="C126" s="40">
        <f t="shared" si="66"/>
        <v>10000</v>
      </c>
      <c r="D126" s="41">
        <f ca="1">IF(A126&lt;$B$1,VLOOKUP(A126,[1]DI!$A$4:$B$15000,2,FALSE),0)</f>
        <v>6.4000000000000001E-2</v>
      </c>
      <c r="E126" s="40">
        <f t="shared" ca="1" si="72"/>
        <v>2.4620000000000002E-4</v>
      </c>
      <c r="F126" s="42">
        <f t="shared" si="67"/>
        <v>1.24</v>
      </c>
      <c r="G126" s="43">
        <f t="shared" ca="1" si="73"/>
        <v>1.0003052880000001</v>
      </c>
      <c r="H126" s="40">
        <f ca="1">TRUNC(PRODUCT(G$10:G125),15)</f>
        <v>1.02409452293389</v>
      </c>
      <c r="I126" s="40">
        <f t="shared" ca="1" si="74"/>
        <v>1.0184832232649299</v>
      </c>
      <c r="J126" s="40">
        <f t="shared" ca="1" si="75"/>
        <v>1.00550947</v>
      </c>
      <c r="K126" s="21" t="s">
        <v>65</v>
      </c>
      <c r="L126" s="21" t="s">
        <v>65</v>
      </c>
      <c r="M126" s="21" t="s">
        <v>65</v>
      </c>
      <c r="N126" s="21" t="s">
        <v>65</v>
      </c>
      <c r="O126" s="21" t="s">
        <v>65</v>
      </c>
      <c r="P126" s="21" t="s">
        <v>65</v>
      </c>
      <c r="Q126" s="40">
        <f t="shared" ca="1" si="63"/>
        <v>55.094700000000003</v>
      </c>
      <c r="R126" s="44">
        <f>IF(VLOOKUP(A126,$Z$12:$AI$125,8)=VLOOKUP(A125,$Z$12:$AI$125,8),0,VLOOKUP(A126,Z$12:$AI$125,8))</f>
        <v>0</v>
      </c>
      <c r="S126" s="45">
        <f>IF(R126&gt;0,VLOOKUP(R126,Y$12:$AH$125,7),0)</f>
        <v>0</v>
      </c>
      <c r="T126" s="40">
        <f t="shared" si="68"/>
        <v>0</v>
      </c>
      <c r="U126" s="40">
        <f t="shared" ca="1" si="64"/>
        <v>55.094700000000003</v>
      </c>
      <c r="V126" s="46" t="str">
        <f t="shared" si="69"/>
        <v>J=</v>
      </c>
      <c r="W126" s="47">
        <f t="shared" si="70"/>
        <v>43637</v>
      </c>
      <c r="X126" s="27"/>
      <c r="Y126" s="94">
        <f>[2]Plan1!$A282</f>
        <v>45403</v>
      </c>
      <c r="Z126" s="95" t="str">
        <f>[2]Plan1!$C282</f>
        <v>Tiradentes</v>
      </c>
      <c r="AA126" s="56"/>
      <c r="AB126" s="27"/>
      <c r="AC126" s="56"/>
      <c r="AD126" s="56"/>
      <c r="AE126" s="58"/>
      <c r="AF126" s="27"/>
      <c r="AG126" s="27"/>
      <c r="AH126" s="27"/>
      <c r="AI126" s="27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</row>
    <row r="127" spans="1:182" ht="12.75" x14ac:dyDescent="0.2">
      <c r="A127" s="38">
        <f t="shared" si="65"/>
        <v>43571</v>
      </c>
      <c r="B127" s="39">
        <f t="shared" ca="1" si="71"/>
        <v>10058.1644</v>
      </c>
      <c r="C127" s="40">
        <f t="shared" si="66"/>
        <v>10000</v>
      </c>
      <c r="D127" s="41">
        <f ca="1">IF(A127&lt;$B$1,VLOOKUP(A127,[1]DI!$A$4:$B$15000,2,FALSE),0)</f>
        <v>6.4000000000000001E-2</v>
      </c>
      <c r="E127" s="40">
        <f t="shared" ca="1" si="72"/>
        <v>2.4620000000000002E-4</v>
      </c>
      <c r="F127" s="42">
        <f t="shared" si="67"/>
        <v>1.24</v>
      </c>
      <c r="G127" s="43">
        <f t="shared" ca="1" si="73"/>
        <v>1.0003052880000001</v>
      </c>
      <c r="H127" s="40">
        <f ca="1">TRUNC(PRODUCT(G$10:G126),15)</f>
        <v>1.02440716670261</v>
      </c>
      <c r="I127" s="40">
        <f t="shared" ca="1" si="74"/>
        <v>1.0184832232649299</v>
      </c>
      <c r="J127" s="40">
        <f t="shared" ca="1" si="75"/>
        <v>1.00581644</v>
      </c>
      <c r="K127" s="21" t="s">
        <v>65</v>
      </c>
      <c r="L127" s="21" t="s">
        <v>65</v>
      </c>
      <c r="M127" s="21" t="s">
        <v>65</v>
      </c>
      <c r="N127" s="21" t="s">
        <v>65</v>
      </c>
      <c r="O127" s="21" t="s">
        <v>65</v>
      </c>
      <c r="P127" s="21" t="s">
        <v>65</v>
      </c>
      <c r="Q127" s="40">
        <f t="shared" ca="1" si="63"/>
        <v>58.164400000000001</v>
      </c>
      <c r="R127" s="44">
        <f>IF(VLOOKUP(A127,$Z$12:$AI$125,8)=VLOOKUP(A126,$Z$12:$AI$125,8),0,VLOOKUP(A127,Z$12:$AI$125,8))</f>
        <v>0</v>
      </c>
      <c r="S127" s="45">
        <f>IF(R127&gt;0,VLOOKUP(R127,Y$12:$AH$125,7),0)</f>
        <v>0</v>
      </c>
      <c r="T127" s="40">
        <f t="shared" si="68"/>
        <v>0</v>
      </c>
      <c r="U127" s="40">
        <f t="shared" ca="1" si="64"/>
        <v>58.164400000000001</v>
      </c>
      <c r="V127" s="46" t="str">
        <f t="shared" si="69"/>
        <v>J=</v>
      </c>
      <c r="W127" s="47">
        <f t="shared" si="70"/>
        <v>43637</v>
      </c>
      <c r="X127" s="27"/>
      <c r="Y127" s="94">
        <f>[2]Plan1!$A283</f>
        <v>45413</v>
      </c>
      <c r="Z127" s="95" t="str">
        <f>[2]Plan1!$C283</f>
        <v>Dia do Trabalho</v>
      </c>
      <c r="AA127" s="56"/>
      <c r="AB127" s="27"/>
      <c r="AC127" s="56"/>
      <c r="AD127" s="56"/>
      <c r="AE127" s="58"/>
      <c r="AF127" s="27"/>
      <c r="AG127" s="27"/>
      <c r="AH127" s="27"/>
      <c r="AI127" s="27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</row>
    <row r="128" spans="1:182" ht="12.75" x14ac:dyDescent="0.2">
      <c r="A128" s="38">
        <f t="shared" si="65"/>
        <v>43572</v>
      </c>
      <c r="B128" s="39">
        <f t="shared" ca="1" si="71"/>
        <v>10061.23499999</v>
      </c>
      <c r="C128" s="40">
        <f t="shared" si="66"/>
        <v>10000</v>
      </c>
      <c r="D128" s="41">
        <f ca="1">IF(A128&lt;$B$1,VLOOKUP(A128,[1]DI!$A$4:$B$15000,2,FALSE),0)</f>
        <v>6.4000000000000001E-2</v>
      </c>
      <c r="E128" s="40">
        <f t="shared" ca="1" si="72"/>
        <v>2.4620000000000002E-4</v>
      </c>
      <c r="F128" s="42">
        <f t="shared" si="67"/>
        <v>1.24</v>
      </c>
      <c r="G128" s="43">
        <f t="shared" ca="1" si="73"/>
        <v>1.0003052880000001</v>
      </c>
      <c r="H128" s="40">
        <f ca="1">TRUNC(PRODUCT(G$10:G127),15)</f>
        <v>1.0247199059177099</v>
      </c>
      <c r="I128" s="40">
        <f t="shared" ca="1" si="74"/>
        <v>1.0184832232649299</v>
      </c>
      <c r="J128" s="40">
        <f t="shared" ca="1" si="75"/>
        <v>1.0061234999999999</v>
      </c>
      <c r="K128" s="21" t="s">
        <v>65</v>
      </c>
      <c r="L128" s="21" t="s">
        <v>65</v>
      </c>
      <c r="M128" s="21" t="s">
        <v>65</v>
      </c>
      <c r="N128" s="21" t="s">
        <v>65</v>
      </c>
      <c r="O128" s="21" t="s">
        <v>65</v>
      </c>
      <c r="P128" s="21" t="s">
        <v>65</v>
      </c>
      <c r="Q128" s="40">
        <f t="shared" ca="1" si="63"/>
        <v>61.234999989999999</v>
      </c>
      <c r="R128" s="44">
        <f>IF(VLOOKUP(A128,$Z$12:$AI$125,8)=VLOOKUP(A127,$Z$12:$AI$125,8),0,VLOOKUP(A128,Z$12:$AI$125,8))</f>
        <v>0</v>
      </c>
      <c r="S128" s="45">
        <f>IF(R128&gt;0,VLOOKUP(R128,Y$12:$AH$125,7),0)</f>
        <v>0</v>
      </c>
      <c r="T128" s="40">
        <f t="shared" si="68"/>
        <v>0</v>
      </c>
      <c r="U128" s="40">
        <f t="shared" ca="1" si="64"/>
        <v>61.234999989999999</v>
      </c>
      <c r="V128" s="46" t="str">
        <f t="shared" si="69"/>
        <v>J=</v>
      </c>
      <c r="W128" s="47">
        <f t="shared" si="70"/>
        <v>43637</v>
      </c>
      <c r="X128" s="27"/>
      <c r="Y128" s="94">
        <f>[2]Plan1!$A284</f>
        <v>45442</v>
      </c>
      <c r="Z128" s="95" t="str">
        <f>[2]Plan1!$C284</f>
        <v>Corpus Christi</v>
      </c>
      <c r="AA128" s="56"/>
      <c r="AB128" s="27"/>
      <c r="AC128" s="56"/>
      <c r="AD128" s="56"/>
      <c r="AE128" s="58"/>
      <c r="AF128" s="27"/>
      <c r="AG128" s="27"/>
      <c r="AH128" s="27"/>
      <c r="AI128" s="27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</row>
    <row r="129" spans="1:182" ht="12.75" x14ac:dyDescent="0.2">
      <c r="A129" s="38">
        <f t="shared" si="65"/>
        <v>43573</v>
      </c>
      <c r="B129" s="39">
        <f t="shared" ca="1" si="71"/>
        <v>10064.306599989999</v>
      </c>
      <c r="C129" s="40">
        <f t="shared" si="66"/>
        <v>10000</v>
      </c>
      <c r="D129" s="41">
        <f ca="1">IF(A129&lt;$B$1,VLOOKUP(A129,[1]DI!$A$4:$B$15000,2,FALSE),0)</f>
        <v>6.4000000000000001E-2</v>
      </c>
      <c r="E129" s="40">
        <f t="shared" ca="1" si="72"/>
        <v>2.4620000000000002E-4</v>
      </c>
      <c r="F129" s="42">
        <f t="shared" si="67"/>
        <v>1.24</v>
      </c>
      <c r="G129" s="43">
        <f t="shared" ca="1" si="73"/>
        <v>1.0003052880000001</v>
      </c>
      <c r="H129" s="40">
        <f ca="1">TRUNC(PRODUCT(G$10:G128),15)</f>
        <v>1.0250327406083499</v>
      </c>
      <c r="I129" s="40">
        <f t="shared" ca="1" si="74"/>
        <v>1.0184832232649299</v>
      </c>
      <c r="J129" s="40">
        <f t="shared" ca="1" si="75"/>
        <v>1.0064306599999999</v>
      </c>
      <c r="K129" s="21" t="s">
        <v>65</v>
      </c>
      <c r="L129" s="21" t="s">
        <v>65</v>
      </c>
      <c r="M129" s="21" t="s">
        <v>65</v>
      </c>
      <c r="N129" s="21" t="s">
        <v>65</v>
      </c>
      <c r="O129" s="21" t="s">
        <v>65</v>
      </c>
      <c r="P129" s="21" t="s">
        <v>65</v>
      </c>
      <c r="Q129" s="40">
        <f t="shared" ca="1" si="63"/>
        <v>64.306599989999995</v>
      </c>
      <c r="R129" s="44">
        <f>IF(VLOOKUP(A129,$Z$12:$AI$125,8)=VLOOKUP(A128,$Z$12:$AI$125,8),0,VLOOKUP(A129,Z$12:$AI$125,8))</f>
        <v>0</v>
      </c>
      <c r="S129" s="45">
        <f>IF(R129&gt;0,VLOOKUP(R129,Y$12:$AH$125,7),0)</f>
        <v>0</v>
      </c>
      <c r="T129" s="40">
        <f t="shared" si="68"/>
        <v>0</v>
      </c>
      <c r="U129" s="40">
        <f t="shared" ca="1" si="64"/>
        <v>64.306599989999995</v>
      </c>
      <c r="V129" s="46" t="str">
        <f t="shared" si="69"/>
        <v>J=</v>
      </c>
      <c r="W129" s="47">
        <f t="shared" si="70"/>
        <v>43637</v>
      </c>
      <c r="X129" s="27"/>
      <c r="Y129" s="94">
        <f>[2]Plan1!$A285</f>
        <v>45542</v>
      </c>
      <c r="Z129" s="95" t="str">
        <f>[2]Plan1!$C285</f>
        <v>Independência do Brasil</v>
      </c>
      <c r="AA129" s="56"/>
      <c r="AB129" s="27"/>
      <c r="AC129" s="56"/>
      <c r="AD129" s="56"/>
      <c r="AE129" s="58"/>
      <c r="AF129" s="27"/>
      <c r="AG129" s="27"/>
      <c r="AH129" s="27"/>
      <c r="AI129" s="27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</row>
    <row r="130" spans="1:182" ht="12.75" x14ac:dyDescent="0.2">
      <c r="A130" s="38">
        <f t="shared" si="65"/>
        <v>43574</v>
      </c>
      <c r="B130" s="39">
        <f t="shared" ca="1" si="71"/>
        <v>10067.3791</v>
      </c>
      <c r="C130" s="40">
        <f t="shared" si="66"/>
        <v>10000</v>
      </c>
      <c r="D130" s="41">
        <f ca="1">IF(A130&lt;$B$1,VLOOKUP(A130,[1]DI!$A$4:$B$15000,2,FALSE),0)</f>
        <v>0</v>
      </c>
      <c r="E130" s="40">
        <f t="shared" ca="1" si="72"/>
        <v>0</v>
      </c>
      <c r="F130" s="42">
        <f t="shared" si="67"/>
        <v>1.24</v>
      </c>
      <c r="G130" s="43">
        <f t="shared" ca="1" si="73"/>
        <v>1</v>
      </c>
      <c r="H130" s="40">
        <f ca="1">TRUNC(PRODUCT(G$10:G129),15)</f>
        <v>1.0253456708036699</v>
      </c>
      <c r="I130" s="40">
        <f t="shared" ca="1" si="74"/>
        <v>1.0184832232649299</v>
      </c>
      <c r="J130" s="40">
        <f t="shared" ca="1" si="75"/>
        <v>1.00673791</v>
      </c>
      <c r="K130" s="21" t="s">
        <v>65</v>
      </c>
      <c r="L130" s="21" t="s">
        <v>65</v>
      </c>
      <c r="M130" s="21" t="s">
        <v>65</v>
      </c>
      <c r="N130" s="21" t="s">
        <v>65</v>
      </c>
      <c r="O130" s="21" t="s">
        <v>65</v>
      </c>
      <c r="P130" s="21" t="s">
        <v>65</v>
      </c>
      <c r="Q130" s="40">
        <f t="shared" ca="1" si="63"/>
        <v>67.379099999999994</v>
      </c>
      <c r="R130" s="44">
        <f>IF(VLOOKUP(A130,$Z$12:$AI$125,8)=VLOOKUP(A129,$Z$12:$AI$125,8),0,VLOOKUP(A130,Z$12:$AI$125,8))</f>
        <v>0</v>
      </c>
      <c r="S130" s="45">
        <f>IF(R130&gt;0,VLOOKUP(R130,Y$12:$AH$125,7),0)</f>
        <v>0</v>
      </c>
      <c r="T130" s="40">
        <f t="shared" si="68"/>
        <v>0</v>
      </c>
      <c r="U130" s="40">
        <f t="shared" ca="1" si="64"/>
        <v>67.379099999999994</v>
      </c>
      <c r="V130" s="46" t="str">
        <f t="shared" si="69"/>
        <v>J=</v>
      </c>
      <c r="W130" s="47">
        <f t="shared" si="70"/>
        <v>43637</v>
      </c>
      <c r="X130" s="27"/>
      <c r="Y130" s="94">
        <f>[2]Plan1!$A286</f>
        <v>45577</v>
      </c>
      <c r="Z130" s="95" t="str">
        <f>[2]Plan1!$C286</f>
        <v>Nossa Sr.a Aparecida - Padroeira do Brasil</v>
      </c>
      <c r="AA130" s="56"/>
      <c r="AB130" s="27"/>
      <c r="AC130" s="56"/>
      <c r="AD130" s="56"/>
      <c r="AE130" s="58"/>
      <c r="AF130" s="27"/>
      <c r="AG130" s="27"/>
      <c r="AH130" s="27"/>
      <c r="AI130" s="27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</row>
    <row r="131" spans="1:182" ht="12.75" x14ac:dyDescent="0.2">
      <c r="A131" s="38">
        <f t="shared" si="65"/>
        <v>43575</v>
      </c>
      <c r="B131" s="39">
        <f t="shared" ca="1" si="71"/>
        <v>10067.3791</v>
      </c>
      <c r="C131" s="40">
        <f t="shared" si="66"/>
        <v>10000</v>
      </c>
      <c r="D131" s="41">
        <f ca="1">IF(A131&lt;$B$1,VLOOKUP(A131,[1]DI!$A$4:$B$15000,2,FALSE),0)</f>
        <v>0</v>
      </c>
      <c r="E131" s="40">
        <f t="shared" ca="1" si="72"/>
        <v>0</v>
      </c>
      <c r="F131" s="42">
        <f t="shared" si="67"/>
        <v>1.24</v>
      </c>
      <c r="G131" s="43">
        <f t="shared" ca="1" si="73"/>
        <v>1</v>
      </c>
      <c r="H131" s="40">
        <f ca="1">TRUNC(PRODUCT(G$10:G130),15)</f>
        <v>1.0253456708036699</v>
      </c>
      <c r="I131" s="40">
        <f t="shared" ca="1" si="74"/>
        <v>1.0184832232649299</v>
      </c>
      <c r="J131" s="40">
        <f t="shared" ca="1" si="75"/>
        <v>1.00673791</v>
      </c>
      <c r="K131" s="21" t="s">
        <v>65</v>
      </c>
      <c r="L131" s="21" t="s">
        <v>65</v>
      </c>
      <c r="M131" s="21" t="s">
        <v>65</v>
      </c>
      <c r="N131" s="21" t="s">
        <v>65</v>
      </c>
      <c r="O131" s="21" t="s">
        <v>65</v>
      </c>
      <c r="P131" s="21" t="s">
        <v>65</v>
      </c>
      <c r="Q131" s="40">
        <f t="shared" ca="1" si="63"/>
        <v>67.379099999999994</v>
      </c>
      <c r="R131" s="44">
        <f>IF(VLOOKUP(A131,$Z$12:$AI$125,8)=VLOOKUP(A130,$Z$12:$AI$125,8),0,VLOOKUP(A131,Z$12:$AI$125,8))</f>
        <v>0</v>
      </c>
      <c r="S131" s="45">
        <f>IF(R131&gt;0,VLOOKUP(R131,Y$12:$AH$125,7),0)</f>
        <v>0</v>
      </c>
      <c r="T131" s="40">
        <f t="shared" si="68"/>
        <v>0</v>
      </c>
      <c r="U131" s="40">
        <f t="shared" ca="1" si="64"/>
        <v>67.379099999999994</v>
      </c>
      <c r="V131" s="46" t="str">
        <f t="shared" si="69"/>
        <v>J=</v>
      </c>
      <c r="W131" s="47">
        <f t="shared" si="70"/>
        <v>43637</v>
      </c>
      <c r="X131" s="27"/>
      <c r="Y131" s="94">
        <f>[2]Plan1!$A287</f>
        <v>45598</v>
      </c>
      <c r="Z131" s="95" t="str">
        <f>[2]Plan1!$C287</f>
        <v>Finados</v>
      </c>
      <c r="AA131" s="56"/>
      <c r="AB131" s="27"/>
      <c r="AC131" s="56"/>
      <c r="AD131" s="56"/>
      <c r="AE131" s="58"/>
      <c r="AF131" s="27"/>
      <c r="AG131" s="27"/>
      <c r="AH131" s="27"/>
      <c r="AI131" s="27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</row>
    <row r="132" spans="1:182" ht="12.75" x14ac:dyDescent="0.2">
      <c r="A132" s="38">
        <f t="shared" si="65"/>
        <v>43576</v>
      </c>
      <c r="B132" s="39">
        <f t="shared" ca="1" si="71"/>
        <v>10067.3791</v>
      </c>
      <c r="C132" s="40">
        <f t="shared" si="66"/>
        <v>10000</v>
      </c>
      <c r="D132" s="41">
        <f ca="1">IF(A132&lt;$B$1,VLOOKUP(A132,[1]DI!$A$4:$B$15000,2,FALSE),0)</f>
        <v>0</v>
      </c>
      <c r="E132" s="40">
        <f t="shared" ca="1" si="72"/>
        <v>0</v>
      </c>
      <c r="F132" s="42">
        <f t="shared" si="67"/>
        <v>1.24</v>
      </c>
      <c r="G132" s="43">
        <f t="shared" ca="1" si="73"/>
        <v>1</v>
      </c>
      <c r="H132" s="40">
        <f ca="1">TRUNC(PRODUCT(G$10:G131),15)</f>
        <v>1.0253456708036699</v>
      </c>
      <c r="I132" s="40">
        <f t="shared" ca="1" si="74"/>
        <v>1.0184832232649299</v>
      </c>
      <c r="J132" s="40">
        <f t="shared" ca="1" si="75"/>
        <v>1.00673791</v>
      </c>
      <c r="K132" s="21" t="s">
        <v>65</v>
      </c>
      <c r="L132" s="21" t="s">
        <v>65</v>
      </c>
      <c r="M132" s="21" t="s">
        <v>65</v>
      </c>
      <c r="N132" s="21" t="s">
        <v>65</v>
      </c>
      <c r="O132" s="21" t="s">
        <v>65</v>
      </c>
      <c r="P132" s="21" t="s">
        <v>65</v>
      </c>
      <c r="Q132" s="40">
        <f t="shared" ca="1" si="63"/>
        <v>67.379099999999994</v>
      </c>
      <c r="R132" s="44">
        <f>IF(VLOOKUP(A132,$Z$12:$AI$125,8)=VLOOKUP(A131,$Z$12:$AI$125,8),0,VLOOKUP(A132,Z$12:$AI$125,8))</f>
        <v>0</v>
      </c>
      <c r="S132" s="45">
        <f>IF(R132&gt;0,VLOOKUP(R132,Y$12:$AH$125,7),0)</f>
        <v>0</v>
      </c>
      <c r="T132" s="40">
        <f t="shared" si="68"/>
        <v>0</v>
      </c>
      <c r="U132" s="40">
        <f t="shared" ca="1" si="64"/>
        <v>67.379099999999994</v>
      </c>
      <c r="V132" s="46" t="str">
        <f t="shared" si="69"/>
        <v>J=</v>
      </c>
      <c r="W132" s="47">
        <f t="shared" si="70"/>
        <v>43637</v>
      </c>
      <c r="X132" s="27"/>
      <c r="Y132" s="94">
        <f>[2]Plan1!$A288</f>
        <v>45611</v>
      </c>
      <c r="Z132" s="95" t="str">
        <f>[2]Plan1!$C288</f>
        <v>Proclamação da República</v>
      </c>
      <c r="AA132" s="56"/>
      <c r="AB132" s="27"/>
      <c r="AC132" s="56"/>
      <c r="AD132" s="56"/>
      <c r="AE132" s="58"/>
      <c r="AF132" s="27"/>
      <c r="AG132" s="27"/>
      <c r="AH132" s="27"/>
      <c r="AI132" s="27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</row>
    <row r="133" spans="1:182" ht="12.75" x14ac:dyDescent="0.2">
      <c r="A133" s="38">
        <f t="shared" si="65"/>
        <v>43577</v>
      </c>
      <c r="B133" s="39">
        <f t="shared" ca="1" si="71"/>
        <v>10067.3791</v>
      </c>
      <c r="C133" s="40">
        <f t="shared" si="66"/>
        <v>10000</v>
      </c>
      <c r="D133" s="41">
        <f ca="1">IF(A133&lt;$B$1,VLOOKUP(A133,[1]DI!$A$4:$B$15000,2,FALSE),0)</f>
        <v>6.4000000000000001E-2</v>
      </c>
      <c r="E133" s="40">
        <f t="shared" ca="1" si="72"/>
        <v>2.4620000000000002E-4</v>
      </c>
      <c r="F133" s="42">
        <f t="shared" si="67"/>
        <v>1.24</v>
      </c>
      <c r="G133" s="43">
        <f t="shared" ca="1" si="73"/>
        <v>1.0003052880000001</v>
      </c>
      <c r="H133" s="40">
        <f ca="1">TRUNC(PRODUCT(G$10:G132),15)</f>
        <v>1.0253456708036699</v>
      </c>
      <c r="I133" s="40">
        <f t="shared" ca="1" si="74"/>
        <v>1.0184832232649299</v>
      </c>
      <c r="J133" s="40">
        <f t="shared" ca="1" si="75"/>
        <v>1.00673791</v>
      </c>
      <c r="K133" s="21" t="s">
        <v>65</v>
      </c>
      <c r="L133" s="21" t="s">
        <v>65</v>
      </c>
      <c r="M133" s="21" t="s">
        <v>65</v>
      </c>
      <c r="N133" s="21" t="s">
        <v>65</v>
      </c>
      <c r="O133" s="21" t="s">
        <v>65</v>
      </c>
      <c r="P133" s="21" t="s">
        <v>65</v>
      </c>
      <c r="Q133" s="40">
        <f t="shared" ca="1" si="63"/>
        <v>67.379099999999994</v>
      </c>
      <c r="R133" s="44">
        <f>IF(VLOOKUP(A133,$Z$12:$AI$125,8)=VLOOKUP(A132,$Z$12:$AI$125,8),0,VLOOKUP(A133,Z$12:$AI$125,8))</f>
        <v>0</v>
      </c>
      <c r="S133" s="45">
        <f>IF(R133&gt;0,VLOOKUP(R133,Y$12:$AH$125,7),0)</f>
        <v>0</v>
      </c>
      <c r="T133" s="40">
        <f t="shared" si="68"/>
        <v>0</v>
      </c>
      <c r="U133" s="40">
        <f t="shared" ca="1" si="64"/>
        <v>67.379099999999994</v>
      </c>
      <c r="V133" s="46" t="str">
        <f t="shared" si="69"/>
        <v>J=</v>
      </c>
      <c r="W133" s="47">
        <f t="shared" si="70"/>
        <v>43637</v>
      </c>
      <c r="X133" s="27"/>
      <c r="Y133" s="94">
        <f>[2]Plan1!$A289</f>
        <v>45616</v>
      </c>
      <c r="Z133" s="95" t="str">
        <f>[2]Plan1!$C289</f>
        <v>Dia Nacional de Zumbi e da Consciência Negra</v>
      </c>
      <c r="AA133" s="56"/>
      <c r="AB133" s="27"/>
      <c r="AC133" s="56"/>
      <c r="AD133" s="56"/>
      <c r="AE133" s="58"/>
      <c r="AF133" s="27"/>
      <c r="AG133" s="27"/>
      <c r="AH133" s="27"/>
      <c r="AI133" s="27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</row>
    <row r="134" spans="1:182" ht="12.75" x14ac:dyDescent="0.2">
      <c r="A134" s="38">
        <f t="shared" si="65"/>
        <v>43578</v>
      </c>
      <c r="B134" s="39">
        <f t="shared" ca="1" si="71"/>
        <v>10070.452499999999</v>
      </c>
      <c r="C134" s="40">
        <f t="shared" si="66"/>
        <v>10000</v>
      </c>
      <c r="D134" s="41">
        <f ca="1">IF(A134&lt;$B$1,VLOOKUP(A134,[1]DI!$A$4:$B$15000,2,FALSE),0)</f>
        <v>6.4000000000000001E-2</v>
      </c>
      <c r="E134" s="40">
        <f t="shared" ca="1" si="72"/>
        <v>2.4620000000000002E-4</v>
      </c>
      <c r="F134" s="42">
        <f t="shared" si="67"/>
        <v>1.24</v>
      </c>
      <c r="G134" s="43">
        <f t="shared" ca="1" si="73"/>
        <v>1.0003052880000001</v>
      </c>
      <c r="H134" s="40">
        <f ca="1">TRUNC(PRODUCT(G$10:G133),15)</f>
        <v>1.0256586965328101</v>
      </c>
      <c r="I134" s="40">
        <f t="shared" ca="1" si="74"/>
        <v>1.0184832232649299</v>
      </c>
      <c r="J134" s="40">
        <f t="shared" ca="1" si="75"/>
        <v>1.00704525</v>
      </c>
      <c r="K134" s="21" t="s">
        <v>65</v>
      </c>
      <c r="L134" s="21" t="s">
        <v>65</v>
      </c>
      <c r="M134" s="21" t="s">
        <v>65</v>
      </c>
      <c r="N134" s="21" t="s">
        <v>65</v>
      </c>
      <c r="O134" s="21" t="s">
        <v>65</v>
      </c>
      <c r="P134" s="21" t="s">
        <v>65</v>
      </c>
      <c r="Q134" s="40">
        <f t="shared" ca="1" si="63"/>
        <v>70.452500000000001</v>
      </c>
      <c r="R134" s="44">
        <f>IF(VLOOKUP(A134,$Z$12:$AI$125,8)=VLOOKUP(A133,$Z$12:$AI$125,8),0,VLOOKUP(A134,Z$12:$AI$125,8))</f>
        <v>0</v>
      </c>
      <c r="S134" s="45">
        <f>IF(R134&gt;0,VLOOKUP(R134,Y$12:$AH$125,7),0)</f>
        <v>0</v>
      </c>
      <c r="T134" s="40">
        <f t="shared" si="68"/>
        <v>0</v>
      </c>
      <c r="U134" s="40">
        <f t="shared" ca="1" si="64"/>
        <v>70.452500000000001</v>
      </c>
      <c r="V134" s="46" t="str">
        <f t="shared" si="69"/>
        <v>J=</v>
      </c>
      <c r="W134" s="47">
        <f t="shared" si="70"/>
        <v>43637</v>
      </c>
      <c r="X134" s="27"/>
      <c r="Y134" s="94">
        <f>[2]Plan1!$A290</f>
        <v>45651</v>
      </c>
      <c r="Z134" s="95" t="str">
        <f>[2]Plan1!$C290</f>
        <v>Natal</v>
      </c>
      <c r="AA134" s="56"/>
      <c r="AB134" s="27"/>
      <c r="AC134" s="56"/>
      <c r="AD134" s="56"/>
      <c r="AE134" s="58"/>
      <c r="AF134" s="27"/>
      <c r="AG134" s="27"/>
      <c r="AH134" s="27"/>
      <c r="AI134" s="27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</row>
    <row r="135" spans="1:182" ht="12.75" x14ac:dyDescent="0.2">
      <c r="A135" s="38">
        <f t="shared" si="65"/>
        <v>43579</v>
      </c>
      <c r="B135" s="39">
        <f t="shared" ca="1" si="71"/>
        <v>10073.526900000001</v>
      </c>
      <c r="C135" s="40">
        <f t="shared" si="66"/>
        <v>10000</v>
      </c>
      <c r="D135" s="41">
        <f ca="1">IF(A135&lt;$B$1,VLOOKUP(A135,[1]DI!$A$4:$B$15000,2,FALSE),0)</f>
        <v>6.4000000000000001E-2</v>
      </c>
      <c r="E135" s="40">
        <f t="shared" ca="1" si="72"/>
        <v>2.4620000000000002E-4</v>
      </c>
      <c r="F135" s="42">
        <f t="shared" si="67"/>
        <v>1.24</v>
      </c>
      <c r="G135" s="43">
        <f t="shared" ca="1" si="73"/>
        <v>1.0003052880000001</v>
      </c>
      <c r="H135" s="40">
        <f ca="1">TRUNC(PRODUCT(G$10:G134),15)</f>
        <v>1.0259718178249599</v>
      </c>
      <c r="I135" s="40">
        <f t="shared" ca="1" si="74"/>
        <v>1.0184832232649299</v>
      </c>
      <c r="J135" s="40">
        <f t="shared" ca="1" si="75"/>
        <v>1.0073526900000001</v>
      </c>
      <c r="K135" s="21" t="s">
        <v>65</v>
      </c>
      <c r="L135" s="21" t="s">
        <v>65</v>
      </c>
      <c r="M135" s="21" t="s">
        <v>65</v>
      </c>
      <c r="N135" s="21" t="s">
        <v>65</v>
      </c>
      <c r="O135" s="21" t="s">
        <v>65</v>
      </c>
      <c r="P135" s="21" t="s">
        <v>65</v>
      </c>
      <c r="Q135" s="40">
        <f t="shared" ca="1" si="63"/>
        <v>73.526899999999998</v>
      </c>
      <c r="R135" s="44">
        <f>IF(VLOOKUP(A135,$Z$12:$AI$125,8)=VLOOKUP(A134,$Z$12:$AI$125,8),0,VLOOKUP(A135,Z$12:$AI$125,8))</f>
        <v>0</v>
      </c>
      <c r="S135" s="45">
        <f>IF(R135&gt;0,VLOOKUP(R135,Y$12:$AH$125,7),0)</f>
        <v>0</v>
      </c>
      <c r="T135" s="40">
        <f t="shared" si="68"/>
        <v>0</v>
      </c>
      <c r="U135" s="40">
        <f t="shared" ca="1" si="64"/>
        <v>73.526899999999998</v>
      </c>
      <c r="V135" s="46" t="str">
        <f t="shared" si="69"/>
        <v>J=</v>
      </c>
      <c r="W135" s="47">
        <f t="shared" si="70"/>
        <v>43637</v>
      </c>
      <c r="X135" s="27"/>
      <c r="Y135" s="94">
        <f>[2]Plan1!$A291</f>
        <v>45658</v>
      </c>
      <c r="Z135" s="95" t="str">
        <f>[2]Plan1!$C291</f>
        <v>Confraternização Universal</v>
      </c>
      <c r="AA135" s="56"/>
      <c r="AB135" s="27"/>
      <c r="AC135" s="56"/>
      <c r="AD135" s="56"/>
      <c r="AE135" s="58"/>
      <c r="AF135" s="27"/>
      <c r="AG135" s="27"/>
      <c r="AH135" s="27"/>
      <c r="AI135" s="27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</row>
    <row r="136" spans="1:182" ht="12.75" x14ac:dyDescent="0.2">
      <c r="A136" s="38">
        <f t="shared" si="65"/>
        <v>43580</v>
      </c>
      <c r="B136" s="39">
        <f t="shared" ca="1" si="71"/>
        <v>10076.60229999</v>
      </c>
      <c r="C136" s="40">
        <f t="shared" si="66"/>
        <v>10000</v>
      </c>
      <c r="D136" s="41">
        <f ca="1">IF(A136&lt;$B$1,VLOOKUP(A136,[1]DI!$A$4:$B$15000,2,FALSE),0)</f>
        <v>6.4000000000000001E-2</v>
      </c>
      <c r="E136" s="40">
        <f t="shared" ca="1" si="72"/>
        <v>2.4620000000000002E-4</v>
      </c>
      <c r="F136" s="42">
        <f t="shared" si="67"/>
        <v>1.24</v>
      </c>
      <c r="G136" s="43">
        <f t="shared" ca="1" si="73"/>
        <v>1.0003052880000001</v>
      </c>
      <c r="H136" s="40">
        <f ca="1">TRUNC(PRODUCT(G$10:G135),15)</f>
        <v>1.02628503470928</v>
      </c>
      <c r="I136" s="40">
        <f t="shared" ca="1" si="74"/>
        <v>1.0184832232649299</v>
      </c>
      <c r="J136" s="40">
        <f t="shared" ca="1" si="75"/>
        <v>1.0076602299999999</v>
      </c>
      <c r="K136" s="21" t="s">
        <v>65</v>
      </c>
      <c r="L136" s="21" t="s">
        <v>65</v>
      </c>
      <c r="M136" s="21" t="s">
        <v>65</v>
      </c>
      <c r="N136" s="21" t="s">
        <v>65</v>
      </c>
      <c r="O136" s="21" t="s">
        <v>65</v>
      </c>
      <c r="P136" s="21" t="s">
        <v>65</v>
      </c>
      <c r="Q136" s="40">
        <f t="shared" ca="1" si="63"/>
        <v>76.602299990000006</v>
      </c>
      <c r="R136" s="44">
        <f>IF(VLOOKUP(A136,$Z$12:$AI$125,8)=VLOOKUP(A135,$Z$12:$AI$125,8),0,VLOOKUP(A136,Z$12:$AI$125,8))</f>
        <v>0</v>
      </c>
      <c r="S136" s="45">
        <f>IF(R136&gt;0,VLOOKUP(R136,Y$12:$AH$125,7),0)</f>
        <v>0</v>
      </c>
      <c r="T136" s="40">
        <f t="shared" si="68"/>
        <v>0</v>
      </c>
      <c r="U136" s="40">
        <f t="shared" ca="1" si="64"/>
        <v>76.602299990000006</v>
      </c>
      <c r="V136" s="46" t="str">
        <f t="shared" si="69"/>
        <v>J=</v>
      </c>
      <c r="W136" s="47">
        <f t="shared" si="70"/>
        <v>43637</v>
      </c>
      <c r="X136" s="27"/>
      <c r="Y136" s="94">
        <f>[2]Plan1!$A292</f>
        <v>45719</v>
      </c>
      <c r="Z136" s="95" t="str">
        <f>[2]Plan1!$C292</f>
        <v>Carnaval</v>
      </c>
      <c r="AA136" s="56"/>
      <c r="AB136" s="27"/>
      <c r="AC136" s="56"/>
      <c r="AD136" s="56"/>
      <c r="AE136" s="58"/>
      <c r="AF136" s="27"/>
      <c r="AG136" s="27"/>
      <c r="AH136" s="27"/>
      <c r="AI136" s="27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</row>
    <row r="137" spans="1:182" ht="12.75" x14ac:dyDescent="0.2">
      <c r="A137" s="38">
        <f t="shared" si="65"/>
        <v>43581</v>
      </c>
      <c r="B137" s="39">
        <f t="shared" ca="1" si="71"/>
        <v>10079.6785</v>
      </c>
      <c r="C137" s="40">
        <f t="shared" si="66"/>
        <v>10000</v>
      </c>
      <c r="D137" s="41">
        <f ca="1">IF(A137&lt;$B$1,VLOOKUP(A137,[1]DI!$A$4:$B$15000,2,FALSE),0)</f>
        <v>6.4000000000000001E-2</v>
      </c>
      <c r="E137" s="40">
        <f t="shared" ca="1" si="72"/>
        <v>2.4620000000000002E-4</v>
      </c>
      <c r="F137" s="42">
        <f t="shared" si="67"/>
        <v>1.24</v>
      </c>
      <c r="G137" s="43">
        <f t="shared" ca="1" si="73"/>
        <v>1.0003052880000001</v>
      </c>
      <c r="H137" s="40">
        <f ca="1">TRUNC(PRODUCT(G$10:G136),15)</f>
        <v>1.02659834721496</v>
      </c>
      <c r="I137" s="40">
        <f t="shared" ca="1" si="74"/>
        <v>1.0184832232649299</v>
      </c>
      <c r="J137" s="40">
        <f t="shared" ca="1" si="75"/>
        <v>1.00796785</v>
      </c>
      <c r="K137" s="21" t="s">
        <v>65</v>
      </c>
      <c r="L137" s="21" t="s">
        <v>65</v>
      </c>
      <c r="M137" s="21" t="s">
        <v>65</v>
      </c>
      <c r="N137" s="21" t="s">
        <v>65</v>
      </c>
      <c r="O137" s="21" t="s">
        <v>65</v>
      </c>
      <c r="P137" s="21" t="s">
        <v>65</v>
      </c>
      <c r="Q137" s="40">
        <f t="shared" ca="1" si="63"/>
        <v>79.6785</v>
      </c>
      <c r="R137" s="44">
        <f>IF(VLOOKUP(A137,$Z$12:$AI$125,8)=VLOOKUP(A136,$Z$12:$AI$125,8),0,VLOOKUP(A137,Z$12:$AI$125,8))</f>
        <v>0</v>
      </c>
      <c r="S137" s="45">
        <f>IF(R137&gt;0,VLOOKUP(R137,Y$12:$AH$125,7),0)</f>
        <v>0</v>
      </c>
      <c r="T137" s="40">
        <f t="shared" si="68"/>
        <v>0</v>
      </c>
      <c r="U137" s="40">
        <f t="shared" ca="1" si="64"/>
        <v>79.6785</v>
      </c>
      <c r="V137" s="46" t="str">
        <f t="shared" si="69"/>
        <v>J=</v>
      </c>
      <c r="W137" s="47">
        <f t="shared" si="70"/>
        <v>43637</v>
      </c>
      <c r="X137" s="27"/>
      <c r="Y137" s="94">
        <f>[2]Plan1!$A293</f>
        <v>45720</v>
      </c>
      <c r="Z137" s="95" t="str">
        <f>[2]Plan1!$C293</f>
        <v>Carnaval</v>
      </c>
      <c r="AA137" s="56"/>
      <c r="AB137" s="27"/>
      <c r="AC137" s="56"/>
      <c r="AD137" s="56"/>
      <c r="AE137" s="58"/>
      <c r="AF137" s="27"/>
      <c r="AG137" s="27"/>
      <c r="AH137" s="27"/>
      <c r="AI137" s="27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</row>
    <row r="138" spans="1:182" ht="12.75" x14ac:dyDescent="0.2">
      <c r="A138" s="38">
        <f t="shared" si="65"/>
        <v>43582</v>
      </c>
      <c r="B138" s="39">
        <f t="shared" ca="1" si="71"/>
        <v>10082.755699990001</v>
      </c>
      <c r="C138" s="40">
        <f t="shared" si="66"/>
        <v>10000</v>
      </c>
      <c r="D138" s="41">
        <f ca="1">IF(A138&lt;$B$1,VLOOKUP(A138,[1]DI!$A$4:$B$15000,2,FALSE),0)</f>
        <v>0</v>
      </c>
      <c r="E138" s="40">
        <f t="shared" ca="1" si="72"/>
        <v>0</v>
      </c>
      <c r="F138" s="42">
        <f t="shared" si="67"/>
        <v>1.24</v>
      </c>
      <c r="G138" s="43">
        <f t="shared" ca="1" si="73"/>
        <v>1</v>
      </c>
      <c r="H138" s="40">
        <f ca="1">TRUNC(PRODUCT(G$10:G137),15)</f>
        <v>1.02691175537118</v>
      </c>
      <c r="I138" s="40">
        <f t="shared" ca="1" si="74"/>
        <v>1.0184832232649299</v>
      </c>
      <c r="J138" s="40">
        <f t="shared" ca="1" si="75"/>
        <v>1.0082755699999999</v>
      </c>
      <c r="K138" s="21" t="s">
        <v>65</v>
      </c>
      <c r="L138" s="21" t="s">
        <v>65</v>
      </c>
      <c r="M138" s="21" t="s">
        <v>65</v>
      </c>
      <c r="N138" s="21" t="s">
        <v>65</v>
      </c>
      <c r="O138" s="21" t="s">
        <v>65</v>
      </c>
      <c r="P138" s="21" t="s">
        <v>65</v>
      </c>
      <c r="Q138" s="40">
        <f t="shared" ref="Q138:Q201" ca="1" si="78">TRUNC((C138*(J138-1)),8)</f>
        <v>82.755699989999997</v>
      </c>
      <c r="R138" s="44">
        <f>IF(VLOOKUP(A138,$Z$12:$AI$125,8)=VLOOKUP(A137,$Z$12:$AI$125,8),0,VLOOKUP(A138,Z$12:$AI$125,8))</f>
        <v>0</v>
      </c>
      <c r="S138" s="45">
        <f>IF(R138&gt;0,VLOOKUP(R138,Y$12:$AH$125,7),0)</f>
        <v>0</v>
      </c>
      <c r="T138" s="40">
        <f t="shared" si="68"/>
        <v>0</v>
      </c>
      <c r="U138" s="40">
        <f t="shared" ref="U138:U201" ca="1" si="79">(Q138+T138)</f>
        <v>82.755699989999997</v>
      </c>
      <c r="V138" s="46" t="str">
        <f t="shared" si="69"/>
        <v>J=</v>
      </c>
      <c r="W138" s="47">
        <f t="shared" si="70"/>
        <v>43637</v>
      </c>
      <c r="X138" s="27"/>
      <c r="Y138" s="94">
        <f>[2]Plan1!$A294</f>
        <v>45765</v>
      </c>
      <c r="Z138" s="95" t="str">
        <f>[2]Plan1!$C294</f>
        <v>Paixão de Cristo</v>
      </c>
      <c r="AA138" s="56"/>
      <c r="AB138" s="27"/>
      <c r="AC138" s="56"/>
      <c r="AD138" s="56"/>
      <c r="AE138" s="58"/>
      <c r="AF138" s="27"/>
      <c r="AG138" s="27"/>
      <c r="AH138" s="27"/>
      <c r="AI138" s="27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</row>
    <row r="139" spans="1:182" ht="12.75" x14ac:dyDescent="0.2">
      <c r="A139" s="38">
        <f t="shared" ref="A139:A202" si="80">(A138+1)</f>
        <v>43583</v>
      </c>
      <c r="B139" s="39">
        <f t="shared" ca="1" si="71"/>
        <v>10082.755699990001</v>
      </c>
      <c r="C139" s="40">
        <f t="shared" ref="C139:C202" si="81">TRUNC(C138-T138,8)</f>
        <v>10000</v>
      </c>
      <c r="D139" s="41">
        <f ca="1">IF(A139&lt;$B$1,VLOOKUP(A139,[1]DI!$A$4:$B$15000,2,FALSE),0)</f>
        <v>0</v>
      </c>
      <c r="E139" s="40">
        <f t="shared" ca="1" si="72"/>
        <v>0</v>
      </c>
      <c r="F139" s="42">
        <f t="shared" ref="F139:F202" si="82">F138</f>
        <v>1.24</v>
      </c>
      <c r="G139" s="43">
        <f t="shared" ca="1" si="73"/>
        <v>1</v>
      </c>
      <c r="H139" s="40">
        <f ca="1">TRUNC(PRODUCT(G$10:G138),15)</f>
        <v>1.02691175537118</v>
      </c>
      <c r="I139" s="40">
        <f t="shared" ca="1" si="74"/>
        <v>1.0184832232649299</v>
      </c>
      <c r="J139" s="40">
        <f t="shared" ca="1" si="75"/>
        <v>1.0082755699999999</v>
      </c>
      <c r="K139" s="21" t="s">
        <v>65</v>
      </c>
      <c r="L139" s="21" t="s">
        <v>65</v>
      </c>
      <c r="M139" s="21" t="s">
        <v>65</v>
      </c>
      <c r="N139" s="21" t="s">
        <v>65</v>
      </c>
      <c r="O139" s="21" t="s">
        <v>65</v>
      </c>
      <c r="P139" s="21" t="s">
        <v>65</v>
      </c>
      <c r="Q139" s="40">
        <f t="shared" ca="1" si="78"/>
        <v>82.755699989999997</v>
      </c>
      <c r="R139" s="44">
        <f>IF(VLOOKUP(A139,$Z$12:$AI$125,8)=VLOOKUP(A138,$Z$12:$AI$125,8),0,VLOOKUP(A139,Z$12:$AI$125,8))</f>
        <v>0</v>
      </c>
      <c r="S139" s="45">
        <f>IF(R139&gt;0,VLOOKUP(R139,Y$12:$AH$125,7),0)</f>
        <v>0</v>
      </c>
      <c r="T139" s="40">
        <f t="shared" ref="T139:T202" si="83">IF(S139&gt;0,(C139*S139),0)</f>
        <v>0</v>
      </c>
      <c r="U139" s="40">
        <f t="shared" ca="1" si="79"/>
        <v>82.755699989999997</v>
      </c>
      <c r="V139" s="46" t="str">
        <f t="shared" ref="V139:V202" si="84">IF(R138&gt;0,VLOOKUP(A138,$Z$12:$AI$125,9),V138)</f>
        <v>J=</v>
      </c>
      <c r="W139" s="47">
        <f t="shared" ref="W139:W202" si="85">IF(R138&gt;0,VLOOKUP(A138,$Z$12:$AI$125,10),W138)</f>
        <v>43637</v>
      </c>
      <c r="X139" s="27"/>
      <c r="Y139" s="94">
        <f>[2]Plan1!$A295</f>
        <v>45768</v>
      </c>
      <c r="Z139" s="95" t="str">
        <f>[2]Plan1!$C295</f>
        <v>Tiradentes</v>
      </c>
      <c r="AA139" s="56"/>
      <c r="AB139" s="27"/>
      <c r="AC139" s="56"/>
      <c r="AD139" s="56"/>
      <c r="AE139" s="58"/>
      <c r="AF139" s="27"/>
      <c r="AG139" s="27"/>
      <c r="AH139" s="27"/>
      <c r="AI139" s="27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</row>
    <row r="140" spans="1:182" ht="12.75" x14ac:dyDescent="0.2">
      <c r="A140" s="38">
        <f t="shared" si="80"/>
        <v>43584</v>
      </c>
      <c r="B140" s="39">
        <f t="shared" ref="B140:B203" ca="1" si="86">IF(A140&lt;=TODAY(),C140+Q140,IF(AND(A140&gt;TODAY(),A140&lt;=$B$1),IF(VLOOKUP(TODAY(),$A$10:$D$5000,4,FALSE)=0,"n.d",C140+Q140),"n.d"))</f>
        <v>10082.755699990001</v>
      </c>
      <c r="C140" s="40">
        <f t="shared" si="81"/>
        <v>10000</v>
      </c>
      <c r="D140" s="41">
        <f ca="1">IF(A140&lt;$B$1,VLOOKUP(A140,[1]DI!$A$4:$B$15000,2,FALSE),0)</f>
        <v>6.4000000000000001E-2</v>
      </c>
      <c r="E140" s="40">
        <f t="shared" ref="E140:E203" ca="1" si="87">ROUND((((1+D140)^(1/252)-1)),8)</f>
        <v>2.4620000000000002E-4</v>
      </c>
      <c r="F140" s="42">
        <f t="shared" si="82"/>
        <v>1.24</v>
      </c>
      <c r="G140" s="43">
        <f t="shared" ref="G140:G203" ca="1" si="88">TRUNC((1+(E140*F140)),15)</f>
        <v>1.0003052880000001</v>
      </c>
      <c r="H140" s="40">
        <f ca="1">TRUNC(PRODUCT(G$10:G139),15)</f>
        <v>1.02691175537118</v>
      </c>
      <c r="I140" s="40">
        <f t="shared" ref="I140:I203" ca="1" si="89">IF(OR(R139&gt;0,R139="E"),H139,I139)</f>
        <v>1.0184832232649299</v>
      </c>
      <c r="J140" s="40">
        <f t="shared" ref="J140:J203" ca="1" si="90">ROUND(TRUNC(H140/I140,15),8)</f>
        <v>1.0082755699999999</v>
      </c>
      <c r="K140" s="21" t="s">
        <v>65</v>
      </c>
      <c r="L140" s="21" t="s">
        <v>65</v>
      </c>
      <c r="M140" s="21" t="s">
        <v>65</v>
      </c>
      <c r="N140" s="21" t="s">
        <v>65</v>
      </c>
      <c r="O140" s="21" t="s">
        <v>65</v>
      </c>
      <c r="P140" s="21" t="s">
        <v>65</v>
      </c>
      <c r="Q140" s="40">
        <f t="shared" ca="1" si="78"/>
        <v>82.755699989999997</v>
      </c>
      <c r="R140" s="44">
        <f>IF(VLOOKUP(A140,$Z$12:$AI$125,8)=VLOOKUP(A139,$Z$12:$AI$125,8),0,VLOOKUP(A140,Z$12:$AI$125,8))</f>
        <v>0</v>
      </c>
      <c r="S140" s="45">
        <f>IF(R140&gt;0,VLOOKUP(R140,Y$12:$AH$125,7),0)</f>
        <v>0</v>
      </c>
      <c r="T140" s="40">
        <f t="shared" si="83"/>
        <v>0</v>
      </c>
      <c r="U140" s="40">
        <f t="shared" ca="1" si="79"/>
        <v>82.755699989999997</v>
      </c>
      <c r="V140" s="46" t="str">
        <f t="shared" si="84"/>
        <v>J=</v>
      </c>
      <c r="W140" s="47">
        <f t="shared" si="85"/>
        <v>43637</v>
      </c>
      <c r="X140" s="27"/>
      <c r="Y140" s="94">
        <f>[2]Plan1!$A296</f>
        <v>45778</v>
      </c>
      <c r="Z140" s="95" t="str">
        <f>[2]Plan1!$C296</f>
        <v>Dia do Trabalho</v>
      </c>
      <c r="AA140" s="56"/>
      <c r="AB140" s="27"/>
      <c r="AC140" s="56"/>
      <c r="AD140" s="56"/>
      <c r="AE140" s="58"/>
      <c r="AF140" s="27"/>
      <c r="AG140" s="27"/>
      <c r="AH140" s="27"/>
      <c r="AI140" s="27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</row>
    <row r="141" spans="1:182" ht="12.75" x14ac:dyDescent="0.2">
      <c r="A141" s="38">
        <f t="shared" si="80"/>
        <v>43585</v>
      </c>
      <c r="B141" s="39">
        <f t="shared" ca="1" si="86"/>
        <v>10085.8339</v>
      </c>
      <c r="C141" s="40">
        <f t="shared" si="81"/>
        <v>10000</v>
      </c>
      <c r="D141" s="41">
        <f ca="1">IF(A141&lt;$B$1,VLOOKUP(A141,[1]DI!$A$4:$B$15000,2,FALSE),0)</f>
        <v>6.4000000000000001E-2</v>
      </c>
      <c r="E141" s="40">
        <f t="shared" ca="1" si="87"/>
        <v>2.4620000000000002E-4</v>
      </c>
      <c r="F141" s="42">
        <f t="shared" si="82"/>
        <v>1.24</v>
      </c>
      <c r="G141" s="43">
        <f t="shared" ca="1" si="88"/>
        <v>1.0003052880000001</v>
      </c>
      <c r="H141" s="40">
        <f ca="1">TRUNC(PRODUCT(G$10:G140),15)</f>
        <v>1.02722525920716</v>
      </c>
      <c r="I141" s="40">
        <f t="shared" ca="1" si="89"/>
        <v>1.0184832232649299</v>
      </c>
      <c r="J141" s="40">
        <f t="shared" ca="1" si="90"/>
        <v>1.0085833900000001</v>
      </c>
      <c r="K141" s="21" t="s">
        <v>65</v>
      </c>
      <c r="L141" s="21" t="s">
        <v>65</v>
      </c>
      <c r="M141" s="21" t="s">
        <v>65</v>
      </c>
      <c r="N141" s="21" t="s">
        <v>65</v>
      </c>
      <c r="O141" s="21" t="s">
        <v>65</v>
      </c>
      <c r="P141" s="21" t="s">
        <v>65</v>
      </c>
      <c r="Q141" s="40">
        <f t="shared" ca="1" si="78"/>
        <v>85.8339</v>
      </c>
      <c r="R141" s="44">
        <f>IF(VLOOKUP(A141,$Z$12:$AI$125,8)=VLOOKUP(A140,$Z$12:$AI$125,8),0,VLOOKUP(A141,Z$12:$AI$125,8))</f>
        <v>0</v>
      </c>
      <c r="S141" s="45">
        <f>IF(R141&gt;0,VLOOKUP(R141,Y$12:$AH$125,7),0)</f>
        <v>0</v>
      </c>
      <c r="T141" s="40">
        <f t="shared" si="83"/>
        <v>0</v>
      </c>
      <c r="U141" s="40">
        <f t="shared" ca="1" si="79"/>
        <v>85.8339</v>
      </c>
      <c r="V141" s="46" t="str">
        <f t="shared" si="84"/>
        <v>J=</v>
      </c>
      <c r="W141" s="47">
        <f t="shared" si="85"/>
        <v>43637</v>
      </c>
      <c r="X141" s="27"/>
      <c r="Y141" s="94">
        <f>[2]Plan1!$A297</f>
        <v>45827</v>
      </c>
      <c r="Z141" s="95" t="str">
        <f>[2]Plan1!$C297</f>
        <v>Corpus Christi</v>
      </c>
      <c r="AA141" s="35"/>
      <c r="AB141" s="35"/>
      <c r="AF141" s="27"/>
      <c r="AG141" s="27"/>
      <c r="AH141" s="27"/>
      <c r="AI141" s="27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</row>
    <row r="142" spans="1:182" ht="12.75" x14ac:dyDescent="0.2">
      <c r="A142" s="38">
        <f t="shared" si="80"/>
        <v>43586</v>
      </c>
      <c r="B142" s="39">
        <f t="shared" ca="1" si="86"/>
        <v>10088.91299999</v>
      </c>
      <c r="C142" s="40">
        <f t="shared" si="81"/>
        <v>10000</v>
      </c>
      <c r="D142" s="41">
        <f ca="1">IF(A142&lt;$B$1,VLOOKUP(A142,[1]DI!$A$4:$B$15000,2,FALSE),0)</f>
        <v>0</v>
      </c>
      <c r="E142" s="40">
        <f t="shared" ca="1" si="87"/>
        <v>0</v>
      </c>
      <c r="F142" s="42">
        <f t="shared" si="82"/>
        <v>1.24</v>
      </c>
      <c r="G142" s="43">
        <f t="shared" ca="1" si="88"/>
        <v>1</v>
      </c>
      <c r="H142" s="40">
        <f ca="1">TRUNC(PRODUCT(G$10:G141),15)</f>
        <v>1.0275388587520899</v>
      </c>
      <c r="I142" s="40">
        <f t="shared" ca="1" si="89"/>
        <v>1.0184832232649299</v>
      </c>
      <c r="J142" s="40">
        <f t="shared" ca="1" si="90"/>
        <v>1.0088912999999999</v>
      </c>
      <c r="K142" s="21" t="s">
        <v>65</v>
      </c>
      <c r="L142" s="21" t="s">
        <v>65</v>
      </c>
      <c r="M142" s="21" t="s">
        <v>65</v>
      </c>
      <c r="N142" s="21" t="s">
        <v>65</v>
      </c>
      <c r="O142" s="21" t="s">
        <v>65</v>
      </c>
      <c r="P142" s="21" t="s">
        <v>65</v>
      </c>
      <c r="Q142" s="40">
        <f t="shared" ca="1" si="78"/>
        <v>88.912999990000003</v>
      </c>
      <c r="R142" s="44">
        <f>IF(VLOOKUP(A142,$Z$12:$AI$125,8)=VLOOKUP(A141,$Z$12:$AI$125,8),0,VLOOKUP(A142,Z$12:$AI$125,8))</f>
        <v>0</v>
      </c>
      <c r="S142" s="45">
        <f>IF(R142&gt;0,VLOOKUP(R142,Y$12:$AH$125,7),0)</f>
        <v>0</v>
      </c>
      <c r="T142" s="40">
        <f t="shared" si="83"/>
        <v>0</v>
      </c>
      <c r="U142" s="40">
        <f t="shared" ca="1" si="79"/>
        <v>88.912999990000003</v>
      </c>
      <c r="V142" s="46" t="str">
        <f t="shared" si="84"/>
        <v>J=</v>
      </c>
      <c r="W142" s="47">
        <f t="shared" si="85"/>
        <v>43637</v>
      </c>
      <c r="X142" s="27"/>
      <c r="Y142" s="94">
        <f>[2]Plan1!$A298</f>
        <v>45907</v>
      </c>
      <c r="Z142" s="95" t="str">
        <f>[2]Plan1!$C298</f>
        <v>Independência do Brasil</v>
      </c>
      <c r="AA142" s="35"/>
      <c r="AB142" s="35"/>
      <c r="AF142" s="27"/>
      <c r="AG142" s="27"/>
      <c r="AH142" s="27"/>
      <c r="AI142" s="27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</row>
    <row r="143" spans="1:182" ht="12.75" x14ac:dyDescent="0.2">
      <c r="A143" s="38">
        <f t="shared" si="80"/>
        <v>43587</v>
      </c>
      <c r="B143" s="39">
        <f t="shared" ca="1" si="86"/>
        <v>10088.91299999</v>
      </c>
      <c r="C143" s="40">
        <f t="shared" si="81"/>
        <v>10000</v>
      </c>
      <c r="D143" s="41">
        <f ca="1">IF(A143&lt;$B$1,VLOOKUP(A143,[1]DI!$A$4:$B$15000,2,FALSE),0)</f>
        <v>6.4000000000000001E-2</v>
      </c>
      <c r="E143" s="40">
        <f t="shared" ca="1" si="87"/>
        <v>2.4620000000000002E-4</v>
      </c>
      <c r="F143" s="42">
        <f t="shared" si="82"/>
        <v>1.24</v>
      </c>
      <c r="G143" s="43">
        <f t="shared" ca="1" si="88"/>
        <v>1.0003052880000001</v>
      </c>
      <c r="H143" s="40">
        <f ca="1">TRUNC(PRODUCT(G$10:G142),15)</f>
        <v>1.0275388587520899</v>
      </c>
      <c r="I143" s="40">
        <f t="shared" ca="1" si="89"/>
        <v>1.0184832232649299</v>
      </c>
      <c r="J143" s="40">
        <f t="shared" ca="1" si="90"/>
        <v>1.0088912999999999</v>
      </c>
      <c r="K143" s="21" t="s">
        <v>65</v>
      </c>
      <c r="L143" s="21" t="s">
        <v>65</v>
      </c>
      <c r="M143" s="21" t="s">
        <v>65</v>
      </c>
      <c r="N143" s="21" t="s">
        <v>65</v>
      </c>
      <c r="O143" s="21" t="s">
        <v>65</v>
      </c>
      <c r="P143" s="21" t="s">
        <v>65</v>
      </c>
      <c r="Q143" s="40">
        <f t="shared" ca="1" si="78"/>
        <v>88.912999990000003</v>
      </c>
      <c r="R143" s="44">
        <f>IF(VLOOKUP(A143,$Z$12:$AI$125,8)=VLOOKUP(A142,$Z$12:$AI$125,8),0,VLOOKUP(A143,Z$12:$AI$125,8))</f>
        <v>0</v>
      </c>
      <c r="S143" s="45">
        <f>IF(R143&gt;0,VLOOKUP(R143,Y$12:$AH$125,7),0)</f>
        <v>0</v>
      </c>
      <c r="T143" s="40">
        <f t="shared" si="83"/>
        <v>0</v>
      </c>
      <c r="U143" s="40">
        <f t="shared" ca="1" si="79"/>
        <v>88.912999990000003</v>
      </c>
      <c r="V143" s="46" t="str">
        <f t="shared" si="84"/>
        <v>J=</v>
      </c>
      <c r="W143" s="47">
        <f t="shared" si="85"/>
        <v>43637</v>
      </c>
      <c r="X143" s="27"/>
      <c r="Y143" s="94">
        <f>[2]Plan1!$A299</f>
        <v>45942</v>
      </c>
      <c r="Z143" s="95" t="str">
        <f>[2]Plan1!$C299</f>
        <v>Nossa Sr.a Aparecida - Padroeira do Brasil</v>
      </c>
      <c r="AA143" s="35"/>
      <c r="AB143" s="35"/>
      <c r="AF143" s="27"/>
      <c r="AG143" s="27"/>
      <c r="AH143" s="27"/>
      <c r="AI143" s="27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</row>
    <row r="144" spans="1:182" ht="12.75" x14ac:dyDescent="0.2">
      <c r="A144" s="38">
        <f t="shared" si="80"/>
        <v>43588</v>
      </c>
      <c r="B144" s="39">
        <f t="shared" ca="1" si="86"/>
        <v>10091.99299999</v>
      </c>
      <c r="C144" s="40">
        <f t="shared" si="81"/>
        <v>10000</v>
      </c>
      <c r="D144" s="41">
        <f ca="1">IF(A144&lt;$B$1,VLOOKUP(A144,[1]DI!$A$4:$B$15000,2,FALSE),0)</f>
        <v>6.4000000000000001E-2</v>
      </c>
      <c r="E144" s="40">
        <f t="shared" ca="1" si="87"/>
        <v>2.4620000000000002E-4</v>
      </c>
      <c r="F144" s="42">
        <f t="shared" si="82"/>
        <v>1.24</v>
      </c>
      <c r="G144" s="43">
        <f t="shared" ca="1" si="88"/>
        <v>1.0003052880000001</v>
      </c>
      <c r="H144" s="40">
        <f ca="1">TRUNC(PRODUCT(G$10:G143),15)</f>
        <v>1.0278525540351999</v>
      </c>
      <c r="I144" s="40">
        <f t="shared" ca="1" si="89"/>
        <v>1.0184832232649299</v>
      </c>
      <c r="J144" s="40">
        <f t="shared" ca="1" si="90"/>
        <v>1.0091992999999999</v>
      </c>
      <c r="K144" s="21" t="s">
        <v>65</v>
      </c>
      <c r="L144" s="21" t="s">
        <v>65</v>
      </c>
      <c r="M144" s="21" t="s">
        <v>65</v>
      </c>
      <c r="N144" s="21" t="s">
        <v>65</v>
      </c>
      <c r="O144" s="21" t="s">
        <v>65</v>
      </c>
      <c r="P144" s="21" t="s">
        <v>65</v>
      </c>
      <c r="Q144" s="40">
        <f t="shared" ca="1" si="78"/>
        <v>91.992999990000001</v>
      </c>
      <c r="R144" s="44">
        <f>IF(VLOOKUP(A144,$Z$12:$AI$125,8)=VLOOKUP(A143,$Z$12:$AI$125,8),0,VLOOKUP(A144,Z$12:$AI$125,8))</f>
        <v>0</v>
      </c>
      <c r="S144" s="45">
        <f>IF(R144&gt;0,VLOOKUP(R144,Y$12:$AH$125,7),0)</f>
        <v>0</v>
      </c>
      <c r="T144" s="40">
        <f t="shared" si="83"/>
        <v>0</v>
      </c>
      <c r="U144" s="40">
        <f t="shared" ca="1" si="79"/>
        <v>91.992999990000001</v>
      </c>
      <c r="V144" s="46" t="str">
        <f t="shared" si="84"/>
        <v>J=</v>
      </c>
      <c r="W144" s="47">
        <f t="shared" si="85"/>
        <v>43637</v>
      </c>
      <c r="X144" s="27"/>
      <c r="Y144" s="94">
        <f>[2]Plan1!$A300</f>
        <v>45963</v>
      </c>
      <c r="Z144" s="95" t="str">
        <f>[2]Plan1!$C300</f>
        <v>Finados</v>
      </c>
      <c r="AA144" s="35"/>
      <c r="AB144" s="35"/>
      <c r="AF144" s="27"/>
      <c r="AG144" s="27"/>
      <c r="AH144" s="27"/>
      <c r="AI144" s="27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</row>
    <row r="145" spans="1:185" ht="12.75" x14ac:dyDescent="0.2">
      <c r="A145" s="38">
        <f t="shared" si="80"/>
        <v>43589</v>
      </c>
      <c r="B145" s="39">
        <f t="shared" ca="1" si="86"/>
        <v>10095.073899999999</v>
      </c>
      <c r="C145" s="40">
        <f t="shared" si="81"/>
        <v>10000</v>
      </c>
      <c r="D145" s="41">
        <f ca="1">IF(A145&lt;$B$1,VLOOKUP(A145,[1]DI!$A$4:$B$15000,2,FALSE),0)</f>
        <v>0</v>
      </c>
      <c r="E145" s="40">
        <f t="shared" ca="1" si="87"/>
        <v>0</v>
      </c>
      <c r="F145" s="42">
        <f t="shared" si="82"/>
        <v>1.24</v>
      </c>
      <c r="G145" s="43">
        <f t="shared" ca="1" si="88"/>
        <v>1</v>
      </c>
      <c r="H145" s="40">
        <f ca="1">TRUNC(PRODUCT(G$10:G144),15)</f>
        <v>1.0281663450857199</v>
      </c>
      <c r="I145" s="40">
        <f t="shared" ca="1" si="89"/>
        <v>1.0184832232649299</v>
      </c>
      <c r="J145" s="40">
        <f t="shared" ca="1" si="90"/>
        <v>1.00950739</v>
      </c>
      <c r="K145" s="21" t="s">
        <v>65</v>
      </c>
      <c r="L145" s="21" t="s">
        <v>65</v>
      </c>
      <c r="M145" s="21" t="s">
        <v>65</v>
      </c>
      <c r="N145" s="21" t="s">
        <v>65</v>
      </c>
      <c r="O145" s="21" t="s">
        <v>65</v>
      </c>
      <c r="P145" s="21" t="s">
        <v>65</v>
      </c>
      <c r="Q145" s="40">
        <f t="shared" ca="1" si="78"/>
        <v>95.073899999999995</v>
      </c>
      <c r="R145" s="44">
        <f>IF(VLOOKUP(A145,$Z$12:$AI$125,8)=VLOOKUP(A144,$Z$12:$AI$125,8),0,VLOOKUP(A145,Z$12:$AI$125,8))</f>
        <v>0</v>
      </c>
      <c r="S145" s="45">
        <f>IF(R145&gt;0,VLOOKUP(R145,Y$12:$AH$125,7),0)</f>
        <v>0</v>
      </c>
      <c r="T145" s="40">
        <f t="shared" si="83"/>
        <v>0</v>
      </c>
      <c r="U145" s="40">
        <f t="shared" ca="1" si="79"/>
        <v>95.073899999999995</v>
      </c>
      <c r="V145" s="46" t="str">
        <f t="shared" si="84"/>
        <v>J=</v>
      </c>
      <c r="W145" s="47">
        <f t="shared" si="85"/>
        <v>43637</v>
      </c>
      <c r="X145" s="27"/>
      <c r="Y145" s="94">
        <f>[2]Plan1!$A301</f>
        <v>45976</v>
      </c>
      <c r="Z145" s="95" t="str">
        <f>[2]Plan1!$C301</f>
        <v>Proclamação da República</v>
      </c>
      <c r="AA145" s="35"/>
      <c r="AB145" s="35"/>
      <c r="AF145" s="27"/>
      <c r="AG145" s="27"/>
      <c r="AH145" s="27"/>
      <c r="AI145" s="27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</row>
    <row r="146" spans="1:185" ht="12.75" x14ac:dyDescent="0.2">
      <c r="A146" s="38">
        <f t="shared" si="80"/>
        <v>43590</v>
      </c>
      <c r="B146" s="39">
        <f t="shared" ca="1" si="86"/>
        <v>10095.073899999999</v>
      </c>
      <c r="C146" s="40">
        <f t="shared" si="81"/>
        <v>10000</v>
      </c>
      <c r="D146" s="41">
        <f ca="1">IF(A146&lt;$B$1,VLOOKUP(A146,[1]DI!$A$4:$B$15000,2,FALSE),0)</f>
        <v>0</v>
      </c>
      <c r="E146" s="40">
        <f t="shared" ca="1" si="87"/>
        <v>0</v>
      </c>
      <c r="F146" s="42">
        <f t="shared" si="82"/>
        <v>1.24</v>
      </c>
      <c r="G146" s="43">
        <f t="shared" ca="1" si="88"/>
        <v>1</v>
      </c>
      <c r="H146" s="40">
        <f ca="1">TRUNC(PRODUCT(G$10:G145),15)</f>
        <v>1.0281663450857199</v>
      </c>
      <c r="I146" s="40">
        <f t="shared" ca="1" si="89"/>
        <v>1.0184832232649299</v>
      </c>
      <c r="J146" s="40">
        <f t="shared" ca="1" si="90"/>
        <v>1.00950739</v>
      </c>
      <c r="K146" s="21" t="s">
        <v>65</v>
      </c>
      <c r="L146" s="21" t="s">
        <v>65</v>
      </c>
      <c r="M146" s="21" t="s">
        <v>65</v>
      </c>
      <c r="N146" s="21" t="s">
        <v>65</v>
      </c>
      <c r="O146" s="21" t="s">
        <v>65</v>
      </c>
      <c r="P146" s="21" t="s">
        <v>65</v>
      </c>
      <c r="Q146" s="40">
        <f t="shared" ca="1" si="78"/>
        <v>95.073899999999995</v>
      </c>
      <c r="R146" s="44">
        <f>IF(VLOOKUP(A146,$Z$12:$AI$125,8)=VLOOKUP(A145,$Z$12:$AI$125,8),0,VLOOKUP(A146,Z$12:$AI$125,8))</f>
        <v>0</v>
      </c>
      <c r="S146" s="45">
        <f>IF(R146&gt;0,VLOOKUP(R146,Y$12:$AH$125,7),0)</f>
        <v>0</v>
      </c>
      <c r="T146" s="40">
        <f t="shared" si="83"/>
        <v>0</v>
      </c>
      <c r="U146" s="40">
        <f t="shared" ca="1" si="79"/>
        <v>95.073899999999995</v>
      </c>
      <c r="V146" s="46" t="str">
        <f t="shared" si="84"/>
        <v>J=</v>
      </c>
      <c r="W146" s="47">
        <f t="shared" si="85"/>
        <v>43637</v>
      </c>
      <c r="X146" s="27"/>
      <c r="Y146" s="94">
        <f>[2]Plan1!$A302</f>
        <v>45981</v>
      </c>
      <c r="Z146" s="95" t="str">
        <f>[2]Plan1!$C302</f>
        <v>Dia Nacional de Zumbi e da Consciência Negra</v>
      </c>
      <c r="AA146" s="35"/>
      <c r="AB146" s="35"/>
      <c r="AF146" s="27"/>
      <c r="AG146" s="27"/>
      <c r="AH146" s="27"/>
      <c r="AI146" s="27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</row>
    <row r="147" spans="1:185" ht="12.75" x14ac:dyDescent="0.2">
      <c r="A147" s="38">
        <f t="shared" si="80"/>
        <v>43591</v>
      </c>
      <c r="B147" s="39">
        <f t="shared" ca="1" si="86"/>
        <v>10095.073899999999</v>
      </c>
      <c r="C147" s="40">
        <f t="shared" si="81"/>
        <v>10000</v>
      </c>
      <c r="D147" s="41">
        <f ca="1">IF(A147&lt;$B$1,VLOOKUP(A147,[1]DI!$A$4:$B$15000,2,FALSE),0)</f>
        <v>6.4000000000000001E-2</v>
      </c>
      <c r="E147" s="40">
        <f t="shared" ca="1" si="87"/>
        <v>2.4620000000000002E-4</v>
      </c>
      <c r="F147" s="42">
        <f t="shared" si="82"/>
        <v>1.24</v>
      </c>
      <c r="G147" s="43">
        <f t="shared" ca="1" si="88"/>
        <v>1.0003052880000001</v>
      </c>
      <c r="H147" s="40">
        <f ca="1">TRUNC(PRODUCT(G$10:G146),15)</f>
        <v>1.0281663450857199</v>
      </c>
      <c r="I147" s="40">
        <f t="shared" ca="1" si="89"/>
        <v>1.0184832232649299</v>
      </c>
      <c r="J147" s="40">
        <f t="shared" ca="1" si="90"/>
        <v>1.00950739</v>
      </c>
      <c r="K147" s="21" t="s">
        <v>65</v>
      </c>
      <c r="L147" s="21" t="s">
        <v>65</v>
      </c>
      <c r="M147" s="21" t="s">
        <v>65</v>
      </c>
      <c r="N147" s="21" t="s">
        <v>65</v>
      </c>
      <c r="O147" s="21" t="s">
        <v>65</v>
      </c>
      <c r="P147" s="21" t="s">
        <v>65</v>
      </c>
      <c r="Q147" s="40">
        <f t="shared" ca="1" si="78"/>
        <v>95.073899999999995</v>
      </c>
      <c r="R147" s="44">
        <f>IF(VLOOKUP(A147,$Z$12:$AI$125,8)=VLOOKUP(A146,$Z$12:$AI$125,8),0,VLOOKUP(A147,Z$12:$AI$125,8))</f>
        <v>0</v>
      </c>
      <c r="S147" s="45">
        <f>IF(R147&gt;0,VLOOKUP(R147,Y$12:$AH$125,7),0)</f>
        <v>0</v>
      </c>
      <c r="T147" s="40">
        <f t="shared" si="83"/>
        <v>0</v>
      </c>
      <c r="U147" s="40">
        <f t="shared" ca="1" si="79"/>
        <v>95.073899999999995</v>
      </c>
      <c r="V147" s="46" t="str">
        <f t="shared" si="84"/>
        <v>J=</v>
      </c>
      <c r="W147" s="47">
        <f t="shared" si="85"/>
        <v>43637</v>
      </c>
      <c r="X147" s="27"/>
      <c r="Y147" s="94">
        <f>[2]Plan1!$A303</f>
        <v>46016</v>
      </c>
      <c r="Z147" s="95" t="str">
        <f>[2]Plan1!$C303</f>
        <v>Natal</v>
      </c>
      <c r="AA147" s="35"/>
      <c r="AB147" s="35"/>
      <c r="AF147" s="27"/>
      <c r="AG147" s="27"/>
      <c r="AH147" s="27"/>
      <c r="AI147" s="27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</row>
    <row r="148" spans="1:185" ht="12.75" x14ac:dyDescent="0.2">
      <c r="A148" s="38">
        <f t="shared" si="80"/>
        <v>43592</v>
      </c>
      <c r="B148" s="39">
        <f t="shared" ca="1" si="86"/>
        <v>10098.1559</v>
      </c>
      <c r="C148" s="40">
        <f t="shared" si="81"/>
        <v>10000</v>
      </c>
      <c r="D148" s="41">
        <f ca="1">IF(A148&lt;$B$1,VLOOKUP(A148,[1]DI!$A$4:$B$15000,2,FALSE),0)</f>
        <v>6.4000000000000001E-2</v>
      </c>
      <c r="E148" s="40">
        <f t="shared" ca="1" si="87"/>
        <v>2.4620000000000002E-4</v>
      </c>
      <c r="F148" s="42">
        <f t="shared" si="82"/>
        <v>1.24</v>
      </c>
      <c r="G148" s="43">
        <f t="shared" ca="1" si="88"/>
        <v>1.0003052880000001</v>
      </c>
      <c r="H148" s="40">
        <f ca="1">TRUNC(PRODUCT(G$10:G147),15)</f>
        <v>1.0284802319328801</v>
      </c>
      <c r="I148" s="40">
        <f t="shared" ca="1" si="89"/>
        <v>1.0184832232649299</v>
      </c>
      <c r="J148" s="40">
        <f t="shared" ca="1" si="90"/>
        <v>1.0098155900000001</v>
      </c>
      <c r="K148" s="21" t="s">
        <v>65</v>
      </c>
      <c r="L148" s="21" t="s">
        <v>65</v>
      </c>
      <c r="M148" s="21" t="s">
        <v>65</v>
      </c>
      <c r="N148" s="21" t="s">
        <v>65</v>
      </c>
      <c r="O148" s="21" t="s">
        <v>65</v>
      </c>
      <c r="P148" s="21" t="s">
        <v>65</v>
      </c>
      <c r="Q148" s="40">
        <f t="shared" ca="1" si="78"/>
        <v>98.155900000000003</v>
      </c>
      <c r="R148" s="44">
        <f>IF(VLOOKUP(A148,$Z$12:$AI$125,8)=VLOOKUP(A147,$Z$12:$AI$125,8),0,VLOOKUP(A148,Z$12:$AI$125,8))</f>
        <v>0</v>
      </c>
      <c r="S148" s="45">
        <f>IF(R148&gt;0,VLOOKUP(R148,Y$12:$AH$125,7),0)</f>
        <v>0</v>
      </c>
      <c r="T148" s="40">
        <f t="shared" si="83"/>
        <v>0</v>
      </c>
      <c r="U148" s="40">
        <f t="shared" ca="1" si="79"/>
        <v>98.155900000000003</v>
      </c>
      <c r="V148" s="46" t="str">
        <f t="shared" si="84"/>
        <v>J=</v>
      </c>
      <c r="W148" s="47">
        <f t="shared" si="85"/>
        <v>43637</v>
      </c>
      <c r="X148" s="27"/>
      <c r="Y148" s="94">
        <f>[2]Plan1!$A304</f>
        <v>46023</v>
      </c>
      <c r="Z148" s="95" t="str">
        <f>[2]Plan1!$C304</f>
        <v>Confraternização Universal</v>
      </c>
      <c r="AA148" s="35"/>
      <c r="AB148" s="35"/>
      <c r="AF148" s="27"/>
      <c r="AG148" s="27"/>
      <c r="AH148" s="27"/>
      <c r="AI148" s="27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</row>
    <row r="149" spans="1:185" ht="12.75" x14ac:dyDescent="0.2">
      <c r="A149" s="38">
        <f t="shared" si="80"/>
        <v>43593</v>
      </c>
      <c r="B149" s="39">
        <f t="shared" ca="1" si="86"/>
        <v>10101.238699990001</v>
      </c>
      <c r="C149" s="40">
        <f t="shared" si="81"/>
        <v>10000</v>
      </c>
      <c r="D149" s="41">
        <f ca="1">IF(A149&lt;$B$1,VLOOKUP(A149,[1]DI!$A$4:$B$15000,2,FALSE),0)</f>
        <v>6.4000000000000001E-2</v>
      </c>
      <c r="E149" s="40">
        <f t="shared" ca="1" si="87"/>
        <v>2.4620000000000002E-4</v>
      </c>
      <c r="F149" s="42">
        <f t="shared" si="82"/>
        <v>1.24</v>
      </c>
      <c r="G149" s="43">
        <f t="shared" ca="1" si="88"/>
        <v>1.0003052880000001</v>
      </c>
      <c r="H149" s="40">
        <f ca="1">TRUNC(PRODUCT(G$10:G148),15)</f>
        <v>1.0287942146059199</v>
      </c>
      <c r="I149" s="40">
        <f t="shared" ca="1" si="89"/>
        <v>1.0184832232649299</v>
      </c>
      <c r="J149" s="40">
        <f t="shared" ca="1" si="90"/>
        <v>1.0101238699999999</v>
      </c>
      <c r="K149" s="21" t="s">
        <v>65</v>
      </c>
      <c r="L149" s="21" t="s">
        <v>65</v>
      </c>
      <c r="M149" s="21" t="s">
        <v>65</v>
      </c>
      <c r="N149" s="21" t="s">
        <v>65</v>
      </c>
      <c r="O149" s="21" t="s">
        <v>65</v>
      </c>
      <c r="P149" s="21" t="s">
        <v>65</v>
      </c>
      <c r="Q149" s="40">
        <f t="shared" ca="1" si="78"/>
        <v>101.23869999</v>
      </c>
      <c r="R149" s="44">
        <f>IF(VLOOKUP(A149,$Z$12:$AI$125,8)=VLOOKUP(A148,$Z$12:$AI$125,8),0,VLOOKUP(A149,Z$12:$AI$125,8))</f>
        <v>0</v>
      </c>
      <c r="S149" s="45">
        <f>IF(R149&gt;0,VLOOKUP(R149,Y$12:$AH$125,7),0)</f>
        <v>0</v>
      </c>
      <c r="T149" s="40">
        <f t="shared" si="83"/>
        <v>0</v>
      </c>
      <c r="U149" s="40">
        <f t="shared" ca="1" si="79"/>
        <v>101.23869999</v>
      </c>
      <c r="V149" s="46" t="str">
        <f t="shared" si="84"/>
        <v>J=</v>
      </c>
      <c r="W149" s="47">
        <f t="shared" si="85"/>
        <v>43637</v>
      </c>
      <c r="X149" s="27"/>
      <c r="Y149" s="94">
        <f>[2]Plan1!$A305</f>
        <v>46069</v>
      </c>
      <c r="Z149" s="95" t="str">
        <f>[2]Plan1!$C305</f>
        <v>Carnaval</v>
      </c>
      <c r="AA149" s="35"/>
      <c r="AB149" s="35"/>
      <c r="AF149" s="27"/>
      <c r="AG149" s="27"/>
      <c r="AH149" s="27"/>
      <c r="AI149" s="27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</row>
    <row r="150" spans="1:185" ht="12.75" x14ac:dyDescent="0.2">
      <c r="A150" s="38">
        <f t="shared" si="80"/>
        <v>43594</v>
      </c>
      <c r="B150" s="39">
        <f t="shared" ca="1" si="86"/>
        <v>10104.3225</v>
      </c>
      <c r="C150" s="40">
        <f t="shared" si="81"/>
        <v>10000</v>
      </c>
      <c r="D150" s="41">
        <f ca="1">IF(A150&lt;$B$1,VLOOKUP(A150,[1]DI!$A$4:$B$15000,2,FALSE),0)</f>
        <v>6.4000000000000001E-2</v>
      </c>
      <c r="E150" s="40">
        <f t="shared" ca="1" si="87"/>
        <v>2.4620000000000002E-4</v>
      </c>
      <c r="F150" s="42">
        <f t="shared" si="82"/>
        <v>1.24</v>
      </c>
      <c r="G150" s="43">
        <f t="shared" ca="1" si="88"/>
        <v>1.0003052880000001</v>
      </c>
      <c r="H150" s="40">
        <f ca="1">TRUNC(PRODUCT(G$10:G149),15)</f>
        <v>1.02910829313411</v>
      </c>
      <c r="I150" s="40">
        <f t="shared" ca="1" si="89"/>
        <v>1.0184832232649299</v>
      </c>
      <c r="J150" s="40">
        <f t="shared" ca="1" si="90"/>
        <v>1.01043225</v>
      </c>
      <c r="K150" s="21" t="s">
        <v>65</v>
      </c>
      <c r="L150" s="21" t="s">
        <v>65</v>
      </c>
      <c r="M150" s="21" t="s">
        <v>65</v>
      </c>
      <c r="N150" s="21" t="s">
        <v>65</v>
      </c>
      <c r="O150" s="21" t="s">
        <v>65</v>
      </c>
      <c r="P150" s="21" t="s">
        <v>65</v>
      </c>
      <c r="Q150" s="40">
        <f t="shared" ca="1" si="78"/>
        <v>104.32250000000001</v>
      </c>
      <c r="R150" s="44">
        <f>IF(VLOOKUP(A150,$Z$12:$AI$125,8)=VLOOKUP(A149,$Z$12:$AI$125,8),0,VLOOKUP(A150,Z$12:$AI$125,8))</f>
        <v>0</v>
      </c>
      <c r="S150" s="45">
        <f>IF(R150&gt;0,VLOOKUP(R150,Y$12:$AH$125,7),0)</f>
        <v>0</v>
      </c>
      <c r="T150" s="40">
        <f t="shared" si="83"/>
        <v>0</v>
      </c>
      <c r="U150" s="40">
        <f t="shared" ca="1" si="79"/>
        <v>104.32250000000001</v>
      </c>
      <c r="V150" s="46" t="str">
        <f t="shared" si="84"/>
        <v>J=</v>
      </c>
      <c r="W150" s="47">
        <f t="shared" si="85"/>
        <v>43637</v>
      </c>
      <c r="X150" s="27"/>
      <c r="Y150" s="94">
        <f>[2]Plan1!$A306</f>
        <v>46070</v>
      </c>
      <c r="Z150" s="95" t="str">
        <f>[2]Plan1!$C306</f>
        <v>Carnaval</v>
      </c>
      <c r="AA150" s="35"/>
      <c r="AB150" s="35"/>
      <c r="AF150" s="27"/>
      <c r="AG150" s="27"/>
      <c r="AH150" s="27"/>
      <c r="AI150" s="27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</row>
    <row r="151" spans="1:185" ht="12.75" x14ac:dyDescent="0.2">
      <c r="A151" s="38">
        <f t="shared" si="80"/>
        <v>43595</v>
      </c>
      <c r="B151" s="39">
        <f t="shared" ca="1" si="86"/>
        <v>10107.4072</v>
      </c>
      <c r="C151" s="40">
        <f t="shared" si="81"/>
        <v>10000</v>
      </c>
      <c r="D151" s="41">
        <f ca="1">IF(A151&lt;$B$1,VLOOKUP(A151,[1]DI!$A$4:$B$15000,2,FALSE),0)</f>
        <v>6.4000000000000001E-2</v>
      </c>
      <c r="E151" s="40">
        <f t="shared" ca="1" si="87"/>
        <v>2.4620000000000002E-4</v>
      </c>
      <c r="F151" s="42">
        <f t="shared" si="82"/>
        <v>1.24</v>
      </c>
      <c r="G151" s="43">
        <f t="shared" ca="1" si="88"/>
        <v>1.0003052880000001</v>
      </c>
      <c r="H151" s="40">
        <f ca="1">TRUNC(PRODUCT(G$10:G150),15)</f>
        <v>1.0294224675467101</v>
      </c>
      <c r="I151" s="40">
        <f t="shared" ca="1" si="89"/>
        <v>1.0184832232649299</v>
      </c>
      <c r="J151" s="40">
        <f t="shared" ca="1" si="90"/>
        <v>1.01074072</v>
      </c>
      <c r="K151" s="21" t="s">
        <v>65</v>
      </c>
      <c r="L151" s="21" t="s">
        <v>65</v>
      </c>
      <c r="M151" s="21" t="s">
        <v>65</v>
      </c>
      <c r="N151" s="21" t="s">
        <v>65</v>
      </c>
      <c r="O151" s="21" t="s">
        <v>65</v>
      </c>
      <c r="P151" s="21" t="s">
        <v>65</v>
      </c>
      <c r="Q151" s="40">
        <f t="shared" ca="1" si="78"/>
        <v>107.4072</v>
      </c>
      <c r="R151" s="44">
        <f>IF(VLOOKUP(A151,$Z$12:$AI$125,8)=VLOOKUP(A150,$Z$12:$AI$125,8),0,VLOOKUP(A151,Z$12:$AI$125,8))</f>
        <v>0</v>
      </c>
      <c r="S151" s="45">
        <f>IF(R151&gt;0,VLOOKUP(R151,Y$12:$AH$125,7),0)</f>
        <v>0</v>
      </c>
      <c r="T151" s="40">
        <f t="shared" si="83"/>
        <v>0</v>
      </c>
      <c r="U151" s="40">
        <f t="shared" ca="1" si="79"/>
        <v>107.4072</v>
      </c>
      <c r="V151" s="46" t="str">
        <f t="shared" si="84"/>
        <v>J=</v>
      </c>
      <c r="W151" s="47">
        <f t="shared" si="85"/>
        <v>43637</v>
      </c>
      <c r="X151" s="27"/>
      <c r="Y151" s="94">
        <f>[2]Plan1!$A307</f>
        <v>46115</v>
      </c>
      <c r="Z151" s="95" t="str">
        <f>[2]Plan1!$C307</f>
        <v>Paixão de Cristo</v>
      </c>
      <c r="AA151" s="35"/>
      <c r="AB151" s="35"/>
      <c r="AF151" s="27"/>
      <c r="AG151" s="27"/>
      <c r="AH151" s="27"/>
      <c r="AI151" s="27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</row>
    <row r="152" spans="1:185" ht="12.75" x14ac:dyDescent="0.2">
      <c r="A152" s="38">
        <f t="shared" si="80"/>
        <v>43596</v>
      </c>
      <c r="B152" s="39">
        <f t="shared" ca="1" si="86"/>
        <v>10110.492899999999</v>
      </c>
      <c r="C152" s="40">
        <f t="shared" si="81"/>
        <v>10000</v>
      </c>
      <c r="D152" s="41">
        <f ca="1">IF(A152&lt;$B$1,VLOOKUP(A152,[1]DI!$A$4:$B$15000,2,FALSE),0)</f>
        <v>0</v>
      </c>
      <c r="E152" s="40">
        <f t="shared" ca="1" si="87"/>
        <v>0</v>
      </c>
      <c r="F152" s="42">
        <f t="shared" si="82"/>
        <v>1.24</v>
      </c>
      <c r="G152" s="43">
        <f t="shared" ca="1" si="88"/>
        <v>1</v>
      </c>
      <c r="H152" s="40">
        <f ca="1">TRUNC(PRODUCT(G$10:G151),15)</f>
        <v>1.02973673787298</v>
      </c>
      <c r="I152" s="40">
        <f t="shared" ca="1" si="89"/>
        <v>1.0184832232649299</v>
      </c>
      <c r="J152" s="40">
        <f t="shared" ca="1" si="90"/>
        <v>1.0110492900000001</v>
      </c>
      <c r="K152" s="21" t="s">
        <v>65</v>
      </c>
      <c r="L152" s="21" t="s">
        <v>65</v>
      </c>
      <c r="M152" s="21" t="s">
        <v>65</v>
      </c>
      <c r="N152" s="21" t="s">
        <v>65</v>
      </c>
      <c r="O152" s="21" t="s">
        <v>65</v>
      </c>
      <c r="P152" s="21" t="s">
        <v>65</v>
      </c>
      <c r="Q152" s="40">
        <f t="shared" ca="1" si="78"/>
        <v>110.49290000000001</v>
      </c>
      <c r="R152" s="44">
        <f>IF(VLOOKUP(A152,$Z$12:$AI$125,8)=VLOOKUP(A151,$Z$12:$AI$125,8),0,VLOOKUP(A152,Z$12:$AI$125,8))</f>
        <v>0</v>
      </c>
      <c r="S152" s="45">
        <f>IF(R152&gt;0,VLOOKUP(R152,Y$12:$AH$125,7),0)</f>
        <v>0</v>
      </c>
      <c r="T152" s="40">
        <f t="shared" si="83"/>
        <v>0</v>
      </c>
      <c r="U152" s="40">
        <f t="shared" ca="1" si="79"/>
        <v>110.49290000000001</v>
      </c>
      <c r="V152" s="46" t="str">
        <f t="shared" si="84"/>
        <v>J=</v>
      </c>
      <c r="W152" s="47">
        <f t="shared" si="85"/>
        <v>43637</v>
      </c>
      <c r="X152" s="27"/>
      <c r="Y152" s="94">
        <f>[2]Plan1!$A308</f>
        <v>46133</v>
      </c>
      <c r="Z152" s="95" t="str">
        <f>[2]Plan1!$C308</f>
        <v>Tiradentes</v>
      </c>
      <c r="AA152" s="35"/>
      <c r="AB152" s="35"/>
      <c r="AF152" s="27"/>
      <c r="AG152" s="27"/>
      <c r="AH152" s="27"/>
      <c r="AI152" s="27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</row>
    <row r="153" spans="1:185" ht="12.75" x14ac:dyDescent="0.2">
      <c r="A153" s="38">
        <f t="shared" si="80"/>
        <v>43597</v>
      </c>
      <c r="B153" s="39">
        <f t="shared" ca="1" si="86"/>
        <v>10110.492899999999</v>
      </c>
      <c r="C153" s="40">
        <f t="shared" si="81"/>
        <v>10000</v>
      </c>
      <c r="D153" s="41">
        <f ca="1">IF(A153&lt;$B$1,VLOOKUP(A153,[1]DI!$A$4:$B$15000,2,FALSE),0)</f>
        <v>0</v>
      </c>
      <c r="E153" s="40">
        <f t="shared" ca="1" si="87"/>
        <v>0</v>
      </c>
      <c r="F153" s="42">
        <f t="shared" si="82"/>
        <v>1.24</v>
      </c>
      <c r="G153" s="43">
        <f t="shared" ca="1" si="88"/>
        <v>1</v>
      </c>
      <c r="H153" s="40">
        <f ca="1">TRUNC(PRODUCT(G$10:G152),15)</f>
        <v>1.02973673787298</v>
      </c>
      <c r="I153" s="40">
        <f t="shared" ca="1" si="89"/>
        <v>1.0184832232649299</v>
      </c>
      <c r="J153" s="40">
        <f t="shared" ca="1" si="90"/>
        <v>1.0110492900000001</v>
      </c>
      <c r="K153" s="21" t="s">
        <v>65</v>
      </c>
      <c r="L153" s="21" t="s">
        <v>65</v>
      </c>
      <c r="M153" s="21" t="s">
        <v>65</v>
      </c>
      <c r="N153" s="21" t="s">
        <v>65</v>
      </c>
      <c r="O153" s="21" t="s">
        <v>65</v>
      </c>
      <c r="P153" s="21" t="s">
        <v>65</v>
      </c>
      <c r="Q153" s="40">
        <f t="shared" ca="1" si="78"/>
        <v>110.49290000000001</v>
      </c>
      <c r="R153" s="44">
        <f>IF(VLOOKUP(A153,$Z$12:$AI$125,8)=VLOOKUP(A152,$Z$12:$AI$125,8),0,VLOOKUP(A153,Z$12:$AI$125,8))</f>
        <v>0</v>
      </c>
      <c r="S153" s="45">
        <f>IF(R153&gt;0,VLOOKUP(R153,Y$12:$AH$125,7),0)</f>
        <v>0</v>
      </c>
      <c r="T153" s="40">
        <f t="shared" si="83"/>
        <v>0</v>
      </c>
      <c r="U153" s="40">
        <f t="shared" ca="1" si="79"/>
        <v>110.49290000000001</v>
      </c>
      <c r="V153" s="46" t="str">
        <f t="shared" si="84"/>
        <v>J=</v>
      </c>
      <c r="W153" s="47">
        <f t="shared" si="85"/>
        <v>43637</v>
      </c>
      <c r="X153" s="27"/>
      <c r="Y153" s="94">
        <f>[2]Plan1!$A309</f>
        <v>46143</v>
      </c>
      <c r="Z153" s="95" t="str">
        <f>[2]Plan1!$C309</f>
        <v>Dia do Trabalho</v>
      </c>
      <c r="AA153" s="35"/>
      <c r="AB153" s="35"/>
      <c r="AF153" s="27"/>
      <c r="AG153" s="27"/>
      <c r="AH153" s="27"/>
      <c r="AI153" s="27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</row>
    <row r="154" spans="1:185" ht="12.75" x14ac:dyDescent="0.2">
      <c r="A154" s="38">
        <f t="shared" si="80"/>
        <v>43598</v>
      </c>
      <c r="B154" s="39">
        <f t="shared" ca="1" si="86"/>
        <v>10110.492899999999</v>
      </c>
      <c r="C154" s="40">
        <f t="shared" si="81"/>
        <v>10000</v>
      </c>
      <c r="D154" s="41">
        <f ca="1">IF(A154&lt;$B$1,VLOOKUP(A154,[1]DI!$A$4:$B$15000,2,FALSE),0)</f>
        <v>6.4000000000000001E-2</v>
      </c>
      <c r="E154" s="40">
        <f t="shared" ca="1" si="87"/>
        <v>2.4620000000000002E-4</v>
      </c>
      <c r="F154" s="42">
        <f t="shared" si="82"/>
        <v>1.24</v>
      </c>
      <c r="G154" s="43">
        <f t="shared" ca="1" si="88"/>
        <v>1.0003052880000001</v>
      </c>
      <c r="H154" s="40">
        <f ca="1">TRUNC(PRODUCT(G$10:G153),15)</f>
        <v>1.02973673787298</v>
      </c>
      <c r="I154" s="40">
        <f t="shared" ca="1" si="89"/>
        <v>1.0184832232649299</v>
      </c>
      <c r="J154" s="40">
        <f t="shared" ca="1" si="90"/>
        <v>1.0110492900000001</v>
      </c>
      <c r="K154" s="21" t="s">
        <v>65</v>
      </c>
      <c r="L154" s="21" t="s">
        <v>65</v>
      </c>
      <c r="M154" s="21" t="s">
        <v>65</v>
      </c>
      <c r="N154" s="21" t="s">
        <v>65</v>
      </c>
      <c r="O154" s="21" t="s">
        <v>65</v>
      </c>
      <c r="P154" s="21" t="s">
        <v>65</v>
      </c>
      <c r="Q154" s="40">
        <f t="shared" ca="1" si="78"/>
        <v>110.49290000000001</v>
      </c>
      <c r="R154" s="44">
        <f>IF(VLOOKUP(A154,$Z$12:$AI$125,8)=VLOOKUP(A153,$Z$12:$AI$125,8),0,VLOOKUP(A154,Z$12:$AI$125,8))</f>
        <v>0</v>
      </c>
      <c r="S154" s="45">
        <f>IF(R154&gt;0,VLOOKUP(R154,Y$12:$AH$125,7),0)</f>
        <v>0</v>
      </c>
      <c r="T154" s="40">
        <f t="shared" si="83"/>
        <v>0</v>
      </c>
      <c r="U154" s="40">
        <f t="shared" ca="1" si="79"/>
        <v>110.49290000000001</v>
      </c>
      <c r="V154" s="46" t="str">
        <f t="shared" si="84"/>
        <v>J=</v>
      </c>
      <c r="W154" s="47">
        <f t="shared" si="85"/>
        <v>43637</v>
      </c>
      <c r="X154" s="27"/>
      <c r="Y154" s="94">
        <f>[2]Plan1!$A310</f>
        <v>46177</v>
      </c>
      <c r="Z154" s="95" t="str">
        <f>[2]Plan1!$C310</f>
        <v>Corpus Christi</v>
      </c>
      <c r="AA154" s="35"/>
      <c r="AB154" s="35"/>
      <c r="AF154" s="27"/>
      <c r="AG154" s="27"/>
      <c r="AH154" s="27"/>
      <c r="AI154" s="27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</row>
    <row r="155" spans="1:185" ht="12.75" x14ac:dyDescent="0.2">
      <c r="A155" s="38">
        <f t="shared" si="80"/>
        <v>43599</v>
      </c>
      <c r="B155" s="39">
        <f t="shared" ca="1" si="86"/>
        <v>10113.5795</v>
      </c>
      <c r="C155" s="40">
        <f t="shared" si="81"/>
        <v>10000</v>
      </c>
      <c r="D155" s="41">
        <f ca="1">IF(A155&lt;$B$1,VLOOKUP(A155,[1]DI!$A$4:$B$15000,2,FALSE),0)</f>
        <v>6.4000000000000001E-2</v>
      </c>
      <c r="E155" s="40">
        <f t="shared" ca="1" si="87"/>
        <v>2.4620000000000002E-4</v>
      </c>
      <c r="F155" s="42">
        <f t="shared" si="82"/>
        <v>1.24</v>
      </c>
      <c r="G155" s="43">
        <f t="shared" ca="1" si="88"/>
        <v>1.0003052880000001</v>
      </c>
      <c r="H155" s="40">
        <f ca="1">TRUNC(PRODUCT(G$10:G154),15)</f>
        <v>1.03005110414221</v>
      </c>
      <c r="I155" s="40">
        <f t="shared" ca="1" si="89"/>
        <v>1.0184832232649299</v>
      </c>
      <c r="J155" s="40">
        <f t="shared" ca="1" si="90"/>
        <v>1.0113579500000001</v>
      </c>
      <c r="K155" s="21" t="s">
        <v>65</v>
      </c>
      <c r="L155" s="21" t="s">
        <v>65</v>
      </c>
      <c r="M155" s="21" t="s">
        <v>65</v>
      </c>
      <c r="N155" s="21" t="s">
        <v>65</v>
      </c>
      <c r="O155" s="21" t="s">
        <v>65</v>
      </c>
      <c r="P155" s="21" t="s">
        <v>65</v>
      </c>
      <c r="Q155" s="40">
        <f t="shared" ca="1" si="78"/>
        <v>113.5795</v>
      </c>
      <c r="R155" s="44">
        <f>IF(VLOOKUP(A155,$Z$12:$AI$125,8)=VLOOKUP(A154,$Z$12:$AI$125,8),0,VLOOKUP(A155,Z$12:$AI$125,8))</f>
        <v>0</v>
      </c>
      <c r="S155" s="45">
        <f>IF(R155&gt;0,VLOOKUP(R155,Y$12:$AH$125,7),0)</f>
        <v>0</v>
      </c>
      <c r="T155" s="40">
        <f t="shared" si="83"/>
        <v>0</v>
      </c>
      <c r="U155" s="40">
        <f t="shared" ca="1" si="79"/>
        <v>113.5795</v>
      </c>
      <c r="V155" s="46" t="str">
        <f t="shared" si="84"/>
        <v>J=</v>
      </c>
      <c r="W155" s="47">
        <f t="shared" si="85"/>
        <v>43637</v>
      </c>
      <c r="X155" s="27"/>
      <c r="Y155" s="94">
        <f>[2]Plan1!$A311</f>
        <v>46272</v>
      </c>
      <c r="Z155" s="95" t="str">
        <f>[2]Plan1!$C311</f>
        <v>Independência do Brasil</v>
      </c>
      <c r="AA155" s="35"/>
      <c r="AB155" s="35"/>
      <c r="AF155" s="27"/>
      <c r="AG155" s="27"/>
      <c r="AH155" s="27"/>
      <c r="AI155" s="27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</row>
    <row r="156" spans="1:185" ht="12.75" x14ac:dyDescent="0.2">
      <c r="A156" s="38">
        <f t="shared" si="80"/>
        <v>43600</v>
      </c>
      <c r="B156" s="39">
        <f t="shared" ca="1" si="86"/>
        <v>10116.66699999</v>
      </c>
      <c r="C156" s="40">
        <f t="shared" si="81"/>
        <v>10000</v>
      </c>
      <c r="D156" s="41">
        <f ca="1">IF(A156&lt;$B$1,VLOOKUP(A156,[1]DI!$A$4:$B$15000,2,FALSE),0)</f>
        <v>6.4000000000000001E-2</v>
      </c>
      <c r="E156" s="40">
        <f t="shared" ca="1" si="87"/>
        <v>2.4620000000000002E-4</v>
      </c>
      <c r="F156" s="42">
        <f t="shared" si="82"/>
        <v>1.24</v>
      </c>
      <c r="G156" s="43">
        <f t="shared" ca="1" si="88"/>
        <v>1.0003052880000001</v>
      </c>
      <c r="H156" s="40">
        <f ca="1">TRUNC(PRODUCT(G$10:G155),15)</f>
        <v>1.0303655663836899</v>
      </c>
      <c r="I156" s="40">
        <f t="shared" ca="1" si="89"/>
        <v>1.0184832232649299</v>
      </c>
      <c r="J156" s="40">
        <f t="shared" ca="1" si="90"/>
        <v>1.0116666999999999</v>
      </c>
      <c r="K156" s="21" t="s">
        <v>65</v>
      </c>
      <c r="L156" s="21" t="s">
        <v>65</v>
      </c>
      <c r="M156" s="21" t="s">
        <v>65</v>
      </c>
      <c r="N156" s="21" t="s">
        <v>65</v>
      </c>
      <c r="O156" s="21" t="s">
        <v>65</v>
      </c>
      <c r="P156" s="21" t="s">
        <v>65</v>
      </c>
      <c r="Q156" s="40">
        <f t="shared" ca="1" si="78"/>
        <v>116.66699998999999</v>
      </c>
      <c r="R156" s="44">
        <f>IF(VLOOKUP(A156,$Z$12:$AI$125,8)=VLOOKUP(A155,$Z$12:$AI$125,8),0,VLOOKUP(A156,Z$12:$AI$125,8))</f>
        <v>0</v>
      </c>
      <c r="S156" s="45">
        <f>IF(R156&gt;0,VLOOKUP(R156,Y$12:$AH$125,7),0)</f>
        <v>0</v>
      </c>
      <c r="T156" s="40">
        <f t="shared" si="83"/>
        <v>0</v>
      </c>
      <c r="U156" s="40">
        <f t="shared" ca="1" si="79"/>
        <v>116.66699998999999</v>
      </c>
      <c r="V156" s="46" t="str">
        <f t="shared" si="84"/>
        <v>J=</v>
      </c>
      <c r="W156" s="47">
        <f t="shared" si="85"/>
        <v>43637</v>
      </c>
      <c r="X156" s="49"/>
      <c r="Y156" s="94">
        <f>[2]Plan1!$A312</f>
        <v>46307</v>
      </c>
      <c r="Z156" s="95" t="str">
        <f>[2]Plan1!$C312</f>
        <v>Nossa Sr.a Aparecida - Padroeira do Brasil</v>
      </c>
      <c r="AA156" s="35"/>
      <c r="AB156" s="35"/>
      <c r="AF156" s="27"/>
      <c r="AG156" s="27"/>
      <c r="AH156" s="49"/>
      <c r="AI156" s="49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/>
      <c r="CY156" s="50"/>
      <c r="CZ156" s="50"/>
      <c r="DA156" s="50"/>
      <c r="DB156" s="50"/>
      <c r="DC156" s="50"/>
      <c r="DD156" s="50"/>
      <c r="DE156" s="50"/>
      <c r="DF156" s="50"/>
      <c r="DG156" s="50"/>
      <c r="DH156" s="50"/>
      <c r="DI156" s="50"/>
      <c r="DJ156" s="50"/>
      <c r="DK156" s="50"/>
      <c r="DL156" s="50"/>
      <c r="DM156" s="50"/>
      <c r="DN156" s="50"/>
      <c r="DO156" s="50"/>
      <c r="DP156" s="50"/>
      <c r="DQ156" s="50"/>
      <c r="DR156" s="50"/>
      <c r="DS156" s="50"/>
      <c r="DT156" s="50"/>
      <c r="DU156" s="50"/>
      <c r="DV156" s="50"/>
      <c r="DW156" s="50"/>
      <c r="DX156" s="50"/>
      <c r="DY156" s="50"/>
      <c r="DZ156" s="50"/>
      <c r="EA156" s="50"/>
      <c r="EB156" s="50"/>
      <c r="EC156" s="50"/>
      <c r="ED156" s="50"/>
      <c r="EE156" s="50"/>
      <c r="EF156" s="50"/>
      <c r="EG156" s="50"/>
      <c r="EH156" s="50"/>
      <c r="EI156" s="50"/>
      <c r="EJ156" s="50"/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/>
      <c r="EX156" s="50"/>
      <c r="EY156" s="50"/>
      <c r="EZ156" s="50"/>
      <c r="FA156" s="50"/>
      <c r="FB156" s="50"/>
      <c r="FC156" s="50"/>
      <c r="FD156" s="50"/>
      <c r="FE156" s="50"/>
      <c r="FF156" s="50"/>
      <c r="FG156" s="50"/>
      <c r="FH156" s="50"/>
      <c r="FI156" s="50"/>
      <c r="FJ156" s="50"/>
      <c r="FK156" s="50"/>
      <c r="FL156" s="50"/>
      <c r="FM156" s="50"/>
      <c r="FN156" s="50"/>
      <c r="FO156" s="50"/>
      <c r="FP156" s="50"/>
      <c r="FQ156" s="50"/>
      <c r="FR156" s="50"/>
      <c r="FS156" s="50"/>
      <c r="FT156" s="50"/>
      <c r="FU156" s="50"/>
      <c r="FV156" s="50"/>
      <c r="FW156" s="50"/>
      <c r="FX156" s="50"/>
      <c r="FY156" s="50"/>
      <c r="FZ156" s="50"/>
      <c r="GA156" s="50"/>
      <c r="GB156" s="50"/>
      <c r="GC156" s="50"/>
    </row>
    <row r="157" spans="1:185" ht="12.75" x14ac:dyDescent="0.2">
      <c r="A157" s="38">
        <f t="shared" si="80"/>
        <v>43601</v>
      </c>
      <c r="B157" s="39">
        <f t="shared" ca="1" si="86"/>
        <v>10119.755499999999</v>
      </c>
      <c r="C157" s="40">
        <f t="shared" si="81"/>
        <v>10000</v>
      </c>
      <c r="D157" s="41">
        <f ca="1">IF(A157&lt;$B$1,VLOOKUP(A157,[1]DI!$A$4:$B$15000,2,FALSE),0)</f>
        <v>6.4000000000000001E-2</v>
      </c>
      <c r="E157" s="40">
        <f t="shared" ca="1" si="87"/>
        <v>2.4620000000000002E-4</v>
      </c>
      <c r="F157" s="42">
        <f t="shared" si="82"/>
        <v>1.24</v>
      </c>
      <c r="G157" s="43">
        <f t="shared" ca="1" si="88"/>
        <v>1.0003052880000001</v>
      </c>
      <c r="H157" s="40">
        <f ca="1">TRUNC(PRODUCT(G$10:G156),15)</f>
        <v>1.0306801246267201</v>
      </c>
      <c r="I157" s="40">
        <f t="shared" ca="1" si="89"/>
        <v>1.0184832232649299</v>
      </c>
      <c r="J157" s="40">
        <f t="shared" ca="1" si="90"/>
        <v>1.0119755500000001</v>
      </c>
      <c r="K157" s="21" t="s">
        <v>65</v>
      </c>
      <c r="L157" s="21" t="s">
        <v>65</v>
      </c>
      <c r="M157" s="21" t="s">
        <v>65</v>
      </c>
      <c r="N157" s="21" t="s">
        <v>65</v>
      </c>
      <c r="O157" s="21" t="s">
        <v>65</v>
      </c>
      <c r="P157" s="21" t="s">
        <v>65</v>
      </c>
      <c r="Q157" s="40">
        <f t="shared" ca="1" si="78"/>
        <v>119.7555</v>
      </c>
      <c r="R157" s="44">
        <f>IF(VLOOKUP(A157,$Z$12:$AI$125,8)=VLOOKUP(A156,$Z$12:$AI$125,8),0,VLOOKUP(A157,Z$12:$AI$125,8))</f>
        <v>0</v>
      </c>
      <c r="S157" s="45">
        <f>IF(R157&gt;0,VLOOKUP(R157,Y$12:$AH$125,7),0)</f>
        <v>0</v>
      </c>
      <c r="T157" s="40">
        <f t="shared" si="83"/>
        <v>0</v>
      </c>
      <c r="U157" s="40">
        <f t="shared" ca="1" si="79"/>
        <v>119.7555</v>
      </c>
      <c r="V157" s="46" t="str">
        <f t="shared" si="84"/>
        <v>J=</v>
      </c>
      <c r="W157" s="47">
        <f t="shared" si="85"/>
        <v>43637</v>
      </c>
      <c r="X157" s="27"/>
      <c r="Y157" s="94">
        <f>[2]Plan1!$A313</f>
        <v>46328</v>
      </c>
      <c r="Z157" s="95" t="str">
        <f>[2]Plan1!$C313</f>
        <v>Finados</v>
      </c>
      <c r="AA157" s="35"/>
      <c r="AB157" s="35"/>
      <c r="AF157" s="27"/>
      <c r="AG157" s="27"/>
      <c r="AH157" s="27"/>
      <c r="AI157" s="27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</row>
    <row r="158" spans="1:185" ht="12.75" x14ac:dyDescent="0.2">
      <c r="A158" s="38">
        <f t="shared" si="80"/>
        <v>43602</v>
      </c>
      <c r="B158" s="39">
        <f t="shared" ca="1" si="86"/>
        <v>10122.844999999999</v>
      </c>
      <c r="C158" s="40">
        <f t="shared" si="81"/>
        <v>10000</v>
      </c>
      <c r="D158" s="41">
        <f ca="1">IF(A158&lt;$B$1,VLOOKUP(A158,[1]DI!$A$4:$B$15000,2,FALSE),0)</f>
        <v>6.4000000000000001E-2</v>
      </c>
      <c r="E158" s="40">
        <f t="shared" ca="1" si="87"/>
        <v>2.4620000000000002E-4</v>
      </c>
      <c r="F158" s="42">
        <f t="shared" si="82"/>
        <v>1.24</v>
      </c>
      <c r="G158" s="43">
        <f t="shared" ca="1" si="88"/>
        <v>1.0003052880000001</v>
      </c>
      <c r="H158" s="40">
        <f ca="1">TRUNC(PRODUCT(G$10:G157),15)</f>
        <v>1.03099477890061</v>
      </c>
      <c r="I158" s="40">
        <f t="shared" ca="1" si="89"/>
        <v>1.0184832232649299</v>
      </c>
      <c r="J158" s="40">
        <f t="shared" ca="1" si="90"/>
        <v>1.0122845</v>
      </c>
      <c r="K158" s="21" t="s">
        <v>65</v>
      </c>
      <c r="L158" s="21" t="s">
        <v>65</v>
      </c>
      <c r="M158" s="21" t="s">
        <v>65</v>
      </c>
      <c r="N158" s="21" t="s">
        <v>65</v>
      </c>
      <c r="O158" s="21" t="s">
        <v>65</v>
      </c>
      <c r="P158" s="21" t="s">
        <v>65</v>
      </c>
      <c r="Q158" s="40">
        <f t="shared" ca="1" si="78"/>
        <v>122.845</v>
      </c>
      <c r="R158" s="44">
        <f>IF(VLOOKUP(A158,$Z$12:$AI$125,8)=VLOOKUP(A157,$Z$12:$AI$125,8),0,VLOOKUP(A158,Z$12:$AI$125,8))</f>
        <v>0</v>
      </c>
      <c r="S158" s="45">
        <f>IF(R158&gt;0,VLOOKUP(R158,Y$12:$AH$125,7),0)</f>
        <v>0</v>
      </c>
      <c r="T158" s="40">
        <f t="shared" si="83"/>
        <v>0</v>
      </c>
      <c r="U158" s="40">
        <f t="shared" ca="1" si="79"/>
        <v>122.845</v>
      </c>
      <c r="V158" s="46" t="str">
        <f t="shared" si="84"/>
        <v>J=</v>
      </c>
      <c r="W158" s="47">
        <f t="shared" si="85"/>
        <v>43637</v>
      </c>
      <c r="X158" s="27"/>
      <c r="Y158" s="94">
        <f>[2]Plan1!$A314</f>
        <v>46341</v>
      </c>
      <c r="Z158" s="95" t="str">
        <f>[2]Plan1!$C314</f>
        <v>Proclamação da República</v>
      </c>
      <c r="AA158" s="35"/>
      <c r="AB158" s="35"/>
      <c r="AF158" s="27"/>
      <c r="AG158" s="27"/>
      <c r="AH158" s="27"/>
      <c r="AI158" s="27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</row>
    <row r="159" spans="1:185" ht="12.75" x14ac:dyDescent="0.2">
      <c r="A159" s="38">
        <f t="shared" si="80"/>
        <v>43603</v>
      </c>
      <c r="B159" s="39">
        <f t="shared" ca="1" si="86"/>
        <v>10125.935399989999</v>
      </c>
      <c r="C159" s="40">
        <f t="shared" si="81"/>
        <v>10000</v>
      </c>
      <c r="D159" s="41">
        <f ca="1">IF(A159&lt;$B$1,VLOOKUP(A159,[1]DI!$A$4:$B$15000,2,FALSE),0)</f>
        <v>0</v>
      </c>
      <c r="E159" s="40">
        <f t="shared" ca="1" si="87"/>
        <v>0</v>
      </c>
      <c r="F159" s="42">
        <f t="shared" si="82"/>
        <v>1.24</v>
      </c>
      <c r="G159" s="43">
        <f t="shared" ca="1" si="88"/>
        <v>1</v>
      </c>
      <c r="H159" s="40">
        <f ca="1">TRUNC(PRODUCT(G$10:G158),15)</f>
        <v>1.0313095292346699</v>
      </c>
      <c r="I159" s="40">
        <f t="shared" ca="1" si="89"/>
        <v>1.0184832232649299</v>
      </c>
      <c r="J159" s="40">
        <f t="shared" ca="1" si="90"/>
        <v>1.0125935399999999</v>
      </c>
      <c r="K159" s="21" t="s">
        <v>65</v>
      </c>
      <c r="L159" s="21" t="s">
        <v>65</v>
      </c>
      <c r="M159" s="21" t="s">
        <v>65</v>
      </c>
      <c r="N159" s="21" t="s">
        <v>65</v>
      </c>
      <c r="O159" s="21" t="s">
        <v>65</v>
      </c>
      <c r="P159" s="21" t="s">
        <v>65</v>
      </c>
      <c r="Q159" s="40">
        <f t="shared" ca="1" si="78"/>
        <v>125.93539998999999</v>
      </c>
      <c r="R159" s="44">
        <f>IF(VLOOKUP(A159,$Z$12:$AI$125,8)=VLOOKUP(A158,$Z$12:$AI$125,8),0,VLOOKUP(A159,Z$12:$AI$125,8))</f>
        <v>0</v>
      </c>
      <c r="S159" s="45">
        <f>IF(R159&gt;0,VLOOKUP(R159,Y$12:$AH$125,7),0)</f>
        <v>0</v>
      </c>
      <c r="T159" s="40">
        <f t="shared" si="83"/>
        <v>0</v>
      </c>
      <c r="U159" s="40">
        <f t="shared" ca="1" si="79"/>
        <v>125.93539998999999</v>
      </c>
      <c r="V159" s="46" t="str">
        <f t="shared" si="84"/>
        <v>J=</v>
      </c>
      <c r="W159" s="47">
        <f t="shared" si="85"/>
        <v>43637</v>
      </c>
      <c r="X159" s="27"/>
      <c r="Y159" s="94">
        <f>[2]Plan1!$A315</f>
        <v>46346</v>
      </c>
      <c r="Z159" s="95" t="str">
        <f>[2]Plan1!$C315</f>
        <v>Dia Nacional de Zumbi e da Consciência Negra</v>
      </c>
      <c r="AA159" s="35"/>
      <c r="AB159" s="35"/>
      <c r="AF159" s="27"/>
      <c r="AG159" s="27"/>
      <c r="AH159" s="27"/>
      <c r="AI159" s="27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</row>
    <row r="160" spans="1:185" ht="12.75" x14ac:dyDescent="0.2">
      <c r="A160" s="38">
        <f t="shared" si="80"/>
        <v>43604</v>
      </c>
      <c r="B160" s="39">
        <f t="shared" ca="1" si="86"/>
        <v>10125.935399989999</v>
      </c>
      <c r="C160" s="40">
        <f t="shared" si="81"/>
        <v>10000</v>
      </c>
      <c r="D160" s="41">
        <f ca="1">IF(A160&lt;$B$1,VLOOKUP(A160,[1]DI!$A$4:$B$15000,2,FALSE),0)</f>
        <v>0</v>
      </c>
      <c r="E160" s="40">
        <f t="shared" ca="1" si="87"/>
        <v>0</v>
      </c>
      <c r="F160" s="42">
        <f t="shared" si="82"/>
        <v>1.24</v>
      </c>
      <c r="G160" s="43">
        <f t="shared" ca="1" si="88"/>
        <v>1</v>
      </c>
      <c r="H160" s="40">
        <f ca="1">TRUNC(PRODUCT(G$10:G159),15)</f>
        <v>1.0313095292346699</v>
      </c>
      <c r="I160" s="40">
        <f t="shared" ca="1" si="89"/>
        <v>1.0184832232649299</v>
      </c>
      <c r="J160" s="40">
        <f t="shared" ca="1" si="90"/>
        <v>1.0125935399999999</v>
      </c>
      <c r="K160" s="21" t="s">
        <v>65</v>
      </c>
      <c r="L160" s="21" t="s">
        <v>65</v>
      </c>
      <c r="M160" s="21" t="s">
        <v>65</v>
      </c>
      <c r="N160" s="21" t="s">
        <v>65</v>
      </c>
      <c r="O160" s="21" t="s">
        <v>65</v>
      </c>
      <c r="P160" s="21" t="s">
        <v>65</v>
      </c>
      <c r="Q160" s="40">
        <f t="shared" ca="1" si="78"/>
        <v>125.93539998999999</v>
      </c>
      <c r="R160" s="44">
        <f>IF(VLOOKUP(A160,$Z$12:$AI$125,8)=VLOOKUP(A159,$Z$12:$AI$125,8),0,VLOOKUP(A160,Z$12:$AI$125,8))</f>
        <v>0</v>
      </c>
      <c r="S160" s="45">
        <f>IF(R160&gt;0,VLOOKUP(R160,Y$12:$AH$125,7),0)</f>
        <v>0</v>
      </c>
      <c r="T160" s="40">
        <f t="shared" si="83"/>
        <v>0</v>
      </c>
      <c r="U160" s="40">
        <f t="shared" ca="1" si="79"/>
        <v>125.93539998999999</v>
      </c>
      <c r="V160" s="46" t="str">
        <f t="shared" si="84"/>
        <v>J=</v>
      </c>
      <c r="W160" s="47">
        <f t="shared" si="85"/>
        <v>43637</v>
      </c>
      <c r="X160" s="27"/>
      <c r="Y160" s="94">
        <f>[2]Plan1!$A316</f>
        <v>46381</v>
      </c>
      <c r="Z160" s="95" t="str">
        <f>[2]Plan1!$C316</f>
        <v>Natal</v>
      </c>
      <c r="AA160" s="35"/>
      <c r="AB160" s="35"/>
      <c r="AF160" s="27"/>
      <c r="AG160" s="27"/>
      <c r="AH160" s="27"/>
      <c r="AI160" s="27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</row>
    <row r="161" spans="1:182" ht="12.75" x14ac:dyDescent="0.2">
      <c r="A161" s="38">
        <f t="shared" si="80"/>
        <v>43605</v>
      </c>
      <c r="B161" s="39">
        <f t="shared" ca="1" si="86"/>
        <v>10125.935399989999</v>
      </c>
      <c r="C161" s="40">
        <f t="shared" si="81"/>
        <v>10000</v>
      </c>
      <c r="D161" s="41">
        <f ca="1">IF(A161&lt;$B$1,VLOOKUP(A161,[1]DI!$A$4:$B$15000,2,FALSE),0)</f>
        <v>6.4000000000000001E-2</v>
      </c>
      <c r="E161" s="40">
        <f t="shared" ca="1" si="87"/>
        <v>2.4620000000000002E-4</v>
      </c>
      <c r="F161" s="42">
        <f t="shared" si="82"/>
        <v>1.24</v>
      </c>
      <c r="G161" s="43">
        <f t="shared" ca="1" si="88"/>
        <v>1.0003052880000001</v>
      </c>
      <c r="H161" s="40">
        <f ca="1">TRUNC(PRODUCT(G$10:G160),15)</f>
        <v>1.0313095292346699</v>
      </c>
      <c r="I161" s="40">
        <f t="shared" ca="1" si="89"/>
        <v>1.0184832232649299</v>
      </c>
      <c r="J161" s="40">
        <f t="shared" ca="1" si="90"/>
        <v>1.0125935399999999</v>
      </c>
      <c r="K161" s="21" t="s">
        <v>65</v>
      </c>
      <c r="L161" s="21" t="s">
        <v>65</v>
      </c>
      <c r="M161" s="21" t="s">
        <v>65</v>
      </c>
      <c r="N161" s="21" t="s">
        <v>65</v>
      </c>
      <c r="O161" s="21" t="s">
        <v>65</v>
      </c>
      <c r="P161" s="21" t="s">
        <v>65</v>
      </c>
      <c r="Q161" s="40">
        <f t="shared" ca="1" si="78"/>
        <v>125.93539998999999</v>
      </c>
      <c r="R161" s="44">
        <f>IF(VLOOKUP(A161,$Z$12:$AI$125,8)=VLOOKUP(A160,$Z$12:$AI$125,8),0,VLOOKUP(A161,Z$12:$AI$125,8))</f>
        <v>0</v>
      </c>
      <c r="S161" s="45">
        <f>IF(R161&gt;0,VLOOKUP(R161,Y$12:$AH$125,7),0)</f>
        <v>0</v>
      </c>
      <c r="T161" s="40">
        <f t="shared" si="83"/>
        <v>0</v>
      </c>
      <c r="U161" s="40">
        <f t="shared" ca="1" si="79"/>
        <v>125.93539998999999</v>
      </c>
      <c r="V161" s="46" t="str">
        <f t="shared" si="84"/>
        <v>J=</v>
      </c>
      <c r="W161" s="47">
        <f t="shared" si="85"/>
        <v>43637</v>
      </c>
      <c r="X161" s="27"/>
      <c r="Y161" s="94">
        <f>[2]Plan1!$A317</f>
        <v>46388</v>
      </c>
      <c r="Z161" s="95" t="str">
        <f>[2]Plan1!$C317</f>
        <v>Confraternização Universal</v>
      </c>
      <c r="AA161" s="35"/>
      <c r="AB161" s="35"/>
      <c r="AF161" s="27"/>
      <c r="AG161" s="27"/>
      <c r="AH161" s="27"/>
      <c r="AI161" s="27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</row>
    <row r="162" spans="1:182" ht="12.75" x14ac:dyDescent="0.2">
      <c r="A162" s="38">
        <f t="shared" si="80"/>
        <v>43606</v>
      </c>
      <c r="B162" s="39">
        <f t="shared" ca="1" si="86"/>
        <v>10129.02669999</v>
      </c>
      <c r="C162" s="40">
        <f t="shared" si="81"/>
        <v>10000</v>
      </c>
      <c r="D162" s="41">
        <f ca="1">IF(A162&lt;$B$1,VLOOKUP(A162,[1]DI!$A$4:$B$15000,2,FALSE),0)</f>
        <v>6.4000000000000001E-2</v>
      </c>
      <c r="E162" s="40">
        <f t="shared" ca="1" si="87"/>
        <v>2.4620000000000002E-4</v>
      </c>
      <c r="F162" s="42">
        <f t="shared" si="82"/>
        <v>1.24</v>
      </c>
      <c r="G162" s="43">
        <f t="shared" ca="1" si="88"/>
        <v>1.0003052880000001</v>
      </c>
      <c r="H162" s="40">
        <f ca="1">TRUNC(PRODUCT(G$10:G161),15)</f>
        <v>1.03162437565823</v>
      </c>
      <c r="I162" s="40">
        <f t="shared" ca="1" si="89"/>
        <v>1.0184832232649299</v>
      </c>
      <c r="J162" s="40">
        <f t="shared" ca="1" si="90"/>
        <v>1.0129026699999999</v>
      </c>
      <c r="K162" s="21" t="s">
        <v>65</v>
      </c>
      <c r="L162" s="21" t="s">
        <v>65</v>
      </c>
      <c r="M162" s="21" t="s">
        <v>65</v>
      </c>
      <c r="N162" s="21" t="s">
        <v>65</v>
      </c>
      <c r="O162" s="21" t="s">
        <v>65</v>
      </c>
      <c r="P162" s="21" t="s">
        <v>65</v>
      </c>
      <c r="Q162" s="40">
        <f t="shared" ca="1" si="78"/>
        <v>129.02669999</v>
      </c>
      <c r="R162" s="44">
        <f>IF(VLOOKUP(A162,$Z$12:$AI$125,8)=VLOOKUP(A161,$Z$12:$AI$125,8),0,VLOOKUP(A162,Z$12:$AI$125,8))</f>
        <v>0</v>
      </c>
      <c r="S162" s="45">
        <f>IF(R162&gt;0,VLOOKUP(R162,Y$12:$AH$125,7),0)</f>
        <v>0</v>
      </c>
      <c r="T162" s="40">
        <f t="shared" si="83"/>
        <v>0</v>
      </c>
      <c r="U162" s="40">
        <f t="shared" ca="1" si="79"/>
        <v>129.02669999</v>
      </c>
      <c r="V162" s="46" t="str">
        <f t="shared" si="84"/>
        <v>J=</v>
      </c>
      <c r="W162" s="47">
        <f t="shared" si="85"/>
        <v>43637</v>
      </c>
      <c r="X162" s="27"/>
      <c r="Y162" s="94">
        <f>[2]Plan1!$A318</f>
        <v>46426</v>
      </c>
      <c r="Z162" s="95" t="str">
        <f>[2]Plan1!$C318</f>
        <v>Carnaval</v>
      </c>
      <c r="AA162" s="35"/>
      <c r="AB162" s="35"/>
      <c r="AF162" s="27"/>
      <c r="AG162" s="27"/>
      <c r="AH162" s="27"/>
      <c r="AI162" s="27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</row>
    <row r="163" spans="1:182" ht="12.75" x14ac:dyDescent="0.2">
      <c r="A163" s="38">
        <f t="shared" si="80"/>
        <v>43607</v>
      </c>
      <c r="B163" s="39">
        <f t="shared" ca="1" si="86"/>
        <v>10132.11899999</v>
      </c>
      <c r="C163" s="40">
        <f t="shared" si="81"/>
        <v>10000</v>
      </c>
      <c r="D163" s="41">
        <f ca="1">IF(A163&lt;$B$1,VLOOKUP(A163,[1]DI!$A$4:$B$15000,2,FALSE),0)</f>
        <v>6.4000000000000001E-2</v>
      </c>
      <c r="E163" s="40">
        <f t="shared" ca="1" si="87"/>
        <v>2.4620000000000002E-4</v>
      </c>
      <c r="F163" s="42">
        <f t="shared" si="82"/>
        <v>1.24</v>
      </c>
      <c r="G163" s="43">
        <f t="shared" ca="1" si="88"/>
        <v>1.0003052880000001</v>
      </c>
      <c r="H163" s="40">
        <f ca="1">TRUNC(PRODUCT(G$10:G162),15)</f>
        <v>1.03193931820063</v>
      </c>
      <c r="I163" s="40">
        <f t="shared" ca="1" si="89"/>
        <v>1.0184832232649299</v>
      </c>
      <c r="J163" s="40">
        <f t="shared" ca="1" si="90"/>
        <v>1.0132118999999999</v>
      </c>
      <c r="K163" s="21" t="s">
        <v>65</v>
      </c>
      <c r="L163" s="21" t="s">
        <v>65</v>
      </c>
      <c r="M163" s="21" t="s">
        <v>65</v>
      </c>
      <c r="N163" s="21" t="s">
        <v>65</v>
      </c>
      <c r="O163" s="21" t="s">
        <v>65</v>
      </c>
      <c r="P163" s="21" t="s">
        <v>65</v>
      </c>
      <c r="Q163" s="40">
        <f t="shared" ca="1" si="78"/>
        <v>132.11899998999999</v>
      </c>
      <c r="R163" s="44">
        <f>IF(VLOOKUP(A163,$Z$12:$AI$125,8)=VLOOKUP(A162,$Z$12:$AI$125,8),0,VLOOKUP(A163,Z$12:$AI$125,8))</f>
        <v>0</v>
      </c>
      <c r="S163" s="45">
        <f>IF(R163&gt;0,VLOOKUP(R163,Y$12:$AH$125,7),0)</f>
        <v>0</v>
      </c>
      <c r="T163" s="40">
        <f t="shared" si="83"/>
        <v>0</v>
      </c>
      <c r="U163" s="40">
        <f t="shared" ca="1" si="79"/>
        <v>132.11899998999999</v>
      </c>
      <c r="V163" s="46" t="str">
        <f t="shared" si="84"/>
        <v>J=</v>
      </c>
      <c r="W163" s="47">
        <f t="shared" si="85"/>
        <v>43637</v>
      </c>
      <c r="X163" s="27"/>
      <c r="Y163" s="94">
        <f>[2]Plan1!$A319</f>
        <v>46427</v>
      </c>
      <c r="Z163" s="95" t="str">
        <f>[2]Plan1!$C319</f>
        <v>Carnaval</v>
      </c>
      <c r="AA163" s="35"/>
      <c r="AB163" s="35"/>
      <c r="AF163" s="27"/>
      <c r="AG163" s="27"/>
      <c r="AH163" s="27"/>
      <c r="AI163" s="27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</row>
    <row r="164" spans="1:182" ht="12.75" x14ac:dyDescent="0.2">
      <c r="A164" s="38">
        <f t="shared" si="80"/>
        <v>43608</v>
      </c>
      <c r="B164" s="39">
        <f t="shared" ca="1" si="86"/>
        <v>10135.212199989999</v>
      </c>
      <c r="C164" s="40">
        <f t="shared" si="81"/>
        <v>10000</v>
      </c>
      <c r="D164" s="41">
        <f ca="1">IF(A164&lt;$B$1,VLOOKUP(A164,[1]DI!$A$4:$B$15000,2,FALSE),0)</f>
        <v>6.4000000000000001E-2</v>
      </c>
      <c r="E164" s="40">
        <f t="shared" ca="1" si="87"/>
        <v>2.4620000000000002E-4</v>
      </c>
      <c r="F164" s="42">
        <f t="shared" si="82"/>
        <v>1.24</v>
      </c>
      <c r="G164" s="43">
        <f t="shared" ca="1" si="88"/>
        <v>1.0003052880000001</v>
      </c>
      <c r="H164" s="40">
        <f ca="1">TRUNC(PRODUCT(G$10:G163),15)</f>
        <v>1.0322543568911999</v>
      </c>
      <c r="I164" s="40">
        <f t="shared" ca="1" si="89"/>
        <v>1.0184832232649299</v>
      </c>
      <c r="J164" s="40">
        <f t="shared" ca="1" si="90"/>
        <v>1.0135212199999999</v>
      </c>
      <c r="K164" s="21" t="s">
        <v>65</v>
      </c>
      <c r="L164" s="21" t="s">
        <v>65</v>
      </c>
      <c r="M164" s="21" t="s">
        <v>65</v>
      </c>
      <c r="N164" s="21" t="s">
        <v>65</v>
      </c>
      <c r="O164" s="21" t="s">
        <v>65</v>
      </c>
      <c r="P164" s="21" t="s">
        <v>65</v>
      </c>
      <c r="Q164" s="40">
        <f t="shared" ca="1" si="78"/>
        <v>135.21219998999999</v>
      </c>
      <c r="R164" s="44">
        <f>IF(VLOOKUP(A164,$Z$12:$AI$125,8)=VLOOKUP(A163,$Z$12:$AI$125,8),0,VLOOKUP(A164,Z$12:$AI$125,8))</f>
        <v>0</v>
      </c>
      <c r="S164" s="45">
        <f>IF(R164&gt;0,VLOOKUP(R164,Y$12:$AH$125,7),0)</f>
        <v>0</v>
      </c>
      <c r="T164" s="40">
        <f t="shared" si="83"/>
        <v>0</v>
      </c>
      <c r="U164" s="40">
        <f t="shared" ca="1" si="79"/>
        <v>135.21219998999999</v>
      </c>
      <c r="V164" s="46" t="str">
        <f t="shared" si="84"/>
        <v>J=</v>
      </c>
      <c r="W164" s="47">
        <f t="shared" si="85"/>
        <v>43637</v>
      </c>
      <c r="X164" s="27"/>
      <c r="Y164" s="94">
        <f>[2]Plan1!$A320</f>
        <v>46472</v>
      </c>
      <c r="Z164" s="95" t="str">
        <f>[2]Plan1!$C320</f>
        <v>Paixão de Cristo</v>
      </c>
      <c r="AA164" s="35"/>
      <c r="AB164" s="35"/>
      <c r="AF164" s="27"/>
      <c r="AG164" s="27"/>
      <c r="AH164" s="27"/>
      <c r="AI164" s="27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</row>
    <row r="165" spans="1:182" ht="12.75" x14ac:dyDescent="0.2">
      <c r="A165" s="38">
        <f t="shared" si="80"/>
        <v>43609</v>
      </c>
      <c r="B165" s="39">
        <f t="shared" ca="1" si="86"/>
        <v>10138.3063</v>
      </c>
      <c r="C165" s="40">
        <f t="shared" si="81"/>
        <v>10000</v>
      </c>
      <c r="D165" s="41">
        <f ca="1">IF(A165&lt;$B$1,VLOOKUP(A165,[1]DI!$A$4:$B$15000,2,FALSE),0)</f>
        <v>6.4000000000000001E-2</v>
      </c>
      <c r="E165" s="40">
        <f t="shared" ca="1" si="87"/>
        <v>2.4620000000000002E-4</v>
      </c>
      <c r="F165" s="42">
        <f t="shared" si="82"/>
        <v>1.24</v>
      </c>
      <c r="G165" s="43">
        <f t="shared" ca="1" si="88"/>
        <v>1.0003052880000001</v>
      </c>
      <c r="H165" s="40">
        <f ca="1">TRUNC(PRODUCT(G$10:G164),15)</f>
        <v>1.03256949175931</v>
      </c>
      <c r="I165" s="40">
        <f t="shared" ca="1" si="89"/>
        <v>1.0184832232649299</v>
      </c>
      <c r="J165" s="40">
        <f t="shared" ca="1" si="90"/>
        <v>1.01383063</v>
      </c>
      <c r="K165" s="21" t="s">
        <v>65</v>
      </c>
      <c r="L165" s="21" t="s">
        <v>65</v>
      </c>
      <c r="M165" s="21" t="s">
        <v>65</v>
      </c>
      <c r="N165" s="21" t="s">
        <v>65</v>
      </c>
      <c r="O165" s="21" t="s">
        <v>65</v>
      </c>
      <c r="P165" s="21" t="s">
        <v>65</v>
      </c>
      <c r="Q165" s="40">
        <f t="shared" ca="1" si="78"/>
        <v>138.30629999999999</v>
      </c>
      <c r="R165" s="44">
        <f>IF(VLOOKUP(A165,$Z$12:$AI$125,8)=VLOOKUP(A164,$Z$12:$AI$125,8),0,VLOOKUP(A165,Z$12:$AI$125,8))</f>
        <v>0</v>
      </c>
      <c r="S165" s="45">
        <f>IF(R165&gt;0,VLOOKUP(R165,Y$12:$AH$125,7),0)</f>
        <v>0</v>
      </c>
      <c r="T165" s="40">
        <f t="shared" si="83"/>
        <v>0</v>
      </c>
      <c r="U165" s="40">
        <f t="shared" ca="1" si="79"/>
        <v>138.30629999999999</v>
      </c>
      <c r="V165" s="46" t="str">
        <f t="shared" si="84"/>
        <v>J=</v>
      </c>
      <c r="W165" s="47">
        <f t="shared" si="85"/>
        <v>43637</v>
      </c>
      <c r="X165" s="27"/>
      <c r="Y165" s="94">
        <f>[2]Plan1!$A321</f>
        <v>46498</v>
      </c>
      <c r="Z165" s="95" t="str">
        <f>[2]Plan1!$C321</f>
        <v>Tiradentes</v>
      </c>
      <c r="AA165" s="35"/>
      <c r="AB165" s="35"/>
      <c r="AF165" s="27"/>
      <c r="AG165" s="27"/>
      <c r="AH165" s="27"/>
      <c r="AI165" s="27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</row>
    <row r="166" spans="1:182" ht="12.75" x14ac:dyDescent="0.2">
      <c r="A166" s="38">
        <f t="shared" si="80"/>
        <v>43610</v>
      </c>
      <c r="B166" s="39">
        <f t="shared" ca="1" si="86"/>
        <v>10141.401400000001</v>
      </c>
      <c r="C166" s="40">
        <f t="shared" si="81"/>
        <v>10000</v>
      </c>
      <c r="D166" s="41">
        <f ca="1">IF(A166&lt;$B$1,VLOOKUP(A166,[1]DI!$A$4:$B$15000,2,FALSE),0)</f>
        <v>0</v>
      </c>
      <c r="E166" s="40">
        <f t="shared" ca="1" si="87"/>
        <v>0</v>
      </c>
      <c r="F166" s="42">
        <f t="shared" si="82"/>
        <v>1.24</v>
      </c>
      <c r="G166" s="43">
        <f t="shared" ca="1" si="88"/>
        <v>1</v>
      </c>
      <c r="H166" s="40">
        <f ca="1">TRUNC(PRODUCT(G$10:G165),15)</f>
        <v>1.0328847228343101</v>
      </c>
      <c r="I166" s="40">
        <f t="shared" ca="1" si="89"/>
        <v>1.0184832232649299</v>
      </c>
      <c r="J166" s="40">
        <f t="shared" ca="1" si="90"/>
        <v>1.0141401400000001</v>
      </c>
      <c r="K166" s="21" t="s">
        <v>65</v>
      </c>
      <c r="L166" s="21" t="s">
        <v>65</v>
      </c>
      <c r="M166" s="21" t="s">
        <v>65</v>
      </c>
      <c r="N166" s="21" t="s">
        <v>65</v>
      </c>
      <c r="O166" s="21" t="s">
        <v>65</v>
      </c>
      <c r="P166" s="21" t="s">
        <v>65</v>
      </c>
      <c r="Q166" s="40">
        <f t="shared" ca="1" si="78"/>
        <v>141.4014</v>
      </c>
      <c r="R166" s="44">
        <f>IF(VLOOKUP(A166,$Z$12:$AI$125,8)=VLOOKUP(A165,$Z$12:$AI$125,8),0,VLOOKUP(A166,Z$12:$AI$125,8))</f>
        <v>0</v>
      </c>
      <c r="S166" s="45">
        <f>IF(R166&gt;0,VLOOKUP(R166,Y$12:$AH$125,7),0)</f>
        <v>0</v>
      </c>
      <c r="T166" s="40">
        <f t="shared" si="83"/>
        <v>0</v>
      </c>
      <c r="U166" s="40">
        <f t="shared" ca="1" si="79"/>
        <v>141.4014</v>
      </c>
      <c r="V166" s="46" t="str">
        <f t="shared" si="84"/>
        <v>J=</v>
      </c>
      <c r="W166" s="47">
        <f t="shared" si="85"/>
        <v>43637</v>
      </c>
      <c r="X166" s="27"/>
      <c r="Y166" s="94">
        <f>[2]Plan1!$A322</f>
        <v>46508</v>
      </c>
      <c r="Z166" s="95" t="str">
        <f>[2]Plan1!$C322</f>
        <v>Dia do Trabalho</v>
      </c>
      <c r="AA166" s="35"/>
      <c r="AB166" s="35"/>
      <c r="AF166" s="27"/>
      <c r="AG166" s="27"/>
      <c r="AH166" s="27"/>
      <c r="AI166" s="27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</row>
    <row r="167" spans="1:182" ht="12.75" x14ac:dyDescent="0.2">
      <c r="A167" s="38">
        <f t="shared" si="80"/>
        <v>43611</v>
      </c>
      <c r="B167" s="39">
        <f t="shared" ca="1" si="86"/>
        <v>10141.401400000001</v>
      </c>
      <c r="C167" s="40">
        <f t="shared" si="81"/>
        <v>10000</v>
      </c>
      <c r="D167" s="41">
        <f ca="1">IF(A167&lt;$B$1,VLOOKUP(A167,[1]DI!$A$4:$B$15000,2,FALSE),0)</f>
        <v>0</v>
      </c>
      <c r="E167" s="40">
        <f t="shared" ca="1" si="87"/>
        <v>0</v>
      </c>
      <c r="F167" s="42">
        <f t="shared" si="82"/>
        <v>1.24</v>
      </c>
      <c r="G167" s="43">
        <f t="shared" ca="1" si="88"/>
        <v>1</v>
      </c>
      <c r="H167" s="40">
        <f ca="1">TRUNC(PRODUCT(G$10:G166),15)</f>
        <v>1.0328847228343101</v>
      </c>
      <c r="I167" s="40">
        <f t="shared" ca="1" si="89"/>
        <v>1.0184832232649299</v>
      </c>
      <c r="J167" s="40">
        <f t="shared" ca="1" si="90"/>
        <v>1.0141401400000001</v>
      </c>
      <c r="K167" s="21" t="s">
        <v>65</v>
      </c>
      <c r="L167" s="21" t="s">
        <v>65</v>
      </c>
      <c r="M167" s="21" t="s">
        <v>65</v>
      </c>
      <c r="N167" s="21" t="s">
        <v>65</v>
      </c>
      <c r="O167" s="21" t="s">
        <v>65</v>
      </c>
      <c r="P167" s="21" t="s">
        <v>65</v>
      </c>
      <c r="Q167" s="40">
        <f t="shared" ca="1" si="78"/>
        <v>141.4014</v>
      </c>
      <c r="R167" s="44">
        <f>IF(VLOOKUP(A167,$Z$12:$AI$125,8)=VLOOKUP(A166,$Z$12:$AI$125,8),0,VLOOKUP(A167,Z$12:$AI$125,8))</f>
        <v>0</v>
      </c>
      <c r="S167" s="45">
        <f>IF(R167&gt;0,VLOOKUP(R167,Y$12:$AH$125,7),0)</f>
        <v>0</v>
      </c>
      <c r="T167" s="40">
        <f t="shared" si="83"/>
        <v>0</v>
      </c>
      <c r="U167" s="40">
        <f t="shared" ca="1" si="79"/>
        <v>141.4014</v>
      </c>
      <c r="V167" s="46" t="str">
        <f t="shared" si="84"/>
        <v>J=</v>
      </c>
      <c r="W167" s="47">
        <f t="shared" si="85"/>
        <v>43637</v>
      </c>
      <c r="X167" s="27"/>
      <c r="Y167" s="94">
        <f>[2]Plan1!$A323</f>
        <v>46534</v>
      </c>
      <c r="Z167" s="95" t="str">
        <f>[2]Plan1!$C323</f>
        <v>Corpus Christi</v>
      </c>
      <c r="AA167" s="35"/>
      <c r="AB167" s="35"/>
      <c r="AF167" s="27"/>
      <c r="AG167" s="27"/>
      <c r="AH167" s="27"/>
      <c r="AI167" s="27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</row>
    <row r="168" spans="1:182" ht="12.75" x14ac:dyDescent="0.2">
      <c r="A168" s="38">
        <f t="shared" si="80"/>
        <v>43612</v>
      </c>
      <c r="B168" s="39">
        <f t="shared" ca="1" si="86"/>
        <v>10141.401400000001</v>
      </c>
      <c r="C168" s="40">
        <f t="shared" si="81"/>
        <v>10000</v>
      </c>
      <c r="D168" s="41">
        <f ca="1">IF(A168&lt;$B$1,VLOOKUP(A168,[1]DI!$A$4:$B$15000,2,FALSE),0)</f>
        <v>6.4000000000000001E-2</v>
      </c>
      <c r="E168" s="40">
        <f t="shared" ca="1" si="87"/>
        <v>2.4620000000000002E-4</v>
      </c>
      <c r="F168" s="42">
        <f t="shared" si="82"/>
        <v>1.24</v>
      </c>
      <c r="G168" s="43">
        <f t="shared" ca="1" si="88"/>
        <v>1.0003052880000001</v>
      </c>
      <c r="H168" s="40">
        <f ca="1">TRUNC(PRODUCT(G$10:G167),15)</f>
        <v>1.0328847228343101</v>
      </c>
      <c r="I168" s="40">
        <f t="shared" ca="1" si="89"/>
        <v>1.0184832232649299</v>
      </c>
      <c r="J168" s="40">
        <f t="shared" ca="1" si="90"/>
        <v>1.0141401400000001</v>
      </c>
      <c r="K168" s="21" t="s">
        <v>65</v>
      </c>
      <c r="L168" s="21" t="s">
        <v>65</v>
      </c>
      <c r="M168" s="21" t="s">
        <v>65</v>
      </c>
      <c r="N168" s="21" t="s">
        <v>65</v>
      </c>
      <c r="O168" s="21" t="s">
        <v>65</v>
      </c>
      <c r="P168" s="21" t="s">
        <v>65</v>
      </c>
      <c r="Q168" s="40">
        <f t="shared" ca="1" si="78"/>
        <v>141.4014</v>
      </c>
      <c r="R168" s="44">
        <f>IF(VLOOKUP(A168,$Z$12:$AI$125,8)=VLOOKUP(A167,$Z$12:$AI$125,8),0,VLOOKUP(A168,Z$12:$AI$125,8))</f>
        <v>0</v>
      </c>
      <c r="S168" s="45">
        <f>IF(R168&gt;0,VLOOKUP(R168,Y$12:$AH$125,7),0)</f>
        <v>0</v>
      </c>
      <c r="T168" s="40">
        <f t="shared" si="83"/>
        <v>0</v>
      </c>
      <c r="U168" s="40">
        <f t="shared" ca="1" si="79"/>
        <v>141.4014</v>
      </c>
      <c r="V168" s="46" t="str">
        <f t="shared" si="84"/>
        <v>J=</v>
      </c>
      <c r="W168" s="47">
        <f t="shared" si="85"/>
        <v>43637</v>
      </c>
      <c r="X168" s="27"/>
      <c r="Y168" s="94">
        <f>[2]Plan1!$A324</f>
        <v>46637</v>
      </c>
      <c r="Z168" s="95" t="str">
        <f>[2]Plan1!$C324</f>
        <v>Independência do Brasil</v>
      </c>
      <c r="AA168" s="35"/>
      <c r="AB168" s="35"/>
      <c r="AF168" s="27"/>
      <c r="AG168" s="27"/>
      <c r="AH168" s="27"/>
      <c r="AI168" s="27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</row>
    <row r="169" spans="1:182" ht="12.75" x14ac:dyDescent="0.2">
      <c r="A169" s="38">
        <f t="shared" si="80"/>
        <v>43613</v>
      </c>
      <c r="B169" s="39">
        <f t="shared" ca="1" si="86"/>
        <v>10144.497499999999</v>
      </c>
      <c r="C169" s="40">
        <f t="shared" si="81"/>
        <v>10000</v>
      </c>
      <c r="D169" s="41">
        <f ca="1">IF(A169&lt;$B$1,VLOOKUP(A169,[1]DI!$A$4:$B$15000,2,FALSE),0)</f>
        <v>6.4000000000000001E-2</v>
      </c>
      <c r="E169" s="40">
        <f t="shared" ca="1" si="87"/>
        <v>2.4620000000000002E-4</v>
      </c>
      <c r="F169" s="42">
        <f t="shared" si="82"/>
        <v>1.24</v>
      </c>
      <c r="G169" s="43">
        <f t="shared" ca="1" si="88"/>
        <v>1.0003052880000001</v>
      </c>
      <c r="H169" s="40">
        <f ca="1">TRUNC(PRODUCT(G$10:G168),15)</f>
        <v>1.03320005014557</v>
      </c>
      <c r="I169" s="40">
        <f t="shared" ca="1" si="89"/>
        <v>1.0184832232649299</v>
      </c>
      <c r="J169" s="40">
        <f t="shared" ca="1" si="90"/>
        <v>1.01444975</v>
      </c>
      <c r="K169" s="21" t="s">
        <v>65</v>
      </c>
      <c r="L169" s="21" t="s">
        <v>65</v>
      </c>
      <c r="M169" s="21" t="s">
        <v>65</v>
      </c>
      <c r="N169" s="21" t="s">
        <v>65</v>
      </c>
      <c r="O169" s="21" t="s">
        <v>65</v>
      </c>
      <c r="P169" s="21" t="s">
        <v>65</v>
      </c>
      <c r="Q169" s="40">
        <f t="shared" ca="1" si="78"/>
        <v>144.4975</v>
      </c>
      <c r="R169" s="44">
        <f>IF(VLOOKUP(A169,$Z$12:$AI$125,8)=VLOOKUP(A168,$Z$12:$AI$125,8),0,VLOOKUP(A169,Z$12:$AI$125,8))</f>
        <v>0</v>
      </c>
      <c r="S169" s="45">
        <f>IF(R169&gt;0,VLOOKUP(R169,Y$12:$AH$125,7),0)</f>
        <v>0</v>
      </c>
      <c r="T169" s="40">
        <f t="shared" si="83"/>
        <v>0</v>
      </c>
      <c r="U169" s="40">
        <f t="shared" ca="1" si="79"/>
        <v>144.4975</v>
      </c>
      <c r="V169" s="46" t="str">
        <f t="shared" si="84"/>
        <v>J=</v>
      </c>
      <c r="W169" s="47">
        <f t="shared" si="85"/>
        <v>43637</v>
      </c>
      <c r="X169" s="27"/>
      <c r="Y169" s="94">
        <f>[2]Plan1!$A325</f>
        <v>46672</v>
      </c>
      <c r="Z169" s="95" t="str">
        <f>[2]Plan1!$C325</f>
        <v>Nossa Sr.a Aparecida - Padroeira do Brasil</v>
      </c>
      <c r="AA169" s="35"/>
      <c r="AB169" s="35"/>
      <c r="AF169" s="27"/>
      <c r="AG169" s="27"/>
      <c r="AH169" s="27"/>
      <c r="AI169" s="27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</row>
    <row r="170" spans="1:182" ht="12.75" x14ac:dyDescent="0.2">
      <c r="A170" s="38">
        <f t="shared" si="80"/>
        <v>43614</v>
      </c>
      <c r="B170" s="39">
        <f t="shared" ca="1" si="86"/>
        <v>10147.59449999</v>
      </c>
      <c r="C170" s="40">
        <f t="shared" si="81"/>
        <v>10000</v>
      </c>
      <c r="D170" s="41">
        <f ca="1">IF(A170&lt;$B$1,VLOOKUP(A170,[1]DI!$A$4:$B$15000,2,FALSE),0)</f>
        <v>6.4000000000000001E-2</v>
      </c>
      <c r="E170" s="40">
        <f t="shared" ca="1" si="87"/>
        <v>2.4620000000000002E-4</v>
      </c>
      <c r="F170" s="42">
        <f t="shared" si="82"/>
        <v>1.24</v>
      </c>
      <c r="G170" s="43">
        <f t="shared" ca="1" si="88"/>
        <v>1.0003052880000001</v>
      </c>
      <c r="H170" s="40">
        <f ca="1">TRUNC(PRODUCT(G$10:G169),15)</f>
        <v>1.0335154737224801</v>
      </c>
      <c r="I170" s="40">
        <f t="shared" ca="1" si="89"/>
        <v>1.0184832232649299</v>
      </c>
      <c r="J170" s="40">
        <f t="shared" ca="1" si="90"/>
        <v>1.0147594499999999</v>
      </c>
      <c r="K170" s="21" t="s">
        <v>65</v>
      </c>
      <c r="L170" s="21" t="s">
        <v>65</v>
      </c>
      <c r="M170" s="21" t="s">
        <v>65</v>
      </c>
      <c r="N170" s="21" t="s">
        <v>65</v>
      </c>
      <c r="O170" s="21" t="s">
        <v>65</v>
      </c>
      <c r="P170" s="21" t="s">
        <v>65</v>
      </c>
      <c r="Q170" s="40">
        <f t="shared" ca="1" si="78"/>
        <v>147.59449999</v>
      </c>
      <c r="R170" s="44">
        <f>IF(VLOOKUP(A170,$Z$12:$AI$125,8)=VLOOKUP(A169,$Z$12:$AI$125,8),0,VLOOKUP(A170,Z$12:$AI$125,8))</f>
        <v>0</v>
      </c>
      <c r="S170" s="45">
        <f>IF(R170&gt;0,VLOOKUP(R170,Y$12:$AH$125,7),0)</f>
        <v>0</v>
      </c>
      <c r="T170" s="40">
        <f t="shared" si="83"/>
        <v>0</v>
      </c>
      <c r="U170" s="40">
        <f t="shared" ca="1" si="79"/>
        <v>147.59449999</v>
      </c>
      <c r="V170" s="46" t="str">
        <f t="shared" si="84"/>
        <v>J=</v>
      </c>
      <c r="W170" s="47">
        <f t="shared" si="85"/>
        <v>43637</v>
      </c>
      <c r="X170" s="27"/>
      <c r="Y170" s="94">
        <f>[2]Plan1!$A326</f>
        <v>46693</v>
      </c>
      <c r="Z170" s="95" t="str">
        <f>[2]Plan1!$C326</f>
        <v>Finados</v>
      </c>
      <c r="AA170" s="35"/>
      <c r="AB170" s="35"/>
      <c r="AF170" s="27"/>
      <c r="AG170" s="27"/>
      <c r="AH170" s="27"/>
      <c r="AI170" s="27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</row>
    <row r="171" spans="1:182" ht="12.75" x14ac:dyDescent="0.2">
      <c r="A171" s="38">
        <f t="shared" si="80"/>
        <v>43615</v>
      </c>
      <c r="B171" s="39">
        <f t="shared" ca="1" si="86"/>
        <v>10150.6924</v>
      </c>
      <c r="C171" s="40">
        <f t="shared" si="81"/>
        <v>10000</v>
      </c>
      <c r="D171" s="41">
        <f ca="1">IF(A171&lt;$B$1,VLOOKUP(A171,[1]DI!$A$4:$B$15000,2,FALSE),0)</f>
        <v>6.4000000000000001E-2</v>
      </c>
      <c r="E171" s="40">
        <f t="shared" ca="1" si="87"/>
        <v>2.4620000000000002E-4</v>
      </c>
      <c r="F171" s="42">
        <f t="shared" si="82"/>
        <v>1.24</v>
      </c>
      <c r="G171" s="43">
        <f t="shared" ca="1" si="88"/>
        <v>1.0003052880000001</v>
      </c>
      <c r="H171" s="40">
        <f ca="1">TRUNC(PRODUCT(G$10:G170),15)</f>
        <v>1.0338309935944201</v>
      </c>
      <c r="I171" s="40">
        <f t="shared" ca="1" si="89"/>
        <v>1.0184832232649299</v>
      </c>
      <c r="J171" s="40">
        <f t="shared" ca="1" si="90"/>
        <v>1.0150692400000001</v>
      </c>
      <c r="K171" s="21" t="s">
        <v>65</v>
      </c>
      <c r="L171" s="21" t="s">
        <v>65</v>
      </c>
      <c r="M171" s="21" t="s">
        <v>65</v>
      </c>
      <c r="N171" s="21" t="s">
        <v>65</v>
      </c>
      <c r="O171" s="21" t="s">
        <v>65</v>
      </c>
      <c r="P171" s="21" t="s">
        <v>65</v>
      </c>
      <c r="Q171" s="40">
        <f t="shared" ca="1" si="78"/>
        <v>150.69239999999999</v>
      </c>
      <c r="R171" s="44">
        <f>IF(VLOOKUP(A171,$Z$12:$AI$125,8)=VLOOKUP(A170,$Z$12:$AI$125,8),0,VLOOKUP(A171,Z$12:$AI$125,8))</f>
        <v>0</v>
      </c>
      <c r="S171" s="45">
        <f>IF(R171&gt;0,VLOOKUP(R171,Y$12:$AH$125,7),0)</f>
        <v>0</v>
      </c>
      <c r="T171" s="40">
        <f t="shared" si="83"/>
        <v>0</v>
      </c>
      <c r="U171" s="40">
        <f t="shared" ca="1" si="79"/>
        <v>150.69239999999999</v>
      </c>
      <c r="V171" s="46" t="str">
        <f t="shared" si="84"/>
        <v>J=</v>
      </c>
      <c r="W171" s="47">
        <f t="shared" si="85"/>
        <v>43637</v>
      </c>
      <c r="X171" s="27"/>
      <c r="Y171" s="94">
        <f>[2]Plan1!$A327</f>
        <v>46706</v>
      </c>
      <c r="Z171" s="95" t="str">
        <f>[2]Plan1!$C327</f>
        <v>Proclamação da República</v>
      </c>
      <c r="AA171" s="35"/>
      <c r="AB171" s="50"/>
      <c r="AF171" s="27"/>
      <c r="AG171" s="27"/>
      <c r="AH171" s="27"/>
      <c r="AI171" s="27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</row>
    <row r="172" spans="1:182" ht="12.75" x14ac:dyDescent="0.2">
      <c r="A172" s="38">
        <f t="shared" si="80"/>
        <v>43616</v>
      </c>
      <c r="B172" s="39">
        <f t="shared" ca="1" si="86"/>
        <v>10153.79129999</v>
      </c>
      <c r="C172" s="40">
        <f t="shared" si="81"/>
        <v>10000</v>
      </c>
      <c r="D172" s="41">
        <f ca="1">IF(A172&lt;$B$1,VLOOKUP(A172,[1]DI!$A$4:$B$15000,2,FALSE),0)</f>
        <v>6.4000000000000001E-2</v>
      </c>
      <c r="E172" s="40">
        <f t="shared" ca="1" si="87"/>
        <v>2.4620000000000002E-4</v>
      </c>
      <c r="F172" s="42">
        <f t="shared" si="82"/>
        <v>1.24</v>
      </c>
      <c r="G172" s="43">
        <f t="shared" ca="1" si="88"/>
        <v>1.0003052880000001</v>
      </c>
      <c r="H172" s="40">
        <f ca="1">TRUNC(PRODUCT(G$10:G171),15)</f>
        <v>1.0341466097908001</v>
      </c>
      <c r="I172" s="40">
        <f t="shared" ca="1" si="89"/>
        <v>1.0184832232649299</v>
      </c>
      <c r="J172" s="40">
        <f t="shared" ca="1" si="90"/>
        <v>1.0153791299999999</v>
      </c>
      <c r="K172" s="21" t="s">
        <v>65</v>
      </c>
      <c r="L172" s="21" t="s">
        <v>65</v>
      </c>
      <c r="M172" s="21" t="s">
        <v>65</v>
      </c>
      <c r="N172" s="21" t="s">
        <v>65</v>
      </c>
      <c r="O172" s="21" t="s">
        <v>65</v>
      </c>
      <c r="P172" s="21" t="s">
        <v>65</v>
      </c>
      <c r="Q172" s="40">
        <f t="shared" ca="1" si="78"/>
        <v>153.79129999</v>
      </c>
      <c r="R172" s="44">
        <f>IF(VLOOKUP(A172,$Z$12:$AI$125,8)=VLOOKUP(A171,$Z$12:$AI$125,8),0,VLOOKUP(A172,Z$12:$AI$125,8))</f>
        <v>0</v>
      </c>
      <c r="S172" s="45">
        <f>IF(R172&gt;0,VLOOKUP(R172,Y$12:$AH$125,7),0)</f>
        <v>0</v>
      </c>
      <c r="T172" s="40">
        <f t="shared" si="83"/>
        <v>0</v>
      </c>
      <c r="U172" s="40">
        <f t="shared" ca="1" si="79"/>
        <v>153.79129999</v>
      </c>
      <c r="V172" s="46" t="str">
        <f t="shared" si="84"/>
        <v>J=</v>
      </c>
      <c r="W172" s="47">
        <f t="shared" si="85"/>
        <v>43637</v>
      </c>
      <c r="X172" s="27"/>
      <c r="Y172" s="94">
        <f>[2]Plan1!$A328</f>
        <v>46711</v>
      </c>
      <c r="Z172" s="95" t="str">
        <f>[2]Plan1!$C328</f>
        <v>Dia Nacional de Zumbi e da Consciência Negra</v>
      </c>
      <c r="AA172" s="35"/>
      <c r="AB172" s="35"/>
      <c r="AF172" s="27"/>
      <c r="AG172" s="27"/>
      <c r="AH172" s="27"/>
      <c r="AI172" s="27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</row>
    <row r="173" spans="1:182" ht="12.75" x14ac:dyDescent="0.2">
      <c r="A173" s="38">
        <f t="shared" si="80"/>
        <v>43617</v>
      </c>
      <c r="B173" s="39">
        <f t="shared" ca="1" si="86"/>
        <v>10156.891100000001</v>
      </c>
      <c r="C173" s="40">
        <f t="shared" si="81"/>
        <v>10000</v>
      </c>
      <c r="D173" s="41">
        <f ca="1">IF(A173&lt;$B$1,VLOOKUP(A173,[1]DI!$A$4:$B$15000,2,FALSE),0)</f>
        <v>0</v>
      </c>
      <c r="E173" s="40">
        <f t="shared" ca="1" si="87"/>
        <v>0</v>
      </c>
      <c r="F173" s="42">
        <f t="shared" si="82"/>
        <v>1.24</v>
      </c>
      <c r="G173" s="43">
        <f t="shared" ca="1" si="88"/>
        <v>1</v>
      </c>
      <c r="H173" s="40">
        <f ca="1">TRUNC(PRODUCT(G$10:G172),15)</f>
        <v>1.0344623223410101</v>
      </c>
      <c r="I173" s="40">
        <f t="shared" ca="1" si="89"/>
        <v>1.0184832232649299</v>
      </c>
      <c r="J173" s="40">
        <f t="shared" ca="1" si="90"/>
        <v>1.0156891100000001</v>
      </c>
      <c r="K173" s="21" t="s">
        <v>65</v>
      </c>
      <c r="L173" s="21" t="s">
        <v>65</v>
      </c>
      <c r="M173" s="21" t="s">
        <v>65</v>
      </c>
      <c r="N173" s="21" t="s">
        <v>65</v>
      </c>
      <c r="O173" s="21" t="s">
        <v>65</v>
      </c>
      <c r="P173" s="21" t="s">
        <v>65</v>
      </c>
      <c r="Q173" s="40">
        <f t="shared" ca="1" si="78"/>
        <v>156.89109999999999</v>
      </c>
      <c r="R173" s="44">
        <f>IF(VLOOKUP(A173,$Z$12:$AI$125,8)=VLOOKUP(A172,$Z$12:$AI$125,8),0,VLOOKUP(A173,Z$12:$AI$125,8))</f>
        <v>0</v>
      </c>
      <c r="S173" s="45">
        <f>IF(R173&gt;0,VLOOKUP(R173,Y$12:$AH$125,7),0)</f>
        <v>0</v>
      </c>
      <c r="T173" s="40">
        <f t="shared" si="83"/>
        <v>0</v>
      </c>
      <c r="U173" s="40">
        <f t="shared" ca="1" si="79"/>
        <v>156.89109999999999</v>
      </c>
      <c r="V173" s="46" t="str">
        <f t="shared" si="84"/>
        <v>J=</v>
      </c>
      <c r="W173" s="47">
        <f t="shared" si="85"/>
        <v>43637</v>
      </c>
      <c r="X173" s="27"/>
      <c r="Y173" s="94">
        <f>[2]Plan1!$A329</f>
        <v>46746</v>
      </c>
      <c r="Z173" s="95" t="str">
        <f>[2]Plan1!$C329</f>
        <v>Natal</v>
      </c>
      <c r="AA173" s="35"/>
      <c r="AB173" s="35"/>
      <c r="AF173" s="27"/>
      <c r="AG173" s="27"/>
      <c r="AH173" s="27"/>
      <c r="AI173" s="27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</row>
    <row r="174" spans="1:182" ht="12.75" x14ac:dyDescent="0.2">
      <c r="A174" s="38">
        <f t="shared" si="80"/>
        <v>43618</v>
      </c>
      <c r="B174" s="39">
        <f t="shared" ca="1" si="86"/>
        <v>10156.891100000001</v>
      </c>
      <c r="C174" s="40">
        <f t="shared" si="81"/>
        <v>10000</v>
      </c>
      <c r="D174" s="41">
        <f ca="1">IF(A174&lt;$B$1,VLOOKUP(A174,[1]DI!$A$4:$B$15000,2,FALSE),0)</f>
        <v>0</v>
      </c>
      <c r="E174" s="40">
        <f t="shared" ca="1" si="87"/>
        <v>0</v>
      </c>
      <c r="F174" s="42">
        <f t="shared" si="82"/>
        <v>1.24</v>
      </c>
      <c r="G174" s="43">
        <f t="shared" ca="1" si="88"/>
        <v>1</v>
      </c>
      <c r="H174" s="40">
        <f ca="1">TRUNC(PRODUCT(G$10:G173),15)</f>
        <v>1.0344623223410101</v>
      </c>
      <c r="I174" s="40">
        <f t="shared" ca="1" si="89"/>
        <v>1.0184832232649299</v>
      </c>
      <c r="J174" s="40">
        <f t="shared" ca="1" si="90"/>
        <v>1.0156891100000001</v>
      </c>
      <c r="K174" s="21" t="s">
        <v>65</v>
      </c>
      <c r="L174" s="21" t="s">
        <v>65</v>
      </c>
      <c r="M174" s="21" t="s">
        <v>65</v>
      </c>
      <c r="N174" s="21" t="s">
        <v>65</v>
      </c>
      <c r="O174" s="21" t="s">
        <v>65</v>
      </c>
      <c r="P174" s="21" t="s">
        <v>65</v>
      </c>
      <c r="Q174" s="40">
        <f t="shared" ca="1" si="78"/>
        <v>156.89109999999999</v>
      </c>
      <c r="R174" s="44">
        <f>IF(VLOOKUP(A174,$Z$12:$AI$125,8)=VLOOKUP(A173,$Z$12:$AI$125,8),0,VLOOKUP(A174,Z$12:$AI$125,8))</f>
        <v>0</v>
      </c>
      <c r="S174" s="45">
        <f>IF(R174&gt;0,VLOOKUP(R174,Y$12:$AH$125,7),0)</f>
        <v>0</v>
      </c>
      <c r="T174" s="40">
        <f t="shared" si="83"/>
        <v>0</v>
      </c>
      <c r="U174" s="40">
        <f t="shared" ca="1" si="79"/>
        <v>156.89109999999999</v>
      </c>
      <c r="V174" s="46" t="str">
        <f t="shared" si="84"/>
        <v>J=</v>
      </c>
      <c r="W174" s="47">
        <f t="shared" si="85"/>
        <v>43637</v>
      </c>
      <c r="X174" s="27"/>
      <c r="Y174" s="94">
        <f>[2]Plan1!$A330</f>
        <v>46753</v>
      </c>
      <c r="Z174" s="95" t="str">
        <f>[2]Plan1!$C330</f>
        <v>Confraternização Universal</v>
      </c>
      <c r="AA174" s="35"/>
      <c r="AB174" s="35"/>
      <c r="AF174" s="27"/>
      <c r="AG174" s="27"/>
      <c r="AH174" s="27"/>
      <c r="AI174" s="27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</row>
    <row r="175" spans="1:182" ht="12.75" x14ac:dyDescent="0.2">
      <c r="A175" s="38">
        <f t="shared" si="80"/>
        <v>43619</v>
      </c>
      <c r="B175" s="39">
        <f t="shared" ca="1" si="86"/>
        <v>10156.891100000001</v>
      </c>
      <c r="C175" s="40">
        <f t="shared" si="81"/>
        <v>10000</v>
      </c>
      <c r="D175" s="41">
        <f ca="1">IF(A175&lt;$B$1,VLOOKUP(A175,[1]DI!$A$4:$B$15000,2,FALSE),0)</f>
        <v>6.4000000000000001E-2</v>
      </c>
      <c r="E175" s="40">
        <f t="shared" ca="1" si="87"/>
        <v>2.4620000000000002E-4</v>
      </c>
      <c r="F175" s="42">
        <f t="shared" si="82"/>
        <v>1.24</v>
      </c>
      <c r="G175" s="43">
        <f t="shared" ca="1" si="88"/>
        <v>1.0003052880000001</v>
      </c>
      <c r="H175" s="40">
        <f ca="1">TRUNC(PRODUCT(G$10:G174),15)</f>
        <v>1.0344623223410101</v>
      </c>
      <c r="I175" s="40">
        <f t="shared" ca="1" si="89"/>
        <v>1.0184832232649299</v>
      </c>
      <c r="J175" s="40">
        <f t="shared" ca="1" si="90"/>
        <v>1.0156891100000001</v>
      </c>
      <c r="K175" s="21" t="s">
        <v>65</v>
      </c>
      <c r="L175" s="21" t="s">
        <v>65</v>
      </c>
      <c r="M175" s="21" t="s">
        <v>65</v>
      </c>
      <c r="N175" s="21" t="s">
        <v>65</v>
      </c>
      <c r="O175" s="21" t="s">
        <v>65</v>
      </c>
      <c r="P175" s="21" t="s">
        <v>65</v>
      </c>
      <c r="Q175" s="40">
        <f t="shared" ca="1" si="78"/>
        <v>156.89109999999999</v>
      </c>
      <c r="R175" s="44">
        <f>IF(VLOOKUP(A175,$Z$12:$AI$125,8)=VLOOKUP(A174,$Z$12:$AI$125,8),0,VLOOKUP(A175,Z$12:$AI$125,8))</f>
        <v>0</v>
      </c>
      <c r="S175" s="45">
        <f>IF(R175&gt;0,VLOOKUP(R175,Y$12:$AH$125,7),0)</f>
        <v>0</v>
      </c>
      <c r="T175" s="40">
        <f t="shared" si="83"/>
        <v>0</v>
      </c>
      <c r="U175" s="40">
        <f t="shared" ca="1" si="79"/>
        <v>156.89109999999999</v>
      </c>
      <c r="V175" s="46" t="str">
        <f t="shared" si="84"/>
        <v>J=</v>
      </c>
      <c r="W175" s="47">
        <f t="shared" si="85"/>
        <v>43637</v>
      </c>
      <c r="X175" s="27"/>
      <c r="Y175" s="94">
        <f>[2]Plan1!$A331</f>
        <v>46811</v>
      </c>
      <c r="Z175" s="95" t="str">
        <f>[2]Plan1!$C331</f>
        <v>Carnaval</v>
      </c>
      <c r="AA175" s="35"/>
      <c r="AB175" s="35"/>
      <c r="AF175" s="27"/>
      <c r="AG175" s="27"/>
      <c r="AH175" s="27"/>
      <c r="AI175" s="27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</row>
    <row r="176" spans="1:182" ht="12.75" x14ac:dyDescent="0.2">
      <c r="A176" s="38">
        <f t="shared" si="80"/>
        <v>43620</v>
      </c>
      <c r="B176" s="39">
        <f t="shared" ca="1" si="86"/>
        <v>10159.991900000001</v>
      </c>
      <c r="C176" s="40">
        <f t="shared" si="81"/>
        <v>10000</v>
      </c>
      <c r="D176" s="41">
        <f ca="1">IF(A176&lt;$B$1,VLOOKUP(A176,[1]DI!$A$4:$B$15000,2,FALSE),0)</f>
        <v>6.4000000000000001E-2</v>
      </c>
      <c r="E176" s="40">
        <f t="shared" ca="1" si="87"/>
        <v>2.4620000000000002E-4</v>
      </c>
      <c r="F176" s="42">
        <f t="shared" si="82"/>
        <v>1.24</v>
      </c>
      <c r="G176" s="43">
        <f t="shared" ca="1" si="88"/>
        <v>1.0003052880000001</v>
      </c>
      <c r="H176" s="40">
        <f ca="1">TRUNC(PRODUCT(G$10:G175),15)</f>
        <v>1.0347781312744699</v>
      </c>
      <c r="I176" s="40">
        <f t="shared" ca="1" si="89"/>
        <v>1.0184832232649299</v>
      </c>
      <c r="J176" s="40">
        <f t="shared" ca="1" si="90"/>
        <v>1.0159991900000001</v>
      </c>
      <c r="K176" s="21" t="s">
        <v>65</v>
      </c>
      <c r="L176" s="21" t="s">
        <v>65</v>
      </c>
      <c r="M176" s="21" t="s">
        <v>65</v>
      </c>
      <c r="N176" s="21" t="s">
        <v>65</v>
      </c>
      <c r="O176" s="21" t="s">
        <v>65</v>
      </c>
      <c r="P176" s="21" t="s">
        <v>65</v>
      </c>
      <c r="Q176" s="40">
        <f t="shared" ca="1" si="78"/>
        <v>159.99189999999999</v>
      </c>
      <c r="R176" s="44">
        <f>IF(VLOOKUP(A176,$Z$12:$AI$125,8)=VLOOKUP(A175,$Z$12:$AI$125,8),0,VLOOKUP(A176,Z$12:$AI$125,8))</f>
        <v>0</v>
      </c>
      <c r="S176" s="45">
        <f>IF(R176&gt;0,VLOOKUP(R176,Y$12:$AH$125,7),0)</f>
        <v>0</v>
      </c>
      <c r="T176" s="40">
        <f t="shared" si="83"/>
        <v>0</v>
      </c>
      <c r="U176" s="40">
        <f t="shared" ca="1" si="79"/>
        <v>159.99189999999999</v>
      </c>
      <c r="V176" s="46" t="str">
        <f t="shared" si="84"/>
        <v>J=</v>
      </c>
      <c r="W176" s="47">
        <f t="shared" si="85"/>
        <v>43637</v>
      </c>
      <c r="X176" s="27"/>
      <c r="Y176" s="94">
        <f>[2]Plan1!$A332</f>
        <v>46812</v>
      </c>
      <c r="Z176" s="95" t="str">
        <f>[2]Plan1!$C332</f>
        <v>Carnaval</v>
      </c>
      <c r="AA176" s="35"/>
      <c r="AB176" s="35"/>
      <c r="AF176" s="27"/>
      <c r="AG176" s="27"/>
      <c r="AH176" s="27"/>
      <c r="AI176" s="27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</row>
    <row r="177" spans="1:185" ht="12.75" x14ac:dyDescent="0.2">
      <c r="A177" s="38">
        <f t="shared" si="80"/>
        <v>43621</v>
      </c>
      <c r="B177" s="39">
        <f t="shared" ca="1" si="86"/>
        <v>10163.093599989999</v>
      </c>
      <c r="C177" s="40">
        <f t="shared" si="81"/>
        <v>10000</v>
      </c>
      <c r="D177" s="41">
        <f ca="1">IF(A177&lt;$B$1,VLOOKUP(A177,[1]DI!$A$4:$B$15000,2,FALSE),0)</f>
        <v>6.4000000000000001E-2</v>
      </c>
      <c r="E177" s="40">
        <f t="shared" ca="1" si="87"/>
        <v>2.4620000000000002E-4</v>
      </c>
      <c r="F177" s="42">
        <f t="shared" si="82"/>
        <v>1.24</v>
      </c>
      <c r="G177" s="43">
        <f t="shared" ca="1" si="88"/>
        <v>1.0003052880000001</v>
      </c>
      <c r="H177" s="40">
        <f ca="1">TRUNC(PRODUCT(G$10:G176),15)</f>
        <v>1.0350940366206101</v>
      </c>
      <c r="I177" s="40">
        <f t="shared" ca="1" si="89"/>
        <v>1.0184832232649299</v>
      </c>
      <c r="J177" s="40">
        <f t="shared" ca="1" si="90"/>
        <v>1.0163093599999999</v>
      </c>
      <c r="K177" s="21" t="s">
        <v>65</v>
      </c>
      <c r="L177" s="21" t="s">
        <v>65</v>
      </c>
      <c r="M177" s="21" t="s">
        <v>65</v>
      </c>
      <c r="N177" s="21" t="s">
        <v>65</v>
      </c>
      <c r="O177" s="21" t="s">
        <v>65</v>
      </c>
      <c r="P177" s="21" t="s">
        <v>65</v>
      </c>
      <c r="Q177" s="40">
        <f t="shared" ca="1" si="78"/>
        <v>163.09359999</v>
      </c>
      <c r="R177" s="44">
        <f>IF(VLOOKUP(A177,$Z$12:$AI$125,8)=VLOOKUP(A176,$Z$12:$AI$125,8),0,VLOOKUP(A177,Z$12:$AI$125,8))</f>
        <v>0</v>
      </c>
      <c r="S177" s="45">
        <f>IF(R177&gt;0,VLOOKUP(R177,Y$12:$AH$125,7),0)</f>
        <v>0</v>
      </c>
      <c r="T177" s="40">
        <f t="shared" si="83"/>
        <v>0</v>
      </c>
      <c r="U177" s="40">
        <f t="shared" ca="1" si="79"/>
        <v>163.09359999</v>
      </c>
      <c r="V177" s="46" t="str">
        <f t="shared" si="84"/>
        <v>J=</v>
      </c>
      <c r="W177" s="47">
        <f t="shared" si="85"/>
        <v>43637</v>
      </c>
      <c r="X177" s="27"/>
      <c r="Y177" s="94">
        <f>[2]Plan1!$A333</f>
        <v>46857</v>
      </c>
      <c r="Z177" s="95" t="str">
        <f>[2]Plan1!$C333</f>
        <v>Paixão de Cristo</v>
      </c>
      <c r="AA177" s="35"/>
      <c r="AB177" s="35"/>
      <c r="AF177" s="27"/>
      <c r="AG177" s="27"/>
      <c r="AH177" s="27"/>
      <c r="AI177" s="27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</row>
    <row r="178" spans="1:185" ht="12.75" x14ac:dyDescent="0.2">
      <c r="A178" s="38">
        <f t="shared" si="80"/>
        <v>43622</v>
      </c>
      <c r="B178" s="39">
        <f t="shared" ca="1" si="86"/>
        <v>10166.1963</v>
      </c>
      <c r="C178" s="40">
        <f t="shared" si="81"/>
        <v>10000</v>
      </c>
      <c r="D178" s="41">
        <f ca="1">IF(A178&lt;$B$1,VLOOKUP(A178,[1]DI!$A$4:$B$15000,2,FALSE),0)</f>
        <v>6.4000000000000001E-2</v>
      </c>
      <c r="E178" s="40">
        <f t="shared" ca="1" si="87"/>
        <v>2.4620000000000002E-4</v>
      </c>
      <c r="F178" s="42">
        <f t="shared" si="82"/>
        <v>1.24</v>
      </c>
      <c r="G178" s="43">
        <f t="shared" ca="1" si="88"/>
        <v>1.0003052880000001</v>
      </c>
      <c r="H178" s="40">
        <f ca="1">TRUNC(PRODUCT(G$10:G177),15)</f>
        <v>1.03541003840886</v>
      </c>
      <c r="I178" s="40">
        <f t="shared" ca="1" si="89"/>
        <v>1.0184832232649299</v>
      </c>
      <c r="J178" s="40">
        <f t="shared" ca="1" si="90"/>
        <v>1.0166196300000001</v>
      </c>
      <c r="K178" s="21" t="s">
        <v>65</v>
      </c>
      <c r="L178" s="21" t="s">
        <v>65</v>
      </c>
      <c r="M178" s="21" t="s">
        <v>65</v>
      </c>
      <c r="N178" s="21" t="s">
        <v>65</v>
      </c>
      <c r="O178" s="21" t="s">
        <v>65</v>
      </c>
      <c r="P178" s="21" t="s">
        <v>65</v>
      </c>
      <c r="Q178" s="40">
        <f t="shared" ca="1" si="78"/>
        <v>166.19630000000001</v>
      </c>
      <c r="R178" s="44">
        <f>IF(VLOOKUP(A178,$Z$12:$AI$125,8)=VLOOKUP(A177,$Z$12:$AI$125,8),0,VLOOKUP(A178,Z$12:$AI$125,8))</f>
        <v>0</v>
      </c>
      <c r="S178" s="45">
        <f>IF(R178&gt;0,VLOOKUP(R178,Y$12:$AH$125,7),0)</f>
        <v>0</v>
      </c>
      <c r="T178" s="40">
        <f t="shared" si="83"/>
        <v>0</v>
      </c>
      <c r="U178" s="40">
        <f t="shared" ca="1" si="79"/>
        <v>166.19630000000001</v>
      </c>
      <c r="V178" s="46" t="str">
        <f t="shared" si="84"/>
        <v>J=</v>
      </c>
      <c r="W178" s="47">
        <f t="shared" si="85"/>
        <v>43637</v>
      </c>
      <c r="X178" s="27"/>
      <c r="Y178" s="94">
        <f>[2]Plan1!$A334</f>
        <v>46864</v>
      </c>
      <c r="Z178" s="95" t="str">
        <f>[2]Plan1!$C334</f>
        <v>Tiradentes</v>
      </c>
      <c r="AA178" s="35"/>
      <c r="AB178" s="35"/>
      <c r="AF178" s="27"/>
      <c r="AG178" s="27"/>
      <c r="AH178" s="27"/>
      <c r="AI178" s="27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</row>
    <row r="179" spans="1:185" ht="12.75" x14ac:dyDescent="0.2">
      <c r="A179" s="38">
        <f t="shared" si="80"/>
        <v>43623</v>
      </c>
      <c r="B179" s="39">
        <f t="shared" ca="1" si="86"/>
        <v>10169.299899989999</v>
      </c>
      <c r="C179" s="40">
        <f t="shared" si="81"/>
        <v>10000</v>
      </c>
      <c r="D179" s="41">
        <f ca="1">IF(A179&lt;$B$1,VLOOKUP(A179,[1]DI!$A$4:$B$15000,2,FALSE),0)</f>
        <v>6.4000000000000001E-2</v>
      </c>
      <c r="E179" s="40">
        <f t="shared" ca="1" si="87"/>
        <v>2.4620000000000002E-4</v>
      </c>
      <c r="F179" s="42">
        <f t="shared" si="82"/>
        <v>1.24</v>
      </c>
      <c r="G179" s="43">
        <f t="shared" ca="1" si="88"/>
        <v>1.0003052880000001</v>
      </c>
      <c r="H179" s="40">
        <f ca="1">TRUNC(PRODUCT(G$10:G178),15)</f>
        <v>1.0357261366686701</v>
      </c>
      <c r="I179" s="40">
        <f t="shared" ca="1" si="89"/>
        <v>1.0184832232649299</v>
      </c>
      <c r="J179" s="40">
        <f t="shared" ca="1" si="90"/>
        <v>1.01692999</v>
      </c>
      <c r="K179" s="21" t="s">
        <v>65</v>
      </c>
      <c r="L179" s="21" t="s">
        <v>65</v>
      </c>
      <c r="M179" s="21" t="s">
        <v>65</v>
      </c>
      <c r="N179" s="21" t="s">
        <v>65</v>
      </c>
      <c r="O179" s="21" t="s">
        <v>65</v>
      </c>
      <c r="P179" s="21" t="s">
        <v>65</v>
      </c>
      <c r="Q179" s="40">
        <f t="shared" ca="1" si="78"/>
        <v>169.29989999</v>
      </c>
      <c r="R179" s="44">
        <f>IF(VLOOKUP(A179,$Z$12:$AI$125,8)=VLOOKUP(A178,$Z$12:$AI$125,8),0,VLOOKUP(A179,Z$12:$AI$125,8))</f>
        <v>0</v>
      </c>
      <c r="S179" s="45">
        <f>IF(R179&gt;0,VLOOKUP(R179,Y$12:$AH$125,7),0)</f>
        <v>0</v>
      </c>
      <c r="T179" s="40">
        <f t="shared" si="83"/>
        <v>0</v>
      </c>
      <c r="U179" s="40">
        <f t="shared" ca="1" si="79"/>
        <v>169.29989999</v>
      </c>
      <c r="V179" s="46" t="str">
        <f t="shared" si="84"/>
        <v>J=</v>
      </c>
      <c r="W179" s="47">
        <f t="shared" si="85"/>
        <v>43637</v>
      </c>
      <c r="X179" s="27"/>
      <c r="Y179" s="94">
        <f>[2]Plan1!$A335</f>
        <v>46874</v>
      </c>
      <c r="Z179" s="95" t="str">
        <f>[2]Plan1!$C335</f>
        <v>Dia do Trabalho</v>
      </c>
      <c r="AA179" s="35"/>
      <c r="AB179" s="35"/>
      <c r="AF179" s="27"/>
      <c r="AG179" s="27"/>
      <c r="AH179" s="27"/>
      <c r="AI179" s="27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</row>
    <row r="180" spans="1:185" ht="12.75" x14ac:dyDescent="0.2">
      <c r="A180" s="38">
        <f t="shared" si="80"/>
        <v>43624</v>
      </c>
      <c r="B180" s="39">
        <f t="shared" ca="1" si="86"/>
        <v>10172.404500000001</v>
      </c>
      <c r="C180" s="40">
        <f t="shared" si="81"/>
        <v>10000</v>
      </c>
      <c r="D180" s="41">
        <f ca="1">IF(A180&lt;$B$1,VLOOKUP(A180,[1]DI!$A$4:$B$15000,2,FALSE),0)</f>
        <v>0</v>
      </c>
      <c r="E180" s="40">
        <f t="shared" ca="1" si="87"/>
        <v>0</v>
      </c>
      <c r="F180" s="42">
        <f t="shared" si="82"/>
        <v>1.24</v>
      </c>
      <c r="G180" s="43">
        <f t="shared" ca="1" si="88"/>
        <v>1</v>
      </c>
      <c r="H180" s="40">
        <f ca="1">TRUNC(PRODUCT(G$10:G179),15)</f>
        <v>1.03604233142948</v>
      </c>
      <c r="I180" s="40">
        <f t="shared" ca="1" si="89"/>
        <v>1.0184832232649299</v>
      </c>
      <c r="J180" s="40">
        <f t="shared" ca="1" si="90"/>
        <v>1.0172404500000001</v>
      </c>
      <c r="K180" s="21" t="s">
        <v>65</v>
      </c>
      <c r="L180" s="21" t="s">
        <v>65</v>
      </c>
      <c r="M180" s="21" t="s">
        <v>65</v>
      </c>
      <c r="N180" s="21" t="s">
        <v>65</v>
      </c>
      <c r="O180" s="21" t="s">
        <v>65</v>
      </c>
      <c r="P180" s="21" t="s">
        <v>65</v>
      </c>
      <c r="Q180" s="40">
        <f t="shared" ca="1" si="78"/>
        <v>172.40450000000001</v>
      </c>
      <c r="R180" s="44">
        <f>IF(VLOOKUP(A180,$Z$12:$AI$125,8)=VLOOKUP(A179,$Z$12:$AI$125,8),0,VLOOKUP(A180,Z$12:$AI$125,8))</f>
        <v>0</v>
      </c>
      <c r="S180" s="45">
        <f>IF(R180&gt;0,VLOOKUP(R180,Y$12:$AH$125,7),0)</f>
        <v>0</v>
      </c>
      <c r="T180" s="40">
        <f t="shared" si="83"/>
        <v>0</v>
      </c>
      <c r="U180" s="40">
        <f t="shared" ca="1" si="79"/>
        <v>172.40450000000001</v>
      </c>
      <c r="V180" s="46" t="str">
        <f t="shared" si="84"/>
        <v>J=</v>
      </c>
      <c r="W180" s="47">
        <f t="shared" si="85"/>
        <v>43637</v>
      </c>
      <c r="X180" s="27"/>
      <c r="Y180" s="94">
        <f>[2]Plan1!$A336</f>
        <v>46919</v>
      </c>
      <c r="Z180" s="95" t="str">
        <f>[2]Plan1!$C336</f>
        <v>Corpus Christi</v>
      </c>
      <c r="AA180" s="35"/>
      <c r="AB180" s="35"/>
      <c r="AF180" s="27"/>
      <c r="AG180" s="27"/>
      <c r="AH180" s="27"/>
      <c r="AI180" s="27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</row>
    <row r="181" spans="1:185" ht="12.75" x14ac:dyDescent="0.2">
      <c r="A181" s="38">
        <f t="shared" si="80"/>
        <v>43625</v>
      </c>
      <c r="B181" s="39">
        <f t="shared" ca="1" si="86"/>
        <v>10172.404500000001</v>
      </c>
      <c r="C181" s="40">
        <f t="shared" si="81"/>
        <v>10000</v>
      </c>
      <c r="D181" s="41">
        <f ca="1">IF(A181&lt;$B$1,VLOOKUP(A181,[1]DI!$A$4:$B$15000,2,FALSE),0)</f>
        <v>0</v>
      </c>
      <c r="E181" s="40">
        <f t="shared" ca="1" si="87"/>
        <v>0</v>
      </c>
      <c r="F181" s="42">
        <f t="shared" si="82"/>
        <v>1.24</v>
      </c>
      <c r="G181" s="43">
        <f t="shared" ca="1" si="88"/>
        <v>1</v>
      </c>
      <c r="H181" s="40">
        <f ca="1">TRUNC(PRODUCT(G$10:G180),15)</f>
        <v>1.03604233142948</v>
      </c>
      <c r="I181" s="40">
        <f t="shared" ca="1" si="89"/>
        <v>1.0184832232649299</v>
      </c>
      <c r="J181" s="40">
        <f t="shared" ca="1" si="90"/>
        <v>1.0172404500000001</v>
      </c>
      <c r="K181" s="21" t="s">
        <v>65</v>
      </c>
      <c r="L181" s="21" t="s">
        <v>65</v>
      </c>
      <c r="M181" s="21" t="s">
        <v>65</v>
      </c>
      <c r="N181" s="21" t="s">
        <v>65</v>
      </c>
      <c r="O181" s="21" t="s">
        <v>65</v>
      </c>
      <c r="P181" s="21" t="s">
        <v>65</v>
      </c>
      <c r="Q181" s="40">
        <f t="shared" ca="1" si="78"/>
        <v>172.40450000000001</v>
      </c>
      <c r="R181" s="44">
        <f>IF(VLOOKUP(A181,$Z$12:$AI$125,8)=VLOOKUP(A180,$Z$12:$AI$125,8),0,VLOOKUP(A181,Z$12:$AI$125,8))</f>
        <v>0</v>
      </c>
      <c r="S181" s="45">
        <f>IF(R181&gt;0,VLOOKUP(R181,Y$12:$AH$125,7),0)</f>
        <v>0</v>
      </c>
      <c r="T181" s="40">
        <f t="shared" si="83"/>
        <v>0</v>
      </c>
      <c r="U181" s="40">
        <f t="shared" ca="1" si="79"/>
        <v>172.40450000000001</v>
      </c>
      <c r="V181" s="46" t="str">
        <f t="shared" si="84"/>
        <v>J=</v>
      </c>
      <c r="W181" s="47">
        <f t="shared" si="85"/>
        <v>43637</v>
      </c>
      <c r="X181" s="27"/>
      <c r="Y181" s="94">
        <f>[2]Plan1!$A337</f>
        <v>47003</v>
      </c>
      <c r="Z181" s="95" t="str">
        <f>[2]Plan1!$C337</f>
        <v>Independência do Brasil</v>
      </c>
      <c r="AA181" s="35"/>
      <c r="AB181" s="35"/>
      <c r="AF181" s="27"/>
      <c r="AG181" s="27"/>
      <c r="AH181" s="27"/>
      <c r="AI181" s="27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</row>
    <row r="182" spans="1:185" ht="12.75" x14ac:dyDescent="0.2">
      <c r="A182" s="38">
        <f t="shared" si="80"/>
        <v>43626</v>
      </c>
      <c r="B182" s="39">
        <f t="shared" ca="1" si="86"/>
        <v>10172.404500000001</v>
      </c>
      <c r="C182" s="40">
        <f t="shared" si="81"/>
        <v>10000</v>
      </c>
      <c r="D182" s="41">
        <f ca="1">IF(A182&lt;$B$1,VLOOKUP(A182,[1]DI!$A$4:$B$15000,2,FALSE),0)</f>
        <v>6.4000000000000001E-2</v>
      </c>
      <c r="E182" s="40">
        <f t="shared" ca="1" si="87"/>
        <v>2.4620000000000002E-4</v>
      </c>
      <c r="F182" s="42">
        <f t="shared" si="82"/>
        <v>1.24</v>
      </c>
      <c r="G182" s="43">
        <f t="shared" ca="1" si="88"/>
        <v>1.0003052880000001</v>
      </c>
      <c r="H182" s="40">
        <f ca="1">TRUNC(PRODUCT(G$10:G181),15)</f>
        <v>1.03604233142948</v>
      </c>
      <c r="I182" s="40">
        <f t="shared" ca="1" si="89"/>
        <v>1.0184832232649299</v>
      </c>
      <c r="J182" s="40">
        <f t="shared" ca="1" si="90"/>
        <v>1.0172404500000001</v>
      </c>
      <c r="K182" s="21" t="s">
        <v>65</v>
      </c>
      <c r="L182" s="21" t="s">
        <v>65</v>
      </c>
      <c r="M182" s="21" t="s">
        <v>65</v>
      </c>
      <c r="N182" s="21" t="s">
        <v>65</v>
      </c>
      <c r="O182" s="21" t="s">
        <v>65</v>
      </c>
      <c r="P182" s="21" t="s">
        <v>65</v>
      </c>
      <c r="Q182" s="40">
        <f t="shared" ca="1" si="78"/>
        <v>172.40450000000001</v>
      </c>
      <c r="R182" s="44">
        <f>IF(VLOOKUP(A182,$Z$12:$AI$125,8)=VLOOKUP(A181,$Z$12:$AI$125,8),0,VLOOKUP(A182,Z$12:$AI$125,8))</f>
        <v>0</v>
      </c>
      <c r="S182" s="45">
        <f>IF(R182&gt;0,VLOOKUP(R182,Y$12:$AH$125,7),0)</f>
        <v>0</v>
      </c>
      <c r="T182" s="40">
        <f t="shared" si="83"/>
        <v>0</v>
      </c>
      <c r="U182" s="40">
        <f t="shared" ca="1" si="79"/>
        <v>172.40450000000001</v>
      </c>
      <c r="V182" s="46" t="str">
        <f t="shared" si="84"/>
        <v>J=</v>
      </c>
      <c r="W182" s="47">
        <f t="shared" si="85"/>
        <v>43637</v>
      </c>
      <c r="X182" s="27"/>
      <c r="Y182" s="94">
        <f>[2]Plan1!$A338</f>
        <v>47038</v>
      </c>
      <c r="Z182" s="95" t="str">
        <f>[2]Plan1!$C338</f>
        <v>Nossa Sr.a Aparecida - Padroeira do Brasil</v>
      </c>
      <c r="AA182" s="35"/>
      <c r="AB182" s="27"/>
      <c r="AF182" s="27"/>
      <c r="AG182" s="27"/>
      <c r="AH182" s="27"/>
      <c r="AI182" s="27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</row>
    <row r="183" spans="1:185" ht="12.75" x14ac:dyDescent="0.2">
      <c r="A183" s="38">
        <f t="shared" si="80"/>
        <v>43627</v>
      </c>
      <c r="B183" s="39">
        <f t="shared" ca="1" si="86"/>
        <v>10175.51</v>
      </c>
      <c r="C183" s="40">
        <f t="shared" si="81"/>
        <v>10000</v>
      </c>
      <c r="D183" s="41">
        <f ca="1">IF(A183&lt;$B$1,VLOOKUP(A183,[1]DI!$A$4:$B$15000,2,FALSE),0)</f>
        <v>6.4000000000000001E-2</v>
      </c>
      <c r="E183" s="40">
        <f t="shared" ca="1" si="87"/>
        <v>2.4620000000000002E-4</v>
      </c>
      <c r="F183" s="42">
        <f t="shared" si="82"/>
        <v>1.24</v>
      </c>
      <c r="G183" s="43">
        <f t="shared" ca="1" si="88"/>
        <v>1.0003052880000001</v>
      </c>
      <c r="H183" s="40">
        <f ca="1">TRUNC(PRODUCT(G$10:G182),15)</f>
        <v>1.03635862272076</v>
      </c>
      <c r="I183" s="40">
        <f t="shared" ca="1" si="89"/>
        <v>1.0184832232649299</v>
      </c>
      <c r="J183" s="40">
        <f t="shared" ca="1" si="90"/>
        <v>1.0175510000000001</v>
      </c>
      <c r="K183" s="21" t="s">
        <v>65</v>
      </c>
      <c r="L183" s="21" t="s">
        <v>65</v>
      </c>
      <c r="M183" s="21" t="s">
        <v>65</v>
      </c>
      <c r="N183" s="21" t="s">
        <v>65</v>
      </c>
      <c r="O183" s="21" t="s">
        <v>65</v>
      </c>
      <c r="P183" s="21" t="s">
        <v>65</v>
      </c>
      <c r="Q183" s="40">
        <f t="shared" ca="1" si="78"/>
        <v>175.51</v>
      </c>
      <c r="R183" s="44">
        <f>IF(VLOOKUP(A183,$Z$12:$AI$125,8)=VLOOKUP(A182,$Z$12:$AI$125,8),0,VLOOKUP(A183,Z$12:$AI$125,8))</f>
        <v>0</v>
      </c>
      <c r="S183" s="45">
        <f>IF(R183&gt;0,VLOOKUP(R183,Y$12:$AH$125,7),0)</f>
        <v>0</v>
      </c>
      <c r="T183" s="40">
        <f t="shared" si="83"/>
        <v>0</v>
      </c>
      <c r="U183" s="40">
        <f t="shared" ca="1" si="79"/>
        <v>175.51</v>
      </c>
      <c r="V183" s="46" t="str">
        <f t="shared" si="84"/>
        <v>J=</v>
      </c>
      <c r="W183" s="47">
        <f t="shared" si="85"/>
        <v>43637</v>
      </c>
      <c r="X183" s="27"/>
      <c r="Y183" s="94">
        <f>[2]Plan1!$A339</f>
        <v>47059</v>
      </c>
      <c r="Z183" s="95" t="str">
        <f>[2]Plan1!$C339</f>
        <v>Finados</v>
      </c>
      <c r="AA183" s="35"/>
      <c r="AB183" s="27"/>
      <c r="AF183" s="27"/>
      <c r="AG183" s="27"/>
      <c r="AH183" s="27"/>
      <c r="AI183" s="27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</row>
    <row r="184" spans="1:185" ht="12.75" x14ac:dyDescent="0.2">
      <c r="A184" s="38">
        <f t="shared" si="80"/>
        <v>43628</v>
      </c>
      <c r="B184" s="39">
        <f t="shared" ca="1" si="86"/>
        <v>10178.6165</v>
      </c>
      <c r="C184" s="40">
        <f t="shared" si="81"/>
        <v>10000</v>
      </c>
      <c r="D184" s="41">
        <f ca="1">IF(A184&lt;$B$1,VLOOKUP(A184,[1]DI!$A$4:$B$15000,2,FALSE),0)</f>
        <v>6.4000000000000001E-2</v>
      </c>
      <c r="E184" s="40">
        <f t="shared" ca="1" si="87"/>
        <v>2.4620000000000002E-4</v>
      </c>
      <c r="F184" s="42">
        <f t="shared" si="82"/>
        <v>1.24</v>
      </c>
      <c r="G184" s="43">
        <f t="shared" ca="1" si="88"/>
        <v>1.0003052880000001</v>
      </c>
      <c r="H184" s="40">
        <f ca="1">TRUNC(PRODUCT(G$10:G183),15)</f>
        <v>1.03667501057197</v>
      </c>
      <c r="I184" s="40">
        <f t="shared" ca="1" si="89"/>
        <v>1.0184832232649299</v>
      </c>
      <c r="J184" s="40">
        <f t="shared" ca="1" si="90"/>
        <v>1.01786165</v>
      </c>
      <c r="K184" s="21" t="s">
        <v>65</v>
      </c>
      <c r="L184" s="21" t="s">
        <v>65</v>
      </c>
      <c r="M184" s="21" t="s">
        <v>65</v>
      </c>
      <c r="N184" s="21" t="s">
        <v>65</v>
      </c>
      <c r="O184" s="21" t="s">
        <v>65</v>
      </c>
      <c r="P184" s="21" t="s">
        <v>65</v>
      </c>
      <c r="Q184" s="40">
        <f t="shared" ca="1" si="78"/>
        <v>178.6165</v>
      </c>
      <c r="R184" s="44">
        <f>IF(VLOOKUP(A184,$Z$12:$AI$125,8)=VLOOKUP(A183,$Z$12:$AI$125,8),0,VLOOKUP(A184,Z$12:$AI$125,8))</f>
        <v>0</v>
      </c>
      <c r="S184" s="45">
        <f>IF(R184&gt;0,VLOOKUP(R184,Y$12:$AH$125,7),0)</f>
        <v>0</v>
      </c>
      <c r="T184" s="40">
        <f t="shared" si="83"/>
        <v>0</v>
      </c>
      <c r="U184" s="40">
        <f t="shared" ca="1" si="79"/>
        <v>178.6165</v>
      </c>
      <c r="V184" s="46" t="str">
        <f t="shared" si="84"/>
        <v>J=</v>
      </c>
      <c r="W184" s="47">
        <f t="shared" si="85"/>
        <v>43637</v>
      </c>
      <c r="X184" s="27"/>
      <c r="Y184" s="94">
        <f>[2]Plan1!$A340</f>
        <v>47072</v>
      </c>
      <c r="Z184" s="95" t="str">
        <f>[2]Plan1!$C340</f>
        <v>Proclamação da República</v>
      </c>
      <c r="AA184" s="35"/>
      <c r="AB184" s="27"/>
      <c r="AF184" s="27"/>
      <c r="AG184" s="27"/>
      <c r="AH184" s="27"/>
      <c r="AI184" s="27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</row>
    <row r="185" spans="1:185" ht="12.75" x14ac:dyDescent="0.2">
      <c r="A185" s="38">
        <f t="shared" si="80"/>
        <v>43629</v>
      </c>
      <c r="B185" s="39">
        <f t="shared" ca="1" si="86"/>
        <v>10181.72389999</v>
      </c>
      <c r="C185" s="40">
        <f t="shared" si="81"/>
        <v>10000</v>
      </c>
      <c r="D185" s="41">
        <f ca="1">IF(A185&lt;$B$1,VLOOKUP(A185,[1]DI!$A$4:$B$15000,2,FALSE),0)</f>
        <v>6.4000000000000001E-2</v>
      </c>
      <c r="E185" s="40">
        <f t="shared" ca="1" si="87"/>
        <v>2.4620000000000002E-4</v>
      </c>
      <c r="F185" s="42">
        <f t="shared" si="82"/>
        <v>1.24</v>
      </c>
      <c r="G185" s="43">
        <f t="shared" ca="1" si="88"/>
        <v>1.0003052880000001</v>
      </c>
      <c r="H185" s="40">
        <f ca="1">TRUNC(PRODUCT(G$10:G184),15)</f>
        <v>1.0369914950126</v>
      </c>
      <c r="I185" s="40">
        <f t="shared" ca="1" si="89"/>
        <v>1.0184832232649299</v>
      </c>
      <c r="J185" s="40">
        <f t="shared" ca="1" si="90"/>
        <v>1.0181723899999999</v>
      </c>
      <c r="K185" s="21" t="s">
        <v>65</v>
      </c>
      <c r="L185" s="21" t="s">
        <v>65</v>
      </c>
      <c r="M185" s="21" t="s">
        <v>65</v>
      </c>
      <c r="N185" s="21" t="s">
        <v>65</v>
      </c>
      <c r="O185" s="21" t="s">
        <v>65</v>
      </c>
      <c r="P185" s="21" t="s">
        <v>65</v>
      </c>
      <c r="Q185" s="40">
        <f t="shared" ca="1" si="78"/>
        <v>181.72389999000001</v>
      </c>
      <c r="R185" s="44">
        <f>IF(VLOOKUP(A185,$Z$12:$AI$125,8)=VLOOKUP(A184,$Z$12:$AI$125,8),0,VLOOKUP(A185,Z$12:$AI$125,8))</f>
        <v>0</v>
      </c>
      <c r="S185" s="45">
        <f>IF(R185&gt;0,VLOOKUP(R185,Y$12:$AH$125,7),0)</f>
        <v>0</v>
      </c>
      <c r="T185" s="40">
        <f t="shared" si="83"/>
        <v>0</v>
      </c>
      <c r="U185" s="40">
        <f t="shared" ca="1" si="79"/>
        <v>181.72389999000001</v>
      </c>
      <c r="V185" s="46" t="str">
        <f t="shared" si="84"/>
        <v>J=</v>
      </c>
      <c r="W185" s="47">
        <f t="shared" si="85"/>
        <v>43637</v>
      </c>
      <c r="X185" s="27"/>
      <c r="Y185" s="94">
        <f>[2]Plan1!$A341</f>
        <v>47077</v>
      </c>
      <c r="Z185" s="95" t="str">
        <f>[2]Plan1!$C341</f>
        <v>Dia Nacional de Zumbi e da Consciência Negra</v>
      </c>
      <c r="AA185" s="35"/>
      <c r="AB185" s="27"/>
      <c r="AF185" s="27"/>
      <c r="AG185" s="27"/>
      <c r="AH185" s="27"/>
      <c r="AI185" s="27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</row>
    <row r="186" spans="1:185" ht="12.75" x14ac:dyDescent="0.2">
      <c r="A186" s="38">
        <f t="shared" si="80"/>
        <v>43630</v>
      </c>
      <c r="B186" s="39">
        <f t="shared" ca="1" si="86"/>
        <v>10184.832200000001</v>
      </c>
      <c r="C186" s="40">
        <f t="shared" si="81"/>
        <v>10000</v>
      </c>
      <c r="D186" s="41">
        <f ca="1">IF(A186&lt;$B$1,VLOOKUP(A186,[1]DI!$A$4:$B$15000,2,FALSE),0)</f>
        <v>6.4000000000000001E-2</v>
      </c>
      <c r="E186" s="40">
        <f t="shared" ca="1" si="87"/>
        <v>2.4620000000000002E-4</v>
      </c>
      <c r="F186" s="42">
        <f t="shared" si="82"/>
        <v>1.24</v>
      </c>
      <c r="G186" s="43">
        <f t="shared" ca="1" si="88"/>
        <v>1.0003052880000001</v>
      </c>
      <c r="H186" s="40">
        <f ca="1">TRUNC(PRODUCT(G$10:G185),15)</f>
        <v>1.03730807607213</v>
      </c>
      <c r="I186" s="40">
        <f t="shared" ca="1" si="89"/>
        <v>1.0184832232649299</v>
      </c>
      <c r="J186" s="40">
        <f t="shared" ca="1" si="90"/>
        <v>1.01848322</v>
      </c>
      <c r="K186" s="21" t="s">
        <v>65</v>
      </c>
      <c r="L186" s="21" t="s">
        <v>65</v>
      </c>
      <c r="M186" s="21" t="s">
        <v>65</v>
      </c>
      <c r="N186" s="21" t="s">
        <v>65</v>
      </c>
      <c r="O186" s="21" t="s">
        <v>65</v>
      </c>
      <c r="P186" s="21" t="s">
        <v>65</v>
      </c>
      <c r="Q186" s="40">
        <f t="shared" ca="1" si="78"/>
        <v>184.8322</v>
      </c>
      <c r="R186" s="44">
        <f>IF(VLOOKUP(A186,$Z$12:$AI$125,8)=VLOOKUP(A185,$Z$12:$AI$125,8),0,VLOOKUP(A186,Z$12:$AI$125,8))</f>
        <v>0</v>
      </c>
      <c r="S186" s="45">
        <f>IF(R186&gt;0,VLOOKUP(R186,Y$12:$AH$125,7),0)</f>
        <v>0</v>
      </c>
      <c r="T186" s="40">
        <f t="shared" si="83"/>
        <v>0</v>
      </c>
      <c r="U186" s="40">
        <f t="shared" ca="1" si="79"/>
        <v>184.8322</v>
      </c>
      <c r="V186" s="46" t="str">
        <f t="shared" si="84"/>
        <v>J=</v>
      </c>
      <c r="W186" s="47">
        <f t="shared" si="85"/>
        <v>43637</v>
      </c>
      <c r="X186" s="27"/>
      <c r="Y186" s="94">
        <f>[2]Plan1!$A342</f>
        <v>47112</v>
      </c>
      <c r="Z186" s="95" t="str">
        <f>[2]Plan1!$C342</f>
        <v>Natal</v>
      </c>
      <c r="AA186" s="35"/>
      <c r="AB186" s="27"/>
      <c r="AF186" s="27"/>
      <c r="AG186" s="27"/>
      <c r="AH186" s="27"/>
      <c r="AI186" s="27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</row>
    <row r="187" spans="1:185" ht="12.75" x14ac:dyDescent="0.2">
      <c r="A187" s="38">
        <f t="shared" si="80"/>
        <v>43631</v>
      </c>
      <c r="B187" s="39">
        <f t="shared" ca="1" si="86"/>
        <v>10187.941500000001</v>
      </c>
      <c r="C187" s="40">
        <f t="shared" si="81"/>
        <v>10000</v>
      </c>
      <c r="D187" s="41">
        <f ca="1">IF(A187&lt;$B$1,VLOOKUP(A187,[1]DI!$A$4:$B$15000,2,FALSE),0)</f>
        <v>0</v>
      </c>
      <c r="E187" s="40">
        <f t="shared" ca="1" si="87"/>
        <v>0</v>
      </c>
      <c r="F187" s="42">
        <f t="shared" si="82"/>
        <v>1.24</v>
      </c>
      <c r="G187" s="43">
        <f t="shared" ca="1" si="88"/>
        <v>1</v>
      </c>
      <c r="H187" s="40">
        <f ca="1">TRUNC(PRODUCT(G$10:G186),15)</f>
        <v>1.03762475378006</v>
      </c>
      <c r="I187" s="40">
        <f t="shared" ca="1" si="89"/>
        <v>1.0184832232649299</v>
      </c>
      <c r="J187" s="40">
        <f t="shared" ca="1" si="90"/>
        <v>1.01879415</v>
      </c>
      <c r="K187" s="21" t="s">
        <v>65</v>
      </c>
      <c r="L187" s="21" t="s">
        <v>65</v>
      </c>
      <c r="M187" s="21" t="s">
        <v>65</v>
      </c>
      <c r="N187" s="21" t="s">
        <v>65</v>
      </c>
      <c r="O187" s="21" t="s">
        <v>65</v>
      </c>
      <c r="P187" s="21" t="s">
        <v>65</v>
      </c>
      <c r="Q187" s="40">
        <f t="shared" ca="1" si="78"/>
        <v>187.94149999999999</v>
      </c>
      <c r="R187" s="44">
        <f>IF(VLOOKUP(A187,$Z$12:$AI$125,8)=VLOOKUP(A186,$Z$12:$AI$125,8),0,VLOOKUP(A187,Z$12:$AI$125,8))</f>
        <v>0</v>
      </c>
      <c r="S187" s="45">
        <f>IF(R187&gt;0,VLOOKUP(R187,Y$12:$AH$125,7),0)</f>
        <v>0</v>
      </c>
      <c r="T187" s="40">
        <f t="shared" si="83"/>
        <v>0</v>
      </c>
      <c r="U187" s="40">
        <f t="shared" ca="1" si="79"/>
        <v>187.94149999999999</v>
      </c>
      <c r="V187" s="46" t="str">
        <f t="shared" si="84"/>
        <v>J=</v>
      </c>
      <c r="W187" s="47">
        <f t="shared" si="85"/>
        <v>43637</v>
      </c>
      <c r="X187" s="27"/>
      <c r="Y187" s="94">
        <f>[2]Plan1!$A343</f>
        <v>47119</v>
      </c>
      <c r="Z187" s="95" t="str">
        <f>[2]Plan1!$C343</f>
        <v>Confraternização Universal</v>
      </c>
      <c r="AA187" s="35"/>
      <c r="AB187" s="27"/>
      <c r="AF187" s="27"/>
      <c r="AG187" s="27"/>
      <c r="AH187" s="27"/>
      <c r="AI187" s="27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</row>
    <row r="188" spans="1:185" ht="12.75" x14ac:dyDescent="0.2">
      <c r="A188" s="38">
        <f t="shared" si="80"/>
        <v>43632</v>
      </c>
      <c r="B188" s="39">
        <f t="shared" ca="1" si="86"/>
        <v>10187.941500000001</v>
      </c>
      <c r="C188" s="40">
        <f t="shared" si="81"/>
        <v>10000</v>
      </c>
      <c r="D188" s="41">
        <f ca="1">IF(A188&lt;$B$1,VLOOKUP(A188,[1]DI!$A$4:$B$15000,2,FALSE),0)</f>
        <v>0</v>
      </c>
      <c r="E188" s="40">
        <f t="shared" ca="1" si="87"/>
        <v>0</v>
      </c>
      <c r="F188" s="42">
        <f t="shared" si="82"/>
        <v>1.24</v>
      </c>
      <c r="G188" s="43">
        <f t="shared" ca="1" si="88"/>
        <v>1</v>
      </c>
      <c r="H188" s="40">
        <f ca="1">TRUNC(PRODUCT(G$10:G187),15)</f>
        <v>1.03762475378006</v>
      </c>
      <c r="I188" s="40">
        <f t="shared" ca="1" si="89"/>
        <v>1.0184832232649299</v>
      </c>
      <c r="J188" s="40">
        <f t="shared" ca="1" si="90"/>
        <v>1.01879415</v>
      </c>
      <c r="K188" s="21" t="s">
        <v>65</v>
      </c>
      <c r="L188" s="21" t="s">
        <v>65</v>
      </c>
      <c r="M188" s="21" t="s">
        <v>65</v>
      </c>
      <c r="N188" s="21" t="s">
        <v>65</v>
      </c>
      <c r="O188" s="21" t="s">
        <v>65</v>
      </c>
      <c r="P188" s="21" t="s">
        <v>65</v>
      </c>
      <c r="Q188" s="40">
        <f t="shared" ca="1" si="78"/>
        <v>187.94149999999999</v>
      </c>
      <c r="R188" s="44">
        <f>IF(VLOOKUP(A188,$Z$12:$AI$125,8)=VLOOKUP(A187,$Z$12:$AI$125,8),0,VLOOKUP(A188,Z$12:$AI$125,8))</f>
        <v>0</v>
      </c>
      <c r="S188" s="45">
        <f>IF(R188&gt;0,VLOOKUP(R188,Y$12:$AH$125,7),0)</f>
        <v>0</v>
      </c>
      <c r="T188" s="40">
        <f t="shared" si="83"/>
        <v>0</v>
      </c>
      <c r="U188" s="40">
        <f t="shared" ca="1" si="79"/>
        <v>187.94149999999999</v>
      </c>
      <c r="V188" s="46" t="str">
        <f t="shared" si="84"/>
        <v>J=</v>
      </c>
      <c r="W188" s="47">
        <f t="shared" si="85"/>
        <v>43637</v>
      </c>
      <c r="X188" s="27"/>
      <c r="Y188" s="94">
        <f>[2]Plan1!$A344</f>
        <v>47161</v>
      </c>
      <c r="Z188" s="95" t="str">
        <f>[2]Plan1!$C344</f>
        <v>Carnaval</v>
      </c>
      <c r="AA188" s="35"/>
      <c r="AB188" s="27"/>
      <c r="AF188" s="27"/>
      <c r="AG188" s="27"/>
      <c r="AH188" s="27"/>
      <c r="AI188" s="27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</row>
    <row r="189" spans="1:185" ht="12.75" x14ac:dyDescent="0.2">
      <c r="A189" s="38">
        <f t="shared" si="80"/>
        <v>43633</v>
      </c>
      <c r="B189" s="39">
        <f t="shared" ca="1" si="86"/>
        <v>10187.941500000001</v>
      </c>
      <c r="C189" s="40">
        <f t="shared" si="81"/>
        <v>10000</v>
      </c>
      <c r="D189" s="41">
        <f ca="1">IF(A189&lt;$B$1,VLOOKUP(A189,[1]DI!$A$4:$B$15000,2,FALSE),0)</f>
        <v>6.4000000000000001E-2</v>
      </c>
      <c r="E189" s="40">
        <f t="shared" ca="1" si="87"/>
        <v>2.4620000000000002E-4</v>
      </c>
      <c r="F189" s="42">
        <f t="shared" si="82"/>
        <v>1.24</v>
      </c>
      <c r="G189" s="43">
        <f t="shared" ca="1" si="88"/>
        <v>1.0003052880000001</v>
      </c>
      <c r="H189" s="40">
        <f ca="1">TRUNC(PRODUCT(G$10:G188),15)</f>
        <v>1.03762475378006</v>
      </c>
      <c r="I189" s="40">
        <f t="shared" ca="1" si="89"/>
        <v>1.0184832232649299</v>
      </c>
      <c r="J189" s="40">
        <f t="shared" ca="1" si="90"/>
        <v>1.01879415</v>
      </c>
      <c r="K189" s="21" t="s">
        <v>65</v>
      </c>
      <c r="L189" s="21" t="s">
        <v>65</v>
      </c>
      <c r="M189" s="21" t="s">
        <v>65</v>
      </c>
      <c r="N189" s="21" t="s">
        <v>65</v>
      </c>
      <c r="O189" s="21" t="s">
        <v>65</v>
      </c>
      <c r="P189" s="21" t="s">
        <v>65</v>
      </c>
      <c r="Q189" s="40">
        <f t="shared" ca="1" si="78"/>
        <v>187.94149999999999</v>
      </c>
      <c r="R189" s="44">
        <f>IF(VLOOKUP(A189,$Z$12:$AI$125,8)=VLOOKUP(A188,$Z$12:$AI$125,8),0,VLOOKUP(A189,Z$12:$AI$125,8))</f>
        <v>0</v>
      </c>
      <c r="S189" s="45">
        <f>IF(R189&gt;0,VLOOKUP(R189,Y$12:$AH$125,7),0)</f>
        <v>0</v>
      </c>
      <c r="T189" s="40">
        <f t="shared" si="83"/>
        <v>0</v>
      </c>
      <c r="U189" s="40">
        <f t="shared" ca="1" si="79"/>
        <v>187.94149999999999</v>
      </c>
      <c r="V189" s="46" t="str">
        <f t="shared" si="84"/>
        <v>J=</v>
      </c>
      <c r="W189" s="47">
        <f t="shared" si="85"/>
        <v>43637</v>
      </c>
      <c r="X189" s="27"/>
      <c r="Y189" s="94">
        <f>[2]Plan1!$A345</f>
        <v>47162</v>
      </c>
      <c r="Z189" s="95" t="str">
        <f>[2]Plan1!$C345</f>
        <v>Carnaval</v>
      </c>
      <c r="AA189" s="35"/>
      <c r="AB189" s="27"/>
      <c r="AF189" s="27"/>
      <c r="AG189" s="27"/>
      <c r="AH189" s="27"/>
      <c r="AI189" s="27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</row>
    <row r="190" spans="1:185" ht="12.75" x14ac:dyDescent="0.2">
      <c r="A190" s="38">
        <f t="shared" si="80"/>
        <v>43634</v>
      </c>
      <c r="B190" s="39">
        <f t="shared" ca="1" si="86"/>
        <v>10191.05179999</v>
      </c>
      <c r="C190" s="40">
        <f t="shared" si="81"/>
        <v>10000</v>
      </c>
      <c r="D190" s="41">
        <f ca="1">IF(A190&lt;$B$1,VLOOKUP(A190,[1]DI!$A$4:$B$15000,2,FALSE),0)</f>
        <v>6.4000000000000001E-2</v>
      </c>
      <c r="E190" s="40">
        <f t="shared" ca="1" si="87"/>
        <v>2.4620000000000002E-4</v>
      </c>
      <c r="F190" s="42">
        <f t="shared" si="82"/>
        <v>1.24</v>
      </c>
      <c r="G190" s="43">
        <f t="shared" ca="1" si="88"/>
        <v>1.0003052880000001</v>
      </c>
      <c r="H190" s="40">
        <f ca="1">TRUNC(PRODUCT(G$10:G189),15)</f>
        <v>1.0379415281658899</v>
      </c>
      <c r="I190" s="40">
        <f t="shared" ca="1" si="89"/>
        <v>1.0184832232649299</v>
      </c>
      <c r="J190" s="40">
        <f t="shared" ca="1" si="90"/>
        <v>1.0191051799999999</v>
      </c>
      <c r="K190" s="21" t="s">
        <v>65</v>
      </c>
      <c r="L190" s="21" t="s">
        <v>65</v>
      </c>
      <c r="M190" s="21" t="s">
        <v>65</v>
      </c>
      <c r="N190" s="21" t="s">
        <v>65</v>
      </c>
      <c r="O190" s="21" t="s">
        <v>65</v>
      </c>
      <c r="P190" s="21" t="s">
        <v>65</v>
      </c>
      <c r="Q190" s="40">
        <f t="shared" ca="1" si="78"/>
        <v>191.05179999000001</v>
      </c>
      <c r="R190" s="44">
        <f>IF(VLOOKUP(A190,$Z$12:$AI$125,8)=VLOOKUP(A189,$Z$12:$AI$125,8),0,VLOOKUP(A190,Z$12:$AI$125,8))</f>
        <v>0</v>
      </c>
      <c r="S190" s="45">
        <f>IF(R190&gt;0,VLOOKUP(R190,Y$12:$AH$125,7),0)</f>
        <v>0</v>
      </c>
      <c r="T190" s="40">
        <f t="shared" si="83"/>
        <v>0</v>
      </c>
      <c r="U190" s="40">
        <f t="shared" ca="1" si="79"/>
        <v>191.05179999000001</v>
      </c>
      <c r="V190" s="46" t="str">
        <f t="shared" si="84"/>
        <v>J=</v>
      </c>
      <c r="W190" s="47">
        <f t="shared" si="85"/>
        <v>43637</v>
      </c>
      <c r="X190" s="27"/>
      <c r="Y190" s="94">
        <f>[2]Plan1!$A346</f>
        <v>47207</v>
      </c>
      <c r="Z190" s="95" t="str">
        <f>[2]Plan1!$C346</f>
        <v>Paixão de Cristo</v>
      </c>
      <c r="AA190" s="35"/>
      <c r="AB190" s="27"/>
      <c r="AF190" s="27"/>
      <c r="AG190" s="27"/>
      <c r="AH190" s="27"/>
      <c r="AI190" s="27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</row>
    <row r="191" spans="1:185" ht="12.75" x14ac:dyDescent="0.2">
      <c r="A191" s="38">
        <f t="shared" si="80"/>
        <v>43635</v>
      </c>
      <c r="B191" s="39">
        <f t="shared" ca="1" si="86"/>
        <v>10194.163</v>
      </c>
      <c r="C191" s="40">
        <f t="shared" si="81"/>
        <v>10000</v>
      </c>
      <c r="D191" s="41">
        <f ca="1">IF(A191&lt;$B$1,VLOOKUP(A191,[1]DI!$A$4:$B$15000,2,FALSE),0)</f>
        <v>6.4000000000000001E-2</v>
      </c>
      <c r="E191" s="40">
        <f t="shared" ca="1" si="87"/>
        <v>2.4620000000000002E-4</v>
      </c>
      <c r="F191" s="42">
        <f t="shared" si="82"/>
        <v>1.24</v>
      </c>
      <c r="G191" s="43">
        <f t="shared" ca="1" si="88"/>
        <v>1.0003052880000001</v>
      </c>
      <c r="H191" s="40">
        <f ca="1">TRUNC(PRODUCT(G$10:G190),15)</f>
        <v>1.0382583992591401</v>
      </c>
      <c r="I191" s="40">
        <f t="shared" ca="1" si="89"/>
        <v>1.0184832232649299</v>
      </c>
      <c r="J191" s="40">
        <f t="shared" ca="1" si="90"/>
        <v>1.0194163000000001</v>
      </c>
      <c r="K191" s="21" t="s">
        <v>65</v>
      </c>
      <c r="L191" s="21" t="s">
        <v>65</v>
      </c>
      <c r="M191" s="21" t="s">
        <v>65</v>
      </c>
      <c r="N191" s="21" t="s">
        <v>65</v>
      </c>
      <c r="O191" s="21" t="s">
        <v>65</v>
      </c>
      <c r="P191" s="21" t="s">
        <v>65</v>
      </c>
      <c r="Q191" s="40">
        <f t="shared" ca="1" si="78"/>
        <v>194.16300000000001</v>
      </c>
      <c r="R191" s="44">
        <f>IF(VLOOKUP(A191,$Z$12:$AI$125,8)=VLOOKUP(A190,$Z$12:$AI$125,8),0,VLOOKUP(A191,Z$12:$AI$125,8))</f>
        <v>0</v>
      </c>
      <c r="S191" s="45">
        <f>IF(R191&gt;0,VLOOKUP(R191,Y$12:$AH$125,7),0)</f>
        <v>0</v>
      </c>
      <c r="T191" s="40">
        <f t="shared" si="83"/>
        <v>0</v>
      </c>
      <c r="U191" s="40">
        <f t="shared" ca="1" si="79"/>
        <v>194.16300000000001</v>
      </c>
      <c r="V191" s="46" t="str">
        <f t="shared" si="84"/>
        <v>J=</v>
      </c>
      <c r="W191" s="47">
        <f t="shared" si="85"/>
        <v>43637</v>
      </c>
      <c r="X191" s="27"/>
      <c r="Y191" s="94">
        <f>[2]Plan1!$A347</f>
        <v>47229</v>
      </c>
      <c r="Z191" s="95" t="str">
        <f>[2]Plan1!$C347</f>
        <v>Tiradentes</v>
      </c>
      <c r="AA191" s="35"/>
      <c r="AB191" s="27"/>
      <c r="AF191" s="27"/>
      <c r="AG191" s="27"/>
      <c r="AH191" s="27"/>
      <c r="AI191" s="27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</row>
    <row r="192" spans="1:185" ht="12.75" x14ac:dyDescent="0.2">
      <c r="A192" s="38">
        <f t="shared" si="80"/>
        <v>43636</v>
      </c>
      <c r="B192" s="39">
        <f t="shared" ca="1" si="86"/>
        <v>10197.2752</v>
      </c>
      <c r="C192" s="40">
        <f t="shared" si="81"/>
        <v>10000</v>
      </c>
      <c r="D192" s="41">
        <f ca="1">IF(A192&lt;$B$1,VLOOKUP(A192,[1]DI!$A$4:$B$15000,2,FALSE),0)</f>
        <v>0</v>
      </c>
      <c r="E192" s="40">
        <f t="shared" ca="1" si="87"/>
        <v>0</v>
      </c>
      <c r="F192" s="42">
        <f t="shared" si="82"/>
        <v>1.24</v>
      </c>
      <c r="G192" s="43">
        <f t="shared" ca="1" si="88"/>
        <v>1</v>
      </c>
      <c r="H192" s="40">
        <f ca="1">TRUNC(PRODUCT(G$10:G191),15)</f>
        <v>1.0385753670893301</v>
      </c>
      <c r="I192" s="40">
        <f t="shared" ca="1" si="89"/>
        <v>1.0184832232649299</v>
      </c>
      <c r="J192" s="40">
        <f t="shared" ca="1" si="90"/>
        <v>1.01972752</v>
      </c>
      <c r="K192" s="21" t="s">
        <v>65</v>
      </c>
      <c r="L192" s="21" t="s">
        <v>65</v>
      </c>
      <c r="M192" s="21" t="s">
        <v>65</v>
      </c>
      <c r="N192" s="21" t="s">
        <v>65</v>
      </c>
      <c r="O192" s="21" t="s">
        <v>65</v>
      </c>
      <c r="P192" s="21" t="s">
        <v>65</v>
      </c>
      <c r="Q192" s="40">
        <f t="shared" ca="1" si="78"/>
        <v>197.27520000000001</v>
      </c>
      <c r="R192" s="44">
        <f>IF(VLOOKUP(A192,$Z$12:$AI$125,8)=VLOOKUP(A191,$Z$12:$AI$125,8),0,VLOOKUP(A192,Z$12:$AI$125,8))</f>
        <v>0</v>
      </c>
      <c r="S192" s="45">
        <f>IF(R192&gt;0,VLOOKUP(R192,Y$12:$AH$125,7),0)</f>
        <v>0</v>
      </c>
      <c r="T192" s="40">
        <f t="shared" si="83"/>
        <v>0</v>
      </c>
      <c r="U192" s="40">
        <f t="shared" ca="1" si="79"/>
        <v>197.27520000000001</v>
      </c>
      <c r="V192" s="46" t="str">
        <f t="shared" si="84"/>
        <v>J=</v>
      </c>
      <c r="W192" s="47">
        <f t="shared" si="85"/>
        <v>43637</v>
      </c>
      <c r="X192" s="49"/>
      <c r="Y192" s="94">
        <f>[2]Plan1!$A348</f>
        <v>47239</v>
      </c>
      <c r="Z192" s="95" t="str">
        <f>[2]Plan1!$C348</f>
        <v>Dia do Trabalho</v>
      </c>
      <c r="AA192" s="35"/>
      <c r="AB192" s="27"/>
      <c r="AF192" s="27"/>
      <c r="AG192" s="27"/>
      <c r="AH192" s="49"/>
      <c r="AI192" s="49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/>
      <c r="CA192" s="50"/>
      <c r="CB192" s="50"/>
      <c r="CC192" s="50"/>
      <c r="CD192" s="50"/>
      <c r="CE192" s="50"/>
      <c r="CF192" s="50"/>
      <c r="CG192" s="50"/>
      <c r="CH192" s="50"/>
      <c r="CI192" s="50"/>
      <c r="CJ192" s="50"/>
      <c r="CK192" s="50"/>
      <c r="CL192" s="50"/>
      <c r="CM192" s="50"/>
      <c r="CN192" s="50"/>
      <c r="CO192" s="50"/>
      <c r="CP192" s="50"/>
      <c r="CQ192" s="50"/>
      <c r="CR192" s="50"/>
      <c r="CS192" s="50"/>
      <c r="CT192" s="50"/>
      <c r="CU192" s="50"/>
      <c r="CV192" s="50"/>
      <c r="CW192" s="50"/>
      <c r="CX192" s="50"/>
      <c r="CY192" s="50"/>
      <c r="CZ192" s="50"/>
      <c r="DA192" s="50"/>
      <c r="DB192" s="50"/>
      <c r="DC192" s="50"/>
      <c r="DD192" s="50"/>
      <c r="DE192" s="50"/>
      <c r="DF192" s="50"/>
      <c r="DG192" s="50"/>
      <c r="DH192" s="50"/>
      <c r="DI192" s="50"/>
      <c r="DJ192" s="50"/>
      <c r="DK192" s="50"/>
      <c r="DL192" s="50"/>
      <c r="DM192" s="50"/>
      <c r="DN192" s="50"/>
      <c r="DO192" s="50"/>
      <c r="DP192" s="50"/>
      <c r="DQ192" s="50"/>
      <c r="DR192" s="50"/>
      <c r="DS192" s="50"/>
      <c r="DT192" s="50"/>
      <c r="DU192" s="50"/>
      <c r="DV192" s="50"/>
      <c r="DW192" s="50"/>
      <c r="DX192" s="50"/>
      <c r="DY192" s="50"/>
      <c r="DZ192" s="50"/>
      <c r="EA192" s="50"/>
      <c r="EB192" s="50"/>
      <c r="EC192" s="50"/>
      <c r="ED192" s="50"/>
      <c r="EE192" s="50"/>
      <c r="EF192" s="50"/>
      <c r="EG192" s="50"/>
      <c r="EH192" s="50"/>
      <c r="EI192" s="50"/>
      <c r="EJ192" s="50"/>
      <c r="EK192" s="50"/>
      <c r="EL192" s="50"/>
      <c r="EM192" s="50"/>
      <c r="EN192" s="50"/>
      <c r="EO192" s="50"/>
      <c r="EP192" s="50"/>
      <c r="EQ192" s="50"/>
      <c r="ER192" s="50"/>
      <c r="ES192" s="50"/>
      <c r="ET192" s="50"/>
      <c r="EU192" s="50"/>
      <c r="EV192" s="50"/>
      <c r="EW192" s="50"/>
      <c r="EX192" s="50"/>
      <c r="EY192" s="50"/>
      <c r="EZ192" s="50"/>
      <c r="FA192" s="50"/>
      <c r="FB192" s="50"/>
      <c r="FC192" s="50"/>
      <c r="FD192" s="50"/>
      <c r="FE192" s="50"/>
      <c r="FF192" s="50"/>
      <c r="FG192" s="50"/>
      <c r="FH192" s="50"/>
      <c r="FI192" s="50"/>
      <c r="FJ192" s="50"/>
      <c r="FK192" s="50"/>
      <c r="FL192" s="50"/>
      <c r="FM192" s="50"/>
      <c r="FN192" s="50"/>
      <c r="FO192" s="50"/>
      <c r="FP192" s="50"/>
      <c r="FQ192" s="50"/>
      <c r="FR192" s="50"/>
      <c r="FS192" s="50"/>
      <c r="FT192" s="50"/>
      <c r="FU192" s="50"/>
      <c r="FV192" s="50"/>
      <c r="FW192" s="50"/>
      <c r="FX192" s="50"/>
      <c r="FY192" s="50"/>
      <c r="FZ192" s="50"/>
      <c r="GA192" s="50"/>
      <c r="GB192" s="50"/>
      <c r="GC192" s="50"/>
    </row>
    <row r="193" spans="1:185" ht="12.75" x14ac:dyDescent="0.2">
      <c r="A193" s="38">
        <f t="shared" si="80"/>
        <v>43637</v>
      </c>
      <c r="B193" s="39">
        <f t="shared" ca="1" si="86"/>
        <v>10197.2752</v>
      </c>
      <c r="C193" s="40">
        <f t="shared" si="81"/>
        <v>10000</v>
      </c>
      <c r="D193" s="41">
        <f ca="1">IF(A193&lt;$B$1,VLOOKUP(A193,[1]DI!$A$4:$B$15000,2,FALSE),0)</f>
        <v>6.4000000000000001E-2</v>
      </c>
      <c r="E193" s="40">
        <f t="shared" ca="1" si="87"/>
        <v>2.4620000000000002E-4</v>
      </c>
      <c r="F193" s="42">
        <f t="shared" si="82"/>
        <v>1.24</v>
      </c>
      <c r="G193" s="43">
        <f t="shared" ca="1" si="88"/>
        <v>1.0003052880000001</v>
      </c>
      <c r="H193" s="40">
        <f ca="1">TRUNC(PRODUCT(G$10:G192),15)</f>
        <v>1.0385753670893301</v>
      </c>
      <c r="I193" s="40">
        <f t="shared" ca="1" si="89"/>
        <v>1.0184832232649299</v>
      </c>
      <c r="J193" s="40">
        <f t="shared" ca="1" si="90"/>
        <v>1.01972752</v>
      </c>
      <c r="K193" s="21" t="s">
        <v>65</v>
      </c>
      <c r="L193" s="21" t="s">
        <v>65</v>
      </c>
      <c r="M193" s="21" t="s">
        <v>65</v>
      </c>
      <c r="N193" s="21" t="s">
        <v>65</v>
      </c>
      <c r="O193" s="21" t="s">
        <v>65</v>
      </c>
      <c r="P193" s="21" t="s">
        <v>65</v>
      </c>
      <c r="Q193" s="40">
        <f t="shared" ca="1" si="78"/>
        <v>197.27520000000001</v>
      </c>
      <c r="R193" s="44">
        <f>IF(VLOOKUP(A193,$Z$12:$AI$125,8)=VLOOKUP(A192,$Z$12:$AI$125,8),0,VLOOKUP(A193,Z$12:$AI$125,8))</f>
        <v>2</v>
      </c>
      <c r="S193" s="45">
        <f>IF(R193&gt;0,VLOOKUP(R193,Y$12:$AH$125,7),0)</f>
        <v>0</v>
      </c>
      <c r="T193" s="40">
        <f t="shared" si="83"/>
        <v>0</v>
      </c>
      <c r="U193" s="40">
        <f t="shared" ca="1" si="79"/>
        <v>197.27520000000001</v>
      </c>
      <c r="V193" s="46" t="str">
        <f t="shared" si="84"/>
        <v>J=</v>
      </c>
      <c r="W193" s="47">
        <f t="shared" si="85"/>
        <v>43637</v>
      </c>
      <c r="X193" s="27"/>
      <c r="Y193" s="94">
        <f>[2]Plan1!$A349</f>
        <v>47269</v>
      </c>
      <c r="Z193" s="95" t="str">
        <f>[2]Plan1!$C349</f>
        <v>Corpus Christi</v>
      </c>
      <c r="AA193" s="35"/>
      <c r="AB193" s="27"/>
      <c r="AF193" s="27"/>
      <c r="AG193" s="27"/>
      <c r="AH193" s="27"/>
      <c r="AI193" s="27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</row>
    <row r="194" spans="1:185" ht="12.75" x14ac:dyDescent="0.2">
      <c r="A194" s="38">
        <f t="shared" si="80"/>
        <v>43638</v>
      </c>
      <c r="B194" s="39">
        <f t="shared" ca="1" si="86"/>
        <v>10003.052900000001</v>
      </c>
      <c r="C194" s="40">
        <f t="shared" si="81"/>
        <v>10000</v>
      </c>
      <c r="D194" s="41">
        <f ca="1">IF(A194&lt;$B$1,VLOOKUP(A194,[1]DI!$A$4:$B$15000,2,FALSE),0)</f>
        <v>0</v>
      </c>
      <c r="E194" s="40">
        <f t="shared" ca="1" si="87"/>
        <v>0</v>
      </c>
      <c r="F194" s="42">
        <f t="shared" si="82"/>
        <v>1.24</v>
      </c>
      <c r="G194" s="43">
        <f t="shared" ca="1" si="88"/>
        <v>1</v>
      </c>
      <c r="H194" s="40">
        <f ca="1">TRUNC(PRODUCT(G$10:G193),15)</f>
        <v>1.038892431686</v>
      </c>
      <c r="I194" s="40">
        <f t="shared" ca="1" si="89"/>
        <v>1.0385753670893301</v>
      </c>
      <c r="J194" s="40">
        <f t="shared" ca="1" si="90"/>
        <v>1.00030529</v>
      </c>
      <c r="K194" s="21" t="s">
        <v>65</v>
      </c>
      <c r="L194" s="21" t="s">
        <v>65</v>
      </c>
      <c r="M194" s="21" t="s">
        <v>65</v>
      </c>
      <c r="N194" s="21" t="s">
        <v>65</v>
      </c>
      <c r="O194" s="21" t="s">
        <v>65</v>
      </c>
      <c r="P194" s="21" t="s">
        <v>65</v>
      </c>
      <c r="Q194" s="40">
        <f t="shared" ca="1" si="78"/>
        <v>3.0529000000000002</v>
      </c>
      <c r="R194" s="44">
        <f>IF(VLOOKUP(A194,$Z$12:$AI$125,8)=VLOOKUP(A193,$Z$12:$AI$125,8),0,VLOOKUP(A194,Z$12:$AI$125,8))</f>
        <v>0</v>
      </c>
      <c r="S194" s="45">
        <f>IF(R194&gt;0,VLOOKUP(R194,Y$12:$AH$125,7),0)</f>
        <v>0</v>
      </c>
      <c r="T194" s="40">
        <f t="shared" si="83"/>
        <v>0</v>
      </c>
      <c r="U194" s="40">
        <f t="shared" ca="1" si="79"/>
        <v>3.0529000000000002</v>
      </c>
      <c r="V194" s="46" t="str">
        <f t="shared" si="84"/>
        <v>J=</v>
      </c>
      <c r="W194" s="47">
        <f t="shared" si="85"/>
        <v>43728</v>
      </c>
      <c r="X194" s="49"/>
      <c r="Y194" s="94">
        <f>[2]Plan1!$A350</f>
        <v>47368</v>
      </c>
      <c r="Z194" s="95" t="str">
        <f>[2]Plan1!$C350</f>
        <v>Independência do Brasil</v>
      </c>
      <c r="AA194" s="35"/>
      <c r="AB194" s="27"/>
      <c r="AF194" s="27"/>
      <c r="AG194" s="27"/>
      <c r="AH194" s="49"/>
      <c r="AI194" s="49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0"/>
      <c r="BI194" s="50"/>
      <c r="BJ194" s="50"/>
      <c r="BK194" s="50"/>
      <c r="BL194" s="50"/>
      <c r="BM194" s="50"/>
      <c r="BN194" s="50"/>
      <c r="BO194" s="50"/>
      <c r="BP194" s="50"/>
      <c r="BQ194" s="50"/>
      <c r="BR194" s="50"/>
      <c r="BS194" s="50"/>
      <c r="BT194" s="50"/>
      <c r="BU194" s="50"/>
      <c r="BV194" s="50"/>
      <c r="BW194" s="50"/>
      <c r="BX194" s="50"/>
      <c r="BY194" s="50"/>
      <c r="BZ194" s="50"/>
      <c r="CA194" s="50"/>
      <c r="CB194" s="50"/>
      <c r="CC194" s="50"/>
      <c r="CD194" s="50"/>
      <c r="CE194" s="50"/>
      <c r="CF194" s="50"/>
      <c r="CG194" s="50"/>
      <c r="CH194" s="50"/>
      <c r="CI194" s="50"/>
      <c r="CJ194" s="50"/>
      <c r="CK194" s="50"/>
      <c r="CL194" s="50"/>
      <c r="CM194" s="50"/>
      <c r="CN194" s="50"/>
      <c r="CO194" s="50"/>
      <c r="CP194" s="50"/>
      <c r="CQ194" s="50"/>
      <c r="CR194" s="50"/>
      <c r="CS194" s="50"/>
      <c r="CT194" s="50"/>
      <c r="CU194" s="50"/>
      <c r="CV194" s="50"/>
      <c r="CW194" s="50"/>
      <c r="CX194" s="50"/>
      <c r="CY194" s="50"/>
      <c r="CZ194" s="50"/>
      <c r="DA194" s="50"/>
      <c r="DB194" s="50"/>
      <c r="DC194" s="50"/>
      <c r="DD194" s="50"/>
      <c r="DE194" s="50"/>
      <c r="DF194" s="50"/>
      <c r="DG194" s="50"/>
      <c r="DH194" s="50"/>
      <c r="DI194" s="50"/>
      <c r="DJ194" s="50"/>
      <c r="DK194" s="50"/>
      <c r="DL194" s="50"/>
      <c r="DM194" s="50"/>
      <c r="DN194" s="50"/>
      <c r="DO194" s="50"/>
      <c r="DP194" s="50"/>
      <c r="DQ194" s="50"/>
      <c r="DR194" s="50"/>
      <c r="DS194" s="50"/>
      <c r="DT194" s="50"/>
      <c r="DU194" s="50"/>
      <c r="DV194" s="50"/>
      <c r="DW194" s="50"/>
      <c r="DX194" s="50"/>
      <c r="DY194" s="50"/>
      <c r="DZ194" s="50"/>
      <c r="EA194" s="50"/>
      <c r="EB194" s="50"/>
      <c r="EC194" s="50"/>
      <c r="ED194" s="50"/>
      <c r="EE194" s="50"/>
      <c r="EF194" s="50"/>
      <c r="EG194" s="50"/>
      <c r="EH194" s="50"/>
      <c r="EI194" s="50"/>
      <c r="EJ194" s="50"/>
      <c r="EK194" s="50"/>
      <c r="EL194" s="50"/>
      <c r="EM194" s="50"/>
      <c r="EN194" s="50"/>
      <c r="EO194" s="50"/>
      <c r="EP194" s="50"/>
      <c r="EQ194" s="50"/>
      <c r="ER194" s="50"/>
      <c r="ES194" s="50"/>
      <c r="ET194" s="50"/>
      <c r="EU194" s="50"/>
      <c r="EV194" s="50"/>
      <c r="EW194" s="50"/>
      <c r="EX194" s="50"/>
      <c r="EY194" s="50"/>
      <c r="EZ194" s="50"/>
      <c r="FA194" s="50"/>
      <c r="FB194" s="50"/>
      <c r="FC194" s="50"/>
      <c r="FD194" s="50"/>
      <c r="FE194" s="50"/>
      <c r="FF194" s="50"/>
      <c r="FG194" s="50"/>
      <c r="FH194" s="50"/>
      <c r="FI194" s="50"/>
      <c r="FJ194" s="50"/>
      <c r="FK194" s="50"/>
      <c r="FL194" s="50"/>
      <c r="FM194" s="50"/>
      <c r="FN194" s="50"/>
      <c r="FO194" s="50"/>
      <c r="FP194" s="50"/>
      <c r="FQ194" s="50"/>
      <c r="FR194" s="50"/>
      <c r="FS194" s="50"/>
      <c r="FT194" s="50"/>
      <c r="FU194" s="50"/>
      <c r="FV194" s="50"/>
      <c r="FW194" s="50"/>
      <c r="FX194" s="50"/>
      <c r="FY194" s="50"/>
      <c r="FZ194" s="50"/>
      <c r="GA194" s="50"/>
      <c r="GB194" s="50"/>
      <c r="GC194" s="50"/>
    </row>
    <row r="195" spans="1:185" ht="12.75" x14ac:dyDescent="0.2">
      <c r="A195" s="38">
        <f t="shared" si="80"/>
        <v>43639</v>
      </c>
      <c r="B195" s="39">
        <f t="shared" ca="1" si="86"/>
        <v>10003.052900000001</v>
      </c>
      <c r="C195" s="40">
        <f t="shared" si="81"/>
        <v>10000</v>
      </c>
      <c r="D195" s="41">
        <f ca="1">IF(A195&lt;$B$1,VLOOKUP(A195,[1]DI!$A$4:$B$15000,2,FALSE),0)</f>
        <v>0</v>
      </c>
      <c r="E195" s="40">
        <f t="shared" ca="1" si="87"/>
        <v>0</v>
      </c>
      <c r="F195" s="42">
        <f t="shared" si="82"/>
        <v>1.24</v>
      </c>
      <c r="G195" s="43">
        <f t="shared" ca="1" si="88"/>
        <v>1</v>
      </c>
      <c r="H195" s="40">
        <f ca="1">TRUNC(PRODUCT(G$10:G194),15)</f>
        <v>1.038892431686</v>
      </c>
      <c r="I195" s="40">
        <f t="shared" ca="1" si="89"/>
        <v>1.0385753670893301</v>
      </c>
      <c r="J195" s="40">
        <f t="shared" ca="1" si="90"/>
        <v>1.00030529</v>
      </c>
      <c r="K195" s="21" t="s">
        <v>65</v>
      </c>
      <c r="L195" s="21" t="s">
        <v>65</v>
      </c>
      <c r="M195" s="21" t="s">
        <v>65</v>
      </c>
      <c r="N195" s="21" t="s">
        <v>65</v>
      </c>
      <c r="O195" s="21" t="s">
        <v>65</v>
      </c>
      <c r="P195" s="21" t="s">
        <v>65</v>
      </c>
      <c r="Q195" s="40">
        <f t="shared" ca="1" si="78"/>
        <v>3.0529000000000002</v>
      </c>
      <c r="R195" s="44">
        <f>IF(VLOOKUP(A195,$Z$12:$AI$125,8)=VLOOKUP(A194,$Z$12:$AI$125,8),0,VLOOKUP(A195,Z$12:$AI$125,8))</f>
        <v>0</v>
      </c>
      <c r="S195" s="45">
        <f>IF(R195&gt;0,VLOOKUP(R195,Y$12:$AH$125,7),0)</f>
        <v>0</v>
      </c>
      <c r="T195" s="40">
        <f t="shared" si="83"/>
        <v>0</v>
      </c>
      <c r="U195" s="40">
        <f t="shared" ca="1" si="79"/>
        <v>3.0529000000000002</v>
      </c>
      <c r="V195" s="46" t="str">
        <f t="shared" si="84"/>
        <v>J=</v>
      </c>
      <c r="W195" s="47">
        <f t="shared" si="85"/>
        <v>43728</v>
      </c>
      <c r="X195" s="49"/>
      <c r="Y195" s="94">
        <f>[2]Plan1!$A351</f>
        <v>47403</v>
      </c>
      <c r="Z195" s="95" t="str">
        <f>[2]Plan1!$C351</f>
        <v>Nossa Sr.a Aparecida - Padroeira do Brasil</v>
      </c>
      <c r="AA195" s="35"/>
      <c r="AB195" s="27"/>
      <c r="AF195" s="27"/>
      <c r="AG195" s="27"/>
      <c r="AH195" s="49"/>
      <c r="AI195" s="49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0"/>
      <c r="BI195" s="50"/>
      <c r="BJ195" s="50"/>
      <c r="BK195" s="50"/>
      <c r="BL195" s="50"/>
      <c r="BM195" s="50"/>
      <c r="BN195" s="50"/>
      <c r="BO195" s="50"/>
      <c r="BP195" s="50"/>
      <c r="BQ195" s="50"/>
      <c r="BR195" s="50"/>
      <c r="BS195" s="50"/>
      <c r="BT195" s="50"/>
      <c r="BU195" s="50"/>
      <c r="BV195" s="50"/>
      <c r="BW195" s="50"/>
      <c r="BX195" s="50"/>
      <c r="BY195" s="50"/>
      <c r="BZ195" s="50"/>
      <c r="CA195" s="50"/>
      <c r="CB195" s="50"/>
      <c r="CC195" s="50"/>
      <c r="CD195" s="50"/>
      <c r="CE195" s="50"/>
      <c r="CF195" s="50"/>
      <c r="CG195" s="50"/>
      <c r="CH195" s="50"/>
      <c r="CI195" s="50"/>
      <c r="CJ195" s="50"/>
      <c r="CK195" s="50"/>
      <c r="CL195" s="50"/>
      <c r="CM195" s="50"/>
      <c r="CN195" s="50"/>
      <c r="CO195" s="50"/>
      <c r="CP195" s="50"/>
      <c r="CQ195" s="50"/>
      <c r="CR195" s="50"/>
      <c r="CS195" s="50"/>
      <c r="CT195" s="50"/>
      <c r="CU195" s="50"/>
      <c r="CV195" s="50"/>
      <c r="CW195" s="50"/>
      <c r="CX195" s="50"/>
      <c r="CY195" s="50"/>
      <c r="CZ195" s="50"/>
      <c r="DA195" s="50"/>
      <c r="DB195" s="50"/>
      <c r="DC195" s="50"/>
      <c r="DD195" s="50"/>
      <c r="DE195" s="50"/>
      <c r="DF195" s="50"/>
      <c r="DG195" s="50"/>
      <c r="DH195" s="50"/>
      <c r="DI195" s="50"/>
      <c r="DJ195" s="50"/>
      <c r="DK195" s="50"/>
      <c r="DL195" s="50"/>
      <c r="DM195" s="50"/>
      <c r="DN195" s="50"/>
      <c r="DO195" s="50"/>
      <c r="DP195" s="50"/>
      <c r="DQ195" s="50"/>
      <c r="DR195" s="50"/>
      <c r="DS195" s="50"/>
      <c r="DT195" s="50"/>
      <c r="DU195" s="50"/>
      <c r="DV195" s="50"/>
      <c r="DW195" s="50"/>
      <c r="DX195" s="50"/>
      <c r="DY195" s="50"/>
      <c r="DZ195" s="50"/>
      <c r="EA195" s="50"/>
      <c r="EB195" s="50"/>
      <c r="EC195" s="50"/>
      <c r="ED195" s="50"/>
      <c r="EE195" s="50"/>
      <c r="EF195" s="50"/>
      <c r="EG195" s="50"/>
      <c r="EH195" s="50"/>
      <c r="EI195" s="50"/>
      <c r="EJ195" s="50"/>
      <c r="EK195" s="50"/>
      <c r="EL195" s="50"/>
      <c r="EM195" s="50"/>
      <c r="EN195" s="50"/>
      <c r="EO195" s="50"/>
      <c r="EP195" s="50"/>
      <c r="EQ195" s="50"/>
      <c r="ER195" s="50"/>
      <c r="ES195" s="50"/>
      <c r="ET195" s="50"/>
      <c r="EU195" s="50"/>
      <c r="EV195" s="50"/>
      <c r="EW195" s="50"/>
      <c r="EX195" s="50"/>
      <c r="EY195" s="50"/>
      <c r="EZ195" s="50"/>
      <c r="FA195" s="50"/>
      <c r="FB195" s="50"/>
      <c r="FC195" s="50"/>
      <c r="FD195" s="50"/>
      <c r="FE195" s="50"/>
      <c r="FF195" s="50"/>
      <c r="FG195" s="50"/>
      <c r="FH195" s="50"/>
      <c r="FI195" s="50"/>
      <c r="FJ195" s="50"/>
      <c r="FK195" s="50"/>
      <c r="FL195" s="50"/>
      <c r="FM195" s="50"/>
      <c r="FN195" s="50"/>
      <c r="FO195" s="50"/>
      <c r="FP195" s="50"/>
      <c r="FQ195" s="50"/>
      <c r="FR195" s="50"/>
      <c r="FS195" s="50"/>
      <c r="FT195" s="50"/>
      <c r="FU195" s="50"/>
      <c r="FV195" s="50"/>
      <c r="FW195" s="50"/>
      <c r="FX195" s="50"/>
      <c r="FY195" s="50"/>
      <c r="FZ195" s="50"/>
      <c r="GA195" s="50"/>
      <c r="GB195" s="50"/>
      <c r="GC195" s="50"/>
    </row>
    <row r="196" spans="1:185" ht="12.75" x14ac:dyDescent="0.2">
      <c r="A196" s="38">
        <f t="shared" si="80"/>
        <v>43640</v>
      </c>
      <c r="B196" s="39">
        <f t="shared" ca="1" si="86"/>
        <v>10003.052900000001</v>
      </c>
      <c r="C196" s="40">
        <f t="shared" si="81"/>
        <v>10000</v>
      </c>
      <c r="D196" s="41">
        <f ca="1">IF(A196&lt;$B$1,VLOOKUP(A196,[1]DI!$A$4:$B$15000,2,FALSE),0)</f>
        <v>6.4000000000000001E-2</v>
      </c>
      <c r="E196" s="40">
        <f t="shared" ca="1" si="87"/>
        <v>2.4620000000000002E-4</v>
      </c>
      <c r="F196" s="42">
        <f t="shared" si="82"/>
        <v>1.24</v>
      </c>
      <c r="G196" s="43">
        <f t="shared" ca="1" si="88"/>
        <v>1.0003052880000001</v>
      </c>
      <c r="H196" s="40">
        <f ca="1">TRUNC(PRODUCT(G$10:G195),15)</f>
        <v>1.038892431686</v>
      </c>
      <c r="I196" s="40">
        <f t="shared" ca="1" si="89"/>
        <v>1.0385753670893301</v>
      </c>
      <c r="J196" s="40">
        <f t="shared" ca="1" si="90"/>
        <v>1.00030529</v>
      </c>
      <c r="K196" s="21" t="s">
        <v>65</v>
      </c>
      <c r="L196" s="21" t="s">
        <v>65</v>
      </c>
      <c r="M196" s="21" t="s">
        <v>65</v>
      </c>
      <c r="N196" s="21" t="s">
        <v>65</v>
      </c>
      <c r="O196" s="21" t="s">
        <v>65</v>
      </c>
      <c r="P196" s="21" t="s">
        <v>65</v>
      </c>
      <c r="Q196" s="40">
        <f t="shared" ca="1" si="78"/>
        <v>3.0529000000000002</v>
      </c>
      <c r="R196" s="44">
        <f>IF(VLOOKUP(A196,$Z$12:$AI$125,8)=VLOOKUP(A195,$Z$12:$AI$125,8),0,VLOOKUP(A196,Z$12:$AI$125,8))</f>
        <v>0</v>
      </c>
      <c r="S196" s="45">
        <f>IF(R196&gt;0,VLOOKUP(R196,Y$12:$AH$125,7),0)</f>
        <v>0</v>
      </c>
      <c r="T196" s="40">
        <f t="shared" si="83"/>
        <v>0</v>
      </c>
      <c r="U196" s="40">
        <f t="shared" ca="1" si="79"/>
        <v>3.0529000000000002</v>
      </c>
      <c r="V196" s="46" t="str">
        <f t="shared" si="84"/>
        <v>J=</v>
      </c>
      <c r="W196" s="47">
        <f t="shared" si="85"/>
        <v>43728</v>
      </c>
      <c r="X196" s="27"/>
      <c r="Y196" s="94">
        <f>[2]Plan1!$A352</f>
        <v>47424</v>
      </c>
      <c r="Z196" s="95" t="str">
        <f>[2]Plan1!$C352</f>
        <v>Finados</v>
      </c>
      <c r="AA196" s="35"/>
      <c r="AB196" s="27"/>
      <c r="AF196" s="27"/>
      <c r="AG196" s="27"/>
      <c r="AH196" s="27"/>
      <c r="AI196" s="27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</row>
    <row r="197" spans="1:185" ht="12.75" x14ac:dyDescent="0.2">
      <c r="A197" s="38">
        <f t="shared" si="80"/>
        <v>43641</v>
      </c>
      <c r="B197" s="39">
        <f t="shared" ca="1" si="86"/>
        <v>10006.106699989999</v>
      </c>
      <c r="C197" s="40">
        <f t="shared" si="81"/>
        <v>10000</v>
      </c>
      <c r="D197" s="41">
        <f ca="1">IF(A197&lt;$B$1,VLOOKUP(A197,[1]DI!$A$4:$B$15000,2,FALSE),0)</f>
        <v>6.4000000000000001E-2</v>
      </c>
      <c r="E197" s="40">
        <f t="shared" ca="1" si="87"/>
        <v>2.4620000000000002E-4</v>
      </c>
      <c r="F197" s="42">
        <f t="shared" si="82"/>
        <v>1.24</v>
      </c>
      <c r="G197" s="43">
        <f t="shared" ca="1" si="88"/>
        <v>1.0003052880000001</v>
      </c>
      <c r="H197" s="40">
        <f ca="1">TRUNC(PRODUCT(G$10:G196),15)</f>
        <v>1.03920959307868</v>
      </c>
      <c r="I197" s="40">
        <f t="shared" ca="1" si="89"/>
        <v>1.0385753670893301</v>
      </c>
      <c r="J197" s="40">
        <f t="shared" ca="1" si="90"/>
        <v>1.0006106699999999</v>
      </c>
      <c r="K197" s="21" t="s">
        <v>65</v>
      </c>
      <c r="L197" s="21" t="s">
        <v>65</v>
      </c>
      <c r="M197" s="21" t="s">
        <v>65</v>
      </c>
      <c r="N197" s="21" t="s">
        <v>65</v>
      </c>
      <c r="O197" s="21" t="s">
        <v>65</v>
      </c>
      <c r="P197" s="21" t="s">
        <v>65</v>
      </c>
      <c r="Q197" s="40">
        <f t="shared" ca="1" si="78"/>
        <v>6.1066999900000001</v>
      </c>
      <c r="R197" s="44">
        <f>IF(VLOOKUP(A197,$Z$12:$AI$125,8)=VLOOKUP(A196,$Z$12:$AI$125,8),0,VLOOKUP(A197,Z$12:$AI$125,8))</f>
        <v>0</v>
      </c>
      <c r="S197" s="45">
        <f>IF(R197&gt;0,VLOOKUP(R197,Y$12:$AH$125,7),0)</f>
        <v>0</v>
      </c>
      <c r="T197" s="40">
        <f t="shared" si="83"/>
        <v>0</v>
      </c>
      <c r="U197" s="40">
        <f t="shared" ca="1" si="79"/>
        <v>6.1066999900000001</v>
      </c>
      <c r="V197" s="46" t="str">
        <f t="shared" si="84"/>
        <v>J=</v>
      </c>
      <c r="W197" s="47">
        <f t="shared" si="85"/>
        <v>43728</v>
      </c>
      <c r="X197" s="27"/>
      <c r="Y197" s="94">
        <f>[2]Plan1!$A353</f>
        <v>47437</v>
      </c>
      <c r="Z197" s="95" t="str">
        <f>[2]Plan1!$C353</f>
        <v>Proclamação da República</v>
      </c>
      <c r="AA197" s="35"/>
      <c r="AB197" s="27"/>
      <c r="AF197" s="27"/>
      <c r="AG197" s="27"/>
      <c r="AH197" s="27"/>
      <c r="AI197" s="27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</row>
    <row r="198" spans="1:185" ht="12.75" x14ac:dyDescent="0.2">
      <c r="A198" s="38">
        <f t="shared" si="80"/>
        <v>43642</v>
      </c>
      <c r="B198" s="39">
        <f t="shared" ca="1" si="86"/>
        <v>10009.16139999</v>
      </c>
      <c r="C198" s="40">
        <f t="shared" si="81"/>
        <v>10000</v>
      </c>
      <c r="D198" s="41">
        <f ca="1">IF(A198&lt;$B$1,VLOOKUP(A198,[1]DI!$A$4:$B$15000,2,FALSE),0)</f>
        <v>6.4000000000000001E-2</v>
      </c>
      <c r="E198" s="40">
        <f t="shared" ca="1" si="87"/>
        <v>2.4620000000000002E-4</v>
      </c>
      <c r="F198" s="42">
        <f t="shared" si="82"/>
        <v>1.24</v>
      </c>
      <c r="G198" s="43">
        <f t="shared" ca="1" si="88"/>
        <v>1.0003052880000001</v>
      </c>
      <c r="H198" s="40">
        <f ca="1">TRUNC(PRODUCT(G$10:G197),15)</f>
        <v>1.03952685129694</v>
      </c>
      <c r="I198" s="40">
        <f t="shared" ca="1" si="89"/>
        <v>1.0385753670893301</v>
      </c>
      <c r="J198" s="40">
        <f t="shared" ca="1" si="90"/>
        <v>1.00091614</v>
      </c>
      <c r="K198" s="21" t="s">
        <v>65</v>
      </c>
      <c r="L198" s="21" t="s">
        <v>65</v>
      </c>
      <c r="M198" s="21" t="s">
        <v>65</v>
      </c>
      <c r="N198" s="21" t="s">
        <v>65</v>
      </c>
      <c r="O198" s="21" t="s">
        <v>65</v>
      </c>
      <c r="P198" s="21" t="s">
        <v>65</v>
      </c>
      <c r="Q198" s="40">
        <f t="shared" ca="1" si="78"/>
        <v>9.1613999899999996</v>
      </c>
      <c r="R198" s="44">
        <f>IF(VLOOKUP(A198,$Z$12:$AI$125,8)=VLOOKUP(A197,$Z$12:$AI$125,8),0,VLOOKUP(A198,Z$12:$AI$125,8))</f>
        <v>0</v>
      </c>
      <c r="S198" s="45">
        <f>IF(R198&gt;0,VLOOKUP(R198,Y$12:$AH$125,7),0)</f>
        <v>0</v>
      </c>
      <c r="T198" s="40">
        <f t="shared" si="83"/>
        <v>0</v>
      </c>
      <c r="U198" s="40">
        <f t="shared" ca="1" si="79"/>
        <v>9.1613999899999996</v>
      </c>
      <c r="V198" s="46" t="str">
        <f t="shared" si="84"/>
        <v>J=</v>
      </c>
      <c r="W198" s="47">
        <f t="shared" si="85"/>
        <v>43728</v>
      </c>
      <c r="X198" s="27"/>
      <c r="Y198" s="94">
        <f>[2]Plan1!$A354</f>
        <v>47442</v>
      </c>
      <c r="Z198" s="95" t="str">
        <f>[2]Plan1!$C354</f>
        <v>Dia Nacional de Zumbi e da Consciência Negra</v>
      </c>
      <c r="AA198" s="35"/>
      <c r="AB198" s="27"/>
      <c r="AF198" s="27"/>
      <c r="AG198" s="27"/>
      <c r="AH198" s="27"/>
      <c r="AI198" s="27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</row>
    <row r="199" spans="1:185" ht="12.75" x14ac:dyDescent="0.2">
      <c r="A199" s="38">
        <f t="shared" si="80"/>
        <v>43643</v>
      </c>
      <c r="B199" s="39">
        <f t="shared" ca="1" si="86"/>
        <v>10012.2171</v>
      </c>
      <c r="C199" s="40">
        <f t="shared" si="81"/>
        <v>10000</v>
      </c>
      <c r="D199" s="41">
        <f ca="1">IF(A199&lt;$B$1,VLOOKUP(A199,[1]DI!$A$4:$B$15000,2,FALSE),0)</f>
        <v>6.4000000000000001E-2</v>
      </c>
      <c r="E199" s="40">
        <f t="shared" ca="1" si="87"/>
        <v>2.4620000000000002E-4</v>
      </c>
      <c r="F199" s="42">
        <f t="shared" si="82"/>
        <v>1.24</v>
      </c>
      <c r="G199" s="43">
        <f t="shared" ca="1" si="88"/>
        <v>1.0003052880000001</v>
      </c>
      <c r="H199" s="40">
        <f ca="1">TRUNC(PRODUCT(G$10:G198),15)</f>
        <v>1.0398442063703099</v>
      </c>
      <c r="I199" s="40">
        <f t="shared" ca="1" si="89"/>
        <v>1.0385753670893301</v>
      </c>
      <c r="J199" s="40">
        <f t="shared" ca="1" si="90"/>
        <v>1.00122171</v>
      </c>
      <c r="K199" s="21" t="s">
        <v>65</v>
      </c>
      <c r="L199" s="21" t="s">
        <v>65</v>
      </c>
      <c r="M199" s="21" t="s">
        <v>65</v>
      </c>
      <c r="N199" s="21" t="s">
        <v>65</v>
      </c>
      <c r="O199" s="21" t="s">
        <v>65</v>
      </c>
      <c r="P199" s="21" t="s">
        <v>65</v>
      </c>
      <c r="Q199" s="40">
        <f t="shared" ca="1" si="78"/>
        <v>12.2171</v>
      </c>
      <c r="R199" s="44">
        <f>IF(VLOOKUP(A199,$Z$12:$AI$125,8)=VLOOKUP(A198,$Z$12:$AI$125,8),0,VLOOKUP(A199,Z$12:$AI$125,8))</f>
        <v>0</v>
      </c>
      <c r="S199" s="45">
        <f>IF(R199&gt;0,VLOOKUP(R199,Y$12:$AH$125,7),0)</f>
        <v>0</v>
      </c>
      <c r="T199" s="40">
        <f t="shared" si="83"/>
        <v>0</v>
      </c>
      <c r="U199" s="40">
        <f t="shared" ca="1" si="79"/>
        <v>12.2171</v>
      </c>
      <c r="V199" s="46" t="str">
        <f t="shared" si="84"/>
        <v>J=</v>
      </c>
      <c r="W199" s="47">
        <f t="shared" si="85"/>
        <v>43728</v>
      </c>
      <c r="X199" s="27"/>
      <c r="Y199" s="94">
        <f>[2]Plan1!$A355</f>
        <v>47477</v>
      </c>
      <c r="Z199" s="95" t="str">
        <f>[2]Plan1!$C355</f>
        <v>Natal</v>
      </c>
      <c r="AA199" s="35"/>
      <c r="AB199" s="27"/>
      <c r="AF199" s="27"/>
      <c r="AG199" s="27"/>
      <c r="AH199" s="27"/>
      <c r="AI199" s="27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</row>
    <row r="200" spans="1:185" ht="12.75" x14ac:dyDescent="0.2">
      <c r="A200" s="38">
        <f t="shared" si="80"/>
        <v>43644</v>
      </c>
      <c r="B200" s="39">
        <f t="shared" ca="1" si="86"/>
        <v>10015.2737</v>
      </c>
      <c r="C200" s="40">
        <f t="shared" si="81"/>
        <v>10000</v>
      </c>
      <c r="D200" s="41">
        <f ca="1">IF(A200&lt;$B$1,VLOOKUP(A200,[1]DI!$A$4:$B$15000,2,FALSE),0)</f>
        <v>6.4000000000000001E-2</v>
      </c>
      <c r="E200" s="40">
        <f t="shared" ca="1" si="87"/>
        <v>2.4620000000000002E-4</v>
      </c>
      <c r="F200" s="42">
        <f t="shared" si="82"/>
        <v>1.24</v>
      </c>
      <c r="G200" s="43">
        <f t="shared" ca="1" si="88"/>
        <v>1.0003052880000001</v>
      </c>
      <c r="H200" s="40">
        <f ca="1">TRUNC(PRODUCT(G$10:G199),15)</f>
        <v>1.0401616583283899</v>
      </c>
      <c r="I200" s="40">
        <f t="shared" ca="1" si="89"/>
        <v>1.0385753670893301</v>
      </c>
      <c r="J200" s="40">
        <f t="shared" ca="1" si="90"/>
        <v>1.00152737</v>
      </c>
      <c r="K200" s="21" t="s">
        <v>65</v>
      </c>
      <c r="L200" s="21" t="s">
        <v>65</v>
      </c>
      <c r="M200" s="21" t="s">
        <v>65</v>
      </c>
      <c r="N200" s="21" t="s">
        <v>65</v>
      </c>
      <c r="O200" s="21" t="s">
        <v>65</v>
      </c>
      <c r="P200" s="21" t="s">
        <v>65</v>
      </c>
      <c r="Q200" s="40">
        <f t="shared" ca="1" si="78"/>
        <v>15.2737</v>
      </c>
      <c r="R200" s="44">
        <f>IF(VLOOKUP(A200,$Z$12:$AI$125,8)=VLOOKUP(A199,$Z$12:$AI$125,8),0,VLOOKUP(A200,Z$12:$AI$125,8))</f>
        <v>0</v>
      </c>
      <c r="S200" s="45">
        <f>IF(R200&gt;0,VLOOKUP(R200,Y$12:$AH$125,7),0)</f>
        <v>0</v>
      </c>
      <c r="T200" s="40">
        <f t="shared" si="83"/>
        <v>0</v>
      </c>
      <c r="U200" s="40">
        <f t="shared" ca="1" si="79"/>
        <v>15.2737</v>
      </c>
      <c r="V200" s="46" t="str">
        <f t="shared" si="84"/>
        <v>J=</v>
      </c>
      <c r="W200" s="47">
        <f t="shared" si="85"/>
        <v>43728</v>
      </c>
      <c r="X200" s="27"/>
      <c r="Y200" s="94">
        <f>[2]Plan1!$A356</f>
        <v>47484</v>
      </c>
      <c r="Z200" s="95" t="str">
        <f>[2]Plan1!$C356</f>
        <v>Confraternização Universal</v>
      </c>
      <c r="AA200" s="35"/>
      <c r="AB200" s="27"/>
      <c r="AF200" s="27"/>
      <c r="AG200" s="27"/>
      <c r="AH200" s="27"/>
      <c r="AI200" s="27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</row>
    <row r="201" spans="1:185" ht="12.75" x14ac:dyDescent="0.2">
      <c r="A201" s="38">
        <f t="shared" si="80"/>
        <v>43645</v>
      </c>
      <c r="B201" s="39">
        <f t="shared" ca="1" si="86"/>
        <v>10018.3313</v>
      </c>
      <c r="C201" s="40">
        <f t="shared" si="81"/>
        <v>10000</v>
      </c>
      <c r="D201" s="41">
        <f ca="1">IF(A201&lt;$B$1,VLOOKUP(A201,[1]DI!$A$4:$B$15000,2,FALSE),0)</f>
        <v>0</v>
      </c>
      <c r="E201" s="40">
        <f t="shared" ca="1" si="87"/>
        <v>0</v>
      </c>
      <c r="F201" s="42">
        <f t="shared" si="82"/>
        <v>1.24</v>
      </c>
      <c r="G201" s="43">
        <f t="shared" ca="1" si="88"/>
        <v>1</v>
      </c>
      <c r="H201" s="40">
        <f ca="1">TRUNC(PRODUCT(G$10:G200),15)</f>
        <v>1.0404792072007401</v>
      </c>
      <c r="I201" s="40">
        <f t="shared" ca="1" si="89"/>
        <v>1.0385753670893301</v>
      </c>
      <c r="J201" s="40">
        <f t="shared" ca="1" si="90"/>
        <v>1.0018331300000001</v>
      </c>
      <c r="K201" s="21" t="s">
        <v>65</v>
      </c>
      <c r="L201" s="21" t="s">
        <v>65</v>
      </c>
      <c r="M201" s="21" t="s">
        <v>65</v>
      </c>
      <c r="N201" s="21" t="s">
        <v>65</v>
      </c>
      <c r="O201" s="21" t="s">
        <v>65</v>
      </c>
      <c r="P201" s="21" t="s">
        <v>65</v>
      </c>
      <c r="Q201" s="40">
        <f t="shared" ca="1" si="78"/>
        <v>18.331299999999999</v>
      </c>
      <c r="R201" s="44">
        <f>IF(VLOOKUP(A201,$Z$12:$AI$125,8)=VLOOKUP(A200,$Z$12:$AI$125,8),0,VLOOKUP(A201,Z$12:$AI$125,8))</f>
        <v>0</v>
      </c>
      <c r="S201" s="45">
        <f>IF(R201&gt;0,VLOOKUP(R201,Y$12:$AH$125,7),0)</f>
        <v>0</v>
      </c>
      <c r="T201" s="40">
        <f t="shared" si="83"/>
        <v>0</v>
      </c>
      <c r="U201" s="40">
        <f t="shared" ca="1" si="79"/>
        <v>18.331299999999999</v>
      </c>
      <c r="V201" s="46" t="str">
        <f t="shared" si="84"/>
        <v>J=</v>
      </c>
      <c r="W201" s="47">
        <f t="shared" si="85"/>
        <v>43728</v>
      </c>
      <c r="X201" s="27"/>
      <c r="Y201" s="94">
        <f>[2]Plan1!$A357</f>
        <v>47546</v>
      </c>
      <c r="Z201" s="95" t="str">
        <f>[2]Plan1!$C357</f>
        <v>Carnaval</v>
      </c>
      <c r="AA201" s="35"/>
      <c r="AB201" s="27"/>
      <c r="AF201" s="27"/>
      <c r="AG201" s="27"/>
      <c r="AH201" s="27"/>
      <c r="AI201" s="27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</row>
    <row r="202" spans="1:185" ht="12.75" x14ac:dyDescent="0.2">
      <c r="A202" s="38">
        <f t="shared" si="80"/>
        <v>43646</v>
      </c>
      <c r="B202" s="39">
        <f t="shared" ca="1" si="86"/>
        <v>10018.3313</v>
      </c>
      <c r="C202" s="40">
        <f t="shared" si="81"/>
        <v>10000</v>
      </c>
      <c r="D202" s="41">
        <f ca="1">IF(A202&lt;$B$1,VLOOKUP(A202,[1]DI!$A$4:$B$15000,2,FALSE),0)</f>
        <v>0</v>
      </c>
      <c r="E202" s="40">
        <f t="shared" ca="1" si="87"/>
        <v>0</v>
      </c>
      <c r="F202" s="42">
        <f t="shared" si="82"/>
        <v>1.24</v>
      </c>
      <c r="G202" s="43">
        <f t="shared" ca="1" si="88"/>
        <v>1</v>
      </c>
      <c r="H202" s="40">
        <f ca="1">TRUNC(PRODUCT(G$10:G201),15)</f>
        <v>1.0404792072007401</v>
      </c>
      <c r="I202" s="40">
        <f t="shared" ca="1" si="89"/>
        <v>1.0385753670893301</v>
      </c>
      <c r="J202" s="40">
        <f t="shared" ca="1" si="90"/>
        <v>1.0018331300000001</v>
      </c>
      <c r="K202" s="21" t="s">
        <v>65</v>
      </c>
      <c r="L202" s="21" t="s">
        <v>65</v>
      </c>
      <c r="M202" s="21" t="s">
        <v>65</v>
      </c>
      <c r="N202" s="21" t="s">
        <v>65</v>
      </c>
      <c r="O202" s="21" t="s">
        <v>65</v>
      </c>
      <c r="P202" s="21" t="s">
        <v>65</v>
      </c>
      <c r="Q202" s="40">
        <f t="shared" ref="Q202:Q265" ca="1" si="91">TRUNC((C202*(J202-1)),8)</f>
        <v>18.331299999999999</v>
      </c>
      <c r="R202" s="44">
        <f>IF(VLOOKUP(A202,$Z$12:$AI$125,8)=VLOOKUP(A201,$Z$12:$AI$125,8),0,VLOOKUP(A202,Z$12:$AI$125,8))</f>
        <v>0</v>
      </c>
      <c r="S202" s="45">
        <f>IF(R202&gt;0,VLOOKUP(R202,Y$12:$AH$125,7),0)</f>
        <v>0</v>
      </c>
      <c r="T202" s="40">
        <f t="shared" si="83"/>
        <v>0</v>
      </c>
      <c r="U202" s="40">
        <f t="shared" ref="U202:U265" ca="1" si="92">(Q202+T202)</f>
        <v>18.331299999999999</v>
      </c>
      <c r="V202" s="46" t="str">
        <f t="shared" si="84"/>
        <v>J=</v>
      </c>
      <c r="W202" s="47">
        <f t="shared" si="85"/>
        <v>43728</v>
      </c>
      <c r="X202" s="27"/>
      <c r="Y202" s="94">
        <f>[2]Plan1!$A358</f>
        <v>47547</v>
      </c>
      <c r="Z202" s="95" t="str">
        <f>[2]Plan1!$C358</f>
        <v>Carnaval</v>
      </c>
      <c r="AA202" s="35"/>
      <c r="AB202" s="27"/>
      <c r="AF202" s="27"/>
      <c r="AG202" s="27"/>
      <c r="AH202" s="27"/>
      <c r="AI202" s="27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</row>
    <row r="203" spans="1:185" ht="12.75" x14ac:dyDescent="0.2">
      <c r="A203" s="38">
        <f t="shared" ref="A203:A266" si="93">(A202+1)</f>
        <v>43647</v>
      </c>
      <c r="B203" s="39">
        <f t="shared" ca="1" si="86"/>
        <v>10018.3313</v>
      </c>
      <c r="C203" s="40">
        <f t="shared" ref="C203:C266" si="94">TRUNC(C202-T202,8)</f>
        <v>10000</v>
      </c>
      <c r="D203" s="41">
        <f ca="1">IF(A203&lt;$B$1,VLOOKUP(A203,[1]DI!$A$4:$B$15000,2,FALSE),0)</f>
        <v>6.4000000000000001E-2</v>
      </c>
      <c r="E203" s="40">
        <f t="shared" ca="1" si="87"/>
        <v>2.4620000000000002E-4</v>
      </c>
      <c r="F203" s="42">
        <f t="shared" ref="F203:F266" si="95">F202</f>
        <v>1.24</v>
      </c>
      <c r="G203" s="43">
        <f t="shared" ca="1" si="88"/>
        <v>1.0003052880000001</v>
      </c>
      <c r="H203" s="40">
        <f ca="1">TRUNC(PRODUCT(G$10:G202),15)</f>
        <v>1.0404792072007401</v>
      </c>
      <c r="I203" s="40">
        <f t="shared" ca="1" si="89"/>
        <v>1.0385753670893301</v>
      </c>
      <c r="J203" s="40">
        <f t="shared" ca="1" si="90"/>
        <v>1.0018331300000001</v>
      </c>
      <c r="K203" s="21" t="s">
        <v>65</v>
      </c>
      <c r="L203" s="21" t="s">
        <v>65</v>
      </c>
      <c r="M203" s="21" t="s">
        <v>65</v>
      </c>
      <c r="N203" s="21" t="s">
        <v>65</v>
      </c>
      <c r="O203" s="21" t="s">
        <v>65</v>
      </c>
      <c r="P203" s="21" t="s">
        <v>65</v>
      </c>
      <c r="Q203" s="40">
        <f t="shared" ca="1" si="91"/>
        <v>18.331299999999999</v>
      </c>
      <c r="R203" s="44">
        <f>IF(VLOOKUP(A203,$Z$12:$AI$125,8)=VLOOKUP(A202,$Z$12:$AI$125,8),0,VLOOKUP(A203,Z$12:$AI$125,8))</f>
        <v>0</v>
      </c>
      <c r="S203" s="45">
        <f>IF(R203&gt;0,VLOOKUP(R203,Y$12:$AH$125,7),0)</f>
        <v>0</v>
      </c>
      <c r="T203" s="40">
        <f t="shared" ref="T203:T266" si="96">IF(S203&gt;0,(C203*S203),0)</f>
        <v>0</v>
      </c>
      <c r="U203" s="40">
        <f t="shared" ca="1" si="92"/>
        <v>18.331299999999999</v>
      </c>
      <c r="V203" s="46" t="str">
        <f t="shared" ref="V203:V266" si="97">IF(R202&gt;0,VLOOKUP(A202,$Z$12:$AI$125,9),V202)</f>
        <v>J=</v>
      </c>
      <c r="W203" s="47">
        <f t="shared" ref="W203:W266" si="98">IF(R202&gt;0,VLOOKUP(A202,$Z$12:$AI$125,10),W202)</f>
        <v>43728</v>
      </c>
      <c r="X203" s="27"/>
      <c r="Y203" s="94">
        <f>[2]Plan1!$A359</f>
        <v>47592</v>
      </c>
      <c r="Z203" s="95" t="str">
        <f>[2]Plan1!$C359</f>
        <v>Paixão de Cristo</v>
      </c>
      <c r="AA203" s="35"/>
      <c r="AB203" s="27"/>
      <c r="AF203" s="27"/>
      <c r="AG203" s="27"/>
      <c r="AH203" s="27"/>
      <c r="AI203" s="27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</row>
    <row r="204" spans="1:185" x14ac:dyDescent="0.15">
      <c r="A204" s="38">
        <f t="shared" si="93"/>
        <v>43648</v>
      </c>
      <c r="B204" s="39">
        <f t="shared" ref="B204:B267" ca="1" si="99">IF(A204&lt;=TODAY(),C204+Q204,IF(AND(A204&gt;TODAY(),A204&lt;=$B$1),IF(VLOOKUP(TODAY(),$A$10:$D$5000,4,FALSE)=0,"n.d",C204+Q204),"n.d"))</f>
        <v>10021.3897</v>
      </c>
      <c r="C204" s="40">
        <f t="shared" si="94"/>
        <v>10000</v>
      </c>
      <c r="D204" s="41">
        <f ca="1">IF(A204&lt;$B$1,VLOOKUP(A204,[1]DI!$A$4:$B$15000,2,FALSE),0)</f>
        <v>6.4000000000000001E-2</v>
      </c>
      <c r="E204" s="40">
        <f t="shared" ref="E204:E267" ca="1" si="100">ROUND((((1+D204)^(1/252)-1)),8)</f>
        <v>2.4620000000000002E-4</v>
      </c>
      <c r="F204" s="42">
        <f t="shared" si="95"/>
        <v>1.24</v>
      </c>
      <c r="G204" s="43">
        <f t="shared" ref="G204:G267" ca="1" si="101">TRUNC((1+(E204*F204)),15)</f>
        <v>1.0003052880000001</v>
      </c>
      <c r="H204" s="40">
        <f ca="1">TRUNC(PRODUCT(G$10:G203),15)</f>
        <v>1.04079685301694</v>
      </c>
      <c r="I204" s="40">
        <f t="shared" ref="I204:I267" ca="1" si="102">IF(OR(R203&gt;0,R203="E"),H203,I203)</f>
        <v>1.0385753670893301</v>
      </c>
      <c r="J204" s="40">
        <f t="shared" ref="J204:J267" ca="1" si="103">ROUND(TRUNC(H204/I204,15),8)</f>
        <v>1.0021389700000001</v>
      </c>
      <c r="K204" s="21" t="s">
        <v>65</v>
      </c>
      <c r="L204" s="21" t="s">
        <v>65</v>
      </c>
      <c r="M204" s="21" t="s">
        <v>65</v>
      </c>
      <c r="N204" s="21" t="s">
        <v>65</v>
      </c>
      <c r="O204" s="21" t="s">
        <v>65</v>
      </c>
      <c r="P204" s="21" t="s">
        <v>65</v>
      </c>
      <c r="Q204" s="40">
        <f t="shared" ca="1" si="91"/>
        <v>21.389700000000001</v>
      </c>
      <c r="R204" s="44">
        <f>IF(VLOOKUP(A204,$Z$12:$AI$125,8)=VLOOKUP(A203,$Z$12:$AI$125,8),0,VLOOKUP(A204,Z$12:$AI$125,8))</f>
        <v>0</v>
      </c>
      <c r="S204" s="45">
        <f>IF(R204&gt;0,VLOOKUP(R204,Y$12:$AH$125,7),0)</f>
        <v>0</v>
      </c>
      <c r="T204" s="40">
        <f t="shared" si="96"/>
        <v>0</v>
      </c>
      <c r="U204" s="40">
        <f t="shared" ca="1" si="92"/>
        <v>21.389700000000001</v>
      </c>
      <c r="V204" s="46" t="str">
        <f t="shared" si="97"/>
        <v>J=</v>
      </c>
      <c r="W204" s="47">
        <f t="shared" si="98"/>
        <v>43728</v>
      </c>
      <c r="X204" s="27"/>
      <c r="AA204" s="35"/>
      <c r="AB204" s="27"/>
      <c r="AF204" s="27"/>
      <c r="AG204" s="27"/>
      <c r="AH204" s="27"/>
      <c r="AI204" s="27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</row>
    <row r="205" spans="1:185" x14ac:dyDescent="0.15">
      <c r="A205" s="38">
        <f t="shared" si="93"/>
        <v>43649</v>
      </c>
      <c r="B205" s="39">
        <f t="shared" ca="1" si="99"/>
        <v>10024.449199999999</v>
      </c>
      <c r="C205" s="40">
        <f t="shared" si="94"/>
        <v>10000</v>
      </c>
      <c r="D205" s="41">
        <f ca="1">IF(A205&lt;$B$1,VLOOKUP(A205,[1]DI!$A$4:$B$15000,2,FALSE),0)</f>
        <v>6.4000000000000001E-2</v>
      </c>
      <c r="E205" s="40">
        <f t="shared" ca="1" si="100"/>
        <v>2.4620000000000002E-4</v>
      </c>
      <c r="F205" s="42">
        <f t="shared" si="95"/>
        <v>1.24</v>
      </c>
      <c r="G205" s="43">
        <f t="shared" ca="1" si="101"/>
        <v>1.0003052880000001</v>
      </c>
      <c r="H205" s="40">
        <f ca="1">TRUNC(PRODUCT(G$10:G204),15)</f>
        <v>1.0411145958066099</v>
      </c>
      <c r="I205" s="40">
        <f t="shared" ca="1" si="102"/>
        <v>1.0385753670893301</v>
      </c>
      <c r="J205" s="40">
        <f t="shared" ca="1" si="103"/>
        <v>1.0024449200000001</v>
      </c>
      <c r="K205" s="21" t="s">
        <v>65</v>
      </c>
      <c r="L205" s="21" t="s">
        <v>65</v>
      </c>
      <c r="M205" s="21" t="s">
        <v>65</v>
      </c>
      <c r="N205" s="21" t="s">
        <v>65</v>
      </c>
      <c r="O205" s="21" t="s">
        <v>65</v>
      </c>
      <c r="P205" s="21" t="s">
        <v>65</v>
      </c>
      <c r="Q205" s="40">
        <f t="shared" ca="1" si="91"/>
        <v>24.449200000000001</v>
      </c>
      <c r="R205" s="44">
        <f>IF(VLOOKUP(A205,$Z$12:$AI$125,8)=VLOOKUP(A204,$Z$12:$AI$125,8),0,VLOOKUP(A205,Z$12:$AI$125,8))</f>
        <v>0</v>
      </c>
      <c r="S205" s="45">
        <f>IF(R205&gt;0,VLOOKUP(R205,Y$12:$AH$125,7),0)</f>
        <v>0</v>
      </c>
      <c r="T205" s="40">
        <f t="shared" si="96"/>
        <v>0</v>
      </c>
      <c r="U205" s="40">
        <f t="shared" ca="1" si="92"/>
        <v>24.449200000000001</v>
      </c>
      <c r="V205" s="46" t="str">
        <f t="shared" si="97"/>
        <v>J=</v>
      </c>
      <c r="W205" s="47">
        <f t="shared" si="98"/>
        <v>43728</v>
      </c>
      <c r="X205" s="27"/>
      <c r="AA205" s="35"/>
      <c r="AB205" s="27"/>
      <c r="AF205" s="27"/>
      <c r="AG205" s="27"/>
      <c r="AH205" s="27"/>
      <c r="AI205" s="27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</row>
    <row r="206" spans="1:185" x14ac:dyDescent="0.15">
      <c r="A206" s="38">
        <f t="shared" si="93"/>
        <v>43650</v>
      </c>
      <c r="B206" s="39">
        <f t="shared" ca="1" si="99"/>
        <v>10027.5095</v>
      </c>
      <c r="C206" s="40">
        <f t="shared" si="94"/>
        <v>10000</v>
      </c>
      <c r="D206" s="41">
        <f ca="1">IF(A206&lt;$B$1,VLOOKUP(A206,[1]DI!$A$4:$B$15000,2,FALSE),0)</f>
        <v>6.4000000000000001E-2</v>
      </c>
      <c r="E206" s="40">
        <f t="shared" ca="1" si="100"/>
        <v>2.4620000000000002E-4</v>
      </c>
      <c r="F206" s="42">
        <f t="shared" si="95"/>
        <v>1.24</v>
      </c>
      <c r="G206" s="43">
        <f t="shared" ca="1" si="101"/>
        <v>1.0003052880000001</v>
      </c>
      <c r="H206" s="40">
        <f ca="1">TRUNC(PRODUCT(G$10:G205),15)</f>
        <v>1.0414324355993301</v>
      </c>
      <c r="I206" s="40">
        <f t="shared" ca="1" si="102"/>
        <v>1.0385753670893301</v>
      </c>
      <c r="J206" s="40">
        <f t="shared" ca="1" si="103"/>
        <v>1.00275095</v>
      </c>
      <c r="K206" s="21" t="s">
        <v>65</v>
      </c>
      <c r="L206" s="21" t="s">
        <v>65</v>
      </c>
      <c r="M206" s="21" t="s">
        <v>65</v>
      </c>
      <c r="N206" s="21" t="s">
        <v>65</v>
      </c>
      <c r="O206" s="21" t="s">
        <v>65</v>
      </c>
      <c r="P206" s="21" t="s">
        <v>65</v>
      </c>
      <c r="Q206" s="40">
        <f t="shared" ca="1" si="91"/>
        <v>27.509499999999999</v>
      </c>
      <c r="R206" s="44">
        <f>IF(VLOOKUP(A206,$Z$12:$AI$125,8)=VLOOKUP(A205,$Z$12:$AI$125,8),0,VLOOKUP(A206,Z$12:$AI$125,8))</f>
        <v>0</v>
      </c>
      <c r="S206" s="45">
        <f>IF(R206&gt;0,VLOOKUP(R206,Y$12:$AH$125,7),0)</f>
        <v>0</v>
      </c>
      <c r="T206" s="40">
        <f t="shared" si="96"/>
        <v>0</v>
      </c>
      <c r="U206" s="40">
        <f t="shared" ca="1" si="92"/>
        <v>27.509499999999999</v>
      </c>
      <c r="V206" s="46" t="str">
        <f t="shared" si="97"/>
        <v>J=</v>
      </c>
      <c r="W206" s="47">
        <f t="shared" si="98"/>
        <v>43728</v>
      </c>
      <c r="X206" s="49"/>
      <c r="AA206" s="35"/>
      <c r="AB206" s="27"/>
      <c r="AF206" s="27"/>
      <c r="AG206" s="27"/>
      <c r="AH206" s="49"/>
      <c r="AI206" s="49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50"/>
      <c r="BX206" s="50"/>
      <c r="BY206" s="50"/>
      <c r="BZ206" s="50"/>
      <c r="CA206" s="50"/>
      <c r="CB206" s="50"/>
      <c r="CC206" s="50"/>
      <c r="CD206" s="50"/>
      <c r="CE206" s="50"/>
      <c r="CF206" s="50"/>
      <c r="CG206" s="50"/>
      <c r="CH206" s="50"/>
      <c r="CI206" s="50"/>
      <c r="CJ206" s="50"/>
      <c r="CK206" s="50"/>
      <c r="CL206" s="50"/>
      <c r="CM206" s="50"/>
      <c r="CN206" s="50"/>
      <c r="CO206" s="50"/>
      <c r="CP206" s="50"/>
      <c r="CQ206" s="50"/>
      <c r="CR206" s="50"/>
      <c r="CS206" s="50"/>
      <c r="CT206" s="50"/>
      <c r="CU206" s="50"/>
      <c r="CV206" s="50"/>
      <c r="CW206" s="50"/>
      <c r="CX206" s="50"/>
      <c r="CY206" s="50"/>
      <c r="CZ206" s="50"/>
      <c r="DA206" s="50"/>
      <c r="DB206" s="50"/>
      <c r="DC206" s="50"/>
      <c r="DD206" s="50"/>
      <c r="DE206" s="50"/>
      <c r="DF206" s="50"/>
      <c r="DG206" s="50"/>
      <c r="DH206" s="50"/>
      <c r="DI206" s="50"/>
      <c r="DJ206" s="50"/>
      <c r="DK206" s="50"/>
      <c r="DL206" s="50"/>
      <c r="DM206" s="50"/>
      <c r="DN206" s="50"/>
      <c r="DO206" s="50"/>
      <c r="DP206" s="50"/>
      <c r="DQ206" s="50"/>
      <c r="DR206" s="50"/>
      <c r="DS206" s="50"/>
      <c r="DT206" s="50"/>
      <c r="DU206" s="50"/>
      <c r="DV206" s="50"/>
      <c r="DW206" s="50"/>
      <c r="DX206" s="50"/>
      <c r="DY206" s="50"/>
      <c r="DZ206" s="50"/>
      <c r="EA206" s="50"/>
      <c r="EB206" s="50"/>
      <c r="EC206" s="50"/>
      <c r="ED206" s="50"/>
      <c r="EE206" s="50"/>
      <c r="EF206" s="50"/>
      <c r="EG206" s="50"/>
      <c r="EH206" s="50"/>
      <c r="EI206" s="50"/>
      <c r="EJ206" s="50"/>
      <c r="EK206" s="50"/>
      <c r="EL206" s="50"/>
      <c r="EM206" s="50"/>
      <c r="EN206" s="50"/>
      <c r="EO206" s="50"/>
      <c r="EP206" s="50"/>
      <c r="EQ206" s="50"/>
      <c r="ER206" s="50"/>
      <c r="ES206" s="50"/>
      <c r="ET206" s="50"/>
      <c r="EU206" s="50"/>
      <c r="EV206" s="50"/>
      <c r="EW206" s="50"/>
      <c r="EX206" s="50"/>
      <c r="EY206" s="50"/>
      <c r="EZ206" s="50"/>
      <c r="FA206" s="50"/>
      <c r="FB206" s="50"/>
      <c r="FC206" s="50"/>
      <c r="FD206" s="50"/>
      <c r="FE206" s="50"/>
      <c r="FF206" s="50"/>
      <c r="FG206" s="50"/>
      <c r="FH206" s="50"/>
      <c r="FI206" s="50"/>
      <c r="FJ206" s="50"/>
      <c r="FK206" s="50"/>
      <c r="FL206" s="50"/>
      <c r="FM206" s="50"/>
      <c r="FN206" s="50"/>
      <c r="FO206" s="50"/>
      <c r="FP206" s="50"/>
      <c r="FQ206" s="50"/>
      <c r="FR206" s="50"/>
      <c r="FS206" s="50"/>
      <c r="FT206" s="50"/>
      <c r="FU206" s="50"/>
      <c r="FV206" s="50"/>
      <c r="FW206" s="50"/>
      <c r="FX206" s="50"/>
      <c r="FY206" s="50"/>
      <c r="FZ206" s="50"/>
    </row>
    <row r="207" spans="1:185" x14ac:dyDescent="0.15">
      <c r="A207" s="38">
        <f t="shared" si="93"/>
        <v>43651</v>
      </c>
      <c r="B207" s="39">
        <f t="shared" ca="1" si="99"/>
        <v>10030.5708</v>
      </c>
      <c r="C207" s="40">
        <f t="shared" si="94"/>
        <v>10000</v>
      </c>
      <c r="D207" s="41">
        <f ca="1">IF(A207&lt;$B$1,VLOOKUP(A207,[1]DI!$A$4:$B$15000,2,FALSE),0)</f>
        <v>6.4000000000000001E-2</v>
      </c>
      <c r="E207" s="40">
        <f t="shared" ca="1" si="100"/>
        <v>2.4620000000000002E-4</v>
      </c>
      <c r="F207" s="42">
        <f t="shared" si="95"/>
        <v>1.24</v>
      </c>
      <c r="G207" s="43">
        <f t="shared" ca="1" si="101"/>
        <v>1.0003052880000001</v>
      </c>
      <c r="H207" s="40">
        <f ca="1">TRUNC(PRODUCT(G$10:G206),15)</f>
        <v>1.0417503724247299</v>
      </c>
      <c r="I207" s="40">
        <f t="shared" ca="1" si="102"/>
        <v>1.0385753670893301</v>
      </c>
      <c r="J207" s="40">
        <f t="shared" ca="1" si="103"/>
        <v>1.00305708</v>
      </c>
      <c r="K207" s="21" t="s">
        <v>65</v>
      </c>
      <c r="L207" s="21" t="s">
        <v>65</v>
      </c>
      <c r="M207" s="21" t="s">
        <v>65</v>
      </c>
      <c r="N207" s="21" t="s">
        <v>65</v>
      </c>
      <c r="O207" s="21" t="s">
        <v>65</v>
      </c>
      <c r="P207" s="21" t="s">
        <v>65</v>
      </c>
      <c r="Q207" s="40">
        <f t="shared" ca="1" si="91"/>
        <v>30.570799999999998</v>
      </c>
      <c r="R207" s="44">
        <f>IF(VLOOKUP(A207,$Z$12:$AI$125,8)=VLOOKUP(A206,$Z$12:$AI$125,8),0,VLOOKUP(A207,Z$12:$AI$125,8))</f>
        <v>0</v>
      </c>
      <c r="S207" s="45">
        <f>IF(R207&gt;0,VLOOKUP(R207,Y$12:$AH$125,7),0)</f>
        <v>0</v>
      </c>
      <c r="T207" s="40">
        <f t="shared" si="96"/>
        <v>0</v>
      </c>
      <c r="U207" s="40">
        <f t="shared" ca="1" si="92"/>
        <v>30.570799999999998</v>
      </c>
      <c r="V207" s="46" t="str">
        <f t="shared" si="97"/>
        <v>J=</v>
      </c>
      <c r="W207" s="47">
        <f t="shared" si="98"/>
        <v>43728</v>
      </c>
      <c r="X207" s="27"/>
      <c r="AA207" s="35"/>
      <c r="AB207" s="49"/>
      <c r="AF207" s="27"/>
      <c r="AG207" s="27"/>
      <c r="AH207" s="27"/>
      <c r="AI207" s="27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</row>
    <row r="208" spans="1:185" x14ac:dyDescent="0.15">
      <c r="A208" s="38">
        <f t="shared" si="93"/>
        <v>43652</v>
      </c>
      <c r="B208" s="39">
        <f t="shared" ca="1" si="99"/>
        <v>10033.632999990001</v>
      </c>
      <c r="C208" s="40">
        <f t="shared" si="94"/>
        <v>10000</v>
      </c>
      <c r="D208" s="41">
        <f ca="1">IF(A208&lt;$B$1,VLOOKUP(A208,[1]DI!$A$4:$B$15000,2,FALSE),0)</f>
        <v>0</v>
      </c>
      <c r="E208" s="40">
        <f t="shared" ca="1" si="100"/>
        <v>0</v>
      </c>
      <c r="F208" s="42">
        <f t="shared" si="95"/>
        <v>1.24</v>
      </c>
      <c r="G208" s="43">
        <f t="shared" ca="1" si="101"/>
        <v>1</v>
      </c>
      <c r="H208" s="40">
        <f ca="1">TRUNC(PRODUCT(G$10:G207),15)</f>
        <v>1.0420684063124299</v>
      </c>
      <c r="I208" s="40">
        <f t="shared" ca="1" si="102"/>
        <v>1.0385753670893301</v>
      </c>
      <c r="J208" s="40">
        <f t="shared" ca="1" si="103"/>
        <v>1.0033633</v>
      </c>
      <c r="K208" s="21" t="s">
        <v>65</v>
      </c>
      <c r="L208" s="21" t="s">
        <v>65</v>
      </c>
      <c r="M208" s="21" t="s">
        <v>65</v>
      </c>
      <c r="N208" s="21" t="s">
        <v>65</v>
      </c>
      <c r="O208" s="21" t="s">
        <v>65</v>
      </c>
      <c r="P208" s="21" t="s">
        <v>65</v>
      </c>
      <c r="Q208" s="40">
        <f t="shared" ca="1" si="91"/>
        <v>33.632999990000002</v>
      </c>
      <c r="R208" s="44">
        <f>IF(VLOOKUP(A208,$Z$12:$AI$125,8)=VLOOKUP(A207,$Z$12:$AI$125,8),0,VLOOKUP(A208,Z$12:$AI$125,8))</f>
        <v>0</v>
      </c>
      <c r="S208" s="45">
        <f>IF(R208&gt;0,VLOOKUP(R208,Y$12:$AH$125,7),0)</f>
        <v>0</v>
      </c>
      <c r="T208" s="40">
        <f t="shared" si="96"/>
        <v>0</v>
      </c>
      <c r="U208" s="40">
        <f t="shared" ca="1" si="92"/>
        <v>33.632999990000002</v>
      </c>
      <c r="V208" s="46" t="str">
        <f t="shared" si="97"/>
        <v>J=</v>
      </c>
      <c r="W208" s="47">
        <f t="shared" si="98"/>
        <v>43728</v>
      </c>
      <c r="X208" s="27"/>
      <c r="AA208" s="35"/>
      <c r="AB208" s="27"/>
      <c r="AF208" s="27"/>
      <c r="AG208" s="27"/>
      <c r="AH208" s="27"/>
      <c r="AI208" s="27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</row>
    <row r="209" spans="1:182" x14ac:dyDescent="0.15">
      <c r="A209" s="38">
        <f t="shared" si="93"/>
        <v>43653</v>
      </c>
      <c r="B209" s="39">
        <f t="shared" ca="1" si="99"/>
        <v>10033.632999990001</v>
      </c>
      <c r="C209" s="40">
        <f t="shared" si="94"/>
        <v>10000</v>
      </c>
      <c r="D209" s="41">
        <f ca="1">IF(A209&lt;$B$1,VLOOKUP(A209,[1]DI!$A$4:$B$15000,2,FALSE),0)</f>
        <v>0</v>
      </c>
      <c r="E209" s="40">
        <f t="shared" ca="1" si="100"/>
        <v>0</v>
      </c>
      <c r="F209" s="42">
        <f t="shared" si="95"/>
        <v>1.24</v>
      </c>
      <c r="G209" s="43">
        <f t="shared" ca="1" si="101"/>
        <v>1</v>
      </c>
      <c r="H209" s="40">
        <f ca="1">TRUNC(PRODUCT(G$10:G208),15)</f>
        <v>1.0420684063124299</v>
      </c>
      <c r="I209" s="40">
        <f t="shared" ca="1" si="102"/>
        <v>1.0385753670893301</v>
      </c>
      <c r="J209" s="40">
        <f t="shared" ca="1" si="103"/>
        <v>1.0033633</v>
      </c>
      <c r="K209" s="21" t="s">
        <v>65</v>
      </c>
      <c r="L209" s="21" t="s">
        <v>65</v>
      </c>
      <c r="M209" s="21" t="s">
        <v>65</v>
      </c>
      <c r="N209" s="21" t="s">
        <v>65</v>
      </c>
      <c r="O209" s="21" t="s">
        <v>65</v>
      </c>
      <c r="P209" s="21" t="s">
        <v>65</v>
      </c>
      <c r="Q209" s="40">
        <f t="shared" ca="1" si="91"/>
        <v>33.632999990000002</v>
      </c>
      <c r="R209" s="44">
        <f>IF(VLOOKUP(A209,$Z$12:$AI$125,8)=VLOOKUP(A208,$Z$12:$AI$125,8),0,VLOOKUP(A209,Z$12:$AI$125,8))</f>
        <v>0</v>
      </c>
      <c r="S209" s="45">
        <f>IF(R209&gt;0,VLOOKUP(R209,Y$12:$AH$125,7),0)</f>
        <v>0</v>
      </c>
      <c r="T209" s="40">
        <f t="shared" si="96"/>
        <v>0</v>
      </c>
      <c r="U209" s="40">
        <f t="shared" ca="1" si="92"/>
        <v>33.632999990000002</v>
      </c>
      <c r="V209" s="46" t="str">
        <f t="shared" si="97"/>
        <v>J=</v>
      </c>
      <c r="W209" s="47">
        <f t="shared" si="98"/>
        <v>43728</v>
      </c>
      <c r="X209" s="27"/>
      <c r="AA209" s="35"/>
      <c r="AB209" s="49"/>
      <c r="AF209" s="27"/>
      <c r="AG209" s="27"/>
      <c r="AH209" s="27"/>
      <c r="AI209" s="27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</row>
    <row r="210" spans="1:182" x14ac:dyDescent="0.15">
      <c r="A210" s="38">
        <f t="shared" si="93"/>
        <v>43654</v>
      </c>
      <c r="B210" s="39">
        <f t="shared" ca="1" si="99"/>
        <v>10033.632999990001</v>
      </c>
      <c r="C210" s="40">
        <f t="shared" si="94"/>
        <v>10000</v>
      </c>
      <c r="D210" s="41">
        <f ca="1">IF(A210&lt;$B$1,VLOOKUP(A210,[1]DI!$A$4:$B$15000,2,FALSE),0)</f>
        <v>6.4000000000000001E-2</v>
      </c>
      <c r="E210" s="40">
        <f t="shared" ca="1" si="100"/>
        <v>2.4620000000000002E-4</v>
      </c>
      <c r="F210" s="42">
        <f t="shared" si="95"/>
        <v>1.24</v>
      </c>
      <c r="G210" s="43">
        <f t="shared" ca="1" si="101"/>
        <v>1.0003052880000001</v>
      </c>
      <c r="H210" s="40">
        <f ca="1">TRUNC(PRODUCT(G$10:G209),15)</f>
        <v>1.0420684063124299</v>
      </c>
      <c r="I210" s="40">
        <f t="shared" ca="1" si="102"/>
        <v>1.0385753670893301</v>
      </c>
      <c r="J210" s="40">
        <f t="shared" ca="1" si="103"/>
        <v>1.0033633</v>
      </c>
      <c r="K210" s="21" t="s">
        <v>65</v>
      </c>
      <c r="L210" s="21" t="s">
        <v>65</v>
      </c>
      <c r="M210" s="21" t="s">
        <v>65</v>
      </c>
      <c r="N210" s="21" t="s">
        <v>65</v>
      </c>
      <c r="O210" s="21" t="s">
        <v>65</v>
      </c>
      <c r="P210" s="21" t="s">
        <v>65</v>
      </c>
      <c r="Q210" s="40">
        <f t="shared" ca="1" si="91"/>
        <v>33.632999990000002</v>
      </c>
      <c r="R210" s="44">
        <f>IF(VLOOKUP(A210,$Z$12:$AI$125,8)=VLOOKUP(A209,$Z$12:$AI$125,8),0,VLOOKUP(A210,Z$12:$AI$125,8))</f>
        <v>0</v>
      </c>
      <c r="S210" s="45">
        <f>IF(R210&gt;0,VLOOKUP(R210,Y$12:$AH$125,7),0)</f>
        <v>0</v>
      </c>
      <c r="T210" s="40">
        <f t="shared" si="96"/>
        <v>0</v>
      </c>
      <c r="U210" s="40">
        <f t="shared" ca="1" si="92"/>
        <v>33.632999990000002</v>
      </c>
      <c r="V210" s="46" t="str">
        <f t="shared" si="97"/>
        <v>J=</v>
      </c>
      <c r="W210" s="47">
        <f t="shared" si="98"/>
        <v>43728</v>
      </c>
      <c r="X210" s="27"/>
      <c r="AA210" s="35"/>
      <c r="AB210" s="49"/>
      <c r="AF210" s="27"/>
      <c r="AG210" s="27"/>
      <c r="AH210" s="27"/>
      <c r="AI210" s="27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</row>
    <row r="211" spans="1:182" x14ac:dyDescent="0.15">
      <c r="A211" s="38">
        <f t="shared" si="93"/>
        <v>43655</v>
      </c>
      <c r="B211" s="39">
        <f t="shared" ca="1" si="99"/>
        <v>10036.69609999</v>
      </c>
      <c r="C211" s="40">
        <f t="shared" si="94"/>
        <v>10000</v>
      </c>
      <c r="D211" s="41">
        <f ca="1">IF(A211&lt;$B$1,VLOOKUP(A211,[1]DI!$A$4:$B$15000,2,FALSE),0)</f>
        <v>6.4000000000000001E-2</v>
      </c>
      <c r="E211" s="40">
        <f t="shared" ca="1" si="100"/>
        <v>2.4620000000000002E-4</v>
      </c>
      <c r="F211" s="42">
        <f t="shared" si="95"/>
        <v>1.24</v>
      </c>
      <c r="G211" s="43">
        <f t="shared" ca="1" si="101"/>
        <v>1.0003052880000001</v>
      </c>
      <c r="H211" s="40">
        <f ca="1">TRUNC(PRODUCT(G$10:G210),15)</f>
        <v>1.04238653729206</v>
      </c>
      <c r="I211" s="40">
        <f t="shared" ca="1" si="102"/>
        <v>1.0385753670893301</v>
      </c>
      <c r="J211" s="40">
        <f t="shared" ca="1" si="103"/>
        <v>1.00366961</v>
      </c>
      <c r="K211" s="21" t="s">
        <v>65</v>
      </c>
      <c r="L211" s="21" t="s">
        <v>65</v>
      </c>
      <c r="M211" s="21" t="s">
        <v>65</v>
      </c>
      <c r="N211" s="21" t="s">
        <v>65</v>
      </c>
      <c r="O211" s="21" t="s">
        <v>65</v>
      </c>
      <c r="P211" s="21" t="s">
        <v>65</v>
      </c>
      <c r="Q211" s="40">
        <f t="shared" ca="1" si="91"/>
        <v>36.69609999</v>
      </c>
      <c r="R211" s="44">
        <f>IF(VLOOKUP(A211,$Z$12:$AI$125,8)=VLOOKUP(A210,$Z$12:$AI$125,8),0,VLOOKUP(A211,Z$12:$AI$125,8))</f>
        <v>0</v>
      </c>
      <c r="S211" s="45">
        <f>IF(R211&gt;0,VLOOKUP(R211,Y$12:$AH$125,7),0)</f>
        <v>0</v>
      </c>
      <c r="T211" s="40">
        <f t="shared" si="96"/>
        <v>0</v>
      </c>
      <c r="U211" s="40">
        <f t="shared" ca="1" si="92"/>
        <v>36.69609999</v>
      </c>
      <c r="V211" s="46" t="str">
        <f t="shared" si="97"/>
        <v>J=</v>
      </c>
      <c r="W211" s="47">
        <f t="shared" si="98"/>
        <v>43728</v>
      </c>
      <c r="X211" s="27"/>
      <c r="AA211" s="35"/>
      <c r="AB211" s="27"/>
      <c r="AF211" s="27"/>
      <c r="AG211" s="27"/>
      <c r="AH211" s="27"/>
      <c r="AI211" s="27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</row>
    <row r="212" spans="1:182" x14ac:dyDescent="0.15">
      <c r="A212" s="38">
        <f t="shared" si="93"/>
        <v>43656</v>
      </c>
      <c r="B212" s="39">
        <f t="shared" ca="1" si="99"/>
        <v>10039.760200000001</v>
      </c>
      <c r="C212" s="40">
        <f t="shared" si="94"/>
        <v>10000</v>
      </c>
      <c r="D212" s="41">
        <f ca="1">IF(A212&lt;$B$1,VLOOKUP(A212,[1]DI!$A$4:$B$15000,2,FALSE),0)</f>
        <v>6.4000000000000001E-2</v>
      </c>
      <c r="E212" s="40">
        <f t="shared" ca="1" si="100"/>
        <v>2.4620000000000002E-4</v>
      </c>
      <c r="F212" s="42">
        <f t="shared" si="95"/>
        <v>1.24</v>
      </c>
      <c r="G212" s="43">
        <f t="shared" ca="1" si="101"/>
        <v>1.0003052880000001</v>
      </c>
      <c r="H212" s="40">
        <f ca="1">TRUNC(PRODUCT(G$10:G211),15)</f>
        <v>1.04270476539325</v>
      </c>
      <c r="I212" s="40">
        <f t="shared" ca="1" si="102"/>
        <v>1.0385753670893301</v>
      </c>
      <c r="J212" s="40">
        <f t="shared" ca="1" si="103"/>
        <v>1.0039760200000001</v>
      </c>
      <c r="K212" s="21" t="s">
        <v>65</v>
      </c>
      <c r="L212" s="21" t="s">
        <v>65</v>
      </c>
      <c r="M212" s="21" t="s">
        <v>65</v>
      </c>
      <c r="N212" s="21" t="s">
        <v>65</v>
      </c>
      <c r="O212" s="21" t="s">
        <v>65</v>
      </c>
      <c r="P212" s="21" t="s">
        <v>65</v>
      </c>
      <c r="Q212" s="40">
        <f t="shared" ca="1" si="91"/>
        <v>39.760199999999998</v>
      </c>
      <c r="R212" s="44">
        <f>IF(VLOOKUP(A212,$Z$12:$AI$125,8)=VLOOKUP(A211,$Z$12:$AI$125,8),0,VLOOKUP(A212,Z$12:$AI$125,8))</f>
        <v>0</v>
      </c>
      <c r="S212" s="45">
        <f>IF(R212&gt;0,VLOOKUP(R212,Y$12:$AH$125,7),0)</f>
        <v>0</v>
      </c>
      <c r="T212" s="40">
        <f t="shared" si="96"/>
        <v>0</v>
      </c>
      <c r="U212" s="40">
        <f t="shared" ca="1" si="92"/>
        <v>39.760199999999998</v>
      </c>
      <c r="V212" s="46" t="str">
        <f t="shared" si="97"/>
        <v>J=</v>
      </c>
      <c r="W212" s="47">
        <f t="shared" si="98"/>
        <v>43728</v>
      </c>
      <c r="X212" s="27"/>
      <c r="AA212" s="35"/>
      <c r="AB212" s="27"/>
      <c r="AF212" s="27"/>
      <c r="AG212" s="27"/>
      <c r="AH212" s="27"/>
      <c r="AI212" s="27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</row>
    <row r="213" spans="1:182" x14ac:dyDescent="0.15">
      <c r="A213" s="38">
        <f t="shared" si="93"/>
        <v>43657</v>
      </c>
      <c r="B213" s="39">
        <f t="shared" ca="1" si="99"/>
        <v>10042.825199999999</v>
      </c>
      <c r="C213" s="40">
        <f t="shared" si="94"/>
        <v>10000</v>
      </c>
      <c r="D213" s="41">
        <f ca="1">IF(A213&lt;$B$1,VLOOKUP(A213,[1]DI!$A$4:$B$15000,2,FALSE),0)</f>
        <v>6.4000000000000001E-2</v>
      </c>
      <c r="E213" s="40">
        <f t="shared" ca="1" si="100"/>
        <v>2.4620000000000002E-4</v>
      </c>
      <c r="F213" s="42">
        <f t="shared" si="95"/>
        <v>1.24</v>
      </c>
      <c r="G213" s="43">
        <f t="shared" ca="1" si="101"/>
        <v>1.0003052880000001</v>
      </c>
      <c r="H213" s="40">
        <f ca="1">TRUNC(PRODUCT(G$10:G212),15)</f>
        <v>1.0430230906456699</v>
      </c>
      <c r="I213" s="40">
        <f t="shared" ca="1" si="102"/>
        <v>1.0385753670893301</v>
      </c>
      <c r="J213" s="40">
        <f t="shared" ca="1" si="103"/>
        <v>1.0042825200000001</v>
      </c>
      <c r="K213" s="21" t="s">
        <v>65</v>
      </c>
      <c r="L213" s="21" t="s">
        <v>65</v>
      </c>
      <c r="M213" s="21" t="s">
        <v>65</v>
      </c>
      <c r="N213" s="21" t="s">
        <v>65</v>
      </c>
      <c r="O213" s="21" t="s">
        <v>65</v>
      </c>
      <c r="P213" s="21" t="s">
        <v>65</v>
      </c>
      <c r="Q213" s="40">
        <f t="shared" ca="1" si="91"/>
        <v>42.825200000000002</v>
      </c>
      <c r="R213" s="44">
        <f>IF(VLOOKUP(A213,$Z$12:$AI$125,8)=VLOOKUP(A212,$Z$12:$AI$125,8),0,VLOOKUP(A213,Z$12:$AI$125,8))</f>
        <v>0</v>
      </c>
      <c r="S213" s="45">
        <f>IF(R213&gt;0,VLOOKUP(R213,Y$12:$AH$125,7),0)</f>
        <v>0</v>
      </c>
      <c r="T213" s="40">
        <f t="shared" si="96"/>
        <v>0</v>
      </c>
      <c r="U213" s="40">
        <f t="shared" ca="1" si="92"/>
        <v>42.825200000000002</v>
      </c>
      <c r="V213" s="46" t="str">
        <f t="shared" si="97"/>
        <v>J=</v>
      </c>
      <c r="W213" s="47">
        <f t="shared" si="98"/>
        <v>43728</v>
      </c>
      <c r="X213" s="27"/>
      <c r="AA213" s="35"/>
      <c r="AB213" s="27"/>
      <c r="AF213" s="27"/>
      <c r="AG213" s="27"/>
      <c r="AH213" s="27"/>
      <c r="AI213" s="27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</row>
    <row r="214" spans="1:182" x14ac:dyDescent="0.15">
      <c r="A214" s="38">
        <f t="shared" si="93"/>
        <v>43658</v>
      </c>
      <c r="B214" s="39">
        <f t="shared" ca="1" si="99"/>
        <v>10045.891199989999</v>
      </c>
      <c r="C214" s="40">
        <f t="shared" si="94"/>
        <v>10000</v>
      </c>
      <c r="D214" s="41">
        <f ca="1">IF(A214&lt;$B$1,VLOOKUP(A214,[1]DI!$A$4:$B$15000,2,FALSE),0)</f>
        <v>6.4000000000000001E-2</v>
      </c>
      <c r="E214" s="40">
        <f t="shared" ca="1" si="100"/>
        <v>2.4620000000000002E-4</v>
      </c>
      <c r="F214" s="42">
        <f t="shared" si="95"/>
        <v>1.24</v>
      </c>
      <c r="G214" s="43">
        <f t="shared" ca="1" si="101"/>
        <v>1.0003052880000001</v>
      </c>
      <c r="H214" s="40">
        <f ca="1">TRUNC(PRODUCT(G$10:G213),15)</f>
        <v>1.0433415130789701</v>
      </c>
      <c r="I214" s="40">
        <f t="shared" ca="1" si="102"/>
        <v>1.0385753670893301</v>
      </c>
      <c r="J214" s="40">
        <f t="shared" ca="1" si="103"/>
        <v>1.0045891199999999</v>
      </c>
      <c r="K214" s="21" t="s">
        <v>65</v>
      </c>
      <c r="L214" s="21" t="s">
        <v>65</v>
      </c>
      <c r="M214" s="21" t="s">
        <v>65</v>
      </c>
      <c r="N214" s="21" t="s">
        <v>65</v>
      </c>
      <c r="O214" s="21" t="s">
        <v>65</v>
      </c>
      <c r="P214" s="21" t="s">
        <v>65</v>
      </c>
      <c r="Q214" s="40">
        <f t="shared" ca="1" si="91"/>
        <v>45.891199989999997</v>
      </c>
      <c r="R214" s="44">
        <f>IF(VLOOKUP(A214,$Z$12:$AI$125,8)=VLOOKUP(A213,$Z$12:$AI$125,8),0,VLOOKUP(A214,Z$12:$AI$125,8))</f>
        <v>0</v>
      </c>
      <c r="S214" s="45">
        <f>IF(R214&gt;0,VLOOKUP(R214,Y$12:$AH$125,7),0)</f>
        <v>0</v>
      </c>
      <c r="T214" s="40">
        <f t="shared" si="96"/>
        <v>0</v>
      </c>
      <c r="U214" s="40">
        <f t="shared" ca="1" si="92"/>
        <v>45.891199989999997</v>
      </c>
      <c r="V214" s="46" t="str">
        <f t="shared" si="97"/>
        <v>J=</v>
      </c>
      <c r="W214" s="47">
        <f t="shared" si="98"/>
        <v>43728</v>
      </c>
      <c r="X214" s="27"/>
      <c r="AA214" s="35"/>
      <c r="AB214" s="27"/>
      <c r="AF214" s="27"/>
      <c r="AG214" s="27"/>
      <c r="AH214" s="27"/>
      <c r="AI214" s="27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</row>
    <row r="215" spans="1:182" x14ac:dyDescent="0.15">
      <c r="A215" s="38">
        <f t="shared" si="93"/>
        <v>43659</v>
      </c>
      <c r="B215" s="39">
        <f t="shared" ca="1" si="99"/>
        <v>10048.9581</v>
      </c>
      <c r="C215" s="40">
        <f t="shared" si="94"/>
        <v>10000</v>
      </c>
      <c r="D215" s="41">
        <f ca="1">IF(A215&lt;$B$1,VLOOKUP(A215,[1]DI!$A$4:$B$15000,2,FALSE),0)</f>
        <v>0</v>
      </c>
      <c r="E215" s="40">
        <f t="shared" ca="1" si="100"/>
        <v>0</v>
      </c>
      <c r="F215" s="42">
        <f t="shared" si="95"/>
        <v>1.24</v>
      </c>
      <c r="G215" s="43">
        <f t="shared" ca="1" si="101"/>
        <v>1</v>
      </c>
      <c r="H215" s="40">
        <f ca="1">TRUNC(PRODUCT(G$10:G214),15)</f>
        <v>1.04366003272281</v>
      </c>
      <c r="I215" s="40">
        <f t="shared" ca="1" si="102"/>
        <v>1.0385753670893301</v>
      </c>
      <c r="J215" s="40">
        <f t="shared" ca="1" si="103"/>
        <v>1.0048958100000001</v>
      </c>
      <c r="K215" s="21" t="s">
        <v>65</v>
      </c>
      <c r="L215" s="21" t="s">
        <v>65</v>
      </c>
      <c r="M215" s="21" t="s">
        <v>65</v>
      </c>
      <c r="N215" s="21" t="s">
        <v>65</v>
      </c>
      <c r="O215" s="21" t="s">
        <v>65</v>
      </c>
      <c r="P215" s="21" t="s">
        <v>65</v>
      </c>
      <c r="Q215" s="40">
        <f t="shared" ca="1" si="91"/>
        <v>48.958100000000002</v>
      </c>
      <c r="R215" s="44">
        <f>IF(VLOOKUP(A215,$Z$12:$AI$125,8)=VLOOKUP(A214,$Z$12:$AI$125,8),0,VLOOKUP(A215,Z$12:$AI$125,8))</f>
        <v>0</v>
      </c>
      <c r="S215" s="45">
        <f>IF(R215&gt;0,VLOOKUP(R215,Y$12:$AH$125,7),0)</f>
        <v>0</v>
      </c>
      <c r="T215" s="40">
        <f t="shared" si="96"/>
        <v>0</v>
      </c>
      <c r="U215" s="40">
        <f t="shared" ca="1" si="92"/>
        <v>48.958100000000002</v>
      </c>
      <c r="V215" s="46" t="str">
        <f t="shared" si="97"/>
        <v>J=</v>
      </c>
      <c r="W215" s="47">
        <f t="shared" si="98"/>
        <v>43728</v>
      </c>
      <c r="X215" s="27"/>
      <c r="AA215" s="35"/>
      <c r="AB215" s="27"/>
      <c r="AF215" s="27"/>
      <c r="AG215" s="27"/>
      <c r="AH215" s="27"/>
      <c r="AI215" s="27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</row>
    <row r="216" spans="1:182" x14ac:dyDescent="0.15">
      <c r="A216" s="38">
        <f t="shared" si="93"/>
        <v>43660</v>
      </c>
      <c r="B216" s="39">
        <f t="shared" ca="1" si="99"/>
        <v>10048.9581</v>
      </c>
      <c r="C216" s="40">
        <f t="shared" si="94"/>
        <v>10000</v>
      </c>
      <c r="D216" s="41">
        <f ca="1">IF(A216&lt;$B$1,VLOOKUP(A216,[1]DI!$A$4:$B$15000,2,FALSE),0)</f>
        <v>0</v>
      </c>
      <c r="E216" s="40">
        <f t="shared" ca="1" si="100"/>
        <v>0</v>
      </c>
      <c r="F216" s="42">
        <f t="shared" si="95"/>
        <v>1.24</v>
      </c>
      <c r="G216" s="43">
        <f t="shared" ca="1" si="101"/>
        <v>1</v>
      </c>
      <c r="H216" s="40">
        <f ca="1">TRUNC(PRODUCT(G$10:G215),15)</f>
        <v>1.04366003272281</v>
      </c>
      <c r="I216" s="40">
        <f t="shared" ca="1" si="102"/>
        <v>1.0385753670893301</v>
      </c>
      <c r="J216" s="40">
        <f t="shared" ca="1" si="103"/>
        <v>1.0048958100000001</v>
      </c>
      <c r="K216" s="21" t="s">
        <v>65</v>
      </c>
      <c r="L216" s="21" t="s">
        <v>65</v>
      </c>
      <c r="M216" s="21" t="s">
        <v>65</v>
      </c>
      <c r="N216" s="21" t="s">
        <v>65</v>
      </c>
      <c r="O216" s="21" t="s">
        <v>65</v>
      </c>
      <c r="P216" s="21" t="s">
        <v>65</v>
      </c>
      <c r="Q216" s="40">
        <f t="shared" ca="1" si="91"/>
        <v>48.958100000000002</v>
      </c>
      <c r="R216" s="44">
        <f>IF(VLOOKUP(A216,$Z$12:$AI$125,8)=VLOOKUP(A215,$Z$12:$AI$125,8),0,VLOOKUP(A216,Z$12:$AI$125,8))</f>
        <v>0</v>
      </c>
      <c r="S216" s="45">
        <f>IF(R216&gt;0,VLOOKUP(R216,Y$12:$AH$125,7),0)</f>
        <v>0</v>
      </c>
      <c r="T216" s="40">
        <f t="shared" si="96"/>
        <v>0</v>
      </c>
      <c r="U216" s="40">
        <f t="shared" ca="1" si="92"/>
        <v>48.958100000000002</v>
      </c>
      <c r="V216" s="46" t="str">
        <f t="shared" si="97"/>
        <v>J=</v>
      </c>
      <c r="W216" s="47">
        <f t="shared" si="98"/>
        <v>43728</v>
      </c>
      <c r="X216" s="27"/>
      <c r="AA216" s="35"/>
      <c r="AB216" s="27"/>
      <c r="AF216" s="27"/>
      <c r="AG216" s="27"/>
      <c r="AH216" s="27"/>
      <c r="AI216" s="27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</row>
    <row r="217" spans="1:182" x14ac:dyDescent="0.15">
      <c r="A217" s="38">
        <f t="shared" si="93"/>
        <v>43661</v>
      </c>
      <c r="B217" s="39">
        <f t="shared" ca="1" si="99"/>
        <v>10048.9581</v>
      </c>
      <c r="C217" s="40">
        <f t="shared" si="94"/>
        <v>10000</v>
      </c>
      <c r="D217" s="41">
        <f ca="1">IF(A217&lt;$B$1,VLOOKUP(A217,[1]DI!$A$4:$B$15000,2,FALSE),0)</f>
        <v>6.4000000000000001E-2</v>
      </c>
      <c r="E217" s="40">
        <f t="shared" ca="1" si="100"/>
        <v>2.4620000000000002E-4</v>
      </c>
      <c r="F217" s="42">
        <f t="shared" si="95"/>
        <v>1.24</v>
      </c>
      <c r="G217" s="43">
        <f t="shared" ca="1" si="101"/>
        <v>1.0003052880000001</v>
      </c>
      <c r="H217" s="40">
        <f ca="1">TRUNC(PRODUCT(G$10:G216),15)</f>
        <v>1.04366003272281</v>
      </c>
      <c r="I217" s="40">
        <f t="shared" ca="1" si="102"/>
        <v>1.0385753670893301</v>
      </c>
      <c r="J217" s="40">
        <f t="shared" ca="1" si="103"/>
        <v>1.0048958100000001</v>
      </c>
      <c r="K217" s="21" t="s">
        <v>65</v>
      </c>
      <c r="L217" s="21" t="s">
        <v>65</v>
      </c>
      <c r="M217" s="21" t="s">
        <v>65</v>
      </c>
      <c r="N217" s="21" t="s">
        <v>65</v>
      </c>
      <c r="O217" s="21" t="s">
        <v>65</v>
      </c>
      <c r="P217" s="21" t="s">
        <v>65</v>
      </c>
      <c r="Q217" s="40">
        <f t="shared" ca="1" si="91"/>
        <v>48.958100000000002</v>
      </c>
      <c r="R217" s="44">
        <f>IF(VLOOKUP(A217,$Z$12:$AI$125,8)=VLOOKUP(A216,$Z$12:$AI$125,8),0,VLOOKUP(A217,Z$12:$AI$125,8))</f>
        <v>0</v>
      </c>
      <c r="S217" s="45">
        <f>IF(R217&gt;0,VLOOKUP(R217,Y$12:$AH$125,7),0)</f>
        <v>0</v>
      </c>
      <c r="T217" s="40">
        <f t="shared" si="96"/>
        <v>0</v>
      </c>
      <c r="U217" s="40">
        <f t="shared" ca="1" si="92"/>
        <v>48.958100000000002</v>
      </c>
      <c r="V217" s="46" t="str">
        <f t="shared" si="97"/>
        <v>J=</v>
      </c>
      <c r="W217" s="47">
        <f t="shared" si="98"/>
        <v>43728</v>
      </c>
      <c r="X217" s="27"/>
      <c r="AA217" s="35"/>
      <c r="AB217" s="27"/>
      <c r="AF217" s="27"/>
      <c r="AG217" s="27"/>
      <c r="AH217" s="27"/>
      <c r="AI217" s="27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</row>
    <row r="218" spans="1:182" x14ac:dyDescent="0.15">
      <c r="A218" s="38">
        <f t="shared" si="93"/>
        <v>43662</v>
      </c>
      <c r="B218" s="39">
        <f t="shared" ca="1" si="99"/>
        <v>10052.02589999</v>
      </c>
      <c r="C218" s="40">
        <f t="shared" si="94"/>
        <v>10000</v>
      </c>
      <c r="D218" s="41">
        <f ca="1">IF(A218&lt;$B$1,VLOOKUP(A218,[1]DI!$A$4:$B$15000,2,FALSE),0)</f>
        <v>6.4000000000000001E-2</v>
      </c>
      <c r="E218" s="40">
        <f t="shared" ca="1" si="100"/>
        <v>2.4620000000000002E-4</v>
      </c>
      <c r="F218" s="42">
        <f t="shared" si="95"/>
        <v>1.24</v>
      </c>
      <c r="G218" s="43">
        <f t="shared" ca="1" si="101"/>
        <v>1.0003052880000001</v>
      </c>
      <c r="H218" s="40">
        <f ca="1">TRUNC(PRODUCT(G$10:G217),15)</f>
        <v>1.0439786496068799</v>
      </c>
      <c r="I218" s="40">
        <f t="shared" ca="1" si="102"/>
        <v>1.0385753670893301</v>
      </c>
      <c r="J218" s="40">
        <f t="shared" ca="1" si="103"/>
        <v>1.0052025899999999</v>
      </c>
      <c r="K218" s="21" t="s">
        <v>65</v>
      </c>
      <c r="L218" s="21" t="s">
        <v>65</v>
      </c>
      <c r="M218" s="21" t="s">
        <v>65</v>
      </c>
      <c r="N218" s="21" t="s">
        <v>65</v>
      </c>
      <c r="O218" s="21" t="s">
        <v>65</v>
      </c>
      <c r="P218" s="21" t="s">
        <v>65</v>
      </c>
      <c r="Q218" s="40">
        <f t="shared" ca="1" si="91"/>
        <v>52.025899989999999</v>
      </c>
      <c r="R218" s="44">
        <f>IF(VLOOKUP(A218,$Z$12:$AI$125,8)=VLOOKUP(A217,$Z$12:$AI$125,8),0,VLOOKUP(A218,Z$12:$AI$125,8))</f>
        <v>0</v>
      </c>
      <c r="S218" s="45">
        <f>IF(R218&gt;0,VLOOKUP(R218,Y$12:$AH$125,7),0)</f>
        <v>0</v>
      </c>
      <c r="T218" s="40">
        <f t="shared" si="96"/>
        <v>0</v>
      </c>
      <c r="U218" s="40">
        <f t="shared" ca="1" si="92"/>
        <v>52.025899989999999</v>
      </c>
      <c r="V218" s="46" t="str">
        <f t="shared" si="97"/>
        <v>J=</v>
      </c>
      <c r="W218" s="47">
        <f t="shared" si="98"/>
        <v>43728</v>
      </c>
      <c r="X218" s="27"/>
      <c r="AA218" s="35"/>
      <c r="AB218" s="27"/>
      <c r="AF218" s="27"/>
      <c r="AG218" s="27"/>
      <c r="AH218" s="27"/>
      <c r="AI218" s="27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</row>
    <row r="219" spans="1:182" x14ac:dyDescent="0.15">
      <c r="A219" s="38">
        <f t="shared" si="93"/>
        <v>43663</v>
      </c>
      <c r="B219" s="39">
        <f t="shared" ca="1" si="99"/>
        <v>10055.0947</v>
      </c>
      <c r="C219" s="40">
        <f t="shared" si="94"/>
        <v>10000</v>
      </c>
      <c r="D219" s="41">
        <f ca="1">IF(A219&lt;$B$1,VLOOKUP(A219,[1]DI!$A$4:$B$15000,2,FALSE),0)</f>
        <v>6.4000000000000001E-2</v>
      </c>
      <c r="E219" s="40">
        <f t="shared" ca="1" si="100"/>
        <v>2.4620000000000002E-4</v>
      </c>
      <c r="F219" s="42">
        <f t="shared" si="95"/>
        <v>1.24</v>
      </c>
      <c r="G219" s="43">
        <f t="shared" ca="1" si="101"/>
        <v>1.0003052880000001</v>
      </c>
      <c r="H219" s="40">
        <f ca="1">TRUNC(PRODUCT(G$10:G218),15)</f>
        <v>1.0442973637608599</v>
      </c>
      <c r="I219" s="40">
        <f t="shared" ca="1" si="102"/>
        <v>1.0385753670893301</v>
      </c>
      <c r="J219" s="40">
        <f t="shared" ca="1" si="103"/>
        <v>1.00550947</v>
      </c>
      <c r="K219" s="21" t="s">
        <v>65</v>
      </c>
      <c r="L219" s="21" t="s">
        <v>65</v>
      </c>
      <c r="M219" s="21" t="s">
        <v>65</v>
      </c>
      <c r="N219" s="21" t="s">
        <v>65</v>
      </c>
      <c r="O219" s="21" t="s">
        <v>65</v>
      </c>
      <c r="P219" s="21" t="s">
        <v>65</v>
      </c>
      <c r="Q219" s="40">
        <f t="shared" ca="1" si="91"/>
        <v>55.094700000000003</v>
      </c>
      <c r="R219" s="44">
        <f>IF(VLOOKUP(A219,$Z$12:$AI$125,8)=VLOOKUP(A218,$Z$12:$AI$125,8),0,VLOOKUP(A219,Z$12:$AI$125,8))</f>
        <v>0</v>
      </c>
      <c r="S219" s="45">
        <f>IF(R219&gt;0,VLOOKUP(R219,Y$12:$AH$125,7),0)</f>
        <v>0</v>
      </c>
      <c r="T219" s="40">
        <f t="shared" si="96"/>
        <v>0</v>
      </c>
      <c r="U219" s="40">
        <f t="shared" ca="1" si="92"/>
        <v>55.094700000000003</v>
      </c>
      <c r="V219" s="46" t="str">
        <f t="shared" si="97"/>
        <v>J=</v>
      </c>
      <c r="W219" s="47">
        <f t="shared" si="98"/>
        <v>43728</v>
      </c>
      <c r="X219" s="27"/>
      <c r="AA219" s="35"/>
      <c r="AB219" s="27"/>
      <c r="AF219" s="27"/>
      <c r="AG219" s="27"/>
      <c r="AH219" s="27"/>
      <c r="AI219" s="27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</row>
    <row r="220" spans="1:182" x14ac:dyDescent="0.15">
      <c r="A220" s="38">
        <f t="shared" si="93"/>
        <v>43664</v>
      </c>
      <c r="B220" s="39">
        <f t="shared" ca="1" si="99"/>
        <v>10058.1644</v>
      </c>
      <c r="C220" s="40">
        <f t="shared" si="94"/>
        <v>10000</v>
      </c>
      <c r="D220" s="41">
        <f ca="1">IF(A220&lt;$B$1,VLOOKUP(A220,[1]DI!$A$4:$B$15000,2,FALSE),0)</f>
        <v>6.4000000000000001E-2</v>
      </c>
      <c r="E220" s="40">
        <f t="shared" ca="1" si="100"/>
        <v>2.4620000000000002E-4</v>
      </c>
      <c r="F220" s="42">
        <f t="shared" si="95"/>
        <v>1.24</v>
      </c>
      <c r="G220" s="43">
        <f t="shared" ca="1" si="101"/>
        <v>1.0003052880000001</v>
      </c>
      <c r="H220" s="40">
        <f ca="1">TRUNC(PRODUCT(G$10:G219),15)</f>
        <v>1.04461617521445</v>
      </c>
      <c r="I220" s="40">
        <f t="shared" ca="1" si="102"/>
        <v>1.0385753670893301</v>
      </c>
      <c r="J220" s="40">
        <f t="shared" ca="1" si="103"/>
        <v>1.00581644</v>
      </c>
      <c r="K220" s="21" t="s">
        <v>65</v>
      </c>
      <c r="L220" s="21" t="s">
        <v>65</v>
      </c>
      <c r="M220" s="21" t="s">
        <v>65</v>
      </c>
      <c r="N220" s="21" t="s">
        <v>65</v>
      </c>
      <c r="O220" s="21" t="s">
        <v>65</v>
      </c>
      <c r="P220" s="21" t="s">
        <v>65</v>
      </c>
      <c r="Q220" s="40">
        <f t="shared" ca="1" si="91"/>
        <v>58.164400000000001</v>
      </c>
      <c r="R220" s="44">
        <f>IF(VLOOKUP(A220,$Z$12:$AI$125,8)=VLOOKUP(A219,$Z$12:$AI$125,8),0,VLOOKUP(A220,Z$12:$AI$125,8))</f>
        <v>0</v>
      </c>
      <c r="S220" s="45">
        <f>IF(R220&gt;0,VLOOKUP(R220,Y$12:$AH$125,7),0)</f>
        <v>0</v>
      </c>
      <c r="T220" s="40">
        <f t="shared" si="96"/>
        <v>0</v>
      </c>
      <c r="U220" s="40">
        <f t="shared" ca="1" si="92"/>
        <v>58.164400000000001</v>
      </c>
      <c r="V220" s="46" t="str">
        <f t="shared" si="97"/>
        <v>J=</v>
      </c>
      <c r="W220" s="47">
        <f t="shared" si="98"/>
        <v>43728</v>
      </c>
      <c r="X220" s="27"/>
      <c r="AA220" s="35"/>
      <c r="AB220" s="27"/>
      <c r="AF220" s="27"/>
      <c r="AG220" s="27"/>
      <c r="AH220" s="27"/>
      <c r="AI220" s="27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</row>
    <row r="221" spans="1:182" x14ac:dyDescent="0.15">
      <c r="A221" s="38">
        <f t="shared" si="93"/>
        <v>43665</v>
      </c>
      <c r="B221" s="39">
        <f t="shared" ca="1" si="99"/>
        <v>10061.23499999</v>
      </c>
      <c r="C221" s="40">
        <f t="shared" si="94"/>
        <v>10000</v>
      </c>
      <c r="D221" s="41">
        <f ca="1">IF(A221&lt;$B$1,VLOOKUP(A221,[1]DI!$A$4:$B$15000,2,FALSE),0)</f>
        <v>6.4000000000000001E-2</v>
      </c>
      <c r="E221" s="40">
        <f t="shared" ca="1" si="100"/>
        <v>2.4620000000000002E-4</v>
      </c>
      <c r="F221" s="42">
        <f t="shared" si="95"/>
        <v>1.24</v>
      </c>
      <c r="G221" s="43">
        <f t="shared" ca="1" si="101"/>
        <v>1.0003052880000001</v>
      </c>
      <c r="H221" s="40">
        <f ca="1">TRUNC(PRODUCT(G$10:G220),15)</f>
        <v>1.0449350839973499</v>
      </c>
      <c r="I221" s="40">
        <f t="shared" ca="1" si="102"/>
        <v>1.0385753670893301</v>
      </c>
      <c r="J221" s="40">
        <f t="shared" ca="1" si="103"/>
        <v>1.0061234999999999</v>
      </c>
      <c r="K221" s="21" t="s">
        <v>65</v>
      </c>
      <c r="L221" s="21" t="s">
        <v>65</v>
      </c>
      <c r="M221" s="21" t="s">
        <v>65</v>
      </c>
      <c r="N221" s="21" t="s">
        <v>65</v>
      </c>
      <c r="O221" s="21" t="s">
        <v>65</v>
      </c>
      <c r="P221" s="21" t="s">
        <v>65</v>
      </c>
      <c r="Q221" s="40">
        <f t="shared" ca="1" si="91"/>
        <v>61.234999989999999</v>
      </c>
      <c r="R221" s="44">
        <f>IF(VLOOKUP(A221,$Z$12:$AI$125,8)=VLOOKUP(A220,$Z$12:$AI$125,8),0,VLOOKUP(A221,Z$12:$AI$125,8))</f>
        <v>0</v>
      </c>
      <c r="S221" s="45">
        <f>IF(R221&gt;0,VLOOKUP(R221,Y$12:$AH$125,7),0)</f>
        <v>0</v>
      </c>
      <c r="T221" s="40">
        <f t="shared" si="96"/>
        <v>0</v>
      </c>
      <c r="U221" s="40">
        <f t="shared" ca="1" si="92"/>
        <v>61.234999989999999</v>
      </c>
      <c r="V221" s="46" t="str">
        <f t="shared" si="97"/>
        <v>J=</v>
      </c>
      <c r="W221" s="47">
        <f t="shared" si="98"/>
        <v>43728</v>
      </c>
      <c r="X221" s="27"/>
      <c r="AA221" s="35"/>
      <c r="AB221" s="49"/>
      <c r="AF221" s="27"/>
      <c r="AG221" s="27"/>
      <c r="AH221" s="27"/>
      <c r="AI221" s="27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</row>
    <row r="222" spans="1:182" x14ac:dyDescent="0.15">
      <c r="A222" s="38">
        <f t="shared" si="93"/>
        <v>43666</v>
      </c>
      <c r="B222" s="39">
        <f t="shared" ca="1" si="99"/>
        <v>10064.306599989999</v>
      </c>
      <c r="C222" s="40">
        <f t="shared" si="94"/>
        <v>10000</v>
      </c>
      <c r="D222" s="41">
        <f ca="1">IF(A222&lt;$B$1,VLOOKUP(A222,[1]DI!$A$4:$B$15000,2,FALSE),0)</f>
        <v>0</v>
      </c>
      <c r="E222" s="40">
        <f t="shared" ca="1" si="100"/>
        <v>0</v>
      </c>
      <c r="F222" s="42">
        <f t="shared" si="95"/>
        <v>1.24</v>
      </c>
      <c r="G222" s="43">
        <f t="shared" ca="1" si="101"/>
        <v>1</v>
      </c>
      <c r="H222" s="40">
        <f ca="1">TRUNC(PRODUCT(G$10:G221),15)</f>
        <v>1.04525409013927</v>
      </c>
      <c r="I222" s="40">
        <f t="shared" ca="1" si="102"/>
        <v>1.0385753670893301</v>
      </c>
      <c r="J222" s="40">
        <f t="shared" ca="1" si="103"/>
        <v>1.0064306599999999</v>
      </c>
      <c r="K222" s="21" t="s">
        <v>65</v>
      </c>
      <c r="L222" s="21" t="s">
        <v>65</v>
      </c>
      <c r="M222" s="21" t="s">
        <v>65</v>
      </c>
      <c r="N222" s="21" t="s">
        <v>65</v>
      </c>
      <c r="O222" s="21" t="s">
        <v>65</v>
      </c>
      <c r="P222" s="21" t="s">
        <v>65</v>
      </c>
      <c r="Q222" s="40">
        <f t="shared" ca="1" si="91"/>
        <v>64.306599989999995</v>
      </c>
      <c r="R222" s="44">
        <f>IF(VLOOKUP(A222,$Z$12:$AI$125,8)=VLOOKUP(A221,$Z$12:$AI$125,8),0,VLOOKUP(A222,Z$12:$AI$125,8))</f>
        <v>0</v>
      </c>
      <c r="S222" s="45">
        <f>IF(R222&gt;0,VLOOKUP(R222,Y$12:$AH$125,7),0)</f>
        <v>0</v>
      </c>
      <c r="T222" s="40">
        <f t="shared" si="96"/>
        <v>0</v>
      </c>
      <c r="U222" s="40">
        <f t="shared" ca="1" si="92"/>
        <v>64.306599989999995</v>
      </c>
      <c r="V222" s="46" t="str">
        <f t="shared" si="97"/>
        <v>J=</v>
      </c>
      <c r="W222" s="47">
        <f t="shared" si="98"/>
        <v>43728</v>
      </c>
      <c r="X222" s="27"/>
      <c r="AA222" s="35"/>
      <c r="AB222" s="27"/>
      <c r="AF222" s="27"/>
      <c r="AG222" s="27"/>
      <c r="AH222" s="27"/>
      <c r="AI222" s="27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</row>
    <row r="223" spans="1:182" x14ac:dyDescent="0.15">
      <c r="A223" s="38">
        <f t="shared" si="93"/>
        <v>43667</v>
      </c>
      <c r="B223" s="39">
        <f t="shared" ca="1" si="99"/>
        <v>10064.306599989999</v>
      </c>
      <c r="C223" s="40">
        <f t="shared" si="94"/>
        <v>10000</v>
      </c>
      <c r="D223" s="41">
        <f ca="1">IF(A223&lt;$B$1,VLOOKUP(A223,[1]DI!$A$4:$B$15000,2,FALSE),0)</f>
        <v>0</v>
      </c>
      <c r="E223" s="40">
        <f t="shared" ca="1" si="100"/>
        <v>0</v>
      </c>
      <c r="F223" s="42">
        <f t="shared" si="95"/>
        <v>1.24</v>
      </c>
      <c r="G223" s="43">
        <f t="shared" ca="1" si="101"/>
        <v>1</v>
      </c>
      <c r="H223" s="40">
        <f ca="1">TRUNC(PRODUCT(G$10:G222),15)</f>
        <v>1.04525409013927</v>
      </c>
      <c r="I223" s="40">
        <f t="shared" ca="1" si="102"/>
        <v>1.0385753670893301</v>
      </c>
      <c r="J223" s="40">
        <f t="shared" ca="1" si="103"/>
        <v>1.0064306599999999</v>
      </c>
      <c r="K223" s="21" t="s">
        <v>65</v>
      </c>
      <c r="L223" s="21" t="s">
        <v>65</v>
      </c>
      <c r="M223" s="21" t="s">
        <v>65</v>
      </c>
      <c r="N223" s="21" t="s">
        <v>65</v>
      </c>
      <c r="O223" s="21" t="s">
        <v>65</v>
      </c>
      <c r="P223" s="21" t="s">
        <v>65</v>
      </c>
      <c r="Q223" s="40">
        <f t="shared" ca="1" si="91"/>
        <v>64.306599989999995</v>
      </c>
      <c r="R223" s="44">
        <f>IF(VLOOKUP(A223,$Z$12:$AI$125,8)=VLOOKUP(A222,$Z$12:$AI$125,8),0,VLOOKUP(A223,Z$12:$AI$125,8))</f>
        <v>0</v>
      </c>
      <c r="S223" s="45">
        <f>IF(R223&gt;0,VLOOKUP(R223,Y$12:$AH$125,7),0)</f>
        <v>0</v>
      </c>
      <c r="T223" s="40">
        <f t="shared" si="96"/>
        <v>0</v>
      </c>
      <c r="U223" s="40">
        <f t="shared" ca="1" si="92"/>
        <v>64.306599989999995</v>
      </c>
      <c r="V223" s="46" t="str">
        <f t="shared" si="97"/>
        <v>J=</v>
      </c>
      <c r="W223" s="47">
        <f t="shared" si="98"/>
        <v>43728</v>
      </c>
      <c r="X223" s="27"/>
      <c r="AA223" s="35"/>
      <c r="AB223" s="27"/>
      <c r="AF223" s="27"/>
      <c r="AG223" s="27"/>
      <c r="AH223" s="27"/>
      <c r="AI223" s="27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</row>
    <row r="224" spans="1:182" x14ac:dyDescent="0.15">
      <c r="A224" s="38">
        <f t="shared" si="93"/>
        <v>43668</v>
      </c>
      <c r="B224" s="39">
        <f t="shared" ca="1" si="99"/>
        <v>10064.306599989999</v>
      </c>
      <c r="C224" s="40">
        <f t="shared" si="94"/>
        <v>10000</v>
      </c>
      <c r="D224" s="41">
        <f ca="1">IF(A224&lt;$B$1,VLOOKUP(A224,[1]DI!$A$4:$B$15000,2,FALSE),0)</f>
        <v>6.4000000000000001E-2</v>
      </c>
      <c r="E224" s="40">
        <f t="shared" ca="1" si="100"/>
        <v>2.4620000000000002E-4</v>
      </c>
      <c r="F224" s="42">
        <f t="shared" si="95"/>
        <v>1.24</v>
      </c>
      <c r="G224" s="43">
        <f t="shared" ca="1" si="101"/>
        <v>1.0003052880000001</v>
      </c>
      <c r="H224" s="40">
        <f ca="1">TRUNC(PRODUCT(G$10:G223),15)</f>
        <v>1.04525409013927</v>
      </c>
      <c r="I224" s="40">
        <f t="shared" ca="1" si="102"/>
        <v>1.0385753670893301</v>
      </c>
      <c r="J224" s="40">
        <f t="shared" ca="1" si="103"/>
        <v>1.0064306599999999</v>
      </c>
      <c r="K224" s="21" t="s">
        <v>65</v>
      </c>
      <c r="L224" s="21" t="s">
        <v>65</v>
      </c>
      <c r="M224" s="21" t="s">
        <v>65</v>
      </c>
      <c r="N224" s="21" t="s">
        <v>65</v>
      </c>
      <c r="O224" s="21" t="s">
        <v>65</v>
      </c>
      <c r="P224" s="21" t="s">
        <v>65</v>
      </c>
      <c r="Q224" s="40">
        <f t="shared" ca="1" si="91"/>
        <v>64.306599989999995</v>
      </c>
      <c r="R224" s="44">
        <f>IF(VLOOKUP(A224,$Z$12:$AI$125,8)=VLOOKUP(A223,$Z$12:$AI$125,8),0,VLOOKUP(A224,Z$12:$AI$125,8))</f>
        <v>0</v>
      </c>
      <c r="S224" s="45">
        <f>IF(R224&gt;0,VLOOKUP(R224,Y$12:$AH$125,7),0)</f>
        <v>0</v>
      </c>
      <c r="T224" s="40">
        <f t="shared" si="96"/>
        <v>0</v>
      </c>
      <c r="U224" s="40">
        <f t="shared" ca="1" si="92"/>
        <v>64.306599989999995</v>
      </c>
      <c r="V224" s="46" t="str">
        <f t="shared" si="97"/>
        <v>J=</v>
      </c>
      <c r="W224" s="47">
        <f t="shared" si="98"/>
        <v>43728</v>
      </c>
      <c r="X224" s="27"/>
      <c r="AA224" s="35"/>
      <c r="AB224" s="27"/>
      <c r="AF224" s="27"/>
      <c r="AG224" s="27"/>
      <c r="AH224" s="27"/>
      <c r="AI224" s="27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</row>
    <row r="225" spans="1:185" x14ac:dyDescent="0.15">
      <c r="A225" s="38">
        <f t="shared" si="93"/>
        <v>43669</v>
      </c>
      <c r="B225" s="39">
        <f t="shared" ca="1" si="99"/>
        <v>10067.3791</v>
      </c>
      <c r="C225" s="40">
        <f t="shared" si="94"/>
        <v>10000</v>
      </c>
      <c r="D225" s="41">
        <f ca="1">IF(A225&lt;$B$1,VLOOKUP(A225,[1]DI!$A$4:$B$15000,2,FALSE),0)</f>
        <v>6.4000000000000001E-2</v>
      </c>
      <c r="E225" s="40">
        <f t="shared" ca="1" si="100"/>
        <v>2.4620000000000002E-4</v>
      </c>
      <c r="F225" s="42">
        <f t="shared" si="95"/>
        <v>1.24</v>
      </c>
      <c r="G225" s="43">
        <f t="shared" ca="1" si="101"/>
        <v>1.0003052880000001</v>
      </c>
      <c r="H225" s="40">
        <f ca="1">TRUNC(PRODUCT(G$10:G224),15)</f>
        <v>1.0455731936699399</v>
      </c>
      <c r="I225" s="40">
        <f t="shared" ca="1" si="102"/>
        <v>1.0385753670893301</v>
      </c>
      <c r="J225" s="40">
        <f t="shared" ca="1" si="103"/>
        <v>1.00673791</v>
      </c>
      <c r="K225" s="21" t="s">
        <v>65</v>
      </c>
      <c r="L225" s="21" t="s">
        <v>65</v>
      </c>
      <c r="M225" s="21" t="s">
        <v>65</v>
      </c>
      <c r="N225" s="21" t="s">
        <v>65</v>
      </c>
      <c r="O225" s="21" t="s">
        <v>65</v>
      </c>
      <c r="P225" s="21" t="s">
        <v>65</v>
      </c>
      <c r="Q225" s="40">
        <f t="shared" ca="1" si="91"/>
        <v>67.379099999999994</v>
      </c>
      <c r="R225" s="44">
        <f>IF(VLOOKUP(A225,$Z$12:$AI$125,8)=VLOOKUP(A224,$Z$12:$AI$125,8),0,VLOOKUP(A225,Z$12:$AI$125,8))</f>
        <v>0</v>
      </c>
      <c r="S225" s="45">
        <f>IF(R225&gt;0,VLOOKUP(R225,Y$12:$AH$125,7),0)</f>
        <v>0</v>
      </c>
      <c r="T225" s="40">
        <f t="shared" si="96"/>
        <v>0</v>
      </c>
      <c r="U225" s="40">
        <f t="shared" ca="1" si="92"/>
        <v>67.379099999999994</v>
      </c>
      <c r="V225" s="46" t="str">
        <f t="shared" si="97"/>
        <v>J=</v>
      </c>
      <c r="W225" s="47">
        <f t="shared" si="98"/>
        <v>43728</v>
      </c>
      <c r="X225" s="49"/>
      <c r="AA225" s="35"/>
      <c r="AB225" s="27"/>
      <c r="AF225" s="27"/>
      <c r="AG225" s="27"/>
      <c r="AH225" s="49"/>
      <c r="AI225" s="49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0"/>
      <c r="BI225" s="50"/>
      <c r="BJ225" s="50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50"/>
      <c r="BX225" s="50"/>
      <c r="BY225" s="50"/>
      <c r="BZ225" s="50"/>
      <c r="CA225" s="50"/>
      <c r="CB225" s="50"/>
      <c r="CC225" s="50"/>
      <c r="CD225" s="50"/>
      <c r="CE225" s="50"/>
      <c r="CF225" s="50"/>
      <c r="CG225" s="50"/>
      <c r="CH225" s="50"/>
      <c r="CI225" s="50"/>
      <c r="CJ225" s="50"/>
      <c r="CK225" s="50"/>
      <c r="CL225" s="50"/>
      <c r="CM225" s="50"/>
      <c r="CN225" s="50"/>
      <c r="CO225" s="50"/>
      <c r="CP225" s="50"/>
      <c r="CQ225" s="50"/>
      <c r="CR225" s="50"/>
      <c r="CS225" s="50"/>
      <c r="CT225" s="50"/>
      <c r="CU225" s="50"/>
      <c r="CV225" s="50"/>
      <c r="CW225" s="50"/>
      <c r="CX225" s="50"/>
      <c r="CY225" s="50"/>
      <c r="CZ225" s="50"/>
      <c r="DA225" s="50"/>
      <c r="DB225" s="50"/>
      <c r="DC225" s="50"/>
      <c r="DD225" s="50"/>
      <c r="DE225" s="50"/>
      <c r="DF225" s="50"/>
      <c r="DG225" s="50"/>
      <c r="DH225" s="50"/>
      <c r="DI225" s="50"/>
      <c r="DJ225" s="50"/>
      <c r="DK225" s="50"/>
      <c r="DL225" s="50"/>
      <c r="DM225" s="50"/>
      <c r="DN225" s="50"/>
      <c r="DO225" s="50"/>
      <c r="DP225" s="50"/>
      <c r="DQ225" s="50"/>
      <c r="DR225" s="50"/>
      <c r="DS225" s="50"/>
      <c r="DT225" s="50"/>
      <c r="DU225" s="50"/>
      <c r="DV225" s="50"/>
      <c r="DW225" s="50"/>
      <c r="DX225" s="50"/>
      <c r="DY225" s="50"/>
      <c r="DZ225" s="50"/>
      <c r="EA225" s="50"/>
      <c r="EB225" s="50"/>
      <c r="EC225" s="50"/>
      <c r="ED225" s="50"/>
      <c r="EE225" s="50"/>
      <c r="EF225" s="50"/>
      <c r="EG225" s="50"/>
      <c r="EH225" s="50"/>
      <c r="EI225" s="50"/>
      <c r="EJ225" s="50"/>
      <c r="EK225" s="50"/>
      <c r="EL225" s="50"/>
      <c r="EM225" s="50"/>
      <c r="EN225" s="50"/>
      <c r="EO225" s="50"/>
      <c r="EP225" s="50"/>
      <c r="EQ225" s="50"/>
      <c r="ER225" s="50"/>
      <c r="ES225" s="50"/>
      <c r="ET225" s="50"/>
      <c r="EU225" s="50"/>
      <c r="EV225" s="50"/>
      <c r="EW225" s="50"/>
      <c r="EX225" s="50"/>
      <c r="EY225" s="50"/>
      <c r="EZ225" s="50"/>
      <c r="FA225" s="50"/>
      <c r="FB225" s="50"/>
      <c r="FC225" s="50"/>
      <c r="FD225" s="50"/>
      <c r="FE225" s="50"/>
      <c r="FF225" s="50"/>
      <c r="FG225" s="50"/>
      <c r="FH225" s="50"/>
      <c r="FI225" s="50"/>
      <c r="FJ225" s="50"/>
      <c r="FK225" s="50"/>
      <c r="FL225" s="50"/>
      <c r="FM225" s="50"/>
      <c r="FN225" s="50"/>
      <c r="FO225" s="50"/>
      <c r="FP225" s="50"/>
      <c r="FQ225" s="50"/>
      <c r="FR225" s="50"/>
      <c r="FS225" s="50"/>
      <c r="FT225" s="50"/>
      <c r="FU225" s="50"/>
      <c r="FV225" s="50"/>
      <c r="FW225" s="50"/>
      <c r="FX225" s="50"/>
      <c r="FY225" s="50"/>
      <c r="FZ225" s="50"/>
      <c r="GA225" s="50"/>
      <c r="GB225" s="50"/>
      <c r="GC225" s="50"/>
    </row>
    <row r="226" spans="1:185" x14ac:dyDescent="0.15">
      <c r="A226" s="38">
        <f t="shared" si="93"/>
        <v>43670</v>
      </c>
      <c r="B226" s="39">
        <f t="shared" ca="1" si="99"/>
        <v>10070.452499999999</v>
      </c>
      <c r="C226" s="40">
        <f t="shared" si="94"/>
        <v>10000</v>
      </c>
      <c r="D226" s="41">
        <f ca="1">IF(A226&lt;$B$1,VLOOKUP(A226,[1]DI!$A$4:$B$15000,2,FALSE),0)</f>
        <v>6.4000000000000001E-2</v>
      </c>
      <c r="E226" s="40">
        <f t="shared" ca="1" si="100"/>
        <v>2.4620000000000002E-4</v>
      </c>
      <c r="F226" s="42">
        <f t="shared" si="95"/>
        <v>1.24</v>
      </c>
      <c r="G226" s="43">
        <f t="shared" ca="1" si="101"/>
        <v>1.0003052880000001</v>
      </c>
      <c r="H226" s="40">
        <f ca="1">TRUNC(PRODUCT(G$10:G225),15)</f>
        <v>1.0458923946190899</v>
      </c>
      <c r="I226" s="40">
        <f t="shared" ca="1" si="102"/>
        <v>1.0385753670893301</v>
      </c>
      <c r="J226" s="40">
        <f t="shared" ca="1" si="103"/>
        <v>1.00704525</v>
      </c>
      <c r="K226" s="21" t="s">
        <v>65</v>
      </c>
      <c r="L226" s="21" t="s">
        <v>65</v>
      </c>
      <c r="M226" s="21" t="s">
        <v>65</v>
      </c>
      <c r="N226" s="21" t="s">
        <v>65</v>
      </c>
      <c r="O226" s="21" t="s">
        <v>65</v>
      </c>
      <c r="P226" s="21" t="s">
        <v>65</v>
      </c>
      <c r="Q226" s="40">
        <f t="shared" ca="1" si="91"/>
        <v>70.452500000000001</v>
      </c>
      <c r="R226" s="44">
        <f>IF(VLOOKUP(A226,$Z$12:$AI$125,8)=VLOOKUP(A225,$Z$12:$AI$125,8),0,VLOOKUP(A226,Z$12:$AI$125,8))</f>
        <v>0</v>
      </c>
      <c r="S226" s="45">
        <f>IF(R226&gt;0,VLOOKUP(R226,Y$12:$AH$125,7),0)</f>
        <v>0</v>
      </c>
      <c r="T226" s="40">
        <f t="shared" si="96"/>
        <v>0</v>
      </c>
      <c r="U226" s="40">
        <f t="shared" ca="1" si="92"/>
        <v>70.452500000000001</v>
      </c>
      <c r="V226" s="46" t="str">
        <f t="shared" si="97"/>
        <v>J=</v>
      </c>
      <c r="W226" s="47">
        <f t="shared" si="98"/>
        <v>43728</v>
      </c>
      <c r="X226" s="27"/>
      <c r="AA226" s="35"/>
      <c r="AB226" s="27"/>
      <c r="AF226" s="27"/>
      <c r="AG226" s="27"/>
      <c r="AH226" s="27"/>
      <c r="AI226" s="27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</row>
    <row r="227" spans="1:185" x14ac:dyDescent="0.15">
      <c r="A227" s="38">
        <f t="shared" si="93"/>
        <v>43671</v>
      </c>
      <c r="B227" s="39">
        <f t="shared" ca="1" si="99"/>
        <v>10073.526900000001</v>
      </c>
      <c r="C227" s="40">
        <f t="shared" si="94"/>
        <v>10000</v>
      </c>
      <c r="D227" s="41">
        <f ca="1">IF(A227&lt;$B$1,VLOOKUP(A227,[1]DI!$A$4:$B$15000,2,FALSE),0)</f>
        <v>6.4000000000000001E-2</v>
      </c>
      <c r="E227" s="40">
        <f t="shared" ca="1" si="100"/>
        <v>2.4620000000000002E-4</v>
      </c>
      <c r="F227" s="42">
        <f t="shared" si="95"/>
        <v>1.24</v>
      </c>
      <c r="G227" s="43">
        <f t="shared" ca="1" si="101"/>
        <v>1.0003052880000001</v>
      </c>
      <c r="H227" s="40">
        <f ca="1">TRUNC(PRODUCT(G$10:G226),15)</f>
        <v>1.04621169301646</v>
      </c>
      <c r="I227" s="40">
        <f t="shared" ca="1" si="102"/>
        <v>1.0385753670893301</v>
      </c>
      <c r="J227" s="40">
        <f t="shared" ca="1" si="103"/>
        <v>1.0073526900000001</v>
      </c>
      <c r="K227" s="21" t="s">
        <v>65</v>
      </c>
      <c r="L227" s="21" t="s">
        <v>65</v>
      </c>
      <c r="M227" s="21" t="s">
        <v>65</v>
      </c>
      <c r="N227" s="21" t="s">
        <v>65</v>
      </c>
      <c r="O227" s="21" t="s">
        <v>65</v>
      </c>
      <c r="P227" s="21" t="s">
        <v>65</v>
      </c>
      <c r="Q227" s="40">
        <f t="shared" ca="1" si="91"/>
        <v>73.526899999999998</v>
      </c>
      <c r="R227" s="44">
        <f>IF(VLOOKUP(A227,$Z$12:$AI$125,8)=VLOOKUP(A226,$Z$12:$AI$125,8),0,VLOOKUP(A227,Z$12:$AI$125,8))</f>
        <v>0</v>
      </c>
      <c r="S227" s="45">
        <f>IF(R227&gt;0,VLOOKUP(R227,Y$12:$AH$125,7),0)</f>
        <v>0</v>
      </c>
      <c r="T227" s="40">
        <f t="shared" si="96"/>
        <v>0</v>
      </c>
      <c r="U227" s="40">
        <f t="shared" ca="1" si="92"/>
        <v>73.526899999999998</v>
      </c>
      <c r="V227" s="46" t="str">
        <f t="shared" si="97"/>
        <v>J=</v>
      </c>
      <c r="W227" s="47">
        <f t="shared" si="98"/>
        <v>43728</v>
      </c>
      <c r="X227" s="27"/>
      <c r="AA227" s="35"/>
      <c r="AB227" s="27"/>
      <c r="AF227" s="27"/>
      <c r="AG227" s="27"/>
      <c r="AH227" s="27"/>
      <c r="AI227" s="27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</row>
    <row r="228" spans="1:185" x14ac:dyDescent="0.15">
      <c r="A228" s="38">
        <f t="shared" si="93"/>
        <v>43672</v>
      </c>
      <c r="B228" s="39">
        <f t="shared" ca="1" si="99"/>
        <v>10076.60229999</v>
      </c>
      <c r="C228" s="40">
        <f t="shared" si="94"/>
        <v>10000</v>
      </c>
      <c r="D228" s="41">
        <f ca="1">IF(A228&lt;$B$1,VLOOKUP(A228,[1]DI!$A$4:$B$15000,2,FALSE),0)</f>
        <v>6.4000000000000001E-2</v>
      </c>
      <c r="E228" s="40">
        <f t="shared" ca="1" si="100"/>
        <v>2.4620000000000002E-4</v>
      </c>
      <c r="F228" s="42">
        <f t="shared" si="95"/>
        <v>1.24</v>
      </c>
      <c r="G228" s="43">
        <f t="shared" ca="1" si="101"/>
        <v>1.0003052880000001</v>
      </c>
      <c r="H228" s="40">
        <f ca="1">TRUNC(PRODUCT(G$10:G227),15)</f>
        <v>1.0465310888918</v>
      </c>
      <c r="I228" s="40">
        <f t="shared" ca="1" si="102"/>
        <v>1.0385753670893301</v>
      </c>
      <c r="J228" s="40">
        <f t="shared" ca="1" si="103"/>
        <v>1.0076602299999999</v>
      </c>
      <c r="K228" s="21" t="s">
        <v>65</v>
      </c>
      <c r="L228" s="21" t="s">
        <v>65</v>
      </c>
      <c r="M228" s="21" t="s">
        <v>65</v>
      </c>
      <c r="N228" s="21" t="s">
        <v>65</v>
      </c>
      <c r="O228" s="21" t="s">
        <v>65</v>
      </c>
      <c r="P228" s="21" t="s">
        <v>65</v>
      </c>
      <c r="Q228" s="40">
        <f t="shared" ca="1" si="91"/>
        <v>76.602299990000006</v>
      </c>
      <c r="R228" s="44">
        <f>IF(VLOOKUP(A228,$Z$12:$AI$125,8)=VLOOKUP(A227,$Z$12:$AI$125,8),0,VLOOKUP(A228,Z$12:$AI$125,8))</f>
        <v>0</v>
      </c>
      <c r="S228" s="45">
        <f>IF(R228&gt;0,VLOOKUP(R228,Y$12:$AH$125,7),0)</f>
        <v>0</v>
      </c>
      <c r="T228" s="40">
        <f t="shared" si="96"/>
        <v>0</v>
      </c>
      <c r="U228" s="40">
        <f t="shared" ca="1" si="92"/>
        <v>76.602299990000006</v>
      </c>
      <c r="V228" s="46" t="str">
        <f t="shared" si="97"/>
        <v>J=</v>
      </c>
      <c r="W228" s="47">
        <f t="shared" si="98"/>
        <v>43728</v>
      </c>
      <c r="X228" s="27"/>
      <c r="AA228" s="35"/>
      <c r="AB228" s="27"/>
      <c r="AF228" s="27"/>
      <c r="AG228" s="27"/>
      <c r="AH228" s="27"/>
      <c r="AI228" s="27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</row>
    <row r="229" spans="1:185" x14ac:dyDescent="0.15">
      <c r="A229" s="38">
        <f t="shared" si="93"/>
        <v>43673</v>
      </c>
      <c r="B229" s="39">
        <f t="shared" ca="1" si="99"/>
        <v>10079.6785</v>
      </c>
      <c r="C229" s="40">
        <f t="shared" si="94"/>
        <v>10000</v>
      </c>
      <c r="D229" s="41">
        <f ca="1">IF(A229&lt;$B$1,VLOOKUP(A229,[1]DI!$A$4:$B$15000,2,FALSE),0)</f>
        <v>0</v>
      </c>
      <c r="E229" s="40">
        <f t="shared" ca="1" si="100"/>
        <v>0</v>
      </c>
      <c r="F229" s="42">
        <f t="shared" si="95"/>
        <v>1.24</v>
      </c>
      <c r="G229" s="43">
        <f t="shared" ca="1" si="101"/>
        <v>1</v>
      </c>
      <c r="H229" s="40">
        <f ca="1">TRUNC(PRODUCT(G$10:G228),15)</f>
        <v>1.0468505822748699</v>
      </c>
      <c r="I229" s="40">
        <f t="shared" ca="1" si="102"/>
        <v>1.0385753670893301</v>
      </c>
      <c r="J229" s="40">
        <f t="shared" ca="1" si="103"/>
        <v>1.00796785</v>
      </c>
      <c r="K229" s="21" t="s">
        <v>65</v>
      </c>
      <c r="L229" s="21" t="s">
        <v>65</v>
      </c>
      <c r="M229" s="21" t="s">
        <v>65</v>
      </c>
      <c r="N229" s="21" t="s">
        <v>65</v>
      </c>
      <c r="O229" s="21" t="s">
        <v>65</v>
      </c>
      <c r="P229" s="21" t="s">
        <v>65</v>
      </c>
      <c r="Q229" s="40">
        <f t="shared" ca="1" si="91"/>
        <v>79.6785</v>
      </c>
      <c r="R229" s="44">
        <f>IF(VLOOKUP(A229,$Z$12:$AI$125,8)=VLOOKUP(A228,$Z$12:$AI$125,8),0,VLOOKUP(A229,Z$12:$AI$125,8))</f>
        <v>0</v>
      </c>
      <c r="S229" s="45">
        <f>IF(R229&gt;0,VLOOKUP(R229,Y$12:$AH$125,7),0)</f>
        <v>0</v>
      </c>
      <c r="T229" s="40">
        <f t="shared" si="96"/>
        <v>0</v>
      </c>
      <c r="U229" s="40">
        <f t="shared" ca="1" si="92"/>
        <v>79.6785</v>
      </c>
      <c r="V229" s="46" t="str">
        <f t="shared" si="97"/>
        <v>J=</v>
      </c>
      <c r="W229" s="47">
        <f t="shared" si="98"/>
        <v>43728</v>
      </c>
      <c r="X229" s="27"/>
      <c r="AA229" s="35"/>
      <c r="AB229" s="27"/>
      <c r="AF229" s="27"/>
      <c r="AG229" s="27"/>
      <c r="AH229" s="27"/>
      <c r="AI229" s="27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</row>
    <row r="230" spans="1:185" x14ac:dyDescent="0.15">
      <c r="A230" s="38">
        <f t="shared" si="93"/>
        <v>43674</v>
      </c>
      <c r="B230" s="39">
        <f t="shared" ca="1" si="99"/>
        <v>10079.6785</v>
      </c>
      <c r="C230" s="40">
        <f t="shared" si="94"/>
        <v>10000</v>
      </c>
      <c r="D230" s="41">
        <f ca="1">IF(A230&lt;$B$1,VLOOKUP(A230,[1]DI!$A$4:$B$15000,2,FALSE),0)</f>
        <v>0</v>
      </c>
      <c r="E230" s="40">
        <f t="shared" ca="1" si="100"/>
        <v>0</v>
      </c>
      <c r="F230" s="42">
        <f t="shared" si="95"/>
        <v>1.24</v>
      </c>
      <c r="G230" s="43">
        <f t="shared" ca="1" si="101"/>
        <v>1</v>
      </c>
      <c r="H230" s="40">
        <f ca="1">TRUNC(PRODUCT(G$10:G229),15)</f>
        <v>1.0468505822748699</v>
      </c>
      <c r="I230" s="40">
        <f t="shared" ca="1" si="102"/>
        <v>1.0385753670893301</v>
      </c>
      <c r="J230" s="40">
        <f t="shared" ca="1" si="103"/>
        <v>1.00796785</v>
      </c>
      <c r="K230" s="21" t="s">
        <v>65</v>
      </c>
      <c r="L230" s="21" t="s">
        <v>65</v>
      </c>
      <c r="M230" s="21" t="s">
        <v>65</v>
      </c>
      <c r="N230" s="21" t="s">
        <v>65</v>
      </c>
      <c r="O230" s="21" t="s">
        <v>65</v>
      </c>
      <c r="P230" s="21" t="s">
        <v>65</v>
      </c>
      <c r="Q230" s="40">
        <f t="shared" ca="1" si="91"/>
        <v>79.6785</v>
      </c>
      <c r="R230" s="44">
        <f>IF(VLOOKUP(A230,$Z$12:$AI$125,8)=VLOOKUP(A229,$Z$12:$AI$125,8),0,VLOOKUP(A230,Z$12:$AI$125,8))</f>
        <v>0</v>
      </c>
      <c r="S230" s="45">
        <f>IF(R230&gt;0,VLOOKUP(R230,Y$12:$AH$125,7),0)</f>
        <v>0</v>
      </c>
      <c r="T230" s="40">
        <f t="shared" si="96"/>
        <v>0</v>
      </c>
      <c r="U230" s="40">
        <f t="shared" ca="1" si="92"/>
        <v>79.6785</v>
      </c>
      <c r="V230" s="46" t="str">
        <f t="shared" si="97"/>
        <v>J=</v>
      </c>
      <c r="W230" s="47">
        <f t="shared" si="98"/>
        <v>43728</v>
      </c>
      <c r="X230" s="27"/>
      <c r="AA230" s="35"/>
      <c r="AB230" s="27"/>
      <c r="AF230" s="27"/>
      <c r="AG230" s="27"/>
      <c r="AH230" s="27"/>
      <c r="AI230" s="27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</row>
    <row r="231" spans="1:185" x14ac:dyDescent="0.15">
      <c r="A231" s="38">
        <f t="shared" si="93"/>
        <v>43675</v>
      </c>
      <c r="B231" s="39">
        <f t="shared" ca="1" si="99"/>
        <v>10079.6785</v>
      </c>
      <c r="C231" s="40">
        <f t="shared" si="94"/>
        <v>10000</v>
      </c>
      <c r="D231" s="41">
        <f ca="1">IF(A231&lt;$B$1,VLOOKUP(A231,[1]DI!$A$4:$B$15000,2,FALSE),0)</f>
        <v>6.4000000000000001E-2</v>
      </c>
      <c r="E231" s="40">
        <f t="shared" ca="1" si="100"/>
        <v>2.4620000000000002E-4</v>
      </c>
      <c r="F231" s="42">
        <f t="shared" si="95"/>
        <v>1.24</v>
      </c>
      <c r="G231" s="43">
        <f t="shared" ca="1" si="101"/>
        <v>1.0003052880000001</v>
      </c>
      <c r="H231" s="40">
        <f ca="1">TRUNC(PRODUCT(G$10:G230),15)</f>
        <v>1.0468505822748699</v>
      </c>
      <c r="I231" s="40">
        <f t="shared" ca="1" si="102"/>
        <v>1.0385753670893301</v>
      </c>
      <c r="J231" s="40">
        <f t="shared" ca="1" si="103"/>
        <v>1.00796785</v>
      </c>
      <c r="K231" s="21" t="s">
        <v>65</v>
      </c>
      <c r="L231" s="21" t="s">
        <v>65</v>
      </c>
      <c r="M231" s="21" t="s">
        <v>65</v>
      </c>
      <c r="N231" s="21" t="s">
        <v>65</v>
      </c>
      <c r="O231" s="21" t="s">
        <v>65</v>
      </c>
      <c r="P231" s="21" t="s">
        <v>65</v>
      </c>
      <c r="Q231" s="40">
        <f t="shared" ca="1" si="91"/>
        <v>79.6785</v>
      </c>
      <c r="R231" s="44">
        <f>IF(VLOOKUP(A231,$Z$12:$AI$125,8)=VLOOKUP(A230,$Z$12:$AI$125,8),0,VLOOKUP(A231,Z$12:$AI$125,8))</f>
        <v>0</v>
      </c>
      <c r="S231" s="45">
        <f>IF(R231&gt;0,VLOOKUP(R231,Y$12:$AH$125,7),0)</f>
        <v>0</v>
      </c>
      <c r="T231" s="40">
        <f t="shared" si="96"/>
        <v>0</v>
      </c>
      <c r="U231" s="40">
        <f t="shared" ca="1" si="92"/>
        <v>79.6785</v>
      </c>
      <c r="V231" s="46" t="str">
        <f t="shared" si="97"/>
        <v>J=</v>
      </c>
      <c r="W231" s="47">
        <f t="shared" si="98"/>
        <v>43728</v>
      </c>
      <c r="X231" s="27"/>
      <c r="AA231" s="35"/>
      <c r="AB231" s="27"/>
      <c r="AF231" s="27"/>
      <c r="AG231" s="27"/>
      <c r="AH231" s="27"/>
      <c r="AI231" s="27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</row>
    <row r="232" spans="1:185" x14ac:dyDescent="0.15">
      <c r="A232" s="38">
        <f t="shared" si="93"/>
        <v>43676</v>
      </c>
      <c r="B232" s="39">
        <f t="shared" ca="1" si="99"/>
        <v>10082.755699990001</v>
      </c>
      <c r="C232" s="40">
        <f t="shared" si="94"/>
        <v>10000</v>
      </c>
      <c r="D232" s="41">
        <f ca="1">IF(A232&lt;$B$1,VLOOKUP(A232,[1]DI!$A$4:$B$15000,2,FALSE),0)</f>
        <v>6.4000000000000001E-2</v>
      </c>
      <c r="E232" s="40">
        <f t="shared" ca="1" si="100"/>
        <v>2.4620000000000002E-4</v>
      </c>
      <c r="F232" s="42">
        <f t="shared" si="95"/>
        <v>1.24</v>
      </c>
      <c r="G232" s="43">
        <f t="shared" ca="1" si="101"/>
        <v>1.0003052880000001</v>
      </c>
      <c r="H232" s="40">
        <f ca="1">TRUNC(PRODUCT(G$10:G231),15)</f>
        <v>1.0471701731954299</v>
      </c>
      <c r="I232" s="40">
        <f t="shared" ca="1" si="102"/>
        <v>1.0385753670893301</v>
      </c>
      <c r="J232" s="40">
        <f t="shared" ca="1" si="103"/>
        <v>1.0082755699999999</v>
      </c>
      <c r="K232" s="21" t="s">
        <v>65</v>
      </c>
      <c r="L232" s="21" t="s">
        <v>65</v>
      </c>
      <c r="M232" s="21" t="s">
        <v>65</v>
      </c>
      <c r="N232" s="21" t="s">
        <v>65</v>
      </c>
      <c r="O232" s="21" t="s">
        <v>65</v>
      </c>
      <c r="P232" s="21" t="s">
        <v>65</v>
      </c>
      <c r="Q232" s="40">
        <f t="shared" ca="1" si="91"/>
        <v>82.755699989999997</v>
      </c>
      <c r="R232" s="44">
        <f>IF(VLOOKUP(A232,$Z$12:$AI$125,8)=VLOOKUP(A231,$Z$12:$AI$125,8),0,VLOOKUP(A232,Z$12:$AI$125,8))</f>
        <v>0</v>
      </c>
      <c r="S232" s="45">
        <f>IF(R232&gt;0,VLOOKUP(R232,Y$12:$AH$125,7),0)</f>
        <v>0</v>
      </c>
      <c r="T232" s="40">
        <f t="shared" si="96"/>
        <v>0</v>
      </c>
      <c r="U232" s="40">
        <f t="shared" ca="1" si="92"/>
        <v>82.755699989999997</v>
      </c>
      <c r="V232" s="46" t="str">
        <f t="shared" si="97"/>
        <v>J=</v>
      </c>
      <c r="W232" s="47">
        <f t="shared" si="98"/>
        <v>43728</v>
      </c>
      <c r="X232" s="27"/>
      <c r="AA232" s="35"/>
      <c r="AB232" s="27"/>
      <c r="AF232" s="27"/>
      <c r="AG232" s="27"/>
      <c r="AH232" s="27"/>
      <c r="AI232" s="27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</row>
    <row r="233" spans="1:185" x14ac:dyDescent="0.15">
      <c r="A233" s="38">
        <f t="shared" si="93"/>
        <v>43677</v>
      </c>
      <c r="B233" s="39">
        <f t="shared" ca="1" si="99"/>
        <v>10085.8339</v>
      </c>
      <c r="C233" s="40">
        <f t="shared" si="94"/>
        <v>10000</v>
      </c>
      <c r="D233" s="41">
        <f ca="1">IF(A233&lt;$B$1,VLOOKUP(A233,[1]DI!$A$4:$B$15000,2,FALSE),0)</f>
        <v>6.4000000000000001E-2</v>
      </c>
      <c r="E233" s="40">
        <f t="shared" ca="1" si="100"/>
        <v>2.4620000000000002E-4</v>
      </c>
      <c r="F233" s="42">
        <f t="shared" si="95"/>
        <v>1.24</v>
      </c>
      <c r="G233" s="43">
        <f t="shared" ca="1" si="101"/>
        <v>1.0003052880000001</v>
      </c>
      <c r="H233" s="40">
        <f ca="1">TRUNC(PRODUCT(G$10:G232),15)</f>
        <v>1.04748986168326</v>
      </c>
      <c r="I233" s="40">
        <f t="shared" ca="1" si="102"/>
        <v>1.0385753670893301</v>
      </c>
      <c r="J233" s="40">
        <f t="shared" ca="1" si="103"/>
        <v>1.0085833900000001</v>
      </c>
      <c r="K233" s="21" t="s">
        <v>65</v>
      </c>
      <c r="L233" s="21" t="s">
        <v>65</v>
      </c>
      <c r="M233" s="21" t="s">
        <v>65</v>
      </c>
      <c r="N233" s="21" t="s">
        <v>65</v>
      </c>
      <c r="O233" s="21" t="s">
        <v>65</v>
      </c>
      <c r="P233" s="21" t="s">
        <v>65</v>
      </c>
      <c r="Q233" s="40">
        <f t="shared" ca="1" si="91"/>
        <v>85.8339</v>
      </c>
      <c r="R233" s="44">
        <f>IF(VLOOKUP(A233,$Z$12:$AI$125,8)=VLOOKUP(A232,$Z$12:$AI$125,8),0,VLOOKUP(A233,Z$12:$AI$125,8))</f>
        <v>0</v>
      </c>
      <c r="S233" s="45">
        <f>IF(R233&gt;0,VLOOKUP(R233,Y$12:$AH$125,7),0)</f>
        <v>0</v>
      </c>
      <c r="T233" s="40">
        <f t="shared" si="96"/>
        <v>0</v>
      </c>
      <c r="U233" s="40">
        <f t="shared" ca="1" si="92"/>
        <v>85.8339</v>
      </c>
      <c r="V233" s="46" t="str">
        <f t="shared" si="97"/>
        <v>J=</v>
      </c>
      <c r="W233" s="47">
        <f t="shared" si="98"/>
        <v>43728</v>
      </c>
      <c r="X233" s="27"/>
      <c r="AA233" s="35"/>
      <c r="AB233" s="27"/>
      <c r="AF233" s="27"/>
      <c r="AG233" s="27"/>
      <c r="AH233" s="27"/>
      <c r="AI233" s="27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</row>
    <row r="234" spans="1:185" x14ac:dyDescent="0.15">
      <c r="A234" s="38">
        <f t="shared" si="93"/>
        <v>43678</v>
      </c>
      <c r="B234" s="39">
        <f t="shared" ca="1" si="99"/>
        <v>10088.91299999</v>
      </c>
      <c r="C234" s="40">
        <f t="shared" si="94"/>
        <v>10000</v>
      </c>
      <c r="D234" s="41">
        <f ca="1">IF(A234&lt;$B$1,VLOOKUP(A234,[1]DI!$A$4:$B$15000,2,FALSE),0)</f>
        <v>5.8999999999999997E-2</v>
      </c>
      <c r="E234" s="40">
        <f t="shared" ca="1" si="100"/>
        <v>2.2751E-4</v>
      </c>
      <c r="F234" s="42">
        <f t="shared" si="95"/>
        <v>1.24</v>
      </c>
      <c r="G234" s="43">
        <f t="shared" ca="1" si="101"/>
        <v>1.0002821124000001</v>
      </c>
      <c r="H234" s="40">
        <f ca="1">TRUNC(PRODUCT(G$10:G233),15)</f>
        <v>1.04780964776815</v>
      </c>
      <c r="I234" s="40">
        <f t="shared" ca="1" si="102"/>
        <v>1.0385753670893301</v>
      </c>
      <c r="J234" s="40">
        <f t="shared" ca="1" si="103"/>
        <v>1.0088912999999999</v>
      </c>
      <c r="K234" s="21" t="s">
        <v>65</v>
      </c>
      <c r="L234" s="21" t="s">
        <v>65</v>
      </c>
      <c r="M234" s="21" t="s">
        <v>65</v>
      </c>
      <c r="N234" s="21" t="s">
        <v>65</v>
      </c>
      <c r="O234" s="21" t="s">
        <v>65</v>
      </c>
      <c r="P234" s="21" t="s">
        <v>65</v>
      </c>
      <c r="Q234" s="40">
        <f t="shared" ca="1" si="91"/>
        <v>88.912999990000003</v>
      </c>
      <c r="R234" s="44">
        <f>IF(VLOOKUP(A234,$Z$12:$AI$125,8)=VLOOKUP(A233,$Z$12:$AI$125,8),0,VLOOKUP(A234,Z$12:$AI$125,8))</f>
        <v>0</v>
      </c>
      <c r="S234" s="45">
        <f>IF(R234&gt;0,VLOOKUP(R234,Y$12:$AH$125,7),0)</f>
        <v>0</v>
      </c>
      <c r="T234" s="40">
        <f t="shared" si="96"/>
        <v>0</v>
      </c>
      <c r="U234" s="40">
        <f t="shared" ca="1" si="92"/>
        <v>88.912999990000003</v>
      </c>
      <c r="V234" s="46" t="str">
        <f t="shared" si="97"/>
        <v>J=</v>
      </c>
      <c r="W234" s="47">
        <f t="shared" si="98"/>
        <v>43728</v>
      </c>
      <c r="X234" s="27"/>
      <c r="AA234" s="35"/>
      <c r="AB234" s="27"/>
      <c r="AF234" s="27"/>
      <c r="AG234" s="27"/>
      <c r="AH234" s="27"/>
      <c r="AI234" s="27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</row>
    <row r="235" spans="1:185" x14ac:dyDescent="0.15">
      <c r="A235" s="38">
        <f t="shared" si="93"/>
        <v>43679</v>
      </c>
      <c r="B235" s="39">
        <f t="shared" ca="1" si="99"/>
        <v>10091.75919999</v>
      </c>
      <c r="C235" s="40">
        <f t="shared" si="94"/>
        <v>10000</v>
      </c>
      <c r="D235" s="41">
        <f ca="1">IF(A235&lt;$B$1,VLOOKUP(A235,[1]DI!$A$4:$B$15000,2,FALSE),0)</f>
        <v>5.8999999999999997E-2</v>
      </c>
      <c r="E235" s="40">
        <f t="shared" ca="1" si="100"/>
        <v>2.2751E-4</v>
      </c>
      <c r="F235" s="42">
        <f t="shared" si="95"/>
        <v>1.24</v>
      </c>
      <c r="G235" s="43">
        <f t="shared" ca="1" si="101"/>
        <v>1.0002821124000001</v>
      </c>
      <c r="H235" s="40">
        <f ca="1">TRUNC(PRODUCT(G$10:G234),15)</f>
        <v>1.04810524786263</v>
      </c>
      <c r="I235" s="40">
        <f t="shared" ca="1" si="102"/>
        <v>1.0385753670893301</v>
      </c>
      <c r="J235" s="40">
        <f t="shared" ca="1" si="103"/>
        <v>1.0091759199999999</v>
      </c>
      <c r="K235" s="21" t="s">
        <v>65</v>
      </c>
      <c r="L235" s="21" t="s">
        <v>65</v>
      </c>
      <c r="M235" s="21" t="s">
        <v>65</v>
      </c>
      <c r="N235" s="21" t="s">
        <v>65</v>
      </c>
      <c r="O235" s="21" t="s">
        <v>65</v>
      </c>
      <c r="P235" s="21" t="s">
        <v>65</v>
      </c>
      <c r="Q235" s="40">
        <f t="shared" ca="1" si="91"/>
        <v>91.759199989999999</v>
      </c>
      <c r="R235" s="44">
        <f>IF(VLOOKUP(A235,$Z$12:$AI$125,8)=VLOOKUP(A234,$Z$12:$AI$125,8),0,VLOOKUP(A235,Z$12:$AI$125,8))</f>
        <v>0</v>
      </c>
      <c r="S235" s="45">
        <f>IF(R235&gt;0,VLOOKUP(R235,Y$12:$AH$125,7),0)</f>
        <v>0</v>
      </c>
      <c r="T235" s="40">
        <f t="shared" si="96"/>
        <v>0</v>
      </c>
      <c r="U235" s="40">
        <f t="shared" ca="1" si="92"/>
        <v>91.759199989999999</v>
      </c>
      <c r="V235" s="46" t="str">
        <f t="shared" si="97"/>
        <v>J=</v>
      </c>
      <c r="W235" s="47">
        <f t="shared" si="98"/>
        <v>43728</v>
      </c>
      <c r="X235" s="27"/>
      <c r="AA235" s="35"/>
      <c r="AB235" s="27"/>
      <c r="AF235" s="27"/>
      <c r="AG235" s="27"/>
      <c r="AH235" s="27"/>
      <c r="AI235" s="27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</row>
    <row r="236" spans="1:185" x14ac:dyDescent="0.15">
      <c r="A236" s="38">
        <f t="shared" si="93"/>
        <v>43680</v>
      </c>
      <c r="B236" s="39">
        <f t="shared" ca="1" si="99"/>
        <v>10094.6062</v>
      </c>
      <c r="C236" s="40">
        <f t="shared" si="94"/>
        <v>10000</v>
      </c>
      <c r="D236" s="41">
        <f ca="1">IF(A236&lt;$B$1,VLOOKUP(A236,[1]DI!$A$4:$B$15000,2,FALSE),0)</f>
        <v>0</v>
      </c>
      <c r="E236" s="40">
        <f t="shared" ca="1" si="100"/>
        <v>0</v>
      </c>
      <c r="F236" s="42">
        <f t="shared" si="95"/>
        <v>1.24</v>
      </c>
      <c r="G236" s="43">
        <f t="shared" ca="1" si="101"/>
        <v>1</v>
      </c>
      <c r="H236" s="40">
        <f ca="1">TRUNC(PRODUCT(G$10:G235),15)</f>
        <v>1.0484009313495599</v>
      </c>
      <c r="I236" s="40">
        <f t="shared" ca="1" si="102"/>
        <v>1.0385753670893301</v>
      </c>
      <c r="J236" s="40">
        <f t="shared" ca="1" si="103"/>
        <v>1.00946062</v>
      </c>
      <c r="K236" s="21" t="s">
        <v>65</v>
      </c>
      <c r="L236" s="21" t="s">
        <v>65</v>
      </c>
      <c r="M236" s="21" t="s">
        <v>65</v>
      </c>
      <c r="N236" s="21" t="s">
        <v>65</v>
      </c>
      <c r="O236" s="21" t="s">
        <v>65</v>
      </c>
      <c r="P236" s="21" t="s">
        <v>65</v>
      </c>
      <c r="Q236" s="40">
        <f t="shared" ca="1" si="91"/>
        <v>94.606200000000001</v>
      </c>
      <c r="R236" s="44">
        <f>IF(VLOOKUP(A236,$Z$12:$AI$125,8)=VLOOKUP(A235,$Z$12:$AI$125,8),0,VLOOKUP(A236,Z$12:$AI$125,8))</f>
        <v>0</v>
      </c>
      <c r="S236" s="45">
        <f>IF(R236&gt;0,VLOOKUP(R236,Y$12:$AH$125,7),0)</f>
        <v>0</v>
      </c>
      <c r="T236" s="40">
        <f t="shared" si="96"/>
        <v>0</v>
      </c>
      <c r="U236" s="40">
        <f t="shared" ca="1" si="92"/>
        <v>94.606200000000001</v>
      </c>
      <c r="V236" s="46" t="str">
        <f t="shared" si="97"/>
        <v>J=</v>
      </c>
      <c r="W236" s="47">
        <f t="shared" si="98"/>
        <v>43728</v>
      </c>
      <c r="X236" s="27"/>
      <c r="AA236" s="35"/>
      <c r="AB236" s="27"/>
      <c r="AF236" s="27"/>
      <c r="AG236" s="27"/>
      <c r="AH236" s="27"/>
      <c r="AI236" s="27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</row>
    <row r="237" spans="1:185" x14ac:dyDescent="0.15">
      <c r="A237" s="38">
        <f t="shared" si="93"/>
        <v>43681</v>
      </c>
      <c r="B237" s="39">
        <f t="shared" ca="1" si="99"/>
        <v>10094.6062</v>
      </c>
      <c r="C237" s="40">
        <f t="shared" si="94"/>
        <v>10000</v>
      </c>
      <c r="D237" s="41">
        <f ca="1">IF(A237&lt;$B$1,VLOOKUP(A237,[1]DI!$A$4:$B$15000,2,FALSE),0)</f>
        <v>0</v>
      </c>
      <c r="E237" s="40">
        <f t="shared" ca="1" si="100"/>
        <v>0</v>
      </c>
      <c r="F237" s="42">
        <f t="shared" si="95"/>
        <v>1.24</v>
      </c>
      <c r="G237" s="43">
        <f t="shared" ca="1" si="101"/>
        <v>1</v>
      </c>
      <c r="H237" s="40">
        <f ca="1">TRUNC(PRODUCT(G$10:G236),15)</f>
        <v>1.0484009313495599</v>
      </c>
      <c r="I237" s="40">
        <f t="shared" ca="1" si="102"/>
        <v>1.0385753670893301</v>
      </c>
      <c r="J237" s="40">
        <f t="shared" ca="1" si="103"/>
        <v>1.00946062</v>
      </c>
      <c r="K237" s="21" t="s">
        <v>65</v>
      </c>
      <c r="L237" s="21" t="s">
        <v>65</v>
      </c>
      <c r="M237" s="21" t="s">
        <v>65</v>
      </c>
      <c r="N237" s="21" t="s">
        <v>65</v>
      </c>
      <c r="O237" s="21" t="s">
        <v>65</v>
      </c>
      <c r="P237" s="21" t="s">
        <v>65</v>
      </c>
      <c r="Q237" s="40">
        <f t="shared" ca="1" si="91"/>
        <v>94.606200000000001</v>
      </c>
      <c r="R237" s="44">
        <f>IF(VLOOKUP(A237,$Z$12:$AI$125,8)=VLOOKUP(A236,$Z$12:$AI$125,8),0,VLOOKUP(A237,Z$12:$AI$125,8))</f>
        <v>0</v>
      </c>
      <c r="S237" s="45">
        <f>IF(R237&gt;0,VLOOKUP(R237,Y$12:$AH$125,7),0)</f>
        <v>0</v>
      </c>
      <c r="T237" s="40">
        <f t="shared" si="96"/>
        <v>0</v>
      </c>
      <c r="U237" s="40">
        <f t="shared" ca="1" si="92"/>
        <v>94.606200000000001</v>
      </c>
      <c r="V237" s="46" t="str">
        <f t="shared" si="97"/>
        <v>J=</v>
      </c>
      <c r="W237" s="47">
        <f t="shared" si="98"/>
        <v>43728</v>
      </c>
      <c r="X237" s="27"/>
      <c r="AA237" s="35"/>
      <c r="AB237" s="27"/>
      <c r="AF237" s="27"/>
      <c r="AG237" s="27"/>
      <c r="AH237" s="27"/>
      <c r="AI237" s="27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</row>
    <row r="238" spans="1:185" x14ac:dyDescent="0.15">
      <c r="A238" s="38">
        <f t="shared" si="93"/>
        <v>43682</v>
      </c>
      <c r="B238" s="39">
        <f t="shared" ca="1" si="99"/>
        <v>10094.6062</v>
      </c>
      <c r="C238" s="40">
        <f t="shared" si="94"/>
        <v>10000</v>
      </c>
      <c r="D238" s="41">
        <f ca="1">IF(A238&lt;$B$1,VLOOKUP(A238,[1]DI!$A$4:$B$15000,2,FALSE),0)</f>
        <v>5.8999999999999997E-2</v>
      </c>
      <c r="E238" s="40">
        <f t="shared" ca="1" si="100"/>
        <v>2.2751E-4</v>
      </c>
      <c r="F238" s="42">
        <f t="shared" si="95"/>
        <v>1.24</v>
      </c>
      <c r="G238" s="43">
        <f t="shared" ca="1" si="101"/>
        <v>1.0002821124000001</v>
      </c>
      <c r="H238" s="40">
        <f ca="1">TRUNC(PRODUCT(G$10:G237),15)</f>
        <v>1.0484009313495599</v>
      </c>
      <c r="I238" s="40">
        <f t="shared" ca="1" si="102"/>
        <v>1.0385753670893301</v>
      </c>
      <c r="J238" s="40">
        <f t="shared" ca="1" si="103"/>
        <v>1.00946062</v>
      </c>
      <c r="K238" s="21" t="s">
        <v>65</v>
      </c>
      <c r="L238" s="21" t="s">
        <v>65</v>
      </c>
      <c r="M238" s="21" t="s">
        <v>65</v>
      </c>
      <c r="N238" s="21" t="s">
        <v>65</v>
      </c>
      <c r="O238" s="21" t="s">
        <v>65</v>
      </c>
      <c r="P238" s="21" t="s">
        <v>65</v>
      </c>
      <c r="Q238" s="40">
        <f t="shared" ca="1" si="91"/>
        <v>94.606200000000001</v>
      </c>
      <c r="R238" s="44">
        <f>IF(VLOOKUP(A238,$Z$12:$AI$125,8)=VLOOKUP(A237,$Z$12:$AI$125,8),0,VLOOKUP(A238,Z$12:$AI$125,8))</f>
        <v>0</v>
      </c>
      <c r="S238" s="45">
        <f>IF(R238&gt;0,VLOOKUP(R238,Y$12:$AH$125,7),0)</f>
        <v>0</v>
      </c>
      <c r="T238" s="40">
        <f t="shared" si="96"/>
        <v>0</v>
      </c>
      <c r="U238" s="40">
        <f t="shared" ca="1" si="92"/>
        <v>94.606200000000001</v>
      </c>
      <c r="V238" s="46" t="str">
        <f t="shared" si="97"/>
        <v>J=</v>
      </c>
      <c r="W238" s="47">
        <f t="shared" si="98"/>
        <v>43728</v>
      </c>
      <c r="X238" s="27"/>
      <c r="AA238" s="35"/>
      <c r="AB238" s="27"/>
      <c r="AF238" s="27"/>
      <c r="AG238" s="27"/>
      <c r="AH238" s="27"/>
      <c r="AI238" s="27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</row>
    <row r="239" spans="1:185" x14ac:dyDescent="0.15">
      <c r="A239" s="38">
        <f t="shared" si="93"/>
        <v>43683</v>
      </c>
      <c r="B239" s="39">
        <f t="shared" ca="1" si="99"/>
        <v>10097.453999990001</v>
      </c>
      <c r="C239" s="40">
        <f t="shared" si="94"/>
        <v>10000</v>
      </c>
      <c r="D239" s="41">
        <f ca="1">IF(A239&lt;$B$1,VLOOKUP(A239,[1]DI!$A$4:$B$15000,2,FALSE),0)</f>
        <v>5.8999999999999997E-2</v>
      </c>
      <c r="E239" s="40">
        <f t="shared" ca="1" si="100"/>
        <v>2.2751E-4</v>
      </c>
      <c r="F239" s="42">
        <f t="shared" si="95"/>
        <v>1.24</v>
      </c>
      <c r="G239" s="43">
        <f t="shared" ca="1" si="101"/>
        <v>1.0002821124000001</v>
      </c>
      <c r="H239" s="40">
        <f ca="1">TRUNC(PRODUCT(G$10:G238),15)</f>
        <v>1.0486966982524599</v>
      </c>
      <c r="I239" s="40">
        <f t="shared" ca="1" si="102"/>
        <v>1.0385753670893301</v>
      </c>
      <c r="J239" s="40">
        <f t="shared" ca="1" si="103"/>
        <v>1.0097453999999999</v>
      </c>
      <c r="K239" s="21" t="s">
        <v>65</v>
      </c>
      <c r="L239" s="21" t="s">
        <v>65</v>
      </c>
      <c r="M239" s="21" t="s">
        <v>65</v>
      </c>
      <c r="N239" s="21" t="s">
        <v>65</v>
      </c>
      <c r="O239" s="21" t="s">
        <v>65</v>
      </c>
      <c r="P239" s="21" t="s">
        <v>65</v>
      </c>
      <c r="Q239" s="40">
        <f t="shared" ca="1" si="91"/>
        <v>97.45399999</v>
      </c>
      <c r="R239" s="44">
        <f>IF(VLOOKUP(A239,$Z$12:$AI$125,8)=VLOOKUP(A238,$Z$12:$AI$125,8),0,VLOOKUP(A239,Z$12:$AI$125,8))</f>
        <v>0</v>
      </c>
      <c r="S239" s="45">
        <f>IF(R239&gt;0,VLOOKUP(R239,Y$12:$AH$125,7),0)</f>
        <v>0</v>
      </c>
      <c r="T239" s="40">
        <f t="shared" si="96"/>
        <v>0</v>
      </c>
      <c r="U239" s="40">
        <f t="shared" ca="1" si="92"/>
        <v>97.45399999</v>
      </c>
      <c r="V239" s="46" t="str">
        <f t="shared" si="97"/>
        <v>J=</v>
      </c>
      <c r="W239" s="47">
        <f t="shared" si="98"/>
        <v>43728</v>
      </c>
      <c r="X239" s="27"/>
      <c r="AA239" s="35"/>
      <c r="AB239" s="27"/>
      <c r="AF239" s="27"/>
      <c r="AG239" s="27"/>
      <c r="AH239" s="27"/>
      <c r="AI239" s="27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</row>
    <row r="240" spans="1:185" x14ac:dyDescent="0.15">
      <c r="A240" s="38">
        <f t="shared" si="93"/>
        <v>43684</v>
      </c>
      <c r="B240" s="39">
        <f t="shared" ca="1" si="99"/>
        <v>10100.302600000001</v>
      </c>
      <c r="C240" s="40">
        <f t="shared" si="94"/>
        <v>10000</v>
      </c>
      <c r="D240" s="41">
        <f ca="1">IF(A240&lt;$B$1,VLOOKUP(A240,[1]DI!$A$4:$B$15000,2,FALSE),0)</f>
        <v>5.8999999999999997E-2</v>
      </c>
      <c r="E240" s="40">
        <f t="shared" ca="1" si="100"/>
        <v>2.2751E-4</v>
      </c>
      <c r="F240" s="42">
        <f t="shared" si="95"/>
        <v>1.24</v>
      </c>
      <c r="G240" s="43">
        <f t="shared" ca="1" si="101"/>
        <v>1.0002821124000001</v>
      </c>
      <c r="H240" s="40">
        <f ca="1">TRUNC(PRODUCT(G$10:G239),15)</f>
        <v>1.0489925485948799</v>
      </c>
      <c r="I240" s="40">
        <f t="shared" ca="1" si="102"/>
        <v>1.0385753670893301</v>
      </c>
      <c r="J240" s="40">
        <f t="shared" ca="1" si="103"/>
        <v>1.01003026</v>
      </c>
      <c r="K240" s="21" t="s">
        <v>65</v>
      </c>
      <c r="L240" s="21" t="s">
        <v>65</v>
      </c>
      <c r="M240" s="21" t="s">
        <v>65</v>
      </c>
      <c r="N240" s="21" t="s">
        <v>65</v>
      </c>
      <c r="O240" s="21" t="s">
        <v>65</v>
      </c>
      <c r="P240" s="21" t="s">
        <v>65</v>
      </c>
      <c r="Q240" s="40">
        <f t="shared" ca="1" si="91"/>
        <v>100.3026</v>
      </c>
      <c r="R240" s="44">
        <f>IF(VLOOKUP(A240,$Z$12:$AI$125,8)=VLOOKUP(A239,$Z$12:$AI$125,8),0,VLOOKUP(A240,Z$12:$AI$125,8))</f>
        <v>0</v>
      </c>
      <c r="S240" s="45">
        <f>IF(R240&gt;0,VLOOKUP(R240,Y$12:$AH$125,7),0)</f>
        <v>0</v>
      </c>
      <c r="T240" s="40">
        <f t="shared" si="96"/>
        <v>0</v>
      </c>
      <c r="U240" s="40">
        <f t="shared" ca="1" si="92"/>
        <v>100.3026</v>
      </c>
      <c r="V240" s="46" t="str">
        <f t="shared" si="97"/>
        <v>J=</v>
      </c>
      <c r="W240" s="47">
        <f t="shared" si="98"/>
        <v>43728</v>
      </c>
      <c r="X240" s="27"/>
      <c r="AA240" s="50"/>
      <c r="AB240" s="49"/>
      <c r="AF240" s="27"/>
      <c r="AG240" s="27"/>
      <c r="AH240" s="27"/>
      <c r="AI240" s="27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</row>
    <row r="241" spans="1:185" x14ac:dyDescent="0.15">
      <c r="A241" s="38">
        <f t="shared" si="93"/>
        <v>43685</v>
      </c>
      <c r="B241" s="39">
        <f t="shared" ca="1" si="99"/>
        <v>10103.152</v>
      </c>
      <c r="C241" s="40">
        <f t="shared" si="94"/>
        <v>10000</v>
      </c>
      <c r="D241" s="41">
        <f ca="1">IF(A241&lt;$B$1,VLOOKUP(A241,[1]DI!$A$4:$B$15000,2,FALSE),0)</f>
        <v>5.8999999999999997E-2</v>
      </c>
      <c r="E241" s="40">
        <f t="shared" ca="1" si="100"/>
        <v>2.2751E-4</v>
      </c>
      <c r="F241" s="42">
        <f t="shared" si="95"/>
        <v>1.24</v>
      </c>
      <c r="G241" s="43">
        <f t="shared" ca="1" si="101"/>
        <v>1.0002821124000001</v>
      </c>
      <c r="H241" s="40">
        <f ca="1">TRUNC(PRODUCT(G$10:G240),15)</f>
        <v>1.0492884824003501</v>
      </c>
      <c r="I241" s="40">
        <f t="shared" ca="1" si="102"/>
        <v>1.0385753670893301</v>
      </c>
      <c r="J241" s="40">
        <f t="shared" ca="1" si="103"/>
        <v>1.0103152</v>
      </c>
      <c r="K241" s="21" t="s">
        <v>65</v>
      </c>
      <c r="L241" s="21" t="s">
        <v>65</v>
      </c>
      <c r="M241" s="21" t="s">
        <v>65</v>
      </c>
      <c r="N241" s="21" t="s">
        <v>65</v>
      </c>
      <c r="O241" s="21" t="s">
        <v>65</v>
      </c>
      <c r="P241" s="21" t="s">
        <v>65</v>
      </c>
      <c r="Q241" s="40">
        <f t="shared" ca="1" si="91"/>
        <v>103.152</v>
      </c>
      <c r="R241" s="44">
        <f>IF(VLOOKUP(A241,$Z$12:$AI$125,8)=VLOOKUP(A240,$Z$12:$AI$125,8),0,VLOOKUP(A241,Z$12:$AI$125,8))</f>
        <v>0</v>
      </c>
      <c r="S241" s="45">
        <f>IF(R241&gt;0,VLOOKUP(R241,Y$12:$AH$125,7),0)</f>
        <v>0</v>
      </c>
      <c r="T241" s="40">
        <f t="shared" si="96"/>
        <v>0</v>
      </c>
      <c r="U241" s="40">
        <f t="shared" ca="1" si="92"/>
        <v>103.152</v>
      </c>
      <c r="V241" s="46" t="str">
        <f t="shared" si="97"/>
        <v>J=</v>
      </c>
      <c r="W241" s="47">
        <f t="shared" si="98"/>
        <v>43728</v>
      </c>
      <c r="X241" s="27"/>
      <c r="AA241" s="35"/>
      <c r="AB241" s="27"/>
      <c r="AF241" s="27"/>
      <c r="AG241" s="27"/>
      <c r="AH241" s="27"/>
      <c r="AI241" s="27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</row>
    <row r="242" spans="1:185" x14ac:dyDescent="0.15">
      <c r="A242" s="38">
        <f t="shared" si="93"/>
        <v>43686</v>
      </c>
      <c r="B242" s="39">
        <f t="shared" ca="1" si="99"/>
        <v>10106.0023</v>
      </c>
      <c r="C242" s="40">
        <f t="shared" si="94"/>
        <v>10000</v>
      </c>
      <c r="D242" s="41">
        <f ca="1">IF(A242&lt;$B$1,VLOOKUP(A242,[1]DI!$A$4:$B$15000,2,FALSE),0)</f>
        <v>5.8999999999999997E-2</v>
      </c>
      <c r="E242" s="40">
        <f t="shared" ca="1" si="100"/>
        <v>2.2751E-4</v>
      </c>
      <c r="F242" s="42">
        <f t="shared" si="95"/>
        <v>1.24</v>
      </c>
      <c r="G242" s="43">
        <f t="shared" ca="1" si="101"/>
        <v>1.0002821124000001</v>
      </c>
      <c r="H242" s="40">
        <f ca="1">TRUNC(PRODUCT(G$10:G241),15)</f>
        <v>1.04958449969241</v>
      </c>
      <c r="I242" s="40">
        <f t="shared" ca="1" si="102"/>
        <v>1.0385753670893301</v>
      </c>
      <c r="J242" s="40">
        <f t="shared" ca="1" si="103"/>
        <v>1.0106002300000001</v>
      </c>
      <c r="K242" s="21" t="s">
        <v>65</v>
      </c>
      <c r="L242" s="21" t="s">
        <v>65</v>
      </c>
      <c r="M242" s="21" t="s">
        <v>65</v>
      </c>
      <c r="N242" s="21" t="s">
        <v>65</v>
      </c>
      <c r="O242" s="21" t="s">
        <v>65</v>
      </c>
      <c r="P242" s="21" t="s">
        <v>65</v>
      </c>
      <c r="Q242" s="40">
        <f t="shared" ca="1" si="91"/>
        <v>106.00230000000001</v>
      </c>
      <c r="R242" s="44">
        <f>IF(VLOOKUP(A242,$Z$12:$AI$125,8)=VLOOKUP(A241,$Z$12:$AI$125,8),0,VLOOKUP(A242,Z$12:$AI$125,8))</f>
        <v>0</v>
      </c>
      <c r="S242" s="45">
        <f>IF(R242&gt;0,VLOOKUP(R242,Y$12:$AH$125,7),0)</f>
        <v>0</v>
      </c>
      <c r="T242" s="40">
        <f t="shared" si="96"/>
        <v>0</v>
      </c>
      <c r="U242" s="40">
        <f t="shared" ca="1" si="92"/>
        <v>106.00230000000001</v>
      </c>
      <c r="V242" s="46" t="str">
        <f t="shared" si="97"/>
        <v>J=</v>
      </c>
      <c r="W242" s="47">
        <f t="shared" si="98"/>
        <v>43728</v>
      </c>
      <c r="X242" s="27"/>
      <c r="AA242" s="35"/>
      <c r="AB242" s="27"/>
      <c r="AF242" s="27"/>
      <c r="AG242" s="27"/>
      <c r="AH242" s="27"/>
      <c r="AI242" s="27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</row>
    <row r="243" spans="1:185" x14ac:dyDescent="0.15">
      <c r="A243" s="38">
        <f t="shared" si="93"/>
        <v>43687</v>
      </c>
      <c r="B243" s="39">
        <f t="shared" ca="1" si="99"/>
        <v>10108.853300000001</v>
      </c>
      <c r="C243" s="40">
        <f t="shared" si="94"/>
        <v>10000</v>
      </c>
      <c r="D243" s="41">
        <f ca="1">IF(A243&lt;$B$1,VLOOKUP(A243,[1]DI!$A$4:$B$15000,2,FALSE),0)</f>
        <v>0</v>
      </c>
      <c r="E243" s="40">
        <f t="shared" ca="1" si="100"/>
        <v>0</v>
      </c>
      <c r="F243" s="42">
        <f t="shared" si="95"/>
        <v>1.24</v>
      </c>
      <c r="G243" s="43">
        <f t="shared" ca="1" si="101"/>
        <v>1</v>
      </c>
      <c r="H243" s="40">
        <f ca="1">TRUNC(PRODUCT(G$10:G242),15)</f>
        <v>1.04988060049462</v>
      </c>
      <c r="I243" s="40">
        <f t="shared" ca="1" si="102"/>
        <v>1.0385753670893301</v>
      </c>
      <c r="J243" s="40">
        <f t="shared" ca="1" si="103"/>
        <v>1.01088533</v>
      </c>
      <c r="K243" s="21" t="s">
        <v>65</v>
      </c>
      <c r="L243" s="21" t="s">
        <v>65</v>
      </c>
      <c r="M243" s="21" t="s">
        <v>65</v>
      </c>
      <c r="N243" s="21" t="s">
        <v>65</v>
      </c>
      <c r="O243" s="21" t="s">
        <v>65</v>
      </c>
      <c r="P243" s="21" t="s">
        <v>65</v>
      </c>
      <c r="Q243" s="40">
        <f t="shared" ca="1" si="91"/>
        <v>108.8533</v>
      </c>
      <c r="R243" s="44">
        <f>IF(VLOOKUP(A243,$Z$12:$AI$125,8)=VLOOKUP(A242,$Z$12:$AI$125,8),0,VLOOKUP(A243,Z$12:$AI$125,8))</f>
        <v>0</v>
      </c>
      <c r="S243" s="45">
        <f>IF(R243&gt;0,VLOOKUP(R243,Y$12:$AH$125,7),0)</f>
        <v>0</v>
      </c>
      <c r="T243" s="40">
        <f t="shared" si="96"/>
        <v>0</v>
      </c>
      <c r="U243" s="40">
        <f t="shared" ca="1" si="92"/>
        <v>108.8533</v>
      </c>
      <c r="V243" s="46" t="str">
        <f t="shared" si="97"/>
        <v>J=</v>
      </c>
      <c r="W243" s="47">
        <f t="shared" si="98"/>
        <v>43728</v>
      </c>
      <c r="X243" s="27"/>
      <c r="AA243" s="35"/>
      <c r="AB243" s="27"/>
      <c r="AF243" s="27"/>
      <c r="AG243" s="27"/>
      <c r="AH243" s="27"/>
      <c r="AI243" s="27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</row>
    <row r="244" spans="1:185" x14ac:dyDescent="0.15">
      <c r="A244" s="38">
        <f t="shared" si="93"/>
        <v>43688</v>
      </c>
      <c r="B244" s="39">
        <f t="shared" ca="1" si="99"/>
        <v>10108.853300000001</v>
      </c>
      <c r="C244" s="40">
        <f t="shared" si="94"/>
        <v>10000</v>
      </c>
      <c r="D244" s="41">
        <f ca="1">IF(A244&lt;$B$1,VLOOKUP(A244,[1]DI!$A$4:$B$15000,2,FALSE),0)</f>
        <v>0</v>
      </c>
      <c r="E244" s="40">
        <f t="shared" ca="1" si="100"/>
        <v>0</v>
      </c>
      <c r="F244" s="42">
        <f t="shared" si="95"/>
        <v>1.24</v>
      </c>
      <c r="G244" s="43">
        <f t="shared" ca="1" si="101"/>
        <v>1</v>
      </c>
      <c r="H244" s="40">
        <f ca="1">TRUNC(PRODUCT(G$10:G243),15)</f>
        <v>1.04988060049462</v>
      </c>
      <c r="I244" s="40">
        <f t="shared" ca="1" si="102"/>
        <v>1.0385753670893301</v>
      </c>
      <c r="J244" s="40">
        <f t="shared" ca="1" si="103"/>
        <v>1.01088533</v>
      </c>
      <c r="K244" s="21" t="s">
        <v>65</v>
      </c>
      <c r="L244" s="21" t="s">
        <v>65</v>
      </c>
      <c r="M244" s="21" t="s">
        <v>65</v>
      </c>
      <c r="N244" s="21" t="s">
        <v>65</v>
      </c>
      <c r="O244" s="21" t="s">
        <v>65</v>
      </c>
      <c r="P244" s="21" t="s">
        <v>65</v>
      </c>
      <c r="Q244" s="40">
        <f t="shared" ca="1" si="91"/>
        <v>108.8533</v>
      </c>
      <c r="R244" s="44">
        <f>IF(VLOOKUP(A244,$Z$12:$AI$125,8)=VLOOKUP(A243,$Z$12:$AI$125,8),0,VLOOKUP(A244,Z$12:$AI$125,8))</f>
        <v>0</v>
      </c>
      <c r="S244" s="45">
        <f>IF(R244&gt;0,VLOOKUP(R244,Y$12:$AH$125,7),0)</f>
        <v>0</v>
      </c>
      <c r="T244" s="40">
        <f t="shared" si="96"/>
        <v>0</v>
      </c>
      <c r="U244" s="40">
        <f t="shared" ca="1" si="92"/>
        <v>108.8533</v>
      </c>
      <c r="V244" s="46" t="str">
        <f t="shared" si="97"/>
        <v>J=</v>
      </c>
      <c r="W244" s="47">
        <f t="shared" si="98"/>
        <v>43728</v>
      </c>
      <c r="X244" s="27"/>
      <c r="AA244" s="35"/>
      <c r="AB244" s="27"/>
      <c r="AF244" s="27"/>
      <c r="AG244" s="27"/>
      <c r="AH244" s="27"/>
      <c r="AI244" s="27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</row>
    <row r="245" spans="1:185" x14ac:dyDescent="0.15">
      <c r="A245" s="38">
        <f t="shared" si="93"/>
        <v>43689</v>
      </c>
      <c r="B245" s="39">
        <f t="shared" ca="1" si="99"/>
        <v>10108.853300000001</v>
      </c>
      <c r="C245" s="40">
        <f t="shared" si="94"/>
        <v>10000</v>
      </c>
      <c r="D245" s="41">
        <f ca="1">IF(A245&lt;$B$1,VLOOKUP(A245,[1]DI!$A$4:$B$15000,2,FALSE),0)</f>
        <v>5.8999999999999997E-2</v>
      </c>
      <c r="E245" s="40">
        <f t="shared" ca="1" si="100"/>
        <v>2.2751E-4</v>
      </c>
      <c r="F245" s="42">
        <f t="shared" si="95"/>
        <v>1.24</v>
      </c>
      <c r="G245" s="43">
        <f t="shared" ca="1" si="101"/>
        <v>1.0002821124000001</v>
      </c>
      <c r="H245" s="40">
        <f ca="1">TRUNC(PRODUCT(G$10:G244),15)</f>
        <v>1.04988060049462</v>
      </c>
      <c r="I245" s="40">
        <f t="shared" ca="1" si="102"/>
        <v>1.0385753670893301</v>
      </c>
      <c r="J245" s="40">
        <f t="shared" ca="1" si="103"/>
        <v>1.01088533</v>
      </c>
      <c r="K245" s="21" t="s">
        <v>65</v>
      </c>
      <c r="L245" s="21" t="s">
        <v>65</v>
      </c>
      <c r="M245" s="21" t="s">
        <v>65</v>
      </c>
      <c r="N245" s="21" t="s">
        <v>65</v>
      </c>
      <c r="O245" s="21" t="s">
        <v>65</v>
      </c>
      <c r="P245" s="21" t="s">
        <v>65</v>
      </c>
      <c r="Q245" s="40">
        <f t="shared" ca="1" si="91"/>
        <v>108.8533</v>
      </c>
      <c r="R245" s="44">
        <f>IF(VLOOKUP(A245,$Z$12:$AI$125,8)=VLOOKUP(A244,$Z$12:$AI$125,8),0,VLOOKUP(A245,Z$12:$AI$125,8))</f>
        <v>0</v>
      </c>
      <c r="S245" s="45">
        <f>IF(R245&gt;0,VLOOKUP(R245,Y$12:$AH$125,7),0)</f>
        <v>0</v>
      </c>
      <c r="T245" s="40">
        <f t="shared" si="96"/>
        <v>0</v>
      </c>
      <c r="U245" s="40">
        <f t="shared" ca="1" si="92"/>
        <v>108.8533</v>
      </c>
      <c r="V245" s="46" t="str">
        <f t="shared" si="97"/>
        <v>J=</v>
      </c>
      <c r="W245" s="47">
        <f t="shared" si="98"/>
        <v>43728</v>
      </c>
      <c r="X245" s="27"/>
      <c r="AA245" s="35"/>
      <c r="AB245" s="27"/>
      <c r="AF245" s="27"/>
      <c r="AG245" s="27"/>
      <c r="AH245" s="27"/>
      <c r="AI245" s="27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</row>
    <row r="246" spans="1:185" x14ac:dyDescent="0.15">
      <c r="A246" s="38">
        <f t="shared" si="93"/>
        <v>43690</v>
      </c>
      <c r="B246" s="39">
        <f t="shared" ca="1" si="99"/>
        <v>10111.70509999</v>
      </c>
      <c r="C246" s="40">
        <f t="shared" si="94"/>
        <v>10000</v>
      </c>
      <c r="D246" s="41">
        <f ca="1">IF(A246&lt;$B$1,VLOOKUP(A246,[1]DI!$A$4:$B$15000,2,FALSE),0)</f>
        <v>5.8999999999999997E-2</v>
      </c>
      <c r="E246" s="40">
        <f t="shared" ca="1" si="100"/>
        <v>2.2751E-4</v>
      </c>
      <c r="F246" s="42">
        <f t="shared" si="95"/>
        <v>1.24</v>
      </c>
      <c r="G246" s="43">
        <f t="shared" ca="1" si="101"/>
        <v>1.0002821124000001</v>
      </c>
      <c r="H246" s="40">
        <f ca="1">TRUNC(PRODUCT(G$10:G245),15)</f>
        <v>1.0501767848305401</v>
      </c>
      <c r="I246" s="40">
        <f t="shared" ca="1" si="102"/>
        <v>1.0385753670893301</v>
      </c>
      <c r="J246" s="40">
        <f t="shared" ca="1" si="103"/>
        <v>1.0111705099999999</v>
      </c>
      <c r="K246" s="21" t="s">
        <v>65</v>
      </c>
      <c r="L246" s="21" t="s">
        <v>65</v>
      </c>
      <c r="M246" s="21" t="s">
        <v>65</v>
      </c>
      <c r="N246" s="21" t="s">
        <v>65</v>
      </c>
      <c r="O246" s="21" t="s">
        <v>65</v>
      </c>
      <c r="P246" s="21" t="s">
        <v>65</v>
      </c>
      <c r="Q246" s="40">
        <f t="shared" ca="1" si="91"/>
        <v>111.70509998999999</v>
      </c>
      <c r="R246" s="44">
        <f>IF(VLOOKUP(A246,$Z$12:$AI$125,8)=VLOOKUP(A245,$Z$12:$AI$125,8),0,VLOOKUP(A246,Z$12:$AI$125,8))</f>
        <v>0</v>
      </c>
      <c r="S246" s="45">
        <f>IF(R246&gt;0,VLOOKUP(R246,Y$12:$AH$125,7),0)</f>
        <v>0</v>
      </c>
      <c r="T246" s="40">
        <f t="shared" si="96"/>
        <v>0</v>
      </c>
      <c r="U246" s="40">
        <f t="shared" ca="1" si="92"/>
        <v>111.70509998999999</v>
      </c>
      <c r="V246" s="46" t="str">
        <f t="shared" si="97"/>
        <v>J=</v>
      </c>
      <c r="W246" s="47">
        <f t="shared" si="98"/>
        <v>43728</v>
      </c>
      <c r="X246" s="27"/>
      <c r="AA246" s="35"/>
      <c r="AB246" s="27"/>
      <c r="AF246" s="27"/>
      <c r="AG246" s="27"/>
      <c r="AH246" s="27"/>
      <c r="AI246" s="27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</row>
    <row r="247" spans="1:185" x14ac:dyDescent="0.15">
      <c r="A247" s="38">
        <f t="shared" si="93"/>
        <v>43691</v>
      </c>
      <c r="B247" s="39">
        <f t="shared" ca="1" si="99"/>
        <v>10114.557699999999</v>
      </c>
      <c r="C247" s="40">
        <f t="shared" si="94"/>
        <v>10000</v>
      </c>
      <c r="D247" s="41">
        <f ca="1">IF(A247&lt;$B$1,VLOOKUP(A247,[1]DI!$A$4:$B$15000,2,FALSE),0)</f>
        <v>5.8999999999999997E-2</v>
      </c>
      <c r="E247" s="40">
        <f t="shared" ca="1" si="100"/>
        <v>2.2751E-4</v>
      </c>
      <c r="F247" s="42">
        <f t="shared" si="95"/>
        <v>1.24</v>
      </c>
      <c r="G247" s="43">
        <f t="shared" ca="1" si="101"/>
        <v>1.0002821124000001</v>
      </c>
      <c r="H247" s="40">
        <f ca="1">TRUNC(PRODUCT(G$10:G246),15)</f>
        <v>1.05047305272373</v>
      </c>
      <c r="I247" s="40">
        <f t="shared" ca="1" si="102"/>
        <v>1.0385753670893301</v>
      </c>
      <c r="J247" s="40">
        <f t="shared" ca="1" si="103"/>
        <v>1.01145577</v>
      </c>
      <c r="K247" s="21" t="s">
        <v>65</v>
      </c>
      <c r="L247" s="21" t="s">
        <v>65</v>
      </c>
      <c r="M247" s="21" t="s">
        <v>65</v>
      </c>
      <c r="N247" s="21" t="s">
        <v>65</v>
      </c>
      <c r="O247" s="21" t="s">
        <v>65</v>
      </c>
      <c r="P247" s="21" t="s">
        <v>65</v>
      </c>
      <c r="Q247" s="40">
        <f t="shared" ca="1" si="91"/>
        <v>114.5577</v>
      </c>
      <c r="R247" s="44">
        <f>IF(VLOOKUP(A247,$Z$12:$AI$125,8)=VLOOKUP(A246,$Z$12:$AI$125,8),0,VLOOKUP(A247,Z$12:$AI$125,8))</f>
        <v>0</v>
      </c>
      <c r="S247" s="45">
        <f>IF(R247&gt;0,VLOOKUP(R247,Y$12:$AH$125,7),0)</f>
        <v>0</v>
      </c>
      <c r="T247" s="40">
        <f t="shared" si="96"/>
        <v>0</v>
      </c>
      <c r="U247" s="40">
        <f t="shared" ca="1" si="92"/>
        <v>114.5577</v>
      </c>
      <c r="V247" s="46" t="str">
        <f t="shared" si="97"/>
        <v>J=</v>
      </c>
      <c r="W247" s="47">
        <f t="shared" si="98"/>
        <v>43728</v>
      </c>
      <c r="X247" s="49"/>
      <c r="AA247" s="35"/>
      <c r="AB247" s="27"/>
      <c r="AF247" s="49"/>
      <c r="AG247" s="49"/>
      <c r="AH247" s="49"/>
      <c r="AI247" s="49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</row>
    <row r="248" spans="1:185" x14ac:dyDescent="0.15">
      <c r="A248" s="38">
        <f t="shared" si="93"/>
        <v>43692</v>
      </c>
      <c r="B248" s="39">
        <f t="shared" ca="1" si="99"/>
        <v>10117.41119999</v>
      </c>
      <c r="C248" s="40">
        <f t="shared" si="94"/>
        <v>10000</v>
      </c>
      <c r="D248" s="41">
        <f ca="1">IF(A248&lt;$B$1,VLOOKUP(A248,[1]DI!$A$4:$B$15000,2,FALSE),0)</f>
        <v>5.8999999999999997E-2</v>
      </c>
      <c r="E248" s="40">
        <f t="shared" ca="1" si="100"/>
        <v>2.2751E-4</v>
      </c>
      <c r="F248" s="42">
        <f t="shared" si="95"/>
        <v>1.24</v>
      </c>
      <c r="G248" s="43">
        <f t="shared" ca="1" si="101"/>
        <v>1.0002821124000001</v>
      </c>
      <c r="H248" s="40">
        <f ca="1">TRUNC(PRODUCT(G$10:G247),15)</f>
        <v>1.05076940419777</v>
      </c>
      <c r="I248" s="40">
        <f t="shared" ca="1" si="102"/>
        <v>1.0385753670893301</v>
      </c>
      <c r="J248" s="40">
        <f t="shared" ca="1" si="103"/>
        <v>1.0117411199999999</v>
      </c>
      <c r="K248" s="21" t="s">
        <v>65</v>
      </c>
      <c r="L248" s="21" t="s">
        <v>65</v>
      </c>
      <c r="M248" s="21" t="s">
        <v>65</v>
      </c>
      <c r="N248" s="21" t="s">
        <v>65</v>
      </c>
      <c r="O248" s="21" t="s">
        <v>65</v>
      </c>
      <c r="P248" s="21" t="s">
        <v>65</v>
      </c>
      <c r="Q248" s="40">
        <f t="shared" ca="1" si="91"/>
        <v>117.41119999</v>
      </c>
      <c r="R248" s="44">
        <f>IF(VLOOKUP(A248,$Z$12:$AI$125,8)=VLOOKUP(A247,$Z$12:$AI$125,8),0,VLOOKUP(A248,Z$12:$AI$125,8))</f>
        <v>0</v>
      </c>
      <c r="S248" s="45">
        <f>IF(R248&gt;0,VLOOKUP(R248,Y$12:$AH$125,7),0)</f>
        <v>0</v>
      </c>
      <c r="T248" s="40">
        <f t="shared" si="96"/>
        <v>0</v>
      </c>
      <c r="U248" s="40">
        <f t="shared" ca="1" si="92"/>
        <v>117.41119999</v>
      </c>
      <c r="V248" s="46" t="str">
        <f t="shared" si="97"/>
        <v>J=</v>
      </c>
      <c r="W248" s="47">
        <f t="shared" si="98"/>
        <v>43728</v>
      </c>
      <c r="X248" s="27"/>
      <c r="AA248" s="35"/>
      <c r="AB248" s="27"/>
      <c r="AF248" s="27"/>
      <c r="AG248" s="27"/>
      <c r="AH248" s="27"/>
      <c r="AI248" s="27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</row>
    <row r="249" spans="1:185" x14ac:dyDescent="0.15">
      <c r="A249" s="38">
        <f t="shared" si="93"/>
        <v>43693</v>
      </c>
      <c r="B249" s="39">
        <f t="shared" ca="1" si="99"/>
        <v>10120.265399989999</v>
      </c>
      <c r="C249" s="40">
        <f t="shared" si="94"/>
        <v>10000</v>
      </c>
      <c r="D249" s="41">
        <f ca="1">IF(A249&lt;$B$1,VLOOKUP(A249,[1]DI!$A$4:$B$15000,2,FALSE),0)</f>
        <v>5.8999999999999997E-2</v>
      </c>
      <c r="E249" s="40">
        <f t="shared" ca="1" si="100"/>
        <v>2.2751E-4</v>
      </c>
      <c r="F249" s="42">
        <f t="shared" si="95"/>
        <v>1.24</v>
      </c>
      <c r="G249" s="43">
        <f t="shared" ca="1" si="101"/>
        <v>1.0002821124000001</v>
      </c>
      <c r="H249" s="40">
        <f ca="1">TRUNC(PRODUCT(G$10:G248),15)</f>
        <v>1.05106583927623</v>
      </c>
      <c r="I249" s="40">
        <f t="shared" ca="1" si="102"/>
        <v>1.0385753670893301</v>
      </c>
      <c r="J249" s="40">
        <f t="shared" ca="1" si="103"/>
        <v>1.0120265399999999</v>
      </c>
      <c r="K249" s="21" t="s">
        <v>65</v>
      </c>
      <c r="L249" s="21" t="s">
        <v>65</v>
      </c>
      <c r="M249" s="21" t="s">
        <v>65</v>
      </c>
      <c r="N249" s="21" t="s">
        <v>65</v>
      </c>
      <c r="O249" s="21" t="s">
        <v>65</v>
      </c>
      <c r="P249" s="21" t="s">
        <v>65</v>
      </c>
      <c r="Q249" s="40">
        <f t="shared" ca="1" si="91"/>
        <v>120.26539999000001</v>
      </c>
      <c r="R249" s="44">
        <f>IF(VLOOKUP(A249,$Z$12:$AI$125,8)=VLOOKUP(A248,$Z$12:$AI$125,8),0,VLOOKUP(A249,Z$12:$AI$125,8))</f>
        <v>0</v>
      </c>
      <c r="S249" s="45">
        <f>IF(R249&gt;0,VLOOKUP(R249,Y$12:$AH$125,7),0)</f>
        <v>0</v>
      </c>
      <c r="T249" s="40">
        <f t="shared" si="96"/>
        <v>0</v>
      </c>
      <c r="U249" s="40">
        <f t="shared" ca="1" si="92"/>
        <v>120.26539999000001</v>
      </c>
      <c r="V249" s="46" t="str">
        <f t="shared" si="97"/>
        <v>J=</v>
      </c>
      <c r="W249" s="47">
        <f t="shared" si="98"/>
        <v>43728</v>
      </c>
      <c r="X249" s="27"/>
      <c r="AA249" s="35"/>
      <c r="AB249" s="27"/>
      <c r="AF249" s="27"/>
      <c r="AG249" s="27"/>
      <c r="AH249" s="27"/>
      <c r="AI249" s="27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</row>
    <row r="250" spans="1:185" x14ac:dyDescent="0.15">
      <c r="A250" s="38">
        <f t="shared" si="93"/>
        <v>43694</v>
      </c>
      <c r="B250" s="39">
        <f t="shared" ca="1" si="99"/>
        <v>10123.120500000001</v>
      </c>
      <c r="C250" s="40">
        <f t="shared" si="94"/>
        <v>10000</v>
      </c>
      <c r="D250" s="41">
        <f ca="1">IF(A250&lt;$B$1,VLOOKUP(A250,[1]DI!$A$4:$B$15000,2,FALSE),0)</f>
        <v>0</v>
      </c>
      <c r="E250" s="40">
        <f t="shared" ca="1" si="100"/>
        <v>0</v>
      </c>
      <c r="F250" s="42">
        <f t="shared" si="95"/>
        <v>1.24</v>
      </c>
      <c r="G250" s="43">
        <f t="shared" ca="1" si="101"/>
        <v>1</v>
      </c>
      <c r="H250" s="40">
        <f ca="1">TRUNC(PRODUCT(G$10:G249),15)</f>
        <v>1.05136235798271</v>
      </c>
      <c r="I250" s="40">
        <f t="shared" ca="1" si="102"/>
        <v>1.0385753670893301</v>
      </c>
      <c r="J250" s="40">
        <f t="shared" ca="1" si="103"/>
        <v>1.01231205</v>
      </c>
      <c r="K250" s="21" t="s">
        <v>65</v>
      </c>
      <c r="L250" s="21" t="s">
        <v>65</v>
      </c>
      <c r="M250" s="21" t="s">
        <v>65</v>
      </c>
      <c r="N250" s="21" t="s">
        <v>65</v>
      </c>
      <c r="O250" s="21" t="s">
        <v>65</v>
      </c>
      <c r="P250" s="21" t="s">
        <v>65</v>
      </c>
      <c r="Q250" s="40">
        <f t="shared" ca="1" si="91"/>
        <v>123.12050000000001</v>
      </c>
      <c r="R250" s="44">
        <f>IF(VLOOKUP(A250,$Z$12:$AI$125,8)=VLOOKUP(A249,$Z$12:$AI$125,8),0,VLOOKUP(A250,Z$12:$AI$125,8))</f>
        <v>0</v>
      </c>
      <c r="S250" s="45">
        <f>IF(R250&gt;0,VLOOKUP(R250,Y$12:$AH$125,7),0)</f>
        <v>0</v>
      </c>
      <c r="T250" s="40">
        <f t="shared" si="96"/>
        <v>0</v>
      </c>
      <c r="U250" s="40">
        <f t="shared" ca="1" si="92"/>
        <v>123.12050000000001</v>
      </c>
      <c r="V250" s="46" t="str">
        <f t="shared" si="97"/>
        <v>J=</v>
      </c>
      <c r="W250" s="47">
        <f t="shared" si="98"/>
        <v>43728</v>
      </c>
      <c r="X250" s="27"/>
      <c r="AA250" s="35"/>
      <c r="AB250" s="27"/>
      <c r="AF250" s="27"/>
      <c r="AG250" s="27"/>
      <c r="AH250" s="27"/>
      <c r="AI250" s="27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</row>
    <row r="251" spans="1:185" x14ac:dyDescent="0.15">
      <c r="A251" s="38">
        <f t="shared" si="93"/>
        <v>43695</v>
      </c>
      <c r="B251" s="39">
        <f t="shared" ca="1" si="99"/>
        <v>10123.120500000001</v>
      </c>
      <c r="C251" s="40">
        <f t="shared" si="94"/>
        <v>10000</v>
      </c>
      <c r="D251" s="41">
        <f ca="1">IF(A251&lt;$B$1,VLOOKUP(A251,[1]DI!$A$4:$B$15000,2,FALSE),0)</f>
        <v>0</v>
      </c>
      <c r="E251" s="40">
        <f t="shared" ca="1" si="100"/>
        <v>0</v>
      </c>
      <c r="F251" s="42">
        <f t="shared" si="95"/>
        <v>1.24</v>
      </c>
      <c r="G251" s="43">
        <f t="shared" ca="1" si="101"/>
        <v>1</v>
      </c>
      <c r="H251" s="40">
        <f ca="1">TRUNC(PRODUCT(G$10:G250),15)</f>
        <v>1.05136235798271</v>
      </c>
      <c r="I251" s="40">
        <f t="shared" ca="1" si="102"/>
        <v>1.0385753670893301</v>
      </c>
      <c r="J251" s="40">
        <f t="shared" ca="1" si="103"/>
        <v>1.01231205</v>
      </c>
      <c r="K251" s="21" t="s">
        <v>65</v>
      </c>
      <c r="L251" s="21" t="s">
        <v>65</v>
      </c>
      <c r="M251" s="21" t="s">
        <v>65</v>
      </c>
      <c r="N251" s="21" t="s">
        <v>65</v>
      </c>
      <c r="O251" s="21" t="s">
        <v>65</v>
      </c>
      <c r="P251" s="21" t="s">
        <v>65</v>
      </c>
      <c r="Q251" s="40">
        <f t="shared" ca="1" si="91"/>
        <v>123.12050000000001</v>
      </c>
      <c r="R251" s="44">
        <f>IF(VLOOKUP(A251,$Z$12:$AI$125,8)=VLOOKUP(A250,$Z$12:$AI$125,8),0,VLOOKUP(A251,Z$12:$AI$125,8))</f>
        <v>0</v>
      </c>
      <c r="S251" s="45">
        <f>IF(R251&gt;0,VLOOKUP(R251,Y$12:$AH$125,7),0)</f>
        <v>0</v>
      </c>
      <c r="T251" s="40">
        <f t="shared" si="96"/>
        <v>0</v>
      </c>
      <c r="U251" s="40">
        <f t="shared" ca="1" si="92"/>
        <v>123.12050000000001</v>
      </c>
      <c r="V251" s="46" t="str">
        <f t="shared" si="97"/>
        <v>J=</v>
      </c>
      <c r="W251" s="47">
        <f t="shared" si="98"/>
        <v>43728</v>
      </c>
      <c r="X251" s="27"/>
      <c r="AA251" s="35"/>
      <c r="AB251" s="27"/>
      <c r="AF251" s="27"/>
      <c r="AG251" s="27"/>
      <c r="AH251" s="27"/>
      <c r="AI251" s="27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</row>
    <row r="252" spans="1:185" x14ac:dyDescent="0.15">
      <c r="A252" s="38">
        <f t="shared" si="93"/>
        <v>43696</v>
      </c>
      <c r="B252" s="39">
        <f t="shared" ca="1" si="99"/>
        <v>10123.120500000001</v>
      </c>
      <c r="C252" s="40">
        <f t="shared" si="94"/>
        <v>10000</v>
      </c>
      <c r="D252" s="41">
        <f ca="1">IF(A252&lt;$B$1,VLOOKUP(A252,[1]DI!$A$4:$B$15000,2,FALSE),0)</f>
        <v>5.8999999999999997E-2</v>
      </c>
      <c r="E252" s="40">
        <f t="shared" ca="1" si="100"/>
        <v>2.2751E-4</v>
      </c>
      <c r="F252" s="42">
        <f t="shared" si="95"/>
        <v>1.24</v>
      </c>
      <c r="G252" s="43">
        <f t="shared" ca="1" si="101"/>
        <v>1.0002821124000001</v>
      </c>
      <c r="H252" s="40">
        <f ca="1">TRUNC(PRODUCT(G$10:G251),15)</f>
        <v>1.05136235798271</v>
      </c>
      <c r="I252" s="40">
        <f t="shared" ca="1" si="102"/>
        <v>1.0385753670893301</v>
      </c>
      <c r="J252" s="40">
        <f t="shared" ca="1" si="103"/>
        <v>1.01231205</v>
      </c>
      <c r="K252" s="21" t="s">
        <v>65</v>
      </c>
      <c r="L252" s="21" t="s">
        <v>65</v>
      </c>
      <c r="M252" s="21" t="s">
        <v>65</v>
      </c>
      <c r="N252" s="21" t="s">
        <v>65</v>
      </c>
      <c r="O252" s="21" t="s">
        <v>65</v>
      </c>
      <c r="P252" s="21" t="s">
        <v>65</v>
      </c>
      <c r="Q252" s="40">
        <f t="shared" ca="1" si="91"/>
        <v>123.12050000000001</v>
      </c>
      <c r="R252" s="44">
        <f>IF(VLOOKUP(A252,$Z$12:$AI$125,8)=VLOOKUP(A251,$Z$12:$AI$125,8),0,VLOOKUP(A252,Z$12:$AI$125,8))</f>
        <v>0</v>
      </c>
      <c r="S252" s="45">
        <f>IF(R252&gt;0,VLOOKUP(R252,Y$12:$AH$125,7),0)</f>
        <v>0</v>
      </c>
      <c r="T252" s="40">
        <f t="shared" si="96"/>
        <v>0</v>
      </c>
      <c r="U252" s="40">
        <f t="shared" ca="1" si="92"/>
        <v>123.12050000000001</v>
      </c>
      <c r="V252" s="46" t="str">
        <f t="shared" si="97"/>
        <v>J=</v>
      </c>
      <c r="W252" s="47">
        <f t="shared" si="98"/>
        <v>43728</v>
      </c>
      <c r="X252" s="27"/>
      <c r="AA252" s="35"/>
      <c r="AB252" s="27"/>
      <c r="AF252" s="27"/>
      <c r="AG252" s="27"/>
      <c r="AH252" s="27"/>
      <c r="AI252" s="27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</row>
    <row r="253" spans="1:185" x14ac:dyDescent="0.15">
      <c r="A253" s="38">
        <f t="shared" si="93"/>
        <v>43697</v>
      </c>
      <c r="B253" s="39">
        <f t="shared" ca="1" si="99"/>
        <v>10125.976299989999</v>
      </c>
      <c r="C253" s="40">
        <f t="shared" si="94"/>
        <v>10000</v>
      </c>
      <c r="D253" s="41">
        <f ca="1">IF(A253&lt;$B$1,VLOOKUP(A253,[1]DI!$A$4:$B$15000,2,FALSE),0)</f>
        <v>5.8999999999999997E-2</v>
      </c>
      <c r="E253" s="40">
        <f t="shared" ca="1" si="100"/>
        <v>2.2751E-4</v>
      </c>
      <c r="F253" s="42">
        <f t="shared" si="95"/>
        <v>1.24</v>
      </c>
      <c r="G253" s="43">
        <f t="shared" ca="1" si="101"/>
        <v>1.0002821124000001</v>
      </c>
      <c r="H253" s="40">
        <f ca="1">TRUNC(PRODUCT(G$10:G252),15)</f>
        <v>1.05165896034079</v>
      </c>
      <c r="I253" s="40">
        <f t="shared" ca="1" si="102"/>
        <v>1.0385753670893301</v>
      </c>
      <c r="J253" s="40">
        <f t="shared" ca="1" si="103"/>
        <v>1.0125976299999999</v>
      </c>
      <c r="K253" s="21" t="s">
        <v>65</v>
      </c>
      <c r="L253" s="21" t="s">
        <v>65</v>
      </c>
      <c r="M253" s="21" t="s">
        <v>65</v>
      </c>
      <c r="N253" s="21" t="s">
        <v>65</v>
      </c>
      <c r="O253" s="21" t="s">
        <v>65</v>
      </c>
      <c r="P253" s="21" t="s">
        <v>65</v>
      </c>
      <c r="Q253" s="40">
        <f t="shared" ca="1" si="91"/>
        <v>125.97629999</v>
      </c>
      <c r="R253" s="44">
        <f>IF(VLOOKUP(A253,$Z$12:$AI$125,8)=VLOOKUP(A252,$Z$12:$AI$125,8),0,VLOOKUP(A253,Z$12:$AI$125,8))</f>
        <v>0</v>
      </c>
      <c r="S253" s="45">
        <f>IF(R253&gt;0,VLOOKUP(R253,Y$12:$AH$125,7),0)</f>
        <v>0</v>
      </c>
      <c r="T253" s="40">
        <f t="shared" si="96"/>
        <v>0</v>
      </c>
      <c r="U253" s="40">
        <f t="shared" ca="1" si="92"/>
        <v>125.97629999</v>
      </c>
      <c r="V253" s="46" t="str">
        <f t="shared" si="97"/>
        <v>J=</v>
      </c>
      <c r="W253" s="47">
        <f t="shared" si="98"/>
        <v>43728</v>
      </c>
      <c r="X253" s="27"/>
      <c r="AA253" s="35"/>
      <c r="AB253" s="27"/>
      <c r="AF253" s="27"/>
      <c r="AG253" s="27"/>
      <c r="AH253" s="27"/>
      <c r="AI253" s="27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</row>
    <row r="254" spans="1:185" x14ac:dyDescent="0.15">
      <c r="A254" s="38">
        <f t="shared" si="93"/>
        <v>43698</v>
      </c>
      <c r="B254" s="39">
        <f t="shared" ca="1" si="99"/>
        <v>10128.83299999</v>
      </c>
      <c r="C254" s="40">
        <f t="shared" si="94"/>
        <v>10000</v>
      </c>
      <c r="D254" s="41">
        <f ca="1">IF(A254&lt;$B$1,VLOOKUP(A254,[1]DI!$A$4:$B$15000,2,FALSE),0)</f>
        <v>5.8999999999999997E-2</v>
      </c>
      <c r="E254" s="40">
        <f t="shared" ca="1" si="100"/>
        <v>2.2751E-4</v>
      </c>
      <c r="F254" s="42">
        <f t="shared" si="95"/>
        <v>1.24</v>
      </c>
      <c r="G254" s="43">
        <f t="shared" ca="1" si="101"/>
        <v>1.0002821124000001</v>
      </c>
      <c r="H254" s="40">
        <f ca="1">TRUNC(PRODUCT(G$10:G253),15)</f>
        <v>1.05195564637407</v>
      </c>
      <c r="I254" s="40">
        <f t="shared" ca="1" si="102"/>
        <v>1.0385753670893301</v>
      </c>
      <c r="J254" s="40">
        <f t="shared" ca="1" si="103"/>
        <v>1.0128832999999999</v>
      </c>
      <c r="K254" s="21" t="s">
        <v>65</v>
      </c>
      <c r="L254" s="21" t="s">
        <v>65</v>
      </c>
      <c r="M254" s="21" t="s">
        <v>65</v>
      </c>
      <c r="N254" s="21" t="s">
        <v>65</v>
      </c>
      <c r="O254" s="21" t="s">
        <v>65</v>
      </c>
      <c r="P254" s="21" t="s">
        <v>65</v>
      </c>
      <c r="Q254" s="40">
        <f t="shared" ca="1" si="91"/>
        <v>128.83299998999999</v>
      </c>
      <c r="R254" s="44">
        <f>IF(VLOOKUP(A254,$Z$12:$AI$125,8)=VLOOKUP(A253,$Z$12:$AI$125,8),0,VLOOKUP(A254,Z$12:$AI$125,8))</f>
        <v>0</v>
      </c>
      <c r="S254" s="45">
        <f>IF(R254&gt;0,VLOOKUP(R254,Y$12:$AH$125,7),0)</f>
        <v>0</v>
      </c>
      <c r="T254" s="40">
        <f t="shared" si="96"/>
        <v>0</v>
      </c>
      <c r="U254" s="40">
        <f t="shared" ca="1" si="92"/>
        <v>128.83299998999999</v>
      </c>
      <c r="V254" s="46" t="str">
        <f t="shared" si="97"/>
        <v>J=</v>
      </c>
      <c r="W254" s="47">
        <f t="shared" si="98"/>
        <v>43728</v>
      </c>
      <c r="X254" s="27"/>
      <c r="AA254" s="35"/>
      <c r="AB254" s="27"/>
      <c r="AF254" s="27"/>
      <c r="AG254" s="27"/>
      <c r="AH254" s="27"/>
      <c r="AI254" s="27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</row>
    <row r="255" spans="1:185" x14ac:dyDescent="0.15">
      <c r="A255" s="38">
        <f t="shared" si="93"/>
        <v>43699</v>
      </c>
      <c r="B255" s="39">
        <f t="shared" ca="1" si="99"/>
        <v>10131.69049999</v>
      </c>
      <c r="C255" s="40">
        <f t="shared" si="94"/>
        <v>10000</v>
      </c>
      <c r="D255" s="41">
        <f ca="1">IF(A255&lt;$B$1,VLOOKUP(A255,[1]DI!$A$4:$B$15000,2,FALSE),0)</f>
        <v>5.8999999999999997E-2</v>
      </c>
      <c r="E255" s="40">
        <f t="shared" ca="1" si="100"/>
        <v>2.2751E-4</v>
      </c>
      <c r="F255" s="42">
        <f t="shared" si="95"/>
        <v>1.24</v>
      </c>
      <c r="G255" s="43">
        <f t="shared" ca="1" si="101"/>
        <v>1.0002821124000001</v>
      </c>
      <c r="H255" s="40">
        <f ca="1">TRUNC(PRODUCT(G$10:G254),15)</f>
        <v>1.0522524161061699</v>
      </c>
      <c r="I255" s="40">
        <f t="shared" ca="1" si="102"/>
        <v>1.0385753670893301</v>
      </c>
      <c r="J255" s="40">
        <f t="shared" ca="1" si="103"/>
        <v>1.0131690499999999</v>
      </c>
      <c r="K255" s="21" t="s">
        <v>65</v>
      </c>
      <c r="L255" s="21" t="s">
        <v>65</v>
      </c>
      <c r="M255" s="21" t="s">
        <v>65</v>
      </c>
      <c r="N255" s="21" t="s">
        <v>65</v>
      </c>
      <c r="O255" s="21" t="s">
        <v>65</v>
      </c>
      <c r="P255" s="21" t="s">
        <v>65</v>
      </c>
      <c r="Q255" s="40">
        <f t="shared" ca="1" si="91"/>
        <v>131.69049999000001</v>
      </c>
      <c r="R255" s="44">
        <f>IF(VLOOKUP(A255,$Z$12:$AI$125,8)=VLOOKUP(A254,$Z$12:$AI$125,8),0,VLOOKUP(A255,Z$12:$AI$125,8))</f>
        <v>0</v>
      </c>
      <c r="S255" s="45">
        <f>IF(R255&gt;0,VLOOKUP(R255,Y$12:$AH$125,7),0)</f>
        <v>0</v>
      </c>
      <c r="T255" s="40">
        <f t="shared" si="96"/>
        <v>0</v>
      </c>
      <c r="U255" s="40">
        <f t="shared" ca="1" si="92"/>
        <v>131.69049999000001</v>
      </c>
      <c r="V255" s="46" t="str">
        <f t="shared" si="97"/>
        <v>J=</v>
      </c>
      <c r="W255" s="47">
        <f t="shared" si="98"/>
        <v>43728</v>
      </c>
      <c r="X255" s="27"/>
      <c r="AA255" s="35"/>
      <c r="AB255" s="27"/>
      <c r="AF255" s="27"/>
      <c r="AG255" s="27"/>
      <c r="AH255" s="27"/>
      <c r="AI255" s="27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</row>
    <row r="256" spans="1:185" x14ac:dyDescent="0.15">
      <c r="A256" s="38">
        <f t="shared" si="93"/>
        <v>43700</v>
      </c>
      <c r="B256" s="39">
        <f t="shared" ca="1" si="99"/>
        <v>10134.5488</v>
      </c>
      <c r="C256" s="40">
        <f t="shared" si="94"/>
        <v>10000</v>
      </c>
      <c r="D256" s="41">
        <f ca="1">IF(A256&lt;$B$1,VLOOKUP(A256,[1]DI!$A$4:$B$15000,2,FALSE),0)</f>
        <v>5.8999999999999997E-2</v>
      </c>
      <c r="E256" s="40">
        <f t="shared" ca="1" si="100"/>
        <v>2.2751E-4</v>
      </c>
      <c r="F256" s="42">
        <f t="shared" si="95"/>
        <v>1.24</v>
      </c>
      <c r="G256" s="43">
        <f t="shared" ca="1" si="101"/>
        <v>1.0002821124000001</v>
      </c>
      <c r="H256" s="40">
        <f ca="1">TRUNC(PRODUCT(G$10:G255),15)</f>
        <v>1.05254926956068</v>
      </c>
      <c r="I256" s="40">
        <f t="shared" ca="1" si="102"/>
        <v>1.0385753670893301</v>
      </c>
      <c r="J256" s="40">
        <f t="shared" ca="1" si="103"/>
        <v>1.0134548800000001</v>
      </c>
      <c r="K256" s="21" t="s">
        <v>65</v>
      </c>
      <c r="L256" s="21" t="s">
        <v>65</v>
      </c>
      <c r="M256" s="21" t="s">
        <v>65</v>
      </c>
      <c r="N256" s="21" t="s">
        <v>65</v>
      </c>
      <c r="O256" s="21" t="s">
        <v>65</v>
      </c>
      <c r="P256" s="21" t="s">
        <v>65</v>
      </c>
      <c r="Q256" s="40">
        <f t="shared" ca="1" si="91"/>
        <v>134.5488</v>
      </c>
      <c r="R256" s="44">
        <f>IF(VLOOKUP(A256,$Z$12:$AI$125,8)=VLOOKUP(A255,$Z$12:$AI$125,8),0,VLOOKUP(A256,Z$12:$AI$125,8))</f>
        <v>0</v>
      </c>
      <c r="S256" s="45">
        <f>IF(R256&gt;0,VLOOKUP(R256,Y$12:$AH$125,7),0)</f>
        <v>0</v>
      </c>
      <c r="T256" s="40">
        <f t="shared" si="96"/>
        <v>0</v>
      </c>
      <c r="U256" s="40">
        <f t="shared" ca="1" si="92"/>
        <v>134.5488</v>
      </c>
      <c r="V256" s="46" t="str">
        <f t="shared" si="97"/>
        <v>J=</v>
      </c>
      <c r="W256" s="47">
        <f t="shared" si="98"/>
        <v>43728</v>
      </c>
      <c r="X256" s="27"/>
      <c r="AA256" s="35"/>
      <c r="AB256" s="27"/>
      <c r="AF256" s="27"/>
      <c r="AG256" s="27"/>
      <c r="AH256" s="27"/>
      <c r="AI256" s="27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</row>
    <row r="257" spans="1:187" x14ac:dyDescent="0.15">
      <c r="A257" s="38">
        <f t="shared" si="93"/>
        <v>43701</v>
      </c>
      <c r="B257" s="39">
        <f t="shared" ca="1" si="99"/>
        <v>10137.407800000001</v>
      </c>
      <c r="C257" s="40">
        <f t="shared" si="94"/>
        <v>10000</v>
      </c>
      <c r="D257" s="41">
        <f ca="1">IF(A257&lt;$B$1,VLOOKUP(A257,[1]DI!$A$4:$B$15000,2,FALSE),0)</f>
        <v>0</v>
      </c>
      <c r="E257" s="40">
        <f t="shared" ca="1" si="100"/>
        <v>0</v>
      </c>
      <c r="F257" s="42">
        <f t="shared" si="95"/>
        <v>1.24</v>
      </c>
      <c r="G257" s="43">
        <f t="shared" ca="1" si="101"/>
        <v>1</v>
      </c>
      <c r="H257" s="40">
        <f ca="1">TRUNC(PRODUCT(G$10:G256),15)</f>
        <v>1.0528462067612301</v>
      </c>
      <c r="I257" s="40">
        <f t="shared" ca="1" si="102"/>
        <v>1.0385753670893301</v>
      </c>
      <c r="J257" s="40">
        <f t="shared" ca="1" si="103"/>
        <v>1.01374078</v>
      </c>
      <c r="K257" s="21" t="s">
        <v>65</v>
      </c>
      <c r="L257" s="21" t="s">
        <v>65</v>
      </c>
      <c r="M257" s="21" t="s">
        <v>65</v>
      </c>
      <c r="N257" s="21" t="s">
        <v>65</v>
      </c>
      <c r="O257" s="21" t="s">
        <v>65</v>
      </c>
      <c r="P257" s="21" t="s">
        <v>65</v>
      </c>
      <c r="Q257" s="40">
        <f t="shared" ca="1" si="91"/>
        <v>137.40780000000001</v>
      </c>
      <c r="R257" s="44">
        <f>IF(VLOOKUP(A257,$Z$12:$AI$125,8)=VLOOKUP(A256,$Z$12:$AI$125,8),0,VLOOKUP(A257,Z$12:$AI$125,8))</f>
        <v>0</v>
      </c>
      <c r="S257" s="45">
        <f>IF(R257&gt;0,VLOOKUP(R257,Y$12:$AH$125,7),0)</f>
        <v>0</v>
      </c>
      <c r="T257" s="40">
        <f t="shared" si="96"/>
        <v>0</v>
      </c>
      <c r="U257" s="40">
        <f t="shared" ca="1" si="92"/>
        <v>137.40780000000001</v>
      </c>
      <c r="V257" s="46" t="str">
        <f t="shared" si="97"/>
        <v>J=</v>
      </c>
      <c r="W257" s="47">
        <f t="shared" si="98"/>
        <v>43728</v>
      </c>
      <c r="X257" s="27"/>
      <c r="AA257" s="35"/>
      <c r="AB257" s="27"/>
      <c r="AF257" s="27"/>
      <c r="AG257" s="27"/>
      <c r="AH257" s="27"/>
      <c r="AI257" s="27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</row>
    <row r="258" spans="1:187" x14ac:dyDescent="0.15">
      <c r="A258" s="38">
        <f t="shared" si="93"/>
        <v>43702</v>
      </c>
      <c r="B258" s="39">
        <f t="shared" ca="1" si="99"/>
        <v>10137.407800000001</v>
      </c>
      <c r="C258" s="40">
        <f t="shared" si="94"/>
        <v>10000</v>
      </c>
      <c r="D258" s="41">
        <f ca="1">IF(A258&lt;$B$1,VLOOKUP(A258,[1]DI!$A$4:$B$15000,2,FALSE),0)</f>
        <v>0</v>
      </c>
      <c r="E258" s="40">
        <f t="shared" ca="1" si="100"/>
        <v>0</v>
      </c>
      <c r="F258" s="42">
        <f t="shared" si="95"/>
        <v>1.24</v>
      </c>
      <c r="G258" s="43">
        <f t="shared" ca="1" si="101"/>
        <v>1</v>
      </c>
      <c r="H258" s="40">
        <f ca="1">TRUNC(PRODUCT(G$10:G257),15)</f>
        <v>1.0528462067612301</v>
      </c>
      <c r="I258" s="40">
        <f t="shared" ca="1" si="102"/>
        <v>1.0385753670893301</v>
      </c>
      <c r="J258" s="40">
        <f t="shared" ca="1" si="103"/>
        <v>1.01374078</v>
      </c>
      <c r="K258" s="21" t="s">
        <v>65</v>
      </c>
      <c r="L258" s="21" t="s">
        <v>65</v>
      </c>
      <c r="M258" s="21" t="s">
        <v>65</v>
      </c>
      <c r="N258" s="21" t="s">
        <v>65</v>
      </c>
      <c r="O258" s="21" t="s">
        <v>65</v>
      </c>
      <c r="P258" s="21" t="s">
        <v>65</v>
      </c>
      <c r="Q258" s="40">
        <f t="shared" ca="1" si="91"/>
        <v>137.40780000000001</v>
      </c>
      <c r="R258" s="44">
        <f>IF(VLOOKUP(A258,$Z$12:$AI$125,8)=VLOOKUP(A257,$Z$12:$AI$125,8),0,VLOOKUP(A258,Z$12:$AI$125,8))</f>
        <v>0</v>
      </c>
      <c r="S258" s="45">
        <f>IF(R258&gt;0,VLOOKUP(R258,Y$12:$AH$125,7),0)</f>
        <v>0</v>
      </c>
      <c r="T258" s="40">
        <f t="shared" si="96"/>
        <v>0</v>
      </c>
      <c r="U258" s="40">
        <f t="shared" ca="1" si="92"/>
        <v>137.40780000000001</v>
      </c>
      <c r="V258" s="46" t="str">
        <f t="shared" si="97"/>
        <v>J=</v>
      </c>
      <c r="W258" s="47">
        <f t="shared" si="98"/>
        <v>43728</v>
      </c>
      <c r="X258" s="49"/>
      <c r="AA258" s="35"/>
      <c r="AB258" s="27"/>
      <c r="AF258" s="49"/>
      <c r="AG258" s="49"/>
      <c r="AH258" s="49"/>
      <c r="AI258" s="49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</row>
    <row r="259" spans="1:187" x14ac:dyDescent="0.15">
      <c r="A259" s="38">
        <f t="shared" si="93"/>
        <v>43703</v>
      </c>
      <c r="B259" s="39">
        <f t="shared" ca="1" si="99"/>
        <v>10137.407800000001</v>
      </c>
      <c r="C259" s="40">
        <f t="shared" si="94"/>
        <v>10000</v>
      </c>
      <c r="D259" s="41">
        <f ca="1">IF(A259&lt;$B$1,VLOOKUP(A259,[1]DI!$A$4:$B$15000,2,FALSE),0)</f>
        <v>5.8999999999999997E-2</v>
      </c>
      <c r="E259" s="40">
        <f t="shared" ca="1" si="100"/>
        <v>2.2751E-4</v>
      </c>
      <c r="F259" s="42">
        <f t="shared" si="95"/>
        <v>1.24</v>
      </c>
      <c r="G259" s="43">
        <f t="shared" ca="1" si="101"/>
        <v>1.0002821124000001</v>
      </c>
      <c r="H259" s="40">
        <f ca="1">TRUNC(PRODUCT(G$10:G258),15)</f>
        <v>1.0528462067612301</v>
      </c>
      <c r="I259" s="40">
        <f t="shared" ca="1" si="102"/>
        <v>1.0385753670893301</v>
      </c>
      <c r="J259" s="40">
        <f t="shared" ca="1" si="103"/>
        <v>1.01374078</v>
      </c>
      <c r="K259" s="21" t="s">
        <v>65</v>
      </c>
      <c r="L259" s="21" t="s">
        <v>65</v>
      </c>
      <c r="M259" s="21" t="s">
        <v>65</v>
      </c>
      <c r="N259" s="21" t="s">
        <v>65</v>
      </c>
      <c r="O259" s="21" t="s">
        <v>65</v>
      </c>
      <c r="P259" s="21" t="s">
        <v>65</v>
      </c>
      <c r="Q259" s="40">
        <f t="shared" ca="1" si="91"/>
        <v>137.40780000000001</v>
      </c>
      <c r="R259" s="44">
        <f>IF(VLOOKUP(A259,$Z$12:$AI$125,8)=VLOOKUP(A258,$Z$12:$AI$125,8),0,VLOOKUP(A259,Z$12:$AI$125,8))</f>
        <v>0</v>
      </c>
      <c r="S259" s="45">
        <f>IF(R259&gt;0,VLOOKUP(R259,Y$12:$AH$125,7),0)</f>
        <v>0</v>
      </c>
      <c r="T259" s="40">
        <f t="shared" si="96"/>
        <v>0</v>
      </c>
      <c r="U259" s="40">
        <f t="shared" ca="1" si="92"/>
        <v>137.40780000000001</v>
      </c>
      <c r="V259" s="46" t="str">
        <f t="shared" si="97"/>
        <v>J=</v>
      </c>
      <c r="W259" s="47">
        <f t="shared" si="98"/>
        <v>43728</v>
      </c>
      <c r="X259" s="27"/>
      <c r="AA259" s="35"/>
      <c r="AB259" s="27"/>
      <c r="AF259" s="27"/>
      <c r="AG259" s="27"/>
      <c r="AH259" s="27"/>
      <c r="AI259" s="27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</row>
    <row r="260" spans="1:187" x14ac:dyDescent="0.15">
      <c r="A260" s="38">
        <f t="shared" si="93"/>
        <v>43704</v>
      </c>
      <c r="B260" s="39">
        <f t="shared" ca="1" si="99"/>
        <v>10140.2677</v>
      </c>
      <c r="C260" s="40">
        <f t="shared" si="94"/>
        <v>10000</v>
      </c>
      <c r="D260" s="41">
        <f ca="1">IF(A260&lt;$B$1,VLOOKUP(A260,[1]DI!$A$4:$B$15000,2,FALSE),0)</f>
        <v>5.8999999999999997E-2</v>
      </c>
      <c r="E260" s="40">
        <f t="shared" ca="1" si="100"/>
        <v>2.2751E-4</v>
      </c>
      <c r="F260" s="42">
        <f t="shared" si="95"/>
        <v>1.24</v>
      </c>
      <c r="G260" s="43">
        <f t="shared" ca="1" si="101"/>
        <v>1.0002821124000001</v>
      </c>
      <c r="H260" s="40">
        <f ca="1">TRUNC(PRODUCT(G$10:G259),15)</f>
        <v>1.0531432277314501</v>
      </c>
      <c r="I260" s="40">
        <f t="shared" ca="1" si="102"/>
        <v>1.0385753670893301</v>
      </c>
      <c r="J260" s="40">
        <f t="shared" ca="1" si="103"/>
        <v>1.0140267700000001</v>
      </c>
      <c r="K260" s="21" t="s">
        <v>65</v>
      </c>
      <c r="L260" s="21" t="s">
        <v>65</v>
      </c>
      <c r="M260" s="21" t="s">
        <v>65</v>
      </c>
      <c r="N260" s="21" t="s">
        <v>65</v>
      </c>
      <c r="O260" s="21" t="s">
        <v>65</v>
      </c>
      <c r="P260" s="21" t="s">
        <v>65</v>
      </c>
      <c r="Q260" s="40">
        <f t="shared" ca="1" si="91"/>
        <v>140.26769999999999</v>
      </c>
      <c r="R260" s="44">
        <f>IF(VLOOKUP(A260,$Z$12:$AI$125,8)=VLOOKUP(A259,$Z$12:$AI$125,8),0,VLOOKUP(A260,Z$12:$AI$125,8))</f>
        <v>0</v>
      </c>
      <c r="S260" s="45">
        <f>IF(R260&gt;0,VLOOKUP(R260,Y$12:$AH$125,7),0)</f>
        <v>0</v>
      </c>
      <c r="T260" s="40">
        <f t="shared" si="96"/>
        <v>0</v>
      </c>
      <c r="U260" s="40">
        <f t="shared" ca="1" si="92"/>
        <v>140.26769999999999</v>
      </c>
      <c r="V260" s="46" t="str">
        <f t="shared" si="97"/>
        <v>J=</v>
      </c>
      <c r="W260" s="47">
        <f t="shared" si="98"/>
        <v>43728</v>
      </c>
      <c r="X260" s="27"/>
      <c r="AA260" s="35"/>
      <c r="AB260" s="27"/>
      <c r="AF260" s="27"/>
      <c r="AG260" s="27"/>
      <c r="AH260" s="27"/>
      <c r="AI260" s="27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</row>
    <row r="261" spans="1:187" x14ac:dyDescent="0.15">
      <c r="A261" s="38">
        <f t="shared" si="93"/>
        <v>43705</v>
      </c>
      <c r="B261" s="39">
        <f t="shared" ca="1" si="99"/>
        <v>10143.1284</v>
      </c>
      <c r="C261" s="40">
        <f t="shared" si="94"/>
        <v>10000</v>
      </c>
      <c r="D261" s="41">
        <f ca="1">IF(A261&lt;$B$1,VLOOKUP(A261,[1]DI!$A$4:$B$15000,2,FALSE),0)</f>
        <v>5.8999999999999997E-2</v>
      </c>
      <c r="E261" s="40">
        <f t="shared" ca="1" si="100"/>
        <v>2.2751E-4</v>
      </c>
      <c r="F261" s="42">
        <f t="shared" si="95"/>
        <v>1.24</v>
      </c>
      <c r="G261" s="43">
        <f t="shared" ca="1" si="101"/>
        <v>1.0002821124000001</v>
      </c>
      <c r="H261" s="40">
        <f ca="1">TRUNC(PRODUCT(G$10:G260),15)</f>
        <v>1.0534403324949699</v>
      </c>
      <c r="I261" s="40">
        <f t="shared" ca="1" si="102"/>
        <v>1.0385753670893301</v>
      </c>
      <c r="J261" s="40">
        <f t="shared" ca="1" si="103"/>
        <v>1.0143128400000001</v>
      </c>
      <c r="K261" s="21" t="s">
        <v>65</v>
      </c>
      <c r="L261" s="21" t="s">
        <v>65</v>
      </c>
      <c r="M261" s="21" t="s">
        <v>65</v>
      </c>
      <c r="N261" s="21" t="s">
        <v>65</v>
      </c>
      <c r="O261" s="21" t="s">
        <v>65</v>
      </c>
      <c r="P261" s="21" t="s">
        <v>65</v>
      </c>
      <c r="Q261" s="40">
        <f t="shared" ca="1" si="91"/>
        <v>143.1284</v>
      </c>
      <c r="R261" s="44">
        <f>IF(VLOOKUP(A261,$Z$12:$AI$125,8)=VLOOKUP(A260,$Z$12:$AI$125,8),0,VLOOKUP(A261,Z$12:$AI$125,8))</f>
        <v>0</v>
      </c>
      <c r="S261" s="45">
        <f>IF(R261&gt;0,VLOOKUP(R261,Y$12:$AH$125,7),0)</f>
        <v>0</v>
      </c>
      <c r="T261" s="40">
        <f t="shared" si="96"/>
        <v>0</v>
      </c>
      <c r="U261" s="40">
        <f t="shared" ca="1" si="92"/>
        <v>143.1284</v>
      </c>
      <c r="V261" s="46" t="str">
        <f t="shared" si="97"/>
        <v>J=</v>
      </c>
      <c r="W261" s="47">
        <f t="shared" si="98"/>
        <v>43728</v>
      </c>
      <c r="X261" s="27"/>
      <c r="AA261" s="35"/>
      <c r="AB261" s="27"/>
      <c r="AF261" s="27"/>
      <c r="AG261" s="27"/>
      <c r="AH261" s="27"/>
      <c r="AI261" s="27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</row>
    <row r="262" spans="1:187" x14ac:dyDescent="0.15">
      <c r="A262" s="38">
        <f t="shared" si="93"/>
        <v>43706</v>
      </c>
      <c r="B262" s="39">
        <f t="shared" ca="1" si="99"/>
        <v>10145.9899</v>
      </c>
      <c r="C262" s="40">
        <f t="shared" si="94"/>
        <v>10000</v>
      </c>
      <c r="D262" s="41">
        <f ca="1">IF(A262&lt;$B$1,VLOOKUP(A262,[1]DI!$A$4:$B$15000,2,FALSE),0)</f>
        <v>5.8999999999999997E-2</v>
      </c>
      <c r="E262" s="40">
        <f t="shared" ca="1" si="100"/>
        <v>2.2751E-4</v>
      </c>
      <c r="F262" s="42">
        <f t="shared" si="95"/>
        <v>1.24</v>
      </c>
      <c r="G262" s="43">
        <f t="shared" ca="1" si="101"/>
        <v>1.0002821124000001</v>
      </c>
      <c r="H262" s="40">
        <f ca="1">TRUNC(PRODUCT(G$10:G261),15)</f>
        <v>1.0537375210754301</v>
      </c>
      <c r="I262" s="40">
        <f t="shared" ca="1" si="102"/>
        <v>1.0385753670893301</v>
      </c>
      <c r="J262" s="40">
        <f t="shared" ca="1" si="103"/>
        <v>1.0145989900000001</v>
      </c>
      <c r="K262" s="21" t="s">
        <v>65</v>
      </c>
      <c r="L262" s="21" t="s">
        <v>65</v>
      </c>
      <c r="M262" s="21" t="s">
        <v>65</v>
      </c>
      <c r="N262" s="21" t="s">
        <v>65</v>
      </c>
      <c r="O262" s="21" t="s">
        <v>65</v>
      </c>
      <c r="P262" s="21" t="s">
        <v>65</v>
      </c>
      <c r="Q262" s="40">
        <f t="shared" ca="1" si="91"/>
        <v>145.98990000000001</v>
      </c>
      <c r="R262" s="44">
        <f>IF(VLOOKUP(A262,$Z$12:$AI$125,8)=VLOOKUP(A261,$Z$12:$AI$125,8),0,VLOOKUP(A262,Z$12:$AI$125,8))</f>
        <v>0</v>
      </c>
      <c r="S262" s="45">
        <f>IF(R262&gt;0,VLOOKUP(R262,Y$12:$AH$125,7),0)</f>
        <v>0</v>
      </c>
      <c r="T262" s="40">
        <f t="shared" si="96"/>
        <v>0</v>
      </c>
      <c r="U262" s="40">
        <f t="shared" ca="1" si="92"/>
        <v>145.98990000000001</v>
      </c>
      <c r="V262" s="46" t="str">
        <f t="shared" si="97"/>
        <v>J=</v>
      </c>
      <c r="W262" s="47">
        <f t="shared" si="98"/>
        <v>43728</v>
      </c>
      <c r="X262" s="27"/>
      <c r="AA262" s="35"/>
      <c r="AB262" s="49"/>
      <c r="AF262" s="27"/>
      <c r="AG262" s="27"/>
      <c r="AH262" s="27"/>
      <c r="AI262" s="27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</row>
    <row r="263" spans="1:187" x14ac:dyDescent="0.15">
      <c r="A263" s="38">
        <f t="shared" si="93"/>
        <v>43707</v>
      </c>
      <c r="B263" s="39">
        <f t="shared" ca="1" si="99"/>
        <v>10148.852199999999</v>
      </c>
      <c r="C263" s="40">
        <f t="shared" si="94"/>
        <v>10000</v>
      </c>
      <c r="D263" s="41">
        <f ca="1">IF(A263&lt;$B$1,VLOOKUP(A263,[1]DI!$A$4:$B$15000,2,FALSE),0)</f>
        <v>5.8999999999999997E-2</v>
      </c>
      <c r="E263" s="40">
        <f t="shared" ca="1" si="100"/>
        <v>2.2751E-4</v>
      </c>
      <c r="F263" s="42">
        <f t="shared" si="95"/>
        <v>1.24</v>
      </c>
      <c r="G263" s="43">
        <f t="shared" ca="1" si="101"/>
        <v>1.0002821124000001</v>
      </c>
      <c r="H263" s="40">
        <f ca="1">TRUNC(PRODUCT(G$10:G262),15)</f>
        <v>1.05403479349647</v>
      </c>
      <c r="I263" s="40">
        <f t="shared" ca="1" si="102"/>
        <v>1.0385753670893301</v>
      </c>
      <c r="J263" s="40">
        <f t="shared" ca="1" si="103"/>
        <v>1.01488522</v>
      </c>
      <c r="K263" s="21" t="s">
        <v>65</v>
      </c>
      <c r="L263" s="21" t="s">
        <v>65</v>
      </c>
      <c r="M263" s="21" t="s">
        <v>65</v>
      </c>
      <c r="N263" s="21" t="s">
        <v>65</v>
      </c>
      <c r="O263" s="21" t="s">
        <v>65</v>
      </c>
      <c r="P263" s="21" t="s">
        <v>65</v>
      </c>
      <c r="Q263" s="40">
        <f t="shared" ca="1" si="91"/>
        <v>148.85220000000001</v>
      </c>
      <c r="R263" s="44">
        <f>IF(VLOOKUP(A263,$Z$12:$AI$125,8)=VLOOKUP(A262,$Z$12:$AI$125,8),0,VLOOKUP(A263,Z$12:$AI$125,8))</f>
        <v>0</v>
      </c>
      <c r="S263" s="45">
        <f>IF(R263&gt;0,VLOOKUP(R263,Y$12:$AH$125,7),0)</f>
        <v>0</v>
      </c>
      <c r="T263" s="40">
        <f t="shared" si="96"/>
        <v>0</v>
      </c>
      <c r="U263" s="40">
        <f t="shared" ca="1" si="92"/>
        <v>148.85220000000001</v>
      </c>
      <c r="V263" s="46" t="str">
        <f t="shared" si="97"/>
        <v>J=</v>
      </c>
      <c r="W263" s="47">
        <f t="shared" si="98"/>
        <v>43728</v>
      </c>
      <c r="X263" s="27"/>
      <c r="AA263" s="35"/>
      <c r="AB263" s="27"/>
      <c r="AF263" s="27"/>
      <c r="AG263" s="27"/>
      <c r="AH263" s="27"/>
      <c r="AI263" s="27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</row>
    <row r="264" spans="1:187" x14ac:dyDescent="0.15">
      <c r="A264" s="38">
        <f t="shared" si="93"/>
        <v>43708</v>
      </c>
      <c r="B264" s="39">
        <f t="shared" ca="1" si="99"/>
        <v>10151.715399999999</v>
      </c>
      <c r="C264" s="40">
        <f t="shared" si="94"/>
        <v>10000</v>
      </c>
      <c r="D264" s="41">
        <f ca="1">IF(A264&lt;$B$1,VLOOKUP(A264,[1]DI!$A$4:$B$15000,2,FALSE),0)</f>
        <v>0</v>
      </c>
      <c r="E264" s="40">
        <f t="shared" ca="1" si="100"/>
        <v>0</v>
      </c>
      <c r="F264" s="42">
        <f t="shared" si="95"/>
        <v>1.24</v>
      </c>
      <c r="G264" s="43">
        <f t="shared" ca="1" si="101"/>
        <v>1</v>
      </c>
      <c r="H264" s="40">
        <f ca="1">TRUNC(PRODUCT(G$10:G263),15)</f>
        <v>1.0543321497817499</v>
      </c>
      <c r="I264" s="40">
        <f t="shared" ca="1" si="102"/>
        <v>1.0385753670893301</v>
      </c>
      <c r="J264" s="40">
        <f t="shared" ca="1" si="103"/>
        <v>1.0151715400000001</v>
      </c>
      <c r="K264" s="21" t="s">
        <v>65</v>
      </c>
      <c r="L264" s="21" t="s">
        <v>65</v>
      </c>
      <c r="M264" s="21" t="s">
        <v>65</v>
      </c>
      <c r="N264" s="21" t="s">
        <v>65</v>
      </c>
      <c r="O264" s="21" t="s">
        <v>65</v>
      </c>
      <c r="P264" s="21" t="s">
        <v>65</v>
      </c>
      <c r="Q264" s="40">
        <f t="shared" ca="1" si="91"/>
        <v>151.71539999999999</v>
      </c>
      <c r="R264" s="44">
        <f>IF(VLOOKUP(A264,$Z$12:$AI$125,8)=VLOOKUP(A263,$Z$12:$AI$125,8),0,VLOOKUP(A264,Z$12:$AI$125,8))</f>
        <v>0</v>
      </c>
      <c r="S264" s="45">
        <f>IF(R264&gt;0,VLOOKUP(R264,Y$12:$AH$125,7),0)</f>
        <v>0</v>
      </c>
      <c r="T264" s="40">
        <f t="shared" si="96"/>
        <v>0</v>
      </c>
      <c r="U264" s="40">
        <f t="shared" ca="1" si="92"/>
        <v>151.71539999999999</v>
      </c>
      <c r="V264" s="46" t="str">
        <f t="shared" si="97"/>
        <v>J=</v>
      </c>
      <c r="W264" s="47">
        <f t="shared" si="98"/>
        <v>43728</v>
      </c>
      <c r="X264" s="27"/>
      <c r="AA264" s="35"/>
      <c r="AB264" s="27"/>
      <c r="AF264" s="27"/>
      <c r="AG264" s="27"/>
      <c r="AH264" s="27"/>
      <c r="AI264" s="27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</row>
    <row r="265" spans="1:187" x14ac:dyDescent="0.15">
      <c r="A265" s="38">
        <f t="shared" si="93"/>
        <v>43709</v>
      </c>
      <c r="B265" s="39">
        <f t="shared" ca="1" si="99"/>
        <v>10151.715399999999</v>
      </c>
      <c r="C265" s="40">
        <f t="shared" si="94"/>
        <v>10000</v>
      </c>
      <c r="D265" s="41">
        <f ca="1">IF(A265&lt;$B$1,VLOOKUP(A265,[1]DI!$A$4:$B$15000,2,FALSE),0)</f>
        <v>0</v>
      </c>
      <c r="E265" s="40">
        <f t="shared" ca="1" si="100"/>
        <v>0</v>
      </c>
      <c r="F265" s="42">
        <f t="shared" si="95"/>
        <v>1.24</v>
      </c>
      <c r="G265" s="43">
        <f t="shared" ca="1" si="101"/>
        <v>1</v>
      </c>
      <c r="H265" s="40">
        <f ca="1">TRUNC(PRODUCT(G$10:G264),15)</f>
        <v>1.0543321497817499</v>
      </c>
      <c r="I265" s="40">
        <f t="shared" ca="1" si="102"/>
        <v>1.0385753670893301</v>
      </c>
      <c r="J265" s="40">
        <f t="shared" ca="1" si="103"/>
        <v>1.0151715400000001</v>
      </c>
      <c r="K265" s="21" t="s">
        <v>65</v>
      </c>
      <c r="L265" s="21" t="s">
        <v>65</v>
      </c>
      <c r="M265" s="21" t="s">
        <v>65</v>
      </c>
      <c r="N265" s="21" t="s">
        <v>65</v>
      </c>
      <c r="O265" s="21" t="s">
        <v>65</v>
      </c>
      <c r="P265" s="21" t="s">
        <v>65</v>
      </c>
      <c r="Q265" s="40">
        <f t="shared" ca="1" si="91"/>
        <v>151.71539999999999</v>
      </c>
      <c r="R265" s="44">
        <f>IF(VLOOKUP(A265,$Z$12:$AI$125,8)=VLOOKUP(A264,$Z$12:$AI$125,8),0,VLOOKUP(A265,Z$12:$AI$125,8))</f>
        <v>0</v>
      </c>
      <c r="S265" s="45">
        <f>IF(R265&gt;0,VLOOKUP(R265,Y$12:$AH$125,7),0)</f>
        <v>0</v>
      </c>
      <c r="T265" s="40">
        <f t="shared" si="96"/>
        <v>0</v>
      </c>
      <c r="U265" s="40">
        <f t="shared" ca="1" si="92"/>
        <v>151.71539999999999</v>
      </c>
      <c r="V265" s="46" t="str">
        <f t="shared" si="97"/>
        <v>J=</v>
      </c>
      <c r="W265" s="47">
        <f t="shared" si="98"/>
        <v>43728</v>
      </c>
      <c r="X265" s="27"/>
      <c r="AA265" s="35"/>
      <c r="AB265" s="27"/>
      <c r="AF265" s="27"/>
      <c r="AG265" s="27"/>
      <c r="AH265" s="27"/>
      <c r="AI265" s="27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</row>
    <row r="266" spans="1:187" x14ac:dyDescent="0.15">
      <c r="A266" s="38">
        <f t="shared" si="93"/>
        <v>43710</v>
      </c>
      <c r="B266" s="39">
        <f t="shared" ca="1" si="99"/>
        <v>10151.715399999999</v>
      </c>
      <c r="C266" s="40">
        <f t="shared" si="94"/>
        <v>10000</v>
      </c>
      <c r="D266" s="41">
        <f ca="1">IF(A266&lt;$B$1,VLOOKUP(A266,[1]DI!$A$4:$B$15000,2,FALSE),0)</f>
        <v>5.8999999999999997E-2</v>
      </c>
      <c r="E266" s="40">
        <f t="shared" ca="1" si="100"/>
        <v>2.2751E-4</v>
      </c>
      <c r="F266" s="42">
        <f t="shared" si="95"/>
        <v>1.24</v>
      </c>
      <c r="G266" s="43">
        <f t="shared" ca="1" si="101"/>
        <v>1.0002821124000001</v>
      </c>
      <c r="H266" s="40">
        <f ca="1">TRUNC(PRODUCT(G$10:G265),15)</f>
        <v>1.0543321497817499</v>
      </c>
      <c r="I266" s="40">
        <f t="shared" ca="1" si="102"/>
        <v>1.0385753670893301</v>
      </c>
      <c r="J266" s="40">
        <f t="shared" ca="1" si="103"/>
        <v>1.0151715400000001</v>
      </c>
      <c r="K266" s="21" t="s">
        <v>65</v>
      </c>
      <c r="L266" s="21" t="s">
        <v>65</v>
      </c>
      <c r="M266" s="21" t="s">
        <v>65</v>
      </c>
      <c r="N266" s="21" t="s">
        <v>65</v>
      </c>
      <c r="O266" s="21" t="s">
        <v>65</v>
      </c>
      <c r="P266" s="21" t="s">
        <v>65</v>
      </c>
      <c r="Q266" s="40">
        <f t="shared" ref="Q266:Q329" ca="1" si="104">TRUNC((C266*(J266-1)),8)</f>
        <v>151.71539999999999</v>
      </c>
      <c r="R266" s="44">
        <f>IF(VLOOKUP(A266,$Z$12:$AI$125,8)=VLOOKUP(A265,$Z$12:$AI$125,8),0,VLOOKUP(A266,Z$12:$AI$125,8))</f>
        <v>0</v>
      </c>
      <c r="S266" s="45">
        <f>IF(R266&gt;0,VLOOKUP(R266,Y$12:$AH$125,7),0)</f>
        <v>0</v>
      </c>
      <c r="T266" s="40">
        <f t="shared" si="96"/>
        <v>0</v>
      </c>
      <c r="U266" s="40">
        <f t="shared" ref="U266:U329" ca="1" si="105">(Q266+T266)</f>
        <v>151.71539999999999</v>
      </c>
      <c r="V266" s="46" t="str">
        <f t="shared" si="97"/>
        <v>J=</v>
      </c>
      <c r="W266" s="47">
        <f t="shared" si="98"/>
        <v>43728</v>
      </c>
      <c r="X266" s="27"/>
      <c r="AA266" s="35"/>
      <c r="AB266" s="27"/>
      <c r="AF266" s="27"/>
      <c r="AG266" s="27"/>
      <c r="AH266" s="27"/>
      <c r="AI266" s="27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</row>
    <row r="267" spans="1:187" x14ac:dyDescent="0.15">
      <c r="A267" s="38">
        <f t="shared" ref="A267:A330" si="106">(A266+1)</f>
        <v>43711</v>
      </c>
      <c r="B267" s="39">
        <f t="shared" ca="1" si="99"/>
        <v>10154.579299999999</v>
      </c>
      <c r="C267" s="40">
        <f t="shared" ref="C267:C330" si="107">TRUNC(C266-T266,8)</f>
        <v>10000</v>
      </c>
      <c r="D267" s="41">
        <f ca="1">IF(A267&lt;$B$1,VLOOKUP(A267,[1]DI!$A$4:$B$15000,2,FALSE),0)</f>
        <v>5.8999999999999997E-2</v>
      </c>
      <c r="E267" s="40">
        <f t="shared" ca="1" si="100"/>
        <v>2.2751E-4</v>
      </c>
      <c r="F267" s="42">
        <f t="shared" ref="F267:F330" si="108">F266</f>
        <v>1.24</v>
      </c>
      <c r="G267" s="43">
        <f t="shared" ca="1" si="101"/>
        <v>1.0002821124000001</v>
      </c>
      <c r="H267" s="40">
        <f ca="1">TRUNC(PRODUCT(G$10:G266),15)</f>
        <v>1.0546295899549201</v>
      </c>
      <c r="I267" s="40">
        <f t="shared" ca="1" si="102"/>
        <v>1.0385753670893301</v>
      </c>
      <c r="J267" s="40">
        <f t="shared" ca="1" si="103"/>
        <v>1.01545793</v>
      </c>
      <c r="K267" s="21" t="s">
        <v>65</v>
      </c>
      <c r="L267" s="21" t="s">
        <v>65</v>
      </c>
      <c r="M267" s="21" t="s">
        <v>65</v>
      </c>
      <c r="N267" s="21" t="s">
        <v>65</v>
      </c>
      <c r="O267" s="21" t="s">
        <v>65</v>
      </c>
      <c r="P267" s="21" t="s">
        <v>65</v>
      </c>
      <c r="Q267" s="40">
        <f t="shared" ca="1" si="104"/>
        <v>154.57929999999999</v>
      </c>
      <c r="R267" s="44">
        <f>IF(VLOOKUP(A267,$Z$12:$AI$125,8)=VLOOKUP(A266,$Z$12:$AI$125,8),0,VLOOKUP(A267,Z$12:$AI$125,8))</f>
        <v>0</v>
      </c>
      <c r="S267" s="45">
        <f>IF(R267&gt;0,VLOOKUP(R267,Y$12:$AH$125,7),0)</f>
        <v>0</v>
      </c>
      <c r="T267" s="40">
        <f t="shared" ref="T267:T330" si="109">IF(S267&gt;0,(C267*S267),0)</f>
        <v>0</v>
      </c>
      <c r="U267" s="40">
        <f t="shared" ca="1" si="105"/>
        <v>154.57929999999999</v>
      </c>
      <c r="V267" s="46" t="str">
        <f t="shared" ref="V267:V330" si="110">IF(R266&gt;0,VLOOKUP(A266,$Z$12:$AI$125,9),V266)</f>
        <v>J=</v>
      </c>
      <c r="W267" s="47">
        <f t="shared" ref="W267:W330" si="111">IF(R266&gt;0,VLOOKUP(A266,$Z$12:$AI$125,10),W266)</f>
        <v>43728</v>
      </c>
      <c r="X267" s="27"/>
      <c r="AA267" s="35"/>
      <c r="AB267" s="27"/>
      <c r="AF267" s="27"/>
      <c r="AG267" s="27"/>
      <c r="AH267" s="27"/>
      <c r="AI267" s="27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</row>
    <row r="268" spans="1:187" x14ac:dyDescent="0.15">
      <c r="A268" s="38">
        <f t="shared" si="106"/>
        <v>43712</v>
      </c>
      <c r="B268" s="39">
        <f t="shared" ref="B268:B331" ca="1" si="112">IF(A268&lt;=TODAY(),C268+Q268,IF(AND(A268&gt;TODAY(),A268&lt;=$B$1),IF(VLOOKUP(TODAY(),$A$10:$D$5000,4,FALSE)=0,"n.d",C268+Q268),"n.d"))</f>
        <v>10157.444</v>
      </c>
      <c r="C268" s="40">
        <f t="shared" si="107"/>
        <v>10000</v>
      </c>
      <c r="D268" s="41">
        <f ca="1">IF(A268&lt;$B$1,VLOOKUP(A268,[1]DI!$A$4:$B$15000,2,FALSE),0)</f>
        <v>5.8999999999999997E-2</v>
      </c>
      <c r="E268" s="40">
        <f t="shared" ref="E268:E331" ca="1" si="113">ROUND((((1+D268)^(1/252)-1)),8)</f>
        <v>2.2751E-4</v>
      </c>
      <c r="F268" s="42">
        <f t="shared" si="108"/>
        <v>1.24</v>
      </c>
      <c r="G268" s="43">
        <f t="shared" ref="G268:G331" ca="1" si="114">TRUNC((1+(E268*F268)),15)</f>
        <v>1.0002821124000001</v>
      </c>
      <c r="H268" s="40">
        <f ca="1">TRUNC(PRODUCT(G$10:G267),15)</f>
        <v>1.0549271140396499</v>
      </c>
      <c r="I268" s="40">
        <f t="shared" ref="I268:I331" ca="1" si="115">IF(OR(R267&gt;0,R267="E"),H267,I267)</f>
        <v>1.0385753670893301</v>
      </c>
      <c r="J268" s="40">
        <f t="shared" ref="J268:J331" ca="1" si="116">ROUND(TRUNC(H268/I268,15),8)</f>
        <v>1.0157444</v>
      </c>
      <c r="K268" s="21" t="s">
        <v>65</v>
      </c>
      <c r="L268" s="21" t="s">
        <v>65</v>
      </c>
      <c r="M268" s="21" t="s">
        <v>65</v>
      </c>
      <c r="N268" s="21" t="s">
        <v>65</v>
      </c>
      <c r="O268" s="21" t="s">
        <v>65</v>
      </c>
      <c r="P268" s="21" t="s">
        <v>65</v>
      </c>
      <c r="Q268" s="40">
        <f t="shared" ca="1" si="104"/>
        <v>157.44399999999999</v>
      </c>
      <c r="R268" s="44">
        <f>IF(VLOOKUP(A268,$Z$12:$AI$125,8)=VLOOKUP(A267,$Z$12:$AI$125,8),0,VLOOKUP(A268,Z$12:$AI$125,8))</f>
        <v>0</v>
      </c>
      <c r="S268" s="45">
        <f>IF(R268&gt;0,VLOOKUP(R268,Y$12:$AH$125,7),0)</f>
        <v>0</v>
      </c>
      <c r="T268" s="40">
        <f t="shared" si="109"/>
        <v>0</v>
      </c>
      <c r="U268" s="40">
        <f t="shared" ca="1" si="105"/>
        <v>157.44399999999999</v>
      </c>
      <c r="V268" s="46" t="str">
        <f t="shared" si="110"/>
        <v>J=</v>
      </c>
      <c r="W268" s="47">
        <f t="shared" si="111"/>
        <v>43728</v>
      </c>
      <c r="X268" s="27"/>
      <c r="AA268" s="35"/>
      <c r="AB268" s="27"/>
      <c r="AF268" s="27"/>
      <c r="AG268" s="27"/>
      <c r="AH268" s="27"/>
      <c r="AI268" s="27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</row>
    <row r="269" spans="1:187" x14ac:dyDescent="0.15">
      <c r="A269" s="38">
        <f t="shared" si="106"/>
        <v>43713</v>
      </c>
      <c r="B269" s="39">
        <f t="shared" ca="1" si="112"/>
        <v>10160.309499999999</v>
      </c>
      <c r="C269" s="40">
        <f t="shared" si="107"/>
        <v>10000</v>
      </c>
      <c r="D269" s="41">
        <f ca="1">IF(A269&lt;$B$1,VLOOKUP(A269,[1]DI!$A$4:$B$15000,2,FALSE),0)</f>
        <v>5.8999999999999997E-2</v>
      </c>
      <c r="E269" s="40">
        <f t="shared" ca="1" si="113"/>
        <v>2.2751E-4</v>
      </c>
      <c r="F269" s="42">
        <f t="shared" si="108"/>
        <v>1.24</v>
      </c>
      <c r="G269" s="43">
        <f t="shared" ca="1" si="114"/>
        <v>1.0002821124000001</v>
      </c>
      <c r="H269" s="40">
        <f ca="1">TRUNC(PRODUCT(G$10:G268),15)</f>
        <v>1.05522472205962</v>
      </c>
      <c r="I269" s="40">
        <f t="shared" ca="1" si="115"/>
        <v>1.0385753670893301</v>
      </c>
      <c r="J269" s="40">
        <f t="shared" ca="1" si="116"/>
        <v>1.01603095</v>
      </c>
      <c r="K269" s="21" t="s">
        <v>65</v>
      </c>
      <c r="L269" s="21" t="s">
        <v>65</v>
      </c>
      <c r="M269" s="21" t="s">
        <v>65</v>
      </c>
      <c r="N269" s="21" t="s">
        <v>65</v>
      </c>
      <c r="O269" s="21" t="s">
        <v>65</v>
      </c>
      <c r="P269" s="21" t="s">
        <v>65</v>
      </c>
      <c r="Q269" s="40">
        <f t="shared" ca="1" si="104"/>
        <v>160.30950000000001</v>
      </c>
      <c r="R269" s="44">
        <f>IF(VLOOKUP(A269,$Z$12:$AI$125,8)=VLOOKUP(A268,$Z$12:$AI$125,8),0,VLOOKUP(A269,Z$12:$AI$125,8))</f>
        <v>0</v>
      </c>
      <c r="S269" s="45">
        <f>IF(R269&gt;0,VLOOKUP(R269,Y$12:$AH$125,7),0)</f>
        <v>0</v>
      </c>
      <c r="T269" s="40">
        <f t="shared" si="109"/>
        <v>0</v>
      </c>
      <c r="U269" s="40">
        <f t="shared" ca="1" si="105"/>
        <v>160.30950000000001</v>
      </c>
      <c r="V269" s="46" t="str">
        <f t="shared" si="110"/>
        <v>J=</v>
      </c>
      <c r="W269" s="47">
        <f t="shared" si="111"/>
        <v>43728</v>
      </c>
      <c r="X269" s="27"/>
      <c r="AA269" s="35"/>
      <c r="AB269" s="27"/>
      <c r="AF269" s="27"/>
      <c r="AG269" s="27"/>
      <c r="AH269" s="27"/>
      <c r="AI269" s="27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</row>
    <row r="270" spans="1:187" x14ac:dyDescent="0.15">
      <c r="A270" s="38">
        <f t="shared" si="106"/>
        <v>43714</v>
      </c>
      <c r="B270" s="39">
        <f t="shared" ca="1" si="112"/>
        <v>10163.1759</v>
      </c>
      <c r="C270" s="40">
        <f t="shared" si="107"/>
        <v>10000</v>
      </c>
      <c r="D270" s="41">
        <f ca="1">IF(A270&lt;$B$1,VLOOKUP(A270,[1]DI!$A$4:$B$15000,2,FALSE),0)</f>
        <v>5.8999999999999997E-2</v>
      </c>
      <c r="E270" s="40">
        <f t="shared" ca="1" si="113"/>
        <v>2.2751E-4</v>
      </c>
      <c r="F270" s="42">
        <f t="shared" si="108"/>
        <v>1.24</v>
      </c>
      <c r="G270" s="43">
        <f t="shared" ca="1" si="114"/>
        <v>1.0002821124000001</v>
      </c>
      <c r="H270" s="40">
        <f ca="1">TRUNC(PRODUCT(G$10:G269),15)</f>
        <v>1.0555224140385</v>
      </c>
      <c r="I270" s="40">
        <f t="shared" ca="1" si="115"/>
        <v>1.0385753670893301</v>
      </c>
      <c r="J270" s="40">
        <f t="shared" ca="1" si="116"/>
        <v>1.0163175900000001</v>
      </c>
      <c r="K270" s="21" t="s">
        <v>65</v>
      </c>
      <c r="L270" s="21" t="s">
        <v>65</v>
      </c>
      <c r="M270" s="21" t="s">
        <v>65</v>
      </c>
      <c r="N270" s="21" t="s">
        <v>65</v>
      </c>
      <c r="O270" s="21" t="s">
        <v>65</v>
      </c>
      <c r="P270" s="21" t="s">
        <v>65</v>
      </c>
      <c r="Q270" s="40">
        <f t="shared" ca="1" si="104"/>
        <v>163.17590000000001</v>
      </c>
      <c r="R270" s="44">
        <f>IF(VLOOKUP(A270,$Z$12:$AI$125,8)=VLOOKUP(A269,$Z$12:$AI$125,8),0,VLOOKUP(A270,Z$12:$AI$125,8))</f>
        <v>0</v>
      </c>
      <c r="S270" s="45">
        <f>IF(R270&gt;0,VLOOKUP(R270,Y$12:$AH$125,7),0)</f>
        <v>0</v>
      </c>
      <c r="T270" s="40">
        <f t="shared" si="109"/>
        <v>0</v>
      </c>
      <c r="U270" s="40">
        <f t="shared" ca="1" si="105"/>
        <v>163.17590000000001</v>
      </c>
      <c r="V270" s="46" t="str">
        <f t="shared" si="110"/>
        <v>J=</v>
      </c>
      <c r="W270" s="47">
        <f t="shared" si="111"/>
        <v>43728</v>
      </c>
      <c r="X270" s="27"/>
      <c r="AA270" s="35"/>
      <c r="AB270" s="27"/>
      <c r="AF270" s="27"/>
      <c r="AG270" s="27"/>
      <c r="AH270" s="27"/>
      <c r="AI270" s="27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</row>
    <row r="271" spans="1:187" x14ac:dyDescent="0.15">
      <c r="A271" s="38">
        <f t="shared" si="106"/>
        <v>43715</v>
      </c>
      <c r="B271" s="39">
        <f t="shared" ca="1" si="112"/>
        <v>10166.043100000001</v>
      </c>
      <c r="C271" s="40">
        <f t="shared" si="107"/>
        <v>10000</v>
      </c>
      <c r="D271" s="41">
        <f ca="1">IF(A271&lt;$B$1,VLOOKUP(A271,[1]DI!$A$4:$B$15000,2,FALSE),0)</f>
        <v>0</v>
      </c>
      <c r="E271" s="40">
        <f t="shared" ca="1" si="113"/>
        <v>0</v>
      </c>
      <c r="F271" s="42">
        <f t="shared" si="108"/>
        <v>1.24</v>
      </c>
      <c r="G271" s="43">
        <f t="shared" ca="1" si="114"/>
        <v>1</v>
      </c>
      <c r="H271" s="40">
        <f ca="1">TRUNC(PRODUCT(G$10:G270),15)</f>
        <v>1.05582018999998</v>
      </c>
      <c r="I271" s="40">
        <f t="shared" ca="1" si="115"/>
        <v>1.0385753670893301</v>
      </c>
      <c r="J271" s="40">
        <f t="shared" ca="1" si="116"/>
        <v>1.01660431</v>
      </c>
      <c r="K271" s="21" t="s">
        <v>65</v>
      </c>
      <c r="L271" s="21" t="s">
        <v>65</v>
      </c>
      <c r="M271" s="21" t="s">
        <v>65</v>
      </c>
      <c r="N271" s="21" t="s">
        <v>65</v>
      </c>
      <c r="O271" s="21" t="s">
        <v>65</v>
      </c>
      <c r="P271" s="21" t="s">
        <v>65</v>
      </c>
      <c r="Q271" s="40">
        <f t="shared" ca="1" si="104"/>
        <v>166.04310000000001</v>
      </c>
      <c r="R271" s="44">
        <f>IF(VLOOKUP(A271,$Z$12:$AI$125,8)=VLOOKUP(A270,$Z$12:$AI$125,8),0,VLOOKUP(A271,Z$12:$AI$125,8))</f>
        <v>0</v>
      </c>
      <c r="S271" s="45">
        <f>IF(R271&gt;0,VLOOKUP(R271,Y$12:$AH$125,7),0)</f>
        <v>0</v>
      </c>
      <c r="T271" s="40">
        <f t="shared" si="109"/>
        <v>0</v>
      </c>
      <c r="U271" s="40">
        <f t="shared" ca="1" si="105"/>
        <v>166.04310000000001</v>
      </c>
      <c r="V271" s="46" t="str">
        <f t="shared" si="110"/>
        <v>J=</v>
      </c>
      <c r="W271" s="47">
        <f t="shared" si="111"/>
        <v>43728</v>
      </c>
      <c r="X271" s="27"/>
      <c r="AA271" s="35"/>
      <c r="AB271" s="27"/>
      <c r="AF271" s="27"/>
      <c r="AG271" s="27"/>
      <c r="AH271" s="27"/>
      <c r="AI271" s="27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</row>
    <row r="272" spans="1:187" x14ac:dyDescent="0.15">
      <c r="A272" s="38">
        <f t="shared" si="106"/>
        <v>43716</v>
      </c>
      <c r="B272" s="39">
        <f t="shared" ca="1" si="112"/>
        <v>10166.043100000001</v>
      </c>
      <c r="C272" s="40">
        <f t="shared" si="107"/>
        <v>10000</v>
      </c>
      <c r="D272" s="41">
        <f ca="1">IF(A272&lt;$B$1,VLOOKUP(A272,[1]DI!$A$4:$B$15000,2,FALSE),0)</f>
        <v>0</v>
      </c>
      <c r="E272" s="40">
        <f t="shared" ca="1" si="113"/>
        <v>0</v>
      </c>
      <c r="F272" s="42">
        <f t="shared" si="108"/>
        <v>1.24</v>
      </c>
      <c r="G272" s="43">
        <f t="shared" ca="1" si="114"/>
        <v>1</v>
      </c>
      <c r="H272" s="40">
        <f ca="1">TRUNC(PRODUCT(G$10:G271),15)</f>
        <v>1.05582018999998</v>
      </c>
      <c r="I272" s="40">
        <f t="shared" ca="1" si="115"/>
        <v>1.0385753670893301</v>
      </c>
      <c r="J272" s="40">
        <f t="shared" ca="1" si="116"/>
        <v>1.01660431</v>
      </c>
      <c r="K272" s="21" t="s">
        <v>65</v>
      </c>
      <c r="L272" s="21" t="s">
        <v>65</v>
      </c>
      <c r="M272" s="21" t="s">
        <v>65</v>
      </c>
      <c r="N272" s="21" t="s">
        <v>65</v>
      </c>
      <c r="O272" s="21" t="s">
        <v>65</v>
      </c>
      <c r="P272" s="21" t="s">
        <v>65</v>
      </c>
      <c r="Q272" s="40">
        <f t="shared" ca="1" si="104"/>
        <v>166.04310000000001</v>
      </c>
      <c r="R272" s="44">
        <f>IF(VLOOKUP(A272,$Z$12:$AI$125,8)=VLOOKUP(A271,$Z$12:$AI$125,8),0,VLOOKUP(A272,Z$12:$AI$125,8))</f>
        <v>0</v>
      </c>
      <c r="S272" s="45">
        <f>IF(R272&gt;0,VLOOKUP(R272,Y$12:$AH$125,7),0)</f>
        <v>0</v>
      </c>
      <c r="T272" s="40">
        <f t="shared" si="109"/>
        <v>0</v>
      </c>
      <c r="U272" s="40">
        <f t="shared" ca="1" si="105"/>
        <v>166.04310000000001</v>
      </c>
      <c r="V272" s="46" t="str">
        <f t="shared" si="110"/>
        <v>J=</v>
      </c>
      <c r="W272" s="47">
        <f t="shared" si="111"/>
        <v>43728</v>
      </c>
      <c r="X272" s="27"/>
      <c r="AA272" s="35"/>
      <c r="AB272" s="27"/>
      <c r="AF272" s="27"/>
      <c r="AG272" s="27"/>
      <c r="AH272" s="27"/>
      <c r="AI272" s="27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</row>
    <row r="273" spans="1:187" x14ac:dyDescent="0.15">
      <c r="A273" s="38">
        <f t="shared" si="106"/>
        <v>43717</v>
      </c>
      <c r="B273" s="39">
        <f t="shared" ca="1" si="112"/>
        <v>10166.043100000001</v>
      </c>
      <c r="C273" s="40">
        <f t="shared" si="107"/>
        <v>10000</v>
      </c>
      <c r="D273" s="41">
        <f ca="1">IF(A273&lt;$B$1,VLOOKUP(A273,[1]DI!$A$4:$B$15000,2,FALSE),0)</f>
        <v>5.8999999999999997E-2</v>
      </c>
      <c r="E273" s="40">
        <f t="shared" ca="1" si="113"/>
        <v>2.2751E-4</v>
      </c>
      <c r="F273" s="42">
        <f t="shared" si="108"/>
        <v>1.24</v>
      </c>
      <c r="G273" s="43">
        <f t="shared" ca="1" si="114"/>
        <v>1.0002821124000001</v>
      </c>
      <c r="H273" s="40">
        <f ca="1">TRUNC(PRODUCT(G$10:G272),15)</f>
        <v>1.05582018999998</v>
      </c>
      <c r="I273" s="40">
        <f t="shared" ca="1" si="115"/>
        <v>1.0385753670893301</v>
      </c>
      <c r="J273" s="40">
        <f t="shared" ca="1" si="116"/>
        <v>1.01660431</v>
      </c>
      <c r="K273" s="21" t="s">
        <v>65</v>
      </c>
      <c r="L273" s="21" t="s">
        <v>65</v>
      </c>
      <c r="M273" s="21" t="s">
        <v>65</v>
      </c>
      <c r="N273" s="21" t="s">
        <v>65</v>
      </c>
      <c r="O273" s="21" t="s">
        <v>65</v>
      </c>
      <c r="P273" s="21" t="s">
        <v>65</v>
      </c>
      <c r="Q273" s="40">
        <f t="shared" ca="1" si="104"/>
        <v>166.04310000000001</v>
      </c>
      <c r="R273" s="44">
        <f>IF(VLOOKUP(A273,$Z$12:$AI$125,8)=VLOOKUP(A272,$Z$12:$AI$125,8),0,VLOOKUP(A273,Z$12:$AI$125,8))</f>
        <v>0</v>
      </c>
      <c r="S273" s="45">
        <f>IF(R273&gt;0,VLOOKUP(R273,Y$12:$AH$125,7),0)</f>
        <v>0</v>
      </c>
      <c r="T273" s="40">
        <f t="shared" si="109"/>
        <v>0</v>
      </c>
      <c r="U273" s="40">
        <f t="shared" ca="1" si="105"/>
        <v>166.04310000000001</v>
      </c>
      <c r="V273" s="46" t="str">
        <f t="shared" si="110"/>
        <v>J=</v>
      </c>
      <c r="W273" s="47">
        <f t="shared" si="111"/>
        <v>43728</v>
      </c>
      <c r="X273" s="27"/>
      <c r="AA273" s="50"/>
      <c r="AB273" s="49"/>
      <c r="AC273" s="50"/>
      <c r="AD273" s="50"/>
      <c r="AE273" s="50"/>
      <c r="AF273" s="27"/>
      <c r="AG273" s="27"/>
      <c r="AH273" s="27"/>
      <c r="AI273" s="27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</row>
    <row r="274" spans="1:187" x14ac:dyDescent="0.15">
      <c r="A274" s="38">
        <f t="shared" si="106"/>
        <v>43718</v>
      </c>
      <c r="B274" s="39">
        <f t="shared" ca="1" si="112"/>
        <v>10168.911</v>
      </c>
      <c r="C274" s="40">
        <f t="shared" si="107"/>
        <v>10000</v>
      </c>
      <c r="D274" s="41">
        <f ca="1">IF(A274&lt;$B$1,VLOOKUP(A274,[1]DI!$A$4:$B$15000,2,FALSE),0)</f>
        <v>5.8999999999999997E-2</v>
      </c>
      <c r="E274" s="40">
        <f t="shared" ca="1" si="113"/>
        <v>2.2751E-4</v>
      </c>
      <c r="F274" s="42">
        <f t="shared" si="108"/>
        <v>1.24</v>
      </c>
      <c r="G274" s="43">
        <f t="shared" ca="1" si="114"/>
        <v>1.0002821124000001</v>
      </c>
      <c r="H274" s="40">
        <f ca="1">TRUNC(PRODUCT(G$10:G273),15)</f>
        <v>1.05611804996775</v>
      </c>
      <c r="I274" s="40">
        <f t="shared" ca="1" si="115"/>
        <v>1.0385753670893301</v>
      </c>
      <c r="J274" s="40">
        <f t="shared" ca="1" si="116"/>
        <v>1.0168911</v>
      </c>
      <c r="K274" s="21" t="s">
        <v>65</v>
      </c>
      <c r="L274" s="21" t="s">
        <v>65</v>
      </c>
      <c r="M274" s="21" t="s">
        <v>65</v>
      </c>
      <c r="N274" s="21" t="s">
        <v>65</v>
      </c>
      <c r="O274" s="21" t="s">
        <v>65</v>
      </c>
      <c r="P274" s="21" t="s">
        <v>65</v>
      </c>
      <c r="Q274" s="40">
        <f t="shared" ca="1" si="104"/>
        <v>168.911</v>
      </c>
      <c r="R274" s="44">
        <f>IF(VLOOKUP(A274,$Z$12:$AI$125,8)=VLOOKUP(A273,$Z$12:$AI$125,8),0,VLOOKUP(A274,Z$12:$AI$125,8))</f>
        <v>0</v>
      </c>
      <c r="S274" s="45">
        <f>IF(R274&gt;0,VLOOKUP(R274,Y$12:$AH$125,7),0)</f>
        <v>0</v>
      </c>
      <c r="T274" s="40">
        <f t="shared" si="109"/>
        <v>0</v>
      </c>
      <c r="U274" s="40">
        <f t="shared" ca="1" si="105"/>
        <v>168.911</v>
      </c>
      <c r="V274" s="46" t="str">
        <f t="shared" si="110"/>
        <v>J=</v>
      </c>
      <c r="W274" s="47">
        <f t="shared" si="111"/>
        <v>43728</v>
      </c>
      <c r="X274" s="27"/>
      <c r="AA274" s="35"/>
      <c r="AB274" s="27"/>
      <c r="AF274" s="27"/>
      <c r="AG274" s="27"/>
      <c r="AH274" s="27"/>
      <c r="AI274" s="27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</row>
    <row r="275" spans="1:187" x14ac:dyDescent="0.15">
      <c r="A275" s="38">
        <f t="shared" si="106"/>
        <v>43719</v>
      </c>
      <c r="B275" s="39">
        <f t="shared" ca="1" si="112"/>
        <v>10171.7798</v>
      </c>
      <c r="C275" s="40">
        <f t="shared" si="107"/>
        <v>10000</v>
      </c>
      <c r="D275" s="41">
        <f ca="1">IF(A275&lt;$B$1,VLOOKUP(A275,[1]DI!$A$4:$B$15000,2,FALSE),0)</f>
        <v>5.8999999999999997E-2</v>
      </c>
      <c r="E275" s="40">
        <f t="shared" ca="1" si="113"/>
        <v>2.2751E-4</v>
      </c>
      <c r="F275" s="42">
        <f t="shared" si="108"/>
        <v>1.24</v>
      </c>
      <c r="G275" s="43">
        <f t="shared" ca="1" si="114"/>
        <v>1.0002821124000001</v>
      </c>
      <c r="H275" s="40">
        <f ca="1">TRUNC(PRODUCT(G$10:G274),15)</f>
        <v>1.05641599396551</v>
      </c>
      <c r="I275" s="40">
        <f t="shared" ca="1" si="115"/>
        <v>1.0385753670893301</v>
      </c>
      <c r="J275" s="40">
        <f t="shared" ca="1" si="116"/>
        <v>1.01717798</v>
      </c>
      <c r="K275" s="21" t="s">
        <v>65</v>
      </c>
      <c r="L275" s="21" t="s">
        <v>65</v>
      </c>
      <c r="M275" s="21" t="s">
        <v>65</v>
      </c>
      <c r="N275" s="21" t="s">
        <v>65</v>
      </c>
      <c r="O275" s="21" t="s">
        <v>65</v>
      </c>
      <c r="P275" s="21" t="s">
        <v>65</v>
      </c>
      <c r="Q275" s="40">
        <f t="shared" ca="1" si="104"/>
        <v>171.77979999999999</v>
      </c>
      <c r="R275" s="44">
        <f>IF(VLOOKUP(A275,$Z$12:$AI$125,8)=VLOOKUP(A274,$Z$12:$AI$125,8),0,VLOOKUP(A275,Z$12:$AI$125,8))</f>
        <v>0</v>
      </c>
      <c r="S275" s="45">
        <f>IF(R275&gt;0,VLOOKUP(R275,Y$12:$AH$125,7),0)</f>
        <v>0</v>
      </c>
      <c r="T275" s="40">
        <f t="shared" si="109"/>
        <v>0</v>
      </c>
      <c r="U275" s="40">
        <f t="shared" ca="1" si="105"/>
        <v>171.77979999999999</v>
      </c>
      <c r="V275" s="46" t="str">
        <f t="shared" si="110"/>
        <v>J=</v>
      </c>
      <c r="W275" s="47">
        <f t="shared" si="111"/>
        <v>43728</v>
      </c>
      <c r="X275" s="27"/>
      <c r="AA275" s="35"/>
      <c r="AB275" s="27"/>
      <c r="AF275" s="27"/>
      <c r="AG275" s="27"/>
      <c r="AH275" s="27"/>
      <c r="AI275" s="27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</row>
    <row r="276" spans="1:187" x14ac:dyDescent="0.15">
      <c r="A276" s="38">
        <f t="shared" si="106"/>
        <v>43720</v>
      </c>
      <c r="B276" s="39">
        <f t="shared" ca="1" si="112"/>
        <v>10174.6494</v>
      </c>
      <c r="C276" s="40">
        <f t="shared" si="107"/>
        <v>10000</v>
      </c>
      <c r="D276" s="41">
        <f ca="1">IF(A276&lt;$B$1,VLOOKUP(A276,[1]DI!$A$4:$B$15000,2,FALSE),0)</f>
        <v>5.8999999999999997E-2</v>
      </c>
      <c r="E276" s="40">
        <f t="shared" ca="1" si="113"/>
        <v>2.2751E-4</v>
      </c>
      <c r="F276" s="42">
        <f t="shared" si="108"/>
        <v>1.24</v>
      </c>
      <c r="G276" s="43">
        <f t="shared" ca="1" si="114"/>
        <v>1.0002821124000001</v>
      </c>
      <c r="H276" s="40">
        <f ca="1">TRUNC(PRODUCT(G$10:G275),15)</f>
        <v>1.05671402201696</v>
      </c>
      <c r="I276" s="40">
        <f t="shared" ca="1" si="115"/>
        <v>1.0385753670893301</v>
      </c>
      <c r="J276" s="40">
        <f t="shared" ca="1" si="116"/>
        <v>1.01746494</v>
      </c>
      <c r="K276" s="21" t="s">
        <v>65</v>
      </c>
      <c r="L276" s="21" t="s">
        <v>65</v>
      </c>
      <c r="M276" s="21" t="s">
        <v>65</v>
      </c>
      <c r="N276" s="21" t="s">
        <v>65</v>
      </c>
      <c r="O276" s="21" t="s">
        <v>65</v>
      </c>
      <c r="P276" s="21" t="s">
        <v>65</v>
      </c>
      <c r="Q276" s="40">
        <f t="shared" ca="1" si="104"/>
        <v>174.64940000000001</v>
      </c>
      <c r="R276" s="44">
        <f>IF(VLOOKUP(A276,$Z$12:$AI$125,8)=VLOOKUP(A275,$Z$12:$AI$125,8),0,VLOOKUP(A276,Z$12:$AI$125,8))</f>
        <v>0</v>
      </c>
      <c r="S276" s="45">
        <f>IF(R276&gt;0,VLOOKUP(R276,Y$12:$AH$125,7),0)</f>
        <v>0</v>
      </c>
      <c r="T276" s="40">
        <f t="shared" si="109"/>
        <v>0</v>
      </c>
      <c r="U276" s="40">
        <f t="shared" ca="1" si="105"/>
        <v>174.64940000000001</v>
      </c>
      <c r="V276" s="46" t="str">
        <f t="shared" si="110"/>
        <v>J=</v>
      </c>
      <c r="W276" s="47">
        <f t="shared" si="111"/>
        <v>43728</v>
      </c>
      <c r="X276" s="27"/>
      <c r="AA276" s="35"/>
      <c r="AB276" s="27"/>
      <c r="AF276" s="27"/>
      <c r="AG276" s="27"/>
      <c r="AH276" s="27"/>
      <c r="AI276" s="27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</row>
    <row r="277" spans="1:187" x14ac:dyDescent="0.15">
      <c r="A277" s="38">
        <f t="shared" si="106"/>
        <v>43721</v>
      </c>
      <c r="B277" s="39">
        <f t="shared" ca="1" si="112"/>
        <v>10177.519799989999</v>
      </c>
      <c r="C277" s="40">
        <f t="shared" si="107"/>
        <v>10000</v>
      </c>
      <c r="D277" s="41">
        <f ca="1">IF(A277&lt;$B$1,VLOOKUP(A277,[1]DI!$A$4:$B$15000,2,FALSE),0)</f>
        <v>5.8999999999999997E-2</v>
      </c>
      <c r="E277" s="40">
        <f t="shared" ca="1" si="113"/>
        <v>2.2751E-4</v>
      </c>
      <c r="F277" s="42">
        <f t="shared" si="108"/>
        <v>1.24</v>
      </c>
      <c r="G277" s="43">
        <f t="shared" ca="1" si="114"/>
        <v>1.0002821124000001</v>
      </c>
      <c r="H277" s="40">
        <f ca="1">TRUNC(PRODUCT(G$10:G276),15)</f>
        <v>1.0570121341458301</v>
      </c>
      <c r="I277" s="40">
        <f t="shared" ca="1" si="115"/>
        <v>1.0385753670893301</v>
      </c>
      <c r="J277" s="40">
        <f t="shared" ca="1" si="116"/>
        <v>1.0177519799999999</v>
      </c>
      <c r="K277" s="21" t="s">
        <v>65</v>
      </c>
      <c r="L277" s="21" t="s">
        <v>65</v>
      </c>
      <c r="M277" s="21" t="s">
        <v>65</v>
      </c>
      <c r="N277" s="21" t="s">
        <v>65</v>
      </c>
      <c r="O277" s="21" t="s">
        <v>65</v>
      </c>
      <c r="P277" s="21" t="s">
        <v>65</v>
      </c>
      <c r="Q277" s="40">
        <f t="shared" ca="1" si="104"/>
        <v>177.51979999</v>
      </c>
      <c r="R277" s="44">
        <f>IF(VLOOKUP(A277,$Z$12:$AI$125,8)=VLOOKUP(A276,$Z$12:$AI$125,8),0,VLOOKUP(A277,Z$12:$AI$125,8))</f>
        <v>0</v>
      </c>
      <c r="S277" s="45">
        <f>IF(R277&gt;0,VLOOKUP(R277,Y$12:$AH$125,7),0)</f>
        <v>0</v>
      </c>
      <c r="T277" s="40">
        <f t="shared" si="109"/>
        <v>0</v>
      </c>
      <c r="U277" s="40">
        <f t="shared" ca="1" si="105"/>
        <v>177.51979999</v>
      </c>
      <c r="V277" s="46" t="str">
        <f t="shared" si="110"/>
        <v>J=</v>
      </c>
      <c r="W277" s="47">
        <f t="shared" si="111"/>
        <v>43728</v>
      </c>
      <c r="X277" s="27"/>
      <c r="AA277" s="35"/>
      <c r="AB277" s="27"/>
      <c r="AF277" s="27"/>
      <c r="AG277" s="27"/>
      <c r="AH277" s="27"/>
      <c r="AI277" s="27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</row>
    <row r="278" spans="1:187" x14ac:dyDescent="0.15">
      <c r="A278" s="38">
        <f t="shared" si="106"/>
        <v>43722</v>
      </c>
      <c r="B278" s="39">
        <f t="shared" ca="1" si="112"/>
        <v>10180.391</v>
      </c>
      <c r="C278" s="40">
        <f t="shared" si="107"/>
        <v>10000</v>
      </c>
      <c r="D278" s="41">
        <f ca="1">IF(A278&lt;$B$1,VLOOKUP(A278,[1]DI!$A$4:$B$15000,2,FALSE),0)</f>
        <v>0</v>
      </c>
      <c r="E278" s="40">
        <f t="shared" ca="1" si="113"/>
        <v>0</v>
      </c>
      <c r="F278" s="42">
        <f t="shared" si="108"/>
        <v>1.24</v>
      </c>
      <c r="G278" s="43">
        <f t="shared" ca="1" si="114"/>
        <v>1</v>
      </c>
      <c r="H278" s="40">
        <f ca="1">TRUNC(PRODUCT(G$10:G277),15)</f>
        <v>1.05731033037582</v>
      </c>
      <c r="I278" s="40">
        <f t="shared" ca="1" si="115"/>
        <v>1.0385753670893301</v>
      </c>
      <c r="J278" s="40">
        <f t="shared" ca="1" si="116"/>
        <v>1.0180391</v>
      </c>
      <c r="K278" s="21" t="s">
        <v>65</v>
      </c>
      <c r="L278" s="21" t="s">
        <v>65</v>
      </c>
      <c r="M278" s="21" t="s">
        <v>65</v>
      </c>
      <c r="N278" s="21" t="s">
        <v>65</v>
      </c>
      <c r="O278" s="21" t="s">
        <v>65</v>
      </c>
      <c r="P278" s="21" t="s">
        <v>65</v>
      </c>
      <c r="Q278" s="40">
        <f t="shared" ca="1" si="104"/>
        <v>180.39099999999999</v>
      </c>
      <c r="R278" s="44">
        <f>IF(VLOOKUP(A278,$Z$12:$AI$125,8)=VLOOKUP(A277,$Z$12:$AI$125,8),0,VLOOKUP(A278,Z$12:$AI$125,8))</f>
        <v>0</v>
      </c>
      <c r="S278" s="45">
        <f>IF(R278&gt;0,VLOOKUP(R278,Y$12:$AH$125,7),0)</f>
        <v>0</v>
      </c>
      <c r="T278" s="40">
        <f t="shared" si="109"/>
        <v>0</v>
      </c>
      <c r="U278" s="40">
        <f t="shared" ca="1" si="105"/>
        <v>180.39099999999999</v>
      </c>
      <c r="V278" s="46" t="str">
        <f t="shared" si="110"/>
        <v>J=</v>
      </c>
      <c r="W278" s="47">
        <f t="shared" si="111"/>
        <v>43728</v>
      </c>
      <c r="X278" s="27"/>
      <c r="AA278" s="35"/>
      <c r="AB278" s="27"/>
      <c r="AF278" s="27"/>
      <c r="AG278" s="27"/>
      <c r="AH278" s="27"/>
      <c r="AI278" s="27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</row>
    <row r="279" spans="1:187" x14ac:dyDescent="0.15">
      <c r="A279" s="38">
        <f t="shared" si="106"/>
        <v>43723</v>
      </c>
      <c r="B279" s="39">
        <f t="shared" ca="1" si="112"/>
        <v>10180.391</v>
      </c>
      <c r="C279" s="40">
        <f t="shared" si="107"/>
        <v>10000</v>
      </c>
      <c r="D279" s="41">
        <f ca="1">IF(A279&lt;$B$1,VLOOKUP(A279,[1]DI!$A$4:$B$15000,2,FALSE),0)</f>
        <v>0</v>
      </c>
      <c r="E279" s="40">
        <f t="shared" ca="1" si="113"/>
        <v>0</v>
      </c>
      <c r="F279" s="42">
        <f t="shared" si="108"/>
        <v>1.24</v>
      </c>
      <c r="G279" s="43">
        <f t="shared" ca="1" si="114"/>
        <v>1</v>
      </c>
      <c r="H279" s="40">
        <f ca="1">TRUNC(PRODUCT(G$10:G278),15)</f>
        <v>1.05731033037582</v>
      </c>
      <c r="I279" s="40">
        <f t="shared" ca="1" si="115"/>
        <v>1.0385753670893301</v>
      </c>
      <c r="J279" s="40">
        <f t="shared" ca="1" si="116"/>
        <v>1.0180391</v>
      </c>
      <c r="K279" s="21" t="s">
        <v>65</v>
      </c>
      <c r="L279" s="21" t="s">
        <v>65</v>
      </c>
      <c r="M279" s="21" t="s">
        <v>65</v>
      </c>
      <c r="N279" s="21" t="s">
        <v>65</v>
      </c>
      <c r="O279" s="21" t="s">
        <v>65</v>
      </c>
      <c r="P279" s="21" t="s">
        <v>65</v>
      </c>
      <c r="Q279" s="40">
        <f t="shared" ca="1" si="104"/>
        <v>180.39099999999999</v>
      </c>
      <c r="R279" s="44">
        <f>IF(VLOOKUP(A279,$Z$12:$AI$125,8)=VLOOKUP(A278,$Z$12:$AI$125,8),0,VLOOKUP(A279,Z$12:$AI$125,8))</f>
        <v>0</v>
      </c>
      <c r="S279" s="45">
        <f>IF(R279&gt;0,VLOOKUP(R279,Y$12:$AH$125,7),0)</f>
        <v>0</v>
      </c>
      <c r="T279" s="40">
        <f t="shared" si="109"/>
        <v>0</v>
      </c>
      <c r="U279" s="40">
        <f t="shared" ca="1" si="105"/>
        <v>180.39099999999999</v>
      </c>
      <c r="V279" s="46" t="str">
        <f t="shared" si="110"/>
        <v>J=</v>
      </c>
      <c r="W279" s="47">
        <f t="shared" si="111"/>
        <v>43728</v>
      </c>
      <c r="X279" s="27"/>
      <c r="AA279" s="35"/>
      <c r="AB279" s="27"/>
      <c r="AF279" s="27"/>
      <c r="AG279" s="27"/>
      <c r="AH279" s="27"/>
      <c r="AI279" s="27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</row>
    <row r="280" spans="1:187" x14ac:dyDescent="0.15">
      <c r="A280" s="38">
        <f t="shared" si="106"/>
        <v>43724</v>
      </c>
      <c r="B280" s="39">
        <f t="shared" ca="1" si="112"/>
        <v>10180.391</v>
      </c>
      <c r="C280" s="40">
        <f t="shared" si="107"/>
        <v>10000</v>
      </c>
      <c r="D280" s="41">
        <f ca="1">IF(A280&lt;$B$1,VLOOKUP(A280,[1]DI!$A$4:$B$15000,2,FALSE),0)</f>
        <v>5.8999999999999997E-2</v>
      </c>
      <c r="E280" s="40">
        <f t="shared" ca="1" si="113"/>
        <v>2.2751E-4</v>
      </c>
      <c r="F280" s="42">
        <f t="shared" si="108"/>
        <v>1.24</v>
      </c>
      <c r="G280" s="43">
        <f t="shared" ca="1" si="114"/>
        <v>1.0002821124000001</v>
      </c>
      <c r="H280" s="40">
        <f ca="1">TRUNC(PRODUCT(G$10:G279),15)</f>
        <v>1.05731033037582</v>
      </c>
      <c r="I280" s="40">
        <f t="shared" ca="1" si="115"/>
        <v>1.0385753670893301</v>
      </c>
      <c r="J280" s="40">
        <f t="shared" ca="1" si="116"/>
        <v>1.0180391</v>
      </c>
      <c r="K280" s="21" t="s">
        <v>65</v>
      </c>
      <c r="L280" s="21" t="s">
        <v>65</v>
      </c>
      <c r="M280" s="21" t="s">
        <v>65</v>
      </c>
      <c r="N280" s="21" t="s">
        <v>65</v>
      </c>
      <c r="O280" s="21" t="s">
        <v>65</v>
      </c>
      <c r="P280" s="21" t="s">
        <v>65</v>
      </c>
      <c r="Q280" s="40">
        <f t="shared" ca="1" si="104"/>
        <v>180.39099999999999</v>
      </c>
      <c r="R280" s="44">
        <f>IF(VLOOKUP(A280,$Z$12:$AI$125,8)=VLOOKUP(A279,$Z$12:$AI$125,8),0,VLOOKUP(A280,Z$12:$AI$125,8))</f>
        <v>0</v>
      </c>
      <c r="S280" s="45">
        <f>IF(R280&gt;0,VLOOKUP(R280,Y$12:$AH$125,7),0)</f>
        <v>0</v>
      </c>
      <c r="T280" s="40">
        <f t="shared" si="109"/>
        <v>0</v>
      </c>
      <c r="U280" s="40">
        <f t="shared" ca="1" si="105"/>
        <v>180.39099999999999</v>
      </c>
      <c r="V280" s="46" t="str">
        <f t="shared" si="110"/>
        <v>J=</v>
      </c>
      <c r="W280" s="47">
        <f t="shared" si="111"/>
        <v>43728</v>
      </c>
      <c r="X280" s="27"/>
      <c r="AA280" s="35"/>
      <c r="AB280" s="27"/>
      <c r="AF280" s="27"/>
      <c r="AG280" s="27"/>
      <c r="AH280" s="27"/>
      <c r="AI280" s="27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</row>
    <row r="281" spans="1:187" x14ac:dyDescent="0.15">
      <c r="A281" s="38">
        <f t="shared" si="106"/>
        <v>43725</v>
      </c>
      <c r="B281" s="39">
        <f t="shared" ca="1" si="112"/>
        <v>10183.263000000001</v>
      </c>
      <c r="C281" s="40">
        <f t="shared" si="107"/>
        <v>10000</v>
      </c>
      <c r="D281" s="41">
        <f ca="1">IF(A281&lt;$B$1,VLOOKUP(A281,[1]DI!$A$4:$B$15000,2,FALSE),0)</f>
        <v>5.8999999999999997E-2</v>
      </c>
      <c r="E281" s="40">
        <f t="shared" ca="1" si="113"/>
        <v>2.2751E-4</v>
      </c>
      <c r="F281" s="42">
        <f t="shared" si="108"/>
        <v>1.24</v>
      </c>
      <c r="G281" s="43">
        <f t="shared" ca="1" si="114"/>
        <v>1.0002821124000001</v>
      </c>
      <c r="H281" s="40">
        <f ca="1">TRUNC(PRODUCT(G$10:G280),15)</f>
        <v>1.0576086107306699</v>
      </c>
      <c r="I281" s="40">
        <f t="shared" ca="1" si="115"/>
        <v>1.0385753670893301</v>
      </c>
      <c r="J281" s="40">
        <f t="shared" ca="1" si="116"/>
        <v>1.0183263</v>
      </c>
      <c r="K281" s="21" t="s">
        <v>65</v>
      </c>
      <c r="L281" s="21" t="s">
        <v>65</v>
      </c>
      <c r="M281" s="21" t="s">
        <v>65</v>
      </c>
      <c r="N281" s="21" t="s">
        <v>65</v>
      </c>
      <c r="O281" s="21" t="s">
        <v>65</v>
      </c>
      <c r="P281" s="21" t="s">
        <v>65</v>
      </c>
      <c r="Q281" s="40">
        <f t="shared" ca="1" si="104"/>
        <v>183.26300000000001</v>
      </c>
      <c r="R281" s="44">
        <f>IF(VLOOKUP(A281,$Z$12:$AI$125,8)=VLOOKUP(A280,$Z$12:$AI$125,8),0,VLOOKUP(A281,Z$12:$AI$125,8))</f>
        <v>0</v>
      </c>
      <c r="S281" s="45">
        <f>IF(R281&gt;0,VLOOKUP(R281,Y$12:$AH$125,7),0)</f>
        <v>0</v>
      </c>
      <c r="T281" s="40">
        <f t="shared" si="109"/>
        <v>0</v>
      </c>
      <c r="U281" s="40">
        <f t="shared" ca="1" si="105"/>
        <v>183.26300000000001</v>
      </c>
      <c r="V281" s="46" t="str">
        <f t="shared" si="110"/>
        <v>J=</v>
      </c>
      <c r="W281" s="47">
        <f t="shared" si="111"/>
        <v>43728</v>
      </c>
      <c r="X281" s="27"/>
      <c r="AA281" s="35"/>
      <c r="AB281" s="27"/>
      <c r="AF281" s="27"/>
      <c r="AG281" s="27"/>
      <c r="AH281" s="27"/>
      <c r="AI281" s="27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</row>
    <row r="282" spans="1:187" x14ac:dyDescent="0.15">
      <c r="A282" s="38">
        <f t="shared" si="106"/>
        <v>43726</v>
      </c>
      <c r="B282" s="39">
        <f t="shared" ca="1" si="112"/>
        <v>10186.1358</v>
      </c>
      <c r="C282" s="40">
        <f t="shared" si="107"/>
        <v>10000</v>
      </c>
      <c r="D282" s="41">
        <f ca="1">IF(A282&lt;$B$1,VLOOKUP(A282,[1]DI!$A$4:$B$15000,2,FALSE),0)</f>
        <v>5.8999999999999997E-2</v>
      </c>
      <c r="E282" s="40">
        <f t="shared" ca="1" si="113"/>
        <v>2.2751E-4</v>
      </c>
      <c r="F282" s="42">
        <f t="shared" si="108"/>
        <v>1.24</v>
      </c>
      <c r="G282" s="43">
        <f t="shared" ca="1" si="114"/>
        <v>1.0002821124000001</v>
      </c>
      <c r="H282" s="40">
        <f ca="1">TRUNC(PRODUCT(G$10:G281),15)</f>
        <v>1.0579069752340999</v>
      </c>
      <c r="I282" s="40">
        <f t="shared" ca="1" si="115"/>
        <v>1.0385753670893301</v>
      </c>
      <c r="J282" s="40">
        <f t="shared" ca="1" si="116"/>
        <v>1.01861358</v>
      </c>
      <c r="K282" s="21" t="s">
        <v>65</v>
      </c>
      <c r="L282" s="21" t="s">
        <v>65</v>
      </c>
      <c r="M282" s="21" t="s">
        <v>65</v>
      </c>
      <c r="N282" s="21" t="s">
        <v>65</v>
      </c>
      <c r="O282" s="21" t="s">
        <v>65</v>
      </c>
      <c r="P282" s="21" t="s">
        <v>65</v>
      </c>
      <c r="Q282" s="40">
        <f t="shared" ca="1" si="104"/>
        <v>186.13579999999999</v>
      </c>
      <c r="R282" s="44">
        <f>IF(VLOOKUP(A282,$Z$12:$AI$125,8)=VLOOKUP(A281,$Z$12:$AI$125,8),0,VLOOKUP(A282,Z$12:$AI$125,8))</f>
        <v>0</v>
      </c>
      <c r="S282" s="45">
        <f>IF(R282&gt;0,VLOOKUP(R282,Y$12:$AH$125,7),0)</f>
        <v>0</v>
      </c>
      <c r="T282" s="40">
        <f t="shared" si="109"/>
        <v>0</v>
      </c>
      <c r="U282" s="40">
        <f t="shared" ca="1" si="105"/>
        <v>186.13579999999999</v>
      </c>
      <c r="V282" s="46" t="str">
        <f t="shared" si="110"/>
        <v>J=</v>
      </c>
      <c r="W282" s="47">
        <f t="shared" si="111"/>
        <v>43728</v>
      </c>
      <c r="X282" s="27"/>
      <c r="AA282" s="35"/>
      <c r="AB282" s="27"/>
      <c r="AF282" s="27"/>
      <c r="AG282" s="27"/>
      <c r="AH282" s="27"/>
      <c r="AI282" s="27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</row>
    <row r="283" spans="1:187" x14ac:dyDescent="0.15">
      <c r="A283" s="38">
        <f t="shared" si="106"/>
        <v>43727</v>
      </c>
      <c r="B283" s="39">
        <f t="shared" ca="1" si="112"/>
        <v>10189.009499989999</v>
      </c>
      <c r="C283" s="40">
        <f t="shared" si="107"/>
        <v>10000</v>
      </c>
      <c r="D283" s="41">
        <f ca="1">IF(A283&lt;$B$1,VLOOKUP(A283,[1]DI!$A$4:$B$15000,2,FALSE),0)</f>
        <v>5.3999999999999999E-2</v>
      </c>
      <c r="E283" s="40">
        <f t="shared" ca="1" si="113"/>
        <v>2.0871999999999999E-4</v>
      </c>
      <c r="F283" s="42">
        <f t="shared" si="108"/>
        <v>1.24</v>
      </c>
      <c r="G283" s="43">
        <f t="shared" ca="1" si="114"/>
        <v>1.0002588128000001</v>
      </c>
      <c r="H283" s="40">
        <f ca="1">TRUNC(PRODUCT(G$10:G282),15)</f>
        <v>1.0582054239098599</v>
      </c>
      <c r="I283" s="40">
        <f t="shared" ca="1" si="115"/>
        <v>1.0385753670893301</v>
      </c>
      <c r="J283" s="40">
        <f t="shared" ca="1" si="116"/>
        <v>1.0189009499999999</v>
      </c>
      <c r="K283" s="21" t="s">
        <v>65</v>
      </c>
      <c r="L283" s="21" t="s">
        <v>65</v>
      </c>
      <c r="M283" s="21" t="s">
        <v>65</v>
      </c>
      <c r="N283" s="21" t="s">
        <v>65</v>
      </c>
      <c r="O283" s="21" t="s">
        <v>65</v>
      </c>
      <c r="P283" s="21" t="s">
        <v>65</v>
      </c>
      <c r="Q283" s="40">
        <f t="shared" ca="1" si="104"/>
        <v>189.00949998999999</v>
      </c>
      <c r="R283" s="44">
        <f>IF(VLOOKUP(A283,$Z$12:$AI$125,8)=VLOOKUP(A282,$Z$12:$AI$125,8),0,VLOOKUP(A283,Z$12:$AI$125,8))</f>
        <v>0</v>
      </c>
      <c r="S283" s="45">
        <f>IF(R283&gt;0,VLOOKUP(R283,Y$12:$AH$125,7),0)</f>
        <v>0</v>
      </c>
      <c r="T283" s="40">
        <f t="shared" si="109"/>
        <v>0</v>
      </c>
      <c r="U283" s="40">
        <f t="shared" ca="1" si="105"/>
        <v>189.00949998999999</v>
      </c>
      <c r="V283" s="46" t="str">
        <f t="shared" si="110"/>
        <v>J=</v>
      </c>
      <c r="W283" s="47">
        <f t="shared" si="111"/>
        <v>43728</v>
      </c>
      <c r="X283" s="27"/>
      <c r="AA283" s="35"/>
      <c r="AB283" s="27"/>
      <c r="AF283" s="27"/>
      <c r="AG283" s="27"/>
      <c r="AH283" s="27"/>
      <c r="AI283" s="27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</row>
    <row r="284" spans="1:187" x14ac:dyDescent="0.15">
      <c r="A284" s="38">
        <f t="shared" si="106"/>
        <v>43728</v>
      </c>
      <c r="B284" s="39">
        <f t="shared" ca="1" si="112"/>
        <v>10191.646500000001</v>
      </c>
      <c r="C284" s="40">
        <f t="shared" si="107"/>
        <v>10000</v>
      </c>
      <c r="D284" s="41">
        <f ca="1">IF(A284&lt;$B$1,VLOOKUP(A284,[1]DI!$A$4:$B$15000,2,FALSE),0)</f>
        <v>5.3999999999999999E-2</v>
      </c>
      <c r="E284" s="40">
        <f t="shared" ca="1" si="113"/>
        <v>2.0871999999999999E-4</v>
      </c>
      <c r="F284" s="42">
        <f t="shared" si="108"/>
        <v>1.24</v>
      </c>
      <c r="G284" s="43">
        <f t="shared" ca="1" si="114"/>
        <v>1.0002588128000001</v>
      </c>
      <c r="H284" s="40">
        <f ca="1">TRUNC(PRODUCT(G$10:G283),15)</f>
        <v>1.0584793010186</v>
      </c>
      <c r="I284" s="40">
        <f t="shared" ca="1" si="115"/>
        <v>1.0385753670893301</v>
      </c>
      <c r="J284" s="40">
        <f t="shared" ca="1" si="116"/>
        <v>1.01916465</v>
      </c>
      <c r="K284" s="21" t="s">
        <v>65</v>
      </c>
      <c r="L284" s="21" t="s">
        <v>65</v>
      </c>
      <c r="M284" s="21" t="s">
        <v>65</v>
      </c>
      <c r="N284" s="21" t="s">
        <v>65</v>
      </c>
      <c r="O284" s="21" t="s">
        <v>65</v>
      </c>
      <c r="P284" s="21" t="s">
        <v>65</v>
      </c>
      <c r="Q284" s="40">
        <f t="shared" ca="1" si="104"/>
        <v>191.6465</v>
      </c>
      <c r="R284" s="44">
        <f>IF(VLOOKUP(A284,$Z$12:$AI$125,8)=VLOOKUP(A283,$Z$12:$AI$125,8),0,VLOOKUP(A284,Z$12:$AI$125,8))</f>
        <v>3</v>
      </c>
      <c r="S284" s="45">
        <f>IF(R284&gt;0,VLOOKUP(R284,Y$12:$AH$125,7),0)</f>
        <v>0</v>
      </c>
      <c r="T284" s="40">
        <f t="shared" si="109"/>
        <v>0</v>
      </c>
      <c r="U284" s="40">
        <f t="shared" ca="1" si="105"/>
        <v>191.6465</v>
      </c>
      <c r="V284" s="46" t="str">
        <f t="shared" si="110"/>
        <v>J=</v>
      </c>
      <c r="W284" s="47">
        <f t="shared" si="111"/>
        <v>43728</v>
      </c>
      <c r="X284" s="27"/>
      <c r="AA284" s="35"/>
      <c r="AB284" s="27"/>
      <c r="AF284" s="27"/>
      <c r="AG284" s="27"/>
      <c r="AH284" s="27"/>
      <c r="AI284" s="27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</row>
    <row r="285" spans="1:187" x14ac:dyDescent="0.15">
      <c r="A285" s="38">
        <f t="shared" si="106"/>
        <v>43729</v>
      </c>
      <c r="B285" s="39">
        <f t="shared" ca="1" si="112"/>
        <v>10002.588100000001</v>
      </c>
      <c r="C285" s="40">
        <f t="shared" si="107"/>
        <v>10000</v>
      </c>
      <c r="D285" s="41">
        <f ca="1">IF(A285&lt;$B$1,VLOOKUP(A285,[1]DI!$A$4:$B$15000,2,FALSE),0)</f>
        <v>0</v>
      </c>
      <c r="E285" s="40">
        <f t="shared" ca="1" si="113"/>
        <v>0</v>
      </c>
      <c r="F285" s="42">
        <f t="shared" si="108"/>
        <v>1.24</v>
      </c>
      <c r="G285" s="43">
        <f t="shared" ca="1" si="114"/>
        <v>1</v>
      </c>
      <c r="H285" s="40">
        <f ca="1">TRUNC(PRODUCT(G$10:G284),15)</f>
        <v>1.05875324901024</v>
      </c>
      <c r="I285" s="40">
        <f t="shared" ca="1" si="115"/>
        <v>1.0584793010186</v>
      </c>
      <c r="J285" s="40">
        <f t="shared" ca="1" si="116"/>
        <v>1.0002588100000001</v>
      </c>
      <c r="K285" s="21" t="s">
        <v>65</v>
      </c>
      <c r="L285" s="21" t="s">
        <v>65</v>
      </c>
      <c r="M285" s="21" t="s">
        <v>65</v>
      </c>
      <c r="N285" s="21" t="s">
        <v>65</v>
      </c>
      <c r="O285" s="21" t="s">
        <v>65</v>
      </c>
      <c r="P285" s="21" t="s">
        <v>65</v>
      </c>
      <c r="Q285" s="40">
        <f t="shared" ca="1" si="104"/>
        <v>2.5880999999999998</v>
      </c>
      <c r="R285" s="44">
        <f>IF(VLOOKUP(A285,$Z$12:$AI$125,8)=VLOOKUP(A284,$Z$12:$AI$125,8),0,VLOOKUP(A285,Z$12:$AI$125,8))</f>
        <v>0</v>
      </c>
      <c r="S285" s="45">
        <f>IF(R285&gt;0,VLOOKUP(R285,Y$12:$AH$125,7),0)</f>
        <v>0</v>
      </c>
      <c r="T285" s="40">
        <f t="shared" si="109"/>
        <v>0</v>
      </c>
      <c r="U285" s="40">
        <f t="shared" ca="1" si="105"/>
        <v>2.5880999999999998</v>
      </c>
      <c r="V285" s="46" t="str">
        <f t="shared" si="110"/>
        <v>J=</v>
      </c>
      <c r="W285" s="47">
        <f t="shared" si="111"/>
        <v>43819</v>
      </c>
      <c r="X285" s="27"/>
      <c r="AA285" s="35"/>
      <c r="AB285" s="27"/>
      <c r="AF285" s="27"/>
      <c r="AG285" s="27"/>
      <c r="AH285" s="27"/>
      <c r="AI285" s="27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</row>
    <row r="286" spans="1:187" x14ac:dyDescent="0.15">
      <c r="A286" s="38">
        <f t="shared" si="106"/>
        <v>43730</v>
      </c>
      <c r="B286" s="39">
        <f t="shared" ca="1" si="112"/>
        <v>10002.588100000001</v>
      </c>
      <c r="C286" s="40">
        <f t="shared" si="107"/>
        <v>10000</v>
      </c>
      <c r="D286" s="41">
        <f ca="1">IF(A286&lt;$B$1,VLOOKUP(A286,[1]DI!$A$4:$B$15000,2,FALSE),0)</f>
        <v>0</v>
      </c>
      <c r="E286" s="40">
        <f t="shared" ca="1" si="113"/>
        <v>0</v>
      </c>
      <c r="F286" s="42">
        <f t="shared" si="108"/>
        <v>1.24</v>
      </c>
      <c r="G286" s="43">
        <f t="shared" ca="1" si="114"/>
        <v>1</v>
      </c>
      <c r="H286" s="40">
        <f ca="1">TRUNC(PRODUCT(G$10:G285),15)</f>
        <v>1.05875324901024</v>
      </c>
      <c r="I286" s="40">
        <f t="shared" ca="1" si="115"/>
        <v>1.0584793010186</v>
      </c>
      <c r="J286" s="40">
        <f t="shared" ca="1" si="116"/>
        <v>1.0002588100000001</v>
      </c>
      <c r="K286" s="21" t="s">
        <v>65</v>
      </c>
      <c r="L286" s="21" t="s">
        <v>65</v>
      </c>
      <c r="M286" s="21" t="s">
        <v>65</v>
      </c>
      <c r="N286" s="21" t="s">
        <v>65</v>
      </c>
      <c r="O286" s="21" t="s">
        <v>65</v>
      </c>
      <c r="P286" s="21" t="s">
        <v>65</v>
      </c>
      <c r="Q286" s="40">
        <f t="shared" ca="1" si="104"/>
        <v>2.5880999999999998</v>
      </c>
      <c r="R286" s="44">
        <f>IF(VLOOKUP(A286,$Z$12:$AI$125,8)=VLOOKUP(A285,$Z$12:$AI$125,8),0,VLOOKUP(A286,Z$12:$AI$125,8))</f>
        <v>0</v>
      </c>
      <c r="S286" s="45">
        <f>IF(R286&gt;0,VLOOKUP(R286,Y$12:$AH$125,7),0)</f>
        <v>0</v>
      </c>
      <c r="T286" s="40">
        <f t="shared" si="109"/>
        <v>0</v>
      </c>
      <c r="U286" s="40">
        <f t="shared" ca="1" si="105"/>
        <v>2.5880999999999998</v>
      </c>
      <c r="V286" s="46" t="str">
        <f t="shared" si="110"/>
        <v>J=</v>
      </c>
      <c r="W286" s="47">
        <f t="shared" si="111"/>
        <v>43819</v>
      </c>
      <c r="X286" s="49"/>
      <c r="AA286" s="35"/>
      <c r="AB286" s="27"/>
      <c r="AF286" s="49"/>
      <c r="AG286" s="49"/>
      <c r="AH286" s="49"/>
      <c r="AI286" s="49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</row>
    <row r="287" spans="1:187" x14ac:dyDescent="0.15">
      <c r="A287" s="38">
        <f t="shared" si="106"/>
        <v>43731</v>
      </c>
      <c r="B287" s="39">
        <f t="shared" ca="1" si="112"/>
        <v>10002.588100000001</v>
      </c>
      <c r="C287" s="40">
        <f t="shared" si="107"/>
        <v>10000</v>
      </c>
      <c r="D287" s="41">
        <f ca="1">IF(A287&lt;$B$1,VLOOKUP(A287,[1]DI!$A$4:$B$15000,2,FALSE),0)</f>
        <v>5.3999999999999999E-2</v>
      </c>
      <c r="E287" s="40">
        <f t="shared" ca="1" si="113"/>
        <v>2.0871999999999999E-4</v>
      </c>
      <c r="F287" s="42">
        <f t="shared" si="108"/>
        <v>1.24</v>
      </c>
      <c r="G287" s="43">
        <f t="shared" ca="1" si="114"/>
        <v>1.0002588128000001</v>
      </c>
      <c r="H287" s="40">
        <f ca="1">TRUNC(PRODUCT(G$10:G286),15)</f>
        <v>1.05875324901024</v>
      </c>
      <c r="I287" s="40">
        <f t="shared" ca="1" si="115"/>
        <v>1.0584793010186</v>
      </c>
      <c r="J287" s="40">
        <f t="shared" ca="1" si="116"/>
        <v>1.0002588100000001</v>
      </c>
      <c r="K287" s="21" t="s">
        <v>65</v>
      </c>
      <c r="L287" s="21" t="s">
        <v>65</v>
      </c>
      <c r="M287" s="21" t="s">
        <v>65</v>
      </c>
      <c r="N287" s="21" t="s">
        <v>65</v>
      </c>
      <c r="O287" s="21" t="s">
        <v>65</v>
      </c>
      <c r="P287" s="21" t="s">
        <v>65</v>
      </c>
      <c r="Q287" s="40">
        <f t="shared" ca="1" si="104"/>
        <v>2.5880999999999998</v>
      </c>
      <c r="R287" s="44">
        <f>IF(VLOOKUP(A287,$Z$12:$AI$125,8)=VLOOKUP(A286,$Z$12:$AI$125,8),0,VLOOKUP(A287,Z$12:$AI$125,8))</f>
        <v>0</v>
      </c>
      <c r="S287" s="45">
        <f>IF(R287&gt;0,VLOOKUP(R287,Y$12:$AH$125,7),0)</f>
        <v>0</v>
      </c>
      <c r="T287" s="40">
        <f t="shared" si="109"/>
        <v>0</v>
      </c>
      <c r="U287" s="40">
        <f t="shared" ca="1" si="105"/>
        <v>2.5880999999999998</v>
      </c>
      <c r="V287" s="46" t="str">
        <f t="shared" si="110"/>
        <v>J=</v>
      </c>
      <c r="W287" s="47">
        <f t="shared" si="111"/>
        <v>43819</v>
      </c>
      <c r="X287" s="27"/>
      <c r="AA287" s="35"/>
      <c r="AB287" s="27"/>
      <c r="AF287" s="27"/>
      <c r="AG287" s="27"/>
      <c r="AH287" s="27"/>
      <c r="AI287" s="27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</row>
    <row r="288" spans="1:187" x14ac:dyDescent="0.15">
      <c r="A288" s="38">
        <f t="shared" si="106"/>
        <v>43732</v>
      </c>
      <c r="B288" s="39">
        <f t="shared" ca="1" si="112"/>
        <v>10005.17689999</v>
      </c>
      <c r="C288" s="40">
        <f t="shared" si="107"/>
        <v>10000</v>
      </c>
      <c r="D288" s="41">
        <f ca="1">IF(A288&lt;$B$1,VLOOKUP(A288,[1]DI!$A$4:$B$15000,2,FALSE),0)</f>
        <v>5.3999999999999999E-2</v>
      </c>
      <c r="E288" s="40">
        <f t="shared" ca="1" si="113"/>
        <v>2.0871999999999999E-4</v>
      </c>
      <c r="F288" s="42">
        <f t="shared" si="108"/>
        <v>1.24</v>
      </c>
      <c r="G288" s="43">
        <f t="shared" ca="1" si="114"/>
        <v>1.0002588128000001</v>
      </c>
      <c r="H288" s="40">
        <f ca="1">TRUNC(PRODUCT(G$10:G287),15)</f>
        <v>1.0590272679031301</v>
      </c>
      <c r="I288" s="40">
        <f t="shared" ca="1" si="115"/>
        <v>1.0584793010186</v>
      </c>
      <c r="J288" s="40">
        <f t="shared" ca="1" si="116"/>
        <v>1.0005176899999999</v>
      </c>
      <c r="K288" s="21" t="s">
        <v>65</v>
      </c>
      <c r="L288" s="21" t="s">
        <v>65</v>
      </c>
      <c r="M288" s="21" t="s">
        <v>65</v>
      </c>
      <c r="N288" s="21" t="s">
        <v>65</v>
      </c>
      <c r="O288" s="21" t="s">
        <v>65</v>
      </c>
      <c r="P288" s="21" t="s">
        <v>65</v>
      </c>
      <c r="Q288" s="40">
        <f t="shared" ca="1" si="104"/>
        <v>5.1768999899999999</v>
      </c>
      <c r="R288" s="44">
        <f>IF(VLOOKUP(A288,$Z$12:$AI$125,8)=VLOOKUP(A287,$Z$12:$AI$125,8),0,VLOOKUP(A288,Z$12:$AI$125,8))</f>
        <v>0</v>
      </c>
      <c r="S288" s="45">
        <f>IF(R288&gt;0,VLOOKUP(R288,Y$12:$AH$125,7),0)</f>
        <v>0</v>
      </c>
      <c r="T288" s="40">
        <f t="shared" si="109"/>
        <v>0</v>
      </c>
      <c r="U288" s="40">
        <f t="shared" ca="1" si="105"/>
        <v>5.1768999899999999</v>
      </c>
      <c r="V288" s="46" t="str">
        <f t="shared" si="110"/>
        <v>J=</v>
      </c>
      <c r="W288" s="47">
        <f t="shared" si="111"/>
        <v>43819</v>
      </c>
      <c r="X288" s="49"/>
      <c r="AA288" s="35"/>
      <c r="AB288" s="27"/>
      <c r="AF288" s="49"/>
      <c r="AG288" s="49"/>
      <c r="AH288" s="49"/>
      <c r="AI288" s="49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</row>
    <row r="289" spans="1:182" x14ac:dyDescent="0.15">
      <c r="A289" s="38">
        <f t="shared" si="106"/>
        <v>43733</v>
      </c>
      <c r="B289" s="39">
        <f t="shared" ca="1" si="112"/>
        <v>10007.76639999</v>
      </c>
      <c r="C289" s="40">
        <f t="shared" si="107"/>
        <v>10000</v>
      </c>
      <c r="D289" s="41">
        <f ca="1">IF(A289&lt;$B$1,VLOOKUP(A289,[1]DI!$A$4:$B$15000,2,FALSE),0)</f>
        <v>5.3999999999999999E-2</v>
      </c>
      <c r="E289" s="40">
        <f t="shared" ca="1" si="113"/>
        <v>2.0871999999999999E-4</v>
      </c>
      <c r="F289" s="42">
        <f t="shared" si="108"/>
        <v>1.24</v>
      </c>
      <c r="G289" s="43">
        <f t="shared" ca="1" si="114"/>
        <v>1.0002588128000001</v>
      </c>
      <c r="H289" s="40">
        <f ca="1">TRUNC(PRODUCT(G$10:G288),15)</f>
        <v>1.0593013577156101</v>
      </c>
      <c r="I289" s="40">
        <f t="shared" ca="1" si="115"/>
        <v>1.0584793010186</v>
      </c>
      <c r="J289" s="40">
        <f t="shared" ca="1" si="116"/>
        <v>1.00077664</v>
      </c>
      <c r="K289" s="21" t="s">
        <v>65</v>
      </c>
      <c r="L289" s="21" t="s">
        <v>65</v>
      </c>
      <c r="M289" s="21" t="s">
        <v>65</v>
      </c>
      <c r="N289" s="21" t="s">
        <v>65</v>
      </c>
      <c r="O289" s="21" t="s">
        <v>65</v>
      </c>
      <c r="P289" s="21" t="s">
        <v>65</v>
      </c>
      <c r="Q289" s="40">
        <f t="shared" ca="1" si="104"/>
        <v>7.76639999</v>
      </c>
      <c r="R289" s="44">
        <f>IF(VLOOKUP(A289,$Z$12:$AI$125,8)=VLOOKUP(A288,$Z$12:$AI$125,8),0,VLOOKUP(A289,Z$12:$AI$125,8))</f>
        <v>0</v>
      </c>
      <c r="S289" s="45">
        <f>IF(R289&gt;0,VLOOKUP(R289,Y$12:$AH$125,7),0)</f>
        <v>0</v>
      </c>
      <c r="T289" s="40">
        <f t="shared" si="109"/>
        <v>0</v>
      </c>
      <c r="U289" s="40">
        <f t="shared" ca="1" si="105"/>
        <v>7.76639999</v>
      </c>
      <c r="V289" s="46" t="str">
        <f t="shared" si="110"/>
        <v>J=</v>
      </c>
      <c r="W289" s="47">
        <f t="shared" si="111"/>
        <v>43819</v>
      </c>
      <c r="X289" s="27"/>
      <c r="AA289" s="35"/>
      <c r="AB289" s="27"/>
      <c r="AF289" s="27"/>
      <c r="AG289" s="27"/>
      <c r="AH289" s="27"/>
      <c r="AI289" s="27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</row>
    <row r="290" spans="1:182" x14ac:dyDescent="0.15">
      <c r="A290" s="38">
        <f t="shared" si="106"/>
        <v>43734</v>
      </c>
      <c r="B290" s="39">
        <f t="shared" ca="1" si="112"/>
        <v>10010.356499990001</v>
      </c>
      <c r="C290" s="40">
        <f t="shared" si="107"/>
        <v>10000</v>
      </c>
      <c r="D290" s="41">
        <f ca="1">IF(A290&lt;$B$1,VLOOKUP(A290,[1]DI!$A$4:$B$15000,2,FALSE),0)</f>
        <v>5.3999999999999999E-2</v>
      </c>
      <c r="E290" s="40">
        <f t="shared" ca="1" si="113"/>
        <v>2.0871999999999999E-4</v>
      </c>
      <c r="F290" s="42">
        <f t="shared" si="108"/>
        <v>1.24</v>
      </c>
      <c r="G290" s="43">
        <f t="shared" ca="1" si="114"/>
        <v>1.0002588128000001</v>
      </c>
      <c r="H290" s="40">
        <f ca="1">TRUNC(PRODUCT(G$10:G289),15)</f>
        <v>1.05957551846604</v>
      </c>
      <c r="I290" s="40">
        <f t="shared" ca="1" si="115"/>
        <v>1.0584793010186</v>
      </c>
      <c r="J290" s="40">
        <f t="shared" ca="1" si="116"/>
        <v>1.0010356499999999</v>
      </c>
      <c r="K290" s="21" t="s">
        <v>65</v>
      </c>
      <c r="L290" s="21" t="s">
        <v>65</v>
      </c>
      <c r="M290" s="21" t="s">
        <v>65</v>
      </c>
      <c r="N290" s="21" t="s">
        <v>65</v>
      </c>
      <c r="O290" s="21" t="s">
        <v>65</v>
      </c>
      <c r="P290" s="21" t="s">
        <v>65</v>
      </c>
      <c r="Q290" s="40">
        <f t="shared" ca="1" si="104"/>
        <v>10.35649999</v>
      </c>
      <c r="R290" s="44">
        <f>IF(VLOOKUP(A290,$Z$12:$AI$125,8)=VLOOKUP(A289,$Z$12:$AI$125,8),0,VLOOKUP(A290,Z$12:$AI$125,8))</f>
        <v>0</v>
      </c>
      <c r="S290" s="45">
        <f>IF(R290&gt;0,VLOOKUP(R290,Y$12:$AH$125,7),0)</f>
        <v>0</v>
      </c>
      <c r="T290" s="40">
        <f t="shared" si="109"/>
        <v>0</v>
      </c>
      <c r="U290" s="40">
        <f t="shared" ca="1" si="105"/>
        <v>10.35649999</v>
      </c>
      <c r="V290" s="46" t="str">
        <f t="shared" si="110"/>
        <v>J=</v>
      </c>
      <c r="W290" s="47">
        <f t="shared" si="111"/>
        <v>43819</v>
      </c>
      <c r="X290" s="27"/>
      <c r="AA290" s="35"/>
      <c r="AB290" s="27"/>
      <c r="AF290" s="27"/>
      <c r="AG290" s="27"/>
      <c r="AH290" s="27"/>
      <c r="AI290" s="27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</row>
    <row r="291" spans="1:182" x14ac:dyDescent="0.15">
      <c r="A291" s="38">
        <f t="shared" si="106"/>
        <v>43735</v>
      </c>
      <c r="B291" s="39">
        <f t="shared" ca="1" si="112"/>
        <v>10012.947299990001</v>
      </c>
      <c r="C291" s="40">
        <f t="shared" si="107"/>
        <v>10000</v>
      </c>
      <c r="D291" s="41">
        <f ca="1">IF(A291&lt;$B$1,VLOOKUP(A291,[1]DI!$A$4:$B$15000,2,FALSE),0)</f>
        <v>5.3999999999999999E-2</v>
      </c>
      <c r="E291" s="40">
        <f t="shared" ca="1" si="113"/>
        <v>2.0871999999999999E-4</v>
      </c>
      <c r="F291" s="42">
        <f t="shared" si="108"/>
        <v>1.24</v>
      </c>
      <c r="G291" s="43">
        <f t="shared" ca="1" si="114"/>
        <v>1.0002588128000001</v>
      </c>
      <c r="H291" s="40">
        <f ca="1">TRUNC(PRODUCT(G$10:G290),15)</f>
        <v>1.0598497501727899</v>
      </c>
      <c r="I291" s="40">
        <f t="shared" ca="1" si="115"/>
        <v>1.0584793010186</v>
      </c>
      <c r="J291" s="40">
        <f t="shared" ca="1" si="116"/>
        <v>1.0012947299999999</v>
      </c>
      <c r="K291" s="21" t="s">
        <v>65</v>
      </c>
      <c r="L291" s="21" t="s">
        <v>65</v>
      </c>
      <c r="M291" s="21" t="s">
        <v>65</v>
      </c>
      <c r="N291" s="21" t="s">
        <v>65</v>
      </c>
      <c r="O291" s="21" t="s">
        <v>65</v>
      </c>
      <c r="P291" s="21" t="s">
        <v>65</v>
      </c>
      <c r="Q291" s="40">
        <f t="shared" ca="1" si="104"/>
        <v>12.947299989999999</v>
      </c>
      <c r="R291" s="44">
        <f>IF(VLOOKUP(A291,$Z$12:$AI$125,8)=VLOOKUP(A290,$Z$12:$AI$125,8),0,VLOOKUP(A291,Z$12:$AI$125,8))</f>
        <v>0</v>
      </c>
      <c r="S291" s="45">
        <f>IF(R291&gt;0,VLOOKUP(R291,Y$12:$AH$125,7),0)</f>
        <v>0</v>
      </c>
      <c r="T291" s="40">
        <f t="shared" si="109"/>
        <v>0</v>
      </c>
      <c r="U291" s="40">
        <f t="shared" ca="1" si="105"/>
        <v>12.947299989999999</v>
      </c>
      <c r="V291" s="46" t="str">
        <f t="shared" si="110"/>
        <v>J=</v>
      </c>
      <c r="W291" s="47">
        <f t="shared" si="111"/>
        <v>43819</v>
      </c>
      <c r="X291" s="27"/>
      <c r="AA291" s="35"/>
      <c r="AB291" s="27"/>
      <c r="AF291" s="27"/>
      <c r="AG291" s="27"/>
      <c r="AH291" s="27"/>
      <c r="AI291" s="27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</row>
    <row r="292" spans="1:182" x14ac:dyDescent="0.15">
      <c r="A292" s="38">
        <f t="shared" si="106"/>
        <v>43736</v>
      </c>
      <c r="B292" s="39">
        <f t="shared" ca="1" si="112"/>
        <v>10015.538799989999</v>
      </c>
      <c r="C292" s="40">
        <f t="shared" si="107"/>
        <v>10000</v>
      </c>
      <c r="D292" s="41">
        <f ca="1">IF(A292&lt;$B$1,VLOOKUP(A292,[1]DI!$A$4:$B$15000,2,FALSE),0)</f>
        <v>0</v>
      </c>
      <c r="E292" s="40">
        <f t="shared" ca="1" si="113"/>
        <v>0</v>
      </c>
      <c r="F292" s="42">
        <f t="shared" si="108"/>
        <v>1.24</v>
      </c>
      <c r="G292" s="43">
        <f t="shared" ca="1" si="114"/>
        <v>1</v>
      </c>
      <c r="H292" s="40">
        <f ca="1">TRUNC(PRODUCT(G$10:G291),15)</f>
        <v>1.06012405285421</v>
      </c>
      <c r="I292" s="40">
        <f t="shared" ca="1" si="115"/>
        <v>1.0584793010186</v>
      </c>
      <c r="J292" s="40">
        <f t="shared" ca="1" si="116"/>
        <v>1.0015538799999999</v>
      </c>
      <c r="K292" s="21" t="s">
        <v>65</v>
      </c>
      <c r="L292" s="21" t="s">
        <v>65</v>
      </c>
      <c r="M292" s="21" t="s">
        <v>65</v>
      </c>
      <c r="N292" s="21" t="s">
        <v>65</v>
      </c>
      <c r="O292" s="21" t="s">
        <v>65</v>
      </c>
      <c r="P292" s="21" t="s">
        <v>65</v>
      </c>
      <c r="Q292" s="40">
        <f t="shared" ca="1" si="104"/>
        <v>15.538799989999999</v>
      </c>
      <c r="R292" s="44">
        <f>IF(VLOOKUP(A292,$Z$12:$AI$125,8)=VLOOKUP(A291,$Z$12:$AI$125,8),0,VLOOKUP(A292,Z$12:$AI$125,8))</f>
        <v>0</v>
      </c>
      <c r="S292" s="45">
        <f>IF(R292&gt;0,VLOOKUP(R292,Y$12:$AH$125,7),0)</f>
        <v>0</v>
      </c>
      <c r="T292" s="40">
        <f t="shared" si="109"/>
        <v>0</v>
      </c>
      <c r="U292" s="40">
        <f t="shared" ca="1" si="105"/>
        <v>15.538799989999999</v>
      </c>
      <c r="V292" s="46" t="str">
        <f t="shared" si="110"/>
        <v>J=</v>
      </c>
      <c r="W292" s="47">
        <f t="shared" si="111"/>
        <v>43819</v>
      </c>
      <c r="X292" s="27"/>
      <c r="AA292" s="35"/>
      <c r="AB292" s="27"/>
      <c r="AF292" s="27"/>
      <c r="AG292" s="27"/>
      <c r="AH292" s="27"/>
      <c r="AI292" s="27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</row>
    <row r="293" spans="1:182" x14ac:dyDescent="0.15">
      <c r="A293" s="38">
        <f t="shared" si="106"/>
        <v>43737</v>
      </c>
      <c r="B293" s="39">
        <f t="shared" ca="1" si="112"/>
        <v>10015.538799989999</v>
      </c>
      <c r="C293" s="40">
        <f t="shared" si="107"/>
        <v>10000</v>
      </c>
      <c r="D293" s="41">
        <f ca="1">IF(A293&lt;$B$1,VLOOKUP(A293,[1]DI!$A$4:$B$15000,2,FALSE),0)</f>
        <v>0</v>
      </c>
      <c r="E293" s="40">
        <f t="shared" ca="1" si="113"/>
        <v>0</v>
      </c>
      <c r="F293" s="42">
        <f t="shared" si="108"/>
        <v>1.24</v>
      </c>
      <c r="G293" s="43">
        <f t="shared" ca="1" si="114"/>
        <v>1</v>
      </c>
      <c r="H293" s="40">
        <f ca="1">TRUNC(PRODUCT(G$10:G292),15)</f>
        <v>1.06012405285421</v>
      </c>
      <c r="I293" s="40">
        <f t="shared" ca="1" si="115"/>
        <v>1.0584793010186</v>
      </c>
      <c r="J293" s="40">
        <f t="shared" ca="1" si="116"/>
        <v>1.0015538799999999</v>
      </c>
      <c r="K293" s="21" t="s">
        <v>65</v>
      </c>
      <c r="L293" s="21" t="s">
        <v>65</v>
      </c>
      <c r="M293" s="21" t="s">
        <v>65</v>
      </c>
      <c r="N293" s="21" t="s">
        <v>65</v>
      </c>
      <c r="O293" s="21" t="s">
        <v>65</v>
      </c>
      <c r="P293" s="21" t="s">
        <v>65</v>
      </c>
      <c r="Q293" s="40">
        <f t="shared" ca="1" si="104"/>
        <v>15.538799989999999</v>
      </c>
      <c r="R293" s="44">
        <f>IF(VLOOKUP(A293,$Z$12:$AI$125,8)=VLOOKUP(A292,$Z$12:$AI$125,8),0,VLOOKUP(A293,Z$12:$AI$125,8))</f>
        <v>0</v>
      </c>
      <c r="S293" s="45">
        <f>IF(R293&gt;0,VLOOKUP(R293,Y$12:$AH$125,7),0)</f>
        <v>0</v>
      </c>
      <c r="T293" s="40">
        <f t="shared" si="109"/>
        <v>0</v>
      </c>
      <c r="U293" s="40">
        <f t="shared" ca="1" si="105"/>
        <v>15.538799989999999</v>
      </c>
      <c r="V293" s="46" t="str">
        <f t="shared" si="110"/>
        <v>J=</v>
      </c>
      <c r="W293" s="47">
        <f t="shared" si="111"/>
        <v>43819</v>
      </c>
      <c r="X293" s="27"/>
      <c r="AA293" s="35"/>
      <c r="AB293" s="27"/>
      <c r="AF293" s="27"/>
      <c r="AG293" s="27"/>
      <c r="AH293" s="27"/>
      <c r="AI293" s="27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</row>
    <row r="294" spans="1:182" x14ac:dyDescent="0.15">
      <c r="A294" s="38">
        <f t="shared" si="106"/>
        <v>43738</v>
      </c>
      <c r="B294" s="39">
        <f t="shared" ca="1" si="112"/>
        <v>10015.538799989999</v>
      </c>
      <c r="C294" s="40">
        <f t="shared" si="107"/>
        <v>10000</v>
      </c>
      <c r="D294" s="41">
        <f ca="1">IF(A294&lt;$B$1,VLOOKUP(A294,[1]DI!$A$4:$B$15000,2,FALSE),0)</f>
        <v>5.3999999999999999E-2</v>
      </c>
      <c r="E294" s="40">
        <f t="shared" ca="1" si="113"/>
        <v>2.0871999999999999E-4</v>
      </c>
      <c r="F294" s="42">
        <f t="shared" si="108"/>
        <v>1.24</v>
      </c>
      <c r="G294" s="43">
        <f t="shared" ca="1" si="114"/>
        <v>1.0002588128000001</v>
      </c>
      <c r="H294" s="40">
        <f ca="1">TRUNC(PRODUCT(G$10:G293),15)</f>
        <v>1.06012405285421</v>
      </c>
      <c r="I294" s="40">
        <f t="shared" ca="1" si="115"/>
        <v>1.0584793010186</v>
      </c>
      <c r="J294" s="40">
        <f t="shared" ca="1" si="116"/>
        <v>1.0015538799999999</v>
      </c>
      <c r="K294" s="21" t="s">
        <v>65</v>
      </c>
      <c r="L294" s="21" t="s">
        <v>65</v>
      </c>
      <c r="M294" s="21" t="s">
        <v>65</v>
      </c>
      <c r="N294" s="21" t="s">
        <v>65</v>
      </c>
      <c r="O294" s="21" t="s">
        <v>65</v>
      </c>
      <c r="P294" s="21" t="s">
        <v>65</v>
      </c>
      <c r="Q294" s="40">
        <f t="shared" ca="1" si="104"/>
        <v>15.538799989999999</v>
      </c>
      <c r="R294" s="44">
        <f>IF(VLOOKUP(A294,$Z$12:$AI$125,8)=VLOOKUP(A293,$Z$12:$AI$125,8),0,VLOOKUP(A294,Z$12:$AI$125,8))</f>
        <v>0</v>
      </c>
      <c r="S294" s="45">
        <f>IF(R294&gt;0,VLOOKUP(R294,Y$12:$AH$125,7),0)</f>
        <v>0</v>
      </c>
      <c r="T294" s="40">
        <f t="shared" si="109"/>
        <v>0</v>
      </c>
      <c r="U294" s="40">
        <f t="shared" ca="1" si="105"/>
        <v>15.538799989999999</v>
      </c>
      <c r="V294" s="46" t="str">
        <f t="shared" si="110"/>
        <v>J=</v>
      </c>
      <c r="W294" s="47">
        <f t="shared" si="111"/>
        <v>43819</v>
      </c>
      <c r="X294" s="27"/>
      <c r="AA294" s="35"/>
      <c r="AB294" s="27"/>
      <c r="AF294" s="27"/>
      <c r="AG294" s="27"/>
      <c r="AH294" s="27"/>
      <c r="AI294" s="27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</row>
    <row r="295" spans="1:182" x14ac:dyDescent="0.15">
      <c r="A295" s="38">
        <f t="shared" si="106"/>
        <v>43739</v>
      </c>
      <c r="B295" s="39">
        <f t="shared" ca="1" si="112"/>
        <v>10018.13099999</v>
      </c>
      <c r="C295" s="40">
        <f t="shared" si="107"/>
        <v>10000</v>
      </c>
      <c r="D295" s="41">
        <f ca="1">IF(A295&lt;$B$1,VLOOKUP(A295,[1]DI!$A$4:$B$15000,2,FALSE),0)</f>
        <v>5.3999999999999999E-2</v>
      </c>
      <c r="E295" s="40">
        <f t="shared" ca="1" si="113"/>
        <v>2.0871999999999999E-4</v>
      </c>
      <c r="F295" s="42">
        <f t="shared" si="108"/>
        <v>1.24</v>
      </c>
      <c r="G295" s="43">
        <f t="shared" ca="1" si="114"/>
        <v>1.0002588128000001</v>
      </c>
      <c r="H295" s="40">
        <f ca="1">TRUNC(PRODUCT(G$10:G294),15)</f>
        <v>1.0603984265286801</v>
      </c>
      <c r="I295" s="40">
        <f t="shared" ca="1" si="115"/>
        <v>1.0584793010186</v>
      </c>
      <c r="J295" s="40">
        <f t="shared" ca="1" si="116"/>
        <v>1.0018130999999999</v>
      </c>
      <c r="K295" s="21" t="s">
        <v>65</v>
      </c>
      <c r="L295" s="21" t="s">
        <v>65</v>
      </c>
      <c r="M295" s="21" t="s">
        <v>65</v>
      </c>
      <c r="N295" s="21" t="s">
        <v>65</v>
      </c>
      <c r="O295" s="21" t="s">
        <v>65</v>
      </c>
      <c r="P295" s="21" t="s">
        <v>65</v>
      </c>
      <c r="Q295" s="40">
        <f t="shared" ca="1" si="104"/>
        <v>18.130999989999999</v>
      </c>
      <c r="R295" s="44">
        <f>IF(VLOOKUP(A295,$Z$12:$AI$125,8)=VLOOKUP(A294,$Z$12:$AI$125,8),0,VLOOKUP(A295,Z$12:$AI$125,8))</f>
        <v>0</v>
      </c>
      <c r="S295" s="45">
        <f>IF(R295&gt;0,VLOOKUP(R295,Y$12:$AH$125,7),0)</f>
        <v>0</v>
      </c>
      <c r="T295" s="40">
        <f t="shared" si="109"/>
        <v>0</v>
      </c>
      <c r="U295" s="40">
        <f t="shared" ca="1" si="105"/>
        <v>18.130999989999999</v>
      </c>
      <c r="V295" s="46" t="str">
        <f t="shared" si="110"/>
        <v>J=</v>
      </c>
      <c r="W295" s="47">
        <f t="shared" si="111"/>
        <v>43819</v>
      </c>
      <c r="X295" s="27"/>
      <c r="AA295" s="35"/>
      <c r="AB295" s="27"/>
      <c r="AF295" s="27"/>
      <c r="AG295" s="27"/>
      <c r="AH295" s="27"/>
      <c r="AI295" s="27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</row>
    <row r="296" spans="1:182" x14ac:dyDescent="0.15">
      <c r="A296" s="38">
        <f t="shared" si="106"/>
        <v>43740</v>
      </c>
      <c r="B296" s="39">
        <f t="shared" ca="1" si="112"/>
        <v>10020.723799990001</v>
      </c>
      <c r="C296" s="40">
        <f t="shared" si="107"/>
        <v>10000</v>
      </c>
      <c r="D296" s="41">
        <f ca="1">IF(A296&lt;$B$1,VLOOKUP(A296,[1]DI!$A$4:$B$15000,2,FALSE),0)</f>
        <v>5.3999999999999999E-2</v>
      </c>
      <c r="E296" s="40">
        <f t="shared" ca="1" si="113"/>
        <v>2.0871999999999999E-4</v>
      </c>
      <c r="F296" s="42">
        <f t="shared" si="108"/>
        <v>1.24</v>
      </c>
      <c r="G296" s="43">
        <f t="shared" ca="1" si="114"/>
        <v>1.0002588128000001</v>
      </c>
      <c r="H296" s="40">
        <f ca="1">TRUNC(PRODUCT(G$10:G295),15)</f>
        <v>1.0606728712145601</v>
      </c>
      <c r="I296" s="40">
        <f t="shared" ca="1" si="115"/>
        <v>1.0584793010186</v>
      </c>
      <c r="J296" s="40">
        <f t="shared" ca="1" si="116"/>
        <v>1.00207238</v>
      </c>
      <c r="K296" s="21" t="s">
        <v>65</v>
      </c>
      <c r="L296" s="21" t="s">
        <v>65</v>
      </c>
      <c r="M296" s="21" t="s">
        <v>65</v>
      </c>
      <c r="N296" s="21" t="s">
        <v>65</v>
      </c>
      <c r="O296" s="21" t="s">
        <v>65</v>
      </c>
      <c r="P296" s="21" t="s">
        <v>65</v>
      </c>
      <c r="Q296" s="40">
        <f t="shared" ca="1" si="104"/>
        <v>20.72379999</v>
      </c>
      <c r="R296" s="44">
        <f>IF(VLOOKUP(A296,$Z$12:$AI$125,8)=VLOOKUP(A295,$Z$12:$AI$125,8),0,VLOOKUP(A296,Z$12:$AI$125,8))</f>
        <v>0</v>
      </c>
      <c r="S296" s="45">
        <f>IF(R296&gt;0,VLOOKUP(R296,Y$12:$AH$125,7),0)</f>
        <v>0</v>
      </c>
      <c r="T296" s="40">
        <f t="shared" si="109"/>
        <v>0</v>
      </c>
      <c r="U296" s="40">
        <f t="shared" ca="1" si="105"/>
        <v>20.72379999</v>
      </c>
      <c r="V296" s="46" t="str">
        <f t="shared" si="110"/>
        <v>J=</v>
      </c>
      <c r="W296" s="47">
        <f t="shared" si="111"/>
        <v>43819</v>
      </c>
      <c r="X296" s="27"/>
      <c r="AA296" s="35"/>
      <c r="AB296" s="27"/>
      <c r="AF296" s="27"/>
      <c r="AG296" s="27"/>
      <c r="AH296" s="27"/>
      <c r="AI296" s="27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</row>
    <row r="297" spans="1:182" x14ac:dyDescent="0.15">
      <c r="A297" s="38">
        <f t="shared" si="106"/>
        <v>43741</v>
      </c>
      <c r="B297" s="39">
        <f t="shared" ca="1" si="112"/>
        <v>10023.317300000001</v>
      </c>
      <c r="C297" s="40">
        <f t="shared" si="107"/>
        <v>10000</v>
      </c>
      <c r="D297" s="41">
        <f ca="1">IF(A297&lt;$B$1,VLOOKUP(A297,[1]DI!$A$4:$B$15000,2,FALSE),0)</f>
        <v>5.3999999999999999E-2</v>
      </c>
      <c r="E297" s="40">
        <f t="shared" ca="1" si="113"/>
        <v>2.0871999999999999E-4</v>
      </c>
      <c r="F297" s="42">
        <f t="shared" si="108"/>
        <v>1.24</v>
      </c>
      <c r="G297" s="43">
        <f t="shared" ca="1" si="114"/>
        <v>1.0002588128000001</v>
      </c>
      <c r="H297" s="40">
        <f ca="1">TRUNC(PRODUCT(G$10:G296),15)</f>
        <v>1.0609473869302399</v>
      </c>
      <c r="I297" s="40">
        <f t="shared" ca="1" si="115"/>
        <v>1.0584793010186</v>
      </c>
      <c r="J297" s="40">
        <f t="shared" ca="1" si="116"/>
        <v>1.0023317300000001</v>
      </c>
      <c r="K297" s="21" t="s">
        <v>65</v>
      </c>
      <c r="L297" s="21" t="s">
        <v>65</v>
      </c>
      <c r="M297" s="21" t="s">
        <v>65</v>
      </c>
      <c r="N297" s="21" t="s">
        <v>65</v>
      </c>
      <c r="O297" s="21" t="s">
        <v>65</v>
      </c>
      <c r="P297" s="21" t="s">
        <v>65</v>
      </c>
      <c r="Q297" s="40">
        <f t="shared" ca="1" si="104"/>
        <v>23.317299999999999</v>
      </c>
      <c r="R297" s="44">
        <f>IF(VLOOKUP(A297,$Z$12:$AI$125,8)=VLOOKUP(A296,$Z$12:$AI$125,8),0,VLOOKUP(A297,Z$12:$AI$125,8))</f>
        <v>0</v>
      </c>
      <c r="S297" s="45">
        <f>IF(R297&gt;0,VLOOKUP(R297,Y$12:$AH$125,7),0)</f>
        <v>0</v>
      </c>
      <c r="T297" s="40">
        <f t="shared" si="109"/>
        <v>0</v>
      </c>
      <c r="U297" s="40">
        <f t="shared" ca="1" si="105"/>
        <v>23.317299999999999</v>
      </c>
      <c r="V297" s="46" t="str">
        <f t="shared" si="110"/>
        <v>J=</v>
      </c>
      <c r="W297" s="47">
        <f t="shared" si="111"/>
        <v>43819</v>
      </c>
      <c r="X297" s="27"/>
      <c r="AA297" s="35"/>
      <c r="AB297" s="27"/>
      <c r="AF297" s="27"/>
      <c r="AG297" s="27"/>
      <c r="AH297" s="27"/>
      <c r="AI297" s="27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</row>
    <row r="298" spans="1:182" x14ac:dyDescent="0.15">
      <c r="A298" s="38">
        <f t="shared" si="106"/>
        <v>43742</v>
      </c>
      <c r="B298" s="39">
        <f t="shared" ca="1" si="112"/>
        <v>10025.911400000001</v>
      </c>
      <c r="C298" s="40">
        <f t="shared" si="107"/>
        <v>10000</v>
      </c>
      <c r="D298" s="41">
        <f ca="1">IF(A298&lt;$B$1,VLOOKUP(A298,[1]DI!$A$4:$B$15000,2,FALSE),0)</f>
        <v>5.3999999999999999E-2</v>
      </c>
      <c r="E298" s="40">
        <f t="shared" ca="1" si="113"/>
        <v>2.0871999999999999E-4</v>
      </c>
      <c r="F298" s="42">
        <f t="shared" si="108"/>
        <v>1.24</v>
      </c>
      <c r="G298" s="43">
        <f t="shared" ca="1" si="114"/>
        <v>1.0002588128000001</v>
      </c>
      <c r="H298" s="40">
        <f ca="1">TRUNC(PRODUCT(G$10:G297),15)</f>
        <v>1.06122197369411</v>
      </c>
      <c r="I298" s="40">
        <f t="shared" ca="1" si="115"/>
        <v>1.0584793010186</v>
      </c>
      <c r="J298" s="40">
        <f t="shared" ca="1" si="116"/>
        <v>1.00259114</v>
      </c>
      <c r="K298" s="21" t="s">
        <v>65</v>
      </c>
      <c r="L298" s="21" t="s">
        <v>65</v>
      </c>
      <c r="M298" s="21" t="s">
        <v>65</v>
      </c>
      <c r="N298" s="21" t="s">
        <v>65</v>
      </c>
      <c r="O298" s="21" t="s">
        <v>65</v>
      </c>
      <c r="P298" s="21" t="s">
        <v>65</v>
      </c>
      <c r="Q298" s="40">
        <f t="shared" ca="1" si="104"/>
        <v>25.9114</v>
      </c>
      <c r="R298" s="44">
        <f>IF(VLOOKUP(A298,$Z$12:$AI$125,8)=VLOOKUP(A297,$Z$12:$AI$125,8),0,VLOOKUP(A298,Z$12:$AI$125,8))</f>
        <v>0</v>
      </c>
      <c r="S298" s="45">
        <f>IF(R298&gt;0,VLOOKUP(R298,Y$12:$AH$125,7),0)</f>
        <v>0</v>
      </c>
      <c r="T298" s="40">
        <f t="shared" si="109"/>
        <v>0</v>
      </c>
      <c r="U298" s="40">
        <f t="shared" ca="1" si="105"/>
        <v>25.9114</v>
      </c>
      <c r="V298" s="46" t="str">
        <f t="shared" si="110"/>
        <v>J=</v>
      </c>
      <c r="W298" s="47">
        <f t="shared" si="111"/>
        <v>43819</v>
      </c>
      <c r="X298" s="27"/>
      <c r="AA298" s="35"/>
      <c r="AB298" s="27"/>
      <c r="AF298" s="27"/>
      <c r="AG298" s="27"/>
      <c r="AH298" s="27"/>
      <c r="AI298" s="27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</row>
    <row r="299" spans="1:182" x14ac:dyDescent="0.15">
      <c r="A299" s="38">
        <f t="shared" si="106"/>
        <v>43743</v>
      </c>
      <c r="B299" s="39">
        <f t="shared" ca="1" si="112"/>
        <v>10028.50629999</v>
      </c>
      <c r="C299" s="40">
        <f t="shared" si="107"/>
        <v>10000</v>
      </c>
      <c r="D299" s="41">
        <f ca="1">IF(A299&lt;$B$1,VLOOKUP(A299,[1]DI!$A$4:$B$15000,2,FALSE),0)</f>
        <v>0</v>
      </c>
      <c r="E299" s="40">
        <f t="shared" ca="1" si="113"/>
        <v>0</v>
      </c>
      <c r="F299" s="42">
        <f t="shared" si="108"/>
        <v>1.24</v>
      </c>
      <c r="G299" s="43">
        <f t="shared" ca="1" si="114"/>
        <v>1</v>
      </c>
      <c r="H299" s="40">
        <f ca="1">TRUNC(PRODUCT(G$10:G298),15)</f>
        <v>1.06149663152454</v>
      </c>
      <c r="I299" s="40">
        <f t="shared" ca="1" si="115"/>
        <v>1.0584793010186</v>
      </c>
      <c r="J299" s="40">
        <f t="shared" ca="1" si="116"/>
        <v>1.00285063</v>
      </c>
      <c r="K299" s="21" t="s">
        <v>65</v>
      </c>
      <c r="L299" s="21" t="s">
        <v>65</v>
      </c>
      <c r="M299" s="21" t="s">
        <v>65</v>
      </c>
      <c r="N299" s="21" t="s">
        <v>65</v>
      </c>
      <c r="O299" s="21" t="s">
        <v>65</v>
      </c>
      <c r="P299" s="21" t="s">
        <v>65</v>
      </c>
      <c r="Q299" s="40">
        <f t="shared" ca="1" si="104"/>
        <v>28.506299989999999</v>
      </c>
      <c r="R299" s="44">
        <f>IF(VLOOKUP(A299,$Z$12:$AI$125,8)=VLOOKUP(A298,$Z$12:$AI$125,8),0,VLOOKUP(A299,Z$12:$AI$125,8))</f>
        <v>0</v>
      </c>
      <c r="S299" s="45">
        <f>IF(R299&gt;0,VLOOKUP(R299,Y$12:$AH$125,7),0)</f>
        <v>0</v>
      </c>
      <c r="T299" s="40">
        <f t="shared" si="109"/>
        <v>0</v>
      </c>
      <c r="U299" s="40">
        <f t="shared" ca="1" si="105"/>
        <v>28.506299989999999</v>
      </c>
      <c r="V299" s="46" t="str">
        <f t="shared" si="110"/>
        <v>J=</v>
      </c>
      <c r="W299" s="47">
        <f t="shared" si="111"/>
        <v>43819</v>
      </c>
      <c r="X299" s="27"/>
      <c r="AA299" s="35"/>
      <c r="AB299" s="27"/>
      <c r="AF299" s="27"/>
      <c r="AG299" s="27"/>
      <c r="AH299" s="27"/>
      <c r="AI299" s="27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</row>
    <row r="300" spans="1:182" x14ac:dyDescent="0.15">
      <c r="A300" s="38">
        <f t="shared" si="106"/>
        <v>43744</v>
      </c>
      <c r="B300" s="39">
        <f t="shared" ca="1" si="112"/>
        <v>10028.50629999</v>
      </c>
      <c r="C300" s="40">
        <f t="shared" si="107"/>
        <v>10000</v>
      </c>
      <c r="D300" s="41">
        <f ca="1">IF(A300&lt;$B$1,VLOOKUP(A300,[1]DI!$A$4:$B$15000,2,FALSE),0)</f>
        <v>0</v>
      </c>
      <c r="E300" s="40">
        <f t="shared" ca="1" si="113"/>
        <v>0</v>
      </c>
      <c r="F300" s="42">
        <f t="shared" si="108"/>
        <v>1.24</v>
      </c>
      <c r="G300" s="43">
        <f t="shared" ca="1" si="114"/>
        <v>1</v>
      </c>
      <c r="H300" s="40">
        <f ca="1">TRUNC(PRODUCT(G$10:G299),15)</f>
        <v>1.06149663152454</v>
      </c>
      <c r="I300" s="40">
        <f t="shared" ca="1" si="115"/>
        <v>1.0584793010186</v>
      </c>
      <c r="J300" s="40">
        <f t="shared" ca="1" si="116"/>
        <v>1.00285063</v>
      </c>
      <c r="K300" s="21" t="s">
        <v>65</v>
      </c>
      <c r="L300" s="21" t="s">
        <v>65</v>
      </c>
      <c r="M300" s="21" t="s">
        <v>65</v>
      </c>
      <c r="N300" s="21" t="s">
        <v>65</v>
      </c>
      <c r="O300" s="21" t="s">
        <v>65</v>
      </c>
      <c r="P300" s="21" t="s">
        <v>65</v>
      </c>
      <c r="Q300" s="40">
        <f t="shared" ca="1" si="104"/>
        <v>28.506299989999999</v>
      </c>
      <c r="R300" s="44">
        <f>IF(VLOOKUP(A300,$Z$12:$AI$125,8)=VLOOKUP(A299,$Z$12:$AI$125,8),0,VLOOKUP(A300,Z$12:$AI$125,8))</f>
        <v>0</v>
      </c>
      <c r="S300" s="45">
        <f>IF(R300&gt;0,VLOOKUP(R300,Y$12:$AH$125,7),0)</f>
        <v>0</v>
      </c>
      <c r="T300" s="40">
        <f t="shared" si="109"/>
        <v>0</v>
      </c>
      <c r="U300" s="40">
        <f t="shared" ca="1" si="105"/>
        <v>28.506299989999999</v>
      </c>
      <c r="V300" s="46" t="str">
        <f t="shared" si="110"/>
        <v>J=</v>
      </c>
      <c r="W300" s="47">
        <f t="shared" si="111"/>
        <v>43819</v>
      </c>
      <c r="X300" s="27"/>
      <c r="AA300" s="35"/>
      <c r="AB300" s="27"/>
      <c r="AC300" s="27"/>
      <c r="AD300" s="27"/>
      <c r="AE300" s="27"/>
      <c r="AF300" s="27"/>
      <c r="AG300" s="27"/>
      <c r="AH300" s="27"/>
      <c r="AI300" s="27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</row>
    <row r="301" spans="1:182" x14ac:dyDescent="0.15">
      <c r="A301" s="38">
        <f t="shared" si="106"/>
        <v>43745</v>
      </c>
      <c r="B301" s="39">
        <f t="shared" ca="1" si="112"/>
        <v>10028.50629999</v>
      </c>
      <c r="C301" s="40">
        <f t="shared" si="107"/>
        <v>10000</v>
      </c>
      <c r="D301" s="41">
        <f ca="1">IF(A301&lt;$B$1,VLOOKUP(A301,[1]DI!$A$4:$B$15000,2,FALSE),0)</f>
        <v>5.3999999999999999E-2</v>
      </c>
      <c r="E301" s="40">
        <f t="shared" ca="1" si="113"/>
        <v>2.0871999999999999E-4</v>
      </c>
      <c r="F301" s="42">
        <f t="shared" si="108"/>
        <v>1.24</v>
      </c>
      <c r="G301" s="43">
        <f t="shared" ca="1" si="114"/>
        <v>1.0002588128000001</v>
      </c>
      <c r="H301" s="40">
        <f ca="1">TRUNC(PRODUCT(G$10:G300),15)</f>
        <v>1.06149663152454</v>
      </c>
      <c r="I301" s="40">
        <f t="shared" ca="1" si="115"/>
        <v>1.0584793010186</v>
      </c>
      <c r="J301" s="40">
        <f t="shared" ca="1" si="116"/>
        <v>1.00285063</v>
      </c>
      <c r="K301" s="21" t="s">
        <v>65</v>
      </c>
      <c r="L301" s="21" t="s">
        <v>65</v>
      </c>
      <c r="M301" s="21" t="s">
        <v>65</v>
      </c>
      <c r="N301" s="21" t="s">
        <v>65</v>
      </c>
      <c r="O301" s="21" t="s">
        <v>65</v>
      </c>
      <c r="P301" s="21" t="s">
        <v>65</v>
      </c>
      <c r="Q301" s="40">
        <f t="shared" ca="1" si="104"/>
        <v>28.506299989999999</v>
      </c>
      <c r="R301" s="44">
        <f>IF(VLOOKUP(A301,$Z$12:$AI$125,8)=VLOOKUP(A300,$Z$12:$AI$125,8),0,VLOOKUP(A301,Z$12:$AI$125,8))</f>
        <v>0</v>
      </c>
      <c r="S301" s="45">
        <f>IF(R301&gt;0,VLOOKUP(R301,Y$12:$AH$125,7),0)</f>
        <v>0</v>
      </c>
      <c r="T301" s="40">
        <f t="shared" si="109"/>
        <v>0</v>
      </c>
      <c r="U301" s="40">
        <f t="shared" ca="1" si="105"/>
        <v>28.506299989999999</v>
      </c>
      <c r="V301" s="46" t="str">
        <f t="shared" si="110"/>
        <v>J=</v>
      </c>
      <c r="W301" s="47">
        <f t="shared" si="111"/>
        <v>43819</v>
      </c>
      <c r="X301" s="27"/>
      <c r="AA301" s="35"/>
      <c r="AB301" s="49"/>
      <c r="AC301" s="49"/>
      <c r="AD301" s="49"/>
      <c r="AE301" s="27"/>
      <c r="AF301" s="27"/>
      <c r="AG301" s="27"/>
      <c r="AH301" s="27"/>
      <c r="AI301" s="27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</row>
    <row r="302" spans="1:182" x14ac:dyDescent="0.15">
      <c r="A302" s="38">
        <f t="shared" si="106"/>
        <v>43746</v>
      </c>
      <c r="B302" s="39">
        <f t="shared" ca="1" si="112"/>
        <v>10031.10179999</v>
      </c>
      <c r="C302" s="40">
        <f t="shared" si="107"/>
        <v>10000</v>
      </c>
      <c r="D302" s="41">
        <f ca="1">IF(A302&lt;$B$1,VLOOKUP(A302,[1]DI!$A$4:$B$15000,2,FALSE),0)</f>
        <v>5.3999999999999999E-2</v>
      </c>
      <c r="E302" s="40">
        <f t="shared" ca="1" si="113"/>
        <v>2.0871999999999999E-4</v>
      </c>
      <c r="F302" s="42">
        <f t="shared" si="108"/>
        <v>1.24</v>
      </c>
      <c r="G302" s="43">
        <f t="shared" ca="1" si="114"/>
        <v>1.0002588128000001</v>
      </c>
      <c r="H302" s="40">
        <f ca="1">TRUNC(PRODUCT(G$10:G301),15)</f>
        <v>1.0617713604399399</v>
      </c>
      <c r="I302" s="40">
        <f t="shared" ca="1" si="115"/>
        <v>1.0584793010186</v>
      </c>
      <c r="J302" s="40">
        <f t="shared" ca="1" si="116"/>
        <v>1.00311018</v>
      </c>
      <c r="K302" s="21" t="s">
        <v>65</v>
      </c>
      <c r="L302" s="21" t="s">
        <v>65</v>
      </c>
      <c r="M302" s="21" t="s">
        <v>65</v>
      </c>
      <c r="N302" s="21" t="s">
        <v>65</v>
      </c>
      <c r="O302" s="21" t="s">
        <v>65</v>
      </c>
      <c r="P302" s="21" t="s">
        <v>65</v>
      </c>
      <c r="Q302" s="40">
        <f t="shared" ca="1" si="104"/>
        <v>31.10179999</v>
      </c>
      <c r="R302" s="44">
        <f>IF(VLOOKUP(A302,$Z$12:$AI$125,8)=VLOOKUP(A301,$Z$12:$AI$125,8),0,VLOOKUP(A302,Z$12:$AI$125,8))</f>
        <v>0</v>
      </c>
      <c r="S302" s="45">
        <f>IF(R302&gt;0,VLOOKUP(R302,Y$12:$AH$125,7),0)</f>
        <v>0</v>
      </c>
      <c r="T302" s="40">
        <f t="shared" si="109"/>
        <v>0</v>
      </c>
      <c r="U302" s="40">
        <f t="shared" ca="1" si="105"/>
        <v>31.10179999</v>
      </c>
      <c r="V302" s="46" t="str">
        <f t="shared" si="110"/>
        <v>J=</v>
      </c>
      <c r="W302" s="47">
        <f t="shared" si="111"/>
        <v>43819</v>
      </c>
      <c r="X302" s="27"/>
      <c r="AA302" s="35"/>
      <c r="AB302" s="27"/>
      <c r="AC302" s="27"/>
      <c r="AD302" s="27"/>
      <c r="AE302" s="27"/>
      <c r="AF302" s="27"/>
      <c r="AG302" s="27"/>
      <c r="AH302" s="27"/>
      <c r="AI302" s="27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</row>
    <row r="303" spans="1:182" x14ac:dyDescent="0.15">
      <c r="A303" s="38">
        <f t="shared" si="106"/>
        <v>43747</v>
      </c>
      <c r="B303" s="39">
        <f t="shared" ca="1" si="112"/>
        <v>10033.69799999</v>
      </c>
      <c r="C303" s="40">
        <f t="shared" si="107"/>
        <v>10000</v>
      </c>
      <c r="D303" s="41">
        <f ca="1">IF(A303&lt;$B$1,VLOOKUP(A303,[1]DI!$A$4:$B$15000,2,FALSE),0)</f>
        <v>5.3999999999999999E-2</v>
      </c>
      <c r="E303" s="40">
        <f t="shared" ca="1" si="113"/>
        <v>2.0871999999999999E-4</v>
      </c>
      <c r="F303" s="42">
        <f t="shared" si="108"/>
        <v>1.24</v>
      </c>
      <c r="G303" s="43">
        <f t="shared" ca="1" si="114"/>
        <v>1.0002588128000001</v>
      </c>
      <c r="H303" s="40">
        <f ca="1">TRUNC(PRODUCT(G$10:G302),15)</f>
        <v>1.0620461604586899</v>
      </c>
      <c r="I303" s="40">
        <f t="shared" ca="1" si="115"/>
        <v>1.0584793010186</v>
      </c>
      <c r="J303" s="40">
        <f t="shared" ca="1" si="116"/>
        <v>1.0033698</v>
      </c>
      <c r="K303" s="21" t="s">
        <v>65</v>
      </c>
      <c r="L303" s="21" t="s">
        <v>65</v>
      </c>
      <c r="M303" s="21" t="s">
        <v>65</v>
      </c>
      <c r="N303" s="21" t="s">
        <v>65</v>
      </c>
      <c r="O303" s="21" t="s">
        <v>65</v>
      </c>
      <c r="P303" s="21" t="s">
        <v>65</v>
      </c>
      <c r="Q303" s="40">
        <f t="shared" ca="1" si="104"/>
        <v>33.69799999</v>
      </c>
      <c r="R303" s="44">
        <f>IF(VLOOKUP(A303,$Z$12:$AI$125,8)=VLOOKUP(A302,$Z$12:$AI$125,8),0,VLOOKUP(A303,Z$12:$AI$125,8))</f>
        <v>0</v>
      </c>
      <c r="S303" s="45">
        <f>IF(R303&gt;0,VLOOKUP(R303,Y$12:$AH$125,7),0)</f>
        <v>0</v>
      </c>
      <c r="T303" s="40">
        <f t="shared" si="109"/>
        <v>0</v>
      </c>
      <c r="U303" s="40">
        <f t="shared" ca="1" si="105"/>
        <v>33.69799999</v>
      </c>
      <c r="V303" s="46" t="str">
        <f t="shared" si="110"/>
        <v>J=</v>
      </c>
      <c r="W303" s="47">
        <f t="shared" si="111"/>
        <v>43819</v>
      </c>
      <c r="X303" s="27"/>
      <c r="AA303" s="50"/>
      <c r="AB303" s="49"/>
      <c r="AC303" s="49"/>
      <c r="AD303" s="49"/>
      <c r="AE303" s="49"/>
      <c r="AF303" s="27"/>
      <c r="AG303" s="27"/>
      <c r="AH303" s="27"/>
      <c r="AI303" s="27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</row>
    <row r="304" spans="1:182" x14ac:dyDescent="0.15">
      <c r="A304" s="38">
        <f t="shared" si="106"/>
        <v>43748</v>
      </c>
      <c r="B304" s="39">
        <f t="shared" ca="1" si="112"/>
        <v>10036.2948</v>
      </c>
      <c r="C304" s="40">
        <f t="shared" si="107"/>
        <v>10000</v>
      </c>
      <c r="D304" s="41">
        <f ca="1">IF(A304&lt;$B$1,VLOOKUP(A304,[1]DI!$A$4:$B$15000,2,FALSE),0)</f>
        <v>5.3999999999999999E-2</v>
      </c>
      <c r="E304" s="40">
        <f t="shared" ca="1" si="113"/>
        <v>2.0871999999999999E-4</v>
      </c>
      <c r="F304" s="42">
        <f t="shared" si="108"/>
        <v>1.24</v>
      </c>
      <c r="G304" s="43">
        <f t="shared" ca="1" si="114"/>
        <v>1.0002588128000001</v>
      </c>
      <c r="H304" s="40">
        <f ca="1">TRUNC(PRODUCT(G$10:G303),15)</f>
        <v>1.06232103159921</v>
      </c>
      <c r="I304" s="40">
        <f t="shared" ca="1" si="115"/>
        <v>1.0584793010186</v>
      </c>
      <c r="J304" s="40">
        <f t="shared" ca="1" si="116"/>
        <v>1.0036294800000001</v>
      </c>
      <c r="K304" s="21" t="s">
        <v>65</v>
      </c>
      <c r="L304" s="21" t="s">
        <v>65</v>
      </c>
      <c r="M304" s="21" t="s">
        <v>65</v>
      </c>
      <c r="N304" s="21" t="s">
        <v>65</v>
      </c>
      <c r="O304" s="21" t="s">
        <v>65</v>
      </c>
      <c r="P304" s="21" t="s">
        <v>65</v>
      </c>
      <c r="Q304" s="40">
        <f t="shared" ca="1" si="104"/>
        <v>36.294800000000002</v>
      </c>
      <c r="R304" s="44">
        <f>IF(VLOOKUP(A304,$Z$12:$AI$125,8)=VLOOKUP(A303,$Z$12:$AI$125,8),0,VLOOKUP(A304,Z$12:$AI$125,8))</f>
        <v>0</v>
      </c>
      <c r="S304" s="45">
        <f>IF(R304&gt;0,VLOOKUP(R304,Y$12:$AH$125,7),0)</f>
        <v>0</v>
      </c>
      <c r="T304" s="40">
        <f t="shared" si="109"/>
        <v>0</v>
      </c>
      <c r="U304" s="40">
        <f t="shared" ca="1" si="105"/>
        <v>36.294800000000002</v>
      </c>
      <c r="V304" s="46" t="str">
        <f t="shared" si="110"/>
        <v>J=</v>
      </c>
      <c r="W304" s="47">
        <f t="shared" si="111"/>
        <v>43819</v>
      </c>
      <c r="X304" s="27"/>
      <c r="AA304" s="35"/>
      <c r="AB304" s="27"/>
      <c r="AC304" s="27"/>
      <c r="AD304" s="27"/>
      <c r="AE304" s="27"/>
      <c r="AF304" s="27"/>
      <c r="AG304" s="27"/>
      <c r="AH304" s="27"/>
      <c r="AI304" s="27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</row>
    <row r="305" spans="1:182" x14ac:dyDescent="0.15">
      <c r="A305" s="38">
        <f t="shared" si="106"/>
        <v>43749</v>
      </c>
      <c r="B305" s="39">
        <f t="shared" ca="1" si="112"/>
        <v>10038.892299990001</v>
      </c>
      <c r="C305" s="40">
        <f t="shared" si="107"/>
        <v>10000</v>
      </c>
      <c r="D305" s="41">
        <f ca="1">IF(A305&lt;$B$1,VLOOKUP(A305,[1]DI!$A$4:$B$15000,2,FALSE),0)</f>
        <v>5.3999999999999999E-2</v>
      </c>
      <c r="E305" s="40">
        <f t="shared" ca="1" si="113"/>
        <v>2.0871999999999999E-4</v>
      </c>
      <c r="F305" s="42">
        <f t="shared" si="108"/>
        <v>1.24</v>
      </c>
      <c r="G305" s="43">
        <f t="shared" ca="1" si="114"/>
        <v>1.0002588128000001</v>
      </c>
      <c r="H305" s="40">
        <f ca="1">TRUNC(PRODUCT(G$10:G304),15)</f>
        <v>1.0625959738799</v>
      </c>
      <c r="I305" s="40">
        <f t="shared" ca="1" si="115"/>
        <v>1.0584793010186</v>
      </c>
      <c r="J305" s="40">
        <f t="shared" ca="1" si="116"/>
        <v>1.00388923</v>
      </c>
      <c r="K305" s="21" t="s">
        <v>65</v>
      </c>
      <c r="L305" s="21" t="s">
        <v>65</v>
      </c>
      <c r="M305" s="21" t="s">
        <v>65</v>
      </c>
      <c r="N305" s="21" t="s">
        <v>65</v>
      </c>
      <c r="O305" s="21" t="s">
        <v>65</v>
      </c>
      <c r="P305" s="21" t="s">
        <v>65</v>
      </c>
      <c r="Q305" s="40">
        <f t="shared" ca="1" si="104"/>
        <v>38.892299989999998</v>
      </c>
      <c r="R305" s="44">
        <f>IF(VLOOKUP(A305,$Z$12:$AI$125,8)=VLOOKUP(A304,$Z$12:$AI$125,8),0,VLOOKUP(A305,Z$12:$AI$125,8))</f>
        <v>0</v>
      </c>
      <c r="S305" s="45">
        <f>IF(R305&gt;0,VLOOKUP(R305,Y$12:$AH$125,7),0)</f>
        <v>0</v>
      </c>
      <c r="T305" s="40">
        <f t="shared" si="109"/>
        <v>0</v>
      </c>
      <c r="U305" s="40">
        <f t="shared" ca="1" si="105"/>
        <v>38.892299989999998</v>
      </c>
      <c r="V305" s="46" t="str">
        <f t="shared" si="110"/>
        <v>J=</v>
      </c>
      <c r="W305" s="47">
        <f t="shared" si="111"/>
        <v>43819</v>
      </c>
      <c r="X305" s="27"/>
      <c r="AA305" s="35"/>
      <c r="AB305" s="27"/>
      <c r="AC305" s="27"/>
      <c r="AD305" s="27"/>
      <c r="AE305" s="27"/>
      <c r="AF305" s="27"/>
      <c r="AG305" s="27"/>
      <c r="AH305" s="27"/>
      <c r="AI305" s="27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</row>
    <row r="306" spans="1:182" x14ac:dyDescent="0.15">
      <c r="A306" s="38">
        <f t="shared" si="106"/>
        <v>43750</v>
      </c>
      <c r="B306" s="39">
        <f t="shared" ca="1" si="112"/>
        <v>10041.4905</v>
      </c>
      <c r="C306" s="40">
        <f t="shared" si="107"/>
        <v>10000</v>
      </c>
      <c r="D306" s="41">
        <f ca="1">IF(A306&lt;$B$1,VLOOKUP(A306,[1]DI!$A$4:$B$15000,2,FALSE),0)</f>
        <v>0</v>
      </c>
      <c r="E306" s="40">
        <f t="shared" ca="1" si="113"/>
        <v>0</v>
      </c>
      <c r="F306" s="42">
        <f t="shared" si="108"/>
        <v>1.24</v>
      </c>
      <c r="G306" s="43">
        <f t="shared" ca="1" si="114"/>
        <v>1</v>
      </c>
      <c r="H306" s="40">
        <f ca="1">TRUNC(PRODUCT(G$10:G305),15)</f>
        <v>1.06287098731917</v>
      </c>
      <c r="I306" s="40">
        <f t="shared" ca="1" si="115"/>
        <v>1.0584793010186</v>
      </c>
      <c r="J306" s="40">
        <f t="shared" ca="1" si="116"/>
        <v>1.0041490500000001</v>
      </c>
      <c r="K306" s="21" t="s">
        <v>65</v>
      </c>
      <c r="L306" s="21" t="s">
        <v>65</v>
      </c>
      <c r="M306" s="21" t="s">
        <v>65</v>
      </c>
      <c r="N306" s="21" t="s">
        <v>65</v>
      </c>
      <c r="O306" s="21" t="s">
        <v>65</v>
      </c>
      <c r="P306" s="21" t="s">
        <v>65</v>
      </c>
      <c r="Q306" s="40">
        <f t="shared" ca="1" si="104"/>
        <v>41.490499999999997</v>
      </c>
      <c r="R306" s="44">
        <f>IF(VLOOKUP(A306,$Z$12:$AI$125,8)=VLOOKUP(A305,$Z$12:$AI$125,8),0,VLOOKUP(A306,Z$12:$AI$125,8))</f>
        <v>0</v>
      </c>
      <c r="S306" s="45">
        <f>IF(R306&gt;0,VLOOKUP(R306,Y$12:$AH$125,7),0)</f>
        <v>0</v>
      </c>
      <c r="T306" s="40">
        <f t="shared" si="109"/>
        <v>0</v>
      </c>
      <c r="U306" s="40">
        <f t="shared" ca="1" si="105"/>
        <v>41.490499999999997</v>
      </c>
      <c r="V306" s="46" t="str">
        <f t="shared" si="110"/>
        <v>J=</v>
      </c>
      <c r="W306" s="47">
        <f t="shared" si="111"/>
        <v>43819</v>
      </c>
      <c r="X306" s="27"/>
      <c r="AA306" s="35"/>
      <c r="AB306" s="27"/>
      <c r="AC306" s="27"/>
      <c r="AD306" s="27"/>
      <c r="AE306" s="27"/>
      <c r="AF306" s="27"/>
      <c r="AG306" s="27"/>
      <c r="AH306" s="27"/>
      <c r="AI306" s="27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</row>
    <row r="307" spans="1:182" x14ac:dyDescent="0.15">
      <c r="A307" s="38">
        <f t="shared" si="106"/>
        <v>43751</v>
      </c>
      <c r="B307" s="39">
        <f t="shared" ca="1" si="112"/>
        <v>10041.4905</v>
      </c>
      <c r="C307" s="40">
        <f t="shared" si="107"/>
        <v>10000</v>
      </c>
      <c r="D307" s="41">
        <f ca="1">IF(A307&lt;$B$1,VLOOKUP(A307,[1]DI!$A$4:$B$15000,2,FALSE),0)</f>
        <v>0</v>
      </c>
      <c r="E307" s="40">
        <f t="shared" ca="1" si="113"/>
        <v>0</v>
      </c>
      <c r="F307" s="42">
        <f t="shared" si="108"/>
        <v>1.24</v>
      </c>
      <c r="G307" s="43">
        <f t="shared" ca="1" si="114"/>
        <v>1</v>
      </c>
      <c r="H307" s="40">
        <f ca="1">TRUNC(PRODUCT(G$10:G306),15)</f>
        <v>1.06287098731917</v>
      </c>
      <c r="I307" s="40">
        <f t="shared" ca="1" si="115"/>
        <v>1.0584793010186</v>
      </c>
      <c r="J307" s="40">
        <f t="shared" ca="1" si="116"/>
        <v>1.0041490500000001</v>
      </c>
      <c r="K307" s="21" t="s">
        <v>65</v>
      </c>
      <c r="L307" s="21" t="s">
        <v>65</v>
      </c>
      <c r="M307" s="21" t="s">
        <v>65</v>
      </c>
      <c r="N307" s="21" t="s">
        <v>65</v>
      </c>
      <c r="O307" s="21" t="s">
        <v>65</v>
      </c>
      <c r="P307" s="21" t="s">
        <v>65</v>
      </c>
      <c r="Q307" s="40">
        <f t="shared" ca="1" si="104"/>
        <v>41.490499999999997</v>
      </c>
      <c r="R307" s="44">
        <f>IF(VLOOKUP(A307,$Z$12:$AI$125,8)=VLOOKUP(A306,$Z$12:$AI$125,8),0,VLOOKUP(A307,Z$12:$AI$125,8))</f>
        <v>0</v>
      </c>
      <c r="S307" s="45">
        <f>IF(R307&gt;0,VLOOKUP(R307,Y$12:$AH$125,7),0)</f>
        <v>0</v>
      </c>
      <c r="T307" s="40">
        <f t="shared" si="109"/>
        <v>0</v>
      </c>
      <c r="U307" s="40">
        <f t="shared" ca="1" si="105"/>
        <v>41.490499999999997</v>
      </c>
      <c r="V307" s="46" t="str">
        <f t="shared" si="110"/>
        <v>J=</v>
      </c>
      <c r="W307" s="47">
        <f t="shared" si="111"/>
        <v>43819</v>
      </c>
      <c r="X307" s="27"/>
      <c r="AA307" s="35"/>
      <c r="AB307" s="27"/>
      <c r="AC307" s="27"/>
      <c r="AD307" s="27"/>
      <c r="AE307" s="27"/>
      <c r="AF307" s="27"/>
      <c r="AG307" s="27"/>
      <c r="AH307" s="27"/>
      <c r="AI307" s="27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</row>
    <row r="308" spans="1:182" x14ac:dyDescent="0.15">
      <c r="A308" s="38">
        <f t="shared" si="106"/>
        <v>43752</v>
      </c>
      <c r="B308" s="39">
        <f t="shared" ca="1" si="112"/>
        <v>10041.4905</v>
      </c>
      <c r="C308" s="40">
        <f t="shared" si="107"/>
        <v>10000</v>
      </c>
      <c r="D308" s="41">
        <f ca="1">IF(A308&lt;$B$1,VLOOKUP(A308,[1]DI!$A$4:$B$15000,2,FALSE),0)</f>
        <v>5.3999999999999999E-2</v>
      </c>
      <c r="E308" s="40">
        <f t="shared" ca="1" si="113"/>
        <v>2.0871999999999999E-4</v>
      </c>
      <c r="F308" s="42">
        <f t="shared" si="108"/>
        <v>1.24</v>
      </c>
      <c r="G308" s="43">
        <f t="shared" ca="1" si="114"/>
        <v>1.0002588128000001</v>
      </c>
      <c r="H308" s="40">
        <f ca="1">TRUNC(PRODUCT(G$10:G307),15)</f>
        <v>1.06287098731917</v>
      </c>
      <c r="I308" s="40">
        <f t="shared" ca="1" si="115"/>
        <v>1.0584793010186</v>
      </c>
      <c r="J308" s="40">
        <f t="shared" ca="1" si="116"/>
        <v>1.0041490500000001</v>
      </c>
      <c r="K308" s="21" t="s">
        <v>65</v>
      </c>
      <c r="L308" s="21" t="s">
        <v>65</v>
      </c>
      <c r="M308" s="21" t="s">
        <v>65</v>
      </c>
      <c r="N308" s="21" t="s">
        <v>65</v>
      </c>
      <c r="O308" s="21" t="s">
        <v>65</v>
      </c>
      <c r="P308" s="21" t="s">
        <v>65</v>
      </c>
      <c r="Q308" s="40">
        <f t="shared" ca="1" si="104"/>
        <v>41.490499999999997</v>
      </c>
      <c r="R308" s="44">
        <f>IF(VLOOKUP(A308,$Z$12:$AI$125,8)=VLOOKUP(A307,$Z$12:$AI$125,8),0,VLOOKUP(A308,Z$12:$AI$125,8))</f>
        <v>0</v>
      </c>
      <c r="S308" s="45">
        <f>IF(R308&gt;0,VLOOKUP(R308,Y$12:$AH$125,7),0)</f>
        <v>0</v>
      </c>
      <c r="T308" s="40">
        <f t="shared" si="109"/>
        <v>0</v>
      </c>
      <c r="U308" s="40">
        <f t="shared" ca="1" si="105"/>
        <v>41.490499999999997</v>
      </c>
      <c r="V308" s="46" t="str">
        <f t="shared" si="110"/>
        <v>J=</v>
      </c>
      <c r="W308" s="47">
        <f t="shared" si="111"/>
        <v>43819</v>
      </c>
      <c r="X308" s="27"/>
      <c r="AA308" s="35"/>
      <c r="AB308" s="27"/>
      <c r="AC308" s="27"/>
      <c r="AD308" s="27"/>
      <c r="AE308" s="27"/>
      <c r="AF308" s="27"/>
      <c r="AG308" s="27"/>
      <c r="AH308" s="27"/>
      <c r="AI308" s="27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</row>
    <row r="309" spans="1:182" x14ac:dyDescent="0.15">
      <c r="A309" s="38">
        <f t="shared" si="106"/>
        <v>43753</v>
      </c>
      <c r="B309" s="39">
        <f t="shared" ca="1" si="112"/>
        <v>10044.089400000001</v>
      </c>
      <c r="C309" s="40">
        <f t="shared" si="107"/>
        <v>10000</v>
      </c>
      <c r="D309" s="41">
        <f ca="1">IF(A309&lt;$B$1,VLOOKUP(A309,[1]DI!$A$4:$B$15000,2,FALSE),0)</f>
        <v>5.3999999999999999E-2</v>
      </c>
      <c r="E309" s="40">
        <f t="shared" ca="1" si="113"/>
        <v>2.0871999999999999E-4</v>
      </c>
      <c r="F309" s="42">
        <f t="shared" si="108"/>
        <v>1.24</v>
      </c>
      <c r="G309" s="43">
        <f t="shared" ca="1" si="114"/>
        <v>1.0002588128000001</v>
      </c>
      <c r="H309" s="40">
        <f ca="1">TRUNC(PRODUCT(G$10:G308),15)</f>
        <v>1.06314607193543</v>
      </c>
      <c r="I309" s="40">
        <f t="shared" ca="1" si="115"/>
        <v>1.0584793010186</v>
      </c>
      <c r="J309" s="40">
        <f t="shared" ca="1" si="116"/>
        <v>1.00440894</v>
      </c>
      <c r="K309" s="21" t="s">
        <v>65</v>
      </c>
      <c r="L309" s="21" t="s">
        <v>65</v>
      </c>
      <c r="M309" s="21" t="s">
        <v>65</v>
      </c>
      <c r="N309" s="21" t="s">
        <v>65</v>
      </c>
      <c r="O309" s="21" t="s">
        <v>65</v>
      </c>
      <c r="P309" s="21" t="s">
        <v>65</v>
      </c>
      <c r="Q309" s="40">
        <f t="shared" ca="1" si="104"/>
        <v>44.089399999999998</v>
      </c>
      <c r="R309" s="44">
        <f>IF(VLOOKUP(A309,$Z$12:$AI$125,8)=VLOOKUP(A308,$Z$12:$AI$125,8),0,VLOOKUP(A309,Z$12:$AI$125,8))</f>
        <v>0</v>
      </c>
      <c r="S309" s="45">
        <f>IF(R309&gt;0,VLOOKUP(R309,Y$12:$AH$125,7),0)</f>
        <v>0</v>
      </c>
      <c r="T309" s="40">
        <f t="shared" si="109"/>
        <v>0</v>
      </c>
      <c r="U309" s="40">
        <f t="shared" ca="1" si="105"/>
        <v>44.089399999999998</v>
      </c>
      <c r="V309" s="46" t="str">
        <f t="shared" si="110"/>
        <v>J=</v>
      </c>
      <c r="W309" s="47">
        <f t="shared" si="111"/>
        <v>43819</v>
      </c>
      <c r="X309" s="27"/>
      <c r="AA309" s="35"/>
      <c r="AB309" s="27"/>
      <c r="AC309" s="27"/>
      <c r="AD309" s="27"/>
      <c r="AE309" s="27"/>
      <c r="AF309" s="27"/>
      <c r="AG309" s="27"/>
      <c r="AH309" s="27"/>
      <c r="AI309" s="27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</row>
    <row r="310" spans="1:182" x14ac:dyDescent="0.15">
      <c r="A310" s="38">
        <f t="shared" si="106"/>
        <v>43754</v>
      </c>
      <c r="B310" s="39">
        <f t="shared" ca="1" si="112"/>
        <v>10046.688899999999</v>
      </c>
      <c r="C310" s="40">
        <f t="shared" si="107"/>
        <v>10000</v>
      </c>
      <c r="D310" s="41">
        <f ca="1">IF(A310&lt;$B$1,VLOOKUP(A310,[1]DI!$A$4:$B$15000,2,FALSE),0)</f>
        <v>5.3999999999999999E-2</v>
      </c>
      <c r="E310" s="40">
        <f t="shared" ca="1" si="113"/>
        <v>2.0871999999999999E-4</v>
      </c>
      <c r="F310" s="42">
        <f t="shared" si="108"/>
        <v>1.24</v>
      </c>
      <c r="G310" s="43">
        <f t="shared" ca="1" si="114"/>
        <v>1.0002588128000001</v>
      </c>
      <c r="H310" s="40">
        <f ca="1">TRUNC(PRODUCT(G$10:G309),15)</f>
        <v>1.06342122774712</v>
      </c>
      <c r="I310" s="40">
        <f t="shared" ca="1" si="115"/>
        <v>1.0584793010186</v>
      </c>
      <c r="J310" s="40">
        <f t="shared" ca="1" si="116"/>
        <v>1.00466889</v>
      </c>
      <c r="K310" s="21" t="s">
        <v>65</v>
      </c>
      <c r="L310" s="21" t="s">
        <v>65</v>
      </c>
      <c r="M310" s="21" t="s">
        <v>65</v>
      </c>
      <c r="N310" s="21" t="s">
        <v>65</v>
      </c>
      <c r="O310" s="21" t="s">
        <v>65</v>
      </c>
      <c r="P310" s="21" t="s">
        <v>65</v>
      </c>
      <c r="Q310" s="40">
        <f t="shared" ca="1" si="104"/>
        <v>46.688899999999997</v>
      </c>
      <c r="R310" s="44">
        <f>IF(VLOOKUP(A310,$Z$12:$AI$125,8)=VLOOKUP(A309,$Z$12:$AI$125,8),0,VLOOKUP(A310,Z$12:$AI$125,8))</f>
        <v>0</v>
      </c>
      <c r="S310" s="45">
        <f>IF(R310&gt;0,VLOOKUP(R310,Y$12:$AH$125,7),0)</f>
        <v>0</v>
      </c>
      <c r="T310" s="40">
        <f t="shared" si="109"/>
        <v>0</v>
      </c>
      <c r="U310" s="40">
        <f t="shared" ca="1" si="105"/>
        <v>46.688899999999997</v>
      </c>
      <c r="V310" s="46" t="str">
        <f t="shared" si="110"/>
        <v>J=</v>
      </c>
      <c r="W310" s="47">
        <f t="shared" si="111"/>
        <v>43819</v>
      </c>
      <c r="X310" s="27"/>
      <c r="AA310" s="35"/>
      <c r="AB310" s="27"/>
      <c r="AC310" s="27"/>
      <c r="AD310" s="27"/>
      <c r="AE310" s="27"/>
      <c r="AF310" s="27"/>
      <c r="AG310" s="27"/>
      <c r="AH310" s="27"/>
      <c r="AI310" s="27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</row>
    <row r="311" spans="1:182" x14ac:dyDescent="0.15">
      <c r="A311" s="38">
        <f t="shared" si="106"/>
        <v>43755</v>
      </c>
      <c r="B311" s="39">
        <f t="shared" ca="1" si="112"/>
        <v>10049.2891</v>
      </c>
      <c r="C311" s="40">
        <f t="shared" si="107"/>
        <v>10000</v>
      </c>
      <c r="D311" s="41">
        <f ca="1">IF(A311&lt;$B$1,VLOOKUP(A311,[1]DI!$A$4:$B$15000,2,FALSE),0)</f>
        <v>5.3999999999999999E-2</v>
      </c>
      <c r="E311" s="40">
        <f t="shared" ca="1" si="113"/>
        <v>2.0871999999999999E-4</v>
      </c>
      <c r="F311" s="42">
        <f t="shared" si="108"/>
        <v>1.24</v>
      </c>
      <c r="G311" s="43">
        <f t="shared" ca="1" si="114"/>
        <v>1.0002588128000001</v>
      </c>
      <c r="H311" s="40">
        <f ca="1">TRUNC(PRODUCT(G$10:G310),15)</f>
        <v>1.06369645477265</v>
      </c>
      <c r="I311" s="40">
        <f t="shared" ca="1" si="115"/>
        <v>1.0584793010186</v>
      </c>
      <c r="J311" s="40">
        <f t="shared" ca="1" si="116"/>
        <v>1.0049289100000001</v>
      </c>
      <c r="K311" s="21" t="s">
        <v>65</v>
      </c>
      <c r="L311" s="21" t="s">
        <v>65</v>
      </c>
      <c r="M311" s="21" t="s">
        <v>65</v>
      </c>
      <c r="N311" s="21" t="s">
        <v>65</v>
      </c>
      <c r="O311" s="21" t="s">
        <v>65</v>
      </c>
      <c r="P311" s="21" t="s">
        <v>65</v>
      </c>
      <c r="Q311" s="40">
        <f t="shared" ca="1" si="104"/>
        <v>49.289099999999998</v>
      </c>
      <c r="R311" s="44">
        <f>IF(VLOOKUP(A311,$Z$12:$AI$125,8)=VLOOKUP(A310,$Z$12:$AI$125,8),0,VLOOKUP(A311,Z$12:$AI$125,8))</f>
        <v>0</v>
      </c>
      <c r="S311" s="45">
        <f>IF(R311&gt;0,VLOOKUP(R311,Y$12:$AH$125,7),0)</f>
        <v>0</v>
      </c>
      <c r="T311" s="40">
        <f t="shared" si="109"/>
        <v>0</v>
      </c>
      <c r="U311" s="40">
        <f t="shared" ca="1" si="105"/>
        <v>49.289099999999998</v>
      </c>
      <c r="V311" s="46" t="str">
        <f t="shared" si="110"/>
        <v>J=</v>
      </c>
      <c r="W311" s="47">
        <f t="shared" si="111"/>
        <v>43819</v>
      </c>
      <c r="X311" s="27"/>
      <c r="AA311" s="35"/>
      <c r="AB311" s="27"/>
      <c r="AC311" s="27"/>
      <c r="AD311" s="27"/>
      <c r="AE311" s="27"/>
      <c r="AF311" s="27"/>
      <c r="AG311" s="27"/>
      <c r="AH311" s="27"/>
      <c r="AI311" s="27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</row>
    <row r="312" spans="1:182" x14ac:dyDescent="0.15">
      <c r="A312" s="38">
        <f t="shared" si="106"/>
        <v>43756</v>
      </c>
      <c r="B312" s="39">
        <f t="shared" ca="1" si="112"/>
        <v>10051.89</v>
      </c>
      <c r="C312" s="40">
        <f t="shared" si="107"/>
        <v>10000</v>
      </c>
      <c r="D312" s="41">
        <f ca="1">IF(A312&lt;$B$1,VLOOKUP(A312,[1]DI!$A$4:$B$15000,2,FALSE),0)</f>
        <v>5.3999999999999999E-2</v>
      </c>
      <c r="E312" s="40">
        <f t="shared" ca="1" si="113"/>
        <v>2.0871999999999999E-4</v>
      </c>
      <c r="F312" s="42">
        <f t="shared" si="108"/>
        <v>1.24</v>
      </c>
      <c r="G312" s="43">
        <f t="shared" ca="1" si="114"/>
        <v>1.0002588128000001</v>
      </c>
      <c r="H312" s="40">
        <f ca="1">TRUNC(PRODUCT(G$10:G311),15)</f>
        <v>1.06397175303046</v>
      </c>
      <c r="I312" s="40">
        <f t="shared" ca="1" si="115"/>
        <v>1.0584793010186</v>
      </c>
      <c r="J312" s="40">
        <f t="shared" ca="1" si="116"/>
        <v>1.0051890000000001</v>
      </c>
      <c r="K312" s="21" t="s">
        <v>65</v>
      </c>
      <c r="L312" s="21" t="s">
        <v>65</v>
      </c>
      <c r="M312" s="21" t="s">
        <v>65</v>
      </c>
      <c r="N312" s="21" t="s">
        <v>65</v>
      </c>
      <c r="O312" s="21" t="s">
        <v>65</v>
      </c>
      <c r="P312" s="21" t="s">
        <v>65</v>
      </c>
      <c r="Q312" s="40">
        <f t="shared" ca="1" si="104"/>
        <v>51.89</v>
      </c>
      <c r="R312" s="44">
        <f>IF(VLOOKUP(A312,$Z$12:$AI$125,8)=VLOOKUP(A311,$Z$12:$AI$125,8),0,VLOOKUP(A312,Z$12:$AI$125,8))</f>
        <v>0</v>
      </c>
      <c r="S312" s="45">
        <f>IF(R312&gt;0,VLOOKUP(R312,Y$12:$AH$125,7),0)</f>
        <v>0</v>
      </c>
      <c r="T312" s="40">
        <f t="shared" si="109"/>
        <v>0</v>
      </c>
      <c r="U312" s="40">
        <f t="shared" ca="1" si="105"/>
        <v>51.89</v>
      </c>
      <c r="V312" s="46" t="str">
        <f t="shared" si="110"/>
        <v>J=</v>
      </c>
      <c r="W312" s="47">
        <f t="shared" si="111"/>
        <v>43819</v>
      </c>
      <c r="X312" s="27"/>
      <c r="AA312" s="35"/>
      <c r="AB312" s="27"/>
      <c r="AC312" s="27"/>
      <c r="AD312" s="27"/>
      <c r="AE312" s="27"/>
      <c r="AF312" s="27"/>
      <c r="AG312" s="27"/>
      <c r="AH312" s="27"/>
      <c r="AI312" s="27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</row>
    <row r="313" spans="1:182" x14ac:dyDescent="0.15">
      <c r="A313" s="38">
        <f t="shared" si="106"/>
        <v>43757</v>
      </c>
      <c r="B313" s="39">
        <f t="shared" ca="1" si="112"/>
        <v>10054.49159999</v>
      </c>
      <c r="C313" s="40">
        <f t="shared" si="107"/>
        <v>10000</v>
      </c>
      <c r="D313" s="41">
        <f ca="1">IF(A313&lt;$B$1,VLOOKUP(A313,[1]DI!$A$4:$B$15000,2,FALSE),0)</f>
        <v>0</v>
      </c>
      <c r="E313" s="40">
        <f t="shared" ca="1" si="113"/>
        <v>0</v>
      </c>
      <c r="F313" s="42">
        <f t="shared" si="108"/>
        <v>1.24</v>
      </c>
      <c r="G313" s="43">
        <f t="shared" ca="1" si="114"/>
        <v>1</v>
      </c>
      <c r="H313" s="40">
        <f ca="1">TRUNC(PRODUCT(G$10:G312),15)</f>
        <v>1.06424712253899</v>
      </c>
      <c r="I313" s="40">
        <f t="shared" ca="1" si="115"/>
        <v>1.0584793010186</v>
      </c>
      <c r="J313" s="40">
        <f t="shared" ca="1" si="116"/>
        <v>1.00544916</v>
      </c>
      <c r="K313" s="21" t="s">
        <v>65</v>
      </c>
      <c r="L313" s="21" t="s">
        <v>65</v>
      </c>
      <c r="M313" s="21" t="s">
        <v>65</v>
      </c>
      <c r="N313" s="21" t="s">
        <v>65</v>
      </c>
      <c r="O313" s="21" t="s">
        <v>65</v>
      </c>
      <c r="P313" s="21" t="s">
        <v>65</v>
      </c>
      <c r="Q313" s="40">
        <f t="shared" ca="1" si="104"/>
        <v>54.491599989999997</v>
      </c>
      <c r="R313" s="44">
        <f>IF(VLOOKUP(A313,$Z$12:$AI$125,8)=VLOOKUP(A312,$Z$12:$AI$125,8),0,VLOOKUP(A313,Z$12:$AI$125,8))</f>
        <v>0</v>
      </c>
      <c r="S313" s="45">
        <f>IF(R313&gt;0,VLOOKUP(R313,Y$12:$AH$125,7),0)</f>
        <v>0</v>
      </c>
      <c r="T313" s="40">
        <f t="shared" si="109"/>
        <v>0</v>
      </c>
      <c r="U313" s="40">
        <f t="shared" ca="1" si="105"/>
        <v>54.491599989999997</v>
      </c>
      <c r="V313" s="46" t="str">
        <f t="shared" si="110"/>
        <v>J=</v>
      </c>
      <c r="W313" s="47">
        <f t="shared" si="111"/>
        <v>43819</v>
      </c>
      <c r="X313" s="27"/>
      <c r="AA313" s="35"/>
      <c r="AB313" s="27"/>
      <c r="AC313" s="27"/>
      <c r="AD313" s="27"/>
      <c r="AE313" s="27"/>
      <c r="AF313" s="27"/>
      <c r="AG313" s="27"/>
      <c r="AH313" s="27"/>
      <c r="AI313" s="27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</row>
    <row r="314" spans="1:182" x14ac:dyDescent="0.15">
      <c r="A314" s="38">
        <f t="shared" si="106"/>
        <v>43758</v>
      </c>
      <c r="B314" s="39">
        <f t="shared" ca="1" si="112"/>
        <v>10054.49159999</v>
      </c>
      <c r="C314" s="40">
        <f t="shared" si="107"/>
        <v>10000</v>
      </c>
      <c r="D314" s="41">
        <f ca="1">IF(A314&lt;$B$1,VLOOKUP(A314,[1]DI!$A$4:$B$15000,2,FALSE),0)</f>
        <v>0</v>
      </c>
      <c r="E314" s="40">
        <f t="shared" ca="1" si="113"/>
        <v>0</v>
      </c>
      <c r="F314" s="42">
        <f t="shared" si="108"/>
        <v>1.24</v>
      </c>
      <c r="G314" s="43">
        <f t="shared" ca="1" si="114"/>
        <v>1</v>
      </c>
      <c r="H314" s="40">
        <f ca="1">TRUNC(PRODUCT(G$10:G313),15)</f>
        <v>1.06424712253899</v>
      </c>
      <c r="I314" s="40">
        <f t="shared" ca="1" si="115"/>
        <v>1.0584793010186</v>
      </c>
      <c r="J314" s="40">
        <f t="shared" ca="1" si="116"/>
        <v>1.00544916</v>
      </c>
      <c r="K314" s="21" t="s">
        <v>65</v>
      </c>
      <c r="L314" s="21" t="s">
        <v>65</v>
      </c>
      <c r="M314" s="21" t="s">
        <v>65</v>
      </c>
      <c r="N314" s="21" t="s">
        <v>65</v>
      </c>
      <c r="O314" s="21" t="s">
        <v>65</v>
      </c>
      <c r="P314" s="21" t="s">
        <v>65</v>
      </c>
      <c r="Q314" s="40">
        <f t="shared" ca="1" si="104"/>
        <v>54.491599989999997</v>
      </c>
      <c r="R314" s="44">
        <f>IF(VLOOKUP(A314,$Z$12:$AI$125,8)=VLOOKUP(A313,$Z$12:$AI$125,8),0,VLOOKUP(A314,Z$12:$AI$125,8))</f>
        <v>0</v>
      </c>
      <c r="S314" s="45">
        <f>IF(R314&gt;0,VLOOKUP(R314,Y$12:$AH$125,7),0)</f>
        <v>0</v>
      </c>
      <c r="T314" s="40">
        <f t="shared" si="109"/>
        <v>0</v>
      </c>
      <c r="U314" s="40">
        <f t="shared" ca="1" si="105"/>
        <v>54.491599989999997</v>
      </c>
      <c r="V314" s="46" t="str">
        <f t="shared" si="110"/>
        <v>J=</v>
      </c>
      <c r="W314" s="47">
        <f t="shared" si="111"/>
        <v>43819</v>
      </c>
      <c r="X314" s="27"/>
      <c r="AA314" s="35"/>
      <c r="AB314" s="27"/>
      <c r="AC314" s="27"/>
      <c r="AD314" s="27"/>
      <c r="AE314" s="27"/>
      <c r="AF314" s="27"/>
      <c r="AG314" s="27"/>
      <c r="AH314" s="27"/>
      <c r="AI314" s="27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</row>
    <row r="315" spans="1:182" x14ac:dyDescent="0.15">
      <c r="A315" s="38">
        <f t="shared" si="106"/>
        <v>43759</v>
      </c>
      <c r="B315" s="39">
        <f t="shared" ca="1" si="112"/>
        <v>10054.49159999</v>
      </c>
      <c r="C315" s="40">
        <f t="shared" si="107"/>
        <v>10000</v>
      </c>
      <c r="D315" s="41">
        <f ca="1">IF(A315&lt;$B$1,VLOOKUP(A315,[1]DI!$A$4:$B$15000,2,FALSE),0)</f>
        <v>5.3999999999999999E-2</v>
      </c>
      <c r="E315" s="40">
        <f t="shared" ca="1" si="113"/>
        <v>2.0871999999999999E-4</v>
      </c>
      <c r="F315" s="42">
        <f t="shared" si="108"/>
        <v>1.24</v>
      </c>
      <c r="G315" s="43">
        <f t="shared" ca="1" si="114"/>
        <v>1.0002588128000001</v>
      </c>
      <c r="H315" s="40">
        <f ca="1">TRUNC(PRODUCT(G$10:G314),15)</f>
        <v>1.06424712253899</v>
      </c>
      <c r="I315" s="40">
        <f t="shared" ca="1" si="115"/>
        <v>1.0584793010186</v>
      </c>
      <c r="J315" s="40">
        <f t="shared" ca="1" si="116"/>
        <v>1.00544916</v>
      </c>
      <c r="K315" s="21" t="s">
        <v>65</v>
      </c>
      <c r="L315" s="21" t="s">
        <v>65</v>
      </c>
      <c r="M315" s="21" t="s">
        <v>65</v>
      </c>
      <c r="N315" s="21" t="s">
        <v>65</v>
      </c>
      <c r="O315" s="21" t="s">
        <v>65</v>
      </c>
      <c r="P315" s="21" t="s">
        <v>65</v>
      </c>
      <c r="Q315" s="40">
        <f t="shared" ca="1" si="104"/>
        <v>54.491599989999997</v>
      </c>
      <c r="R315" s="44">
        <f>IF(VLOOKUP(A315,$Z$12:$AI$125,8)=VLOOKUP(A314,$Z$12:$AI$125,8),0,VLOOKUP(A315,Z$12:$AI$125,8))</f>
        <v>0</v>
      </c>
      <c r="S315" s="45">
        <f>IF(R315&gt;0,VLOOKUP(R315,Y$12:$AH$125,7),0)</f>
        <v>0</v>
      </c>
      <c r="T315" s="40">
        <f t="shared" si="109"/>
        <v>0</v>
      </c>
      <c r="U315" s="40">
        <f t="shared" ca="1" si="105"/>
        <v>54.491599989999997</v>
      </c>
      <c r="V315" s="46" t="str">
        <f t="shared" si="110"/>
        <v>J=</v>
      </c>
      <c r="W315" s="47">
        <f t="shared" si="111"/>
        <v>43819</v>
      </c>
      <c r="X315" s="27"/>
      <c r="AA315" s="35"/>
      <c r="AB315" s="27"/>
      <c r="AC315" s="27"/>
      <c r="AD315" s="27"/>
      <c r="AE315" s="27"/>
      <c r="AF315" s="27"/>
      <c r="AG315" s="27"/>
      <c r="AH315" s="27"/>
      <c r="AI315" s="27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</row>
    <row r="316" spans="1:182" x14ac:dyDescent="0.15">
      <c r="A316" s="38">
        <f t="shared" si="106"/>
        <v>43760</v>
      </c>
      <c r="B316" s="39">
        <f t="shared" ca="1" si="112"/>
        <v>10057.093800000001</v>
      </c>
      <c r="C316" s="40">
        <f t="shared" si="107"/>
        <v>10000</v>
      </c>
      <c r="D316" s="41">
        <f ca="1">IF(A316&lt;$B$1,VLOOKUP(A316,[1]DI!$A$4:$B$15000,2,FALSE),0)</f>
        <v>5.3999999999999999E-2</v>
      </c>
      <c r="E316" s="40">
        <f t="shared" ca="1" si="113"/>
        <v>2.0871999999999999E-4</v>
      </c>
      <c r="F316" s="42">
        <f t="shared" si="108"/>
        <v>1.24</v>
      </c>
      <c r="G316" s="43">
        <f t="shared" ca="1" si="114"/>
        <v>1.0002588128000001</v>
      </c>
      <c r="H316" s="40">
        <f ca="1">TRUNC(PRODUCT(G$10:G315),15)</f>
        <v>1.06452256331666</v>
      </c>
      <c r="I316" s="40">
        <f t="shared" ca="1" si="115"/>
        <v>1.0584793010186</v>
      </c>
      <c r="J316" s="40">
        <f t="shared" ca="1" si="116"/>
        <v>1.0057093800000001</v>
      </c>
      <c r="K316" s="21" t="s">
        <v>65</v>
      </c>
      <c r="L316" s="21" t="s">
        <v>65</v>
      </c>
      <c r="M316" s="21" t="s">
        <v>65</v>
      </c>
      <c r="N316" s="21" t="s">
        <v>65</v>
      </c>
      <c r="O316" s="21" t="s">
        <v>65</v>
      </c>
      <c r="P316" s="21" t="s">
        <v>65</v>
      </c>
      <c r="Q316" s="40">
        <f t="shared" ca="1" si="104"/>
        <v>57.093800000000002</v>
      </c>
      <c r="R316" s="44">
        <f>IF(VLOOKUP(A316,$Z$12:$AI$125,8)=VLOOKUP(A315,$Z$12:$AI$125,8),0,VLOOKUP(A316,Z$12:$AI$125,8))</f>
        <v>0</v>
      </c>
      <c r="S316" s="45">
        <f>IF(R316&gt;0,VLOOKUP(R316,Y$12:$AH$125,7),0)</f>
        <v>0</v>
      </c>
      <c r="T316" s="40">
        <f t="shared" si="109"/>
        <v>0</v>
      </c>
      <c r="U316" s="40">
        <f t="shared" ca="1" si="105"/>
        <v>57.093800000000002</v>
      </c>
      <c r="V316" s="46" t="str">
        <f t="shared" si="110"/>
        <v>J=</v>
      </c>
      <c r="W316" s="47">
        <f t="shared" si="111"/>
        <v>43819</v>
      </c>
      <c r="X316" s="27"/>
      <c r="AA316" s="35"/>
      <c r="AB316" s="27"/>
      <c r="AC316" s="27"/>
      <c r="AD316" s="27"/>
      <c r="AE316" s="27"/>
      <c r="AF316" s="27"/>
      <c r="AG316" s="27"/>
      <c r="AH316" s="27"/>
      <c r="AI316" s="27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</row>
    <row r="317" spans="1:182" x14ac:dyDescent="0.15">
      <c r="A317" s="38">
        <f t="shared" si="106"/>
        <v>43761</v>
      </c>
      <c r="B317" s="39">
        <f t="shared" ca="1" si="112"/>
        <v>10059.6967</v>
      </c>
      <c r="C317" s="40">
        <f t="shared" si="107"/>
        <v>10000</v>
      </c>
      <c r="D317" s="41">
        <f ca="1">IF(A317&lt;$B$1,VLOOKUP(A317,[1]DI!$A$4:$B$15000,2,FALSE),0)</f>
        <v>5.3999999999999999E-2</v>
      </c>
      <c r="E317" s="40">
        <f t="shared" ca="1" si="113"/>
        <v>2.0871999999999999E-4</v>
      </c>
      <c r="F317" s="42">
        <f t="shared" si="108"/>
        <v>1.24</v>
      </c>
      <c r="G317" s="43">
        <f t="shared" ca="1" si="114"/>
        <v>1.0002588128000001</v>
      </c>
      <c r="H317" s="40">
        <f ca="1">TRUNC(PRODUCT(G$10:G316),15)</f>
        <v>1.0647980753819399</v>
      </c>
      <c r="I317" s="40">
        <f t="shared" ca="1" si="115"/>
        <v>1.0584793010186</v>
      </c>
      <c r="J317" s="40">
        <f t="shared" ca="1" si="116"/>
        <v>1.00596967</v>
      </c>
      <c r="K317" s="21" t="s">
        <v>65</v>
      </c>
      <c r="L317" s="21" t="s">
        <v>65</v>
      </c>
      <c r="M317" s="21" t="s">
        <v>65</v>
      </c>
      <c r="N317" s="21" t="s">
        <v>65</v>
      </c>
      <c r="O317" s="21" t="s">
        <v>65</v>
      </c>
      <c r="P317" s="21" t="s">
        <v>65</v>
      </c>
      <c r="Q317" s="40">
        <f t="shared" ca="1" si="104"/>
        <v>59.6967</v>
      </c>
      <c r="R317" s="44">
        <f>IF(VLOOKUP(A317,$Z$12:$AI$125,8)=VLOOKUP(A316,$Z$12:$AI$125,8),0,VLOOKUP(A317,Z$12:$AI$125,8))</f>
        <v>0</v>
      </c>
      <c r="S317" s="45">
        <f>IF(R317&gt;0,VLOOKUP(R317,Y$12:$AH$125,7),0)</f>
        <v>0</v>
      </c>
      <c r="T317" s="40">
        <f t="shared" si="109"/>
        <v>0</v>
      </c>
      <c r="U317" s="40">
        <f t="shared" ca="1" si="105"/>
        <v>59.6967</v>
      </c>
      <c r="V317" s="46" t="str">
        <f t="shared" si="110"/>
        <v>J=</v>
      </c>
      <c r="W317" s="47">
        <f t="shared" si="111"/>
        <v>43819</v>
      </c>
      <c r="X317" s="27"/>
      <c r="AA317" s="35"/>
      <c r="AB317" s="27"/>
      <c r="AC317" s="27"/>
      <c r="AD317" s="27"/>
      <c r="AE317" s="27"/>
      <c r="AF317" s="27"/>
      <c r="AG317" s="27"/>
      <c r="AH317" s="27"/>
      <c r="AI317" s="27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</row>
    <row r="318" spans="1:182" x14ac:dyDescent="0.15">
      <c r="A318" s="38">
        <f t="shared" si="106"/>
        <v>43762</v>
      </c>
      <c r="B318" s="39">
        <f t="shared" ca="1" si="112"/>
        <v>10062.300300000001</v>
      </c>
      <c r="C318" s="40">
        <f t="shared" si="107"/>
        <v>10000</v>
      </c>
      <c r="D318" s="41">
        <f ca="1">IF(A318&lt;$B$1,VLOOKUP(A318,[1]DI!$A$4:$B$15000,2,FALSE),0)</f>
        <v>5.3999999999999999E-2</v>
      </c>
      <c r="E318" s="40">
        <f t="shared" ca="1" si="113"/>
        <v>2.0871999999999999E-4</v>
      </c>
      <c r="F318" s="42">
        <f t="shared" si="108"/>
        <v>1.24</v>
      </c>
      <c r="G318" s="43">
        <f t="shared" ca="1" si="114"/>
        <v>1.0002588128000001</v>
      </c>
      <c r="H318" s="40">
        <f ca="1">TRUNC(PRODUCT(G$10:G317),15)</f>
        <v>1.0650736587532601</v>
      </c>
      <c r="I318" s="40">
        <f t="shared" ca="1" si="115"/>
        <v>1.0584793010186</v>
      </c>
      <c r="J318" s="40">
        <f t="shared" ca="1" si="116"/>
        <v>1.00623003</v>
      </c>
      <c r="K318" s="21" t="s">
        <v>65</v>
      </c>
      <c r="L318" s="21" t="s">
        <v>65</v>
      </c>
      <c r="M318" s="21" t="s">
        <v>65</v>
      </c>
      <c r="N318" s="21" t="s">
        <v>65</v>
      </c>
      <c r="O318" s="21" t="s">
        <v>65</v>
      </c>
      <c r="P318" s="21" t="s">
        <v>65</v>
      </c>
      <c r="Q318" s="40">
        <f t="shared" ca="1" si="104"/>
        <v>62.3003</v>
      </c>
      <c r="R318" s="44">
        <f>IF(VLOOKUP(A318,$Z$12:$AI$125,8)=VLOOKUP(A317,$Z$12:$AI$125,8),0,VLOOKUP(A318,Z$12:$AI$125,8))</f>
        <v>0</v>
      </c>
      <c r="S318" s="45">
        <f>IF(R318&gt;0,VLOOKUP(R318,Y$12:$AH$125,7),0)</f>
        <v>0</v>
      </c>
      <c r="T318" s="40">
        <f t="shared" si="109"/>
        <v>0</v>
      </c>
      <c r="U318" s="40">
        <f t="shared" ca="1" si="105"/>
        <v>62.3003</v>
      </c>
      <c r="V318" s="46" t="str">
        <f t="shared" si="110"/>
        <v>J=</v>
      </c>
      <c r="W318" s="47">
        <f t="shared" si="111"/>
        <v>43819</v>
      </c>
      <c r="X318" s="27"/>
      <c r="AA318" s="35"/>
      <c r="AB318" s="27"/>
      <c r="AC318" s="27"/>
      <c r="AD318" s="27"/>
      <c r="AE318" s="27"/>
      <c r="AF318" s="27"/>
      <c r="AG318" s="27"/>
      <c r="AH318" s="27"/>
      <c r="AI318" s="27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</row>
    <row r="319" spans="1:182" x14ac:dyDescent="0.15">
      <c r="A319" s="38">
        <f t="shared" si="106"/>
        <v>43763</v>
      </c>
      <c r="B319" s="39">
        <f t="shared" ca="1" si="112"/>
        <v>10064.904599990001</v>
      </c>
      <c r="C319" s="40">
        <f t="shared" si="107"/>
        <v>10000</v>
      </c>
      <c r="D319" s="41">
        <f ca="1">IF(A319&lt;$B$1,VLOOKUP(A319,[1]DI!$A$4:$B$15000,2,FALSE),0)</f>
        <v>5.3999999999999999E-2</v>
      </c>
      <c r="E319" s="40">
        <f t="shared" ca="1" si="113"/>
        <v>2.0871999999999999E-4</v>
      </c>
      <c r="F319" s="42">
        <f t="shared" si="108"/>
        <v>1.24</v>
      </c>
      <c r="G319" s="43">
        <f t="shared" ca="1" si="114"/>
        <v>1.0002588128000001</v>
      </c>
      <c r="H319" s="40">
        <f ca="1">TRUNC(PRODUCT(G$10:G318),15)</f>
        <v>1.0653493134490899</v>
      </c>
      <c r="I319" s="40">
        <f t="shared" ca="1" si="115"/>
        <v>1.0584793010186</v>
      </c>
      <c r="J319" s="40">
        <f t="shared" ca="1" si="116"/>
        <v>1.00649046</v>
      </c>
      <c r="K319" s="21" t="s">
        <v>65</v>
      </c>
      <c r="L319" s="21" t="s">
        <v>65</v>
      </c>
      <c r="M319" s="21" t="s">
        <v>65</v>
      </c>
      <c r="N319" s="21" t="s">
        <v>65</v>
      </c>
      <c r="O319" s="21" t="s">
        <v>65</v>
      </c>
      <c r="P319" s="21" t="s">
        <v>65</v>
      </c>
      <c r="Q319" s="40">
        <f t="shared" ca="1" si="104"/>
        <v>64.904599989999994</v>
      </c>
      <c r="R319" s="44">
        <f>IF(VLOOKUP(A319,$Z$12:$AI$125,8)=VLOOKUP(A318,$Z$12:$AI$125,8),0,VLOOKUP(A319,Z$12:$AI$125,8))</f>
        <v>0</v>
      </c>
      <c r="S319" s="45">
        <f>IF(R319&gt;0,VLOOKUP(R319,Y$12:$AH$125,7),0)</f>
        <v>0</v>
      </c>
      <c r="T319" s="40">
        <f t="shared" si="109"/>
        <v>0</v>
      </c>
      <c r="U319" s="40">
        <f t="shared" ca="1" si="105"/>
        <v>64.904599989999994</v>
      </c>
      <c r="V319" s="46" t="str">
        <f t="shared" si="110"/>
        <v>J=</v>
      </c>
      <c r="W319" s="47">
        <f t="shared" si="111"/>
        <v>43819</v>
      </c>
      <c r="X319" s="27"/>
      <c r="AA319" s="35"/>
      <c r="AB319" s="27"/>
      <c r="AC319" s="27"/>
      <c r="AD319" s="27"/>
      <c r="AE319" s="27"/>
      <c r="AF319" s="27"/>
      <c r="AG319" s="27"/>
      <c r="AH319" s="27"/>
      <c r="AI319" s="27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</row>
    <row r="320" spans="1:182" x14ac:dyDescent="0.15">
      <c r="A320" s="38">
        <f t="shared" si="106"/>
        <v>43764</v>
      </c>
      <c r="B320" s="39">
        <f t="shared" ca="1" si="112"/>
        <v>10067.5095</v>
      </c>
      <c r="C320" s="40">
        <f t="shared" si="107"/>
        <v>10000</v>
      </c>
      <c r="D320" s="41">
        <f ca="1">IF(A320&lt;$B$1,VLOOKUP(A320,[1]DI!$A$4:$B$15000,2,FALSE),0)</f>
        <v>0</v>
      </c>
      <c r="E320" s="40">
        <f t="shared" ca="1" si="113"/>
        <v>0</v>
      </c>
      <c r="F320" s="42">
        <f t="shared" si="108"/>
        <v>1.24</v>
      </c>
      <c r="G320" s="43">
        <f t="shared" ca="1" si="114"/>
        <v>1</v>
      </c>
      <c r="H320" s="40">
        <f ca="1">TRUNC(PRODUCT(G$10:G319),15)</f>
        <v>1.0656250394878799</v>
      </c>
      <c r="I320" s="40">
        <f t="shared" ca="1" si="115"/>
        <v>1.0584793010186</v>
      </c>
      <c r="J320" s="40">
        <f t="shared" ca="1" si="116"/>
        <v>1.00675095</v>
      </c>
      <c r="K320" s="21" t="s">
        <v>65</v>
      </c>
      <c r="L320" s="21" t="s">
        <v>65</v>
      </c>
      <c r="M320" s="21" t="s">
        <v>65</v>
      </c>
      <c r="N320" s="21" t="s">
        <v>65</v>
      </c>
      <c r="O320" s="21" t="s">
        <v>65</v>
      </c>
      <c r="P320" s="21" t="s">
        <v>65</v>
      </c>
      <c r="Q320" s="40">
        <f t="shared" ca="1" si="104"/>
        <v>67.509500000000003</v>
      </c>
      <c r="R320" s="44">
        <f>IF(VLOOKUP(A320,$Z$12:$AI$125,8)=VLOOKUP(A319,$Z$12:$AI$125,8),0,VLOOKUP(A320,Z$12:$AI$125,8))</f>
        <v>0</v>
      </c>
      <c r="S320" s="45">
        <f>IF(R320&gt;0,VLOOKUP(R320,Y$12:$AH$125,7),0)</f>
        <v>0</v>
      </c>
      <c r="T320" s="40">
        <f t="shared" si="109"/>
        <v>0</v>
      </c>
      <c r="U320" s="40">
        <f t="shared" ca="1" si="105"/>
        <v>67.509500000000003</v>
      </c>
      <c r="V320" s="46" t="str">
        <f t="shared" si="110"/>
        <v>J=</v>
      </c>
      <c r="W320" s="47">
        <f t="shared" si="111"/>
        <v>43819</v>
      </c>
      <c r="X320" s="27"/>
      <c r="AA320" s="35"/>
      <c r="AB320" s="27"/>
      <c r="AC320" s="27"/>
      <c r="AD320" s="27"/>
      <c r="AE320" s="27"/>
      <c r="AF320" s="27"/>
      <c r="AG320" s="27"/>
      <c r="AH320" s="27"/>
      <c r="AI320" s="27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</row>
    <row r="321" spans="1:182" x14ac:dyDescent="0.15">
      <c r="A321" s="38">
        <f t="shared" si="106"/>
        <v>43765</v>
      </c>
      <c r="B321" s="39">
        <f t="shared" ca="1" si="112"/>
        <v>10067.5095</v>
      </c>
      <c r="C321" s="40">
        <f t="shared" si="107"/>
        <v>10000</v>
      </c>
      <c r="D321" s="41">
        <f ca="1">IF(A321&lt;$B$1,VLOOKUP(A321,[1]DI!$A$4:$B$15000,2,FALSE),0)</f>
        <v>0</v>
      </c>
      <c r="E321" s="40">
        <f t="shared" ca="1" si="113"/>
        <v>0</v>
      </c>
      <c r="F321" s="42">
        <f t="shared" si="108"/>
        <v>1.24</v>
      </c>
      <c r="G321" s="43">
        <f t="shared" ca="1" si="114"/>
        <v>1</v>
      </c>
      <c r="H321" s="40">
        <f ca="1">TRUNC(PRODUCT(G$10:G320),15)</f>
        <v>1.0656250394878799</v>
      </c>
      <c r="I321" s="40">
        <f t="shared" ca="1" si="115"/>
        <v>1.0584793010186</v>
      </c>
      <c r="J321" s="40">
        <f t="shared" ca="1" si="116"/>
        <v>1.00675095</v>
      </c>
      <c r="K321" s="21" t="s">
        <v>65</v>
      </c>
      <c r="L321" s="21" t="s">
        <v>65</v>
      </c>
      <c r="M321" s="21" t="s">
        <v>65</v>
      </c>
      <c r="N321" s="21" t="s">
        <v>65</v>
      </c>
      <c r="O321" s="21" t="s">
        <v>65</v>
      </c>
      <c r="P321" s="21" t="s">
        <v>65</v>
      </c>
      <c r="Q321" s="40">
        <f t="shared" ca="1" si="104"/>
        <v>67.509500000000003</v>
      </c>
      <c r="R321" s="44">
        <f>IF(VLOOKUP(A321,$Z$12:$AI$125,8)=VLOOKUP(A320,$Z$12:$AI$125,8),0,VLOOKUP(A321,Z$12:$AI$125,8))</f>
        <v>0</v>
      </c>
      <c r="S321" s="45">
        <f>IF(R321&gt;0,VLOOKUP(R321,Y$12:$AH$125,7),0)</f>
        <v>0</v>
      </c>
      <c r="T321" s="40">
        <f t="shared" si="109"/>
        <v>0</v>
      </c>
      <c r="U321" s="40">
        <f t="shared" ca="1" si="105"/>
        <v>67.509500000000003</v>
      </c>
      <c r="V321" s="46" t="str">
        <f t="shared" si="110"/>
        <v>J=</v>
      </c>
      <c r="W321" s="47">
        <f t="shared" si="111"/>
        <v>43819</v>
      </c>
      <c r="X321" s="27"/>
      <c r="AA321" s="35"/>
      <c r="AB321" s="27"/>
      <c r="AC321" s="27"/>
      <c r="AD321" s="27"/>
      <c r="AE321" s="27"/>
      <c r="AF321" s="27"/>
      <c r="AG321" s="27"/>
      <c r="AH321" s="27"/>
      <c r="AI321" s="27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</row>
    <row r="322" spans="1:182" x14ac:dyDescent="0.15">
      <c r="A322" s="38">
        <f t="shared" si="106"/>
        <v>43766</v>
      </c>
      <c r="B322" s="39">
        <f t="shared" ca="1" si="112"/>
        <v>10067.5095</v>
      </c>
      <c r="C322" s="40">
        <f t="shared" si="107"/>
        <v>10000</v>
      </c>
      <c r="D322" s="41">
        <f ca="1">IF(A322&lt;$B$1,VLOOKUP(A322,[1]DI!$A$4:$B$15000,2,FALSE),0)</f>
        <v>5.3999999999999999E-2</v>
      </c>
      <c r="E322" s="40">
        <f t="shared" ca="1" si="113"/>
        <v>2.0871999999999999E-4</v>
      </c>
      <c r="F322" s="42">
        <f t="shared" si="108"/>
        <v>1.24</v>
      </c>
      <c r="G322" s="43">
        <f t="shared" ca="1" si="114"/>
        <v>1.0002588128000001</v>
      </c>
      <c r="H322" s="40">
        <f ca="1">TRUNC(PRODUCT(G$10:G321),15)</f>
        <v>1.0656250394878799</v>
      </c>
      <c r="I322" s="40">
        <f t="shared" ca="1" si="115"/>
        <v>1.0584793010186</v>
      </c>
      <c r="J322" s="40">
        <f t="shared" ca="1" si="116"/>
        <v>1.00675095</v>
      </c>
      <c r="K322" s="21" t="s">
        <v>65</v>
      </c>
      <c r="L322" s="21" t="s">
        <v>65</v>
      </c>
      <c r="M322" s="21" t="s">
        <v>65</v>
      </c>
      <c r="N322" s="21" t="s">
        <v>65</v>
      </c>
      <c r="O322" s="21" t="s">
        <v>65</v>
      </c>
      <c r="P322" s="21" t="s">
        <v>65</v>
      </c>
      <c r="Q322" s="40">
        <f t="shared" ca="1" si="104"/>
        <v>67.509500000000003</v>
      </c>
      <c r="R322" s="44">
        <f>IF(VLOOKUP(A322,$Z$12:$AI$125,8)=VLOOKUP(A321,$Z$12:$AI$125,8),0,VLOOKUP(A322,Z$12:$AI$125,8))</f>
        <v>0</v>
      </c>
      <c r="S322" s="45">
        <f>IF(R322&gt;0,VLOOKUP(R322,Y$12:$AH$125,7),0)</f>
        <v>0</v>
      </c>
      <c r="T322" s="40">
        <f t="shared" si="109"/>
        <v>0</v>
      </c>
      <c r="U322" s="40">
        <f t="shared" ca="1" si="105"/>
        <v>67.509500000000003</v>
      </c>
      <c r="V322" s="46" t="str">
        <f t="shared" si="110"/>
        <v>J=</v>
      </c>
      <c r="W322" s="47">
        <f t="shared" si="111"/>
        <v>43819</v>
      </c>
      <c r="X322" s="27"/>
      <c r="AA322" s="35"/>
      <c r="AB322" s="27"/>
      <c r="AC322" s="27"/>
      <c r="AD322" s="27"/>
      <c r="AE322" s="27"/>
      <c r="AF322" s="27"/>
      <c r="AG322" s="27"/>
      <c r="AH322" s="27"/>
      <c r="AI322" s="27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</row>
    <row r="323" spans="1:182" x14ac:dyDescent="0.15">
      <c r="A323" s="38">
        <f t="shared" si="106"/>
        <v>43767</v>
      </c>
      <c r="B323" s="39">
        <f t="shared" ca="1" si="112"/>
        <v>10070.115100000001</v>
      </c>
      <c r="C323" s="40">
        <f t="shared" si="107"/>
        <v>10000</v>
      </c>
      <c r="D323" s="41">
        <f ca="1">IF(A323&lt;$B$1,VLOOKUP(A323,[1]DI!$A$4:$B$15000,2,FALSE),0)</f>
        <v>5.3999999999999999E-2</v>
      </c>
      <c r="E323" s="40">
        <f t="shared" ca="1" si="113"/>
        <v>2.0871999999999999E-4</v>
      </c>
      <c r="F323" s="42">
        <f t="shared" si="108"/>
        <v>1.24</v>
      </c>
      <c r="G323" s="43">
        <f t="shared" ca="1" si="114"/>
        <v>1.0002588128000001</v>
      </c>
      <c r="H323" s="40">
        <f ca="1">TRUNC(PRODUCT(G$10:G322),15)</f>
        <v>1.0659008368881</v>
      </c>
      <c r="I323" s="40">
        <f t="shared" ca="1" si="115"/>
        <v>1.0584793010186</v>
      </c>
      <c r="J323" s="40">
        <f t="shared" ca="1" si="116"/>
        <v>1.0070115100000001</v>
      </c>
      <c r="K323" s="21" t="s">
        <v>65</v>
      </c>
      <c r="L323" s="21" t="s">
        <v>65</v>
      </c>
      <c r="M323" s="21" t="s">
        <v>65</v>
      </c>
      <c r="N323" s="21" t="s">
        <v>65</v>
      </c>
      <c r="O323" s="21" t="s">
        <v>65</v>
      </c>
      <c r="P323" s="21" t="s">
        <v>65</v>
      </c>
      <c r="Q323" s="40">
        <f t="shared" ca="1" si="104"/>
        <v>70.115099999999998</v>
      </c>
      <c r="R323" s="44">
        <f>IF(VLOOKUP(A323,$Z$12:$AI$125,8)=VLOOKUP(A322,$Z$12:$AI$125,8),0,VLOOKUP(A323,Z$12:$AI$125,8))</f>
        <v>0</v>
      </c>
      <c r="S323" s="45">
        <f>IF(R323&gt;0,VLOOKUP(R323,Y$12:$AH$125,7),0)</f>
        <v>0</v>
      </c>
      <c r="T323" s="40">
        <f t="shared" si="109"/>
        <v>0</v>
      </c>
      <c r="U323" s="40">
        <f t="shared" ca="1" si="105"/>
        <v>70.115099999999998</v>
      </c>
      <c r="V323" s="46" t="str">
        <f t="shared" si="110"/>
        <v>J=</v>
      </c>
      <c r="W323" s="47">
        <f t="shared" si="111"/>
        <v>43819</v>
      </c>
      <c r="X323" s="27"/>
      <c r="AA323" s="35"/>
      <c r="AB323" s="27"/>
      <c r="AC323" s="27"/>
      <c r="AD323" s="27"/>
      <c r="AE323" s="27"/>
      <c r="AF323" s="27"/>
      <c r="AG323" s="27"/>
      <c r="AH323" s="27"/>
      <c r="AI323" s="27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</row>
    <row r="324" spans="1:182" x14ac:dyDescent="0.15">
      <c r="A324" s="38">
        <f t="shared" si="106"/>
        <v>43768</v>
      </c>
      <c r="B324" s="39">
        <f t="shared" ca="1" si="112"/>
        <v>10072.72139999</v>
      </c>
      <c r="C324" s="40">
        <f t="shared" si="107"/>
        <v>10000</v>
      </c>
      <c r="D324" s="41">
        <f ca="1">IF(A324&lt;$B$1,VLOOKUP(A324,[1]DI!$A$4:$B$15000,2,FALSE),0)</f>
        <v>5.3999999999999999E-2</v>
      </c>
      <c r="E324" s="40">
        <f t="shared" ca="1" si="113"/>
        <v>2.0871999999999999E-4</v>
      </c>
      <c r="F324" s="42">
        <f t="shared" si="108"/>
        <v>1.24</v>
      </c>
      <c r="G324" s="43">
        <f t="shared" ca="1" si="114"/>
        <v>1.0002588128000001</v>
      </c>
      <c r="H324" s="40">
        <f ca="1">TRUNC(PRODUCT(G$10:G323),15)</f>
        <v>1.0661767056682201</v>
      </c>
      <c r="I324" s="40">
        <f t="shared" ca="1" si="115"/>
        <v>1.0584793010186</v>
      </c>
      <c r="J324" s="40">
        <f t="shared" ca="1" si="116"/>
        <v>1.00727214</v>
      </c>
      <c r="K324" s="21" t="s">
        <v>65</v>
      </c>
      <c r="L324" s="21" t="s">
        <v>65</v>
      </c>
      <c r="M324" s="21" t="s">
        <v>65</v>
      </c>
      <c r="N324" s="21" t="s">
        <v>65</v>
      </c>
      <c r="O324" s="21" t="s">
        <v>65</v>
      </c>
      <c r="P324" s="21" t="s">
        <v>65</v>
      </c>
      <c r="Q324" s="40">
        <f t="shared" ca="1" si="104"/>
        <v>72.721399989999995</v>
      </c>
      <c r="R324" s="44">
        <f>IF(VLOOKUP(A324,$Z$12:$AI$125,8)=VLOOKUP(A323,$Z$12:$AI$125,8),0,VLOOKUP(A324,Z$12:$AI$125,8))</f>
        <v>0</v>
      </c>
      <c r="S324" s="45">
        <f>IF(R324&gt;0,VLOOKUP(R324,Y$12:$AH$125,7),0)</f>
        <v>0</v>
      </c>
      <c r="T324" s="40">
        <f t="shared" si="109"/>
        <v>0</v>
      </c>
      <c r="U324" s="40">
        <f t="shared" ca="1" si="105"/>
        <v>72.721399989999995</v>
      </c>
      <c r="V324" s="46" t="str">
        <f t="shared" si="110"/>
        <v>J=</v>
      </c>
      <c r="W324" s="47">
        <f t="shared" si="111"/>
        <v>43819</v>
      </c>
      <c r="X324" s="27"/>
      <c r="AA324" s="35"/>
      <c r="AB324" s="27"/>
      <c r="AC324" s="27"/>
      <c r="AD324" s="27"/>
      <c r="AE324" s="27"/>
      <c r="AF324" s="27"/>
      <c r="AG324" s="27"/>
      <c r="AH324" s="27"/>
      <c r="AI324" s="27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</row>
    <row r="325" spans="1:182" x14ac:dyDescent="0.15">
      <c r="A325" s="38">
        <f t="shared" si="106"/>
        <v>43769</v>
      </c>
      <c r="B325" s="39">
        <f t="shared" ca="1" si="112"/>
        <v>10075.32829999</v>
      </c>
      <c r="C325" s="40">
        <f t="shared" si="107"/>
        <v>10000</v>
      </c>
      <c r="D325" s="41">
        <f ca="1">IF(A325&lt;$B$1,VLOOKUP(A325,[1]DI!$A$4:$B$15000,2,FALSE),0)</f>
        <v>4.9000000000000002E-2</v>
      </c>
      <c r="E325" s="40">
        <f t="shared" ca="1" si="113"/>
        <v>1.8985000000000001E-4</v>
      </c>
      <c r="F325" s="42">
        <f t="shared" si="108"/>
        <v>1.24</v>
      </c>
      <c r="G325" s="43">
        <f t="shared" ca="1" si="114"/>
        <v>1.000235414</v>
      </c>
      <c r="H325" s="40">
        <f ca="1">TRUNC(PRODUCT(G$10:G324),15)</f>
        <v>1.0664526458467101</v>
      </c>
      <c r="I325" s="40">
        <f t="shared" ca="1" si="115"/>
        <v>1.0584793010186</v>
      </c>
      <c r="J325" s="40">
        <f t="shared" ca="1" si="116"/>
        <v>1.0075328299999999</v>
      </c>
      <c r="K325" s="21" t="s">
        <v>65</v>
      </c>
      <c r="L325" s="21" t="s">
        <v>65</v>
      </c>
      <c r="M325" s="21" t="s">
        <v>65</v>
      </c>
      <c r="N325" s="21" t="s">
        <v>65</v>
      </c>
      <c r="O325" s="21" t="s">
        <v>65</v>
      </c>
      <c r="P325" s="21" t="s">
        <v>65</v>
      </c>
      <c r="Q325" s="40">
        <f t="shared" ca="1" si="104"/>
        <v>75.328299990000005</v>
      </c>
      <c r="R325" s="44">
        <f>IF(VLOOKUP(A325,$Z$12:$AI$125,8)=VLOOKUP(A324,$Z$12:$AI$125,8),0,VLOOKUP(A325,Z$12:$AI$125,8))</f>
        <v>0</v>
      </c>
      <c r="S325" s="45">
        <f>IF(R325&gt;0,VLOOKUP(R325,Y$12:$AH$125,7),0)</f>
        <v>0</v>
      </c>
      <c r="T325" s="40">
        <f t="shared" si="109"/>
        <v>0</v>
      </c>
      <c r="U325" s="40">
        <f t="shared" ca="1" si="105"/>
        <v>75.328299990000005</v>
      </c>
      <c r="V325" s="46" t="str">
        <f t="shared" si="110"/>
        <v>J=</v>
      </c>
      <c r="W325" s="47">
        <f t="shared" si="111"/>
        <v>43819</v>
      </c>
      <c r="X325" s="27"/>
      <c r="AA325" s="35"/>
      <c r="AB325" s="27"/>
      <c r="AC325" s="27"/>
      <c r="AD325" s="27"/>
      <c r="AE325" s="27"/>
      <c r="AF325" s="27"/>
      <c r="AG325" s="27"/>
      <c r="AH325" s="27"/>
      <c r="AI325" s="27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</row>
    <row r="326" spans="1:182" x14ac:dyDescent="0.15">
      <c r="A326" s="38">
        <f t="shared" si="106"/>
        <v>43770</v>
      </c>
      <c r="B326" s="39">
        <f t="shared" ca="1" si="112"/>
        <v>10077.70019999</v>
      </c>
      <c r="C326" s="40">
        <f t="shared" si="107"/>
        <v>10000</v>
      </c>
      <c r="D326" s="41">
        <f ca="1">IF(A326&lt;$B$1,VLOOKUP(A326,[1]DI!$A$4:$B$15000,2,FALSE),0)</f>
        <v>4.9000000000000002E-2</v>
      </c>
      <c r="E326" s="40">
        <f t="shared" ca="1" si="113"/>
        <v>1.8985000000000001E-4</v>
      </c>
      <c r="F326" s="42">
        <f t="shared" si="108"/>
        <v>1.24</v>
      </c>
      <c r="G326" s="43">
        <f t="shared" ca="1" si="114"/>
        <v>1.000235414</v>
      </c>
      <c r="H326" s="40">
        <f ca="1">TRUNC(PRODUCT(G$10:G325),15)</f>
        <v>1.0667037037298801</v>
      </c>
      <c r="I326" s="40">
        <f t="shared" ca="1" si="115"/>
        <v>1.0584793010186</v>
      </c>
      <c r="J326" s="40">
        <f t="shared" ca="1" si="116"/>
        <v>1.0077700199999999</v>
      </c>
      <c r="K326" s="21" t="s">
        <v>65</v>
      </c>
      <c r="L326" s="21" t="s">
        <v>65</v>
      </c>
      <c r="M326" s="21" t="s">
        <v>65</v>
      </c>
      <c r="N326" s="21" t="s">
        <v>65</v>
      </c>
      <c r="O326" s="21" t="s">
        <v>65</v>
      </c>
      <c r="P326" s="21" t="s">
        <v>65</v>
      </c>
      <c r="Q326" s="40">
        <f t="shared" ca="1" si="104"/>
        <v>77.700199990000002</v>
      </c>
      <c r="R326" s="44">
        <f>IF(VLOOKUP(A326,$Z$12:$AI$125,8)=VLOOKUP(A325,$Z$12:$AI$125,8),0,VLOOKUP(A326,Z$12:$AI$125,8))</f>
        <v>0</v>
      </c>
      <c r="S326" s="45">
        <f>IF(R326&gt;0,VLOOKUP(R326,Y$12:$AH$125,7),0)</f>
        <v>0</v>
      </c>
      <c r="T326" s="40">
        <f t="shared" si="109"/>
        <v>0</v>
      </c>
      <c r="U326" s="40">
        <f t="shared" ca="1" si="105"/>
        <v>77.700199990000002</v>
      </c>
      <c r="V326" s="46" t="str">
        <f t="shared" si="110"/>
        <v>J=</v>
      </c>
      <c r="W326" s="47">
        <f t="shared" si="111"/>
        <v>43819</v>
      </c>
      <c r="X326" s="27"/>
      <c r="AA326" s="35"/>
      <c r="AB326" s="27"/>
      <c r="AC326" s="27"/>
      <c r="AD326" s="27"/>
      <c r="AE326" s="27"/>
      <c r="AF326" s="27"/>
      <c r="AG326" s="27"/>
      <c r="AH326" s="27"/>
      <c r="AI326" s="27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</row>
    <row r="327" spans="1:182" x14ac:dyDescent="0.15">
      <c r="A327" s="38">
        <f t="shared" si="106"/>
        <v>43771</v>
      </c>
      <c r="B327" s="39">
        <f t="shared" ca="1" si="112"/>
        <v>10080.0726</v>
      </c>
      <c r="C327" s="40">
        <f t="shared" si="107"/>
        <v>10000</v>
      </c>
      <c r="D327" s="41">
        <f ca="1">IF(A327&lt;$B$1,VLOOKUP(A327,[1]DI!$A$4:$B$15000,2,FALSE),0)</f>
        <v>0</v>
      </c>
      <c r="E327" s="40">
        <f t="shared" ca="1" si="113"/>
        <v>0</v>
      </c>
      <c r="F327" s="42">
        <f t="shared" si="108"/>
        <v>1.24</v>
      </c>
      <c r="G327" s="43">
        <f t="shared" ca="1" si="114"/>
        <v>1</v>
      </c>
      <c r="H327" s="40">
        <f ca="1">TRUNC(PRODUCT(G$10:G326),15)</f>
        <v>1.0669548207155899</v>
      </c>
      <c r="I327" s="40">
        <f t="shared" ca="1" si="115"/>
        <v>1.0584793010186</v>
      </c>
      <c r="J327" s="40">
        <f t="shared" ca="1" si="116"/>
        <v>1.0080072600000001</v>
      </c>
      <c r="K327" s="21" t="s">
        <v>65</v>
      </c>
      <c r="L327" s="21" t="s">
        <v>65</v>
      </c>
      <c r="M327" s="21" t="s">
        <v>65</v>
      </c>
      <c r="N327" s="21" t="s">
        <v>65</v>
      </c>
      <c r="O327" s="21" t="s">
        <v>65</v>
      </c>
      <c r="P327" s="21" t="s">
        <v>65</v>
      </c>
      <c r="Q327" s="40">
        <f t="shared" ca="1" si="104"/>
        <v>80.072599999999994</v>
      </c>
      <c r="R327" s="44">
        <f>IF(VLOOKUP(A327,$Z$12:$AI$125,8)=VLOOKUP(A326,$Z$12:$AI$125,8),0,VLOOKUP(A327,Z$12:$AI$125,8))</f>
        <v>0</v>
      </c>
      <c r="S327" s="45">
        <f>IF(R327&gt;0,VLOOKUP(R327,Y$12:$AH$125,7),0)</f>
        <v>0</v>
      </c>
      <c r="T327" s="40">
        <f t="shared" si="109"/>
        <v>0</v>
      </c>
      <c r="U327" s="40">
        <f t="shared" ca="1" si="105"/>
        <v>80.072599999999994</v>
      </c>
      <c r="V327" s="46" t="str">
        <f t="shared" si="110"/>
        <v>J=</v>
      </c>
      <c r="W327" s="47">
        <f t="shared" si="111"/>
        <v>43819</v>
      </c>
      <c r="X327" s="27"/>
      <c r="AA327" s="35"/>
      <c r="AB327" s="27"/>
      <c r="AC327" s="27"/>
      <c r="AD327" s="27"/>
      <c r="AE327" s="27"/>
      <c r="AF327" s="27"/>
      <c r="AG327" s="27"/>
      <c r="AH327" s="27"/>
      <c r="AI327" s="27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</row>
    <row r="328" spans="1:182" x14ac:dyDescent="0.15">
      <c r="A328" s="38">
        <f t="shared" si="106"/>
        <v>43772</v>
      </c>
      <c r="B328" s="39">
        <f t="shared" ca="1" si="112"/>
        <v>10080.0726</v>
      </c>
      <c r="C328" s="40">
        <f t="shared" si="107"/>
        <v>10000</v>
      </c>
      <c r="D328" s="41">
        <f ca="1">IF(A328&lt;$B$1,VLOOKUP(A328,[1]DI!$A$4:$B$15000,2,FALSE),0)</f>
        <v>0</v>
      </c>
      <c r="E328" s="40">
        <f t="shared" ca="1" si="113"/>
        <v>0</v>
      </c>
      <c r="F328" s="42">
        <f t="shared" si="108"/>
        <v>1.24</v>
      </c>
      <c r="G328" s="43">
        <f t="shared" ca="1" si="114"/>
        <v>1</v>
      </c>
      <c r="H328" s="40">
        <f ca="1">TRUNC(PRODUCT(G$10:G327),15)</f>
        <v>1.0669548207155899</v>
      </c>
      <c r="I328" s="40">
        <f t="shared" ca="1" si="115"/>
        <v>1.0584793010186</v>
      </c>
      <c r="J328" s="40">
        <f t="shared" ca="1" si="116"/>
        <v>1.0080072600000001</v>
      </c>
      <c r="K328" s="21" t="s">
        <v>65</v>
      </c>
      <c r="L328" s="21" t="s">
        <v>65</v>
      </c>
      <c r="M328" s="21" t="s">
        <v>65</v>
      </c>
      <c r="N328" s="21" t="s">
        <v>65</v>
      </c>
      <c r="O328" s="21" t="s">
        <v>65</v>
      </c>
      <c r="P328" s="21" t="s">
        <v>65</v>
      </c>
      <c r="Q328" s="40">
        <f t="shared" ca="1" si="104"/>
        <v>80.072599999999994</v>
      </c>
      <c r="R328" s="44">
        <f>IF(VLOOKUP(A328,$Z$12:$AI$125,8)=VLOOKUP(A327,$Z$12:$AI$125,8),0,VLOOKUP(A328,Z$12:$AI$125,8))</f>
        <v>0</v>
      </c>
      <c r="S328" s="45">
        <f>IF(R328&gt;0,VLOOKUP(R328,Y$12:$AH$125,7),0)</f>
        <v>0</v>
      </c>
      <c r="T328" s="40">
        <f t="shared" si="109"/>
        <v>0</v>
      </c>
      <c r="U328" s="40">
        <f t="shared" ca="1" si="105"/>
        <v>80.072599999999994</v>
      </c>
      <c r="V328" s="46" t="str">
        <f t="shared" si="110"/>
        <v>J=</v>
      </c>
      <c r="W328" s="47">
        <f t="shared" si="111"/>
        <v>43819</v>
      </c>
      <c r="X328" s="27"/>
      <c r="AA328" s="35"/>
      <c r="AB328" s="27"/>
      <c r="AC328" s="27"/>
      <c r="AD328" s="27"/>
      <c r="AE328" s="27"/>
      <c r="AF328" s="27"/>
      <c r="AG328" s="27"/>
      <c r="AH328" s="27"/>
      <c r="AI328" s="27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</row>
    <row r="329" spans="1:182" x14ac:dyDescent="0.15">
      <c r="A329" s="38">
        <f t="shared" si="106"/>
        <v>43773</v>
      </c>
      <c r="B329" s="39">
        <f t="shared" ca="1" si="112"/>
        <v>10080.0726</v>
      </c>
      <c r="C329" s="40">
        <f t="shared" si="107"/>
        <v>10000</v>
      </c>
      <c r="D329" s="41">
        <f ca="1">IF(A329&lt;$B$1,VLOOKUP(A329,[1]DI!$A$4:$B$15000,2,FALSE),0)</f>
        <v>4.9000000000000002E-2</v>
      </c>
      <c r="E329" s="40">
        <f t="shared" ca="1" si="113"/>
        <v>1.8985000000000001E-4</v>
      </c>
      <c r="F329" s="42">
        <f t="shared" si="108"/>
        <v>1.24</v>
      </c>
      <c r="G329" s="43">
        <f t="shared" ca="1" si="114"/>
        <v>1.000235414</v>
      </c>
      <c r="H329" s="40">
        <f ca="1">TRUNC(PRODUCT(G$10:G328),15)</f>
        <v>1.0669548207155899</v>
      </c>
      <c r="I329" s="40">
        <f t="shared" ca="1" si="115"/>
        <v>1.0584793010186</v>
      </c>
      <c r="J329" s="40">
        <f t="shared" ca="1" si="116"/>
        <v>1.0080072600000001</v>
      </c>
      <c r="K329" s="21" t="s">
        <v>65</v>
      </c>
      <c r="L329" s="21" t="s">
        <v>65</v>
      </c>
      <c r="M329" s="21" t="s">
        <v>65</v>
      </c>
      <c r="N329" s="21" t="s">
        <v>65</v>
      </c>
      <c r="O329" s="21" t="s">
        <v>65</v>
      </c>
      <c r="P329" s="21" t="s">
        <v>65</v>
      </c>
      <c r="Q329" s="40">
        <f t="shared" ca="1" si="104"/>
        <v>80.072599999999994</v>
      </c>
      <c r="R329" s="44">
        <f>IF(VLOOKUP(A329,$Z$12:$AI$125,8)=VLOOKUP(A328,$Z$12:$AI$125,8),0,VLOOKUP(A329,Z$12:$AI$125,8))</f>
        <v>0</v>
      </c>
      <c r="S329" s="45">
        <f>IF(R329&gt;0,VLOOKUP(R329,Y$12:$AH$125,7),0)</f>
        <v>0</v>
      </c>
      <c r="T329" s="40">
        <f t="shared" si="109"/>
        <v>0</v>
      </c>
      <c r="U329" s="40">
        <f t="shared" ca="1" si="105"/>
        <v>80.072599999999994</v>
      </c>
      <c r="V329" s="46" t="str">
        <f t="shared" si="110"/>
        <v>J=</v>
      </c>
      <c r="W329" s="47">
        <f t="shared" si="111"/>
        <v>43819</v>
      </c>
      <c r="X329" s="27"/>
      <c r="AA329" s="35"/>
      <c r="AB329" s="27"/>
      <c r="AC329" s="27"/>
      <c r="AD329" s="27"/>
      <c r="AE329" s="27"/>
      <c r="AF329" s="27"/>
      <c r="AG329" s="27"/>
      <c r="AH329" s="27"/>
      <c r="AI329" s="27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</row>
    <row r="330" spans="1:182" x14ac:dyDescent="0.15">
      <c r="A330" s="38">
        <f t="shared" si="106"/>
        <v>43774</v>
      </c>
      <c r="B330" s="39">
        <f t="shared" ca="1" si="112"/>
        <v>10082.445599999999</v>
      </c>
      <c r="C330" s="40">
        <f t="shared" si="107"/>
        <v>10000</v>
      </c>
      <c r="D330" s="41">
        <f ca="1">IF(A330&lt;$B$1,VLOOKUP(A330,[1]DI!$A$4:$B$15000,2,FALSE),0)</f>
        <v>4.9000000000000002E-2</v>
      </c>
      <c r="E330" s="40">
        <f t="shared" ca="1" si="113"/>
        <v>1.8985000000000001E-4</v>
      </c>
      <c r="F330" s="42">
        <f t="shared" si="108"/>
        <v>1.24</v>
      </c>
      <c r="G330" s="43">
        <f t="shared" ca="1" si="114"/>
        <v>1.000235414</v>
      </c>
      <c r="H330" s="40">
        <f ca="1">TRUNC(PRODUCT(G$10:G329),15)</f>
        <v>1.0672059968177501</v>
      </c>
      <c r="I330" s="40">
        <f t="shared" ca="1" si="115"/>
        <v>1.0584793010186</v>
      </c>
      <c r="J330" s="40">
        <f t="shared" ca="1" si="116"/>
        <v>1.0082445600000001</v>
      </c>
      <c r="K330" s="21" t="s">
        <v>65</v>
      </c>
      <c r="L330" s="21" t="s">
        <v>65</v>
      </c>
      <c r="M330" s="21" t="s">
        <v>65</v>
      </c>
      <c r="N330" s="21" t="s">
        <v>65</v>
      </c>
      <c r="O330" s="21" t="s">
        <v>65</v>
      </c>
      <c r="P330" s="21" t="s">
        <v>65</v>
      </c>
      <c r="Q330" s="40">
        <f t="shared" ref="Q330:Q393" ca="1" si="117">TRUNC((C330*(J330-1)),8)</f>
        <v>82.445599999999999</v>
      </c>
      <c r="R330" s="44">
        <f>IF(VLOOKUP(A330,$Z$12:$AI$125,8)=VLOOKUP(A329,$Z$12:$AI$125,8),0,VLOOKUP(A330,Z$12:$AI$125,8))</f>
        <v>0</v>
      </c>
      <c r="S330" s="45">
        <f>IF(R330&gt;0,VLOOKUP(R330,Y$12:$AH$125,7),0)</f>
        <v>0</v>
      </c>
      <c r="T330" s="40">
        <f t="shared" si="109"/>
        <v>0</v>
      </c>
      <c r="U330" s="40">
        <f t="shared" ref="U330:U393" ca="1" si="118">(Q330+T330)</f>
        <v>82.445599999999999</v>
      </c>
      <c r="V330" s="46" t="str">
        <f t="shared" si="110"/>
        <v>J=</v>
      </c>
      <c r="W330" s="47">
        <f t="shared" si="111"/>
        <v>43819</v>
      </c>
      <c r="X330" s="27"/>
      <c r="AA330" s="35"/>
      <c r="AB330" s="27"/>
      <c r="AC330" s="27"/>
      <c r="AD330" s="27"/>
      <c r="AE330" s="27"/>
      <c r="AF330" s="27"/>
      <c r="AG330" s="27"/>
      <c r="AH330" s="27"/>
      <c r="AI330" s="27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</row>
    <row r="331" spans="1:182" x14ac:dyDescent="0.15">
      <c r="A331" s="38">
        <f t="shared" ref="A331:A394" si="119">(A330+1)</f>
        <v>43775</v>
      </c>
      <c r="B331" s="39">
        <f t="shared" ca="1" si="112"/>
        <v>10084.81909999</v>
      </c>
      <c r="C331" s="40">
        <f t="shared" ref="C331:C394" si="120">TRUNC(C330-T330,8)</f>
        <v>10000</v>
      </c>
      <c r="D331" s="41">
        <f ca="1">IF(A331&lt;$B$1,VLOOKUP(A331,[1]DI!$A$4:$B$15000,2,FALSE),0)</f>
        <v>4.9000000000000002E-2</v>
      </c>
      <c r="E331" s="40">
        <f t="shared" ca="1" si="113"/>
        <v>1.8985000000000001E-4</v>
      </c>
      <c r="F331" s="42">
        <f t="shared" ref="F331:F394" si="121">F330</f>
        <v>1.24</v>
      </c>
      <c r="G331" s="43">
        <f t="shared" ca="1" si="114"/>
        <v>1.000235414</v>
      </c>
      <c r="H331" s="40">
        <f ca="1">TRUNC(PRODUCT(G$10:G330),15)</f>
        <v>1.06745723205029</v>
      </c>
      <c r="I331" s="40">
        <f t="shared" ca="1" si="115"/>
        <v>1.0584793010186</v>
      </c>
      <c r="J331" s="40">
        <f t="shared" ca="1" si="116"/>
        <v>1.00848191</v>
      </c>
      <c r="K331" s="21" t="s">
        <v>65</v>
      </c>
      <c r="L331" s="21" t="s">
        <v>65</v>
      </c>
      <c r="M331" s="21" t="s">
        <v>65</v>
      </c>
      <c r="N331" s="21" t="s">
        <v>65</v>
      </c>
      <c r="O331" s="21" t="s">
        <v>65</v>
      </c>
      <c r="P331" s="21" t="s">
        <v>65</v>
      </c>
      <c r="Q331" s="40">
        <f t="shared" ca="1" si="117"/>
        <v>84.819099989999998</v>
      </c>
      <c r="R331" s="44">
        <f>IF(VLOOKUP(A331,$Z$12:$AI$125,8)=VLOOKUP(A330,$Z$12:$AI$125,8),0,VLOOKUP(A331,Z$12:$AI$125,8))</f>
        <v>0</v>
      </c>
      <c r="S331" s="45">
        <f>IF(R331&gt;0,VLOOKUP(R331,Y$12:$AH$125,7),0)</f>
        <v>0</v>
      </c>
      <c r="T331" s="40">
        <f t="shared" ref="T331:T394" si="122">IF(S331&gt;0,(C331*S331),0)</f>
        <v>0</v>
      </c>
      <c r="U331" s="40">
        <f t="shared" ca="1" si="118"/>
        <v>84.819099989999998</v>
      </c>
      <c r="V331" s="46" t="str">
        <f t="shared" ref="V331:V394" si="123">IF(R330&gt;0,VLOOKUP(A330,$Z$12:$AI$125,9),V330)</f>
        <v>J=</v>
      </c>
      <c r="W331" s="47">
        <f t="shared" ref="W331:W394" si="124">IF(R330&gt;0,VLOOKUP(A330,$Z$12:$AI$125,10),W330)</f>
        <v>43819</v>
      </c>
      <c r="X331" s="27"/>
      <c r="AA331" s="35"/>
      <c r="AB331" s="27"/>
      <c r="AC331" s="27"/>
      <c r="AD331" s="27"/>
      <c r="AE331" s="27"/>
      <c r="AF331" s="27"/>
      <c r="AG331" s="27"/>
      <c r="AH331" s="27"/>
      <c r="AI331" s="27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</row>
    <row r="332" spans="1:182" x14ac:dyDescent="0.15">
      <c r="A332" s="38">
        <f t="shared" si="119"/>
        <v>43776</v>
      </c>
      <c r="B332" s="39">
        <f t="shared" ref="B332:B395" ca="1" si="125">IF(A332&lt;=TODAY(),C332+Q332,IF(AND(A332&gt;TODAY(),A332&lt;=$B$1),IF(VLOOKUP(TODAY(),$A$10:$D$5000,4,FALSE)=0,"n.d",C332+Q332),"n.d"))</f>
        <v>10087.19329999</v>
      </c>
      <c r="C332" s="40">
        <f t="shared" si="120"/>
        <v>10000</v>
      </c>
      <c r="D332" s="41">
        <f ca="1">IF(A332&lt;$B$1,VLOOKUP(A332,[1]DI!$A$4:$B$15000,2,FALSE),0)</f>
        <v>4.9000000000000002E-2</v>
      </c>
      <c r="E332" s="40">
        <f t="shared" ref="E332:E395" ca="1" si="126">ROUND((((1+D332)^(1/252)-1)),8)</f>
        <v>1.8985000000000001E-4</v>
      </c>
      <c r="F332" s="42">
        <f t="shared" si="121"/>
        <v>1.24</v>
      </c>
      <c r="G332" s="43">
        <f t="shared" ref="G332:G395" ca="1" si="127">TRUNC((1+(E332*F332)),15)</f>
        <v>1.000235414</v>
      </c>
      <c r="H332" s="40">
        <f ca="1">TRUNC(PRODUCT(G$10:G331),15)</f>
        <v>1.06770852642711</v>
      </c>
      <c r="I332" s="40">
        <f t="shared" ref="I332:I395" ca="1" si="128">IF(OR(R331&gt;0,R331="E"),H331,I331)</f>
        <v>1.0584793010186</v>
      </c>
      <c r="J332" s="40">
        <f t="shared" ref="J332:J395" ca="1" si="129">ROUND(TRUNC(H332/I332,15),8)</f>
        <v>1.0087193299999999</v>
      </c>
      <c r="K332" s="21" t="s">
        <v>65</v>
      </c>
      <c r="L332" s="21" t="s">
        <v>65</v>
      </c>
      <c r="M332" s="21" t="s">
        <v>65</v>
      </c>
      <c r="N332" s="21" t="s">
        <v>65</v>
      </c>
      <c r="O332" s="21" t="s">
        <v>65</v>
      </c>
      <c r="P332" s="21" t="s">
        <v>65</v>
      </c>
      <c r="Q332" s="40">
        <f t="shared" ca="1" si="117"/>
        <v>87.19329999</v>
      </c>
      <c r="R332" s="44">
        <f>IF(VLOOKUP(A332,$Z$12:$AI$125,8)=VLOOKUP(A331,$Z$12:$AI$125,8),0,VLOOKUP(A332,Z$12:$AI$125,8))</f>
        <v>0</v>
      </c>
      <c r="S332" s="45">
        <f>IF(R332&gt;0,VLOOKUP(R332,Y$12:$AH$125,7),0)</f>
        <v>0</v>
      </c>
      <c r="T332" s="40">
        <f t="shared" si="122"/>
        <v>0</v>
      </c>
      <c r="U332" s="40">
        <f t="shared" ca="1" si="118"/>
        <v>87.19329999</v>
      </c>
      <c r="V332" s="46" t="str">
        <f t="shared" si="123"/>
        <v>J=</v>
      </c>
      <c r="W332" s="47">
        <f t="shared" si="124"/>
        <v>43819</v>
      </c>
      <c r="X332" s="27"/>
      <c r="AA332" s="35"/>
      <c r="AB332" s="27"/>
      <c r="AC332" s="27"/>
      <c r="AD332" s="27"/>
      <c r="AE332" s="27"/>
      <c r="AF332" s="27"/>
      <c r="AG332" s="27"/>
      <c r="AH332" s="27"/>
      <c r="AI332" s="27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</row>
    <row r="333" spans="1:182" x14ac:dyDescent="0.15">
      <c r="A333" s="38">
        <f t="shared" si="119"/>
        <v>43777</v>
      </c>
      <c r="B333" s="39">
        <f t="shared" ca="1" si="125"/>
        <v>10089.5679</v>
      </c>
      <c r="C333" s="40">
        <f t="shared" si="120"/>
        <v>10000</v>
      </c>
      <c r="D333" s="41">
        <f ca="1">IF(A333&lt;$B$1,VLOOKUP(A333,[1]DI!$A$4:$B$15000,2,FALSE),0)</f>
        <v>4.9000000000000002E-2</v>
      </c>
      <c r="E333" s="40">
        <f t="shared" ca="1" si="126"/>
        <v>1.8985000000000001E-4</v>
      </c>
      <c r="F333" s="42">
        <f t="shared" si="121"/>
        <v>1.24</v>
      </c>
      <c r="G333" s="43">
        <f t="shared" ca="1" si="127"/>
        <v>1.000235414</v>
      </c>
      <c r="H333" s="40">
        <f ca="1">TRUNC(PRODUCT(G$10:G332),15)</f>
        <v>1.0679598799621499</v>
      </c>
      <c r="I333" s="40">
        <f t="shared" ca="1" si="128"/>
        <v>1.0584793010186</v>
      </c>
      <c r="J333" s="40">
        <f t="shared" ca="1" si="129"/>
        <v>1.00895679</v>
      </c>
      <c r="K333" s="21" t="s">
        <v>65</v>
      </c>
      <c r="L333" s="21" t="s">
        <v>65</v>
      </c>
      <c r="M333" s="21" t="s">
        <v>65</v>
      </c>
      <c r="N333" s="21" t="s">
        <v>65</v>
      </c>
      <c r="O333" s="21" t="s">
        <v>65</v>
      </c>
      <c r="P333" s="21" t="s">
        <v>65</v>
      </c>
      <c r="Q333" s="40">
        <f t="shared" ca="1" si="117"/>
        <v>89.567899999999995</v>
      </c>
      <c r="R333" s="44">
        <f>IF(VLOOKUP(A333,$Z$12:$AI$125,8)=VLOOKUP(A332,$Z$12:$AI$125,8),0,VLOOKUP(A333,Z$12:$AI$125,8))</f>
        <v>0</v>
      </c>
      <c r="S333" s="45">
        <f>IF(R333&gt;0,VLOOKUP(R333,Y$12:$AH$125,7),0)</f>
        <v>0</v>
      </c>
      <c r="T333" s="40">
        <f t="shared" si="122"/>
        <v>0</v>
      </c>
      <c r="U333" s="40">
        <f t="shared" ca="1" si="118"/>
        <v>89.567899999999995</v>
      </c>
      <c r="V333" s="46" t="str">
        <f t="shared" si="123"/>
        <v>J=</v>
      </c>
      <c r="W333" s="47">
        <f t="shared" si="124"/>
        <v>43819</v>
      </c>
      <c r="X333" s="27"/>
      <c r="AA333" s="35"/>
      <c r="AB333" s="27"/>
      <c r="AC333" s="27"/>
      <c r="AD333" s="27"/>
      <c r="AE333" s="27"/>
      <c r="AF333" s="27"/>
      <c r="AG333" s="27"/>
      <c r="AH333" s="27"/>
      <c r="AI333" s="27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</row>
    <row r="334" spans="1:182" x14ac:dyDescent="0.15">
      <c r="A334" s="38">
        <f t="shared" si="119"/>
        <v>43778</v>
      </c>
      <c r="B334" s="39">
        <f t="shared" ca="1" si="125"/>
        <v>10091.9431</v>
      </c>
      <c r="C334" s="40">
        <f t="shared" si="120"/>
        <v>10000</v>
      </c>
      <c r="D334" s="41">
        <f ca="1">IF(A334&lt;$B$1,VLOOKUP(A334,[1]DI!$A$4:$B$15000,2,FALSE),0)</f>
        <v>0</v>
      </c>
      <c r="E334" s="40">
        <f t="shared" ca="1" si="126"/>
        <v>0</v>
      </c>
      <c r="F334" s="42">
        <f t="shared" si="121"/>
        <v>1.24</v>
      </c>
      <c r="G334" s="43">
        <f t="shared" ca="1" si="127"/>
        <v>1</v>
      </c>
      <c r="H334" s="40">
        <f ca="1">TRUNC(PRODUCT(G$10:G333),15)</f>
        <v>1.0682112926693299</v>
      </c>
      <c r="I334" s="40">
        <f t="shared" ca="1" si="128"/>
        <v>1.0584793010186</v>
      </c>
      <c r="J334" s="40">
        <f t="shared" ca="1" si="129"/>
        <v>1.00919431</v>
      </c>
      <c r="K334" s="21" t="s">
        <v>65</v>
      </c>
      <c r="L334" s="21" t="s">
        <v>65</v>
      </c>
      <c r="M334" s="21" t="s">
        <v>65</v>
      </c>
      <c r="N334" s="21" t="s">
        <v>65</v>
      </c>
      <c r="O334" s="21" t="s">
        <v>65</v>
      </c>
      <c r="P334" s="21" t="s">
        <v>65</v>
      </c>
      <c r="Q334" s="40">
        <f t="shared" ca="1" si="117"/>
        <v>91.943100000000001</v>
      </c>
      <c r="R334" s="44">
        <f>IF(VLOOKUP(A334,$Z$12:$AI$125,8)=VLOOKUP(A333,$Z$12:$AI$125,8),0,VLOOKUP(A334,Z$12:$AI$125,8))</f>
        <v>0</v>
      </c>
      <c r="S334" s="45">
        <f>IF(R334&gt;0,VLOOKUP(R334,Y$12:$AH$125,7),0)</f>
        <v>0</v>
      </c>
      <c r="T334" s="40">
        <f t="shared" si="122"/>
        <v>0</v>
      </c>
      <c r="U334" s="40">
        <f t="shared" ca="1" si="118"/>
        <v>91.943100000000001</v>
      </c>
      <c r="V334" s="46" t="str">
        <f t="shared" si="123"/>
        <v>J=</v>
      </c>
      <c r="W334" s="47">
        <f t="shared" si="124"/>
        <v>43819</v>
      </c>
      <c r="X334" s="27"/>
      <c r="AA334" s="35"/>
      <c r="AB334" s="27"/>
      <c r="AC334" s="27"/>
      <c r="AD334" s="27"/>
      <c r="AE334" s="27"/>
      <c r="AF334" s="27"/>
      <c r="AG334" s="27"/>
      <c r="AH334" s="27"/>
      <c r="AI334" s="27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</row>
    <row r="335" spans="1:182" x14ac:dyDescent="0.15">
      <c r="A335" s="38">
        <f t="shared" si="119"/>
        <v>43779</v>
      </c>
      <c r="B335" s="39">
        <f t="shared" ca="1" si="125"/>
        <v>10091.9431</v>
      </c>
      <c r="C335" s="40">
        <f t="shared" si="120"/>
        <v>10000</v>
      </c>
      <c r="D335" s="41">
        <f ca="1">IF(A335&lt;$B$1,VLOOKUP(A335,[1]DI!$A$4:$B$15000,2,FALSE),0)</f>
        <v>0</v>
      </c>
      <c r="E335" s="40">
        <f t="shared" ca="1" si="126"/>
        <v>0</v>
      </c>
      <c r="F335" s="42">
        <f t="shared" si="121"/>
        <v>1.24</v>
      </c>
      <c r="G335" s="43">
        <f t="shared" ca="1" si="127"/>
        <v>1</v>
      </c>
      <c r="H335" s="40">
        <f ca="1">TRUNC(PRODUCT(G$10:G334),15)</f>
        <v>1.0682112926693299</v>
      </c>
      <c r="I335" s="40">
        <f t="shared" ca="1" si="128"/>
        <v>1.0584793010186</v>
      </c>
      <c r="J335" s="40">
        <f t="shared" ca="1" si="129"/>
        <v>1.00919431</v>
      </c>
      <c r="K335" s="21" t="s">
        <v>65</v>
      </c>
      <c r="L335" s="21" t="s">
        <v>65</v>
      </c>
      <c r="M335" s="21" t="s">
        <v>65</v>
      </c>
      <c r="N335" s="21" t="s">
        <v>65</v>
      </c>
      <c r="O335" s="21" t="s">
        <v>65</v>
      </c>
      <c r="P335" s="21" t="s">
        <v>65</v>
      </c>
      <c r="Q335" s="40">
        <f t="shared" ca="1" si="117"/>
        <v>91.943100000000001</v>
      </c>
      <c r="R335" s="44">
        <f>IF(VLOOKUP(A335,$Z$12:$AI$125,8)=VLOOKUP(A334,$Z$12:$AI$125,8),0,VLOOKUP(A335,Z$12:$AI$125,8))</f>
        <v>0</v>
      </c>
      <c r="S335" s="45">
        <f>IF(R335&gt;0,VLOOKUP(R335,Y$12:$AH$125,7),0)</f>
        <v>0</v>
      </c>
      <c r="T335" s="40">
        <f t="shared" si="122"/>
        <v>0</v>
      </c>
      <c r="U335" s="40">
        <f t="shared" ca="1" si="118"/>
        <v>91.943100000000001</v>
      </c>
      <c r="V335" s="46" t="str">
        <f t="shared" si="123"/>
        <v>J=</v>
      </c>
      <c r="W335" s="47">
        <f t="shared" si="124"/>
        <v>43819</v>
      </c>
      <c r="X335" s="27"/>
      <c r="AA335" s="35"/>
      <c r="AB335" s="27"/>
      <c r="AC335" s="27"/>
      <c r="AD335" s="27"/>
      <c r="AE335" s="27"/>
      <c r="AF335" s="27"/>
      <c r="AG335" s="27"/>
      <c r="AH335" s="27"/>
      <c r="AI335" s="27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</row>
    <row r="336" spans="1:182" x14ac:dyDescent="0.15">
      <c r="A336" s="38">
        <f t="shared" si="119"/>
        <v>43780</v>
      </c>
      <c r="B336" s="39">
        <f t="shared" ca="1" si="125"/>
        <v>10091.9431</v>
      </c>
      <c r="C336" s="40">
        <f t="shared" si="120"/>
        <v>10000</v>
      </c>
      <c r="D336" s="41">
        <f ca="1">IF(A336&lt;$B$1,VLOOKUP(A336,[1]DI!$A$4:$B$15000,2,FALSE),0)</f>
        <v>4.9000000000000002E-2</v>
      </c>
      <c r="E336" s="40">
        <f t="shared" ca="1" si="126"/>
        <v>1.8985000000000001E-4</v>
      </c>
      <c r="F336" s="42">
        <f t="shared" si="121"/>
        <v>1.24</v>
      </c>
      <c r="G336" s="43">
        <f t="shared" ca="1" si="127"/>
        <v>1.000235414</v>
      </c>
      <c r="H336" s="40">
        <f ca="1">TRUNC(PRODUCT(G$10:G335),15)</f>
        <v>1.0682112926693299</v>
      </c>
      <c r="I336" s="40">
        <f t="shared" ca="1" si="128"/>
        <v>1.0584793010186</v>
      </c>
      <c r="J336" s="40">
        <f t="shared" ca="1" si="129"/>
        <v>1.00919431</v>
      </c>
      <c r="K336" s="21" t="s">
        <v>65</v>
      </c>
      <c r="L336" s="21" t="s">
        <v>65</v>
      </c>
      <c r="M336" s="21" t="s">
        <v>65</v>
      </c>
      <c r="N336" s="21" t="s">
        <v>65</v>
      </c>
      <c r="O336" s="21" t="s">
        <v>65</v>
      </c>
      <c r="P336" s="21" t="s">
        <v>65</v>
      </c>
      <c r="Q336" s="40">
        <f t="shared" ca="1" si="117"/>
        <v>91.943100000000001</v>
      </c>
      <c r="R336" s="44">
        <f>IF(VLOOKUP(A336,$Z$12:$AI$125,8)=VLOOKUP(A335,$Z$12:$AI$125,8),0,VLOOKUP(A336,Z$12:$AI$125,8))</f>
        <v>0</v>
      </c>
      <c r="S336" s="45">
        <f>IF(R336&gt;0,VLOOKUP(R336,Y$12:$AH$125,7),0)</f>
        <v>0</v>
      </c>
      <c r="T336" s="40">
        <f t="shared" si="122"/>
        <v>0</v>
      </c>
      <c r="U336" s="40">
        <f t="shared" ca="1" si="118"/>
        <v>91.943100000000001</v>
      </c>
      <c r="V336" s="46" t="str">
        <f t="shared" si="123"/>
        <v>J=</v>
      </c>
      <c r="W336" s="47">
        <f t="shared" si="124"/>
        <v>43819</v>
      </c>
      <c r="X336" s="27"/>
      <c r="AA336" s="35"/>
      <c r="AB336" s="27"/>
      <c r="AC336" s="27"/>
      <c r="AD336" s="27"/>
      <c r="AE336" s="27"/>
      <c r="AF336" s="27"/>
      <c r="AG336" s="27"/>
      <c r="AH336" s="27"/>
      <c r="AI336" s="27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</row>
    <row r="337" spans="1:187" x14ac:dyDescent="0.15">
      <c r="A337" s="38">
        <f t="shared" si="119"/>
        <v>43781</v>
      </c>
      <c r="B337" s="39">
        <f t="shared" ca="1" si="125"/>
        <v>10094.3189</v>
      </c>
      <c r="C337" s="40">
        <f t="shared" si="120"/>
        <v>10000</v>
      </c>
      <c r="D337" s="41">
        <f ca="1">IF(A337&lt;$B$1,VLOOKUP(A337,[1]DI!$A$4:$B$15000,2,FALSE),0)</f>
        <v>4.9000000000000002E-2</v>
      </c>
      <c r="E337" s="40">
        <f t="shared" ca="1" si="126"/>
        <v>1.8985000000000001E-4</v>
      </c>
      <c r="F337" s="42">
        <f t="shared" si="121"/>
        <v>1.24</v>
      </c>
      <c r="G337" s="43">
        <f t="shared" ca="1" si="127"/>
        <v>1.000235414</v>
      </c>
      <c r="H337" s="40">
        <f ca="1">TRUNC(PRODUCT(G$10:G336),15)</f>
        <v>1.0684627645625899</v>
      </c>
      <c r="I337" s="40">
        <f t="shared" ca="1" si="128"/>
        <v>1.0584793010186</v>
      </c>
      <c r="J337" s="40">
        <f t="shared" ca="1" si="129"/>
        <v>1.0094318900000001</v>
      </c>
      <c r="K337" s="21" t="s">
        <v>65</v>
      </c>
      <c r="L337" s="21" t="s">
        <v>65</v>
      </c>
      <c r="M337" s="21" t="s">
        <v>65</v>
      </c>
      <c r="N337" s="21" t="s">
        <v>65</v>
      </c>
      <c r="O337" s="21" t="s">
        <v>65</v>
      </c>
      <c r="P337" s="21" t="s">
        <v>65</v>
      </c>
      <c r="Q337" s="40">
        <f t="shared" ca="1" si="117"/>
        <v>94.318899999999999</v>
      </c>
      <c r="R337" s="44">
        <f>IF(VLOOKUP(A337,$Z$12:$AI$125,8)=VLOOKUP(A336,$Z$12:$AI$125,8),0,VLOOKUP(A337,Z$12:$AI$125,8))</f>
        <v>0</v>
      </c>
      <c r="S337" s="45">
        <f>IF(R337&gt;0,VLOOKUP(R337,Y$12:$AH$125,7),0)</f>
        <v>0</v>
      </c>
      <c r="T337" s="40">
        <f t="shared" si="122"/>
        <v>0</v>
      </c>
      <c r="U337" s="40">
        <f t="shared" ca="1" si="118"/>
        <v>94.318899999999999</v>
      </c>
      <c r="V337" s="46" t="str">
        <f t="shared" si="123"/>
        <v>J=</v>
      </c>
      <c r="W337" s="47">
        <f t="shared" si="124"/>
        <v>43819</v>
      </c>
      <c r="X337" s="27"/>
      <c r="AA337" s="35"/>
      <c r="AB337" s="27"/>
      <c r="AC337" s="27"/>
      <c r="AD337" s="27"/>
      <c r="AE337" s="27"/>
      <c r="AF337" s="27"/>
      <c r="AG337" s="27"/>
      <c r="AH337" s="27"/>
      <c r="AI337" s="27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</row>
    <row r="338" spans="1:187" x14ac:dyDescent="0.15">
      <c r="A338" s="38">
        <f t="shared" si="119"/>
        <v>43782</v>
      </c>
      <c r="B338" s="39">
        <f t="shared" ca="1" si="125"/>
        <v>10096.695299999999</v>
      </c>
      <c r="C338" s="40">
        <f t="shared" si="120"/>
        <v>10000</v>
      </c>
      <c r="D338" s="41">
        <f ca="1">IF(A338&lt;$B$1,VLOOKUP(A338,[1]DI!$A$4:$B$15000,2,FALSE),0)</f>
        <v>4.9000000000000002E-2</v>
      </c>
      <c r="E338" s="40">
        <f t="shared" ca="1" si="126"/>
        <v>1.8985000000000001E-4</v>
      </c>
      <c r="F338" s="42">
        <f t="shared" si="121"/>
        <v>1.24</v>
      </c>
      <c r="G338" s="43">
        <f t="shared" ca="1" si="127"/>
        <v>1.000235414</v>
      </c>
      <c r="H338" s="40">
        <f ca="1">TRUNC(PRODUCT(G$10:G337),15)</f>
        <v>1.06871429565584</v>
      </c>
      <c r="I338" s="40">
        <f t="shared" ca="1" si="128"/>
        <v>1.0584793010186</v>
      </c>
      <c r="J338" s="40">
        <f t="shared" ca="1" si="129"/>
        <v>1.00966953</v>
      </c>
      <c r="K338" s="21" t="s">
        <v>65</v>
      </c>
      <c r="L338" s="21" t="s">
        <v>65</v>
      </c>
      <c r="M338" s="21" t="s">
        <v>65</v>
      </c>
      <c r="N338" s="21" t="s">
        <v>65</v>
      </c>
      <c r="O338" s="21" t="s">
        <v>65</v>
      </c>
      <c r="P338" s="21" t="s">
        <v>65</v>
      </c>
      <c r="Q338" s="40">
        <f t="shared" ca="1" si="117"/>
        <v>96.695300000000003</v>
      </c>
      <c r="R338" s="44">
        <f>IF(VLOOKUP(A338,$Z$12:$AI$125,8)=VLOOKUP(A337,$Z$12:$AI$125,8),0,VLOOKUP(A338,Z$12:$AI$125,8))</f>
        <v>0</v>
      </c>
      <c r="S338" s="45">
        <f>IF(R338&gt;0,VLOOKUP(R338,Y$12:$AH$125,7),0)</f>
        <v>0</v>
      </c>
      <c r="T338" s="40">
        <f t="shared" si="122"/>
        <v>0</v>
      </c>
      <c r="U338" s="40">
        <f t="shared" ca="1" si="118"/>
        <v>96.695300000000003</v>
      </c>
      <c r="V338" s="46" t="str">
        <f t="shared" si="123"/>
        <v>J=</v>
      </c>
      <c r="W338" s="47">
        <f t="shared" si="124"/>
        <v>43819</v>
      </c>
      <c r="X338" s="49"/>
      <c r="AA338" s="35"/>
      <c r="AB338" s="27"/>
      <c r="AC338" s="27"/>
      <c r="AD338" s="27"/>
      <c r="AE338" s="27"/>
      <c r="AF338" s="49"/>
      <c r="AG338" s="49"/>
      <c r="AH338" s="49"/>
      <c r="AI338" s="49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  <c r="DG338" s="50"/>
      <c r="DH338" s="50"/>
      <c r="DI338" s="50"/>
      <c r="DJ338" s="50"/>
      <c r="DK338" s="50"/>
      <c r="DL338" s="50"/>
      <c r="DM338" s="50"/>
      <c r="DN338" s="50"/>
      <c r="DO338" s="50"/>
      <c r="DP338" s="50"/>
      <c r="DQ338" s="50"/>
      <c r="DR338" s="50"/>
      <c r="DS338" s="50"/>
      <c r="DT338" s="50"/>
      <c r="DU338" s="50"/>
      <c r="DV338" s="50"/>
      <c r="DW338" s="50"/>
      <c r="DX338" s="50"/>
      <c r="DY338" s="50"/>
      <c r="DZ338" s="50"/>
      <c r="EA338" s="50"/>
      <c r="EB338" s="50"/>
      <c r="EC338" s="50"/>
      <c r="ED338" s="50"/>
      <c r="EE338" s="50"/>
      <c r="EF338" s="50"/>
      <c r="EG338" s="50"/>
      <c r="EH338" s="50"/>
      <c r="EI338" s="50"/>
      <c r="EJ338" s="50"/>
      <c r="EK338" s="50"/>
      <c r="EL338" s="50"/>
      <c r="EM338" s="50"/>
      <c r="EN338" s="50"/>
      <c r="EO338" s="50"/>
      <c r="EP338" s="50"/>
      <c r="EQ338" s="50"/>
      <c r="ER338" s="50"/>
      <c r="ES338" s="50"/>
      <c r="ET338" s="50"/>
      <c r="EU338" s="50"/>
      <c r="EV338" s="50"/>
      <c r="EW338" s="50"/>
      <c r="EX338" s="50"/>
      <c r="EY338" s="50"/>
      <c r="EZ338" s="50"/>
      <c r="FA338" s="50"/>
      <c r="FB338" s="50"/>
      <c r="FC338" s="50"/>
      <c r="FD338" s="50"/>
      <c r="FE338" s="50"/>
      <c r="FF338" s="50"/>
      <c r="FG338" s="50"/>
      <c r="FH338" s="50"/>
      <c r="FI338" s="50"/>
      <c r="FJ338" s="50"/>
      <c r="FK338" s="50"/>
      <c r="FL338" s="50"/>
      <c r="FM338" s="50"/>
      <c r="FN338" s="50"/>
      <c r="FO338" s="50"/>
      <c r="FP338" s="50"/>
      <c r="FQ338" s="50"/>
      <c r="FR338" s="50"/>
      <c r="FS338" s="50"/>
      <c r="FT338" s="50"/>
      <c r="FU338" s="50"/>
      <c r="FV338" s="50"/>
      <c r="FW338" s="50"/>
      <c r="FX338" s="50"/>
      <c r="FY338" s="50"/>
      <c r="FZ338" s="50"/>
      <c r="GA338" s="50"/>
      <c r="GB338" s="50"/>
      <c r="GC338" s="50"/>
    </row>
    <row r="339" spans="1:187" x14ac:dyDescent="0.15">
      <c r="A339" s="38">
        <f t="shared" si="119"/>
        <v>43783</v>
      </c>
      <c r="B339" s="39">
        <f t="shared" ca="1" si="125"/>
        <v>10099.072200000001</v>
      </c>
      <c r="C339" s="40">
        <f t="shared" si="120"/>
        <v>10000</v>
      </c>
      <c r="D339" s="41">
        <f ca="1">IF(A339&lt;$B$1,VLOOKUP(A339,[1]DI!$A$4:$B$15000,2,FALSE),0)</f>
        <v>4.9000000000000002E-2</v>
      </c>
      <c r="E339" s="40">
        <f t="shared" ca="1" si="126"/>
        <v>1.8985000000000001E-4</v>
      </c>
      <c r="F339" s="42">
        <f t="shared" si="121"/>
        <v>1.24</v>
      </c>
      <c r="G339" s="43">
        <f t="shared" ca="1" si="127"/>
        <v>1.000235414</v>
      </c>
      <c r="H339" s="40">
        <f ca="1">TRUNC(PRODUCT(G$10:G338),15)</f>
        <v>1.06896588596304</v>
      </c>
      <c r="I339" s="40">
        <f t="shared" ca="1" si="128"/>
        <v>1.0584793010186</v>
      </c>
      <c r="J339" s="40">
        <f t="shared" ca="1" si="129"/>
        <v>1.0099072200000001</v>
      </c>
      <c r="K339" s="21" t="s">
        <v>65</v>
      </c>
      <c r="L339" s="21" t="s">
        <v>65</v>
      </c>
      <c r="M339" s="21" t="s">
        <v>65</v>
      </c>
      <c r="N339" s="21" t="s">
        <v>65</v>
      </c>
      <c r="O339" s="21" t="s">
        <v>65</v>
      </c>
      <c r="P339" s="21" t="s">
        <v>65</v>
      </c>
      <c r="Q339" s="40">
        <f t="shared" ca="1" si="117"/>
        <v>99.072199999999995</v>
      </c>
      <c r="R339" s="44">
        <f>IF(VLOOKUP(A339,$Z$12:$AI$125,8)=VLOOKUP(A338,$Z$12:$AI$125,8),0,VLOOKUP(A339,Z$12:$AI$125,8))</f>
        <v>0</v>
      </c>
      <c r="S339" s="45">
        <f>IF(R339&gt;0,VLOOKUP(R339,Y$12:$AH$125,7),0)</f>
        <v>0</v>
      </c>
      <c r="T339" s="40">
        <f t="shared" si="122"/>
        <v>0</v>
      </c>
      <c r="U339" s="40">
        <f t="shared" ca="1" si="118"/>
        <v>99.072199999999995</v>
      </c>
      <c r="V339" s="46" t="str">
        <f t="shared" si="123"/>
        <v>J=</v>
      </c>
      <c r="W339" s="47">
        <f t="shared" si="124"/>
        <v>43819</v>
      </c>
      <c r="X339" s="27"/>
      <c r="AA339" s="35"/>
      <c r="AB339" s="27"/>
      <c r="AC339" s="27"/>
      <c r="AD339" s="27"/>
      <c r="AE339" s="27"/>
      <c r="AF339" s="27"/>
      <c r="AG339" s="27"/>
      <c r="AH339" s="27"/>
      <c r="AI339" s="27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</row>
    <row r="340" spans="1:187" x14ac:dyDescent="0.15">
      <c r="A340" s="38">
        <f t="shared" si="119"/>
        <v>43784</v>
      </c>
      <c r="B340" s="39">
        <f t="shared" ca="1" si="125"/>
        <v>10101.4496</v>
      </c>
      <c r="C340" s="40">
        <f t="shared" si="120"/>
        <v>10000</v>
      </c>
      <c r="D340" s="41">
        <f ca="1">IF(A340&lt;$B$1,VLOOKUP(A340,[1]DI!$A$4:$B$15000,2,FALSE),0)</f>
        <v>0</v>
      </c>
      <c r="E340" s="40">
        <f t="shared" ca="1" si="126"/>
        <v>0</v>
      </c>
      <c r="F340" s="42">
        <f t="shared" si="121"/>
        <v>1.24</v>
      </c>
      <c r="G340" s="43">
        <f t="shared" ca="1" si="127"/>
        <v>1</v>
      </c>
      <c r="H340" s="40">
        <f ca="1">TRUNC(PRODUCT(G$10:G339),15)</f>
        <v>1.0692175354981199</v>
      </c>
      <c r="I340" s="40">
        <f t="shared" ca="1" si="128"/>
        <v>1.0584793010186</v>
      </c>
      <c r="J340" s="40">
        <f t="shared" ca="1" si="129"/>
        <v>1.0101449600000001</v>
      </c>
      <c r="K340" s="21" t="s">
        <v>65</v>
      </c>
      <c r="L340" s="21" t="s">
        <v>65</v>
      </c>
      <c r="M340" s="21" t="s">
        <v>65</v>
      </c>
      <c r="N340" s="21" t="s">
        <v>65</v>
      </c>
      <c r="O340" s="21" t="s">
        <v>65</v>
      </c>
      <c r="P340" s="21" t="s">
        <v>65</v>
      </c>
      <c r="Q340" s="40">
        <f t="shared" ca="1" si="117"/>
        <v>101.4496</v>
      </c>
      <c r="R340" s="44">
        <f>IF(VLOOKUP(A340,$Z$12:$AI$125,8)=VLOOKUP(A339,$Z$12:$AI$125,8),0,VLOOKUP(A340,Z$12:$AI$125,8))</f>
        <v>0</v>
      </c>
      <c r="S340" s="45">
        <f>IF(R340&gt;0,VLOOKUP(R340,Y$12:$AH$125,7),0)</f>
        <v>0</v>
      </c>
      <c r="T340" s="40">
        <f t="shared" si="122"/>
        <v>0</v>
      </c>
      <c r="U340" s="40">
        <f t="shared" ca="1" si="118"/>
        <v>101.4496</v>
      </c>
      <c r="V340" s="46" t="str">
        <f t="shared" si="123"/>
        <v>J=</v>
      </c>
      <c r="W340" s="47">
        <f t="shared" si="124"/>
        <v>43819</v>
      </c>
      <c r="X340" s="27"/>
      <c r="AA340" s="35"/>
      <c r="AB340" s="27"/>
      <c r="AC340" s="27"/>
      <c r="AD340" s="27"/>
      <c r="AE340" s="27"/>
      <c r="AF340" s="27"/>
      <c r="AG340" s="27"/>
      <c r="AH340" s="27"/>
      <c r="AI340" s="27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</row>
    <row r="341" spans="1:187" x14ac:dyDescent="0.15">
      <c r="A341" s="38">
        <f t="shared" si="119"/>
        <v>43785</v>
      </c>
      <c r="B341" s="39">
        <f t="shared" ca="1" si="125"/>
        <v>10101.4496</v>
      </c>
      <c r="C341" s="40">
        <f t="shared" si="120"/>
        <v>10000</v>
      </c>
      <c r="D341" s="41">
        <f ca="1">IF(A341&lt;$B$1,VLOOKUP(A341,[1]DI!$A$4:$B$15000,2,FALSE),0)</f>
        <v>0</v>
      </c>
      <c r="E341" s="40">
        <f t="shared" ca="1" si="126"/>
        <v>0</v>
      </c>
      <c r="F341" s="42">
        <f t="shared" si="121"/>
        <v>1.24</v>
      </c>
      <c r="G341" s="43">
        <f t="shared" ca="1" si="127"/>
        <v>1</v>
      </c>
      <c r="H341" s="40">
        <f ca="1">TRUNC(PRODUCT(G$10:G340),15)</f>
        <v>1.0692175354981199</v>
      </c>
      <c r="I341" s="40">
        <f t="shared" ca="1" si="128"/>
        <v>1.0584793010186</v>
      </c>
      <c r="J341" s="40">
        <f t="shared" ca="1" si="129"/>
        <v>1.0101449600000001</v>
      </c>
      <c r="K341" s="21" t="s">
        <v>65</v>
      </c>
      <c r="L341" s="21" t="s">
        <v>65</v>
      </c>
      <c r="M341" s="21" t="s">
        <v>65</v>
      </c>
      <c r="N341" s="21" t="s">
        <v>65</v>
      </c>
      <c r="O341" s="21" t="s">
        <v>65</v>
      </c>
      <c r="P341" s="21" t="s">
        <v>65</v>
      </c>
      <c r="Q341" s="40">
        <f t="shared" ca="1" si="117"/>
        <v>101.4496</v>
      </c>
      <c r="R341" s="44">
        <f>IF(VLOOKUP(A341,$Z$12:$AI$125,8)=VLOOKUP(A340,$Z$12:$AI$125,8),0,VLOOKUP(A341,Z$12:$AI$125,8))</f>
        <v>0</v>
      </c>
      <c r="S341" s="45">
        <f>IF(R341&gt;0,VLOOKUP(R341,Y$12:$AH$125,7),0)</f>
        <v>0</v>
      </c>
      <c r="T341" s="40">
        <f t="shared" si="122"/>
        <v>0</v>
      </c>
      <c r="U341" s="40">
        <f t="shared" ca="1" si="118"/>
        <v>101.4496</v>
      </c>
      <c r="V341" s="46" t="str">
        <f t="shared" si="123"/>
        <v>J=</v>
      </c>
      <c r="W341" s="47">
        <f t="shared" si="124"/>
        <v>43819</v>
      </c>
      <c r="X341" s="27"/>
      <c r="AA341" s="35"/>
      <c r="AB341" s="27"/>
      <c r="AC341" s="27"/>
      <c r="AD341" s="27"/>
      <c r="AE341" s="27"/>
      <c r="AF341" s="27"/>
      <c r="AG341" s="27"/>
      <c r="AH341" s="27"/>
      <c r="AI341" s="27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</row>
    <row r="342" spans="1:187" x14ac:dyDescent="0.15">
      <c r="A342" s="38">
        <f t="shared" si="119"/>
        <v>43786</v>
      </c>
      <c r="B342" s="39">
        <f t="shared" ca="1" si="125"/>
        <v>10101.4496</v>
      </c>
      <c r="C342" s="40">
        <f t="shared" si="120"/>
        <v>10000</v>
      </c>
      <c r="D342" s="41">
        <f ca="1">IF(A342&lt;$B$1,VLOOKUP(A342,[1]DI!$A$4:$B$15000,2,FALSE),0)</f>
        <v>0</v>
      </c>
      <c r="E342" s="40">
        <f t="shared" ca="1" si="126"/>
        <v>0</v>
      </c>
      <c r="F342" s="42">
        <f t="shared" si="121"/>
        <v>1.24</v>
      </c>
      <c r="G342" s="43">
        <f t="shared" ca="1" si="127"/>
        <v>1</v>
      </c>
      <c r="H342" s="40">
        <f ca="1">TRUNC(PRODUCT(G$10:G341),15)</f>
        <v>1.0692175354981199</v>
      </c>
      <c r="I342" s="40">
        <f t="shared" ca="1" si="128"/>
        <v>1.0584793010186</v>
      </c>
      <c r="J342" s="40">
        <f t="shared" ca="1" si="129"/>
        <v>1.0101449600000001</v>
      </c>
      <c r="K342" s="21" t="s">
        <v>65</v>
      </c>
      <c r="L342" s="21" t="s">
        <v>65</v>
      </c>
      <c r="M342" s="21" t="s">
        <v>65</v>
      </c>
      <c r="N342" s="21" t="s">
        <v>65</v>
      </c>
      <c r="O342" s="21" t="s">
        <v>65</v>
      </c>
      <c r="P342" s="21" t="s">
        <v>65</v>
      </c>
      <c r="Q342" s="40">
        <f t="shared" ca="1" si="117"/>
        <v>101.4496</v>
      </c>
      <c r="R342" s="44">
        <f>IF(VLOOKUP(A342,$Z$12:$AI$125,8)=VLOOKUP(A341,$Z$12:$AI$125,8),0,VLOOKUP(A342,Z$12:$AI$125,8))</f>
        <v>0</v>
      </c>
      <c r="S342" s="45">
        <f>IF(R342&gt;0,VLOOKUP(R342,Y$12:$AH$125,7),0)</f>
        <v>0</v>
      </c>
      <c r="T342" s="40">
        <f t="shared" si="122"/>
        <v>0</v>
      </c>
      <c r="U342" s="40">
        <f t="shared" ca="1" si="118"/>
        <v>101.4496</v>
      </c>
      <c r="V342" s="46" t="str">
        <f t="shared" si="123"/>
        <v>J=</v>
      </c>
      <c r="W342" s="47">
        <f t="shared" si="124"/>
        <v>43819</v>
      </c>
      <c r="X342" s="27"/>
      <c r="AA342" s="35"/>
      <c r="AB342" s="27"/>
      <c r="AC342" s="27"/>
      <c r="AD342" s="27"/>
      <c r="AE342" s="27"/>
      <c r="AF342" s="27"/>
      <c r="AG342" s="27"/>
      <c r="AH342" s="27"/>
      <c r="AI342" s="27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</row>
    <row r="343" spans="1:187" x14ac:dyDescent="0.15">
      <c r="A343" s="38">
        <f t="shared" si="119"/>
        <v>43787</v>
      </c>
      <c r="B343" s="39">
        <f t="shared" ca="1" si="125"/>
        <v>10101.4496</v>
      </c>
      <c r="C343" s="40">
        <f t="shared" si="120"/>
        <v>10000</v>
      </c>
      <c r="D343" s="41">
        <f ca="1">IF(A343&lt;$B$1,VLOOKUP(A343,[1]DI!$A$4:$B$15000,2,FALSE),0)</f>
        <v>4.9000000000000002E-2</v>
      </c>
      <c r="E343" s="40">
        <f t="shared" ca="1" si="126"/>
        <v>1.8985000000000001E-4</v>
      </c>
      <c r="F343" s="42">
        <f t="shared" si="121"/>
        <v>1.24</v>
      </c>
      <c r="G343" s="43">
        <f t="shared" ca="1" si="127"/>
        <v>1.000235414</v>
      </c>
      <c r="H343" s="40">
        <f ca="1">TRUNC(PRODUCT(G$10:G342),15)</f>
        <v>1.0692175354981199</v>
      </c>
      <c r="I343" s="40">
        <f t="shared" ca="1" si="128"/>
        <v>1.0584793010186</v>
      </c>
      <c r="J343" s="40">
        <f t="shared" ca="1" si="129"/>
        <v>1.0101449600000001</v>
      </c>
      <c r="K343" s="21" t="s">
        <v>65</v>
      </c>
      <c r="L343" s="21" t="s">
        <v>65</v>
      </c>
      <c r="M343" s="21" t="s">
        <v>65</v>
      </c>
      <c r="N343" s="21" t="s">
        <v>65</v>
      </c>
      <c r="O343" s="21" t="s">
        <v>65</v>
      </c>
      <c r="P343" s="21" t="s">
        <v>65</v>
      </c>
      <c r="Q343" s="40">
        <f t="shared" ca="1" si="117"/>
        <v>101.4496</v>
      </c>
      <c r="R343" s="44">
        <f>IF(VLOOKUP(A343,$Z$12:$AI$125,8)=VLOOKUP(A342,$Z$12:$AI$125,8),0,VLOOKUP(A343,Z$12:$AI$125,8))</f>
        <v>0</v>
      </c>
      <c r="S343" s="45">
        <f>IF(R343&gt;0,VLOOKUP(R343,Y$12:$AH$125,7),0)</f>
        <v>0</v>
      </c>
      <c r="T343" s="40">
        <f t="shared" si="122"/>
        <v>0</v>
      </c>
      <c r="U343" s="40">
        <f t="shared" ca="1" si="118"/>
        <v>101.4496</v>
      </c>
      <c r="V343" s="46" t="str">
        <f t="shared" si="123"/>
        <v>J=</v>
      </c>
      <c r="W343" s="47">
        <f t="shared" si="124"/>
        <v>43819</v>
      </c>
      <c r="X343" s="27"/>
      <c r="AA343" s="35"/>
      <c r="AB343" s="27"/>
      <c r="AC343" s="27"/>
      <c r="AD343" s="27"/>
      <c r="AE343" s="27"/>
      <c r="AF343" s="27"/>
      <c r="AG343" s="27"/>
      <c r="AH343" s="27"/>
      <c r="AI343" s="27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</row>
    <row r="344" spans="1:187" x14ac:dyDescent="0.15">
      <c r="A344" s="38">
        <f t="shared" si="119"/>
        <v>43788</v>
      </c>
      <c r="B344" s="39">
        <f t="shared" ca="1" si="125"/>
        <v>10103.8277</v>
      </c>
      <c r="C344" s="40">
        <f t="shared" si="120"/>
        <v>10000</v>
      </c>
      <c r="D344" s="41">
        <f ca="1">IF(A344&lt;$B$1,VLOOKUP(A344,[1]DI!$A$4:$B$15000,2,FALSE),0)</f>
        <v>4.9000000000000002E-2</v>
      </c>
      <c r="E344" s="40">
        <f t="shared" ca="1" si="126"/>
        <v>1.8985000000000001E-4</v>
      </c>
      <c r="F344" s="42">
        <f t="shared" si="121"/>
        <v>1.24</v>
      </c>
      <c r="G344" s="43">
        <f t="shared" ca="1" si="127"/>
        <v>1.000235414</v>
      </c>
      <c r="H344" s="40">
        <f ca="1">TRUNC(PRODUCT(G$10:G343),15)</f>
        <v>1.06946924427502</v>
      </c>
      <c r="I344" s="40">
        <f t="shared" ca="1" si="128"/>
        <v>1.0584793010186</v>
      </c>
      <c r="J344" s="40">
        <f t="shared" ca="1" si="129"/>
        <v>1.0103827700000001</v>
      </c>
      <c r="K344" s="21" t="s">
        <v>65</v>
      </c>
      <c r="L344" s="21" t="s">
        <v>65</v>
      </c>
      <c r="M344" s="21" t="s">
        <v>65</v>
      </c>
      <c r="N344" s="21" t="s">
        <v>65</v>
      </c>
      <c r="O344" s="21" t="s">
        <v>65</v>
      </c>
      <c r="P344" s="21" t="s">
        <v>65</v>
      </c>
      <c r="Q344" s="40">
        <f t="shared" ca="1" si="117"/>
        <v>103.82769999999999</v>
      </c>
      <c r="R344" s="44">
        <f>IF(VLOOKUP(A344,$Z$12:$AI$125,8)=VLOOKUP(A343,$Z$12:$AI$125,8),0,VLOOKUP(A344,Z$12:$AI$125,8))</f>
        <v>0</v>
      </c>
      <c r="S344" s="45">
        <f>IF(R344&gt;0,VLOOKUP(R344,Y$12:$AH$125,7),0)</f>
        <v>0</v>
      </c>
      <c r="T344" s="40">
        <f t="shared" si="122"/>
        <v>0</v>
      </c>
      <c r="U344" s="40">
        <f t="shared" ca="1" si="118"/>
        <v>103.82769999999999</v>
      </c>
      <c r="V344" s="46" t="str">
        <f t="shared" si="123"/>
        <v>J=</v>
      </c>
      <c r="W344" s="47">
        <f t="shared" si="124"/>
        <v>43819</v>
      </c>
      <c r="X344" s="27"/>
      <c r="AA344" s="35"/>
      <c r="AB344" s="27"/>
      <c r="AC344" s="27"/>
      <c r="AD344" s="27"/>
      <c r="AE344" s="27"/>
      <c r="AF344" s="27"/>
      <c r="AG344" s="27"/>
      <c r="AH344" s="27"/>
      <c r="AI344" s="27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</row>
    <row r="345" spans="1:187" x14ac:dyDescent="0.15">
      <c r="A345" s="38">
        <f t="shared" si="119"/>
        <v>43789</v>
      </c>
      <c r="B345" s="39">
        <f t="shared" ca="1" si="125"/>
        <v>10106.206200000001</v>
      </c>
      <c r="C345" s="40">
        <f t="shared" si="120"/>
        <v>10000</v>
      </c>
      <c r="D345" s="41">
        <f ca="1">IF(A345&lt;$B$1,VLOOKUP(A345,[1]DI!$A$4:$B$15000,2,FALSE),0)</f>
        <v>4.9000000000000002E-2</v>
      </c>
      <c r="E345" s="40">
        <f t="shared" ca="1" si="126"/>
        <v>1.8985000000000001E-4</v>
      </c>
      <c r="F345" s="42">
        <f t="shared" si="121"/>
        <v>1.24</v>
      </c>
      <c r="G345" s="43">
        <f t="shared" ca="1" si="127"/>
        <v>1.000235414</v>
      </c>
      <c r="H345" s="40">
        <f ca="1">TRUNC(PRODUCT(G$10:G344),15)</f>
        <v>1.0697210123076899</v>
      </c>
      <c r="I345" s="40">
        <f t="shared" ca="1" si="128"/>
        <v>1.0584793010186</v>
      </c>
      <c r="J345" s="40">
        <f t="shared" ca="1" si="129"/>
        <v>1.0106206200000001</v>
      </c>
      <c r="K345" s="21" t="s">
        <v>65</v>
      </c>
      <c r="L345" s="21" t="s">
        <v>65</v>
      </c>
      <c r="M345" s="21" t="s">
        <v>65</v>
      </c>
      <c r="N345" s="21" t="s">
        <v>65</v>
      </c>
      <c r="O345" s="21" t="s">
        <v>65</v>
      </c>
      <c r="P345" s="21" t="s">
        <v>65</v>
      </c>
      <c r="Q345" s="40">
        <f t="shared" ca="1" si="117"/>
        <v>106.2062</v>
      </c>
      <c r="R345" s="44">
        <f>IF(VLOOKUP(A345,$Z$12:$AI$125,8)=VLOOKUP(A344,$Z$12:$AI$125,8),0,VLOOKUP(A345,Z$12:$AI$125,8))</f>
        <v>0</v>
      </c>
      <c r="S345" s="45">
        <f>IF(R345&gt;0,VLOOKUP(R345,Y$12:$AH$125,7),0)</f>
        <v>0</v>
      </c>
      <c r="T345" s="40">
        <f t="shared" si="122"/>
        <v>0</v>
      </c>
      <c r="U345" s="40">
        <f t="shared" ca="1" si="118"/>
        <v>106.2062</v>
      </c>
      <c r="V345" s="46" t="str">
        <f t="shared" si="123"/>
        <v>J=</v>
      </c>
      <c r="W345" s="47">
        <f t="shared" si="124"/>
        <v>43819</v>
      </c>
      <c r="X345" s="27"/>
      <c r="AA345" s="35"/>
      <c r="AB345" s="27"/>
      <c r="AC345" s="27"/>
      <c r="AD345" s="27"/>
      <c r="AE345" s="27"/>
      <c r="AF345" s="27"/>
      <c r="AG345" s="27"/>
      <c r="AH345" s="27"/>
      <c r="AI345" s="27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</row>
    <row r="346" spans="1:187" x14ac:dyDescent="0.15">
      <c r="A346" s="38">
        <f t="shared" si="119"/>
        <v>43790</v>
      </c>
      <c r="B346" s="39">
        <f t="shared" ca="1" si="125"/>
        <v>10108.5854</v>
      </c>
      <c r="C346" s="40">
        <f t="shared" si="120"/>
        <v>10000</v>
      </c>
      <c r="D346" s="41">
        <f ca="1">IF(A346&lt;$B$1,VLOOKUP(A346,[1]DI!$A$4:$B$15000,2,FALSE),0)</f>
        <v>4.9000000000000002E-2</v>
      </c>
      <c r="E346" s="40">
        <f t="shared" ca="1" si="126"/>
        <v>1.8985000000000001E-4</v>
      </c>
      <c r="F346" s="42">
        <f t="shared" si="121"/>
        <v>1.24</v>
      </c>
      <c r="G346" s="43">
        <f t="shared" ca="1" si="127"/>
        <v>1.000235414</v>
      </c>
      <c r="H346" s="40">
        <f ca="1">TRUNC(PRODUCT(G$10:G345),15)</f>
        <v>1.0699728396100801</v>
      </c>
      <c r="I346" s="40">
        <f t="shared" ca="1" si="128"/>
        <v>1.0584793010186</v>
      </c>
      <c r="J346" s="40">
        <f t="shared" ca="1" si="129"/>
        <v>1.0108585400000001</v>
      </c>
      <c r="K346" s="21" t="s">
        <v>65</v>
      </c>
      <c r="L346" s="21" t="s">
        <v>65</v>
      </c>
      <c r="M346" s="21" t="s">
        <v>65</v>
      </c>
      <c r="N346" s="21" t="s">
        <v>65</v>
      </c>
      <c r="O346" s="21" t="s">
        <v>65</v>
      </c>
      <c r="P346" s="21" t="s">
        <v>65</v>
      </c>
      <c r="Q346" s="40">
        <f t="shared" ca="1" si="117"/>
        <v>108.58540000000001</v>
      </c>
      <c r="R346" s="44">
        <f>IF(VLOOKUP(A346,$Z$12:$AI$125,8)=VLOOKUP(A345,$Z$12:$AI$125,8),0,VLOOKUP(A346,Z$12:$AI$125,8))</f>
        <v>0</v>
      </c>
      <c r="S346" s="45">
        <f>IF(R346&gt;0,VLOOKUP(R346,Y$12:$AH$125,7),0)</f>
        <v>0</v>
      </c>
      <c r="T346" s="40">
        <f t="shared" si="122"/>
        <v>0</v>
      </c>
      <c r="U346" s="40">
        <f t="shared" ca="1" si="118"/>
        <v>108.58540000000001</v>
      </c>
      <c r="V346" s="46" t="str">
        <f t="shared" si="123"/>
        <v>J=</v>
      </c>
      <c r="W346" s="47">
        <f t="shared" si="124"/>
        <v>43819</v>
      </c>
      <c r="X346" s="27"/>
      <c r="AA346" s="35"/>
      <c r="AB346" s="27"/>
      <c r="AC346" s="27"/>
      <c r="AD346" s="27"/>
      <c r="AE346" s="27"/>
      <c r="AF346" s="27"/>
      <c r="AG346" s="27"/>
      <c r="AH346" s="27"/>
      <c r="AI346" s="27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</row>
    <row r="347" spans="1:187" x14ac:dyDescent="0.15">
      <c r="A347" s="38">
        <f t="shared" si="119"/>
        <v>43791</v>
      </c>
      <c r="B347" s="39">
        <f t="shared" ca="1" si="125"/>
        <v>10110.965099999999</v>
      </c>
      <c r="C347" s="40">
        <f t="shared" si="120"/>
        <v>10000</v>
      </c>
      <c r="D347" s="41">
        <f ca="1">IF(A347&lt;$B$1,VLOOKUP(A347,[1]DI!$A$4:$B$15000,2,FALSE),0)</f>
        <v>4.9000000000000002E-2</v>
      </c>
      <c r="E347" s="40">
        <f t="shared" ca="1" si="126"/>
        <v>1.8985000000000001E-4</v>
      </c>
      <c r="F347" s="42">
        <f t="shared" si="121"/>
        <v>1.24</v>
      </c>
      <c r="G347" s="43">
        <f t="shared" ca="1" si="127"/>
        <v>1.000235414</v>
      </c>
      <c r="H347" s="40">
        <f ca="1">TRUNC(PRODUCT(G$10:G346),15)</f>
        <v>1.0702247261961499</v>
      </c>
      <c r="I347" s="40">
        <f t="shared" ca="1" si="128"/>
        <v>1.0584793010186</v>
      </c>
      <c r="J347" s="40">
        <f t="shared" ca="1" si="129"/>
        <v>1.01109651</v>
      </c>
      <c r="K347" s="21" t="s">
        <v>65</v>
      </c>
      <c r="L347" s="21" t="s">
        <v>65</v>
      </c>
      <c r="M347" s="21" t="s">
        <v>65</v>
      </c>
      <c r="N347" s="21" t="s">
        <v>65</v>
      </c>
      <c r="O347" s="21" t="s">
        <v>65</v>
      </c>
      <c r="P347" s="21" t="s">
        <v>65</v>
      </c>
      <c r="Q347" s="40">
        <f t="shared" ca="1" si="117"/>
        <v>110.96510000000001</v>
      </c>
      <c r="R347" s="44">
        <f>IF(VLOOKUP(A347,$Z$12:$AI$125,8)=VLOOKUP(A346,$Z$12:$AI$125,8),0,VLOOKUP(A347,Z$12:$AI$125,8))</f>
        <v>0</v>
      </c>
      <c r="S347" s="45">
        <f>IF(R347&gt;0,VLOOKUP(R347,Y$12:$AH$125,7),0)</f>
        <v>0</v>
      </c>
      <c r="T347" s="40">
        <f t="shared" si="122"/>
        <v>0</v>
      </c>
      <c r="U347" s="40">
        <f t="shared" ca="1" si="118"/>
        <v>110.96510000000001</v>
      </c>
      <c r="V347" s="46" t="str">
        <f t="shared" si="123"/>
        <v>J=</v>
      </c>
      <c r="W347" s="47">
        <f t="shared" si="124"/>
        <v>43819</v>
      </c>
      <c r="X347" s="27"/>
      <c r="AA347" s="35"/>
      <c r="AB347" s="27"/>
      <c r="AC347" s="27"/>
      <c r="AD347" s="27"/>
      <c r="AE347" s="27"/>
      <c r="AF347" s="27"/>
      <c r="AG347" s="27"/>
      <c r="AH347" s="27"/>
      <c r="AI347" s="27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</row>
    <row r="348" spans="1:187" x14ac:dyDescent="0.15">
      <c r="A348" s="38">
        <f t="shared" si="119"/>
        <v>43792</v>
      </c>
      <c r="B348" s="39">
        <f t="shared" ca="1" si="125"/>
        <v>10113.3454</v>
      </c>
      <c r="C348" s="40">
        <f t="shared" si="120"/>
        <v>10000</v>
      </c>
      <c r="D348" s="41">
        <f ca="1">IF(A348&lt;$B$1,VLOOKUP(A348,[1]DI!$A$4:$B$15000,2,FALSE),0)</f>
        <v>0</v>
      </c>
      <c r="E348" s="40">
        <f t="shared" ca="1" si="126"/>
        <v>0</v>
      </c>
      <c r="F348" s="42">
        <f t="shared" si="121"/>
        <v>1.24</v>
      </c>
      <c r="G348" s="43">
        <f t="shared" ca="1" si="127"/>
        <v>1</v>
      </c>
      <c r="H348" s="40">
        <f ca="1">TRUNC(PRODUCT(G$10:G347),15)</f>
        <v>1.07047667207984</v>
      </c>
      <c r="I348" s="40">
        <f t="shared" ca="1" si="128"/>
        <v>1.0584793010186</v>
      </c>
      <c r="J348" s="40">
        <f t="shared" ca="1" si="129"/>
        <v>1.01133454</v>
      </c>
      <c r="K348" s="21" t="s">
        <v>65</v>
      </c>
      <c r="L348" s="21" t="s">
        <v>65</v>
      </c>
      <c r="M348" s="21" t="s">
        <v>65</v>
      </c>
      <c r="N348" s="21" t="s">
        <v>65</v>
      </c>
      <c r="O348" s="21" t="s">
        <v>65</v>
      </c>
      <c r="P348" s="21" t="s">
        <v>65</v>
      </c>
      <c r="Q348" s="40">
        <f t="shared" ca="1" si="117"/>
        <v>113.3454</v>
      </c>
      <c r="R348" s="44">
        <f>IF(VLOOKUP(A348,$Z$12:$AI$125,8)=VLOOKUP(A347,$Z$12:$AI$125,8),0,VLOOKUP(A348,Z$12:$AI$125,8))</f>
        <v>0</v>
      </c>
      <c r="S348" s="45">
        <f>IF(R348&gt;0,VLOOKUP(R348,Y$12:$AH$125,7),0)</f>
        <v>0</v>
      </c>
      <c r="T348" s="40">
        <f t="shared" si="122"/>
        <v>0</v>
      </c>
      <c r="U348" s="40">
        <f t="shared" ca="1" si="118"/>
        <v>113.3454</v>
      </c>
      <c r="V348" s="46" t="str">
        <f t="shared" si="123"/>
        <v>J=</v>
      </c>
      <c r="W348" s="47">
        <f t="shared" si="124"/>
        <v>43819</v>
      </c>
      <c r="X348" s="27"/>
      <c r="AA348" s="35"/>
      <c r="AB348" s="27"/>
      <c r="AC348" s="27"/>
      <c r="AD348" s="27"/>
      <c r="AE348" s="27"/>
      <c r="AF348" s="27"/>
      <c r="AG348" s="27"/>
      <c r="AH348" s="27"/>
      <c r="AI348" s="27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</row>
    <row r="349" spans="1:187" x14ac:dyDescent="0.15">
      <c r="A349" s="38">
        <f t="shared" si="119"/>
        <v>43793</v>
      </c>
      <c r="B349" s="39">
        <f t="shared" ca="1" si="125"/>
        <v>10113.3454</v>
      </c>
      <c r="C349" s="40">
        <f t="shared" si="120"/>
        <v>10000</v>
      </c>
      <c r="D349" s="41">
        <f ca="1">IF(A349&lt;$B$1,VLOOKUP(A349,[1]DI!$A$4:$B$15000,2,FALSE),0)</f>
        <v>0</v>
      </c>
      <c r="E349" s="40">
        <f t="shared" ca="1" si="126"/>
        <v>0</v>
      </c>
      <c r="F349" s="42">
        <f t="shared" si="121"/>
        <v>1.24</v>
      </c>
      <c r="G349" s="43">
        <f t="shared" ca="1" si="127"/>
        <v>1</v>
      </c>
      <c r="H349" s="40">
        <f ca="1">TRUNC(PRODUCT(G$10:G348),15)</f>
        <v>1.07047667207984</v>
      </c>
      <c r="I349" s="40">
        <f t="shared" ca="1" si="128"/>
        <v>1.0584793010186</v>
      </c>
      <c r="J349" s="40">
        <f t="shared" ca="1" si="129"/>
        <v>1.01133454</v>
      </c>
      <c r="K349" s="21" t="s">
        <v>65</v>
      </c>
      <c r="L349" s="21" t="s">
        <v>65</v>
      </c>
      <c r="M349" s="21" t="s">
        <v>65</v>
      </c>
      <c r="N349" s="21" t="s">
        <v>65</v>
      </c>
      <c r="O349" s="21" t="s">
        <v>65</v>
      </c>
      <c r="P349" s="21" t="s">
        <v>65</v>
      </c>
      <c r="Q349" s="40">
        <f t="shared" ca="1" si="117"/>
        <v>113.3454</v>
      </c>
      <c r="R349" s="44">
        <f>IF(VLOOKUP(A349,$Z$12:$AI$125,8)=VLOOKUP(A348,$Z$12:$AI$125,8),0,VLOOKUP(A349,Z$12:$AI$125,8))</f>
        <v>0</v>
      </c>
      <c r="S349" s="45">
        <f>IF(R349&gt;0,VLOOKUP(R349,Y$12:$AH$125,7),0)</f>
        <v>0</v>
      </c>
      <c r="T349" s="40">
        <f t="shared" si="122"/>
        <v>0</v>
      </c>
      <c r="U349" s="40">
        <f t="shared" ca="1" si="118"/>
        <v>113.3454</v>
      </c>
      <c r="V349" s="46" t="str">
        <f t="shared" si="123"/>
        <v>J=</v>
      </c>
      <c r="W349" s="47">
        <f t="shared" si="124"/>
        <v>43819</v>
      </c>
      <c r="X349" s="49"/>
      <c r="AA349" s="35"/>
      <c r="AB349" s="27"/>
      <c r="AC349" s="27"/>
      <c r="AD349" s="27"/>
      <c r="AE349" s="27"/>
      <c r="AF349" s="49"/>
      <c r="AG349" s="49"/>
      <c r="AH349" s="49"/>
      <c r="AI349" s="49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</row>
    <row r="350" spans="1:187" x14ac:dyDescent="0.15">
      <c r="A350" s="38">
        <f t="shared" si="119"/>
        <v>43794</v>
      </c>
      <c r="B350" s="39">
        <f t="shared" ca="1" si="125"/>
        <v>10113.3454</v>
      </c>
      <c r="C350" s="40">
        <f t="shared" si="120"/>
        <v>10000</v>
      </c>
      <c r="D350" s="41">
        <f ca="1">IF(A350&lt;$B$1,VLOOKUP(A350,[1]DI!$A$4:$B$15000,2,FALSE),0)</f>
        <v>4.9000000000000002E-2</v>
      </c>
      <c r="E350" s="40">
        <f t="shared" ca="1" si="126"/>
        <v>1.8985000000000001E-4</v>
      </c>
      <c r="F350" s="42">
        <f t="shared" si="121"/>
        <v>1.24</v>
      </c>
      <c r="G350" s="43">
        <f t="shared" ca="1" si="127"/>
        <v>1.000235414</v>
      </c>
      <c r="H350" s="40">
        <f ca="1">TRUNC(PRODUCT(G$10:G349),15)</f>
        <v>1.07047667207984</v>
      </c>
      <c r="I350" s="40">
        <f t="shared" ca="1" si="128"/>
        <v>1.0584793010186</v>
      </c>
      <c r="J350" s="40">
        <f t="shared" ca="1" si="129"/>
        <v>1.01133454</v>
      </c>
      <c r="K350" s="21" t="s">
        <v>65</v>
      </c>
      <c r="L350" s="21" t="s">
        <v>65</v>
      </c>
      <c r="M350" s="21" t="s">
        <v>65</v>
      </c>
      <c r="N350" s="21" t="s">
        <v>65</v>
      </c>
      <c r="O350" s="21" t="s">
        <v>65</v>
      </c>
      <c r="P350" s="21" t="s">
        <v>65</v>
      </c>
      <c r="Q350" s="40">
        <f t="shared" ca="1" si="117"/>
        <v>113.3454</v>
      </c>
      <c r="R350" s="44">
        <f>IF(VLOOKUP(A350,$Z$12:$AI$125,8)=VLOOKUP(A349,$Z$12:$AI$125,8),0,VLOOKUP(A350,Z$12:$AI$125,8))</f>
        <v>0</v>
      </c>
      <c r="S350" s="45">
        <f>IF(R350&gt;0,VLOOKUP(R350,Y$12:$AH$125,7),0)</f>
        <v>0</v>
      </c>
      <c r="T350" s="40">
        <f t="shared" si="122"/>
        <v>0</v>
      </c>
      <c r="U350" s="40">
        <f t="shared" ca="1" si="118"/>
        <v>113.3454</v>
      </c>
      <c r="V350" s="46" t="str">
        <f t="shared" si="123"/>
        <v>J=</v>
      </c>
      <c r="W350" s="47">
        <f t="shared" si="124"/>
        <v>43819</v>
      </c>
      <c r="X350" s="27"/>
      <c r="AA350" s="35"/>
      <c r="AB350" s="27"/>
      <c r="AC350" s="27"/>
      <c r="AD350" s="27"/>
      <c r="AE350" s="27"/>
      <c r="AF350" s="27"/>
      <c r="AG350" s="27"/>
      <c r="AH350" s="27"/>
      <c r="AI350" s="27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</row>
    <row r="351" spans="1:187" x14ac:dyDescent="0.15">
      <c r="A351" s="38">
        <f t="shared" si="119"/>
        <v>43795</v>
      </c>
      <c r="B351" s="39">
        <f t="shared" ca="1" si="125"/>
        <v>10115.72619999</v>
      </c>
      <c r="C351" s="40">
        <f t="shared" si="120"/>
        <v>10000</v>
      </c>
      <c r="D351" s="41">
        <f ca="1">IF(A351&lt;$B$1,VLOOKUP(A351,[1]DI!$A$4:$B$15000,2,FALSE),0)</f>
        <v>4.9000000000000002E-2</v>
      </c>
      <c r="E351" s="40">
        <f t="shared" ca="1" si="126"/>
        <v>1.8985000000000001E-4</v>
      </c>
      <c r="F351" s="42">
        <f t="shared" si="121"/>
        <v>1.24</v>
      </c>
      <c r="G351" s="43">
        <f t="shared" ca="1" si="127"/>
        <v>1.000235414</v>
      </c>
      <c r="H351" s="40">
        <f ca="1">TRUNC(PRODUCT(G$10:G350),15)</f>
        <v>1.0707286772751201</v>
      </c>
      <c r="I351" s="40">
        <f t="shared" ca="1" si="128"/>
        <v>1.0584793010186</v>
      </c>
      <c r="J351" s="40">
        <f t="shared" ca="1" si="129"/>
        <v>1.0115726199999999</v>
      </c>
      <c r="K351" s="21" t="s">
        <v>65</v>
      </c>
      <c r="L351" s="21" t="s">
        <v>65</v>
      </c>
      <c r="M351" s="21" t="s">
        <v>65</v>
      </c>
      <c r="N351" s="21" t="s">
        <v>65</v>
      </c>
      <c r="O351" s="21" t="s">
        <v>65</v>
      </c>
      <c r="P351" s="21" t="s">
        <v>65</v>
      </c>
      <c r="Q351" s="40">
        <f t="shared" ca="1" si="117"/>
        <v>115.72619999</v>
      </c>
      <c r="R351" s="44">
        <f>IF(VLOOKUP(A351,$Z$12:$AI$125,8)=VLOOKUP(A350,$Z$12:$AI$125,8),0,VLOOKUP(A351,Z$12:$AI$125,8))</f>
        <v>0</v>
      </c>
      <c r="S351" s="45">
        <f>IF(R351&gt;0,VLOOKUP(R351,Y$12:$AH$125,7),0)</f>
        <v>0</v>
      </c>
      <c r="T351" s="40">
        <f t="shared" si="122"/>
        <v>0</v>
      </c>
      <c r="U351" s="40">
        <f t="shared" ca="1" si="118"/>
        <v>115.72619999</v>
      </c>
      <c r="V351" s="46" t="str">
        <f t="shared" si="123"/>
        <v>J=</v>
      </c>
      <c r="W351" s="47">
        <f t="shared" si="124"/>
        <v>43819</v>
      </c>
      <c r="X351" s="27"/>
      <c r="AA351" s="35"/>
      <c r="AB351" s="27"/>
      <c r="AC351" s="27"/>
      <c r="AD351" s="27"/>
      <c r="AE351" s="27"/>
      <c r="AF351" s="27"/>
      <c r="AG351" s="27"/>
      <c r="AH351" s="27"/>
      <c r="AI351" s="27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</row>
    <row r="352" spans="1:187" x14ac:dyDescent="0.15">
      <c r="A352" s="38">
        <f t="shared" si="119"/>
        <v>43796</v>
      </c>
      <c r="B352" s="39">
        <f t="shared" ca="1" si="125"/>
        <v>10118.10759999</v>
      </c>
      <c r="C352" s="40">
        <f t="shared" si="120"/>
        <v>10000</v>
      </c>
      <c r="D352" s="41">
        <f ca="1">IF(A352&lt;$B$1,VLOOKUP(A352,[1]DI!$A$4:$B$15000,2,FALSE),0)</f>
        <v>4.9000000000000002E-2</v>
      </c>
      <c r="E352" s="40">
        <f t="shared" ca="1" si="126"/>
        <v>1.8985000000000001E-4</v>
      </c>
      <c r="F352" s="42">
        <f t="shared" si="121"/>
        <v>1.24</v>
      </c>
      <c r="G352" s="43">
        <f t="shared" ca="1" si="127"/>
        <v>1.000235414</v>
      </c>
      <c r="H352" s="40">
        <f ca="1">TRUNC(PRODUCT(G$10:G351),15)</f>
        <v>1.07098074179595</v>
      </c>
      <c r="I352" s="40">
        <f t="shared" ca="1" si="128"/>
        <v>1.0584793010186</v>
      </c>
      <c r="J352" s="40">
        <f t="shared" ca="1" si="129"/>
        <v>1.0118107599999999</v>
      </c>
      <c r="K352" s="21" t="s">
        <v>65</v>
      </c>
      <c r="L352" s="21" t="s">
        <v>65</v>
      </c>
      <c r="M352" s="21" t="s">
        <v>65</v>
      </c>
      <c r="N352" s="21" t="s">
        <v>65</v>
      </c>
      <c r="O352" s="21" t="s">
        <v>65</v>
      </c>
      <c r="P352" s="21" t="s">
        <v>65</v>
      </c>
      <c r="Q352" s="40">
        <f t="shared" ca="1" si="117"/>
        <v>118.10759999</v>
      </c>
      <c r="R352" s="44">
        <f>IF(VLOOKUP(A352,$Z$12:$AI$125,8)=VLOOKUP(A351,$Z$12:$AI$125,8),0,VLOOKUP(A352,Z$12:$AI$125,8))</f>
        <v>0</v>
      </c>
      <c r="S352" s="45">
        <f>IF(R352&gt;0,VLOOKUP(R352,Y$12:$AH$125,7),0)</f>
        <v>0</v>
      </c>
      <c r="T352" s="40">
        <f t="shared" si="122"/>
        <v>0</v>
      </c>
      <c r="U352" s="40">
        <f t="shared" ca="1" si="118"/>
        <v>118.10759999</v>
      </c>
      <c r="V352" s="46" t="str">
        <f t="shared" si="123"/>
        <v>J=</v>
      </c>
      <c r="W352" s="47">
        <f t="shared" si="124"/>
        <v>43819</v>
      </c>
      <c r="X352" s="27"/>
      <c r="AA352" s="35"/>
      <c r="AB352" s="27"/>
      <c r="AC352" s="27"/>
      <c r="AD352" s="27"/>
      <c r="AE352" s="27"/>
      <c r="AF352" s="27"/>
      <c r="AG352" s="27"/>
      <c r="AH352" s="27"/>
      <c r="AI352" s="27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</row>
    <row r="353" spans="1:182" x14ac:dyDescent="0.15">
      <c r="A353" s="38">
        <f t="shared" si="119"/>
        <v>43797</v>
      </c>
      <c r="B353" s="39">
        <f t="shared" ca="1" si="125"/>
        <v>10120.4895</v>
      </c>
      <c r="C353" s="40">
        <f t="shared" si="120"/>
        <v>10000</v>
      </c>
      <c r="D353" s="41">
        <f ca="1">IF(A353&lt;$B$1,VLOOKUP(A353,[1]DI!$A$4:$B$15000,2,FALSE),0)</f>
        <v>4.9000000000000002E-2</v>
      </c>
      <c r="E353" s="40">
        <f t="shared" ca="1" si="126"/>
        <v>1.8985000000000001E-4</v>
      </c>
      <c r="F353" s="42">
        <f t="shared" si="121"/>
        <v>1.24</v>
      </c>
      <c r="G353" s="43">
        <f t="shared" ca="1" si="127"/>
        <v>1.000235414</v>
      </c>
      <c r="H353" s="40">
        <f ca="1">TRUNC(PRODUCT(G$10:G352),15)</f>
        <v>1.0712328656562999</v>
      </c>
      <c r="I353" s="40">
        <f t="shared" ca="1" si="128"/>
        <v>1.0584793010186</v>
      </c>
      <c r="J353" s="40">
        <f t="shared" ca="1" si="129"/>
        <v>1.0120489500000001</v>
      </c>
      <c r="K353" s="21" t="s">
        <v>65</v>
      </c>
      <c r="L353" s="21" t="s">
        <v>65</v>
      </c>
      <c r="M353" s="21" t="s">
        <v>65</v>
      </c>
      <c r="N353" s="21" t="s">
        <v>65</v>
      </c>
      <c r="O353" s="21" t="s">
        <v>65</v>
      </c>
      <c r="P353" s="21" t="s">
        <v>65</v>
      </c>
      <c r="Q353" s="40">
        <f t="shared" ca="1" si="117"/>
        <v>120.48950000000001</v>
      </c>
      <c r="R353" s="44">
        <f>IF(VLOOKUP(A353,$Z$12:$AI$125,8)=VLOOKUP(A352,$Z$12:$AI$125,8),0,VLOOKUP(A353,Z$12:$AI$125,8))</f>
        <v>0</v>
      </c>
      <c r="S353" s="45">
        <f>IF(R353&gt;0,VLOOKUP(R353,Y$12:$AH$125,7),0)</f>
        <v>0</v>
      </c>
      <c r="T353" s="40">
        <f t="shared" si="122"/>
        <v>0</v>
      </c>
      <c r="U353" s="40">
        <f t="shared" ca="1" si="118"/>
        <v>120.48950000000001</v>
      </c>
      <c r="V353" s="46" t="str">
        <f t="shared" si="123"/>
        <v>J=</v>
      </c>
      <c r="W353" s="47">
        <f t="shared" si="124"/>
        <v>43819</v>
      </c>
      <c r="X353" s="27"/>
      <c r="AA353" s="49"/>
      <c r="AB353" s="49"/>
      <c r="AC353" s="49"/>
      <c r="AD353" s="49"/>
      <c r="AE353" s="27"/>
      <c r="AF353" s="27"/>
      <c r="AG353" s="27"/>
      <c r="AH353" s="27"/>
      <c r="AI353" s="27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</row>
    <row r="354" spans="1:182" x14ac:dyDescent="0.15">
      <c r="A354" s="38">
        <f t="shared" si="119"/>
        <v>43798</v>
      </c>
      <c r="B354" s="39">
        <f t="shared" ca="1" si="125"/>
        <v>10122.871999999999</v>
      </c>
      <c r="C354" s="40">
        <f t="shared" si="120"/>
        <v>10000</v>
      </c>
      <c r="D354" s="41">
        <f ca="1">IF(A354&lt;$B$1,VLOOKUP(A354,[1]DI!$A$4:$B$15000,2,FALSE),0)</f>
        <v>4.9000000000000002E-2</v>
      </c>
      <c r="E354" s="40">
        <f t="shared" ca="1" si="126"/>
        <v>1.8985000000000001E-4</v>
      </c>
      <c r="F354" s="42">
        <f t="shared" si="121"/>
        <v>1.24</v>
      </c>
      <c r="G354" s="43">
        <f t="shared" ca="1" si="127"/>
        <v>1.000235414</v>
      </c>
      <c r="H354" s="40">
        <f ca="1">TRUNC(PRODUCT(G$10:G353),15)</f>
        <v>1.07148504887014</v>
      </c>
      <c r="I354" s="40">
        <f t="shared" ca="1" si="128"/>
        <v>1.0584793010186</v>
      </c>
      <c r="J354" s="40">
        <f t="shared" ca="1" si="129"/>
        <v>1.0122872000000001</v>
      </c>
      <c r="K354" s="21" t="s">
        <v>65</v>
      </c>
      <c r="L354" s="21" t="s">
        <v>65</v>
      </c>
      <c r="M354" s="21" t="s">
        <v>65</v>
      </c>
      <c r="N354" s="21" t="s">
        <v>65</v>
      </c>
      <c r="O354" s="21" t="s">
        <v>65</v>
      </c>
      <c r="P354" s="21" t="s">
        <v>65</v>
      </c>
      <c r="Q354" s="40">
        <f t="shared" ca="1" si="117"/>
        <v>122.872</v>
      </c>
      <c r="R354" s="44">
        <f>IF(VLOOKUP(A354,$Z$12:$AI$125,8)=VLOOKUP(A353,$Z$12:$AI$125,8),0,VLOOKUP(A354,Z$12:$AI$125,8))</f>
        <v>0</v>
      </c>
      <c r="S354" s="45">
        <f>IF(R354&gt;0,VLOOKUP(R354,Y$12:$AH$125,7),0)</f>
        <v>0</v>
      </c>
      <c r="T354" s="40">
        <f t="shared" si="122"/>
        <v>0</v>
      </c>
      <c r="U354" s="40">
        <f t="shared" ca="1" si="118"/>
        <v>122.872</v>
      </c>
      <c r="V354" s="46" t="str">
        <f t="shared" si="123"/>
        <v>J=</v>
      </c>
      <c r="W354" s="47">
        <f t="shared" si="124"/>
        <v>43819</v>
      </c>
      <c r="X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</row>
    <row r="355" spans="1:182" x14ac:dyDescent="0.15">
      <c r="A355" s="38">
        <f t="shared" si="119"/>
        <v>43799</v>
      </c>
      <c r="B355" s="39">
        <f t="shared" ca="1" si="125"/>
        <v>10125.25509999</v>
      </c>
      <c r="C355" s="40">
        <f t="shared" si="120"/>
        <v>10000</v>
      </c>
      <c r="D355" s="41">
        <f ca="1">IF(A355&lt;$B$1,VLOOKUP(A355,[1]DI!$A$4:$B$15000,2,FALSE),0)</f>
        <v>0</v>
      </c>
      <c r="E355" s="40">
        <f t="shared" ca="1" si="126"/>
        <v>0</v>
      </c>
      <c r="F355" s="42">
        <f t="shared" si="121"/>
        <v>1.24</v>
      </c>
      <c r="G355" s="43">
        <f t="shared" ca="1" si="127"/>
        <v>1</v>
      </c>
      <c r="H355" s="40">
        <f ca="1">TRUNC(PRODUCT(G$10:G354),15)</f>
        <v>1.07173729145143</v>
      </c>
      <c r="I355" s="40">
        <f t="shared" ca="1" si="128"/>
        <v>1.0584793010186</v>
      </c>
      <c r="J355" s="40">
        <f t="shared" ca="1" si="129"/>
        <v>1.0125255099999999</v>
      </c>
      <c r="K355" s="21" t="s">
        <v>65</v>
      </c>
      <c r="L355" s="21" t="s">
        <v>65</v>
      </c>
      <c r="M355" s="21" t="s">
        <v>65</v>
      </c>
      <c r="N355" s="21" t="s">
        <v>65</v>
      </c>
      <c r="O355" s="21" t="s">
        <v>65</v>
      </c>
      <c r="P355" s="21" t="s">
        <v>65</v>
      </c>
      <c r="Q355" s="40">
        <f t="shared" ca="1" si="117"/>
        <v>125.25509999000001</v>
      </c>
      <c r="R355" s="44">
        <f>IF(VLOOKUP(A355,$Z$12:$AI$125,8)=VLOOKUP(A354,$Z$12:$AI$125,8),0,VLOOKUP(A355,Z$12:$AI$125,8))</f>
        <v>0</v>
      </c>
      <c r="S355" s="45">
        <f>IF(R355&gt;0,VLOOKUP(R355,Y$12:$AH$125,7),0)</f>
        <v>0</v>
      </c>
      <c r="T355" s="40">
        <f t="shared" si="122"/>
        <v>0</v>
      </c>
      <c r="U355" s="40">
        <f t="shared" ca="1" si="118"/>
        <v>125.25509999000001</v>
      </c>
      <c r="V355" s="46" t="str">
        <f t="shared" si="123"/>
        <v>J=</v>
      </c>
      <c r="W355" s="47">
        <f t="shared" si="124"/>
        <v>43819</v>
      </c>
      <c r="X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</row>
    <row r="356" spans="1:182" x14ac:dyDescent="0.15">
      <c r="A356" s="38">
        <f t="shared" si="119"/>
        <v>43800</v>
      </c>
      <c r="B356" s="39">
        <f t="shared" ca="1" si="125"/>
        <v>10125.25509999</v>
      </c>
      <c r="C356" s="40">
        <f t="shared" si="120"/>
        <v>10000</v>
      </c>
      <c r="D356" s="41">
        <f ca="1">IF(A356&lt;$B$1,VLOOKUP(A356,[1]DI!$A$4:$B$15000,2,FALSE),0)</f>
        <v>0</v>
      </c>
      <c r="E356" s="40">
        <f t="shared" ca="1" si="126"/>
        <v>0</v>
      </c>
      <c r="F356" s="42">
        <f t="shared" si="121"/>
        <v>1.24</v>
      </c>
      <c r="G356" s="43">
        <f t="shared" ca="1" si="127"/>
        <v>1</v>
      </c>
      <c r="H356" s="40">
        <f ca="1">TRUNC(PRODUCT(G$10:G355),15)</f>
        <v>1.07173729145143</v>
      </c>
      <c r="I356" s="40">
        <f t="shared" ca="1" si="128"/>
        <v>1.0584793010186</v>
      </c>
      <c r="J356" s="40">
        <f t="shared" ca="1" si="129"/>
        <v>1.0125255099999999</v>
      </c>
      <c r="K356" s="21" t="s">
        <v>65</v>
      </c>
      <c r="L356" s="21" t="s">
        <v>65</v>
      </c>
      <c r="M356" s="21" t="s">
        <v>65</v>
      </c>
      <c r="N356" s="21" t="s">
        <v>65</v>
      </c>
      <c r="O356" s="21" t="s">
        <v>65</v>
      </c>
      <c r="P356" s="21" t="s">
        <v>65</v>
      </c>
      <c r="Q356" s="40">
        <f t="shared" ca="1" si="117"/>
        <v>125.25509999000001</v>
      </c>
      <c r="R356" s="44">
        <f>IF(VLOOKUP(A356,$Z$12:$AI$125,8)=VLOOKUP(A355,$Z$12:$AI$125,8),0,VLOOKUP(A356,Z$12:$AI$125,8))</f>
        <v>0</v>
      </c>
      <c r="S356" s="45">
        <f>IF(R356&gt;0,VLOOKUP(R356,Y$12:$AH$125,7),0)</f>
        <v>0</v>
      </c>
      <c r="T356" s="40">
        <f t="shared" si="122"/>
        <v>0</v>
      </c>
      <c r="U356" s="40">
        <f t="shared" ca="1" si="118"/>
        <v>125.25509999000001</v>
      </c>
      <c r="V356" s="46" t="str">
        <f t="shared" si="123"/>
        <v>J=</v>
      </c>
      <c r="W356" s="47">
        <f t="shared" si="124"/>
        <v>43819</v>
      </c>
      <c r="X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</row>
    <row r="357" spans="1:182" x14ac:dyDescent="0.15">
      <c r="A357" s="38">
        <f t="shared" si="119"/>
        <v>43801</v>
      </c>
      <c r="B357" s="39">
        <f t="shared" ca="1" si="125"/>
        <v>10125.25509999</v>
      </c>
      <c r="C357" s="40">
        <f t="shared" si="120"/>
        <v>10000</v>
      </c>
      <c r="D357" s="41">
        <f ca="1">IF(A357&lt;$B$1,VLOOKUP(A357,[1]DI!$A$4:$B$15000,2,FALSE),0)</f>
        <v>4.9000000000000002E-2</v>
      </c>
      <c r="E357" s="40">
        <f t="shared" ca="1" si="126"/>
        <v>1.8985000000000001E-4</v>
      </c>
      <c r="F357" s="42">
        <f t="shared" si="121"/>
        <v>1.24</v>
      </c>
      <c r="G357" s="43">
        <f t="shared" ca="1" si="127"/>
        <v>1.000235414</v>
      </c>
      <c r="H357" s="40">
        <f ca="1">TRUNC(PRODUCT(G$10:G356),15)</f>
        <v>1.07173729145143</v>
      </c>
      <c r="I357" s="40">
        <f t="shared" ca="1" si="128"/>
        <v>1.0584793010186</v>
      </c>
      <c r="J357" s="40">
        <f t="shared" ca="1" si="129"/>
        <v>1.0125255099999999</v>
      </c>
      <c r="K357" s="21" t="s">
        <v>65</v>
      </c>
      <c r="L357" s="21" t="s">
        <v>65</v>
      </c>
      <c r="M357" s="21" t="s">
        <v>65</v>
      </c>
      <c r="N357" s="21" t="s">
        <v>65</v>
      </c>
      <c r="O357" s="21" t="s">
        <v>65</v>
      </c>
      <c r="P357" s="21" t="s">
        <v>65</v>
      </c>
      <c r="Q357" s="40">
        <f t="shared" ca="1" si="117"/>
        <v>125.25509999000001</v>
      </c>
      <c r="R357" s="44">
        <f>IF(VLOOKUP(A357,$Z$12:$AI$125,8)=VLOOKUP(A356,$Z$12:$AI$125,8),0,VLOOKUP(A357,Z$12:$AI$125,8))</f>
        <v>0</v>
      </c>
      <c r="S357" s="45">
        <f>IF(R357&gt;0,VLOOKUP(R357,Y$12:$AH$125,7),0)</f>
        <v>0</v>
      </c>
      <c r="T357" s="40">
        <f t="shared" si="122"/>
        <v>0</v>
      </c>
      <c r="U357" s="40">
        <f t="shared" ca="1" si="118"/>
        <v>125.25509999000001</v>
      </c>
      <c r="V357" s="46" t="str">
        <f t="shared" si="123"/>
        <v>J=</v>
      </c>
      <c r="W357" s="47">
        <f t="shared" si="124"/>
        <v>43819</v>
      </c>
      <c r="X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</row>
    <row r="358" spans="1:182" x14ac:dyDescent="0.15">
      <c r="A358" s="38">
        <f t="shared" si="119"/>
        <v>43802</v>
      </c>
      <c r="B358" s="39">
        <f t="shared" ca="1" si="125"/>
        <v>10127.638699990001</v>
      </c>
      <c r="C358" s="40">
        <f t="shared" si="120"/>
        <v>10000</v>
      </c>
      <c r="D358" s="41">
        <f ca="1">IF(A358&lt;$B$1,VLOOKUP(A358,[1]DI!$A$4:$B$15000,2,FALSE),0)</f>
        <v>4.9000000000000002E-2</v>
      </c>
      <c r="E358" s="40">
        <f t="shared" ca="1" si="126"/>
        <v>1.8985000000000001E-4</v>
      </c>
      <c r="F358" s="42">
        <f t="shared" si="121"/>
        <v>1.24</v>
      </c>
      <c r="G358" s="43">
        <f t="shared" ca="1" si="127"/>
        <v>1.000235414</v>
      </c>
      <c r="H358" s="40">
        <f ca="1">TRUNC(PRODUCT(G$10:G357),15)</f>
        <v>1.0719895934141599</v>
      </c>
      <c r="I358" s="40">
        <f t="shared" ca="1" si="128"/>
        <v>1.0584793010186</v>
      </c>
      <c r="J358" s="40">
        <f t="shared" ca="1" si="129"/>
        <v>1.0127638699999999</v>
      </c>
      <c r="K358" s="21" t="s">
        <v>65</v>
      </c>
      <c r="L358" s="21" t="s">
        <v>65</v>
      </c>
      <c r="M358" s="21" t="s">
        <v>65</v>
      </c>
      <c r="N358" s="21" t="s">
        <v>65</v>
      </c>
      <c r="O358" s="21" t="s">
        <v>65</v>
      </c>
      <c r="P358" s="21" t="s">
        <v>65</v>
      </c>
      <c r="Q358" s="40">
        <f t="shared" ca="1" si="117"/>
        <v>127.63869999000001</v>
      </c>
      <c r="R358" s="44">
        <f>IF(VLOOKUP(A358,$Z$12:$AI$125,8)=VLOOKUP(A357,$Z$12:$AI$125,8),0,VLOOKUP(A358,Z$12:$AI$125,8))</f>
        <v>0</v>
      </c>
      <c r="S358" s="45">
        <f>IF(R358&gt;0,VLOOKUP(R358,Y$12:$AH$125,7),0)</f>
        <v>0</v>
      </c>
      <c r="T358" s="40">
        <f t="shared" si="122"/>
        <v>0</v>
      </c>
      <c r="U358" s="40">
        <f t="shared" ca="1" si="118"/>
        <v>127.63869999000001</v>
      </c>
      <c r="V358" s="46" t="str">
        <f t="shared" si="123"/>
        <v>J=</v>
      </c>
      <c r="W358" s="47">
        <f t="shared" si="124"/>
        <v>43819</v>
      </c>
      <c r="X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</row>
    <row r="359" spans="1:182" x14ac:dyDescent="0.15">
      <c r="A359" s="38">
        <f t="shared" si="119"/>
        <v>43803</v>
      </c>
      <c r="B359" s="39">
        <f t="shared" ca="1" si="125"/>
        <v>10130.0229</v>
      </c>
      <c r="C359" s="40">
        <f t="shared" si="120"/>
        <v>10000</v>
      </c>
      <c r="D359" s="41">
        <f ca="1">IF(A359&lt;$B$1,VLOOKUP(A359,[1]DI!$A$4:$B$15000,2,FALSE),0)</f>
        <v>4.9000000000000002E-2</v>
      </c>
      <c r="E359" s="40">
        <f t="shared" ca="1" si="126"/>
        <v>1.8985000000000001E-4</v>
      </c>
      <c r="F359" s="42">
        <f t="shared" si="121"/>
        <v>1.24</v>
      </c>
      <c r="G359" s="43">
        <f t="shared" ca="1" si="127"/>
        <v>1.000235414</v>
      </c>
      <c r="H359" s="40">
        <f ca="1">TRUNC(PRODUCT(G$10:G358),15)</f>
        <v>1.0722419547723101</v>
      </c>
      <c r="I359" s="40">
        <f t="shared" ca="1" si="128"/>
        <v>1.0584793010186</v>
      </c>
      <c r="J359" s="40">
        <f t="shared" ca="1" si="129"/>
        <v>1.01300229</v>
      </c>
      <c r="K359" s="21" t="s">
        <v>65</v>
      </c>
      <c r="L359" s="21" t="s">
        <v>65</v>
      </c>
      <c r="M359" s="21" t="s">
        <v>65</v>
      </c>
      <c r="N359" s="21" t="s">
        <v>65</v>
      </c>
      <c r="O359" s="21" t="s">
        <v>65</v>
      </c>
      <c r="P359" s="21" t="s">
        <v>65</v>
      </c>
      <c r="Q359" s="40">
        <f t="shared" ca="1" si="117"/>
        <v>130.02289999999999</v>
      </c>
      <c r="R359" s="44">
        <f>IF(VLOOKUP(A359,$Z$12:$AI$125,8)=VLOOKUP(A358,$Z$12:$AI$125,8),0,VLOOKUP(A359,Z$12:$AI$125,8))</f>
        <v>0</v>
      </c>
      <c r="S359" s="45">
        <f>IF(R359&gt;0,VLOOKUP(R359,Y$12:$AH$125,7),0)</f>
        <v>0</v>
      </c>
      <c r="T359" s="40">
        <f t="shared" si="122"/>
        <v>0</v>
      </c>
      <c r="U359" s="40">
        <f t="shared" ca="1" si="118"/>
        <v>130.02289999999999</v>
      </c>
      <c r="V359" s="46" t="str">
        <f t="shared" si="123"/>
        <v>J=</v>
      </c>
      <c r="W359" s="47">
        <f t="shared" si="124"/>
        <v>43819</v>
      </c>
      <c r="X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</row>
    <row r="360" spans="1:182" x14ac:dyDescent="0.15">
      <c r="A360" s="38">
        <f t="shared" si="119"/>
        <v>43804</v>
      </c>
      <c r="B360" s="39">
        <f t="shared" ca="1" si="125"/>
        <v>10132.4076</v>
      </c>
      <c r="C360" s="40">
        <f t="shared" si="120"/>
        <v>10000</v>
      </c>
      <c r="D360" s="41">
        <f ca="1">IF(A360&lt;$B$1,VLOOKUP(A360,[1]DI!$A$4:$B$15000,2,FALSE),0)</f>
        <v>4.9000000000000002E-2</v>
      </c>
      <c r="E360" s="40">
        <f t="shared" ca="1" si="126"/>
        <v>1.8985000000000001E-4</v>
      </c>
      <c r="F360" s="42">
        <f t="shared" si="121"/>
        <v>1.24</v>
      </c>
      <c r="G360" s="43">
        <f t="shared" ca="1" si="127"/>
        <v>1.000235414</v>
      </c>
      <c r="H360" s="40">
        <f ca="1">TRUNC(PRODUCT(G$10:G359),15)</f>
        <v>1.0724943755398499</v>
      </c>
      <c r="I360" s="40">
        <f t="shared" ca="1" si="128"/>
        <v>1.0584793010186</v>
      </c>
      <c r="J360" s="40">
        <f t="shared" ca="1" si="129"/>
        <v>1.01324076</v>
      </c>
      <c r="K360" s="21" t="s">
        <v>65</v>
      </c>
      <c r="L360" s="21" t="s">
        <v>65</v>
      </c>
      <c r="M360" s="21" t="s">
        <v>65</v>
      </c>
      <c r="N360" s="21" t="s">
        <v>65</v>
      </c>
      <c r="O360" s="21" t="s">
        <v>65</v>
      </c>
      <c r="P360" s="21" t="s">
        <v>65</v>
      </c>
      <c r="Q360" s="40">
        <f t="shared" ca="1" si="117"/>
        <v>132.4076</v>
      </c>
      <c r="R360" s="44">
        <f>IF(VLOOKUP(A360,$Z$12:$AI$125,8)=VLOOKUP(A359,$Z$12:$AI$125,8),0,VLOOKUP(A360,Z$12:$AI$125,8))</f>
        <v>0</v>
      </c>
      <c r="S360" s="45">
        <f>IF(R360&gt;0,VLOOKUP(R360,Y$12:$AH$125,7),0)</f>
        <v>0</v>
      </c>
      <c r="T360" s="40">
        <f t="shared" si="122"/>
        <v>0</v>
      </c>
      <c r="U360" s="40">
        <f t="shared" ca="1" si="118"/>
        <v>132.4076</v>
      </c>
      <c r="V360" s="46" t="str">
        <f t="shared" si="123"/>
        <v>J=</v>
      </c>
      <c r="W360" s="47">
        <f t="shared" si="124"/>
        <v>43819</v>
      </c>
      <c r="X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</row>
    <row r="361" spans="1:182" x14ac:dyDescent="0.15">
      <c r="A361" s="38">
        <f t="shared" si="119"/>
        <v>43805</v>
      </c>
      <c r="B361" s="39">
        <f t="shared" ca="1" si="125"/>
        <v>10134.7929</v>
      </c>
      <c r="C361" s="40">
        <f t="shared" si="120"/>
        <v>10000</v>
      </c>
      <c r="D361" s="41">
        <f ca="1">IF(A361&lt;$B$1,VLOOKUP(A361,[1]DI!$A$4:$B$15000,2,FALSE),0)</f>
        <v>4.9000000000000002E-2</v>
      </c>
      <c r="E361" s="40">
        <f t="shared" ca="1" si="126"/>
        <v>1.8985000000000001E-4</v>
      </c>
      <c r="F361" s="42">
        <f t="shared" si="121"/>
        <v>1.24</v>
      </c>
      <c r="G361" s="43">
        <f t="shared" ca="1" si="127"/>
        <v>1.000235414</v>
      </c>
      <c r="H361" s="40">
        <f ca="1">TRUNC(PRODUCT(G$10:G360),15)</f>
        <v>1.07274685573077</v>
      </c>
      <c r="I361" s="40">
        <f t="shared" ca="1" si="128"/>
        <v>1.0584793010186</v>
      </c>
      <c r="J361" s="40">
        <f t="shared" ca="1" si="129"/>
        <v>1.01347929</v>
      </c>
      <c r="K361" s="21" t="s">
        <v>65</v>
      </c>
      <c r="L361" s="21" t="s">
        <v>65</v>
      </c>
      <c r="M361" s="21" t="s">
        <v>65</v>
      </c>
      <c r="N361" s="21" t="s">
        <v>65</v>
      </c>
      <c r="O361" s="21" t="s">
        <v>65</v>
      </c>
      <c r="P361" s="21" t="s">
        <v>65</v>
      </c>
      <c r="Q361" s="40">
        <f t="shared" ca="1" si="117"/>
        <v>134.7929</v>
      </c>
      <c r="R361" s="44">
        <f>IF(VLOOKUP(A361,$Z$12:$AI$125,8)=VLOOKUP(A360,$Z$12:$AI$125,8),0,VLOOKUP(A361,Z$12:$AI$125,8))</f>
        <v>0</v>
      </c>
      <c r="S361" s="45">
        <f>IF(R361&gt;0,VLOOKUP(R361,Y$12:$AH$125,7),0)</f>
        <v>0</v>
      </c>
      <c r="T361" s="40">
        <f t="shared" si="122"/>
        <v>0</v>
      </c>
      <c r="U361" s="40">
        <f t="shared" ca="1" si="118"/>
        <v>134.7929</v>
      </c>
      <c r="V361" s="46" t="str">
        <f t="shared" si="123"/>
        <v>J=</v>
      </c>
      <c r="W361" s="47">
        <f t="shared" si="124"/>
        <v>43819</v>
      </c>
      <c r="X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</row>
    <row r="362" spans="1:182" x14ac:dyDescent="0.15">
      <c r="A362" s="38">
        <f t="shared" si="119"/>
        <v>43806</v>
      </c>
      <c r="B362" s="39">
        <f t="shared" ca="1" si="125"/>
        <v>10137.1788</v>
      </c>
      <c r="C362" s="40">
        <f t="shared" si="120"/>
        <v>10000</v>
      </c>
      <c r="D362" s="41">
        <f ca="1">IF(A362&lt;$B$1,VLOOKUP(A362,[1]DI!$A$4:$B$15000,2,FALSE),0)</f>
        <v>0</v>
      </c>
      <c r="E362" s="40">
        <f t="shared" ca="1" si="126"/>
        <v>0</v>
      </c>
      <c r="F362" s="42">
        <f t="shared" si="121"/>
        <v>1.24</v>
      </c>
      <c r="G362" s="43">
        <f t="shared" ca="1" si="127"/>
        <v>1</v>
      </c>
      <c r="H362" s="40">
        <f ca="1">TRUNC(PRODUCT(G$10:G361),15)</f>
        <v>1.07299939535907</v>
      </c>
      <c r="I362" s="40">
        <f t="shared" ca="1" si="128"/>
        <v>1.0584793010186</v>
      </c>
      <c r="J362" s="40">
        <f t="shared" ca="1" si="129"/>
        <v>1.01371788</v>
      </c>
      <c r="K362" s="21" t="s">
        <v>65</v>
      </c>
      <c r="L362" s="21" t="s">
        <v>65</v>
      </c>
      <c r="M362" s="21" t="s">
        <v>65</v>
      </c>
      <c r="N362" s="21" t="s">
        <v>65</v>
      </c>
      <c r="O362" s="21" t="s">
        <v>65</v>
      </c>
      <c r="P362" s="21" t="s">
        <v>65</v>
      </c>
      <c r="Q362" s="40">
        <f t="shared" ca="1" si="117"/>
        <v>137.1788</v>
      </c>
      <c r="R362" s="44">
        <f>IF(VLOOKUP(A362,$Z$12:$AI$125,8)=VLOOKUP(A361,$Z$12:$AI$125,8),0,VLOOKUP(A362,Z$12:$AI$125,8))</f>
        <v>0</v>
      </c>
      <c r="S362" s="45">
        <f>IF(R362&gt;0,VLOOKUP(R362,Y$12:$AH$125,7),0)</f>
        <v>0</v>
      </c>
      <c r="T362" s="40">
        <f t="shared" si="122"/>
        <v>0</v>
      </c>
      <c r="U362" s="40">
        <f t="shared" ca="1" si="118"/>
        <v>137.1788</v>
      </c>
      <c r="V362" s="46" t="str">
        <f t="shared" si="123"/>
        <v>J=</v>
      </c>
      <c r="W362" s="47">
        <f t="shared" si="124"/>
        <v>43819</v>
      </c>
      <c r="X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</row>
    <row r="363" spans="1:182" x14ac:dyDescent="0.15">
      <c r="A363" s="38">
        <f t="shared" si="119"/>
        <v>43807</v>
      </c>
      <c r="B363" s="39">
        <f t="shared" ca="1" si="125"/>
        <v>10137.1788</v>
      </c>
      <c r="C363" s="40">
        <f t="shared" si="120"/>
        <v>10000</v>
      </c>
      <c r="D363" s="41">
        <f ca="1">IF(A363&lt;$B$1,VLOOKUP(A363,[1]DI!$A$4:$B$15000,2,FALSE),0)</f>
        <v>0</v>
      </c>
      <c r="E363" s="40">
        <f t="shared" ca="1" si="126"/>
        <v>0</v>
      </c>
      <c r="F363" s="42">
        <f t="shared" si="121"/>
        <v>1.24</v>
      </c>
      <c r="G363" s="43">
        <f t="shared" ca="1" si="127"/>
        <v>1</v>
      </c>
      <c r="H363" s="40">
        <f ca="1">TRUNC(PRODUCT(G$10:G362),15)</f>
        <v>1.07299939535907</v>
      </c>
      <c r="I363" s="40">
        <f t="shared" ca="1" si="128"/>
        <v>1.0584793010186</v>
      </c>
      <c r="J363" s="40">
        <f t="shared" ca="1" si="129"/>
        <v>1.01371788</v>
      </c>
      <c r="K363" s="21" t="s">
        <v>65</v>
      </c>
      <c r="L363" s="21" t="s">
        <v>65</v>
      </c>
      <c r="M363" s="21" t="s">
        <v>65</v>
      </c>
      <c r="N363" s="21" t="s">
        <v>65</v>
      </c>
      <c r="O363" s="21" t="s">
        <v>65</v>
      </c>
      <c r="P363" s="21" t="s">
        <v>65</v>
      </c>
      <c r="Q363" s="40">
        <f t="shared" ca="1" si="117"/>
        <v>137.1788</v>
      </c>
      <c r="R363" s="44">
        <f>IF(VLOOKUP(A363,$Z$12:$AI$125,8)=VLOOKUP(A362,$Z$12:$AI$125,8),0,VLOOKUP(A363,Z$12:$AI$125,8))</f>
        <v>0</v>
      </c>
      <c r="S363" s="45">
        <f>IF(R363&gt;0,VLOOKUP(R363,Y$12:$AH$125,7),0)</f>
        <v>0</v>
      </c>
      <c r="T363" s="40">
        <f t="shared" si="122"/>
        <v>0</v>
      </c>
      <c r="U363" s="40">
        <f t="shared" ca="1" si="118"/>
        <v>137.1788</v>
      </c>
      <c r="V363" s="46" t="str">
        <f t="shared" si="123"/>
        <v>J=</v>
      </c>
      <c r="W363" s="47">
        <f t="shared" si="124"/>
        <v>43819</v>
      </c>
      <c r="X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</row>
    <row r="364" spans="1:182" x14ac:dyDescent="0.15">
      <c r="A364" s="38">
        <f t="shared" si="119"/>
        <v>43808</v>
      </c>
      <c r="B364" s="39">
        <f t="shared" ca="1" si="125"/>
        <v>10137.1788</v>
      </c>
      <c r="C364" s="40">
        <f t="shared" si="120"/>
        <v>10000</v>
      </c>
      <c r="D364" s="41">
        <f ca="1">IF(A364&lt;$B$1,VLOOKUP(A364,[1]DI!$A$4:$B$15000,2,FALSE),0)</f>
        <v>4.9000000000000002E-2</v>
      </c>
      <c r="E364" s="40">
        <f t="shared" ca="1" si="126"/>
        <v>1.8985000000000001E-4</v>
      </c>
      <c r="F364" s="42">
        <f t="shared" si="121"/>
        <v>1.24</v>
      </c>
      <c r="G364" s="43">
        <f t="shared" ca="1" si="127"/>
        <v>1.000235414</v>
      </c>
      <c r="H364" s="40">
        <f ca="1">TRUNC(PRODUCT(G$10:G363),15)</f>
        <v>1.07299939535907</v>
      </c>
      <c r="I364" s="40">
        <f t="shared" ca="1" si="128"/>
        <v>1.0584793010186</v>
      </c>
      <c r="J364" s="40">
        <f t="shared" ca="1" si="129"/>
        <v>1.01371788</v>
      </c>
      <c r="K364" s="21" t="s">
        <v>65</v>
      </c>
      <c r="L364" s="21" t="s">
        <v>65</v>
      </c>
      <c r="M364" s="21" t="s">
        <v>65</v>
      </c>
      <c r="N364" s="21" t="s">
        <v>65</v>
      </c>
      <c r="O364" s="21" t="s">
        <v>65</v>
      </c>
      <c r="P364" s="21" t="s">
        <v>65</v>
      </c>
      <c r="Q364" s="40">
        <f t="shared" ca="1" si="117"/>
        <v>137.1788</v>
      </c>
      <c r="R364" s="44">
        <f>IF(VLOOKUP(A364,$Z$12:$AI$125,8)=VLOOKUP(A363,$Z$12:$AI$125,8),0,VLOOKUP(A364,Z$12:$AI$125,8))</f>
        <v>0</v>
      </c>
      <c r="S364" s="45">
        <f>IF(R364&gt;0,VLOOKUP(R364,Y$12:$AH$125,7),0)</f>
        <v>0</v>
      </c>
      <c r="T364" s="40">
        <f t="shared" si="122"/>
        <v>0</v>
      </c>
      <c r="U364" s="40">
        <f t="shared" ca="1" si="118"/>
        <v>137.1788</v>
      </c>
      <c r="V364" s="46" t="str">
        <f t="shared" si="123"/>
        <v>J=</v>
      </c>
      <c r="W364" s="47">
        <f t="shared" si="124"/>
        <v>43819</v>
      </c>
      <c r="X364" s="27"/>
      <c r="AA364" s="49"/>
      <c r="AB364" s="49"/>
      <c r="AC364" s="49"/>
      <c r="AD364" s="49"/>
      <c r="AE364" s="49"/>
      <c r="AF364" s="27"/>
      <c r="AG364" s="27"/>
      <c r="AH364" s="27"/>
      <c r="AI364" s="27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</row>
    <row r="365" spans="1:182" x14ac:dyDescent="0.15">
      <c r="A365" s="38">
        <f t="shared" si="119"/>
        <v>43809</v>
      </c>
      <c r="B365" s="39">
        <f t="shared" ca="1" si="125"/>
        <v>10139.5653</v>
      </c>
      <c r="C365" s="40">
        <f t="shared" si="120"/>
        <v>10000</v>
      </c>
      <c r="D365" s="41">
        <f ca="1">IF(A365&lt;$B$1,VLOOKUP(A365,[1]DI!$A$4:$B$15000,2,FALSE),0)</f>
        <v>4.9000000000000002E-2</v>
      </c>
      <c r="E365" s="40">
        <f t="shared" ca="1" si="126"/>
        <v>1.8985000000000001E-4</v>
      </c>
      <c r="F365" s="42">
        <f t="shared" si="121"/>
        <v>1.24</v>
      </c>
      <c r="G365" s="43">
        <f t="shared" ca="1" si="127"/>
        <v>1.000235414</v>
      </c>
      <c r="H365" s="40">
        <f ca="1">TRUNC(PRODUCT(G$10:G364),15)</f>
        <v>1.07325199443873</v>
      </c>
      <c r="I365" s="40">
        <f t="shared" ca="1" si="128"/>
        <v>1.0584793010186</v>
      </c>
      <c r="J365" s="40">
        <f t="shared" ca="1" si="129"/>
        <v>1.01395653</v>
      </c>
      <c r="K365" s="21" t="s">
        <v>65</v>
      </c>
      <c r="L365" s="21" t="s">
        <v>65</v>
      </c>
      <c r="M365" s="21" t="s">
        <v>65</v>
      </c>
      <c r="N365" s="21" t="s">
        <v>65</v>
      </c>
      <c r="O365" s="21" t="s">
        <v>65</v>
      </c>
      <c r="P365" s="21" t="s">
        <v>65</v>
      </c>
      <c r="Q365" s="40">
        <f t="shared" ca="1" si="117"/>
        <v>139.56530000000001</v>
      </c>
      <c r="R365" s="44">
        <f>IF(VLOOKUP(A365,$Z$12:$AI$125,8)=VLOOKUP(A364,$Z$12:$AI$125,8),0,VLOOKUP(A365,Z$12:$AI$125,8))</f>
        <v>0</v>
      </c>
      <c r="S365" s="45">
        <f>IF(R365&gt;0,VLOOKUP(R365,Y$12:$AH$125,7),0)</f>
        <v>0</v>
      </c>
      <c r="T365" s="40">
        <f t="shared" si="122"/>
        <v>0</v>
      </c>
      <c r="U365" s="40">
        <f t="shared" ca="1" si="118"/>
        <v>139.56530000000001</v>
      </c>
      <c r="V365" s="46" t="str">
        <f t="shared" si="123"/>
        <v>J=</v>
      </c>
      <c r="W365" s="47">
        <f t="shared" si="124"/>
        <v>43819</v>
      </c>
      <c r="X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</row>
    <row r="366" spans="1:182" x14ac:dyDescent="0.15">
      <c r="A366" s="38">
        <f t="shared" si="119"/>
        <v>43810</v>
      </c>
      <c r="B366" s="39">
        <f t="shared" ca="1" si="125"/>
        <v>10141.95229999</v>
      </c>
      <c r="C366" s="40">
        <f t="shared" si="120"/>
        <v>10000</v>
      </c>
      <c r="D366" s="41">
        <f ca="1">IF(A366&lt;$B$1,VLOOKUP(A366,[1]DI!$A$4:$B$15000,2,FALSE),0)</f>
        <v>4.9000000000000002E-2</v>
      </c>
      <c r="E366" s="40">
        <f t="shared" ca="1" si="126"/>
        <v>1.8985000000000001E-4</v>
      </c>
      <c r="F366" s="42">
        <f t="shared" si="121"/>
        <v>1.24</v>
      </c>
      <c r="G366" s="43">
        <f t="shared" ca="1" si="127"/>
        <v>1.000235414</v>
      </c>
      <c r="H366" s="40">
        <f ca="1">TRUNC(PRODUCT(G$10:G365),15)</f>
        <v>1.07350465298375</v>
      </c>
      <c r="I366" s="40">
        <f t="shared" ca="1" si="128"/>
        <v>1.0584793010186</v>
      </c>
      <c r="J366" s="40">
        <f t="shared" ca="1" si="129"/>
        <v>1.0141952299999999</v>
      </c>
      <c r="K366" s="21" t="s">
        <v>65</v>
      </c>
      <c r="L366" s="21" t="s">
        <v>65</v>
      </c>
      <c r="M366" s="21" t="s">
        <v>65</v>
      </c>
      <c r="N366" s="21" t="s">
        <v>65</v>
      </c>
      <c r="O366" s="21" t="s">
        <v>65</v>
      </c>
      <c r="P366" s="21" t="s">
        <v>65</v>
      </c>
      <c r="Q366" s="40">
        <f t="shared" ca="1" si="117"/>
        <v>141.95229999</v>
      </c>
      <c r="R366" s="44">
        <f>IF(VLOOKUP(A366,$Z$12:$AI$125,8)=VLOOKUP(A365,$Z$12:$AI$125,8),0,VLOOKUP(A366,Z$12:$AI$125,8))</f>
        <v>0</v>
      </c>
      <c r="S366" s="45">
        <f>IF(R366&gt;0,VLOOKUP(R366,Y$12:$AH$125,7),0)</f>
        <v>0</v>
      </c>
      <c r="T366" s="40">
        <f t="shared" si="122"/>
        <v>0</v>
      </c>
      <c r="U366" s="40">
        <f t="shared" ca="1" si="118"/>
        <v>141.95229999</v>
      </c>
      <c r="V366" s="46" t="str">
        <f t="shared" si="123"/>
        <v>J=</v>
      </c>
      <c r="W366" s="47">
        <f t="shared" si="124"/>
        <v>43819</v>
      </c>
      <c r="X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</row>
    <row r="367" spans="1:182" x14ac:dyDescent="0.15">
      <c r="A367" s="38">
        <f t="shared" si="119"/>
        <v>43811</v>
      </c>
      <c r="B367" s="39">
        <f t="shared" ca="1" si="125"/>
        <v>10144.3398</v>
      </c>
      <c r="C367" s="40">
        <f t="shared" si="120"/>
        <v>10000</v>
      </c>
      <c r="D367" s="41">
        <f ca="1">IF(A367&lt;$B$1,VLOOKUP(A367,[1]DI!$A$4:$B$15000,2,FALSE),0)</f>
        <v>4.4000000000000004E-2</v>
      </c>
      <c r="E367" s="40">
        <f t="shared" ca="1" si="126"/>
        <v>1.7089000000000001E-4</v>
      </c>
      <c r="F367" s="42">
        <f t="shared" si="121"/>
        <v>1.24</v>
      </c>
      <c r="G367" s="43">
        <f t="shared" ca="1" si="127"/>
        <v>1.0002119035999999</v>
      </c>
      <c r="H367" s="40">
        <f ca="1">TRUNC(PRODUCT(G$10:G366),15)</f>
        <v>1.0737573710081201</v>
      </c>
      <c r="I367" s="40">
        <f t="shared" ca="1" si="128"/>
        <v>1.0584793010186</v>
      </c>
      <c r="J367" s="40">
        <f t="shared" ca="1" si="129"/>
        <v>1.01443398</v>
      </c>
      <c r="K367" s="21" t="s">
        <v>65</v>
      </c>
      <c r="L367" s="21" t="s">
        <v>65</v>
      </c>
      <c r="M367" s="21" t="s">
        <v>65</v>
      </c>
      <c r="N367" s="21" t="s">
        <v>65</v>
      </c>
      <c r="O367" s="21" t="s">
        <v>65</v>
      </c>
      <c r="P367" s="21" t="s">
        <v>65</v>
      </c>
      <c r="Q367" s="40">
        <f t="shared" ca="1" si="117"/>
        <v>144.3398</v>
      </c>
      <c r="R367" s="44">
        <f>IF(VLOOKUP(A367,$Z$12:$AI$125,8)=VLOOKUP(A366,$Z$12:$AI$125,8),0,VLOOKUP(A367,Z$12:$AI$125,8))</f>
        <v>0</v>
      </c>
      <c r="S367" s="45">
        <f>IF(R367&gt;0,VLOOKUP(R367,Y$12:$AH$125,7),0)</f>
        <v>0</v>
      </c>
      <c r="T367" s="40">
        <f t="shared" si="122"/>
        <v>0</v>
      </c>
      <c r="U367" s="40">
        <f t="shared" ca="1" si="118"/>
        <v>144.3398</v>
      </c>
      <c r="V367" s="46" t="str">
        <f t="shared" si="123"/>
        <v>J=</v>
      </c>
      <c r="W367" s="47">
        <f t="shared" si="124"/>
        <v>43819</v>
      </c>
      <c r="X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</row>
    <row r="368" spans="1:182" x14ac:dyDescent="0.15">
      <c r="A368" s="38">
        <f t="shared" si="119"/>
        <v>43812</v>
      </c>
      <c r="B368" s="39">
        <f t="shared" ca="1" si="125"/>
        <v>10146.4894</v>
      </c>
      <c r="C368" s="40">
        <f t="shared" si="120"/>
        <v>10000</v>
      </c>
      <c r="D368" s="41">
        <f ca="1">IF(A368&lt;$B$1,VLOOKUP(A368,[1]DI!$A$4:$B$15000,2,FALSE),0)</f>
        <v>4.4000000000000004E-2</v>
      </c>
      <c r="E368" s="40">
        <f t="shared" ca="1" si="126"/>
        <v>1.7089000000000001E-4</v>
      </c>
      <c r="F368" s="42">
        <f t="shared" si="121"/>
        <v>1.24</v>
      </c>
      <c r="G368" s="43">
        <f t="shared" ca="1" si="127"/>
        <v>1.0002119035999999</v>
      </c>
      <c r="H368" s="40">
        <f ca="1">TRUNC(PRODUCT(G$10:G367),15)</f>
        <v>1.07398490406057</v>
      </c>
      <c r="I368" s="40">
        <f t="shared" ca="1" si="128"/>
        <v>1.0584793010186</v>
      </c>
      <c r="J368" s="40">
        <f t="shared" ca="1" si="129"/>
        <v>1.0146489400000001</v>
      </c>
      <c r="K368" s="21" t="s">
        <v>65</v>
      </c>
      <c r="L368" s="21" t="s">
        <v>65</v>
      </c>
      <c r="M368" s="21" t="s">
        <v>65</v>
      </c>
      <c r="N368" s="21" t="s">
        <v>65</v>
      </c>
      <c r="O368" s="21" t="s">
        <v>65</v>
      </c>
      <c r="P368" s="21" t="s">
        <v>65</v>
      </c>
      <c r="Q368" s="40">
        <f t="shared" ca="1" si="117"/>
        <v>146.48939999999999</v>
      </c>
      <c r="R368" s="44">
        <f>IF(VLOOKUP(A368,$Z$12:$AI$125,8)=VLOOKUP(A367,$Z$12:$AI$125,8),0,VLOOKUP(A368,Z$12:$AI$125,8))</f>
        <v>0</v>
      </c>
      <c r="S368" s="45">
        <f>IF(R368&gt;0,VLOOKUP(R368,Y$12:$AH$125,7),0)</f>
        <v>0</v>
      </c>
      <c r="T368" s="40">
        <f t="shared" si="122"/>
        <v>0</v>
      </c>
      <c r="U368" s="40">
        <f t="shared" ca="1" si="118"/>
        <v>146.48939999999999</v>
      </c>
      <c r="V368" s="46" t="str">
        <f t="shared" si="123"/>
        <v>J=</v>
      </c>
      <c r="W368" s="47">
        <f t="shared" si="124"/>
        <v>43819</v>
      </c>
      <c r="X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</row>
    <row r="369" spans="1:187" x14ac:dyDescent="0.15">
      <c r="A369" s="38">
        <f t="shared" si="119"/>
        <v>43813</v>
      </c>
      <c r="B369" s="39">
        <f t="shared" ca="1" si="125"/>
        <v>10148.639499999999</v>
      </c>
      <c r="C369" s="40">
        <f t="shared" si="120"/>
        <v>10000</v>
      </c>
      <c r="D369" s="41">
        <f ca="1">IF(A369&lt;$B$1,VLOOKUP(A369,[1]DI!$A$4:$B$15000,2,FALSE),0)</f>
        <v>0</v>
      </c>
      <c r="E369" s="40">
        <f t="shared" ca="1" si="126"/>
        <v>0</v>
      </c>
      <c r="F369" s="42">
        <f t="shared" si="121"/>
        <v>1.24</v>
      </c>
      <c r="G369" s="43">
        <f t="shared" ca="1" si="127"/>
        <v>1</v>
      </c>
      <c r="H369" s="40">
        <f ca="1">TRUNC(PRODUCT(G$10:G368),15)</f>
        <v>1.0742124853280799</v>
      </c>
      <c r="I369" s="40">
        <f t="shared" ca="1" si="128"/>
        <v>1.0584793010186</v>
      </c>
      <c r="J369" s="40">
        <f t="shared" ca="1" si="129"/>
        <v>1.0148639500000001</v>
      </c>
      <c r="K369" s="21" t="s">
        <v>65</v>
      </c>
      <c r="L369" s="21" t="s">
        <v>65</v>
      </c>
      <c r="M369" s="21" t="s">
        <v>65</v>
      </c>
      <c r="N369" s="21" t="s">
        <v>65</v>
      </c>
      <c r="O369" s="21" t="s">
        <v>65</v>
      </c>
      <c r="P369" s="21" t="s">
        <v>65</v>
      </c>
      <c r="Q369" s="40">
        <f t="shared" ca="1" si="117"/>
        <v>148.6395</v>
      </c>
      <c r="R369" s="44">
        <f>IF(VLOOKUP(A369,$Z$12:$AI$125,8)=VLOOKUP(A368,$Z$12:$AI$125,8),0,VLOOKUP(A369,Z$12:$AI$125,8))</f>
        <v>0</v>
      </c>
      <c r="S369" s="45">
        <f>IF(R369&gt;0,VLOOKUP(R369,Y$12:$AH$125,7),0)</f>
        <v>0</v>
      </c>
      <c r="T369" s="40">
        <f t="shared" si="122"/>
        <v>0</v>
      </c>
      <c r="U369" s="40">
        <f t="shared" ca="1" si="118"/>
        <v>148.6395</v>
      </c>
      <c r="V369" s="46" t="str">
        <f t="shared" si="123"/>
        <v>J=</v>
      </c>
      <c r="W369" s="47">
        <f t="shared" si="124"/>
        <v>43819</v>
      </c>
      <c r="X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</row>
    <row r="370" spans="1:187" x14ac:dyDescent="0.15">
      <c r="A370" s="38">
        <f t="shared" si="119"/>
        <v>43814</v>
      </c>
      <c r="B370" s="39">
        <f t="shared" ca="1" si="125"/>
        <v>10148.639499999999</v>
      </c>
      <c r="C370" s="40">
        <f t="shared" si="120"/>
        <v>10000</v>
      </c>
      <c r="D370" s="41">
        <f ca="1">IF(A370&lt;$B$1,VLOOKUP(A370,[1]DI!$A$4:$B$15000,2,FALSE),0)</f>
        <v>0</v>
      </c>
      <c r="E370" s="40">
        <f t="shared" ca="1" si="126"/>
        <v>0</v>
      </c>
      <c r="F370" s="42">
        <f t="shared" si="121"/>
        <v>1.24</v>
      </c>
      <c r="G370" s="43">
        <f t="shared" ca="1" si="127"/>
        <v>1</v>
      </c>
      <c r="H370" s="40">
        <f ca="1">TRUNC(PRODUCT(G$10:G369),15)</f>
        <v>1.0742124853280799</v>
      </c>
      <c r="I370" s="40">
        <f t="shared" ca="1" si="128"/>
        <v>1.0584793010186</v>
      </c>
      <c r="J370" s="40">
        <f t="shared" ca="1" si="129"/>
        <v>1.0148639500000001</v>
      </c>
      <c r="K370" s="21" t="s">
        <v>65</v>
      </c>
      <c r="L370" s="21" t="s">
        <v>65</v>
      </c>
      <c r="M370" s="21" t="s">
        <v>65</v>
      </c>
      <c r="N370" s="21" t="s">
        <v>65</v>
      </c>
      <c r="O370" s="21" t="s">
        <v>65</v>
      </c>
      <c r="P370" s="21" t="s">
        <v>65</v>
      </c>
      <c r="Q370" s="40">
        <f t="shared" ca="1" si="117"/>
        <v>148.6395</v>
      </c>
      <c r="R370" s="44">
        <f>IF(VLOOKUP(A370,$Z$12:$AI$125,8)=VLOOKUP(A369,$Z$12:$AI$125,8),0,VLOOKUP(A370,Z$12:$AI$125,8))</f>
        <v>0</v>
      </c>
      <c r="S370" s="45">
        <f>IF(R370&gt;0,VLOOKUP(R370,Y$12:$AH$125,7),0)</f>
        <v>0</v>
      </c>
      <c r="T370" s="40">
        <f t="shared" si="122"/>
        <v>0</v>
      </c>
      <c r="U370" s="40">
        <f t="shared" ca="1" si="118"/>
        <v>148.6395</v>
      </c>
      <c r="V370" s="46" t="str">
        <f t="shared" si="123"/>
        <v>J=</v>
      </c>
      <c r="W370" s="47">
        <f t="shared" si="124"/>
        <v>43819</v>
      </c>
      <c r="X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</row>
    <row r="371" spans="1:187" x14ac:dyDescent="0.15">
      <c r="A371" s="38">
        <f t="shared" si="119"/>
        <v>43815</v>
      </c>
      <c r="B371" s="39">
        <f t="shared" ca="1" si="125"/>
        <v>10148.639499999999</v>
      </c>
      <c r="C371" s="40">
        <f t="shared" si="120"/>
        <v>10000</v>
      </c>
      <c r="D371" s="41">
        <f ca="1">IF(A371&lt;$B$1,VLOOKUP(A371,[1]DI!$A$4:$B$15000,2,FALSE),0)</f>
        <v>4.4000000000000004E-2</v>
      </c>
      <c r="E371" s="40">
        <f t="shared" ca="1" si="126"/>
        <v>1.7089000000000001E-4</v>
      </c>
      <c r="F371" s="42">
        <f t="shared" si="121"/>
        <v>1.24</v>
      </c>
      <c r="G371" s="43">
        <f t="shared" ca="1" si="127"/>
        <v>1.0002119035999999</v>
      </c>
      <c r="H371" s="40">
        <f ca="1">TRUNC(PRODUCT(G$10:G370),15)</f>
        <v>1.0742124853280799</v>
      </c>
      <c r="I371" s="40">
        <f t="shared" ca="1" si="128"/>
        <v>1.0584793010186</v>
      </c>
      <c r="J371" s="40">
        <f t="shared" ca="1" si="129"/>
        <v>1.0148639500000001</v>
      </c>
      <c r="K371" s="21" t="s">
        <v>65</v>
      </c>
      <c r="L371" s="21" t="s">
        <v>65</v>
      </c>
      <c r="M371" s="21" t="s">
        <v>65</v>
      </c>
      <c r="N371" s="21" t="s">
        <v>65</v>
      </c>
      <c r="O371" s="21" t="s">
        <v>65</v>
      </c>
      <c r="P371" s="21" t="s">
        <v>65</v>
      </c>
      <c r="Q371" s="40">
        <f t="shared" ca="1" si="117"/>
        <v>148.6395</v>
      </c>
      <c r="R371" s="44">
        <f>IF(VLOOKUP(A371,$Z$12:$AI$125,8)=VLOOKUP(A370,$Z$12:$AI$125,8),0,VLOOKUP(A371,Z$12:$AI$125,8))</f>
        <v>0</v>
      </c>
      <c r="S371" s="45">
        <f>IF(R371&gt;0,VLOOKUP(R371,Y$12:$AH$125,7),0)</f>
        <v>0</v>
      </c>
      <c r="T371" s="40">
        <f t="shared" si="122"/>
        <v>0</v>
      </c>
      <c r="U371" s="40">
        <f t="shared" ca="1" si="118"/>
        <v>148.6395</v>
      </c>
      <c r="V371" s="46" t="str">
        <f t="shared" si="123"/>
        <v>J=</v>
      </c>
      <c r="W371" s="47">
        <f t="shared" si="124"/>
        <v>43819</v>
      </c>
      <c r="X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</row>
    <row r="372" spans="1:187" x14ac:dyDescent="0.15">
      <c r="A372" s="38">
        <f t="shared" si="119"/>
        <v>43816</v>
      </c>
      <c r="B372" s="39">
        <f t="shared" ca="1" si="125"/>
        <v>10150.790000000001</v>
      </c>
      <c r="C372" s="40">
        <f t="shared" si="120"/>
        <v>10000</v>
      </c>
      <c r="D372" s="41">
        <f ca="1">IF(A372&lt;$B$1,VLOOKUP(A372,[1]DI!$A$4:$B$15000,2,FALSE),0)</f>
        <v>4.4000000000000004E-2</v>
      </c>
      <c r="E372" s="40">
        <f t="shared" ca="1" si="126"/>
        <v>1.7089000000000001E-4</v>
      </c>
      <c r="F372" s="42">
        <f t="shared" si="121"/>
        <v>1.24</v>
      </c>
      <c r="G372" s="43">
        <f t="shared" ca="1" si="127"/>
        <v>1.0002119035999999</v>
      </c>
      <c r="H372" s="40">
        <f ca="1">TRUNC(PRODUCT(G$10:G371),15)</f>
        <v>1.07444011482089</v>
      </c>
      <c r="I372" s="40">
        <f t="shared" ca="1" si="128"/>
        <v>1.0584793010186</v>
      </c>
      <c r="J372" s="40">
        <f t="shared" ca="1" si="129"/>
        <v>1.0150790000000001</v>
      </c>
      <c r="K372" s="21" t="s">
        <v>65</v>
      </c>
      <c r="L372" s="21" t="s">
        <v>65</v>
      </c>
      <c r="M372" s="21" t="s">
        <v>65</v>
      </c>
      <c r="N372" s="21" t="s">
        <v>65</v>
      </c>
      <c r="O372" s="21" t="s">
        <v>65</v>
      </c>
      <c r="P372" s="21" t="s">
        <v>65</v>
      </c>
      <c r="Q372" s="40">
        <f t="shared" ca="1" si="117"/>
        <v>150.79</v>
      </c>
      <c r="R372" s="44">
        <f>IF(VLOOKUP(A372,$Z$12:$AI$125,8)=VLOOKUP(A371,$Z$12:$AI$125,8),0,VLOOKUP(A372,Z$12:$AI$125,8))</f>
        <v>0</v>
      </c>
      <c r="S372" s="45">
        <f>IF(R372&gt;0,VLOOKUP(R372,Y$12:$AH$125,7),0)</f>
        <v>0</v>
      </c>
      <c r="T372" s="40">
        <f t="shared" si="122"/>
        <v>0</v>
      </c>
      <c r="U372" s="40">
        <f t="shared" ca="1" si="118"/>
        <v>150.79</v>
      </c>
      <c r="V372" s="46" t="str">
        <f t="shared" si="123"/>
        <v>J=</v>
      </c>
      <c r="W372" s="47">
        <f t="shared" si="124"/>
        <v>43819</v>
      </c>
      <c r="X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</row>
    <row r="373" spans="1:187" x14ac:dyDescent="0.15">
      <c r="A373" s="38">
        <f t="shared" si="119"/>
        <v>43817</v>
      </c>
      <c r="B373" s="39">
        <f t="shared" ca="1" si="125"/>
        <v>10152.941000000001</v>
      </c>
      <c r="C373" s="40">
        <f t="shared" si="120"/>
        <v>10000</v>
      </c>
      <c r="D373" s="41">
        <f ca="1">IF(A373&lt;$B$1,VLOOKUP(A373,[1]DI!$A$4:$B$15000,2,FALSE),0)</f>
        <v>4.4000000000000004E-2</v>
      </c>
      <c r="E373" s="40">
        <f t="shared" ca="1" si="126"/>
        <v>1.7089000000000001E-4</v>
      </c>
      <c r="F373" s="42">
        <f t="shared" si="121"/>
        <v>1.24</v>
      </c>
      <c r="G373" s="43">
        <f t="shared" ca="1" si="127"/>
        <v>1.0002119035999999</v>
      </c>
      <c r="H373" s="40">
        <f ca="1">TRUNC(PRODUCT(G$10:G372),15)</f>
        <v>1.0746677925492001</v>
      </c>
      <c r="I373" s="40">
        <f t="shared" ca="1" si="128"/>
        <v>1.0584793010186</v>
      </c>
      <c r="J373" s="40">
        <f t="shared" ca="1" si="129"/>
        <v>1.0152941</v>
      </c>
      <c r="K373" s="21" t="s">
        <v>65</v>
      </c>
      <c r="L373" s="21" t="s">
        <v>65</v>
      </c>
      <c r="M373" s="21" t="s">
        <v>65</v>
      </c>
      <c r="N373" s="21" t="s">
        <v>65</v>
      </c>
      <c r="O373" s="21" t="s">
        <v>65</v>
      </c>
      <c r="P373" s="21" t="s">
        <v>65</v>
      </c>
      <c r="Q373" s="40">
        <f t="shared" ca="1" si="117"/>
        <v>152.941</v>
      </c>
      <c r="R373" s="44">
        <f>IF(VLOOKUP(A373,$Z$12:$AI$125,8)=VLOOKUP(A372,$Z$12:$AI$125,8),0,VLOOKUP(A373,Z$12:$AI$125,8))</f>
        <v>0</v>
      </c>
      <c r="S373" s="45">
        <f>IF(R373&gt;0,VLOOKUP(R373,Y$12:$AH$125,7),0)</f>
        <v>0</v>
      </c>
      <c r="T373" s="40">
        <f t="shared" si="122"/>
        <v>0</v>
      </c>
      <c r="U373" s="40">
        <f t="shared" ca="1" si="118"/>
        <v>152.941</v>
      </c>
      <c r="V373" s="46" t="str">
        <f t="shared" si="123"/>
        <v>J=</v>
      </c>
      <c r="W373" s="47">
        <f t="shared" si="124"/>
        <v>43819</v>
      </c>
      <c r="X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</row>
    <row r="374" spans="1:187" x14ac:dyDescent="0.15">
      <c r="A374" s="38">
        <f t="shared" si="119"/>
        <v>43818</v>
      </c>
      <c r="B374" s="39">
        <f t="shared" ca="1" si="125"/>
        <v>10155.092500000001</v>
      </c>
      <c r="C374" s="40">
        <f t="shared" si="120"/>
        <v>10000</v>
      </c>
      <c r="D374" s="41">
        <f ca="1">IF(A374&lt;$B$1,VLOOKUP(A374,[1]DI!$A$4:$B$15000,2,FALSE),0)</f>
        <v>4.4000000000000004E-2</v>
      </c>
      <c r="E374" s="40">
        <f t="shared" ca="1" si="126"/>
        <v>1.7089000000000001E-4</v>
      </c>
      <c r="F374" s="42">
        <f t="shared" si="121"/>
        <v>1.24</v>
      </c>
      <c r="G374" s="43">
        <f t="shared" ca="1" si="127"/>
        <v>1.0002119035999999</v>
      </c>
      <c r="H374" s="40">
        <f ca="1">TRUNC(PRODUCT(G$10:G373),15)</f>
        <v>1.07489551852325</v>
      </c>
      <c r="I374" s="40">
        <f t="shared" ca="1" si="128"/>
        <v>1.0584793010186</v>
      </c>
      <c r="J374" s="40">
        <f t="shared" ca="1" si="129"/>
        <v>1.01550925</v>
      </c>
      <c r="K374" s="21" t="s">
        <v>65</v>
      </c>
      <c r="L374" s="21" t="s">
        <v>65</v>
      </c>
      <c r="M374" s="21" t="s">
        <v>65</v>
      </c>
      <c r="N374" s="21" t="s">
        <v>65</v>
      </c>
      <c r="O374" s="21" t="s">
        <v>65</v>
      </c>
      <c r="P374" s="21" t="s">
        <v>65</v>
      </c>
      <c r="Q374" s="40">
        <f t="shared" ca="1" si="117"/>
        <v>155.0925</v>
      </c>
      <c r="R374" s="44">
        <f>IF(VLOOKUP(A374,$Z$12:$AI$125,8)=VLOOKUP(A373,$Z$12:$AI$125,8),0,VLOOKUP(A374,Z$12:$AI$125,8))</f>
        <v>0</v>
      </c>
      <c r="S374" s="45">
        <f>IF(R374&gt;0,VLOOKUP(R374,Y$12:$AH$125,7),0)</f>
        <v>0</v>
      </c>
      <c r="T374" s="40">
        <f t="shared" si="122"/>
        <v>0</v>
      </c>
      <c r="U374" s="40">
        <f t="shared" ca="1" si="118"/>
        <v>155.0925</v>
      </c>
      <c r="V374" s="46" t="str">
        <f t="shared" si="123"/>
        <v>J=</v>
      </c>
      <c r="W374" s="47">
        <f t="shared" si="124"/>
        <v>43819</v>
      </c>
      <c r="X374" s="33"/>
      <c r="AA374" s="27"/>
      <c r="AB374" s="27"/>
      <c r="AC374" s="27"/>
      <c r="AD374" s="27"/>
      <c r="AE374" s="27"/>
      <c r="AF374" s="33"/>
      <c r="AG374" s="33"/>
      <c r="AH374" s="33"/>
      <c r="AI374" s="33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</row>
    <row r="375" spans="1:187" x14ac:dyDescent="0.15">
      <c r="A375" s="38">
        <f t="shared" si="119"/>
        <v>43819</v>
      </c>
      <c r="B375" s="39">
        <f t="shared" ca="1" si="125"/>
        <v>10157.2444</v>
      </c>
      <c r="C375" s="40">
        <f t="shared" si="120"/>
        <v>10000</v>
      </c>
      <c r="D375" s="41">
        <f ca="1">IF(A375&lt;$B$1,VLOOKUP(A375,[1]DI!$A$4:$B$15000,2,FALSE),0)</f>
        <v>4.4000000000000004E-2</v>
      </c>
      <c r="E375" s="40">
        <f t="shared" ca="1" si="126"/>
        <v>1.7089000000000001E-4</v>
      </c>
      <c r="F375" s="42">
        <f t="shared" si="121"/>
        <v>1.24</v>
      </c>
      <c r="G375" s="43">
        <f t="shared" ca="1" si="127"/>
        <v>1.0002119035999999</v>
      </c>
      <c r="H375" s="40">
        <f ca="1">TRUNC(PRODUCT(G$10:G374),15)</f>
        <v>1.0751232927532499</v>
      </c>
      <c r="I375" s="40">
        <f t="shared" ca="1" si="128"/>
        <v>1.0584793010186</v>
      </c>
      <c r="J375" s="40">
        <f t="shared" ca="1" si="129"/>
        <v>1.0157244400000001</v>
      </c>
      <c r="K375" s="21" t="s">
        <v>65</v>
      </c>
      <c r="L375" s="21" t="s">
        <v>65</v>
      </c>
      <c r="M375" s="21" t="s">
        <v>65</v>
      </c>
      <c r="N375" s="21" t="s">
        <v>65</v>
      </c>
      <c r="O375" s="21" t="s">
        <v>65</v>
      </c>
      <c r="P375" s="21" t="s">
        <v>65</v>
      </c>
      <c r="Q375" s="40">
        <f t="shared" ca="1" si="117"/>
        <v>157.24440000000001</v>
      </c>
      <c r="R375" s="44">
        <f>IF(VLOOKUP(A375,$Z$12:$AI$125,8)=VLOOKUP(A374,$Z$12:$AI$125,8),0,VLOOKUP(A375,Z$12:$AI$125,8))</f>
        <v>4</v>
      </c>
      <c r="S375" s="45">
        <f>IF(R375&gt;0,VLOOKUP(R375,Y$12:$AH$125,7),0)</f>
        <v>0</v>
      </c>
      <c r="T375" s="40">
        <f t="shared" si="122"/>
        <v>0</v>
      </c>
      <c r="U375" s="40">
        <f t="shared" ca="1" si="118"/>
        <v>157.24440000000001</v>
      </c>
      <c r="V375" s="46" t="str">
        <f t="shared" si="123"/>
        <v>J=</v>
      </c>
      <c r="W375" s="47">
        <f t="shared" si="124"/>
        <v>43819</v>
      </c>
      <c r="X375" s="59"/>
      <c r="AA375" s="27"/>
      <c r="AB375" s="27"/>
      <c r="AC375" s="27"/>
      <c r="AD375" s="27"/>
      <c r="AE375" s="27"/>
      <c r="AF375" s="59"/>
      <c r="AG375" s="59"/>
      <c r="AH375" s="59"/>
      <c r="AI375" s="59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</row>
    <row r="376" spans="1:187" x14ac:dyDescent="0.15">
      <c r="A376" s="38">
        <f t="shared" si="119"/>
        <v>43820</v>
      </c>
      <c r="B376" s="39">
        <f t="shared" ca="1" si="125"/>
        <v>10002.119000000001</v>
      </c>
      <c r="C376" s="40">
        <f t="shared" si="120"/>
        <v>10000</v>
      </c>
      <c r="D376" s="41">
        <f ca="1">IF(A376&lt;$B$1,VLOOKUP(A376,[1]DI!$A$4:$B$15000,2,FALSE),0)</f>
        <v>0</v>
      </c>
      <c r="E376" s="40">
        <f t="shared" ca="1" si="126"/>
        <v>0</v>
      </c>
      <c r="F376" s="42">
        <f t="shared" si="121"/>
        <v>1.24</v>
      </c>
      <c r="G376" s="43">
        <f t="shared" ca="1" si="127"/>
        <v>1</v>
      </c>
      <c r="H376" s="40">
        <f ca="1">TRUNC(PRODUCT(G$10:G375),15)</f>
        <v>1.07535111524942</v>
      </c>
      <c r="I376" s="40">
        <f t="shared" ca="1" si="128"/>
        <v>1.0751232927532499</v>
      </c>
      <c r="J376" s="40">
        <f t="shared" ca="1" si="129"/>
        <v>1.0002119</v>
      </c>
      <c r="K376" s="21" t="s">
        <v>65</v>
      </c>
      <c r="L376" s="21" t="s">
        <v>65</v>
      </c>
      <c r="M376" s="21" t="s">
        <v>65</v>
      </c>
      <c r="N376" s="21" t="s">
        <v>65</v>
      </c>
      <c r="O376" s="21" t="s">
        <v>65</v>
      </c>
      <c r="P376" s="21" t="s">
        <v>65</v>
      </c>
      <c r="Q376" s="40">
        <f t="shared" ca="1" si="117"/>
        <v>2.1190000000000002</v>
      </c>
      <c r="R376" s="44">
        <f>IF(VLOOKUP(A376,$Z$12:$AI$125,8)=VLOOKUP(A375,$Z$12:$AI$125,8),0,VLOOKUP(A376,Z$12:$AI$125,8))</f>
        <v>0</v>
      </c>
      <c r="S376" s="45">
        <f>IF(R376&gt;0,VLOOKUP(R376,Y$12:$AH$125,7),0)</f>
        <v>0</v>
      </c>
      <c r="T376" s="40">
        <f t="shared" si="122"/>
        <v>0</v>
      </c>
      <c r="U376" s="40">
        <f t="shared" ca="1" si="118"/>
        <v>2.1190000000000002</v>
      </c>
      <c r="V376" s="46" t="str">
        <f t="shared" si="123"/>
        <v>A+J=</v>
      </c>
      <c r="W376" s="47">
        <f t="shared" si="124"/>
        <v>43850</v>
      </c>
      <c r="X376" s="34"/>
      <c r="AA376" s="27"/>
      <c r="AB376" s="27"/>
      <c r="AC376" s="27"/>
      <c r="AD376" s="27"/>
      <c r="AE376" s="27"/>
      <c r="AF376" s="34"/>
      <c r="AG376" s="34"/>
      <c r="AH376" s="34"/>
      <c r="AI376" s="34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</row>
    <row r="377" spans="1:187" x14ac:dyDescent="0.15">
      <c r="A377" s="38">
        <f t="shared" si="119"/>
        <v>43821</v>
      </c>
      <c r="B377" s="39">
        <f t="shared" ca="1" si="125"/>
        <v>10002.119000000001</v>
      </c>
      <c r="C377" s="40">
        <f t="shared" si="120"/>
        <v>10000</v>
      </c>
      <c r="D377" s="41">
        <f ca="1">IF(A377&lt;$B$1,VLOOKUP(A377,[1]DI!$A$4:$B$15000,2,FALSE),0)</f>
        <v>0</v>
      </c>
      <c r="E377" s="40">
        <f t="shared" ca="1" si="126"/>
        <v>0</v>
      </c>
      <c r="F377" s="42">
        <f t="shared" si="121"/>
        <v>1.24</v>
      </c>
      <c r="G377" s="43">
        <f t="shared" ca="1" si="127"/>
        <v>1</v>
      </c>
      <c r="H377" s="40">
        <f ca="1">TRUNC(PRODUCT(G$10:G376),15)</f>
        <v>1.07535111524942</v>
      </c>
      <c r="I377" s="40">
        <f t="shared" ca="1" si="128"/>
        <v>1.0751232927532499</v>
      </c>
      <c r="J377" s="40">
        <f t="shared" ca="1" si="129"/>
        <v>1.0002119</v>
      </c>
      <c r="K377" s="21" t="s">
        <v>65</v>
      </c>
      <c r="L377" s="21" t="s">
        <v>65</v>
      </c>
      <c r="M377" s="21" t="s">
        <v>65</v>
      </c>
      <c r="N377" s="21" t="s">
        <v>65</v>
      </c>
      <c r="O377" s="21" t="s">
        <v>65</v>
      </c>
      <c r="P377" s="21" t="s">
        <v>65</v>
      </c>
      <c r="Q377" s="40">
        <f t="shared" ca="1" si="117"/>
        <v>2.1190000000000002</v>
      </c>
      <c r="R377" s="44">
        <f>IF(VLOOKUP(A377,$Z$12:$AI$125,8)=VLOOKUP(A376,$Z$12:$AI$125,8),0,VLOOKUP(A377,Z$12:$AI$125,8))</f>
        <v>0</v>
      </c>
      <c r="S377" s="45">
        <f>IF(R377&gt;0,VLOOKUP(R377,Y$12:$AH$125,7),0)</f>
        <v>0</v>
      </c>
      <c r="T377" s="40">
        <f t="shared" si="122"/>
        <v>0</v>
      </c>
      <c r="U377" s="40">
        <f t="shared" ca="1" si="118"/>
        <v>2.1190000000000002</v>
      </c>
      <c r="V377" s="46" t="str">
        <f t="shared" si="123"/>
        <v>A+J=</v>
      </c>
      <c r="W377" s="47">
        <f t="shared" si="124"/>
        <v>43850</v>
      </c>
      <c r="X377" s="60"/>
      <c r="AA377" s="27"/>
      <c r="AB377" s="27"/>
      <c r="AC377" s="27"/>
      <c r="AD377" s="27"/>
      <c r="AE377" s="27"/>
      <c r="AF377" s="60"/>
      <c r="AG377" s="60"/>
      <c r="AH377" s="60"/>
      <c r="AI377" s="6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</row>
    <row r="378" spans="1:187" x14ac:dyDescent="0.15">
      <c r="A378" s="38">
        <f t="shared" si="119"/>
        <v>43822</v>
      </c>
      <c r="B378" s="39">
        <f t="shared" ca="1" si="125"/>
        <v>10002.119000000001</v>
      </c>
      <c r="C378" s="40">
        <f t="shared" si="120"/>
        <v>10000</v>
      </c>
      <c r="D378" s="41">
        <f ca="1">IF(A378&lt;$B$1,VLOOKUP(A378,[1]DI!$A$4:$B$15000,2,FALSE),0)</f>
        <v>4.4000000000000004E-2</v>
      </c>
      <c r="E378" s="40">
        <f t="shared" ca="1" si="126"/>
        <v>1.7089000000000001E-4</v>
      </c>
      <c r="F378" s="42">
        <f t="shared" si="121"/>
        <v>1.24</v>
      </c>
      <c r="G378" s="43">
        <f t="shared" ca="1" si="127"/>
        <v>1.0002119035999999</v>
      </c>
      <c r="H378" s="40">
        <f ca="1">TRUNC(PRODUCT(G$10:G377),15)</f>
        <v>1.07535111524942</v>
      </c>
      <c r="I378" s="40">
        <f t="shared" ca="1" si="128"/>
        <v>1.0751232927532499</v>
      </c>
      <c r="J378" s="40">
        <f t="shared" ca="1" si="129"/>
        <v>1.0002119</v>
      </c>
      <c r="K378" s="21" t="s">
        <v>65</v>
      </c>
      <c r="L378" s="21" t="s">
        <v>65</v>
      </c>
      <c r="M378" s="21" t="s">
        <v>65</v>
      </c>
      <c r="N378" s="21" t="s">
        <v>65</v>
      </c>
      <c r="O378" s="21" t="s">
        <v>65</v>
      </c>
      <c r="P378" s="21" t="s">
        <v>65</v>
      </c>
      <c r="Q378" s="40">
        <f t="shared" ca="1" si="117"/>
        <v>2.1190000000000002</v>
      </c>
      <c r="R378" s="44">
        <f>IF(VLOOKUP(A378,$Z$12:$AI$125,8)=VLOOKUP(A377,$Z$12:$AI$125,8),0,VLOOKUP(A378,Z$12:$AI$125,8))</f>
        <v>0</v>
      </c>
      <c r="S378" s="45">
        <f>IF(R378&gt;0,VLOOKUP(R378,Y$12:$AH$125,7),0)</f>
        <v>0</v>
      </c>
      <c r="T378" s="40">
        <f t="shared" si="122"/>
        <v>0</v>
      </c>
      <c r="U378" s="40">
        <f t="shared" ca="1" si="118"/>
        <v>2.1190000000000002</v>
      </c>
      <c r="V378" s="46" t="str">
        <f t="shared" si="123"/>
        <v>A+J=</v>
      </c>
      <c r="W378" s="47">
        <f t="shared" si="124"/>
        <v>43850</v>
      </c>
      <c r="X378" s="34"/>
      <c r="AA378" s="27"/>
      <c r="AB378" s="27"/>
      <c r="AC378" s="27"/>
      <c r="AD378" s="27"/>
      <c r="AE378" s="27"/>
      <c r="AF378" s="34"/>
      <c r="AG378" s="34"/>
      <c r="AH378" s="34"/>
      <c r="AI378" s="34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</row>
    <row r="379" spans="1:187" x14ac:dyDescent="0.15">
      <c r="A379" s="38">
        <f t="shared" si="119"/>
        <v>43823</v>
      </c>
      <c r="B379" s="39">
        <f t="shared" ca="1" si="125"/>
        <v>10004.238499999999</v>
      </c>
      <c r="C379" s="40">
        <f t="shared" si="120"/>
        <v>10000</v>
      </c>
      <c r="D379" s="41">
        <f ca="1">IF(A379&lt;$B$1,VLOOKUP(A379,[1]DI!$A$4:$B$15000,2,FALSE),0)</f>
        <v>4.4000000000000004E-2</v>
      </c>
      <c r="E379" s="40">
        <f t="shared" ca="1" si="126"/>
        <v>1.7089000000000001E-4</v>
      </c>
      <c r="F379" s="42">
        <f t="shared" si="121"/>
        <v>1.24</v>
      </c>
      <c r="G379" s="43">
        <f t="shared" ca="1" si="127"/>
        <v>1.0002119035999999</v>
      </c>
      <c r="H379" s="40">
        <f ca="1">TRUNC(PRODUCT(G$10:G378),15)</f>
        <v>1.07557898602201</v>
      </c>
      <c r="I379" s="40">
        <f t="shared" ca="1" si="128"/>
        <v>1.0751232927532499</v>
      </c>
      <c r="J379" s="40">
        <f t="shared" ca="1" si="129"/>
        <v>1.00042385</v>
      </c>
      <c r="K379" s="21" t="s">
        <v>65</v>
      </c>
      <c r="L379" s="21" t="s">
        <v>65</v>
      </c>
      <c r="M379" s="21" t="s">
        <v>65</v>
      </c>
      <c r="N379" s="21" t="s">
        <v>65</v>
      </c>
      <c r="O379" s="21" t="s">
        <v>65</v>
      </c>
      <c r="P379" s="21" t="s">
        <v>65</v>
      </c>
      <c r="Q379" s="40">
        <f t="shared" ca="1" si="117"/>
        <v>4.2385000000000002</v>
      </c>
      <c r="R379" s="44">
        <f>IF(VLOOKUP(A379,$Z$12:$AI$125,8)=VLOOKUP(A378,$Z$12:$AI$125,8),0,VLOOKUP(A379,Z$12:$AI$125,8))</f>
        <v>0</v>
      </c>
      <c r="S379" s="45">
        <f>IF(R379&gt;0,VLOOKUP(R379,Y$12:$AH$125,7),0)</f>
        <v>0</v>
      </c>
      <c r="T379" s="40">
        <f t="shared" si="122"/>
        <v>0</v>
      </c>
      <c r="U379" s="40">
        <f t="shared" ca="1" si="118"/>
        <v>4.2385000000000002</v>
      </c>
      <c r="V379" s="46" t="str">
        <f t="shared" si="123"/>
        <v>A+J=</v>
      </c>
      <c r="W379" s="47">
        <f t="shared" si="124"/>
        <v>43850</v>
      </c>
      <c r="X379" s="60"/>
      <c r="AA379" s="27"/>
      <c r="AB379" s="27"/>
      <c r="AC379" s="27"/>
      <c r="AD379" s="27"/>
      <c r="AE379" s="27"/>
      <c r="AF379" s="60"/>
      <c r="AG379" s="60"/>
      <c r="AH379" s="60"/>
      <c r="AI379" s="6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</row>
    <row r="380" spans="1:187" x14ac:dyDescent="0.15">
      <c r="A380" s="38">
        <f t="shared" si="119"/>
        <v>43824</v>
      </c>
      <c r="B380" s="39">
        <f t="shared" ca="1" si="125"/>
        <v>10006.3585</v>
      </c>
      <c r="C380" s="40">
        <f t="shared" si="120"/>
        <v>10000</v>
      </c>
      <c r="D380" s="41">
        <f ca="1">IF(A380&lt;$B$1,VLOOKUP(A380,[1]DI!$A$4:$B$15000,2,FALSE),0)</f>
        <v>0</v>
      </c>
      <c r="E380" s="40">
        <f t="shared" ca="1" si="126"/>
        <v>0</v>
      </c>
      <c r="F380" s="42">
        <f t="shared" si="121"/>
        <v>1.24</v>
      </c>
      <c r="G380" s="43">
        <f t="shared" ca="1" si="127"/>
        <v>1</v>
      </c>
      <c r="H380" s="40">
        <f ca="1">TRUNC(PRODUCT(G$10:G379),15)</f>
        <v>1.07580690508123</v>
      </c>
      <c r="I380" s="40">
        <f t="shared" ca="1" si="128"/>
        <v>1.0751232927532499</v>
      </c>
      <c r="J380" s="40">
        <f t="shared" ca="1" si="129"/>
        <v>1.0006358500000001</v>
      </c>
      <c r="K380" s="21" t="s">
        <v>65</v>
      </c>
      <c r="L380" s="21" t="s">
        <v>65</v>
      </c>
      <c r="M380" s="21" t="s">
        <v>65</v>
      </c>
      <c r="N380" s="21" t="s">
        <v>65</v>
      </c>
      <c r="O380" s="21" t="s">
        <v>65</v>
      </c>
      <c r="P380" s="21" t="s">
        <v>65</v>
      </c>
      <c r="Q380" s="40">
        <f t="shared" ca="1" si="117"/>
        <v>6.3585000000000003</v>
      </c>
      <c r="R380" s="44">
        <f>IF(VLOOKUP(A380,$Z$12:$AI$125,8)=VLOOKUP(A379,$Z$12:$AI$125,8),0,VLOOKUP(A380,Z$12:$AI$125,8))</f>
        <v>0</v>
      </c>
      <c r="S380" s="45">
        <f>IF(R380&gt;0,VLOOKUP(R380,Y$12:$AH$125,7),0)</f>
        <v>0</v>
      </c>
      <c r="T380" s="40">
        <f t="shared" si="122"/>
        <v>0</v>
      </c>
      <c r="U380" s="40">
        <f t="shared" ca="1" si="118"/>
        <v>6.3585000000000003</v>
      </c>
      <c r="V380" s="46" t="str">
        <f t="shared" si="123"/>
        <v>A+J=</v>
      </c>
      <c r="W380" s="47">
        <f t="shared" si="124"/>
        <v>43850</v>
      </c>
      <c r="X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</row>
    <row r="381" spans="1:187" x14ac:dyDescent="0.15">
      <c r="A381" s="38">
        <f t="shared" si="119"/>
        <v>43825</v>
      </c>
      <c r="B381" s="39">
        <f t="shared" ca="1" si="125"/>
        <v>10006.3585</v>
      </c>
      <c r="C381" s="40">
        <f t="shared" si="120"/>
        <v>10000</v>
      </c>
      <c r="D381" s="41">
        <f ca="1">IF(A381&lt;$B$1,VLOOKUP(A381,[1]DI!$A$4:$B$15000,2,FALSE),0)</f>
        <v>4.4000000000000004E-2</v>
      </c>
      <c r="E381" s="40">
        <f t="shared" ca="1" si="126"/>
        <v>1.7089000000000001E-4</v>
      </c>
      <c r="F381" s="42">
        <f t="shared" si="121"/>
        <v>1.24</v>
      </c>
      <c r="G381" s="43">
        <f t="shared" ca="1" si="127"/>
        <v>1.0002119035999999</v>
      </c>
      <c r="H381" s="40">
        <f ca="1">TRUNC(PRODUCT(G$10:G380),15)</f>
        <v>1.07580690508123</v>
      </c>
      <c r="I381" s="40">
        <f t="shared" ca="1" si="128"/>
        <v>1.0751232927532499</v>
      </c>
      <c r="J381" s="40">
        <f t="shared" ca="1" si="129"/>
        <v>1.0006358500000001</v>
      </c>
      <c r="K381" s="21" t="s">
        <v>65</v>
      </c>
      <c r="L381" s="21" t="s">
        <v>65</v>
      </c>
      <c r="M381" s="21" t="s">
        <v>65</v>
      </c>
      <c r="N381" s="21" t="s">
        <v>65</v>
      </c>
      <c r="O381" s="21" t="s">
        <v>65</v>
      </c>
      <c r="P381" s="21" t="s">
        <v>65</v>
      </c>
      <c r="Q381" s="40">
        <f t="shared" ca="1" si="117"/>
        <v>6.3585000000000003</v>
      </c>
      <c r="R381" s="44">
        <f>IF(VLOOKUP(A381,$Z$12:$AI$125,8)=VLOOKUP(A380,$Z$12:$AI$125,8),0,VLOOKUP(A381,Z$12:$AI$125,8))</f>
        <v>0</v>
      </c>
      <c r="S381" s="45">
        <f>IF(R381&gt;0,VLOOKUP(R381,Y$12:$AH$125,7),0)</f>
        <v>0</v>
      </c>
      <c r="T381" s="40">
        <f t="shared" si="122"/>
        <v>0</v>
      </c>
      <c r="U381" s="40">
        <f t="shared" ca="1" si="118"/>
        <v>6.3585000000000003</v>
      </c>
      <c r="V381" s="46" t="str">
        <f t="shared" si="123"/>
        <v>A+J=</v>
      </c>
      <c r="W381" s="47">
        <f t="shared" si="124"/>
        <v>43850</v>
      </c>
      <c r="X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</row>
    <row r="382" spans="1:187" x14ac:dyDescent="0.15">
      <c r="A382" s="38">
        <f t="shared" si="119"/>
        <v>43826</v>
      </c>
      <c r="B382" s="39">
        <f t="shared" ca="1" si="125"/>
        <v>10008.478800000001</v>
      </c>
      <c r="C382" s="40">
        <f t="shared" si="120"/>
        <v>10000</v>
      </c>
      <c r="D382" s="41">
        <f ca="1">IF(A382&lt;$B$1,VLOOKUP(A382,[1]DI!$A$4:$B$15000,2,FALSE),0)</f>
        <v>4.4000000000000004E-2</v>
      </c>
      <c r="E382" s="40">
        <f t="shared" ca="1" si="126"/>
        <v>1.7089000000000001E-4</v>
      </c>
      <c r="F382" s="42">
        <f t="shared" si="121"/>
        <v>1.24</v>
      </c>
      <c r="G382" s="43">
        <f t="shared" ca="1" si="127"/>
        <v>1.0002119035999999</v>
      </c>
      <c r="H382" s="40">
        <f ca="1">TRUNC(PRODUCT(G$10:G381),15)</f>
        <v>1.0760348724373201</v>
      </c>
      <c r="I382" s="40">
        <f t="shared" ca="1" si="128"/>
        <v>1.0751232927532499</v>
      </c>
      <c r="J382" s="40">
        <f t="shared" ca="1" si="129"/>
        <v>1.00084788</v>
      </c>
      <c r="K382" s="21" t="s">
        <v>65</v>
      </c>
      <c r="L382" s="21" t="s">
        <v>65</v>
      </c>
      <c r="M382" s="21" t="s">
        <v>65</v>
      </c>
      <c r="N382" s="21" t="s">
        <v>65</v>
      </c>
      <c r="O382" s="21" t="s">
        <v>65</v>
      </c>
      <c r="P382" s="21" t="s">
        <v>65</v>
      </c>
      <c r="Q382" s="40">
        <f t="shared" ca="1" si="117"/>
        <v>8.4787999999999997</v>
      </c>
      <c r="R382" s="44">
        <f>IF(VLOOKUP(A382,$Z$12:$AI$125,8)=VLOOKUP(A381,$Z$12:$AI$125,8),0,VLOOKUP(A382,Z$12:$AI$125,8))</f>
        <v>0</v>
      </c>
      <c r="S382" s="45">
        <f>IF(R382&gt;0,VLOOKUP(R382,Y$12:$AH$125,7),0)</f>
        <v>0</v>
      </c>
      <c r="T382" s="40">
        <f t="shared" si="122"/>
        <v>0</v>
      </c>
      <c r="U382" s="40">
        <f t="shared" ca="1" si="118"/>
        <v>8.4787999999999997</v>
      </c>
      <c r="V382" s="46" t="str">
        <f t="shared" si="123"/>
        <v>A+J=</v>
      </c>
      <c r="W382" s="47">
        <f t="shared" si="124"/>
        <v>43850</v>
      </c>
      <c r="X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</row>
    <row r="383" spans="1:187" x14ac:dyDescent="0.15">
      <c r="A383" s="38">
        <f t="shared" si="119"/>
        <v>43827</v>
      </c>
      <c r="B383" s="39">
        <f t="shared" ca="1" si="125"/>
        <v>10010.599700000001</v>
      </c>
      <c r="C383" s="40">
        <f t="shared" si="120"/>
        <v>10000</v>
      </c>
      <c r="D383" s="41">
        <f ca="1">IF(A383&lt;$B$1,VLOOKUP(A383,[1]DI!$A$4:$B$15000,2,FALSE),0)</f>
        <v>0</v>
      </c>
      <c r="E383" s="40">
        <f t="shared" ca="1" si="126"/>
        <v>0</v>
      </c>
      <c r="F383" s="42">
        <f t="shared" si="121"/>
        <v>1.24</v>
      </c>
      <c r="G383" s="43">
        <f t="shared" ca="1" si="127"/>
        <v>1</v>
      </c>
      <c r="H383" s="40">
        <f ca="1">TRUNC(PRODUCT(G$10:G382),15)</f>
        <v>1.0762628881005201</v>
      </c>
      <c r="I383" s="40">
        <f t="shared" ca="1" si="128"/>
        <v>1.0751232927532499</v>
      </c>
      <c r="J383" s="40">
        <f t="shared" ca="1" si="129"/>
        <v>1.00105997</v>
      </c>
      <c r="K383" s="21" t="s">
        <v>65</v>
      </c>
      <c r="L383" s="21" t="s">
        <v>65</v>
      </c>
      <c r="M383" s="21" t="s">
        <v>65</v>
      </c>
      <c r="N383" s="21" t="s">
        <v>65</v>
      </c>
      <c r="O383" s="21" t="s">
        <v>65</v>
      </c>
      <c r="P383" s="21" t="s">
        <v>65</v>
      </c>
      <c r="Q383" s="40">
        <f t="shared" ca="1" si="117"/>
        <v>10.5997</v>
      </c>
      <c r="R383" s="44">
        <f>IF(VLOOKUP(A383,$Z$12:$AI$125,8)=VLOOKUP(A382,$Z$12:$AI$125,8),0,VLOOKUP(A383,Z$12:$AI$125,8))</f>
        <v>0</v>
      </c>
      <c r="S383" s="45">
        <f>IF(R383&gt;0,VLOOKUP(R383,Y$12:$AH$125,7),0)</f>
        <v>0</v>
      </c>
      <c r="T383" s="40">
        <f t="shared" si="122"/>
        <v>0</v>
      </c>
      <c r="U383" s="40">
        <f t="shared" ca="1" si="118"/>
        <v>10.5997</v>
      </c>
      <c r="V383" s="46" t="str">
        <f t="shared" si="123"/>
        <v>A+J=</v>
      </c>
      <c r="W383" s="47">
        <f t="shared" si="124"/>
        <v>43850</v>
      </c>
      <c r="X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</row>
    <row r="384" spans="1:187" x14ac:dyDescent="0.15">
      <c r="A384" s="38">
        <f t="shared" si="119"/>
        <v>43828</v>
      </c>
      <c r="B384" s="39">
        <f t="shared" ca="1" si="125"/>
        <v>10010.599700000001</v>
      </c>
      <c r="C384" s="40">
        <f t="shared" si="120"/>
        <v>10000</v>
      </c>
      <c r="D384" s="41">
        <f ca="1">IF(A384&lt;$B$1,VLOOKUP(A384,[1]DI!$A$4:$B$15000,2,FALSE),0)</f>
        <v>0</v>
      </c>
      <c r="E384" s="40">
        <f t="shared" ca="1" si="126"/>
        <v>0</v>
      </c>
      <c r="F384" s="42">
        <f t="shared" si="121"/>
        <v>1.24</v>
      </c>
      <c r="G384" s="43">
        <f t="shared" ca="1" si="127"/>
        <v>1</v>
      </c>
      <c r="H384" s="40">
        <f ca="1">TRUNC(PRODUCT(G$10:G383),15)</f>
        <v>1.0762628881005201</v>
      </c>
      <c r="I384" s="40">
        <f t="shared" ca="1" si="128"/>
        <v>1.0751232927532499</v>
      </c>
      <c r="J384" s="40">
        <f t="shared" ca="1" si="129"/>
        <v>1.00105997</v>
      </c>
      <c r="K384" s="21" t="s">
        <v>65</v>
      </c>
      <c r="L384" s="21" t="s">
        <v>65</v>
      </c>
      <c r="M384" s="21" t="s">
        <v>65</v>
      </c>
      <c r="N384" s="21" t="s">
        <v>65</v>
      </c>
      <c r="O384" s="21" t="s">
        <v>65</v>
      </c>
      <c r="P384" s="21" t="s">
        <v>65</v>
      </c>
      <c r="Q384" s="40">
        <f t="shared" ca="1" si="117"/>
        <v>10.5997</v>
      </c>
      <c r="R384" s="44">
        <f>IF(VLOOKUP(A384,$Z$12:$AI$125,8)=VLOOKUP(A383,$Z$12:$AI$125,8),0,VLOOKUP(A384,Z$12:$AI$125,8))</f>
        <v>0</v>
      </c>
      <c r="S384" s="45">
        <f>IF(R384&gt;0,VLOOKUP(R384,Y$12:$AH$125,7),0)</f>
        <v>0</v>
      </c>
      <c r="T384" s="40">
        <f t="shared" si="122"/>
        <v>0</v>
      </c>
      <c r="U384" s="40">
        <f t="shared" ca="1" si="118"/>
        <v>10.5997</v>
      </c>
      <c r="V384" s="46" t="str">
        <f t="shared" si="123"/>
        <v>A+J=</v>
      </c>
      <c r="W384" s="47">
        <f t="shared" si="124"/>
        <v>43850</v>
      </c>
      <c r="X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</row>
    <row r="385" spans="1:182" x14ac:dyDescent="0.15">
      <c r="A385" s="38">
        <f t="shared" si="119"/>
        <v>43829</v>
      </c>
      <c r="B385" s="39">
        <f t="shared" ca="1" si="125"/>
        <v>10010.599700000001</v>
      </c>
      <c r="C385" s="40">
        <f t="shared" si="120"/>
        <v>10000</v>
      </c>
      <c r="D385" s="41">
        <f ca="1">IF(A385&lt;$B$1,VLOOKUP(A385,[1]DI!$A$4:$B$15000,2,FALSE),0)</f>
        <v>4.4000000000000004E-2</v>
      </c>
      <c r="E385" s="40">
        <f t="shared" ca="1" si="126"/>
        <v>1.7089000000000001E-4</v>
      </c>
      <c r="F385" s="42">
        <f t="shared" si="121"/>
        <v>1.24</v>
      </c>
      <c r="G385" s="43">
        <f t="shared" ca="1" si="127"/>
        <v>1.0002119035999999</v>
      </c>
      <c r="H385" s="40">
        <f ca="1">TRUNC(PRODUCT(G$10:G384),15)</f>
        <v>1.0762628881005201</v>
      </c>
      <c r="I385" s="40">
        <f t="shared" ca="1" si="128"/>
        <v>1.0751232927532499</v>
      </c>
      <c r="J385" s="40">
        <f t="shared" ca="1" si="129"/>
        <v>1.00105997</v>
      </c>
      <c r="K385" s="21" t="s">
        <v>65</v>
      </c>
      <c r="L385" s="21" t="s">
        <v>65</v>
      </c>
      <c r="M385" s="21" t="s">
        <v>65</v>
      </c>
      <c r="N385" s="21" t="s">
        <v>65</v>
      </c>
      <c r="O385" s="21" t="s">
        <v>65</v>
      </c>
      <c r="P385" s="21" t="s">
        <v>65</v>
      </c>
      <c r="Q385" s="40">
        <f t="shared" ca="1" si="117"/>
        <v>10.5997</v>
      </c>
      <c r="R385" s="44">
        <f>IF(VLOOKUP(A385,$Z$12:$AI$125,8)=VLOOKUP(A384,$Z$12:$AI$125,8),0,VLOOKUP(A385,Z$12:$AI$125,8))</f>
        <v>0</v>
      </c>
      <c r="S385" s="45">
        <f>IF(R385&gt;0,VLOOKUP(R385,Y$12:$AH$125,7),0)</f>
        <v>0</v>
      </c>
      <c r="T385" s="40">
        <f t="shared" si="122"/>
        <v>0</v>
      </c>
      <c r="U385" s="40">
        <f t="shared" ca="1" si="118"/>
        <v>10.5997</v>
      </c>
      <c r="V385" s="46" t="str">
        <f t="shared" si="123"/>
        <v>A+J=</v>
      </c>
      <c r="W385" s="47">
        <f t="shared" si="124"/>
        <v>43850</v>
      </c>
      <c r="X385" s="49"/>
      <c r="AA385" s="27"/>
      <c r="AB385" s="27"/>
      <c r="AC385" s="27"/>
      <c r="AD385" s="27"/>
      <c r="AE385" s="27"/>
      <c r="AF385" s="49"/>
      <c r="AG385" s="49"/>
      <c r="AH385" s="49"/>
      <c r="AI385" s="49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</row>
    <row r="386" spans="1:182" x14ac:dyDescent="0.15">
      <c r="A386" s="38">
        <f t="shared" si="119"/>
        <v>43830</v>
      </c>
      <c r="B386" s="39">
        <f t="shared" ca="1" si="125"/>
        <v>10012.721</v>
      </c>
      <c r="C386" s="40">
        <f t="shared" si="120"/>
        <v>10000</v>
      </c>
      <c r="D386" s="41">
        <f ca="1">IF(A386&lt;$B$1,VLOOKUP(A386,[1]DI!$A$4:$B$15000,2,FALSE),0)</f>
        <v>4.4000000000000004E-2</v>
      </c>
      <c r="E386" s="40">
        <f t="shared" ca="1" si="126"/>
        <v>1.7089000000000001E-4</v>
      </c>
      <c r="F386" s="42">
        <f t="shared" si="121"/>
        <v>1.24</v>
      </c>
      <c r="G386" s="43">
        <f t="shared" ca="1" si="127"/>
        <v>1.0002119035999999</v>
      </c>
      <c r="H386" s="40">
        <f ca="1">TRUNC(PRODUCT(G$10:G385),15)</f>
        <v>1.0764909520810499</v>
      </c>
      <c r="I386" s="40">
        <f t="shared" ca="1" si="128"/>
        <v>1.0751232927532499</v>
      </c>
      <c r="J386" s="40">
        <f t="shared" ca="1" si="129"/>
        <v>1.0012721</v>
      </c>
      <c r="K386" s="21" t="s">
        <v>65</v>
      </c>
      <c r="L386" s="21" t="s">
        <v>65</v>
      </c>
      <c r="M386" s="21" t="s">
        <v>65</v>
      </c>
      <c r="N386" s="21" t="s">
        <v>65</v>
      </c>
      <c r="O386" s="21" t="s">
        <v>65</v>
      </c>
      <c r="P386" s="21" t="s">
        <v>65</v>
      </c>
      <c r="Q386" s="40">
        <f t="shared" ca="1" si="117"/>
        <v>12.721</v>
      </c>
      <c r="R386" s="44">
        <f>IF(VLOOKUP(A386,$Z$12:$AI$125,8)=VLOOKUP(A385,$Z$12:$AI$125,8),0,VLOOKUP(A386,Z$12:$AI$125,8))</f>
        <v>0</v>
      </c>
      <c r="S386" s="45">
        <f>IF(R386&gt;0,VLOOKUP(R386,Y$12:$AH$125,7),0)</f>
        <v>0</v>
      </c>
      <c r="T386" s="40">
        <f t="shared" si="122"/>
        <v>0</v>
      </c>
      <c r="U386" s="40">
        <f t="shared" ca="1" si="118"/>
        <v>12.721</v>
      </c>
      <c r="V386" s="46" t="str">
        <f t="shared" si="123"/>
        <v>A+J=</v>
      </c>
      <c r="W386" s="47">
        <f t="shared" si="124"/>
        <v>43850</v>
      </c>
      <c r="X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</row>
    <row r="387" spans="1:182" x14ac:dyDescent="0.15">
      <c r="A387" s="38">
        <f t="shared" si="119"/>
        <v>43831</v>
      </c>
      <c r="B387" s="39">
        <f t="shared" ca="1" si="125"/>
        <v>10014.84269999</v>
      </c>
      <c r="C387" s="40">
        <f t="shared" si="120"/>
        <v>10000</v>
      </c>
      <c r="D387" s="41">
        <f ca="1">IF(A387&lt;$B$1,VLOOKUP(A387,[1]DI!$A$4:$B$15000,2,FALSE),0)</f>
        <v>0</v>
      </c>
      <c r="E387" s="40">
        <f t="shared" ca="1" si="126"/>
        <v>0</v>
      </c>
      <c r="F387" s="42">
        <f t="shared" si="121"/>
        <v>1.24</v>
      </c>
      <c r="G387" s="43">
        <f t="shared" ca="1" si="127"/>
        <v>1</v>
      </c>
      <c r="H387" s="40">
        <f ca="1">TRUNC(PRODUCT(G$10:G386),15)</f>
        <v>1.07671906438917</v>
      </c>
      <c r="I387" s="40">
        <f t="shared" ca="1" si="128"/>
        <v>1.0751232927532499</v>
      </c>
      <c r="J387" s="40">
        <f t="shared" ca="1" si="129"/>
        <v>1.00148427</v>
      </c>
      <c r="K387" s="21" t="s">
        <v>65</v>
      </c>
      <c r="L387" s="21" t="s">
        <v>65</v>
      </c>
      <c r="M387" s="21" t="s">
        <v>65</v>
      </c>
      <c r="N387" s="21" t="s">
        <v>65</v>
      </c>
      <c r="O387" s="21" t="s">
        <v>65</v>
      </c>
      <c r="P387" s="21" t="s">
        <v>65</v>
      </c>
      <c r="Q387" s="40">
        <f t="shared" ca="1" si="117"/>
        <v>14.84269999</v>
      </c>
      <c r="R387" s="44">
        <f>IF(VLOOKUP(A387,$Z$12:$AI$125,8)=VLOOKUP(A386,$Z$12:$AI$125,8),0,VLOOKUP(A387,Z$12:$AI$125,8))</f>
        <v>0</v>
      </c>
      <c r="S387" s="45">
        <f>IF(R387&gt;0,VLOOKUP(R387,Y$12:$AH$125,7),0)</f>
        <v>0</v>
      </c>
      <c r="T387" s="40">
        <f t="shared" si="122"/>
        <v>0</v>
      </c>
      <c r="U387" s="40">
        <f t="shared" ca="1" si="118"/>
        <v>14.84269999</v>
      </c>
      <c r="V387" s="46" t="str">
        <f t="shared" si="123"/>
        <v>A+J=</v>
      </c>
      <c r="W387" s="47">
        <f t="shared" si="124"/>
        <v>43850</v>
      </c>
      <c r="X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</row>
    <row r="388" spans="1:182" x14ac:dyDescent="0.15">
      <c r="A388" s="38">
        <f t="shared" si="119"/>
        <v>43832</v>
      </c>
      <c r="B388" s="39">
        <f t="shared" ca="1" si="125"/>
        <v>10014.84269999</v>
      </c>
      <c r="C388" s="40">
        <f t="shared" si="120"/>
        <v>10000</v>
      </c>
      <c r="D388" s="41">
        <f ca="1">IF(A388&lt;$B$1,VLOOKUP(A388,[1]DI!$A$4:$B$15000,2,FALSE),0)</f>
        <v>4.4000000000000004E-2</v>
      </c>
      <c r="E388" s="40">
        <f t="shared" ca="1" si="126"/>
        <v>1.7089000000000001E-4</v>
      </c>
      <c r="F388" s="42">
        <f t="shared" si="121"/>
        <v>1.24</v>
      </c>
      <c r="G388" s="43">
        <f t="shared" ca="1" si="127"/>
        <v>1.0002119035999999</v>
      </c>
      <c r="H388" s="40">
        <f ca="1">TRUNC(PRODUCT(G$10:G387),15)</f>
        <v>1.07671906438917</v>
      </c>
      <c r="I388" s="40">
        <f t="shared" ca="1" si="128"/>
        <v>1.0751232927532499</v>
      </c>
      <c r="J388" s="40">
        <f t="shared" ca="1" si="129"/>
        <v>1.00148427</v>
      </c>
      <c r="K388" s="21" t="s">
        <v>65</v>
      </c>
      <c r="L388" s="21" t="s">
        <v>65</v>
      </c>
      <c r="M388" s="21" t="s">
        <v>65</v>
      </c>
      <c r="N388" s="21" t="s">
        <v>65</v>
      </c>
      <c r="O388" s="21" t="s">
        <v>65</v>
      </c>
      <c r="P388" s="21" t="s">
        <v>65</v>
      </c>
      <c r="Q388" s="40">
        <f t="shared" ca="1" si="117"/>
        <v>14.84269999</v>
      </c>
      <c r="R388" s="44">
        <f>IF(VLOOKUP(A388,$Z$12:$AI$125,8)=VLOOKUP(A387,$Z$12:$AI$125,8),0,VLOOKUP(A388,Z$12:$AI$125,8))</f>
        <v>0</v>
      </c>
      <c r="S388" s="45">
        <f>IF(R388&gt;0,VLOOKUP(R388,Y$12:$AH$125,7),0)</f>
        <v>0</v>
      </c>
      <c r="T388" s="40">
        <f t="shared" si="122"/>
        <v>0</v>
      </c>
      <c r="U388" s="40">
        <f t="shared" ca="1" si="118"/>
        <v>14.84269999</v>
      </c>
      <c r="V388" s="46" t="str">
        <f t="shared" si="123"/>
        <v>A+J=</v>
      </c>
      <c r="W388" s="47">
        <f t="shared" si="124"/>
        <v>43850</v>
      </c>
      <c r="X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</row>
    <row r="389" spans="1:182" x14ac:dyDescent="0.15">
      <c r="A389" s="38">
        <f t="shared" si="119"/>
        <v>43833</v>
      </c>
      <c r="B389" s="39">
        <f t="shared" ca="1" si="125"/>
        <v>10016.964900000001</v>
      </c>
      <c r="C389" s="40">
        <f t="shared" si="120"/>
        <v>10000</v>
      </c>
      <c r="D389" s="41">
        <f ca="1">IF(A389&lt;$B$1,VLOOKUP(A389,[1]DI!$A$4:$B$15000,2,FALSE),0)</f>
        <v>4.4000000000000004E-2</v>
      </c>
      <c r="E389" s="40">
        <f t="shared" ca="1" si="126"/>
        <v>1.7089000000000001E-4</v>
      </c>
      <c r="F389" s="42">
        <f t="shared" si="121"/>
        <v>1.24</v>
      </c>
      <c r="G389" s="43">
        <f t="shared" ca="1" si="127"/>
        <v>1.0002119035999999</v>
      </c>
      <c r="H389" s="40">
        <f ca="1">TRUNC(PRODUCT(G$10:G388),15)</f>
        <v>1.0769472250351</v>
      </c>
      <c r="I389" s="40">
        <f t="shared" ca="1" si="128"/>
        <v>1.0751232927532499</v>
      </c>
      <c r="J389" s="40">
        <f t="shared" ca="1" si="129"/>
        <v>1.0016964900000001</v>
      </c>
      <c r="K389" s="21" t="s">
        <v>65</v>
      </c>
      <c r="L389" s="21" t="s">
        <v>65</v>
      </c>
      <c r="M389" s="21" t="s">
        <v>65</v>
      </c>
      <c r="N389" s="21" t="s">
        <v>65</v>
      </c>
      <c r="O389" s="21" t="s">
        <v>65</v>
      </c>
      <c r="P389" s="21" t="s">
        <v>65</v>
      </c>
      <c r="Q389" s="40">
        <f t="shared" ca="1" si="117"/>
        <v>16.9649</v>
      </c>
      <c r="R389" s="44">
        <f>IF(VLOOKUP(A389,$Z$12:$AI$125,8)=VLOOKUP(A388,$Z$12:$AI$125,8),0,VLOOKUP(A389,Z$12:$AI$125,8))</f>
        <v>0</v>
      </c>
      <c r="S389" s="45">
        <f>IF(R389&gt;0,VLOOKUP(R389,Y$12:$AH$125,7),0)</f>
        <v>0</v>
      </c>
      <c r="T389" s="40">
        <f t="shared" si="122"/>
        <v>0</v>
      </c>
      <c r="U389" s="40">
        <f t="shared" ca="1" si="118"/>
        <v>16.9649</v>
      </c>
      <c r="V389" s="46" t="str">
        <f t="shared" si="123"/>
        <v>A+J=</v>
      </c>
      <c r="W389" s="47">
        <f t="shared" si="124"/>
        <v>43850</v>
      </c>
      <c r="X389" s="27"/>
      <c r="AA389" s="33"/>
      <c r="AB389" s="33"/>
      <c r="AC389" s="33"/>
      <c r="AD389" s="33"/>
      <c r="AE389" s="27"/>
      <c r="AF389" s="27"/>
      <c r="AG389" s="27"/>
      <c r="AH389" s="27"/>
      <c r="AI389" s="27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</row>
    <row r="390" spans="1:182" x14ac:dyDescent="0.15">
      <c r="A390" s="38">
        <f t="shared" si="119"/>
        <v>43834</v>
      </c>
      <c r="B390" s="39">
        <f t="shared" ca="1" si="125"/>
        <v>10019.087499990001</v>
      </c>
      <c r="C390" s="40">
        <f t="shared" si="120"/>
        <v>10000</v>
      </c>
      <c r="D390" s="41">
        <f ca="1">IF(A390&lt;$B$1,VLOOKUP(A390,[1]DI!$A$4:$B$15000,2,FALSE),0)</f>
        <v>0</v>
      </c>
      <c r="E390" s="40">
        <f t="shared" ca="1" si="126"/>
        <v>0</v>
      </c>
      <c r="F390" s="42">
        <f t="shared" si="121"/>
        <v>1.24</v>
      </c>
      <c r="G390" s="43">
        <f t="shared" ca="1" si="127"/>
        <v>1</v>
      </c>
      <c r="H390" s="40">
        <f ca="1">TRUNC(PRODUCT(G$10:G389),15)</f>
        <v>1.07717543402909</v>
      </c>
      <c r="I390" s="40">
        <f t="shared" ca="1" si="128"/>
        <v>1.0751232927532499</v>
      </c>
      <c r="J390" s="40">
        <f t="shared" ca="1" si="129"/>
        <v>1.0019087499999999</v>
      </c>
      <c r="K390" s="21" t="s">
        <v>65</v>
      </c>
      <c r="L390" s="21" t="s">
        <v>65</v>
      </c>
      <c r="M390" s="21" t="s">
        <v>65</v>
      </c>
      <c r="N390" s="21" t="s">
        <v>65</v>
      </c>
      <c r="O390" s="21" t="s">
        <v>65</v>
      </c>
      <c r="P390" s="21" t="s">
        <v>65</v>
      </c>
      <c r="Q390" s="40">
        <f t="shared" ca="1" si="117"/>
        <v>19.087499990000001</v>
      </c>
      <c r="R390" s="44">
        <f>IF(VLOOKUP(A390,$Z$12:$AI$125,8)=VLOOKUP(A389,$Z$12:$AI$125,8),0,VLOOKUP(A390,Z$12:$AI$125,8))</f>
        <v>0</v>
      </c>
      <c r="S390" s="45">
        <f>IF(R390&gt;0,VLOOKUP(R390,Y$12:$AH$125,7),0)</f>
        <v>0</v>
      </c>
      <c r="T390" s="40">
        <f t="shared" si="122"/>
        <v>0</v>
      </c>
      <c r="U390" s="40">
        <f t="shared" ca="1" si="118"/>
        <v>19.087499990000001</v>
      </c>
      <c r="V390" s="46" t="str">
        <f t="shared" si="123"/>
        <v>A+J=</v>
      </c>
      <c r="W390" s="47">
        <f t="shared" si="124"/>
        <v>43850</v>
      </c>
      <c r="X390" s="27"/>
      <c r="AA390" s="59"/>
      <c r="AB390" s="59"/>
      <c r="AC390" s="59"/>
      <c r="AD390" s="59"/>
      <c r="AE390" s="27"/>
      <c r="AF390" s="27"/>
      <c r="AG390" s="27"/>
      <c r="AH390" s="27"/>
      <c r="AI390" s="27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</row>
    <row r="391" spans="1:182" x14ac:dyDescent="0.15">
      <c r="A391" s="38">
        <f t="shared" si="119"/>
        <v>43835</v>
      </c>
      <c r="B391" s="39">
        <f t="shared" ca="1" si="125"/>
        <v>10019.087499990001</v>
      </c>
      <c r="C391" s="40">
        <f t="shared" si="120"/>
        <v>10000</v>
      </c>
      <c r="D391" s="41">
        <f ca="1">IF(A391&lt;$B$1,VLOOKUP(A391,[1]DI!$A$4:$B$15000,2,FALSE),0)</f>
        <v>0</v>
      </c>
      <c r="E391" s="40">
        <f t="shared" ca="1" si="126"/>
        <v>0</v>
      </c>
      <c r="F391" s="42">
        <f t="shared" si="121"/>
        <v>1.24</v>
      </c>
      <c r="G391" s="43">
        <f t="shared" ca="1" si="127"/>
        <v>1</v>
      </c>
      <c r="H391" s="40">
        <f ca="1">TRUNC(PRODUCT(G$10:G390),15)</f>
        <v>1.07717543402909</v>
      </c>
      <c r="I391" s="40">
        <f t="shared" ca="1" si="128"/>
        <v>1.0751232927532499</v>
      </c>
      <c r="J391" s="40">
        <f t="shared" ca="1" si="129"/>
        <v>1.0019087499999999</v>
      </c>
      <c r="K391" s="21" t="s">
        <v>65</v>
      </c>
      <c r="L391" s="21" t="s">
        <v>65</v>
      </c>
      <c r="M391" s="21" t="s">
        <v>65</v>
      </c>
      <c r="N391" s="21" t="s">
        <v>65</v>
      </c>
      <c r="O391" s="21" t="s">
        <v>65</v>
      </c>
      <c r="P391" s="21" t="s">
        <v>65</v>
      </c>
      <c r="Q391" s="40">
        <f t="shared" ca="1" si="117"/>
        <v>19.087499990000001</v>
      </c>
      <c r="R391" s="44">
        <f>IF(VLOOKUP(A391,$Z$12:$AI$125,8)=VLOOKUP(A390,$Z$12:$AI$125,8),0,VLOOKUP(A391,Z$12:$AI$125,8))</f>
        <v>0</v>
      </c>
      <c r="S391" s="45">
        <f>IF(R391&gt;0,VLOOKUP(R391,Y$12:$AH$125,7),0)</f>
        <v>0</v>
      </c>
      <c r="T391" s="40">
        <f t="shared" si="122"/>
        <v>0</v>
      </c>
      <c r="U391" s="40">
        <f t="shared" ca="1" si="118"/>
        <v>19.087499990000001</v>
      </c>
      <c r="V391" s="46" t="str">
        <f t="shared" si="123"/>
        <v>A+J=</v>
      </c>
      <c r="W391" s="47">
        <f t="shared" si="124"/>
        <v>43850</v>
      </c>
      <c r="X391" s="27"/>
      <c r="AA391" s="34"/>
      <c r="AB391" s="34"/>
      <c r="AC391" s="34"/>
      <c r="AD391" s="34"/>
      <c r="AE391" s="27"/>
      <c r="AF391" s="27"/>
      <c r="AG391" s="27"/>
      <c r="AH391" s="27"/>
      <c r="AI391" s="27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</row>
    <row r="392" spans="1:182" x14ac:dyDescent="0.15">
      <c r="A392" s="38">
        <f t="shared" si="119"/>
        <v>43836</v>
      </c>
      <c r="B392" s="39">
        <f t="shared" ca="1" si="125"/>
        <v>10019.087499990001</v>
      </c>
      <c r="C392" s="40">
        <f t="shared" si="120"/>
        <v>10000</v>
      </c>
      <c r="D392" s="41">
        <f ca="1">IF(A392&lt;$B$1,VLOOKUP(A392,[1]DI!$A$4:$B$15000,2,FALSE),0)</f>
        <v>4.4000000000000004E-2</v>
      </c>
      <c r="E392" s="40">
        <f t="shared" ca="1" si="126"/>
        <v>1.7089000000000001E-4</v>
      </c>
      <c r="F392" s="42">
        <f t="shared" si="121"/>
        <v>1.24</v>
      </c>
      <c r="G392" s="43">
        <f t="shared" ca="1" si="127"/>
        <v>1.0002119035999999</v>
      </c>
      <c r="H392" s="40">
        <f ca="1">TRUNC(PRODUCT(G$10:G391),15)</f>
        <v>1.07717543402909</v>
      </c>
      <c r="I392" s="40">
        <f t="shared" ca="1" si="128"/>
        <v>1.0751232927532499</v>
      </c>
      <c r="J392" s="40">
        <f t="shared" ca="1" si="129"/>
        <v>1.0019087499999999</v>
      </c>
      <c r="K392" s="21" t="s">
        <v>65</v>
      </c>
      <c r="L392" s="21" t="s">
        <v>65</v>
      </c>
      <c r="M392" s="21" t="s">
        <v>65</v>
      </c>
      <c r="N392" s="21" t="s">
        <v>65</v>
      </c>
      <c r="O392" s="21" t="s">
        <v>65</v>
      </c>
      <c r="P392" s="21" t="s">
        <v>65</v>
      </c>
      <c r="Q392" s="40">
        <f t="shared" ca="1" si="117"/>
        <v>19.087499990000001</v>
      </c>
      <c r="R392" s="44">
        <f>IF(VLOOKUP(A392,$Z$12:$AI$125,8)=VLOOKUP(A391,$Z$12:$AI$125,8),0,VLOOKUP(A392,Z$12:$AI$125,8))</f>
        <v>0</v>
      </c>
      <c r="S392" s="45">
        <f>IF(R392&gt;0,VLOOKUP(R392,Y$12:$AH$125,7),0)</f>
        <v>0</v>
      </c>
      <c r="T392" s="40">
        <f t="shared" si="122"/>
        <v>0</v>
      </c>
      <c r="U392" s="40">
        <f t="shared" ca="1" si="118"/>
        <v>19.087499990000001</v>
      </c>
      <c r="V392" s="46" t="str">
        <f t="shared" si="123"/>
        <v>A+J=</v>
      </c>
      <c r="W392" s="47">
        <f t="shared" si="124"/>
        <v>43850</v>
      </c>
      <c r="X392" s="27"/>
      <c r="AA392" s="60"/>
      <c r="AB392" s="60"/>
      <c r="AC392" s="60"/>
      <c r="AD392" s="60"/>
      <c r="AE392" s="27"/>
      <c r="AF392" s="27"/>
      <c r="AG392" s="27"/>
      <c r="AH392" s="27"/>
      <c r="AI392" s="27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</row>
    <row r="393" spans="1:182" x14ac:dyDescent="0.15">
      <c r="A393" s="38">
        <f t="shared" si="119"/>
        <v>43837</v>
      </c>
      <c r="B393" s="39">
        <f t="shared" ca="1" si="125"/>
        <v>10021.21059999</v>
      </c>
      <c r="C393" s="40">
        <f t="shared" si="120"/>
        <v>10000</v>
      </c>
      <c r="D393" s="41">
        <f ca="1">IF(A393&lt;$B$1,VLOOKUP(A393,[1]DI!$A$4:$B$15000,2,FALSE),0)</f>
        <v>4.4000000000000004E-2</v>
      </c>
      <c r="E393" s="40">
        <f t="shared" ca="1" si="126"/>
        <v>1.7089000000000001E-4</v>
      </c>
      <c r="F393" s="42">
        <f t="shared" si="121"/>
        <v>1.24</v>
      </c>
      <c r="G393" s="43">
        <f t="shared" ca="1" si="127"/>
        <v>1.0002119035999999</v>
      </c>
      <c r="H393" s="40">
        <f ca="1">TRUNC(PRODUCT(G$10:G392),15)</f>
        <v>1.0774036913814</v>
      </c>
      <c r="I393" s="40">
        <f t="shared" ca="1" si="128"/>
        <v>1.0751232927532499</v>
      </c>
      <c r="J393" s="40">
        <f t="shared" ca="1" si="129"/>
        <v>1.0021210599999999</v>
      </c>
      <c r="K393" s="21" t="s">
        <v>65</v>
      </c>
      <c r="L393" s="21" t="s">
        <v>65</v>
      </c>
      <c r="M393" s="21" t="s">
        <v>65</v>
      </c>
      <c r="N393" s="21" t="s">
        <v>65</v>
      </c>
      <c r="O393" s="21" t="s">
        <v>65</v>
      </c>
      <c r="P393" s="21" t="s">
        <v>65</v>
      </c>
      <c r="Q393" s="40">
        <f t="shared" ca="1" si="117"/>
        <v>21.210599989999999</v>
      </c>
      <c r="R393" s="44">
        <f>IF(VLOOKUP(A393,$Z$12:$AI$125,8)=VLOOKUP(A392,$Z$12:$AI$125,8),0,VLOOKUP(A393,Z$12:$AI$125,8))</f>
        <v>0</v>
      </c>
      <c r="S393" s="45">
        <f>IF(R393&gt;0,VLOOKUP(R393,Y$12:$AH$125,7),0)</f>
        <v>0</v>
      </c>
      <c r="T393" s="40">
        <f t="shared" si="122"/>
        <v>0</v>
      </c>
      <c r="U393" s="40">
        <f t="shared" ca="1" si="118"/>
        <v>21.210599989999999</v>
      </c>
      <c r="V393" s="46" t="str">
        <f t="shared" si="123"/>
        <v>A+J=</v>
      </c>
      <c r="W393" s="47">
        <f t="shared" si="124"/>
        <v>43850</v>
      </c>
      <c r="X393" s="27"/>
      <c r="AA393" s="34"/>
      <c r="AB393" s="34"/>
      <c r="AC393" s="34"/>
      <c r="AD393" s="34"/>
      <c r="AE393" s="27"/>
      <c r="AF393" s="27"/>
      <c r="AG393" s="27"/>
      <c r="AH393" s="27"/>
      <c r="AI393" s="27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</row>
    <row r="394" spans="1:182" x14ac:dyDescent="0.15">
      <c r="A394" s="38">
        <f t="shared" si="119"/>
        <v>43838</v>
      </c>
      <c r="B394" s="39">
        <f t="shared" ca="1" si="125"/>
        <v>10023.3341</v>
      </c>
      <c r="C394" s="40">
        <f t="shared" si="120"/>
        <v>10000</v>
      </c>
      <c r="D394" s="41">
        <f ca="1">IF(A394&lt;$B$1,VLOOKUP(A394,[1]DI!$A$4:$B$15000,2,FALSE),0)</f>
        <v>4.4000000000000004E-2</v>
      </c>
      <c r="E394" s="40">
        <f t="shared" ca="1" si="126"/>
        <v>1.7089000000000001E-4</v>
      </c>
      <c r="F394" s="42">
        <f t="shared" si="121"/>
        <v>1.24</v>
      </c>
      <c r="G394" s="43">
        <f t="shared" ca="1" si="127"/>
        <v>1.0002119035999999</v>
      </c>
      <c r="H394" s="40">
        <f ca="1">TRUNC(PRODUCT(G$10:G393),15)</f>
        <v>1.0776319971022501</v>
      </c>
      <c r="I394" s="40">
        <f t="shared" ca="1" si="128"/>
        <v>1.0751232927532499</v>
      </c>
      <c r="J394" s="40">
        <f t="shared" ca="1" si="129"/>
        <v>1.0023334100000001</v>
      </c>
      <c r="K394" s="21" t="s">
        <v>65</v>
      </c>
      <c r="L394" s="21" t="s">
        <v>65</v>
      </c>
      <c r="M394" s="21" t="s">
        <v>65</v>
      </c>
      <c r="N394" s="21" t="s">
        <v>65</v>
      </c>
      <c r="O394" s="21" t="s">
        <v>65</v>
      </c>
      <c r="P394" s="21" t="s">
        <v>65</v>
      </c>
      <c r="Q394" s="40">
        <f t="shared" ref="Q394:Q457" ca="1" si="130">TRUNC((C394*(J394-1)),8)</f>
        <v>23.334099999999999</v>
      </c>
      <c r="R394" s="44">
        <f>IF(VLOOKUP(A394,$Z$12:$AI$125,8)=VLOOKUP(A393,$Z$12:$AI$125,8),0,VLOOKUP(A394,Z$12:$AI$125,8))</f>
        <v>0</v>
      </c>
      <c r="S394" s="45">
        <f>IF(R394&gt;0,VLOOKUP(R394,Y$12:$AH$125,7),0)</f>
        <v>0</v>
      </c>
      <c r="T394" s="40">
        <f t="shared" si="122"/>
        <v>0</v>
      </c>
      <c r="U394" s="40">
        <f t="shared" ref="U394:U457" ca="1" si="131">(Q394+T394)</f>
        <v>23.334099999999999</v>
      </c>
      <c r="V394" s="46" t="str">
        <f t="shared" si="123"/>
        <v>A+J=</v>
      </c>
      <c r="W394" s="47">
        <f t="shared" si="124"/>
        <v>43850</v>
      </c>
      <c r="X394" s="27"/>
      <c r="AA394" s="60"/>
      <c r="AB394" s="60"/>
      <c r="AC394" s="60"/>
      <c r="AD394" s="60"/>
      <c r="AE394" s="49"/>
      <c r="AF394" s="27"/>
      <c r="AG394" s="27"/>
      <c r="AH394" s="27"/>
      <c r="AI394" s="27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</row>
    <row r="395" spans="1:182" x14ac:dyDescent="0.15">
      <c r="A395" s="38">
        <f t="shared" ref="A395:A458" si="132">(A394+1)</f>
        <v>43839</v>
      </c>
      <c r="B395" s="39">
        <f t="shared" ca="1" si="125"/>
        <v>10025.458099990001</v>
      </c>
      <c r="C395" s="40">
        <f t="shared" ref="C395:C458" si="133">TRUNC(C394-T394,8)</f>
        <v>10000</v>
      </c>
      <c r="D395" s="41">
        <f ca="1">IF(A395&lt;$B$1,VLOOKUP(A395,[1]DI!$A$4:$B$15000,2,FALSE),0)</f>
        <v>4.4000000000000004E-2</v>
      </c>
      <c r="E395" s="40">
        <f t="shared" ca="1" si="126"/>
        <v>1.7089000000000001E-4</v>
      </c>
      <c r="F395" s="42">
        <f t="shared" ref="F395:F458" si="134">F394</f>
        <v>1.24</v>
      </c>
      <c r="G395" s="43">
        <f t="shared" ca="1" si="127"/>
        <v>1.0002119035999999</v>
      </c>
      <c r="H395" s="40">
        <f ca="1">TRUNC(PRODUCT(G$10:G394),15)</f>
        <v>1.07786035120191</v>
      </c>
      <c r="I395" s="40">
        <f t="shared" ca="1" si="128"/>
        <v>1.0751232927532499</v>
      </c>
      <c r="J395" s="40">
        <f t="shared" ca="1" si="129"/>
        <v>1.00254581</v>
      </c>
      <c r="K395" s="21" t="s">
        <v>65</v>
      </c>
      <c r="L395" s="21" t="s">
        <v>65</v>
      </c>
      <c r="M395" s="21" t="s">
        <v>65</v>
      </c>
      <c r="N395" s="21" t="s">
        <v>65</v>
      </c>
      <c r="O395" s="21" t="s">
        <v>65</v>
      </c>
      <c r="P395" s="21" t="s">
        <v>65</v>
      </c>
      <c r="Q395" s="40">
        <f t="shared" ca="1" si="130"/>
        <v>25.458099990000001</v>
      </c>
      <c r="R395" s="44">
        <f>IF(VLOOKUP(A395,$Z$12:$AI$125,8)=VLOOKUP(A394,$Z$12:$AI$125,8),0,VLOOKUP(A395,Z$12:$AI$125,8))</f>
        <v>0</v>
      </c>
      <c r="S395" s="45">
        <f>IF(R395&gt;0,VLOOKUP(R395,Y$12:$AH$125,7),0)</f>
        <v>0</v>
      </c>
      <c r="T395" s="40">
        <f t="shared" ref="T395:T458" si="135">IF(S395&gt;0,(C395*S395),0)</f>
        <v>0</v>
      </c>
      <c r="U395" s="40">
        <f t="shared" ca="1" si="131"/>
        <v>25.458099990000001</v>
      </c>
      <c r="V395" s="46" t="str">
        <f t="shared" ref="V395:V458" si="136">IF(R394&gt;0,VLOOKUP(A394,$Z$12:$AI$125,9),V394)</f>
        <v>A+J=</v>
      </c>
      <c r="W395" s="47">
        <f t="shared" ref="W395:W458" si="137">IF(R394&gt;0,VLOOKUP(A394,$Z$12:$AI$125,10),W394)</f>
        <v>43850</v>
      </c>
      <c r="X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</row>
    <row r="396" spans="1:182" x14ac:dyDescent="0.15">
      <c r="A396" s="38">
        <f t="shared" si="132"/>
        <v>43840</v>
      </c>
      <c r="B396" s="39">
        <f t="shared" ref="B396:B459" ca="1" si="138">IF(A396&lt;=TODAY(),C396+Q396,IF(AND(A396&gt;TODAY(),A396&lt;=$B$1),IF(VLOOKUP(TODAY(),$A$10:$D$5000,4,FALSE)=0,"n.d",C396+Q396),"n.d"))</f>
        <v>10027.5825</v>
      </c>
      <c r="C396" s="40">
        <f t="shared" si="133"/>
        <v>10000</v>
      </c>
      <c r="D396" s="41">
        <f ca="1">IF(A396&lt;$B$1,VLOOKUP(A396,[1]DI!$A$4:$B$15000,2,FALSE),0)</f>
        <v>4.4000000000000004E-2</v>
      </c>
      <c r="E396" s="40">
        <f t="shared" ref="E396:E459" ca="1" si="139">ROUND((((1+D396)^(1/252)-1)),8)</f>
        <v>1.7089000000000001E-4</v>
      </c>
      <c r="F396" s="42">
        <f t="shared" si="134"/>
        <v>1.24</v>
      </c>
      <c r="G396" s="43">
        <f t="shared" ref="G396:G459" ca="1" si="140">TRUNC((1+(E396*F396)),15)</f>
        <v>1.0002119035999999</v>
      </c>
      <c r="H396" s="40">
        <f ca="1">TRUNC(PRODUCT(G$10:G395),15)</f>
        <v>1.0780887536906301</v>
      </c>
      <c r="I396" s="40">
        <f t="shared" ref="I396:I459" ca="1" si="141">IF(OR(R395&gt;0,R395="E"),H395,I395)</f>
        <v>1.0751232927532499</v>
      </c>
      <c r="J396" s="40">
        <f t="shared" ref="J396:J459" ca="1" si="142">ROUND(TRUNC(H396/I396,15),8)</f>
        <v>1.0027582500000001</v>
      </c>
      <c r="K396" s="21" t="s">
        <v>65</v>
      </c>
      <c r="L396" s="21" t="s">
        <v>65</v>
      </c>
      <c r="M396" s="21" t="s">
        <v>65</v>
      </c>
      <c r="N396" s="21" t="s">
        <v>65</v>
      </c>
      <c r="O396" s="21" t="s">
        <v>65</v>
      </c>
      <c r="P396" s="21" t="s">
        <v>65</v>
      </c>
      <c r="Q396" s="40">
        <f t="shared" ca="1" si="130"/>
        <v>27.5825</v>
      </c>
      <c r="R396" s="44">
        <f>IF(VLOOKUP(A396,$Z$12:$AI$125,8)=VLOOKUP(A395,$Z$12:$AI$125,8),0,VLOOKUP(A396,Z$12:$AI$125,8))</f>
        <v>0</v>
      </c>
      <c r="S396" s="45">
        <f>IF(R396&gt;0,VLOOKUP(R396,Y$12:$AH$125,7),0)</f>
        <v>0</v>
      </c>
      <c r="T396" s="40">
        <f t="shared" si="135"/>
        <v>0</v>
      </c>
      <c r="U396" s="40">
        <f t="shared" ca="1" si="131"/>
        <v>27.5825</v>
      </c>
      <c r="V396" s="46" t="str">
        <f t="shared" si="136"/>
        <v>A+J=</v>
      </c>
      <c r="W396" s="47">
        <f t="shared" si="137"/>
        <v>43850</v>
      </c>
      <c r="X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</row>
    <row r="397" spans="1:182" x14ac:dyDescent="0.15">
      <c r="A397" s="38">
        <f t="shared" si="132"/>
        <v>43841</v>
      </c>
      <c r="B397" s="39">
        <f t="shared" ca="1" si="138"/>
        <v>10029.707399999999</v>
      </c>
      <c r="C397" s="40">
        <f t="shared" si="133"/>
        <v>10000</v>
      </c>
      <c r="D397" s="41">
        <f ca="1">IF(A397&lt;$B$1,VLOOKUP(A397,[1]DI!$A$4:$B$15000,2,FALSE),0)</f>
        <v>0</v>
      </c>
      <c r="E397" s="40">
        <f t="shared" ca="1" si="139"/>
        <v>0</v>
      </c>
      <c r="F397" s="42">
        <f t="shared" si="134"/>
        <v>1.24</v>
      </c>
      <c r="G397" s="43">
        <f t="shared" ca="1" si="140"/>
        <v>1</v>
      </c>
      <c r="H397" s="40">
        <f ca="1">TRUNC(PRODUCT(G$10:G396),15)</f>
        <v>1.07831720457866</v>
      </c>
      <c r="I397" s="40">
        <f t="shared" ca="1" si="141"/>
        <v>1.0751232927532499</v>
      </c>
      <c r="J397" s="40">
        <f t="shared" ca="1" si="142"/>
        <v>1.0029707400000001</v>
      </c>
      <c r="K397" s="21" t="s">
        <v>65</v>
      </c>
      <c r="L397" s="21" t="s">
        <v>65</v>
      </c>
      <c r="M397" s="21" t="s">
        <v>65</v>
      </c>
      <c r="N397" s="21" t="s">
        <v>65</v>
      </c>
      <c r="O397" s="21" t="s">
        <v>65</v>
      </c>
      <c r="P397" s="21" t="s">
        <v>65</v>
      </c>
      <c r="Q397" s="40">
        <f t="shared" ca="1" si="130"/>
        <v>29.7074</v>
      </c>
      <c r="R397" s="44">
        <f>IF(VLOOKUP(A397,$Z$12:$AI$125,8)=VLOOKUP(A396,$Z$12:$AI$125,8),0,VLOOKUP(A397,Z$12:$AI$125,8))</f>
        <v>0</v>
      </c>
      <c r="S397" s="45">
        <f>IF(R397&gt;0,VLOOKUP(R397,Y$12:$AH$125,7),0)</f>
        <v>0</v>
      </c>
      <c r="T397" s="40">
        <f t="shared" si="135"/>
        <v>0</v>
      </c>
      <c r="U397" s="40">
        <f t="shared" ca="1" si="131"/>
        <v>29.7074</v>
      </c>
      <c r="V397" s="46" t="str">
        <f t="shared" si="136"/>
        <v>A+J=</v>
      </c>
      <c r="W397" s="47">
        <f t="shared" si="137"/>
        <v>43850</v>
      </c>
      <c r="X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</row>
    <row r="398" spans="1:182" x14ac:dyDescent="0.15">
      <c r="A398" s="38">
        <f t="shared" si="132"/>
        <v>43842</v>
      </c>
      <c r="B398" s="39">
        <f t="shared" ca="1" si="138"/>
        <v>10029.707399999999</v>
      </c>
      <c r="C398" s="40">
        <f t="shared" si="133"/>
        <v>10000</v>
      </c>
      <c r="D398" s="41">
        <f ca="1">IF(A398&lt;$B$1,VLOOKUP(A398,[1]DI!$A$4:$B$15000,2,FALSE),0)</f>
        <v>0</v>
      </c>
      <c r="E398" s="40">
        <f t="shared" ca="1" si="139"/>
        <v>0</v>
      </c>
      <c r="F398" s="42">
        <f t="shared" si="134"/>
        <v>1.24</v>
      </c>
      <c r="G398" s="43">
        <f t="shared" ca="1" si="140"/>
        <v>1</v>
      </c>
      <c r="H398" s="40">
        <f ca="1">TRUNC(PRODUCT(G$10:G397),15)</f>
        <v>1.07831720457866</v>
      </c>
      <c r="I398" s="40">
        <f t="shared" ca="1" si="141"/>
        <v>1.0751232927532499</v>
      </c>
      <c r="J398" s="40">
        <f t="shared" ca="1" si="142"/>
        <v>1.0029707400000001</v>
      </c>
      <c r="K398" s="21" t="s">
        <v>65</v>
      </c>
      <c r="L398" s="21" t="s">
        <v>65</v>
      </c>
      <c r="M398" s="21" t="s">
        <v>65</v>
      </c>
      <c r="N398" s="21" t="s">
        <v>65</v>
      </c>
      <c r="O398" s="21" t="s">
        <v>65</v>
      </c>
      <c r="P398" s="21" t="s">
        <v>65</v>
      </c>
      <c r="Q398" s="40">
        <f t="shared" ca="1" si="130"/>
        <v>29.7074</v>
      </c>
      <c r="R398" s="44">
        <f>IF(VLOOKUP(A398,$Z$12:$AI$125,8)=VLOOKUP(A397,$Z$12:$AI$125,8),0,VLOOKUP(A398,Z$12:$AI$125,8))</f>
        <v>0</v>
      </c>
      <c r="S398" s="45">
        <f>IF(R398&gt;0,VLOOKUP(R398,Y$12:$AH$125,7),0)</f>
        <v>0</v>
      </c>
      <c r="T398" s="40">
        <f t="shared" si="135"/>
        <v>0</v>
      </c>
      <c r="U398" s="40">
        <f t="shared" ca="1" si="131"/>
        <v>29.7074</v>
      </c>
      <c r="V398" s="46" t="str">
        <f t="shared" si="136"/>
        <v>A+J=</v>
      </c>
      <c r="W398" s="47">
        <f t="shared" si="137"/>
        <v>43850</v>
      </c>
      <c r="X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</row>
    <row r="399" spans="1:182" x14ac:dyDescent="0.15">
      <c r="A399" s="38">
        <f t="shared" si="132"/>
        <v>43843</v>
      </c>
      <c r="B399" s="39">
        <f t="shared" ca="1" si="138"/>
        <v>10029.707399999999</v>
      </c>
      <c r="C399" s="40">
        <f t="shared" si="133"/>
        <v>10000</v>
      </c>
      <c r="D399" s="41">
        <f ca="1">IF(A399&lt;$B$1,VLOOKUP(A399,[1]DI!$A$4:$B$15000,2,FALSE),0)</f>
        <v>4.4000000000000004E-2</v>
      </c>
      <c r="E399" s="40">
        <f t="shared" ca="1" si="139"/>
        <v>1.7089000000000001E-4</v>
      </c>
      <c r="F399" s="42">
        <f t="shared" si="134"/>
        <v>1.24</v>
      </c>
      <c r="G399" s="43">
        <f t="shared" ca="1" si="140"/>
        <v>1.0002119035999999</v>
      </c>
      <c r="H399" s="40">
        <f ca="1">TRUNC(PRODUCT(G$10:G398),15)</f>
        <v>1.07831720457866</v>
      </c>
      <c r="I399" s="40">
        <f t="shared" ca="1" si="141"/>
        <v>1.0751232927532499</v>
      </c>
      <c r="J399" s="40">
        <f t="shared" ca="1" si="142"/>
        <v>1.0029707400000001</v>
      </c>
      <c r="K399" s="21" t="s">
        <v>65</v>
      </c>
      <c r="L399" s="21" t="s">
        <v>65</v>
      </c>
      <c r="M399" s="21" t="s">
        <v>65</v>
      </c>
      <c r="N399" s="21" t="s">
        <v>65</v>
      </c>
      <c r="O399" s="21" t="s">
        <v>65</v>
      </c>
      <c r="P399" s="21" t="s">
        <v>65</v>
      </c>
      <c r="Q399" s="40">
        <f t="shared" ca="1" si="130"/>
        <v>29.7074</v>
      </c>
      <c r="R399" s="44">
        <f>IF(VLOOKUP(A399,$Z$12:$AI$125,8)=VLOOKUP(A398,$Z$12:$AI$125,8),0,VLOOKUP(A399,Z$12:$AI$125,8))</f>
        <v>0</v>
      </c>
      <c r="S399" s="45">
        <f>IF(R399&gt;0,VLOOKUP(R399,Y$12:$AH$125,7),0)</f>
        <v>0</v>
      </c>
      <c r="T399" s="40">
        <f t="shared" si="135"/>
        <v>0</v>
      </c>
      <c r="U399" s="40">
        <f t="shared" ca="1" si="131"/>
        <v>29.7074</v>
      </c>
      <c r="V399" s="46" t="str">
        <f t="shared" si="136"/>
        <v>A+J=</v>
      </c>
      <c r="W399" s="47">
        <f t="shared" si="137"/>
        <v>43850</v>
      </c>
      <c r="X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</row>
    <row r="400" spans="1:182" x14ac:dyDescent="0.15">
      <c r="A400" s="38">
        <f t="shared" si="132"/>
        <v>43844</v>
      </c>
      <c r="B400" s="39">
        <f t="shared" ca="1" si="138"/>
        <v>10031.832700000001</v>
      </c>
      <c r="C400" s="40">
        <f t="shared" si="133"/>
        <v>10000</v>
      </c>
      <c r="D400" s="41">
        <f ca="1">IF(A400&lt;$B$1,VLOOKUP(A400,[1]DI!$A$4:$B$15000,2,FALSE),0)</f>
        <v>4.4000000000000004E-2</v>
      </c>
      <c r="E400" s="40">
        <f t="shared" ca="1" si="139"/>
        <v>1.7089000000000001E-4</v>
      </c>
      <c r="F400" s="42">
        <f t="shared" si="134"/>
        <v>1.24</v>
      </c>
      <c r="G400" s="43">
        <f t="shared" ca="1" si="140"/>
        <v>1.0002119035999999</v>
      </c>
      <c r="H400" s="40">
        <f ca="1">TRUNC(PRODUCT(G$10:G399),15)</f>
        <v>1.07854570387625</v>
      </c>
      <c r="I400" s="40">
        <f t="shared" ca="1" si="141"/>
        <v>1.0751232927532499</v>
      </c>
      <c r="J400" s="40">
        <f t="shared" ca="1" si="142"/>
        <v>1.0031832700000001</v>
      </c>
      <c r="K400" s="21" t="s">
        <v>65</v>
      </c>
      <c r="L400" s="21" t="s">
        <v>65</v>
      </c>
      <c r="M400" s="21" t="s">
        <v>65</v>
      </c>
      <c r="N400" s="21" t="s">
        <v>65</v>
      </c>
      <c r="O400" s="21" t="s">
        <v>65</v>
      </c>
      <c r="P400" s="21" t="s">
        <v>65</v>
      </c>
      <c r="Q400" s="40">
        <f t="shared" ca="1" si="130"/>
        <v>31.832699999999999</v>
      </c>
      <c r="R400" s="44">
        <f>IF(VLOOKUP(A400,$Z$12:$AI$125,8)=VLOOKUP(A399,$Z$12:$AI$125,8),0,VLOOKUP(A400,Z$12:$AI$125,8))</f>
        <v>0</v>
      </c>
      <c r="S400" s="45">
        <f>IF(R400&gt;0,VLOOKUP(R400,Y$12:$AH$125,7),0)</f>
        <v>0</v>
      </c>
      <c r="T400" s="40">
        <f t="shared" si="135"/>
        <v>0</v>
      </c>
      <c r="U400" s="40">
        <f t="shared" ca="1" si="131"/>
        <v>31.832699999999999</v>
      </c>
      <c r="V400" s="46" t="str">
        <f t="shared" si="136"/>
        <v>A+J=</v>
      </c>
      <c r="W400" s="47">
        <f t="shared" si="137"/>
        <v>43850</v>
      </c>
      <c r="X400" s="27"/>
      <c r="AA400" s="49"/>
      <c r="AB400" s="49"/>
      <c r="AC400" s="49"/>
      <c r="AD400" s="49"/>
      <c r="AE400" s="27"/>
      <c r="AF400" s="27"/>
      <c r="AG400" s="27"/>
      <c r="AH400" s="27"/>
      <c r="AI400" s="27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</row>
    <row r="401" spans="1:182" x14ac:dyDescent="0.15">
      <c r="A401" s="38">
        <f t="shared" si="132"/>
        <v>43845</v>
      </c>
      <c r="B401" s="39">
        <f t="shared" ca="1" si="138"/>
        <v>10033.95849999</v>
      </c>
      <c r="C401" s="40">
        <f t="shared" si="133"/>
        <v>10000</v>
      </c>
      <c r="D401" s="41">
        <f ca="1">IF(A401&lt;$B$1,VLOOKUP(A401,[1]DI!$A$4:$B$15000,2,FALSE),0)</f>
        <v>4.4000000000000004E-2</v>
      </c>
      <c r="E401" s="40">
        <f t="shared" ca="1" si="139"/>
        <v>1.7089000000000001E-4</v>
      </c>
      <c r="F401" s="42">
        <f t="shared" si="134"/>
        <v>1.24</v>
      </c>
      <c r="G401" s="43">
        <f t="shared" ca="1" si="140"/>
        <v>1.0002119035999999</v>
      </c>
      <c r="H401" s="40">
        <f ca="1">TRUNC(PRODUCT(G$10:G400),15)</f>
        <v>1.07877425159367</v>
      </c>
      <c r="I401" s="40">
        <f t="shared" ca="1" si="141"/>
        <v>1.0751232927532499</v>
      </c>
      <c r="J401" s="40">
        <f t="shared" ca="1" si="142"/>
        <v>1.00339585</v>
      </c>
      <c r="K401" s="21" t="s">
        <v>65</v>
      </c>
      <c r="L401" s="21" t="s">
        <v>65</v>
      </c>
      <c r="M401" s="21" t="s">
        <v>65</v>
      </c>
      <c r="N401" s="21" t="s">
        <v>65</v>
      </c>
      <c r="O401" s="21" t="s">
        <v>65</v>
      </c>
      <c r="P401" s="21" t="s">
        <v>65</v>
      </c>
      <c r="Q401" s="40">
        <f t="shared" ca="1" si="130"/>
        <v>33.95849999</v>
      </c>
      <c r="R401" s="44">
        <f>IF(VLOOKUP(A401,$Z$12:$AI$125,8)=VLOOKUP(A400,$Z$12:$AI$125,8),0,VLOOKUP(A401,Z$12:$AI$125,8))</f>
        <v>0</v>
      </c>
      <c r="S401" s="45">
        <f>IF(R401&gt;0,VLOOKUP(R401,Y$12:$AH$125,7),0)</f>
        <v>0</v>
      </c>
      <c r="T401" s="40">
        <f t="shared" si="135"/>
        <v>0</v>
      </c>
      <c r="U401" s="40">
        <f t="shared" ca="1" si="131"/>
        <v>33.95849999</v>
      </c>
      <c r="V401" s="46" t="str">
        <f t="shared" si="136"/>
        <v>A+J=</v>
      </c>
      <c r="W401" s="47">
        <f t="shared" si="137"/>
        <v>43850</v>
      </c>
      <c r="X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</row>
    <row r="402" spans="1:182" x14ac:dyDescent="0.15">
      <c r="A402" s="38">
        <f t="shared" si="132"/>
        <v>43846</v>
      </c>
      <c r="B402" s="39">
        <f t="shared" ca="1" si="138"/>
        <v>10036.084699999999</v>
      </c>
      <c r="C402" s="40">
        <f t="shared" si="133"/>
        <v>10000</v>
      </c>
      <c r="D402" s="41">
        <f ca="1">IF(A402&lt;$B$1,VLOOKUP(A402,[1]DI!$A$4:$B$15000,2,FALSE),0)</f>
        <v>4.4000000000000004E-2</v>
      </c>
      <c r="E402" s="40">
        <f t="shared" ca="1" si="139"/>
        <v>1.7089000000000001E-4</v>
      </c>
      <c r="F402" s="42">
        <f t="shared" si="134"/>
        <v>1.24</v>
      </c>
      <c r="G402" s="43">
        <f t="shared" ca="1" si="140"/>
        <v>1.0002119035999999</v>
      </c>
      <c r="H402" s="40">
        <f ca="1">TRUNC(PRODUCT(G$10:G401),15)</f>
        <v>1.0790028477411699</v>
      </c>
      <c r="I402" s="40">
        <f t="shared" ca="1" si="141"/>
        <v>1.0751232927532499</v>
      </c>
      <c r="J402" s="40">
        <f t="shared" ca="1" si="142"/>
        <v>1.0036084700000001</v>
      </c>
      <c r="K402" s="21" t="s">
        <v>65</v>
      </c>
      <c r="L402" s="21" t="s">
        <v>65</v>
      </c>
      <c r="M402" s="21" t="s">
        <v>65</v>
      </c>
      <c r="N402" s="21" t="s">
        <v>65</v>
      </c>
      <c r="O402" s="21" t="s">
        <v>65</v>
      </c>
      <c r="P402" s="21" t="s">
        <v>65</v>
      </c>
      <c r="Q402" s="40">
        <f t="shared" ca="1" si="130"/>
        <v>36.084699999999998</v>
      </c>
      <c r="R402" s="44">
        <f>IF(VLOOKUP(A402,$Z$12:$AI$125,8)=VLOOKUP(A401,$Z$12:$AI$125,8),0,VLOOKUP(A402,Z$12:$AI$125,8))</f>
        <v>0</v>
      </c>
      <c r="S402" s="45">
        <f>IF(R402&gt;0,VLOOKUP(R402,Y$12:$AH$125,7),0)</f>
        <v>0</v>
      </c>
      <c r="T402" s="40">
        <f t="shared" si="135"/>
        <v>0</v>
      </c>
      <c r="U402" s="40">
        <f t="shared" ca="1" si="131"/>
        <v>36.084699999999998</v>
      </c>
      <c r="V402" s="46" t="str">
        <f t="shared" si="136"/>
        <v>A+J=</v>
      </c>
      <c r="W402" s="47">
        <f t="shared" si="137"/>
        <v>43850</v>
      </c>
      <c r="X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</row>
    <row r="403" spans="1:182" x14ac:dyDescent="0.15">
      <c r="A403" s="38">
        <f t="shared" si="132"/>
        <v>43847</v>
      </c>
      <c r="B403" s="39">
        <f t="shared" ca="1" si="138"/>
        <v>10038.211399989999</v>
      </c>
      <c r="C403" s="40">
        <f t="shared" si="133"/>
        <v>10000</v>
      </c>
      <c r="D403" s="41">
        <f ca="1">IF(A403&lt;$B$1,VLOOKUP(A403,[1]DI!$A$4:$B$15000,2,FALSE),0)</f>
        <v>4.4000000000000004E-2</v>
      </c>
      <c r="E403" s="40">
        <f t="shared" ca="1" si="139"/>
        <v>1.7089000000000001E-4</v>
      </c>
      <c r="F403" s="42">
        <f t="shared" si="134"/>
        <v>1.24</v>
      </c>
      <c r="G403" s="43">
        <f t="shared" ca="1" si="140"/>
        <v>1.0002119035999999</v>
      </c>
      <c r="H403" s="40">
        <f ca="1">TRUNC(PRODUCT(G$10:G402),15)</f>
        <v>1.0792314923290101</v>
      </c>
      <c r="I403" s="40">
        <f t="shared" ca="1" si="141"/>
        <v>1.0751232927532499</v>
      </c>
      <c r="J403" s="40">
        <f t="shared" ca="1" si="142"/>
        <v>1.0038211399999999</v>
      </c>
      <c r="K403" s="21" t="s">
        <v>65</v>
      </c>
      <c r="L403" s="21" t="s">
        <v>65</v>
      </c>
      <c r="M403" s="21" t="s">
        <v>65</v>
      </c>
      <c r="N403" s="21" t="s">
        <v>65</v>
      </c>
      <c r="O403" s="21" t="s">
        <v>65</v>
      </c>
      <c r="P403" s="21" t="s">
        <v>65</v>
      </c>
      <c r="Q403" s="40">
        <f t="shared" ca="1" si="130"/>
        <v>38.211399989999997</v>
      </c>
      <c r="R403" s="44">
        <f>IF(VLOOKUP(A403,$Z$12:$AI$125,8)=VLOOKUP(A402,$Z$12:$AI$125,8),0,VLOOKUP(A403,Z$12:$AI$125,8))</f>
        <v>0</v>
      </c>
      <c r="S403" s="45">
        <f>IF(R403&gt;0,VLOOKUP(R403,Y$12:$AH$125,7),0)</f>
        <v>0</v>
      </c>
      <c r="T403" s="40">
        <f t="shared" si="135"/>
        <v>0</v>
      </c>
      <c r="U403" s="40">
        <f t="shared" ca="1" si="131"/>
        <v>38.211399989999997</v>
      </c>
      <c r="V403" s="46" t="str">
        <f t="shared" si="136"/>
        <v>A+J=</v>
      </c>
      <c r="W403" s="47">
        <f t="shared" si="137"/>
        <v>43850</v>
      </c>
      <c r="X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</row>
    <row r="404" spans="1:182" x14ac:dyDescent="0.15">
      <c r="A404" s="38">
        <f t="shared" si="132"/>
        <v>43848</v>
      </c>
      <c r="B404" s="39">
        <f t="shared" ca="1" si="138"/>
        <v>10040.338599999999</v>
      </c>
      <c r="C404" s="40">
        <f t="shared" si="133"/>
        <v>10000</v>
      </c>
      <c r="D404" s="41">
        <f ca="1">IF(A404&lt;$B$1,VLOOKUP(A404,[1]DI!$A$4:$B$15000,2,FALSE),0)</f>
        <v>0</v>
      </c>
      <c r="E404" s="40">
        <f t="shared" ca="1" si="139"/>
        <v>0</v>
      </c>
      <c r="F404" s="42">
        <f t="shared" si="134"/>
        <v>1.24</v>
      </c>
      <c r="G404" s="43">
        <f t="shared" ca="1" si="140"/>
        <v>1</v>
      </c>
      <c r="H404" s="40">
        <f ca="1">TRUNC(PRODUCT(G$10:G403),15)</f>
        <v>1.0794601853674699</v>
      </c>
      <c r="I404" s="40">
        <f t="shared" ca="1" si="141"/>
        <v>1.0751232927532499</v>
      </c>
      <c r="J404" s="40">
        <f t="shared" ca="1" si="142"/>
        <v>1.0040338600000001</v>
      </c>
      <c r="K404" s="21" t="s">
        <v>65</v>
      </c>
      <c r="L404" s="21" t="s">
        <v>65</v>
      </c>
      <c r="M404" s="21" t="s">
        <v>65</v>
      </c>
      <c r="N404" s="21" t="s">
        <v>65</v>
      </c>
      <c r="O404" s="21" t="s">
        <v>65</v>
      </c>
      <c r="P404" s="21" t="s">
        <v>65</v>
      </c>
      <c r="Q404" s="40">
        <f t="shared" ca="1" si="130"/>
        <v>40.3386</v>
      </c>
      <c r="R404" s="44">
        <f>IF(VLOOKUP(A404,$Z$12:$AI$125,8)=VLOOKUP(A403,$Z$12:$AI$125,8),0,VLOOKUP(A404,Z$12:$AI$125,8))</f>
        <v>0</v>
      </c>
      <c r="S404" s="45">
        <f>IF(R404&gt;0,VLOOKUP(R404,Y$12:$AH$125,7),0)</f>
        <v>0</v>
      </c>
      <c r="T404" s="40">
        <f t="shared" si="135"/>
        <v>0</v>
      </c>
      <c r="U404" s="40">
        <f t="shared" ca="1" si="131"/>
        <v>40.3386</v>
      </c>
      <c r="V404" s="46" t="str">
        <f t="shared" si="136"/>
        <v>A+J=</v>
      </c>
      <c r="W404" s="47">
        <f t="shared" si="137"/>
        <v>43850</v>
      </c>
      <c r="X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</row>
    <row r="405" spans="1:182" x14ac:dyDescent="0.15">
      <c r="A405" s="38">
        <f t="shared" si="132"/>
        <v>43849</v>
      </c>
      <c r="B405" s="39">
        <f t="shared" ca="1" si="138"/>
        <v>10040.338599999999</v>
      </c>
      <c r="C405" s="40">
        <f t="shared" si="133"/>
        <v>10000</v>
      </c>
      <c r="D405" s="41">
        <f ca="1">IF(A405&lt;$B$1,VLOOKUP(A405,[1]DI!$A$4:$B$15000,2,FALSE),0)</f>
        <v>0</v>
      </c>
      <c r="E405" s="40">
        <f t="shared" ca="1" si="139"/>
        <v>0</v>
      </c>
      <c r="F405" s="42">
        <f t="shared" si="134"/>
        <v>1.24</v>
      </c>
      <c r="G405" s="43">
        <f t="shared" ca="1" si="140"/>
        <v>1</v>
      </c>
      <c r="H405" s="40">
        <f ca="1">TRUNC(PRODUCT(G$10:G404),15)</f>
        <v>1.0794601853674699</v>
      </c>
      <c r="I405" s="40">
        <f t="shared" ca="1" si="141"/>
        <v>1.0751232927532499</v>
      </c>
      <c r="J405" s="40">
        <f t="shared" ca="1" si="142"/>
        <v>1.0040338600000001</v>
      </c>
      <c r="K405" s="21" t="s">
        <v>65</v>
      </c>
      <c r="L405" s="21" t="s">
        <v>65</v>
      </c>
      <c r="M405" s="21" t="s">
        <v>65</v>
      </c>
      <c r="N405" s="21" t="s">
        <v>65</v>
      </c>
      <c r="O405" s="21" t="s">
        <v>65</v>
      </c>
      <c r="P405" s="21" t="s">
        <v>65</v>
      </c>
      <c r="Q405" s="40">
        <f t="shared" ca="1" si="130"/>
        <v>40.3386</v>
      </c>
      <c r="R405" s="44">
        <f>IF(VLOOKUP(A405,$Z$12:$AI$125,8)=VLOOKUP(A404,$Z$12:$AI$125,8),0,VLOOKUP(A405,Z$12:$AI$125,8))</f>
        <v>0</v>
      </c>
      <c r="S405" s="45">
        <f>IF(R405&gt;0,VLOOKUP(R405,Y$12:$AH$125,7),0)</f>
        <v>0</v>
      </c>
      <c r="T405" s="40">
        <f t="shared" si="135"/>
        <v>0</v>
      </c>
      <c r="U405" s="40">
        <f t="shared" ca="1" si="131"/>
        <v>40.3386</v>
      </c>
      <c r="V405" s="46" t="str">
        <f t="shared" si="136"/>
        <v>A+J=</v>
      </c>
      <c r="W405" s="47">
        <f t="shared" si="137"/>
        <v>43850</v>
      </c>
      <c r="X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</row>
    <row r="406" spans="1:182" x14ac:dyDescent="0.15">
      <c r="A406" s="38">
        <f t="shared" si="132"/>
        <v>43850</v>
      </c>
      <c r="B406" s="39">
        <f t="shared" ca="1" si="138"/>
        <v>10040.338599999999</v>
      </c>
      <c r="C406" s="40">
        <f t="shared" si="133"/>
        <v>10000</v>
      </c>
      <c r="D406" s="41">
        <f ca="1">IF(A406&lt;$B$1,VLOOKUP(A406,[1]DI!$A$4:$B$15000,2,FALSE),0)</f>
        <v>4.4000000000000004E-2</v>
      </c>
      <c r="E406" s="40">
        <f t="shared" ca="1" si="139"/>
        <v>1.7089000000000001E-4</v>
      </c>
      <c r="F406" s="42">
        <f t="shared" si="134"/>
        <v>1.24</v>
      </c>
      <c r="G406" s="43">
        <f t="shared" ca="1" si="140"/>
        <v>1.0002119035999999</v>
      </c>
      <c r="H406" s="40">
        <f ca="1">TRUNC(PRODUCT(G$10:G405),15)</f>
        <v>1.0794601853674699</v>
      </c>
      <c r="I406" s="40">
        <f t="shared" ca="1" si="141"/>
        <v>1.0751232927532499</v>
      </c>
      <c r="J406" s="40">
        <f t="shared" ca="1" si="142"/>
        <v>1.0040338600000001</v>
      </c>
      <c r="K406" s="21" t="s">
        <v>65</v>
      </c>
      <c r="L406" s="21" t="s">
        <v>65</v>
      </c>
      <c r="M406" s="21" t="s">
        <v>65</v>
      </c>
      <c r="N406" s="21" t="s">
        <v>65</v>
      </c>
      <c r="O406" s="21" t="s">
        <v>65</v>
      </c>
      <c r="P406" s="21" t="s">
        <v>65</v>
      </c>
      <c r="Q406" s="40">
        <f t="shared" ca="1" si="130"/>
        <v>40.3386</v>
      </c>
      <c r="R406" s="44">
        <f>IF(VLOOKUP(A406,$Z$12:$AI$125,8)=VLOOKUP(A405,$Z$12:$AI$125,8),0,VLOOKUP(A406,Z$12:$AI$125,8))</f>
        <v>5</v>
      </c>
      <c r="S406" s="45">
        <f>IF(R406&gt;0,VLOOKUP(R406,Y$12:$AH$125,7),0)</f>
        <v>5.8823E-2</v>
      </c>
      <c r="T406" s="40">
        <f t="shared" si="135"/>
        <v>588.23</v>
      </c>
      <c r="U406" s="40">
        <f t="shared" ca="1" si="131"/>
        <v>628.56860000000006</v>
      </c>
      <c r="V406" s="46" t="str">
        <f t="shared" si="136"/>
        <v>A+J=</v>
      </c>
      <c r="W406" s="47">
        <f t="shared" si="137"/>
        <v>43850</v>
      </c>
      <c r="X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</row>
    <row r="407" spans="1:182" x14ac:dyDescent="0.15">
      <c r="A407" s="38">
        <f t="shared" si="132"/>
        <v>43851</v>
      </c>
      <c r="B407" s="39">
        <f t="shared" ca="1" si="138"/>
        <v>9413.7643540600002</v>
      </c>
      <c r="C407" s="40">
        <f t="shared" si="133"/>
        <v>9411.77</v>
      </c>
      <c r="D407" s="41">
        <f ca="1">IF(A407&lt;$B$1,VLOOKUP(A407,[1]DI!$A$4:$B$15000,2,FALSE),0)</f>
        <v>4.4000000000000004E-2</v>
      </c>
      <c r="E407" s="40">
        <f t="shared" ca="1" si="139"/>
        <v>1.7089000000000001E-4</v>
      </c>
      <c r="F407" s="42">
        <f t="shared" si="134"/>
        <v>1.24</v>
      </c>
      <c r="G407" s="43">
        <f t="shared" ca="1" si="140"/>
        <v>1.0002119035999999</v>
      </c>
      <c r="H407" s="40">
        <f ca="1">TRUNC(PRODUCT(G$10:G406),15)</f>
        <v>1.07968892686681</v>
      </c>
      <c r="I407" s="40">
        <f t="shared" ca="1" si="141"/>
        <v>1.0794601853674699</v>
      </c>
      <c r="J407" s="40">
        <f t="shared" ca="1" si="142"/>
        <v>1.0002119</v>
      </c>
      <c r="K407" s="21" t="s">
        <v>65</v>
      </c>
      <c r="L407" s="21" t="s">
        <v>65</v>
      </c>
      <c r="M407" s="21" t="s">
        <v>65</v>
      </c>
      <c r="N407" s="21" t="s">
        <v>65</v>
      </c>
      <c r="O407" s="21" t="s">
        <v>65</v>
      </c>
      <c r="P407" s="21" t="s">
        <v>65</v>
      </c>
      <c r="Q407" s="40">
        <f t="shared" ca="1" si="130"/>
        <v>1.99435406</v>
      </c>
      <c r="R407" s="44">
        <f>IF(VLOOKUP(A407,$Z$12:$AI$125,8)=VLOOKUP(A406,$Z$12:$AI$125,8),0,VLOOKUP(A407,Z$12:$AI$125,8))</f>
        <v>0</v>
      </c>
      <c r="S407" s="45">
        <f>IF(R407&gt;0,VLOOKUP(R407,Y$12:$AH$125,7),0)</f>
        <v>0</v>
      </c>
      <c r="T407" s="40">
        <f t="shared" si="135"/>
        <v>0</v>
      </c>
      <c r="U407" s="40">
        <f t="shared" ca="1" si="131"/>
        <v>1.99435406</v>
      </c>
      <c r="V407" s="46" t="str">
        <f t="shared" si="136"/>
        <v>J=</v>
      </c>
      <c r="W407" s="47">
        <f t="shared" si="137"/>
        <v>43941</v>
      </c>
      <c r="X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</row>
    <row r="408" spans="1:182" x14ac:dyDescent="0.15">
      <c r="A408" s="38">
        <f t="shared" si="132"/>
        <v>43852</v>
      </c>
      <c r="B408" s="39">
        <f t="shared" ca="1" si="138"/>
        <v>9415.7591787100009</v>
      </c>
      <c r="C408" s="40">
        <f t="shared" si="133"/>
        <v>9411.77</v>
      </c>
      <c r="D408" s="41">
        <f ca="1">IF(A408&lt;$B$1,VLOOKUP(A408,[1]DI!$A$4:$B$15000,2,FALSE),0)</f>
        <v>4.4000000000000004E-2</v>
      </c>
      <c r="E408" s="40">
        <f t="shared" ca="1" si="139"/>
        <v>1.7089000000000001E-4</v>
      </c>
      <c r="F408" s="42">
        <f t="shared" si="134"/>
        <v>1.24</v>
      </c>
      <c r="G408" s="43">
        <f t="shared" ca="1" si="140"/>
        <v>1.0002119035999999</v>
      </c>
      <c r="H408" s="40">
        <f ca="1">TRUNC(PRODUCT(G$10:G407),15)</f>
        <v>1.07991771683729</v>
      </c>
      <c r="I408" s="40">
        <f t="shared" ca="1" si="141"/>
        <v>1.0794601853674699</v>
      </c>
      <c r="J408" s="40">
        <f t="shared" ca="1" si="142"/>
        <v>1.00042385</v>
      </c>
      <c r="K408" s="21" t="s">
        <v>65</v>
      </c>
      <c r="L408" s="21" t="s">
        <v>65</v>
      </c>
      <c r="M408" s="21" t="s">
        <v>65</v>
      </c>
      <c r="N408" s="21" t="s">
        <v>65</v>
      </c>
      <c r="O408" s="21" t="s">
        <v>65</v>
      </c>
      <c r="P408" s="21" t="s">
        <v>65</v>
      </c>
      <c r="Q408" s="40">
        <f t="shared" ca="1" si="130"/>
        <v>3.98917871</v>
      </c>
      <c r="R408" s="44">
        <f>IF(VLOOKUP(A408,$Z$12:$AI$125,8)=VLOOKUP(A407,$Z$12:$AI$125,8),0,VLOOKUP(A408,Z$12:$AI$125,8))</f>
        <v>0</v>
      </c>
      <c r="S408" s="45">
        <f>IF(R408&gt;0,VLOOKUP(R408,Y$12:$AH$125,7),0)</f>
        <v>0</v>
      </c>
      <c r="T408" s="40">
        <f t="shared" si="135"/>
        <v>0</v>
      </c>
      <c r="U408" s="40">
        <f t="shared" ca="1" si="131"/>
        <v>3.98917871</v>
      </c>
      <c r="V408" s="46" t="str">
        <f t="shared" si="136"/>
        <v>J=</v>
      </c>
      <c r="W408" s="47">
        <f t="shared" si="137"/>
        <v>43941</v>
      </c>
      <c r="X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</row>
    <row r="409" spans="1:182" x14ac:dyDescent="0.15">
      <c r="A409" s="38">
        <f t="shared" si="132"/>
        <v>43853</v>
      </c>
      <c r="B409" s="39">
        <f t="shared" ca="1" si="138"/>
        <v>9417.7544739500008</v>
      </c>
      <c r="C409" s="40">
        <f t="shared" si="133"/>
        <v>9411.77</v>
      </c>
      <c r="D409" s="41">
        <f ca="1">IF(A409&lt;$B$1,VLOOKUP(A409,[1]DI!$A$4:$B$15000,2,FALSE),0)</f>
        <v>4.4000000000000004E-2</v>
      </c>
      <c r="E409" s="40">
        <f t="shared" ca="1" si="139"/>
        <v>1.7089000000000001E-4</v>
      </c>
      <c r="F409" s="42">
        <f t="shared" si="134"/>
        <v>1.24</v>
      </c>
      <c r="G409" s="43">
        <f t="shared" ca="1" si="140"/>
        <v>1.0002119035999999</v>
      </c>
      <c r="H409" s="40">
        <f ca="1">TRUNC(PRODUCT(G$10:G408),15)</f>
        <v>1.08014655528919</v>
      </c>
      <c r="I409" s="40">
        <f t="shared" ca="1" si="141"/>
        <v>1.0794601853674699</v>
      </c>
      <c r="J409" s="40">
        <f t="shared" ca="1" si="142"/>
        <v>1.0006358500000001</v>
      </c>
      <c r="K409" s="21" t="s">
        <v>65</v>
      </c>
      <c r="L409" s="21" t="s">
        <v>65</v>
      </c>
      <c r="M409" s="21" t="s">
        <v>65</v>
      </c>
      <c r="N409" s="21" t="s">
        <v>65</v>
      </c>
      <c r="O409" s="21" t="s">
        <v>65</v>
      </c>
      <c r="P409" s="21" t="s">
        <v>65</v>
      </c>
      <c r="Q409" s="40">
        <f t="shared" ca="1" si="130"/>
        <v>5.9844739499999999</v>
      </c>
      <c r="R409" s="44">
        <f>IF(VLOOKUP(A409,$Z$12:$AI$125,8)=VLOOKUP(A408,$Z$12:$AI$125,8),0,VLOOKUP(A409,Z$12:$AI$125,8))</f>
        <v>0</v>
      </c>
      <c r="S409" s="45">
        <f>IF(R409&gt;0,VLOOKUP(R409,Y$12:$AH$125,7),0)</f>
        <v>0</v>
      </c>
      <c r="T409" s="40">
        <f t="shared" si="135"/>
        <v>0</v>
      </c>
      <c r="U409" s="40">
        <f t="shared" ca="1" si="131"/>
        <v>5.9844739499999999</v>
      </c>
      <c r="V409" s="46" t="str">
        <f t="shared" si="136"/>
        <v>J=</v>
      </c>
      <c r="W409" s="47">
        <f t="shared" si="137"/>
        <v>43941</v>
      </c>
      <c r="X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</row>
    <row r="410" spans="1:182" x14ac:dyDescent="0.15">
      <c r="A410" s="38">
        <f t="shared" si="132"/>
        <v>43854</v>
      </c>
      <c r="B410" s="39">
        <f t="shared" ca="1" si="138"/>
        <v>9419.7500515400006</v>
      </c>
      <c r="C410" s="40">
        <f t="shared" si="133"/>
        <v>9411.77</v>
      </c>
      <c r="D410" s="41">
        <f ca="1">IF(A410&lt;$B$1,VLOOKUP(A410,[1]DI!$A$4:$B$15000,2,FALSE),0)</f>
        <v>4.4000000000000004E-2</v>
      </c>
      <c r="E410" s="40">
        <f t="shared" ca="1" si="139"/>
        <v>1.7089000000000001E-4</v>
      </c>
      <c r="F410" s="42">
        <f t="shared" si="134"/>
        <v>1.24</v>
      </c>
      <c r="G410" s="43">
        <f t="shared" ca="1" si="140"/>
        <v>1.0002119035999999</v>
      </c>
      <c r="H410" s="40">
        <f ca="1">TRUNC(PRODUCT(G$10:G409),15)</f>
        <v>1.08037544223278</v>
      </c>
      <c r="I410" s="40">
        <f t="shared" ca="1" si="141"/>
        <v>1.0794601853674699</v>
      </c>
      <c r="J410" s="40">
        <f t="shared" ca="1" si="142"/>
        <v>1.00084788</v>
      </c>
      <c r="K410" s="21" t="s">
        <v>65</v>
      </c>
      <c r="L410" s="21" t="s">
        <v>65</v>
      </c>
      <c r="M410" s="21" t="s">
        <v>65</v>
      </c>
      <c r="N410" s="21" t="s">
        <v>65</v>
      </c>
      <c r="O410" s="21" t="s">
        <v>65</v>
      </c>
      <c r="P410" s="21" t="s">
        <v>65</v>
      </c>
      <c r="Q410" s="40">
        <f t="shared" ca="1" si="130"/>
        <v>7.9800515399999998</v>
      </c>
      <c r="R410" s="44">
        <f>IF(VLOOKUP(A410,$Z$12:$AI$125,8)=VLOOKUP(A409,$Z$12:$AI$125,8),0,VLOOKUP(A410,Z$12:$AI$125,8))</f>
        <v>0</v>
      </c>
      <c r="S410" s="45">
        <f>IF(R410&gt;0,VLOOKUP(R410,Y$12:$AH$125,7),0)</f>
        <v>0</v>
      </c>
      <c r="T410" s="40">
        <f t="shared" si="135"/>
        <v>0</v>
      </c>
      <c r="U410" s="40">
        <f t="shared" ca="1" si="131"/>
        <v>7.9800515399999998</v>
      </c>
      <c r="V410" s="46" t="str">
        <f t="shared" si="136"/>
        <v>J=</v>
      </c>
      <c r="W410" s="47">
        <f t="shared" si="137"/>
        <v>43941</v>
      </c>
      <c r="X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</row>
    <row r="411" spans="1:182" x14ac:dyDescent="0.15">
      <c r="A411" s="38">
        <f t="shared" si="132"/>
        <v>43855</v>
      </c>
      <c r="B411" s="39">
        <f t="shared" ca="1" si="138"/>
        <v>9421.7461938400011</v>
      </c>
      <c r="C411" s="40">
        <f t="shared" si="133"/>
        <v>9411.77</v>
      </c>
      <c r="D411" s="41">
        <f ca="1">IF(A411&lt;$B$1,VLOOKUP(A411,[1]DI!$A$4:$B$15000,2,FALSE),0)</f>
        <v>0</v>
      </c>
      <c r="E411" s="40">
        <f t="shared" ca="1" si="139"/>
        <v>0</v>
      </c>
      <c r="F411" s="42">
        <f t="shared" si="134"/>
        <v>1.24</v>
      </c>
      <c r="G411" s="43">
        <f t="shared" ca="1" si="140"/>
        <v>1</v>
      </c>
      <c r="H411" s="40">
        <f ca="1">TRUNC(PRODUCT(G$10:G410),15)</f>
        <v>1.0806043776783401</v>
      </c>
      <c r="I411" s="40">
        <f t="shared" ca="1" si="141"/>
        <v>1.0794601853674699</v>
      </c>
      <c r="J411" s="40">
        <f t="shared" ca="1" si="142"/>
        <v>1.00105997</v>
      </c>
      <c r="K411" s="21" t="s">
        <v>65</v>
      </c>
      <c r="L411" s="21" t="s">
        <v>65</v>
      </c>
      <c r="M411" s="21" t="s">
        <v>65</v>
      </c>
      <c r="N411" s="21" t="s">
        <v>65</v>
      </c>
      <c r="O411" s="21" t="s">
        <v>65</v>
      </c>
      <c r="P411" s="21" t="s">
        <v>65</v>
      </c>
      <c r="Q411" s="40">
        <f t="shared" ca="1" si="130"/>
        <v>9.9761938400000005</v>
      </c>
      <c r="R411" s="44">
        <f>IF(VLOOKUP(A411,$Z$12:$AI$125,8)=VLOOKUP(A410,$Z$12:$AI$125,8),0,VLOOKUP(A411,Z$12:$AI$125,8))</f>
        <v>0</v>
      </c>
      <c r="S411" s="45">
        <f>IF(R411&gt;0,VLOOKUP(R411,Y$12:$AH$125,7),0)</f>
        <v>0</v>
      </c>
      <c r="T411" s="40">
        <f t="shared" si="135"/>
        <v>0</v>
      </c>
      <c r="U411" s="40">
        <f t="shared" ca="1" si="131"/>
        <v>9.9761938400000005</v>
      </c>
      <c r="V411" s="46" t="str">
        <f t="shared" si="136"/>
        <v>J=</v>
      </c>
      <c r="W411" s="47">
        <f t="shared" si="137"/>
        <v>43941</v>
      </c>
      <c r="X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</row>
    <row r="412" spans="1:182" x14ac:dyDescent="0.15">
      <c r="A412" s="38">
        <f t="shared" si="132"/>
        <v>43856</v>
      </c>
      <c r="B412" s="39">
        <f t="shared" ca="1" si="138"/>
        <v>9421.7461938400011</v>
      </c>
      <c r="C412" s="40">
        <f t="shared" si="133"/>
        <v>9411.77</v>
      </c>
      <c r="D412" s="41">
        <f ca="1">IF(A412&lt;$B$1,VLOOKUP(A412,[1]DI!$A$4:$B$15000,2,FALSE),0)</f>
        <v>0</v>
      </c>
      <c r="E412" s="40">
        <f t="shared" ca="1" si="139"/>
        <v>0</v>
      </c>
      <c r="F412" s="42">
        <f t="shared" si="134"/>
        <v>1.24</v>
      </c>
      <c r="G412" s="43">
        <f t="shared" ca="1" si="140"/>
        <v>1</v>
      </c>
      <c r="H412" s="40">
        <f ca="1">TRUNC(PRODUCT(G$10:G411),15)</f>
        <v>1.0806043776783401</v>
      </c>
      <c r="I412" s="40">
        <f t="shared" ca="1" si="141"/>
        <v>1.0794601853674699</v>
      </c>
      <c r="J412" s="40">
        <f t="shared" ca="1" si="142"/>
        <v>1.00105997</v>
      </c>
      <c r="K412" s="21" t="s">
        <v>65</v>
      </c>
      <c r="L412" s="21" t="s">
        <v>65</v>
      </c>
      <c r="M412" s="21" t="s">
        <v>65</v>
      </c>
      <c r="N412" s="21" t="s">
        <v>65</v>
      </c>
      <c r="O412" s="21" t="s">
        <v>65</v>
      </c>
      <c r="P412" s="21" t="s">
        <v>65</v>
      </c>
      <c r="Q412" s="40">
        <f t="shared" ca="1" si="130"/>
        <v>9.9761938400000005</v>
      </c>
      <c r="R412" s="44">
        <f>IF(VLOOKUP(A412,$Z$12:$AI$125,8)=VLOOKUP(A411,$Z$12:$AI$125,8),0,VLOOKUP(A412,Z$12:$AI$125,8))</f>
        <v>0</v>
      </c>
      <c r="S412" s="45">
        <f>IF(R412&gt;0,VLOOKUP(R412,Y$12:$AH$125,7),0)</f>
        <v>0</v>
      </c>
      <c r="T412" s="40">
        <f t="shared" si="135"/>
        <v>0</v>
      </c>
      <c r="U412" s="40">
        <f t="shared" ca="1" si="131"/>
        <v>9.9761938400000005</v>
      </c>
      <c r="V412" s="46" t="str">
        <f t="shared" si="136"/>
        <v>J=</v>
      </c>
      <c r="W412" s="47">
        <f t="shared" si="137"/>
        <v>43941</v>
      </c>
      <c r="X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</row>
    <row r="413" spans="1:182" x14ac:dyDescent="0.15">
      <c r="A413" s="38">
        <f t="shared" si="132"/>
        <v>43857</v>
      </c>
      <c r="B413" s="39">
        <f t="shared" ca="1" si="138"/>
        <v>9421.7461938400011</v>
      </c>
      <c r="C413" s="40">
        <f t="shared" si="133"/>
        <v>9411.77</v>
      </c>
      <c r="D413" s="41">
        <f ca="1">IF(A413&lt;$B$1,VLOOKUP(A413,[1]DI!$A$4:$B$15000,2,FALSE),0)</f>
        <v>4.4000000000000004E-2</v>
      </c>
      <c r="E413" s="40">
        <f t="shared" ca="1" si="139"/>
        <v>1.7089000000000001E-4</v>
      </c>
      <c r="F413" s="42">
        <f t="shared" si="134"/>
        <v>1.24</v>
      </c>
      <c r="G413" s="43">
        <f t="shared" ca="1" si="140"/>
        <v>1.0002119035999999</v>
      </c>
      <c r="H413" s="40">
        <f ca="1">TRUNC(PRODUCT(G$10:G412),15)</f>
        <v>1.0806043776783401</v>
      </c>
      <c r="I413" s="40">
        <f t="shared" ca="1" si="141"/>
        <v>1.0794601853674699</v>
      </c>
      <c r="J413" s="40">
        <f t="shared" ca="1" si="142"/>
        <v>1.00105997</v>
      </c>
      <c r="K413" s="21" t="s">
        <v>65</v>
      </c>
      <c r="L413" s="21" t="s">
        <v>65</v>
      </c>
      <c r="M413" s="21" t="s">
        <v>65</v>
      </c>
      <c r="N413" s="21" t="s">
        <v>65</v>
      </c>
      <c r="O413" s="21" t="s">
        <v>65</v>
      </c>
      <c r="P413" s="21" t="s">
        <v>65</v>
      </c>
      <c r="Q413" s="40">
        <f t="shared" ca="1" si="130"/>
        <v>9.9761938400000005</v>
      </c>
      <c r="R413" s="44">
        <f>IF(VLOOKUP(A413,$Z$12:$AI$125,8)=VLOOKUP(A412,$Z$12:$AI$125,8),0,VLOOKUP(A413,Z$12:$AI$125,8))</f>
        <v>0</v>
      </c>
      <c r="S413" s="45">
        <f>IF(R413&gt;0,VLOOKUP(R413,Y$12:$AH$125,7),0)</f>
        <v>0</v>
      </c>
      <c r="T413" s="40">
        <f t="shared" si="135"/>
        <v>0</v>
      </c>
      <c r="U413" s="40">
        <f t="shared" ca="1" si="131"/>
        <v>9.9761938400000005</v>
      </c>
      <c r="V413" s="46" t="str">
        <f t="shared" si="136"/>
        <v>J=</v>
      </c>
      <c r="W413" s="47">
        <f t="shared" si="137"/>
        <v>43941</v>
      </c>
      <c r="X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</row>
    <row r="414" spans="1:182" x14ac:dyDescent="0.15">
      <c r="A414" s="38">
        <f t="shared" si="132"/>
        <v>43858</v>
      </c>
      <c r="B414" s="39">
        <f t="shared" ca="1" si="138"/>
        <v>9423.742712610001</v>
      </c>
      <c r="C414" s="40">
        <f t="shared" si="133"/>
        <v>9411.77</v>
      </c>
      <c r="D414" s="41">
        <f ca="1">IF(A414&lt;$B$1,VLOOKUP(A414,[1]DI!$A$4:$B$15000,2,FALSE),0)</f>
        <v>4.4000000000000004E-2</v>
      </c>
      <c r="E414" s="40">
        <f t="shared" ca="1" si="139"/>
        <v>1.7089000000000001E-4</v>
      </c>
      <c r="F414" s="42">
        <f t="shared" si="134"/>
        <v>1.24</v>
      </c>
      <c r="G414" s="43">
        <f t="shared" ca="1" si="140"/>
        <v>1.0002119035999999</v>
      </c>
      <c r="H414" s="40">
        <f ca="1">TRUNC(PRODUCT(G$10:G413),15)</f>
        <v>1.0808333616361501</v>
      </c>
      <c r="I414" s="40">
        <f t="shared" ca="1" si="141"/>
        <v>1.0794601853674699</v>
      </c>
      <c r="J414" s="40">
        <f t="shared" ca="1" si="142"/>
        <v>1.0012721</v>
      </c>
      <c r="K414" s="21" t="s">
        <v>65</v>
      </c>
      <c r="L414" s="21" t="s">
        <v>65</v>
      </c>
      <c r="M414" s="21" t="s">
        <v>65</v>
      </c>
      <c r="N414" s="21" t="s">
        <v>65</v>
      </c>
      <c r="O414" s="21" t="s">
        <v>65</v>
      </c>
      <c r="P414" s="21" t="s">
        <v>65</v>
      </c>
      <c r="Q414" s="40">
        <f t="shared" ca="1" si="130"/>
        <v>11.97271261</v>
      </c>
      <c r="R414" s="44">
        <f>IF(VLOOKUP(A414,$Z$12:$AI$125,8)=VLOOKUP(A413,$Z$12:$AI$125,8),0,VLOOKUP(A414,Z$12:$AI$125,8))</f>
        <v>0</v>
      </c>
      <c r="S414" s="45">
        <f>IF(R414&gt;0,VLOOKUP(R414,Y$12:$AH$125,7),0)</f>
        <v>0</v>
      </c>
      <c r="T414" s="40">
        <f t="shared" si="135"/>
        <v>0</v>
      </c>
      <c r="U414" s="40">
        <f t="shared" ca="1" si="131"/>
        <v>11.97271261</v>
      </c>
      <c r="V414" s="46" t="str">
        <f t="shared" si="136"/>
        <v>J=</v>
      </c>
      <c r="W414" s="47">
        <f t="shared" si="137"/>
        <v>43941</v>
      </c>
      <c r="X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</row>
    <row r="415" spans="1:182" x14ac:dyDescent="0.15">
      <c r="A415" s="38">
        <f t="shared" si="132"/>
        <v>43859</v>
      </c>
      <c r="B415" s="39">
        <f t="shared" ca="1" si="138"/>
        <v>9425.7396078500005</v>
      </c>
      <c r="C415" s="40">
        <f t="shared" si="133"/>
        <v>9411.77</v>
      </c>
      <c r="D415" s="41">
        <f ca="1">IF(A415&lt;$B$1,VLOOKUP(A415,[1]DI!$A$4:$B$15000,2,FALSE),0)</f>
        <v>4.4000000000000004E-2</v>
      </c>
      <c r="E415" s="40">
        <f t="shared" ca="1" si="139"/>
        <v>1.7089000000000001E-4</v>
      </c>
      <c r="F415" s="42">
        <f t="shared" si="134"/>
        <v>1.24</v>
      </c>
      <c r="G415" s="43">
        <f t="shared" ca="1" si="140"/>
        <v>1.0002119035999999</v>
      </c>
      <c r="H415" s="40">
        <f ca="1">TRUNC(PRODUCT(G$10:G414),15)</f>
        <v>1.0810623941164801</v>
      </c>
      <c r="I415" s="40">
        <f t="shared" ca="1" si="141"/>
        <v>1.0794601853674699</v>
      </c>
      <c r="J415" s="40">
        <f t="shared" ca="1" si="142"/>
        <v>1.00148427</v>
      </c>
      <c r="K415" s="21" t="s">
        <v>65</v>
      </c>
      <c r="L415" s="21" t="s">
        <v>65</v>
      </c>
      <c r="M415" s="21" t="s">
        <v>65</v>
      </c>
      <c r="N415" s="21" t="s">
        <v>65</v>
      </c>
      <c r="O415" s="21" t="s">
        <v>65</v>
      </c>
      <c r="P415" s="21" t="s">
        <v>65</v>
      </c>
      <c r="Q415" s="40">
        <f t="shared" ca="1" si="130"/>
        <v>13.969607849999999</v>
      </c>
      <c r="R415" s="44">
        <f>IF(VLOOKUP(A415,$Z$12:$AI$125,8)=VLOOKUP(A414,$Z$12:$AI$125,8),0,VLOOKUP(A415,Z$12:$AI$125,8))</f>
        <v>0</v>
      </c>
      <c r="S415" s="45">
        <f>IF(R415&gt;0,VLOOKUP(R415,Y$12:$AH$125,7),0)</f>
        <v>0</v>
      </c>
      <c r="T415" s="40">
        <f t="shared" si="135"/>
        <v>0</v>
      </c>
      <c r="U415" s="40">
        <f t="shared" ca="1" si="131"/>
        <v>13.969607849999999</v>
      </c>
      <c r="V415" s="46" t="str">
        <f t="shared" si="136"/>
        <v>J=</v>
      </c>
      <c r="W415" s="47">
        <f t="shared" si="137"/>
        <v>43941</v>
      </c>
      <c r="X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</row>
    <row r="416" spans="1:182" x14ac:dyDescent="0.15">
      <c r="A416" s="38">
        <f t="shared" si="132"/>
        <v>43860</v>
      </c>
      <c r="B416" s="39">
        <f t="shared" ca="1" si="138"/>
        <v>9427.736973680001</v>
      </c>
      <c r="C416" s="40">
        <f t="shared" si="133"/>
        <v>9411.77</v>
      </c>
      <c r="D416" s="41">
        <f ca="1">IF(A416&lt;$B$1,VLOOKUP(A416,[1]DI!$A$4:$B$15000,2,FALSE),0)</f>
        <v>4.4000000000000004E-2</v>
      </c>
      <c r="E416" s="40">
        <f t="shared" ca="1" si="139"/>
        <v>1.7089000000000001E-4</v>
      </c>
      <c r="F416" s="42">
        <f t="shared" si="134"/>
        <v>1.24</v>
      </c>
      <c r="G416" s="43">
        <f t="shared" ca="1" si="140"/>
        <v>1.0002119035999999</v>
      </c>
      <c r="H416" s="40">
        <f ca="1">TRUNC(PRODUCT(G$10:G415),15)</f>
        <v>1.0812914751296201</v>
      </c>
      <c r="I416" s="40">
        <f t="shared" ca="1" si="141"/>
        <v>1.0794601853674699</v>
      </c>
      <c r="J416" s="40">
        <f t="shared" ca="1" si="142"/>
        <v>1.0016964900000001</v>
      </c>
      <c r="K416" s="21" t="s">
        <v>65</v>
      </c>
      <c r="L416" s="21" t="s">
        <v>65</v>
      </c>
      <c r="M416" s="21" t="s">
        <v>65</v>
      </c>
      <c r="N416" s="21" t="s">
        <v>65</v>
      </c>
      <c r="O416" s="21" t="s">
        <v>65</v>
      </c>
      <c r="P416" s="21" t="s">
        <v>65</v>
      </c>
      <c r="Q416" s="40">
        <f t="shared" ca="1" si="130"/>
        <v>15.966973680000001</v>
      </c>
      <c r="R416" s="44">
        <f>IF(VLOOKUP(A416,$Z$12:$AI$125,8)=VLOOKUP(A415,$Z$12:$AI$125,8),0,VLOOKUP(A416,Z$12:$AI$125,8))</f>
        <v>0</v>
      </c>
      <c r="S416" s="45">
        <f>IF(R416&gt;0,VLOOKUP(R416,Y$12:$AH$125,7),0)</f>
        <v>0</v>
      </c>
      <c r="T416" s="40">
        <f t="shared" si="135"/>
        <v>0</v>
      </c>
      <c r="U416" s="40">
        <f t="shared" ca="1" si="131"/>
        <v>15.966973680000001</v>
      </c>
      <c r="V416" s="46" t="str">
        <f t="shared" si="136"/>
        <v>J=</v>
      </c>
      <c r="W416" s="47">
        <f t="shared" si="137"/>
        <v>43941</v>
      </c>
      <c r="X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</row>
    <row r="417" spans="1:185" x14ac:dyDescent="0.15">
      <c r="A417" s="38">
        <f t="shared" si="132"/>
        <v>43861</v>
      </c>
      <c r="B417" s="39">
        <f t="shared" ca="1" si="138"/>
        <v>9429.7347159800011</v>
      </c>
      <c r="C417" s="40">
        <f t="shared" si="133"/>
        <v>9411.77</v>
      </c>
      <c r="D417" s="41">
        <f ca="1">IF(A417&lt;$B$1,VLOOKUP(A417,[1]DI!$A$4:$B$15000,2,FALSE),0)</f>
        <v>4.4000000000000004E-2</v>
      </c>
      <c r="E417" s="40">
        <f t="shared" ca="1" si="139"/>
        <v>1.7089000000000001E-4</v>
      </c>
      <c r="F417" s="42">
        <f t="shared" si="134"/>
        <v>1.24</v>
      </c>
      <c r="G417" s="43">
        <f t="shared" ca="1" si="140"/>
        <v>1.0002119035999999</v>
      </c>
      <c r="H417" s="40">
        <f ca="1">TRUNC(PRODUCT(G$10:G416),15)</f>
        <v>1.0815206046858501</v>
      </c>
      <c r="I417" s="40">
        <f t="shared" ca="1" si="141"/>
        <v>1.0794601853674699</v>
      </c>
      <c r="J417" s="40">
        <f t="shared" ca="1" si="142"/>
        <v>1.0019087499999999</v>
      </c>
      <c r="K417" s="21" t="s">
        <v>65</v>
      </c>
      <c r="L417" s="21" t="s">
        <v>65</v>
      </c>
      <c r="M417" s="21" t="s">
        <v>65</v>
      </c>
      <c r="N417" s="21" t="s">
        <v>65</v>
      </c>
      <c r="O417" s="21" t="s">
        <v>65</v>
      </c>
      <c r="P417" s="21" t="s">
        <v>65</v>
      </c>
      <c r="Q417" s="40">
        <f t="shared" ca="1" si="130"/>
        <v>17.964715980000001</v>
      </c>
      <c r="R417" s="44">
        <f>IF(VLOOKUP(A417,$Z$12:$AI$125,8)=VLOOKUP(A416,$Z$12:$AI$125,8),0,VLOOKUP(A417,Z$12:$AI$125,8))</f>
        <v>0</v>
      </c>
      <c r="S417" s="45">
        <f>IF(R417&gt;0,VLOOKUP(R417,Y$12:$AH$125,7),0)</f>
        <v>0</v>
      </c>
      <c r="T417" s="40">
        <f t="shared" si="135"/>
        <v>0</v>
      </c>
      <c r="U417" s="40">
        <f t="shared" ca="1" si="131"/>
        <v>17.964715980000001</v>
      </c>
      <c r="V417" s="46" t="str">
        <f t="shared" si="136"/>
        <v>J=</v>
      </c>
      <c r="W417" s="47">
        <f t="shared" si="137"/>
        <v>43941</v>
      </c>
      <c r="X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</row>
    <row r="418" spans="1:185" x14ac:dyDescent="0.15">
      <c r="A418" s="38">
        <f t="shared" si="132"/>
        <v>43862</v>
      </c>
      <c r="B418" s="39">
        <f t="shared" ca="1" si="138"/>
        <v>9431.7329288700003</v>
      </c>
      <c r="C418" s="40">
        <f t="shared" si="133"/>
        <v>9411.77</v>
      </c>
      <c r="D418" s="41">
        <f ca="1">IF(A418&lt;$B$1,VLOOKUP(A418,[1]DI!$A$4:$B$15000,2,FALSE),0)</f>
        <v>0</v>
      </c>
      <c r="E418" s="40">
        <f t="shared" ca="1" si="139"/>
        <v>0</v>
      </c>
      <c r="F418" s="42">
        <f t="shared" si="134"/>
        <v>1.24</v>
      </c>
      <c r="G418" s="43">
        <f t="shared" ca="1" si="140"/>
        <v>1</v>
      </c>
      <c r="H418" s="40">
        <f ca="1">TRUNC(PRODUCT(G$10:G417),15)</f>
        <v>1.0817497827954501</v>
      </c>
      <c r="I418" s="40">
        <f t="shared" ca="1" si="141"/>
        <v>1.0794601853674699</v>
      </c>
      <c r="J418" s="40">
        <f t="shared" ca="1" si="142"/>
        <v>1.0021210599999999</v>
      </c>
      <c r="K418" s="21" t="s">
        <v>65</v>
      </c>
      <c r="L418" s="21" t="s">
        <v>65</v>
      </c>
      <c r="M418" s="21" t="s">
        <v>65</v>
      </c>
      <c r="N418" s="21" t="s">
        <v>65</v>
      </c>
      <c r="O418" s="21" t="s">
        <v>65</v>
      </c>
      <c r="P418" s="21" t="s">
        <v>65</v>
      </c>
      <c r="Q418" s="40">
        <f t="shared" ca="1" si="130"/>
        <v>19.962928869999999</v>
      </c>
      <c r="R418" s="44">
        <f>IF(VLOOKUP(A418,$Z$12:$AI$125,8)=VLOOKUP(A417,$Z$12:$AI$125,8),0,VLOOKUP(A418,Z$12:$AI$125,8))</f>
        <v>0</v>
      </c>
      <c r="S418" s="45">
        <f>IF(R418&gt;0,VLOOKUP(R418,Y$12:$AH$125,7),0)</f>
        <v>0</v>
      </c>
      <c r="T418" s="40">
        <f t="shared" si="135"/>
        <v>0</v>
      </c>
      <c r="U418" s="40">
        <f t="shared" ca="1" si="131"/>
        <v>19.962928869999999</v>
      </c>
      <c r="V418" s="46" t="str">
        <f t="shared" si="136"/>
        <v>J=</v>
      </c>
      <c r="W418" s="47">
        <f t="shared" si="137"/>
        <v>43941</v>
      </c>
      <c r="X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</row>
    <row r="419" spans="1:185" x14ac:dyDescent="0.15">
      <c r="A419" s="38">
        <f t="shared" si="132"/>
        <v>43863</v>
      </c>
      <c r="B419" s="39">
        <f t="shared" ca="1" si="138"/>
        <v>9431.7329288700003</v>
      </c>
      <c r="C419" s="40">
        <f t="shared" si="133"/>
        <v>9411.77</v>
      </c>
      <c r="D419" s="41">
        <f ca="1">IF(A419&lt;$B$1,VLOOKUP(A419,[1]DI!$A$4:$B$15000,2,FALSE),0)</f>
        <v>0</v>
      </c>
      <c r="E419" s="40">
        <f t="shared" ca="1" si="139"/>
        <v>0</v>
      </c>
      <c r="F419" s="42">
        <f t="shared" si="134"/>
        <v>1.24</v>
      </c>
      <c r="G419" s="43">
        <f t="shared" ca="1" si="140"/>
        <v>1</v>
      </c>
      <c r="H419" s="40">
        <f ca="1">TRUNC(PRODUCT(G$10:G418),15)</f>
        <v>1.0817497827954501</v>
      </c>
      <c r="I419" s="40">
        <f t="shared" ca="1" si="141"/>
        <v>1.0794601853674699</v>
      </c>
      <c r="J419" s="40">
        <f t="shared" ca="1" si="142"/>
        <v>1.0021210599999999</v>
      </c>
      <c r="K419" s="21" t="s">
        <v>65</v>
      </c>
      <c r="L419" s="21" t="s">
        <v>65</v>
      </c>
      <c r="M419" s="21" t="s">
        <v>65</v>
      </c>
      <c r="N419" s="21" t="s">
        <v>65</v>
      </c>
      <c r="O419" s="21" t="s">
        <v>65</v>
      </c>
      <c r="P419" s="21" t="s">
        <v>65</v>
      </c>
      <c r="Q419" s="40">
        <f t="shared" ca="1" si="130"/>
        <v>19.962928869999999</v>
      </c>
      <c r="R419" s="44">
        <f>IF(VLOOKUP(A419,$Z$12:$AI$125,8)=VLOOKUP(A418,$Z$12:$AI$125,8),0,VLOOKUP(A419,Z$12:$AI$125,8))</f>
        <v>0</v>
      </c>
      <c r="S419" s="45">
        <f>IF(R419&gt;0,VLOOKUP(R419,Y$12:$AH$125,7),0)</f>
        <v>0</v>
      </c>
      <c r="T419" s="40">
        <f t="shared" si="135"/>
        <v>0</v>
      </c>
      <c r="U419" s="40">
        <f t="shared" ca="1" si="131"/>
        <v>19.962928869999999</v>
      </c>
      <c r="V419" s="46" t="str">
        <f t="shared" si="136"/>
        <v>J=</v>
      </c>
      <c r="W419" s="47">
        <f t="shared" si="137"/>
        <v>43941</v>
      </c>
      <c r="X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</row>
    <row r="420" spans="1:185" x14ac:dyDescent="0.15">
      <c r="A420" s="38">
        <f t="shared" si="132"/>
        <v>43864</v>
      </c>
      <c r="B420" s="39">
        <f t="shared" ca="1" si="138"/>
        <v>9431.7329288700003</v>
      </c>
      <c r="C420" s="40">
        <f t="shared" si="133"/>
        <v>9411.77</v>
      </c>
      <c r="D420" s="41">
        <f ca="1">IF(A420&lt;$B$1,VLOOKUP(A420,[1]DI!$A$4:$B$15000,2,FALSE),0)</f>
        <v>4.4000000000000004E-2</v>
      </c>
      <c r="E420" s="40">
        <f t="shared" ca="1" si="139"/>
        <v>1.7089000000000001E-4</v>
      </c>
      <c r="F420" s="42">
        <f t="shared" si="134"/>
        <v>1.24</v>
      </c>
      <c r="G420" s="43">
        <f t="shared" ca="1" si="140"/>
        <v>1.0002119035999999</v>
      </c>
      <c r="H420" s="40">
        <f ca="1">TRUNC(PRODUCT(G$10:G419),15)</f>
        <v>1.0817497827954501</v>
      </c>
      <c r="I420" s="40">
        <f t="shared" ca="1" si="141"/>
        <v>1.0794601853674699</v>
      </c>
      <c r="J420" s="40">
        <f t="shared" ca="1" si="142"/>
        <v>1.0021210599999999</v>
      </c>
      <c r="K420" s="21" t="s">
        <v>65</v>
      </c>
      <c r="L420" s="21" t="s">
        <v>65</v>
      </c>
      <c r="M420" s="21" t="s">
        <v>65</v>
      </c>
      <c r="N420" s="21" t="s">
        <v>65</v>
      </c>
      <c r="O420" s="21" t="s">
        <v>65</v>
      </c>
      <c r="P420" s="21" t="s">
        <v>65</v>
      </c>
      <c r="Q420" s="40">
        <f t="shared" ca="1" si="130"/>
        <v>19.962928869999999</v>
      </c>
      <c r="R420" s="44">
        <f>IF(VLOOKUP(A420,$Z$12:$AI$125,8)=VLOOKUP(A419,$Z$12:$AI$125,8),0,VLOOKUP(A420,Z$12:$AI$125,8))</f>
        <v>0</v>
      </c>
      <c r="S420" s="45">
        <f>IF(R420&gt;0,VLOOKUP(R420,Y$12:$AH$125,7),0)</f>
        <v>0</v>
      </c>
      <c r="T420" s="40">
        <f t="shared" si="135"/>
        <v>0</v>
      </c>
      <c r="U420" s="40">
        <f t="shared" ca="1" si="131"/>
        <v>19.962928869999999</v>
      </c>
      <c r="V420" s="46" t="str">
        <f t="shared" si="136"/>
        <v>J=</v>
      </c>
      <c r="W420" s="47">
        <f t="shared" si="137"/>
        <v>43941</v>
      </c>
      <c r="X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</row>
    <row r="421" spans="1:185" x14ac:dyDescent="0.15">
      <c r="A421" s="38">
        <f t="shared" si="132"/>
        <v>43865</v>
      </c>
      <c r="B421" s="39">
        <f t="shared" ca="1" si="138"/>
        <v>9433.7315182300008</v>
      </c>
      <c r="C421" s="40">
        <f t="shared" si="133"/>
        <v>9411.77</v>
      </c>
      <c r="D421" s="41">
        <f ca="1">IF(A421&lt;$B$1,VLOOKUP(A421,[1]DI!$A$4:$B$15000,2,FALSE),0)</f>
        <v>4.4000000000000004E-2</v>
      </c>
      <c r="E421" s="40">
        <f t="shared" ca="1" si="139"/>
        <v>1.7089000000000001E-4</v>
      </c>
      <c r="F421" s="42">
        <f t="shared" si="134"/>
        <v>1.24</v>
      </c>
      <c r="G421" s="43">
        <f t="shared" ca="1" si="140"/>
        <v>1.0002119035999999</v>
      </c>
      <c r="H421" s="40">
        <f ca="1">TRUNC(PRODUCT(G$10:G420),15)</f>
        <v>1.08197900946873</v>
      </c>
      <c r="I421" s="40">
        <f t="shared" ca="1" si="141"/>
        <v>1.0794601853674699</v>
      </c>
      <c r="J421" s="40">
        <f t="shared" ca="1" si="142"/>
        <v>1.0023334100000001</v>
      </c>
      <c r="K421" s="21" t="s">
        <v>65</v>
      </c>
      <c r="L421" s="21" t="s">
        <v>65</v>
      </c>
      <c r="M421" s="21" t="s">
        <v>65</v>
      </c>
      <c r="N421" s="21" t="s">
        <v>65</v>
      </c>
      <c r="O421" s="21" t="s">
        <v>65</v>
      </c>
      <c r="P421" s="21" t="s">
        <v>65</v>
      </c>
      <c r="Q421" s="40">
        <f t="shared" ca="1" si="130"/>
        <v>21.961518229999999</v>
      </c>
      <c r="R421" s="44">
        <f>IF(VLOOKUP(A421,$Z$12:$AI$125,8)=VLOOKUP(A420,$Z$12:$AI$125,8),0,VLOOKUP(A421,Z$12:$AI$125,8))</f>
        <v>0</v>
      </c>
      <c r="S421" s="45">
        <f>IF(R421&gt;0,VLOOKUP(R421,Y$12:$AH$125,7),0)</f>
        <v>0</v>
      </c>
      <c r="T421" s="40">
        <f t="shared" si="135"/>
        <v>0</v>
      </c>
      <c r="U421" s="40">
        <f t="shared" ca="1" si="131"/>
        <v>21.961518229999999</v>
      </c>
      <c r="V421" s="46" t="str">
        <f t="shared" si="136"/>
        <v>J=</v>
      </c>
      <c r="W421" s="47">
        <f t="shared" si="137"/>
        <v>43941</v>
      </c>
      <c r="X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</row>
    <row r="422" spans="1:185" x14ac:dyDescent="0.15">
      <c r="A422" s="38">
        <f t="shared" si="132"/>
        <v>43866</v>
      </c>
      <c r="B422" s="39">
        <f t="shared" ca="1" si="138"/>
        <v>9435.7305781800005</v>
      </c>
      <c r="C422" s="40">
        <f t="shared" si="133"/>
        <v>9411.77</v>
      </c>
      <c r="D422" s="41">
        <f ca="1">IF(A422&lt;$B$1,VLOOKUP(A422,[1]DI!$A$4:$B$15000,2,FALSE),0)</f>
        <v>4.4000000000000004E-2</v>
      </c>
      <c r="E422" s="40">
        <f t="shared" ca="1" si="139"/>
        <v>1.7089000000000001E-4</v>
      </c>
      <c r="F422" s="42">
        <f t="shared" si="134"/>
        <v>1.24</v>
      </c>
      <c r="G422" s="43">
        <f t="shared" ca="1" si="140"/>
        <v>1.0002119035999999</v>
      </c>
      <c r="H422" s="40">
        <f ca="1">TRUNC(PRODUCT(G$10:G421),15)</f>
        <v>1.08220828471596</v>
      </c>
      <c r="I422" s="40">
        <f t="shared" ca="1" si="141"/>
        <v>1.0794601853674699</v>
      </c>
      <c r="J422" s="40">
        <f t="shared" ca="1" si="142"/>
        <v>1.00254581</v>
      </c>
      <c r="K422" s="21" t="s">
        <v>65</v>
      </c>
      <c r="L422" s="21" t="s">
        <v>65</v>
      </c>
      <c r="M422" s="21" t="s">
        <v>65</v>
      </c>
      <c r="N422" s="21" t="s">
        <v>65</v>
      </c>
      <c r="O422" s="21" t="s">
        <v>65</v>
      </c>
      <c r="P422" s="21" t="s">
        <v>65</v>
      </c>
      <c r="Q422" s="40">
        <f t="shared" ca="1" si="130"/>
        <v>23.960578179999999</v>
      </c>
      <c r="R422" s="44">
        <f>IF(VLOOKUP(A422,$Z$12:$AI$125,8)=VLOOKUP(A421,$Z$12:$AI$125,8),0,VLOOKUP(A422,Z$12:$AI$125,8))</f>
        <v>0</v>
      </c>
      <c r="S422" s="45">
        <f>IF(R422&gt;0,VLOOKUP(R422,Y$12:$AH$125,7),0)</f>
        <v>0</v>
      </c>
      <c r="T422" s="40">
        <f t="shared" si="135"/>
        <v>0</v>
      </c>
      <c r="U422" s="40">
        <f t="shared" ca="1" si="131"/>
        <v>23.960578179999999</v>
      </c>
      <c r="V422" s="46" t="str">
        <f t="shared" si="136"/>
        <v>J=</v>
      </c>
      <c r="W422" s="47">
        <f t="shared" si="137"/>
        <v>43941</v>
      </c>
      <c r="X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</row>
    <row r="423" spans="1:185" x14ac:dyDescent="0.15">
      <c r="A423" s="38">
        <f t="shared" si="132"/>
        <v>43867</v>
      </c>
      <c r="B423" s="39">
        <f t="shared" ca="1" si="138"/>
        <v>9437.7300145999998</v>
      </c>
      <c r="C423" s="40">
        <f t="shared" si="133"/>
        <v>9411.77</v>
      </c>
      <c r="D423" s="41">
        <f ca="1">IF(A423&lt;$B$1,VLOOKUP(A423,[1]DI!$A$4:$B$15000,2,FALSE),0)</f>
        <v>4.1500000000000002E-2</v>
      </c>
      <c r="E423" s="40">
        <f t="shared" ca="1" si="139"/>
        <v>1.6137000000000001E-4</v>
      </c>
      <c r="F423" s="42">
        <f t="shared" si="134"/>
        <v>1.24</v>
      </c>
      <c r="G423" s="43">
        <f t="shared" ca="1" si="140"/>
        <v>1.0002000987999999</v>
      </c>
      <c r="H423" s="40">
        <f ca="1">TRUNC(PRODUCT(G$10:G422),15)</f>
        <v>1.0824376085474401</v>
      </c>
      <c r="I423" s="40">
        <f t="shared" ca="1" si="141"/>
        <v>1.0794601853674699</v>
      </c>
      <c r="J423" s="40">
        <f t="shared" ca="1" si="142"/>
        <v>1.0027582500000001</v>
      </c>
      <c r="K423" s="21" t="s">
        <v>65</v>
      </c>
      <c r="L423" s="21" t="s">
        <v>65</v>
      </c>
      <c r="M423" s="21" t="s">
        <v>65</v>
      </c>
      <c r="N423" s="21" t="s">
        <v>65</v>
      </c>
      <c r="O423" s="21" t="s">
        <v>65</v>
      </c>
      <c r="P423" s="21" t="s">
        <v>65</v>
      </c>
      <c r="Q423" s="40">
        <f t="shared" ca="1" si="130"/>
        <v>25.960014600000001</v>
      </c>
      <c r="R423" s="44">
        <f>IF(VLOOKUP(A423,$Z$12:$AI$125,8)=VLOOKUP(A422,$Z$12:$AI$125,8),0,VLOOKUP(A423,Z$12:$AI$125,8))</f>
        <v>0</v>
      </c>
      <c r="S423" s="45">
        <f>IF(R423&gt;0,VLOOKUP(R423,Y$12:$AH$125,7),0)</f>
        <v>0</v>
      </c>
      <c r="T423" s="40">
        <f t="shared" si="135"/>
        <v>0</v>
      </c>
      <c r="U423" s="40">
        <f t="shared" ca="1" si="131"/>
        <v>25.960014600000001</v>
      </c>
      <c r="V423" s="46" t="str">
        <f t="shared" si="136"/>
        <v>J=</v>
      </c>
      <c r="W423" s="47">
        <f t="shared" si="137"/>
        <v>43941</v>
      </c>
      <c r="X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</row>
    <row r="424" spans="1:185" x14ac:dyDescent="0.15">
      <c r="A424" s="38">
        <f t="shared" si="132"/>
        <v>43868</v>
      </c>
      <c r="B424" s="39">
        <f t="shared" ca="1" si="138"/>
        <v>9439.6184862500013</v>
      </c>
      <c r="C424" s="40">
        <f t="shared" si="133"/>
        <v>9411.77</v>
      </c>
      <c r="D424" s="41">
        <f ca="1">IF(A424&lt;$B$1,VLOOKUP(A424,[1]DI!$A$4:$B$15000,2,FALSE),0)</f>
        <v>4.1500000000000002E-2</v>
      </c>
      <c r="E424" s="40">
        <f t="shared" ca="1" si="139"/>
        <v>1.6137000000000001E-4</v>
      </c>
      <c r="F424" s="42">
        <f t="shared" si="134"/>
        <v>1.24</v>
      </c>
      <c r="G424" s="43">
        <f t="shared" ca="1" si="140"/>
        <v>1.0002000987999999</v>
      </c>
      <c r="H424" s="40">
        <f ca="1">TRUNC(PRODUCT(G$10:G423),15)</f>
        <v>1.0826542030139901</v>
      </c>
      <c r="I424" s="40">
        <f t="shared" ca="1" si="141"/>
        <v>1.0794601853674699</v>
      </c>
      <c r="J424" s="40">
        <f t="shared" ca="1" si="142"/>
        <v>1.0029589000000001</v>
      </c>
      <c r="K424" s="21" t="s">
        <v>65</v>
      </c>
      <c r="L424" s="21" t="s">
        <v>65</v>
      </c>
      <c r="M424" s="21" t="s">
        <v>65</v>
      </c>
      <c r="N424" s="21" t="s">
        <v>65</v>
      </c>
      <c r="O424" s="21" t="s">
        <v>65</v>
      </c>
      <c r="P424" s="21" t="s">
        <v>65</v>
      </c>
      <c r="Q424" s="40">
        <f t="shared" ca="1" si="130"/>
        <v>27.848486250000001</v>
      </c>
      <c r="R424" s="44">
        <f>IF(VLOOKUP(A424,$Z$12:$AI$125,8)=VLOOKUP(A423,$Z$12:$AI$125,8),0,VLOOKUP(A424,Z$12:$AI$125,8))</f>
        <v>0</v>
      </c>
      <c r="S424" s="45">
        <f>IF(R424&gt;0,VLOOKUP(R424,Y$12:$AH$125,7),0)</f>
        <v>0</v>
      </c>
      <c r="T424" s="40">
        <f t="shared" si="135"/>
        <v>0</v>
      </c>
      <c r="U424" s="40">
        <f t="shared" ca="1" si="131"/>
        <v>27.848486250000001</v>
      </c>
      <c r="V424" s="46" t="str">
        <f t="shared" si="136"/>
        <v>J=</v>
      </c>
      <c r="W424" s="47">
        <f t="shared" si="137"/>
        <v>43941</v>
      </c>
      <c r="X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</row>
    <row r="425" spans="1:185" x14ac:dyDescent="0.15">
      <c r="A425" s="38">
        <f t="shared" si="132"/>
        <v>43869</v>
      </c>
      <c r="B425" s="39">
        <f t="shared" ca="1" si="138"/>
        <v>9441.5073343700005</v>
      </c>
      <c r="C425" s="40">
        <f t="shared" si="133"/>
        <v>9411.77</v>
      </c>
      <c r="D425" s="41">
        <f ca="1">IF(A425&lt;$B$1,VLOOKUP(A425,[1]DI!$A$4:$B$15000,2,FALSE),0)</f>
        <v>0</v>
      </c>
      <c r="E425" s="40">
        <f t="shared" ca="1" si="139"/>
        <v>0</v>
      </c>
      <c r="F425" s="42">
        <f t="shared" si="134"/>
        <v>1.24</v>
      </c>
      <c r="G425" s="43">
        <f t="shared" ca="1" si="140"/>
        <v>1</v>
      </c>
      <c r="H425" s="40">
        <f ca="1">TRUNC(PRODUCT(G$10:G424),15)</f>
        <v>1.0828708408208201</v>
      </c>
      <c r="I425" s="40">
        <f t="shared" ca="1" si="141"/>
        <v>1.0794601853674699</v>
      </c>
      <c r="J425" s="40">
        <f t="shared" ca="1" si="142"/>
        <v>1.0031595900000001</v>
      </c>
      <c r="K425" s="21" t="s">
        <v>65</v>
      </c>
      <c r="L425" s="21" t="s">
        <v>65</v>
      </c>
      <c r="M425" s="21" t="s">
        <v>65</v>
      </c>
      <c r="N425" s="21" t="s">
        <v>65</v>
      </c>
      <c r="O425" s="21" t="s">
        <v>65</v>
      </c>
      <c r="P425" s="21" t="s">
        <v>65</v>
      </c>
      <c r="Q425" s="40">
        <f t="shared" ca="1" si="130"/>
        <v>29.737334369999999</v>
      </c>
      <c r="R425" s="44">
        <f>IF(VLOOKUP(A425,$Z$12:$AI$125,8)=VLOOKUP(A424,$Z$12:$AI$125,8),0,VLOOKUP(A425,Z$12:$AI$125,8))</f>
        <v>0</v>
      </c>
      <c r="S425" s="45">
        <f>IF(R425&gt;0,VLOOKUP(R425,Y$12:$AH$125,7),0)</f>
        <v>0</v>
      </c>
      <c r="T425" s="40">
        <f t="shared" si="135"/>
        <v>0</v>
      </c>
      <c r="U425" s="40">
        <f t="shared" ca="1" si="131"/>
        <v>29.737334369999999</v>
      </c>
      <c r="V425" s="46" t="str">
        <f t="shared" si="136"/>
        <v>J=</v>
      </c>
      <c r="W425" s="47">
        <f t="shared" si="137"/>
        <v>43941</v>
      </c>
      <c r="X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</row>
    <row r="426" spans="1:185" x14ac:dyDescent="0.15">
      <c r="A426" s="38">
        <f t="shared" si="132"/>
        <v>43870</v>
      </c>
      <c r="B426" s="39">
        <f t="shared" ca="1" si="138"/>
        <v>9441.5073343700005</v>
      </c>
      <c r="C426" s="40">
        <f t="shared" si="133"/>
        <v>9411.77</v>
      </c>
      <c r="D426" s="41">
        <f ca="1">IF(A426&lt;$B$1,VLOOKUP(A426,[1]DI!$A$4:$B$15000,2,FALSE),0)</f>
        <v>0</v>
      </c>
      <c r="E426" s="40">
        <f t="shared" ca="1" si="139"/>
        <v>0</v>
      </c>
      <c r="F426" s="42">
        <f t="shared" si="134"/>
        <v>1.24</v>
      </c>
      <c r="G426" s="43">
        <f t="shared" ca="1" si="140"/>
        <v>1</v>
      </c>
      <c r="H426" s="40">
        <f ca="1">TRUNC(PRODUCT(G$10:G425),15)</f>
        <v>1.0828708408208201</v>
      </c>
      <c r="I426" s="40">
        <f t="shared" ca="1" si="141"/>
        <v>1.0794601853674699</v>
      </c>
      <c r="J426" s="40">
        <f t="shared" ca="1" si="142"/>
        <v>1.0031595900000001</v>
      </c>
      <c r="K426" s="21" t="s">
        <v>65</v>
      </c>
      <c r="L426" s="21" t="s">
        <v>65</v>
      </c>
      <c r="M426" s="21" t="s">
        <v>65</v>
      </c>
      <c r="N426" s="21" t="s">
        <v>65</v>
      </c>
      <c r="O426" s="21" t="s">
        <v>65</v>
      </c>
      <c r="P426" s="21" t="s">
        <v>65</v>
      </c>
      <c r="Q426" s="40">
        <f t="shared" ca="1" si="130"/>
        <v>29.737334369999999</v>
      </c>
      <c r="R426" s="44">
        <f>IF(VLOOKUP(A426,$Z$12:$AI$125,8)=VLOOKUP(A425,$Z$12:$AI$125,8),0,VLOOKUP(A426,Z$12:$AI$125,8))</f>
        <v>0</v>
      </c>
      <c r="S426" s="45">
        <f>IF(R426&gt;0,VLOOKUP(R426,Y$12:$AH$125,7),0)</f>
        <v>0</v>
      </c>
      <c r="T426" s="40">
        <f t="shared" si="135"/>
        <v>0</v>
      </c>
      <c r="U426" s="40">
        <f t="shared" ca="1" si="131"/>
        <v>29.737334369999999</v>
      </c>
      <c r="V426" s="46" t="str">
        <f t="shared" si="136"/>
        <v>J=</v>
      </c>
      <c r="W426" s="47">
        <f t="shared" si="137"/>
        <v>43941</v>
      </c>
      <c r="X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</row>
    <row r="427" spans="1:185" x14ac:dyDescent="0.15">
      <c r="A427" s="38">
        <f t="shared" si="132"/>
        <v>43871</v>
      </c>
      <c r="B427" s="39">
        <f t="shared" ca="1" si="138"/>
        <v>9441.5073343700005</v>
      </c>
      <c r="C427" s="40">
        <f t="shared" si="133"/>
        <v>9411.77</v>
      </c>
      <c r="D427" s="41">
        <f ca="1">IF(A427&lt;$B$1,VLOOKUP(A427,[1]DI!$A$4:$B$15000,2,FALSE),0)</f>
        <v>4.1500000000000002E-2</v>
      </c>
      <c r="E427" s="40">
        <f t="shared" ca="1" si="139"/>
        <v>1.6137000000000001E-4</v>
      </c>
      <c r="F427" s="42">
        <f t="shared" si="134"/>
        <v>1.24</v>
      </c>
      <c r="G427" s="43">
        <f t="shared" ca="1" si="140"/>
        <v>1.0002000987999999</v>
      </c>
      <c r="H427" s="40">
        <f ca="1">TRUNC(PRODUCT(G$10:G426),15)</f>
        <v>1.0828708408208201</v>
      </c>
      <c r="I427" s="40">
        <f t="shared" ca="1" si="141"/>
        <v>1.0794601853674699</v>
      </c>
      <c r="J427" s="40">
        <f t="shared" ca="1" si="142"/>
        <v>1.0031595900000001</v>
      </c>
      <c r="K427" s="21" t="s">
        <v>65</v>
      </c>
      <c r="L427" s="21" t="s">
        <v>65</v>
      </c>
      <c r="M427" s="21" t="s">
        <v>65</v>
      </c>
      <c r="N427" s="21" t="s">
        <v>65</v>
      </c>
      <c r="O427" s="21" t="s">
        <v>65</v>
      </c>
      <c r="P427" s="21" t="s">
        <v>65</v>
      </c>
      <c r="Q427" s="40">
        <f t="shared" ca="1" si="130"/>
        <v>29.737334369999999</v>
      </c>
      <c r="R427" s="44">
        <f>IF(VLOOKUP(A427,$Z$12:$AI$125,8)=VLOOKUP(A426,$Z$12:$AI$125,8),0,VLOOKUP(A427,Z$12:$AI$125,8))</f>
        <v>0</v>
      </c>
      <c r="S427" s="45">
        <f>IF(R427&gt;0,VLOOKUP(R427,Y$12:$AH$125,7),0)</f>
        <v>0</v>
      </c>
      <c r="T427" s="40">
        <f t="shared" si="135"/>
        <v>0</v>
      </c>
      <c r="U427" s="40">
        <f t="shared" ca="1" si="131"/>
        <v>29.737334369999999</v>
      </c>
      <c r="V427" s="46" t="str">
        <f t="shared" si="136"/>
        <v>J=</v>
      </c>
      <c r="W427" s="47">
        <f t="shared" si="137"/>
        <v>43941</v>
      </c>
      <c r="X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</row>
    <row r="428" spans="1:185" x14ac:dyDescent="0.15">
      <c r="A428" s="38">
        <f t="shared" si="132"/>
        <v>43872</v>
      </c>
      <c r="B428" s="39">
        <f t="shared" ca="1" si="138"/>
        <v>9443.3965589600011</v>
      </c>
      <c r="C428" s="40">
        <f t="shared" si="133"/>
        <v>9411.77</v>
      </c>
      <c r="D428" s="41">
        <f ca="1">IF(A428&lt;$B$1,VLOOKUP(A428,[1]DI!$A$4:$B$15000,2,FALSE),0)</f>
        <v>4.1500000000000002E-2</v>
      </c>
      <c r="E428" s="40">
        <f t="shared" ca="1" si="139"/>
        <v>1.6137000000000001E-4</v>
      </c>
      <c r="F428" s="42">
        <f t="shared" si="134"/>
        <v>1.24</v>
      </c>
      <c r="G428" s="43">
        <f t="shared" ca="1" si="140"/>
        <v>1.0002000987999999</v>
      </c>
      <c r="H428" s="40">
        <f ca="1">TRUNC(PRODUCT(G$10:G427),15)</f>
        <v>1.0830875219766301</v>
      </c>
      <c r="I428" s="40">
        <f t="shared" ca="1" si="141"/>
        <v>1.0794601853674699</v>
      </c>
      <c r="J428" s="40">
        <f t="shared" ca="1" si="142"/>
        <v>1.0033603200000001</v>
      </c>
      <c r="K428" s="21" t="s">
        <v>65</v>
      </c>
      <c r="L428" s="21" t="s">
        <v>65</v>
      </c>
      <c r="M428" s="21" t="s">
        <v>65</v>
      </c>
      <c r="N428" s="21" t="s">
        <v>65</v>
      </c>
      <c r="O428" s="21" t="s">
        <v>65</v>
      </c>
      <c r="P428" s="21" t="s">
        <v>65</v>
      </c>
      <c r="Q428" s="40">
        <f t="shared" ca="1" si="130"/>
        <v>31.626558960000001</v>
      </c>
      <c r="R428" s="44">
        <f>IF(VLOOKUP(A428,$Z$12:$AI$125,8)=VLOOKUP(A427,$Z$12:$AI$125,8),0,VLOOKUP(A428,Z$12:$AI$125,8))</f>
        <v>0</v>
      </c>
      <c r="S428" s="45">
        <f>IF(R428&gt;0,VLOOKUP(R428,Y$12:$AH$125,7),0)</f>
        <v>0</v>
      </c>
      <c r="T428" s="40">
        <f t="shared" si="135"/>
        <v>0</v>
      </c>
      <c r="U428" s="40">
        <f t="shared" ca="1" si="131"/>
        <v>31.626558960000001</v>
      </c>
      <c r="V428" s="46" t="str">
        <f t="shared" si="136"/>
        <v>J=</v>
      </c>
      <c r="W428" s="47">
        <f t="shared" si="137"/>
        <v>43941</v>
      </c>
      <c r="X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</row>
    <row r="429" spans="1:185" x14ac:dyDescent="0.15">
      <c r="A429" s="38">
        <f t="shared" si="132"/>
        <v>43873</v>
      </c>
      <c r="B429" s="39">
        <f t="shared" ca="1" si="138"/>
        <v>9445.2862541400009</v>
      </c>
      <c r="C429" s="40">
        <f t="shared" si="133"/>
        <v>9411.77</v>
      </c>
      <c r="D429" s="41">
        <f ca="1">IF(A429&lt;$B$1,VLOOKUP(A429,[1]DI!$A$4:$B$15000,2,FALSE),0)</f>
        <v>4.1500000000000002E-2</v>
      </c>
      <c r="E429" s="40">
        <f t="shared" ca="1" si="139"/>
        <v>1.6137000000000001E-4</v>
      </c>
      <c r="F429" s="42">
        <f t="shared" si="134"/>
        <v>1.24</v>
      </c>
      <c r="G429" s="43">
        <f t="shared" ca="1" si="140"/>
        <v>1.0002000987999999</v>
      </c>
      <c r="H429" s="40">
        <f ca="1">TRUNC(PRODUCT(G$10:G428),15)</f>
        <v>1.08330424649007</v>
      </c>
      <c r="I429" s="40">
        <f t="shared" ca="1" si="141"/>
        <v>1.0794601853674699</v>
      </c>
      <c r="J429" s="40">
        <f t="shared" ca="1" si="142"/>
        <v>1.0035611</v>
      </c>
      <c r="K429" s="21" t="s">
        <v>65</v>
      </c>
      <c r="L429" s="21" t="s">
        <v>65</v>
      </c>
      <c r="M429" s="21" t="s">
        <v>65</v>
      </c>
      <c r="N429" s="21" t="s">
        <v>65</v>
      </c>
      <c r="O429" s="21" t="s">
        <v>65</v>
      </c>
      <c r="P429" s="21" t="s">
        <v>65</v>
      </c>
      <c r="Q429" s="40">
        <f t="shared" ca="1" si="130"/>
        <v>33.516254140000001</v>
      </c>
      <c r="R429" s="44">
        <f>IF(VLOOKUP(A429,$Z$12:$AI$125,8)=VLOOKUP(A428,$Z$12:$AI$125,8),0,VLOOKUP(A429,Z$12:$AI$125,8))</f>
        <v>0</v>
      </c>
      <c r="S429" s="45">
        <f>IF(R429&gt;0,VLOOKUP(R429,Y$12:$AH$125,7),0)</f>
        <v>0</v>
      </c>
      <c r="T429" s="40">
        <f t="shared" si="135"/>
        <v>0</v>
      </c>
      <c r="U429" s="40">
        <f t="shared" ca="1" si="131"/>
        <v>33.516254140000001</v>
      </c>
      <c r="V429" s="46" t="str">
        <f t="shared" si="136"/>
        <v>J=</v>
      </c>
      <c r="W429" s="47">
        <f t="shared" si="137"/>
        <v>43941</v>
      </c>
      <c r="X429" s="49"/>
      <c r="AA429" s="27"/>
      <c r="AB429" s="27"/>
      <c r="AC429" s="27"/>
      <c r="AD429" s="27"/>
      <c r="AE429" s="27"/>
      <c r="AF429" s="49"/>
      <c r="AG429" s="49"/>
      <c r="AH429" s="49"/>
      <c r="AI429" s="49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</row>
    <row r="430" spans="1:185" x14ac:dyDescent="0.15">
      <c r="A430" s="38">
        <f t="shared" si="132"/>
        <v>43874</v>
      </c>
      <c r="B430" s="39">
        <f t="shared" ca="1" si="138"/>
        <v>9447.1762316799995</v>
      </c>
      <c r="C430" s="40">
        <f t="shared" si="133"/>
        <v>9411.77</v>
      </c>
      <c r="D430" s="41">
        <f ca="1">IF(A430&lt;$B$1,VLOOKUP(A430,[1]DI!$A$4:$B$15000,2,FALSE),0)</f>
        <v>4.1500000000000002E-2</v>
      </c>
      <c r="E430" s="40">
        <f t="shared" ca="1" si="139"/>
        <v>1.6137000000000001E-4</v>
      </c>
      <c r="F430" s="42">
        <f t="shared" si="134"/>
        <v>1.24</v>
      </c>
      <c r="G430" s="43">
        <f t="shared" ca="1" si="140"/>
        <v>1.0002000987999999</v>
      </c>
      <c r="H430" s="40">
        <f ca="1">TRUNC(PRODUCT(G$10:G429),15)</f>
        <v>1.0835210143698299</v>
      </c>
      <c r="I430" s="40">
        <f t="shared" ca="1" si="141"/>
        <v>1.0794601853674699</v>
      </c>
      <c r="J430" s="40">
        <f t="shared" ca="1" si="142"/>
        <v>1.0037619099999999</v>
      </c>
      <c r="K430" s="21" t="s">
        <v>65</v>
      </c>
      <c r="L430" s="21" t="s">
        <v>65</v>
      </c>
      <c r="M430" s="21" t="s">
        <v>65</v>
      </c>
      <c r="N430" s="21" t="s">
        <v>65</v>
      </c>
      <c r="O430" s="21" t="s">
        <v>65</v>
      </c>
      <c r="P430" s="21" t="s">
        <v>65</v>
      </c>
      <c r="Q430" s="40">
        <f t="shared" ca="1" si="130"/>
        <v>35.406231679999998</v>
      </c>
      <c r="R430" s="44">
        <f>IF(VLOOKUP(A430,$Z$12:$AI$125,8)=VLOOKUP(A429,$Z$12:$AI$125,8),0,VLOOKUP(A430,Z$12:$AI$125,8))</f>
        <v>0</v>
      </c>
      <c r="S430" s="45">
        <f>IF(R430&gt;0,VLOOKUP(R430,Y$12:$AH$125,7),0)</f>
        <v>0</v>
      </c>
      <c r="T430" s="40">
        <f t="shared" si="135"/>
        <v>0</v>
      </c>
      <c r="U430" s="40">
        <f t="shared" ca="1" si="131"/>
        <v>35.406231679999998</v>
      </c>
      <c r="V430" s="46" t="str">
        <f t="shared" si="136"/>
        <v>J=</v>
      </c>
      <c r="W430" s="47">
        <f t="shared" si="137"/>
        <v>43941</v>
      </c>
      <c r="X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</row>
    <row r="431" spans="1:185" x14ac:dyDescent="0.15">
      <c r="A431" s="38">
        <f t="shared" si="132"/>
        <v>43875</v>
      </c>
      <c r="B431" s="39">
        <f t="shared" ca="1" si="138"/>
        <v>9449.0665856800006</v>
      </c>
      <c r="C431" s="40">
        <f t="shared" si="133"/>
        <v>9411.77</v>
      </c>
      <c r="D431" s="41">
        <f ca="1">IF(A431&lt;$B$1,VLOOKUP(A431,[1]DI!$A$4:$B$15000,2,FALSE),0)</f>
        <v>4.1500000000000002E-2</v>
      </c>
      <c r="E431" s="40">
        <f t="shared" ca="1" si="139"/>
        <v>1.6137000000000001E-4</v>
      </c>
      <c r="F431" s="42">
        <f t="shared" si="134"/>
        <v>1.24</v>
      </c>
      <c r="G431" s="43">
        <f t="shared" ca="1" si="140"/>
        <v>1.0002000987999999</v>
      </c>
      <c r="H431" s="40">
        <f ca="1">TRUNC(PRODUCT(G$10:G430),15)</f>
        <v>1.08373782562458</v>
      </c>
      <c r="I431" s="40">
        <f t="shared" ca="1" si="141"/>
        <v>1.0794601853674699</v>
      </c>
      <c r="J431" s="40">
        <f t="shared" ca="1" si="142"/>
        <v>1.0039627600000001</v>
      </c>
      <c r="K431" s="21" t="s">
        <v>65</v>
      </c>
      <c r="L431" s="21" t="s">
        <v>65</v>
      </c>
      <c r="M431" s="21" t="s">
        <v>65</v>
      </c>
      <c r="N431" s="21" t="s">
        <v>65</v>
      </c>
      <c r="O431" s="21" t="s">
        <v>65</v>
      </c>
      <c r="P431" s="21" t="s">
        <v>65</v>
      </c>
      <c r="Q431" s="40">
        <f t="shared" ca="1" si="130"/>
        <v>37.29658568</v>
      </c>
      <c r="R431" s="44">
        <f>IF(VLOOKUP(A431,$Z$12:$AI$125,8)=VLOOKUP(A430,$Z$12:$AI$125,8),0,VLOOKUP(A431,Z$12:$AI$125,8))</f>
        <v>0</v>
      </c>
      <c r="S431" s="45">
        <f>IF(R431&gt;0,VLOOKUP(R431,Y$12:$AH$125,7),0)</f>
        <v>0</v>
      </c>
      <c r="T431" s="40">
        <f t="shared" si="135"/>
        <v>0</v>
      </c>
      <c r="U431" s="40">
        <f t="shared" ca="1" si="131"/>
        <v>37.29658568</v>
      </c>
      <c r="V431" s="46" t="str">
        <f t="shared" si="136"/>
        <v>J=</v>
      </c>
      <c r="W431" s="47">
        <f t="shared" si="137"/>
        <v>43941</v>
      </c>
      <c r="X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</row>
    <row r="432" spans="1:185" x14ac:dyDescent="0.15">
      <c r="A432" s="38">
        <f t="shared" si="132"/>
        <v>43876</v>
      </c>
      <c r="B432" s="39">
        <f t="shared" ca="1" si="138"/>
        <v>9450.9573161600001</v>
      </c>
      <c r="C432" s="40">
        <f t="shared" si="133"/>
        <v>9411.77</v>
      </c>
      <c r="D432" s="41">
        <f ca="1">IF(A432&lt;$B$1,VLOOKUP(A432,[1]DI!$A$4:$B$15000,2,FALSE),0)</f>
        <v>0</v>
      </c>
      <c r="E432" s="40">
        <f t="shared" ca="1" si="139"/>
        <v>0</v>
      </c>
      <c r="F432" s="42">
        <f t="shared" si="134"/>
        <v>1.24</v>
      </c>
      <c r="G432" s="43">
        <f t="shared" ca="1" si="140"/>
        <v>1</v>
      </c>
      <c r="H432" s="40">
        <f ca="1">TRUNC(PRODUCT(G$10:G431),15)</f>
        <v>1.083954680263</v>
      </c>
      <c r="I432" s="40">
        <f t="shared" ca="1" si="141"/>
        <v>1.0794601853674699</v>
      </c>
      <c r="J432" s="40">
        <f t="shared" ca="1" si="142"/>
        <v>1.00416365</v>
      </c>
      <c r="K432" s="21" t="s">
        <v>65</v>
      </c>
      <c r="L432" s="21" t="s">
        <v>65</v>
      </c>
      <c r="M432" s="21" t="s">
        <v>65</v>
      </c>
      <c r="N432" s="21" t="s">
        <v>65</v>
      </c>
      <c r="O432" s="21" t="s">
        <v>65</v>
      </c>
      <c r="P432" s="21" t="s">
        <v>65</v>
      </c>
      <c r="Q432" s="40">
        <f t="shared" ca="1" si="130"/>
        <v>39.187316160000002</v>
      </c>
      <c r="R432" s="44">
        <f>IF(VLOOKUP(A432,$Z$12:$AI$125,8)=VLOOKUP(A431,$Z$12:$AI$125,8),0,VLOOKUP(A432,Z$12:$AI$125,8))</f>
        <v>0</v>
      </c>
      <c r="S432" s="45">
        <f>IF(R432&gt;0,VLOOKUP(R432,Y$12:$AH$125,7),0)</f>
        <v>0</v>
      </c>
      <c r="T432" s="40">
        <f t="shared" si="135"/>
        <v>0</v>
      </c>
      <c r="U432" s="40">
        <f t="shared" ca="1" si="131"/>
        <v>39.187316160000002</v>
      </c>
      <c r="V432" s="46" t="str">
        <f t="shared" si="136"/>
        <v>J=</v>
      </c>
      <c r="W432" s="47">
        <f t="shared" si="137"/>
        <v>43941</v>
      </c>
      <c r="X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</row>
    <row r="433" spans="1:182" x14ac:dyDescent="0.15">
      <c r="A433" s="38">
        <f t="shared" si="132"/>
        <v>43877</v>
      </c>
      <c r="B433" s="39">
        <f t="shared" ca="1" si="138"/>
        <v>9450.9573161600001</v>
      </c>
      <c r="C433" s="40">
        <f t="shared" si="133"/>
        <v>9411.77</v>
      </c>
      <c r="D433" s="41">
        <f ca="1">IF(A433&lt;$B$1,VLOOKUP(A433,[1]DI!$A$4:$B$15000,2,FALSE),0)</f>
        <v>0</v>
      </c>
      <c r="E433" s="40">
        <f t="shared" ca="1" si="139"/>
        <v>0</v>
      </c>
      <c r="F433" s="42">
        <f t="shared" si="134"/>
        <v>1.24</v>
      </c>
      <c r="G433" s="43">
        <f t="shared" ca="1" si="140"/>
        <v>1</v>
      </c>
      <c r="H433" s="40">
        <f ca="1">TRUNC(PRODUCT(G$10:G432),15)</f>
        <v>1.083954680263</v>
      </c>
      <c r="I433" s="40">
        <f t="shared" ca="1" si="141"/>
        <v>1.0794601853674699</v>
      </c>
      <c r="J433" s="40">
        <f t="shared" ca="1" si="142"/>
        <v>1.00416365</v>
      </c>
      <c r="K433" s="21" t="s">
        <v>65</v>
      </c>
      <c r="L433" s="21" t="s">
        <v>65</v>
      </c>
      <c r="M433" s="21" t="s">
        <v>65</v>
      </c>
      <c r="N433" s="21" t="s">
        <v>65</v>
      </c>
      <c r="O433" s="21" t="s">
        <v>65</v>
      </c>
      <c r="P433" s="21" t="s">
        <v>65</v>
      </c>
      <c r="Q433" s="40">
        <f t="shared" ca="1" si="130"/>
        <v>39.187316160000002</v>
      </c>
      <c r="R433" s="44">
        <f>IF(VLOOKUP(A433,$Z$12:$AI$125,8)=VLOOKUP(A432,$Z$12:$AI$125,8),0,VLOOKUP(A433,Z$12:$AI$125,8))</f>
        <v>0</v>
      </c>
      <c r="S433" s="45">
        <f>IF(R433&gt;0,VLOOKUP(R433,Y$12:$AH$125,7),0)</f>
        <v>0</v>
      </c>
      <c r="T433" s="40">
        <f t="shared" si="135"/>
        <v>0</v>
      </c>
      <c r="U433" s="40">
        <f t="shared" ca="1" si="131"/>
        <v>39.187316160000002</v>
      </c>
      <c r="V433" s="46" t="str">
        <f t="shared" si="136"/>
        <v>J=</v>
      </c>
      <c r="W433" s="47">
        <f t="shared" si="137"/>
        <v>43941</v>
      </c>
      <c r="X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</row>
    <row r="434" spans="1:182" x14ac:dyDescent="0.15">
      <c r="A434" s="38">
        <f t="shared" si="132"/>
        <v>43878</v>
      </c>
      <c r="B434" s="39">
        <f t="shared" ca="1" si="138"/>
        <v>9450.9573161600001</v>
      </c>
      <c r="C434" s="40">
        <f t="shared" si="133"/>
        <v>9411.77</v>
      </c>
      <c r="D434" s="41">
        <f ca="1">IF(A434&lt;$B$1,VLOOKUP(A434,[1]DI!$A$4:$B$15000,2,FALSE),0)</f>
        <v>4.1500000000000002E-2</v>
      </c>
      <c r="E434" s="40">
        <f t="shared" ca="1" si="139"/>
        <v>1.6137000000000001E-4</v>
      </c>
      <c r="F434" s="42">
        <f t="shared" si="134"/>
        <v>1.24</v>
      </c>
      <c r="G434" s="43">
        <f t="shared" ca="1" si="140"/>
        <v>1.0002000987999999</v>
      </c>
      <c r="H434" s="40">
        <f ca="1">TRUNC(PRODUCT(G$10:G433),15)</f>
        <v>1.083954680263</v>
      </c>
      <c r="I434" s="40">
        <f t="shared" ca="1" si="141"/>
        <v>1.0794601853674699</v>
      </c>
      <c r="J434" s="40">
        <f t="shared" ca="1" si="142"/>
        <v>1.00416365</v>
      </c>
      <c r="K434" s="21" t="s">
        <v>65</v>
      </c>
      <c r="L434" s="21" t="s">
        <v>65</v>
      </c>
      <c r="M434" s="21" t="s">
        <v>65</v>
      </c>
      <c r="N434" s="21" t="s">
        <v>65</v>
      </c>
      <c r="O434" s="21" t="s">
        <v>65</v>
      </c>
      <c r="P434" s="21" t="s">
        <v>65</v>
      </c>
      <c r="Q434" s="40">
        <f t="shared" ca="1" si="130"/>
        <v>39.187316160000002</v>
      </c>
      <c r="R434" s="44">
        <f>IF(VLOOKUP(A434,$Z$12:$AI$125,8)=VLOOKUP(A433,$Z$12:$AI$125,8),0,VLOOKUP(A434,Z$12:$AI$125,8))</f>
        <v>0</v>
      </c>
      <c r="S434" s="45">
        <f>IF(R434&gt;0,VLOOKUP(R434,Y$12:$AH$125,7),0)</f>
        <v>0</v>
      </c>
      <c r="T434" s="40">
        <f t="shared" si="135"/>
        <v>0</v>
      </c>
      <c r="U434" s="40">
        <f t="shared" ca="1" si="131"/>
        <v>39.187316160000002</v>
      </c>
      <c r="V434" s="46" t="str">
        <f t="shared" si="136"/>
        <v>J=</v>
      </c>
      <c r="W434" s="47">
        <f t="shared" si="137"/>
        <v>43941</v>
      </c>
      <c r="X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</row>
    <row r="435" spans="1:182" x14ac:dyDescent="0.15">
      <c r="A435" s="38">
        <f t="shared" si="132"/>
        <v>43879</v>
      </c>
      <c r="B435" s="39">
        <f t="shared" ca="1" si="138"/>
        <v>9452.8484231000002</v>
      </c>
      <c r="C435" s="40">
        <f t="shared" si="133"/>
        <v>9411.77</v>
      </c>
      <c r="D435" s="41">
        <f ca="1">IF(A435&lt;$B$1,VLOOKUP(A435,[1]DI!$A$4:$B$15000,2,FALSE),0)</f>
        <v>4.1500000000000002E-2</v>
      </c>
      <c r="E435" s="40">
        <f t="shared" ca="1" si="139"/>
        <v>1.6137000000000001E-4</v>
      </c>
      <c r="F435" s="42">
        <f t="shared" si="134"/>
        <v>1.24</v>
      </c>
      <c r="G435" s="43">
        <f t="shared" ca="1" si="140"/>
        <v>1.0002000987999999</v>
      </c>
      <c r="H435" s="40">
        <f ca="1">TRUNC(PRODUCT(G$10:G434),15)</f>
        <v>1.08417157829377</v>
      </c>
      <c r="I435" s="40">
        <f t="shared" ca="1" si="141"/>
        <v>1.0794601853674699</v>
      </c>
      <c r="J435" s="40">
        <f t="shared" ca="1" si="142"/>
        <v>1.0043645800000001</v>
      </c>
      <c r="K435" s="21" t="s">
        <v>65</v>
      </c>
      <c r="L435" s="21" t="s">
        <v>65</v>
      </c>
      <c r="M435" s="21" t="s">
        <v>65</v>
      </c>
      <c r="N435" s="21" t="s">
        <v>65</v>
      </c>
      <c r="O435" s="21" t="s">
        <v>65</v>
      </c>
      <c r="P435" s="21" t="s">
        <v>65</v>
      </c>
      <c r="Q435" s="40">
        <f t="shared" ca="1" si="130"/>
        <v>41.078423100000002</v>
      </c>
      <c r="R435" s="44">
        <f>IF(VLOOKUP(A435,$Z$12:$AI$125,8)=VLOOKUP(A434,$Z$12:$AI$125,8),0,VLOOKUP(A435,Z$12:$AI$125,8))</f>
        <v>0</v>
      </c>
      <c r="S435" s="45">
        <f>IF(R435&gt;0,VLOOKUP(R435,Y$12:$AH$125,7),0)</f>
        <v>0</v>
      </c>
      <c r="T435" s="40">
        <f t="shared" si="135"/>
        <v>0</v>
      </c>
      <c r="U435" s="40">
        <f t="shared" ca="1" si="131"/>
        <v>41.078423100000002</v>
      </c>
      <c r="V435" s="46" t="str">
        <f t="shared" si="136"/>
        <v>J=</v>
      </c>
      <c r="W435" s="47">
        <f t="shared" si="137"/>
        <v>43941</v>
      </c>
      <c r="X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</row>
    <row r="436" spans="1:182" x14ac:dyDescent="0.15">
      <c r="A436" s="38">
        <f t="shared" si="132"/>
        <v>43880</v>
      </c>
      <c r="B436" s="39">
        <f t="shared" ca="1" si="138"/>
        <v>9454.7399065200007</v>
      </c>
      <c r="C436" s="40">
        <f t="shared" si="133"/>
        <v>9411.77</v>
      </c>
      <c r="D436" s="41">
        <f ca="1">IF(A436&lt;$B$1,VLOOKUP(A436,[1]DI!$A$4:$B$15000,2,FALSE),0)</f>
        <v>4.1500000000000002E-2</v>
      </c>
      <c r="E436" s="40">
        <f t="shared" ca="1" si="139"/>
        <v>1.6137000000000001E-4</v>
      </c>
      <c r="F436" s="42">
        <f t="shared" si="134"/>
        <v>1.24</v>
      </c>
      <c r="G436" s="43">
        <f t="shared" ca="1" si="140"/>
        <v>1.0002000987999999</v>
      </c>
      <c r="H436" s="40">
        <f ca="1">TRUNC(PRODUCT(G$10:G435),15)</f>
        <v>1.08438851972558</v>
      </c>
      <c r="I436" s="40">
        <f t="shared" ca="1" si="141"/>
        <v>1.0794601853674699</v>
      </c>
      <c r="J436" s="40">
        <f t="shared" ca="1" si="142"/>
        <v>1.0045655499999999</v>
      </c>
      <c r="K436" s="21" t="s">
        <v>65</v>
      </c>
      <c r="L436" s="21" t="s">
        <v>65</v>
      </c>
      <c r="M436" s="21" t="s">
        <v>65</v>
      </c>
      <c r="N436" s="21" t="s">
        <v>65</v>
      </c>
      <c r="O436" s="21" t="s">
        <v>65</v>
      </c>
      <c r="P436" s="21" t="s">
        <v>65</v>
      </c>
      <c r="Q436" s="40">
        <f t="shared" ca="1" si="130"/>
        <v>42.969906520000002</v>
      </c>
      <c r="R436" s="44">
        <f>IF(VLOOKUP(A436,$Z$12:$AI$125,8)=VLOOKUP(A435,$Z$12:$AI$125,8),0,VLOOKUP(A436,Z$12:$AI$125,8))</f>
        <v>0</v>
      </c>
      <c r="S436" s="45">
        <f>IF(R436&gt;0,VLOOKUP(R436,Y$12:$AH$125,7),0)</f>
        <v>0</v>
      </c>
      <c r="T436" s="40">
        <f t="shared" si="135"/>
        <v>0</v>
      </c>
      <c r="U436" s="40">
        <f t="shared" ca="1" si="131"/>
        <v>42.969906520000002</v>
      </c>
      <c r="V436" s="46" t="str">
        <f t="shared" si="136"/>
        <v>J=</v>
      </c>
      <c r="W436" s="47">
        <f t="shared" si="137"/>
        <v>43941</v>
      </c>
      <c r="X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</row>
    <row r="437" spans="1:182" x14ac:dyDescent="0.15">
      <c r="A437" s="38">
        <f t="shared" si="132"/>
        <v>43881</v>
      </c>
      <c r="B437" s="39">
        <f t="shared" ca="1" si="138"/>
        <v>9456.6318605200013</v>
      </c>
      <c r="C437" s="40">
        <f t="shared" si="133"/>
        <v>9411.77</v>
      </c>
      <c r="D437" s="41">
        <f ca="1">IF(A437&lt;$B$1,VLOOKUP(A437,[1]DI!$A$4:$B$15000,2,FALSE),0)</f>
        <v>4.1500000000000002E-2</v>
      </c>
      <c r="E437" s="40">
        <f t="shared" ca="1" si="139"/>
        <v>1.6137000000000001E-4</v>
      </c>
      <c r="F437" s="42">
        <f t="shared" si="134"/>
        <v>1.24</v>
      </c>
      <c r="G437" s="43">
        <f t="shared" ca="1" si="140"/>
        <v>1.0002000987999999</v>
      </c>
      <c r="H437" s="40">
        <f ca="1">TRUNC(PRODUCT(G$10:G436),15)</f>
        <v>1.0846055045671099</v>
      </c>
      <c r="I437" s="40">
        <f t="shared" ca="1" si="141"/>
        <v>1.0794601853674699</v>
      </c>
      <c r="J437" s="40">
        <f t="shared" ca="1" si="142"/>
        <v>1.0047665699999999</v>
      </c>
      <c r="K437" s="21" t="s">
        <v>65</v>
      </c>
      <c r="L437" s="21" t="s">
        <v>65</v>
      </c>
      <c r="M437" s="21" t="s">
        <v>65</v>
      </c>
      <c r="N437" s="21" t="s">
        <v>65</v>
      </c>
      <c r="O437" s="21" t="s">
        <v>65</v>
      </c>
      <c r="P437" s="21" t="s">
        <v>65</v>
      </c>
      <c r="Q437" s="40">
        <f t="shared" ca="1" si="130"/>
        <v>44.86186052</v>
      </c>
      <c r="R437" s="44">
        <f>IF(VLOOKUP(A437,$Z$12:$AI$125,8)=VLOOKUP(A436,$Z$12:$AI$125,8),0,VLOOKUP(A437,Z$12:$AI$125,8))</f>
        <v>0</v>
      </c>
      <c r="S437" s="45">
        <f>IF(R437&gt;0,VLOOKUP(R437,Y$12:$AH$125,7),0)</f>
        <v>0</v>
      </c>
      <c r="T437" s="40">
        <f t="shared" si="135"/>
        <v>0</v>
      </c>
      <c r="U437" s="40">
        <f t="shared" ca="1" si="131"/>
        <v>44.86186052</v>
      </c>
      <c r="V437" s="46" t="str">
        <f t="shared" si="136"/>
        <v>J=</v>
      </c>
      <c r="W437" s="47">
        <f t="shared" si="137"/>
        <v>43941</v>
      </c>
      <c r="X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</row>
    <row r="438" spans="1:182" x14ac:dyDescent="0.15">
      <c r="A438" s="38">
        <f t="shared" si="132"/>
        <v>43882</v>
      </c>
      <c r="B438" s="39">
        <f t="shared" ca="1" si="138"/>
        <v>9458.5240968800008</v>
      </c>
      <c r="C438" s="40">
        <f t="shared" si="133"/>
        <v>9411.77</v>
      </c>
      <c r="D438" s="41">
        <f ca="1">IF(A438&lt;$B$1,VLOOKUP(A438,[1]DI!$A$4:$B$15000,2,FALSE),0)</f>
        <v>4.1500000000000002E-2</v>
      </c>
      <c r="E438" s="40">
        <f t="shared" ca="1" si="139"/>
        <v>1.6137000000000001E-4</v>
      </c>
      <c r="F438" s="42">
        <f t="shared" si="134"/>
        <v>1.24</v>
      </c>
      <c r="G438" s="43">
        <f t="shared" ca="1" si="140"/>
        <v>1.0002000987999999</v>
      </c>
      <c r="H438" s="40">
        <f ca="1">TRUNC(PRODUCT(G$10:G437),15)</f>
        <v>1.08482253282705</v>
      </c>
      <c r="I438" s="40">
        <f t="shared" ca="1" si="141"/>
        <v>1.0794601853674699</v>
      </c>
      <c r="J438" s="40">
        <f t="shared" ca="1" si="142"/>
        <v>1.00496762</v>
      </c>
      <c r="K438" s="21" t="s">
        <v>65</v>
      </c>
      <c r="L438" s="21" t="s">
        <v>65</v>
      </c>
      <c r="M438" s="21" t="s">
        <v>65</v>
      </c>
      <c r="N438" s="21" t="s">
        <v>65</v>
      </c>
      <c r="O438" s="21" t="s">
        <v>65</v>
      </c>
      <c r="P438" s="21" t="s">
        <v>65</v>
      </c>
      <c r="Q438" s="40">
        <f t="shared" ca="1" si="130"/>
        <v>46.754096879999999</v>
      </c>
      <c r="R438" s="44">
        <f>IF(VLOOKUP(A438,$Z$12:$AI$125,8)=VLOOKUP(A437,$Z$12:$AI$125,8),0,VLOOKUP(A438,Z$12:$AI$125,8))</f>
        <v>0</v>
      </c>
      <c r="S438" s="45">
        <f>IF(R438&gt;0,VLOOKUP(R438,Y$12:$AH$125,7),0)</f>
        <v>0</v>
      </c>
      <c r="T438" s="40">
        <f t="shared" si="135"/>
        <v>0</v>
      </c>
      <c r="U438" s="40">
        <f t="shared" ca="1" si="131"/>
        <v>46.754096879999999</v>
      </c>
      <c r="V438" s="46" t="str">
        <f t="shared" si="136"/>
        <v>J=</v>
      </c>
      <c r="W438" s="47">
        <f t="shared" si="137"/>
        <v>43941</v>
      </c>
      <c r="X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</row>
    <row r="439" spans="1:182" x14ac:dyDescent="0.15">
      <c r="A439" s="38">
        <f t="shared" si="132"/>
        <v>43883</v>
      </c>
      <c r="B439" s="39">
        <f t="shared" ca="1" si="138"/>
        <v>9460.4167097099999</v>
      </c>
      <c r="C439" s="40">
        <f t="shared" si="133"/>
        <v>9411.77</v>
      </c>
      <c r="D439" s="41">
        <f ca="1">IF(A439&lt;$B$1,VLOOKUP(A439,[1]DI!$A$4:$B$15000,2,FALSE),0)</f>
        <v>0</v>
      </c>
      <c r="E439" s="40">
        <f t="shared" ca="1" si="139"/>
        <v>0</v>
      </c>
      <c r="F439" s="42">
        <f t="shared" si="134"/>
        <v>1.24</v>
      </c>
      <c r="G439" s="43">
        <f t="shared" ca="1" si="140"/>
        <v>1</v>
      </c>
      <c r="H439" s="40">
        <f ca="1">TRUNC(PRODUCT(G$10:G438),15)</f>
        <v>1.08503960451408</v>
      </c>
      <c r="I439" s="40">
        <f t="shared" ca="1" si="141"/>
        <v>1.0794601853674699</v>
      </c>
      <c r="J439" s="40">
        <f t="shared" ca="1" si="142"/>
        <v>1.00516871</v>
      </c>
      <c r="K439" s="21" t="s">
        <v>65</v>
      </c>
      <c r="L439" s="21" t="s">
        <v>65</v>
      </c>
      <c r="M439" s="21" t="s">
        <v>65</v>
      </c>
      <c r="N439" s="21" t="s">
        <v>65</v>
      </c>
      <c r="O439" s="21" t="s">
        <v>65</v>
      </c>
      <c r="P439" s="21" t="s">
        <v>65</v>
      </c>
      <c r="Q439" s="40">
        <f t="shared" ca="1" si="130"/>
        <v>48.646709710000003</v>
      </c>
      <c r="R439" s="44">
        <f>IF(VLOOKUP(A439,$Z$12:$AI$125,8)=VLOOKUP(A438,$Z$12:$AI$125,8),0,VLOOKUP(A439,Z$12:$AI$125,8))</f>
        <v>0</v>
      </c>
      <c r="S439" s="45">
        <f>IF(R439&gt;0,VLOOKUP(R439,Y$12:$AH$125,7),0)</f>
        <v>0</v>
      </c>
      <c r="T439" s="40">
        <f t="shared" si="135"/>
        <v>0</v>
      </c>
      <c r="U439" s="40">
        <f t="shared" ca="1" si="131"/>
        <v>48.646709710000003</v>
      </c>
      <c r="V439" s="46" t="str">
        <f t="shared" si="136"/>
        <v>J=</v>
      </c>
      <c r="W439" s="47">
        <f t="shared" si="137"/>
        <v>43941</v>
      </c>
      <c r="X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</row>
    <row r="440" spans="1:182" x14ac:dyDescent="0.15">
      <c r="A440" s="38">
        <f t="shared" si="132"/>
        <v>43884</v>
      </c>
      <c r="B440" s="39">
        <f t="shared" ca="1" si="138"/>
        <v>9460.4167097099999</v>
      </c>
      <c r="C440" s="40">
        <f t="shared" si="133"/>
        <v>9411.77</v>
      </c>
      <c r="D440" s="41">
        <f ca="1">IF(A440&lt;$B$1,VLOOKUP(A440,[1]DI!$A$4:$B$15000,2,FALSE),0)</f>
        <v>0</v>
      </c>
      <c r="E440" s="40">
        <f t="shared" ca="1" si="139"/>
        <v>0</v>
      </c>
      <c r="F440" s="42">
        <f t="shared" si="134"/>
        <v>1.24</v>
      </c>
      <c r="G440" s="43">
        <f t="shared" ca="1" si="140"/>
        <v>1</v>
      </c>
      <c r="H440" s="40">
        <f ca="1">TRUNC(PRODUCT(G$10:G439),15)</f>
        <v>1.08503960451408</v>
      </c>
      <c r="I440" s="40">
        <f t="shared" ca="1" si="141"/>
        <v>1.0794601853674699</v>
      </c>
      <c r="J440" s="40">
        <f t="shared" ca="1" si="142"/>
        <v>1.00516871</v>
      </c>
      <c r="K440" s="21" t="s">
        <v>65</v>
      </c>
      <c r="L440" s="21" t="s">
        <v>65</v>
      </c>
      <c r="M440" s="21" t="s">
        <v>65</v>
      </c>
      <c r="N440" s="21" t="s">
        <v>65</v>
      </c>
      <c r="O440" s="21" t="s">
        <v>65</v>
      </c>
      <c r="P440" s="21" t="s">
        <v>65</v>
      </c>
      <c r="Q440" s="40">
        <f t="shared" ca="1" si="130"/>
        <v>48.646709710000003</v>
      </c>
      <c r="R440" s="44">
        <f>IF(VLOOKUP(A440,$Z$12:$AI$125,8)=VLOOKUP(A439,$Z$12:$AI$125,8),0,VLOOKUP(A440,Z$12:$AI$125,8))</f>
        <v>0</v>
      </c>
      <c r="S440" s="45">
        <f>IF(R440&gt;0,VLOOKUP(R440,Y$12:$AH$125,7),0)</f>
        <v>0</v>
      </c>
      <c r="T440" s="40">
        <f t="shared" si="135"/>
        <v>0</v>
      </c>
      <c r="U440" s="40">
        <f t="shared" ca="1" si="131"/>
        <v>48.646709710000003</v>
      </c>
      <c r="V440" s="46" t="str">
        <f t="shared" si="136"/>
        <v>J=</v>
      </c>
      <c r="W440" s="47">
        <f t="shared" si="137"/>
        <v>43941</v>
      </c>
      <c r="X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</row>
    <row r="441" spans="1:182" x14ac:dyDescent="0.15">
      <c r="A441" s="38">
        <f t="shared" si="132"/>
        <v>43885</v>
      </c>
      <c r="B441" s="39">
        <f t="shared" ca="1" si="138"/>
        <v>9460.4167097099999</v>
      </c>
      <c r="C441" s="40">
        <f t="shared" si="133"/>
        <v>9411.77</v>
      </c>
      <c r="D441" s="41">
        <f ca="1">IF(A441&lt;$B$1,VLOOKUP(A441,[1]DI!$A$4:$B$15000,2,FALSE),0)</f>
        <v>0</v>
      </c>
      <c r="E441" s="40">
        <f t="shared" ca="1" si="139"/>
        <v>0</v>
      </c>
      <c r="F441" s="42">
        <f t="shared" si="134"/>
        <v>1.24</v>
      </c>
      <c r="G441" s="43">
        <f t="shared" ca="1" si="140"/>
        <v>1</v>
      </c>
      <c r="H441" s="40">
        <f ca="1">TRUNC(PRODUCT(G$10:G440),15)</f>
        <v>1.08503960451408</v>
      </c>
      <c r="I441" s="40">
        <f t="shared" ca="1" si="141"/>
        <v>1.0794601853674699</v>
      </c>
      <c r="J441" s="40">
        <f t="shared" ca="1" si="142"/>
        <v>1.00516871</v>
      </c>
      <c r="K441" s="21" t="s">
        <v>65</v>
      </c>
      <c r="L441" s="21" t="s">
        <v>65</v>
      </c>
      <c r="M441" s="21" t="s">
        <v>65</v>
      </c>
      <c r="N441" s="21" t="s">
        <v>65</v>
      </c>
      <c r="O441" s="21" t="s">
        <v>65</v>
      </c>
      <c r="P441" s="21" t="s">
        <v>65</v>
      </c>
      <c r="Q441" s="40">
        <f t="shared" ca="1" si="130"/>
        <v>48.646709710000003</v>
      </c>
      <c r="R441" s="44">
        <f>IF(VLOOKUP(A441,$Z$12:$AI$125,8)=VLOOKUP(A440,$Z$12:$AI$125,8),0,VLOOKUP(A441,Z$12:$AI$125,8))</f>
        <v>0</v>
      </c>
      <c r="S441" s="45">
        <f>IF(R441&gt;0,VLOOKUP(R441,Y$12:$AH$125,7),0)</f>
        <v>0</v>
      </c>
      <c r="T441" s="40">
        <f t="shared" si="135"/>
        <v>0</v>
      </c>
      <c r="U441" s="40">
        <f t="shared" ca="1" si="131"/>
        <v>48.646709710000003</v>
      </c>
      <c r="V441" s="46" t="str">
        <f t="shared" si="136"/>
        <v>J=</v>
      </c>
      <c r="W441" s="47">
        <f t="shared" si="137"/>
        <v>43941</v>
      </c>
      <c r="X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</row>
    <row r="442" spans="1:182" x14ac:dyDescent="0.15">
      <c r="A442" s="38">
        <f t="shared" si="132"/>
        <v>43886</v>
      </c>
      <c r="B442" s="39">
        <f t="shared" ca="1" si="138"/>
        <v>9460.4167097099999</v>
      </c>
      <c r="C442" s="40">
        <f t="shared" si="133"/>
        <v>9411.77</v>
      </c>
      <c r="D442" s="41">
        <f ca="1">IF(A442&lt;$B$1,VLOOKUP(A442,[1]DI!$A$4:$B$15000,2,FALSE),0)</f>
        <v>0</v>
      </c>
      <c r="E442" s="40">
        <f t="shared" ca="1" si="139"/>
        <v>0</v>
      </c>
      <c r="F442" s="42">
        <f t="shared" si="134"/>
        <v>1.24</v>
      </c>
      <c r="G442" s="43">
        <f t="shared" ca="1" si="140"/>
        <v>1</v>
      </c>
      <c r="H442" s="40">
        <f ca="1">TRUNC(PRODUCT(G$10:G441),15)</f>
        <v>1.08503960451408</v>
      </c>
      <c r="I442" s="40">
        <f t="shared" ca="1" si="141"/>
        <v>1.0794601853674699</v>
      </c>
      <c r="J442" s="40">
        <f t="shared" ca="1" si="142"/>
        <v>1.00516871</v>
      </c>
      <c r="K442" s="21" t="s">
        <v>65</v>
      </c>
      <c r="L442" s="21" t="s">
        <v>65</v>
      </c>
      <c r="M442" s="21" t="s">
        <v>65</v>
      </c>
      <c r="N442" s="21" t="s">
        <v>65</v>
      </c>
      <c r="O442" s="21" t="s">
        <v>65</v>
      </c>
      <c r="P442" s="21" t="s">
        <v>65</v>
      </c>
      <c r="Q442" s="40">
        <f t="shared" ca="1" si="130"/>
        <v>48.646709710000003</v>
      </c>
      <c r="R442" s="44">
        <f>IF(VLOOKUP(A442,$Z$12:$AI$125,8)=VLOOKUP(A441,$Z$12:$AI$125,8),0,VLOOKUP(A442,Z$12:$AI$125,8))</f>
        <v>0</v>
      </c>
      <c r="S442" s="45">
        <f>IF(R442&gt;0,VLOOKUP(R442,Y$12:$AH$125,7),0)</f>
        <v>0</v>
      </c>
      <c r="T442" s="40">
        <f t="shared" si="135"/>
        <v>0</v>
      </c>
      <c r="U442" s="40">
        <f t="shared" ca="1" si="131"/>
        <v>48.646709710000003</v>
      </c>
      <c r="V442" s="46" t="str">
        <f t="shared" si="136"/>
        <v>J=</v>
      </c>
      <c r="W442" s="47">
        <f t="shared" si="137"/>
        <v>43941</v>
      </c>
      <c r="X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</row>
    <row r="443" spans="1:182" x14ac:dyDescent="0.15">
      <c r="A443" s="38">
        <f t="shared" si="132"/>
        <v>43887</v>
      </c>
      <c r="B443" s="39">
        <f t="shared" ca="1" si="138"/>
        <v>9460.4167097099999</v>
      </c>
      <c r="C443" s="40">
        <f t="shared" si="133"/>
        <v>9411.77</v>
      </c>
      <c r="D443" s="41">
        <f ca="1">IF(A443&lt;$B$1,VLOOKUP(A443,[1]DI!$A$4:$B$15000,2,FALSE),0)</f>
        <v>4.1500000000000002E-2</v>
      </c>
      <c r="E443" s="40">
        <f t="shared" ca="1" si="139"/>
        <v>1.6137000000000001E-4</v>
      </c>
      <c r="F443" s="42">
        <f t="shared" si="134"/>
        <v>1.24</v>
      </c>
      <c r="G443" s="43">
        <f t="shared" ca="1" si="140"/>
        <v>1.0002000987999999</v>
      </c>
      <c r="H443" s="40">
        <f ca="1">TRUNC(PRODUCT(G$10:G442),15)</f>
        <v>1.08503960451408</v>
      </c>
      <c r="I443" s="40">
        <f t="shared" ca="1" si="141"/>
        <v>1.0794601853674699</v>
      </c>
      <c r="J443" s="40">
        <f t="shared" ca="1" si="142"/>
        <v>1.00516871</v>
      </c>
      <c r="K443" s="21" t="s">
        <v>65</v>
      </c>
      <c r="L443" s="21" t="s">
        <v>65</v>
      </c>
      <c r="M443" s="21" t="s">
        <v>65</v>
      </c>
      <c r="N443" s="21" t="s">
        <v>65</v>
      </c>
      <c r="O443" s="21" t="s">
        <v>65</v>
      </c>
      <c r="P443" s="21" t="s">
        <v>65</v>
      </c>
      <c r="Q443" s="40">
        <f t="shared" ca="1" si="130"/>
        <v>48.646709710000003</v>
      </c>
      <c r="R443" s="44">
        <f>IF(VLOOKUP(A443,$Z$12:$AI$125,8)=VLOOKUP(A442,$Z$12:$AI$125,8),0,VLOOKUP(A443,Z$12:$AI$125,8))</f>
        <v>0</v>
      </c>
      <c r="S443" s="45">
        <f>IF(R443&gt;0,VLOOKUP(R443,Y$12:$AH$125,7),0)</f>
        <v>0</v>
      </c>
      <c r="T443" s="40">
        <f t="shared" si="135"/>
        <v>0</v>
      </c>
      <c r="U443" s="40">
        <f t="shared" ca="1" si="131"/>
        <v>48.646709710000003</v>
      </c>
      <c r="V443" s="46" t="str">
        <f t="shared" si="136"/>
        <v>J=</v>
      </c>
      <c r="W443" s="47">
        <f t="shared" si="137"/>
        <v>43941</v>
      </c>
      <c r="X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</row>
    <row r="444" spans="1:182" x14ac:dyDescent="0.15">
      <c r="A444" s="38">
        <f t="shared" si="132"/>
        <v>43888</v>
      </c>
      <c r="B444" s="39">
        <f t="shared" ca="1" si="138"/>
        <v>9462.3097931299999</v>
      </c>
      <c r="C444" s="40">
        <f t="shared" si="133"/>
        <v>9411.77</v>
      </c>
      <c r="D444" s="41">
        <f ca="1">IF(A444&lt;$B$1,VLOOKUP(A444,[1]DI!$A$4:$B$15000,2,FALSE),0)</f>
        <v>4.1500000000000002E-2</v>
      </c>
      <c r="E444" s="40">
        <f t="shared" ca="1" si="139"/>
        <v>1.6137000000000001E-4</v>
      </c>
      <c r="F444" s="42">
        <f t="shared" si="134"/>
        <v>1.24</v>
      </c>
      <c r="G444" s="43">
        <f t="shared" ca="1" si="140"/>
        <v>1.0002000987999999</v>
      </c>
      <c r="H444" s="40">
        <f ca="1">TRUNC(PRODUCT(G$10:G443),15)</f>
        <v>1.0852567196369001</v>
      </c>
      <c r="I444" s="40">
        <f t="shared" ca="1" si="141"/>
        <v>1.0794601853674699</v>
      </c>
      <c r="J444" s="40">
        <f t="shared" ca="1" si="142"/>
        <v>1.0053698499999999</v>
      </c>
      <c r="K444" s="21" t="s">
        <v>65</v>
      </c>
      <c r="L444" s="21" t="s">
        <v>65</v>
      </c>
      <c r="M444" s="21" t="s">
        <v>65</v>
      </c>
      <c r="N444" s="21" t="s">
        <v>65</v>
      </c>
      <c r="O444" s="21" t="s">
        <v>65</v>
      </c>
      <c r="P444" s="21" t="s">
        <v>65</v>
      </c>
      <c r="Q444" s="40">
        <f t="shared" ca="1" si="130"/>
        <v>50.53979313</v>
      </c>
      <c r="R444" s="44">
        <f>IF(VLOOKUP(A444,$Z$12:$AI$125,8)=VLOOKUP(A443,$Z$12:$AI$125,8),0,VLOOKUP(A444,Z$12:$AI$125,8))</f>
        <v>0</v>
      </c>
      <c r="S444" s="45">
        <f>IF(R444&gt;0,VLOOKUP(R444,Y$12:$AH$125,7),0)</f>
        <v>0</v>
      </c>
      <c r="T444" s="40">
        <f t="shared" si="135"/>
        <v>0</v>
      </c>
      <c r="U444" s="40">
        <f t="shared" ca="1" si="131"/>
        <v>50.53979313</v>
      </c>
      <c r="V444" s="46" t="str">
        <f t="shared" si="136"/>
        <v>J=</v>
      </c>
      <c r="W444" s="47">
        <f t="shared" si="137"/>
        <v>43941</v>
      </c>
      <c r="X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</row>
    <row r="445" spans="1:182" x14ac:dyDescent="0.15">
      <c r="A445" s="38">
        <f t="shared" si="132"/>
        <v>43889</v>
      </c>
      <c r="B445" s="39">
        <f t="shared" ca="1" si="138"/>
        <v>9464.2031588999998</v>
      </c>
      <c r="C445" s="40">
        <f t="shared" si="133"/>
        <v>9411.77</v>
      </c>
      <c r="D445" s="41">
        <f ca="1">IF(A445&lt;$B$1,VLOOKUP(A445,[1]DI!$A$4:$B$15000,2,FALSE),0)</f>
        <v>4.1500000000000002E-2</v>
      </c>
      <c r="E445" s="40">
        <f t="shared" ca="1" si="139"/>
        <v>1.6137000000000001E-4</v>
      </c>
      <c r="F445" s="42">
        <f t="shared" si="134"/>
        <v>1.24</v>
      </c>
      <c r="G445" s="43">
        <f t="shared" ca="1" si="140"/>
        <v>1.0002000987999999</v>
      </c>
      <c r="H445" s="40">
        <f ca="1">TRUNC(PRODUCT(G$10:G444),15)</f>
        <v>1.0854738782041899</v>
      </c>
      <c r="I445" s="40">
        <f t="shared" ca="1" si="141"/>
        <v>1.0794601853674699</v>
      </c>
      <c r="J445" s="40">
        <f t="shared" ca="1" si="142"/>
        <v>1.0055710200000001</v>
      </c>
      <c r="K445" s="21" t="s">
        <v>65</v>
      </c>
      <c r="L445" s="21" t="s">
        <v>65</v>
      </c>
      <c r="M445" s="21" t="s">
        <v>65</v>
      </c>
      <c r="N445" s="21" t="s">
        <v>65</v>
      </c>
      <c r="O445" s="21" t="s">
        <v>65</v>
      </c>
      <c r="P445" s="21" t="s">
        <v>65</v>
      </c>
      <c r="Q445" s="40">
        <f t="shared" ca="1" si="130"/>
        <v>52.433158900000002</v>
      </c>
      <c r="R445" s="44">
        <f>IF(VLOOKUP(A445,$Z$12:$AI$125,8)=VLOOKUP(A444,$Z$12:$AI$125,8),0,VLOOKUP(A445,Z$12:$AI$125,8))</f>
        <v>0</v>
      </c>
      <c r="S445" s="45">
        <f>IF(R445&gt;0,VLOOKUP(R445,Y$12:$AH$125,7),0)</f>
        <v>0</v>
      </c>
      <c r="T445" s="40">
        <f t="shared" si="135"/>
        <v>0</v>
      </c>
      <c r="U445" s="40">
        <f t="shared" ca="1" si="131"/>
        <v>52.433158900000002</v>
      </c>
      <c r="V445" s="46" t="str">
        <f t="shared" si="136"/>
        <v>J=</v>
      </c>
      <c r="W445" s="47">
        <f t="shared" si="137"/>
        <v>43941</v>
      </c>
      <c r="X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</row>
    <row r="446" spans="1:182" x14ac:dyDescent="0.15">
      <c r="A446" s="38">
        <f t="shared" si="132"/>
        <v>43890</v>
      </c>
      <c r="B446" s="39">
        <f t="shared" ca="1" si="138"/>
        <v>9466.0969011400011</v>
      </c>
      <c r="C446" s="40">
        <f t="shared" si="133"/>
        <v>9411.77</v>
      </c>
      <c r="D446" s="41">
        <f ca="1">IF(A446&lt;$B$1,VLOOKUP(A446,[1]DI!$A$4:$B$15000,2,FALSE),0)</f>
        <v>0</v>
      </c>
      <c r="E446" s="40">
        <f t="shared" ca="1" si="139"/>
        <v>0</v>
      </c>
      <c r="F446" s="42">
        <f t="shared" si="134"/>
        <v>1.24</v>
      </c>
      <c r="G446" s="43">
        <f t="shared" ca="1" si="140"/>
        <v>1</v>
      </c>
      <c r="H446" s="40">
        <f ca="1">TRUNC(PRODUCT(G$10:G445),15)</f>
        <v>1.08569108022465</v>
      </c>
      <c r="I446" s="40">
        <f t="shared" ca="1" si="141"/>
        <v>1.0794601853674699</v>
      </c>
      <c r="J446" s="40">
        <f t="shared" ca="1" si="142"/>
        <v>1.00577223</v>
      </c>
      <c r="K446" s="21" t="s">
        <v>65</v>
      </c>
      <c r="L446" s="21" t="s">
        <v>65</v>
      </c>
      <c r="M446" s="21" t="s">
        <v>65</v>
      </c>
      <c r="N446" s="21" t="s">
        <v>65</v>
      </c>
      <c r="O446" s="21" t="s">
        <v>65</v>
      </c>
      <c r="P446" s="21" t="s">
        <v>65</v>
      </c>
      <c r="Q446" s="40">
        <f t="shared" ca="1" si="130"/>
        <v>54.326901139999997</v>
      </c>
      <c r="R446" s="44">
        <f>IF(VLOOKUP(A446,$Z$12:$AI$125,8)=VLOOKUP(A445,$Z$12:$AI$125,8),0,VLOOKUP(A446,Z$12:$AI$125,8))</f>
        <v>0</v>
      </c>
      <c r="S446" s="45">
        <f>IF(R446&gt;0,VLOOKUP(R446,Y$12:$AH$125,7),0)</f>
        <v>0</v>
      </c>
      <c r="T446" s="40">
        <f t="shared" si="135"/>
        <v>0</v>
      </c>
      <c r="U446" s="40">
        <f t="shared" ca="1" si="131"/>
        <v>54.326901139999997</v>
      </c>
      <c r="V446" s="46" t="str">
        <f t="shared" si="136"/>
        <v>J=</v>
      </c>
      <c r="W446" s="47">
        <f t="shared" si="137"/>
        <v>43941</v>
      </c>
      <c r="X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</row>
    <row r="447" spans="1:182" x14ac:dyDescent="0.15">
      <c r="A447" s="38">
        <f t="shared" si="132"/>
        <v>43891</v>
      </c>
      <c r="B447" s="39">
        <f t="shared" ca="1" si="138"/>
        <v>9466.0969011400011</v>
      </c>
      <c r="C447" s="40">
        <f t="shared" si="133"/>
        <v>9411.77</v>
      </c>
      <c r="D447" s="41">
        <f ca="1">IF(A447&lt;$B$1,VLOOKUP(A447,[1]DI!$A$4:$B$15000,2,FALSE),0)</f>
        <v>0</v>
      </c>
      <c r="E447" s="40">
        <f t="shared" ca="1" si="139"/>
        <v>0</v>
      </c>
      <c r="F447" s="42">
        <f t="shared" si="134"/>
        <v>1.24</v>
      </c>
      <c r="G447" s="43">
        <f t="shared" ca="1" si="140"/>
        <v>1</v>
      </c>
      <c r="H447" s="40">
        <f ca="1">TRUNC(PRODUCT(G$10:G446),15)</f>
        <v>1.08569108022465</v>
      </c>
      <c r="I447" s="40">
        <f t="shared" ca="1" si="141"/>
        <v>1.0794601853674699</v>
      </c>
      <c r="J447" s="40">
        <f t="shared" ca="1" si="142"/>
        <v>1.00577223</v>
      </c>
      <c r="K447" s="21" t="s">
        <v>65</v>
      </c>
      <c r="L447" s="21" t="s">
        <v>65</v>
      </c>
      <c r="M447" s="21" t="s">
        <v>65</v>
      </c>
      <c r="N447" s="21" t="s">
        <v>65</v>
      </c>
      <c r="O447" s="21" t="s">
        <v>65</v>
      </c>
      <c r="P447" s="21" t="s">
        <v>65</v>
      </c>
      <c r="Q447" s="40">
        <f t="shared" ca="1" si="130"/>
        <v>54.326901139999997</v>
      </c>
      <c r="R447" s="44">
        <f>IF(VLOOKUP(A447,$Z$12:$AI$125,8)=VLOOKUP(A446,$Z$12:$AI$125,8),0,VLOOKUP(A447,Z$12:$AI$125,8))</f>
        <v>0</v>
      </c>
      <c r="S447" s="45">
        <f>IF(R447&gt;0,VLOOKUP(R447,Y$12:$AH$125,7),0)</f>
        <v>0</v>
      </c>
      <c r="T447" s="40">
        <f t="shared" si="135"/>
        <v>0</v>
      </c>
      <c r="U447" s="40">
        <f t="shared" ca="1" si="131"/>
        <v>54.326901139999997</v>
      </c>
      <c r="V447" s="46" t="str">
        <f t="shared" si="136"/>
        <v>J=</v>
      </c>
      <c r="W447" s="47">
        <f t="shared" si="137"/>
        <v>43941</v>
      </c>
      <c r="X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</row>
    <row r="448" spans="1:182" x14ac:dyDescent="0.15">
      <c r="A448" s="38">
        <f t="shared" si="132"/>
        <v>43892</v>
      </c>
      <c r="B448" s="39">
        <f t="shared" ca="1" si="138"/>
        <v>9466.0969011400011</v>
      </c>
      <c r="C448" s="40">
        <f t="shared" si="133"/>
        <v>9411.77</v>
      </c>
      <c r="D448" s="41">
        <f ca="1">IF(A448&lt;$B$1,VLOOKUP(A448,[1]DI!$A$4:$B$15000,2,FALSE),0)</f>
        <v>4.1500000000000002E-2</v>
      </c>
      <c r="E448" s="40">
        <f t="shared" ca="1" si="139"/>
        <v>1.6137000000000001E-4</v>
      </c>
      <c r="F448" s="42">
        <f t="shared" si="134"/>
        <v>1.24</v>
      </c>
      <c r="G448" s="43">
        <f t="shared" ca="1" si="140"/>
        <v>1.0002000987999999</v>
      </c>
      <c r="H448" s="40">
        <f ca="1">TRUNC(PRODUCT(G$10:G447),15)</f>
        <v>1.08569108022465</v>
      </c>
      <c r="I448" s="40">
        <f t="shared" ca="1" si="141"/>
        <v>1.0794601853674699</v>
      </c>
      <c r="J448" s="40">
        <f t="shared" ca="1" si="142"/>
        <v>1.00577223</v>
      </c>
      <c r="K448" s="21" t="s">
        <v>65</v>
      </c>
      <c r="L448" s="21" t="s">
        <v>65</v>
      </c>
      <c r="M448" s="21" t="s">
        <v>65</v>
      </c>
      <c r="N448" s="21" t="s">
        <v>65</v>
      </c>
      <c r="O448" s="21" t="s">
        <v>65</v>
      </c>
      <c r="P448" s="21" t="s">
        <v>65</v>
      </c>
      <c r="Q448" s="40">
        <f t="shared" ca="1" si="130"/>
        <v>54.326901139999997</v>
      </c>
      <c r="R448" s="44">
        <f>IF(VLOOKUP(A448,$Z$12:$AI$125,8)=VLOOKUP(A447,$Z$12:$AI$125,8),0,VLOOKUP(A448,Z$12:$AI$125,8))</f>
        <v>0</v>
      </c>
      <c r="S448" s="45">
        <f>IF(R448&gt;0,VLOOKUP(R448,Y$12:$AH$125,7),0)</f>
        <v>0</v>
      </c>
      <c r="T448" s="40">
        <f t="shared" si="135"/>
        <v>0</v>
      </c>
      <c r="U448" s="40">
        <f t="shared" ca="1" si="131"/>
        <v>54.326901139999997</v>
      </c>
      <c r="V448" s="46" t="str">
        <f t="shared" si="136"/>
        <v>J=</v>
      </c>
      <c r="W448" s="47">
        <f t="shared" si="137"/>
        <v>43941</v>
      </c>
      <c r="X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</row>
    <row r="449" spans="1:182" x14ac:dyDescent="0.15">
      <c r="A449" s="38">
        <f t="shared" si="132"/>
        <v>43893</v>
      </c>
      <c r="B449" s="39">
        <f t="shared" ca="1" si="138"/>
        <v>9467.9911139699998</v>
      </c>
      <c r="C449" s="40">
        <f t="shared" si="133"/>
        <v>9411.77</v>
      </c>
      <c r="D449" s="41">
        <f ca="1">IF(A449&lt;$B$1,VLOOKUP(A449,[1]DI!$A$4:$B$15000,2,FALSE),0)</f>
        <v>4.1500000000000002E-2</v>
      </c>
      <c r="E449" s="40">
        <f t="shared" ca="1" si="139"/>
        <v>1.6137000000000001E-4</v>
      </c>
      <c r="F449" s="42">
        <f t="shared" si="134"/>
        <v>1.24</v>
      </c>
      <c r="G449" s="43">
        <f t="shared" ca="1" si="140"/>
        <v>1.0002000987999999</v>
      </c>
      <c r="H449" s="40">
        <f ca="1">TRUNC(PRODUCT(G$10:G448),15)</f>
        <v>1.0859083257069699</v>
      </c>
      <c r="I449" s="40">
        <f t="shared" ca="1" si="141"/>
        <v>1.0794601853674699</v>
      </c>
      <c r="J449" s="40">
        <f t="shared" ca="1" si="142"/>
        <v>1.0059734899999999</v>
      </c>
      <c r="K449" s="21" t="s">
        <v>65</v>
      </c>
      <c r="L449" s="21" t="s">
        <v>65</v>
      </c>
      <c r="M449" s="21" t="s">
        <v>65</v>
      </c>
      <c r="N449" s="21" t="s">
        <v>65</v>
      </c>
      <c r="O449" s="21" t="s">
        <v>65</v>
      </c>
      <c r="P449" s="21" t="s">
        <v>65</v>
      </c>
      <c r="Q449" s="40">
        <f t="shared" ca="1" si="130"/>
        <v>56.221113969999998</v>
      </c>
      <c r="R449" s="44">
        <f>IF(VLOOKUP(A449,$Z$12:$AI$125,8)=VLOOKUP(A448,$Z$12:$AI$125,8),0,VLOOKUP(A449,Z$12:$AI$125,8))</f>
        <v>0</v>
      </c>
      <c r="S449" s="45">
        <f>IF(R449&gt;0,VLOOKUP(R449,Y$12:$AH$125,7),0)</f>
        <v>0</v>
      </c>
      <c r="T449" s="40">
        <f t="shared" si="135"/>
        <v>0</v>
      </c>
      <c r="U449" s="40">
        <f t="shared" ca="1" si="131"/>
        <v>56.221113969999998</v>
      </c>
      <c r="V449" s="46" t="str">
        <f t="shared" si="136"/>
        <v>J=</v>
      </c>
      <c r="W449" s="47">
        <f t="shared" si="137"/>
        <v>43941</v>
      </c>
      <c r="X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</row>
    <row r="450" spans="1:182" x14ac:dyDescent="0.15">
      <c r="A450" s="38">
        <f t="shared" si="132"/>
        <v>43894</v>
      </c>
      <c r="B450" s="39">
        <f t="shared" ca="1" si="138"/>
        <v>9469.885609160001</v>
      </c>
      <c r="C450" s="40">
        <f t="shared" si="133"/>
        <v>9411.77</v>
      </c>
      <c r="D450" s="41">
        <f ca="1">IF(A450&lt;$B$1,VLOOKUP(A450,[1]DI!$A$4:$B$15000,2,FALSE),0)</f>
        <v>4.1500000000000002E-2</v>
      </c>
      <c r="E450" s="40">
        <f t="shared" ca="1" si="139"/>
        <v>1.6137000000000001E-4</v>
      </c>
      <c r="F450" s="42">
        <f t="shared" si="134"/>
        <v>1.24</v>
      </c>
      <c r="G450" s="43">
        <f t="shared" ca="1" si="140"/>
        <v>1.0002000987999999</v>
      </c>
      <c r="H450" s="40">
        <f ca="1">TRUNC(PRODUCT(G$10:G449),15)</f>
        <v>1.0861256146598599</v>
      </c>
      <c r="I450" s="40">
        <f t="shared" ca="1" si="141"/>
        <v>1.0794601853674699</v>
      </c>
      <c r="J450" s="40">
        <f t="shared" ca="1" si="142"/>
        <v>1.00617478</v>
      </c>
      <c r="K450" s="21" t="s">
        <v>65</v>
      </c>
      <c r="L450" s="21" t="s">
        <v>65</v>
      </c>
      <c r="M450" s="21" t="s">
        <v>65</v>
      </c>
      <c r="N450" s="21" t="s">
        <v>65</v>
      </c>
      <c r="O450" s="21" t="s">
        <v>65</v>
      </c>
      <c r="P450" s="21" t="s">
        <v>65</v>
      </c>
      <c r="Q450" s="40">
        <f t="shared" ca="1" si="130"/>
        <v>58.115609159999998</v>
      </c>
      <c r="R450" s="44">
        <f>IF(VLOOKUP(A450,$Z$12:$AI$125,8)=VLOOKUP(A449,$Z$12:$AI$125,8),0,VLOOKUP(A450,Z$12:$AI$125,8))</f>
        <v>0</v>
      </c>
      <c r="S450" s="45">
        <f>IF(R450&gt;0,VLOOKUP(R450,Y$12:$AH$125,7),0)</f>
        <v>0</v>
      </c>
      <c r="T450" s="40">
        <f t="shared" si="135"/>
        <v>0</v>
      </c>
      <c r="U450" s="40">
        <f t="shared" ca="1" si="131"/>
        <v>58.115609159999998</v>
      </c>
      <c r="V450" s="46" t="str">
        <f t="shared" si="136"/>
        <v>J=</v>
      </c>
      <c r="W450" s="47">
        <f t="shared" si="137"/>
        <v>43941</v>
      </c>
      <c r="X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</row>
    <row r="451" spans="1:182" x14ac:dyDescent="0.15">
      <c r="A451" s="38">
        <f t="shared" si="132"/>
        <v>43895</v>
      </c>
      <c r="B451" s="39">
        <f t="shared" ca="1" si="138"/>
        <v>9471.7804808100009</v>
      </c>
      <c r="C451" s="40">
        <f t="shared" si="133"/>
        <v>9411.77</v>
      </c>
      <c r="D451" s="41">
        <f ca="1">IF(A451&lt;$B$1,VLOOKUP(A451,[1]DI!$A$4:$B$15000,2,FALSE),0)</f>
        <v>4.1500000000000002E-2</v>
      </c>
      <c r="E451" s="40">
        <f t="shared" ca="1" si="139"/>
        <v>1.6137000000000001E-4</v>
      </c>
      <c r="F451" s="42">
        <f t="shared" si="134"/>
        <v>1.24</v>
      </c>
      <c r="G451" s="43">
        <f t="shared" ca="1" si="140"/>
        <v>1.0002000987999999</v>
      </c>
      <c r="H451" s="40">
        <f ca="1">TRUNC(PRODUCT(G$10:G450),15)</f>
        <v>1.0863429470920001</v>
      </c>
      <c r="I451" s="40">
        <f t="shared" ca="1" si="141"/>
        <v>1.0794601853674699</v>
      </c>
      <c r="J451" s="40">
        <f t="shared" ca="1" si="142"/>
        <v>1.0063761099999999</v>
      </c>
      <c r="K451" s="21" t="s">
        <v>65</v>
      </c>
      <c r="L451" s="21" t="s">
        <v>65</v>
      </c>
      <c r="M451" s="21" t="s">
        <v>65</v>
      </c>
      <c r="N451" s="21" t="s">
        <v>65</v>
      </c>
      <c r="O451" s="21" t="s">
        <v>65</v>
      </c>
      <c r="P451" s="21" t="s">
        <v>65</v>
      </c>
      <c r="Q451" s="40">
        <f t="shared" ca="1" si="130"/>
        <v>60.010480809999997</v>
      </c>
      <c r="R451" s="44">
        <f>IF(VLOOKUP(A451,$Z$12:$AI$125,8)=VLOOKUP(A450,$Z$12:$AI$125,8),0,VLOOKUP(A451,Z$12:$AI$125,8))</f>
        <v>0</v>
      </c>
      <c r="S451" s="45">
        <f>IF(R451&gt;0,VLOOKUP(R451,Y$12:$AH$125,7),0)</f>
        <v>0</v>
      </c>
      <c r="T451" s="40">
        <f t="shared" si="135"/>
        <v>0</v>
      </c>
      <c r="U451" s="40">
        <f t="shared" ca="1" si="131"/>
        <v>60.010480809999997</v>
      </c>
      <c r="V451" s="46" t="str">
        <f t="shared" si="136"/>
        <v>J=</v>
      </c>
      <c r="W451" s="47">
        <f t="shared" si="137"/>
        <v>43941</v>
      </c>
      <c r="X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</row>
    <row r="452" spans="1:182" x14ac:dyDescent="0.15">
      <c r="A452" s="38">
        <f t="shared" si="132"/>
        <v>43896</v>
      </c>
      <c r="B452" s="39">
        <f t="shared" ca="1" si="138"/>
        <v>9473.67582305</v>
      </c>
      <c r="C452" s="40">
        <f t="shared" si="133"/>
        <v>9411.77</v>
      </c>
      <c r="D452" s="41">
        <f ca="1">IF(A452&lt;$B$1,VLOOKUP(A452,[1]DI!$A$4:$B$15000,2,FALSE),0)</f>
        <v>4.1500000000000002E-2</v>
      </c>
      <c r="E452" s="40">
        <f t="shared" ca="1" si="139"/>
        <v>1.6137000000000001E-4</v>
      </c>
      <c r="F452" s="42">
        <f t="shared" si="134"/>
        <v>1.24</v>
      </c>
      <c r="G452" s="43">
        <f t="shared" ca="1" si="140"/>
        <v>1.0002000987999999</v>
      </c>
      <c r="H452" s="40">
        <f ca="1">TRUNC(PRODUCT(G$10:G451),15)</f>
        <v>1.0865603230120999</v>
      </c>
      <c r="I452" s="40">
        <f t="shared" ca="1" si="141"/>
        <v>1.0794601853674699</v>
      </c>
      <c r="J452" s="40">
        <f t="shared" ca="1" si="142"/>
        <v>1.00657749</v>
      </c>
      <c r="K452" s="21" t="s">
        <v>65</v>
      </c>
      <c r="L452" s="21" t="s">
        <v>65</v>
      </c>
      <c r="M452" s="21" t="s">
        <v>65</v>
      </c>
      <c r="N452" s="21" t="s">
        <v>65</v>
      </c>
      <c r="O452" s="21" t="s">
        <v>65</v>
      </c>
      <c r="P452" s="21" t="s">
        <v>65</v>
      </c>
      <c r="Q452" s="40">
        <f t="shared" ca="1" si="130"/>
        <v>61.905823050000002</v>
      </c>
      <c r="R452" s="44">
        <f>IF(VLOOKUP(A452,$Z$12:$AI$125,8)=VLOOKUP(A451,$Z$12:$AI$125,8),0,VLOOKUP(A452,Z$12:$AI$125,8))</f>
        <v>0</v>
      </c>
      <c r="S452" s="45">
        <f>IF(R452&gt;0,VLOOKUP(R452,Y$12:$AH$125,7),0)</f>
        <v>0</v>
      </c>
      <c r="T452" s="40">
        <f t="shared" si="135"/>
        <v>0</v>
      </c>
      <c r="U452" s="40">
        <f t="shared" ca="1" si="131"/>
        <v>61.905823050000002</v>
      </c>
      <c r="V452" s="46" t="str">
        <f t="shared" si="136"/>
        <v>J=</v>
      </c>
      <c r="W452" s="47">
        <f t="shared" si="137"/>
        <v>43941</v>
      </c>
      <c r="X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</row>
    <row r="453" spans="1:182" x14ac:dyDescent="0.15">
      <c r="A453" s="38">
        <f t="shared" si="132"/>
        <v>43897</v>
      </c>
      <c r="B453" s="39">
        <f t="shared" ca="1" si="138"/>
        <v>9475.5714476499998</v>
      </c>
      <c r="C453" s="40">
        <f t="shared" si="133"/>
        <v>9411.77</v>
      </c>
      <c r="D453" s="41">
        <f ca="1">IF(A453&lt;$B$1,VLOOKUP(A453,[1]DI!$A$4:$B$15000,2,FALSE),0)</f>
        <v>0</v>
      </c>
      <c r="E453" s="40">
        <f t="shared" ca="1" si="139"/>
        <v>0</v>
      </c>
      <c r="F453" s="42">
        <f t="shared" si="134"/>
        <v>1.24</v>
      </c>
      <c r="G453" s="43">
        <f t="shared" ca="1" si="140"/>
        <v>1</v>
      </c>
      <c r="H453" s="40">
        <f ca="1">TRUNC(PRODUCT(G$10:G452),15)</f>
        <v>1.08677774242886</v>
      </c>
      <c r="I453" s="40">
        <f t="shared" ca="1" si="141"/>
        <v>1.0794601853674699</v>
      </c>
      <c r="J453" s="40">
        <f t="shared" ca="1" si="142"/>
        <v>1.0067789</v>
      </c>
      <c r="K453" s="21" t="s">
        <v>65</v>
      </c>
      <c r="L453" s="21" t="s">
        <v>65</v>
      </c>
      <c r="M453" s="21" t="s">
        <v>65</v>
      </c>
      <c r="N453" s="21" t="s">
        <v>65</v>
      </c>
      <c r="O453" s="21" t="s">
        <v>65</v>
      </c>
      <c r="P453" s="21" t="s">
        <v>65</v>
      </c>
      <c r="Q453" s="40">
        <f t="shared" ca="1" si="130"/>
        <v>63.80144765</v>
      </c>
      <c r="R453" s="44">
        <f>IF(VLOOKUP(A453,$Z$12:$AI$125,8)=VLOOKUP(A452,$Z$12:$AI$125,8),0,VLOOKUP(A453,Z$12:$AI$125,8))</f>
        <v>0</v>
      </c>
      <c r="S453" s="45">
        <f>IF(R453&gt;0,VLOOKUP(R453,Y$12:$AH$125,7),0)</f>
        <v>0</v>
      </c>
      <c r="T453" s="40">
        <f t="shared" si="135"/>
        <v>0</v>
      </c>
      <c r="U453" s="40">
        <f t="shared" ca="1" si="131"/>
        <v>63.80144765</v>
      </c>
      <c r="V453" s="46" t="str">
        <f t="shared" si="136"/>
        <v>J=</v>
      </c>
      <c r="W453" s="47">
        <f t="shared" si="137"/>
        <v>43941</v>
      </c>
      <c r="X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</row>
    <row r="454" spans="1:182" x14ac:dyDescent="0.15">
      <c r="A454" s="38">
        <f t="shared" si="132"/>
        <v>43898</v>
      </c>
      <c r="B454" s="39">
        <f t="shared" ca="1" si="138"/>
        <v>9475.5714476499998</v>
      </c>
      <c r="C454" s="40">
        <f t="shared" si="133"/>
        <v>9411.77</v>
      </c>
      <c r="D454" s="41">
        <f ca="1">IF(A454&lt;$B$1,VLOOKUP(A454,[1]DI!$A$4:$B$15000,2,FALSE),0)</f>
        <v>0</v>
      </c>
      <c r="E454" s="40">
        <f t="shared" ca="1" si="139"/>
        <v>0</v>
      </c>
      <c r="F454" s="42">
        <f t="shared" si="134"/>
        <v>1.24</v>
      </c>
      <c r="G454" s="43">
        <f t="shared" ca="1" si="140"/>
        <v>1</v>
      </c>
      <c r="H454" s="40">
        <f ca="1">TRUNC(PRODUCT(G$10:G453),15)</f>
        <v>1.08677774242886</v>
      </c>
      <c r="I454" s="40">
        <f t="shared" ca="1" si="141"/>
        <v>1.0794601853674699</v>
      </c>
      <c r="J454" s="40">
        <f t="shared" ca="1" si="142"/>
        <v>1.0067789</v>
      </c>
      <c r="K454" s="21" t="s">
        <v>65</v>
      </c>
      <c r="L454" s="21" t="s">
        <v>65</v>
      </c>
      <c r="M454" s="21" t="s">
        <v>65</v>
      </c>
      <c r="N454" s="21" t="s">
        <v>65</v>
      </c>
      <c r="O454" s="21" t="s">
        <v>65</v>
      </c>
      <c r="P454" s="21" t="s">
        <v>65</v>
      </c>
      <c r="Q454" s="40">
        <f t="shared" ca="1" si="130"/>
        <v>63.80144765</v>
      </c>
      <c r="R454" s="44">
        <f>IF(VLOOKUP(A454,$Z$12:$AI$125,8)=VLOOKUP(A453,$Z$12:$AI$125,8),0,VLOOKUP(A454,Z$12:$AI$125,8))</f>
        <v>0</v>
      </c>
      <c r="S454" s="45">
        <f>IF(R454&gt;0,VLOOKUP(R454,Y$12:$AH$125,7),0)</f>
        <v>0</v>
      </c>
      <c r="T454" s="40">
        <f t="shared" si="135"/>
        <v>0</v>
      </c>
      <c r="U454" s="40">
        <f t="shared" ca="1" si="131"/>
        <v>63.80144765</v>
      </c>
      <c r="V454" s="46" t="str">
        <f t="shared" si="136"/>
        <v>J=</v>
      </c>
      <c r="W454" s="47">
        <f t="shared" si="137"/>
        <v>43941</v>
      </c>
      <c r="X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</row>
    <row r="455" spans="1:182" x14ac:dyDescent="0.15">
      <c r="A455" s="38">
        <f t="shared" si="132"/>
        <v>43899</v>
      </c>
      <c r="B455" s="39">
        <f t="shared" ca="1" si="138"/>
        <v>9475.5714476499998</v>
      </c>
      <c r="C455" s="40">
        <f t="shared" si="133"/>
        <v>9411.77</v>
      </c>
      <c r="D455" s="41">
        <f ca="1">IF(A455&lt;$B$1,VLOOKUP(A455,[1]DI!$A$4:$B$15000,2,FALSE),0)</f>
        <v>4.1500000000000002E-2</v>
      </c>
      <c r="E455" s="40">
        <f t="shared" ca="1" si="139"/>
        <v>1.6137000000000001E-4</v>
      </c>
      <c r="F455" s="42">
        <f t="shared" si="134"/>
        <v>1.24</v>
      </c>
      <c r="G455" s="43">
        <f t="shared" ca="1" si="140"/>
        <v>1.0002000987999999</v>
      </c>
      <c r="H455" s="40">
        <f ca="1">TRUNC(PRODUCT(G$10:G454),15)</f>
        <v>1.08677774242886</v>
      </c>
      <c r="I455" s="40">
        <f t="shared" ca="1" si="141"/>
        <v>1.0794601853674699</v>
      </c>
      <c r="J455" s="40">
        <f t="shared" ca="1" si="142"/>
        <v>1.0067789</v>
      </c>
      <c r="K455" s="21" t="s">
        <v>65</v>
      </c>
      <c r="L455" s="21" t="s">
        <v>65</v>
      </c>
      <c r="M455" s="21" t="s">
        <v>65</v>
      </c>
      <c r="N455" s="21" t="s">
        <v>65</v>
      </c>
      <c r="O455" s="21" t="s">
        <v>65</v>
      </c>
      <c r="P455" s="21" t="s">
        <v>65</v>
      </c>
      <c r="Q455" s="40">
        <f t="shared" ca="1" si="130"/>
        <v>63.80144765</v>
      </c>
      <c r="R455" s="44">
        <f>IF(VLOOKUP(A455,$Z$12:$AI$125,8)=VLOOKUP(A454,$Z$12:$AI$125,8),0,VLOOKUP(A455,Z$12:$AI$125,8))</f>
        <v>0</v>
      </c>
      <c r="S455" s="45">
        <f>IF(R455&gt;0,VLOOKUP(R455,Y$12:$AH$125,7),0)</f>
        <v>0</v>
      </c>
      <c r="T455" s="40">
        <f t="shared" si="135"/>
        <v>0</v>
      </c>
      <c r="U455" s="40">
        <f t="shared" ca="1" si="131"/>
        <v>63.80144765</v>
      </c>
      <c r="V455" s="46" t="str">
        <f t="shared" si="136"/>
        <v>J=</v>
      </c>
      <c r="W455" s="47">
        <f t="shared" si="137"/>
        <v>43941</v>
      </c>
      <c r="X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</row>
    <row r="456" spans="1:182" x14ac:dyDescent="0.15">
      <c r="A456" s="38">
        <f t="shared" si="132"/>
        <v>43900</v>
      </c>
      <c r="B456" s="39">
        <f t="shared" ca="1" si="138"/>
        <v>9477.4675428299997</v>
      </c>
      <c r="C456" s="40">
        <f t="shared" si="133"/>
        <v>9411.77</v>
      </c>
      <c r="D456" s="41">
        <f ca="1">IF(A456&lt;$B$1,VLOOKUP(A456,[1]DI!$A$4:$B$15000,2,FALSE),0)</f>
        <v>4.1500000000000002E-2</v>
      </c>
      <c r="E456" s="40">
        <f t="shared" ca="1" si="139"/>
        <v>1.6137000000000001E-4</v>
      </c>
      <c r="F456" s="42">
        <f t="shared" si="134"/>
        <v>1.24</v>
      </c>
      <c r="G456" s="43">
        <f t="shared" ca="1" si="140"/>
        <v>1.0002000987999999</v>
      </c>
      <c r="H456" s="40">
        <f ca="1">TRUNC(PRODUCT(G$10:G455),15)</f>
        <v>1.0869952053509899</v>
      </c>
      <c r="I456" s="40">
        <f t="shared" ca="1" si="141"/>
        <v>1.0794601853674699</v>
      </c>
      <c r="J456" s="40">
        <f t="shared" ca="1" si="142"/>
        <v>1.00698036</v>
      </c>
      <c r="K456" s="21" t="s">
        <v>65</v>
      </c>
      <c r="L456" s="21" t="s">
        <v>65</v>
      </c>
      <c r="M456" s="21" t="s">
        <v>65</v>
      </c>
      <c r="N456" s="21" t="s">
        <v>65</v>
      </c>
      <c r="O456" s="21" t="s">
        <v>65</v>
      </c>
      <c r="P456" s="21" t="s">
        <v>65</v>
      </c>
      <c r="Q456" s="40">
        <f t="shared" ca="1" si="130"/>
        <v>65.697542830000003</v>
      </c>
      <c r="R456" s="44">
        <f>IF(VLOOKUP(A456,$Z$12:$AI$125,8)=VLOOKUP(A455,$Z$12:$AI$125,8),0,VLOOKUP(A456,Z$12:$AI$125,8))</f>
        <v>0</v>
      </c>
      <c r="S456" s="45">
        <f>IF(R456&gt;0,VLOOKUP(R456,Y$12:$AH$125,7),0)</f>
        <v>0</v>
      </c>
      <c r="T456" s="40">
        <f t="shared" si="135"/>
        <v>0</v>
      </c>
      <c r="U456" s="40">
        <f t="shared" ca="1" si="131"/>
        <v>65.697542830000003</v>
      </c>
      <c r="V456" s="46" t="str">
        <f t="shared" si="136"/>
        <v>J=</v>
      </c>
      <c r="W456" s="47">
        <f t="shared" si="137"/>
        <v>43941</v>
      </c>
      <c r="X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</row>
    <row r="457" spans="1:182" x14ac:dyDescent="0.15">
      <c r="A457" s="38">
        <f t="shared" si="132"/>
        <v>43901</v>
      </c>
      <c r="B457" s="39">
        <f t="shared" ca="1" si="138"/>
        <v>9479.3639203700004</v>
      </c>
      <c r="C457" s="40">
        <f t="shared" si="133"/>
        <v>9411.77</v>
      </c>
      <c r="D457" s="41">
        <f ca="1">IF(A457&lt;$B$1,VLOOKUP(A457,[1]DI!$A$4:$B$15000,2,FALSE),0)</f>
        <v>4.1500000000000002E-2</v>
      </c>
      <c r="E457" s="40">
        <f t="shared" ca="1" si="139"/>
        <v>1.6137000000000001E-4</v>
      </c>
      <c r="F457" s="42">
        <f t="shared" si="134"/>
        <v>1.24</v>
      </c>
      <c r="G457" s="43">
        <f t="shared" ca="1" si="140"/>
        <v>1.0002000987999999</v>
      </c>
      <c r="H457" s="40">
        <f ca="1">TRUNC(PRODUCT(G$10:G456),15)</f>
        <v>1.0872127117871899</v>
      </c>
      <c r="I457" s="40">
        <f t="shared" ca="1" si="141"/>
        <v>1.0794601853674699</v>
      </c>
      <c r="J457" s="40">
        <f t="shared" ca="1" si="142"/>
        <v>1.00718185</v>
      </c>
      <c r="K457" s="21" t="s">
        <v>65</v>
      </c>
      <c r="L457" s="21" t="s">
        <v>65</v>
      </c>
      <c r="M457" s="21" t="s">
        <v>65</v>
      </c>
      <c r="N457" s="21" t="s">
        <v>65</v>
      </c>
      <c r="O457" s="21" t="s">
        <v>65</v>
      </c>
      <c r="P457" s="21" t="s">
        <v>65</v>
      </c>
      <c r="Q457" s="40">
        <f t="shared" ca="1" si="130"/>
        <v>67.593920370000006</v>
      </c>
      <c r="R457" s="44">
        <f>IF(VLOOKUP(A457,$Z$12:$AI$125,8)=VLOOKUP(A456,$Z$12:$AI$125,8),0,VLOOKUP(A457,Z$12:$AI$125,8))</f>
        <v>0</v>
      </c>
      <c r="S457" s="45">
        <f>IF(R457&gt;0,VLOOKUP(R457,Y$12:$AH$125,7),0)</f>
        <v>0</v>
      </c>
      <c r="T457" s="40">
        <f t="shared" si="135"/>
        <v>0</v>
      </c>
      <c r="U457" s="40">
        <f t="shared" ca="1" si="131"/>
        <v>67.593920370000006</v>
      </c>
      <c r="V457" s="46" t="str">
        <f t="shared" si="136"/>
        <v>J=</v>
      </c>
      <c r="W457" s="47">
        <f t="shared" si="137"/>
        <v>43941</v>
      </c>
      <c r="X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</row>
    <row r="458" spans="1:182" x14ac:dyDescent="0.15">
      <c r="A458" s="38">
        <f t="shared" si="132"/>
        <v>43902</v>
      </c>
      <c r="B458" s="39">
        <f t="shared" ca="1" si="138"/>
        <v>9481.2607685000003</v>
      </c>
      <c r="C458" s="40">
        <f t="shared" si="133"/>
        <v>9411.77</v>
      </c>
      <c r="D458" s="41">
        <f ca="1">IF(A458&lt;$B$1,VLOOKUP(A458,[1]DI!$A$4:$B$15000,2,FALSE),0)</f>
        <v>4.1500000000000002E-2</v>
      </c>
      <c r="E458" s="40">
        <f t="shared" ca="1" si="139"/>
        <v>1.6137000000000001E-4</v>
      </c>
      <c r="F458" s="42">
        <f t="shared" si="134"/>
        <v>1.24</v>
      </c>
      <c r="G458" s="43">
        <f t="shared" ca="1" si="140"/>
        <v>1.0002000987999999</v>
      </c>
      <c r="H458" s="40">
        <f ca="1">TRUNC(PRODUCT(G$10:G457),15)</f>
        <v>1.08743026174616</v>
      </c>
      <c r="I458" s="40">
        <f t="shared" ca="1" si="141"/>
        <v>1.0794601853674699</v>
      </c>
      <c r="J458" s="40">
        <f t="shared" ca="1" si="142"/>
        <v>1.00738339</v>
      </c>
      <c r="K458" s="21" t="s">
        <v>65</v>
      </c>
      <c r="L458" s="21" t="s">
        <v>65</v>
      </c>
      <c r="M458" s="21" t="s">
        <v>65</v>
      </c>
      <c r="N458" s="21" t="s">
        <v>65</v>
      </c>
      <c r="O458" s="21" t="s">
        <v>65</v>
      </c>
      <c r="P458" s="21" t="s">
        <v>65</v>
      </c>
      <c r="Q458" s="40">
        <f t="shared" ref="Q458:Q497" ca="1" si="143">TRUNC((C458*(J458-1)),8)</f>
        <v>69.490768500000001</v>
      </c>
      <c r="R458" s="44">
        <f>IF(VLOOKUP(A458,$Z$12:$AI$125,8)=VLOOKUP(A457,$Z$12:$AI$125,8),0,VLOOKUP(A458,Z$12:$AI$125,8))</f>
        <v>0</v>
      </c>
      <c r="S458" s="45">
        <f>IF(R458&gt;0,VLOOKUP(R458,Y$12:$AH$125,7),0)</f>
        <v>0</v>
      </c>
      <c r="T458" s="40">
        <f t="shared" si="135"/>
        <v>0</v>
      </c>
      <c r="U458" s="40">
        <f t="shared" ref="U458:U521" ca="1" si="144">(Q458+T458)</f>
        <v>69.490768500000001</v>
      </c>
      <c r="V458" s="46" t="str">
        <f t="shared" si="136"/>
        <v>J=</v>
      </c>
      <c r="W458" s="47">
        <f t="shared" si="137"/>
        <v>43941</v>
      </c>
      <c r="X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</row>
    <row r="459" spans="1:182" x14ac:dyDescent="0.15">
      <c r="A459" s="38">
        <f t="shared" ref="A459:A522" si="145">(A458+1)</f>
        <v>43903</v>
      </c>
      <c r="B459" s="39">
        <f t="shared" ca="1" si="138"/>
        <v>9483.1579930900007</v>
      </c>
      <c r="C459" s="40">
        <f t="shared" ref="C459:C522" si="146">TRUNC(C458-T458,8)</f>
        <v>9411.77</v>
      </c>
      <c r="D459" s="41">
        <f ca="1">IF(A459&lt;$B$1,VLOOKUP(A459,[1]DI!$A$4:$B$15000,2,FALSE),0)</f>
        <v>4.1500000000000002E-2</v>
      </c>
      <c r="E459" s="40">
        <f t="shared" ca="1" si="139"/>
        <v>1.6137000000000001E-4</v>
      </c>
      <c r="F459" s="42">
        <f t="shared" ref="F459:F522" si="147">F458</f>
        <v>1.24</v>
      </c>
      <c r="G459" s="43">
        <f t="shared" ca="1" si="140"/>
        <v>1.0002000987999999</v>
      </c>
      <c r="H459" s="40">
        <f ca="1">TRUNC(PRODUCT(G$10:G458),15)</f>
        <v>1.08764785523662</v>
      </c>
      <c r="I459" s="40">
        <f t="shared" ca="1" si="141"/>
        <v>1.0794601853674699</v>
      </c>
      <c r="J459" s="40">
        <f t="shared" ca="1" si="142"/>
        <v>1.0075849699999999</v>
      </c>
      <c r="K459" s="21" t="s">
        <v>65</v>
      </c>
      <c r="L459" s="21" t="s">
        <v>65</v>
      </c>
      <c r="M459" s="21" t="s">
        <v>65</v>
      </c>
      <c r="N459" s="21" t="s">
        <v>65</v>
      </c>
      <c r="O459" s="21" t="s">
        <v>65</v>
      </c>
      <c r="P459" s="21" t="s">
        <v>65</v>
      </c>
      <c r="Q459" s="40">
        <f t="shared" ca="1" si="143"/>
        <v>71.387993089999995</v>
      </c>
      <c r="R459" s="44">
        <f>IF(VLOOKUP(A459,$Z$12:$AI$125,8)=VLOOKUP(A458,$Z$12:$AI$125,8),0,VLOOKUP(A459,Z$12:$AI$125,8))</f>
        <v>0</v>
      </c>
      <c r="S459" s="45">
        <f>IF(R459&gt;0,VLOOKUP(R459,Y$12:$AH$125,7),0)</f>
        <v>0</v>
      </c>
      <c r="T459" s="40">
        <f t="shared" ref="T459:T522" si="148">IF(S459&gt;0,(C459*S459),0)</f>
        <v>0</v>
      </c>
      <c r="U459" s="40">
        <f t="shared" ca="1" si="144"/>
        <v>71.387993089999995</v>
      </c>
      <c r="V459" s="46" t="str">
        <f t="shared" ref="V459:V522" si="149">IF(R458&gt;0,VLOOKUP(A458,$Z$12:$AI$125,9),V458)</f>
        <v>J=</v>
      </c>
      <c r="W459" s="47">
        <f t="shared" ref="W459:W522" si="150">IF(R458&gt;0,VLOOKUP(A458,$Z$12:$AI$125,10),W458)</f>
        <v>43941</v>
      </c>
      <c r="X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</row>
    <row r="460" spans="1:182" x14ac:dyDescent="0.15">
      <c r="A460" s="38">
        <f t="shared" si="145"/>
        <v>43904</v>
      </c>
      <c r="B460" s="39">
        <f t="shared" ref="B460:B523" ca="1" si="151">IF(A460&lt;=TODAY(),C460+Q460,IF(AND(A460&gt;TODAY(),A460&lt;=$B$1),IF(VLOOKUP(TODAY(),$A$10:$D$5000,4,FALSE)=0,"n.d",C460+Q460),"n.d"))</f>
        <v>9485.05550004</v>
      </c>
      <c r="C460" s="40">
        <f t="shared" si="146"/>
        <v>9411.77</v>
      </c>
      <c r="D460" s="41">
        <f ca="1">IF(A460&lt;$B$1,VLOOKUP(A460,[1]DI!$A$4:$B$15000,2,FALSE),0)</f>
        <v>0</v>
      </c>
      <c r="E460" s="40">
        <f t="shared" ref="E460:E523" ca="1" si="152">ROUND((((1+D460)^(1/252)-1)),8)</f>
        <v>0</v>
      </c>
      <c r="F460" s="42">
        <f t="shared" si="147"/>
        <v>1.24</v>
      </c>
      <c r="G460" s="43">
        <f t="shared" ref="G460:G523" ca="1" si="153">TRUNC((1+(E460*F460)),15)</f>
        <v>1</v>
      </c>
      <c r="H460" s="40">
        <f ca="1">TRUNC(PRODUCT(G$10:G459),15)</f>
        <v>1.0878654922672799</v>
      </c>
      <c r="I460" s="40">
        <f t="shared" ref="I460:I523" ca="1" si="154">IF(OR(R459&gt;0,R459="E"),H459,I459)</f>
        <v>1.0794601853674699</v>
      </c>
      <c r="J460" s="40">
        <f t="shared" ref="J460:J523" ca="1" si="155">ROUND(TRUNC(H460/I460,15),8)</f>
        <v>1.0077865800000001</v>
      </c>
      <c r="K460" s="21" t="s">
        <v>65</v>
      </c>
      <c r="L460" s="21" t="s">
        <v>65</v>
      </c>
      <c r="M460" s="21" t="s">
        <v>65</v>
      </c>
      <c r="N460" s="21" t="s">
        <v>65</v>
      </c>
      <c r="O460" s="21" t="s">
        <v>65</v>
      </c>
      <c r="P460" s="21" t="s">
        <v>65</v>
      </c>
      <c r="Q460" s="40">
        <f t="shared" ca="1" si="143"/>
        <v>73.285500040000002</v>
      </c>
      <c r="R460" s="44">
        <f>IF(VLOOKUP(A460,$Z$12:$AI$125,8)=VLOOKUP(A459,$Z$12:$AI$125,8),0,VLOOKUP(A460,Z$12:$AI$125,8))</f>
        <v>0</v>
      </c>
      <c r="S460" s="45">
        <f>IF(R460&gt;0,VLOOKUP(R460,Y$12:$AH$125,7),0)</f>
        <v>0</v>
      </c>
      <c r="T460" s="40">
        <f t="shared" si="148"/>
        <v>0</v>
      </c>
      <c r="U460" s="40">
        <f t="shared" ca="1" si="144"/>
        <v>73.285500040000002</v>
      </c>
      <c r="V460" s="46" t="str">
        <f t="shared" si="149"/>
        <v>J=</v>
      </c>
      <c r="W460" s="47">
        <f t="shared" si="150"/>
        <v>43941</v>
      </c>
      <c r="X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</row>
    <row r="461" spans="1:182" x14ac:dyDescent="0.15">
      <c r="A461" s="38">
        <f t="shared" si="145"/>
        <v>43905</v>
      </c>
      <c r="B461" s="39">
        <f t="shared" ca="1" si="151"/>
        <v>9485.05550004</v>
      </c>
      <c r="C461" s="40">
        <f t="shared" si="146"/>
        <v>9411.77</v>
      </c>
      <c r="D461" s="41">
        <f ca="1">IF(A461&lt;$B$1,VLOOKUP(A461,[1]DI!$A$4:$B$15000,2,FALSE),0)</f>
        <v>0</v>
      </c>
      <c r="E461" s="40">
        <f t="shared" ca="1" si="152"/>
        <v>0</v>
      </c>
      <c r="F461" s="42">
        <f t="shared" si="147"/>
        <v>1.24</v>
      </c>
      <c r="G461" s="43">
        <f t="shared" ca="1" si="153"/>
        <v>1</v>
      </c>
      <c r="H461" s="40">
        <f ca="1">TRUNC(PRODUCT(G$10:G460),15)</f>
        <v>1.0878654922672799</v>
      </c>
      <c r="I461" s="40">
        <f t="shared" ca="1" si="154"/>
        <v>1.0794601853674699</v>
      </c>
      <c r="J461" s="40">
        <f t="shared" ca="1" si="155"/>
        <v>1.0077865800000001</v>
      </c>
      <c r="K461" s="21" t="s">
        <v>65</v>
      </c>
      <c r="L461" s="21" t="s">
        <v>65</v>
      </c>
      <c r="M461" s="21" t="s">
        <v>65</v>
      </c>
      <c r="N461" s="21" t="s">
        <v>65</v>
      </c>
      <c r="O461" s="21" t="s">
        <v>65</v>
      </c>
      <c r="P461" s="21" t="s">
        <v>65</v>
      </c>
      <c r="Q461" s="40">
        <f t="shared" ca="1" si="143"/>
        <v>73.285500040000002</v>
      </c>
      <c r="R461" s="44">
        <f>IF(VLOOKUP(A461,$Z$12:$AI$125,8)=VLOOKUP(A460,$Z$12:$AI$125,8),0,VLOOKUP(A461,Z$12:$AI$125,8))</f>
        <v>0</v>
      </c>
      <c r="S461" s="45">
        <f>IF(R461&gt;0,VLOOKUP(R461,Y$12:$AH$125,7),0)</f>
        <v>0</v>
      </c>
      <c r="T461" s="40">
        <f t="shared" si="148"/>
        <v>0</v>
      </c>
      <c r="U461" s="40">
        <f t="shared" ca="1" si="144"/>
        <v>73.285500040000002</v>
      </c>
      <c r="V461" s="46" t="str">
        <f t="shared" si="149"/>
        <v>J=</v>
      </c>
      <c r="W461" s="47">
        <f t="shared" si="150"/>
        <v>43941</v>
      </c>
      <c r="X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</row>
    <row r="462" spans="1:182" x14ac:dyDescent="0.15">
      <c r="A462" s="38">
        <f t="shared" si="145"/>
        <v>43906</v>
      </c>
      <c r="B462" s="39">
        <f t="shared" ca="1" si="151"/>
        <v>9485.05550004</v>
      </c>
      <c r="C462" s="40">
        <f t="shared" si="146"/>
        <v>9411.77</v>
      </c>
      <c r="D462" s="41">
        <f ca="1">IF(A462&lt;$B$1,VLOOKUP(A462,[1]DI!$A$4:$B$15000,2,FALSE),0)</f>
        <v>4.1500000000000002E-2</v>
      </c>
      <c r="E462" s="40">
        <f t="shared" ca="1" si="152"/>
        <v>1.6137000000000001E-4</v>
      </c>
      <c r="F462" s="42">
        <f t="shared" si="147"/>
        <v>1.24</v>
      </c>
      <c r="G462" s="43">
        <f t="shared" ca="1" si="153"/>
        <v>1.0002000987999999</v>
      </c>
      <c r="H462" s="40">
        <f ca="1">TRUNC(PRODUCT(G$10:G461),15)</f>
        <v>1.0878654922672799</v>
      </c>
      <c r="I462" s="40">
        <f t="shared" ca="1" si="154"/>
        <v>1.0794601853674699</v>
      </c>
      <c r="J462" s="40">
        <f t="shared" ca="1" si="155"/>
        <v>1.0077865800000001</v>
      </c>
      <c r="K462" s="21" t="s">
        <v>65</v>
      </c>
      <c r="L462" s="21" t="s">
        <v>65</v>
      </c>
      <c r="M462" s="21" t="s">
        <v>65</v>
      </c>
      <c r="N462" s="21" t="s">
        <v>65</v>
      </c>
      <c r="O462" s="21" t="s">
        <v>65</v>
      </c>
      <c r="P462" s="21" t="s">
        <v>65</v>
      </c>
      <c r="Q462" s="40">
        <f t="shared" ca="1" si="143"/>
        <v>73.285500040000002</v>
      </c>
      <c r="R462" s="44">
        <f>IF(VLOOKUP(A462,$Z$12:$AI$125,8)=VLOOKUP(A461,$Z$12:$AI$125,8),0,VLOOKUP(A462,Z$12:$AI$125,8))</f>
        <v>0</v>
      </c>
      <c r="S462" s="45">
        <f>IF(R462&gt;0,VLOOKUP(R462,Y$12:$AH$125,7),0)</f>
        <v>0</v>
      </c>
      <c r="T462" s="40">
        <f t="shared" si="148"/>
        <v>0</v>
      </c>
      <c r="U462" s="40">
        <f t="shared" ca="1" si="144"/>
        <v>73.285500040000002</v>
      </c>
      <c r="V462" s="46" t="str">
        <f t="shared" si="149"/>
        <v>J=</v>
      </c>
      <c r="W462" s="47">
        <f t="shared" si="150"/>
        <v>43941</v>
      </c>
      <c r="X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</row>
    <row r="463" spans="1:182" x14ac:dyDescent="0.15">
      <c r="A463" s="38">
        <f t="shared" si="145"/>
        <v>43907</v>
      </c>
      <c r="B463" s="39">
        <f t="shared" ca="1" si="151"/>
        <v>9486.9534775800003</v>
      </c>
      <c r="C463" s="40">
        <f t="shared" si="146"/>
        <v>9411.77</v>
      </c>
      <c r="D463" s="41">
        <f ca="1">IF(A463&lt;$B$1,VLOOKUP(A463,[1]DI!$A$4:$B$15000,2,FALSE),0)</f>
        <v>4.1500000000000002E-2</v>
      </c>
      <c r="E463" s="40">
        <f t="shared" ca="1" si="152"/>
        <v>1.6137000000000001E-4</v>
      </c>
      <c r="F463" s="42">
        <f t="shared" si="147"/>
        <v>1.24</v>
      </c>
      <c r="G463" s="43">
        <f t="shared" ca="1" si="153"/>
        <v>1.0002000987999999</v>
      </c>
      <c r="H463" s="40">
        <f ca="1">TRUNC(PRODUCT(G$10:G462),15)</f>
        <v>1.0880831728468401</v>
      </c>
      <c r="I463" s="40">
        <f t="shared" ca="1" si="154"/>
        <v>1.0794601853674699</v>
      </c>
      <c r="J463" s="40">
        <f t="shared" ca="1" si="155"/>
        <v>1.00798824</v>
      </c>
      <c r="K463" s="21" t="s">
        <v>65</v>
      </c>
      <c r="L463" s="21" t="s">
        <v>65</v>
      </c>
      <c r="M463" s="21" t="s">
        <v>65</v>
      </c>
      <c r="N463" s="21" t="s">
        <v>65</v>
      </c>
      <c r="O463" s="21" t="s">
        <v>65</v>
      </c>
      <c r="P463" s="21" t="s">
        <v>65</v>
      </c>
      <c r="Q463" s="40">
        <f t="shared" ca="1" si="143"/>
        <v>75.183477580000002</v>
      </c>
      <c r="R463" s="44">
        <f>IF(VLOOKUP(A463,$Z$12:$AI$125,8)=VLOOKUP(A462,$Z$12:$AI$125,8),0,VLOOKUP(A463,Z$12:$AI$125,8))</f>
        <v>0</v>
      </c>
      <c r="S463" s="45">
        <f>IF(R463&gt;0,VLOOKUP(R463,Y$12:$AH$125,7),0)</f>
        <v>0</v>
      </c>
      <c r="T463" s="40">
        <f t="shared" si="148"/>
        <v>0</v>
      </c>
      <c r="U463" s="40">
        <f t="shared" ca="1" si="144"/>
        <v>75.183477580000002</v>
      </c>
      <c r="V463" s="46" t="str">
        <f t="shared" si="149"/>
        <v>J=</v>
      </c>
      <c r="W463" s="47">
        <f t="shared" si="150"/>
        <v>43941</v>
      </c>
      <c r="X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</row>
    <row r="464" spans="1:182" x14ac:dyDescent="0.15">
      <c r="A464" s="38">
        <f t="shared" si="145"/>
        <v>43908</v>
      </c>
      <c r="B464" s="39">
        <f t="shared" ca="1" si="151"/>
        <v>9488.8518315900001</v>
      </c>
      <c r="C464" s="40">
        <f t="shared" si="146"/>
        <v>9411.77</v>
      </c>
      <c r="D464" s="41">
        <f ca="1">IF(A464&lt;$B$1,VLOOKUP(A464,[1]DI!$A$4:$B$15000,2,FALSE),0)</f>
        <v>4.1500000000000002E-2</v>
      </c>
      <c r="E464" s="40">
        <f t="shared" ca="1" si="152"/>
        <v>1.6137000000000001E-4</v>
      </c>
      <c r="F464" s="42">
        <f t="shared" si="147"/>
        <v>1.24</v>
      </c>
      <c r="G464" s="43">
        <f t="shared" ca="1" si="153"/>
        <v>1.0002000987999999</v>
      </c>
      <c r="H464" s="40">
        <f ca="1">TRUNC(PRODUCT(G$10:G463),15)</f>
        <v>1.08830089698403</v>
      </c>
      <c r="I464" s="40">
        <f t="shared" ca="1" si="154"/>
        <v>1.0794601853674699</v>
      </c>
      <c r="J464" s="40">
        <f t="shared" ca="1" si="155"/>
        <v>1.0081899400000001</v>
      </c>
      <c r="K464" s="21" t="s">
        <v>65</v>
      </c>
      <c r="L464" s="21" t="s">
        <v>65</v>
      </c>
      <c r="M464" s="21" t="s">
        <v>65</v>
      </c>
      <c r="N464" s="21" t="s">
        <v>65</v>
      </c>
      <c r="O464" s="21" t="s">
        <v>65</v>
      </c>
      <c r="P464" s="21" t="s">
        <v>65</v>
      </c>
      <c r="Q464" s="40">
        <f t="shared" ca="1" si="143"/>
        <v>77.081831589999993</v>
      </c>
      <c r="R464" s="44">
        <f>IF(VLOOKUP(A464,$Z$12:$AI$125,8)=VLOOKUP(A463,$Z$12:$AI$125,8),0,VLOOKUP(A464,Z$12:$AI$125,8))</f>
        <v>0</v>
      </c>
      <c r="S464" s="45">
        <f>IF(R464&gt;0,VLOOKUP(R464,Y$12:$AH$125,7),0)</f>
        <v>0</v>
      </c>
      <c r="T464" s="40">
        <f t="shared" si="148"/>
        <v>0</v>
      </c>
      <c r="U464" s="40">
        <f t="shared" ca="1" si="144"/>
        <v>77.081831589999993</v>
      </c>
      <c r="V464" s="46" t="str">
        <f t="shared" si="149"/>
        <v>J=</v>
      </c>
      <c r="W464" s="47">
        <f t="shared" si="150"/>
        <v>43941</v>
      </c>
      <c r="X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</row>
    <row r="465" spans="1:185" x14ac:dyDescent="0.15">
      <c r="A465" s="38">
        <f t="shared" si="145"/>
        <v>43909</v>
      </c>
      <c r="B465" s="39">
        <f t="shared" ca="1" si="151"/>
        <v>9490.7505620700013</v>
      </c>
      <c r="C465" s="40">
        <f t="shared" si="146"/>
        <v>9411.77</v>
      </c>
      <c r="D465" s="41">
        <f ca="1">IF(A465&lt;$B$1,VLOOKUP(A465,[1]DI!$A$4:$B$15000,2,FALSE),0)</f>
        <v>3.6500000000000005E-2</v>
      </c>
      <c r="E465" s="40">
        <f t="shared" ca="1" si="152"/>
        <v>1.4227E-4</v>
      </c>
      <c r="F465" s="42">
        <f t="shared" si="147"/>
        <v>1.24</v>
      </c>
      <c r="G465" s="43">
        <f t="shared" ca="1" si="153"/>
        <v>1.0001764148000001</v>
      </c>
      <c r="H465" s="40">
        <f ca="1">TRUNC(PRODUCT(G$10:G464),15)</f>
        <v>1.08851866468755</v>
      </c>
      <c r="I465" s="40">
        <f t="shared" ca="1" si="154"/>
        <v>1.0794601853674699</v>
      </c>
      <c r="J465" s="40">
        <f t="shared" ca="1" si="155"/>
        <v>1.0083916799999999</v>
      </c>
      <c r="K465" s="21" t="s">
        <v>65</v>
      </c>
      <c r="L465" s="21" t="s">
        <v>65</v>
      </c>
      <c r="M465" s="21" t="s">
        <v>65</v>
      </c>
      <c r="N465" s="21" t="s">
        <v>65</v>
      </c>
      <c r="O465" s="21" t="s">
        <v>65</v>
      </c>
      <c r="P465" s="21" t="s">
        <v>65</v>
      </c>
      <c r="Q465" s="40">
        <f t="shared" ca="1" si="143"/>
        <v>78.980562070000005</v>
      </c>
      <c r="R465" s="44">
        <f>IF(VLOOKUP(A465,$Z$12:$AI$125,8)=VLOOKUP(A464,$Z$12:$AI$125,8),0,VLOOKUP(A465,Z$12:$AI$125,8))</f>
        <v>0</v>
      </c>
      <c r="S465" s="45">
        <f>IF(R465&gt;0,VLOOKUP(R465,Y$12:$AH$125,7),0)</f>
        <v>0</v>
      </c>
      <c r="T465" s="40">
        <f t="shared" si="148"/>
        <v>0</v>
      </c>
      <c r="U465" s="40">
        <f t="shared" ca="1" si="144"/>
        <v>78.980562070000005</v>
      </c>
      <c r="V465" s="46" t="str">
        <f t="shared" si="149"/>
        <v>J=</v>
      </c>
      <c r="W465" s="47">
        <f t="shared" si="150"/>
        <v>43941</v>
      </c>
      <c r="X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</row>
    <row r="466" spans="1:185" x14ac:dyDescent="0.15">
      <c r="A466" s="38">
        <f t="shared" si="145"/>
        <v>43910</v>
      </c>
      <c r="B466" s="39">
        <f t="shared" ca="1" si="151"/>
        <v>9492.4248218299999</v>
      </c>
      <c r="C466" s="40">
        <f t="shared" si="146"/>
        <v>9411.77</v>
      </c>
      <c r="D466" s="41">
        <f ca="1">IF(A466&lt;$B$1,VLOOKUP(A466,[1]DI!$A$4:$B$15000,2,FALSE),0)</f>
        <v>3.6500000000000005E-2</v>
      </c>
      <c r="E466" s="40">
        <f t="shared" ca="1" si="152"/>
        <v>1.4227E-4</v>
      </c>
      <c r="F466" s="42">
        <f t="shared" si="147"/>
        <v>1.24</v>
      </c>
      <c r="G466" s="43">
        <f t="shared" ca="1" si="153"/>
        <v>1.0001764148000001</v>
      </c>
      <c r="H466" s="40">
        <f ca="1">TRUNC(PRODUCT(G$10:G465),15)</f>
        <v>1.08871069549008</v>
      </c>
      <c r="I466" s="40">
        <f t="shared" ca="1" si="154"/>
        <v>1.0794601853674699</v>
      </c>
      <c r="J466" s="40">
        <f t="shared" ca="1" si="155"/>
        <v>1.0085695699999999</v>
      </c>
      <c r="K466" s="21" t="s">
        <v>65</v>
      </c>
      <c r="L466" s="21" t="s">
        <v>65</v>
      </c>
      <c r="M466" s="21" t="s">
        <v>65</v>
      </c>
      <c r="N466" s="21" t="s">
        <v>65</v>
      </c>
      <c r="O466" s="21" t="s">
        <v>65</v>
      </c>
      <c r="P466" s="21" t="s">
        <v>65</v>
      </c>
      <c r="Q466" s="40">
        <f t="shared" ca="1" si="143"/>
        <v>80.654821830000003</v>
      </c>
      <c r="R466" s="44">
        <f>IF(VLOOKUP(A466,$Z$12:$AI$125,8)=VLOOKUP(A465,$Z$12:$AI$125,8),0,VLOOKUP(A466,Z$12:$AI$125,8))</f>
        <v>0</v>
      </c>
      <c r="S466" s="45">
        <f>IF(R466&gt;0,VLOOKUP(R466,Y$12:$AH$125,7),0)</f>
        <v>0</v>
      </c>
      <c r="T466" s="40">
        <f t="shared" si="148"/>
        <v>0</v>
      </c>
      <c r="U466" s="40">
        <f t="shared" ca="1" si="144"/>
        <v>80.654821830000003</v>
      </c>
      <c r="V466" s="46" t="str">
        <f t="shared" si="149"/>
        <v>J=</v>
      </c>
      <c r="W466" s="47">
        <f t="shared" si="150"/>
        <v>43941</v>
      </c>
      <c r="X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</row>
    <row r="467" spans="1:185" x14ac:dyDescent="0.15">
      <c r="A467" s="38">
        <f t="shared" si="145"/>
        <v>43911</v>
      </c>
      <c r="B467" s="39">
        <f t="shared" ca="1" si="151"/>
        <v>9494.0994580700008</v>
      </c>
      <c r="C467" s="40">
        <f t="shared" si="146"/>
        <v>9411.77</v>
      </c>
      <c r="D467" s="41">
        <f ca="1">IF(A467&lt;$B$1,VLOOKUP(A467,[1]DI!$A$4:$B$15000,2,FALSE),0)</f>
        <v>0</v>
      </c>
      <c r="E467" s="40">
        <f t="shared" ca="1" si="152"/>
        <v>0</v>
      </c>
      <c r="F467" s="42">
        <f t="shared" si="147"/>
        <v>1.24</v>
      </c>
      <c r="G467" s="43">
        <f t="shared" ca="1" si="153"/>
        <v>1</v>
      </c>
      <c r="H467" s="40">
        <f ca="1">TRUNC(PRODUCT(G$10:G466),15)</f>
        <v>1.0889027601696799</v>
      </c>
      <c r="I467" s="40">
        <f t="shared" ca="1" si="154"/>
        <v>1.0794601853674699</v>
      </c>
      <c r="J467" s="40">
        <f t="shared" ca="1" si="155"/>
        <v>1.0087474999999999</v>
      </c>
      <c r="K467" s="21" t="s">
        <v>65</v>
      </c>
      <c r="L467" s="21" t="s">
        <v>65</v>
      </c>
      <c r="M467" s="21" t="s">
        <v>65</v>
      </c>
      <c r="N467" s="21" t="s">
        <v>65</v>
      </c>
      <c r="O467" s="21" t="s">
        <v>65</v>
      </c>
      <c r="P467" s="21" t="s">
        <v>65</v>
      </c>
      <c r="Q467" s="40">
        <f t="shared" ca="1" si="143"/>
        <v>82.329458070000001</v>
      </c>
      <c r="R467" s="44">
        <f>IF(VLOOKUP(A467,$Z$12:$AI$125,8)=VLOOKUP(A466,$Z$12:$AI$125,8),0,VLOOKUP(A467,Z$12:$AI$125,8))</f>
        <v>0</v>
      </c>
      <c r="S467" s="45">
        <f>IF(R467&gt;0,VLOOKUP(R467,Y$12:$AH$125,7),0)</f>
        <v>0</v>
      </c>
      <c r="T467" s="40">
        <f t="shared" si="148"/>
        <v>0</v>
      </c>
      <c r="U467" s="40">
        <f t="shared" ca="1" si="144"/>
        <v>82.329458070000001</v>
      </c>
      <c r="V467" s="46" t="str">
        <f t="shared" si="149"/>
        <v>J=</v>
      </c>
      <c r="W467" s="47">
        <f t="shared" si="150"/>
        <v>43941</v>
      </c>
      <c r="X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</row>
    <row r="468" spans="1:185" x14ac:dyDescent="0.15">
      <c r="A468" s="38">
        <f t="shared" si="145"/>
        <v>43912</v>
      </c>
      <c r="B468" s="39">
        <f t="shared" ca="1" si="151"/>
        <v>9494.0994580700008</v>
      </c>
      <c r="C468" s="40">
        <f t="shared" si="146"/>
        <v>9411.77</v>
      </c>
      <c r="D468" s="41">
        <f ca="1">IF(A468&lt;$B$1,VLOOKUP(A468,[1]DI!$A$4:$B$15000,2,FALSE),0)</f>
        <v>0</v>
      </c>
      <c r="E468" s="40">
        <f t="shared" ca="1" si="152"/>
        <v>0</v>
      </c>
      <c r="F468" s="42">
        <f t="shared" si="147"/>
        <v>1.24</v>
      </c>
      <c r="G468" s="43">
        <f t="shared" ca="1" si="153"/>
        <v>1</v>
      </c>
      <c r="H468" s="40">
        <f ca="1">TRUNC(PRODUCT(G$10:G467),15)</f>
        <v>1.0889027601696799</v>
      </c>
      <c r="I468" s="40">
        <f t="shared" ca="1" si="154"/>
        <v>1.0794601853674699</v>
      </c>
      <c r="J468" s="40">
        <f t="shared" ca="1" si="155"/>
        <v>1.0087474999999999</v>
      </c>
      <c r="K468" s="21" t="s">
        <v>65</v>
      </c>
      <c r="L468" s="21" t="s">
        <v>65</v>
      </c>
      <c r="M468" s="21" t="s">
        <v>65</v>
      </c>
      <c r="N468" s="21" t="s">
        <v>65</v>
      </c>
      <c r="O468" s="21" t="s">
        <v>65</v>
      </c>
      <c r="P468" s="21" t="s">
        <v>65</v>
      </c>
      <c r="Q468" s="40">
        <f t="shared" ca="1" si="143"/>
        <v>82.329458070000001</v>
      </c>
      <c r="R468" s="44">
        <f>IF(VLOOKUP(A468,$Z$12:$AI$125,8)=VLOOKUP(A467,$Z$12:$AI$125,8),0,VLOOKUP(A468,Z$12:$AI$125,8))</f>
        <v>0</v>
      </c>
      <c r="S468" s="45">
        <f>IF(R468&gt;0,VLOOKUP(R468,Y$12:$AH$125,7),0)</f>
        <v>0</v>
      </c>
      <c r="T468" s="40">
        <f t="shared" si="148"/>
        <v>0</v>
      </c>
      <c r="U468" s="40">
        <f t="shared" ca="1" si="144"/>
        <v>82.329458070000001</v>
      </c>
      <c r="V468" s="46" t="str">
        <f t="shared" si="149"/>
        <v>J=</v>
      </c>
      <c r="W468" s="47">
        <f t="shared" si="150"/>
        <v>43941</v>
      </c>
      <c r="X468" s="49"/>
      <c r="AA468" s="49"/>
      <c r="AB468" s="49"/>
      <c r="AC468" s="49"/>
      <c r="AD468" s="49"/>
      <c r="AE468" s="27"/>
      <c r="AF468" s="49"/>
      <c r="AG468" s="49"/>
      <c r="AH468" s="49"/>
      <c r="AI468" s="49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</row>
    <row r="469" spans="1:185" x14ac:dyDescent="0.15">
      <c r="A469" s="38">
        <f t="shared" si="145"/>
        <v>43913</v>
      </c>
      <c r="B469" s="39">
        <f t="shared" ca="1" si="151"/>
        <v>9494.0994580700008</v>
      </c>
      <c r="C469" s="40">
        <f t="shared" si="146"/>
        <v>9411.77</v>
      </c>
      <c r="D469" s="41">
        <f ca="1">IF(A469&lt;$B$1,VLOOKUP(A469,[1]DI!$A$4:$B$15000,2,FALSE),0)</f>
        <v>3.6500000000000005E-2</v>
      </c>
      <c r="E469" s="40">
        <f t="shared" ca="1" si="152"/>
        <v>1.4227E-4</v>
      </c>
      <c r="F469" s="42">
        <f t="shared" si="147"/>
        <v>1.24</v>
      </c>
      <c r="G469" s="43">
        <f t="shared" ca="1" si="153"/>
        <v>1.0001764148000001</v>
      </c>
      <c r="H469" s="40">
        <f ca="1">TRUNC(PRODUCT(G$10:G468),15)</f>
        <v>1.0889027601696799</v>
      </c>
      <c r="I469" s="40">
        <f t="shared" ca="1" si="154"/>
        <v>1.0794601853674699</v>
      </c>
      <c r="J469" s="40">
        <f t="shared" ca="1" si="155"/>
        <v>1.0087474999999999</v>
      </c>
      <c r="K469" s="21" t="s">
        <v>65</v>
      </c>
      <c r="L469" s="21" t="s">
        <v>65</v>
      </c>
      <c r="M469" s="21" t="s">
        <v>65</v>
      </c>
      <c r="N469" s="21" t="s">
        <v>65</v>
      </c>
      <c r="O469" s="21" t="s">
        <v>65</v>
      </c>
      <c r="P469" s="21" t="s">
        <v>65</v>
      </c>
      <c r="Q469" s="40">
        <f t="shared" ca="1" si="143"/>
        <v>82.329458070000001</v>
      </c>
      <c r="R469" s="44">
        <f>IF(VLOOKUP(A469,$Z$12:$AI$125,8)=VLOOKUP(A468,$Z$12:$AI$125,8),0,VLOOKUP(A469,Z$12:$AI$125,8))</f>
        <v>0</v>
      </c>
      <c r="S469" s="45">
        <f>IF(R469&gt;0,VLOOKUP(R469,Y$12:$AH$125,7),0)</f>
        <v>0</v>
      </c>
      <c r="T469" s="40">
        <f t="shared" si="148"/>
        <v>0</v>
      </c>
      <c r="U469" s="40">
        <f t="shared" ca="1" si="144"/>
        <v>82.329458070000001</v>
      </c>
      <c r="V469" s="46" t="str">
        <f t="shared" si="149"/>
        <v>J=</v>
      </c>
      <c r="W469" s="47">
        <f t="shared" si="150"/>
        <v>43941</v>
      </c>
      <c r="X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</row>
    <row r="470" spans="1:185" x14ac:dyDescent="0.15">
      <c r="A470" s="38">
        <f t="shared" si="145"/>
        <v>43914</v>
      </c>
      <c r="B470" s="39">
        <f t="shared" ca="1" si="151"/>
        <v>9495.7743766599997</v>
      </c>
      <c r="C470" s="40">
        <f t="shared" si="146"/>
        <v>9411.77</v>
      </c>
      <c r="D470" s="41">
        <f ca="1">IF(A470&lt;$B$1,VLOOKUP(A470,[1]DI!$A$4:$B$15000,2,FALSE),0)</f>
        <v>3.6500000000000005E-2</v>
      </c>
      <c r="E470" s="40">
        <f t="shared" ca="1" si="152"/>
        <v>1.4227E-4</v>
      </c>
      <c r="F470" s="42">
        <f t="shared" si="147"/>
        <v>1.24</v>
      </c>
      <c r="G470" s="43">
        <f t="shared" ca="1" si="153"/>
        <v>1.0001764148000001</v>
      </c>
      <c r="H470" s="40">
        <f ca="1">TRUNC(PRODUCT(G$10:G469),15)</f>
        <v>1.0890948587323399</v>
      </c>
      <c r="I470" s="40">
        <f t="shared" ca="1" si="154"/>
        <v>1.0794601853674699</v>
      </c>
      <c r="J470" s="40">
        <f t="shared" ca="1" si="155"/>
        <v>1.0089254599999999</v>
      </c>
      <c r="K470" s="21" t="s">
        <v>65</v>
      </c>
      <c r="L470" s="21" t="s">
        <v>65</v>
      </c>
      <c r="M470" s="21" t="s">
        <v>65</v>
      </c>
      <c r="N470" s="21" t="s">
        <v>65</v>
      </c>
      <c r="O470" s="21" t="s">
        <v>65</v>
      </c>
      <c r="P470" s="21" t="s">
        <v>65</v>
      </c>
      <c r="Q470" s="40">
        <f t="shared" ca="1" si="143"/>
        <v>84.004376660000005</v>
      </c>
      <c r="R470" s="44">
        <f>IF(VLOOKUP(A470,$Z$12:$AI$125,8)=VLOOKUP(A469,$Z$12:$AI$125,8),0,VLOOKUP(A470,Z$12:$AI$125,8))</f>
        <v>0</v>
      </c>
      <c r="S470" s="45">
        <f>IF(R470&gt;0,VLOOKUP(R470,Y$12:$AH$125,7),0)</f>
        <v>0</v>
      </c>
      <c r="T470" s="40">
        <f t="shared" si="148"/>
        <v>0</v>
      </c>
      <c r="U470" s="40">
        <f t="shared" ca="1" si="144"/>
        <v>84.004376660000005</v>
      </c>
      <c r="V470" s="46" t="str">
        <f t="shared" si="149"/>
        <v>J=</v>
      </c>
      <c r="W470" s="47">
        <f t="shared" si="150"/>
        <v>43941</v>
      </c>
      <c r="X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</row>
    <row r="471" spans="1:185" x14ac:dyDescent="0.15">
      <c r="A471" s="38">
        <f t="shared" si="145"/>
        <v>43915</v>
      </c>
      <c r="B471" s="39">
        <f t="shared" ca="1" si="151"/>
        <v>9497.4494834800007</v>
      </c>
      <c r="C471" s="40">
        <f t="shared" si="146"/>
        <v>9411.77</v>
      </c>
      <c r="D471" s="41">
        <f ca="1">IF(A471&lt;$B$1,VLOOKUP(A471,[1]DI!$A$4:$B$15000,2,FALSE),0)</f>
        <v>3.6500000000000005E-2</v>
      </c>
      <c r="E471" s="40">
        <f t="shared" ca="1" si="152"/>
        <v>1.4227E-4</v>
      </c>
      <c r="F471" s="42">
        <f t="shared" si="147"/>
        <v>1.24</v>
      </c>
      <c r="G471" s="43">
        <f t="shared" ca="1" si="153"/>
        <v>1.0001764148000001</v>
      </c>
      <c r="H471" s="40">
        <f ca="1">TRUNC(PRODUCT(G$10:G470),15)</f>
        <v>1.0892869911840199</v>
      </c>
      <c r="I471" s="40">
        <f t="shared" ca="1" si="154"/>
        <v>1.0794601853674699</v>
      </c>
      <c r="J471" s="40">
        <f t="shared" ca="1" si="155"/>
        <v>1.0091034400000001</v>
      </c>
      <c r="K471" s="21" t="s">
        <v>65</v>
      </c>
      <c r="L471" s="21" t="s">
        <v>65</v>
      </c>
      <c r="M471" s="21" t="s">
        <v>65</v>
      </c>
      <c r="N471" s="21" t="s">
        <v>65</v>
      </c>
      <c r="O471" s="21" t="s">
        <v>65</v>
      </c>
      <c r="P471" s="21" t="s">
        <v>65</v>
      </c>
      <c r="Q471" s="40">
        <f t="shared" ca="1" si="143"/>
        <v>85.679483480000002</v>
      </c>
      <c r="R471" s="44">
        <f>IF(VLOOKUP(A471,$Z$12:$AI$125,8)=VLOOKUP(A470,$Z$12:$AI$125,8),0,VLOOKUP(A471,Z$12:$AI$125,8))</f>
        <v>0</v>
      </c>
      <c r="S471" s="45">
        <f>IF(R471&gt;0,VLOOKUP(R471,Y$12:$AH$125,7),0)</f>
        <v>0</v>
      </c>
      <c r="T471" s="40">
        <f t="shared" si="148"/>
        <v>0</v>
      </c>
      <c r="U471" s="40">
        <f t="shared" ca="1" si="144"/>
        <v>85.679483480000002</v>
      </c>
      <c r="V471" s="46" t="str">
        <f t="shared" si="149"/>
        <v>J=</v>
      </c>
      <c r="W471" s="47">
        <f t="shared" si="150"/>
        <v>43941</v>
      </c>
      <c r="X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</row>
    <row r="472" spans="1:185" x14ac:dyDescent="0.15">
      <c r="A472" s="38">
        <f t="shared" si="145"/>
        <v>43916</v>
      </c>
      <c r="B472" s="39">
        <f t="shared" ca="1" si="151"/>
        <v>9499.1250608999999</v>
      </c>
      <c r="C472" s="40">
        <f t="shared" si="146"/>
        <v>9411.77</v>
      </c>
      <c r="D472" s="41">
        <f ca="1">IF(A472&lt;$B$1,VLOOKUP(A472,[1]DI!$A$4:$B$15000,2,FALSE),0)</f>
        <v>3.6500000000000005E-2</v>
      </c>
      <c r="E472" s="40">
        <f t="shared" ca="1" si="152"/>
        <v>1.4227E-4</v>
      </c>
      <c r="F472" s="42">
        <f t="shared" si="147"/>
        <v>1.24</v>
      </c>
      <c r="G472" s="43">
        <f t="shared" ca="1" si="153"/>
        <v>1.0001764148000001</v>
      </c>
      <c r="H472" s="40">
        <f ca="1">TRUNC(PRODUCT(G$10:G471),15)</f>
        <v>1.0894791575307099</v>
      </c>
      <c r="I472" s="40">
        <f t="shared" ca="1" si="154"/>
        <v>1.0794601853674699</v>
      </c>
      <c r="J472" s="40">
        <f t="shared" ca="1" si="155"/>
        <v>1.0092814699999999</v>
      </c>
      <c r="K472" s="21" t="s">
        <v>65</v>
      </c>
      <c r="L472" s="21" t="s">
        <v>65</v>
      </c>
      <c r="M472" s="21" t="s">
        <v>65</v>
      </c>
      <c r="N472" s="21" t="s">
        <v>65</v>
      </c>
      <c r="O472" s="21" t="s">
        <v>65</v>
      </c>
      <c r="P472" s="21" t="s">
        <v>65</v>
      </c>
      <c r="Q472" s="40">
        <f t="shared" ca="1" si="143"/>
        <v>87.355060899999998</v>
      </c>
      <c r="R472" s="44">
        <f>IF(VLOOKUP(A472,$Z$12:$AI$125,8)=VLOOKUP(A471,$Z$12:$AI$125,8),0,VLOOKUP(A472,Z$12:$AI$125,8))</f>
        <v>0</v>
      </c>
      <c r="S472" s="45">
        <f>IF(R472&gt;0,VLOOKUP(R472,Y$12:$AH$125,7),0)</f>
        <v>0</v>
      </c>
      <c r="T472" s="40">
        <f t="shared" si="148"/>
        <v>0</v>
      </c>
      <c r="U472" s="40">
        <f t="shared" ca="1" si="144"/>
        <v>87.355060899999998</v>
      </c>
      <c r="V472" s="46" t="str">
        <f t="shared" si="149"/>
        <v>J=</v>
      </c>
      <c r="W472" s="47">
        <f t="shared" si="150"/>
        <v>43941</v>
      </c>
      <c r="X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</row>
    <row r="473" spans="1:185" x14ac:dyDescent="0.15">
      <c r="A473" s="38">
        <f t="shared" si="145"/>
        <v>43917</v>
      </c>
      <c r="B473" s="39">
        <f t="shared" ca="1" si="151"/>
        <v>9500.8008265500011</v>
      </c>
      <c r="C473" s="40">
        <f t="shared" si="146"/>
        <v>9411.77</v>
      </c>
      <c r="D473" s="41">
        <f ca="1">IF(A473&lt;$B$1,VLOOKUP(A473,[1]DI!$A$4:$B$15000,2,FALSE),0)</f>
        <v>3.6500000000000005E-2</v>
      </c>
      <c r="E473" s="40">
        <f t="shared" ca="1" si="152"/>
        <v>1.4227E-4</v>
      </c>
      <c r="F473" s="42">
        <f t="shared" si="147"/>
        <v>1.24</v>
      </c>
      <c r="G473" s="43">
        <f t="shared" ca="1" si="153"/>
        <v>1.0001764148000001</v>
      </c>
      <c r="H473" s="40">
        <f ca="1">TRUNC(PRODUCT(G$10:G472),15)</f>
        <v>1.0896713577783901</v>
      </c>
      <c r="I473" s="40">
        <f t="shared" ca="1" si="154"/>
        <v>1.0794601853674699</v>
      </c>
      <c r="J473" s="40">
        <f t="shared" ca="1" si="155"/>
        <v>1.0094595200000001</v>
      </c>
      <c r="K473" s="21" t="s">
        <v>65</v>
      </c>
      <c r="L473" s="21" t="s">
        <v>65</v>
      </c>
      <c r="M473" s="21" t="s">
        <v>65</v>
      </c>
      <c r="N473" s="21" t="s">
        <v>65</v>
      </c>
      <c r="O473" s="21" t="s">
        <v>65</v>
      </c>
      <c r="P473" s="21" t="s">
        <v>65</v>
      </c>
      <c r="Q473" s="40">
        <f t="shared" ca="1" si="143"/>
        <v>89.03082655</v>
      </c>
      <c r="R473" s="44">
        <f>IF(VLOOKUP(A473,$Z$12:$AI$125,8)=VLOOKUP(A472,$Z$12:$AI$125,8),0,VLOOKUP(A473,Z$12:$AI$125,8))</f>
        <v>0</v>
      </c>
      <c r="S473" s="45">
        <f>IF(R473&gt;0,VLOOKUP(R473,Y$12:$AH$125,7),0)</f>
        <v>0</v>
      </c>
      <c r="T473" s="40">
        <f t="shared" si="148"/>
        <v>0</v>
      </c>
      <c r="U473" s="40">
        <f t="shared" ca="1" si="144"/>
        <v>89.03082655</v>
      </c>
      <c r="V473" s="46" t="str">
        <f t="shared" si="149"/>
        <v>J=</v>
      </c>
      <c r="W473" s="47">
        <f t="shared" si="150"/>
        <v>43941</v>
      </c>
      <c r="X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</row>
    <row r="474" spans="1:185" x14ac:dyDescent="0.15">
      <c r="A474" s="38">
        <f t="shared" si="145"/>
        <v>43918</v>
      </c>
      <c r="B474" s="39">
        <f t="shared" ca="1" si="151"/>
        <v>9502.4768745500005</v>
      </c>
      <c r="C474" s="40">
        <f t="shared" si="146"/>
        <v>9411.77</v>
      </c>
      <c r="D474" s="41">
        <f ca="1">IF(A474&lt;$B$1,VLOOKUP(A474,[1]DI!$A$4:$B$15000,2,FALSE),0)</f>
        <v>0</v>
      </c>
      <c r="E474" s="40">
        <f t="shared" ca="1" si="152"/>
        <v>0</v>
      </c>
      <c r="F474" s="42">
        <f t="shared" si="147"/>
        <v>1.24</v>
      </c>
      <c r="G474" s="43">
        <f t="shared" ca="1" si="153"/>
        <v>1</v>
      </c>
      <c r="H474" s="40">
        <f ca="1">TRUNC(PRODUCT(G$10:G473),15)</f>
        <v>1.0898635919330399</v>
      </c>
      <c r="I474" s="40">
        <f t="shared" ca="1" si="154"/>
        <v>1.0794601853674699</v>
      </c>
      <c r="J474" s="40">
        <f t="shared" ca="1" si="155"/>
        <v>1.0096376</v>
      </c>
      <c r="K474" s="21" t="s">
        <v>65</v>
      </c>
      <c r="L474" s="21" t="s">
        <v>65</v>
      </c>
      <c r="M474" s="21" t="s">
        <v>65</v>
      </c>
      <c r="N474" s="21" t="s">
        <v>65</v>
      </c>
      <c r="O474" s="21" t="s">
        <v>65</v>
      </c>
      <c r="P474" s="21" t="s">
        <v>65</v>
      </c>
      <c r="Q474" s="40">
        <f t="shared" ca="1" si="143"/>
        <v>90.706874549999995</v>
      </c>
      <c r="R474" s="44">
        <f>IF(VLOOKUP(A474,$Z$12:$AI$125,8)=VLOOKUP(A473,$Z$12:$AI$125,8),0,VLOOKUP(A474,Z$12:$AI$125,8))</f>
        <v>0</v>
      </c>
      <c r="S474" s="45">
        <f>IF(R474&gt;0,VLOOKUP(R474,Y$12:$AH$125,7),0)</f>
        <v>0</v>
      </c>
      <c r="T474" s="40">
        <f t="shared" si="148"/>
        <v>0</v>
      </c>
      <c r="U474" s="40">
        <f t="shared" ca="1" si="144"/>
        <v>90.706874549999995</v>
      </c>
      <c r="V474" s="46" t="str">
        <f t="shared" si="149"/>
        <v>J=</v>
      </c>
      <c r="W474" s="47">
        <f t="shared" si="150"/>
        <v>43941</v>
      </c>
      <c r="X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</row>
    <row r="475" spans="1:185" x14ac:dyDescent="0.15">
      <c r="A475" s="38">
        <f t="shared" si="145"/>
        <v>43919</v>
      </c>
      <c r="B475" s="39">
        <f t="shared" ca="1" si="151"/>
        <v>9502.4768745500005</v>
      </c>
      <c r="C475" s="40">
        <f t="shared" si="146"/>
        <v>9411.77</v>
      </c>
      <c r="D475" s="41">
        <f ca="1">IF(A475&lt;$B$1,VLOOKUP(A475,[1]DI!$A$4:$B$15000,2,FALSE),0)</f>
        <v>0</v>
      </c>
      <c r="E475" s="40">
        <f t="shared" ca="1" si="152"/>
        <v>0</v>
      </c>
      <c r="F475" s="42">
        <f t="shared" si="147"/>
        <v>1.24</v>
      </c>
      <c r="G475" s="43">
        <f t="shared" ca="1" si="153"/>
        <v>1</v>
      </c>
      <c r="H475" s="40">
        <f ca="1">TRUNC(PRODUCT(G$10:G474),15)</f>
        <v>1.0898635919330399</v>
      </c>
      <c r="I475" s="40">
        <f t="shared" ca="1" si="154"/>
        <v>1.0794601853674699</v>
      </c>
      <c r="J475" s="40">
        <f t="shared" ca="1" si="155"/>
        <v>1.0096376</v>
      </c>
      <c r="K475" s="21" t="s">
        <v>65</v>
      </c>
      <c r="L475" s="21" t="s">
        <v>65</v>
      </c>
      <c r="M475" s="21" t="s">
        <v>65</v>
      </c>
      <c r="N475" s="21" t="s">
        <v>65</v>
      </c>
      <c r="O475" s="21" t="s">
        <v>65</v>
      </c>
      <c r="P475" s="21" t="s">
        <v>65</v>
      </c>
      <c r="Q475" s="40">
        <f t="shared" ca="1" si="143"/>
        <v>90.706874549999995</v>
      </c>
      <c r="R475" s="44">
        <f>IF(VLOOKUP(A475,$Z$12:$AI$125,8)=VLOOKUP(A474,$Z$12:$AI$125,8),0,VLOOKUP(A475,Z$12:$AI$125,8))</f>
        <v>0</v>
      </c>
      <c r="S475" s="45">
        <f>IF(R475&gt;0,VLOOKUP(R475,Y$12:$AH$125,7),0)</f>
        <v>0</v>
      </c>
      <c r="T475" s="40">
        <f t="shared" si="148"/>
        <v>0</v>
      </c>
      <c r="U475" s="40">
        <f t="shared" ca="1" si="144"/>
        <v>90.706874549999995</v>
      </c>
      <c r="V475" s="46" t="str">
        <f t="shared" si="149"/>
        <v>J=</v>
      </c>
      <c r="W475" s="47">
        <f t="shared" si="150"/>
        <v>43941</v>
      </c>
      <c r="X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</row>
    <row r="476" spans="1:185" x14ac:dyDescent="0.15">
      <c r="A476" s="38">
        <f t="shared" si="145"/>
        <v>43920</v>
      </c>
      <c r="B476" s="39">
        <f t="shared" ca="1" si="151"/>
        <v>9502.4768745500005</v>
      </c>
      <c r="C476" s="40">
        <f t="shared" si="146"/>
        <v>9411.77</v>
      </c>
      <c r="D476" s="41">
        <f ca="1">IF(A476&lt;$B$1,VLOOKUP(A476,[1]DI!$A$4:$B$15000,2,FALSE),0)</f>
        <v>3.6500000000000005E-2</v>
      </c>
      <c r="E476" s="40">
        <f t="shared" ca="1" si="152"/>
        <v>1.4227E-4</v>
      </c>
      <c r="F476" s="42">
        <f t="shared" si="147"/>
        <v>1.24</v>
      </c>
      <c r="G476" s="43">
        <f t="shared" ca="1" si="153"/>
        <v>1.0001764148000001</v>
      </c>
      <c r="H476" s="40">
        <f ca="1">TRUNC(PRODUCT(G$10:G475),15)</f>
        <v>1.0898635919330399</v>
      </c>
      <c r="I476" s="40">
        <f t="shared" ca="1" si="154"/>
        <v>1.0794601853674699</v>
      </c>
      <c r="J476" s="40">
        <f t="shared" ca="1" si="155"/>
        <v>1.0096376</v>
      </c>
      <c r="K476" s="21" t="s">
        <v>65</v>
      </c>
      <c r="L476" s="21" t="s">
        <v>65</v>
      </c>
      <c r="M476" s="21" t="s">
        <v>65</v>
      </c>
      <c r="N476" s="21" t="s">
        <v>65</v>
      </c>
      <c r="O476" s="21" t="s">
        <v>65</v>
      </c>
      <c r="P476" s="21" t="s">
        <v>65</v>
      </c>
      <c r="Q476" s="40">
        <f t="shared" ca="1" si="143"/>
        <v>90.706874549999995</v>
      </c>
      <c r="R476" s="44">
        <f>IF(VLOOKUP(A476,$Z$12:$AI$125,8)=VLOOKUP(A475,$Z$12:$AI$125,8),0,VLOOKUP(A476,Z$12:$AI$125,8))</f>
        <v>0</v>
      </c>
      <c r="S476" s="45">
        <f>IF(R476&gt;0,VLOOKUP(R476,Y$12:$AH$125,7),0)</f>
        <v>0</v>
      </c>
      <c r="T476" s="40">
        <f t="shared" si="148"/>
        <v>0</v>
      </c>
      <c r="U476" s="40">
        <f t="shared" ca="1" si="144"/>
        <v>90.706874549999995</v>
      </c>
      <c r="V476" s="46" t="str">
        <f t="shared" si="149"/>
        <v>J=</v>
      </c>
      <c r="W476" s="47">
        <f t="shared" si="150"/>
        <v>43941</v>
      </c>
      <c r="X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</row>
    <row r="477" spans="1:185" x14ac:dyDescent="0.15">
      <c r="A477" s="38">
        <f t="shared" si="145"/>
        <v>43921</v>
      </c>
      <c r="B477" s="39">
        <f t="shared" ca="1" si="151"/>
        <v>9504.1532990200012</v>
      </c>
      <c r="C477" s="40">
        <f t="shared" si="146"/>
        <v>9411.77</v>
      </c>
      <c r="D477" s="41">
        <f ca="1">IF(A477&lt;$B$1,VLOOKUP(A477,[1]DI!$A$4:$B$15000,2,FALSE),0)</f>
        <v>3.6500000000000005E-2</v>
      </c>
      <c r="E477" s="40">
        <f t="shared" ca="1" si="152"/>
        <v>1.4227E-4</v>
      </c>
      <c r="F477" s="42">
        <f t="shared" si="147"/>
        <v>1.24</v>
      </c>
      <c r="G477" s="43">
        <f t="shared" ca="1" si="153"/>
        <v>1.0001764148000001</v>
      </c>
      <c r="H477" s="40">
        <f ca="1">TRUNC(PRODUCT(G$10:G476),15)</f>
        <v>1.09005586000064</v>
      </c>
      <c r="I477" s="40">
        <f t="shared" ca="1" si="154"/>
        <v>1.0794601853674699</v>
      </c>
      <c r="J477" s="40">
        <f t="shared" ca="1" si="155"/>
        <v>1.00981572</v>
      </c>
      <c r="K477" s="21" t="s">
        <v>65</v>
      </c>
      <c r="L477" s="21" t="s">
        <v>65</v>
      </c>
      <c r="M477" s="21" t="s">
        <v>65</v>
      </c>
      <c r="N477" s="21" t="s">
        <v>65</v>
      </c>
      <c r="O477" s="21" t="s">
        <v>65</v>
      </c>
      <c r="P477" s="21" t="s">
        <v>65</v>
      </c>
      <c r="Q477" s="40">
        <f t="shared" ca="1" si="143"/>
        <v>92.383299019999995</v>
      </c>
      <c r="R477" s="44">
        <f>IF(VLOOKUP(A477,$Z$12:$AI$125,8)=VLOOKUP(A476,$Z$12:$AI$125,8),0,VLOOKUP(A477,Z$12:$AI$125,8))</f>
        <v>0</v>
      </c>
      <c r="S477" s="45">
        <f>IF(R477&gt;0,VLOOKUP(R477,Y$12:$AH$125,7),0)</f>
        <v>0</v>
      </c>
      <c r="T477" s="40">
        <f t="shared" si="148"/>
        <v>0</v>
      </c>
      <c r="U477" s="40">
        <f t="shared" ca="1" si="144"/>
        <v>92.383299019999995</v>
      </c>
      <c r="V477" s="46" t="str">
        <f t="shared" si="149"/>
        <v>J=</v>
      </c>
      <c r="W477" s="47">
        <f t="shared" si="150"/>
        <v>43941</v>
      </c>
      <c r="X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</row>
    <row r="478" spans="1:185" x14ac:dyDescent="0.15">
      <c r="A478" s="38">
        <f t="shared" si="145"/>
        <v>43922</v>
      </c>
      <c r="B478" s="39">
        <f t="shared" ca="1" si="151"/>
        <v>9505.8299117300012</v>
      </c>
      <c r="C478" s="40">
        <f t="shared" si="146"/>
        <v>9411.77</v>
      </c>
      <c r="D478" s="41">
        <f ca="1">IF(A478&lt;$B$1,VLOOKUP(A478,[1]DI!$A$4:$B$15000,2,FALSE),0)</f>
        <v>3.6500000000000005E-2</v>
      </c>
      <c r="E478" s="40">
        <f t="shared" ca="1" si="152"/>
        <v>1.4227E-4</v>
      </c>
      <c r="F478" s="42">
        <f t="shared" si="147"/>
        <v>1.24</v>
      </c>
      <c r="G478" s="43">
        <f t="shared" ca="1" si="153"/>
        <v>1.0001764148000001</v>
      </c>
      <c r="H478" s="40">
        <f ca="1">TRUNC(PRODUCT(G$10:G477),15)</f>
        <v>1.09024816198717</v>
      </c>
      <c r="I478" s="40">
        <f t="shared" ca="1" si="154"/>
        <v>1.0794601853674699</v>
      </c>
      <c r="J478" s="40">
        <f t="shared" ca="1" si="155"/>
        <v>1.00999386</v>
      </c>
      <c r="K478" s="21" t="s">
        <v>65</v>
      </c>
      <c r="L478" s="21" t="s">
        <v>65</v>
      </c>
      <c r="M478" s="21" t="s">
        <v>65</v>
      </c>
      <c r="N478" s="21" t="s">
        <v>65</v>
      </c>
      <c r="O478" s="21" t="s">
        <v>65</v>
      </c>
      <c r="P478" s="21" t="s">
        <v>65</v>
      </c>
      <c r="Q478" s="40">
        <f t="shared" ca="1" si="143"/>
        <v>94.059911729999996</v>
      </c>
      <c r="R478" s="44">
        <f>IF(VLOOKUP(A478,$Z$12:$AI$125,8)=VLOOKUP(A477,$Z$12:$AI$125,8),0,VLOOKUP(A478,Z$12:$AI$125,8))</f>
        <v>0</v>
      </c>
      <c r="S478" s="45">
        <f>IF(R478&gt;0,VLOOKUP(R478,Y$12:$AH$125,7),0)</f>
        <v>0</v>
      </c>
      <c r="T478" s="40">
        <f t="shared" si="148"/>
        <v>0</v>
      </c>
      <c r="U478" s="40">
        <f t="shared" ca="1" si="144"/>
        <v>94.059911729999996</v>
      </c>
      <c r="V478" s="46" t="str">
        <f t="shared" si="149"/>
        <v>J=</v>
      </c>
      <c r="W478" s="47">
        <f t="shared" si="150"/>
        <v>43941</v>
      </c>
      <c r="X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</row>
    <row r="479" spans="1:185" x14ac:dyDescent="0.15">
      <c r="A479" s="38">
        <f t="shared" si="145"/>
        <v>43923</v>
      </c>
      <c r="B479" s="39">
        <f t="shared" ca="1" si="151"/>
        <v>9507.5069009100007</v>
      </c>
      <c r="C479" s="40">
        <f t="shared" si="146"/>
        <v>9411.77</v>
      </c>
      <c r="D479" s="41">
        <f ca="1">IF(A479&lt;$B$1,VLOOKUP(A479,[1]DI!$A$4:$B$15000,2,FALSE),0)</f>
        <v>3.6500000000000005E-2</v>
      </c>
      <c r="E479" s="40">
        <f t="shared" ca="1" si="152"/>
        <v>1.4227E-4</v>
      </c>
      <c r="F479" s="42">
        <f t="shared" si="147"/>
        <v>1.24</v>
      </c>
      <c r="G479" s="43">
        <f t="shared" ca="1" si="153"/>
        <v>1.0001764148000001</v>
      </c>
      <c r="H479" s="40">
        <f ca="1">TRUNC(PRODUCT(G$10:G478),15)</f>
        <v>1.09044049789862</v>
      </c>
      <c r="I479" s="40">
        <f t="shared" ca="1" si="154"/>
        <v>1.0794601853674699</v>
      </c>
      <c r="J479" s="40">
        <f t="shared" ca="1" si="155"/>
        <v>1.01017204</v>
      </c>
      <c r="K479" s="21" t="s">
        <v>65</v>
      </c>
      <c r="L479" s="21" t="s">
        <v>65</v>
      </c>
      <c r="M479" s="21" t="s">
        <v>65</v>
      </c>
      <c r="N479" s="21" t="s">
        <v>65</v>
      </c>
      <c r="O479" s="21" t="s">
        <v>65</v>
      </c>
      <c r="P479" s="21" t="s">
        <v>65</v>
      </c>
      <c r="Q479" s="40">
        <f t="shared" ca="1" si="143"/>
        <v>95.736900910000003</v>
      </c>
      <c r="R479" s="44">
        <f>IF(VLOOKUP(A479,$Z$12:$AI$125,8)=VLOOKUP(A478,$Z$12:$AI$125,8),0,VLOOKUP(A479,Z$12:$AI$125,8))</f>
        <v>0</v>
      </c>
      <c r="S479" s="45">
        <f>IF(R479&gt;0,VLOOKUP(R479,Y$12:$AH$125,7),0)</f>
        <v>0</v>
      </c>
      <c r="T479" s="40">
        <f t="shared" si="148"/>
        <v>0</v>
      </c>
      <c r="U479" s="40">
        <f t="shared" ca="1" si="144"/>
        <v>95.736900910000003</v>
      </c>
      <c r="V479" s="46" t="str">
        <f t="shared" si="149"/>
        <v>J=</v>
      </c>
      <c r="W479" s="47">
        <f t="shared" si="150"/>
        <v>43941</v>
      </c>
      <c r="X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</row>
    <row r="480" spans="1:185" x14ac:dyDescent="0.15">
      <c r="A480" s="38">
        <f t="shared" si="145"/>
        <v>43924</v>
      </c>
      <c r="B480" s="39">
        <f t="shared" ca="1" si="151"/>
        <v>9509.1841724400001</v>
      </c>
      <c r="C480" s="40">
        <f t="shared" si="146"/>
        <v>9411.77</v>
      </c>
      <c r="D480" s="41">
        <f ca="1">IF(A480&lt;$B$1,VLOOKUP(A480,[1]DI!$A$4:$B$15000,2,FALSE),0)</f>
        <v>3.6500000000000005E-2</v>
      </c>
      <c r="E480" s="40">
        <f t="shared" ca="1" si="152"/>
        <v>1.4227E-4</v>
      </c>
      <c r="F480" s="42">
        <f t="shared" si="147"/>
        <v>1.24</v>
      </c>
      <c r="G480" s="43">
        <f t="shared" ca="1" si="153"/>
        <v>1.0001764148000001</v>
      </c>
      <c r="H480" s="40">
        <f ca="1">TRUNC(PRODUCT(G$10:G479),15)</f>
        <v>1.09063286774097</v>
      </c>
      <c r="I480" s="40">
        <f t="shared" ca="1" si="154"/>
        <v>1.0794601853674699</v>
      </c>
      <c r="J480" s="40">
        <f t="shared" ca="1" si="155"/>
        <v>1.0103502499999999</v>
      </c>
      <c r="K480" s="21" t="s">
        <v>65</v>
      </c>
      <c r="L480" s="21" t="s">
        <v>65</v>
      </c>
      <c r="M480" s="21" t="s">
        <v>65</v>
      </c>
      <c r="N480" s="21" t="s">
        <v>65</v>
      </c>
      <c r="O480" s="21" t="s">
        <v>65</v>
      </c>
      <c r="P480" s="21" t="s">
        <v>65</v>
      </c>
      <c r="Q480" s="40">
        <f t="shared" ca="1" si="143"/>
        <v>97.414172440000002</v>
      </c>
      <c r="R480" s="44">
        <f>IF(VLOOKUP(A480,$Z$12:$AI$125,8)=VLOOKUP(A479,$Z$12:$AI$125,8),0,VLOOKUP(A480,Z$12:$AI$125,8))</f>
        <v>0</v>
      </c>
      <c r="S480" s="45">
        <f>IF(R480&gt;0,VLOOKUP(R480,Y$12:$AH$125,7),0)</f>
        <v>0</v>
      </c>
      <c r="T480" s="40">
        <f t="shared" si="148"/>
        <v>0</v>
      </c>
      <c r="U480" s="40">
        <f t="shared" ca="1" si="144"/>
        <v>97.414172440000002</v>
      </c>
      <c r="V480" s="46" t="str">
        <f t="shared" si="149"/>
        <v>J=</v>
      </c>
      <c r="W480" s="47">
        <f t="shared" si="150"/>
        <v>43941</v>
      </c>
      <c r="X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</row>
    <row r="481" spans="1:182" x14ac:dyDescent="0.15">
      <c r="A481" s="38">
        <f t="shared" si="145"/>
        <v>43925</v>
      </c>
      <c r="B481" s="39">
        <f t="shared" ca="1" si="151"/>
        <v>9510.8617263200013</v>
      </c>
      <c r="C481" s="40">
        <f t="shared" si="146"/>
        <v>9411.77</v>
      </c>
      <c r="D481" s="41">
        <f ca="1">IF(A481&lt;$B$1,VLOOKUP(A481,[1]DI!$A$4:$B$15000,2,FALSE),0)</f>
        <v>0</v>
      </c>
      <c r="E481" s="40">
        <f t="shared" ca="1" si="152"/>
        <v>0</v>
      </c>
      <c r="F481" s="42">
        <f t="shared" si="147"/>
        <v>1.24</v>
      </c>
      <c r="G481" s="43">
        <f t="shared" ca="1" si="153"/>
        <v>1</v>
      </c>
      <c r="H481" s="40">
        <f ca="1">TRUNC(PRODUCT(G$10:G480),15)</f>
        <v>1.0908252715202</v>
      </c>
      <c r="I481" s="40">
        <f t="shared" ca="1" si="154"/>
        <v>1.0794601853674699</v>
      </c>
      <c r="J481" s="40">
        <f t="shared" ca="1" si="155"/>
        <v>1.01052849</v>
      </c>
      <c r="K481" s="21" t="s">
        <v>65</v>
      </c>
      <c r="L481" s="21" t="s">
        <v>65</v>
      </c>
      <c r="M481" s="21" t="s">
        <v>65</v>
      </c>
      <c r="N481" s="21" t="s">
        <v>65</v>
      </c>
      <c r="O481" s="21" t="s">
        <v>65</v>
      </c>
      <c r="P481" s="21" t="s">
        <v>65</v>
      </c>
      <c r="Q481" s="40">
        <f t="shared" ca="1" si="143"/>
        <v>99.091726320000006</v>
      </c>
      <c r="R481" s="44">
        <f>IF(VLOOKUP(A481,$Z$12:$AI$125,8)=VLOOKUP(A480,$Z$12:$AI$125,8),0,VLOOKUP(A481,Z$12:$AI$125,8))</f>
        <v>0</v>
      </c>
      <c r="S481" s="45">
        <f>IF(R481&gt;0,VLOOKUP(R481,Y$12:$AH$125,7),0)</f>
        <v>0</v>
      </c>
      <c r="T481" s="40">
        <f t="shared" si="148"/>
        <v>0</v>
      </c>
      <c r="U481" s="40">
        <f t="shared" ca="1" si="144"/>
        <v>99.091726320000006</v>
      </c>
      <c r="V481" s="46" t="str">
        <f t="shared" si="149"/>
        <v>J=</v>
      </c>
      <c r="W481" s="47">
        <f t="shared" si="150"/>
        <v>43941</v>
      </c>
      <c r="X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</row>
    <row r="482" spans="1:182" x14ac:dyDescent="0.15">
      <c r="A482" s="38">
        <f t="shared" si="145"/>
        <v>43926</v>
      </c>
      <c r="B482" s="39">
        <f t="shared" ca="1" si="151"/>
        <v>9510.8617263200013</v>
      </c>
      <c r="C482" s="40">
        <f t="shared" si="146"/>
        <v>9411.77</v>
      </c>
      <c r="D482" s="41">
        <f ca="1">IF(A482&lt;$B$1,VLOOKUP(A482,[1]DI!$A$4:$B$15000,2,FALSE),0)</f>
        <v>0</v>
      </c>
      <c r="E482" s="40">
        <f t="shared" ca="1" si="152"/>
        <v>0</v>
      </c>
      <c r="F482" s="42">
        <f t="shared" si="147"/>
        <v>1.24</v>
      </c>
      <c r="G482" s="43">
        <f t="shared" ca="1" si="153"/>
        <v>1</v>
      </c>
      <c r="H482" s="40">
        <f ca="1">TRUNC(PRODUCT(G$10:G481),15)</f>
        <v>1.0908252715202</v>
      </c>
      <c r="I482" s="40">
        <f t="shared" ca="1" si="154"/>
        <v>1.0794601853674699</v>
      </c>
      <c r="J482" s="40">
        <f t="shared" ca="1" si="155"/>
        <v>1.01052849</v>
      </c>
      <c r="K482" s="21" t="s">
        <v>65</v>
      </c>
      <c r="L482" s="21" t="s">
        <v>65</v>
      </c>
      <c r="M482" s="21" t="s">
        <v>65</v>
      </c>
      <c r="N482" s="21" t="s">
        <v>65</v>
      </c>
      <c r="O482" s="21" t="s">
        <v>65</v>
      </c>
      <c r="P482" s="21" t="s">
        <v>65</v>
      </c>
      <c r="Q482" s="40">
        <f t="shared" ca="1" si="143"/>
        <v>99.091726320000006</v>
      </c>
      <c r="R482" s="44">
        <f>IF(VLOOKUP(A482,$Z$12:$AI$125,8)=VLOOKUP(A481,$Z$12:$AI$125,8),0,VLOOKUP(A482,Z$12:$AI$125,8))</f>
        <v>0</v>
      </c>
      <c r="S482" s="45">
        <f>IF(R482&gt;0,VLOOKUP(R482,Y$12:$AH$125,7),0)</f>
        <v>0</v>
      </c>
      <c r="T482" s="40">
        <f t="shared" si="148"/>
        <v>0</v>
      </c>
      <c r="U482" s="40">
        <f t="shared" ca="1" si="144"/>
        <v>99.091726320000006</v>
      </c>
      <c r="V482" s="46" t="str">
        <f t="shared" si="149"/>
        <v>J=</v>
      </c>
      <c r="W482" s="47">
        <f t="shared" si="150"/>
        <v>43941</v>
      </c>
      <c r="X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</row>
    <row r="483" spans="1:182" x14ac:dyDescent="0.15">
      <c r="A483" s="38">
        <f t="shared" si="145"/>
        <v>43927</v>
      </c>
      <c r="B483" s="39">
        <f t="shared" ca="1" si="151"/>
        <v>9510.8617263200013</v>
      </c>
      <c r="C483" s="40">
        <f t="shared" si="146"/>
        <v>9411.77</v>
      </c>
      <c r="D483" s="41">
        <f ca="1">IF(A483&lt;$B$1,VLOOKUP(A483,[1]DI!$A$4:$B$15000,2,FALSE),0)</f>
        <v>3.6500000000000005E-2</v>
      </c>
      <c r="E483" s="40">
        <f t="shared" ca="1" si="152"/>
        <v>1.4227E-4</v>
      </c>
      <c r="F483" s="42">
        <f t="shared" si="147"/>
        <v>1.24</v>
      </c>
      <c r="G483" s="43">
        <f t="shared" ca="1" si="153"/>
        <v>1.0001764148000001</v>
      </c>
      <c r="H483" s="40">
        <f ca="1">TRUNC(PRODUCT(G$10:G482),15)</f>
        <v>1.0908252715202</v>
      </c>
      <c r="I483" s="40">
        <f t="shared" ca="1" si="154"/>
        <v>1.0794601853674699</v>
      </c>
      <c r="J483" s="40">
        <f t="shared" ca="1" si="155"/>
        <v>1.01052849</v>
      </c>
      <c r="K483" s="21" t="s">
        <v>65</v>
      </c>
      <c r="L483" s="21" t="s">
        <v>65</v>
      </c>
      <c r="M483" s="21" t="s">
        <v>65</v>
      </c>
      <c r="N483" s="21" t="s">
        <v>65</v>
      </c>
      <c r="O483" s="21" t="s">
        <v>65</v>
      </c>
      <c r="P483" s="21" t="s">
        <v>65</v>
      </c>
      <c r="Q483" s="40">
        <f t="shared" ca="1" si="143"/>
        <v>99.091726320000006</v>
      </c>
      <c r="R483" s="44">
        <f>IF(VLOOKUP(A483,$Z$12:$AI$125,8)=VLOOKUP(A482,$Z$12:$AI$125,8),0,VLOOKUP(A483,Z$12:$AI$125,8))</f>
        <v>0</v>
      </c>
      <c r="S483" s="45">
        <f>IF(R483&gt;0,VLOOKUP(R483,Y$12:$AH$125,7),0)</f>
        <v>0</v>
      </c>
      <c r="T483" s="40">
        <f t="shared" si="148"/>
        <v>0</v>
      </c>
      <c r="U483" s="40">
        <f t="shared" ca="1" si="144"/>
        <v>99.091726320000006</v>
      </c>
      <c r="V483" s="46" t="str">
        <f t="shared" si="149"/>
        <v>J=</v>
      </c>
      <c r="W483" s="47">
        <f t="shared" si="150"/>
        <v>43941</v>
      </c>
      <c r="X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</row>
    <row r="484" spans="1:182" x14ac:dyDescent="0.15">
      <c r="A484" s="38">
        <f t="shared" si="145"/>
        <v>43928</v>
      </c>
      <c r="B484" s="39">
        <f t="shared" ca="1" si="151"/>
        <v>9512.5395625600013</v>
      </c>
      <c r="C484" s="40">
        <f t="shared" si="146"/>
        <v>9411.77</v>
      </c>
      <c r="D484" s="41">
        <f ca="1">IF(A484&lt;$B$1,VLOOKUP(A484,[1]DI!$A$4:$B$15000,2,FALSE),0)</f>
        <v>3.6500000000000005E-2</v>
      </c>
      <c r="E484" s="40">
        <f t="shared" ca="1" si="152"/>
        <v>1.4227E-4</v>
      </c>
      <c r="F484" s="42">
        <f t="shared" si="147"/>
        <v>1.24</v>
      </c>
      <c r="G484" s="43">
        <f t="shared" ca="1" si="153"/>
        <v>1.0001764148000001</v>
      </c>
      <c r="H484" s="40">
        <f ca="1">TRUNC(PRODUCT(G$10:G483),15)</f>
        <v>1.0910177092423099</v>
      </c>
      <c r="I484" s="40">
        <f t="shared" ca="1" si="154"/>
        <v>1.0794601853674699</v>
      </c>
      <c r="J484" s="40">
        <f t="shared" ca="1" si="155"/>
        <v>1.0107067599999999</v>
      </c>
      <c r="K484" s="21" t="s">
        <v>65</v>
      </c>
      <c r="L484" s="21" t="s">
        <v>65</v>
      </c>
      <c r="M484" s="21" t="s">
        <v>65</v>
      </c>
      <c r="N484" s="21" t="s">
        <v>65</v>
      </c>
      <c r="O484" s="21" t="s">
        <v>65</v>
      </c>
      <c r="P484" s="21" t="s">
        <v>65</v>
      </c>
      <c r="Q484" s="40">
        <f t="shared" ca="1" si="143"/>
        <v>100.76956256</v>
      </c>
      <c r="R484" s="44">
        <f>IF(VLOOKUP(A484,$Z$12:$AI$125,8)=VLOOKUP(A483,$Z$12:$AI$125,8),0,VLOOKUP(A484,Z$12:$AI$125,8))</f>
        <v>0</v>
      </c>
      <c r="S484" s="45">
        <f>IF(R484&gt;0,VLOOKUP(R484,Y$12:$AH$125,7),0)</f>
        <v>0</v>
      </c>
      <c r="T484" s="40">
        <f t="shared" si="148"/>
        <v>0</v>
      </c>
      <c r="U484" s="40">
        <f t="shared" ca="1" si="144"/>
        <v>100.76956256</v>
      </c>
      <c r="V484" s="46" t="str">
        <f t="shared" si="149"/>
        <v>J=</v>
      </c>
      <c r="W484" s="47">
        <f t="shared" si="150"/>
        <v>43941</v>
      </c>
      <c r="X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</row>
    <row r="485" spans="1:182" x14ac:dyDescent="0.15">
      <c r="A485" s="38">
        <f t="shared" si="145"/>
        <v>43929</v>
      </c>
      <c r="B485" s="39">
        <f t="shared" ca="1" si="151"/>
        <v>9514.2177752700009</v>
      </c>
      <c r="C485" s="40">
        <f t="shared" si="146"/>
        <v>9411.77</v>
      </c>
      <c r="D485" s="41">
        <f ca="1">IF(A485&lt;$B$1,VLOOKUP(A485,[1]DI!$A$4:$B$15000,2,FALSE),0)</f>
        <v>3.6500000000000005E-2</v>
      </c>
      <c r="E485" s="40">
        <f t="shared" ca="1" si="152"/>
        <v>1.4227E-4</v>
      </c>
      <c r="F485" s="42">
        <f t="shared" si="147"/>
        <v>1.24</v>
      </c>
      <c r="G485" s="43">
        <f t="shared" ca="1" si="153"/>
        <v>1.0001764148000001</v>
      </c>
      <c r="H485" s="40">
        <f ca="1">TRUNC(PRODUCT(G$10:G484),15)</f>
        <v>1.0912101809132899</v>
      </c>
      <c r="I485" s="40">
        <f t="shared" ca="1" si="154"/>
        <v>1.0794601853674699</v>
      </c>
      <c r="J485" s="40">
        <f t="shared" ca="1" si="155"/>
        <v>1.0108850700000001</v>
      </c>
      <c r="K485" s="21" t="s">
        <v>65</v>
      </c>
      <c r="L485" s="21" t="s">
        <v>65</v>
      </c>
      <c r="M485" s="21" t="s">
        <v>65</v>
      </c>
      <c r="N485" s="21" t="s">
        <v>65</v>
      </c>
      <c r="O485" s="21" t="s">
        <v>65</v>
      </c>
      <c r="P485" s="21" t="s">
        <v>65</v>
      </c>
      <c r="Q485" s="40">
        <f t="shared" ca="1" si="143"/>
        <v>102.44777526999999</v>
      </c>
      <c r="R485" s="44">
        <f>IF(VLOOKUP(A485,$Z$12:$AI$125,8)=VLOOKUP(A484,$Z$12:$AI$125,8),0,VLOOKUP(A485,Z$12:$AI$125,8))</f>
        <v>0</v>
      </c>
      <c r="S485" s="45">
        <f>IF(R485&gt;0,VLOOKUP(R485,Y$12:$AH$125,7),0)</f>
        <v>0</v>
      </c>
      <c r="T485" s="40">
        <f t="shared" si="148"/>
        <v>0</v>
      </c>
      <c r="U485" s="40">
        <f t="shared" ca="1" si="144"/>
        <v>102.44777526999999</v>
      </c>
      <c r="V485" s="46" t="str">
        <f t="shared" si="149"/>
        <v>J=</v>
      </c>
      <c r="W485" s="47">
        <f t="shared" si="150"/>
        <v>43941</v>
      </c>
      <c r="X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</row>
    <row r="486" spans="1:182" x14ac:dyDescent="0.15">
      <c r="A486" s="38">
        <f t="shared" si="145"/>
        <v>43930</v>
      </c>
      <c r="B486" s="39">
        <f t="shared" ca="1" si="151"/>
        <v>9515.8961762100007</v>
      </c>
      <c r="C486" s="40">
        <f t="shared" si="146"/>
        <v>9411.77</v>
      </c>
      <c r="D486" s="41">
        <f ca="1">IF(A486&lt;$B$1,VLOOKUP(A486,[1]DI!$A$4:$B$15000,2,FALSE),0)</f>
        <v>3.6500000000000005E-2</v>
      </c>
      <c r="E486" s="40">
        <f t="shared" ca="1" si="152"/>
        <v>1.4227E-4</v>
      </c>
      <c r="F486" s="42">
        <f t="shared" si="147"/>
        <v>1.24</v>
      </c>
      <c r="G486" s="43">
        <f t="shared" ca="1" si="153"/>
        <v>1.0001764148000001</v>
      </c>
      <c r="H486" s="40">
        <f ca="1">TRUNC(PRODUCT(G$10:G485),15)</f>
        <v>1.09140268653911</v>
      </c>
      <c r="I486" s="40">
        <f t="shared" ca="1" si="154"/>
        <v>1.0794601853674699</v>
      </c>
      <c r="J486" s="40">
        <f t="shared" ca="1" si="155"/>
        <v>1.0110634000000001</v>
      </c>
      <c r="K486" s="21" t="s">
        <v>65</v>
      </c>
      <c r="L486" s="21" t="s">
        <v>65</v>
      </c>
      <c r="M486" s="21" t="s">
        <v>65</v>
      </c>
      <c r="N486" s="21" t="s">
        <v>65</v>
      </c>
      <c r="O486" s="21" t="s">
        <v>65</v>
      </c>
      <c r="P486" s="21" t="s">
        <v>65</v>
      </c>
      <c r="Q486" s="40">
        <f t="shared" ca="1" si="143"/>
        <v>104.12617621</v>
      </c>
      <c r="R486" s="44">
        <f>IF(VLOOKUP(A486,$Z$12:$AI$125,8)=VLOOKUP(A485,$Z$12:$AI$125,8),0,VLOOKUP(A486,Z$12:$AI$125,8))</f>
        <v>0</v>
      </c>
      <c r="S486" s="45">
        <f>IF(R486&gt;0,VLOOKUP(R486,Y$12:$AH$125,7),0)</f>
        <v>0</v>
      </c>
      <c r="T486" s="40">
        <f t="shared" si="148"/>
        <v>0</v>
      </c>
      <c r="U486" s="40">
        <f t="shared" ca="1" si="144"/>
        <v>104.12617621</v>
      </c>
      <c r="V486" s="46" t="str">
        <f t="shared" si="149"/>
        <v>J=</v>
      </c>
      <c r="W486" s="47">
        <f t="shared" si="150"/>
        <v>43941</v>
      </c>
      <c r="X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</row>
    <row r="487" spans="1:182" x14ac:dyDescent="0.15">
      <c r="A487" s="38">
        <f t="shared" si="145"/>
        <v>43931</v>
      </c>
      <c r="B487" s="39">
        <f t="shared" ca="1" si="151"/>
        <v>9517.5749536300009</v>
      </c>
      <c r="C487" s="40">
        <f t="shared" si="146"/>
        <v>9411.77</v>
      </c>
      <c r="D487" s="41">
        <f ca="1">IF(A487&lt;$B$1,VLOOKUP(A487,[1]DI!$A$4:$B$15000,2,FALSE),0)</f>
        <v>0</v>
      </c>
      <c r="E487" s="40">
        <f t="shared" ca="1" si="152"/>
        <v>0</v>
      </c>
      <c r="F487" s="42">
        <f t="shared" si="147"/>
        <v>1.24</v>
      </c>
      <c r="G487" s="43">
        <f t="shared" ca="1" si="153"/>
        <v>1</v>
      </c>
      <c r="H487" s="40">
        <f ca="1">TRUNC(PRODUCT(G$10:G486),15)</f>
        <v>1.09159522612577</v>
      </c>
      <c r="I487" s="40">
        <f t="shared" ca="1" si="154"/>
        <v>1.0794601853674699</v>
      </c>
      <c r="J487" s="40">
        <f t="shared" ca="1" si="155"/>
        <v>1.01124177</v>
      </c>
      <c r="K487" s="21" t="s">
        <v>65</v>
      </c>
      <c r="L487" s="21" t="s">
        <v>65</v>
      </c>
      <c r="M487" s="21" t="s">
        <v>65</v>
      </c>
      <c r="N487" s="21" t="s">
        <v>65</v>
      </c>
      <c r="O487" s="21" t="s">
        <v>65</v>
      </c>
      <c r="P487" s="21" t="s">
        <v>65</v>
      </c>
      <c r="Q487" s="40">
        <f t="shared" ca="1" si="143"/>
        <v>105.80495363</v>
      </c>
      <c r="R487" s="44">
        <f>IF(VLOOKUP(A487,$Z$12:$AI$125,8)=VLOOKUP(A486,$Z$12:$AI$125,8),0,VLOOKUP(A487,Z$12:$AI$125,8))</f>
        <v>0</v>
      </c>
      <c r="S487" s="45">
        <f>IF(R487&gt;0,VLOOKUP(R487,Y$12:$AH$125,7),0)</f>
        <v>0</v>
      </c>
      <c r="T487" s="40">
        <f t="shared" si="148"/>
        <v>0</v>
      </c>
      <c r="U487" s="40">
        <f t="shared" ca="1" si="144"/>
        <v>105.80495363</v>
      </c>
      <c r="V487" s="46" t="str">
        <f t="shared" si="149"/>
        <v>J=</v>
      </c>
      <c r="W487" s="47">
        <f t="shared" si="150"/>
        <v>43941</v>
      </c>
      <c r="X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</row>
    <row r="488" spans="1:182" x14ac:dyDescent="0.15">
      <c r="A488" s="38">
        <f t="shared" si="145"/>
        <v>43932</v>
      </c>
      <c r="B488" s="39">
        <f t="shared" ca="1" si="151"/>
        <v>9517.5749536300009</v>
      </c>
      <c r="C488" s="40">
        <f t="shared" si="146"/>
        <v>9411.77</v>
      </c>
      <c r="D488" s="41">
        <f ca="1">IF(A488&lt;$B$1,VLOOKUP(A488,[1]DI!$A$4:$B$15000,2,FALSE),0)</f>
        <v>0</v>
      </c>
      <c r="E488" s="40">
        <f t="shared" ca="1" si="152"/>
        <v>0</v>
      </c>
      <c r="F488" s="42">
        <f t="shared" si="147"/>
        <v>1.24</v>
      </c>
      <c r="G488" s="43">
        <f t="shared" ca="1" si="153"/>
        <v>1</v>
      </c>
      <c r="H488" s="40">
        <f ca="1">TRUNC(PRODUCT(G$10:G487),15)</f>
        <v>1.09159522612577</v>
      </c>
      <c r="I488" s="40">
        <f t="shared" ca="1" si="154"/>
        <v>1.0794601853674699</v>
      </c>
      <c r="J488" s="40">
        <f t="shared" ca="1" si="155"/>
        <v>1.01124177</v>
      </c>
      <c r="K488" s="21" t="s">
        <v>65</v>
      </c>
      <c r="L488" s="21" t="s">
        <v>65</v>
      </c>
      <c r="M488" s="21" t="s">
        <v>65</v>
      </c>
      <c r="N488" s="21" t="s">
        <v>65</v>
      </c>
      <c r="O488" s="21" t="s">
        <v>65</v>
      </c>
      <c r="P488" s="21" t="s">
        <v>65</v>
      </c>
      <c r="Q488" s="40">
        <f t="shared" ca="1" si="143"/>
        <v>105.80495363</v>
      </c>
      <c r="R488" s="44">
        <f>IF(VLOOKUP(A488,$Z$12:$AI$125,8)=VLOOKUP(A487,$Z$12:$AI$125,8),0,VLOOKUP(A488,Z$12:$AI$125,8))</f>
        <v>0</v>
      </c>
      <c r="S488" s="45">
        <f>IF(R488&gt;0,VLOOKUP(R488,Y$12:$AH$125,7),0)</f>
        <v>0</v>
      </c>
      <c r="T488" s="40">
        <f t="shared" si="148"/>
        <v>0</v>
      </c>
      <c r="U488" s="40">
        <f t="shared" ca="1" si="144"/>
        <v>105.80495363</v>
      </c>
      <c r="V488" s="46" t="str">
        <f t="shared" si="149"/>
        <v>J=</v>
      </c>
      <c r="W488" s="47">
        <f t="shared" si="150"/>
        <v>43941</v>
      </c>
      <c r="X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</row>
    <row r="489" spans="1:182" x14ac:dyDescent="0.15">
      <c r="A489" s="38">
        <f t="shared" si="145"/>
        <v>43933</v>
      </c>
      <c r="B489" s="39">
        <f t="shared" ca="1" si="151"/>
        <v>9517.5749536300009</v>
      </c>
      <c r="C489" s="40">
        <f t="shared" si="146"/>
        <v>9411.77</v>
      </c>
      <c r="D489" s="41">
        <f ca="1">IF(A489&lt;$B$1,VLOOKUP(A489,[1]DI!$A$4:$B$15000,2,FALSE),0)</f>
        <v>0</v>
      </c>
      <c r="E489" s="40">
        <f t="shared" ca="1" si="152"/>
        <v>0</v>
      </c>
      <c r="F489" s="42">
        <f t="shared" si="147"/>
        <v>1.24</v>
      </c>
      <c r="G489" s="43">
        <f t="shared" ca="1" si="153"/>
        <v>1</v>
      </c>
      <c r="H489" s="40">
        <f ca="1">TRUNC(PRODUCT(G$10:G488),15)</f>
        <v>1.09159522612577</v>
      </c>
      <c r="I489" s="40">
        <f t="shared" ca="1" si="154"/>
        <v>1.0794601853674699</v>
      </c>
      <c r="J489" s="40">
        <f t="shared" ca="1" si="155"/>
        <v>1.01124177</v>
      </c>
      <c r="K489" s="21" t="s">
        <v>65</v>
      </c>
      <c r="L489" s="21" t="s">
        <v>65</v>
      </c>
      <c r="M489" s="21" t="s">
        <v>65</v>
      </c>
      <c r="N489" s="21" t="s">
        <v>65</v>
      </c>
      <c r="O489" s="21" t="s">
        <v>65</v>
      </c>
      <c r="P489" s="21" t="s">
        <v>65</v>
      </c>
      <c r="Q489" s="40">
        <f t="shared" ca="1" si="143"/>
        <v>105.80495363</v>
      </c>
      <c r="R489" s="44">
        <f>IF(VLOOKUP(A489,$Z$12:$AI$125,8)=VLOOKUP(A488,$Z$12:$AI$125,8),0,VLOOKUP(A489,Z$12:$AI$125,8))</f>
        <v>0</v>
      </c>
      <c r="S489" s="45">
        <f>IF(R489&gt;0,VLOOKUP(R489,Y$12:$AH$125,7),0)</f>
        <v>0</v>
      </c>
      <c r="T489" s="40">
        <f t="shared" si="148"/>
        <v>0</v>
      </c>
      <c r="U489" s="40">
        <f t="shared" ca="1" si="144"/>
        <v>105.80495363</v>
      </c>
      <c r="V489" s="46" t="str">
        <f t="shared" si="149"/>
        <v>J=</v>
      </c>
      <c r="W489" s="47">
        <f t="shared" si="150"/>
        <v>43941</v>
      </c>
      <c r="X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</row>
    <row r="490" spans="1:182" x14ac:dyDescent="0.15">
      <c r="A490" s="38">
        <f t="shared" si="145"/>
        <v>43934</v>
      </c>
      <c r="B490" s="39">
        <f t="shared" ca="1" si="151"/>
        <v>9517.5749536300009</v>
      </c>
      <c r="C490" s="40">
        <f t="shared" si="146"/>
        <v>9411.77</v>
      </c>
      <c r="D490" s="41">
        <f ca="1">IF(A490&lt;$B$1,VLOOKUP(A490,[1]DI!$A$4:$B$15000,2,FALSE),0)</f>
        <v>3.6500000000000005E-2</v>
      </c>
      <c r="E490" s="40">
        <f t="shared" ca="1" si="152"/>
        <v>1.4227E-4</v>
      </c>
      <c r="F490" s="42">
        <f t="shared" si="147"/>
        <v>1.24</v>
      </c>
      <c r="G490" s="43">
        <f t="shared" ca="1" si="153"/>
        <v>1.0001764148000001</v>
      </c>
      <c r="H490" s="40">
        <f ca="1">TRUNC(PRODUCT(G$10:G489),15)</f>
        <v>1.09159522612577</v>
      </c>
      <c r="I490" s="40">
        <f t="shared" ca="1" si="154"/>
        <v>1.0794601853674699</v>
      </c>
      <c r="J490" s="40">
        <f t="shared" ca="1" si="155"/>
        <v>1.01124177</v>
      </c>
      <c r="K490" s="21" t="s">
        <v>65</v>
      </c>
      <c r="L490" s="21" t="s">
        <v>65</v>
      </c>
      <c r="M490" s="21" t="s">
        <v>65</v>
      </c>
      <c r="N490" s="21" t="s">
        <v>65</v>
      </c>
      <c r="O490" s="21" t="s">
        <v>65</v>
      </c>
      <c r="P490" s="21" t="s">
        <v>65</v>
      </c>
      <c r="Q490" s="40">
        <f t="shared" ca="1" si="143"/>
        <v>105.80495363</v>
      </c>
      <c r="R490" s="44">
        <f>IF(VLOOKUP(A490,$Z$12:$AI$125,8)=VLOOKUP(A489,$Z$12:$AI$125,8),0,VLOOKUP(A490,Z$12:$AI$125,8))</f>
        <v>0</v>
      </c>
      <c r="S490" s="45">
        <f>IF(R490&gt;0,VLOOKUP(R490,Y$12:$AH$125,7),0)</f>
        <v>0</v>
      </c>
      <c r="T490" s="40">
        <f t="shared" si="148"/>
        <v>0</v>
      </c>
      <c r="U490" s="40">
        <f t="shared" ca="1" si="144"/>
        <v>105.80495363</v>
      </c>
      <c r="V490" s="46" t="str">
        <f t="shared" si="149"/>
        <v>J=</v>
      </c>
      <c r="W490" s="47">
        <f t="shared" si="150"/>
        <v>43941</v>
      </c>
      <c r="X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</row>
    <row r="491" spans="1:182" x14ac:dyDescent="0.15">
      <c r="A491" s="38">
        <f t="shared" si="145"/>
        <v>43935</v>
      </c>
      <c r="B491" s="39">
        <f t="shared" ca="1" si="151"/>
        <v>9519.254013400001</v>
      </c>
      <c r="C491" s="40">
        <f t="shared" si="146"/>
        <v>9411.77</v>
      </c>
      <c r="D491" s="41">
        <f ca="1">IF(A491&lt;$B$1,VLOOKUP(A491,[1]DI!$A$4:$B$15000,2,FALSE),0)</f>
        <v>3.6500000000000005E-2</v>
      </c>
      <c r="E491" s="40">
        <f t="shared" ca="1" si="152"/>
        <v>1.4227E-4</v>
      </c>
      <c r="F491" s="42">
        <f t="shared" si="147"/>
        <v>1.24</v>
      </c>
      <c r="G491" s="43">
        <f t="shared" ca="1" si="153"/>
        <v>1.0001764148000001</v>
      </c>
      <c r="H491" s="40">
        <f ca="1">TRUNC(PRODUCT(G$10:G490),15)</f>
        <v>1.09178779967927</v>
      </c>
      <c r="I491" s="40">
        <f t="shared" ca="1" si="154"/>
        <v>1.0794601853674699</v>
      </c>
      <c r="J491" s="40">
        <f t="shared" ca="1" si="155"/>
        <v>1.0114201700000001</v>
      </c>
      <c r="K491" s="21" t="s">
        <v>65</v>
      </c>
      <c r="L491" s="21" t="s">
        <v>65</v>
      </c>
      <c r="M491" s="21" t="s">
        <v>65</v>
      </c>
      <c r="N491" s="21" t="s">
        <v>65</v>
      </c>
      <c r="O491" s="21" t="s">
        <v>65</v>
      </c>
      <c r="P491" s="21" t="s">
        <v>65</v>
      </c>
      <c r="Q491" s="40">
        <f t="shared" ca="1" si="143"/>
        <v>107.48401339999999</v>
      </c>
      <c r="R491" s="44">
        <f>IF(VLOOKUP(A491,$Z$12:$AI$125,8)=VLOOKUP(A490,$Z$12:$AI$125,8),0,VLOOKUP(A491,Z$12:$AI$125,8))</f>
        <v>0</v>
      </c>
      <c r="S491" s="45">
        <f>IF(R491&gt;0,VLOOKUP(R491,Y$12:$AH$125,7),0)</f>
        <v>0</v>
      </c>
      <c r="T491" s="40">
        <f t="shared" si="148"/>
        <v>0</v>
      </c>
      <c r="U491" s="40">
        <f t="shared" ca="1" si="144"/>
        <v>107.48401339999999</v>
      </c>
      <c r="V491" s="46" t="str">
        <f t="shared" si="149"/>
        <v>J=</v>
      </c>
      <c r="W491" s="47">
        <f t="shared" si="150"/>
        <v>43941</v>
      </c>
      <c r="X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</row>
    <row r="492" spans="1:182" x14ac:dyDescent="0.15">
      <c r="A492" s="38">
        <f t="shared" si="145"/>
        <v>43936</v>
      </c>
      <c r="B492" s="39">
        <f t="shared" ca="1" si="151"/>
        <v>9520.933355520001</v>
      </c>
      <c r="C492" s="40">
        <f t="shared" si="146"/>
        <v>9411.77</v>
      </c>
      <c r="D492" s="41">
        <f ca="1">IF(A492&lt;$B$1,VLOOKUP(A492,[1]DI!$A$4:$B$15000,2,FALSE),0)</f>
        <v>3.6500000000000005E-2</v>
      </c>
      <c r="E492" s="40">
        <f t="shared" ca="1" si="152"/>
        <v>1.4227E-4</v>
      </c>
      <c r="F492" s="42">
        <f t="shared" si="147"/>
        <v>1.24</v>
      </c>
      <c r="G492" s="43">
        <f t="shared" ca="1" si="153"/>
        <v>1.0001764148000001</v>
      </c>
      <c r="H492" s="40">
        <f ca="1">TRUNC(PRODUCT(G$10:G491),15)</f>
        <v>1.0919804072056001</v>
      </c>
      <c r="I492" s="40">
        <f t="shared" ca="1" si="154"/>
        <v>1.0794601853674699</v>
      </c>
      <c r="J492" s="40">
        <f t="shared" ca="1" si="155"/>
        <v>1.0115985999999999</v>
      </c>
      <c r="K492" s="21" t="s">
        <v>65</v>
      </c>
      <c r="L492" s="21" t="s">
        <v>65</v>
      </c>
      <c r="M492" s="21" t="s">
        <v>65</v>
      </c>
      <c r="N492" s="21" t="s">
        <v>65</v>
      </c>
      <c r="O492" s="21" t="s">
        <v>65</v>
      </c>
      <c r="P492" s="21" t="s">
        <v>65</v>
      </c>
      <c r="Q492" s="40">
        <f t="shared" ca="1" si="143"/>
        <v>109.16335552</v>
      </c>
      <c r="R492" s="44">
        <f>IF(VLOOKUP(A492,$Z$12:$AI$125,8)=VLOOKUP(A491,$Z$12:$AI$125,8),0,VLOOKUP(A492,Z$12:$AI$125,8))</f>
        <v>0</v>
      </c>
      <c r="S492" s="45">
        <f>IF(R492&gt;0,VLOOKUP(R492,Y$12:$AH$125,7),0)</f>
        <v>0</v>
      </c>
      <c r="T492" s="40">
        <f t="shared" si="148"/>
        <v>0</v>
      </c>
      <c r="U492" s="40">
        <f t="shared" ca="1" si="144"/>
        <v>109.16335552</v>
      </c>
      <c r="V492" s="46" t="str">
        <f t="shared" si="149"/>
        <v>J=</v>
      </c>
      <c r="W492" s="47">
        <f t="shared" si="150"/>
        <v>43941</v>
      </c>
      <c r="X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</row>
    <row r="493" spans="1:182" x14ac:dyDescent="0.15">
      <c r="A493" s="38">
        <f t="shared" si="145"/>
        <v>43937</v>
      </c>
      <c r="B493" s="39">
        <f t="shared" ca="1" si="151"/>
        <v>9522.6129799900009</v>
      </c>
      <c r="C493" s="40">
        <f t="shared" si="146"/>
        <v>9411.77</v>
      </c>
      <c r="D493" s="41">
        <f ca="1">IF(A493&lt;$B$1,VLOOKUP(A493,[1]DI!$A$4:$B$15000,2,FALSE),0)</f>
        <v>3.6500000000000005E-2</v>
      </c>
      <c r="E493" s="40">
        <f t="shared" ca="1" si="152"/>
        <v>1.4227E-4</v>
      </c>
      <c r="F493" s="42">
        <f t="shared" si="147"/>
        <v>1.24</v>
      </c>
      <c r="G493" s="43">
        <f t="shared" ca="1" si="153"/>
        <v>1.0001764148000001</v>
      </c>
      <c r="H493" s="40">
        <f ca="1">TRUNC(PRODUCT(G$10:G492),15)</f>
        <v>1.0921730487107399</v>
      </c>
      <c r="I493" s="40">
        <f t="shared" ca="1" si="154"/>
        <v>1.0794601853674699</v>
      </c>
      <c r="J493" s="40">
        <f t="shared" ca="1" si="155"/>
        <v>1.01177706</v>
      </c>
      <c r="K493" s="21" t="s">
        <v>65</v>
      </c>
      <c r="L493" s="21" t="s">
        <v>65</v>
      </c>
      <c r="M493" s="21" t="s">
        <v>65</v>
      </c>
      <c r="N493" s="21" t="s">
        <v>65</v>
      </c>
      <c r="O493" s="21" t="s">
        <v>65</v>
      </c>
      <c r="P493" s="21" t="s">
        <v>65</v>
      </c>
      <c r="Q493" s="40">
        <f t="shared" ca="1" si="143"/>
        <v>110.84297999</v>
      </c>
      <c r="R493" s="44">
        <f>IF(VLOOKUP(A493,$Z$12:$AI$125,8)=VLOOKUP(A492,$Z$12:$AI$125,8),0,VLOOKUP(A493,Z$12:$AI$125,8))</f>
        <v>0</v>
      </c>
      <c r="S493" s="45">
        <f>IF(R493&gt;0,VLOOKUP(R493,Y$12:$AH$125,7),0)</f>
        <v>0</v>
      </c>
      <c r="T493" s="40">
        <f t="shared" si="148"/>
        <v>0</v>
      </c>
      <c r="U493" s="40">
        <f t="shared" ca="1" si="144"/>
        <v>110.84297999</v>
      </c>
      <c r="V493" s="46" t="str">
        <f t="shared" si="149"/>
        <v>J=</v>
      </c>
      <c r="W493" s="47">
        <f t="shared" si="150"/>
        <v>43941</v>
      </c>
      <c r="X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</row>
    <row r="494" spans="1:182" x14ac:dyDescent="0.15">
      <c r="A494" s="38">
        <f t="shared" si="145"/>
        <v>43938</v>
      </c>
      <c r="B494" s="39">
        <f t="shared" ca="1" si="151"/>
        <v>9524.2928868199997</v>
      </c>
      <c r="C494" s="40">
        <f t="shared" si="146"/>
        <v>9411.77</v>
      </c>
      <c r="D494" s="41">
        <f ca="1">IF(A494&lt;$B$1,VLOOKUP(A494,[1]DI!$A$4:$B$15000,2,FALSE),0)</f>
        <v>3.6500000000000005E-2</v>
      </c>
      <c r="E494" s="40">
        <f t="shared" ca="1" si="152"/>
        <v>1.4227E-4</v>
      </c>
      <c r="F494" s="42">
        <f t="shared" si="147"/>
        <v>1.24</v>
      </c>
      <c r="G494" s="43">
        <f t="shared" ca="1" si="153"/>
        <v>1.0001764148000001</v>
      </c>
      <c r="H494" s="40">
        <f ca="1">TRUNC(PRODUCT(G$10:G493),15)</f>
        <v>1.0923657242006899</v>
      </c>
      <c r="I494" s="40">
        <f t="shared" ca="1" si="154"/>
        <v>1.0794601853674699</v>
      </c>
      <c r="J494" s="40">
        <f t="shared" ca="1" si="155"/>
        <v>1.0119555499999999</v>
      </c>
      <c r="K494" s="21" t="s">
        <v>65</v>
      </c>
      <c r="L494" s="21" t="s">
        <v>65</v>
      </c>
      <c r="M494" s="21" t="s">
        <v>65</v>
      </c>
      <c r="N494" s="21" t="s">
        <v>65</v>
      </c>
      <c r="O494" s="21" t="s">
        <v>65</v>
      </c>
      <c r="P494" s="21" t="s">
        <v>65</v>
      </c>
      <c r="Q494" s="40">
        <f t="shared" ca="1" si="143"/>
        <v>112.52288682</v>
      </c>
      <c r="R494" s="44">
        <f>IF(VLOOKUP(A494,$Z$12:$AI$125,8)=VLOOKUP(A493,$Z$12:$AI$125,8),0,VLOOKUP(A494,Z$12:$AI$125,8))</f>
        <v>0</v>
      </c>
      <c r="S494" s="45">
        <f>IF(R494&gt;0,VLOOKUP(R494,Y$12:$AH$125,7),0)</f>
        <v>0</v>
      </c>
      <c r="T494" s="40">
        <f t="shared" si="148"/>
        <v>0</v>
      </c>
      <c r="U494" s="40">
        <f t="shared" ca="1" si="144"/>
        <v>112.52288682</v>
      </c>
      <c r="V494" s="46" t="str">
        <f t="shared" si="149"/>
        <v>J=</v>
      </c>
      <c r="W494" s="47">
        <f t="shared" si="150"/>
        <v>43941</v>
      </c>
      <c r="X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</row>
    <row r="495" spans="1:182" x14ac:dyDescent="0.15">
      <c r="A495" s="38">
        <f t="shared" si="145"/>
        <v>43939</v>
      </c>
      <c r="B495" s="39">
        <f t="shared" ca="1" si="151"/>
        <v>9525.9730760000002</v>
      </c>
      <c r="C495" s="40">
        <f t="shared" si="146"/>
        <v>9411.77</v>
      </c>
      <c r="D495" s="41">
        <f ca="1">IF(A495&lt;$B$1,VLOOKUP(A495,[1]DI!$A$4:$B$15000,2,FALSE),0)</f>
        <v>0</v>
      </c>
      <c r="E495" s="40">
        <f t="shared" ca="1" si="152"/>
        <v>0</v>
      </c>
      <c r="F495" s="42">
        <f t="shared" si="147"/>
        <v>1.24</v>
      </c>
      <c r="G495" s="43">
        <f t="shared" ca="1" si="153"/>
        <v>1</v>
      </c>
      <c r="H495" s="40">
        <f ca="1">TRUNC(PRODUCT(G$10:G494),15)</f>
        <v>1.09255843368145</v>
      </c>
      <c r="I495" s="40">
        <f t="shared" ca="1" si="154"/>
        <v>1.0794601853674699</v>
      </c>
      <c r="J495" s="40">
        <f t="shared" ca="1" si="155"/>
        <v>1.0121340700000001</v>
      </c>
      <c r="K495" s="21" t="s">
        <v>65</v>
      </c>
      <c r="L495" s="21" t="s">
        <v>65</v>
      </c>
      <c r="M495" s="21" t="s">
        <v>65</v>
      </c>
      <c r="N495" s="21" t="s">
        <v>65</v>
      </c>
      <c r="O495" s="21" t="s">
        <v>65</v>
      </c>
      <c r="P495" s="21" t="s">
        <v>65</v>
      </c>
      <c r="Q495" s="40">
        <f t="shared" ca="1" si="143"/>
        <v>114.203076</v>
      </c>
      <c r="R495" s="44">
        <f>IF(VLOOKUP(A495,$Z$12:$AI$125,8)=VLOOKUP(A494,$Z$12:$AI$125,8),0,VLOOKUP(A495,Z$12:$AI$125,8))</f>
        <v>0</v>
      </c>
      <c r="S495" s="45">
        <f>IF(R495&gt;0,VLOOKUP(R495,Y$12:$AH$125,7),0)</f>
        <v>0</v>
      </c>
      <c r="T495" s="40">
        <f t="shared" si="148"/>
        <v>0</v>
      </c>
      <c r="U495" s="40">
        <f t="shared" ca="1" si="144"/>
        <v>114.203076</v>
      </c>
      <c r="V495" s="46" t="str">
        <f t="shared" si="149"/>
        <v>J=</v>
      </c>
      <c r="W495" s="47">
        <f t="shared" si="150"/>
        <v>43941</v>
      </c>
      <c r="X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</row>
    <row r="496" spans="1:182" x14ac:dyDescent="0.15">
      <c r="A496" s="38">
        <f t="shared" si="145"/>
        <v>43940</v>
      </c>
      <c r="B496" s="39">
        <f t="shared" ca="1" si="151"/>
        <v>9525.9730760000002</v>
      </c>
      <c r="C496" s="40">
        <f t="shared" si="146"/>
        <v>9411.77</v>
      </c>
      <c r="D496" s="41">
        <f ca="1">IF(A496&lt;$B$1,VLOOKUP(A496,[1]DI!$A$4:$B$15000,2,FALSE),0)</f>
        <v>0</v>
      </c>
      <c r="E496" s="40">
        <f t="shared" ca="1" si="152"/>
        <v>0</v>
      </c>
      <c r="F496" s="42">
        <f t="shared" si="147"/>
        <v>1.24</v>
      </c>
      <c r="G496" s="43">
        <f t="shared" ca="1" si="153"/>
        <v>1</v>
      </c>
      <c r="H496" s="40">
        <f ca="1">TRUNC(PRODUCT(G$10:G495),15)</f>
        <v>1.09255843368145</v>
      </c>
      <c r="I496" s="40">
        <f t="shared" ca="1" si="154"/>
        <v>1.0794601853674699</v>
      </c>
      <c r="J496" s="40">
        <f t="shared" ca="1" si="155"/>
        <v>1.0121340700000001</v>
      </c>
      <c r="K496" s="21" t="s">
        <v>65</v>
      </c>
      <c r="L496" s="21" t="s">
        <v>65</v>
      </c>
      <c r="M496" s="21" t="s">
        <v>65</v>
      </c>
      <c r="N496" s="21" t="s">
        <v>65</v>
      </c>
      <c r="O496" s="21" t="s">
        <v>65</v>
      </c>
      <c r="P496" s="21" t="s">
        <v>65</v>
      </c>
      <c r="Q496" s="40">
        <f t="shared" ca="1" si="143"/>
        <v>114.203076</v>
      </c>
      <c r="R496" s="44">
        <f>IF(VLOOKUP(A496,$Z$12:$AI$125,8)=VLOOKUP(A495,$Z$12:$AI$125,8),0,VLOOKUP(A496,Z$12:$AI$125,8))</f>
        <v>0</v>
      </c>
      <c r="S496" s="45">
        <f>IF(R496&gt;0,VLOOKUP(R496,Y$12:$AH$125,7),0)</f>
        <v>0</v>
      </c>
      <c r="T496" s="40">
        <f t="shared" si="148"/>
        <v>0</v>
      </c>
      <c r="U496" s="40">
        <f t="shared" ca="1" si="144"/>
        <v>114.203076</v>
      </c>
      <c r="V496" s="46" t="str">
        <f t="shared" si="149"/>
        <v>J=</v>
      </c>
      <c r="W496" s="47">
        <f t="shared" si="150"/>
        <v>43941</v>
      </c>
      <c r="X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</row>
    <row r="497" spans="1:187" ht="18.75" x14ac:dyDescent="0.2">
      <c r="A497" s="69">
        <f t="shared" si="145"/>
        <v>43941</v>
      </c>
      <c r="B497" s="70">
        <f t="shared" ca="1" si="151"/>
        <v>9525.9730760000002</v>
      </c>
      <c r="C497" s="71">
        <f t="shared" si="146"/>
        <v>9411.77</v>
      </c>
      <c r="D497" s="41">
        <f ca="1">IF(A497&lt;$B$1,VLOOKUP(A497,[1]DI!$A$4:$B$15000,2,FALSE),0)</f>
        <v>3.6500000000000005E-2</v>
      </c>
      <c r="E497" s="71">
        <f t="shared" ca="1" si="152"/>
        <v>1.4227E-4</v>
      </c>
      <c r="F497" s="72">
        <v>1</v>
      </c>
      <c r="G497" s="73">
        <f t="shared" ca="1" si="153"/>
        <v>1.00014227</v>
      </c>
      <c r="H497" s="71">
        <f ca="1">TRUNC(PRODUCT(G$10:G496),15)</f>
        <v>1.09255843368145</v>
      </c>
      <c r="I497" s="71">
        <f t="shared" ca="1" si="154"/>
        <v>1.0794601853674699</v>
      </c>
      <c r="J497" s="71">
        <f t="shared" ca="1" si="155"/>
        <v>1.0121340700000001</v>
      </c>
      <c r="K497" s="96">
        <v>1.95E-2</v>
      </c>
      <c r="L497" s="74">
        <f>A497</f>
        <v>43941</v>
      </c>
      <c r="M497" s="75">
        <v>0</v>
      </c>
      <c r="N497" s="75">
        <v>0</v>
      </c>
      <c r="O497" s="71">
        <f>ROUND((K497+1)^(N497/252),9)</f>
        <v>1</v>
      </c>
      <c r="P497" s="76">
        <v>1</v>
      </c>
      <c r="Q497" s="71">
        <f t="shared" ca="1" si="143"/>
        <v>114.203076</v>
      </c>
      <c r="R497" s="75">
        <f>IF(VLOOKUP(A497,$Z$12:$AI$125,8)=VLOOKUP(A496,$Z$12:$AI$125,8),0,VLOOKUP(A497,Z$12:$AI$125,8))</f>
        <v>6</v>
      </c>
      <c r="S497" s="77">
        <f>IF(R497&gt;0,VLOOKUP(R497,Y$12:$AH$125,7),0)</f>
        <v>0</v>
      </c>
      <c r="T497" s="71">
        <f t="shared" si="148"/>
        <v>0</v>
      </c>
      <c r="U497" s="71">
        <f t="shared" ca="1" si="144"/>
        <v>114.203076</v>
      </c>
      <c r="V497" s="78" t="str">
        <f t="shared" si="149"/>
        <v>J=</v>
      </c>
      <c r="W497" s="79">
        <f t="shared" si="150"/>
        <v>43941</v>
      </c>
      <c r="X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</row>
    <row r="498" spans="1:187" x14ac:dyDescent="0.15">
      <c r="A498" s="38">
        <f t="shared" si="145"/>
        <v>43942</v>
      </c>
      <c r="B498" s="39">
        <f t="shared" ca="1" si="151"/>
        <v>9413.8304246799999</v>
      </c>
      <c r="C498" s="40">
        <f t="shared" si="146"/>
        <v>9411.77</v>
      </c>
      <c r="D498" s="41">
        <f ca="1">IF(A498&lt;$B$1,VLOOKUP(A498,[1]DI!$A$4:$B$15000,2,FALSE),0)</f>
        <v>0</v>
      </c>
      <c r="E498" s="40">
        <f t="shared" ca="1" si="152"/>
        <v>0</v>
      </c>
      <c r="F498" s="42">
        <f t="shared" si="147"/>
        <v>1</v>
      </c>
      <c r="G498" s="43">
        <f t="shared" ca="1" si="153"/>
        <v>1</v>
      </c>
      <c r="H498" s="40">
        <f ca="1">TRUNC(PRODUCT(G$10:G497),15)</f>
        <v>1.09271387196981</v>
      </c>
      <c r="I498" s="40">
        <f t="shared" ca="1" si="154"/>
        <v>1.09255843368145</v>
      </c>
      <c r="J498" s="40">
        <f t="shared" ca="1" si="155"/>
        <v>1.00014227</v>
      </c>
      <c r="K498" s="42">
        <f>K497</f>
        <v>1.95E-2</v>
      </c>
      <c r="L498" s="63">
        <f t="shared" ref="L498:L561" si="156">IF(R497&gt;0,VLOOKUP(R497,Y$12:Z$40,2),L497)</f>
        <v>43941</v>
      </c>
      <c r="M498" s="64">
        <f t="shared" ref="M498:M561" si="157">IF(A498&gt;L498,IF(NETWORKDAYS(L498,A498,$Y$50:$Y$203)-1=0,1,NETWORKDAYS(L498,A498,$Y$50:$Y$203)-1),0)</f>
        <v>1</v>
      </c>
      <c r="N498" s="44">
        <f t="shared" ref="N498:N561" si="158">IF(AND(M498=1,M497=1),1,IF(M498&gt;0,IF(M498=M497,M498+1,M498),0))</f>
        <v>1</v>
      </c>
      <c r="O498" s="40">
        <f>ROUND((K498+1)^(N498/252),9)</f>
        <v>1.000076639</v>
      </c>
      <c r="P498" s="65">
        <f ca="1">ROUND(J498*O498,9)</f>
        <v>1.00021892</v>
      </c>
      <c r="Q498" s="40">
        <f ca="1">TRUNC((C498*(P498-1)),8)</f>
        <v>2.0604246800000001</v>
      </c>
      <c r="R498" s="44">
        <f>IF(VLOOKUP(A498,$Z$12:$AI$125,8)=VLOOKUP(A497,$Z$12:$AI$125,8),0,VLOOKUP(A498,Z$12:$AI$125,8))</f>
        <v>0</v>
      </c>
      <c r="S498" s="45">
        <f>IF(R498&gt;0,VLOOKUP(R498,Y$12:$AH$125,7),0)</f>
        <v>0</v>
      </c>
      <c r="T498" s="40">
        <f t="shared" si="148"/>
        <v>0</v>
      </c>
      <c r="U498" s="40">
        <f t="shared" ca="1" si="144"/>
        <v>2.0604246800000001</v>
      </c>
      <c r="V498" s="46" t="str">
        <f t="shared" si="149"/>
        <v>J=</v>
      </c>
      <c r="W498" s="47">
        <f t="shared" si="150"/>
        <v>44032</v>
      </c>
      <c r="X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</row>
    <row r="499" spans="1:187" x14ac:dyDescent="0.15">
      <c r="A499" s="38">
        <f t="shared" si="145"/>
        <v>43943</v>
      </c>
      <c r="B499" s="39">
        <f t="shared" ca="1" si="151"/>
        <v>9413.8304246799999</v>
      </c>
      <c r="C499" s="40">
        <f t="shared" si="146"/>
        <v>9411.77</v>
      </c>
      <c r="D499" s="41">
        <f ca="1">IF(A499&lt;$B$1,VLOOKUP(A499,[1]DI!$A$4:$B$15000,2,FALSE),0)</f>
        <v>3.6500000000000005E-2</v>
      </c>
      <c r="E499" s="40">
        <f t="shared" ca="1" si="152"/>
        <v>1.4227E-4</v>
      </c>
      <c r="F499" s="42">
        <f t="shared" si="147"/>
        <v>1</v>
      </c>
      <c r="G499" s="43">
        <f t="shared" ca="1" si="153"/>
        <v>1.00014227</v>
      </c>
      <c r="H499" s="40">
        <f ca="1">TRUNC(PRODUCT(G$10:G498),15)</f>
        <v>1.09271387196981</v>
      </c>
      <c r="I499" s="40">
        <f t="shared" ca="1" si="154"/>
        <v>1.09255843368145</v>
      </c>
      <c r="J499" s="40">
        <f t="shared" ca="1" si="155"/>
        <v>1.00014227</v>
      </c>
      <c r="K499" s="42">
        <f t="shared" ref="K499:K562" si="159">K498</f>
        <v>1.95E-2</v>
      </c>
      <c r="L499" s="63">
        <f t="shared" si="156"/>
        <v>43941</v>
      </c>
      <c r="M499" s="64">
        <f t="shared" si="157"/>
        <v>1</v>
      </c>
      <c r="N499" s="44">
        <f t="shared" si="158"/>
        <v>1</v>
      </c>
      <c r="O499" s="40">
        <f t="shared" ref="O499:O562" si="160">ROUND((K499+1)^(N499/252),9)</f>
        <v>1.000076639</v>
      </c>
      <c r="P499" s="65">
        <f t="shared" ref="P499:P562" ca="1" si="161">ROUND(J499*O499,9)</f>
        <v>1.00021892</v>
      </c>
      <c r="Q499" s="40">
        <f t="shared" ref="Q499:Q562" ca="1" si="162">TRUNC((C499*(P499-1)),8)</f>
        <v>2.0604246800000001</v>
      </c>
      <c r="R499" s="44">
        <f>IF(VLOOKUP(A499,$Z$12:$AI$125,8)=VLOOKUP(A498,$Z$12:$AI$125,8),0,VLOOKUP(A499,Z$12:$AI$125,8))</f>
        <v>0</v>
      </c>
      <c r="S499" s="45">
        <f>IF(R499&gt;0,VLOOKUP(R499,Y$12:$AH$125,7),0)</f>
        <v>0</v>
      </c>
      <c r="T499" s="40">
        <f t="shared" si="148"/>
        <v>0</v>
      </c>
      <c r="U499" s="40">
        <f t="shared" ca="1" si="144"/>
        <v>2.0604246800000001</v>
      </c>
      <c r="V499" s="46" t="str">
        <f t="shared" si="149"/>
        <v>J=</v>
      </c>
      <c r="W499" s="47">
        <f t="shared" si="150"/>
        <v>44032</v>
      </c>
      <c r="X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</row>
    <row r="500" spans="1:187" x14ac:dyDescent="0.15">
      <c r="A500" s="38">
        <f t="shared" si="145"/>
        <v>43944</v>
      </c>
      <c r="B500" s="39">
        <f t="shared" ca="1" si="151"/>
        <v>9415.89130114</v>
      </c>
      <c r="C500" s="40">
        <f t="shared" si="146"/>
        <v>9411.77</v>
      </c>
      <c r="D500" s="41">
        <f ca="1">IF(A500&lt;$B$1,VLOOKUP(A500,[1]DI!$A$4:$B$15000,2,FALSE),0)</f>
        <v>3.6500000000000005E-2</v>
      </c>
      <c r="E500" s="40">
        <f t="shared" ca="1" si="152"/>
        <v>1.4227E-4</v>
      </c>
      <c r="F500" s="42">
        <f t="shared" si="147"/>
        <v>1</v>
      </c>
      <c r="G500" s="43">
        <f t="shared" ca="1" si="153"/>
        <v>1.00014227</v>
      </c>
      <c r="H500" s="40">
        <f ca="1">TRUNC(PRODUCT(G$10:G499),15)</f>
        <v>1.0928693323723799</v>
      </c>
      <c r="I500" s="40">
        <f t="shared" ca="1" si="154"/>
        <v>1.09255843368145</v>
      </c>
      <c r="J500" s="40">
        <f t="shared" ca="1" si="155"/>
        <v>1.0002845600000001</v>
      </c>
      <c r="K500" s="42">
        <f t="shared" si="159"/>
        <v>1.95E-2</v>
      </c>
      <c r="L500" s="63">
        <f t="shared" si="156"/>
        <v>43941</v>
      </c>
      <c r="M500" s="64">
        <f t="shared" si="157"/>
        <v>2</v>
      </c>
      <c r="N500" s="44">
        <f t="shared" si="158"/>
        <v>2</v>
      </c>
      <c r="O500" s="40">
        <f t="shared" si="160"/>
        <v>1.000153284</v>
      </c>
      <c r="P500" s="65">
        <f t="shared" ca="1" si="161"/>
        <v>1.000437888</v>
      </c>
      <c r="Q500" s="40">
        <f t="shared" ca="1" si="162"/>
        <v>4.1213011399999999</v>
      </c>
      <c r="R500" s="44">
        <f>IF(VLOOKUP(A500,$Z$12:$AI$125,8)=VLOOKUP(A499,$Z$12:$AI$125,8),0,VLOOKUP(A500,Z$12:$AI$125,8))</f>
        <v>0</v>
      </c>
      <c r="S500" s="45">
        <f>IF(R500&gt;0,VLOOKUP(R500,Y$12:$AH$125,7),0)</f>
        <v>0</v>
      </c>
      <c r="T500" s="40">
        <f t="shared" si="148"/>
        <v>0</v>
      </c>
      <c r="U500" s="40">
        <f t="shared" ca="1" si="144"/>
        <v>4.1213011399999999</v>
      </c>
      <c r="V500" s="46" t="str">
        <f t="shared" si="149"/>
        <v>J=</v>
      </c>
      <c r="W500" s="47">
        <f t="shared" si="150"/>
        <v>44032</v>
      </c>
      <c r="X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</row>
    <row r="501" spans="1:187" x14ac:dyDescent="0.15">
      <c r="A501" s="38">
        <f t="shared" si="145"/>
        <v>43945</v>
      </c>
      <c r="B501" s="39">
        <f t="shared" ca="1" si="151"/>
        <v>9417.9526199400007</v>
      </c>
      <c r="C501" s="40">
        <f t="shared" si="146"/>
        <v>9411.77</v>
      </c>
      <c r="D501" s="41">
        <f ca="1">IF(A501&lt;$B$1,VLOOKUP(A501,[1]DI!$A$4:$B$15000,2,FALSE),0)</f>
        <v>3.6500000000000005E-2</v>
      </c>
      <c r="E501" s="40">
        <f t="shared" ca="1" si="152"/>
        <v>1.4227E-4</v>
      </c>
      <c r="F501" s="42">
        <f t="shared" si="147"/>
        <v>1</v>
      </c>
      <c r="G501" s="43">
        <f t="shared" ca="1" si="153"/>
        <v>1.00014227</v>
      </c>
      <c r="H501" s="40">
        <f ca="1">TRUNC(PRODUCT(G$10:G500),15)</f>
        <v>1.0930248148922901</v>
      </c>
      <c r="I501" s="40">
        <f t="shared" ca="1" si="154"/>
        <v>1.09255843368145</v>
      </c>
      <c r="J501" s="40">
        <f t="shared" ca="1" si="155"/>
        <v>1.0004268700000001</v>
      </c>
      <c r="K501" s="42">
        <f t="shared" si="159"/>
        <v>1.95E-2</v>
      </c>
      <c r="L501" s="63">
        <f t="shared" si="156"/>
        <v>43941</v>
      </c>
      <c r="M501" s="64">
        <f t="shared" si="157"/>
        <v>3</v>
      </c>
      <c r="N501" s="44">
        <f t="shared" si="158"/>
        <v>3</v>
      </c>
      <c r="O501" s="40">
        <f t="shared" si="160"/>
        <v>1.0002299349999999</v>
      </c>
      <c r="P501" s="65">
        <f t="shared" ca="1" si="161"/>
        <v>1.0006569030000001</v>
      </c>
      <c r="Q501" s="40">
        <f t="shared" ca="1" si="162"/>
        <v>6.1826199400000004</v>
      </c>
      <c r="R501" s="44">
        <f>IF(VLOOKUP(A501,$Z$12:$AI$125,8)=VLOOKUP(A500,$Z$12:$AI$125,8),0,VLOOKUP(A501,Z$12:$AI$125,8))</f>
        <v>0</v>
      </c>
      <c r="S501" s="45">
        <f>IF(R501&gt;0,VLOOKUP(R501,Y$12:$AH$125,7),0)</f>
        <v>0</v>
      </c>
      <c r="T501" s="40">
        <f t="shared" si="148"/>
        <v>0</v>
      </c>
      <c r="U501" s="40">
        <f t="shared" ca="1" si="144"/>
        <v>6.1826199400000004</v>
      </c>
      <c r="V501" s="46" t="str">
        <f t="shared" si="149"/>
        <v>J=</v>
      </c>
      <c r="W501" s="47">
        <f t="shared" si="150"/>
        <v>44032</v>
      </c>
      <c r="X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</row>
    <row r="502" spans="1:187" x14ac:dyDescent="0.15">
      <c r="A502" s="38">
        <f t="shared" si="145"/>
        <v>43946</v>
      </c>
      <c r="B502" s="39">
        <f t="shared" ca="1" si="151"/>
        <v>9420.0143999299999</v>
      </c>
      <c r="C502" s="40">
        <f t="shared" si="146"/>
        <v>9411.77</v>
      </c>
      <c r="D502" s="41">
        <f ca="1">IF(A502&lt;$B$1,VLOOKUP(A502,[1]DI!$A$4:$B$15000,2,FALSE),0)</f>
        <v>0</v>
      </c>
      <c r="E502" s="40">
        <f t="shared" ca="1" si="152"/>
        <v>0</v>
      </c>
      <c r="F502" s="42">
        <f t="shared" si="147"/>
        <v>1</v>
      </c>
      <c r="G502" s="43">
        <f t="shared" ca="1" si="153"/>
        <v>1</v>
      </c>
      <c r="H502" s="40">
        <f ca="1">TRUNC(PRODUCT(G$10:G501),15)</f>
        <v>1.0931803195327101</v>
      </c>
      <c r="I502" s="40">
        <f t="shared" ca="1" si="154"/>
        <v>1.09255843368145</v>
      </c>
      <c r="J502" s="40">
        <f t="shared" ca="1" si="155"/>
        <v>1.0005691999999999</v>
      </c>
      <c r="K502" s="42">
        <f t="shared" si="159"/>
        <v>1.95E-2</v>
      </c>
      <c r="L502" s="63">
        <f t="shared" si="156"/>
        <v>43941</v>
      </c>
      <c r="M502" s="64">
        <f t="shared" si="157"/>
        <v>3</v>
      </c>
      <c r="N502" s="44">
        <f t="shared" si="158"/>
        <v>4</v>
      </c>
      <c r="O502" s="40">
        <f t="shared" si="160"/>
        <v>1.000306592</v>
      </c>
      <c r="P502" s="65">
        <f t="shared" ca="1" si="161"/>
        <v>1.000875967</v>
      </c>
      <c r="Q502" s="40">
        <f t="shared" ca="1" si="162"/>
        <v>8.2443999300000002</v>
      </c>
      <c r="R502" s="44">
        <f>IF(VLOOKUP(A502,$Z$12:$AI$125,8)=VLOOKUP(A501,$Z$12:$AI$125,8),0,VLOOKUP(A502,Z$12:$AI$125,8))</f>
        <v>0</v>
      </c>
      <c r="S502" s="45">
        <f>IF(R502&gt;0,VLOOKUP(R502,Y$12:$AH$125,7),0)</f>
        <v>0</v>
      </c>
      <c r="T502" s="40">
        <f t="shared" si="148"/>
        <v>0</v>
      </c>
      <c r="U502" s="40">
        <f t="shared" ca="1" si="144"/>
        <v>8.2443999300000002</v>
      </c>
      <c r="V502" s="46" t="str">
        <f t="shared" si="149"/>
        <v>J=</v>
      </c>
      <c r="W502" s="47">
        <f t="shared" si="150"/>
        <v>44032</v>
      </c>
      <c r="X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</row>
    <row r="503" spans="1:187" x14ac:dyDescent="0.15">
      <c r="A503" s="38">
        <f t="shared" si="145"/>
        <v>43947</v>
      </c>
      <c r="B503" s="39">
        <f t="shared" ca="1" si="151"/>
        <v>9420.0143999299999</v>
      </c>
      <c r="C503" s="40">
        <f t="shared" si="146"/>
        <v>9411.77</v>
      </c>
      <c r="D503" s="41">
        <f ca="1">IF(A503&lt;$B$1,VLOOKUP(A503,[1]DI!$A$4:$B$15000,2,FALSE),0)</f>
        <v>0</v>
      </c>
      <c r="E503" s="40">
        <f t="shared" ca="1" si="152"/>
        <v>0</v>
      </c>
      <c r="F503" s="42">
        <f t="shared" si="147"/>
        <v>1</v>
      </c>
      <c r="G503" s="43">
        <f t="shared" ca="1" si="153"/>
        <v>1</v>
      </c>
      <c r="H503" s="40">
        <f ca="1">TRUNC(PRODUCT(G$10:G502),15)</f>
        <v>1.0931803195327101</v>
      </c>
      <c r="I503" s="40">
        <f t="shared" ca="1" si="154"/>
        <v>1.09255843368145</v>
      </c>
      <c r="J503" s="40">
        <f t="shared" ca="1" si="155"/>
        <v>1.0005691999999999</v>
      </c>
      <c r="K503" s="42">
        <f t="shared" si="159"/>
        <v>1.95E-2</v>
      </c>
      <c r="L503" s="63">
        <f t="shared" si="156"/>
        <v>43941</v>
      </c>
      <c r="M503" s="64">
        <f t="shared" si="157"/>
        <v>3</v>
      </c>
      <c r="N503" s="44">
        <f t="shared" si="158"/>
        <v>4</v>
      </c>
      <c r="O503" s="40">
        <f t="shared" si="160"/>
        <v>1.000306592</v>
      </c>
      <c r="P503" s="65">
        <f t="shared" ca="1" si="161"/>
        <v>1.000875967</v>
      </c>
      <c r="Q503" s="40">
        <f t="shared" ca="1" si="162"/>
        <v>8.2443999300000002</v>
      </c>
      <c r="R503" s="44">
        <f>IF(VLOOKUP(A503,$Z$12:$AI$125,8)=VLOOKUP(A502,$Z$12:$AI$125,8),0,VLOOKUP(A503,Z$12:$AI$125,8))</f>
        <v>0</v>
      </c>
      <c r="S503" s="45">
        <f>IF(R503&gt;0,VLOOKUP(R503,Y$12:$AH$125,7),0)</f>
        <v>0</v>
      </c>
      <c r="T503" s="40">
        <f t="shared" si="148"/>
        <v>0</v>
      </c>
      <c r="U503" s="40">
        <f t="shared" ca="1" si="144"/>
        <v>8.2443999300000002</v>
      </c>
      <c r="V503" s="46" t="str">
        <f t="shared" si="149"/>
        <v>J=</v>
      </c>
      <c r="W503" s="47">
        <f t="shared" si="150"/>
        <v>44032</v>
      </c>
      <c r="X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</row>
    <row r="504" spans="1:187" x14ac:dyDescent="0.15">
      <c r="A504" s="38">
        <f t="shared" si="145"/>
        <v>43948</v>
      </c>
      <c r="B504" s="39">
        <f t="shared" ca="1" si="151"/>
        <v>9420.0143999299999</v>
      </c>
      <c r="C504" s="40">
        <f t="shared" si="146"/>
        <v>9411.77</v>
      </c>
      <c r="D504" s="41">
        <f ca="1">IF(A504&lt;$B$1,VLOOKUP(A504,[1]DI!$A$4:$B$15000,2,FALSE),0)</f>
        <v>3.6500000000000005E-2</v>
      </c>
      <c r="E504" s="40">
        <f t="shared" ca="1" si="152"/>
        <v>1.4227E-4</v>
      </c>
      <c r="F504" s="42">
        <f t="shared" si="147"/>
        <v>1</v>
      </c>
      <c r="G504" s="43">
        <f t="shared" ca="1" si="153"/>
        <v>1.00014227</v>
      </c>
      <c r="H504" s="40">
        <f ca="1">TRUNC(PRODUCT(G$10:G503),15)</f>
        <v>1.0931803195327101</v>
      </c>
      <c r="I504" s="40">
        <f t="shared" ca="1" si="154"/>
        <v>1.09255843368145</v>
      </c>
      <c r="J504" s="40">
        <f t="shared" ca="1" si="155"/>
        <v>1.0005691999999999</v>
      </c>
      <c r="K504" s="42">
        <f t="shared" si="159"/>
        <v>1.95E-2</v>
      </c>
      <c r="L504" s="63">
        <f t="shared" si="156"/>
        <v>43941</v>
      </c>
      <c r="M504" s="64">
        <f t="shared" si="157"/>
        <v>4</v>
      </c>
      <c r="N504" s="44">
        <f t="shared" si="158"/>
        <v>4</v>
      </c>
      <c r="O504" s="40">
        <f t="shared" si="160"/>
        <v>1.000306592</v>
      </c>
      <c r="P504" s="65">
        <f t="shared" ca="1" si="161"/>
        <v>1.000875967</v>
      </c>
      <c r="Q504" s="40">
        <f t="shared" ca="1" si="162"/>
        <v>8.2443999300000002</v>
      </c>
      <c r="R504" s="44">
        <f>IF(VLOOKUP(A504,$Z$12:$AI$125,8)=VLOOKUP(A503,$Z$12:$AI$125,8),0,VLOOKUP(A504,Z$12:$AI$125,8))</f>
        <v>0</v>
      </c>
      <c r="S504" s="45">
        <f>IF(R504&gt;0,VLOOKUP(R504,Y$12:$AH$125,7),0)</f>
        <v>0</v>
      </c>
      <c r="T504" s="40">
        <f t="shared" si="148"/>
        <v>0</v>
      </c>
      <c r="U504" s="40">
        <f t="shared" ca="1" si="144"/>
        <v>8.2443999300000002</v>
      </c>
      <c r="V504" s="46" t="str">
        <f t="shared" si="149"/>
        <v>J=</v>
      </c>
      <c r="W504" s="47">
        <f t="shared" si="150"/>
        <v>44032</v>
      </c>
      <c r="X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</row>
    <row r="505" spans="1:187" x14ac:dyDescent="0.15">
      <c r="A505" s="38">
        <f t="shared" si="145"/>
        <v>43949</v>
      </c>
      <c r="B505" s="39">
        <f t="shared" ca="1" si="151"/>
        <v>9422.0766128499999</v>
      </c>
      <c r="C505" s="40">
        <f t="shared" si="146"/>
        <v>9411.77</v>
      </c>
      <c r="D505" s="41">
        <f ca="1">IF(A505&lt;$B$1,VLOOKUP(A505,[1]DI!$A$4:$B$15000,2,FALSE),0)</f>
        <v>3.6500000000000005E-2</v>
      </c>
      <c r="E505" s="40">
        <f t="shared" ca="1" si="152"/>
        <v>1.4227E-4</v>
      </c>
      <c r="F505" s="42">
        <f t="shared" si="147"/>
        <v>1</v>
      </c>
      <c r="G505" s="43">
        <f t="shared" ca="1" si="153"/>
        <v>1.00014227</v>
      </c>
      <c r="H505" s="40">
        <f ca="1">TRUNC(PRODUCT(G$10:G504),15)</f>
        <v>1.0933358462967699</v>
      </c>
      <c r="I505" s="40">
        <f t="shared" ca="1" si="154"/>
        <v>1.09255843368145</v>
      </c>
      <c r="J505" s="40">
        <f t="shared" ca="1" si="155"/>
        <v>1.0007115499999999</v>
      </c>
      <c r="K505" s="42">
        <f t="shared" si="159"/>
        <v>1.95E-2</v>
      </c>
      <c r="L505" s="63">
        <f t="shared" si="156"/>
        <v>43941</v>
      </c>
      <c r="M505" s="64">
        <f t="shared" si="157"/>
        <v>5</v>
      </c>
      <c r="N505" s="44">
        <f t="shared" si="158"/>
        <v>5</v>
      </c>
      <c r="O505" s="40">
        <f t="shared" si="160"/>
        <v>1.0003832539999999</v>
      </c>
      <c r="P505" s="65">
        <f t="shared" ca="1" si="161"/>
        <v>1.001095077</v>
      </c>
      <c r="Q505" s="40">
        <f t="shared" ca="1" si="162"/>
        <v>10.30661285</v>
      </c>
      <c r="R505" s="44">
        <f>IF(VLOOKUP(A505,$Z$12:$AI$125,8)=VLOOKUP(A504,$Z$12:$AI$125,8),0,VLOOKUP(A505,Z$12:$AI$125,8))</f>
        <v>0</v>
      </c>
      <c r="S505" s="45">
        <f>IF(R505&gt;0,VLOOKUP(R505,Y$12:$AH$125,7),0)</f>
        <v>0</v>
      </c>
      <c r="T505" s="40">
        <f t="shared" si="148"/>
        <v>0</v>
      </c>
      <c r="U505" s="40">
        <f t="shared" ca="1" si="144"/>
        <v>10.30661285</v>
      </c>
      <c r="V505" s="46" t="str">
        <f t="shared" si="149"/>
        <v>J=</v>
      </c>
      <c r="W505" s="47">
        <f t="shared" si="150"/>
        <v>44032</v>
      </c>
      <c r="X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</row>
    <row r="506" spans="1:187" x14ac:dyDescent="0.15">
      <c r="A506" s="38">
        <f t="shared" si="145"/>
        <v>43950</v>
      </c>
      <c r="B506" s="39">
        <f t="shared" ca="1" si="151"/>
        <v>9424.1392869499996</v>
      </c>
      <c r="C506" s="40">
        <f t="shared" si="146"/>
        <v>9411.77</v>
      </c>
      <c r="D506" s="41">
        <f ca="1">IF(A506&lt;$B$1,VLOOKUP(A506,[1]DI!$A$4:$B$15000,2,FALSE),0)</f>
        <v>3.6500000000000005E-2</v>
      </c>
      <c r="E506" s="40">
        <f t="shared" ca="1" si="152"/>
        <v>1.4227E-4</v>
      </c>
      <c r="F506" s="42">
        <f t="shared" si="147"/>
        <v>1</v>
      </c>
      <c r="G506" s="43">
        <f t="shared" ca="1" si="153"/>
        <v>1.00014227</v>
      </c>
      <c r="H506" s="40">
        <f ca="1">TRUNC(PRODUCT(G$10:G505),15)</f>
        <v>1.09349139518762</v>
      </c>
      <c r="I506" s="40">
        <f t="shared" ca="1" si="154"/>
        <v>1.09255843368145</v>
      </c>
      <c r="J506" s="40">
        <f t="shared" ca="1" si="155"/>
        <v>1.00085392</v>
      </c>
      <c r="K506" s="42">
        <f t="shared" si="159"/>
        <v>1.95E-2</v>
      </c>
      <c r="L506" s="63">
        <f t="shared" si="156"/>
        <v>43941</v>
      </c>
      <c r="M506" s="64">
        <f t="shared" si="157"/>
        <v>6</v>
      </c>
      <c r="N506" s="44">
        <f t="shared" si="158"/>
        <v>6</v>
      </c>
      <c r="O506" s="40">
        <f t="shared" si="160"/>
        <v>1.000459923</v>
      </c>
      <c r="P506" s="65">
        <f t="shared" ca="1" si="161"/>
        <v>1.001314236</v>
      </c>
      <c r="Q506" s="40">
        <f t="shared" ca="1" si="162"/>
        <v>12.369286949999999</v>
      </c>
      <c r="R506" s="44">
        <f>IF(VLOOKUP(A506,$Z$12:$AI$125,8)=VLOOKUP(A505,$Z$12:$AI$125,8),0,VLOOKUP(A506,Z$12:$AI$125,8))</f>
        <v>0</v>
      </c>
      <c r="S506" s="45">
        <f>IF(R506&gt;0,VLOOKUP(R506,Y$12:$AH$125,7),0)</f>
        <v>0</v>
      </c>
      <c r="T506" s="40">
        <f t="shared" si="148"/>
        <v>0</v>
      </c>
      <c r="U506" s="40">
        <f t="shared" ca="1" si="144"/>
        <v>12.369286949999999</v>
      </c>
      <c r="V506" s="46" t="str">
        <f t="shared" si="149"/>
        <v>J=</v>
      </c>
      <c r="W506" s="47">
        <f t="shared" si="150"/>
        <v>44032</v>
      </c>
      <c r="X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</row>
    <row r="507" spans="1:187" x14ac:dyDescent="0.15">
      <c r="A507" s="38">
        <f t="shared" si="145"/>
        <v>43951</v>
      </c>
      <c r="B507" s="39">
        <f t="shared" ca="1" si="151"/>
        <v>9426.202497530001</v>
      </c>
      <c r="C507" s="40">
        <f t="shared" si="146"/>
        <v>9411.77</v>
      </c>
      <c r="D507" s="41">
        <f ca="1">IF(A507&lt;$B$1,VLOOKUP(A507,[1]DI!$A$4:$B$15000,2,FALSE),0)</f>
        <v>3.6500000000000005E-2</v>
      </c>
      <c r="E507" s="40">
        <f t="shared" ca="1" si="152"/>
        <v>1.4227E-4</v>
      </c>
      <c r="F507" s="42">
        <f t="shared" si="147"/>
        <v>1</v>
      </c>
      <c r="G507" s="43">
        <f t="shared" ca="1" si="153"/>
        <v>1.00014227</v>
      </c>
      <c r="H507" s="40">
        <f ca="1">TRUNC(PRODUCT(G$10:G506),15)</f>
        <v>1.0936469662084101</v>
      </c>
      <c r="I507" s="40">
        <f t="shared" ca="1" si="154"/>
        <v>1.09255843368145</v>
      </c>
      <c r="J507" s="40">
        <f t="shared" ca="1" si="155"/>
        <v>1.0009963200000001</v>
      </c>
      <c r="K507" s="42">
        <f t="shared" si="159"/>
        <v>1.95E-2</v>
      </c>
      <c r="L507" s="63">
        <f t="shared" si="156"/>
        <v>43941</v>
      </c>
      <c r="M507" s="64">
        <f t="shared" si="157"/>
        <v>7</v>
      </c>
      <c r="N507" s="44">
        <f t="shared" si="158"/>
        <v>7</v>
      </c>
      <c r="O507" s="40">
        <f t="shared" si="160"/>
        <v>1.000536597</v>
      </c>
      <c r="P507" s="65">
        <f t="shared" ca="1" si="161"/>
        <v>1.0015334520000001</v>
      </c>
      <c r="Q507" s="40">
        <f t="shared" ca="1" si="162"/>
        <v>14.432497529999999</v>
      </c>
      <c r="R507" s="44">
        <f>IF(VLOOKUP(A507,$Z$12:$AI$125,8)=VLOOKUP(A506,$Z$12:$AI$125,8),0,VLOOKUP(A507,Z$12:$AI$125,8))</f>
        <v>0</v>
      </c>
      <c r="S507" s="45">
        <f>IF(R507&gt;0,VLOOKUP(R507,Y$12:$AH$125,7),0)</f>
        <v>0</v>
      </c>
      <c r="T507" s="40">
        <f t="shared" si="148"/>
        <v>0</v>
      </c>
      <c r="U507" s="40">
        <f t="shared" ca="1" si="144"/>
        <v>14.432497529999999</v>
      </c>
      <c r="V507" s="46" t="str">
        <f t="shared" si="149"/>
        <v>J=</v>
      </c>
      <c r="W507" s="47">
        <f t="shared" si="150"/>
        <v>44032</v>
      </c>
      <c r="X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</row>
    <row r="508" spans="1:187" x14ac:dyDescent="0.15">
      <c r="A508" s="38">
        <f t="shared" si="145"/>
        <v>43952</v>
      </c>
      <c r="B508" s="39">
        <f t="shared" ca="1" si="151"/>
        <v>9428.2660563299996</v>
      </c>
      <c r="C508" s="40">
        <f t="shared" si="146"/>
        <v>9411.77</v>
      </c>
      <c r="D508" s="41">
        <f ca="1">IF(A508&lt;$B$1,VLOOKUP(A508,[1]DI!$A$4:$B$15000,2,FALSE),0)</f>
        <v>0</v>
      </c>
      <c r="E508" s="40">
        <f t="shared" ca="1" si="152"/>
        <v>0</v>
      </c>
      <c r="F508" s="42">
        <f t="shared" si="147"/>
        <v>1</v>
      </c>
      <c r="G508" s="43">
        <f t="shared" ca="1" si="153"/>
        <v>1</v>
      </c>
      <c r="H508" s="40">
        <f ca="1">TRUNC(PRODUCT(G$10:G507),15)</f>
        <v>1.0938025593623</v>
      </c>
      <c r="I508" s="40">
        <f t="shared" ca="1" si="154"/>
        <v>1.09255843368145</v>
      </c>
      <c r="J508" s="40">
        <f t="shared" ca="1" si="155"/>
        <v>1.0011387300000001</v>
      </c>
      <c r="K508" s="42">
        <f t="shared" si="159"/>
        <v>1.95E-2</v>
      </c>
      <c r="L508" s="63">
        <f t="shared" si="156"/>
        <v>43941</v>
      </c>
      <c r="M508" s="64">
        <f t="shared" si="157"/>
        <v>7</v>
      </c>
      <c r="N508" s="44">
        <f t="shared" si="158"/>
        <v>8</v>
      </c>
      <c r="O508" s="40">
        <f t="shared" si="160"/>
        <v>1.000613277</v>
      </c>
      <c r="P508" s="65">
        <f t="shared" ca="1" si="161"/>
        <v>1.0017527049999999</v>
      </c>
      <c r="Q508" s="40">
        <f t="shared" ca="1" si="162"/>
        <v>16.496056329999998</v>
      </c>
      <c r="R508" s="44">
        <f>IF(VLOOKUP(A508,$Z$12:$AI$125,8)=VLOOKUP(A507,$Z$12:$AI$125,8),0,VLOOKUP(A508,Z$12:$AI$125,8))</f>
        <v>0</v>
      </c>
      <c r="S508" s="45">
        <f>IF(R508&gt;0,VLOOKUP(R508,Y$12:$AH$125,7),0)</f>
        <v>0</v>
      </c>
      <c r="T508" s="40">
        <f t="shared" si="148"/>
        <v>0</v>
      </c>
      <c r="U508" s="40">
        <f t="shared" ca="1" si="144"/>
        <v>16.496056329999998</v>
      </c>
      <c r="V508" s="46" t="str">
        <f t="shared" si="149"/>
        <v>J=</v>
      </c>
      <c r="W508" s="47">
        <f t="shared" si="150"/>
        <v>44032</v>
      </c>
      <c r="X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</row>
    <row r="509" spans="1:187" x14ac:dyDescent="0.15">
      <c r="A509" s="38">
        <f t="shared" si="145"/>
        <v>43953</v>
      </c>
      <c r="B509" s="39">
        <f t="shared" ca="1" si="151"/>
        <v>9428.2660563299996</v>
      </c>
      <c r="C509" s="40">
        <f t="shared" si="146"/>
        <v>9411.77</v>
      </c>
      <c r="D509" s="41">
        <f ca="1">IF(A509&lt;$B$1,VLOOKUP(A509,[1]DI!$A$4:$B$15000,2,FALSE),0)</f>
        <v>0</v>
      </c>
      <c r="E509" s="40">
        <f t="shared" ca="1" si="152"/>
        <v>0</v>
      </c>
      <c r="F509" s="42">
        <f t="shared" si="147"/>
        <v>1</v>
      </c>
      <c r="G509" s="43">
        <f t="shared" ca="1" si="153"/>
        <v>1</v>
      </c>
      <c r="H509" s="40">
        <f ca="1">TRUNC(PRODUCT(G$10:G508),15)</f>
        <v>1.0938025593623</v>
      </c>
      <c r="I509" s="40">
        <f t="shared" ca="1" si="154"/>
        <v>1.09255843368145</v>
      </c>
      <c r="J509" s="40">
        <f t="shared" ca="1" si="155"/>
        <v>1.0011387300000001</v>
      </c>
      <c r="K509" s="42">
        <f t="shared" si="159"/>
        <v>1.95E-2</v>
      </c>
      <c r="L509" s="63">
        <f t="shared" si="156"/>
        <v>43941</v>
      </c>
      <c r="M509" s="64">
        <f t="shared" si="157"/>
        <v>7</v>
      </c>
      <c r="N509" s="44">
        <f t="shared" si="158"/>
        <v>8</v>
      </c>
      <c r="O509" s="40">
        <f t="shared" si="160"/>
        <v>1.000613277</v>
      </c>
      <c r="P509" s="65">
        <f t="shared" ca="1" si="161"/>
        <v>1.0017527049999999</v>
      </c>
      <c r="Q509" s="40">
        <f t="shared" ca="1" si="162"/>
        <v>16.496056329999998</v>
      </c>
      <c r="R509" s="44">
        <f>IF(VLOOKUP(A509,$Z$12:$AI$125,8)=VLOOKUP(A508,$Z$12:$AI$125,8),0,VLOOKUP(A509,Z$12:$AI$125,8))</f>
        <v>0</v>
      </c>
      <c r="S509" s="45">
        <f>IF(R509&gt;0,VLOOKUP(R509,Y$12:$AH$125,7),0)</f>
        <v>0</v>
      </c>
      <c r="T509" s="40">
        <f t="shared" si="148"/>
        <v>0</v>
      </c>
      <c r="U509" s="40">
        <f t="shared" ca="1" si="144"/>
        <v>16.496056329999998</v>
      </c>
      <c r="V509" s="46" t="str">
        <f t="shared" si="149"/>
        <v>J=</v>
      </c>
      <c r="W509" s="47">
        <f t="shared" si="150"/>
        <v>44032</v>
      </c>
      <c r="X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</row>
    <row r="510" spans="1:187" x14ac:dyDescent="0.15">
      <c r="A510" s="38">
        <f t="shared" si="145"/>
        <v>43954</v>
      </c>
      <c r="B510" s="39">
        <f t="shared" ca="1" si="151"/>
        <v>9428.2660563299996</v>
      </c>
      <c r="C510" s="40">
        <f t="shared" si="146"/>
        <v>9411.77</v>
      </c>
      <c r="D510" s="41">
        <f ca="1">IF(A510&lt;$B$1,VLOOKUP(A510,[1]DI!$A$4:$B$15000,2,FALSE),0)</f>
        <v>0</v>
      </c>
      <c r="E510" s="40">
        <f t="shared" ca="1" si="152"/>
        <v>0</v>
      </c>
      <c r="F510" s="42">
        <f t="shared" si="147"/>
        <v>1</v>
      </c>
      <c r="G510" s="43">
        <f t="shared" ca="1" si="153"/>
        <v>1</v>
      </c>
      <c r="H510" s="40">
        <f ca="1">TRUNC(PRODUCT(G$10:G509),15)</f>
        <v>1.0938025593623</v>
      </c>
      <c r="I510" s="40">
        <f t="shared" ca="1" si="154"/>
        <v>1.09255843368145</v>
      </c>
      <c r="J510" s="40">
        <f t="shared" ca="1" si="155"/>
        <v>1.0011387300000001</v>
      </c>
      <c r="K510" s="42">
        <f t="shared" si="159"/>
        <v>1.95E-2</v>
      </c>
      <c r="L510" s="63">
        <f t="shared" si="156"/>
        <v>43941</v>
      </c>
      <c r="M510" s="64">
        <f t="shared" si="157"/>
        <v>7</v>
      </c>
      <c r="N510" s="44">
        <f t="shared" si="158"/>
        <v>8</v>
      </c>
      <c r="O510" s="40">
        <f t="shared" si="160"/>
        <v>1.000613277</v>
      </c>
      <c r="P510" s="65">
        <f t="shared" ca="1" si="161"/>
        <v>1.0017527049999999</v>
      </c>
      <c r="Q510" s="40">
        <f t="shared" ca="1" si="162"/>
        <v>16.496056329999998</v>
      </c>
      <c r="R510" s="44">
        <f>IF(VLOOKUP(A510,$Z$12:$AI$125,8)=VLOOKUP(A509,$Z$12:$AI$125,8),0,VLOOKUP(A510,Z$12:$AI$125,8))</f>
        <v>0</v>
      </c>
      <c r="S510" s="45">
        <f>IF(R510&gt;0,VLOOKUP(R510,Y$12:$AH$125,7),0)</f>
        <v>0</v>
      </c>
      <c r="T510" s="40">
        <f t="shared" si="148"/>
        <v>0</v>
      </c>
      <c r="U510" s="40">
        <f t="shared" ca="1" si="144"/>
        <v>16.496056329999998</v>
      </c>
      <c r="V510" s="46" t="str">
        <f t="shared" si="149"/>
        <v>J=</v>
      </c>
      <c r="W510" s="47">
        <f t="shared" si="150"/>
        <v>44032</v>
      </c>
      <c r="X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</row>
    <row r="511" spans="1:187" x14ac:dyDescent="0.15">
      <c r="A511" s="38">
        <f t="shared" si="145"/>
        <v>43955</v>
      </c>
      <c r="B511" s="39">
        <f t="shared" ca="1" si="151"/>
        <v>9428.2660563299996</v>
      </c>
      <c r="C511" s="40">
        <f t="shared" si="146"/>
        <v>9411.77</v>
      </c>
      <c r="D511" s="41">
        <f ca="1">IF(A511&lt;$B$1,VLOOKUP(A511,[1]DI!$A$4:$B$15000,2,FALSE),0)</f>
        <v>3.6500000000000005E-2</v>
      </c>
      <c r="E511" s="40">
        <f t="shared" ca="1" si="152"/>
        <v>1.4227E-4</v>
      </c>
      <c r="F511" s="42">
        <f t="shared" si="147"/>
        <v>1</v>
      </c>
      <c r="G511" s="43">
        <f t="shared" ca="1" si="153"/>
        <v>1.00014227</v>
      </c>
      <c r="H511" s="40">
        <f ca="1">TRUNC(PRODUCT(G$10:G510),15)</f>
        <v>1.0938025593623</v>
      </c>
      <c r="I511" s="40">
        <f t="shared" ca="1" si="154"/>
        <v>1.09255843368145</v>
      </c>
      <c r="J511" s="40">
        <f t="shared" ca="1" si="155"/>
        <v>1.0011387300000001</v>
      </c>
      <c r="K511" s="42">
        <f t="shared" si="159"/>
        <v>1.95E-2</v>
      </c>
      <c r="L511" s="63">
        <f t="shared" si="156"/>
        <v>43941</v>
      </c>
      <c r="M511" s="64">
        <f t="shared" si="157"/>
        <v>8</v>
      </c>
      <c r="N511" s="44">
        <f t="shared" si="158"/>
        <v>8</v>
      </c>
      <c r="O511" s="40">
        <f t="shared" si="160"/>
        <v>1.000613277</v>
      </c>
      <c r="P511" s="65">
        <f t="shared" ca="1" si="161"/>
        <v>1.0017527049999999</v>
      </c>
      <c r="Q511" s="40">
        <f t="shared" ca="1" si="162"/>
        <v>16.496056329999998</v>
      </c>
      <c r="R511" s="44">
        <f>IF(VLOOKUP(A511,$Z$12:$AI$125,8)=VLOOKUP(A510,$Z$12:$AI$125,8),0,VLOOKUP(A511,Z$12:$AI$125,8))</f>
        <v>0</v>
      </c>
      <c r="S511" s="45">
        <f>IF(R511&gt;0,VLOOKUP(R511,Y$12:$AH$125,7),0)</f>
        <v>0</v>
      </c>
      <c r="T511" s="40">
        <f t="shared" si="148"/>
        <v>0</v>
      </c>
      <c r="U511" s="40">
        <f t="shared" ca="1" si="144"/>
        <v>16.496056329999998</v>
      </c>
      <c r="V511" s="46" t="str">
        <f t="shared" si="149"/>
        <v>J=</v>
      </c>
      <c r="W511" s="47">
        <f t="shared" si="150"/>
        <v>44032</v>
      </c>
      <c r="X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</row>
    <row r="512" spans="1:187" x14ac:dyDescent="0.15">
      <c r="A512" s="38">
        <f t="shared" si="145"/>
        <v>43956</v>
      </c>
      <c r="B512" s="39">
        <f t="shared" ca="1" si="151"/>
        <v>9430.3300763200004</v>
      </c>
      <c r="C512" s="40">
        <f t="shared" si="146"/>
        <v>9411.77</v>
      </c>
      <c r="D512" s="41">
        <f ca="1">IF(A512&lt;$B$1,VLOOKUP(A512,[1]DI!$A$4:$B$15000,2,FALSE),0)</f>
        <v>3.6500000000000005E-2</v>
      </c>
      <c r="E512" s="40">
        <f t="shared" ca="1" si="152"/>
        <v>1.4227E-4</v>
      </c>
      <c r="F512" s="42">
        <f t="shared" si="147"/>
        <v>1</v>
      </c>
      <c r="G512" s="43">
        <f t="shared" ca="1" si="153"/>
        <v>1.00014227</v>
      </c>
      <c r="H512" s="40">
        <f ca="1">TRUNC(PRODUCT(G$10:G511),15)</f>
        <v>1.0939581746524201</v>
      </c>
      <c r="I512" s="40">
        <f t="shared" ca="1" si="154"/>
        <v>1.09255843368145</v>
      </c>
      <c r="J512" s="40">
        <f t="shared" ca="1" si="155"/>
        <v>1.00128116</v>
      </c>
      <c r="K512" s="42">
        <f t="shared" si="159"/>
        <v>1.95E-2</v>
      </c>
      <c r="L512" s="63">
        <f t="shared" si="156"/>
        <v>43941</v>
      </c>
      <c r="M512" s="64">
        <f t="shared" si="157"/>
        <v>9</v>
      </c>
      <c r="N512" s="44">
        <f t="shared" si="158"/>
        <v>9</v>
      </c>
      <c r="O512" s="40">
        <f t="shared" si="160"/>
        <v>1.0006899629999999</v>
      </c>
      <c r="P512" s="65">
        <f t="shared" ca="1" si="161"/>
        <v>1.001972007</v>
      </c>
      <c r="Q512" s="40">
        <f t="shared" ca="1" si="162"/>
        <v>18.56007632</v>
      </c>
      <c r="R512" s="44">
        <f>IF(VLOOKUP(A512,$Z$12:$AI$125,8)=VLOOKUP(A511,$Z$12:$AI$125,8),0,VLOOKUP(A512,Z$12:$AI$125,8))</f>
        <v>0</v>
      </c>
      <c r="S512" s="45">
        <f>IF(R512&gt;0,VLOOKUP(R512,Y$12:$AH$125,7),0)</f>
        <v>0</v>
      </c>
      <c r="T512" s="40">
        <f t="shared" si="148"/>
        <v>0</v>
      </c>
      <c r="U512" s="40">
        <f t="shared" ca="1" si="144"/>
        <v>18.56007632</v>
      </c>
      <c r="V512" s="46" t="str">
        <f t="shared" si="149"/>
        <v>J=</v>
      </c>
      <c r="W512" s="47">
        <f t="shared" si="150"/>
        <v>44032</v>
      </c>
      <c r="X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</row>
    <row r="513" spans="1:185" x14ac:dyDescent="0.15">
      <c r="A513" s="38">
        <f t="shared" si="145"/>
        <v>43957</v>
      </c>
      <c r="B513" s="39">
        <f t="shared" ca="1" si="151"/>
        <v>9432.3945386600008</v>
      </c>
      <c r="C513" s="40">
        <f t="shared" si="146"/>
        <v>9411.77</v>
      </c>
      <c r="D513" s="41">
        <f ca="1">IF(A513&lt;$B$1,VLOOKUP(A513,[1]DI!$A$4:$B$15000,2,FALSE),0)</f>
        <v>3.6500000000000005E-2</v>
      </c>
      <c r="E513" s="40">
        <f t="shared" ca="1" si="152"/>
        <v>1.4227E-4</v>
      </c>
      <c r="F513" s="42">
        <f t="shared" si="147"/>
        <v>1</v>
      </c>
      <c r="G513" s="43">
        <f t="shared" ca="1" si="153"/>
        <v>1.00014227</v>
      </c>
      <c r="H513" s="40">
        <f ca="1">TRUNC(PRODUCT(G$10:G512),15)</f>
        <v>1.09411381208193</v>
      </c>
      <c r="I513" s="40">
        <f t="shared" ca="1" si="154"/>
        <v>1.09255843368145</v>
      </c>
      <c r="J513" s="40">
        <f t="shared" ca="1" si="155"/>
        <v>1.00142361</v>
      </c>
      <c r="K513" s="42">
        <f t="shared" si="159"/>
        <v>1.95E-2</v>
      </c>
      <c r="L513" s="63">
        <f t="shared" si="156"/>
        <v>43941</v>
      </c>
      <c r="M513" s="64">
        <f t="shared" si="157"/>
        <v>10</v>
      </c>
      <c r="N513" s="44">
        <f t="shared" si="158"/>
        <v>10</v>
      </c>
      <c r="O513" s="40">
        <f t="shared" si="160"/>
        <v>1.0007666550000001</v>
      </c>
      <c r="P513" s="65">
        <f t="shared" ca="1" si="161"/>
        <v>1.002191356</v>
      </c>
      <c r="Q513" s="40">
        <f t="shared" ca="1" si="162"/>
        <v>20.624538659999999</v>
      </c>
      <c r="R513" s="44">
        <f>IF(VLOOKUP(A513,$Z$12:$AI$125,8)=VLOOKUP(A512,$Z$12:$AI$125,8),0,VLOOKUP(A513,Z$12:$AI$125,8))</f>
        <v>0</v>
      </c>
      <c r="S513" s="45">
        <f>IF(R513&gt;0,VLOOKUP(R513,Y$12:$AH$125,7),0)</f>
        <v>0</v>
      </c>
      <c r="T513" s="40">
        <f t="shared" si="148"/>
        <v>0</v>
      </c>
      <c r="U513" s="40">
        <f t="shared" ca="1" si="144"/>
        <v>20.624538659999999</v>
      </c>
      <c r="V513" s="46" t="str">
        <f t="shared" si="149"/>
        <v>J=</v>
      </c>
      <c r="W513" s="47">
        <f t="shared" si="150"/>
        <v>44032</v>
      </c>
      <c r="X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</row>
    <row r="514" spans="1:185" x14ac:dyDescent="0.15">
      <c r="A514" s="38">
        <f t="shared" si="145"/>
        <v>43958</v>
      </c>
      <c r="B514" s="39">
        <f t="shared" ca="1" si="151"/>
        <v>9434.4594621699998</v>
      </c>
      <c r="C514" s="40">
        <f t="shared" si="146"/>
        <v>9411.77</v>
      </c>
      <c r="D514" s="41">
        <f ca="1">IF(A514&lt;$B$1,VLOOKUP(A514,[1]DI!$A$4:$B$15000,2,FALSE),0)</f>
        <v>2.9000000000000005E-2</v>
      </c>
      <c r="E514" s="40">
        <f t="shared" ca="1" si="152"/>
        <v>1.1345000000000001E-4</v>
      </c>
      <c r="F514" s="42">
        <f t="shared" si="147"/>
        <v>1</v>
      </c>
      <c r="G514" s="43">
        <f t="shared" ca="1" si="153"/>
        <v>1.00011345</v>
      </c>
      <c r="H514" s="40">
        <f ca="1">TRUNC(PRODUCT(G$10:G513),15)</f>
        <v>1.09426947165397</v>
      </c>
      <c r="I514" s="40">
        <f t="shared" ca="1" si="154"/>
        <v>1.09255843368145</v>
      </c>
      <c r="J514" s="40">
        <f t="shared" ca="1" si="155"/>
        <v>1.0015660799999999</v>
      </c>
      <c r="K514" s="42">
        <f t="shared" si="159"/>
        <v>1.95E-2</v>
      </c>
      <c r="L514" s="63">
        <f t="shared" si="156"/>
        <v>43941</v>
      </c>
      <c r="M514" s="64">
        <f t="shared" si="157"/>
        <v>11</v>
      </c>
      <c r="N514" s="44">
        <f t="shared" si="158"/>
        <v>11</v>
      </c>
      <c r="O514" s="40">
        <f t="shared" si="160"/>
        <v>1.000843353</v>
      </c>
      <c r="P514" s="65">
        <f t="shared" ca="1" si="161"/>
        <v>1.002410754</v>
      </c>
      <c r="Q514" s="40">
        <f t="shared" ca="1" si="162"/>
        <v>22.689462169999999</v>
      </c>
      <c r="R514" s="44">
        <f>IF(VLOOKUP(A514,$Z$12:$AI$125,8)=VLOOKUP(A513,$Z$12:$AI$125,8),0,VLOOKUP(A514,Z$12:$AI$125,8))</f>
        <v>0</v>
      </c>
      <c r="S514" s="45">
        <f>IF(R514&gt;0,VLOOKUP(R514,Y$12:$AH$125,7),0)</f>
        <v>0</v>
      </c>
      <c r="T514" s="40">
        <f t="shared" si="148"/>
        <v>0</v>
      </c>
      <c r="U514" s="40">
        <f t="shared" ca="1" si="144"/>
        <v>22.689462169999999</v>
      </c>
      <c r="V514" s="46" t="str">
        <f t="shared" si="149"/>
        <v>J=</v>
      </c>
      <c r="W514" s="47">
        <f t="shared" si="150"/>
        <v>44032</v>
      </c>
      <c r="X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</row>
    <row r="515" spans="1:185" x14ac:dyDescent="0.15">
      <c r="A515" s="38">
        <f t="shared" si="145"/>
        <v>43959</v>
      </c>
      <c r="B515" s="39">
        <f t="shared" ca="1" si="151"/>
        <v>9436.2529502400012</v>
      </c>
      <c r="C515" s="40">
        <f t="shared" si="146"/>
        <v>9411.77</v>
      </c>
      <c r="D515" s="41">
        <f ca="1">IF(A515&lt;$B$1,VLOOKUP(A515,[1]DI!$A$4:$B$15000,2,FALSE),0)</f>
        <v>2.9000000000000005E-2</v>
      </c>
      <c r="E515" s="40">
        <f t="shared" ca="1" si="152"/>
        <v>1.1345000000000001E-4</v>
      </c>
      <c r="F515" s="42">
        <f t="shared" si="147"/>
        <v>1</v>
      </c>
      <c r="G515" s="43">
        <f t="shared" ca="1" si="153"/>
        <v>1.00011345</v>
      </c>
      <c r="H515" s="40">
        <f ca="1">TRUNC(PRODUCT(G$10:G514),15)</f>
        <v>1.0943936165255299</v>
      </c>
      <c r="I515" s="40">
        <f t="shared" ca="1" si="154"/>
        <v>1.09255843368145</v>
      </c>
      <c r="J515" s="40">
        <f t="shared" ca="1" si="155"/>
        <v>1.0016797099999999</v>
      </c>
      <c r="K515" s="42">
        <f t="shared" si="159"/>
        <v>1.95E-2</v>
      </c>
      <c r="L515" s="63">
        <f t="shared" si="156"/>
        <v>43941</v>
      </c>
      <c r="M515" s="64">
        <f t="shared" si="157"/>
        <v>12</v>
      </c>
      <c r="N515" s="44">
        <f t="shared" si="158"/>
        <v>12</v>
      </c>
      <c r="O515" s="40">
        <f t="shared" si="160"/>
        <v>1.0009200570000001</v>
      </c>
      <c r="P515" s="65">
        <f t="shared" ca="1" si="161"/>
        <v>1.0026013119999999</v>
      </c>
      <c r="Q515" s="40">
        <f t="shared" ca="1" si="162"/>
        <v>24.482950240000001</v>
      </c>
      <c r="R515" s="44">
        <f>IF(VLOOKUP(A515,$Z$12:$AI$125,8)=VLOOKUP(A514,$Z$12:$AI$125,8),0,VLOOKUP(A515,Z$12:$AI$125,8))</f>
        <v>0</v>
      </c>
      <c r="S515" s="45">
        <f>IF(R515&gt;0,VLOOKUP(R515,Y$12:$AH$125,7),0)</f>
        <v>0</v>
      </c>
      <c r="T515" s="40">
        <f t="shared" si="148"/>
        <v>0</v>
      </c>
      <c r="U515" s="40">
        <f t="shared" ca="1" si="144"/>
        <v>24.482950240000001</v>
      </c>
      <c r="V515" s="46" t="str">
        <f t="shared" si="149"/>
        <v>J=</v>
      </c>
      <c r="W515" s="47">
        <f t="shared" si="150"/>
        <v>44032</v>
      </c>
      <c r="X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</row>
    <row r="516" spans="1:185" x14ac:dyDescent="0.15">
      <c r="A516" s="38">
        <f t="shared" si="145"/>
        <v>43960</v>
      </c>
      <c r="B516" s="39">
        <f t="shared" ca="1" si="151"/>
        <v>9438.0467583099999</v>
      </c>
      <c r="C516" s="40">
        <f t="shared" si="146"/>
        <v>9411.77</v>
      </c>
      <c r="D516" s="41">
        <f ca="1">IF(A516&lt;$B$1,VLOOKUP(A516,[1]DI!$A$4:$B$15000,2,FALSE),0)</f>
        <v>0</v>
      </c>
      <c r="E516" s="40">
        <f t="shared" ca="1" si="152"/>
        <v>0</v>
      </c>
      <c r="F516" s="42">
        <f t="shared" si="147"/>
        <v>1</v>
      </c>
      <c r="G516" s="43">
        <f t="shared" ca="1" si="153"/>
        <v>1</v>
      </c>
      <c r="H516" s="40">
        <f ca="1">TRUNC(PRODUCT(G$10:G515),15)</f>
        <v>1.09451777548132</v>
      </c>
      <c r="I516" s="40">
        <f t="shared" ca="1" si="154"/>
        <v>1.09255843368145</v>
      </c>
      <c r="J516" s="40">
        <f t="shared" ca="1" si="155"/>
        <v>1.00179335</v>
      </c>
      <c r="K516" s="42">
        <f t="shared" si="159"/>
        <v>1.95E-2</v>
      </c>
      <c r="L516" s="63">
        <f t="shared" si="156"/>
        <v>43941</v>
      </c>
      <c r="M516" s="64">
        <f t="shared" si="157"/>
        <v>12</v>
      </c>
      <c r="N516" s="44">
        <f t="shared" si="158"/>
        <v>13</v>
      </c>
      <c r="O516" s="40">
        <f t="shared" si="160"/>
        <v>1.0009967660000001</v>
      </c>
      <c r="P516" s="65">
        <f t="shared" ca="1" si="161"/>
        <v>1.002791904</v>
      </c>
      <c r="Q516" s="40">
        <f t="shared" ca="1" si="162"/>
        <v>26.276758310000002</v>
      </c>
      <c r="R516" s="44">
        <f>IF(VLOOKUP(A516,$Z$12:$AI$125,8)=VLOOKUP(A515,$Z$12:$AI$125,8),0,VLOOKUP(A516,Z$12:$AI$125,8))</f>
        <v>0</v>
      </c>
      <c r="S516" s="45">
        <f>IF(R516&gt;0,VLOOKUP(R516,Y$12:$AH$125,7),0)</f>
        <v>0</v>
      </c>
      <c r="T516" s="40">
        <f t="shared" si="148"/>
        <v>0</v>
      </c>
      <c r="U516" s="40">
        <f t="shared" ca="1" si="144"/>
        <v>26.276758310000002</v>
      </c>
      <c r="V516" s="46" t="str">
        <f t="shared" si="149"/>
        <v>J=</v>
      </c>
      <c r="W516" s="47">
        <f t="shared" si="150"/>
        <v>44032</v>
      </c>
      <c r="X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</row>
    <row r="517" spans="1:185" x14ac:dyDescent="0.15">
      <c r="A517" s="38">
        <f t="shared" si="145"/>
        <v>43961</v>
      </c>
      <c r="B517" s="39">
        <f t="shared" ca="1" si="151"/>
        <v>9438.0467583099999</v>
      </c>
      <c r="C517" s="40">
        <f t="shared" si="146"/>
        <v>9411.77</v>
      </c>
      <c r="D517" s="41">
        <f ca="1">IF(A517&lt;$B$1,VLOOKUP(A517,[1]DI!$A$4:$B$15000,2,FALSE),0)</f>
        <v>0</v>
      </c>
      <c r="E517" s="40">
        <f t="shared" ca="1" si="152"/>
        <v>0</v>
      </c>
      <c r="F517" s="42">
        <f t="shared" si="147"/>
        <v>1</v>
      </c>
      <c r="G517" s="43">
        <f t="shared" ca="1" si="153"/>
        <v>1</v>
      </c>
      <c r="H517" s="40">
        <f ca="1">TRUNC(PRODUCT(G$10:G516),15)</f>
        <v>1.09451777548132</v>
      </c>
      <c r="I517" s="40">
        <f t="shared" ca="1" si="154"/>
        <v>1.09255843368145</v>
      </c>
      <c r="J517" s="40">
        <f t="shared" ca="1" si="155"/>
        <v>1.00179335</v>
      </c>
      <c r="K517" s="42">
        <f t="shared" si="159"/>
        <v>1.95E-2</v>
      </c>
      <c r="L517" s="63">
        <f t="shared" si="156"/>
        <v>43941</v>
      </c>
      <c r="M517" s="64">
        <f t="shared" si="157"/>
        <v>12</v>
      </c>
      <c r="N517" s="44">
        <f t="shared" si="158"/>
        <v>13</v>
      </c>
      <c r="O517" s="40">
        <f t="shared" si="160"/>
        <v>1.0009967660000001</v>
      </c>
      <c r="P517" s="65">
        <f t="shared" ca="1" si="161"/>
        <v>1.002791904</v>
      </c>
      <c r="Q517" s="40">
        <f t="shared" ca="1" si="162"/>
        <v>26.276758310000002</v>
      </c>
      <c r="R517" s="44">
        <f>IF(VLOOKUP(A517,$Z$12:$AI$125,8)=VLOOKUP(A516,$Z$12:$AI$125,8),0,VLOOKUP(A517,Z$12:$AI$125,8))</f>
        <v>0</v>
      </c>
      <c r="S517" s="45">
        <f>IF(R517&gt;0,VLOOKUP(R517,Y$12:$AH$125,7),0)</f>
        <v>0</v>
      </c>
      <c r="T517" s="40">
        <f t="shared" si="148"/>
        <v>0</v>
      </c>
      <c r="U517" s="40">
        <f t="shared" ca="1" si="144"/>
        <v>26.276758310000002</v>
      </c>
      <c r="V517" s="46" t="str">
        <f t="shared" si="149"/>
        <v>J=</v>
      </c>
      <c r="W517" s="47">
        <f t="shared" si="150"/>
        <v>44032</v>
      </c>
      <c r="X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</row>
    <row r="518" spans="1:185" x14ac:dyDescent="0.15">
      <c r="A518" s="38">
        <f t="shared" si="145"/>
        <v>43962</v>
      </c>
      <c r="B518" s="39">
        <f t="shared" ca="1" si="151"/>
        <v>9438.0467583099999</v>
      </c>
      <c r="C518" s="40">
        <f t="shared" si="146"/>
        <v>9411.77</v>
      </c>
      <c r="D518" s="41">
        <f ca="1">IF(A518&lt;$B$1,VLOOKUP(A518,[1]DI!$A$4:$B$15000,2,FALSE),0)</f>
        <v>2.9000000000000005E-2</v>
      </c>
      <c r="E518" s="40">
        <f t="shared" ca="1" si="152"/>
        <v>1.1345000000000001E-4</v>
      </c>
      <c r="F518" s="42">
        <f t="shared" si="147"/>
        <v>1</v>
      </c>
      <c r="G518" s="43">
        <f t="shared" ca="1" si="153"/>
        <v>1.00011345</v>
      </c>
      <c r="H518" s="40">
        <f ca="1">TRUNC(PRODUCT(G$10:G517),15)</f>
        <v>1.09451777548132</v>
      </c>
      <c r="I518" s="40">
        <f t="shared" ca="1" si="154"/>
        <v>1.09255843368145</v>
      </c>
      <c r="J518" s="40">
        <f t="shared" ca="1" si="155"/>
        <v>1.00179335</v>
      </c>
      <c r="K518" s="42">
        <f t="shared" si="159"/>
        <v>1.95E-2</v>
      </c>
      <c r="L518" s="63">
        <f t="shared" si="156"/>
        <v>43941</v>
      </c>
      <c r="M518" s="64">
        <f t="shared" si="157"/>
        <v>13</v>
      </c>
      <c r="N518" s="44">
        <f t="shared" si="158"/>
        <v>13</v>
      </c>
      <c r="O518" s="40">
        <f t="shared" si="160"/>
        <v>1.0009967660000001</v>
      </c>
      <c r="P518" s="65">
        <f t="shared" ca="1" si="161"/>
        <v>1.002791904</v>
      </c>
      <c r="Q518" s="40">
        <f t="shared" ca="1" si="162"/>
        <v>26.276758310000002</v>
      </c>
      <c r="R518" s="44">
        <f>IF(VLOOKUP(A518,$Z$12:$AI$125,8)=VLOOKUP(A517,$Z$12:$AI$125,8),0,VLOOKUP(A518,Z$12:$AI$125,8))</f>
        <v>0</v>
      </c>
      <c r="S518" s="45">
        <f>IF(R518&gt;0,VLOOKUP(R518,Y$12:$AH$125,7),0)</f>
        <v>0</v>
      </c>
      <c r="T518" s="40">
        <f t="shared" si="148"/>
        <v>0</v>
      </c>
      <c r="U518" s="40">
        <f t="shared" ca="1" si="144"/>
        <v>26.276758310000002</v>
      </c>
      <c r="V518" s="46" t="str">
        <f t="shared" si="149"/>
        <v>J=</v>
      </c>
      <c r="W518" s="47">
        <f t="shared" si="150"/>
        <v>44032</v>
      </c>
      <c r="X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</row>
    <row r="519" spans="1:185" x14ac:dyDescent="0.15">
      <c r="A519" s="38">
        <f t="shared" si="145"/>
        <v>43963</v>
      </c>
      <c r="B519" s="39">
        <f t="shared" ca="1" si="151"/>
        <v>9439.8409710800006</v>
      </c>
      <c r="C519" s="40">
        <f t="shared" si="146"/>
        <v>9411.77</v>
      </c>
      <c r="D519" s="41">
        <f ca="1">IF(A519&lt;$B$1,VLOOKUP(A519,[1]DI!$A$4:$B$15000,2,FALSE),0)</f>
        <v>2.9000000000000005E-2</v>
      </c>
      <c r="E519" s="40">
        <f t="shared" ca="1" si="152"/>
        <v>1.1345000000000001E-4</v>
      </c>
      <c r="F519" s="42">
        <f t="shared" si="147"/>
        <v>1</v>
      </c>
      <c r="G519" s="43">
        <f t="shared" ca="1" si="153"/>
        <v>1.00011345</v>
      </c>
      <c r="H519" s="40">
        <f ca="1">TRUNC(PRODUCT(G$10:G518),15)</f>
        <v>1.0946419485229499</v>
      </c>
      <c r="I519" s="40">
        <f t="shared" ca="1" si="154"/>
        <v>1.09255843368145</v>
      </c>
      <c r="J519" s="40">
        <f t="shared" ca="1" si="155"/>
        <v>1.00190701</v>
      </c>
      <c r="K519" s="42">
        <f t="shared" si="159"/>
        <v>1.95E-2</v>
      </c>
      <c r="L519" s="63">
        <f t="shared" si="156"/>
        <v>43941</v>
      </c>
      <c r="M519" s="64">
        <f t="shared" si="157"/>
        <v>14</v>
      </c>
      <c r="N519" s="44">
        <f t="shared" si="158"/>
        <v>14</v>
      </c>
      <c r="O519" s="40">
        <f t="shared" si="160"/>
        <v>1.001073482</v>
      </c>
      <c r="P519" s="65">
        <f t="shared" ca="1" si="161"/>
        <v>1.002982539</v>
      </c>
      <c r="Q519" s="40">
        <f t="shared" ca="1" si="162"/>
        <v>28.07097108</v>
      </c>
      <c r="R519" s="44">
        <f>IF(VLOOKUP(A519,$Z$12:$AI$125,8)=VLOOKUP(A518,$Z$12:$AI$125,8),0,VLOOKUP(A519,Z$12:$AI$125,8))</f>
        <v>0</v>
      </c>
      <c r="S519" s="45">
        <f>IF(R519&gt;0,VLOOKUP(R519,Y$12:$AH$125,7),0)</f>
        <v>0</v>
      </c>
      <c r="T519" s="40">
        <f t="shared" si="148"/>
        <v>0</v>
      </c>
      <c r="U519" s="40">
        <f t="shared" ca="1" si="144"/>
        <v>28.07097108</v>
      </c>
      <c r="V519" s="46" t="str">
        <f t="shared" si="149"/>
        <v>J=</v>
      </c>
      <c r="W519" s="47">
        <f t="shared" si="150"/>
        <v>44032</v>
      </c>
      <c r="X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</row>
    <row r="520" spans="1:185" x14ac:dyDescent="0.15">
      <c r="A520" s="38">
        <f t="shared" si="145"/>
        <v>43964</v>
      </c>
      <c r="B520" s="39">
        <f t="shared" ca="1" si="151"/>
        <v>9441.6354003200013</v>
      </c>
      <c r="C520" s="40">
        <f t="shared" si="146"/>
        <v>9411.77</v>
      </c>
      <c r="D520" s="41">
        <f ca="1">IF(A520&lt;$B$1,VLOOKUP(A520,[1]DI!$A$4:$B$15000,2,FALSE),0)</f>
        <v>2.9000000000000005E-2</v>
      </c>
      <c r="E520" s="40">
        <f t="shared" ca="1" si="152"/>
        <v>1.1345000000000001E-4</v>
      </c>
      <c r="F520" s="42">
        <f t="shared" si="147"/>
        <v>1</v>
      </c>
      <c r="G520" s="43">
        <f t="shared" ca="1" si="153"/>
        <v>1.00011345</v>
      </c>
      <c r="H520" s="40">
        <f ca="1">TRUNC(PRODUCT(G$10:G519),15)</f>
        <v>1.09476613565201</v>
      </c>
      <c r="I520" s="40">
        <f t="shared" ca="1" si="154"/>
        <v>1.09255843368145</v>
      </c>
      <c r="J520" s="40">
        <f t="shared" ca="1" si="155"/>
        <v>1.0020206700000001</v>
      </c>
      <c r="K520" s="42">
        <f t="shared" si="159"/>
        <v>1.95E-2</v>
      </c>
      <c r="L520" s="63">
        <f t="shared" si="156"/>
        <v>43941</v>
      </c>
      <c r="M520" s="64">
        <f t="shared" si="157"/>
        <v>15</v>
      </c>
      <c r="N520" s="44">
        <f t="shared" si="158"/>
        <v>15</v>
      </c>
      <c r="O520" s="40">
        <f t="shared" si="160"/>
        <v>1.0011502029999999</v>
      </c>
      <c r="P520" s="65">
        <f t="shared" ca="1" si="161"/>
        <v>1.003173197</v>
      </c>
      <c r="Q520" s="40">
        <f t="shared" ca="1" si="162"/>
        <v>29.865400319999999</v>
      </c>
      <c r="R520" s="44">
        <f>IF(VLOOKUP(A520,$Z$12:$AI$125,8)=VLOOKUP(A519,$Z$12:$AI$125,8),0,VLOOKUP(A520,Z$12:$AI$125,8))</f>
        <v>0</v>
      </c>
      <c r="S520" s="45">
        <f>IF(R520&gt;0,VLOOKUP(R520,Y$12:$AH$125,7),0)</f>
        <v>0</v>
      </c>
      <c r="T520" s="40">
        <f t="shared" si="148"/>
        <v>0</v>
      </c>
      <c r="U520" s="40">
        <f t="shared" ca="1" si="144"/>
        <v>29.865400319999999</v>
      </c>
      <c r="V520" s="46" t="str">
        <f t="shared" si="149"/>
        <v>J=</v>
      </c>
      <c r="W520" s="47">
        <f t="shared" si="150"/>
        <v>44032</v>
      </c>
      <c r="X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</row>
    <row r="521" spans="1:185" x14ac:dyDescent="0.15">
      <c r="A521" s="38">
        <f t="shared" si="145"/>
        <v>43965</v>
      </c>
      <c r="B521" s="39">
        <f t="shared" ca="1" si="151"/>
        <v>9443.4302531000012</v>
      </c>
      <c r="C521" s="40">
        <f t="shared" si="146"/>
        <v>9411.77</v>
      </c>
      <c r="D521" s="41">
        <f ca="1">IF(A521&lt;$B$1,VLOOKUP(A521,[1]DI!$A$4:$B$15000,2,FALSE),0)</f>
        <v>2.9000000000000005E-2</v>
      </c>
      <c r="E521" s="40">
        <f t="shared" ca="1" si="152"/>
        <v>1.1345000000000001E-4</v>
      </c>
      <c r="F521" s="42">
        <f t="shared" si="147"/>
        <v>1</v>
      </c>
      <c r="G521" s="43">
        <f t="shared" ca="1" si="153"/>
        <v>1.00011345</v>
      </c>
      <c r="H521" s="40">
        <f ca="1">TRUNC(PRODUCT(G$10:G520),15)</f>
        <v>1.0948903368701</v>
      </c>
      <c r="I521" s="40">
        <f t="shared" ca="1" si="154"/>
        <v>1.09255843368145</v>
      </c>
      <c r="J521" s="40">
        <f t="shared" ca="1" si="155"/>
        <v>1.00213435</v>
      </c>
      <c r="K521" s="42">
        <f t="shared" si="159"/>
        <v>1.95E-2</v>
      </c>
      <c r="L521" s="63">
        <f t="shared" si="156"/>
        <v>43941</v>
      </c>
      <c r="M521" s="64">
        <f t="shared" si="157"/>
        <v>16</v>
      </c>
      <c r="N521" s="44">
        <f t="shared" si="158"/>
        <v>16</v>
      </c>
      <c r="O521" s="40">
        <f t="shared" si="160"/>
        <v>1.0012269309999999</v>
      </c>
      <c r="P521" s="65">
        <f t="shared" ca="1" si="161"/>
        <v>1.0033639000000001</v>
      </c>
      <c r="Q521" s="40">
        <f t="shared" ca="1" si="162"/>
        <v>31.660253099999998</v>
      </c>
      <c r="R521" s="44">
        <f>IF(VLOOKUP(A521,$Z$12:$AI$125,8)=VLOOKUP(A520,$Z$12:$AI$125,8),0,VLOOKUP(A521,Z$12:$AI$125,8))</f>
        <v>0</v>
      </c>
      <c r="S521" s="45">
        <f>IF(R521&gt;0,VLOOKUP(R521,Y$12:$AH$125,7),0)</f>
        <v>0</v>
      </c>
      <c r="T521" s="40">
        <f t="shared" si="148"/>
        <v>0</v>
      </c>
      <c r="U521" s="40">
        <f t="shared" ca="1" si="144"/>
        <v>31.660253099999998</v>
      </c>
      <c r="V521" s="46" t="str">
        <f t="shared" si="149"/>
        <v>J=</v>
      </c>
      <c r="W521" s="47">
        <f t="shared" si="150"/>
        <v>44032</v>
      </c>
      <c r="X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</row>
    <row r="522" spans="1:185" x14ac:dyDescent="0.15">
      <c r="A522" s="38">
        <f t="shared" si="145"/>
        <v>43966</v>
      </c>
      <c r="B522" s="39">
        <f t="shared" ca="1" si="151"/>
        <v>9445.2254070500003</v>
      </c>
      <c r="C522" s="40">
        <f t="shared" si="146"/>
        <v>9411.77</v>
      </c>
      <c r="D522" s="41">
        <f ca="1">IF(A522&lt;$B$1,VLOOKUP(A522,[1]DI!$A$4:$B$15000,2,FALSE),0)</f>
        <v>2.9000000000000005E-2</v>
      </c>
      <c r="E522" s="40">
        <f t="shared" ca="1" si="152"/>
        <v>1.1345000000000001E-4</v>
      </c>
      <c r="F522" s="42">
        <f t="shared" si="147"/>
        <v>1</v>
      </c>
      <c r="G522" s="43">
        <f t="shared" ca="1" si="153"/>
        <v>1.00011345</v>
      </c>
      <c r="H522" s="40">
        <f ca="1">TRUNC(PRODUCT(G$10:G521),15)</f>
        <v>1.0950145521788199</v>
      </c>
      <c r="I522" s="40">
        <f t="shared" ca="1" si="154"/>
        <v>1.09255843368145</v>
      </c>
      <c r="J522" s="40">
        <f t="shared" ca="1" si="155"/>
        <v>1.00224804</v>
      </c>
      <c r="K522" s="42">
        <f t="shared" si="159"/>
        <v>1.95E-2</v>
      </c>
      <c r="L522" s="63">
        <f t="shared" si="156"/>
        <v>43941</v>
      </c>
      <c r="M522" s="64">
        <f t="shared" si="157"/>
        <v>17</v>
      </c>
      <c r="N522" s="44">
        <f t="shared" si="158"/>
        <v>17</v>
      </c>
      <c r="O522" s="40">
        <f t="shared" si="160"/>
        <v>1.0013036639999999</v>
      </c>
      <c r="P522" s="65">
        <f t="shared" ca="1" si="161"/>
        <v>1.003554635</v>
      </c>
      <c r="Q522" s="40">
        <f t="shared" ca="1" si="162"/>
        <v>33.455407049999998</v>
      </c>
      <c r="R522" s="44">
        <f>IF(VLOOKUP(A522,$Z$12:$AI$125,8)=VLOOKUP(A521,$Z$12:$AI$125,8),0,VLOOKUP(A522,Z$12:$AI$125,8))</f>
        <v>0</v>
      </c>
      <c r="S522" s="45">
        <f>IF(R522&gt;0,VLOOKUP(R522,Y$12:$AH$125,7),0)</f>
        <v>0</v>
      </c>
      <c r="T522" s="40">
        <f t="shared" si="148"/>
        <v>0</v>
      </c>
      <c r="U522" s="40">
        <f t="shared" ref="U522:U585" ca="1" si="163">(Q522+T522)</f>
        <v>33.455407049999998</v>
      </c>
      <c r="V522" s="46" t="str">
        <f t="shared" si="149"/>
        <v>J=</v>
      </c>
      <c r="W522" s="47">
        <f t="shared" si="150"/>
        <v>44032</v>
      </c>
      <c r="X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</row>
    <row r="523" spans="1:185" x14ac:dyDescent="0.15">
      <c r="A523" s="38">
        <f t="shared" ref="A523:A586" si="164">(A522+1)</f>
        <v>43967</v>
      </c>
      <c r="B523" s="39">
        <f t="shared" ca="1" si="151"/>
        <v>9447.0209657100004</v>
      </c>
      <c r="C523" s="40">
        <f t="shared" ref="C523:C586" si="165">TRUNC(C522-T522,8)</f>
        <v>9411.77</v>
      </c>
      <c r="D523" s="41">
        <f ca="1">IF(A523&lt;$B$1,VLOOKUP(A523,[1]DI!$A$4:$B$15000,2,FALSE),0)</f>
        <v>0</v>
      </c>
      <c r="E523" s="40">
        <f t="shared" ca="1" si="152"/>
        <v>0</v>
      </c>
      <c r="F523" s="42">
        <f t="shared" ref="F523:F586" si="166">F522</f>
        <v>1</v>
      </c>
      <c r="G523" s="43">
        <f t="shared" ca="1" si="153"/>
        <v>1</v>
      </c>
      <c r="H523" s="40">
        <f ca="1">TRUNC(PRODUCT(G$10:G522),15)</f>
        <v>1.09513878157976</v>
      </c>
      <c r="I523" s="40">
        <f t="shared" ca="1" si="154"/>
        <v>1.09255843368145</v>
      </c>
      <c r="J523" s="40">
        <f t="shared" ca="1" si="155"/>
        <v>1.0023617499999999</v>
      </c>
      <c r="K523" s="42">
        <f t="shared" si="159"/>
        <v>1.95E-2</v>
      </c>
      <c r="L523" s="63">
        <f t="shared" si="156"/>
        <v>43941</v>
      </c>
      <c r="M523" s="64">
        <f t="shared" si="157"/>
        <v>17</v>
      </c>
      <c r="N523" s="44">
        <f t="shared" si="158"/>
        <v>18</v>
      </c>
      <c r="O523" s="40">
        <f t="shared" si="160"/>
        <v>1.001380403</v>
      </c>
      <c r="P523" s="65">
        <f t="shared" ca="1" si="161"/>
        <v>1.0037454130000001</v>
      </c>
      <c r="Q523" s="40">
        <f t="shared" ca="1" si="162"/>
        <v>35.250965710000003</v>
      </c>
      <c r="R523" s="44">
        <f>IF(VLOOKUP(A523,$Z$12:$AI$125,8)=VLOOKUP(A522,$Z$12:$AI$125,8),0,VLOOKUP(A523,Z$12:$AI$125,8))</f>
        <v>0</v>
      </c>
      <c r="S523" s="45">
        <f>IF(R523&gt;0,VLOOKUP(R523,Y$12:$AH$125,7),0)</f>
        <v>0</v>
      </c>
      <c r="T523" s="40">
        <f t="shared" ref="T523:T586" si="167">IF(S523&gt;0,(C523*S523),0)</f>
        <v>0</v>
      </c>
      <c r="U523" s="40">
        <f t="shared" ca="1" si="163"/>
        <v>35.250965710000003</v>
      </c>
      <c r="V523" s="46" t="str">
        <f t="shared" ref="V523:V586" si="168">IF(R522&gt;0,VLOOKUP(A522,$Z$12:$AI$125,9),V522)</f>
        <v>J=</v>
      </c>
      <c r="W523" s="47">
        <f t="shared" ref="W523:W586" si="169">IF(R522&gt;0,VLOOKUP(A522,$Z$12:$AI$125,10),W522)</f>
        <v>44032</v>
      </c>
      <c r="X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</row>
    <row r="524" spans="1:185" x14ac:dyDescent="0.15">
      <c r="A524" s="38">
        <f t="shared" si="164"/>
        <v>43968</v>
      </c>
      <c r="B524" s="39">
        <f t="shared" ref="B524:B587" ca="1" si="170">IF(A524&lt;=TODAY(),C524+Q524,IF(AND(A524&gt;TODAY(),A524&lt;=$B$1),IF(VLOOKUP(TODAY(),$A$10:$D$5000,4,FALSE)=0,"n.d",C524+Q524),"n.d"))</f>
        <v>9447.0209657100004</v>
      </c>
      <c r="C524" s="40">
        <f t="shared" si="165"/>
        <v>9411.77</v>
      </c>
      <c r="D524" s="41">
        <f ca="1">IF(A524&lt;$B$1,VLOOKUP(A524,[1]DI!$A$4:$B$15000,2,FALSE),0)</f>
        <v>0</v>
      </c>
      <c r="E524" s="40">
        <f t="shared" ref="E524:E587" ca="1" si="171">ROUND((((1+D524)^(1/252)-1)),8)</f>
        <v>0</v>
      </c>
      <c r="F524" s="42">
        <f t="shared" si="166"/>
        <v>1</v>
      </c>
      <c r="G524" s="43">
        <f t="shared" ref="G524:G587" ca="1" si="172">TRUNC((1+(E524*F524)),15)</f>
        <v>1</v>
      </c>
      <c r="H524" s="40">
        <f ca="1">TRUNC(PRODUCT(G$10:G523),15)</f>
        <v>1.09513878157976</v>
      </c>
      <c r="I524" s="40">
        <f t="shared" ref="I524:I587" ca="1" si="173">IF(OR(R523&gt;0,R523="E"),H523,I523)</f>
        <v>1.09255843368145</v>
      </c>
      <c r="J524" s="40">
        <f t="shared" ref="J524:J587" ca="1" si="174">ROUND(TRUNC(H524/I524,15),8)</f>
        <v>1.0023617499999999</v>
      </c>
      <c r="K524" s="42">
        <f t="shared" si="159"/>
        <v>1.95E-2</v>
      </c>
      <c r="L524" s="63">
        <f t="shared" si="156"/>
        <v>43941</v>
      </c>
      <c r="M524" s="64">
        <f t="shared" si="157"/>
        <v>17</v>
      </c>
      <c r="N524" s="44">
        <f t="shared" si="158"/>
        <v>18</v>
      </c>
      <c r="O524" s="40">
        <f t="shared" si="160"/>
        <v>1.001380403</v>
      </c>
      <c r="P524" s="65">
        <f t="shared" ca="1" si="161"/>
        <v>1.0037454130000001</v>
      </c>
      <c r="Q524" s="40">
        <f t="shared" ca="1" si="162"/>
        <v>35.250965710000003</v>
      </c>
      <c r="R524" s="44">
        <f>IF(VLOOKUP(A524,$Z$12:$AI$125,8)=VLOOKUP(A523,$Z$12:$AI$125,8),0,VLOOKUP(A524,Z$12:$AI$125,8))</f>
        <v>0</v>
      </c>
      <c r="S524" s="45">
        <f>IF(R524&gt;0,VLOOKUP(R524,Y$12:$AH$125,7),0)</f>
        <v>0</v>
      </c>
      <c r="T524" s="40">
        <f t="shared" si="167"/>
        <v>0</v>
      </c>
      <c r="U524" s="40">
        <f t="shared" ca="1" si="163"/>
        <v>35.250965710000003</v>
      </c>
      <c r="V524" s="46" t="str">
        <f t="shared" si="168"/>
        <v>J=</v>
      </c>
      <c r="W524" s="47">
        <f t="shared" si="169"/>
        <v>44032</v>
      </c>
      <c r="X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</row>
    <row r="525" spans="1:185" x14ac:dyDescent="0.15">
      <c r="A525" s="38">
        <f t="shared" si="164"/>
        <v>43969</v>
      </c>
      <c r="B525" s="39">
        <f t="shared" ca="1" si="170"/>
        <v>9447.0209657100004</v>
      </c>
      <c r="C525" s="40">
        <f t="shared" si="165"/>
        <v>9411.77</v>
      </c>
      <c r="D525" s="41">
        <f ca="1">IF(A525&lt;$B$1,VLOOKUP(A525,[1]DI!$A$4:$B$15000,2,FALSE),0)</f>
        <v>2.9000000000000005E-2</v>
      </c>
      <c r="E525" s="40">
        <f t="shared" ca="1" si="171"/>
        <v>1.1345000000000001E-4</v>
      </c>
      <c r="F525" s="42">
        <f t="shared" si="166"/>
        <v>1</v>
      </c>
      <c r="G525" s="43">
        <f t="shared" ca="1" si="172"/>
        <v>1.00011345</v>
      </c>
      <c r="H525" s="40">
        <f ca="1">TRUNC(PRODUCT(G$10:G524),15)</f>
        <v>1.09513878157976</v>
      </c>
      <c r="I525" s="40">
        <f t="shared" ca="1" si="173"/>
        <v>1.09255843368145</v>
      </c>
      <c r="J525" s="40">
        <f t="shared" ca="1" si="174"/>
        <v>1.0023617499999999</v>
      </c>
      <c r="K525" s="42">
        <f t="shared" si="159"/>
        <v>1.95E-2</v>
      </c>
      <c r="L525" s="63">
        <f t="shared" si="156"/>
        <v>43941</v>
      </c>
      <c r="M525" s="64">
        <f t="shared" si="157"/>
        <v>18</v>
      </c>
      <c r="N525" s="44">
        <f t="shared" si="158"/>
        <v>18</v>
      </c>
      <c r="O525" s="40">
        <f t="shared" si="160"/>
        <v>1.001380403</v>
      </c>
      <c r="P525" s="65">
        <f t="shared" ca="1" si="161"/>
        <v>1.0037454130000001</v>
      </c>
      <c r="Q525" s="40">
        <f t="shared" ca="1" si="162"/>
        <v>35.250965710000003</v>
      </c>
      <c r="R525" s="44">
        <f>IF(VLOOKUP(A525,$Z$12:$AI$125,8)=VLOOKUP(A524,$Z$12:$AI$125,8),0,VLOOKUP(A525,Z$12:$AI$125,8))</f>
        <v>0</v>
      </c>
      <c r="S525" s="45">
        <f>IF(R525&gt;0,VLOOKUP(R525,Y$12:$AH$125,7),0)</f>
        <v>0</v>
      </c>
      <c r="T525" s="40">
        <f t="shared" si="167"/>
        <v>0</v>
      </c>
      <c r="U525" s="40">
        <f t="shared" ca="1" si="163"/>
        <v>35.250965710000003</v>
      </c>
      <c r="V525" s="46" t="str">
        <f t="shared" si="168"/>
        <v>J=</v>
      </c>
      <c r="W525" s="47">
        <f t="shared" si="169"/>
        <v>44032</v>
      </c>
      <c r="X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</row>
    <row r="526" spans="1:185" x14ac:dyDescent="0.15">
      <c r="A526" s="38">
        <f t="shared" si="164"/>
        <v>43970</v>
      </c>
      <c r="B526" s="39">
        <f t="shared" ca="1" si="170"/>
        <v>9448.8168443600007</v>
      </c>
      <c r="C526" s="40">
        <f t="shared" si="165"/>
        <v>9411.77</v>
      </c>
      <c r="D526" s="41">
        <f ca="1">IF(A526&lt;$B$1,VLOOKUP(A526,[1]DI!$A$4:$B$15000,2,FALSE),0)</f>
        <v>2.9000000000000005E-2</v>
      </c>
      <c r="E526" s="40">
        <f t="shared" ca="1" si="171"/>
        <v>1.1345000000000001E-4</v>
      </c>
      <c r="F526" s="42">
        <f t="shared" si="166"/>
        <v>1</v>
      </c>
      <c r="G526" s="43">
        <f t="shared" ca="1" si="172"/>
        <v>1.00011345</v>
      </c>
      <c r="H526" s="40">
        <f ca="1">TRUNC(PRODUCT(G$10:G525),15)</f>
        <v>1.0952630250745301</v>
      </c>
      <c r="I526" s="40">
        <f t="shared" ca="1" si="173"/>
        <v>1.09255843368145</v>
      </c>
      <c r="J526" s="40">
        <f t="shared" ca="1" si="174"/>
        <v>1.00247547</v>
      </c>
      <c r="K526" s="42">
        <f t="shared" si="159"/>
        <v>1.95E-2</v>
      </c>
      <c r="L526" s="63">
        <f t="shared" si="156"/>
        <v>43941</v>
      </c>
      <c r="M526" s="64">
        <f t="shared" si="157"/>
        <v>19</v>
      </c>
      <c r="N526" s="44">
        <f t="shared" si="158"/>
        <v>19</v>
      </c>
      <c r="O526" s="40">
        <f t="shared" si="160"/>
        <v>1.0014571480000001</v>
      </c>
      <c r="P526" s="65">
        <f t="shared" ca="1" si="161"/>
        <v>1.0039362249999999</v>
      </c>
      <c r="Q526" s="40">
        <f t="shared" ca="1" si="162"/>
        <v>37.046844360000001</v>
      </c>
      <c r="R526" s="44">
        <f>IF(VLOOKUP(A526,$Z$12:$AI$125,8)=VLOOKUP(A525,$Z$12:$AI$125,8),0,VLOOKUP(A526,Z$12:$AI$125,8))</f>
        <v>0</v>
      </c>
      <c r="S526" s="45">
        <f>IF(R526&gt;0,VLOOKUP(R526,Y$12:$AH$125,7),0)</f>
        <v>0</v>
      </c>
      <c r="T526" s="40">
        <f t="shared" si="167"/>
        <v>0</v>
      </c>
      <c r="U526" s="40">
        <f t="shared" ca="1" si="163"/>
        <v>37.046844360000001</v>
      </c>
      <c r="V526" s="46" t="str">
        <f t="shared" si="168"/>
        <v>J=</v>
      </c>
      <c r="W526" s="47">
        <f t="shared" si="169"/>
        <v>44032</v>
      </c>
      <c r="X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</row>
    <row r="527" spans="1:185" x14ac:dyDescent="0.15">
      <c r="A527" s="38">
        <f t="shared" si="164"/>
        <v>43971</v>
      </c>
      <c r="B527" s="39">
        <f t="shared" ca="1" si="170"/>
        <v>9450.6130336099995</v>
      </c>
      <c r="C527" s="40">
        <f t="shared" si="165"/>
        <v>9411.77</v>
      </c>
      <c r="D527" s="41">
        <f ca="1">IF(A527&lt;$B$1,VLOOKUP(A527,[1]DI!$A$4:$B$15000,2,FALSE),0)</f>
        <v>2.9000000000000005E-2</v>
      </c>
      <c r="E527" s="40">
        <f t="shared" ca="1" si="171"/>
        <v>1.1345000000000001E-4</v>
      </c>
      <c r="F527" s="42">
        <f t="shared" si="166"/>
        <v>1</v>
      </c>
      <c r="G527" s="43">
        <f t="shared" ca="1" si="172"/>
        <v>1.00011345</v>
      </c>
      <c r="H527" s="40">
        <f ca="1">TRUNC(PRODUCT(G$10:G526),15)</f>
        <v>1.09538728266473</v>
      </c>
      <c r="I527" s="40">
        <f t="shared" ca="1" si="173"/>
        <v>1.09255843368145</v>
      </c>
      <c r="J527" s="40">
        <f t="shared" ca="1" si="174"/>
        <v>1.0025892000000001</v>
      </c>
      <c r="K527" s="42">
        <f t="shared" si="159"/>
        <v>1.95E-2</v>
      </c>
      <c r="L527" s="63">
        <f t="shared" si="156"/>
        <v>43941</v>
      </c>
      <c r="M527" s="64">
        <f t="shared" si="157"/>
        <v>20</v>
      </c>
      <c r="N527" s="44">
        <f t="shared" si="158"/>
        <v>20</v>
      </c>
      <c r="O527" s="40">
        <f t="shared" si="160"/>
        <v>1.0015338979999999</v>
      </c>
      <c r="P527" s="65">
        <f t="shared" ca="1" si="161"/>
        <v>1.00412707</v>
      </c>
      <c r="Q527" s="40">
        <f t="shared" ca="1" si="162"/>
        <v>38.843033609999999</v>
      </c>
      <c r="R527" s="44">
        <f>IF(VLOOKUP(A527,$Z$12:$AI$125,8)=VLOOKUP(A526,$Z$12:$AI$125,8),0,VLOOKUP(A527,Z$12:$AI$125,8))</f>
        <v>0</v>
      </c>
      <c r="S527" s="45">
        <f>IF(R527&gt;0,VLOOKUP(R527,Y$12:$AH$125,7),0)</f>
        <v>0</v>
      </c>
      <c r="T527" s="40">
        <f t="shared" si="167"/>
        <v>0</v>
      </c>
      <c r="U527" s="40">
        <f t="shared" ca="1" si="163"/>
        <v>38.843033609999999</v>
      </c>
      <c r="V527" s="46" t="str">
        <f t="shared" si="168"/>
        <v>J=</v>
      </c>
      <c r="W527" s="47">
        <f t="shared" si="169"/>
        <v>44032</v>
      </c>
      <c r="X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</row>
    <row r="528" spans="1:185" x14ac:dyDescent="0.15">
      <c r="A528" s="38">
        <f t="shared" si="164"/>
        <v>43972</v>
      </c>
      <c r="B528" s="39">
        <f t="shared" ca="1" si="170"/>
        <v>9452.4095428500004</v>
      </c>
      <c r="C528" s="40">
        <f t="shared" si="165"/>
        <v>9411.77</v>
      </c>
      <c r="D528" s="41">
        <f ca="1">IF(A528&lt;$B$1,VLOOKUP(A528,[1]DI!$A$4:$B$15000,2,FALSE),0)</f>
        <v>2.9000000000000005E-2</v>
      </c>
      <c r="E528" s="40">
        <f t="shared" ca="1" si="171"/>
        <v>1.1345000000000001E-4</v>
      </c>
      <c r="F528" s="42">
        <f t="shared" si="166"/>
        <v>1</v>
      </c>
      <c r="G528" s="43">
        <f t="shared" ca="1" si="172"/>
        <v>1.00011345</v>
      </c>
      <c r="H528" s="40">
        <f ca="1">TRUNC(PRODUCT(G$10:G527),15)</f>
        <v>1.09551155435195</v>
      </c>
      <c r="I528" s="40">
        <f t="shared" ca="1" si="173"/>
        <v>1.09255843368145</v>
      </c>
      <c r="J528" s="40">
        <f t="shared" ca="1" si="174"/>
        <v>1.00270294</v>
      </c>
      <c r="K528" s="42">
        <f t="shared" si="159"/>
        <v>1.95E-2</v>
      </c>
      <c r="L528" s="63">
        <f t="shared" si="156"/>
        <v>43941</v>
      </c>
      <c r="M528" s="64">
        <f t="shared" si="157"/>
        <v>21</v>
      </c>
      <c r="N528" s="44">
        <f t="shared" si="158"/>
        <v>21</v>
      </c>
      <c r="O528" s="40">
        <f t="shared" si="160"/>
        <v>1.0016106549999999</v>
      </c>
      <c r="P528" s="65">
        <f t="shared" ca="1" si="161"/>
        <v>1.004317949</v>
      </c>
      <c r="Q528" s="40">
        <f t="shared" ca="1" si="162"/>
        <v>40.639542849999998</v>
      </c>
      <c r="R528" s="44">
        <f>IF(VLOOKUP(A528,$Z$12:$AI$125,8)=VLOOKUP(A527,$Z$12:$AI$125,8),0,VLOOKUP(A528,Z$12:$AI$125,8))</f>
        <v>0</v>
      </c>
      <c r="S528" s="45">
        <f>IF(R528&gt;0,VLOOKUP(R528,Y$12:$AH$125,7),0)</f>
        <v>0</v>
      </c>
      <c r="T528" s="40">
        <f t="shared" si="167"/>
        <v>0</v>
      </c>
      <c r="U528" s="40">
        <f t="shared" ca="1" si="163"/>
        <v>40.639542849999998</v>
      </c>
      <c r="V528" s="46" t="str">
        <f t="shared" si="168"/>
        <v>J=</v>
      </c>
      <c r="W528" s="47">
        <f t="shared" si="169"/>
        <v>44032</v>
      </c>
      <c r="X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</row>
    <row r="529" spans="1:182" x14ac:dyDescent="0.15">
      <c r="A529" s="38">
        <f t="shared" si="164"/>
        <v>43973</v>
      </c>
      <c r="B529" s="39">
        <f t="shared" ca="1" si="170"/>
        <v>9454.2064473900009</v>
      </c>
      <c r="C529" s="40">
        <f t="shared" si="165"/>
        <v>9411.77</v>
      </c>
      <c r="D529" s="41">
        <f ca="1">IF(A529&lt;$B$1,VLOOKUP(A529,[1]DI!$A$4:$B$15000,2,FALSE),0)</f>
        <v>2.9000000000000005E-2</v>
      </c>
      <c r="E529" s="40">
        <f t="shared" ca="1" si="171"/>
        <v>1.1345000000000001E-4</v>
      </c>
      <c r="F529" s="42">
        <f t="shared" si="166"/>
        <v>1</v>
      </c>
      <c r="G529" s="43">
        <f t="shared" ca="1" si="172"/>
        <v>1.00011345</v>
      </c>
      <c r="H529" s="40">
        <f ca="1">TRUNC(PRODUCT(G$10:G528),15)</f>
        <v>1.0956358401377899</v>
      </c>
      <c r="I529" s="40">
        <f t="shared" ca="1" si="173"/>
        <v>1.09255843368145</v>
      </c>
      <c r="J529" s="40">
        <f t="shared" ca="1" si="174"/>
        <v>1.0028166999999999</v>
      </c>
      <c r="K529" s="42">
        <f t="shared" si="159"/>
        <v>1.95E-2</v>
      </c>
      <c r="L529" s="63">
        <f t="shared" si="156"/>
        <v>43941</v>
      </c>
      <c r="M529" s="64">
        <f t="shared" si="157"/>
        <v>22</v>
      </c>
      <c r="N529" s="44">
        <f t="shared" si="158"/>
        <v>22</v>
      </c>
      <c r="O529" s="40">
        <f t="shared" si="160"/>
        <v>1.0016874170000001</v>
      </c>
      <c r="P529" s="65">
        <f t="shared" ca="1" si="161"/>
        <v>1.00450887</v>
      </c>
      <c r="Q529" s="40">
        <f t="shared" ca="1" si="162"/>
        <v>42.436447389999998</v>
      </c>
      <c r="R529" s="44">
        <f>IF(VLOOKUP(A529,$Z$12:$AI$125,8)=VLOOKUP(A528,$Z$12:$AI$125,8),0,VLOOKUP(A529,Z$12:$AI$125,8))</f>
        <v>0</v>
      </c>
      <c r="S529" s="45">
        <f>IF(R529&gt;0,VLOOKUP(R529,Y$12:$AH$125,7),0)</f>
        <v>0</v>
      </c>
      <c r="T529" s="40">
        <f t="shared" si="167"/>
        <v>0</v>
      </c>
      <c r="U529" s="40">
        <f t="shared" ca="1" si="163"/>
        <v>42.436447389999998</v>
      </c>
      <c r="V529" s="46" t="str">
        <f t="shared" si="168"/>
        <v>J=</v>
      </c>
      <c r="W529" s="47">
        <f t="shared" si="169"/>
        <v>44032</v>
      </c>
      <c r="X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</row>
    <row r="530" spans="1:182" x14ac:dyDescent="0.15">
      <c r="A530" s="38">
        <f t="shared" si="164"/>
        <v>43974</v>
      </c>
      <c r="B530" s="39">
        <f t="shared" ca="1" si="170"/>
        <v>9456.003681350001</v>
      </c>
      <c r="C530" s="40">
        <f t="shared" si="165"/>
        <v>9411.77</v>
      </c>
      <c r="D530" s="41">
        <f ca="1">IF(A530&lt;$B$1,VLOOKUP(A530,[1]DI!$A$4:$B$15000,2,FALSE),0)</f>
        <v>0</v>
      </c>
      <c r="E530" s="40">
        <f t="shared" ca="1" si="171"/>
        <v>0</v>
      </c>
      <c r="F530" s="42">
        <f t="shared" si="166"/>
        <v>1</v>
      </c>
      <c r="G530" s="43">
        <f t="shared" ca="1" si="172"/>
        <v>1</v>
      </c>
      <c r="H530" s="40">
        <f ca="1">TRUNC(PRODUCT(G$10:G529),15)</f>
        <v>1.0957601400238499</v>
      </c>
      <c r="I530" s="40">
        <f t="shared" ca="1" si="173"/>
        <v>1.09255843368145</v>
      </c>
      <c r="J530" s="40">
        <f t="shared" ca="1" si="174"/>
        <v>1.0029304699999999</v>
      </c>
      <c r="K530" s="42">
        <f t="shared" si="159"/>
        <v>1.95E-2</v>
      </c>
      <c r="L530" s="63">
        <f t="shared" si="156"/>
        <v>43941</v>
      </c>
      <c r="M530" s="64">
        <f t="shared" si="157"/>
        <v>22</v>
      </c>
      <c r="N530" s="44">
        <f t="shared" si="158"/>
        <v>23</v>
      </c>
      <c r="O530" s="40">
        <f t="shared" si="160"/>
        <v>1.0017641859999999</v>
      </c>
      <c r="P530" s="65">
        <f t="shared" ca="1" si="161"/>
        <v>1.004699826</v>
      </c>
      <c r="Q530" s="40">
        <f t="shared" ca="1" si="162"/>
        <v>44.233681349999998</v>
      </c>
      <c r="R530" s="44">
        <f>IF(VLOOKUP(A530,$Z$12:$AI$125,8)=VLOOKUP(A529,$Z$12:$AI$125,8),0,VLOOKUP(A530,Z$12:$AI$125,8))</f>
        <v>0</v>
      </c>
      <c r="S530" s="45">
        <f>IF(R530&gt;0,VLOOKUP(R530,Y$12:$AH$125,7),0)</f>
        <v>0</v>
      </c>
      <c r="T530" s="40">
        <f t="shared" si="167"/>
        <v>0</v>
      </c>
      <c r="U530" s="40">
        <f t="shared" ca="1" si="163"/>
        <v>44.233681349999998</v>
      </c>
      <c r="V530" s="46" t="str">
        <f t="shared" si="168"/>
        <v>J=</v>
      </c>
      <c r="W530" s="47">
        <f t="shared" si="169"/>
        <v>44032</v>
      </c>
      <c r="X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</row>
    <row r="531" spans="1:182" x14ac:dyDescent="0.15">
      <c r="A531" s="38">
        <f t="shared" si="164"/>
        <v>43975</v>
      </c>
      <c r="B531" s="39">
        <f t="shared" ca="1" si="170"/>
        <v>9456.003681350001</v>
      </c>
      <c r="C531" s="40">
        <f t="shared" si="165"/>
        <v>9411.77</v>
      </c>
      <c r="D531" s="41">
        <f ca="1">IF(A531&lt;$B$1,VLOOKUP(A531,[1]DI!$A$4:$B$15000,2,FALSE),0)</f>
        <v>0</v>
      </c>
      <c r="E531" s="40">
        <f t="shared" ca="1" si="171"/>
        <v>0</v>
      </c>
      <c r="F531" s="42">
        <f t="shared" si="166"/>
        <v>1</v>
      </c>
      <c r="G531" s="43">
        <f t="shared" ca="1" si="172"/>
        <v>1</v>
      </c>
      <c r="H531" s="40">
        <f ca="1">TRUNC(PRODUCT(G$10:G530),15)</f>
        <v>1.0957601400238499</v>
      </c>
      <c r="I531" s="40">
        <f t="shared" ca="1" si="173"/>
        <v>1.09255843368145</v>
      </c>
      <c r="J531" s="40">
        <f t="shared" ca="1" si="174"/>
        <v>1.0029304699999999</v>
      </c>
      <c r="K531" s="42">
        <f t="shared" si="159"/>
        <v>1.95E-2</v>
      </c>
      <c r="L531" s="63">
        <f t="shared" si="156"/>
        <v>43941</v>
      </c>
      <c r="M531" s="64">
        <f t="shared" si="157"/>
        <v>22</v>
      </c>
      <c r="N531" s="44">
        <f t="shared" si="158"/>
        <v>23</v>
      </c>
      <c r="O531" s="40">
        <f t="shared" si="160"/>
        <v>1.0017641859999999</v>
      </c>
      <c r="P531" s="65">
        <f t="shared" ca="1" si="161"/>
        <v>1.004699826</v>
      </c>
      <c r="Q531" s="40">
        <f t="shared" ca="1" si="162"/>
        <v>44.233681349999998</v>
      </c>
      <c r="R531" s="44">
        <f>IF(VLOOKUP(A531,$Z$12:$AI$125,8)=VLOOKUP(A530,$Z$12:$AI$125,8),0,VLOOKUP(A531,Z$12:$AI$125,8))</f>
        <v>0</v>
      </c>
      <c r="S531" s="45">
        <f>IF(R531&gt;0,VLOOKUP(R531,Y$12:$AH$125,7),0)</f>
        <v>0</v>
      </c>
      <c r="T531" s="40">
        <f t="shared" si="167"/>
        <v>0</v>
      </c>
      <c r="U531" s="40">
        <f t="shared" ca="1" si="163"/>
        <v>44.233681349999998</v>
      </c>
      <c r="V531" s="46" t="str">
        <f t="shared" si="168"/>
        <v>J=</v>
      </c>
      <c r="W531" s="47">
        <f t="shared" si="169"/>
        <v>44032</v>
      </c>
      <c r="X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</row>
    <row r="532" spans="1:182" x14ac:dyDescent="0.15">
      <c r="A532" s="38">
        <f t="shared" si="164"/>
        <v>43976</v>
      </c>
      <c r="B532" s="39">
        <f t="shared" ca="1" si="170"/>
        <v>9456.003681350001</v>
      </c>
      <c r="C532" s="40">
        <f t="shared" si="165"/>
        <v>9411.77</v>
      </c>
      <c r="D532" s="41">
        <f ca="1">IF(A532&lt;$B$1,VLOOKUP(A532,[1]DI!$A$4:$B$15000,2,FALSE),0)</f>
        <v>2.9000000000000005E-2</v>
      </c>
      <c r="E532" s="40">
        <f t="shared" ca="1" si="171"/>
        <v>1.1345000000000001E-4</v>
      </c>
      <c r="F532" s="42">
        <f t="shared" si="166"/>
        <v>1</v>
      </c>
      <c r="G532" s="43">
        <f t="shared" ca="1" si="172"/>
        <v>1.00011345</v>
      </c>
      <c r="H532" s="40">
        <f ca="1">TRUNC(PRODUCT(G$10:G531),15)</f>
        <v>1.0957601400238499</v>
      </c>
      <c r="I532" s="40">
        <f t="shared" ca="1" si="173"/>
        <v>1.09255843368145</v>
      </c>
      <c r="J532" s="40">
        <f t="shared" ca="1" si="174"/>
        <v>1.0029304699999999</v>
      </c>
      <c r="K532" s="42">
        <f t="shared" si="159"/>
        <v>1.95E-2</v>
      </c>
      <c r="L532" s="63">
        <f t="shared" si="156"/>
        <v>43941</v>
      </c>
      <c r="M532" s="64">
        <f t="shared" si="157"/>
        <v>23</v>
      </c>
      <c r="N532" s="44">
        <f t="shared" si="158"/>
        <v>23</v>
      </c>
      <c r="O532" s="40">
        <f t="shared" si="160"/>
        <v>1.0017641859999999</v>
      </c>
      <c r="P532" s="65">
        <f t="shared" ca="1" si="161"/>
        <v>1.004699826</v>
      </c>
      <c r="Q532" s="40">
        <f t="shared" ca="1" si="162"/>
        <v>44.233681349999998</v>
      </c>
      <c r="R532" s="44">
        <f>IF(VLOOKUP(A532,$Z$12:$AI$125,8)=VLOOKUP(A531,$Z$12:$AI$125,8),0,VLOOKUP(A532,Z$12:$AI$125,8))</f>
        <v>0</v>
      </c>
      <c r="S532" s="45">
        <f>IF(R532&gt;0,VLOOKUP(R532,Y$12:$AH$125,7),0)</f>
        <v>0</v>
      </c>
      <c r="T532" s="40">
        <f t="shared" si="167"/>
        <v>0</v>
      </c>
      <c r="U532" s="40">
        <f t="shared" ca="1" si="163"/>
        <v>44.233681349999998</v>
      </c>
      <c r="V532" s="46" t="str">
        <f t="shared" si="168"/>
        <v>J=</v>
      </c>
      <c r="W532" s="47">
        <f t="shared" si="169"/>
        <v>44032</v>
      </c>
      <c r="X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</row>
    <row r="533" spans="1:182" x14ac:dyDescent="0.15">
      <c r="A533" s="38">
        <f t="shared" si="164"/>
        <v>43977</v>
      </c>
      <c r="B533" s="39">
        <f t="shared" ca="1" si="170"/>
        <v>9457.8012164800002</v>
      </c>
      <c r="C533" s="40">
        <f t="shared" si="165"/>
        <v>9411.77</v>
      </c>
      <c r="D533" s="41">
        <f ca="1">IF(A533&lt;$B$1,VLOOKUP(A533,[1]DI!$A$4:$B$15000,2,FALSE),0)</f>
        <v>2.9000000000000005E-2</v>
      </c>
      <c r="E533" s="40">
        <f t="shared" ca="1" si="171"/>
        <v>1.1345000000000001E-4</v>
      </c>
      <c r="F533" s="42">
        <f t="shared" si="166"/>
        <v>1</v>
      </c>
      <c r="G533" s="43">
        <f t="shared" ca="1" si="172"/>
        <v>1.00011345</v>
      </c>
      <c r="H533" s="40">
        <f ca="1">TRUNC(PRODUCT(G$10:G532),15)</f>
        <v>1.0958844540117401</v>
      </c>
      <c r="I533" s="40">
        <f t="shared" ca="1" si="173"/>
        <v>1.09255843368145</v>
      </c>
      <c r="J533" s="40">
        <f t="shared" ca="1" si="174"/>
        <v>1.0030442500000001</v>
      </c>
      <c r="K533" s="42">
        <f t="shared" si="159"/>
        <v>1.95E-2</v>
      </c>
      <c r="L533" s="63">
        <f t="shared" si="156"/>
        <v>43941</v>
      </c>
      <c r="M533" s="64">
        <f t="shared" si="157"/>
        <v>24</v>
      </c>
      <c r="N533" s="44">
        <f t="shared" si="158"/>
        <v>24</v>
      </c>
      <c r="O533" s="40">
        <f t="shared" si="160"/>
        <v>1.00184096</v>
      </c>
      <c r="P533" s="65">
        <f t="shared" ca="1" si="161"/>
        <v>1.0048908139999999</v>
      </c>
      <c r="Q533" s="40">
        <f t="shared" ca="1" si="162"/>
        <v>46.031216479999998</v>
      </c>
      <c r="R533" s="44">
        <f>IF(VLOOKUP(A533,$Z$12:$AI$125,8)=VLOOKUP(A532,$Z$12:$AI$125,8),0,VLOOKUP(A533,Z$12:$AI$125,8))</f>
        <v>0</v>
      </c>
      <c r="S533" s="45">
        <f>IF(R533&gt;0,VLOOKUP(R533,Y$12:$AH$125,7),0)</f>
        <v>0</v>
      </c>
      <c r="T533" s="40">
        <f t="shared" si="167"/>
        <v>0</v>
      </c>
      <c r="U533" s="40">
        <f t="shared" ca="1" si="163"/>
        <v>46.031216479999998</v>
      </c>
      <c r="V533" s="46" t="str">
        <f t="shared" si="168"/>
        <v>J=</v>
      </c>
      <c r="W533" s="47">
        <f t="shared" si="169"/>
        <v>44032</v>
      </c>
      <c r="X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</row>
    <row r="534" spans="1:182" x14ac:dyDescent="0.15">
      <c r="A534" s="38">
        <f t="shared" si="164"/>
        <v>43978</v>
      </c>
      <c r="B534" s="39">
        <f t="shared" ca="1" si="170"/>
        <v>9459.5990715999997</v>
      </c>
      <c r="C534" s="40">
        <f t="shared" si="165"/>
        <v>9411.77</v>
      </c>
      <c r="D534" s="41">
        <f ca="1">IF(A534&lt;$B$1,VLOOKUP(A534,[1]DI!$A$4:$B$15000,2,FALSE),0)</f>
        <v>2.9000000000000005E-2</v>
      </c>
      <c r="E534" s="40">
        <f t="shared" ca="1" si="171"/>
        <v>1.1345000000000001E-4</v>
      </c>
      <c r="F534" s="42">
        <f t="shared" si="166"/>
        <v>1</v>
      </c>
      <c r="G534" s="43">
        <f t="shared" ca="1" si="172"/>
        <v>1.00011345</v>
      </c>
      <c r="H534" s="40">
        <f ca="1">TRUNC(PRODUCT(G$10:G533),15)</f>
        <v>1.09600878210305</v>
      </c>
      <c r="I534" s="40">
        <f t="shared" ca="1" si="173"/>
        <v>1.09255843368145</v>
      </c>
      <c r="J534" s="40">
        <f t="shared" ca="1" si="174"/>
        <v>1.00315804</v>
      </c>
      <c r="K534" s="42">
        <f t="shared" si="159"/>
        <v>1.95E-2</v>
      </c>
      <c r="L534" s="63">
        <f t="shared" si="156"/>
        <v>43941</v>
      </c>
      <c r="M534" s="64">
        <f t="shared" si="157"/>
        <v>25</v>
      </c>
      <c r="N534" s="44">
        <f t="shared" si="158"/>
        <v>25</v>
      </c>
      <c r="O534" s="40">
        <f t="shared" si="160"/>
        <v>1.0019177399999999</v>
      </c>
      <c r="P534" s="65">
        <f t="shared" ca="1" si="161"/>
        <v>1.005081836</v>
      </c>
      <c r="Q534" s="40">
        <f t="shared" ca="1" si="162"/>
        <v>47.829071599999999</v>
      </c>
      <c r="R534" s="44">
        <f>IF(VLOOKUP(A534,$Z$12:$AI$125,8)=VLOOKUP(A533,$Z$12:$AI$125,8),0,VLOOKUP(A534,Z$12:$AI$125,8))</f>
        <v>0</v>
      </c>
      <c r="S534" s="45">
        <f>IF(R534&gt;0,VLOOKUP(R534,Y$12:$AH$125,7),0)</f>
        <v>0</v>
      </c>
      <c r="T534" s="40">
        <f t="shared" si="167"/>
        <v>0</v>
      </c>
      <c r="U534" s="40">
        <f t="shared" ca="1" si="163"/>
        <v>47.829071599999999</v>
      </c>
      <c r="V534" s="46" t="str">
        <f t="shared" si="168"/>
        <v>J=</v>
      </c>
      <c r="W534" s="47">
        <f t="shared" si="169"/>
        <v>44032</v>
      </c>
      <c r="X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</row>
    <row r="535" spans="1:182" x14ac:dyDescent="0.15">
      <c r="A535" s="38">
        <f t="shared" si="164"/>
        <v>43979</v>
      </c>
      <c r="B535" s="39">
        <f t="shared" ca="1" si="170"/>
        <v>9461.3973408500005</v>
      </c>
      <c r="C535" s="40">
        <f t="shared" si="165"/>
        <v>9411.77</v>
      </c>
      <c r="D535" s="41">
        <f ca="1">IF(A535&lt;$B$1,VLOOKUP(A535,[1]DI!$A$4:$B$15000,2,FALSE),0)</f>
        <v>2.9000000000000005E-2</v>
      </c>
      <c r="E535" s="40">
        <f t="shared" ca="1" si="171"/>
        <v>1.1345000000000001E-4</v>
      </c>
      <c r="F535" s="42">
        <f t="shared" si="166"/>
        <v>1</v>
      </c>
      <c r="G535" s="43">
        <f t="shared" ca="1" si="172"/>
        <v>1.00011345</v>
      </c>
      <c r="H535" s="40">
        <f ca="1">TRUNC(PRODUCT(G$10:G534),15)</f>
        <v>1.0961331242993799</v>
      </c>
      <c r="I535" s="40">
        <f t="shared" ca="1" si="173"/>
        <v>1.09255843368145</v>
      </c>
      <c r="J535" s="40">
        <f t="shared" ca="1" si="174"/>
        <v>1.00327185</v>
      </c>
      <c r="K535" s="42">
        <f t="shared" si="159"/>
        <v>1.95E-2</v>
      </c>
      <c r="L535" s="63">
        <f t="shared" si="156"/>
        <v>43941</v>
      </c>
      <c r="M535" s="64">
        <f t="shared" si="157"/>
        <v>26</v>
      </c>
      <c r="N535" s="44">
        <f t="shared" si="158"/>
        <v>26</v>
      </c>
      <c r="O535" s="40">
        <f t="shared" si="160"/>
        <v>1.0019945260000001</v>
      </c>
      <c r="P535" s="65">
        <f t="shared" ca="1" si="161"/>
        <v>1.005272902</v>
      </c>
      <c r="Q535" s="40">
        <f t="shared" ca="1" si="162"/>
        <v>49.627340850000003</v>
      </c>
      <c r="R535" s="44">
        <f>IF(VLOOKUP(A535,$Z$12:$AI$125,8)=VLOOKUP(A534,$Z$12:$AI$125,8),0,VLOOKUP(A535,Z$12:$AI$125,8))</f>
        <v>0</v>
      </c>
      <c r="S535" s="45">
        <f>IF(R535&gt;0,VLOOKUP(R535,Y$12:$AH$125,7),0)</f>
        <v>0</v>
      </c>
      <c r="T535" s="40">
        <f t="shared" si="167"/>
        <v>0</v>
      </c>
      <c r="U535" s="40">
        <f t="shared" ca="1" si="163"/>
        <v>49.627340850000003</v>
      </c>
      <c r="V535" s="46" t="str">
        <f t="shared" si="168"/>
        <v>J=</v>
      </c>
      <c r="W535" s="47">
        <f t="shared" si="169"/>
        <v>44032</v>
      </c>
      <c r="X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</row>
    <row r="536" spans="1:182" x14ac:dyDescent="0.15">
      <c r="A536" s="38">
        <f t="shared" si="164"/>
        <v>43980</v>
      </c>
      <c r="B536" s="39">
        <f t="shared" ca="1" si="170"/>
        <v>9463.195920690001</v>
      </c>
      <c r="C536" s="40">
        <f t="shared" si="165"/>
        <v>9411.77</v>
      </c>
      <c r="D536" s="41">
        <f ca="1">IF(A536&lt;$B$1,VLOOKUP(A536,[1]DI!$A$4:$B$15000,2,FALSE),0)</f>
        <v>2.9000000000000005E-2</v>
      </c>
      <c r="E536" s="40">
        <f t="shared" ca="1" si="171"/>
        <v>1.1345000000000001E-4</v>
      </c>
      <c r="F536" s="42">
        <f t="shared" si="166"/>
        <v>1</v>
      </c>
      <c r="G536" s="43">
        <f t="shared" ca="1" si="172"/>
        <v>1.00011345</v>
      </c>
      <c r="H536" s="40">
        <f ca="1">TRUNC(PRODUCT(G$10:G535),15)</f>
        <v>1.09625748060233</v>
      </c>
      <c r="I536" s="40">
        <f t="shared" ca="1" si="173"/>
        <v>1.09255843368145</v>
      </c>
      <c r="J536" s="40">
        <f t="shared" ca="1" si="174"/>
        <v>1.0033856699999999</v>
      </c>
      <c r="K536" s="42">
        <f t="shared" si="159"/>
        <v>1.95E-2</v>
      </c>
      <c r="L536" s="63">
        <f t="shared" si="156"/>
        <v>43941</v>
      </c>
      <c r="M536" s="64">
        <f t="shared" si="157"/>
        <v>27</v>
      </c>
      <c r="N536" s="44">
        <f t="shared" si="158"/>
        <v>27</v>
      </c>
      <c r="O536" s="40">
        <f t="shared" si="160"/>
        <v>1.002071318</v>
      </c>
      <c r="P536" s="65">
        <f t="shared" ca="1" si="161"/>
        <v>1.005464001</v>
      </c>
      <c r="Q536" s="40">
        <f t="shared" ca="1" si="162"/>
        <v>51.425920689999998</v>
      </c>
      <c r="R536" s="44">
        <f>IF(VLOOKUP(A536,$Z$12:$AI$125,8)=VLOOKUP(A535,$Z$12:$AI$125,8),0,VLOOKUP(A536,Z$12:$AI$125,8))</f>
        <v>0</v>
      </c>
      <c r="S536" s="45">
        <f>IF(R536&gt;0,VLOOKUP(R536,Y$12:$AH$125,7),0)</f>
        <v>0</v>
      </c>
      <c r="T536" s="40">
        <f t="shared" si="167"/>
        <v>0</v>
      </c>
      <c r="U536" s="40">
        <f t="shared" ca="1" si="163"/>
        <v>51.425920689999998</v>
      </c>
      <c r="V536" s="46" t="str">
        <f t="shared" si="168"/>
        <v>J=</v>
      </c>
      <c r="W536" s="47">
        <f t="shared" si="169"/>
        <v>44032</v>
      </c>
      <c r="X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</row>
    <row r="537" spans="1:182" x14ac:dyDescent="0.15">
      <c r="A537" s="38">
        <f t="shared" si="164"/>
        <v>43981</v>
      </c>
      <c r="B537" s="39">
        <f t="shared" ca="1" si="170"/>
        <v>9464.9949052299999</v>
      </c>
      <c r="C537" s="40">
        <f t="shared" si="165"/>
        <v>9411.77</v>
      </c>
      <c r="D537" s="41">
        <f ca="1">IF(A537&lt;$B$1,VLOOKUP(A537,[1]DI!$A$4:$B$15000,2,FALSE),0)</f>
        <v>0</v>
      </c>
      <c r="E537" s="40">
        <f t="shared" ca="1" si="171"/>
        <v>0</v>
      </c>
      <c r="F537" s="42">
        <f t="shared" si="166"/>
        <v>1</v>
      </c>
      <c r="G537" s="43">
        <f t="shared" ca="1" si="172"/>
        <v>1</v>
      </c>
      <c r="H537" s="40">
        <f ca="1">TRUNC(PRODUCT(G$10:G536),15)</f>
        <v>1.0963818510134999</v>
      </c>
      <c r="I537" s="40">
        <f t="shared" ca="1" si="173"/>
        <v>1.09255843368145</v>
      </c>
      <c r="J537" s="40">
        <f t="shared" ca="1" si="174"/>
        <v>1.0034995099999999</v>
      </c>
      <c r="K537" s="42">
        <f t="shared" si="159"/>
        <v>1.95E-2</v>
      </c>
      <c r="L537" s="63">
        <f t="shared" si="156"/>
        <v>43941</v>
      </c>
      <c r="M537" s="64">
        <f t="shared" si="157"/>
        <v>27</v>
      </c>
      <c r="N537" s="44">
        <f t="shared" si="158"/>
        <v>28</v>
      </c>
      <c r="O537" s="40">
        <f t="shared" si="160"/>
        <v>1.0021481160000001</v>
      </c>
      <c r="P537" s="65">
        <f t="shared" ca="1" si="161"/>
        <v>1.005655143</v>
      </c>
      <c r="Q537" s="40">
        <f t="shared" ca="1" si="162"/>
        <v>53.224905229999997</v>
      </c>
      <c r="R537" s="44">
        <f>IF(VLOOKUP(A537,$Z$12:$AI$125,8)=VLOOKUP(A536,$Z$12:$AI$125,8),0,VLOOKUP(A537,Z$12:$AI$125,8))</f>
        <v>0</v>
      </c>
      <c r="S537" s="45">
        <f>IF(R537&gt;0,VLOOKUP(R537,Y$12:$AH$125,7),0)</f>
        <v>0</v>
      </c>
      <c r="T537" s="40">
        <f t="shared" si="167"/>
        <v>0</v>
      </c>
      <c r="U537" s="40">
        <f t="shared" ca="1" si="163"/>
        <v>53.224905229999997</v>
      </c>
      <c r="V537" s="46" t="str">
        <f t="shared" si="168"/>
        <v>J=</v>
      </c>
      <c r="W537" s="47">
        <f t="shared" si="169"/>
        <v>44032</v>
      </c>
      <c r="X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</row>
    <row r="538" spans="1:182" x14ac:dyDescent="0.15">
      <c r="A538" s="38">
        <f t="shared" si="164"/>
        <v>43982</v>
      </c>
      <c r="B538" s="39">
        <f t="shared" ca="1" si="170"/>
        <v>9464.9949052299999</v>
      </c>
      <c r="C538" s="40">
        <f t="shared" si="165"/>
        <v>9411.77</v>
      </c>
      <c r="D538" s="41">
        <f ca="1">IF(A538&lt;$B$1,VLOOKUP(A538,[1]DI!$A$4:$B$15000,2,FALSE),0)</f>
        <v>0</v>
      </c>
      <c r="E538" s="40">
        <f t="shared" ca="1" si="171"/>
        <v>0</v>
      </c>
      <c r="F538" s="42">
        <f t="shared" si="166"/>
        <v>1</v>
      </c>
      <c r="G538" s="43">
        <f t="shared" ca="1" si="172"/>
        <v>1</v>
      </c>
      <c r="H538" s="40">
        <f ca="1">TRUNC(PRODUCT(G$10:G537),15)</f>
        <v>1.0963818510134999</v>
      </c>
      <c r="I538" s="40">
        <f t="shared" ca="1" si="173"/>
        <v>1.09255843368145</v>
      </c>
      <c r="J538" s="40">
        <f t="shared" ca="1" si="174"/>
        <v>1.0034995099999999</v>
      </c>
      <c r="K538" s="42">
        <f t="shared" si="159"/>
        <v>1.95E-2</v>
      </c>
      <c r="L538" s="63">
        <f t="shared" si="156"/>
        <v>43941</v>
      </c>
      <c r="M538" s="64">
        <f t="shared" si="157"/>
        <v>27</v>
      </c>
      <c r="N538" s="44">
        <f t="shared" si="158"/>
        <v>28</v>
      </c>
      <c r="O538" s="40">
        <f t="shared" si="160"/>
        <v>1.0021481160000001</v>
      </c>
      <c r="P538" s="65">
        <f t="shared" ca="1" si="161"/>
        <v>1.005655143</v>
      </c>
      <c r="Q538" s="40">
        <f t="shared" ca="1" si="162"/>
        <v>53.224905229999997</v>
      </c>
      <c r="R538" s="44">
        <f>IF(VLOOKUP(A538,$Z$12:$AI$125,8)=VLOOKUP(A537,$Z$12:$AI$125,8),0,VLOOKUP(A538,Z$12:$AI$125,8))</f>
        <v>0</v>
      </c>
      <c r="S538" s="45">
        <f>IF(R538&gt;0,VLOOKUP(R538,Y$12:$AH$125,7),0)</f>
        <v>0</v>
      </c>
      <c r="T538" s="40">
        <f t="shared" si="167"/>
        <v>0</v>
      </c>
      <c r="U538" s="40">
        <f t="shared" ca="1" si="163"/>
        <v>53.224905229999997</v>
      </c>
      <c r="V538" s="46" t="str">
        <f t="shared" si="168"/>
        <v>J=</v>
      </c>
      <c r="W538" s="47">
        <f t="shared" si="169"/>
        <v>44032</v>
      </c>
      <c r="X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</row>
    <row r="539" spans="1:182" x14ac:dyDescent="0.15">
      <c r="A539" s="38">
        <f t="shared" si="164"/>
        <v>43983</v>
      </c>
      <c r="B539" s="39">
        <f t="shared" ca="1" si="170"/>
        <v>9464.9949052299999</v>
      </c>
      <c r="C539" s="40">
        <f t="shared" si="165"/>
        <v>9411.77</v>
      </c>
      <c r="D539" s="41">
        <f ca="1">IF(A539&lt;$B$1,VLOOKUP(A539,[1]DI!$A$4:$B$15000,2,FALSE),0)</f>
        <v>2.9000000000000005E-2</v>
      </c>
      <c r="E539" s="40">
        <f t="shared" ca="1" si="171"/>
        <v>1.1345000000000001E-4</v>
      </c>
      <c r="F539" s="42">
        <f t="shared" si="166"/>
        <v>1</v>
      </c>
      <c r="G539" s="43">
        <f t="shared" ca="1" si="172"/>
        <v>1.00011345</v>
      </c>
      <c r="H539" s="40">
        <f ca="1">TRUNC(PRODUCT(G$10:G538),15)</f>
        <v>1.0963818510134999</v>
      </c>
      <c r="I539" s="40">
        <f t="shared" ca="1" si="173"/>
        <v>1.09255843368145</v>
      </c>
      <c r="J539" s="40">
        <f t="shared" ca="1" si="174"/>
        <v>1.0034995099999999</v>
      </c>
      <c r="K539" s="42">
        <f t="shared" si="159"/>
        <v>1.95E-2</v>
      </c>
      <c r="L539" s="63">
        <f t="shared" si="156"/>
        <v>43941</v>
      </c>
      <c r="M539" s="64">
        <f t="shared" si="157"/>
        <v>28</v>
      </c>
      <c r="N539" s="44">
        <f t="shared" si="158"/>
        <v>28</v>
      </c>
      <c r="O539" s="40">
        <f t="shared" si="160"/>
        <v>1.0021481160000001</v>
      </c>
      <c r="P539" s="65">
        <f t="shared" ca="1" si="161"/>
        <v>1.005655143</v>
      </c>
      <c r="Q539" s="40">
        <f t="shared" ca="1" si="162"/>
        <v>53.224905229999997</v>
      </c>
      <c r="R539" s="44">
        <f>IF(VLOOKUP(A539,$Z$12:$AI$125,8)=VLOOKUP(A538,$Z$12:$AI$125,8),0,VLOOKUP(A539,Z$12:$AI$125,8))</f>
        <v>0</v>
      </c>
      <c r="S539" s="45">
        <f>IF(R539&gt;0,VLOOKUP(R539,Y$12:$AH$125,7),0)</f>
        <v>0</v>
      </c>
      <c r="T539" s="40">
        <f t="shared" si="167"/>
        <v>0</v>
      </c>
      <c r="U539" s="40">
        <f t="shared" ca="1" si="163"/>
        <v>53.224905229999997</v>
      </c>
      <c r="V539" s="46" t="str">
        <f t="shared" si="168"/>
        <v>J=</v>
      </c>
      <c r="W539" s="47">
        <f t="shared" si="169"/>
        <v>44032</v>
      </c>
      <c r="X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</row>
    <row r="540" spans="1:182" x14ac:dyDescent="0.15">
      <c r="A540" s="38">
        <f t="shared" si="164"/>
        <v>43984</v>
      </c>
      <c r="B540" s="39">
        <f t="shared" ca="1" si="170"/>
        <v>9466.7942097699997</v>
      </c>
      <c r="C540" s="40">
        <f t="shared" si="165"/>
        <v>9411.77</v>
      </c>
      <c r="D540" s="41">
        <f ca="1">IF(A540&lt;$B$1,VLOOKUP(A540,[1]DI!$A$4:$B$15000,2,FALSE),0)</f>
        <v>2.9000000000000005E-2</v>
      </c>
      <c r="E540" s="40">
        <f t="shared" ca="1" si="171"/>
        <v>1.1345000000000001E-4</v>
      </c>
      <c r="F540" s="42">
        <f t="shared" si="166"/>
        <v>1</v>
      </c>
      <c r="G540" s="43">
        <f t="shared" ca="1" si="172"/>
        <v>1.00011345</v>
      </c>
      <c r="H540" s="40">
        <f ca="1">TRUNC(PRODUCT(G$10:G539),15)</f>
        <v>1.0965062355345001</v>
      </c>
      <c r="I540" s="40">
        <f t="shared" ca="1" si="173"/>
        <v>1.09255843368145</v>
      </c>
      <c r="J540" s="40">
        <f t="shared" ca="1" si="174"/>
        <v>1.0036133599999999</v>
      </c>
      <c r="K540" s="42">
        <f t="shared" si="159"/>
        <v>1.95E-2</v>
      </c>
      <c r="L540" s="63">
        <f t="shared" si="156"/>
        <v>43941</v>
      </c>
      <c r="M540" s="64">
        <f t="shared" si="157"/>
        <v>29</v>
      </c>
      <c r="N540" s="44">
        <f t="shared" si="158"/>
        <v>29</v>
      </c>
      <c r="O540" s="40">
        <f t="shared" si="160"/>
        <v>1.00222492</v>
      </c>
      <c r="P540" s="65">
        <f t="shared" ca="1" si="161"/>
        <v>1.005846319</v>
      </c>
      <c r="Q540" s="40">
        <f t="shared" ca="1" si="162"/>
        <v>55.024209769999999</v>
      </c>
      <c r="R540" s="44">
        <f>IF(VLOOKUP(A540,$Z$12:$AI$125,8)=VLOOKUP(A539,$Z$12:$AI$125,8),0,VLOOKUP(A540,Z$12:$AI$125,8))</f>
        <v>0</v>
      </c>
      <c r="S540" s="45">
        <f>IF(R540&gt;0,VLOOKUP(R540,Y$12:$AH$125,7),0)</f>
        <v>0</v>
      </c>
      <c r="T540" s="40">
        <f t="shared" si="167"/>
        <v>0</v>
      </c>
      <c r="U540" s="40">
        <f t="shared" ca="1" si="163"/>
        <v>55.024209769999999</v>
      </c>
      <c r="V540" s="46" t="str">
        <f t="shared" si="168"/>
        <v>J=</v>
      </c>
      <c r="W540" s="47">
        <f t="shared" si="169"/>
        <v>44032</v>
      </c>
      <c r="X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</row>
    <row r="541" spans="1:182" x14ac:dyDescent="0.15">
      <c r="A541" s="38">
        <f t="shared" si="164"/>
        <v>43985</v>
      </c>
      <c r="B541" s="39">
        <f t="shared" ca="1" si="170"/>
        <v>9468.5938343100006</v>
      </c>
      <c r="C541" s="40">
        <f t="shared" si="165"/>
        <v>9411.77</v>
      </c>
      <c r="D541" s="41">
        <f ca="1">IF(A541&lt;$B$1,VLOOKUP(A541,[1]DI!$A$4:$B$15000,2,FALSE),0)</f>
        <v>2.9000000000000005E-2</v>
      </c>
      <c r="E541" s="40">
        <f t="shared" ca="1" si="171"/>
        <v>1.1345000000000001E-4</v>
      </c>
      <c r="F541" s="42">
        <f t="shared" si="166"/>
        <v>1</v>
      </c>
      <c r="G541" s="43">
        <f t="shared" ca="1" si="172"/>
        <v>1.00011345</v>
      </c>
      <c r="H541" s="40">
        <f ca="1">TRUNC(PRODUCT(G$10:G540),15)</f>
        <v>1.0966306341669201</v>
      </c>
      <c r="I541" s="40">
        <f t="shared" ca="1" si="173"/>
        <v>1.09255843368145</v>
      </c>
      <c r="J541" s="40">
        <f t="shared" ca="1" si="174"/>
        <v>1.00372722</v>
      </c>
      <c r="K541" s="42">
        <f t="shared" si="159"/>
        <v>1.95E-2</v>
      </c>
      <c r="L541" s="63">
        <f t="shared" si="156"/>
        <v>43941</v>
      </c>
      <c r="M541" s="64">
        <f t="shared" si="157"/>
        <v>30</v>
      </c>
      <c r="N541" s="44">
        <f t="shared" si="158"/>
        <v>30</v>
      </c>
      <c r="O541" s="40">
        <f t="shared" si="160"/>
        <v>1.0023017299999999</v>
      </c>
      <c r="P541" s="65">
        <f t="shared" ca="1" si="161"/>
        <v>1.0060375290000001</v>
      </c>
      <c r="Q541" s="40">
        <f t="shared" ca="1" si="162"/>
        <v>56.823834310000002</v>
      </c>
      <c r="R541" s="44">
        <f>IF(VLOOKUP(A541,$Z$12:$AI$125,8)=VLOOKUP(A540,$Z$12:$AI$125,8),0,VLOOKUP(A541,Z$12:$AI$125,8))</f>
        <v>0</v>
      </c>
      <c r="S541" s="45">
        <f>IF(R541&gt;0,VLOOKUP(R541,Y$12:$AH$125,7),0)</f>
        <v>0</v>
      </c>
      <c r="T541" s="40">
        <f t="shared" si="167"/>
        <v>0</v>
      </c>
      <c r="U541" s="40">
        <f t="shared" ca="1" si="163"/>
        <v>56.823834310000002</v>
      </c>
      <c r="V541" s="46" t="str">
        <f t="shared" si="168"/>
        <v>J=</v>
      </c>
      <c r="W541" s="47">
        <f t="shared" si="169"/>
        <v>44032</v>
      </c>
      <c r="X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</row>
    <row r="542" spans="1:182" x14ac:dyDescent="0.15">
      <c r="A542" s="38">
        <f t="shared" si="164"/>
        <v>43986</v>
      </c>
      <c r="B542" s="39">
        <f t="shared" ca="1" si="170"/>
        <v>9470.3937600299996</v>
      </c>
      <c r="C542" s="40">
        <f t="shared" si="165"/>
        <v>9411.77</v>
      </c>
      <c r="D542" s="41">
        <f ca="1">IF(A542&lt;$B$1,VLOOKUP(A542,[1]DI!$A$4:$B$15000,2,FALSE),0)</f>
        <v>2.9000000000000005E-2</v>
      </c>
      <c r="E542" s="40">
        <f t="shared" ca="1" si="171"/>
        <v>1.1345000000000001E-4</v>
      </c>
      <c r="F542" s="42">
        <f t="shared" si="166"/>
        <v>1</v>
      </c>
      <c r="G542" s="43">
        <f t="shared" ca="1" si="172"/>
        <v>1.00011345</v>
      </c>
      <c r="H542" s="40">
        <f ca="1">TRUNC(PRODUCT(G$10:G541),15)</f>
        <v>1.0967550469123699</v>
      </c>
      <c r="I542" s="40">
        <f t="shared" ca="1" si="173"/>
        <v>1.09255843368145</v>
      </c>
      <c r="J542" s="40">
        <f t="shared" ca="1" si="174"/>
        <v>1.0038410900000001</v>
      </c>
      <c r="K542" s="42">
        <f t="shared" si="159"/>
        <v>1.95E-2</v>
      </c>
      <c r="L542" s="63">
        <f t="shared" si="156"/>
        <v>43941</v>
      </c>
      <c r="M542" s="64">
        <f t="shared" si="157"/>
        <v>31</v>
      </c>
      <c r="N542" s="44">
        <f t="shared" si="158"/>
        <v>31</v>
      </c>
      <c r="O542" s="40">
        <f t="shared" si="160"/>
        <v>1.002378545</v>
      </c>
      <c r="P542" s="65">
        <f t="shared" ca="1" si="161"/>
        <v>1.006228771</v>
      </c>
      <c r="Q542" s="40">
        <f t="shared" ca="1" si="162"/>
        <v>58.62376003</v>
      </c>
      <c r="R542" s="44">
        <f>IF(VLOOKUP(A542,$Z$12:$AI$125,8)=VLOOKUP(A541,$Z$12:$AI$125,8),0,VLOOKUP(A542,Z$12:$AI$125,8))</f>
        <v>0</v>
      </c>
      <c r="S542" s="45">
        <f>IF(R542&gt;0,VLOOKUP(R542,Y$12:$AH$125,7),0)</f>
        <v>0</v>
      </c>
      <c r="T542" s="40">
        <f t="shared" si="167"/>
        <v>0</v>
      </c>
      <c r="U542" s="40">
        <f t="shared" ca="1" si="163"/>
        <v>58.62376003</v>
      </c>
      <c r="V542" s="46" t="str">
        <f t="shared" si="168"/>
        <v>J=</v>
      </c>
      <c r="W542" s="47">
        <f t="shared" si="169"/>
        <v>44032</v>
      </c>
      <c r="X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</row>
    <row r="543" spans="1:182" x14ac:dyDescent="0.15">
      <c r="A543" s="38">
        <f t="shared" si="164"/>
        <v>43987</v>
      </c>
      <c r="B543" s="39">
        <f t="shared" ca="1" si="170"/>
        <v>9472.1940057499996</v>
      </c>
      <c r="C543" s="40">
        <f t="shared" si="165"/>
        <v>9411.77</v>
      </c>
      <c r="D543" s="41">
        <f ca="1">IF(A543&lt;$B$1,VLOOKUP(A543,[1]DI!$A$4:$B$15000,2,FALSE),0)</f>
        <v>2.9000000000000005E-2</v>
      </c>
      <c r="E543" s="40">
        <f t="shared" ca="1" si="171"/>
        <v>1.1345000000000001E-4</v>
      </c>
      <c r="F543" s="42">
        <f t="shared" si="166"/>
        <v>1</v>
      </c>
      <c r="G543" s="43">
        <f t="shared" ca="1" si="172"/>
        <v>1.00011345</v>
      </c>
      <c r="H543" s="40">
        <f ca="1">TRUNC(PRODUCT(G$10:G542),15)</f>
        <v>1.0968794737724401</v>
      </c>
      <c r="I543" s="40">
        <f t="shared" ca="1" si="173"/>
        <v>1.09255843368145</v>
      </c>
      <c r="J543" s="40">
        <f t="shared" ca="1" si="174"/>
        <v>1.0039549699999999</v>
      </c>
      <c r="K543" s="42">
        <f t="shared" si="159"/>
        <v>1.95E-2</v>
      </c>
      <c r="L543" s="63">
        <f t="shared" si="156"/>
        <v>43941</v>
      </c>
      <c r="M543" s="64">
        <f t="shared" si="157"/>
        <v>32</v>
      </c>
      <c r="N543" s="44">
        <f t="shared" si="158"/>
        <v>32</v>
      </c>
      <c r="O543" s="40">
        <f t="shared" si="160"/>
        <v>1.002455366</v>
      </c>
      <c r="P543" s="65">
        <f t="shared" ca="1" si="161"/>
        <v>1.006420047</v>
      </c>
      <c r="Q543" s="40">
        <f t="shared" ca="1" si="162"/>
        <v>60.424005749999999</v>
      </c>
      <c r="R543" s="44">
        <f>IF(VLOOKUP(A543,$Z$12:$AI$125,8)=VLOOKUP(A542,$Z$12:$AI$125,8),0,VLOOKUP(A543,Z$12:$AI$125,8))</f>
        <v>0</v>
      </c>
      <c r="S543" s="45">
        <f>IF(R543&gt;0,VLOOKUP(R543,Y$12:$AH$125,7),0)</f>
        <v>0</v>
      </c>
      <c r="T543" s="40">
        <f t="shared" si="167"/>
        <v>0</v>
      </c>
      <c r="U543" s="40">
        <f t="shared" ca="1" si="163"/>
        <v>60.424005749999999</v>
      </c>
      <c r="V543" s="46" t="str">
        <f t="shared" si="168"/>
        <v>J=</v>
      </c>
      <c r="W543" s="47">
        <f t="shared" si="169"/>
        <v>44032</v>
      </c>
      <c r="X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</row>
    <row r="544" spans="1:182" x14ac:dyDescent="0.15">
      <c r="A544" s="38">
        <f t="shared" si="164"/>
        <v>43988</v>
      </c>
      <c r="B544" s="39">
        <f t="shared" ca="1" si="170"/>
        <v>9473.9946655800013</v>
      </c>
      <c r="C544" s="40">
        <f t="shared" si="165"/>
        <v>9411.77</v>
      </c>
      <c r="D544" s="41">
        <f ca="1">IF(A544&lt;$B$1,VLOOKUP(A544,[1]DI!$A$4:$B$15000,2,FALSE),0)</f>
        <v>0</v>
      </c>
      <c r="E544" s="40">
        <f t="shared" ca="1" si="171"/>
        <v>0</v>
      </c>
      <c r="F544" s="42">
        <f t="shared" si="166"/>
        <v>1</v>
      </c>
      <c r="G544" s="43">
        <f t="shared" ca="1" si="172"/>
        <v>1</v>
      </c>
      <c r="H544" s="40">
        <f ca="1">TRUNC(PRODUCT(G$10:G543),15)</f>
        <v>1.09700391474874</v>
      </c>
      <c r="I544" s="40">
        <f t="shared" ca="1" si="173"/>
        <v>1.09255843368145</v>
      </c>
      <c r="J544" s="40">
        <f t="shared" ca="1" si="174"/>
        <v>1.00406887</v>
      </c>
      <c r="K544" s="42">
        <f t="shared" si="159"/>
        <v>1.95E-2</v>
      </c>
      <c r="L544" s="63">
        <f t="shared" si="156"/>
        <v>43941</v>
      </c>
      <c r="M544" s="64">
        <f t="shared" si="157"/>
        <v>32</v>
      </c>
      <c r="N544" s="44">
        <f t="shared" si="158"/>
        <v>33</v>
      </c>
      <c r="O544" s="40">
        <f t="shared" si="160"/>
        <v>1.002532194</v>
      </c>
      <c r="P544" s="65">
        <f t="shared" ca="1" si="161"/>
        <v>1.0066113670000001</v>
      </c>
      <c r="Q544" s="40">
        <f t="shared" ca="1" si="162"/>
        <v>62.22466558</v>
      </c>
      <c r="R544" s="44">
        <f>IF(VLOOKUP(A544,$Z$12:$AI$125,8)=VLOOKUP(A543,$Z$12:$AI$125,8),0,VLOOKUP(A544,Z$12:$AI$125,8))</f>
        <v>0</v>
      </c>
      <c r="S544" s="45">
        <f>IF(R544&gt;0,VLOOKUP(R544,Y$12:$AH$125,7),0)</f>
        <v>0</v>
      </c>
      <c r="T544" s="40">
        <f t="shared" si="167"/>
        <v>0</v>
      </c>
      <c r="U544" s="40">
        <f t="shared" ca="1" si="163"/>
        <v>62.22466558</v>
      </c>
      <c r="V544" s="46" t="str">
        <f t="shared" si="168"/>
        <v>J=</v>
      </c>
      <c r="W544" s="47">
        <f t="shared" si="169"/>
        <v>44032</v>
      </c>
      <c r="X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</row>
    <row r="545" spans="1:185" x14ac:dyDescent="0.15">
      <c r="A545" s="38">
        <f t="shared" si="164"/>
        <v>43989</v>
      </c>
      <c r="B545" s="39">
        <f t="shared" ca="1" si="170"/>
        <v>9473.9946655800013</v>
      </c>
      <c r="C545" s="40">
        <f t="shared" si="165"/>
        <v>9411.77</v>
      </c>
      <c r="D545" s="41">
        <f ca="1">IF(A545&lt;$B$1,VLOOKUP(A545,[1]DI!$A$4:$B$15000,2,FALSE),0)</f>
        <v>0</v>
      </c>
      <c r="E545" s="40">
        <f t="shared" ca="1" si="171"/>
        <v>0</v>
      </c>
      <c r="F545" s="42">
        <f t="shared" si="166"/>
        <v>1</v>
      </c>
      <c r="G545" s="43">
        <f t="shared" ca="1" si="172"/>
        <v>1</v>
      </c>
      <c r="H545" s="40">
        <f ca="1">TRUNC(PRODUCT(G$10:G544),15)</f>
        <v>1.09700391474874</v>
      </c>
      <c r="I545" s="40">
        <f t="shared" ca="1" si="173"/>
        <v>1.09255843368145</v>
      </c>
      <c r="J545" s="40">
        <f t="shared" ca="1" si="174"/>
        <v>1.00406887</v>
      </c>
      <c r="K545" s="42">
        <f t="shared" si="159"/>
        <v>1.95E-2</v>
      </c>
      <c r="L545" s="63">
        <f t="shared" si="156"/>
        <v>43941</v>
      </c>
      <c r="M545" s="64">
        <f t="shared" si="157"/>
        <v>32</v>
      </c>
      <c r="N545" s="44">
        <f t="shared" si="158"/>
        <v>33</v>
      </c>
      <c r="O545" s="40">
        <f t="shared" si="160"/>
        <v>1.002532194</v>
      </c>
      <c r="P545" s="65">
        <f t="shared" ca="1" si="161"/>
        <v>1.0066113670000001</v>
      </c>
      <c r="Q545" s="40">
        <f t="shared" ca="1" si="162"/>
        <v>62.22466558</v>
      </c>
      <c r="R545" s="44">
        <f>IF(VLOOKUP(A545,$Z$12:$AI$125,8)=VLOOKUP(A544,$Z$12:$AI$125,8),0,VLOOKUP(A545,Z$12:$AI$125,8))</f>
        <v>0</v>
      </c>
      <c r="S545" s="45">
        <f>IF(R545&gt;0,VLOOKUP(R545,Y$12:$AH$125,7),0)</f>
        <v>0</v>
      </c>
      <c r="T545" s="40">
        <f t="shared" si="167"/>
        <v>0</v>
      </c>
      <c r="U545" s="40">
        <f t="shared" ca="1" si="163"/>
        <v>62.22466558</v>
      </c>
      <c r="V545" s="46" t="str">
        <f t="shared" si="168"/>
        <v>J=</v>
      </c>
      <c r="W545" s="47">
        <f t="shared" si="169"/>
        <v>44032</v>
      </c>
      <c r="X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</row>
    <row r="546" spans="1:185" x14ac:dyDescent="0.15">
      <c r="A546" s="38">
        <f t="shared" si="164"/>
        <v>43990</v>
      </c>
      <c r="B546" s="39">
        <f t="shared" ca="1" si="170"/>
        <v>9473.9946655800013</v>
      </c>
      <c r="C546" s="40">
        <f t="shared" si="165"/>
        <v>9411.77</v>
      </c>
      <c r="D546" s="41">
        <f ca="1">IF(A546&lt;$B$1,VLOOKUP(A546,[1]DI!$A$4:$B$15000,2,FALSE),0)</f>
        <v>2.9000000000000005E-2</v>
      </c>
      <c r="E546" s="40">
        <f t="shared" ca="1" si="171"/>
        <v>1.1345000000000001E-4</v>
      </c>
      <c r="F546" s="42">
        <f t="shared" si="166"/>
        <v>1</v>
      </c>
      <c r="G546" s="43">
        <f t="shared" ca="1" si="172"/>
        <v>1.00011345</v>
      </c>
      <c r="H546" s="40">
        <f ca="1">TRUNC(PRODUCT(G$10:G545),15)</f>
        <v>1.09700391474874</v>
      </c>
      <c r="I546" s="40">
        <f t="shared" ca="1" si="173"/>
        <v>1.09255843368145</v>
      </c>
      <c r="J546" s="40">
        <f t="shared" ca="1" si="174"/>
        <v>1.00406887</v>
      </c>
      <c r="K546" s="42">
        <f t="shared" si="159"/>
        <v>1.95E-2</v>
      </c>
      <c r="L546" s="63">
        <f t="shared" si="156"/>
        <v>43941</v>
      </c>
      <c r="M546" s="64">
        <f t="shared" si="157"/>
        <v>33</v>
      </c>
      <c r="N546" s="44">
        <f t="shared" si="158"/>
        <v>33</v>
      </c>
      <c r="O546" s="40">
        <f t="shared" si="160"/>
        <v>1.002532194</v>
      </c>
      <c r="P546" s="65">
        <f t="shared" ca="1" si="161"/>
        <v>1.0066113670000001</v>
      </c>
      <c r="Q546" s="40">
        <f t="shared" ca="1" si="162"/>
        <v>62.22466558</v>
      </c>
      <c r="R546" s="44">
        <f>IF(VLOOKUP(A546,$Z$12:$AI$125,8)=VLOOKUP(A545,$Z$12:$AI$125,8),0,VLOOKUP(A546,Z$12:$AI$125,8))</f>
        <v>0</v>
      </c>
      <c r="S546" s="45">
        <f>IF(R546&gt;0,VLOOKUP(R546,Y$12:$AH$125,7),0)</f>
        <v>0</v>
      </c>
      <c r="T546" s="40">
        <f t="shared" si="167"/>
        <v>0</v>
      </c>
      <c r="U546" s="40">
        <f t="shared" ca="1" si="163"/>
        <v>62.22466558</v>
      </c>
      <c r="V546" s="46" t="str">
        <f t="shared" si="168"/>
        <v>J=</v>
      </c>
      <c r="W546" s="47">
        <f t="shared" si="169"/>
        <v>44032</v>
      </c>
      <c r="X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</row>
    <row r="547" spans="1:185" x14ac:dyDescent="0.15">
      <c r="A547" s="38">
        <f t="shared" si="164"/>
        <v>43991</v>
      </c>
      <c r="B547" s="39">
        <f t="shared" ca="1" si="170"/>
        <v>9475.7956360099997</v>
      </c>
      <c r="C547" s="40">
        <f t="shared" si="165"/>
        <v>9411.77</v>
      </c>
      <c r="D547" s="41">
        <f ca="1">IF(A547&lt;$B$1,VLOOKUP(A547,[1]DI!$A$4:$B$15000,2,FALSE),0)</f>
        <v>2.9000000000000005E-2</v>
      </c>
      <c r="E547" s="40">
        <f t="shared" ca="1" si="171"/>
        <v>1.1345000000000001E-4</v>
      </c>
      <c r="F547" s="42">
        <f t="shared" si="166"/>
        <v>1</v>
      </c>
      <c r="G547" s="43">
        <f t="shared" ca="1" si="172"/>
        <v>1.00011345</v>
      </c>
      <c r="H547" s="40">
        <f ca="1">TRUNC(PRODUCT(G$10:G546),15)</f>
        <v>1.09712836984287</v>
      </c>
      <c r="I547" s="40">
        <f t="shared" ca="1" si="173"/>
        <v>1.09255843368145</v>
      </c>
      <c r="J547" s="40">
        <f t="shared" ca="1" si="174"/>
        <v>1.0041827800000001</v>
      </c>
      <c r="K547" s="42">
        <f t="shared" si="159"/>
        <v>1.95E-2</v>
      </c>
      <c r="L547" s="63">
        <f t="shared" si="156"/>
        <v>43941</v>
      </c>
      <c r="M547" s="64">
        <f t="shared" si="157"/>
        <v>34</v>
      </c>
      <c r="N547" s="44">
        <f t="shared" si="158"/>
        <v>34</v>
      </c>
      <c r="O547" s="40">
        <f t="shared" si="160"/>
        <v>1.0026090270000001</v>
      </c>
      <c r="P547" s="65">
        <f t="shared" ca="1" si="161"/>
        <v>1.00680272</v>
      </c>
      <c r="Q547" s="40">
        <f t="shared" ca="1" si="162"/>
        <v>64.025636009999999</v>
      </c>
      <c r="R547" s="44">
        <f>IF(VLOOKUP(A547,$Z$12:$AI$125,8)=VLOOKUP(A546,$Z$12:$AI$125,8),0,VLOOKUP(A547,Z$12:$AI$125,8))</f>
        <v>0</v>
      </c>
      <c r="S547" s="45">
        <f>IF(R547&gt;0,VLOOKUP(R547,Y$12:$AH$125,7),0)</f>
        <v>0</v>
      </c>
      <c r="T547" s="40">
        <f t="shared" si="167"/>
        <v>0</v>
      </c>
      <c r="U547" s="40">
        <f t="shared" ca="1" si="163"/>
        <v>64.025636009999999</v>
      </c>
      <c r="V547" s="46" t="str">
        <f t="shared" si="168"/>
        <v>J=</v>
      </c>
      <c r="W547" s="47">
        <f t="shared" si="169"/>
        <v>44032</v>
      </c>
      <c r="X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</row>
    <row r="548" spans="1:185" x14ac:dyDescent="0.15">
      <c r="A548" s="38">
        <f t="shared" si="164"/>
        <v>43992</v>
      </c>
      <c r="B548" s="39">
        <f t="shared" ca="1" si="170"/>
        <v>9477.5970111400002</v>
      </c>
      <c r="C548" s="40">
        <f t="shared" si="165"/>
        <v>9411.77</v>
      </c>
      <c r="D548" s="41">
        <f ca="1">IF(A548&lt;$B$1,VLOOKUP(A548,[1]DI!$A$4:$B$15000,2,FALSE),0)</f>
        <v>2.9000000000000005E-2</v>
      </c>
      <c r="E548" s="40">
        <f t="shared" ca="1" si="171"/>
        <v>1.1345000000000001E-4</v>
      </c>
      <c r="F548" s="42">
        <f t="shared" si="166"/>
        <v>1</v>
      </c>
      <c r="G548" s="43">
        <f t="shared" ca="1" si="172"/>
        <v>1.00011345</v>
      </c>
      <c r="H548" s="40">
        <f ca="1">TRUNC(PRODUCT(G$10:G547),15)</f>
        <v>1.09725283905643</v>
      </c>
      <c r="I548" s="40">
        <f t="shared" ca="1" si="173"/>
        <v>1.09255843368145</v>
      </c>
      <c r="J548" s="40">
        <f t="shared" ca="1" si="174"/>
        <v>1.00429671</v>
      </c>
      <c r="K548" s="42">
        <f t="shared" si="159"/>
        <v>1.95E-2</v>
      </c>
      <c r="L548" s="63">
        <f t="shared" si="156"/>
        <v>43941</v>
      </c>
      <c r="M548" s="64">
        <f t="shared" si="157"/>
        <v>35</v>
      </c>
      <c r="N548" s="44">
        <f t="shared" si="158"/>
        <v>35</v>
      </c>
      <c r="O548" s="40">
        <f t="shared" si="160"/>
        <v>1.002685866</v>
      </c>
      <c r="P548" s="65">
        <f t="shared" ca="1" si="161"/>
        <v>1.006994116</v>
      </c>
      <c r="Q548" s="40">
        <f t="shared" ca="1" si="162"/>
        <v>65.827011139999996</v>
      </c>
      <c r="R548" s="44">
        <f>IF(VLOOKUP(A548,$Z$12:$AI$125,8)=VLOOKUP(A547,$Z$12:$AI$125,8),0,VLOOKUP(A548,Z$12:$AI$125,8))</f>
        <v>0</v>
      </c>
      <c r="S548" s="45">
        <f>IF(R548&gt;0,VLOOKUP(R548,Y$12:$AH$125,7),0)</f>
        <v>0</v>
      </c>
      <c r="T548" s="40">
        <f t="shared" si="167"/>
        <v>0</v>
      </c>
      <c r="U548" s="40">
        <f t="shared" ca="1" si="163"/>
        <v>65.827011139999996</v>
      </c>
      <c r="V548" s="46" t="str">
        <f t="shared" si="168"/>
        <v>J=</v>
      </c>
      <c r="W548" s="47">
        <f t="shared" si="169"/>
        <v>44032</v>
      </c>
      <c r="X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</row>
    <row r="549" spans="1:185" x14ac:dyDescent="0.15">
      <c r="A549" s="38">
        <f t="shared" si="164"/>
        <v>43993</v>
      </c>
      <c r="B549" s="39">
        <f t="shared" ca="1" si="170"/>
        <v>9479.3987062699998</v>
      </c>
      <c r="C549" s="40">
        <f t="shared" si="165"/>
        <v>9411.77</v>
      </c>
      <c r="D549" s="41">
        <f ca="1">IF(A549&lt;$B$1,VLOOKUP(A549,[1]DI!$A$4:$B$15000,2,FALSE),0)</f>
        <v>0</v>
      </c>
      <c r="E549" s="40">
        <f t="shared" ca="1" si="171"/>
        <v>0</v>
      </c>
      <c r="F549" s="42">
        <f t="shared" si="166"/>
        <v>1</v>
      </c>
      <c r="G549" s="43">
        <f t="shared" ca="1" si="172"/>
        <v>1</v>
      </c>
      <c r="H549" s="40">
        <f ca="1">TRUNC(PRODUCT(G$10:G548),15)</f>
        <v>1.0973773223910199</v>
      </c>
      <c r="I549" s="40">
        <f t="shared" ca="1" si="173"/>
        <v>1.09255843368145</v>
      </c>
      <c r="J549" s="40">
        <f t="shared" ca="1" si="174"/>
        <v>1.0044106500000001</v>
      </c>
      <c r="K549" s="42">
        <f t="shared" si="159"/>
        <v>1.95E-2</v>
      </c>
      <c r="L549" s="63">
        <f t="shared" si="156"/>
        <v>43941</v>
      </c>
      <c r="M549" s="64">
        <f t="shared" si="157"/>
        <v>35</v>
      </c>
      <c r="N549" s="44">
        <f t="shared" si="158"/>
        <v>36</v>
      </c>
      <c r="O549" s="40">
        <f t="shared" si="160"/>
        <v>1.0027627109999999</v>
      </c>
      <c r="P549" s="65">
        <f t="shared" ca="1" si="161"/>
        <v>1.0071855460000001</v>
      </c>
      <c r="Q549" s="40">
        <f t="shared" ca="1" si="162"/>
        <v>67.628706269999995</v>
      </c>
      <c r="R549" s="44">
        <f>IF(VLOOKUP(A549,$Z$12:$AI$125,8)=VLOOKUP(A548,$Z$12:$AI$125,8),0,VLOOKUP(A549,Z$12:$AI$125,8))</f>
        <v>0</v>
      </c>
      <c r="S549" s="45">
        <f>IF(R549&gt;0,VLOOKUP(R549,Y$12:$AH$125,7),0)</f>
        <v>0</v>
      </c>
      <c r="T549" s="40">
        <f t="shared" si="167"/>
        <v>0</v>
      </c>
      <c r="U549" s="40">
        <f t="shared" ca="1" si="163"/>
        <v>67.628706269999995</v>
      </c>
      <c r="V549" s="46" t="str">
        <f t="shared" si="168"/>
        <v>J=</v>
      </c>
      <c r="W549" s="47">
        <f t="shared" si="169"/>
        <v>44032</v>
      </c>
      <c r="X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</row>
    <row r="550" spans="1:185" x14ac:dyDescent="0.15">
      <c r="A550" s="38">
        <f t="shared" si="164"/>
        <v>43994</v>
      </c>
      <c r="B550" s="39">
        <f t="shared" ca="1" si="170"/>
        <v>9479.3987062699998</v>
      </c>
      <c r="C550" s="40">
        <f t="shared" si="165"/>
        <v>9411.77</v>
      </c>
      <c r="D550" s="41">
        <f ca="1">IF(A550&lt;$B$1,VLOOKUP(A550,[1]DI!$A$4:$B$15000,2,FALSE),0)</f>
        <v>2.9000000000000005E-2</v>
      </c>
      <c r="E550" s="40">
        <f t="shared" ca="1" si="171"/>
        <v>1.1345000000000001E-4</v>
      </c>
      <c r="F550" s="42">
        <f t="shared" si="166"/>
        <v>1</v>
      </c>
      <c r="G550" s="43">
        <f t="shared" ca="1" si="172"/>
        <v>1.00011345</v>
      </c>
      <c r="H550" s="40">
        <f ca="1">TRUNC(PRODUCT(G$10:G549),15)</f>
        <v>1.0973773223910199</v>
      </c>
      <c r="I550" s="40">
        <f t="shared" ca="1" si="173"/>
        <v>1.09255843368145</v>
      </c>
      <c r="J550" s="40">
        <f t="shared" ca="1" si="174"/>
        <v>1.0044106500000001</v>
      </c>
      <c r="K550" s="42">
        <f t="shared" si="159"/>
        <v>1.95E-2</v>
      </c>
      <c r="L550" s="63">
        <f t="shared" si="156"/>
        <v>43941</v>
      </c>
      <c r="M550" s="64">
        <f t="shared" si="157"/>
        <v>36</v>
      </c>
      <c r="N550" s="44">
        <f t="shared" si="158"/>
        <v>36</v>
      </c>
      <c r="O550" s="40">
        <f t="shared" si="160"/>
        <v>1.0027627109999999</v>
      </c>
      <c r="P550" s="65">
        <f t="shared" ca="1" si="161"/>
        <v>1.0071855460000001</v>
      </c>
      <c r="Q550" s="40">
        <f t="shared" ca="1" si="162"/>
        <v>67.628706269999995</v>
      </c>
      <c r="R550" s="44">
        <f>IF(VLOOKUP(A550,$Z$12:$AI$125,8)=VLOOKUP(A549,$Z$12:$AI$125,8),0,VLOOKUP(A550,Z$12:$AI$125,8))</f>
        <v>0</v>
      </c>
      <c r="S550" s="45">
        <f>IF(R550&gt;0,VLOOKUP(R550,Y$12:$AH$125,7),0)</f>
        <v>0</v>
      </c>
      <c r="T550" s="40">
        <f t="shared" si="167"/>
        <v>0</v>
      </c>
      <c r="U550" s="40">
        <f t="shared" ca="1" si="163"/>
        <v>67.628706269999995</v>
      </c>
      <c r="V550" s="46" t="str">
        <f t="shared" si="168"/>
        <v>J=</v>
      </c>
      <c r="W550" s="47">
        <f t="shared" si="169"/>
        <v>44032</v>
      </c>
      <c r="X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</row>
    <row r="551" spans="1:185" x14ac:dyDescent="0.15">
      <c r="A551" s="38">
        <f t="shared" si="164"/>
        <v>43995</v>
      </c>
      <c r="B551" s="39">
        <f t="shared" ca="1" si="170"/>
        <v>9481.2007214000005</v>
      </c>
      <c r="C551" s="40">
        <f t="shared" si="165"/>
        <v>9411.77</v>
      </c>
      <c r="D551" s="41">
        <f ca="1">IF(A551&lt;$B$1,VLOOKUP(A551,[1]DI!$A$4:$B$15000,2,FALSE),0)</f>
        <v>0</v>
      </c>
      <c r="E551" s="40">
        <f t="shared" ca="1" si="171"/>
        <v>0</v>
      </c>
      <c r="F551" s="42">
        <f t="shared" si="166"/>
        <v>1</v>
      </c>
      <c r="G551" s="43">
        <f t="shared" ca="1" si="172"/>
        <v>1</v>
      </c>
      <c r="H551" s="40">
        <f ca="1">TRUNC(PRODUCT(G$10:G550),15)</f>
        <v>1.09750181984824</v>
      </c>
      <c r="I551" s="40">
        <f t="shared" ca="1" si="173"/>
        <v>1.09255843368145</v>
      </c>
      <c r="J551" s="40">
        <f t="shared" ca="1" si="174"/>
        <v>1.0045246000000001</v>
      </c>
      <c r="K551" s="42">
        <f t="shared" si="159"/>
        <v>1.95E-2</v>
      </c>
      <c r="L551" s="63">
        <f t="shared" si="156"/>
        <v>43941</v>
      </c>
      <c r="M551" s="64">
        <f t="shared" si="157"/>
        <v>36</v>
      </c>
      <c r="N551" s="44">
        <f t="shared" si="158"/>
        <v>37</v>
      </c>
      <c r="O551" s="40">
        <f t="shared" si="160"/>
        <v>1.0028395619999999</v>
      </c>
      <c r="P551" s="65">
        <f t="shared" ca="1" si="161"/>
        <v>1.0073770099999999</v>
      </c>
      <c r="Q551" s="40">
        <f t="shared" ca="1" si="162"/>
        <v>69.430721399999996</v>
      </c>
      <c r="R551" s="44">
        <f>IF(VLOOKUP(A551,$Z$12:$AI$125,8)=VLOOKUP(A550,$Z$12:$AI$125,8),0,VLOOKUP(A551,Z$12:$AI$125,8))</f>
        <v>0</v>
      </c>
      <c r="S551" s="45">
        <f>IF(R551&gt;0,VLOOKUP(R551,Y$12:$AH$125,7),0)</f>
        <v>0</v>
      </c>
      <c r="T551" s="40">
        <f t="shared" si="167"/>
        <v>0</v>
      </c>
      <c r="U551" s="40">
        <f t="shared" ca="1" si="163"/>
        <v>69.430721399999996</v>
      </c>
      <c r="V551" s="46" t="str">
        <f t="shared" si="168"/>
        <v>J=</v>
      </c>
      <c r="W551" s="47">
        <f t="shared" si="169"/>
        <v>44032</v>
      </c>
      <c r="X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</row>
    <row r="552" spans="1:185" x14ac:dyDescent="0.15">
      <c r="A552" s="38">
        <f t="shared" si="164"/>
        <v>43996</v>
      </c>
      <c r="B552" s="39">
        <f t="shared" ca="1" si="170"/>
        <v>9481.2007214000005</v>
      </c>
      <c r="C552" s="40">
        <f t="shared" si="165"/>
        <v>9411.77</v>
      </c>
      <c r="D552" s="41">
        <f ca="1">IF(A552&lt;$B$1,VLOOKUP(A552,[1]DI!$A$4:$B$15000,2,FALSE),0)</f>
        <v>0</v>
      </c>
      <c r="E552" s="40">
        <f t="shared" ca="1" si="171"/>
        <v>0</v>
      </c>
      <c r="F552" s="42">
        <f t="shared" si="166"/>
        <v>1</v>
      </c>
      <c r="G552" s="43">
        <f t="shared" ca="1" si="172"/>
        <v>1</v>
      </c>
      <c r="H552" s="40">
        <f ca="1">TRUNC(PRODUCT(G$10:G551),15)</f>
        <v>1.09750181984824</v>
      </c>
      <c r="I552" s="40">
        <f t="shared" ca="1" si="173"/>
        <v>1.09255843368145</v>
      </c>
      <c r="J552" s="40">
        <f t="shared" ca="1" si="174"/>
        <v>1.0045246000000001</v>
      </c>
      <c r="K552" s="42">
        <f t="shared" si="159"/>
        <v>1.95E-2</v>
      </c>
      <c r="L552" s="63">
        <f t="shared" si="156"/>
        <v>43941</v>
      </c>
      <c r="M552" s="64">
        <f t="shared" si="157"/>
        <v>36</v>
      </c>
      <c r="N552" s="44">
        <f t="shared" si="158"/>
        <v>37</v>
      </c>
      <c r="O552" s="40">
        <f t="shared" si="160"/>
        <v>1.0028395619999999</v>
      </c>
      <c r="P552" s="65">
        <f t="shared" ca="1" si="161"/>
        <v>1.0073770099999999</v>
      </c>
      <c r="Q552" s="40">
        <f t="shared" ca="1" si="162"/>
        <v>69.430721399999996</v>
      </c>
      <c r="R552" s="44">
        <f>IF(VLOOKUP(A552,$Z$12:$AI$125,8)=VLOOKUP(A551,$Z$12:$AI$125,8),0,VLOOKUP(A552,Z$12:$AI$125,8))</f>
        <v>0</v>
      </c>
      <c r="S552" s="45">
        <f>IF(R552&gt;0,VLOOKUP(R552,Y$12:$AH$125,7),0)</f>
        <v>0</v>
      </c>
      <c r="T552" s="40">
        <f t="shared" si="167"/>
        <v>0</v>
      </c>
      <c r="U552" s="40">
        <f t="shared" ca="1" si="163"/>
        <v>69.430721399999996</v>
      </c>
      <c r="V552" s="46" t="str">
        <f t="shared" si="168"/>
        <v>J=</v>
      </c>
      <c r="W552" s="47">
        <f t="shared" si="169"/>
        <v>44032</v>
      </c>
      <c r="X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</row>
    <row r="553" spans="1:185" x14ac:dyDescent="0.15">
      <c r="A553" s="38">
        <f t="shared" si="164"/>
        <v>43997</v>
      </c>
      <c r="B553" s="39">
        <f t="shared" ca="1" si="170"/>
        <v>9481.2007214000005</v>
      </c>
      <c r="C553" s="40">
        <f t="shared" si="165"/>
        <v>9411.77</v>
      </c>
      <c r="D553" s="41">
        <f ca="1">IF(A553&lt;$B$1,VLOOKUP(A553,[1]DI!$A$4:$B$15000,2,FALSE),0)</f>
        <v>2.9000000000000005E-2</v>
      </c>
      <c r="E553" s="40">
        <f t="shared" ca="1" si="171"/>
        <v>1.1345000000000001E-4</v>
      </c>
      <c r="F553" s="42">
        <f t="shared" si="166"/>
        <v>1</v>
      </c>
      <c r="G553" s="43">
        <f t="shared" ca="1" si="172"/>
        <v>1.00011345</v>
      </c>
      <c r="H553" s="40">
        <f ca="1">TRUNC(PRODUCT(G$10:G552),15)</f>
        <v>1.09750181984824</v>
      </c>
      <c r="I553" s="40">
        <f t="shared" ca="1" si="173"/>
        <v>1.09255843368145</v>
      </c>
      <c r="J553" s="40">
        <f t="shared" ca="1" si="174"/>
        <v>1.0045246000000001</v>
      </c>
      <c r="K553" s="42">
        <f t="shared" si="159"/>
        <v>1.95E-2</v>
      </c>
      <c r="L553" s="63">
        <f t="shared" si="156"/>
        <v>43941</v>
      </c>
      <c r="M553" s="64">
        <f t="shared" si="157"/>
        <v>37</v>
      </c>
      <c r="N553" s="44">
        <f t="shared" si="158"/>
        <v>37</v>
      </c>
      <c r="O553" s="40">
        <f t="shared" si="160"/>
        <v>1.0028395619999999</v>
      </c>
      <c r="P553" s="65">
        <f t="shared" ca="1" si="161"/>
        <v>1.0073770099999999</v>
      </c>
      <c r="Q553" s="40">
        <f t="shared" ca="1" si="162"/>
        <v>69.430721399999996</v>
      </c>
      <c r="R553" s="44">
        <f>IF(VLOOKUP(A553,$Z$12:$AI$125,8)=VLOOKUP(A552,$Z$12:$AI$125,8),0,VLOOKUP(A553,Z$12:$AI$125,8))</f>
        <v>0</v>
      </c>
      <c r="S553" s="45">
        <f>IF(R553&gt;0,VLOOKUP(R553,Y$12:$AH$125,7),0)</f>
        <v>0</v>
      </c>
      <c r="T553" s="40">
        <f t="shared" si="167"/>
        <v>0</v>
      </c>
      <c r="U553" s="40">
        <f t="shared" ca="1" si="163"/>
        <v>69.430721399999996</v>
      </c>
      <c r="V553" s="46" t="str">
        <f t="shared" si="168"/>
        <v>J=</v>
      </c>
      <c r="W553" s="47">
        <f t="shared" si="169"/>
        <v>44032</v>
      </c>
      <c r="X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</row>
    <row r="554" spans="1:185" x14ac:dyDescent="0.15">
      <c r="A554" s="38">
        <f t="shared" si="164"/>
        <v>43998</v>
      </c>
      <c r="B554" s="39">
        <f t="shared" ca="1" si="170"/>
        <v>9483.0030377100011</v>
      </c>
      <c r="C554" s="40">
        <f t="shared" si="165"/>
        <v>9411.77</v>
      </c>
      <c r="D554" s="41">
        <f ca="1">IF(A554&lt;$B$1,VLOOKUP(A554,[1]DI!$A$4:$B$15000,2,FALSE),0)</f>
        <v>2.9000000000000005E-2</v>
      </c>
      <c r="E554" s="40">
        <f t="shared" ca="1" si="171"/>
        <v>1.1345000000000001E-4</v>
      </c>
      <c r="F554" s="42">
        <f t="shared" si="166"/>
        <v>1</v>
      </c>
      <c r="G554" s="43">
        <f t="shared" ca="1" si="172"/>
        <v>1.00011345</v>
      </c>
      <c r="H554" s="40">
        <f ca="1">TRUNC(PRODUCT(G$10:G553),15)</f>
        <v>1.0976263314296999</v>
      </c>
      <c r="I554" s="40">
        <f t="shared" ca="1" si="173"/>
        <v>1.09255843368145</v>
      </c>
      <c r="J554" s="40">
        <f t="shared" ca="1" si="174"/>
        <v>1.0046385600000001</v>
      </c>
      <c r="K554" s="42">
        <f t="shared" si="159"/>
        <v>1.95E-2</v>
      </c>
      <c r="L554" s="63">
        <f t="shared" si="156"/>
        <v>43941</v>
      </c>
      <c r="M554" s="64">
        <f t="shared" si="157"/>
        <v>38</v>
      </c>
      <c r="N554" s="44">
        <f t="shared" si="158"/>
        <v>38</v>
      </c>
      <c r="O554" s="40">
        <f t="shared" si="160"/>
        <v>1.0029164180000001</v>
      </c>
      <c r="P554" s="65">
        <f t="shared" ca="1" si="161"/>
        <v>1.0075685059999999</v>
      </c>
      <c r="Q554" s="40">
        <f t="shared" ca="1" si="162"/>
        <v>71.233037710000005</v>
      </c>
      <c r="R554" s="44">
        <f>IF(VLOOKUP(A554,$Z$12:$AI$125,8)=VLOOKUP(A553,$Z$12:$AI$125,8),0,VLOOKUP(A554,Z$12:$AI$125,8))</f>
        <v>0</v>
      </c>
      <c r="S554" s="45">
        <f>IF(R554&gt;0,VLOOKUP(R554,Y$12:$AH$125,7),0)</f>
        <v>0</v>
      </c>
      <c r="T554" s="40">
        <f t="shared" si="167"/>
        <v>0</v>
      </c>
      <c r="U554" s="40">
        <f t="shared" ca="1" si="163"/>
        <v>71.233037710000005</v>
      </c>
      <c r="V554" s="46" t="str">
        <f t="shared" si="168"/>
        <v>J=</v>
      </c>
      <c r="W554" s="47">
        <f t="shared" si="169"/>
        <v>44032</v>
      </c>
      <c r="X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</row>
    <row r="555" spans="1:185" x14ac:dyDescent="0.15">
      <c r="A555" s="38">
        <f t="shared" si="164"/>
        <v>43999</v>
      </c>
      <c r="B555" s="39">
        <f t="shared" ca="1" si="170"/>
        <v>9484.8057775500001</v>
      </c>
      <c r="C555" s="40">
        <f t="shared" si="165"/>
        <v>9411.77</v>
      </c>
      <c r="D555" s="41">
        <f ca="1">IF(A555&lt;$B$1,VLOOKUP(A555,[1]DI!$A$4:$B$15000,2,FALSE),0)</f>
        <v>2.9000000000000005E-2</v>
      </c>
      <c r="E555" s="40">
        <f t="shared" ca="1" si="171"/>
        <v>1.1345000000000001E-4</v>
      </c>
      <c r="F555" s="42">
        <f t="shared" si="166"/>
        <v>1</v>
      </c>
      <c r="G555" s="43">
        <f t="shared" ca="1" si="172"/>
        <v>1.00011345</v>
      </c>
      <c r="H555" s="40">
        <f ca="1">TRUNC(PRODUCT(G$10:G554),15)</f>
        <v>1.097750857137</v>
      </c>
      <c r="I555" s="40">
        <f t="shared" ca="1" si="173"/>
        <v>1.09255843368145</v>
      </c>
      <c r="J555" s="40">
        <f t="shared" ca="1" si="174"/>
        <v>1.0047525399999999</v>
      </c>
      <c r="K555" s="42">
        <f t="shared" si="159"/>
        <v>1.95E-2</v>
      </c>
      <c r="L555" s="63">
        <f t="shared" si="156"/>
        <v>43941</v>
      </c>
      <c r="M555" s="64">
        <f t="shared" si="157"/>
        <v>39</v>
      </c>
      <c r="N555" s="44">
        <f t="shared" si="158"/>
        <v>39</v>
      </c>
      <c r="O555" s="40">
        <f t="shared" si="160"/>
        <v>1.002993281</v>
      </c>
      <c r="P555" s="65">
        <f t="shared" ca="1" si="161"/>
        <v>1.0077600470000001</v>
      </c>
      <c r="Q555" s="40">
        <f t="shared" ca="1" si="162"/>
        <v>73.035777550000006</v>
      </c>
      <c r="R555" s="44">
        <f>IF(VLOOKUP(A555,$Z$12:$AI$125,8)=VLOOKUP(A554,$Z$12:$AI$125,8),0,VLOOKUP(A555,Z$12:$AI$125,8))</f>
        <v>0</v>
      </c>
      <c r="S555" s="45">
        <f>IF(R555&gt;0,VLOOKUP(R555,Y$12:$AH$125,7),0)</f>
        <v>0</v>
      </c>
      <c r="T555" s="40">
        <f t="shared" si="167"/>
        <v>0</v>
      </c>
      <c r="U555" s="40">
        <f t="shared" ca="1" si="163"/>
        <v>73.035777550000006</v>
      </c>
      <c r="V555" s="46" t="str">
        <f t="shared" si="168"/>
        <v>J=</v>
      </c>
      <c r="W555" s="47">
        <f t="shared" si="169"/>
        <v>44032</v>
      </c>
      <c r="X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</row>
    <row r="556" spans="1:185" x14ac:dyDescent="0.15">
      <c r="A556" s="38">
        <f t="shared" si="164"/>
        <v>44000</v>
      </c>
      <c r="B556" s="39">
        <f t="shared" ca="1" si="170"/>
        <v>9486.6088185600001</v>
      </c>
      <c r="C556" s="40">
        <f t="shared" si="165"/>
        <v>9411.77</v>
      </c>
      <c r="D556" s="41">
        <f ca="1">IF(A556&lt;$B$1,VLOOKUP(A556,[1]DI!$A$4:$B$15000,2,FALSE),0)</f>
        <v>2.1500000000000005E-2</v>
      </c>
      <c r="E556" s="40">
        <f t="shared" ca="1" si="171"/>
        <v>8.4419999999999995E-5</v>
      </c>
      <c r="F556" s="42">
        <f t="shared" si="166"/>
        <v>1</v>
      </c>
      <c r="G556" s="43">
        <f t="shared" ca="1" si="172"/>
        <v>1.0000844200000001</v>
      </c>
      <c r="H556" s="40">
        <f ca="1">TRUNC(PRODUCT(G$10:G555),15)</f>
        <v>1.0978753969717501</v>
      </c>
      <c r="I556" s="40">
        <f t="shared" ca="1" si="173"/>
        <v>1.09255843368145</v>
      </c>
      <c r="J556" s="40">
        <f t="shared" ca="1" si="174"/>
        <v>1.0048665299999999</v>
      </c>
      <c r="K556" s="42">
        <f t="shared" si="159"/>
        <v>1.95E-2</v>
      </c>
      <c r="L556" s="63">
        <f t="shared" si="156"/>
        <v>43941</v>
      </c>
      <c r="M556" s="64">
        <f t="shared" si="157"/>
        <v>40</v>
      </c>
      <c r="N556" s="44">
        <f t="shared" si="158"/>
        <v>40</v>
      </c>
      <c r="O556" s="40">
        <f t="shared" si="160"/>
        <v>1.003070149</v>
      </c>
      <c r="P556" s="65">
        <f t="shared" ca="1" si="161"/>
        <v>1.00795162</v>
      </c>
      <c r="Q556" s="40">
        <f t="shared" ca="1" si="162"/>
        <v>74.838818560000007</v>
      </c>
      <c r="R556" s="44">
        <f>IF(VLOOKUP(A556,$Z$12:$AI$125,8)=VLOOKUP(A555,$Z$12:$AI$125,8),0,VLOOKUP(A556,Z$12:$AI$125,8))</f>
        <v>0</v>
      </c>
      <c r="S556" s="45">
        <f>IF(R556&gt;0,VLOOKUP(R556,Y$12:$AH$125,7),0)</f>
        <v>0</v>
      </c>
      <c r="T556" s="40">
        <f t="shared" si="167"/>
        <v>0</v>
      </c>
      <c r="U556" s="40">
        <f t="shared" ca="1" si="163"/>
        <v>74.838818560000007</v>
      </c>
      <c r="V556" s="46" t="str">
        <f t="shared" si="168"/>
        <v>J=</v>
      </c>
      <c r="W556" s="47">
        <f t="shared" si="169"/>
        <v>44032</v>
      </c>
      <c r="X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</row>
    <row r="557" spans="1:185" x14ac:dyDescent="0.15">
      <c r="A557" s="38">
        <f t="shared" si="164"/>
        <v>44001</v>
      </c>
      <c r="B557" s="39">
        <f t="shared" ca="1" si="170"/>
        <v>9488.1367817700011</v>
      </c>
      <c r="C557" s="40">
        <f t="shared" si="165"/>
        <v>9411.77</v>
      </c>
      <c r="D557" s="41">
        <f ca="1">IF(A557&lt;$B$1,VLOOKUP(A557,[1]DI!$A$4:$B$15000,2,FALSE),0)</f>
        <v>2.1500000000000005E-2</v>
      </c>
      <c r="E557" s="40">
        <f t="shared" ca="1" si="171"/>
        <v>8.4419999999999995E-5</v>
      </c>
      <c r="F557" s="42">
        <f t="shared" si="166"/>
        <v>1</v>
      </c>
      <c r="G557" s="43">
        <f t="shared" ca="1" si="172"/>
        <v>1.0000844200000001</v>
      </c>
      <c r="H557" s="40">
        <f ca="1">TRUNC(PRODUCT(G$10:G556),15)</f>
        <v>1.09796807961276</v>
      </c>
      <c r="I557" s="40">
        <f t="shared" ca="1" si="173"/>
        <v>1.09255843368145</v>
      </c>
      <c r="J557" s="40">
        <f t="shared" ca="1" si="174"/>
        <v>1.00495136</v>
      </c>
      <c r="K557" s="42">
        <f t="shared" si="159"/>
        <v>1.95E-2</v>
      </c>
      <c r="L557" s="63">
        <f t="shared" si="156"/>
        <v>43941</v>
      </c>
      <c r="M557" s="64">
        <f t="shared" si="157"/>
        <v>41</v>
      </c>
      <c r="N557" s="44">
        <f t="shared" si="158"/>
        <v>41</v>
      </c>
      <c r="O557" s="40">
        <f t="shared" si="160"/>
        <v>1.003147024</v>
      </c>
      <c r="P557" s="65">
        <f t="shared" ca="1" si="161"/>
        <v>1.008113966</v>
      </c>
      <c r="Q557" s="40">
        <f t="shared" ca="1" si="162"/>
        <v>76.366781770000003</v>
      </c>
      <c r="R557" s="44">
        <f>IF(VLOOKUP(A557,$Z$12:$AI$125,8)=VLOOKUP(A556,$Z$12:$AI$125,8),0,VLOOKUP(A557,Z$12:$AI$125,8))</f>
        <v>0</v>
      </c>
      <c r="S557" s="45">
        <f>IF(R557&gt;0,VLOOKUP(R557,Y$12:$AH$125,7),0)</f>
        <v>0</v>
      </c>
      <c r="T557" s="40">
        <f t="shared" si="167"/>
        <v>0</v>
      </c>
      <c r="U557" s="40">
        <f t="shared" ca="1" si="163"/>
        <v>76.366781770000003</v>
      </c>
      <c r="V557" s="46" t="str">
        <f t="shared" si="168"/>
        <v>J=</v>
      </c>
      <c r="W557" s="47">
        <f t="shared" si="169"/>
        <v>44032</v>
      </c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</row>
    <row r="558" spans="1:185" x14ac:dyDescent="0.15">
      <c r="A558" s="38">
        <f t="shared" si="164"/>
        <v>44002</v>
      </c>
      <c r="B558" s="39">
        <f t="shared" ca="1" si="170"/>
        <v>9489.6649144000003</v>
      </c>
      <c r="C558" s="40">
        <f t="shared" si="165"/>
        <v>9411.77</v>
      </c>
      <c r="D558" s="41">
        <f ca="1">IF(A558&lt;$B$1,VLOOKUP(A558,[1]DI!$A$4:$B$15000,2,FALSE),0)</f>
        <v>0</v>
      </c>
      <c r="E558" s="40">
        <f t="shared" ca="1" si="171"/>
        <v>0</v>
      </c>
      <c r="F558" s="42">
        <f t="shared" si="166"/>
        <v>1</v>
      </c>
      <c r="G558" s="43">
        <f t="shared" ca="1" si="172"/>
        <v>1</v>
      </c>
      <c r="H558" s="40">
        <f ca="1">TRUNC(PRODUCT(G$10:G557),15)</f>
        <v>1.09806077007804</v>
      </c>
      <c r="I558" s="40">
        <f t="shared" ca="1" si="173"/>
        <v>1.09255843368145</v>
      </c>
      <c r="J558" s="40">
        <f t="shared" ca="1" si="174"/>
        <v>1.00503619</v>
      </c>
      <c r="K558" s="42">
        <f t="shared" si="159"/>
        <v>1.95E-2</v>
      </c>
      <c r="L558" s="63">
        <f t="shared" si="156"/>
        <v>43941</v>
      </c>
      <c r="M558" s="64">
        <f t="shared" si="157"/>
        <v>41</v>
      </c>
      <c r="N558" s="44">
        <f t="shared" si="158"/>
        <v>42</v>
      </c>
      <c r="O558" s="40">
        <f t="shared" si="160"/>
        <v>1.0032239039999999</v>
      </c>
      <c r="P558" s="65">
        <f t="shared" ca="1" si="161"/>
        <v>1.0082763299999999</v>
      </c>
      <c r="Q558" s="40">
        <f t="shared" ca="1" si="162"/>
        <v>77.894914400000005</v>
      </c>
      <c r="R558" s="44">
        <f>IF(VLOOKUP(A558,$Z$12:$AI$125,8)=VLOOKUP(A557,$Z$12:$AI$125,8),0,VLOOKUP(A558,Z$12:$AI$125,8))</f>
        <v>0</v>
      </c>
      <c r="S558" s="45">
        <f>IF(R558&gt;0,VLOOKUP(R558,Y$12:$AH$125,7),0)</f>
        <v>0</v>
      </c>
      <c r="T558" s="40">
        <f t="shared" si="167"/>
        <v>0</v>
      </c>
      <c r="U558" s="40">
        <f t="shared" ca="1" si="163"/>
        <v>77.894914400000005</v>
      </c>
      <c r="V558" s="46" t="str">
        <f t="shared" si="168"/>
        <v>J=</v>
      </c>
      <c r="W558" s="47">
        <f t="shared" si="169"/>
        <v>44032</v>
      </c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</row>
    <row r="559" spans="1:185" x14ac:dyDescent="0.15">
      <c r="A559" s="38">
        <f t="shared" si="164"/>
        <v>44003</v>
      </c>
      <c r="B559" s="39">
        <f t="shared" ca="1" si="170"/>
        <v>9489.6649144000003</v>
      </c>
      <c r="C559" s="40">
        <f t="shared" si="165"/>
        <v>9411.77</v>
      </c>
      <c r="D559" s="41">
        <f ca="1">IF(A559&lt;$B$1,VLOOKUP(A559,[1]DI!$A$4:$B$15000,2,FALSE),0)</f>
        <v>0</v>
      </c>
      <c r="E559" s="40">
        <f t="shared" ca="1" si="171"/>
        <v>0</v>
      </c>
      <c r="F559" s="42">
        <f t="shared" si="166"/>
        <v>1</v>
      </c>
      <c r="G559" s="43">
        <f t="shared" ca="1" si="172"/>
        <v>1</v>
      </c>
      <c r="H559" s="40">
        <f ca="1">TRUNC(PRODUCT(G$10:G558),15)</f>
        <v>1.09806077007804</v>
      </c>
      <c r="I559" s="40">
        <f t="shared" ca="1" si="173"/>
        <v>1.09255843368145</v>
      </c>
      <c r="J559" s="40">
        <f t="shared" ca="1" si="174"/>
        <v>1.00503619</v>
      </c>
      <c r="K559" s="42">
        <f t="shared" si="159"/>
        <v>1.95E-2</v>
      </c>
      <c r="L559" s="63">
        <f t="shared" si="156"/>
        <v>43941</v>
      </c>
      <c r="M559" s="64">
        <f t="shared" si="157"/>
        <v>41</v>
      </c>
      <c r="N559" s="44">
        <f t="shared" si="158"/>
        <v>42</v>
      </c>
      <c r="O559" s="40">
        <f t="shared" si="160"/>
        <v>1.0032239039999999</v>
      </c>
      <c r="P559" s="65">
        <f t="shared" ca="1" si="161"/>
        <v>1.0082763299999999</v>
      </c>
      <c r="Q559" s="40">
        <f t="shared" ca="1" si="162"/>
        <v>77.894914400000005</v>
      </c>
      <c r="R559" s="44">
        <f>IF(VLOOKUP(A559,$Z$12:$AI$125,8)=VLOOKUP(A558,$Z$12:$AI$125,8),0,VLOOKUP(A559,Z$12:$AI$125,8))</f>
        <v>0</v>
      </c>
      <c r="S559" s="45">
        <f>IF(R559&gt;0,VLOOKUP(R559,Y$12:$AH$125,7),0)</f>
        <v>0</v>
      </c>
      <c r="T559" s="40">
        <f t="shared" si="167"/>
        <v>0</v>
      </c>
      <c r="U559" s="40">
        <f t="shared" ca="1" si="163"/>
        <v>77.894914400000005</v>
      </c>
      <c r="V559" s="46" t="str">
        <f t="shared" si="168"/>
        <v>J=</v>
      </c>
      <c r="W559" s="47">
        <f t="shared" si="169"/>
        <v>44032</v>
      </c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</row>
    <row r="560" spans="1:185" x14ac:dyDescent="0.15">
      <c r="A560" s="38">
        <f t="shared" si="164"/>
        <v>44004</v>
      </c>
      <c r="B560" s="39">
        <f t="shared" ca="1" si="170"/>
        <v>9489.6649144000003</v>
      </c>
      <c r="C560" s="40">
        <f t="shared" si="165"/>
        <v>9411.77</v>
      </c>
      <c r="D560" s="41">
        <f ca="1">IF(A560&lt;$B$1,VLOOKUP(A560,[1]DI!$A$4:$B$15000,2,FALSE),0)</f>
        <v>2.1500000000000005E-2</v>
      </c>
      <c r="E560" s="40">
        <f t="shared" ca="1" si="171"/>
        <v>8.4419999999999995E-5</v>
      </c>
      <c r="F560" s="42">
        <f t="shared" si="166"/>
        <v>1</v>
      </c>
      <c r="G560" s="43">
        <f t="shared" ca="1" si="172"/>
        <v>1.0000844200000001</v>
      </c>
      <c r="H560" s="40">
        <f ca="1">TRUNC(PRODUCT(G$10:G559),15)</f>
        <v>1.09806077007804</v>
      </c>
      <c r="I560" s="40">
        <f t="shared" ca="1" si="173"/>
        <v>1.09255843368145</v>
      </c>
      <c r="J560" s="40">
        <f t="shared" ca="1" si="174"/>
        <v>1.00503619</v>
      </c>
      <c r="K560" s="42">
        <f t="shared" si="159"/>
        <v>1.95E-2</v>
      </c>
      <c r="L560" s="63">
        <f t="shared" si="156"/>
        <v>43941</v>
      </c>
      <c r="M560" s="64">
        <f t="shared" si="157"/>
        <v>42</v>
      </c>
      <c r="N560" s="44">
        <f t="shared" si="158"/>
        <v>42</v>
      </c>
      <c r="O560" s="40">
        <f t="shared" si="160"/>
        <v>1.0032239039999999</v>
      </c>
      <c r="P560" s="65">
        <f t="shared" ca="1" si="161"/>
        <v>1.0082763299999999</v>
      </c>
      <c r="Q560" s="40">
        <f t="shared" ca="1" si="162"/>
        <v>77.894914400000005</v>
      </c>
      <c r="R560" s="44">
        <f>IF(VLOOKUP(A560,$Z$12:$AI$125,8)=VLOOKUP(A559,$Z$12:$AI$125,8),0,VLOOKUP(A560,Z$12:$AI$125,8))</f>
        <v>0</v>
      </c>
      <c r="S560" s="45">
        <f>IF(R560&gt;0,VLOOKUP(R560,Y$12:$AH$125,7),0)</f>
        <v>0</v>
      </c>
      <c r="T560" s="40">
        <f t="shared" si="167"/>
        <v>0</v>
      </c>
      <c r="U560" s="40">
        <f t="shared" ca="1" si="163"/>
        <v>77.894914400000005</v>
      </c>
      <c r="V560" s="46" t="str">
        <f t="shared" si="168"/>
        <v>J=</v>
      </c>
      <c r="W560" s="47">
        <f t="shared" si="169"/>
        <v>44032</v>
      </c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</row>
    <row r="561" spans="1:182" x14ac:dyDescent="0.15">
      <c r="A561" s="38">
        <f t="shared" si="164"/>
        <v>44005</v>
      </c>
      <c r="B561" s="39">
        <f t="shared" ca="1" si="170"/>
        <v>9491.1934140800004</v>
      </c>
      <c r="C561" s="40">
        <f t="shared" si="165"/>
        <v>9411.77</v>
      </c>
      <c r="D561" s="41">
        <f ca="1">IF(A561&lt;$B$1,VLOOKUP(A561,[1]DI!$A$4:$B$15000,2,FALSE),0)</f>
        <v>2.1500000000000005E-2</v>
      </c>
      <c r="E561" s="40">
        <f t="shared" ca="1" si="171"/>
        <v>8.4419999999999995E-5</v>
      </c>
      <c r="F561" s="42">
        <f t="shared" si="166"/>
        <v>1</v>
      </c>
      <c r="G561" s="43">
        <f t="shared" ca="1" si="172"/>
        <v>1.0000844200000001</v>
      </c>
      <c r="H561" s="40">
        <f ca="1">TRUNC(PRODUCT(G$10:G560),15)</f>
        <v>1.0981534683682499</v>
      </c>
      <c r="I561" s="40">
        <f t="shared" ca="1" si="173"/>
        <v>1.09255843368145</v>
      </c>
      <c r="J561" s="40">
        <f t="shared" ca="1" si="174"/>
        <v>1.0051210399999999</v>
      </c>
      <c r="K561" s="42">
        <f t="shared" si="159"/>
        <v>1.95E-2</v>
      </c>
      <c r="L561" s="63">
        <f t="shared" si="156"/>
        <v>43941</v>
      </c>
      <c r="M561" s="64">
        <f t="shared" si="157"/>
        <v>43</v>
      </c>
      <c r="N561" s="44">
        <f t="shared" si="158"/>
        <v>43</v>
      </c>
      <c r="O561" s="40">
        <f t="shared" si="160"/>
        <v>1.0033007899999999</v>
      </c>
      <c r="P561" s="65">
        <f t="shared" ca="1" si="161"/>
        <v>1.008438733</v>
      </c>
      <c r="Q561" s="40">
        <f t="shared" ca="1" si="162"/>
        <v>79.423414080000001</v>
      </c>
      <c r="R561" s="44">
        <f>IF(VLOOKUP(A561,$Z$12:$AI$125,8)=VLOOKUP(A560,$Z$12:$AI$125,8),0,VLOOKUP(A561,Z$12:$AI$125,8))</f>
        <v>0</v>
      </c>
      <c r="S561" s="45">
        <f>IF(R561&gt;0,VLOOKUP(R561,Y$12:$AH$125,7),0)</f>
        <v>0</v>
      </c>
      <c r="T561" s="40">
        <f t="shared" si="167"/>
        <v>0</v>
      </c>
      <c r="U561" s="40">
        <f t="shared" ca="1" si="163"/>
        <v>79.423414080000001</v>
      </c>
      <c r="V561" s="46" t="str">
        <f t="shared" si="168"/>
        <v>J=</v>
      </c>
      <c r="W561" s="47">
        <f t="shared" si="169"/>
        <v>44032</v>
      </c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</row>
    <row r="562" spans="1:182" x14ac:dyDescent="0.15">
      <c r="A562" s="38">
        <f t="shared" si="164"/>
        <v>44006</v>
      </c>
      <c r="B562" s="39">
        <f t="shared" ca="1" si="170"/>
        <v>9492.7221019999997</v>
      </c>
      <c r="C562" s="40">
        <f t="shared" si="165"/>
        <v>9411.77</v>
      </c>
      <c r="D562" s="41">
        <f ca="1">IF(A562&lt;$B$1,VLOOKUP(A562,[1]DI!$A$4:$B$15000,2,FALSE),0)</f>
        <v>2.1500000000000005E-2</v>
      </c>
      <c r="E562" s="40">
        <f t="shared" ca="1" si="171"/>
        <v>8.4419999999999995E-5</v>
      </c>
      <c r="F562" s="42">
        <f t="shared" si="166"/>
        <v>1</v>
      </c>
      <c r="G562" s="43">
        <f t="shared" ca="1" si="172"/>
        <v>1.0000844200000001</v>
      </c>
      <c r="H562" s="40">
        <f ca="1">TRUNC(PRODUCT(G$10:G561),15)</f>
        <v>1.0982461744840499</v>
      </c>
      <c r="I562" s="40">
        <f t="shared" ca="1" si="173"/>
        <v>1.09255843368145</v>
      </c>
      <c r="J562" s="40">
        <f t="shared" ca="1" si="174"/>
        <v>1.00520589</v>
      </c>
      <c r="K562" s="42">
        <f t="shared" si="159"/>
        <v>1.95E-2</v>
      </c>
      <c r="L562" s="63">
        <f t="shared" ref="L562:L625" si="175">IF(R561&gt;0,VLOOKUP(R561,Y$12:Z$40,2),L561)</f>
        <v>43941</v>
      </c>
      <c r="M562" s="64">
        <f t="shared" ref="M562:M625" si="176">IF(A562&gt;L562,IF(NETWORKDAYS(L562,A562,$Y$50:$Y$203)-1=0,1,NETWORKDAYS(L562,A562,$Y$50:$Y$203)-1),0)</f>
        <v>44</v>
      </c>
      <c r="N562" s="44">
        <f t="shared" ref="N562:N625" si="177">IF(AND(M562=1,M561=1),1,IF(M562&gt;0,IF(M562=M561,M562+1,M562),0))</f>
        <v>44</v>
      </c>
      <c r="O562" s="40">
        <f t="shared" si="160"/>
        <v>1.003377682</v>
      </c>
      <c r="P562" s="65">
        <f t="shared" ca="1" si="161"/>
        <v>1.0086011560000001</v>
      </c>
      <c r="Q562" s="40">
        <f t="shared" ca="1" si="162"/>
        <v>80.952101999999996</v>
      </c>
      <c r="R562" s="44">
        <f>IF(VLOOKUP(A562,$Z$12:$AI$125,8)=VLOOKUP(A561,$Z$12:$AI$125,8),0,VLOOKUP(A562,Z$12:$AI$125,8))</f>
        <v>0</v>
      </c>
      <c r="S562" s="45">
        <f>IF(R562&gt;0,VLOOKUP(R562,Y$12:$AH$125,7),0)</f>
        <v>0</v>
      </c>
      <c r="T562" s="40">
        <f t="shared" si="167"/>
        <v>0</v>
      </c>
      <c r="U562" s="40">
        <f t="shared" ca="1" si="163"/>
        <v>80.952101999999996</v>
      </c>
      <c r="V562" s="46" t="str">
        <f t="shared" si="168"/>
        <v>J=</v>
      </c>
      <c r="W562" s="47">
        <f t="shared" si="169"/>
        <v>44032</v>
      </c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</row>
    <row r="563" spans="1:182" x14ac:dyDescent="0.15">
      <c r="A563" s="38">
        <f t="shared" si="164"/>
        <v>44007</v>
      </c>
      <c r="B563" s="39">
        <f t="shared" ca="1" si="170"/>
        <v>9494.2510534499997</v>
      </c>
      <c r="C563" s="40">
        <f t="shared" si="165"/>
        <v>9411.77</v>
      </c>
      <c r="D563" s="41">
        <f ca="1">IF(A563&lt;$B$1,VLOOKUP(A563,[1]DI!$A$4:$B$15000,2,FALSE),0)</f>
        <v>2.1500000000000005E-2</v>
      </c>
      <c r="E563" s="40">
        <f t="shared" ca="1" si="171"/>
        <v>8.4419999999999995E-5</v>
      </c>
      <c r="F563" s="42">
        <f t="shared" si="166"/>
        <v>1</v>
      </c>
      <c r="G563" s="43">
        <f t="shared" ca="1" si="172"/>
        <v>1.0000844200000001</v>
      </c>
      <c r="H563" s="40">
        <f ca="1">TRUNC(PRODUCT(G$10:G562),15)</f>
        <v>1.0983388884261001</v>
      </c>
      <c r="I563" s="40">
        <f t="shared" ca="1" si="173"/>
        <v>1.09255843368145</v>
      </c>
      <c r="J563" s="40">
        <f t="shared" ca="1" si="174"/>
        <v>1.0052907499999999</v>
      </c>
      <c r="K563" s="42">
        <f t="shared" ref="K563:K626" si="178">K562</f>
        <v>1.95E-2</v>
      </c>
      <c r="L563" s="63">
        <f t="shared" si="175"/>
        <v>43941</v>
      </c>
      <c r="M563" s="64">
        <f t="shared" si="176"/>
        <v>45</v>
      </c>
      <c r="N563" s="44">
        <f t="shared" si="177"/>
        <v>45</v>
      </c>
      <c r="O563" s="40">
        <f t="shared" ref="O563:O626" si="179">ROUND((K563+1)^(N563/252),9)</f>
        <v>1.0034545800000001</v>
      </c>
      <c r="P563" s="65">
        <f t="shared" ref="P563:P626" ca="1" si="180">ROUND(J563*O563,9)</f>
        <v>1.0087636069999999</v>
      </c>
      <c r="Q563" s="40">
        <f t="shared" ref="Q563:Q626" ca="1" si="181">TRUNC((C563*(P563-1)),8)</f>
        <v>82.481053450000005</v>
      </c>
      <c r="R563" s="44">
        <f>IF(VLOOKUP(A563,$Z$12:$AI$125,8)=VLOOKUP(A562,$Z$12:$AI$125,8),0,VLOOKUP(A563,Z$12:$AI$125,8))</f>
        <v>0</v>
      </c>
      <c r="S563" s="45">
        <f>IF(R563&gt;0,VLOOKUP(R563,Y$12:$AH$125,7),0)</f>
        <v>0</v>
      </c>
      <c r="T563" s="40">
        <f t="shared" si="167"/>
        <v>0</v>
      </c>
      <c r="U563" s="40">
        <f t="shared" ca="1" si="163"/>
        <v>82.481053450000005</v>
      </c>
      <c r="V563" s="46" t="str">
        <f t="shared" si="168"/>
        <v>J=</v>
      </c>
      <c r="W563" s="47">
        <f t="shared" si="169"/>
        <v>44032</v>
      </c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</row>
    <row r="564" spans="1:182" x14ac:dyDescent="0.15">
      <c r="A564" s="38">
        <f t="shared" si="164"/>
        <v>44008</v>
      </c>
      <c r="B564" s="39">
        <f t="shared" ca="1" si="170"/>
        <v>9495.7802872499997</v>
      </c>
      <c r="C564" s="40">
        <f t="shared" si="165"/>
        <v>9411.77</v>
      </c>
      <c r="D564" s="41">
        <f ca="1">IF(A564&lt;$B$1,VLOOKUP(A564,[1]DI!$A$4:$B$15000,2,FALSE),0)</f>
        <v>2.1500000000000005E-2</v>
      </c>
      <c r="E564" s="40">
        <f t="shared" ca="1" si="171"/>
        <v>8.4419999999999995E-5</v>
      </c>
      <c r="F564" s="42">
        <f t="shared" si="166"/>
        <v>1</v>
      </c>
      <c r="G564" s="43">
        <f t="shared" ca="1" si="172"/>
        <v>1.0000844200000001</v>
      </c>
      <c r="H564" s="40">
        <f ca="1">TRUNC(PRODUCT(G$10:G563),15)</f>
        <v>1.09843161019506</v>
      </c>
      <c r="I564" s="40">
        <f t="shared" ca="1" si="173"/>
        <v>1.09255843368145</v>
      </c>
      <c r="J564" s="40">
        <f t="shared" ca="1" si="174"/>
        <v>1.0053756199999999</v>
      </c>
      <c r="K564" s="42">
        <f t="shared" si="178"/>
        <v>1.95E-2</v>
      </c>
      <c r="L564" s="63">
        <f t="shared" si="175"/>
        <v>43941</v>
      </c>
      <c r="M564" s="64">
        <f t="shared" si="176"/>
        <v>46</v>
      </c>
      <c r="N564" s="44">
        <f t="shared" si="177"/>
        <v>46</v>
      </c>
      <c r="O564" s="40">
        <f t="shared" si="179"/>
        <v>1.003531484</v>
      </c>
      <c r="P564" s="65">
        <f t="shared" ca="1" si="180"/>
        <v>1.0089260879999999</v>
      </c>
      <c r="Q564" s="40">
        <f t="shared" ca="1" si="181"/>
        <v>84.010287250000005</v>
      </c>
      <c r="R564" s="44">
        <f>IF(VLOOKUP(A564,$Z$12:$AI$125,8)=VLOOKUP(A563,$Z$12:$AI$125,8),0,VLOOKUP(A564,Z$12:$AI$125,8))</f>
        <v>0</v>
      </c>
      <c r="S564" s="45">
        <f>IF(R564&gt;0,VLOOKUP(R564,Y$12:$AH$125,7),0)</f>
        <v>0</v>
      </c>
      <c r="T564" s="40">
        <f t="shared" si="167"/>
        <v>0</v>
      </c>
      <c r="U564" s="40">
        <f t="shared" ca="1" si="163"/>
        <v>84.010287250000005</v>
      </c>
      <c r="V564" s="46" t="str">
        <f t="shared" si="168"/>
        <v>J=</v>
      </c>
      <c r="W564" s="47">
        <f t="shared" si="169"/>
        <v>44032</v>
      </c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</row>
    <row r="565" spans="1:182" x14ac:dyDescent="0.15">
      <c r="A565" s="38">
        <f t="shared" si="164"/>
        <v>44009</v>
      </c>
      <c r="B565" s="39">
        <f t="shared" ca="1" si="170"/>
        <v>9497.3096998800011</v>
      </c>
      <c r="C565" s="40">
        <f t="shared" si="165"/>
        <v>9411.77</v>
      </c>
      <c r="D565" s="41">
        <f ca="1">IF(A565&lt;$B$1,VLOOKUP(A565,[1]DI!$A$4:$B$15000,2,FALSE),0)</f>
        <v>0</v>
      </c>
      <c r="E565" s="40">
        <f t="shared" ca="1" si="171"/>
        <v>0</v>
      </c>
      <c r="F565" s="42">
        <f t="shared" si="166"/>
        <v>1</v>
      </c>
      <c r="G565" s="43">
        <f t="shared" ca="1" si="172"/>
        <v>1</v>
      </c>
      <c r="H565" s="40">
        <f ca="1">TRUNC(PRODUCT(G$10:G564),15)</f>
        <v>1.09852433979159</v>
      </c>
      <c r="I565" s="40">
        <f t="shared" ca="1" si="173"/>
        <v>1.09255843368145</v>
      </c>
      <c r="J565" s="40">
        <f t="shared" ca="1" si="174"/>
        <v>1.0054604899999999</v>
      </c>
      <c r="K565" s="42">
        <f t="shared" si="178"/>
        <v>1.95E-2</v>
      </c>
      <c r="L565" s="63">
        <f t="shared" si="175"/>
        <v>43941</v>
      </c>
      <c r="M565" s="64">
        <f t="shared" si="176"/>
        <v>46</v>
      </c>
      <c r="N565" s="44">
        <f t="shared" si="177"/>
        <v>47</v>
      </c>
      <c r="O565" s="40">
        <f t="shared" si="179"/>
        <v>1.003608394</v>
      </c>
      <c r="P565" s="65">
        <f t="shared" ca="1" si="180"/>
        <v>1.009088588</v>
      </c>
      <c r="Q565" s="40">
        <f t="shared" ca="1" si="181"/>
        <v>85.539699880000001</v>
      </c>
      <c r="R565" s="44">
        <f>IF(VLOOKUP(A565,$Z$12:$AI$125,8)=VLOOKUP(A564,$Z$12:$AI$125,8),0,VLOOKUP(A565,Z$12:$AI$125,8))</f>
        <v>0</v>
      </c>
      <c r="S565" s="45">
        <f>IF(R565&gt;0,VLOOKUP(R565,Y$12:$AH$125,7),0)</f>
        <v>0</v>
      </c>
      <c r="T565" s="40">
        <f t="shared" si="167"/>
        <v>0</v>
      </c>
      <c r="U565" s="40">
        <f t="shared" ca="1" si="163"/>
        <v>85.539699880000001</v>
      </c>
      <c r="V565" s="46" t="str">
        <f t="shared" si="168"/>
        <v>J=</v>
      </c>
      <c r="W565" s="47">
        <f t="shared" si="169"/>
        <v>44032</v>
      </c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</row>
    <row r="566" spans="1:182" x14ac:dyDescent="0.15">
      <c r="A566" s="38">
        <f t="shared" si="164"/>
        <v>44010</v>
      </c>
      <c r="B566" s="39">
        <f t="shared" ca="1" si="170"/>
        <v>9497.3096998800011</v>
      </c>
      <c r="C566" s="40">
        <f t="shared" si="165"/>
        <v>9411.77</v>
      </c>
      <c r="D566" s="41">
        <f ca="1">IF(A566&lt;$B$1,VLOOKUP(A566,[1]DI!$A$4:$B$15000,2,FALSE),0)</f>
        <v>0</v>
      </c>
      <c r="E566" s="40">
        <f t="shared" ca="1" si="171"/>
        <v>0</v>
      </c>
      <c r="F566" s="42">
        <f t="shared" si="166"/>
        <v>1</v>
      </c>
      <c r="G566" s="43">
        <f t="shared" ca="1" si="172"/>
        <v>1</v>
      </c>
      <c r="H566" s="40">
        <f ca="1">TRUNC(PRODUCT(G$10:G565),15)</f>
        <v>1.09852433979159</v>
      </c>
      <c r="I566" s="40">
        <f t="shared" ca="1" si="173"/>
        <v>1.09255843368145</v>
      </c>
      <c r="J566" s="40">
        <f t="shared" ca="1" si="174"/>
        <v>1.0054604899999999</v>
      </c>
      <c r="K566" s="42">
        <f t="shared" si="178"/>
        <v>1.95E-2</v>
      </c>
      <c r="L566" s="63">
        <f t="shared" si="175"/>
        <v>43941</v>
      </c>
      <c r="M566" s="64">
        <f t="shared" si="176"/>
        <v>46</v>
      </c>
      <c r="N566" s="44">
        <f t="shared" si="177"/>
        <v>47</v>
      </c>
      <c r="O566" s="40">
        <f t="shared" si="179"/>
        <v>1.003608394</v>
      </c>
      <c r="P566" s="65">
        <f t="shared" ca="1" si="180"/>
        <v>1.009088588</v>
      </c>
      <c r="Q566" s="40">
        <f t="shared" ca="1" si="181"/>
        <v>85.539699880000001</v>
      </c>
      <c r="R566" s="44">
        <f>IF(VLOOKUP(A566,$Z$12:$AI$125,8)=VLOOKUP(A565,$Z$12:$AI$125,8),0,VLOOKUP(A566,Z$12:$AI$125,8))</f>
        <v>0</v>
      </c>
      <c r="S566" s="45">
        <f>IF(R566&gt;0,VLOOKUP(R566,Y$12:$AH$125,7),0)</f>
        <v>0</v>
      </c>
      <c r="T566" s="40">
        <f t="shared" si="167"/>
        <v>0</v>
      </c>
      <c r="U566" s="40">
        <f t="shared" ca="1" si="163"/>
        <v>85.539699880000001</v>
      </c>
      <c r="V566" s="46" t="str">
        <f t="shared" si="168"/>
        <v>J=</v>
      </c>
      <c r="W566" s="47">
        <f t="shared" si="169"/>
        <v>44032</v>
      </c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</row>
    <row r="567" spans="1:182" x14ac:dyDescent="0.15">
      <c r="A567" s="38">
        <f t="shared" si="164"/>
        <v>44011</v>
      </c>
      <c r="B567" s="39">
        <f t="shared" ca="1" si="170"/>
        <v>9497.3096998800011</v>
      </c>
      <c r="C567" s="40">
        <f t="shared" si="165"/>
        <v>9411.77</v>
      </c>
      <c r="D567" s="41">
        <f ca="1">IF(A567&lt;$B$1,VLOOKUP(A567,[1]DI!$A$4:$B$15000,2,FALSE),0)</f>
        <v>2.1500000000000005E-2</v>
      </c>
      <c r="E567" s="40">
        <f t="shared" ca="1" si="171"/>
        <v>8.4419999999999995E-5</v>
      </c>
      <c r="F567" s="42">
        <f t="shared" si="166"/>
        <v>1</v>
      </c>
      <c r="G567" s="43">
        <f t="shared" ca="1" si="172"/>
        <v>1.0000844200000001</v>
      </c>
      <c r="H567" s="40">
        <f ca="1">TRUNC(PRODUCT(G$10:G566),15)</f>
        <v>1.09852433979159</v>
      </c>
      <c r="I567" s="40">
        <f t="shared" ca="1" si="173"/>
        <v>1.09255843368145</v>
      </c>
      <c r="J567" s="40">
        <f t="shared" ca="1" si="174"/>
        <v>1.0054604899999999</v>
      </c>
      <c r="K567" s="42">
        <f t="shared" si="178"/>
        <v>1.95E-2</v>
      </c>
      <c r="L567" s="63">
        <f t="shared" si="175"/>
        <v>43941</v>
      </c>
      <c r="M567" s="64">
        <f t="shared" si="176"/>
        <v>47</v>
      </c>
      <c r="N567" s="44">
        <f t="shared" si="177"/>
        <v>47</v>
      </c>
      <c r="O567" s="40">
        <f t="shared" si="179"/>
        <v>1.003608394</v>
      </c>
      <c r="P567" s="65">
        <f t="shared" ca="1" si="180"/>
        <v>1.009088588</v>
      </c>
      <c r="Q567" s="40">
        <f t="shared" ca="1" si="181"/>
        <v>85.539699880000001</v>
      </c>
      <c r="R567" s="44">
        <f>IF(VLOOKUP(A567,$Z$12:$AI$125,8)=VLOOKUP(A566,$Z$12:$AI$125,8),0,VLOOKUP(A567,Z$12:$AI$125,8))</f>
        <v>0</v>
      </c>
      <c r="S567" s="45">
        <f>IF(R567&gt;0,VLOOKUP(R567,Y$12:$AH$125,7),0)</f>
        <v>0</v>
      </c>
      <c r="T567" s="40">
        <f t="shared" si="167"/>
        <v>0</v>
      </c>
      <c r="U567" s="40">
        <f t="shared" ca="1" si="163"/>
        <v>85.539699880000001</v>
      </c>
      <c r="V567" s="46" t="str">
        <f t="shared" si="168"/>
        <v>J=</v>
      </c>
      <c r="W567" s="47">
        <f t="shared" si="169"/>
        <v>44032</v>
      </c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</row>
    <row r="568" spans="1:182" x14ac:dyDescent="0.15">
      <c r="A568" s="38">
        <f t="shared" si="164"/>
        <v>44012</v>
      </c>
      <c r="B568" s="39">
        <f t="shared" ca="1" si="170"/>
        <v>9498.8393760300005</v>
      </c>
      <c r="C568" s="40">
        <f t="shared" si="165"/>
        <v>9411.77</v>
      </c>
      <c r="D568" s="41">
        <f ca="1">IF(A568&lt;$B$1,VLOOKUP(A568,[1]DI!$A$4:$B$15000,2,FALSE),0)</f>
        <v>2.1500000000000005E-2</v>
      </c>
      <c r="E568" s="40">
        <f t="shared" ca="1" si="171"/>
        <v>8.4419999999999995E-5</v>
      </c>
      <c r="F568" s="42">
        <f t="shared" si="166"/>
        <v>1</v>
      </c>
      <c r="G568" s="43">
        <f t="shared" ca="1" si="172"/>
        <v>1.0000844200000001</v>
      </c>
      <c r="H568" s="40">
        <f ca="1">TRUNC(PRODUCT(G$10:G567),15)</f>
        <v>1.0986170772163599</v>
      </c>
      <c r="I568" s="40">
        <f t="shared" ca="1" si="173"/>
        <v>1.09255843368145</v>
      </c>
      <c r="J568" s="40">
        <f t="shared" ca="1" si="174"/>
        <v>1.0055453700000001</v>
      </c>
      <c r="K568" s="42">
        <f t="shared" si="178"/>
        <v>1.95E-2</v>
      </c>
      <c r="L568" s="63">
        <f t="shared" si="175"/>
        <v>43941</v>
      </c>
      <c r="M568" s="64">
        <f t="shared" si="176"/>
        <v>48</v>
      </c>
      <c r="N568" s="44">
        <f t="shared" si="177"/>
        <v>48</v>
      </c>
      <c r="O568" s="40">
        <f t="shared" si="179"/>
        <v>1.0036853100000001</v>
      </c>
      <c r="P568" s="65">
        <f t="shared" ca="1" si="180"/>
        <v>1.0092511159999999</v>
      </c>
      <c r="Q568" s="40">
        <f t="shared" ca="1" si="181"/>
        <v>87.069376030000001</v>
      </c>
      <c r="R568" s="44">
        <f>IF(VLOOKUP(A568,$Z$12:$AI$125,8)=VLOOKUP(A567,$Z$12:$AI$125,8),0,VLOOKUP(A568,Z$12:$AI$125,8))</f>
        <v>0</v>
      </c>
      <c r="S568" s="45">
        <f>IF(R568&gt;0,VLOOKUP(R568,Y$12:$AH$125,7),0)</f>
        <v>0</v>
      </c>
      <c r="T568" s="40">
        <f t="shared" si="167"/>
        <v>0</v>
      </c>
      <c r="U568" s="40">
        <f t="shared" ca="1" si="163"/>
        <v>87.069376030000001</v>
      </c>
      <c r="V568" s="46" t="str">
        <f t="shared" si="168"/>
        <v>J=</v>
      </c>
      <c r="W568" s="47">
        <f t="shared" si="169"/>
        <v>44032</v>
      </c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</row>
    <row r="569" spans="1:182" x14ac:dyDescent="0.15">
      <c r="A569" s="38">
        <f t="shared" si="164"/>
        <v>44013</v>
      </c>
      <c r="B569" s="39">
        <f t="shared" ca="1" si="170"/>
        <v>9500.369325130001</v>
      </c>
      <c r="C569" s="40">
        <f t="shared" si="165"/>
        <v>9411.77</v>
      </c>
      <c r="D569" s="41">
        <f ca="1">IF(A569&lt;$B$1,VLOOKUP(A569,[1]DI!$A$4:$B$15000,2,FALSE),0)</f>
        <v>2.1500000000000005E-2</v>
      </c>
      <c r="E569" s="40">
        <f t="shared" ca="1" si="171"/>
        <v>8.4419999999999995E-5</v>
      </c>
      <c r="F569" s="42">
        <f t="shared" si="166"/>
        <v>1</v>
      </c>
      <c r="G569" s="43">
        <f t="shared" ca="1" si="172"/>
        <v>1.0000844200000001</v>
      </c>
      <c r="H569" s="40">
        <f ca="1">TRUNC(PRODUCT(G$10:G568),15)</f>
        <v>1.09870982247002</v>
      </c>
      <c r="I569" s="40">
        <f t="shared" ca="1" si="173"/>
        <v>1.09255843368145</v>
      </c>
      <c r="J569" s="40">
        <f t="shared" ca="1" si="174"/>
        <v>1.00563026</v>
      </c>
      <c r="K569" s="42">
        <f t="shared" si="178"/>
        <v>1.95E-2</v>
      </c>
      <c r="L569" s="63">
        <f t="shared" si="175"/>
        <v>43941</v>
      </c>
      <c r="M569" s="64">
        <f t="shared" si="176"/>
        <v>49</v>
      </c>
      <c r="N569" s="44">
        <f t="shared" si="177"/>
        <v>49</v>
      </c>
      <c r="O569" s="40">
        <f t="shared" si="179"/>
        <v>1.0037622310000001</v>
      </c>
      <c r="P569" s="65">
        <f t="shared" ca="1" si="180"/>
        <v>1.0094136730000001</v>
      </c>
      <c r="Q569" s="40">
        <f t="shared" ca="1" si="181"/>
        <v>88.599325129999997</v>
      </c>
      <c r="R569" s="44">
        <f>IF(VLOOKUP(A569,$Z$12:$AI$125,8)=VLOOKUP(A568,$Z$12:$AI$125,8),0,VLOOKUP(A569,Z$12:$AI$125,8))</f>
        <v>0</v>
      </c>
      <c r="S569" s="45">
        <f>IF(R569&gt;0,VLOOKUP(R569,Y$12:$AH$125,7),0)</f>
        <v>0</v>
      </c>
      <c r="T569" s="40">
        <f t="shared" si="167"/>
        <v>0</v>
      </c>
      <c r="U569" s="40">
        <f t="shared" ca="1" si="163"/>
        <v>88.599325129999997</v>
      </c>
      <c r="V569" s="46" t="str">
        <f t="shared" si="168"/>
        <v>J=</v>
      </c>
      <c r="W569" s="47">
        <f t="shared" si="169"/>
        <v>44032</v>
      </c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</row>
    <row r="570" spans="1:182" x14ac:dyDescent="0.15">
      <c r="A570" s="38">
        <f t="shared" si="164"/>
        <v>44014</v>
      </c>
      <c r="B570" s="39">
        <f t="shared" ca="1" si="170"/>
        <v>9501.8995565799996</v>
      </c>
      <c r="C570" s="40">
        <f t="shared" si="165"/>
        <v>9411.77</v>
      </c>
      <c r="D570" s="41">
        <f ca="1">IF(A570&lt;$B$1,VLOOKUP(A570,[1]DI!$A$4:$B$15000,2,FALSE),0)</f>
        <v>2.1500000000000005E-2</v>
      </c>
      <c r="E570" s="40">
        <f t="shared" ca="1" si="171"/>
        <v>8.4419999999999995E-5</v>
      </c>
      <c r="F570" s="42">
        <f t="shared" si="166"/>
        <v>1</v>
      </c>
      <c r="G570" s="43">
        <f t="shared" ca="1" si="172"/>
        <v>1.0000844200000001</v>
      </c>
      <c r="H570" s="40">
        <f ca="1">TRUNC(PRODUCT(G$10:G569),15)</f>
        <v>1.09880257555323</v>
      </c>
      <c r="I570" s="40">
        <f t="shared" ca="1" si="173"/>
        <v>1.09255843368145</v>
      </c>
      <c r="J570" s="40">
        <f t="shared" ca="1" si="174"/>
        <v>1.0057151600000001</v>
      </c>
      <c r="K570" s="42">
        <f t="shared" si="178"/>
        <v>1.95E-2</v>
      </c>
      <c r="L570" s="63">
        <f t="shared" si="175"/>
        <v>43941</v>
      </c>
      <c r="M570" s="64">
        <f t="shared" si="176"/>
        <v>50</v>
      </c>
      <c r="N570" s="44">
        <f t="shared" si="177"/>
        <v>50</v>
      </c>
      <c r="O570" s="40">
        <f t="shared" si="179"/>
        <v>1.003839159</v>
      </c>
      <c r="P570" s="65">
        <f t="shared" ca="1" si="180"/>
        <v>1.00957626</v>
      </c>
      <c r="Q570" s="40">
        <f t="shared" ca="1" si="181"/>
        <v>90.129556579999999</v>
      </c>
      <c r="R570" s="44">
        <f>IF(VLOOKUP(A570,$Z$12:$AI$125,8)=VLOOKUP(A569,$Z$12:$AI$125,8),0,VLOOKUP(A570,Z$12:$AI$125,8))</f>
        <v>0</v>
      </c>
      <c r="S570" s="45">
        <f>IF(R570&gt;0,VLOOKUP(R570,Y$12:$AH$125,7),0)</f>
        <v>0</v>
      </c>
      <c r="T570" s="40">
        <f t="shared" si="167"/>
        <v>0</v>
      </c>
      <c r="U570" s="40">
        <f t="shared" ca="1" si="163"/>
        <v>90.129556579999999</v>
      </c>
      <c r="V570" s="46" t="str">
        <f t="shared" si="168"/>
        <v>J=</v>
      </c>
      <c r="W570" s="47">
        <f t="shared" si="169"/>
        <v>44032</v>
      </c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</row>
    <row r="571" spans="1:182" x14ac:dyDescent="0.15">
      <c r="A571" s="38">
        <f t="shared" si="164"/>
        <v>44015</v>
      </c>
      <c r="B571" s="39">
        <f t="shared" ca="1" si="170"/>
        <v>9503.4299668500007</v>
      </c>
      <c r="C571" s="40">
        <f t="shared" si="165"/>
        <v>9411.77</v>
      </c>
      <c r="D571" s="41">
        <f ca="1">IF(A571&lt;$B$1,VLOOKUP(A571,[1]DI!$A$4:$B$15000,2,FALSE),0)</f>
        <v>2.1500000000000005E-2</v>
      </c>
      <c r="E571" s="40">
        <f t="shared" ca="1" si="171"/>
        <v>8.4419999999999995E-5</v>
      </c>
      <c r="F571" s="42">
        <f t="shared" si="166"/>
        <v>1</v>
      </c>
      <c r="G571" s="43">
        <f t="shared" ca="1" si="172"/>
        <v>1.0000844200000001</v>
      </c>
      <c r="H571" s="40">
        <f ca="1">TRUNC(PRODUCT(G$10:G570),15)</f>
        <v>1.09889533646666</v>
      </c>
      <c r="I571" s="40">
        <f t="shared" ca="1" si="173"/>
        <v>1.09255843368145</v>
      </c>
      <c r="J571" s="40">
        <f t="shared" ca="1" si="174"/>
        <v>1.0058000600000001</v>
      </c>
      <c r="K571" s="42">
        <f t="shared" si="178"/>
        <v>1.95E-2</v>
      </c>
      <c r="L571" s="63">
        <f t="shared" si="175"/>
        <v>43941</v>
      </c>
      <c r="M571" s="64">
        <f t="shared" si="176"/>
        <v>51</v>
      </c>
      <c r="N571" s="44">
        <f t="shared" si="177"/>
        <v>51</v>
      </c>
      <c r="O571" s="40">
        <f t="shared" si="179"/>
        <v>1.0039160920000001</v>
      </c>
      <c r="P571" s="65">
        <f t="shared" ca="1" si="180"/>
        <v>1.009738866</v>
      </c>
      <c r="Q571" s="40">
        <f t="shared" ca="1" si="181"/>
        <v>91.659966850000004</v>
      </c>
      <c r="R571" s="44">
        <f>IF(VLOOKUP(A571,$Z$12:$AI$125,8)=VLOOKUP(A570,$Z$12:$AI$125,8),0,VLOOKUP(A571,Z$12:$AI$125,8))</f>
        <v>0</v>
      </c>
      <c r="S571" s="45">
        <f>IF(R571&gt;0,VLOOKUP(R571,Y$12:$AH$125,7),0)</f>
        <v>0</v>
      </c>
      <c r="T571" s="40">
        <f t="shared" si="167"/>
        <v>0</v>
      </c>
      <c r="U571" s="40">
        <f t="shared" ca="1" si="163"/>
        <v>91.659966850000004</v>
      </c>
      <c r="V571" s="46" t="str">
        <f t="shared" si="168"/>
        <v>J=</v>
      </c>
      <c r="W571" s="47">
        <f t="shared" si="169"/>
        <v>44032</v>
      </c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</row>
    <row r="572" spans="1:182" x14ac:dyDescent="0.15">
      <c r="A572" s="38">
        <f t="shared" si="164"/>
        <v>44016</v>
      </c>
      <c r="B572" s="39">
        <f t="shared" ca="1" si="170"/>
        <v>9504.9606406500006</v>
      </c>
      <c r="C572" s="40">
        <f t="shared" si="165"/>
        <v>9411.77</v>
      </c>
      <c r="D572" s="41">
        <f ca="1">IF(A572&lt;$B$1,VLOOKUP(A572,[1]DI!$A$4:$B$15000,2,FALSE),0)</f>
        <v>0</v>
      </c>
      <c r="E572" s="40">
        <f t="shared" ca="1" si="171"/>
        <v>0</v>
      </c>
      <c r="F572" s="42">
        <f t="shared" si="166"/>
        <v>1</v>
      </c>
      <c r="G572" s="43">
        <f t="shared" ca="1" si="172"/>
        <v>1</v>
      </c>
      <c r="H572" s="40">
        <f ca="1">TRUNC(PRODUCT(G$10:G571),15)</f>
        <v>1.09898810521096</v>
      </c>
      <c r="I572" s="40">
        <f t="shared" ca="1" si="173"/>
        <v>1.09255843368145</v>
      </c>
      <c r="J572" s="40">
        <f t="shared" ca="1" si="174"/>
        <v>1.0058849700000001</v>
      </c>
      <c r="K572" s="42">
        <f t="shared" si="178"/>
        <v>1.95E-2</v>
      </c>
      <c r="L572" s="63">
        <f t="shared" si="175"/>
        <v>43941</v>
      </c>
      <c r="M572" s="64">
        <f t="shared" si="176"/>
        <v>51</v>
      </c>
      <c r="N572" s="44">
        <f t="shared" si="177"/>
        <v>52</v>
      </c>
      <c r="O572" s="40">
        <f t="shared" si="179"/>
        <v>1.003993031</v>
      </c>
      <c r="P572" s="65">
        <f t="shared" ca="1" si="180"/>
        <v>1.0099015</v>
      </c>
      <c r="Q572" s="40">
        <f t="shared" ca="1" si="181"/>
        <v>93.190640650000006</v>
      </c>
      <c r="R572" s="44">
        <f>IF(VLOOKUP(A572,$Z$12:$AI$125,8)=VLOOKUP(A571,$Z$12:$AI$125,8),0,VLOOKUP(A572,Z$12:$AI$125,8))</f>
        <v>0</v>
      </c>
      <c r="S572" s="45">
        <f>IF(R572&gt;0,VLOOKUP(R572,Y$12:$AH$125,7),0)</f>
        <v>0</v>
      </c>
      <c r="T572" s="40">
        <f t="shared" si="167"/>
        <v>0</v>
      </c>
      <c r="U572" s="40">
        <f t="shared" ca="1" si="163"/>
        <v>93.190640650000006</v>
      </c>
      <c r="V572" s="46" t="str">
        <f t="shared" si="168"/>
        <v>J=</v>
      </c>
      <c r="W572" s="47">
        <f t="shared" si="169"/>
        <v>44032</v>
      </c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</row>
    <row r="573" spans="1:182" x14ac:dyDescent="0.15">
      <c r="A573" s="38">
        <f t="shared" si="164"/>
        <v>44017</v>
      </c>
      <c r="B573" s="39">
        <f t="shared" ca="1" si="170"/>
        <v>9504.9606406500006</v>
      </c>
      <c r="C573" s="40">
        <f t="shared" si="165"/>
        <v>9411.77</v>
      </c>
      <c r="D573" s="41">
        <f ca="1">IF(A573&lt;$B$1,VLOOKUP(A573,[1]DI!$A$4:$B$15000,2,FALSE),0)</f>
        <v>0</v>
      </c>
      <c r="E573" s="40">
        <f t="shared" ca="1" si="171"/>
        <v>0</v>
      </c>
      <c r="F573" s="42">
        <f t="shared" si="166"/>
        <v>1</v>
      </c>
      <c r="G573" s="43">
        <f t="shared" ca="1" si="172"/>
        <v>1</v>
      </c>
      <c r="H573" s="40">
        <f ca="1">TRUNC(PRODUCT(G$10:G572),15)</f>
        <v>1.09898810521096</v>
      </c>
      <c r="I573" s="40">
        <f t="shared" ca="1" si="173"/>
        <v>1.09255843368145</v>
      </c>
      <c r="J573" s="40">
        <f t="shared" ca="1" si="174"/>
        <v>1.0058849700000001</v>
      </c>
      <c r="K573" s="42">
        <f t="shared" si="178"/>
        <v>1.95E-2</v>
      </c>
      <c r="L573" s="63">
        <f t="shared" si="175"/>
        <v>43941</v>
      </c>
      <c r="M573" s="64">
        <f t="shared" si="176"/>
        <v>51</v>
      </c>
      <c r="N573" s="44">
        <f t="shared" si="177"/>
        <v>52</v>
      </c>
      <c r="O573" s="40">
        <f t="shared" si="179"/>
        <v>1.003993031</v>
      </c>
      <c r="P573" s="65">
        <f t="shared" ca="1" si="180"/>
        <v>1.0099015</v>
      </c>
      <c r="Q573" s="40">
        <f t="shared" ca="1" si="181"/>
        <v>93.190640650000006</v>
      </c>
      <c r="R573" s="44">
        <f>IF(VLOOKUP(A573,$Z$12:$AI$125,8)=VLOOKUP(A572,$Z$12:$AI$125,8),0,VLOOKUP(A573,Z$12:$AI$125,8))</f>
        <v>0</v>
      </c>
      <c r="S573" s="45">
        <f>IF(R573&gt;0,VLOOKUP(R573,Y$12:$AH$125,7),0)</f>
        <v>0</v>
      </c>
      <c r="T573" s="40">
        <f t="shared" si="167"/>
        <v>0</v>
      </c>
      <c r="U573" s="40">
        <f t="shared" ca="1" si="163"/>
        <v>93.190640650000006</v>
      </c>
      <c r="V573" s="46" t="str">
        <f t="shared" si="168"/>
        <v>J=</v>
      </c>
      <c r="W573" s="47">
        <f t="shared" si="169"/>
        <v>44032</v>
      </c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</row>
    <row r="574" spans="1:182" x14ac:dyDescent="0.15">
      <c r="A574" s="38">
        <f t="shared" si="164"/>
        <v>44018</v>
      </c>
      <c r="B574" s="39">
        <f t="shared" ca="1" si="170"/>
        <v>9504.9606406500006</v>
      </c>
      <c r="C574" s="40">
        <f t="shared" si="165"/>
        <v>9411.77</v>
      </c>
      <c r="D574" s="41">
        <f ca="1">IF(A574&lt;$B$1,VLOOKUP(A574,[1]DI!$A$4:$B$15000,2,FALSE),0)</f>
        <v>2.1500000000000005E-2</v>
      </c>
      <c r="E574" s="40">
        <f t="shared" ca="1" si="171"/>
        <v>8.4419999999999995E-5</v>
      </c>
      <c r="F574" s="42">
        <f t="shared" si="166"/>
        <v>1</v>
      </c>
      <c r="G574" s="43">
        <f t="shared" ca="1" si="172"/>
        <v>1.0000844200000001</v>
      </c>
      <c r="H574" s="40">
        <f ca="1">TRUNC(PRODUCT(G$10:G573),15)</f>
        <v>1.09898810521096</v>
      </c>
      <c r="I574" s="40">
        <f t="shared" ca="1" si="173"/>
        <v>1.09255843368145</v>
      </c>
      <c r="J574" s="40">
        <f t="shared" ca="1" si="174"/>
        <v>1.0058849700000001</v>
      </c>
      <c r="K574" s="42">
        <f t="shared" si="178"/>
        <v>1.95E-2</v>
      </c>
      <c r="L574" s="63">
        <f t="shared" si="175"/>
        <v>43941</v>
      </c>
      <c r="M574" s="64">
        <f t="shared" si="176"/>
        <v>52</v>
      </c>
      <c r="N574" s="44">
        <f t="shared" si="177"/>
        <v>52</v>
      </c>
      <c r="O574" s="40">
        <f t="shared" si="179"/>
        <v>1.003993031</v>
      </c>
      <c r="P574" s="65">
        <f t="shared" ca="1" si="180"/>
        <v>1.0099015</v>
      </c>
      <c r="Q574" s="40">
        <f t="shared" ca="1" si="181"/>
        <v>93.190640650000006</v>
      </c>
      <c r="R574" s="44">
        <f>IF(VLOOKUP(A574,$Z$12:$AI$125,8)=VLOOKUP(A573,$Z$12:$AI$125,8),0,VLOOKUP(A574,Z$12:$AI$125,8))</f>
        <v>0</v>
      </c>
      <c r="S574" s="45">
        <f>IF(R574&gt;0,VLOOKUP(R574,Y$12:$AH$125,7),0)</f>
        <v>0</v>
      </c>
      <c r="T574" s="40">
        <f t="shared" si="167"/>
        <v>0</v>
      </c>
      <c r="U574" s="40">
        <f t="shared" ca="1" si="163"/>
        <v>93.190640650000006</v>
      </c>
      <c r="V574" s="46" t="str">
        <f t="shared" si="168"/>
        <v>J=</v>
      </c>
      <c r="W574" s="47">
        <f t="shared" si="169"/>
        <v>44032</v>
      </c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</row>
    <row r="575" spans="1:182" x14ac:dyDescent="0.15">
      <c r="A575" s="38">
        <f t="shared" si="164"/>
        <v>44019</v>
      </c>
      <c r="B575" s="39">
        <f t="shared" ca="1" si="170"/>
        <v>9506.4914932800002</v>
      </c>
      <c r="C575" s="40">
        <f t="shared" si="165"/>
        <v>9411.77</v>
      </c>
      <c r="D575" s="41">
        <f ca="1">IF(A575&lt;$B$1,VLOOKUP(A575,[1]DI!$A$4:$B$15000,2,FALSE),0)</f>
        <v>2.1500000000000005E-2</v>
      </c>
      <c r="E575" s="40">
        <f t="shared" ca="1" si="171"/>
        <v>8.4419999999999995E-5</v>
      </c>
      <c r="F575" s="42">
        <f t="shared" si="166"/>
        <v>1</v>
      </c>
      <c r="G575" s="43">
        <f t="shared" ca="1" si="172"/>
        <v>1.0000844200000001</v>
      </c>
      <c r="H575" s="40">
        <f ca="1">TRUNC(PRODUCT(G$10:G574),15)</f>
        <v>1.0990808817868001</v>
      </c>
      <c r="I575" s="40">
        <f t="shared" ca="1" si="173"/>
        <v>1.09255843368145</v>
      </c>
      <c r="J575" s="40">
        <f t="shared" ca="1" si="174"/>
        <v>1.0059698800000001</v>
      </c>
      <c r="K575" s="42">
        <f t="shared" si="178"/>
        <v>1.95E-2</v>
      </c>
      <c r="L575" s="63">
        <f t="shared" si="175"/>
        <v>43941</v>
      </c>
      <c r="M575" s="64">
        <f t="shared" si="176"/>
        <v>53</v>
      </c>
      <c r="N575" s="44">
        <f t="shared" si="177"/>
        <v>53</v>
      </c>
      <c r="O575" s="40">
        <f t="shared" si="179"/>
        <v>1.004069976</v>
      </c>
      <c r="P575" s="65">
        <f t="shared" ca="1" si="180"/>
        <v>1.0100641530000001</v>
      </c>
      <c r="Q575" s="40">
        <f t="shared" ca="1" si="181"/>
        <v>94.721493280000004</v>
      </c>
      <c r="R575" s="44">
        <f>IF(VLOOKUP(A575,$Z$12:$AI$125,8)=VLOOKUP(A574,$Z$12:$AI$125,8),0,VLOOKUP(A575,Z$12:$AI$125,8))</f>
        <v>0</v>
      </c>
      <c r="S575" s="45">
        <f>IF(R575&gt;0,VLOOKUP(R575,Y$12:$AH$125,7),0)</f>
        <v>0</v>
      </c>
      <c r="T575" s="40">
        <f t="shared" si="167"/>
        <v>0</v>
      </c>
      <c r="U575" s="40">
        <f t="shared" ca="1" si="163"/>
        <v>94.721493280000004</v>
      </c>
      <c r="V575" s="46" t="str">
        <f t="shared" si="168"/>
        <v>J=</v>
      </c>
      <c r="W575" s="47">
        <f t="shared" si="169"/>
        <v>44032</v>
      </c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</row>
    <row r="576" spans="1:182" x14ac:dyDescent="0.15">
      <c r="A576" s="38">
        <f t="shared" si="164"/>
        <v>44020</v>
      </c>
      <c r="B576" s="39">
        <f t="shared" ca="1" si="170"/>
        <v>9508.0227223700003</v>
      </c>
      <c r="C576" s="40">
        <f t="shared" si="165"/>
        <v>9411.77</v>
      </c>
      <c r="D576" s="41">
        <f ca="1">IF(A576&lt;$B$1,VLOOKUP(A576,[1]DI!$A$4:$B$15000,2,FALSE),0)</f>
        <v>2.1500000000000005E-2</v>
      </c>
      <c r="E576" s="40">
        <f t="shared" ca="1" si="171"/>
        <v>8.4419999999999995E-5</v>
      </c>
      <c r="F576" s="42">
        <f t="shared" si="166"/>
        <v>1</v>
      </c>
      <c r="G576" s="43">
        <f t="shared" ca="1" si="172"/>
        <v>1.0000844200000001</v>
      </c>
      <c r="H576" s="40">
        <f ca="1">TRUNC(PRODUCT(G$10:G575),15)</f>
        <v>1.0991736661948499</v>
      </c>
      <c r="I576" s="40">
        <f t="shared" ca="1" si="173"/>
        <v>1.09255843368145</v>
      </c>
      <c r="J576" s="40">
        <f t="shared" ca="1" si="174"/>
        <v>1.00605481</v>
      </c>
      <c r="K576" s="42">
        <f t="shared" si="178"/>
        <v>1.95E-2</v>
      </c>
      <c r="L576" s="63">
        <f t="shared" si="175"/>
        <v>43941</v>
      </c>
      <c r="M576" s="64">
        <f t="shared" si="176"/>
        <v>54</v>
      </c>
      <c r="N576" s="44">
        <f t="shared" si="177"/>
        <v>54</v>
      </c>
      <c r="O576" s="40">
        <f t="shared" si="179"/>
        <v>1.0041469270000001</v>
      </c>
      <c r="P576" s="65">
        <f t="shared" ca="1" si="180"/>
        <v>1.0102268459999999</v>
      </c>
      <c r="Q576" s="40">
        <f t="shared" ca="1" si="181"/>
        <v>96.252722370000001</v>
      </c>
      <c r="R576" s="44">
        <f>IF(VLOOKUP(A576,$Z$12:$AI$125,8)=VLOOKUP(A575,$Z$12:$AI$125,8),0,VLOOKUP(A576,Z$12:$AI$125,8))</f>
        <v>0</v>
      </c>
      <c r="S576" s="45">
        <f>IF(R576&gt;0,VLOOKUP(R576,Y$12:$AH$125,7),0)</f>
        <v>0</v>
      </c>
      <c r="T576" s="40">
        <f t="shared" si="167"/>
        <v>0</v>
      </c>
      <c r="U576" s="40">
        <f t="shared" ca="1" si="163"/>
        <v>96.252722370000001</v>
      </c>
      <c r="V576" s="46" t="str">
        <f t="shared" si="168"/>
        <v>J=</v>
      </c>
      <c r="W576" s="47">
        <f t="shared" si="169"/>
        <v>44032</v>
      </c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</row>
    <row r="577" spans="1:182" x14ac:dyDescent="0.15">
      <c r="A577" s="38">
        <f t="shared" si="164"/>
        <v>44021</v>
      </c>
      <c r="B577" s="39">
        <f t="shared" ca="1" si="170"/>
        <v>9509.5541302900001</v>
      </c>
      <c r="C577" s="40">
        <f t="shared" si="165"/>
        <v>9411.77</v>
      </c>
      <c r="D577" s="41">
        <f ca="1">IF(A577&lt;$B$1,VLOOKUP(A577,[1]DI!$A$4:$B$15000,2,FALSE),0)</f>
        <v>2.1500000000000005E-2</v>
      </c>
      <c r="E577" s="40">
        <f t="shared" ca="1" si="171"/>
        <v>8.4419999999999995E-5</v>
      </c>
      <c r="F577" s="42">
        <f t="shared" si="166"/>
        <v>1</v>
      </c>
      <c r="G577" s="43">
        <f t="shared" ca="1" si="172"/>
        <v>1.0000844200000001</v>
      </c>
      <c r="H577" s="40">
        <f ca="1">TRUNC(PRODUCT(G$10:G576),15)</f>
        <v>1.0992664584357501</v>
      </c>
      <c r="I577" s="40">
        <f t="shared" ca="1" si="173"/>
        <v>1.09255843368145</v>
      </c>
      <c r="J577" s="40">
        <f t="shared" ca="1" si="174"/>
        <v>1.0061397400000001</v>
      </c>
      <c r="K577" s="42">
        <f t="shared" si="178"/>
        <v>1.95E-2</v>
      </c>
      <c r="L577" s="63">
        <f t="shared" si="175"/>
        <v>43941</v>
      </c>
      <c r="M577" s="64">
        <f t="shared" si="176"/>
        <v>55</v>
      </c>
      <c r="N577" s="44">
        <f t="shared" si="177"/>
        <v>55</v>
      </c>
      <c r="O577" s="40">
        <f t="shared" si="179"/>
        <v>1.004223884</v>
      </c>
      <c r="P577" s="65">
        <f t="shared" ca="1" si="180"/>
        <v>1.010389558</v>
      </c>
      <c r="Q577" s="40">
        <f t="shared" ca="1" si="181"/>
        <v>97.784130289999993</v>
      </c>
      <c r="R577" s="44">
        <f>IF(VLOOKUP(A577,$Z$12:$AI$125,8)=VLOOKUP(A576,$Z$12:$AI$125,8),0,VLOOKUP(A577,Z$12:$AI$125,8))</f>
        <v>0</v>
      </c>
      <c r="S577" s="45">
        <f>IF(R577&gt;0,VLOOKUP(R577,Y$12:$AH$125,7),0)</f>
        <v>0</v>
      </c>
      <c r="T577" s="40">
        <f t="shared" si="167"/>
        <v>0</v>
      </c>
      <c r="U577" s="40">
        <f t="shared" ca="1" si="163"/>
        <v>97.784130289999993</v>
      </c>
      <c r="V577" s="46" t="str">
        <f t="shared" si="168"/>
        <v>J=</v>
      </c>
      <c r="W577" s="47">
        <f t="shared" si="169"/>
        <v>44032</v>
      </c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</row>
    <row r="578" spans="1:182" x14ac:dyDescent="0.15">
      <c r="A578" s="38">
        <f t="shared" si="164"/>
        <v>44022</v>
      </c>
      <c r="B578" s="39">
        <f t="shared" ca="1" si="170"/>
        <v>9511.0858017400005</v>
      </c>
      <c r="C578" s="40">
        <f t="shared" si="165"/>
        <v>9411.77</v>
      </c>
      <c r="D578" s="41">
        <f ca="1">IF(A578&lt;$B$1,VLOOKUP(A578,[1]DI!$A$4:$B$15000,2,FALSE),0)</f>
        <v>2.1500000000000005E-2</v>
      </c>
      <c r="E578" s="40">
        <f t="shared" ca="1" si="171"/>
        <v>8.4419999999999995E-5</v>
      </c>
      <c r="F578" s="42">
        <f t="shared" si="166"/>
        <v>1</v>
      </c>
      <c r="G578" s="43">
        <f t="shared" ca="1" si="172"/>
        <v>1.0000844200000001</v>
      </c>
      <c r="H578" s="40">
        <f ca="1">TRUNC(PRODUCT(G$10:G577),15)</f>
        <v>1.0993592585101699</v>
      </c>
      <c r="I578" s="40">
        <f t="shared" ca="1" si="173"/>
        <v>1.09255843368145</v>
      </c>
      <c r="J578" s="40">
        <f t="shared" ca="1" si="174"/>
        <v>1.0062246800000001</v>
      </c>
      <c r="K578" s="42">
        <f t="shared" si="178"/>
        <v>1.95E-2</v>
      </c>
      <c r="L578" s="63">
        <f t="shared" si="175"/>
        <v>43941</v>
      </c>
      <c r="M578" s="64">
        <f t="shared" si="176"/>
        <v>56</v>
      </c>
      <c r="N578" s="44">
        <f t="shared" si="177"/>
        <v>56</v>
      </c>
      <c r="O578" s="40">
        <f t="shared" si="179"/>
        <v>1.0043008470000001</v>
      </c>
      <c r="P578" s="65">
        <f t="shared" ca="1" si="180"/>
        <v>1.0105522979999999</v>
      </c>
      <c r="Q578" s="40">
        <f t="shared" ca="1" si="181"/>
        <v>99.315801739999998</v>
      </c>
      <c r="R578" s="44">
        <f>IF(VLOOKUP(A578,$Z$12:$AI$125,8)=VLOOKUP(A577,$Z$12:$AI$125,8),0,VLOOKUP(A578,Z$12:$AI$125,8))</f>
        <v>0</v>
      </c>
      <c r="S578" s="45">
        <f>IF(R578&gt;0,VLOOKUP(R578,Y$12:$AH$125,7),0)</f>
        <v>0</v>
      </c>
      <c r="T578" s="40">
        <f t="shared" si="167"/>
        <v>0</v>
      </c>
      <c r="U578" s="40">
        <f t="shared" ca="1" si="163"/>
        <v>99.315801739999998</v>
      </c>
      <c r="V578" s="46" t="str">
        <f t="shared" si="168"/>
        <v>J=</v>
      </c>
      <c r="W578" s="47">
        <f t="shared" si="169"/>
        <v>44032</v>
      </c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</row>
    <row r="579" spans="1:182" x14ac:dyDescent="0.15">
      <c r="A579" s="38">
        <f t="shared" si="164"/>
        <v>44023</v>
      </c>
      <c r="B579" s="39">
        <f t="shared" ca="1" si="170"/>
        <v>9512.6176614300002</v>
      </c>
      <c r="C579" s="40">
        <f t="shared" si="165"/>
        <v>9411.77</v>
      </c>
      <c r="D579" s="41">
        <f ca="1">IF(A579&lt;$B$1,VLOOKUP(A579,[1]DI!$A$4:$B$15000,2,FALSE),0)</f>
        <v>0</v>
      </c>
      <c r="E579" s="40">
        <f t="shared" ca="1" si="171"/>
        <v>0</v>
      </c>
      <c r="F579" s="42">
        <f t="shared" si="166"/>
        <v>1</v>
      </c>
      <c r="G579" s="43">
        <f t="shared" ca="1" si="172"/>
        <v>1</v>
      </c>
      <c r="H579" s="40">
        <f ca="1">TRUNC(PRODUCT(G$10:G578),15)</f>
        <v>1.0994520664187699</v>
      </c>
      <c r="I579" s="40">
        <f t="shared" ca="1" si="173"/>
        <v>1.09255843368145</v>
      </c>
      <c r="J579" s="40">
        <f t="shared" ca="1" si="174"/>
        <v>1.0063096199999999</v>
      </c>
      <c r="K579" s="42">
        <f t="shared" si="178"/>
        <v>1.95E-2</v>
      </c>
      <c r="L579" s="63">
        <f t="shared" si="175"/>
        <v>43941</v>
      </c>
      <c r="M579" s="64">
        <f t="shared" si="176"/>
        <v>56</v>
      </c>
      <c r="N579" s="44">
        <f t="shared" si="177"/>
        <v>57</v>
      </c>
      <c r="O579" s="40">
        <f t="shared" si="179"/>
        <v>1.0043778160000001</v>
      </c>
      <c r="P579" s="65">
        <f t="shared" ca="1" si="180"/>
        <v>1.0107150579999999</v>
      </c>
      <c r="Q579" s="40">
        <f t="shared" ca="1" si="181"/>
        <v>100.84766143</v>
      </c>
      <c r="R579" s="44">
        <f>IF(VLOOKUP(A579,$Z$12:$AI$125,8)=VLOOKUP(A578,$Z$12:$AI$125,8),0,VLOOKUP(A579,Z$12:$AI$125,8))</f>
        <v>0</v>
      </c>
      <c r="S579" s="45">
        <f>IF(R579&gt;0,VLOOKUP(R579,Y$12:$AH$125,7),0)</f>
        <v>0</v>
      </c>
      <c r="T579" s="40">
        <f t="shared" si="167"/>
        <v>0</v>
      </c>
      <c r="U579" s="40">
        <f t="shared" ca="1" si="163"/>
        <v>100.84766143</v>
      </c>
      <c r="V579" s="46" t="str">
        <f t="shared" si="168"/>
        <v>J=</v>
      </c>
      <c r="W579" s="47">
        <f t="shared" si="169"/>
        <v>44032</v>
      </c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</row>
    <row r="580" spans="1:182" x14ac:dyDescent="0.15">
      <c r="A580" s="38">
        <f t="shared" si="164"/>
        <v>44024</v>
      </c>
      <c r="B580" s="39">
        <f t="shared" ca="1" si="170"/>
        <v>9512.6176614300002</v>
      </c>
      <c r="C580" s="40">
        <f t="shared" si="165"/>
        <v>9411.77</v>
      </c>
      <c r="D580" s="41">
        <f ca="1">IF(A580&lt;$B$1,VLOOKUP(A580,[1]DI!$A$4:$B$15000,2,FALSE),0)</f>
        <v>0</v>
      </c>
      <c r="E580" s="40">
        <f t="shared" ca="1" si="171"/>
        <v>0</v>
      </c>
      <c r="F580" s="42">
        <f t="shared" si="166"/>
        <v>1</v>
      </c>
      <c r="G580" s="43">
        <f t="shared" ca="1" si="172"/>
        <v>1</v>
      </c>
      <c r="H580" s="40">
        <f ca="1">TRUNC(PRODUCT(G$10:G579),15)</f>
        <v>1.0994520664187699</v>
      </c>
      <c r="I580" s="40">
        <f t="shared" ca="1" si="173"/>
        <v>1.09255843368145</v>
      </c>
      <c r="J580" s="40">
        <f t="shared" ca="1" si="174"/>
        <v>1.0063096199999999</v>
      </c>
      <c r="K580" s="42">
        <f t="shared" si="178"/>
        <v>1.95E-2</v>
      </c>
      <c r="L580" s="63">
        <f t="shared" si="175"/>
        <v>43941</v>
      </c>
      <c r="M580" s="64">
        <f t="shared" si="176"/>
        <v>56</v>
      </c>
      <c r="N580" s="44">
        <f t="shared" si="177"/>
        <v>57</v>
      </c>
      <c r="O580" s="40">
        <f t="shared" si="179"/>
        <v>1.0043778160000001</v>
      </c>
      <c r="P580" s="65">
        <f t="shared" ca="1" si="180"/>
        <v>1.0107150579999999</v>
      </c>
      <c r="Q580" s="40">
        <f t="shared" ca="1" si="181"/>
        <v>100.84766143</v>
      </c>
      <c r="R580" s="44">
        <f>IF(VLOOKUP(A580,$Z$12:$AI$125,8)=VLOOKUP(A579,$Z$12:$AI$125,8),0,VLOOKUP(A580,Z$12:$AI$125,8))</f>
        <v>0</v>
      </c>
      <c r="S580" s="45">
        <f>IF(R580&gt;0,VLOOKUP(R580,Y$12:$AH$125,7),0)</f>
        <v>0</v>
      </c>
      <c r="T580" s="40">
        <f t="shared" si="167"/>
        <v>0</v>
      </c>
      <c r="U580" s="40">
        <f t="shared" ca="1" si="163"/>
        <v>100.84766143</v>
      </c>
      <c r="V580" s="46" t="str">
        <f t="shared" si="168"/>
        <v>J=</v>
      </c>
      <c r="W580" s="47">
        <f t="shared" si="169"/>
        <v>44032</v>
      </c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</row>
    <row r="581" spans="1:182" x14ac:dyDescent="0.15">
      <c r="A581" s="38">
        <f t="shared" si="164"/>
        <v>44025</v>
      </c>
      <c r="B581" s="39">
        <f t="shared" ca="1" si="170"/>
        <v>9512.6176614300002</v>
      </c>
      <c r="C581" s="40">
        <f t="shared" si="165"/>
        <v>9411.77</v>
      </c>
      <c r="D581" s="41">
        <f ca="1">IF(A581&lt;$B$1,VLOOKUP(A581,[1]DI!$A$4:$B$15000,2,FALSE),0)</f>
        <v>2.1500000000000005E-2</v>
      </c>
      <c r="E581" s="40">
        <f t="shared" ca="1" si="171"/>
        <v>8.4419999999999995E-5</v>
      </c>
      <c r="F581" s="42">
        <f t="shared" si="166"/>
        <v>1</v>
      </c>
      <c r="G581" s="43">
        <f t="shared" ca="1" si="172"/>
        <v>1.0000844200000001</v>
      </c>
      <c r="H581" s="40">
        <f ca="1">TRUNC(PRODUCT(G$10:G580),15)</f>
        <v>1.0994520664187699</v>
      </c>
      <c r="I581" s="40">
        <f t="shared" ca="1" si="173"/>
        <v>1.09255843368145</v>
      </c>
      <c r="J581" s="40">
        <f t="shared" ca="1" si="174"/>
        <v>1.0063096199999999</v>
      </c>
      <c r="K581" s="42">
        <f t="shared" si="178"/>
        <v>1.95E-2</v>
      </c>
      <c r="L581" s="63">
        <f t="shared" si="175"/>
        <v>43941</v>
      </c>
      <c r="M581" s="64">
        <f t="shared" si="176"/>
        <v>57</v>
      </c>
      <c r="N581" s="44">
        <f t="shared" si="177"/>
        <v>57</v>
      </c>
      <c r="O581" s="40">
        <f t="shared" si="179"/>
        <v>1.0043778160000001</v>
      </c>
      <c r="P581" s="65">
        <f t="shared" ca="1" si="180"/>
        <v>1.0107150579999999</v>
      </c>
      <c r="Q581" s="40">
        <f t="shared" ca="1" si="181"/>
        <v>100.84766143</v>
      </c>
      <c r="R581" s="44">
        <f>IF(VLOOKUP(A581,$Z$12:$AI$125,8)=VLOOKUP(A580,$Z$12:$AI$125,8),0,VLOOKUP(A581,Z$12:$AI$125,8))</f>
        <v>0</v>
      </c>
      <c r="S581" s="45">
        <f>IF(R581&gt;0,VLOOKUP(R581,Y$12:$AH$125,7),0)</f>
        <v>0</v>
      </c>
      <c r="T581" s="40">
        <f t="shared" si="167"/>
        <v>0</v>
      </c>
      <c r="U581" s="40">
        <f t="shared" ca="1" si="163"/>
        <v>100.84766143</v>
      </c>
      <c r="V581" s="46" t="str">
        <f t="shared" si="168"/>
        <v>J=</v>
      </c>
      <c r="W581" s="47">
        <f t="shared" si="169"/>
        <v>44032</v>
      </c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</row>
    <row r="582" spans="1:182" x14ac:dyDescent="0.15">
      <c r="A582" s="38">
        <f t="shared" si="164"/>
        <v>44026</v>
      </c>
      <c r="B582" s="39">
        <f t="shared" ca="1" si="170"/>
        <v>9514.1498881700008</v>
      </c>
      <c r="C582" s="40">
        <f t="shared" si="165"/>
        <v>9411.77</v>
      </c>
      <c r="D582" s="41">
        <f ca="1">IF(A582&lt;$B$1,VLOOKUP(A582,[1]DI!$A$4:$B$15000,2,FALSE),0)</f>
        <v>2.1500000000000005E-2</v>
      </c>
      <c r="E582" s="40">
        <f t="shared" ca="1" si="171"/>
        <v>8.4419999999999995E-5</v>
      </c>
      <c r="F582" s="42">
        <f t="shared" si="166"/>
        <v>1</v>
      </c>
      <c r="G582" s="43">
        <f t="shared" ca="1" si="172"/>
        <v>1.0000844200000001</v>
      </c>
      <c r="H582" s="40">
        <f ca="1">TRUNC(PRODUCT(G$10:G581),15)</f>
        <v>1.09954488216222</v>
      </c>
      <c r="I582" s="40">
        <f t="shared" ca="1" si="173"/>
        <v>1.09255843368145</v>
      </c>
      <c r="J582" s="40">
        <f t="shared" ca="1" si="174"/>
        <v>1.00639458</v>
      </c>
      <c r="K582" s="42">
        <f t="shared" si="178"/>
        <v>1.95E-2</v>
      </c>
      <c r="L582" s="63">
        <f t="shared" si="175"/>
        <v>43941</v>
      </c>
      <c r="M582" s="64">
        <f t="shared" si="176"/>
        <v>58</v>
      </c>
      <c r="N582" s="44">
        <f t="shared" si="177"/>
        <v>58</v>
      </c>
      <c r="O582" s="40">
        <f t="shared" si="179"/>
        <v>1.00445479</v>
      </c>
      <c r="P582" s="65">
        <f t="shared" ca="1" si="180"/>
        <v>1.0108778570000001</v>
      </c>
      <c r="Q582" s="40">
        <f t="shared" ca="1" si="181"/>
        <v>102.37988817</v>
      </c>
      <c r="R582" s="44">
        <f>IF(VLOOKUP(A582,$Z$12:$AI$125,8)=VLOOKUP(A581,$Z$12:$AI$125,8),0,VLOOKUP(A582,Z$12:$AI$125,8))</f>
        <v>0</v>
      </c>
      <c r="S582" s="45">
        <f>IF(R582&gt;0,VLOOKUP(R582,Y$12:$AH$125,7),0)</f>
        <v>0</v>
      </c>
      <c r="T582" s="40">
        <f t="shared" si="167"/>
        <v>0</v>
      </c>
      <c r="U582" s="40">
        <f t="shared" ca="1" si="163"/>
        <v>102.37988817</v>
      </c>
      <c r="V582" s="46" t="str">
        <f t="shared" si="168"/>
        <v>J=</v>
      </c>
      <c r="W582" s="47">
        <f t="shared" si="169"/>
        <v>44032</v>
      </c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</row>
    <row r="583" spans="1:182" x14ac:dyDescent="0.15">
      <c r="A583" s="38">
        <f t="shared" si="164"/>
        <v>44027</v>
      </c>
      <c r="B583" s="39">
        <f t="shared" ca="1" si="170"/>
        <v>9515.6822937400011</v>
      </c>
      <c r="C583" s="40">
        <f t="shared" si="165"/>
        <v>9411.77</v>
      </c>
      <c r="D583" s="41">
        <f ca="1">IF(A583&lt;$B$1,VLOOKUP(A583,[1]DI!$A$4:$B$15000,2,FALSE),0)</f>
        <v>2.1500000000000005E-2</v>
      </c>
      <c r="E583" s="40">
        <f t="shared" ca="1" si="171"/>
        <v>8.4419999999999995E-5</v>
      </c>
      <c r="F583" s="42">
        <f t="shared" si="166"/>
        <v>1</v>
      </c>
      <c r="G583" s="43">
        <f t="shared" ca="1" si="172"/>
        <v>1.0000844200000001</v>
      </c>
      <c r="H583" s="40">
        <f ca="1">TRUNC(PRODUCT(G$10:G582),15)</f>
        <v>1.0996377057411699</v>
      </c>
      <c r="I583" s="40">
        <f t="shared" ca="1" si="173"/>
        <v>1.09255843368145</v>
      </c>
      <c r="J583" s="40">
        <f t="shared" ca="1" si="174"/>
        <v>1.00647954</v>
      </c>
      <c r="K583" s="42">
        <f t="shared" si="178"/>
        <v>1.95E-2</v>
      </c>
      <c r="L583" s="63">
        <f t="shared" si="175"/>
        <v>43941</v>
      </c>
      <c r="M583" s="64">
        <f t="shared" si="176"/>
        <v>59</v>
      </c>
      <c r="N583" s="44">
        <f t="shared" si="177"/>
        <v>59</v>
      </c>
      <c r="O583" s="40">
        <f t="shared" si="179"/>
        <v>1.0045317709999999</v>
      </c>
      <c r="P583" s="65">
        <f t="shared" ca="1" si="180"/>
        <v>1.0110406750000001</v>
      </c>
      <c r="Q583" s="40">
        <f t="shared" ca="1" si="181"/>
        <v>103.91229374</v>
      </c>
      <c r="R583" s="44">
        <f>IF(VLOOKUP(A583,$Z$12:$AI$125,8)=VLOOKUP(A582,$Z$12:$AI$125,8),0,VLOOKUP(A583,Z$12:$AI$125,8))</f>
        <v>0</v>
      </c>
      <c r="S583" s="45">
        <f>IF(R583&gt;0,VLOOKUP(R583,Y$12:$AH$125,7),0)</f>
        <v>0</v>
      </c>
      <c r="T583" s="40">
        <f t="shared" si="167"/>
        <v>0</v>
      </c>
      <c r="U583" s="40">
        <f t="shared" ca="1" si="163"/>
        <v>103.91229374</v>
      </c>
      <c r="V583" s="46" t="str">
        <f t="shared" si="168"/>
        <v>J=</v>
      </c>
      <c r="W583" s="47">
        <f t="shared" si="169"/>
        <v>44032</v>
      </c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</row>
    <row r="584" spans="1:182" x14ac:dyDescent="0.15">
      <c r="A584" s="38">
        <f t="shared" si="164"/>
        <v>44028</v>
      </c>
      <c r="B584" s="39">
        <f t="shared" ca="1" si="170"/>
        <v>9517.2148687200006</v>
      </c>
      <c r="C584" s="40">
        <f t="shared" si="165"/>
        <v>9411.77</v>
      </c>
      <c r="D584" s="41">
        <f ca="1">IF(A584&lt;$B$1,VLOOKUP(A584,[1]DI!$A$4:$B$15000,2,FALSE),0)</f>
        <v>2.1500000000000005E-2</v>
      </c>
      <c r="E584" s="40">
        <f t="shared" ca="1" si="171"/>
        <v>8.4419999999999995E-5</v>
      </c>
      <c r="F584" s="42">
        <f t="shared" si="166"/>
        <v>1</v>
      </c>
      <c r="G584" s="43">
        <f t="shared" ca="1" si="172"/>
        <v>1.0000844200000001</v>
      </c>
      <c r="H584" s="40">
        <f ca="1">TRUNC(PRODUCT(G$10:G583),15)</f>
        <v>1.09973053715629</v>
      </c>
      <c r="I584" s="40">
        <f t="shared" ca="1" si="173"/>
        <v>1.09255843368145</v>
      </c>
      <c r="J584" s="40">
        <f t="shared" ca="1" si="174"/>
        <v>1.0065645000000001</v>
      </c>
      <c r="K584" s="42">
        <f t="shared" si="178"/>
        <v>1.95E-2</v>
      </c>
      <c r="L584" s="63">
        <f t="shared" si="175"/>
        <v>43941</v>
      </c>
      <c r="M584" s="64">
        <f t="shared" si="176"/>
        <v>60</v>
      </c>
      <c r="N584" s="44">
        <f t="shared" si="177"/>
        <v>60</v>
      </c>
      <c r="O584" s="40">
        <f t="shared" si="179"/>
        <v>1.004608757</v>
      </c>
      <c r="P584" s="65">
        <f t="shared" ca="1" si="180"/>
        <v>1.0112035109999999</v>
      </c>
      <c r="Q584" s="40">
        <f t="shared" ca="1" si="181"/>
        <v>105.44486872</v>
      </c>
      <c r="R584" s="44">
        <f>IF(VLOOKUP(A584,$Z$12:$AI$125,8)=VLOOKUP(A583,$Z$12:$AI$125,8),0,VLOOKUP(A584,Z$12:$AI$125,8))</f>
        <v>0</v>
      </c>
      <c r="S584" s="45">
        <f>IF(R584&gt;0,VLOOKUP(R584,Y$12:$AH$125,7),0)</f>
        <v>0</v>
      </c>
      <c r="T584" s="40">
        <f t="shared" si="167"/>
        <v>0</v>
      </c>
      <c r="U584" s="40">
        <f t="shared" ca="1" si="163"/>
        <v>105.44486872</v>
      </c>
      <c r="V584" s="46" t="str">
        <f t="shared" si="168"/>
        <v>J=</v>
      </c>
      <c r="W584" s="47">
        <f t="shared" si="169"/>
        <v>44032</v>
      </c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</row>
    <row r="585" spans="1:182" x14ac:dyDescent="0.15">
      <c r="A585" s="38">
        <f t="shared" si="164"/>
        <v>44029</v>
      </c>
      <c r="B585" s="39">
        <f t="shared" ca="1" si="170"/>
        <v>9518.7478201699996</v>
      </c>
      <c r="C585" s="40">
        <f t="shared" si="165"/>
        <v>9411.77</v>
      </c>
      <c r="D585" s="41">
        <f ca="1">IF(A585&lt;$B$1,VLOOKUP(A585,[1]DI!$A$4:$B$15000,2,FALSE),0)</f>
        <v>2.1500000000000005E-2</v>
      </c>
      <c r="E585" s="40">
        <f t="shared" ca="1" si="171"/>
        <v>8.4419999999999995E-5</v>
      </c>
      <c r="F585" s="42">
        <f t="shared" si="166"/>
        <v>1</v>
      </c>
      <c r="G585" s="43">
        <f t="shared" ca="1" si="172"/>
        <v>1.0000844200000001</v>
      </c>
      <c r="H585" s="40">
        <f ca="1">TRUNC(PRODUCT(G$10:G584),15)</f>
        <v>1.0998233764082399</v>
      </c>
      <c r="I585" s="40">
        <f t="shared" ca="1" si="173"/>
        <v>1.09255843368145</v>
      </c>
      <c r="J585" s="40">
        <f t="shared" ca="1" si="174"/>
        <v>1.0066494800000001</v>
      </c>
      <c r="K585" s="42">
        <f t="shared" si="178"/>
        <v>1.95E-2</v>
      </c>
      <c r="L585" s="63">
        <f t="shared" si="175"/>
        <v>43941</v>
      </c>
      <c r="M585" s="64">
        <f t="shared" si="176"/>
        <v>61</v>
      </c>
      <c r="N585" s="44">
        <f t="shared" si="177"/>
        <v>61</v>
      </c>
      <c r="O585" s="40">
        <f t="shared" si="179"/>
        <v>1.0046857490000001</v>
      </c>
      <c r="P585" s="65">
        <f t="shared" ca="1" si="180"/>
        <v>1.011366387</v>
      </c>
      <c r="Q585" s="40">
        <f t="shared" ca="1" si="181"/>
        <v>106.97782017</v>
      </c>
      <c r="R585" s="44">
        <f>IF(VLOOKUP(A585,$Z$12:$AI$125,8)=VLOOKUP(A584,$Z$12:$AI$125,8),0,VLOOKUP(A585,Z$12:$AI$125,8))</f>
        <v>0</v>
      </c>
      <c r="S585" s="45">
        <f>IF(R585&gt;0,VLOOKUP(R585,Y$12:$AH$125,7),0)</f>
        <v>0</v>
      </c>
      <c r="T585" s="40">
        <f t="shared" si="167"/>
        <v>0</v>
      </c>
      <c r="U585" s="40">
        <f t="shared" ca="1" si="163"/>
        <v>106.97782017</v>
      </c>
      <c r="V585" s="46" t="str">
        <f t="shared" si="168"/>
        <v>J=</v>
      </c>
      <c r="W585" s="47">
        <f t="shared" si="169"/>
        <v>44032</v>
      </c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</row>
    <row r="586" spans="1:182" x14ac:dyDescent="0.15">
      <c r="A586" s="38">
        <f t="shared" si="164"/>
        <v>44030</v>
      </c>
      <c r="B586" s="39">
        <f t="shared" ca="1" si="170"/>
        <v>9520.2809598599997</v>
      </c>
      <c r="C586" s="40">
        <f t="shared" si="165"/>
        <v>9411.77</v>
      </c>
      <c r="D586" s="41">
        <f ca="1">IF(A586&lt;$B$1,VLOOKUP(A586,[1]DI!$A$4:$B$15000,2,FALSE),0)</f>
        <v>0</v>
      </c>
      <c r="E586" s="40">
        <f t="shared" ca="1" si="171"/>
        <v>0</v>
      </c>
      <c r="F586" s="42">
        <f t="shared" si="166"/>
        <v>1</v>
      </c>
      <c r="G586" s="43">
        <f t="shared" ca="1" si="172"/>
        <v>1</v>
      </c>
      <c r="H586" s="40">
        <f ca="1">TRUNC(PRODUCT(G$10:G585),15)</f>
        <v>1.09991622349767</v>
      </c>
      <c r="I586" s="40">
        <f t="shared" ca="1" si="173"/>
        <v>1.09255843368145</v>
      </c>
      <c r="J586" s="40">
        <f t="shared" ca="1" si="174"/>
        <v>1.0067344600000001</v>
      </c>
      <c r="K586" s="42">
        <f t="shared" si="178"/>
        <v>1.95E-2</v>
      </c>
      <c r="L586" s="63">
        <f t="shared" si="175"/>
        <v>43941</v>
      </c>
      <c r="M586" s="64">
        <f t="shared" si="176"/>
        <v>61</v>
      </c>
      <c r="N586" s="44">
        <f t="shared" si="177"/>
        <v>62</v>
      </c>
      <c r="O586" s="40">
        <f t="shared" si="179"/>
        <v>1.0047627480000001</v>
      </c>
      <c r="P586" s="65">
        <f t="shared" ca="1" si="180"/>
        <v>1.011529283</v>
      </c>
      <c r="Q586" s="40">
        <f t="shared" ca="1" si="181"/>
        <v>108.51095986</v>
      </c>
      <c r="R586" s="44">
        <f>IF(VLOOKUP(A586,$Z$12:$AI$125,8)=VLOOKUP(A585,$Z$12:$AI$125,8),0,VLOOKUP(A586,Z$12:$AI$125,8))</f>
        <v>0</v>
      </c>
      <c r="S586" s="45">
        <f>IF(R586&gt;0,VLOOKUP(R586,Y$12:$AH$125,7),0)</f>
        <v>0</v>
      </c>
      <c r="T586" s="40">
        <f t="shared" si="167"/>
        <v>0</v>
      </c>
      <c r="U586" s="40">
        <f t="shared" ref="U586:U649" ca="1" si="182">(Q586+T586)</f>
        <v>108.51095986</v>
      </c>
      <c r="V586" s="46" t="str">
        <f t="shared" si="168"/>
        <v>J=</v>
      </c>
      <c r="W586" s="47">
        <f t="shared" si="169"/>
        <v>44032</v>
      </c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</row>
    <row r="587" spans="1:182" x14ac:dyDescent="0.15">
      <c r="A587" s="38">
        <f t="shared" ref="A587:A650" si="183">(A586+1)</f>
        <v>44031</v>
      </c>
      <c r="B587" s="39">
        <f t="shared" ca="1" si="170"/>
        <v>9520.2809598599997</v>
      </c>
      <c r="C587" s="40">
        <f t="shared" ref="C587:C650" si="184">TRUNC(C586-T586,8)</f>
        <v>9411.77</v>
      </c>
      <c r="D587" s="41">
        <f ca="1">IF(A587&lt;$B$1,VLOOKUP(A587,[1]DI!$A$4:$B$15000,2,FALSE),0)</f>
        <v>0</v>
      </c>
      <c r="E587" s="40">
        <f t="shared" ca="1" si="171"/>
        <v>0</v>
      </c>
      <c r="F587" s="42">
        <f t="shared" ref="F587:F650" si="185">F586</f>
        <v>1</v>
      </c>
      <c r="G587" s="43">
        <f t="shared" ca="1" si="172"/>
        <v>1</v>
      </c>
      <c r="H587" s="40">
        <f ca="1">TRUNC(PRODUCT(G$10:G586),15)</f>
        <v>1.09991622349767</v>
      </c>
      <c r="I587" s="40">
        <f t="shared" ca="1" si="173"/>
        <v>1.09255843368145</v>
      </c>
      <c r="J587" s="40">
        <f t="shared" ca="1" si="174"/>
        <v>1.0067344600000001</v>
      </c>
      <c r="K587" s="42">
        <f t="shared" si="178"/>
        <v>1.95E-2</v>
      </c>
      <c r="L587" s="63">
        <f t="shared" si="175"/>
        <v>43941</v>
      </c>
      <c r="M587" s="64">
        <f t="shared" si="176"/>
        <v>61</v>
      </c>
      <c r="N587" s="44">
        <f t="shared" si="177"/>
        <v>62</v>
      </c>
      <c r="O587" s="40">
        <f t="shared" si="179"/>
        <v>1.0047627480000001</v>
      </c>
      <c r="P587" s="65">
        <f t="shared" ca="1" si="180"/>
        <v>1.011529283</v>
      </c>
      <c r="Q587" s="40">
        <f t="shared" ca="1" si="181"/>
        <v>108.51095986</v>
      </c>
      <c r="R587" s="44">
        <f>IF(VLOOKUP(A587,$Z$12:$AI$125,8)=VLOOKUP(A586,$Z$12:$AI$125,8),0,VLOOKUP(A587,Z$12:$AI$125,8))</f>
        <v>0</v>
      </c>
      <c r="S587" s="45">
        <f>IF(R587&gt;0,VLOOKUP(R587,Y$12:$AH$125,7),0)</f>
        <v>0</v>
      </c>
      <c r="T587" s="40">
        <f t="shared" ref="T587:T650" si="186">IF(S587&gt;0,(C587*S587),0)</f>
        <v>0</v>
      </c>
      <c r="U587" s="40">
        <f t="shared" ca="1" si="182"/>
        <v>108.51095986</v>
      </c>
      <c r="V587" s="46" t="str">
        <f t="shared" ref="V587:V650" si="187">IF(R586&gt;0,VLOOKUP(A586,$Z$12:$AI$125,9),V586)</f>
        <v>J=</v>
      </c>
      <c r="W587" s="47">
        <f t="shared" ref="W587:W650" si="188">IF(R586&gt;0,VLOOKUP(A586,$Z$12:$AI$125,10),W586)</f>
        <v>44032</v>
      </c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</row>
    <row r="588" spans="1:182" ht="14.25" x14ac:dyDescent="0.2">
      <c r="A588" s="69">
        <f t="shared" si="183"/>
        <v>44032</v>
      </c>
      <c r="B588" s="70">
        <f t="shared" ref="B588:B651" ca="1" si="189">IF(A588&lt;=TODAY(),C588+Q588,IF(AND(A588&gt;TODAY(),A588&lt;=$B$1),IF(VLOOKUP(TODAY(),$A$10:$D$5000,4,FALSE)=0,"n.d",C588+Q588),"n.d"))</f>
        <v>9520.2809598599997</v>
      </c>
      <c r="C588" s="71">
        <f t="shared" si="184"/>
        <v>9411.77</v>
      </c>
      <c r="D588" s="41">
        <f ca="1">IF(A588&lt;$B$1,VLOOKUP(A588,[1]DI!$A$4:$B$15000,2,FALSE),0)</f>
        <v>2.1500000000000005E-2</v>
      </c>
      <c r="E588" s="71">
        <f t="shared" ref="E588:E651" ca="1" si="190">ROUND((((1+D588)^(1/252)-1)),8)</f>
        <v>8.4419999999999995E-5</v>
      </c>
      <c r="F588" s="72">
        <f t="shared" si="185"/>
        <v>1</v>
      </c>
      <c r="G588" s="73">
        <f t="shared" ref="G588:G651" ca="1" si="191">TRUNC((1+(E588*F588)),15)</f>
        <v>1.0000844200000001</v>
      </c>
      <c r="H588" s="71">
        <f ca="1">TRUNC(PRODUCT(G$10:G587),15)</f>
        <v>1.09991622349767</v>
      </c>
      <c r="I588" s="71">
        <f t="shared" ref="I588:I651" ca="1" si="192">IF(OR(R587&gt;0,R587="E"),H587,I587)</f>
        <v>1.09255843368145</v>
      </c>
      <c r="J588" s="71">
        <f t="shared" ref="J588:J651" ca="1" si="193">ROUND(TRUNC(H588/I588,15),8)</f>
        <v>1.0067344600000001</v>
      </c>
      <c r="K588" s="72">
        <f t="shared" si="178"/>
        <v>1.95E-2</v>
      </c>
      <c r="L588" s="74">
        <f t="shared" si="175"/>
        <v>43941</v>
      </c>
      <c r="M588" s="92">
        <f t="shared" si="176"/>
        <v>62</v>
      </c>
      <c r="N588" s="75">
        <f t="shared" si="177"/>
        <v>62</v>
      </c>
      <c r="O588" s="71">
        <f t="shared" si="179"/>
        <v>1.0047627480000001</v>
      </c>
      <c r="P588" s="76">
        <f t="shared" ca="1" si="180"/>
        <v>1.011529283</v>
      </c>
      <c r="Q588" s="71">
        <f t="shared" ca="1" si="181"/>
        <v>108.51095986</v>
      </c>
      <c r="R588" s="75">
        <f>IF(VLOOKUP(A588,$Z$12:$AI$125,8)=VLOOKUP(A587,$Z$12:$AI$125,8),0,VLOOKUP(A588,Z$12:$AI$125,8))</f>
        <v>7</v>
      </c>
      <c r="S588" s="77">
        <f>IF(R588&gt;0,VLOOKUP(R588,Y$12:$AH$125,7),0)</f>
        <v>0</v>
      </c>
      <c r="T588" s="71">
        <f t="shared" si="186"/>
        <v>0</v>
      </c>
      <c r="U588" s="71">
        <f t="shared" ca="1" si="182"/>
        <v>108.51095986</v>
      </c>
      <c r="V588" s="78" t="str">
        <f t="shared" si="187"/>
        <v>J=</v>
      </c>
      <c r="W588" s="79">
        <f t="shared" si="188"/>
        <v>44032</v>
      </c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</row>
    <row r="589" spans="1:182" x14ac:dyDescent="0.15">
      <c r="A589" s="38">
        <f t="shared" si="183"/>
        <v>44033</v>
      </c>
      <c r="B589" s="39">
        <f t="shared" ca="1" si="189"/>
        <v>9413.2859067299996</v>
      </c>
      <c r="C589" s="40">
        <f t="shared" si="184"/>
        <v>9411.77</v>
      </c>
      <c r="D589" s="41">
        <f ca="1">IF(A589&lt;$B$1,VLOOKUP(A589,[1]DI!$A$4:$B$15000,2,FALSE),0)</f>
        <v>2.1500000000000005E-2</v>
      </c>
      <c r="E589" s="40">
        <f t="shared" ca="1" si="190"/>
        <v>8.4419999999999995E-5</v>
      </c>
      <c r="F589" s="42">
        <f t="shared" si="185"/>
        <v>1</v>
      </c>
      <c r="G589" s="43">
        <f t="shared" ca="1" si="191"/>
        <v>1.0000844200000001</v>
      </c>
      <c r="H589" s="40">
        <f ca="1">TRUNC(PRODUCT(G$10:G588),15)</f>
        <v>1.1000090784252601</v>
      </c>
      <c r="I589" s="40">
        <f t="shared" ca="1" si="192"/>
        <v>1.09991622349767</v>
      </c>
      <c r="J589" s="40">
        <f t="shared" ca="1" si="193"/>
        <v>1.0000844200000001</v>
      </c>
      <c r="K589" s="42">
        <f t="shared" si="178"/>
        <v>1.95E-2</v>
      </c>
      <c r="L589" s="63">
        <f t="shared" si="175"/>
        <v>44032</v>
      </c>
      <c r="M589" s="64">
        <f t="shared" si="176"/>
        <v>1</v>
      </c>
      <c r="N589" s="44">
        <f t="shared" si="177"/>
        <v>1</v>
      </c>
      <c r="O589" s="40">
        <f t="shared" si="179"/>
        <v>1.000076639</v>
      </c>
      <c r="P589" s="65">
        <f t="shared" ca="1" si="180"/>
        <v>1.0001610649999999</v>
      </c>
      <c r="Q589" s="40">
        <f t="shared" ca="1" si="181"/>
        <v>1.51590673</v>
      </c>
      <c r="R589" s="44">
        <f>IF(VLOOKUP(A589,$Z$12:$AI$125,8)=VLOOKUP(A588,$Z$12:$AI$125,8),0,VLOOKUP(A589,Z$12:$AI$125,8))</f>
        <v>0</v>
      </c>
      <c r="S589" s="45">
        <f>IF(R589&gt;0,VLOOKUP(R589,Y$12:$AH$125,7),0)</f>
        <v>0</v>
      </c>
      <c r="T589" s="40">
        <f t="shared" si="186"/>
        <v>0</v>
      </c>
      <c r="U589" s="40">
        <f t="shared" ca="1" si="182"/>
        <v>1.51590673</v>
      </c>
      <c r="V589" s="46" t="str">
        <f t="shared" si="187"/>
        <v>J=</v>
      </c>
      <c r="W589" s="47">
        <f t="shared" si="188"/>
        <v>44124</v>
      </c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</row>
    <row r="590" spans="1:182" x14ac:dyDescent="0.15">
      <c r="A590" s="38">
        <f t="shared" si="183"/>
        <v>44034</v>
      </c>
      <c r="B590" s="39">
        <f t="shared" ca="1" si="189"/>
        <v>9414.8020958200013</v>
      </c>
      <c r="C590" s="40">
        <f t="shared" si="184"/>
        <v>9411.77</v>
      </c>
      <c r="D590" s="41">
        <f ca="1">IF(A590&lt;$B$1,VLOOKUP(A590,[1]DI!$A$4:$B$15000,2,FALSE),0)</f>
        <v>2.1500000000000005E-2</v>
      </c>
      <c r="E590" s="40">
        <f t="shared" ca="1" si="190"/>
        <v>8.4419999999999995E-5</v>
      </c>
      <c r="F590" s="42">
        <f t="shared" si="185"/>
        <v>1</v>
      </c>
      <c r="G590" s="43">
        <f t="shared" ca="1" si="191"/>
        <v>1.0000844200000001</v>
      </c>
      <c r="H590" s="40">
        <f ca="1">TRUNC(PRODUCT(G$10:G589),15)</f>
        <v>1.1001019411916599</v>
      </c>
      <c r="I590" s="40">
        <f t="shared" ca="1" si="192"/>
        <v>1.09991622349767</v>
      </c>
      <c r="J590" s="40">
        <f t="shared" ca="1" si="193"/>
        <v>1.0001688500000001</v>
      </c>
      <c r="K590" s="42">
        <f t="shared" si="178"/>
        <v>1.95E-2</v>
      </c>
      <c r="L590" s="63">
        <f t="shared" si="175"/>
        <v>44032</v>
      </c>
      <c r="M590" s="64">
        <f t="shared" si="176"/>
        <v>2</v>
      </c>
      <c r="N590" s="44">
        <f t="shared" si="177"/>
        <v>2</v>
      </c>
      <c r="O590" s="40">
        <f t="shared" si="179"/>
        <v>1.000153284</v>
      </c>
      <c r="P590" s="65">
        <f t="shared" ca="1" si="180"/>
        <v>1.0003221600000001</v>
      </c>
      <c r="Q590" s="40">
        <f t="shared" ca="1" si="181"/>
        <v>3.0320958199999999</v>
      </c>
      <c r="R590" s="44">
        <f>IF(VLOOKUP(A590,$Z$12:$AI$125,8)=VLOOKUP(A589,$Z$12:$AI$125,8),0,VLOOKUP(A590,Z$12:$AI$125,8))</f>
        <v>0</v>
      </c>
      <c r="S590" s="45">
        <f>IF(R590&gt;0,VLOOKUP(R590,Y$12:$AH$125,7),0)</f>
        <v>0</v>
      </c>
      <c r="T590" s="40">
        <f t="shared" si="186"/>
        <v>0</v>
      </c>
      <c r="U590" s="40">
        <f t="shared" ca="1" si="182"/>
        <v>3.0320958199999999</v>
      </c>
      <c r="V590" s="46" t="str">
        <f t="shared" si="187"/>
        <v>J=</v>
      </c>
      <c r="W590" s="47">
        <f t="shared" si="188"/>
        <v>44124</v>
      </c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</row>
    <row r="591" spans="1:182" x14ac:dyDescent="0.15">
      <c r="A591" s="38">
        <f t="shared" si="183"/>
        <v>44035</v>
      </c>
      <c r="B591" s="39">
        <f t="shared" ca="1" si="189"/>
        <v>9416.3184543200005</v>
      </c>
      <c r="C591" s="40">
        <f t="shared" si="184"/>
        <v>9411.77</v>
      </c>
      <c r="D591" s="41">
        <f ca="1">IF(A591&lt;$B$1,VLOOKUP(A591,[1]DI!$A$4:$B$15000,2,FALSE),0)</f>
        <v>2.1500000000000005E-2</v>
      </c>
      <c r="E591" s="40">
        <f t="shared" ca="1" si="190"/>
        <v>8.4419999999999995E-5</v>
      </c>
      <c r="F591" s="42">
        <f t="shared" si="185"/>
        <v>1</v>
      </c>
      <c r="G591" s="43">
        <f t="shared" ca="1" si="191"/>
        <v>1.0000844200000001</v>
      </c>
      <c r="H591" s="40">
        <f ca="1">TRUNC(PRODUCT(G$10:G590),15)</f>
        <v>1.10019481179754</v>
      </c>
      <c r="I591" s="40">
        <f t="shared" ca="1" si="192"/>
        <v>1.09991622349767</v>
      </c>
      <c r="J591" s="40">
        <f t="shared" ca="1" si="193"/>
        <v>1.0002532799999999</v>
      </c>
      <c r="K591" s="42">
        <f t="shared" si="178"/>
        <v>1.95E-2</v>
      </c>
      <c r="L591" s="63">
        <f t="shared" si="175"/>
        <v>44032</v>
      </c>
      <c r="M591" s="64">
        <f t="shared" si="176"/>
        <v>3</v>
      </c>
      <c r="N591" s="44">
        <f t="shared" si="177"/>
        <v>3</v>
      </c>
      <c r="O591" s="40">
        <f t="shared" si="179"/>
        <v>1.0002299349999999</v>
      </c>
      <c r="P591" s="65">
        <f t="shared" ca="1" si="180"/>
        <v>1.000483273</v>
      </c>
      <c r="Q591" s="40">
        <f t="shared" ca="1" si="181"/>
        <v>4.5484543200000003</v>
      </c>
      <c r="R591" s="44">
        <f>IF(VLOOKUP(A591,$Z$12:$AI$125,8)=VLOOKUP(A590,$Z$12:$AI$125,8),0,VLOOKUP(A591,Z$12:$AI$125,8))</f>
        <v>0</v>
      </c>
      <c r="S591" s="45">
        <f>IF(R591&gt;0,VLOOKUP(R591,Y$12:$AH$125,7),0)</f>
        <v>0</v>
      </c>
      <c r="T591" s="40">
        <f t="shared" si="186"/>
        <v>0</v>
      </c>
      <c r="U591" s="40">
        <f t="shared" ca="1" si="182"/>
        <v>4.5484543200000003</v>
      </c>
      <c r="V591" s="46" t="str">
        <f t="shared" si="187"/>
        <v>J=</v>
      </c>
      <c r="W591" s="47">
        <f t="shared" si="188"/>
        <v>44124</v>
      </c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</row>
    <row r="592" spans="1:182" x14ac:dyDescent="0.15">
      <c r="A592" s="38">
        <f t="shared" si="183"/>
        <v>44036</v>
      </c>
      <c r="B592" s="39">
        <f t="shared" ca="1" si="189"/>
        <v>9417.8350951700013</v>
      </c>
      <c r="C592" s="40">
        <f t="shared" si="184"/>
        <v>9411.77</v>
      </c>
      <c r="D592" s="41">
        <f ca="1">IF(A592&lt;$B$1,VLOOKUP(A592,[1]DI!$A$4:$B$15000,2,FALSE),0)</f>
        <v>2.1500000000000005E-2</v>
      </c>
      <c r="E592" s="40">
        <f t="shared" ca="1" si="190"/>
        <v>8.4419999999999995E-5</v>
      </c>
      <c r="F592" s="42">
        <f t="shared" si="185"/>
        <v>1</v>
      </c>
      <c r="G592" s="43">
        <f t="shared" ca="1" si="191"/>
        <v>1.0000844200000001</v>
      </c>
      <c r="H592" s="40">
        <f ca="1">TRUNC(PRODUCT(G$10:G591),15)</f>
        <v>1.1002876902435501</v>
      </c>
      <c r="I592" s="40">
        <f t="shared" ca="1" si="192"/>
        <v>1.09991622349767</v>
      </c>
      <c r="J592" s="40">
        <f t="shared" ca="1" si="193"/>
        <v>1.0003377200000001</v>
      </c>
      <c r="K592" s="42">
        <f t="shared" si="178"/>
        <v>1.95E-2</v>
      </c>
      <c r="L592" s="63">
        <f t="shared" si="175"/>
        <v>44032</v>
      </c>
      <c r="M592" s="64">
        <f t="shared" si="176"/>
        <v>4</v>
      </c>
      <c r="N592" s="44">
        <f t="shared" si="177"/>
        <v>4</v>
      </c>
      <c r="O592" s="40">
        <f t="shared" si="179"/>
        <v>1.000306592</v>
      </c>
      <c r="P592" s="65">
        <f t="shared" ca="1" si="180"/>
        <v>1.0006444160000001</v>
      </c>
      <c r="Q592" s="40">
        <f t="shared" ca="1" si="181"/>
        <v>6.0650951700000002</v>
      </c>
      <c r="R592" s="44">
        <f>IF(VLOOKUP(A592,$Z$12:$AI$125,8)=VLOOKUP(A591,$Z$12:$AI$125,8),0,VLOOKUP(A592,Z$12:$AI$125,8))</f>
        <v>0</v>
      </c>
      <c r="S592" s="45">
        <f>IF(R592&gt;0,VLOOKUP(R592,Y$12:$AH$125,7),0)</f>
        <v>0</v>
      </c>
      <c r="T592" s="40">
        <f t="shared" si="186"/>
        <v>0</v>
      </c>
      <c r="U592" s="40">
        <f t="shared" ca="1" si="182"/>
        <v>6.0650951700000002</v>
      </c>
      <c r="V592" s="46" t="str">
        <f t="shared" si="187"/>
        <v>J=</v>
      </c>
      <c r="W592" s="47">
        <f t="shared" si="188"/>
        <v>44124</v>
      </c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</row>
    <row r="593" spans="1:182" x14ac:dyDescent="0.15">
      <c r="A593" s="38">
        <f t="shared" si="183"/>
        <v>44037</v>
      </c>
      <c r="B593" s="39">
        <f t="shared" ca="1" si="189"/>
        <v>9419.3519901399995</v>
      </c>
      <c r="C593" s="40">
        <f t="shared" si="184"/>
        <v>9411.77</v>
      </c>
      <c r="D593" s="41">
        <f ca="1">IF(A593&lt;$B$1,VLOOKUP(A593,[1]DI!$A$4:$B$15000,2,FALSE),0)</f>
        <v>0</v>
      </c>
      <c r="E593" s="40">
        <f t="shared" ca="1" si="190"/>
        <v>0</v>
      </c>
      <c r="F593" s="42">
        <f t="shared" si="185"/>
        <v>1</v>
      </c>
      <c r="G593" s="43">
        <f t="shared" ca="1" si="191"/>
        <v>1</v>
      </c>
      <c r="H593" s="40">
        <f ca="1">TRUNC(PRODUCT(G$10:G592),15)</f>
        <v>1.10038057653036</v>
      </c>
      <c r="I593" s="40">
        <f t="shared" ca="1" si="192"/>
        <v>1.09991622349767</v>
      </c>
      <c r="J593" s="40">
        <f t="shared" ca="1" si="193"/>
        <v>1.00042217</v>
      </c>
      <c r="K593" s="42">
        <f t="shared" si="178"/>
        <v>1.95E-2</v>
      </c>
      <c r="L593" s="63">
        <f t="shared" si="175"/>
        <v>44032</v>
      </c>
      <c r="M593" s="64">
        <f t="shared" si="176"/>
        <v>4</v>
      </c>
      <c r="N593" s="44">
        <f t="shared" si="177"/>
        <v>5</v>
      </c>
      <c r="O593" s="40">
        <f t="shared" si="179"/>
        <v>1.0003832539999999</v>
      </c>
      <c r="P593" s="65">
        <f t="shared" ca="1" si="180"/>
        <v>1.000805586</v>
      </c>
      <c r="Q593" s="40">
        <f t="shared" ca="1" si="181"/>
        <v>7.5819901400000003</v>
      </c>
      <c r="R593" s="44">
        <f>IF(VLOOKUP(A593,$Z$12:$AI$125,8)=VLOOKUP(A592,$Z$12:$AI$125,8),0,VLOOKUP(A593,Z$12:$AI$125,8))</f>
        <v>0</v>
      </c>
      <c r="S593" s="45">
        <f>IF(R593&gt;0,VLOOKUP(R593,Y$12:$AH$125,7),0)</f>
        <v>0</v>
      </c>
      <c r="T593" s="40">
        <f t="shared" si="186"/>
        <v>0</v>
      </c>
      <c r="U593" s="40">
        <f t="shared" ca="1" si="182"/>
        <v>7.5819901400000003</v>
      </c>
      <c r="V593" s="46" t="str">
        <f t="shared" si="187"/>
        <v>J=</v>
      </c>
      <c r="W593" s="47">
        <f t="shared" si="188"/>
        <v>44124</v>
      </c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</row>
    <row r="594" spans="1:182" x14ac:dyDescent="0.15">
      <c r="A594" s="38">
        <f t="shared" si="183"/>
        <v>44038</v>
      </c>
      <c r="B594" s="39">
        <f t="shared" ca="1" si="189"/>
        <v>9419.3519901399995</v>
      </c>
      <c r="C594" s="40">
        <f t="shared" si="184"/>
        <v>9411.77</v>
      </c>
      <c r="D594" s="41">
        <f ca="1">IF(A594&lt;$B$1,VLOOKUP(A594,[1]DI!$A$4:$B$15000,2,FALSE),0)</f>
        <v>0</v>
      </c>
      <c r="E594" s="40">
        <f t="shared" ca="1" si="190"/>
        <v>0</v>
      </c>
      <c r="F594" s="42">
        <f t="shared" si="185"/>
        <v>1</v>
      </c>
      <c r="G594" s="43">
        <f t="shared" ca="1" si="191"/>
        <v>1</v>
      </c>
      <c r="H594" s="40">
        <f ca="1">TRUNC(PRODUCT(G$10:G593),15)</f>
        <v>1.10038057653036</v>
      </c>
      <c r="I594" s="40">
        <f t="shared" ca="1" si="192"/>
        <v>1.09991622349767</v>
      </c>
      <c r="J594" s="40">
        <f t="shared" ca="1" si="193"/>
        <v>1.00042217</v>
      </c>
      <c r="K594" s="42">
        <f t="shared" si="178"/>
        <v>1.95E-2</v>
      </c>
      <c r="L594" s="63">
        <f t="shared" si="175"/>
        <v>44032</v>
      </c>
      <c r="M594" s="64">
        <f t="shared" si="176"/>
        <v>4</v>
      </c>
      <c r="N594" s="44">
        <f t="shared" si="177"/>
        <v>5</v>
      </c>
      <c r="O594" s="40">
        <f t="shared" si="179"/>
        <v>1.0003832539999999</v>
      </c>
      <c r="P594" s="65">
        <f t="shared" ca="1" si="180"/>
        <v>1.000805586</v>
      </c>
      <c r="Q594" s="40">
        <f t="shared" ca="1" si="181"/>
        <v>7.5819901400000003</v>
      </c>
      <c r="R594" s="44">
        <f>IF(VLOOKUP(A594,$Z$12:$AI$125,8)=VLOOKUP(A593,$Z$12:$AI$125,8),0,VLOOKUP(A594,Z$12:$AI$125,8))</f>
        <v>0</v>
      </c>
      <c r="S594" s="45">
        <f>IF(R594&gt;0,VLOOKUP(R594,Y$12:$AH$125,7),0)</f>
        <v>0</v>
      </c>
      <c r="T594" s="40">
        <f t="shared" si="186"/>
        <v>0</v>
      </c>
      <c r="U594" s="40">
        <f t="shared" ca="1" si="182"/>
        <v>7.5819901400000003</v>
      </c>
      <c r="V594" s="46" t="str">
        <f t="shared" si="187"/>
        <v>J=</v>
      </c>
      <c r="W594" s="47">
        <f t="shared" si="188"/>
        <v>44124</v>
      </c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</row>
    <row r="595" spans="1:182" x14ac:dyDescent="0.15">
      <c r="A595" s="38">
        <f t="shared" si="183"/>
        <v>44039</v>
      </c>
      <c r="B595" s="39">
        <f t="shared" ca="1" si="189"/>
        <v>9419.3519901399995</v>
      </c>
      <c r="C595" s="40">
        <f t="shared" si="184"/>
        <v>9411.77</v>
      </c>
      <c r="D595" s="41">
        <f ca="1">IF(A595&lt;$B$1,VLOOKUP(A595,[1]DI!$A$4:$B$15000,2,FALSE),0)</f>
        <v>2.1500000000000005E-2</v>
      </c>
      <c r="E595" s="40">
        <f t="shared" ca="1" si="190"/>
        <v>8.4419999999999995E-5</v>
      </c>
      <c r="F595" s="42">
        <f t="shared" si="185"/>
        <v>1</v>
      </c>
      <c r="G595" s="43">
        <f t="shared" ca="1" si="191"/>
        <v>1.0000844200000001</v>
      </c>
      <c r="H595" s="40">
        <f ca="1">TRUNC(PRODUCT(G$10:G594),15)</f>
        <v>1.10038057653036</v>
      </c>
      <c r="I595" s="40">
        <f t="shared" ca="1" si="192"/>
        <v>1.09991622349767</v>
      </c>
      <c r="J595" s="40">
        <f t="shared" ca="1" si="193"/>
        <v>1.00042217</v>
      </c>
      <c r="K595" s="42">
        <f t="shared" si="178"/>
        <v>1.95E-2</v>
      </c>
      <c r="L595" s="63">
        <f t="shared" si="175"/>
        <v>44032</v>
      </c>
      <c r="M595" s="64">
        <f t="shared" si="176"/>
        <v>5</v>
      </c>
      <c r="N595" s="44">
        <f t="shared" si="177"/>
        <v>5</v>
      </c>
      <c r="O595" s="40">
        <f t="shared" si="179"/>
        <v>1.0003832539999999</v>
      </c>
      <c r="P595" s="65">
        <f t="shared" ca="1" si="180"/>
        <v>1.000805586</v>
      </c>
      <c r="Q595" s="40">
        <f t="shared" ca="1" si="181"/>
        <v>7.5819901400000003</v>
      </c>
      <c r="R595" s="44">
        <f>IF(VLOOKUP(A595,$Z$12:$AI$125,8)=VLOOKUP(A594,$Z$12:$AI$125,8),0,VLOOKUP(A595,Z$12:$AI$125,8))</f>
        <v>0</v>
      </c>
      <c r="S595" s="45">
        <f>IF(R595&gt;0,VLOOKUP(R595,Y$12:$AH$125,7),0)</f>
        <v>0</v>
      </c>
      <c r="T595" s="40">
        <f t="shared" si="186"/>
        <v>0</v>
      </c>
      <c r="U595" s="40">
        <f t="shared" ca="1" si="182"/>
        <v>7.5819901400000003</v>
      </c>
      <c r="V595" s="46" t="str">
        <f t="shared" si="187"/>
        <v>J=</v>
      </c>
      <c r="W595" s="47">
        <f t="shared" si="188"/>
        <v>44124</v>
      </c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</row>
    <row r="596" spans="1:182" x14ac:dyDescent="0.15">
      <c r="A596" s="38">
        <f t="shared" si="183"/>
        <v>44040</v>
      </c>
      <c r="B596" s="39">
        <f t="shared" ca="1" si="189"/>
        <v>9420.8691674700003</v>
      </c>
      <c r="C596" s="40">
        <f t="shared" si="184"/>
        <v>9411.77</v>
      </c>
      <c r="D596" s="41">
        <f ca="1">IF(A596&lt;$B$1,VLOOKUP(A596,[1]DI!$A$4:$B$15000,2,FALSE),0)</f>
        <v>2.1500000000000005E-2</v>
      </c>
      <c r="E596" s="40">
        <f t="shared" ca="1" si="190"/>
        <v>8.4419999999999995E-5</v>
      </c>
      <c r="F596" s="42">
        <f t="shared" si="185"/>
        <v>1</v>
      </c>
      <c r="G596" s="43">
        <f t="shared" ca="1" si="191"/>
        <v>1.0000844200000001</v>
      </c>
      <c r="H596" s="40">
        <f ca="1">TRUNC(PRODUCT(G$10:G595),15)</f>
        <v>1.1004734706586301</v>
      </c>
      <c r="I596" s="40">
        <f t="shared" ca="1" si="192"/>
        <v>1.09991622349767</v>
      </c>
      <c r="J596" s="40">
        <f t="shared" ca="1" si="193"/>
        <v>1.0005066300000001</v>
      </c>
      <c r="K596" s="42">
        <f t="shared" si="178"/>
        <v>1.95E-2</v>
      </c>
      <c r="L596" s="63">
        <f t="shared" si="175"/>
        <v>44032</v>
      </c>
      <c r="M596" s="64">
        <f t="shared" si="176"/>
        <v>6</v>
      </c>
      <c r="N596" s="44">
        <f t="shared" si="177"/>
        <v>6</v>
      </c>
      <c r="O596" s="40">
        <f t="shared" si="179"/>
        <v>1.000459923</v>
      </c>
      <c r="P596" s="65">
        <f t="shared" ca="1" si="180"/>
        <v>1.000966786</v>
      </c>
      <c r="Q596" s="40">
        <f t="shared" ca="1" si="181"/>
        <v>9.0991674699999994</v>
      </c>
      <c r="R596" s="44">
        <f>IF(VLOOKUP(A596,$Z$12:$AI$125,8)=VLOOKUP(A595,$Z$12:$AI$125,8),0,VLOOKUP(A596,Z$12:$AI$125,8))</f>
        <v>0</v>
      </c>
      <c r="S596" s="45">
        <f>IF(R596&gt;0,VLOOKUP(R596,Y$12:$AH$125,7),0)</f>
        <v>0</v>
      </c>
      <c r="T596" s="40">
        <f t="shared" si="186"/>
        <v>0</v>
      </c>
      <c r="U596" s="40">
        <f t="shared" ca="1" si="182"/>
        <v>9.0991674699999994</v>
      </c>
      <c r="V596" s="46" t="str">
        <f t="shared" si="187"/>
        <v>J=</v>
      </c>
      <c r="W596" s="47">
        <f t="shared" si="188"/>
        <v>44124</v>
      </c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</row>
    <row r="597" spans="1:182" x14ac:dyDescent="0.15">
      <c r="A597" s="38">
        <f t="shared" si="183"/>
        <v>44041</v>
      </c>
      <c r="B597" s="39">
        <f t="shared" ca="1" si="189"/>
        <v>9422.3865142000013</v>
      </c>
      <c r="C597" s="40">
        <f t="shared" si="184"/>
        <v>9411.77</v>
      </c>
      <c r="D597" s="41">
        <f ca="1">IF(A597&lt;$B$1,VLOOKUP(A597,[1]DI!$A$4:$B$15000,2,FALSE),0)</f>
        <v>2.1500000000000005E-2</v>
      </c>
      <c r="E597" s="40">
        <f t="shared" ca="1" si="190"/>
        <v>8.4419999999999995E-5</v>
      </c>
      <c r="F597" s="42">
        <f t="shared" si="185"/>
        <v>1</v>
      </c>
      <c r="G597" s="43">
        <f t="shared" ca="1" si="191"/>
        <v>1.0000844200000001</v>
      </c>
      <c r="H597" s="40">
        <f ca="1">TRUNC(PRODUCT(G$10:G596),15)</f>
        <v>1.10056637262902</v>
      </c>
      <c r="I597" s="40">
        <f t="shared" ca="1" si="192"/>
        <v>1.09991622349767</v>
      </c>
      <c r="J597" s="40">
        <f t="shared" ca="1" si="193"/>
        <v>1.0005910899999999</v>
      </c>
      <c r="K597" s="42">
        <f t="shared" si="178"/>
        <v>1.95E-2</v>
      </c>
      <c r="L597" s="63">
        <f t="shared" si="175"/>
        <v>44032</v>
      </c>
      <c r="M597" s="64">
        <f t="shared" si="176"/>
        <v>7</v>
      </c>
      <c r="N597" s="44">
        <f t="shared" si="177"/>
        <v>7</v>
      </c>
      <c r="O597" s="40">
        <f t="shared" si="179"/>
        <v>1.000536597</v>
      </c>
      <c r="P597" s="65">
        <f t="shared" ca="1" si="180"/>
        <v>1.0011280039999999</v>
      </c>
      <c r="Q597" s="40">
        <f t="shared" ca="1" si="181"/>
        <v>10.616514199999999</v>
      </c>
      <c r="R597" s="44">
        <f>IF(VLOOKUP(A597,$Z$12:$AI$125,8)=VLOOKUP(A596,$Z$12:$AI$125,8),0,VLOOKUP(A597,Z$12:$AI$125,8))</f>
        <v>0</v>
      </c>
      <c r="S597" s="45">
        <f>IF(R597&gt;0,VLOOKUP(R597,Y$12:$AH$125,7),0)</f>
        <v>0</v>
      </c>
      <c r="T597" s="40">
        <f t="shared" si="186"/>
        <v>0</v>
      </c>
      <c r="U597" s="40">
        <f t="shared" ca="1" si="182"/>
        <v>10.616514199999999</v>
      </c>
      <c r="V597" s="46" t="str">
        <f t="shared" si="187"/>
        <v>J=</v>
      </c>
      <c r="W597" s="47">
        <f t="shared" si="188"/>
        <v>44124</v>
      </c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</row>
    <row r="598" spans="1:182" x14ac:dyDescent="0.15">
      <c r="A598" s="38">
        <f t="shared" si="183"/>
        <v>44042</v>
      </c>
      <c r="B598" s="39">
        <f t="shared" ca="1" si="189"/>
        <v>9423.9041338799998</v>
      </c>
      <c r="C598" s="40">
        <f t="shared" si="184"/>
        <v>9411.77</v>
      </c>
      <c r="D598" s="41">
        <f ca="1">IF(A598&lt;$B$1,VLOOKUP(A598,[1]DI!$A$4:$B$15000,2,FALSE),0)</f>
        <v>2.1500000000000005E-2</v>
      </c>
      <c r="E598" s="40">
        <f t="shared" ca="1" si="190"/>
        <v>8.4419999999999995E-5</v>
      </c>
      <c r="F598" s="42">
        <f t="shared" si="185"/>
        <v>1</v>
      </c>
      <c r="G598" s="43">
        <f t="shared" ca="1" si="191"/>
        <v>1.0000844200000001</v>
      </c>
      <c r="H598" s="40">
        <f ca="1">TRUNC(PRODUCT(G$10:G597),15)</f>
        <v>1.1006592824421999</v>
      </c>
      <c r="I598" s="40">
        <f t="shared" ca="1" si="192"/>
        <v>1.09991622349767</v>
      </c>
      <c r="J598" s="40">
        <f t="shared" ca="1" si="193"/>
        <v>1.0006755599999999</v>
      </c>
      <c r="K598" s="42">
        <f t="shared" si="178"/>
        <v>1.95E-2</v>
      </c>
      <c r="L598" s="63">
        <f t="shared" si="175"/>
        <v>44032</v>
      </c>
      <c r="M598" s="64">
        <f t="shared" si="176"/>
        <v>8</v>
      </c>
      <c r="N598" s="44">
        <f t="shared" si="177"/>
        <v>8</v>
      </c>
      <c r="O598" s="40">
        <f t="shared" si="179"/>
        <v>1.000613277</v>
      </c>
      <c r="P598" s="65">
        <f t="shared" ca="1" si="180"/>
        <v>1.001289251</v>
      </c>
      <c r="Q598" s="40">
        <f t="shared" ca="1" si="181"/>
        <v>12.13413388</v>
      </c>
      <c r="R598" s="44">
        <f>IF(VLOOKUP(A598,$Z$12:$AI$125,8)=VLOOKUP(A597,$Z$12:$AI$125,8),0,VLOOKUP(A598,Z$12:$AI$125,8))</f>
        <v>0</v>
      </c>
      <c r="S598" s="45">
        <f>IF(R598&gt;0,VLOOKUP(R598,Y$12:$AH$125,7),0)</f>
        <v>0</v>
      </c>
      <c r="T598" s="40">
        <f t="shared" si="186"/>
        <v>0</v>
      </c>
      <c r="U598" s="40">
        <f t="shared" ca="1" si="182"/>
        <v>12.13413388</v>
      </c>
      <c r="V598" s="46" t="str">
        <f t="shared" si="187"/>
        <v>J=</v>
      </c>
      <c r="W598" s="47">
        <f t="shared" si="188"/>
        <v>44124</v>
      </c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</row>
    <row r="599" spans="1:182" x14ac:dyDescent="0.15">
      <c r="A599" s="38">
        <f t="shared" si="183"/>
        <v>44043</v>
      </c>
      <c r="B599" s="39">
        <f t="shared" ca="1" si="189"/>
        <v>9425.4220265000004</v>
      </c>
      <c r="C599" s="40">
        <f t="shared" si="184"/>
        <v>9411.77</v>
      </c>
      <c r="D599" s="41">
        <f ca="1">IF(A599&lt;$B$1,VLOOKUP(A599,[1]DI!$A$4:$B$15000,2,FALSE),0)</f>
        <v>2.1500000000000005E-2</v>
      </c>
      <c r="E599" s="40">
        <f t="shared" ca="1" si="190"/>
        <v>8.4419999999999995E-5</v>
      </c>
      <c r="F599" s="42">
        <f t="shared" si="185"/>
        <v>1</v>
      </c>
      <c r="G599" s="43">
        <f t="shared" ca="1" si="191"/>
        <v>1.0000844200000001</v>
      </c>
      <c r="H599" s="40">
        <f ca="1">TRUNC(PRODUCT(G$10:G598),15)</f>
        <v>1.1007522000988199</v>
      </c>
      <c r="I599" s="40">
        <f t="shared" ca="1" si="192"/>
        <v>1.09991622349767</v>
      </c>
      <c r="J599" s="40">
        <f t="shared" ca="1" si="193"/>
        <v>1.0007600400000001</v>
      </c>
      <c r="K599" s="42">
        <f t="shared" si="178"/>
        <v>1.95E-2</v>
      </c>
      <c r="L599" s="63">
        <f t="shared" si="175"/>
        <v>44032</v>
      </c>
      <c r="M599" s="64">
        <f t="shared" si="176"/>
        <v>9</v>
      </c>
      <c r="N599" s="44">
        <f t="shared" si="177"/>
        <v>9</v>
      </c>
      <c r="O599" s="40">
        <f t="shared" si="179"/>
        <v>1.0006899629999999</v>
      </c>
      <c r="P599" s="65">
        <f t="shared" ca="1" si="180"/>
        <v>1.001450527</v>
      </c>
      <c r="Q599" s="40">
        <f t="shared" ca="1" si="181"/>
        <v>13.6520265</v>
      </c>
      <c r="R599" s="44">
        <f>IF(VLOOKUP(A599,$Z$12:$AI$125,8)=VLOOKUP(A598,$Z$12:$AI$125,8),0,VLOOKUP(A599,Z$12:$AI$125,8))</f>
        <v>0</v>
      </c>
      <c r="S599" s="45">
        <f>IF(R599&gt;0,VLOOKUP(R599,Y$12:$AH$125,7),0)</f>
        <v>0</v>
      </c>
      <c r="T599" s="40">
        <f t="shared" si="186"/>
        <v>0</v>
      </c>
      <c r="U599" s="40">
        <f t="shared" ca="1" si="182"/>
        <v>13.6520265</v>
      </c>
      <c r="V599" s="46" t="str">
        <f t="shared" si="187"/>
        <v>J=</v>
      </c>
      <c r="W599" s="47">
        <f t="shared" si="188"/>
        <v>44124</v>
      </c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</row>
    <row r="600" spans="1:182" x14ac:dyDescent="0.15">
      <c r="A600" s="38">
        <f t="shared" si="183"/>
        <v>44044</v>
      </c>
      <c r="B600" s="39">
        <f t="shared" ca="1" si="189"/>
        <v>9426.9400979399998</v>
      </c>
      <c r="C600" s="40">
        <f t="shared" si="184"/>
        <v>9411.77</v>
      </c>
      <c r="D600" s="41">
        <f ca="1">IF(A600&lt;$B$1,VLOOKUP(A600,[1]DI!$A$4:$B$15000,2,FALSE),0)</f>
        <v>0</v>
      </c>
      <c r="E600" s="40">
        <f t="shared" ca="1" si="190"/>
        <v>0</v>
      </c>
      <c r="F600" s="42">
        <f t="shared" si="185"/>
        <v>1</v>
      </c>
      <c r="G600" s="43">
        <f t="shared" ca="1" si="191"/>
        <v>1</v>
      </c>
      <c r="H600" s="40">
        <f ca="1">TRUNC(PRODUCT(G$10:G599),15)</f>
        <v>1.1008451255995599</v>
      </c>
      <c r="I600" s="40">
        <f t="shared" ca="1" si="192"/>
        <v>1.09991622349767</v>
      </c>
      <c r="J600" s="40">
        <f t="shared" ca="1" si="193"/>
        <v>1.00084452</v>
      </c>
      <c r="K600" s="42">
        <f t="shared" si="178"/>
        <v>1.95E-2</v>
      </c>
      <c r="L600" s="63">
        <f t="shared" si="175"/>
        <v>44032</v>
      </c>
      <c r="M600" s="64">
        <f t="shared" si="176"/>
        <v>9</v>
      </c>
      <c r="N600" s="44">
        <f t="shared" si="177"/>
        <v>10</v>
      </c>
      <c r="O600" s="40">
        <f t="shared" si="179"/>
        <v>1.0007666550000001</v>
      </c>
      <c r="P600" s="65">
        <f t="shared" ca="1" si="180"/>
        <v>1.0016118220000001</v>
      </c>
      <c r="Q600" s="40">
        <f t="shared" ca="1" si="181"/>
        <v>15.17009794</v>
      </c>
      <c r="R600" s="44">
        <f>IF(VLOOKUP(A600,$Z$12:$AI$125,8)=VLOOKUP(A599,$Z$12:$AI$125,8),0,VLOOKUP(A600,Z$12:$AI$125,8))</f>
        <v>0</v>
      </c>
      <c r="S600" s="45">
        <f>IF(R600&gt;0,VLOOKUP(R600,Y$12:$AH$125,7),0)</f>
        <v>0</v>
      </c>
      <c r="T600" s="40">
        <f t="shared" si="186"/>
        <v>0</v>
      </c>
      <c r="U600" s="40">
        <f t="shared" ca="1" si="182"/>
        <v>15.17009794</v>
      </c>
      <c r="V600" s="46" t="str">
        <f t="shared" si="187"/>
        <v>J=</v>
      </c>
      <c r="W600" s="47">
        <f t="shared" si="188"/>
        <v>44124</v>
      </c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</row>
    <row r="601" spans="1:182" x14ac:dyDescent="0.15">
      <c r="A601" s="38">
        <f t="shared" si="183"/>
        <v>44045</v>
      </c>
      <c r="B601" s="39">
        <f t="shared" ca="1" si="189"/>
        <v>9426.9400979399998</v>
      </c>
      <c r="C601" s="40">
        <f t="shared" si="184"/>
        <v>9411.77</v>
      </c>
      <c r="D601" s="41">
        <f ca="1">IF(A601&lt;$B$1,VLOOKUP(A601,[1]DI!$A$4:$B$15000,2,FALSE),0)</f>
        <v>0</v>
      </c>
      <c r="E601" s="40">
        <f t="shared" ca="1" si="190"/>
        <v>0</v>
      </c>
      <c r="F601" s="42">
        <f t="shared" si="185"/>
        <v>1</v>
      </c>
      <c r="G601" s="43">
        <f t="shared" ca="1" si="191"/>
        <v>1</v>
      </c>
      <c r="H601" s="40">
        <f ca="1">TRUNC(PRODUCT(G$10:G600),15)</f>
        <v>1.1008451255995599</v>
      </c>
      <c r="I601" s="40">
        <f t="shared" ca="1" si="192"/>
        <v>1.09991622349767</v>
      </c>
      <c r="J601" s="40">
        <f t="shared" ca="1" si="193"/>
        <v>1.00084452</v>
      </c>
      <c r="K601" s="42">
        <f t="shared" si="178"/>
        <v>1.95E-2</v>
      </c>
      <c r="L601" s="63">
        <f t="shared" si="175"/>
        <v>44032</v>
      </c>
      <c r="M601" s="64">
        <f t="shared" si="176"/>
        <v>9</v>
      </c>
      <c r="N601" s="44">
        <f t="shared" si="177"/>
        <v>10</v>
      </c>
      <c r="O601" s="40">
        <f t="shared" si="179"/>
        <v>1.0007666550000001</v>
      </c>
      <c r="P601" s="65">
        <f t="shared" ca="1" si="180"/>
        <v>1.0016118220000001</v>
      </c>
      <c r="Q601" s="40">
        <f t="shared" ca="1" si="181"/>
        <v>15.17009794</v>
      </c>
      <c r="R601" s="44">
        <f>IF(VLOOKUP(A601,$Z$12:$AI$125,8)=VLOOKUP(A600,$Z$12:$AI$125,8),0,VLOOKUP(A601,Z$12:$AI$125,8))</f>
        <v>0</v>
      </c>
      <c r="S601" s="45">
        <f>IF(R601&gt;0,VLOOKUP(R601,Y$12:$AH$125,7),0)</f>
        <v>0</v>
      </c>
      <c r="T601" s="40">
        <f t="shared" si="186"/>
        <v>0</v>
      </c>
      <c r="U601" s="40">
        <f t="shared" ca="1" si="182"/>
        <v>15.17009794</v>
      </c>
      <c r="V601" s="46" t="str">
        <f t="shared" si="187"/>
        <v>J=</v>
      </c>
      <c r="W601" s="47">
        <f t="shared" si="188"/>
        <v>44124</v>
      </c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</row>
    <row r="602" spans="1:182" x14ac:dyDescent="0.15">
      <c r="A602" s="38">
        <f t="shared" si="183"/>
        <v>44046</v>
      </c>
      <c r="B602" s="39">
        <f t="shared" ca="1" si="189"/>
        <v>9426.9400979399998</v>
      </c>
      <c r="C602" s="40">
        <f t="shared" si="184"/>
        <v>9411.77</v>
      </c>
      <c r="D602" s="41">
        <f ca="1">IF(A602&lt;$B$1,VLOOKUP(A602,[1]DI!$A$4:$B$15000,2,FALSE),0)</f>
        <v>2.1500000000000005E-2</v>
      </c>
      <c r="E602" s="40">
        <f t="shared" ca="1" si="190"/>
        <v>8.4419999999999995E-5</v>
      </c>
      <c r="F602" s="42">
        <f t="shared" si="185"/>
        <v>1</v>
      </c>
      <c r="G602" s="43">
        <f t="shared" ca="1" si="191"/>
        <v>1.0000844200000001</v>
      </c>
      <c r="H602" s="40">
        <f ca="1">TRUNC(PRODUCT(G$10:G601),15)</f>
        <v>1.1008451255995599</v>
      </c>
      <c r="I602" s="40">
        <f t="shared" ca="1" si="192"/>
        <v>1.09991622349767</v>
      </c>
      <c r="J602" s="40">
        <f t="shared" ca="1" si="193"/>
        <v>1.00084452</v>
      </c>
      <c r="K602" s="42">
        <f t="shared" si="178"/>
        <v>1.95E-2</v>
      </c>
      <c r="L602" s="63">
        <f t="shared" si="175"/>
        <v>44032</v>
      </c>
      <c r="M602" s="64">
        <f t="shared" si="176"/>
        <v>10</v>
      </c>
      <c r="N602" s="44">
        <f t="shared" si="177"/>
        <v>10</v>
      </c>
      <c r="O602" s="40">
        <f t="shared" si="179"/>
        <v>1.0007666550000001</v>
      </c>
      <c r="P602" s="65">
        <f t="shared" ca="1" si="180"/>
        <v>1.0016118220000001</v>
      </c>
      <c r="Q602" s="40">
        <f t="shared" ca="1" si="181"/>
        <v>15.17009794</v>
      </c>
      <c r="R602" s="44">
        <f>IF(VLOOKUP(A602,$Z$12:$AI$125,8)=VLOOKUP(A601,$Z$12:$AI$125,8),0,VLOOKUP(A602,Z$12:$AI$125,8))</f>
        <v>0</v>
      </c>
      <c r="S602" s="45">
        <f>IF(R602&gt;0,VLOOKUP(R602,Y$12:$AH$125,7),0)</f>
        <v>0</v>
      </c>
      <c r="T602" s="40">
        <f t="shared" si="186"/>
        <v>0</v>
      </c>
      <c r="U602" s="40">
        <f t="shared" ca="1" si="182"/>
        <v>15.17009794</v>
      </c>
      <c r="V602" s="46" t="str">
        <f t="shared" si="187"/>
        <v>J=</v>
      </c>
      <c r="W602" s="47">
        <f t="shared" si="188"/>
        <v>44124</v>
      </c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</row>
    <row r="603" spans="1:182" x14ac:dyDescent="0.15">
      <c r="A603" s="38">
        <f t="shared" si="183"/>
        <v>44047</v>
      </c>
      <c r="B603" s="39">
        <f t="shared" ca="1" si="189"/>
        <v>9428.4584423200013</v>
      </c>
      <c r="C603" s="40">
        <f t="shared" si="184"/>
        <v>9411.77</v>
      </c>
      <c r="D603" s="41">
        <f ca="1">IF(A603&lt;$B$1,VLOOKUP(A603,[1]DI!$A$4:$B$15000,2,FALSE),0)</f>
        <v>2.1500000000000005E-2</v>
      </c>
      <c r="E603" s="40">
        <f t="shared" ca="1" si="190"/>
        <v>8.4419999999999995E-5</v>
      </c>
      <c r="F603" s="42">
        <f t="shared" si="185"/>
        <v>1</v>
      </c>
      <c r="G603" s="43">
        <f t="shared" ca="1" si="191"/>
        <v>1.0000844200000001</v>
      </c>
      <c r="H603" s="40">
        <f ca="1">TRUNC(PRODUCT(G$10:G602),15)</f>
        <v>1.1009380589450599</v>
      </c>
      <c r="I603" s="40">
        <f t="shared" ca="1" si="192"/>
        <v>1.09991622349767</v>
      </c>
      <c r="J603" s="40">
        <f t="shared" ca="1" si="193"/>
        <v>1.0009290099999999</v>
      </c>
      <c r="K603" s="42">
        <f t="shared" si="178"/>
        <v>1.95E-2</v>
      </c>
      <c r="L603" s="63">
        <f t="shared" si="175"/>
        <v>44032</v>
      </c>
      <c r="M603" s="64">
        <f t="shared" si="176"/>
        <v>11</v>
      </c>
      <c r="N603" s="44">
        <f t="shared" si="177"/>
        <v>11</v>
      </c>
      <c r="O603" s="40">
        <f t="shared" si="179"/>
        <v>1.000843353</v>
      </c>
      <c r="P603" s="65">
        <f t="shared" ca="1" si="180"/>
        <v>1.0017731459999999</v>
      </c>
      <c r="Q603" s="40">
        <f t="shared" ca="1" si="181"/>
        <v>16.68844232</v>
      </c>
      <c r="R603" s="44">
        <f>IF(VLOOKUP(A603,$Z$12:$AI$125,8)=VLOOKUP(A602,$Z$12:$AI$125,8),0,VLOOKUP(A603,Z$12:$AI$125,8))</f>
        <v>0</v>
      </c>
      <c r="S603" s="45">
        <f>IF(R603&gt;0,VLOOKUP(R603,Y$12:$AH$125,7),0)</f>
        <v>0</v>
      </c>
      <c r="T603" s="40">
        <f t="shared" si="186"/>
        <v>0</v>
      </c>
      <c r="U603" s="40">
        <f t="shared" ca="1" si="182"/>
        <v>16.68844232</v>
      </c>
      <c r="V603" s="46" t="str">
        <f t="shared" si="187"/>
        <v>J=</v>
      </c>
      <c r="W603" s="47">
        <f t="shared" si="188"/>
        <v>44124</v>
      </c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</row>
    <row r="604" spans="1:182" x14ac:dyDescent="0.15">
      <c r="A604" s="38">
        <f t="shared" si="183"/>
        <v>44048</v>
      </c>
      <c r="B604" s="39">
        <f t="shared" ca="1" si="189"/>
        <v>9429.9770596500002</v>
      </c>
      <c r="C604" s="40">
        <f t="shared" si="184"/>
        <v>9411.77</v>
      </c>
      <c r="D604" s="41">
        <f ca="1">IF(A604&lt;$B$1,VLOOKUP(A604,[1]DI!$A$4:$B$15000,2,FALSE),0)</f>
        <v>2.1500000000000005E-2</v>
      </c>
      <c r="E604" s="40">
        <f t="shared" ca="1" si="190"/>
        <v>8.4419999999999995E-5</v>
      </c>
      <c r="F604" s="42">
        <f t="shared" si="185"/>
        <v>1</v>
      </c>
      <c r="G604" s="43">
        <f t="shared" ca="1" si="191"/>
        <v>1.0000844200000001</v>
      </c>
      <c r="H604" s="40">
        <f ca="1">TRUNC(PRODUCT(G$10:G603),15)</f>
        <v>1.101031000136</v>
      </c>
      <c r="I604" s="40">
        <f t="shared" ca="1" si="192"/>
        <v>1.09991622349767</v>
      </c>
      <c r="J604" s="40">
        <f t="shared" ca="1" si="193"/>
        <v>1.0010135099999999</v>
      </c>
      <c r="K604" s="42">
        <f t="shared" si="178"/>
        <v>1.95E-2</v>
      </c>
      <c r="L604" s="63">
        <f t="shared" si="175"/>
        <v>44032</v>
      </c>
      <c r="M604" s="64">
        <f t="shared" si="176"/>
        <v>12</v>
      </c>
      <c r="N604" s="44">
        <f t="shared" si="177"/>
        <v>12</v>
      </c>
      <c r="O604" s="40">
        <f t="shared" si="179"/>
        <v>1.0009200570000001</v>
      </c>
      <c r="P604" s="65">
        <f t="shared" ca="1" si="180"/>
        <v>1.0019344990000001</v>
      </c>
      <c r="Q604" s="40">
        <f t="shared" ca="1" si="181"/>
        <v>18.207059650000001</v>
      </c>
      <c r="R604" s="44">
        <f>IF(VLOOKUP(A604,$Z$12:$AI$125,8)=VLOOKUP(A603,$Z$12:$AI$125,8),0,VLOOKUP(A604,Z$12:$AI$125,8))</f>
        <v>0</v>
      </c>
      <c r="S604" s="45">
        <f>IF(R604&gt;0,VLOOKUP(R604,Y$12:$AH$125,7),0)</f>
        <v>0</v>
      </c>
      <c r="T604" s="40">
        <f t="shared" si="186"/>
        <v>0</v>
      </c>
      <c r="U604" s="40">
        <f t="shared" ca="1" si="182"/>
        <v>18.207059650000001</v>
      </c>
      <c r="V604" s="46" t="str">
        <f t="shared" si="187"/>
        <v>J=</v>
      </c>
      <c r="W604" s="47">
        <f t="shared" si="188"/>
        <v>44124</v>
      </c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</row>
    <row r="605" spans="1:182" x14ac:dyDescent="0.15">
      <c r="A605" s="38">
        <f t="shared" si="183"/>
        <v>44049</v>
      </c>
      <c r="B605" s="39">
        <f t="shared" ca="1" si="189"/>
        <v>9431.4959405000009</v>
      </c>
      <c r="C605" s="40">
        <f t="shared" si="184"/>
        <v>9411.77</v>
      </c>
      <c r="D605" s="41">
        <f ca="1">IF(A605&lt;$B$1,VLOOKUP(A605,[1]DI!$A$4:$B$15000,2,FALSE),0)</f>
        <v>1.9000000000000006E-2</v>
      </c>
      <c r="E605" s="40">
        <f t="shared" ca="1" si="190"/>
        <v>7.4690000000000005E-5</v>
      </c>
      <c r="F605" s="42">
        <f t="shared" si="185"/>
        <v>1</v>
      </c>
      <c r="G605" s="43">
        <f t="shared" ca="1" si="191"/>
        <v>1.0000746899999999</v>
      </c>
      <c r="H605" s="40">
        <f ca="1">TRUNC(PRODUCT(G$10:G604),15)</f>
        <v>1.10112394917303</v>
      </c>
      <c r="I605" s="40">
        <f t="shared" ca="1" si="192"/>
        <v>1.09991622349767</v>
      </c>
      <c r="J605" s="40">
        <f t="shared" ca="1" si="193"/>
        <v>1.0010980199999999</v>
      </c>
      <c r="K605" s="42">
        <f t="shared" si="178"/>
        <v>1.95E-2</v>
      </c>
      <c r="L605" s="63">
        <f t="shared" si="175"/>
        <v>44032</v>
      </c>
      <c r="M605" s="64">
        <f t="shared" si="176"/>
        <v>13</v>
      </c>
      <c r="N605" s="44">
        <f t="shared" si="177"/>
        <v>13</v>
      </c>
      <c r="O605" s="40">
        <f t="shared" si="179"/>
        <v>1.0009967660000001</v>
      </c>
      <c r="P605" s="65">
        <f t="shared" ca="1" si="180"/>
        <v>1.0020958799999999</v>
      </c>
      <c r="Q605" s="40">
        <f t="shared" ca="1" si="181"/>
        <v>19.7259405</v>
      </c>
      <c r="R605" s="44">
        <f>IF(VLOOKUP(A605,$Z$12:$AI$125,8)=VLOOKUP(A604,$Z$12:$AI$125,8),0,VLOOKUP(A605,Z$12:$AI$125,8))</f>
        <v>0</v>
      </c>
      <c r="S605" s="45">
        <f>IF(R605&gt;0,VLOOKUP(R605,Y$12:$AH$125,7),0)</f>
        <v>0</v>
      </c>
      <c r="T605" s="40">
        <f t="shared" si="186"/>
        <v>0</v>
      </c>
      <c r="U605" s="40">
        <f t="shared" ca="1" si="182"/>
        <v>19.7259405</v>
      </c>
      <c r="V605" s="46" t="str">
        <f t="shared" si="187"/>
        <v>J=</v>
      </c>
      <c r="W605" s="47">
        <f t="shared" si="188"/>
        <v>44124</v>
      </c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</row>
    <row r="606" spans="1:182" x14ac:dyDescent="0.15">
      <c r="A606" s="38">
        <f t="shared" si="183"/>
        <v>44050</v>
      </c>
      <c r="B606" s="39">
        <f t="shared" ca="1" si="189"/>
        <v>9432.9232448300008</v>
      </c>
      <c r="C606" s="40">
        <f t="shared" si="184"/>
        <v>9411.77</v>
      </c>
      <c r="D606" s="41">
        <f ca="1">IF(A606&lt;$B$1,VLOOKUP(A606,[1]DI!$A$4:$B$15000,2,FALSE),0)</f>
        <v>1.9000000000000006E-2</v>
      </c>
      <c r="E606" s="40">
        <f t="shared" ca="1" si="190"/>
        <v>7.4690000000000005E-5</v>
      </c>
      <c r="F606" s="42">
        <f t="shared" si="185"/>
        <v>1</v>
      </c>
      <c r="G606" s="43">
        <f t="shared" ca="1" si="191"/>
        <v>1.0000746899999999</v>
      </c>
      <c r="H606" s="40">
        <f ca="1">TRUNC(PRODUCT(G$10:G605),15)</f>
        <v>1.1012061921207901</v>
      </c>
      <c r="I606" s="40">
        <f t="shared" ca="1" si="192"/>
        <v>1.09991622349767</v>
      </c>
      <c r="J606" s="40">
        <f t="shared" ca="1" si="193"/>
        <v>1.00117279</v>
      </c>
      <c r="K606" s="42">
        <f t="shared" si="178"/>
        <v>1.95E-2</v>
      </c>
      <c r="L606" s="63">
        <f t="shared" si="175"/>
        <v>44032</v>
      </c>
      <c r="M606" s="64">
        <f t="shared" si="176"/>
        <v>14</v>
      </c>
      <c r="N606" s="44">
        <f t="shared" si="177"/>
        <v>14</v>
      </c>
      <c r="O606" s="40">
        <f t="shared" si="179"/>
        <v>1.001073482</v>
      </c>
      <c r="P606" s="65">
        <f t="shared" ca="1" si="180"/>
        <v>1.0022475310000001</v>
      </c>
      <c r="Q606" s="40">
        <f t="shared" ca="1" si="181"/>
        <v>21.153244829999998</v>
      </c>
      <c r="R606" s="44">
        <f>IF(VLOOKUP(A606,$Z$12:$AI$125,8)=VLOOKUP(A605,$Z$12:$AI$125,8),0,VLOOKUP(A606,Z$12:$AI$125,8))</f>
        <v>0</v>
      </c>
      <c r="S606" s="45">
        <f>IF(R606&gt;0,VLOOKUP(R606,Y$12:$AH$125,7),0)</f>
        <v>0</v>
      </c>
      <c r="T606" s="40">
        <f t="shared" si="186"/>
        <v>0</v>
      </c>
      <c r="U606" s="40">
        <f t="shared" ca="1" si="182"/>
        <v>21.153244829999998</v>
      </c>
      <c r="V606" s="46" t="str">
        <f t="shared" si="187"/>
        <v>J=</v>
      </c>
      <c r="W606" s="47">
        <f t="shared" si="188"/>
        <v>44124</v>
      </c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</row>
    <row r="607" spans="1:182" x14ac:dyDescent="0.15">
      <c r="A607" s="38">
        <f t="shared" si="183"/>
        <v>44051</v>
      </c>
      <c r="B607" s="39">
        <f t="shared" ca="1" si="189"/>
        <v>9434.3507938700004</v>
      </c>
      <c r="C607" s="40">
        <f t="shared" si="184"/>
        <v>9411.77</v>
      </c>
      <c r="D607" s="41">
        <f ca="1">IF(A607&lt;$B$1,VLOOKUP(A607,[1]DI!$A$4:$B$15000,2,FALSE),0)</f>
        <v>0</v>
      </c>
      <c r="E607" s="40">
        <f t="shared" ca="1" si="190"/>
        <v>0</v>
      </c>
      <c r="F607" s="42">
        <f t="shared" si="185"/>
        <v>1</v>
      </c>
      <c r="G607" s="43">
        <f t="shared" ca="1" si="191"/>
        <v>1</v>
      </c>
      <c r="H607" s="40">
        <f ca="1">TRUNC(PRODUCT(G$10:G606),15)</f>
        <v>1.10128844121128</v>
      </c>
      <c r="I607" s="40">
        <f t="shared" ca="1" si="192"/>
        <v>1.09991622349767</v>
      </c>
      <c r="J607" s="40">
        <f t="shared" ca="1" si="193"/>
        <v>1.0012475700000001</v>
      </c>
      <c r="K607" s="42">
        <f t="shared" si="178"/>
        <v>1.95E-2</v>
      </c>
      <c r="L607" s="63">
        <f t="shared" si="175"/>
        <v>44032</v>
      </c>
      <c r="M607" s="64">
        <f t="shared" si="176"/>
        <v>14</v>
      </c>
      <c r="N607" s="44">
        <f t="shared" si="177"/>
        <v>15</v>
      </c>
      <c r="O607" s="40">
        <f t="shared" si="179"/>
        <v>1.0011502029999999</v>
      </c>
      <c r="P607" s="65">
        <f t="shared" ca="1" si="180"/>
        <v>1.0023992079999999</v>
      </c>
      <c r="Q607" s="40">
        <f t="shared" ca="1" si="181"/>
        <v>22.580793870000001</v>
      </c>
      <c r="R607" s="44">
        <f>IF(VLOOKUP(A607,$Z$12:$AI$125,8)=VLOOKUP(A606,$Z$12:$AI$125,8),0,VLOOKUP(A607,Z$12:$AI$125,8))</f>
        <v>0</v>
      </c>
      <c r="S607" s="45">
        <f>IF(R607&gt;0,VLOOKUP(R607,Y$12:$AH$125,7),0)</f>
        <v>0</v>
      </c>
      <c r="T607" s="40">
        <f t="shared" si="186"/>
        <v>0</v>
      </c>
      <c r="U607" s="40">
        <f t="shared" ca="1" si="182"/>
        <v>22.580793870000001</v>
      </c>
      <c r="V607" s="46" t="str">
        <f t="shared" si="187"/>
        <v>J=</v>
      </c>
      <c r="W607" s="47">
        <f t="shared" si="188"/>
        <v>44124</v>
      </c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</row>
    <row r="608" spans="1:182" x14ac:dyDescent="0.15">
      <c r="A608" s="38">
        <f t="shared" si="183"/>
        <v>44052</v>
      </c>
      <c r="B608" s="39">
        <f t="shared" ca="1" si="189"/>
        <v>9434.3507938700004</v>
      </c>
      <c r="C608" s="40">
        <f t="shared" si="184"/>
        <v>9411.77</v>
      </c>
      <c r="D608" s="41">
        <f ca="1">IF(A608&lt;$B$1,VLOOKUP(A608,[1]DI!$A$4:$B$15000,2,FALSE),0)</f>
        <v>0</v>
      </c>
      <c r="E608" s="40">
        <f t="shared" ca="1" si="190"/>
        <v>0</v>
      </c>
      <c r="F608" s="42">
        <f t="shared" si="185"/>
        <v>1</v>
      </c>
      <c r="G608" s="43">
        <f t="shared" ca="1" si="191"/>
        <v>1</v>
      </c>
      <c r="H608" s="40">
        <f ca="1">TRUNC(PRODUCT(G$10:G607),15)</f>
        <v>1.10128844121128</v>
      </c>
      <c r="I608" s="40">
        <f t="shared" ca="1" si="192"/>
        <v>1.09991622349767</v>
      </c>
      <c r="J608" s="40">
        <f t="shared" ca="1" si="193"/>
        <v>1.0012475700000001</v>
      </c>
      <c r="K608" s="42">
        <f t="shared" si="178"/>
        <v>1.95E-2</v>
      </c>
      <c r="L608" s="63">
        <f t="shared" si="175"/>
        <v>44032</v>
      </c>
      <c r="M608" s="64">
        <f t="shared" si="176"/>
        <v>14</v>
      </c>
      <c r="N608" s="44">
        <f t="shared" si="177"/>
        <v>15</v>
      </c>
      <c r="O608" s="40">
        <f t="shared" si="179"/>
        <v>1.0011502029999999</v>
      </c>
      <c r="P608" s="65">
        <f t="shared" ca="1" si="180"/>
        <v>1.0023992079999999</v>
      </c>
      <c r="Q608" s="40">
        <f t="shared" ca="1" si="181"/>
        <v>22.580793870000001</v>
      </c>
      <c r="R608" s="44">
        <f>IF(VLOOKUP(A608,$Z$12:$AI$125,8)=VLOOKUP(A607,$Z$12:$AI$125,8),0,VLOOKUP(A608,Z$12:$AI$125,8))</f>
        <v>0</v>
      </c>
      <c r="S608" s="45">
        <f>IF(R608&gt;0,VLOOKUP(R608,Y$12:$AH$125,7),0)</f>
        <v>0</v>
      </c>
      <c r="T608" s="40">
        <f t="shared" si="186"/>
        <v>0</v>
      </c>
      <c r="U608" s="40">
        <f t="shared" ca="1" si="182"/>
        <v>22.580793870000001</v>
      </c>
      <c r="V608" s="46" t="str">
        <f t="shared" si="187"/>
        <v>J=</v>
      </c>
      <c r="W608" s="47">
        <f t="shared" si="188"/>
        <v>44124</v>
      </c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</row>
    <row r="609" spans="1:185" x14ac:dyDescent="0.15">
      <c r="A609" s="38">
        <f t="shared" si="183"/>
        <v>44053</v>
      </c>
      <c r="B609" s="39">
        <f t="shared" ca="1" si="189"/>
        <v>9434.3507938700004</v>
      </c>
      <c r="C609" s="40">
        <f t="shared" si="184"/>
        <v>9411.77</v>
      </c>
      <c r="D609" s="41">
        <f ca="1">IF(A609&lt;$B$1,VLOOKUP(A609,[1]DI!$A$4:$B$15000,2,FALSE),0)</f>
        <v>1.9000000000000006E-2</v>
      </c>
      <c r="E609" s="40">
        <f t="shared" ca="1" si="190"/>
        <v>7.4690000000000005E-5</v>
      </c>
      <c r="F609" s="42">
        <f t="shared" si="185"/>
        <v>1</v>
      </c>
      <c r="G609" s="43">
        <f t="shared" ca="1" si="191"/>
        <v>1.0000746899999999</v>
      </c>
      <c r="H609" s="40">
        <f ca="1">TRUNC(PRODUCT(G$10:G608),15)</f>
        <v>1.10128844121128</v>
      </c>
      <c r="I609" s="40">
        <f t="shared" ca="1" si="192"/>
        <v>1.09991622349767</v>
      </c>
      <c r="J609" s="40">
        <f t="shared" ca="1" si="193"/>
        <v>1.0012475700000001</v>
      </c>
      <c r="K609" s="42">
        <f t="shared" si="178"/>
        <v>1.95E-2</v>
      </c>
      <c r="L609" s="63">
        <f t="shared" si="175"/>
        <v>44032</v>
      </c>
      <c r="M609" s="64">
        <f t="shared" si="176"/>
        <v>15</v>
      </c>
      <c r="N609" s="44">
        <f t="shared" si="177"/>
        <v>15</v>
      </c>
      <c r="O609" s="40">
        <f t="shared" si="179"/>
        <v>1.0011502029999999</v>
      </c>
      <c r="P609" s="65">
        <f t="shared" ca="1" si="180"/>
        <v>1.0023992079999999</v>
      </c>
      <c r="Q609" s="40">
        <f t="shared" ca="1" si="181"/>
        <v>22.580793870000001</v>
      </c>
      <c r="R609" s="44">
        <f>IF(VLOOKUP(A609,$Z$12:$AI$125,8)=VLOOKUP(A608,$Z$12:$AI$125,8),0,VLOOKUP(A609,Z$12:$AI$125,8))</f>
        <v>0</v>
      </c>
      <c r="S609" s="45">
        <f>IF(R609&gt;0,VLOOKUP(R609,Y$12:$AH$125,7),0)</f>
        <v>0</v>
      </c>
      <c r="T609" s="40">
        <f t="shared" si="186"/>
        <v>0</v>
      </c>
      <c r="U609" s="40">
        <f t="shared" ca="1" si="182"/>
        <v>22.580793870000001</v>
      </c>
      <c r="V609" s="46" t="str">
        <f t="shared" si="187"/>
        <v>J=</v>
      </c>
      <c r="W609" s="47">
        <f t="shared" si="188"/>
        <v>44124</v>
      </c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</row>
    <row r="610" spans="1:185" x14ac:dyDescent="0.15">
      <c r="A610" s="38">
        <f t="shared" si="183"/>
        <v>44054</v>
      </c>
      <c r="B610" s="39">
        <f t="shared" ca="1" si="189"/>
        <v>9435.778512320001</v>
      </c>
      <c r="C610" s="40">
        <f t="shared" si="184"/>
        <v>9411.77</v>
      </c>
      <c r="D610" s="41">
        <f ca="1">IF(A610&lt;$B$1,VLOOKUP(A610,[1]DI!$A$4:$B$15000,2,FALSE),0)</f>
        <v>1.9000000000000006E-2</v>
      </c>
      <c r="E610" s="40">
        <f t="shared" ca="1" si="190"/>
        <v>7.4690000000000005E-5</v>
      </c>
      <c r="F610" s="42">
        <f t="shared" si="185"/>
        <v>1</v>
      </c>
      <c r="G610" s="43">
        <f t="shared" ca="1" si="191"/>
        <v>1.0000746899999999</v>
      </c>
      <c r="H610" s="40">
        <f ca="1">TRUNC(PRODUCT(G$10:G609),15)</f>
        <v>1.1013706964449499</v>
      </c>
      <c r="I610" s="40">
        <f t="shared" ca="1" si="192"/>
        <v>1.09991622349767</v>
      </c>
      <c r="J610" s="40">
        <f t="shared" ca="1" si="193"/>
        <v>1.0013223499999999</v>
      </c>
      <c r="K610" s="42">
        <f t="shared" si="178"/>
        <v>1.95E-2</v>
      </c>
      <c r="L610" s="63">
        <f t="shared" si="175"/>
        <v>44032</v>
      </c>
      <c r="M610" s="64">
        <f t="shared" si="176"/>
        <v>16</v>
      </c>
      <c r="N610" s="44">
        <f t="shared" si="177"/>
        <v>16</v>
      </c>
      <c r="O610" s="40">
        <f t="shared" si="179"/>
        <v>1.0012269309999999</v>
      </c>
      <c r="P610" s="65">
        <f t="shared" ca="1" si="180"/>
        <v>1.0025509029999999</v>
      </c>
      <c r="Q610" s="40">
        <f t="shared" ca="1" si="181"/>
        <v>24.008512320000001</v>
      </c>
      <c r="R610" s="44">
        <f>IF(VLOOKUP(A610,$Z$12:$AI$125,8)=VLOOKUP(A609,$Z$12:$AI$125,8),0,VLOOKUP(A610,Z$12:$AI$125,8))</f>
        <v>0</v>
      </c>
      <c r="S610" s="45">
        <f>IF(R610&gt;0,VLOOKUP(R610,Y$12:$AH$125,7),0)</f>
        <v>0</v>
      </c>
      <c r="T610" s="40">
        <f t="shared" si="186"/>
        <v>0</v>
      </c>
      <c r="U610" s="40">
        <f t="shared" ca="1" si="182"/>
        <v>24.008512320000001</v>
      </c>
      <c r="V610" s="46" t="str">
        <f t="shared" si="187"/>
        <v>J=</v>
      </c>
      <c r="W610" s="47">
        <f t="shared" si="188"/>
        <v>44124</v>
      </c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</row>
    <row r="611" spans="1:185" x14ac:dyDescent="0.15">
      <c r="A611" s="38">
        <f t="shared" si="183"/>
        <v>44055</v>
      </c>
      <c r="B611" s="39">
        <f t="shared" ca="1" si="189"/>
        <v>9437.2064848900009</v>
      </c>
      <c r="C611" s="40">
        <f t="shared" si="184"/>
        <v>9411.77</v>
      </c>
      <c r="D611" s="41">
        <f ca="1">IF(A611&lt;$B$1,VLOOKUP(A611,[1]DI!$A$4:$B$15000,2,FALSE),0)</f>
        <v>1.9000000000000006E-2</v>
      </c>
      <c r="E611" s="40">
        <f t="shared" ca="1" si="190"/>
        <v>7.4690000000000005E-5</v>
      </c>
      <c r="F611" s="42">
        <f t="shared" si="185"/>
        <v>1</v>
      </c>
      <c r="G611" s="43">
        <f t="shared" ca="1" si="191"/>
        <v>1.0000746899999999</v>
      </c>
      <c r="H611" s="40">
        <f ca="1">TRUNC(PRODUCT(G$10:G610),15)</f>
        <v>1.10145295782227</v>
      </c>
      <c r="I611" s="40">
        <f t="shared" ca="1" si="192"/>
        <v>1.09991622349767</v>
      </c>
      <c r="J611" s="40">
        <f t="shared" ca="1" si="193"/>
        <v>1.0013971399999999</v>
      </c>
      <c r="K611" s="42">
        <f t="shared" si="178"/>
        <v>1.95E-2</v>
      </c>
      <c r="L611" s="63">
        <f t="shared" si="175"/>
        <v>44032</v>
      </c>
      <c r="M611" s="64">
        <f t="shared" si="176"/>
        <v>17</v>
      </c>
      <c r="N611" s="44">
        <f t="shared" si="177"/>
        <v>17</v>
      </c>
      <c r="O611" s="40">
        <f t="shared" si="179"/>
        <v>1.0013036639999999</v>
      </c>
      <c r="P611" s="65">
        <f t="shared" ca="1" si="180"/>
        <v>1.002702625</v>
      </c>
      <c r="Q611" s="40">
        <f t="shared" ca="1" si="181"/>
        <v>25.436484889999999</v>
      </c>
      <c r="R611" s="44">
        <f>IF(VLOOKUP(A611,$Z$12:$AI$125,8)=VLOOKUP(A610,$Z$12:$AI$125,8),0,VLOOKUP(A611,Z$12:$AI$125,8))</f>
        <v>0</v>
      </c>
      <c r="S611" s="45">
        <f>IF(R611&gt;0,VLOOKUP(R611,Y$12:$AH$125,7),0)</f>
        <v>0</v>
      </c>
      <c r="T611" s="40">
        <f t="shared" si="186"/>
        <v>0</v>
      </c>
      <c r="U611" s="40">
        <f t="shared" ca="1" si="182"/>
        <v>25.436484889999999</v>
      </c>
      <c r="V611" s="46" t="str">
        <f t="shared" si="187"/>
        <v>J=</v>
      </c>
      <c r="W611" s="47">
        <f t="shared" si="188"/>
        <v>44124</v>
      </c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</row>
    <row r="612" spans="1:185" x14ac:dyDescent="0.15">
      <c r="A612" s="38">
        <f t="shared" si="183"/>
        <v>44056</v>
      </c>
      <c r="B612" s="39">
        <f t="shared" ca="1" si="189"/>
        <v>9438.6346268699999</v>
      </c>
      <c r="C612" s="40">
        <f t="shared" si="184"/>
        <v>9411.77</v>
      </c>
      <c r="D612" s="41">
        <f ca="1">IF(A612&lt;$B$1,VLOOKUP(A612,[1]DI!$A$4:$B$15000,2,FALSE),0)</f>
        <v>1.9000000000000006E-2</v>
      </c>
      <c r="E612" s="40">
        <f t="shared" ca="1" si="190"/>
        <v>7.4690000000000005E-5</v>
      </c>
      <c r="F612" s="42">
        <f t="shared" si="185"/>
        <v>1</v>
      </c>
      <c r="G612" s="43">
        <f t="shared" ca="1" si="191"/>
        <v>1.0000746899999999</v>
      </c>
      <c r="H612" s="40">
        <f ca="1">TRUNC(PRODUCT(G$10:G611),15)</f>
        <v>1.1015352253436901</v>
      </c>
      <c r="I612" s="40">
        <f t="shared" ca="1" si="192"/>
        <v>1.09991622349767</v>
      </c>
      <c r="J612" s="40">
        <f t="shared" ca="1" si="193"/>
        <v>1.0014719299999999</v>
      </c>
      <c r="K612" s="42">
        <f t="shared" si="178"/>
        <v>1.95E-2</v>
      </c>
      <c r="L612" s="63">
        <f t="shared" si="175"/>
        <v>44032</v>
      </c>
      <c r="M612" s="64">
        <f t="shared" si="176"/>
        <v>18</v>
      </c>
      <c r="N612" s="44">
        <f t="shared" si="177"/>
        <v>18</v>
      </c>
      <c r="O612" s="40">
        <f t="shared" si="179"/>
        <v>1.001380403</v>
      </c>
      <c r="P612" s="65">
        <f t="shared" ca="1" si="180"/>
        <v>1.0028543649999999</v>
      </c>
      <c r="Q612" s="40">
        <f t="shared" ca="1" si="181"/>
        <v>26.864626869999999</v>
      </c>
      <c r="R612" s="44">
        <f>IF(VLOOKUP(A612,$Z$12:$AI$125,8)=VLOOKUP(A611,$Z$12:$AI$125,8),0,VLOOKUP(A612,Z$12:$AI$125,8))</f>
        <v>0</v>
      </c>
      <c r="S612" s="45">
        <f>IF(R612&gt;0,VLOOKUP(R612,Y$12:$AH$125,7),0)</f>
        <v>0</v>
      </c>
      <c r="T612" s="40">
        <f t="shared" si="186"/>
        <v>0</v>
      </c>
      <c r="U612" s="40">
        <f t="shared" ca="1" si="182"/>
        <v>26.864626869999999</v>
      </c>
      <c r="V612" s="46" t="str">
        <f t="shared" si="187"/>
        <v>J=</v>
      </c>
      <c r="W612" s="47">
        <f t="shared" si="188"/>
        <v>44124</v>
      </c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</row>
    <row r="613" spans="1:185" x14ac:dyDescent="0.15">
      <c r="A613" s="38">
        <f t="shared" si="183"/>
        <v>44057</v>
      </c>
      <c r="B613" s="39">
        <f t="shared" ca="1" si="189"/>
        <v>9440.06302297</v>
      </c>
      <c r="C613" s="40">
        <f t="shared" si="184"/>
        <v>9411.77</v>
      </c>
      <c r="D613" s="41">
        <f ca="1">IF(A613&lt;$B$1,VLOOKUP(A613,[1]DI!$A$4:$B$15000,2,FALSE),0)</f>
        <v>1.9000000000000006E-2</v>
      </c>
      <c r="E613" s="40">
        <f t="shared" ca="1" si="190"/>
        <v>7.4690000000000005E-5</v>
      </c>
      <c r="F613" s="42">
        <f t="shared" si="185"/>
        <v>1</v>
      </c>
      <c r="G613" s="43">
        <f t="shared" ca="1" si="191"/>
        <v>1.0000746899999999</v>
      </c>
      <c r="H613" s="40">
        <f ca="1">TRUNC(PRODUCT(G$10:G612),15)</f>
        <v>1.1016174990096701</v>
      </c>
      <c r="I613" s="40">
        <f t="shared" ca="1" si="192"/>
        <v>1.09991622349767</v>
      </c>
      <c r="J613" s="40">
        <f t="shared" ca="1" si="193"/>
        <v>1.0015467300000001</v>
      </c>
      <c r="K613" s="42">
        <f t="shared" si="178"/>
        <v>1.95E-2</v>
      </c>
      <c r="L613" s="63">
        <f t="shared" si="175"/>
        <v>44032</v>
      </c>
      <c r="M613" s="64">
        <f t="shared" si="176"/>
        <v>19</v>
      </c>
      <c r="N613" s="44">
        <f t="shared" si="177"/>
        <v>19</v>
      </c>
      <c r="O613" s="40">
        <f t="shared" si="179"/>
        <v>1.0014571480000001</v>
      </c>
      <c r="P613" s="65">
        <f t="shared" ca="1" si="180"/>
        <v>1.0030061320000001</v>
      </c>
      <c r="Q613" s="40">
        <f t="shared" ca="1" si="181"/>
        <v>28.293022969999999</v>
      </c>
      <c r="R613" s="44">
        <f>IF(VLOOKUP(A613,$Z$12:$AI$125,8)=VLOOKUP(A612,$Z$12:$AI$125,8),0,VLOOKUP(A613,Z$12:$AI$125,8))</f>
        <v>0</v>
      </c>
      <c r="S613" s="45">
        <f>IF(R613&gt;0,VLOOKUP(R613,Y$12:$AH$125,7),0)</f>
        <v>0</v>
      </c>
      <c r="T613" s="40">
        <f t="shared" si="186"/>
        <v>0</v>
      </c>
      <c r="U613" s="40">
        <f t="shared" ca="1" si="182"/>
        <v>28.293022969999999</v>
      </c>
      <c r="V613" s="46" t="str">
        <f t="shared" si="187"/>
        <v>J=</v>
      </c>
      <c r="W613" s="47">
        <f t="shared" si="188"/>
        <v>44124</v>
      </c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</row>
    <row r="614" spans="1:185" x14ac:dyDescent="0.15">
      <c r="A614" s="38">
        <f t="shared" si="183"/>
        <v>44058</v>
      </c>
      <c r="B614" s="39">
        <f t="shared" ca="1" si="189"/>
        <v>9441.4916637700007</v>
      </c>
      <c r="C614" s="40">
        <f t="shared" si="184"/>
        <v>9411.77</v>
      </c>
      <c r="D614" s="41">
        <f ca="1">IF(A614&lt;$B$1,VLOOKUP(A614,[1]DI!$A$4:$B$15000,2,FALSE),0)</f>
        <v>0</v>
      </c>
      <c r="E614" s="40">
        <f t="shared" ca="1" si="190"/>
        <v>0</v>
      </c>
      <c r="F614" s="42">
        <f t="shared" si="185"/>
        <v>1</v>
      </c>
      <c r="G614" s="43">
        <f t="shared" ca="1" si="191"/>
        <v>1</v>
      </c>
      <c r="H614" s="40">
        <f ca="1">TRUNC(PRODUCT(G$10:G613),15)</f>
        <v>1.1016997788206699</v>
      </c>
      <c r="I614" s="40">
        <f t="shared" ca="1" si="192"/>
        <v>1.09991622349767</v>
      </c>
      <c r="J614" s="40">
        <f t="shared" ca="1" si="193"/>
        <v>1.0016215399999999</v>
      </c>
      <c r="K614" s="42">
        <f t="shared" si="178"/>
        <v>1.95E-2</v>
      </c>
      <c r="L614" s="63">
        <f t="shared" si="175"/>
        <v>44032</v>
      </c>
      <c r="M614" s="64">
        <f t="shared" si="176"/>
        <v>19</v>
      </c>
      <c r="N614" s="44">
        <f t="shared" si="177"/>
        <v>20</v>
      </c>
      <c r="O614" s="40">
        <f t="shared" si="179"/>
        <v>1.0015338979999999</v>
      </c>
      <c r="P614" s="65">
        <f t="shared" ca="1" si="180"/>
        <v>1.003157925</v>
      </c>
      <c r="Q614" s="40">
        <f t="shared" ca="1" si="181"/>
        <v>29.721663769999999</v>
      </c>
      <c r="R614" s="44">
        <f>IF(VLOOKUP(A614,$Z$12:$AI$125,8)=VLOOKUP(A613,$Z$12:$AI$125,8),0,VLOOKUP(A614,Z$12:$AI$125,8))</f>
        <v>0</v>
      </c>
      <c r="S614" s="45">
        <f>IF(R614&gt;0,VLOOKUP(R614,Y$12:$AH$125,7),0)</f>
        <v>0</v>
      </c>
      <c r="T614" s="40">
        <f t="shared" si="186"/>
        <v>0</v>
      </c>
      <c r="U614" s="40">
        <f t="shared" ca="1" si="182"/>
        <v>29.721663769999999</v>
      </c>
      <c r="V614" s="46" t="str">
        <f t="shared" si="187"/>
        <v>J=</v>
      </c>
      <c r="W614" s="47">
        <f t="shared" si="188"/>
        <v>44124</v>
      </c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</row>
    <row r="615" spans="1:185" x14ac:dyDescent="0.15">
      <c r="A615" s="38">
        <f t="shared" si="183"/>
        <v>44059</v>
      </c>
      <c r="B615" s="39">
        <f t="shared" ca="1" si="189"/>
        <v>9441.4916637700007</v>
      </c>
      <c r="C615" s="40">
        <f t="shared" si="184"/>
        <v>9411.77</v>
      </c>
      <c r="D615" s="41">
        <f ca="1">IF(A615&lt;$B$1,VLOOKUP(A615,[1]DI!$A$4:$B$15000,2,FALSE),0)</f>
        <v>0</v>
      </c>
      <c r="E615" s="40">
        <f t="shared" ca="1" si="190"/>
        <v>0</v>
      </c>
      <c r="F615" s="42">
        <f t="shared" si="185"/>
        <v>1</v>
      </c>
      <c r="G615" s="43">
        <f t="shared" ca="1" si="191"/>
        <v>1</v>
      </c>
      <c r="H615" s="40">
        <f ca="1">TRUNC(PRODUCT(G$10:G614),15)</f>
        <v>1.1016997788206699</v>
      </c>
      <c r="I615" s="40">
        <f t="shared" ca="1" si="192"/>
        <v>1.09991622349767</v>
      </c>
      <c r="J615" s="40">
        <f t="shared" ca="1" si="193"/>
        <v>1.0016215399999999</v>
      </c>
      <c r="K615" s="42">
        <f t="shared" si="178"/>
        <v>1.95E-2</v>
      </c>
      <c r="L615" s="63">
        <f t="shared" si="175"/>
        <v>44032</v>
      </c>
      <c r="M615" s="64">
        <f t="shared" si="176"/>
        <v>19</v>
      </c>
      <c r="N615" s="44">
        <f t="shared" si="177"/>
        <v>20</v>
      </c>
      <c r="O615" s="40">
        <f t="shared" si="179"/>
        <v>1.0015338979999999</v>
      </c>
      <c r="P615" s="65">
        <f t="shared" ca="1" si="180"/>
        <v>1.003157925</v>
      </c>
      <c r="Q615" s="40">
        <f t="shared" ca="1" si="181"/>
        <v>29.721663769999999</v>
      </c>
      <c r="R615" s="44">
        <f>IF(VLOOKUP(A615,$Z$12:$AI$125,8)=VLOOKUP(A614,$Z$12:$AI$125,8),0,VLOOKUP(A615,Z$12:$AI$125,8))</f>
        <v>0</v>
      </c>
      <c r="S615" s="45">
        <f>IF(R615&gt;0,VLOOKUP(R615,Y$12:$AH$125,7),0)</f>
        <v>0</v>
      </c>
      <c r="T615" s="40">
        <f t="shared" si="186"/>
        <v>0</v>
      </c>
      <c r="U615" s="40">
        <f t="shared" ca="1" si="182"/>
        <v>29.721663769999999</v>
      </c>
      <c r="V615" s="46" t="str">
        <f t="shared" si="187"/>
        <v>J=</v>
      </c>
      <c r="W615" s="47">
        <f t="shared" si="188"/>
        <v>44124</v>
      </c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</row>
    <row r="616" spans="1:185" x14ac:dyDescent="0.15">
      <c r="A616" s="38">
        <f t="shared" si="183"/>
        <v>44060</v>
      </c>
      <c r="B616" s="39">
        <f t="shared" ca="1" si="189"/>
        <v>9441.4916637700007</v>
      </c>
      <c r="C616" s="40">
        <f t="shared" si="184"/>
        <v>9411.77</v>
      </c>
      <c r="D616" s="41">
        <f ca="1">IF(A616&lt;$B$1,VLOOKUP(A616,[1]DI!$A$4:$B$15000,2,FALSE),0)</f>
        <v>1.9000000000000006E-2</v>
      </c>
      <c r="E616" s="40">
        <f t="shared" ca="1" si="190"/>
        <v>7.4690000000000005E-5</v>
      </c>
      <c r="F616" s="42">
        <f t="shared" si="185"/>
        <v>1</v>
      </c>
      <c r="G616" s="43">
        <f t="shared" ca="1" si="191"/>
        <v>1.0000746899999999</v>
      </c>
      <c r="H616" s="40">
        <f ca="1">TRUNC(PRODUCT(G$10:G615),15)</f>
        <v>1.1016997788206699</v>
      </c>
      <c r="I616" s="40">
        <f t="shared" ca="1" si="192"/>
        <v>1.09991622349767</v>
      </c>
      <c r="J616" s="40">
        <f t="shared" ca="1" si="193"/>
        <v>1.0016215399999999</v>
      </c>
      <c r="K616" s="42">
        <f t="shared" si="178"/>
        <v>1.95E-2</v>
      </c>
      <c r="L616" s="63">
        <f t="shared" si="175"/>
        <v>44032</v>
      </c>
      <c r="M616" s="64">
        <f t="shared" si="176"/>
        <v>20</v>
      </c>
      <c r="N616" s="44">
        <f t="shared" si="177"/>
        <v>20</v>
      </c>
      <c r="O616" s="40">
        <f t="shared" si="179"/>
        <v>1.0015338979999999</v>
      </c>
      <c r="P616" s="65">
        <f t="shared" ca="1" si="180"/>
        <v>1.003157925</v>
      </c>
      <c r="Q616" s="40">
        <f t="shared" ca="1" si="181"/>
        <v>29.721663769999999</v>
      </c>
      <c r="R616" s="44">
        <f>IF(VLOOKUP(A616,$Z$12:$AI$125,8)=VLOOKUP(A615,$Z$12:$AI$125,8),0,VLOOKUP(A616,Z$12:$AI$125,8))</f>
        <v>0</v>
      </c>
      <c r="S616" s="45">
        <f>IF(R616&gt;0,VLOOKUP(R616,Y$12:$AH$125,7),0)</f>
        <v>0</v>
      </c>
      <c r="T616" s="40">
        <f t="shared" si="186"/>
        <v>0</v>
      </c>
      <c r="U616" s="40">
        <f t="shared" ca="1" si="182"/>
        <v>29.721663769999999</v>
      </c>
      <c r="V616" s="46" t="str">
        <f t="shared" si="187"/>
        <v>J=</v>
      </c>
      <c r="W616" s="47">
        <f t="shared" si="188"/>
        <v>44124</v>
      </c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</row>
    <row r="617" spans="1:185" x14ac:dyDescent="0.15">
      <c r="A617" s="38">
        <f t="shared" si="183"/>
        <v>44061</v>
      </c>
      <c r="B617" s="39">
        <f t="shared" ca="1" si="189"/>
        <v>9442.9204834000011</v>
      </c>
      <c r="C617" s="40">
        <f t="shared" si="184"/>
        <v>9411.77</v>
      </c>
      <c r="D617" s="41">
        <f ca="1">IF(A617&lt;$B$1,VLOOKUP(A617,[1]DI!$A$4:$B$15000,2,FALSE),0)</f>
        <v>1.9000000000000006E-2</v>
      </c>
      <c r="E617" s="40">
        <f t="shared" ca="1" si="190"/>
        <v>7.4690000000000005E-5</v>
      </c>
      <c r="F617" s="42">
        <f t="shared" si="185"/>
        <v>1</v>
      </c>
      <c r="G617" s="43">
        <f t="shared" ca="1" si="191"/>
        <v>1.0000746899999999</v>
      </c>
      <c r="H617" s="40">
        <f ca="1">TRUNC(PRODUCT(G$10:G616),15)</f>
        <v>1.1017820647771499</v>
      </c>
      <c r="I617" s="40">
        <f t="shared" ca="1" si="192"/>
        <v>1.09991622349767</v>
      </c>
      <c r="J617" s="40">
        <f t="shared" ca="1" si="193"/>
        <v>1.00169635</v>
      </c>
      <c r="K617" s="42">
        <f t="shared" si="178"/>
        <v>1.95E-2</v>
      </c>
      <c r="L617" s="63">
        <f t="shared" si="175"/>
        <v>44032</v>
      </c>
      <c r="M617" s="64">
        <f t="shared" si="176"/>
        <v>21</v>
      </c>
      <c r="N617" s="44">
        <f t="shared" si="177"/>
        <v>21</v>
      </c>
      <c r="O617" s="40">
        <f t="shared" si="179"/>
        <v>1.0016106549999999</v>
      </c>
      <c r="P617" s="65">
        <f t="shared" ca="1" si="180"/>
        <v>1.0033097369999999</v>
      </c>
      <c r="Q617" s="40">
        <f t="shared" ca="1" si="181"/>
        <v>31.150483399999999</v>
      </c>
      <c r="R617" s="44">
        <f>IF(VLOOKUP(A617,$Z$12:$AI$125,8)=VLOOKUP(A616,$Z$12:$AI$125,8),0,VLOOKUP(A617,Z$12:$AI$125,8))</f>
        <v>0</v>
      </c>
      <c r="S617" s="45">
        <f>IF(R617&gt;0,VLOOKUP(R617,Y$12:$AH$125,7),0)</f>
        <v>0</v>
      </c>
      <c r="T617" s="40">
        <f t="shared" si="186"/>
        <v>0</v>
      </c>
      <c r="U617" s="40">
        <f t="shared" ca="1" si="182"/>
        <v>31.150483399999999</v>
      </c>
      <c r="V617" s="46" t="str">
        <f t="shared" si="187"/>
        <v>J=</v>
      </c>
      <c r="W617" s="47">
        <f t="shared" si="188"/>
        <v>44124</v>
      </c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</row>
    <row r="618" spans="1:185" x14ac:dyDescent="0.15">
      <c r="A618" s="38">
        <f t="shared" si="183"/>
        <v>44062</v>
      </c>
      <c r="B618" s="39">
        <f t="shared" ca="1" si="189"/>
        <v>9444.3495571399999</v>
      </c>
      <c r="C618" s="40">
        <f t="shared" si="184"/>
        <v>9411.77</v>
      </c>
      <c r="D618" s="41">
        <f ca="1">IF(A618&lt;$B$1,VLOOKUP(A618,[1]DI!$A$4:$B$15000,2,FALSE),0)</f>
        <v>1.9000000000000006E-2</v>
      </c>
      <c r="E618" s="40">
        <f t="shared" ca="1" si="190"/>
        <v>7.4690000000000005E-5</v>
      </c>
      <c r="F618" s="42">
        <f t="shared" si="185"/>
        <v>1</v>
      </c>
      <c r="G618" s="43">
        <f t="shared" ca="1" si="191"/>
        <v>1.0000746899999999</v>
      </c>
      <c r="H618" s="40">
        <f ca="1">TRUNC(PRODUCT(G$10:G617),15)</f>
        <v>1.1018643568795701</v>
      </c>
      <c r="I618" s="40">
        <f t="shared" ca="1" si="192"/>
        <v>1.09991622349767</v>
      </c>
      <c r="J618" s="40">
        <f t="shared" ca="1" si="193"/>
        <v>1.00177117</v>
      </c>
      <c r="K618" s="42">
        <f t="shared" si="178"/>
        <v>1.95E-2</v>
      </c>
      <c r="L618" s="63">
        <f t="shared" si="175"/>
        <v>44032</v>
      </c>
      <c r="M618" s="64">
        <f t="shared" si="176"/>
        <v>22</v>
      </c>
      <c r="N618" s="44">
        <f t="shared" si="177"/>
        <v>22</v>
      </c>
      <c r="O618" s="40">
        <f t="shared" si="179"/>
        <v>1.0016874170000001</v>
      </c>
      <c r="P618" s="65">
        <f t="shared" ca="1" si="180"/>
        <v>1.0034615760000001</v>
      </c>
      <c r="Q618" s="40">
        <f t="shared" ca="1" si="181"/>
        <v>32.579557139999999</v>
      </c>
      <c r="R618" s="44">
        <f>IF(VLOOKUP(A618,$Z$12:$AI$125,8)=VLOOKUP(A617,$Z$12:$AI$125,8),0,VLOOKUP(A618,Z$12:$AI$125,8))</f>
        <v>0</v>
      </c>
      <c r="S618" s="45">
        <f>IF(R618&gt;0,VLOOKUP(R618,Y$12:$AH$125,7),0)</f>
        <v>0</v>
      </c>
      <c r="T618" s="40">
        <f t="shared" si="186"/>
        <v>0</v>
      </c>
      <c r="U618" s="40">
        <f t="shared" ca="1" si="182"/>
        <v>32.579557139999999</v>
      </c>
      <c r="V618" s="46" t="str">
        <f t="shared" si="187"/>
        <v>J=</v>
      </c>
      <c r="W618" s="47">
        <f t="shared" si="188"/>
        <v>44124</v>
      </c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</row>
    <row r="619" spans="1:185" x14ac:dyDescent="0.15">
      <c r="A619" s="38">
        <f t="shared" si="183"/>
        <v>44063</v>
      </c>
      <c r="B619" s="39">
        <f t="shared" ca="1" si="189"/>
        <v>9445.7788003000005</v>
      </c>
      <c r="C619" s="40">
        <f t="shared" si="184"/>
        <v>9411.77</v>
      </c>
      <c r="D619" s="41">
        <f ca="1">IF(A619&lt;$B$1,VLOOKUP(A619,[1]DI!$A$4:$B$15000,2,FALSE),0)</f>
        <v>1.9000000000000006E-2</v>
      </c>
      <c r="E619" s="40">
        <f t="shared" ca="1" si="190"/>
        <v>7.4690000000000005E-5</v>
      </c>
      <c r="F619" s="42">
        <f t="shared" si="185"/>
        <v>1</v>
      </c>
      <c r="G619" s="43">
        <f t="shared" ca="1" si="191"/>
        <v>1.0000746899999999</v>
      </c>
      <c r="H619" s="40">
        <f ca="1">TRUNC(PRODUCT(G$10:G618),15)</f>
        <v>1.1019466551283901</v>
      </c>
      <c r="I619" s="40">
        <f t="shared" ca="1" si="192"/>
        <v>1.09991622349767</v>
      </c>
      <c r="J619" s="40">
        <f t="shared" ca="1" si="193"/>
        <v>1.0018459900000001</v>
      </c>
      <c r="K619" s="42">
        <f t="shared" si="178"/>
        <v>1.95E-2</v>
      </c>
      <c r="L619" s="63">
        <f t="shared" si="175"/>
        <v>44032</v>
      </c>
      <c r="M619" s="64">
        <f t="shared" si="176"/>
        <v>23</v>
      </c>
      <c r="N619" s="44">
        <f t="shared" si="177"/>
        <v>23</v>
      </c>
      <c r="O619" s="40">
        <f t="shared" si="179"/>
        <v>1.0017641859999999</v>
      </c>
      <c r="P619" s="65">
        <f t="shared" ca="1" si="180"/>
        <v>1.0036134329999999</v>
      </c>
      <c r="Q619" s="40">
        <f t="shared" ca="1" si="181"/>
        <v>34.008800299999997</v>
      </c>
      <c r="R619" s="44">
        <f>IF(VLOOKUP(A619,$Z$12:$AI$125,8)=VLOOKUP(A618,$Z$12:$AI$125,8),0,VLOOKUP(A619,Z$12:$AI$125,8))</f>
        <v>0</v>
      </c>
      <c r="S619" s="45">
        <f>IF(R619&gt;0,VLOOKUP(R619,Y$12:$AH$125,7),0)</f>
        <v>0</v>
      </c>
      <c r="T619" s="40">
        <f t="shared" si="186"/>
        <v>0</v>
      </c>
      <c r="U619" s="40">
        <f t="shared" ca="1" si="182"/>
        <v>34.008800299999997</v>
      </c>
      <c r="V619" s="46" t="str">
        <f t="shared" si="187"/>
        <v>J=</v>
      </c>
      <c r="W619" s="47">
        <f t="shared" si="188"/>
        <v>44124</v>
      </c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</row>
    <row r="620" spans="1:185" x14ac:dyDescent="0.15">
      <c r="A620" s="38">
        <f t="shared" si="183"/>
        <v>44064</v>
      </c>
      <c r="B620" s="39">
        <f t="shared" ca="1" si="189"/>
        <v>9447.2082881599999</v>
      </c>
      <c r="C620" s="40">
        <f t="shared" si="184"/>
        <v>9411.77</v>
      </c>
      <c r="D620" s="41">
        <f ca="1">IF(A620&lt;$B$1,VLOOKUP(A620,[1]DI!$A$4:$B$15000,2,FALSE),0)</f>
        <v>1.9000000000000006E-2</v>
      </c>
      <c r="E620" s="40">
        <f t="shared" ca="1" si="190"/>
        <v>7.4690000000000005E-5</v>
      </c>
      <c r="F620" s="42">
        <f t="shared" si="185"/>
        <v>1</v>
      </c>
      <c r="G620" s="43">
        <f t="shared" ca="1" si="191"/>
        <v>1.0000746899999999</v>
      </c>
      <c r="H620" s="40">
        <f ca="1">TRUNC(PRODUCT(G$10:G619),15)</f>
        <v>1.10202895952406</v>
      </c>
      <c r="I620" s="40">
        <f t="shared" ca="1" si="192"/>
        <v>1.09991622349767</v>
      </c>
      <c r="J620" s="40">
        <f t="shared" ca="1" si="193"/>
        <v>1.00192082</v>
      </c>
      <c r="K620" s="42">
        <f t="shared" si="178"/>
        <v>1.95E-2</v>
      </c>
      <c r="L620" s="63">
        <f t="shared" si="175"/>
        <v>44032</v>
      </c>
      <c r="M620" s="64">
        <f t="shared" si="176"/>
        <v>24</v>
      </c>
      <c r="N620" s="44">
        <f t="shared" si="177"/>
        <v>24</v>
      </c>
      <c r="O620" s="40">
        <f t="shared" si="179"/>
        <v>1.00184096</v>
      </c>
      <c r="P620" s="65">
        <f t="shared" ca="1" si="180"/>
        <v>1.003765316</v>
      </c>
      <c r="Q620" s="40">
        <f t="shared" ca="1" si="181"/>
        <v>35.438288159999999</v>
      </c>
      <c r="R620" s="44">
        <f>IF(VLOOKUP(A620,$Z$12:$AI$125,8)=VLOOKUP(A619,$Z$12:$AI$125,8),0,VLOOKUP(A620,Z$12:$AI$125,8))</f>
        <v>0</v>
      </c>
      <c r="S620" s="45">
        <f>IF(R620&gt;0,VLOOKUP(R620,Y$12:$AH$125,7),0)</f>
        <v>0</v>
      </c>
      <c r="T620" s="40">
        <f t="shared" si="186"/>
        <v>0</v>
      </c>
      <c r="U620" s="40">
        <f t="shared" ca="1" si="182"/>
        <v>35.438288159999999</v>
      </c>
      <c r="V620" s="46" t="str">
        <f t="shared" si="187"/>
        <v>J=</v>
      </c>
      <c r="W620" s="47">
        <f t="shared" si="188"/>
        <v>44124</v>
      </c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</row>
    <row r="621" spans="1:185" x14ac:dyDescent="0.15">
      <c r="A621" s="38">
        <f t="shared" si="183"/>
        <v>44065</v>
      </c>
      <c r="B621" s="39">
        <f t="shared" ca="1" si="189"/>
        <v>9448.6379454400012</v>
      </c>
      <c r="C621" s="40">
        <f t="shared" si="184"/>
        <v>9411.77</v>
      </c>
      <c r="D621" s="41">
        <f ca="1">IF(A621&lt;$B$1,VLOOKUP(A621,[1]DI!$A$4:$B$15000,2,FALSE),0)</f>
        <v>0</v>
      </c>
      <c r="E621" s="40">
        <f t="shared" ca="1" si="190"/>
        <v>0</v>
      </c>
      <c r="F621" s="42">
        <f t="shared" si="185"/>
        <v>1</v>
      </c>
      <c r="G621" s="43">
        <f t="shared" ca="1" si="191"/>
        <v>1</v>
      </c>
      <c r="H621" s="40">
        <f ca="1">TRUNC(PRODUCT(G$10:G620),15)</f>
        <v>1.1021112700670399</v>
      </c>
      <c r="I621" s="40">
        <f t="shared" ca="1" si="192"/>
        <v>1.09991622349767</v>
      </c>
      <c r="J621" s="40">
        <f t="shared" ca="1" si="193"/>
        <v>1.00199565</v>
      </c>
      <c r="K621" s="42">
        <f t="shared" si="178"/>
        <v>1.95E-2</v>
      </c>
      <c r="L621" s="63">
        <f t="shared" si="175"/>
        <v>44032</v>
      </c>
      <c r="M621" s="64">
        <f t="shared" si="176"/>
        <v>24</v>
      </c>
      <c r="N621" s="44">
        <f t="shared" si="177"/>
        <v>25</v>
      </c>
      <c r="O621" s="40">
        <f t="shared" si="179"/>
        <v>1.0019177399999999</v>
      </c>
      <c r="P621" s="65">
        <f t="shared" ca="1" si="180"/>
        <v>1.0039172169999999</v>
      </c>
      <c r="Q621" s="40">
        <f t="shared" ca="1" si="181"/>
        <v>36.86794544</v>
      </c>
      <c r="R621" s="44">
        <f>IF(VLOOKUP(A621,$Z$12:$AI$125,8)=VLOOKUP(A620,$Z$12:$AI$125,8),0,VLOOKUP(A621,Z$12:$AI$125,8))</f>
        <v>0</v>
      </c>
      <c r="S621" s="45">
        <f>IF(R621&gt;0,VLOOKUP(R621,Y$12:$AH$125,7),0)</f>
        <v>0</v>
      </c>
      <c r="T621" s="40">
        <f t="shared" si="186"/>
        <v>0</v>
      </c>
      <c r="U621" s="40">
        <f t="shared" ca="1" si="182"/>
        <v>36.86794544</v>
      </c>
      <c r="V621" s="46" t="str">
        <f t="shared" si="187"/>
        <v>J=</v>
      </c>
      <c r="W621" s="47">
        <f t="shared" si="188"/>
        <v>44124</v>
      </c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</row>
    <row r="622" spans="1:185" x14ac:dyDescent="0.15">
      <c r="A622" s="38">
        <f t="shared" si="183"/>
        <v>44066</v>
      </c>
      <c r="B622" s="39">
        <f t="shared" ca="1" si="189"/>
        <v>9448.6379454400012</v>
      </c>
      <c r="C622" s="40">
        <f t="shared" si="184"/>
        <v>9411.77</v>
      </c>
      <c r="D622" s="41">
        <f ca="1">IF(A622&lt;$B$1,VLOOKUP(A622,[1]DI!$A$4:$B$15000,2,FALSE),0)</f>
        <v>0</v>
      </c>
      <c r="E622" s="40">
        <f t="shared" ca="1" si="190"/>
        <v>0</v>
      </c>
      <c r="F622" s="42">
        <f t="shared" si="185"/>
        <v>1</v>
      </c>
      <c r="G622" s="43">
        <f t="shared" ca="1" si="191"/>
        <v>1</v>
      </c>
      <c r="H622" s="40">
        <f ca="1">TRUNC(PRODUCT(G$10:G621),15)</f>
        <v>1.1021112700670399</v>
      </c>
      <c r="I622" s="40">
        <f t="shared" ca="1" si="192"/>
        <v>1.09991622349767</v>
      </c>
      <c r="J622" s="40">
        <f t="shared" ca="1" si="193"/>
        <v>1.00199565</v>
      </c>
      <c r="K622" s="42">
        <f t="shared" si="178"/>
        <v>1.95E-2</v>
      </c>
      <c r="L622" s="63">
        <f t="shared" si="175"/>
        <v>44032</v>
      </c>
      <c r="M622" s="64">
        <f t="shared" si="176"/>
        <v>24</v>
      </c>
      <c r="N622" s="44">
        <f t="shared" si="177"/>
        <v>25</v>
      </c>
      <c r="O622" s="40">
        <f t="shared" si="179"/>
        <v>1.0019177399999999</v>
      </c>
      <c r="P622" s="65">
        <f t="shared" ca="1" si="180"/>
        <v>1.0039172169999999</v>
      </c>
      <c r="Q622" s="40">
        <f t="shared" ca="1" si="181"/>
        <v>36.86794544</v>
      </c>
      <c r="R622" s="44">
        <f>IF(VLOOKUP(A622,$Z$12:$AI$125,8)=VLOOKUP(A621,$Z$12:$AI$125,8),0,VLOOKUP(A622,Z$12:$AI$125,8))</f>
        <v>0</v>
      </c>
      <c r="S622" s="45">
        <f>IF(R622&gt;0,VLOOKUP(R622,Y$12:$AH$125,7),0)</f>
        <v>0</v>
      </c>
      <c r="T622" s="40">
        <f t="shared" si="186"/>
        <v>0</v>
      </c>
      <c r="U622" s="40">
        <f t="shared" ca="1" si="182"/>
        <v>36.86794544</v>
      </c>
      <c r="V622" s="46" t="str">
        <f t="shared" si="187"/>
        <v>J=</v>
      </c>
      <c r="W622" s="47">
        <f t="shared" si="188"/>
        <v>44124</v>
      </c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</row>
    <row r="623" spans="1:185" x14ac:dyDescent="0.15">
      <c r="A623" s="38">
        <f t="shared" si="183"/>
        <v>44067</v>
      </c>
      <c r="B623" s="39">
        <f t="shared" ca="1" si="189"/>
        <v>9448.6379454400012</v>
      </c>
      <c r="C623" s="40">
        <f t="shared" si="184"/>
        <v>9411.77</v>
      </c>
      <c r="D623" s="41">
        <f ca="1">IF(A623&lt;$B$1,VLOOKUP(A623,[1]DI!$A$4:$B$15000,2,FALSE),0)</f>
        <v>1.9000000000000006E-2</v>
      </c>
      <c r="E623" s="40">
        <f t="shared" ca="1" si="190"/>
        <v>7.4690000000000005E-5</v>
      </c>
      <c r="F623" s="42">
        <f t="shared" si="185"/>
        <v>1</v>
      </c>
      <c r="G623" s="43">
        <f t="shared" ca="1" si="191"/>
        <v>1.0000746899999999</v>
      </c>
      <c r="H623" s="40">
        <f ca="1">TRUNC(PRODUCT(G$10:G622),15)</f>
        <v>1.1021112700670399</v>
      </c>
      <c r="I623" s="40">
        <f t="shared" ca="1" si="192"/>
        <v>1.09991622349767</v>
      </c>
      <c r="J623" s="40">
        <f t="shared" ca="1" si="193"/>
        <v>1.00199565</v>
      </c>
      <c r="K623" s="42">
        <f t="shared" si="178"/>
        <v>1.95E-2</v>
      </c>
      <c r="L623" s="63">
        <f t="shared" si="175"/>
        <v>44032</v>
      </c>
      <c r="M623" s="64">
        <f t="shared" si="176"/>
        <v>25</v>
      </c>
      <c r="N623" s="44">
        <f t="shared" si="177"/>
        <v>25</v>
      </c>
      <c r="O623" s="40">
        <f t="shared" si="179"/>
        <v>1.0019177399999999</v>
      </c>
      <c r="P623" s="65">
        <f t="shared" ca="1" si="180"/>
        <v>1.0039172169999999</v>
      </c>
      <c r="Q623" s="40">
        <f t="shared" ca="1" si="181"/>
        <v>36.86794544</v>
      </c>
      <c r="R623" s="44">
        <f>IF(VLOOKUP(A623,$Z$12:$AI$125,8)=VLOOKUP(A622,$Z$12:$AI$125,8),0,VLOOKUP(A623,Z$12:$AI$125,8))</f>
        <v>0</v>
      </c>
      <c r="S623" s="45">
        <f>IF(R623&gt;0,VLOOKUP(R623,Y$12:$AH$125,7),0)</f>
        <v>0</v>
      </c>
      <c r="T623" s="40">
        <f t="shared" si="186"/>
        <v>0</v>
      </c>
      <c r="U623" s="40">
        <f t="shared" ca="1" si="182"/>
        <v>36.86794544</v>
      </c>
      <c r="V623" s="46" t="str">
        <f t="shared" si="187"/>
        <v>J=</v>
      </c>
      <c r="W623" s="47">
        <f t="shared" si="188"/>
        <v>44124</v>
      </c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</row>
    <row r="624" spans="1:185" x14ac:dyDescent="0.15">
      <c r="A624" s="38">
        <f t="shared" si="183"/>
        <v>44068</v>
      </c>
      <c r="B624" s="39">
        <f t="shared" ca="1" si="189"/>
        <v>9450.0678662400005</v>
      </c>
      <c r="C624" s="40">
        <f t="shared" si="184"/>
        <v>9411.77</v>
      </c>
      <c r="D624" s="41">
        <f ca="1">IF(A624&lt;$B$1,VLOOKUP(A624,[1]DI!$A$4:$B$15000,2,FALSE),0)</f>
        <v>1.9000000000000006E-2</v>
      </c>
      <c r="E624" s="40">
        <f t="shared" ca="1" si="190"/>
        <v>7.4690000000000005E-5</v>
      </c>
      <c r="F624" s="42">
        <f t="shared" si="185"/>
        <v>1</v>
      </c>
      <c r="G624" s="43">
        <f t="shared" ca="1" si="191"/>
        <v>1.0000746899999999</v>
      </c>
      <c r="H624" s="40">
        <f ca="1">TRUNC(PRODUCT(G$10:G623),15)</f>
        <v>1.1021935867578101</v>
      </c>
      <c r="I624" s="40">
        <f t="shared" ca="1" si="192"/>
        <v>1.09991622349767</v>
      </c>
      <c r="J624" s="40">
        <f t="shared" ca="1" si="193"/>
        <v>1.0020704899999999</v>
      </c>
      <c r="K624" s="42">
        <f t="shared" si="178"/>
        <v>1.95E-2</v>
      </c>
      <c r="L624" s="63">
        <f t="shared" si="175"/>
        <v>44032</v>
      </c>
      <c r="M624" s="64">
        <f t="shared" si="176"/>
        <v>26</v>
      </c>
      <c r="N624" s="44">
        <f t="shared" si="177"/>
        <v>26</v>
      </c>
      <c r="O624" s="40">
        <f t="shared" si="179"/>
        <v>1.0019945260000001</v>
      </c>
      <c r="P624" s="65">
        <f t="shared" ca="1" si="180"/>
        <v>1.004069146</v>
      </c>
      <c r="Q624" s="40">
        <f t="shared" ca="1" si="181"/>
        <v>38.297866239999998</v>
      </c>
      <c r="R624" s="44">
        <f>IF(VLOOKUP(A624,$Z$12:$AI$125,8)=VLOOKUP(A623,$Z$12:$AI$125,8),0,VLOOKUP(A624,Z$12:$AI$125,8))</f>
        <v>0</v>
      </c>
      <c r="S624" s="45">
        <f>IF(R624&gt;0,VLOOKUP(R624,Y$12:$AH$125,7),0)</f>
        <v>0</v>
      </c>
      <c r="T624" s="40">
        <f t="shared" si="186"/>
        <v>0</v>
      </c>
      <c r="U624" s="40">
        <f t="shared" ca="1" si="182"/>
        <v>38.297866239999998</v>
      </c>
      <c r="V624" s="46" t="str">
        <f t="shared" si="187"/>
        <v>J=</v>
      </c>
      <c r="W624" s="47">
        <f t="shared" si="188"/>
        <v>44124</v>
      </c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</row>
    <row r="625" spans="1:182" x14ac:dyDescent="0.15">
      <c r="A625" s="38">
        <f t="shared" si="183"/>
        <v>44069</v>
      </c>
      <c r="B625" s="39">
        <f t="shared" ca="1" si="189"/>
        <v>9451.4979470500002</v>
      </c>
      <c r="C625" s="40">
        <f t="shared" si="184"/>
        <v>9411.77</v>
      </c>
      <c r="D625" s="41">
        <f ca="1">IF(A625&lt;$B$1,VLOOKUP(A625,[1]DI!$A$4:$B$15000,2,FALSE),0)</f>
        <v>1.9000000000000006E-2</v>
      </c>
      <c r="E625" s="40">
        <f t="shared" ca="1" si="190"/>
        <v>7.4690000000000005E-5</v>
      </c>
      <c r="F625" s="42">
        <f t="shared" si="185"/>
        <v>1</v>
      </c>
      <c r="G625" s="43">
        <f t="shared" ca="1" si="191"/>
        <v>1.0000746899999999</v>
      </c>
      <c r="H625" s="40">
        <f ca="1">TRUNC(PRODUCT(G$10:G624),15)</f>
        <v>1.1022759095968</v>
      </c>
      <c r="I625" s="40">
        <f t="shared" ca="1" si="192"/>
        <v>1.09991622349767</v>
      </c>
      <c r="J625" s="40">
        <f t="shared" ca="1" si="193"/>
        <v>1.0021453300000001</v>
      </c>
      <c r="K625" s="42">
        <f t="shared" si="178"/>
        <v>1.95E-2</v>
      </c>
      <c r="L625" s="63">
        <f t="shared" si="175"/>
        <v>44032</v>
      </c>
      <c r="M625" s="64">
        <f t="shared" si="176"/>
        <v>27</v>
      </c>
      <c r="N625" s="44">
        <f t="shared" si="177"/>
        <v>27</v>
      </c>
      <c r="O625" s="40">
        <f t="shared" si="179"/>
        <v>1.002071318</v>
      </c>
      <c r="P625" s="65">
        <f t="shared" ca="1" si="180"/>
        <v>1.0042210920000001</v>
      </c>
      <c r="Q625" s="40">
        <f t="shared" ca="1" si="181"/>
        <v>39.727947049999997</v>
      </c>
      <c r="R625" s="44">
        <f>IF(VLOOKUP(A625,$Z$12:$AI$125,8)=VLOOKUP(A624,$Z$12:$AI$125,8),0,VLOOKUP(A625,Z$12:$AI$125,8))</f>
        <v>0</v>
      </c>
      <c r="S625" s="45">
        <f>IF(R625&gt;0,VLOOKUP(R625,Y$12:$AH$125,7),0)</f>
        <v>0</v>
      </c>
      <c r="T625" s="40">
        <f t="shared" si="186"/>
        <v>0</v>
      </c>
      <c r="U625" s="40">
        <f t="shared" ca="1" si="182"/>
        <v>39.727947049999997</v>
      </c>
      <c r="V625" s="46" t="str">
        <f t="shared" si="187"/>
        <v>J=</v>
      </c>
      <c r="W625" s="47">
        <f t="shared" si="188"/>
        <v>44124</v>
      </c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</row>
    <row r="626" spans="1:182" x14ac:dyDescent="0.15">
      <c r="A626" s="38">
        <f t="shared" si="183"/>
        <v>44070</v>
      </c>
      <c r="B626" s="39">
        <f t="shared" ca="1" si="189"/>
        <v>9452.9282819700002</v>
      </c>
      <c r="C626" s="40">
        <f t="shared" si="184"/>
        <v>9411.77</v>
      </c>
      <c r="D626" s="41">
        <f ca="1">IF(A626&lt;$B$1,VLOOKUP(A626,[1]DI!$A$4:$B$15000,2,FALSE),0)</f>
        <v>1.9000000000000006E-2</v>
      </c>
      <c r="E626" s="40">
        <f t="shared" ca="1" si="190"/>
        <v>7.4690000000000005E-5</v>
      </c>
      <c r="F626" s="42">
        <f t="shared" si="185"/>
        <v>1</v>
      </c>
      <c r="G626" s="43">
        <f t="shared" ca="1" si="191"/>
        <v>1.0000746899999999</v>
      </c>
      <c r="H626" s="40">
        <f ca="1">TRUNC(PRODUCT(G$10:G625),15)</f>
        <v>1.1023582385844899</v>
      </c>
      <c r="I626" s="40">
        <f t="shared" ca="1" si="192"/>
        <v>1.09991622349767</v>
      </c>
      <c r="J626" s="40">
        <f t="shared" ca="1" si="193"/>
        <v>1.0022201799999999</v>
      </c>
      <c r="K626" s="42">
        <f t="shared" si="178"/>
        <v>1.95E-2</v>
      </c>
      <c r="L626" s="63">
        <f t="shared" ref="L626:L689" si="194">IF(R625&gt;0,VLOOKUP(R625,Y$12:Z$40,2),L625)</f>
        <v>44032</v>
      </c>
      <c r="M626" s="64">
        <f t="shared" ref="M626:M689" si="195">IF(A626&gt;L626,IF(NETWORKDAYS(L626,A626,$Y$50:$Y$203)-1=0,1,NETWORKDAYS(L626,A626,$Y$50:$Y$203)-1),0)</f>
        <v>28</v>
      </c>
      <c r="N626" s="44">
        <f t="shared" ref="N626:N689" si="196">IF(AND(M626=1,M625=1),1,IF(M626&gt;0,IF(M626=M625,M626+1,M626),0))</f>
        <v>28</v>
      </c>
      <c r="O626" s="40">
        <f t="shared" si="179"/>
        <v>1.0021481160000001</v>
      </c>
      <c r="P626" s="65">
        <f t="shared" ca="1" si="180"/>
        <v>1.004373065</v>
      </c>
      <c r="Q626" s="40">
        <f t="shared" ca="1" si="181"/>
        <v>41.158281969999997</v>
      </c>
      <c r="R626" s="44">
        <f>IF(VLOOKUP(A626,$Z$12:$AI$125,8)=VLOOKUP(A625,$Z$12:$AI$125,8),0,VLOOKUP(A626,Z$12:$AI$125,8))</f>
        <v>0</v>
      </c>
      <c r="S626" s="45">
        <f>IF(R626&gt;0,VLOOKUP(R626,Y$12:$AH$125,7),0)</f>
        <v>0</v>
      </c>
      <c r="T626" s="40">
        <f t="shared" si="186"/>
        <v>0</v>
      </c>
      <c r="U626" s="40">
        <f t="shared" ca="1" si="182"/>
        <v>41.158281969999997</v>
      </c>
      <c r="V626" s="46" t="str">
        <f t="shared" si="187"/>
        <v>J=</v>
      </c>
      <c r="W626" s="47">
        <f t="shared" si="188"/>
        <v>44124</v>
      </c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</row>
    <row r="627" spans="1:182" x14ac:dyDescent="0.15">
      <c r="A627" s="38">
        <f t="shared" si="183"/>
        <v>44071</v>
      </c>
      <c r="B627" s="39">
        <f t="shared" ca="1" si="189"/>
        <v>9454.3588804200008</v>
      </c>
      <c r="C627" s="40">
        <f t="shared" si="184"/>
        <v>9411.77</v>
      </c>
      <c r="D627" s="41">
        <f ca="1">IF(A627&lt;$B$1,VLOOKUP(A627,[1]DI!$A$4:$B$15000,2,FALSE),0)</f>
        <v>1.9000000000000006E-2</v>
      </c>
      <c r="E627" s="40">
        <f t="shared" ca="1" si="190"/>
        <v>7.4690000000000005E-5</v>
      </c>
      <c r="F627" s="42">
        <f t="shared" si="185"/>
        <v>1</v>
      </c>
      <c r="G627" s="43">
        <f t="shared" ca="1" si="191"/>
        <v>1.0000746899999999</v>
      </c>
      <c r="H627" s="40">
        <f ca="1">TRUNC(PRODUCT(G$10:G626),15)</f>
        <v>1.1024405737213301</v>
      </c>
      <c r="I627" s="40">
        <f t="shared" ca="1" si="192"/>
        <v>1.09991622349767</v>
      </c>
      <c r="J627" s="40">
        <f t="shared" ca="1" si="193"/>
        <v>1.0022950399999999</v>
      </c>
      <c r="K627" s="42">
        <f t="shared" ref="K627:K690" si="197">K626</f>
        <v>1.95E-2</v>
      </c>
      <c r="L627" s="63">
        <f t="shared" si="194"/>
        <v>44032</v>
      </c>
      <c r="M627" s="64">
        <f t="shared" si="195"/>
        <v>29</v>
      </c>
      <c r="N627" s="44">
        <f t="shared" si="196"/>
        <v>29</v>
      </c>
      <c r="O627" s="40">
        <f t="shared" ref="O627:O690" si="198">ROUND((K627+1)^(N627/252),9)</f>
        <v>1.00222492</v>
      </c>
      <c r="P627" s="65">
        <f t="shared" ref="P627:P690" ca="1" si="199">ROUND(J627*O627,9)</f>
        <v>1.004525066</v>
      </c>
      <c r="Q627" s="40">
        <f t="shared" ref="Q627:Q690" ca="1" si="200">TRUNC((C627*(P627-1)),8)</f>
        <v>42.588880420000002</v>
      </c>
      <c r="R627" s="44">
        <f>IF(VLOOKUP(A627,$Z$12:$AI$125,8)=VLOOKUP(A626,$Z$12:$AI$125,8),0,VLOOKUP(A627,Z$12:$AI$125,8))</f>
        <v>0</v>
      </c>
      <c r="S627" s="45">
        <f>IF(R627&gt;0,VLOOKUP(R627,Y$12:$AH$125,7),0)</f>
        <v>0</v>
      </c>
      <c r="T627" s="40">
        <f t="shared" si="186"/>
        <v>0</v>
      </c>
      <c r="U627" s="40">
        <f t="shared" ca="1" si="182"/>
        <v>42.588880420000002</v>
      </c>
      <c r="V627" s="46" t="str">
        <f t="shared" si="187"/>
        <v>J=</v>
      </c>
      <c r="W627" s="47">
        <f t="shared" si="188"/>
        <v>44124</v>
      </c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</row>
    <row r="628" spans="1:182" x14ac:dyDescent="0.15">
      <c r="A628" s="38">
        <f t="shared" si="183"/>
        <v>44072</v>
      </c>
      <c r="B628" s="39">
        <f t="shared" ca="1" si="189"/>
        <v>9455.7896482899996</v>
      </c>
      <c r="C628" s="40">
        <f t="shared" si="184"/>
        <v>9411.77</v>
      </c>
      <c r="D628" s="41">
        <f ca="1">IF(A628&lt;$B$1,VLOOKUP(A628,[1]DI!$A$4:$B$15000,2,FALSE),0)</f>
        <v>0</v>
      </c>
      <c r="E628" s="40">
        <f t="shared" ca="1" si="190"/>
        <v>0</v>
      </c>
      <c r="F628" s="42">
        <f t="shared" si="185"/>
        <v>1</v>
      </c>
      <c r="G628" s="43">
        <f t="shared" ca="1" si="191"/>
        <v>1</v>
      </c>
      <c r="H628" s="40">
        <f ca="1">TRUNC(PRODUCT(G$10:G627),15)</f>
        <v>1.10252291500778</v>
      </c>
      <c r="I628" s="40">
        <f t="shared" ca="1" si="192"/>
        <v>1.09991622349767</v>
      </c>
      <c r="J628" s="40">
        <f t="shared" ca="1" si="193"/>
        <v>1.0023698999999999</v>
      </c>
      <c r="K628" s="42">
        <f t="shared" si="197"/>
        <v>1.95E-2</v>
      </c>
      <c r="L628" s="63">
        <f t="shared" si="194"/>
        <v>44032</v>
      </c>
      <c r="M628" s="64">
        <f t="shared" si="195"/>
        <v>29</v>
      </c>
      <c r="N628" s="44">
        <f t="shared" si="196"/>
        <v>30</v>
      </c>
      <c r="O628" s="40">
        <f t="shared" si="198"/>
        <v>1.0023017299999999</v>
      </c>
      <c r="P628" s="65">
        <f t="shared" ca="1" si="199"/>
        <v>1.004677085</v>
      </c>
      <c r="Q628" s="40">
        <f t="shared" ca="1" si="200"/>
        <v>44.019648289999999</v>
      </c>
      <c r="R628" s="44">
        <f>IF(VLOOKUP(A628,$Z$12:$AI$125,8)=VLOOKUP(A627,$Z$12:$AI$125,8),0,VLOOKUP(A628,Z$12:$AI$125,8))</f>
        <v>0</v>
      </c>
      <c r="S628" s="45">
        <f>IF(R628&gt;0,VLOOKUP(R628,Y$12:$AH$125,7),0)</f>
        <v>0</v>
      </c>
      <c r="T628" s="40">
        <f t="shared" si="186"/>
        <v>0</v>
      </c>
      <c r="U628" s="40">
        <f t="shared" ca="1" si="182"/>
        <v>44.019648289999999</v>
      </c>
      <c r="V628" s="46" t="str">
        <f t="shared" si="187"/>
        <v>J=</v>
      </c>
      <c r="W628" s="47">
        <f t="shared" si="188"/>
        <v>44124</v>
      </c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</row>
    <row r="629" spans="1:182" x14ac:dyDescent="0.15">
      <c r="A629" s="38">
        <f t="shared" si="183"/>
        <v>44073</v>
      </c>
      <c r="B629" s="39">
        <f t="shared" ca="1" si="189"/>
        <v>9455.7896482899996</v>
      </c>
      <c r="C629" s="40">
        <f t="shared" si="184"/>
        <v>9411.77</v>
      </c>
      <c r="D629" s="41">
        <f ca="1">IF(A629&lt;$B$1,VLOOKUP(A629,[1]DI!$A$4:$B$15000,2,FALSE),0)</f>
        <v>0</v>
      </c>
      <c r="E629" s="40">
        <f t="shared" ca="1" si="190"/>
        <v>0</v>
      </c>
      <c r="F629" s="42">
        <f t="shared" si="185"/>
        <v>1</v>
      </c>
      <c r="G629" s="43">
        <f t="shared" ca="1" si="191"/>
        <v>1</v>
      </c>
      <c r="H629" s="40">
        <f ca="1">TRUNC(PRODUCT(G$10:G628),15)</f>
        <v>1.10252291500778</v>
      </c>
      <c r="I629" s="40">
        <f t="shared" ca="1" si="192"/>
        <v>1.09991622349767</v>
      </c>
      <c r="J629" s="40">
        <f t="shared" ca="1" si="193"/>
        <v>1.0023698999999999</v>
      </c>
      <c r="K629" s="42">
        <f t="shared" si="197"/>
        <v>1.95E-2</v>
      </c>
      <c r="L629" s="63">
        <f t="shared" si="194"/>
        <v>44032</v>
      </c>
      <c r="M629" s="64">
        <f t="shared" si="195"/>
        <v>29</v>
      </c>
      <c r="N629" s="44">
        <f t="shared" si="196"/>
        <v>30</v>
      </c>
      <c r="O629" s="40">
        <f t="shared" si="198"/>
        <v>1.0023017299999999</v>
      </c>
      <c r="P629" s="65">
        <f t="shared" ca="1" si="199"/>
        <v>1.004677085</v>
      </c>
      <c r="Q629" s="40">
        <f t="shared" ca="1" si="200"/>
        <v>44.019648289999999</v>
      </c>
      <c r="R629" s="44">
        <f>IF(VLOOKUP(A629,$Z$12:$AI$125,8)=VLOOKUP(A628,$Z$12:$AI$125,8),0,VLOOKUP(A629,Z$12:$AI$125,8))</f>
        <v>0</v>
      </c>
      <c r="S629" s="45">
        <f>IF(R629&gt;0,VLOOKUP(R629,Y$12:$AH$125,7),0)</f>
        <v>0</v>
      </c>
      <c r="T629" s="40">
        <f t="shared" si="186"/>
        <v>0</v>
      </c>
      <c r="U629" s="40">
        <f t="shared" ca="1" si="182"/>
        <v>44.019648289999999</v>
      </c>
      <c r="V629" s="46" t="str">
        <f t="shared" si="187"/>
        <v>J=</v>
      </c>
      <c r="W629" s="47">
        <f t="shared" si="188"/>
        <v>44124</v>
      </c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</row>
    <row r="630" spans="1:182" x14ac:dyDescent="0.15">
      <c r="A630" s="38">
        <f t="shared" si="183"/>
        <v>44074</v>
      </c>
      <c r="B630" s="39">
        <f t="shared" ca="1" si="189"/>
        <v>9455.7896482899996</v>
      </c>
      <c r="C630" s="40">
        <f t="shared" si="184"/>
        <v>9411.77</v>
      </c>
      <c r="D630" s="41">
        <f ca="1">IF(A630&lt;$B$1,VLOOKUP(A630,[1]DI!$A$4:$B$15000,2,FALSE),0)</f>
        <v>1.9000000000000006E-2</v>
      </c>
      <c r="E630" s="40">
        <f t="shared" ca="1" si="190"/>
        <v>7.4690000000000005E-5</v>
      </c>
      <c r="F630" s="42">
        <f t="shared" si="185"/>
        <v>1</v>
      </c>
      <c r="G630" s="43">
        <f t="shared" ca="1" si="191"/>
        <v>1.0000746899999999</v>
      </c>
      <c r="H630" s="40">
        <f ca="1">TRUNC(PRODUCT(G$10:G629),15)</f>
        <v>1.10252291500778</v>
      </c>
      <c r="I630" s="40">
        <f t="shared" ca="1" si="192"/>
        <v>1.09991622349767</v>
      </c>
      <c r="J630" s="40">
        <f t="shared" ca="1" si="193"/>
        <v>1.0023698999999999</v>
      </c>
      <c r="K630" s="42">
        <f t="shared" si="197"/>
        <v>1.95E-2</v>
      </c>
      <c r="L630" s="63">
        <f t="shared" si="194"/>
        <v>44032</v>
      </c>
      <c r="M630" s="64">
        <f t="shared" si="195"/>
        <v>30</v>
      </c>
      <c r="N630" s="44">
        <f t="shared" si="196"/>
        <v>30</v>
      </c>
      <c r="O630" s="40">
        <f t="shared" si="198"/>
        <v>1.0023017299999999</v>
      </c>
      <c r="P630" s="65">
        <f t="shared" ca="1" si="199"/>
        <v>1.004677085</v>
      </c>
      <c r="Q630" s="40">
        <f t="shared" ca="1" si="200"/>
        <v>44.019648289999999</v>
      </c>
      <c r="R630" s="44">
        <f>IF(VLOOKUP(A630,$Z$12:$AI$125,8)=VLOOKUP(A629,$Z$12:$AI$125,8),0,VLOOKUP(A630,Z$12:$AI$125,8))</f>
        <v>0</v>
      </c>
      <c r="S630" s="45">
        <f>IF(R630&gt;0,VLOOKUP(R630,Y$12:$AH$125,7),0)</f>
        <v>0</v>
      </c>
      <c r="T630" s="40">
        <f t="shared" si="186"/>
        <v>0</v>
      </c>
      <c r="U630" s="40">
        <f t="shared" ca="1" si="182"/>
        <v>44.019648289999999</v>
      </c>
      <c r="V630" s="46" t="str">
        <f t="shared" si="187"/>
        <v>J=</v>
      </c>
      <c r="W630" s="47">
        <f t="shared" si="188"/>
        <v>44124</v>
      </c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</row>
    <row r="631" spans="1:182" x14ac:dyDescent="0.15">
      <c r="A631" s="38">
        <f t="shared" si="183"/>
        <v>44075</v>
      </c>
      <c r="B631" s="39">
        <f t="shared" ca="1" si="189"/>
        <v>9457.2206608600009</v>
      </c>
      <c r="C631" s="40">
        <f t="shared" si="184"/>
        <v>9411.77</v>
      </c>
      <c r="D631" s="41">
        <f ca="1">IF(A631&lt;$B$1,VLOOKUP(A631,[1]DI!$A$4:$B$15000,2,FALSE),0)</f>
        <v>1.9000000000000006E-2</v>
      </c>
      <c r="E631" s="40">
        <f t="shared" ca="1" si="190"/>
        <v>7.4690000000000005E-5</v>
      </c>
      <c r="F631" s="42">
        <f t="shared" si="185"/>
        <v>1</v>
      </c>
      <c r="G631" s="43">
        <f t="shared" ca="1" si="191"/>
        <v>1.0000746899999999</v>
      </c>
      <c r="H631" s="40">
        <f ca="1">TRUNC(PRODUCT(G$10:G630),15)</f>
        <v>1.1026052624442999</v>
      </c>
      <c r="I631" s="40">
        <f t="shared" ca="1" si="192"/>
        <v>1.09991622349767</v>
      </c>
      <c r="J631" s="40">
        <f t="shared" ca="1" si="193"/>
        <v>1.0024447700000001</v>
      </c>
      <c r="K631" s="42">
        <f t="shared" si="197"/>
        <v>1.95E-2</v>
      </c>
      <c r="L631" s="63">
        <f t="shared" si="194"/>
        <v>44032</v>
      </c>
      <c r="M631" s="64">
        <f t="shared" si="195"/>
        <v>31</v>
      </c>
      <c r="N631" s="44">
        <f t="shared" si="196"/>
        <v>31</v>
      </c>
      <c r="O631" s="40">
        <f t="shared" si="198"/>
        <v>1.002378545</v>
      </c>
      <c r="P631" s="65">
        <f t="shared" ca="1" si="199"/>
        <v>1.0048291300000001</v>
      </c>
      <c r="Q631" s="40">
        <f t="shared" ca="1" si="200"/>
        <v>45.450660859999999</v>
      </c>
      <c r="R631" s="44">
        <f>IF(VLOOKUP(A631,$Z$12:$AI$125,8)=VLOOKUP(A630,$Z$12:$AI$125,8),0,VLOOKUP(A631,Z$12:$AI$125,8))</f>
        <v>0</v>
      </c>
      <c r="S631" s="45">
        <f>IF(R631&gt;0,VLOOKUP(R631,Y$12:$AH$125,7),0)</f>
        <v>0</v>
      </c>
      <c r="T631" s="40">
        <f t="shared" si="186"/>
        <v>0</v>
      </c>
      <c r="U631" s="40">
        <f t="shared" ca="1" si="182"/>
        <v>45.450660859999999</v>
      </c>
      <c r="V631" s="46" t="str">
        <f t="shared" si="187"/>
        <v>J=</v>
      </c>
      <c r="W631" s="47">
        <f t="shared" si="188"/>
        <v>44124</v>
      </c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</row>
    <row r="632" spans="1:182" x14ac:dyDescent="0.15">
      <c r="A632" s="38">
        <f t="shared" si="183"/>
        <v>44076</v>
      </c>
      <c r="B632" s="39">
        <f t="shared" ca="1" si="189"/>
        <v>9458.6518428400013</v>
      </c>
      <c r="C632" s="40">
        <f t="shared" si="184"/>
        <v>9411.77</v>
      </c>
      <c r="D632" s="41">
        <f ca="1">IF(A632&lt;$B$1,VLOOKUP(A632,[1]DI!$A$4:$B$15000,2,FALSE),0)</f>
        <v>1.9000000000000006E-2</v>
      </c>
      <c r="E632" s="40">
        <f t="shared" ca="1" si="190"/>
        <v>7.4690000000000005E-5</v>
      </c>
      <c r="F632" s="42">
        <f t="shared" si="185"/>
        <v>1</v>
      </c>
      <c r="G632" s="43">
        <f t="shared" ca="1" si="191"/>
        <v>1.0000746899999999</v>
      </c>
      <c r="H632" s="40">
        <f ca="1">TRUNC(PRODUCT(G$10:G631),15)</f>
        <v>1.1026876160313499</v>
      </c>
      <c r="I632" s="40">
        <f t="shared" ca="1" si="192"/>
        <v>1.09991622349767</v>
      </c>
      <c r="J632" s="40">
        <f t="shared" ca="1" si="193"/>
        <v>1.00251964</v>
      </c>
      <c r="K632" s="42">
        <f t="shared" si="197"/>
        <v>1.95E-2</v>
      </c>
      <c r="L632" s="63">
        <f t="shared" si="194"/>
        <v>44032</v>
      </c>
      <c r="M632" s="64">
        <f t="shared" si="195"/>
        <v>32</v>
      </c>
      <c r="N632" s="44">
        <f t="shared" si="196"/>
        <v>32</v>
      </c>
      <c r="O632" s="40">
        <f t="shared" si="198"/>
        <v>1.002455366</v>
      </c>
      <c r="P632" s="65">
        <f t="shared" ca="1" si="199"/>
        <v>1.0049811930000001</v>
      </c>
      <c r="Q632" s="40">
        <f t="shared" ca="1" si="200"/>
        <v>46.881842839999997</v>
      </c>
      <c r="R632" s="44">
        <f>IF(VLOOKUP(A632,$Z$12:$AI$125,8)=VLOOKUP(A631,$Z$12:$AI$125,8),0,VLOOKUP(A632,Z$12:$AI$125,8))</f>
        <v>0</v>
      </c>
      <c r="S632" s="45">
        <f>IF(R632&gt;0,VLOOKUP(R632,Y$12:$AH$125,7),0)</f>
        <v>0</v>
      </c>
      <c r="T632" s="40">
        <f t="shared" si="186"/>
        <v>0</v>
      </c>
      <c r="U632" s="40">
        <f t="shared" ca="1" si="182"/>
        <v>46.881842839999997</v>
      </c>
      <c r="V632" s="46" t="str">
        <f t="shared" si="187"/>
        <v>J=</v>
      </c>
      <c r="W632" s="47">
        <f t="shared" si="188"/>
        <v>44124</v>
      </c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</row>
    <row r="633" spans="1:182" x14ac:dyDescent="0.15">
      <c r="A633" s="38">
        <f t="shared" si="183"/>
        <v>44077</v>
      </c>
      <c r="B633" s="39">
        <f t="shared" ca="1" si="189"/>
        <v>9460.0832883500007</v>
      </c>
      <c r="C633" s="40">
        <f t="shared" si="184"/>
        <v>9411.77</v>
      </c>
      <c r="D633" s="41">
        <f ca="1">IF(A633&lt;$B$1,VLOOKUP(A633,[1]DI!$A$4:$B$15000,2,FALSE),0)</f>
        <v>1.9000000000000006E-2</v>
      </c>
      <c r="E633" s="40">
        <f t="shared" ca="1" si="190"/>
        <v>7.4690000000000005E-5</v>
      </c>
      <c r="F633" s="42">
        <f t="shared" si="185"/>
        <v>1</v>
      </c>
      <c r="G633" s="43">
        <f t="shared" ca="1" si="191"/>
        <v>1.0000746899999999</v>
      </c>
      <c r="H633" s="40">
        <f ca="1">TRUNC(PRODUCT(G$10:G632),15)</f>
        <v>1.1027699757693901</v>
      </c>
      <c r="I633" s="40">
        <f t="shared" ca="1" si="192"/>
        <v>1.09991622349767</v>
      </c>
      <c r="J633" s="40">
        <f t="shared" ca="1" si="193"/>
        <v>1.0025945199999999</v>
      </c>
      <c r="K633" s="42">
        <f t="shared" si="197"/>
        <v>1.95E-2</v>
      </c>
      <c r="L633" s="63">
        <f t="shared" si="194"/>
        <v>44032</v>
      </c>
      <c r="M633" s="64">
        <f t="shared" si="195"/>
        <v>33</v>
      </c>
      <c r="N633" s="44">
        <f t="shared" si="196"/>
        <v>33</v>
      </c>
      <c r="O633" s="40">
        <f t="shared" si="198"/>
        <v>1.002532194</v>
      </c>
      <c r="P633" s="65">
        <f t="shared" ca="1" si="199"/>
        <v>1.005133284</v>
      </c>
      <c r="Q633" s="40">
        <f t="shared" ca="1" si="200"/>
        <v>48.313288350000001</v>
      </c>
      <c r="R633" s="44">
        <f>IF(VLOOKUP(A633,$Z$12:$AI$125,8)=VLOOKUP(A632,$Z$12:$AI$125,8),0,VLOOKUP(A633,Z$12:$AI$125,8))</f>
        <v>0</v>
      </c>
      <c r="S633" s="45">
        <f>IF(R633&gt;0,VLOOKUP(R633,Y$12:$AH$125,7),0)</f>
        <v>0</v>
      </c>
      <c r="T633" s="40">
        <f t="shared" si="186"/>
        <v>0</v>
      </c>
      <c r="U633" s="40">
        <f t="shared" ca="1" si="182"/>
        <v>48.313288350000001</v>
      </c>
      <c r="V633" s="46" t="str">
        <f t="shared" si="187"/>
        <v>J=</v>
      </c>
      <c r="W633" s="47">
        <f t="shared" si="188"/>
        <v>44124</v>
      </c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</row>
    <row r="634" spans="1:182" x14ac:dyDescent="0.15">
      <c r="A634" s="38">
        <f t="shared" si="183"/>
        <v>44078</v>
      </c>
      <c r="B634" s="39">
        <f t="shared" ca="1" si="189"/>
        <v>9461.5148938599996</v>
      </c>
      <c r="C634" s="40">
        <f t="shared" si="184"/>
        <v>9411.77</v>
      </c>
      <c r="D634" s="41">
        <f ca="1">IF(A634&lt;$B$1,VLOOKUP(A634,[1]DI!$A$4:$B$15000,2,FALSE),0)</f>
        <v>1.9000000000000006E-2</v>
      </c>
      <c r="E634" s="40">
        <f t="shared" ca="1" si="190"/>
        <v>7.4690000000000005E-5</v>
      </c>
      <c r="F634" s="42">
        <f t="shared" si="185"/>
        <v>1</v>
      </c>
      <c r="G634" s="43">
        <f t="shared" ca="1" si="191"/>
        <v>1.0000746899999999</v>
      </c>
      <c r="H634" s="40">
        <f ca="1">TRUNC(PRODUCT(G$10:G633),15)</f>
        <v>1.10285234165888</v>
      </c>
      <c r="I634" s="40">
        <f t="shared" ca="1" si="192"/>
        <v>1.09991622349767</v>
      </c>
      <c r="J634" s="40">
        <f t="shared" ca="1" si="193"/>
        <v>1.0026694</v>
      </c>
      <c r="K634" s="42">
        <f t="shared" si="197"/>
        <v>1.95E-2</v>
      </c>
      <c r="L634" s="63">
        <f t="shared" si="194"/>
        <v>44032</v>
      </c>
      <c r="M634" s="64">
        <f t="shared" si="195"/>
        <v>34</v>
      </c>
      <c r="N634" s="44">
        <f t="shared" si="196"/>
        <v>34</v>
      </c>
      <c r="O634" s="40">
        <f t="shared" si="198"/>
        <v>1.0026090270000001</v>
      </c>
      <c r="P634" s="65">
        <f t="shared" ca="1" si="199"/>
        <v>1.005285392</v>
      </c>
      <c r="Q634" s="40">
        <f t="shared" ca="1" si="200"/>
        <v>49.744893859999998</v>
      </c>
      <c r="R634" s="44">
        <f>IF(VLOOKUP(A634,$Z$12:$AI$125,8)=VLOOKUP(A633,$Z$12:$AI$125,8),0,VLOOKUP(A634,Z$12:$AI$125,8))</f>
        <v>0</v>
      </c>
      <c r="S634" s="45">
        <f>IF(R634&gt;0,VLOOKUP(R634,Y$12:$AH$125,7),0)</f>
        <v>0</v>
      </c>
      <c r="T634" s="40">
        <f t="shared" si="186"/>
        <v>0</v>
      </c>
      <c r="U634" s="40">
        <f t="shared" ca="1" si="182"/>
        <v>49.744893859999998</v>
      </c>
      <c r="V634" s="46" t="str">
        <f t="shared" si="187"/>
        <v>J=</v>
      </c>
      <c r="W634" s="47">
        <f t="shared" si="188"/>
        <v>44124</v>
      </c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</row>
    <row r="635" spans="1:182" x14ac:dyDescent="0.15">
      <c r="A635" s="38">
        <f t="shared" si="183"/>
        <v>44079</v>
      </c>
      <c r="B635" s="39">
        <f t="shared" ca="1" si="189"/>
        <v>9462.9467534899995</v>
      </c>
      <c r="C635" s="40">
        <f t="shared" si="184"/>
        <v>9411.77</v>
      </c>
      <c r="D635" s="41">
        <f ca="1">IF(A635&lt;$B$1,VLOOKUP(A635,[1]DI!$A$4:$B$15000,2,FALSE),0)</f>
        <v>0</v>
      </c>
      <c r="E635" s="40">
        <f t="shared" ca="1" si="190"/>
        <v>0</v>
      </c>
      <c r="F635" s="42">
        <f t="shared" si="185"/>
        <v>1</v>
      </c>
      <c r="G635" s="43">
        <f t="shared" ca="1" si="191"/>
        <v>1</v>
      </c>
      <c r="H635" s="40">
        <f ca="1">TRUNC(PRODUCT(G$10:G634),15)</f>
        <v>1.1029347137002801</v>
      </c>
      <c r="I635" s="40">
        <f t="shared" ca="1" si="192"/>
        <v>1.09991622349767</v>
      </c>
      <c r="J635" s="40">
        <f t="shared" ca="1" si="193"/>
        <v>1.0027442900000001</v>
      </c>
      <c r="K635" s="42">
        <f t="shared" si="197"/>
        <v>1.95E-2</v>
      </c>
      <c r="L635" s="63">
        <f t="shared" si="194"/>
        <v>44032</v>
      </c>
      <c r="M635" s="64">
        <f t="shared" si="195"/>
        <v>34</v>
      </c>
      <c r="N635" s="44">
        <f t="shared" si="196"/>
        <v>35</v>
      </c>
      <c r="O635" s="40">
        <f t="shared" si="198"/>
        <v>1.002685866</v>
      </c>
      <c r="P635" s="65">
        <f t="shared" ca="1" si="199"/>
        <v>1.005437527</v>
      </c>
      <c r="Q635" s="40">
        <f t="shared" ca="1" si="200"/>
        <v>51.176753490000003</v>
      </c>
      <c r="R635" s="44">
        <f>IF(VLOOKUP(A635,$Z$12:$AI$125,8)=VLOOKUP(A634,$Z$12:$AI$125,8),0,VLOOKUP(A635,Z$12:$AI$125,8))</f>
        <v>0</v>
      </c>
      <c r="S635" s="45">
        <f>IF(R635&gt;0,VLOOKUP(R635,Y$12:$AH$125,7),0)</f>
        <v>0</v>
      </c>
      <c r="T635" s="40">
        <f t="shared" si="186"/>
        <v>0</v>
      </c>
      <c r="U635" s="40">
        <f t="shared" ca="1" si="182"/>
        <v>51.176753490000003</v>
      </c>
      <c r="V635" s="46" t="str">
        <f t="shared" si="187"/>
        <v>J=</v>
      </c>
      <c r="W635" s="47">
        <f t="shared" si="188"/>
        <v>44124</v>
      </c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</row>
    <row r="636" spans="1:182" x14ac:dyDescent="0.15">
      <c r="A636" s="38">
        <f t="shared" si="183"/>
        <v>44080</v>
      </c>
      <c r="B636" s="39">
        <f t="shared" ca="1" si="189"/>
        <v>9462.9467534899995</v>
      </c>
      <c r="C636" s="40">
        <f t="shared" si="184"/>
        <v>9411.77</v>
      </c>
      <c r="D636" s="41">
        <f ca="1">IF(A636&lt;$B$1,VLOOKUP(A636,[1]DI!$A$4:$B$15000,2,FALSE),0)</f>
        <v>0</v>
      </c>
      <c r="E636" s="40">
        <f t="shared" ca="1" si="190"/>
        <v>0</v>
      </c>
      <c r="F636" s="42">
        <f t="shared" si="185"/>
        <v>1</v>
      </c>
      <c r="G636" s="43">
        <f t="shared" ca="1" si="191"/>
        <v>1</v>
      </c>
      <c r="H636" s="40">
        <f ca="1">TRUNC(PRODUCT(G$10:G635),15)</f>
        <v>1.1029347137002801</v>
      </c>
      <c r="I636" s="40">
        <f t="shared" ca="1" si="192"/>
        <v>1.09991622349767</v>
      </c>
      <c r="J636" s="40">
        <f t="shared" ca="1" si="193"/>
        <v>1.0027442900000001</v>
      </c>
      <c r="K636" s="42">
        <f t="shared" si="197"/>
        <v>1.95E-2</v>
      </c>
      <c r="L636" s="63">
        <f t="shared" si="194"/>
        <v>44032</v>
      </c>
      <c r="M636" s="64">
        <f t="shared" si="195"/>
        <v>34</v>
      </c>
      <c r="N636" s="44">
        <f t="shared" si="196"/>
        <v>35</v>
      </c>
      <c r="O636" s="40">
        <f t="shared" si="198"/>
        <v>1.002685866</v>
      </c>
      <c r="P636" s="65">
        <f t="shared" ca="1" si="199"/>
        <v>1.005437527</v>
      </c>
      <c r="Q636" s="40">
        <f t="shared" ca="1" si="200"/>
        <v>51.176753490000003</v>
      </c>
      <c r="R636" s="44">
        <f>IF(VLOOKUP(A636,$Z$12:$AI$125,8)=VLOOKUP(A635,$Z$12:$AI$125,8),0,VLOOKUP(A636,Z$12:$AI$125,8))</f>
        <v>0</v>
      </c>
      <c r="S636" s="45">
        <f>IF(R636&gt;0,VLOOKUP(R636,Y$12:$AH$125,7),0)</f>
        <v>0</v>
      </c>
      <c r="T636" s="40">
        <f t="shared" si="186"/>
        <v>0</v>
      </c>
      <c r="U636" s="40">
        <f t="shared" ca="1" si="182"/>
        <v>51.176753490000003</v>
      </c>
      <c r="V636" s="46" t="str">
        <f t="shared" si="187"/>
        <v>J=</v>
      </c>
      <c r="W636" s="47">
        <f t="shared" si="188"/>
        <v>44124</v>
      </c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</row>
    <row r="637" spans="1:182" x14ac:dyDescent="0.15">
      <c r="A637" s="38">
        <f t="shared" si="183"/>
        <v>44081</v>
      </c>
      <c r="B637" s="39">
        <f t="shared" ca="1" si="189"/>
        <v>9462.9467534899995</v>
      </c>
      <c r="C637" s="40">
        <f t="shared" si="184"/>
        <v>9411.77</v>
      </c>
      <c r="D637" s="41">
        <f ca="1">IF(A637&lt;$B$1,VLOOKUP(A637,[1]DI!$A$4:$B$15000,2,FALSE),0)</f>
        <v>0</v>
      </c>
      <c r="E637" s="40">
        <f t="shared" ca="1" si="190"/>
        <v>0</v>
      </c>
      <c r="F637" s="42">
        <f t="shared" si="185"/>
        <v>1</v>
      </c>
      <c r="G637" s="43">
        <f t="shared" ca="1" si="191"/>
        <v>1</v>
      </c>
      <c r="H637" s="40">
        <f ca="1">TRUNC(PRODUCT(G$10:G636),15)</f>
        <v>1.1029347137002801</v>
      </c>
      <c r="I637" s="40">
        <f t="shared" ca="1" si="192"/>
        <v>1.09991622349767</v>
      </c>
      <c r="J637" s="40">
        <f t="shared" ca="1" si="193"/>
        <v>1.0027442900000001</v>
      </c>
      <c r="K637" s="42">
        <f t="shared" si="197"/>
        <v>1.95E-2</v>
      </c>
      <c r="L637" s="63">
        <f t="shared" si="194"/>
        <v>44032</v>
      </c>
      <c r="M637" s="64">
        <f t="shared" si="195"/>
        <v>34</v>
      </c>
      <c r="N637" s="44">
        <f t="shared" si="196"/>
        <v>35</v>
      </c>
      <c r="O637" s="40">
        <f t="shared" si="198"/>
        <v>1.002685866</v>
      </c>
      <c r="P637" s="65">
        <f t="shared" ca="1" si="199"/>
        <v>1.005437527</v>
      </c>
      <c r="Q637" s="40">
        <f t="shared" ca="1" si="200"/>
        <v>51.176753490000003</v>
      </c>
      <c r="R637" s="44">
        <f>IF(VLOOKUP(A637,$Z$12:$AI$125,8)=VLOOKUP(A636,$Z$12:$AI$125,8),0,VLOOKUP(A637,Z$12:$AI$125,8))</f>
        <v>0</v>
      </c>
      <c r="S637" s="45">
        <f>IF(R637&gt;0,VLOOKUP(R637,Y$12:$AH$125,7),0)</f>
        <v>0</v>
      </c>
      <c r="T637" s="40">
        <f t="shared" si="186"/>
        <v>0</v>
      </c>
      <c r="U637" s="40">
        <f t="shared" ca="1" si="182"/>
        <v>51.176753490000003</v>
      </c>
      <c r="V637" s="46" t="str">
        <f t="shared" si="187"/>
        <v>J=</v>
      </c>
      <c r="W637" s="47">
        <f t="shared" si="188"/>
        <v>44124</v>
      </c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</row>
    <row r="638" spans="1:182" x14ac:dyDescent="0.15">
      <c r="A638" s="38">
        <f t="shared" si="183"/>
        <v>44082</v>
      </c>
      <c r="B638" s="39">
        <f t="shared" ca="1" si="189"/>
        <v>9462.9467534899995</v>
      </c>
      <c r="C638" s="40">
        <f t="shared" si="184"/>
        <v>9411.77</v>
      </c>
      <c r="D638" s="41">
        <f ca="1">IF(A638&lt;$B$1,VLOOKUP(A638,[1]DI!$A$4:$B$15000,2,FALSE),0)</f>
        <v>1.9000000000000006E-2</v>
      </c>
      <c r="E638" s="40">
        <f t="shared" ca="1" si="190"/>
        <v>7.4690000000000005E-5</v>
      </c>
      <c r="F638" s="42">
        <f t="shared" si="185"/>
        <v>1</v>
      </c>
      <c r="G638" s="43">
        <f t="shared" ca="1" si="191"/>
        <v>1.0000746899999999</v>
      </c>
      <c r="H638" s="40">
        <f ca="1">TRUNC(PRODUCT(G$10:G637),15)</f>
        <v>1.1029347137002801</v>
      </c>
      <c r="I638" s="40">
        <f t="shared" ca="1" si="192"/>
        <v>1.09991622349767</v>
      </c>
      <c r="J638" s="40">
        <f t="shared" ca="1" si="193"/>
        <v>1.0027442900000001</v>
      </c>
      <c r="K638" s="42">
        <f t="shared" si="197"/>
        <v>1.95E-2</v>
      </c>
      <c r="L638" s="63">
        <f t="shared" si="194"/>
        <v>44032</v>
      </c>
      <c r="M638" s="64">
        <f t="shared" si="195"/>
        <v>35</v>
      </c>
      <c r="N638" s="44">
        <f t="shared" si="196"/>
        <v>35</v>
      </c>
      <c r="O638" s="40">
        <f t="shared" si="198"/>
        <v>1.002685866</v>
      </c>
      <c r="P638" s="65">
        <f t="shared" ca="1" si="199"/>
        <v>1.005437527</v>
      </c>
      <c r="Q638" s="40">
        <f t="shared" ca="1" si="200"/>
        <v>51.176753490000003</v>
      </c>
      <c r="R638" s="44">
        <f>IF(VLOOKUP(A638,$Z$12:$AI$125,8)=VLOOKUP(A637,$Z$12:$AI$125,8),0,VLOOKUP(A638,Z$12:$AI$125,8))</f>
        <v>0</v>
      </c>
      <c r="S638" s="45">
        <f>IF(R638&gt;0,VLOOKUP(R638,Y$12:$AH$125,7),0)</f>
        <v>0</v>
      </c>
      <c r="T638" s="40">
        <f t="shared" si="186"/>
        <v>0</v>
      </c>
      <c r="U638" s="40">
        <f t="shared" ca="1" si="182"/>
        <v>51.176753490000003</v>
      </c>
      <c r="V638" s="46" t="str">
        <f t="shared" si="187"/>
        <v>J=</v>
      </c>
      <c r="W638" s="47">
        <f t="shared" si="188"/>
        <v>44124</v>
      </c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</row>
    <row r="639" spans="1:182" x14ac:dyDescent="0.15">
      <c r="A639" s="38">
        <f t="shared" si="183"/>
        <v>44083</v>
      </c>
      <c r="B639" s="39">
        <f t="shared" ca="1" si="189"/>
        <v>9464.3788766500002</v>
      </c>
      <c r="C639" s="40">
        <f t="shared" si="184"/>
        <v>9411.77</v>
      </c>
      <c r="D639" s="41">
        <f ca="1">IF(A639&lt;$B$1,VLOOKUP(A639,[1]DI!$A$4:$B$15000,2,FALSE),0)</f>
        <v>1.9000000000000006E-2</v>
      </c>
      <c r="E639" s="40">
        <f t="shared" ca="1" si="190"/>
        <v>7.4690000000000005E-5</v>
      </c>
      <c r="F639" s="42">
        <f t="shared" si="185"/>
        <v>1</v>
      </c>
      <c r="G639" s="43">
        <f t="shared" ca="1" si="191"/>
        <v>1.0000746899999999</v>
      </c>
      <c r="H639" s="40">
        <f ca="1">TRUNC(PRODUCT(G$10:G638),15)</f>
        <v>1.1030170918940501</v>
      </c>
      <c r="I639" s="40">
        <f t="shared" ca="1" si="192"/>
        <v>1.09991622349767</v>
      </c>
      <c r="J639" s="40">
        <f t="shared" ca="1" si="193"/>
        <v>1.0028191900000001</v>
      </c>
      <c r="K639" s="42">
        <f t="shared" si="197"/>
        <v>1.95E-2</v>
      </c>
      <c r="L639" s="63">
        <f t="shared" si="194"/>
        <v>44032</v>
      </c>
      <c r="M639" s="64">
        <f t="shared" si="195"/>
        <v>36</v>
      </c>
      <c r="N639" s="44">
        <f t="shared" si="196"/>
        <v>36</v>
      </c>
      <c r="O639" s="40">
        <f t="shared" si="198"/>
        <v>1.0027627109999999</v>
      </c>
      <c r="P639" s="65">
        <f t="shared" ca="1" si="199"/>
        <v>1.0055896900000001</v>
      </c>
      <c r="Q639" s="40">
        <f t="shared" ca="1" si="200"/>
        <v>52.608876649999999</v>
      </c>
      <c r="R639" s="44">
        <f>IF(VLOOKUP(A639,$Z$12:$AI$125,8)=VLOOKUP(A638,$Z$12:$AI$125,8),0,VLOOKUP(A639,Z$12:$AI$125,8))</f>
        <v>0</v>
      </c>
      <c r="S639" s="45">
        <f>IF(R639&gt;0,VLOOKUP(R639,Y$12:$AH$125,7),0)</f>
        <v>0</v>
      </c>
      <c r="T639" s="40">
        <f t="shared" si="186"/>
        <v>0</v>
      </c>
      <c r="U639" s="40">
        <f t="shared" ca="1" si="182"/>
        <v>52.608876649999999</v>
      </c>
      <c r="V639" s="46" t="str">
        <f t="shared" si="187"/>
        <v>J=</v>
      </c>
      <c r="W639" s="47">
        <f t="shared" si="188"/>
        <v>44124</v>
      </c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</row>
    <row r="640" spans="1:182" x14ac:dyDescent="0.15">
      <c r="A640" s="38">
        <f t="shared" si="183"/>
        <v>44084</v>
      </c>
      <c r="B640" s="39">
        <f t="shared" ca="1" si="189"/>
        <v>9465.8111597999996</v>
      </c>
      <c r="C640" s="40">
        <f t="shared" si="184"/>
        <v>9411.77</v>
      </c>
      <c r="D640" s="41">
        <f ca="1">IF(A640&lt;$B$1,VLOOKUP(A640,[1]DI!$A$4:$B$15000,2,FALSE),0)</f>
        <v>1.9000000000000006E-2</v>
      </c>
      <c r="E640" s="40">
        <f t="shared" ca="1" si="190"/>
        <v>7.4690000000000005E-5</v>
      </c>
      <c r="F640" s="42">
        <f t="shared" si="185"/>
        <v>1</v>
      </c>
      <c r="G640" s="43">
        <f t="shared" ca="1" si="191"/>
        <v>1.0000746899999999</v>
      </c>
      <c r="H640" s="40">
        <f ca="1">TRUNC(PRODUCT(G$10:G639),15)</f>
        <v>1.1030994762406401</v>
      </c>
      <c r="I640" s="40">
        <f t="shared" ca="1" si="192"/>
        <v>1.09991622349767</v>
      </c>
      <c r="J640" s="40">
        <f t="shared" ca="1" si="193"/>
        <v>1.0028940900000001</v>
      </c>
      <c r="K640" s="42">
        <f t="shared" si="197"/>
        <v>1.95E-2</v>
      </c>
      <c r="L640" s="63">
        <f t="shared" si="194"/>
        <v>44032</v>
      </c>
      <c r="M640" s="64">
        <f t="shared" si="195"/>
        <v>37</v>
      </c>
      <c r="N640" s="44">
        <f t="shared" si="196"/>
        <v>37</v>
      </c>
      <c r="O640" s="40">
        <f t="shared" si="198"/>
        <v>1.0028395619999999</v>
      </c>
      <c r="P640" s="65">
        <f t="shared" ca="1" si="199"/>
        <v>1.00574187</v>
      </c>
      <c r="Q640" s="40">
        <f t="shared" ca="1" si="200"/>
        <v>54.041159800000003</v>
      </c>
      <c r="R640" s="44">
        <f>IF(VLOOKUP(A640,$Z$12:$AI$125,8)=VLOOKUP(A639,$Z$12:$AI$125,8),0,VLOOKUP(A640,Z$12:$AI$125,8))</f>
        <v>0</v>
      </c>
      <c r="S640" s="45">
        <f>IF(R640&gt;0,VLOOKUP(R640,Y$12:$AH$125,7),0)</f>
        <v>0</v>
      </c>
      <c r="T640" s="40">
        <f t="shared" si="186"/>
        <v>0</v>
      </c>
      <c r="U640" s="40">
        <f t="shared" ca="1" si="182"/>
        <v>54.041159800000003</v>
      </c>
      <c r="V640" s="46" t="str">
        <f t="shared" si="187"/>
        <v>J=</v>
      </c>
      <c r="W640" s="47">
        <f t="shared" si="188"/>
        <v>44124</v>
      </c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</row>
    <row r="641" spans="1:185" x14ac:dyDescent="0.15">
      <c r="A641" s="38">
        <f t="shared" si="183"/>
        <v>44085</v>
      </c>
      <c r="B641" s="39">
        <f t="shared" ca="1" si="189"/>
        <v>9467.2436029600012</v>
      </c>
      <c r="C641" s="40">
        <f t="shared" si="184"/>
        <v>9411.77</v>
      </c>
      <c r="D641" s="41">
        <f ca="1">IF(A641&lt;$B$1,VLOOKUP(A641,[1]DI!$A$4:$B$15000,2,FALSE),0)</f>
        <v>1.9000000000000006E-2</v>
      </c>
      <c r="E641" s="40">
        <f t="shared" ca="1" si="190"/>
        <v>7.4690000000000005E-5</v>
      </c>
      <c r="F641" s="42">
        <f t="shared" si="185"/>
        <v>1</v>
      </c>
      <c r="G641" s="43">
        <f t="shared" ca="1" si="191"/>
        <v>1.0000746899999999</v>
      </c>
      <c r="H641" s="40">
        <f ca="1">TRUNC(PRODUCT(G$10:G640),15)</f>
        <v>1.10318186674052</v>
      </c>
      <c r="I641" s="40">
        <f t="shared" ca="1" si="192"/>
        <v>1.09991622349767</v>
      </c>
      <c r="J641" s="40">
        <f t="shared" ca="1" si="193"/>
        <v>1.0029689900000001</v>
      </c>
      <c r="K641" s="42">
        <f t="shared" si="197"/>
        <v>1.95E-2</v>
      </c>
      <c r="L641" s="63">
        <f t="shared" si="194"/>
        <v>44032</v>
      </c>
      <c r="M641" s="64">
        <f t="shared" si="195"/>
        <v>38</v>
      </c>
      <c r="N641" s="44">
        <f t="shared" si="196"/>
        <v>38</v>
      </c>
      <c r="O641" s="40">
        <f t="shared" si="198"/>
        <v>1.0029164180000001</v>
      </c>
      <c r="P641" s="65">
        <f t="shared" ca="1" si="199"/>
        <v>1.0058940670000001</v>
      </c>
      <c r="Q641" s="40">
        <f t="shared" ca="1" si="200"/>
        <v>55.473602960000001</v>
      </c>
      <c r="R641" s="44">
        <f>IF(VLOOKUP(A641,$Z$12:$AI$125,8)=VLOOKUP(A640,$Z$12:$AI$125,8),0,VLOOKUP(A641,Z$12:$AI$125,8))</f>
        <v>0</v>
      </c>
      <c r="S641" s="45">
        <f>IF(R641&gt;0,VLOOKUP(R641,Y$12:$AH$125,7),0)</f>
        <v>0</v>
      </c>
      <c r="T641" s="40">
        <f t="shared" si="186"/>
        <v>0</v>
      </c>
      <c r="U641" s="40">
        <f t="shared" ca="1" si="182"/>
        <v>55.473602960000001</v>
      </c>
      <c r="V641" s="46" t="str">
        <f t="shared" si="187"/>
        <v>J=</v>
      </c>
      <c r="W641" s="47">
        <f t="shared" si="188"/>
        <v>44124</v>
      </c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</row>
    <row r="642" spans="1:185" x14ac:dyDescent="0.15">
      <c r="A642" s="38">
        <f t="shared" si="183"/>
        <v>44086</v>
      </c>
      <c r="B642" s="39">
        <f t="shared" ca="1" si="189"/>
        <v>9468.6763096499999</v>
      </c>
      <c r="C642" s="40">
        <f t="shared" si="184"/>
        <v>9411.77</v>
      </c>
      <c r="D642" s="41">
        <f ca="1">IF(A642&lt;$B$1,VLOOKUP(A642,[1]DI!$A$4:$B$15000,2,FALSE),0)</f>
        <v>0</v>
      </c>
      <c r="E642" s="40">
        <f t="shared" ca="1" si="190"/>
        <v>0</v>
      </c>
      <c r="F642" s="42">
        <f t="shared" si="185"/>
        <v>1</v>
      </c>
      <c r="G642" s="43">
        <f t="shared" ca="1" si="191"/>
        <v>1</v>
      </c>
      <c r="H642" s="40">
        <f ca="1">TRUNC(PRODUCT(G$10:G641),15)</f>
        <v>1.1032642633941501</v>
      </c>
      <c r="I642" s="40">
        <f t="shared" ca="1" si="192"/>
        <v>1.09991622349767</v>
      </c>
      <c r="J642" s="40">
        <f t="shared" ca="1" si="193"/>
        <v>1.0030439</v>
      </c>
      <c r="K642" s="42">
        <f t="shared" si="197"/>
        <v>1.95E-2</v>
      </c>
      <c r="L642" s="63">
        <f t="shared" si="194"/>
        <v>44032</v>
      </c>
      <c r="M642" s="64">
        <f t="shared" si="195"/>
        <v>38</v>
      </c>
      <c r="N642" s="44">
        <f t="shared" si="196"/>
        <v>39</v>
      </c>
      <c r="O642" s="40">
        <f t="shared" si="198"/>
        <v>1.002993281</v>
      </c>
      <c r="P642" s="65">
        <f t="shared" ca="1" si="199"/>
        <v>1.006046292</v>
      </c>
      <c r="Q642" s="40">
        <f t="shared" ca="1" si="200"/>
        <v>56.906309649999997</v>
      </c>
      <c r="R642" s="44">
        <f>IF(VLOOKUP(A642,$Z$12:$AI$125,8)=VLOOKUP(A641,$Z$12:$AI$125,8),0,VLOOKUP(A642,Z$12:$AI$125,8))</f>
        <v>0</v>
      </c>
      <c r="S642" s="45">
        <f>IF(R642&gt;0,VLOOKUP(R642,Y$12:$AH$125,7),0)</f>
        <v>0</v>
      </c>
      <c r="T642" s="40">
        <f t="shared" si="186"/>
        <v>0</v>
      </c>
      <c r="U642" s="40">
        <f t="shared" ca="1" si="182"/>
        <v>56.906309649999997</v>
      </c>
      <c r="V642" s="46" t="str">
        <f t="shared" si="187"/>
        <v>J=</v>
      </c>
      <c r="W642" s="47">
        <f t="shared" si="188"/>
        <v>44124</v>
      </c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</row>
    <row r="643" spans="1:185" x14ac:dyDescent="0.15">
      <c r="A643" s="38">
        <f t="shared" si="183"/>
        <v>44087</v>
      </c>
      <c r="B643" s="39">
        <f t="shared" ca="1" si="189"/>
        <v>9468.6763096499999</v>
      </c>
      <c r="C643" s="40">
        <f t="shared" si="184"/>
        <v>9411.77</v>
      </c>
      <c r="D643" s="41">
        <f ca="1">IF(A643&lt;$B$1,VLOOKUP(A643,[1]DI!$A$4:$B$15000,2,FALSE),0)</f>
        <v>0</v>
      </c>
      <c r="E643" s="40">
        <f t="shared" ca="1" si="190"/>
        <v>0</v>
      </c>
      <c r="F643" s="42">
        <f t="shared" si="185"/>
        <v>1</v>
      </c>
      <c r="G643" s="43">
        <f t="shared" ca="1" si="191"/>
        <v>1</v>
      </c>
      <c r="H643" s="40">
        <f ca="1">TRUNC(PRODUCT(G$10:G642),15)</f>
        <v>1.1032642633941501</v>
      </c>
      <c r="I643" s="40">
        <f t="shared" ca="1" si="192"/>
        <v>1.09991622349767</v>
      </c>
      <c r="J643" s="40">
        <f t="shared" ca="1" si="193"/>
        <v>1.0030439</v>
      </c>
      <c r="K643" s="42">
        <f t="shared" si="197"/>
        <v>1.95E-2</v>
      </c>
      <c r="L643" s="63">
        <f t="shared" si="194"/>
        <v>44032</v>
      </c>
      <c r="M643" s="64">
        <f t="shared" si="195"/>
        <v>38</v>
      </c>
      <c r="N643" s="44">
        <f t="shared" si="196"/>
        <v>39</v>
      </c>
      <c r="O643" s="40">
        <f t="shared" si="198"/>
        <v>1.002993281</v>
      </c>
      <c r="P643" s="65">
        <f t="shared" ca="1" si="199"/>
        <v>1.006046292</v>
      </c>
      <c r="Q643" s="40">
        <f t="shared" ca="1" si="200"/>
        <v>56.906309649999997</v>
      </c>
      <c r="R643" s="44">
        <f>IF(VLOOKUP(A643,$Z$12:$AI$125,8)=VLOOKUP(A642,$Z$12:$AI$125,8),0,VLOOKUP(A643,Z$12:$AI$125,8))</f>
        <v>0</v>
      </c>
      <c r="S643" s="45">
        <f>IF(R643&gt;0,VLOOKUP(R643,Y$12:$AH$125,7),0)</f>
        <v>0</v>
      </c>
      <c r="T643" s="40">
        <f t="shared" si="186"/>
        <v>0</v>
      </c>
      <c r="U643" s="40">
        <f t="shared" ca="1" si="182"/>
        <v>56.906309649999997</v>
      </c>
      <c r="V643" s="46" t="str">
        <f t="shared" si="187"/>
        <v>J=</v>
      </c>
      <c r="W643" s="47">
        <f t="shared" si="188"/>
        <v>44124</v>
      </c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</row>
    <row r="644" spans="1:185" x14ac:dyDescent="0.15">
      <c r="A644" s="38">
        <f t="shared" si="183"/>
        <v>44088</v>
      </c>
      <c r="B644" s="39">
        <f t="shared" ca="1" si="189"/>
        <v>9468.6763096499999</v>
      </c>
      <c r="C644" s="40">
        <f t="shared" si="184"/>
        <v>9411.77</v>
      </c>
      <c r="D644" s="41">
        <f ca="1">IF(A644&lt;$B$1,VLOOKUP(A644,[1]DI!$A$4:$B$15000,2,FALSE),0)</f>
        <v>1.9000000000000006E-2</v>
      </c>
      <c r="E644" s="40">
        <f t="shared" ca="1" si="190"/>
        <v>7.4690000000000005E-5</v>
      </c>
      <c r="F644" s="42">
        <f t="shared" si="185"/>
        <v>1</v>
      </c>
      <c r="G644" s="43">
        <f t="shared" ca="1" si="191"/>
        <v>1.0000746899999999</v>
      </c>
      <c r="H644" s="40">
        <f ca="1">TRUNC(PRODUCT(G$10:G643),15)</f>
        <v>1.1032642633941501</v>
      </c>
      <c r="I644" s="40">
        <f t="shared" ca="1" si="192"/>
        <v>1.09991622349767</v>
      </c>
      <c r="J644" s="40">
        <f t="shared" ca="1" si="193"/>
        <v>1.0030439</v>
      </c>
      <c r="K644" s="42">
        <f t="shared" si="197"/>
        <v>1.95E-2</v>
      </c>
      <c r="L644" s="63">
        <f t="shared" si="194"/>
        <v>44032</v>
      </c>
      <c r="M644" s="64">
        <f t="shared" si="195"/>
        <v>39</v>
      </c>
      <c r="N644" s="44">
        <f t="shared" si="196"/>
        <v>39</v>
      </c>
      <c r="O644" s="40">
        <f t="shared" si="198"/>
        <v>1.002993281</v>
      </c>
      <c r="P644" s="65">
        <f t="shared" ca="1" si="199"/>
        <v>1.006046292</v>
      </c>
      <c r="Q644" s="40">
        <f t="shared" ca="1" si="200"/>
        <v>56.906309649999997</v>
      </c>
      <c r="R644" s="44">
        <f>IF(VLOOKUP(A644,$Z$12:$AI$125,8)=VLOOKUP(A643,$Z$12:$AI$125,8),0,VLOOKUP(A644,Z$12:$AI$125,8))</f>
        <v>0</v>
      </c>
      <c r="S644" s="45">
        <f>IF(R644&gt;0,VLOOKUP(R644,Y$12:$AH$125,7),0)</f>
        <v>0</v>
      </c>
      <c r="T644" s="40">
        <f t="shared" si="186"/>
        <v>0</v>
      </c>
      <c r="U644" s="40">
        <f t="shared" ca="1" si="182"/>
        <v>56.906309649999997</v>
      </c>
      <c r="V644" s="46" t="str">
        <f t="shared" si="187"/>
        <v>J=</v>
      </c>
      <c r="W644" s="47">
        <f t="shared" si="188"/>
        <v>44124</v>
      </c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</row>
    <row r="645" spans="1:185" x14ac:dyDescent="0.15">
      <c r="A645" s="38">
        <f t="shared" si="183"/>
        <v>44089</v>
      </c>
      <c r="B645" s="39">
        <f t="shared" ca="1" si="189"/>
        <v>9470.1092704599996</v>
      </c>
      <c r="C645" s="40">
        <f t="shared" si="184"/>
        <v>9411.77</v>
      </c>
      <c r="D645" s="41">
        <f ca="1">IF(A645&lt;$B$1,VLOOKUP(A645,[1]DI!$A$4:$B$15000,2,FALSE),0)</f>
        <v>1.9000000000000006E-2</v>
      </c>
      <c r="E645" s="40">
        <f t="shared" ca="1" si="190"/>
        <v>7.4690000000000005E-5</v>
      </c>
      <c r="F645" s="42">
        <f t="shared" si="185"/>
        <v>1</v>
      </c>
      <c r="G645" s="43">
        <f t="shared" ca="1" si="191"/>
        <v>1.0000746899999999</v>
      </c>
      <c r="H645" s="40">
        <f ca="1">TRUNC(PRODUCT(G$10:G644),15)</f>
        <v>1.10334666620198</v>
      </c>
      <c r="I645" s="40">
        <f t="shared" ca="1" si="192"/>
        <v>1.09991622349767</v>
      </c>
      <c r="J645" s="40">
        <f t="shared" ca="1" si="193"/>
        <v>1.0031188200000001</v>
      </c>
      <c r="K645" s="42">
        <f t="shared" si="197"/>
        <v>1.95E-2</v>
      </c>
      <c r="L645" s="63">
        <f t="shared" si="194"/>
        <v>44032</v>
      </c>
      <c r="M645" s="64">
        <f t="shared" si="195"/>
        <v>40</v>
      </c>
      <c r="N645" s="44">
        <f t="shared" si="196"/>
        <v>40</v>
      </c>
      <c r="O645" s="40">
        <f t="shared" si="198"/>
        <v>1.003070149</v>
      </c>
      <c r="P645" s="65">
        <f t="shared" ca="1" si="199"/>
        <v>1.0061985440000001</v>
      </c>
      <c r="Q645" s="40">
        <f t="shared" ca="1" si="200"/>
        <v>58.339270460000002</v>
      </c>
      <c r="R645" s="44">
        <f>IF(VLOOKUP(A645,$Z$12:$AI$125,8)=VLOOKUP(A644,$Z$12:$AI$125,8),0,VLOOKUP(A645,Z$12:$AI$125,8))</f>
        <v>0</v>
      </c>
      <c r="S645" s="45">
        <f>IF(R645&gt;0,VLOOKUP(R645,Y$12:$AH$125,7),0)</f>
        <v>0</v>
      </c>
      <c r="T645" s="40">
        <f t="shared" si="186"/>
        <v>0</v>
      </c>
      <c r="U645" s="40">
        <f t="shared" ca="1" si="182"/>
        <v>58.339270460000002</v>
      </c>
      <c r="V645" s="46" t="str">
        <f t="shared" si="187"/>
        <v>J=</v>
      </c>
      <c r="W645" s="47">
        <f t="shared" si="188"/>
        <v>44124</v>
      </c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</row>
    <row r="646" spans="1:185" x14ac:dyDescent="0.15">
      <c r="A646" s="38">
        <f t="shared" si="183"/>
        <v>44090</v>
      </c>
      <c r="B646" s="39">
        <f t="shared" ca="1" si="189"/>
        <v>9471.54241009</v>
      </c>
      <c r="C646" s="40">
        <f t="shared" si="184"/>
        <v>9411.77</v>
      </c>
      <c r="D646" s="41">
        <f ca="1">IF(A646&lt;$B$1,VLOOKUP(A646,[1]DI!$A$4:$B$15000,2,FALSE),0)</f>
        <v>1.9000000000000006E-2</v>
      </c>
      <c r="E646" s="40">
        <f t="shared" ca="1" si="190"/>
        <v>7.4690000000000005E-5</v>
      </c>
      <c r="F646" s="42">
        <f t="shared" si="185"/>
        <v>1</v>
      </c>
      <c r="G646" s="43">
        <f t="shared" ca="1" si="191"/>
        <v>1.0000746899999999</v>
      </c>
      <c r="H646" s="40">
        <f ca="1">TRUNC(PRODUCT(G$10:G645),15)</f>
        <v>1.10342907516448</v>
      </c>
      <c r="I646" s="40">
        <f t="shared" ca="1" si="192"/>
        <v>1.09991622349767</v>
      </c>
      <c r="J646" s="40">
        <f t="shared" ca="1" si="193"/>
        <v>1.0031937399999999</v>
      </c>
      <c r="K646" s="42">
        <f t="shared" si="197"/>
        <v>1.95E-2</v>
      </c>
      <c r="L646" s="63">
        <f t="shared" si="194"/>
        <v>44032</v>
      </c>
      <c r="M646" s="64">
        <f t="shared" si="195"/>
        <v>41</v>
      </c>
      <c r="N646" s="44">
        <f t="shared" si="196"/>
        <v>41</v>
      </c>
      <c r="O646" s="40">
        <f t="shared" si="198"/>
        <v>1.003147024</v>
      </c>
      <c r="P646" s="65">
        <f t="shared" ca="1" si="199"/>
        <v>1.006350815</v>
      </c>
      <c r="Q646" s="40">
        <f t="shared" ca="1" si="200"/>
        <v>59.772410090000001</v>
      </c>
      <c r="R646" s="44">
        <f>IF(VLOOKUP(A646,$Z$12:$AI$125,8)=VLOOKUP(A645,$Z$12:$AI$125,8),0,VLOOKUP(A646,Z$12:$AI$125,8))</f>
        <v>0</v>
      </c>
      <c r="S646" s="45">
        <f>IF(R646&gt;0,VLOOKUP(R646,Y$12:$AH$125,7),0)</f>
        <v>0</v>
      </c>
      <c r="T646" s="40">
        <f t="shared" si="186"/>
        <v>0</v>
      </c>
      <c r="U646" s="40">
        <f t="shared" ca="1" si="182"/>
        <v>59.772410090000001</v>
      </c>
      <c r="V646" s="46" t="str">
        <f t="shared" si="187"/>
        <v>J=</v>
      </c>
      <c r="W646" s="47">
        <f t="shared" si="188"/>
        <v>44124</v>
      </c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</row>
    <row r="647" spans="1:185" x14ac:dyDescent="0.15">
      <c r="A647" s="38">
        <f t="shared" si="183"/>
        <v>44091</v>
      </c>
      <c r="B647" s="39">
        <f t="shared" ca="1" si="189"/>
        <v>9472.975794420001</v>
      </c>
      <c r="C647" s="40">
        <f t="shared" si="184"/>
        <v>9411.77</v>
      </c>
      <c r="D647" s="41">
        <f ca="1">IF(A647&lt;$B$1,VLOOKUP(A647,[1]DI!$A$4:$B$15000,2,FALSE),0)</f>
        <v>1.9000000000000006E-2</v>
      </c>
      <c r="E647" s="40">
        <f t="shared" ca="1" si="190"/>
        <v>7.4690000000000005E-5</v>
      </c>
      <c r="F647" s="42">
        <f t="shared" si="185"/>
        <v>1</v>
      </c>
      <c r="G647" s="43">
        <f t="shared" ca="1" si="191"/>
        <v>1.0000746899999999</v>
      </c>
      <c r="H647" s="40">
        <f ca="1">TRUNC(PRODUCT(G$10:G646),15)</f>
        <v>1.1035114902821099</v>
      </c>
      <c r="I647" s="40">
        <f t="shared" ca="1" si="192"/>
        <v>1.09991622349767</v>
      </c>
      <c r="J647" s="40">
        <f t="shared" ca="1" si="193"/>
        <v>1.00326867</v>
      </c>
      <c r="K647" s="42">
        <f t="shared" si="197"/>
        <v>1.95E-2</v>
      </c>
      <c r="L647" s="63">
        <f t="shared" si="194"/>
        <v>44032</v>
      </c>
      <c r="M647" s="64">
        <f t="shared" si="195"/>
        <v>42</v>
      </c>
      <c r="N647" s="44">
        <f t="shared" si="196"/>
        <v>42</v>
      </c>
      <c r="O647" s="40">
        <f t="shared" si="198"/>
        <v>1.0032239039999999</v>
      </c>
      <c r="P647" s="65">
        <f t="shared" ca="1" si="199"/>
        <v>1.0065031120000001</v>
      </c>
      <c r="Q647" s="40">
        <f t="shared" ca="1" si="200"/>
        <v>61.205794419999997</v>
      </c>
      <c r="R647" s="44">
        <f>IF(VLOOKUP(A647,$Z$12:$AI$125,8)=VLOOKUP(A646,$Z$12:$AI$125,8),0,VLOOKUP(A647,Z$12:$AI$125,8))</f>
        <v>0</v>
      </c>
      <c r="S647" s="45">
        <f>IF(R647&gt;0,VLOOKUP(R647,Y$12:$AH$125,7),0)</f>
        <v>0</v>
      </c>
      <c r="T647" s="40">
        <f t="shared" si="186"/>
        <v>0</v>
      </c>
      <c r="U647" s="40">
        <f t="shared" ca="1" si="182"/>
        <v>61.205794419999997</v>
      </c>
      <c r="V647" s="46" t="str">
        <f t="shared" si="187"/>
        <v>J=</v>
      </c>
      <c r="W647" s="47">
        <f t="shared" si="188"/>
        <v>44124</v>
      </c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</row>
    <row r="648" spans="1:185" x14ac:dyDescent="0.15">
      <c r="A648" s="38">
        <f t="shared" si="183"/>
        <v>44092</v>
      </c>
      <c r="B648" s="39">
        <f t="shared" ca="1" si="189"/>
        <v>9474.4094422899998</v>
      </c>
      <c r="C648" s="40">
        <f t="shared" si="184"/>
        <v>9411.77</v>
      </c>
      <c r="D648" s="41">
        <f ca="1">IF(A648&lt;$B$1,VLOOKUP(A648,[1]DI!$A$4:$B$15000,2,FALSE),0)</f>
        <v>1.9000000000000006E-2</v>
      </c>
      <c r="E648" s="40">
        <f t="shared" ca="1" si="190"/>
        <v>7.4690000000000005E-5</v>
      </c>
      <c r="F648" s="42">
        <f t="shared" si="185"/>
        <v>1</v>
      </c>
      <c r="G648" s="43">
        <f t="shared" ca="1" si="191"/>
        <v>1.0000746899999999</v>
      </c>
      <c r="H648" s="40">
        <f ca="1">TRUNC(PRODUCT(G$10:G647),15)</f>
        <v>1.1035939115553099</v>
      </c>
      <c r="I648" s="40">
        <f t="shared" ca="1" si="192"/>
        <v>1.09991622349767</v>
      </c>
      <c r="J648" s="40">
        <f t="shared" ca="1" si="193"/>
        <v>1.0033436099999999</v>
      </c>
      <c r="K648" s="42">
        <f t="shared" si="197"/>
        <v>1.95E-2</v>
      </c>
      <c r="L648" s="63">
        <f t="shared" si="194"/>
        <v>44032</v>
      </c>
      <c r="M648" s="64">
        <f t="shared" si="195"/>
        <v>43</v>
      </c>
      <c r="N648" s="44">
        <f t="shared" si="196"/>
        <v>43</v>
      </c>
      <c r="O648" s="40">
        <f t="shared" si="198"/>
        <v>1.0033007899999999</v>
      </c>
      <c r="P648" s="65">
        <f t="shared" ca="1" si="199"/>
        <v>1.006655437</v>
      </c>
      <c r="Q648" s="40">
        <f t="shared" ca="1" si="200"/>
        <v>62.639442289999998</v>
      </c>
      <c r="R648" s="44">
        <f>IF(VLOOKUP(A648,$Z$12:$AI$125,8)=VLOOKUP(A647,$Z$12:$AI$125,8),0,VLOOKUP(A648,Z$12:$AI$125,8))</f>
        <v>0</v>
      </c>
      <c r="S648" s="45">
        <f>IF(R648&gt;0,VLOOKUP(R648,Y$12:$AH$125,7),0)</f>
        <v>0</v>
      </c>
      <c r="T648" s="40">
        <f t="shared" si="186"/>
        <v>0</v>
      </c>
      <c r="U648" s="40">
        <f t="shared" ca="1" si="182"/>
        <v>62.639442289999998</v>
      </c>
      <c r="V648" s="46" t="str">
        <f t="shared" si="187"/>
        <v>J=</v>
      </c>
      <c r="W648" s="47">
        <f t="shared" si="188"/>
        <v>44124</v>
      </c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</row>
    <row r="649" spans="1:185" x14ac:dyDescent="0.15">
      <c r="A649" s="38">
        <f t="shared" si="183"/>
        <v>44093</v>
      </c>
      <c r="B649" s="39">
        <f t="shared" ca="1" si="189"/>
        <v>9475.843250150001</v>
      </c>
      <c r="C649" s="40">
        <f t="shared" si="184"/>
        <v>9411.77</v>
      </c>
      <c r="D649" s="41">
        <f ca="1">IF(A649&lt;$B$1,VLOOKUP(A649,[1]DI!$A$4:$B$15000,2,FALSE),0)</f>
        <v>0</v>
      </c>
      <c r="E649" s="40">
        <f t="shared" ca="1" si="190"/>
        <v>0</v>
      </c>
      <c r="F649" s="42">
        <f t="shared" si="185"/>
        <v>1</v>
      </c>
      <c r="G649" s="43">
        <f t="shared" ca="1" si="191"/>
        <v>1</v>
      </c>
      <c r="H649" s="40">
        <f ca="1">TRUNC(PRODUCT(G$10:G648),15)</f>
        <v>1.1036763389845701</v>
      </c>
      <c r="I649" s="40">
        <f t="shared" ca="1" si="192"/>
        <v>1.09991622349767</v>
      </c>
      <c r="J649" s="40">
        <f t="shared" ca="1" si="193"/>
        <v>1.0034185499999999</v>
      </c>
      <c r="K649" s="42">
        <f t="shared" si="197"/>
        <v>1.95E-2</v>
      </c>
      <c r="L649" s="63">
        <f t="shared" si="194"/>
        <v>44032</v>
      </c>
      <c r="M649" s="64">
        <f t="shared" si="195"/>
        <v>43</v>
      </c>
      <c r="N649" s="44">
        <f t="shared" si="196"/>
        <v>44</v>
      </c>
      <c r="O649" s="40">
        <f t="shared" si="198"/>
        <v>1.003377682</v>
      </c>
      <c r="P649" s="65">
        <f t="shared" ca="1" si="199"/>
        <v>1.0068077790000001</v>
      </c>
      <c r="Q649" s="40">
        <f t="shared" ca="1" si="200"/>
        <v>64.073250150000007</v>
      </c>
      <c r="R649" s="44">
        <f>IF(VLOOKUP(A649,$Z$12:$AI$125,8)=VLOOKUP(A648,$Z$12:$AI$125,8),0,VLOOKUP(A649,Z$12:$AI$125,8))</f>
        <v>0</v>
      </c>
      <c r="S649" s="45">
        <f>IF(R649&gt;0,VLOOKUP(R649,Y$12:$AH$125,7),0)</f>
        <v>0</v>
      </c>
      <c r="T649" s="40">
        <f t="shared" si="186"/>
        <v>0</v>
      </c>
      <c r="U649" s="40">
        <f t="shared" ca="1" si="182"/>
        <v>64.073250150000007</v>
      </c>
      <c r="V649" s="46" t="str">
        <f t="shared" si="187"/>
        <v>J=</v>
      </c>
      <c r="W649" s="47">
        <f t="shared" si="188"/>
        <v>44124</v>
      </c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</row>
    <row r="650" spans="1:185" x14ac:dyDescent="0.15">
      <c r="A650" s="38">
        <f t="shared" si="183"/>
        <v>44094</v>
      </c>
      <c r="B650" s="39">
        <f t="shared" ca="1" si="189"/>
        <v>9475.843250150001</v>
      </c>
      <c r="C650" s="40">
        <f t="shared" si="184"/>
        <v>9411.77</v>
      </c>
      <c r="D650" s="41">
        <f ca="1">IF(A650&lt;$B$1,VLOOKUP(A650,[1]DI!$A$4:$B$15000,2,FALSE),0)</f>
        <v>0</v>
      </c>
      <c r="E650" s="40">
        <f t="shared" ca="1" si="190"/>
        <v>0</v>
      </c>
      <c r="F650" s="42">
        <f t="shared" si="185"/>
        <v>1</v>
      </c>
      <c r="G650" s="43">
        <f t="shared" ca="1" si="191"/>
        <v>1</v>
      </c>
      <c r="H650" s="40">
        <f ca="1">TRUNC(PRODUCT(G$10:G649),15)</f>
        <v>1.1036763389845701</v>
      </c>
      <c r="I650" s="40">
        <f t="shared" ca="1" si="192"/>
        <v>1.09991622349767</v>
      </c>
      <c r="J650" s="40">
        <f t="shared" ca="1" si="193"/>
        <v>1.0034185499999999</v>
      </c>
      <c r="K650" s="42">
        <f t="shared" si="197"/>
        <v>1.95E-2</v>
      </c>
      <c r="L650" s="63">
        <f t="shared" si="194"/>
        <v>44032</v>
      </c>
      <c r="M650" s="64">
        <f t="shared" si="195"/>
        <v>43</v>
      </c>
      <c r="N650" s="44">
        <f t="shared" si="196"/>
        <v>44</v>
      </c>
      <c r="O650" s="40">
        <f t="shared" si="198"/>
        <v>1.003377682</v>
      </c>
      <c r="P650" s="65">
        <f t="shared" ca="1" si="199"/>
        <v>1.0068077790000001</v>
      </c>
      <c r="Q650" s="40">
        <f t="shared" ca="1" si="200"/>
        <v>64.073250150000007</v>
      </c>
      <c r="R650" s="44">
        <f>IF(VLOOKUP(A650,$Z$12:$AI$125,8)=VLOOKUP(A649,$Z$12:$AI$125,8),0,VLOOKUP(A650,Z$12:$AI$125,8))</f>
        <v>0</v>
      </c>
      <c r="S650" s="45">
        <f>IF(R650&gt;0,VLOOKUP(R650,Y$12:$AH$125,7),0)</f>
        <v>0</v>
      </c>
      <c r="T650" s="40">
        <f t="shared" si="186"/>
        <v>0</v>
      </c>
      <c r="U650" s="40">
        <f t="shared" ref="U650:U713" ca="1" si="201">(Q650+T650)</f>
        <v>64.073250150000007</v>
      </c>
      <c r="V650" s="46" t="str">
        <f t="shared" si="187"/>
        <v>J=</v>
      </c>
      <c r="W650" s="47">
        <f t="shared" si="188"/>
        <v>44124</v>
      </c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</row>
    <row r="651" spans="1:185" x14ac:dyDescent="0.15">
      <c r="A651" s="38">
        <f t="shared" ref="A651:A714" si="202">(A650+1)</f>
        <v>44095</v>
      </c>
      <c r="B651" s="39">
        <f t="shared" ca="1" si="189"/>
        <v>9475.843250150001</v>
      </c>
      <c r="C651" s="40">
        <f t="shared" ref="C651:C714" si="203">TRUNC(C650-T650,8)</f>
        <v>9411.77</v>
      </c>
      <c r="D651" s="41">
        <f ca="1">IF(A651&lt;$B$1,VLOOKUP(A651,[1]DI!$A$4:$B$15000,2,FALSE),0)</f>
        <v>1.9000000000000006E-2</v>
      </c>
      <c r="E651" s="40">
        <f t="shared" ca="1" si="190"/>
        <v>7.4690000000000005E-5</v>
      </c>
      <c r="F651" s="42">
        <f t="shared" ref="F651:F714" si="204">F650</f>
        <v>1</v>
      </c>
      <c r="G651" s="43">
        <f t="shared" ca="1" si="191"/>
        <v>1.0000746899999999</v>
      </c>
      <c r="H651" s="40">
        <f ca="1">TRUNC(PRODUCT(G$10:G650),15)</f>
        <v>1.1036763389845701</v>
      </c>
      <c r="I651" s="40">
        <f t="shared" ca="1" si="192"/>
        <v>1.09991622349767</v>
      </c>
      <c r="J651" s="40">
        <f t="shared" ca="1" si="193"/>
        <v>1.0034185499999999</v>
      </c>
      <c r="K651" s="42">
        <f t="shared" si="197"/>
        <v>1.95E-2</v>
      </c>
      <c r="L651" s="63">
        <f t="shared" si="194"/>
        <v>44032</v>
      </c>
      <c r="M651" s="64">
        <f t="shared" si="195"/>
        <v>44</v>
      </c>
      <c r="N651" s="44">
        <f t="shared" si="196"/>
        <v>44</v>
      </c>
      <c r="O651" s="40">
        <f t="shared" si="198"/>
        <v>1.003377682</v>
      </c>
      <c r="P651" s="65">
        <f t="shared" ca="1" si="199"/>
        <v>1.0068077790000001</v>
      </c>
      <c r="Q651" s="40">
        <f t="shared" ca="1" si="200"/>
        <v>64.073250150000007</v>
      </c>
      <c r="R651" s="44">
        <f>IF(VLOOKUP(A651,$Z$12:$AI$125,8)=VLOOKUP(A650,$Z$12:$AI$125,8),0,VLOOKUP(A651,Z$12:$AI$125,8))</f>
        <v>0</v>
      </c>
      <c r="S651" s="45">
        <f>IF(R651&gt;0,VLOOKUP(R651,Y$12:$AH$125,7),0)</f>
        <v>0</v>
      </c>
      <c r="T651" s="40">
        <f t="shared" ref="T651:T714" si="205">IF(S651&gt;0,(C651*S651),0)</f>
        <v>0</v>
      </c>
      <c r="U651" s="40">
        <f t="shared" ca="1" si="201"/>
        <v>64.073250150000007</v>
      </c>
      <c r="V651" s="46" t="str">
        <f t="shared" ref="V651:V714" si="206">IF(R650&gt;0,VLOOKUP(A650,$Z$12:$AI$125,9),V650)</f>
        <v>J=</v>
      </c>
      <c r="W651" s="47">
        <f t="shared" ref="W651:W714" si="207">IF(R650&gt;0,VLOOKUP(A650,$Z$12:$AI$125,10),W650)</f>
        <v>44124</v>
      </c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</row>
    <row r="652" spans="1:185" x14ac:dyDescent="0.15">
      <c r="A652" s="38">
        <f t="shared" si="202"/>
        <v>44096</v>
      </c>
      <c r="B652" s="39">
        <f t="shared" ref="B652:B715" ca="1" si="208">IF(A652&lt;=TODAY(),C652+Q652,IF(AND(A652&gt;TODAY(),A652&lt;=$B$1),IF(VLOOKUP(TODAY(),$A$10:$D$5000,4,FALSE)=0,"n.d",C652+Q652),"n.d"))</f>
        <v>9477.2772274300005</v>
      </c>
      <c r="C652" s="40">
        <f t="shared" si="203"/>
        <v>9411.77</v>
      </c>
      <c r="D652" s="41">
        <f ca="1">IF(A652&lt;$B$1,VLOOKUP(A652,[1]DI!$A$4:$B$15000,2,FALSE),0)</f>
        <v>1.9000000000000006E-2</v>
      </c>
      <c r="E652" s="40">
        <f t="shared" ref="E652:E715" ca="1" si="209">ROUND((((1+D652)^(1/252)-1)),8)</f>
        <v>7.4690000000000005E-5</v>
      </c>
      <c r="F652" s="42">
        <f t="shared" si="204"/>
        <v>1</v>
      </c>
      <c r="G652" s="43">
        <f t="shared" ref="G652:G715" ca="1" si="210">TRUNC((1+(E652*F652)),15)</f>
        <v>1.0000746899999999</v>
      </c>
      <c r="H652" s="40">
        <f ca="1">TRUNC(PRODUCT(G$10:G651),15)</f>
        <v>1.1037587725703299</v>
      </c>
      <c r="I652" s="40">
        <f t="shared" ref="I652:I715" ca="1" si="211">IF(OR(R651&gt;0,R651="E"),H651,I651)</f>
        <v>1.09991622349767</v>
      </c>
      <c r="J652" s="40">
        <f t="shared" ref="J652:J715" ca="1" si="212">ROUND(TRUNC(H652/I652,15),8)</f>
        <v>1.0034934900000001</v>
      </c>
      <c r="K652" s="42">
        <f t="shared" si="197"/>
        <v>1.95E-2</v>
      </c>
      <c r="L652" s="63">
        <f t="shared" si="194"/>
        <v>44032</v>
      </c>
      <c r="M652" s="64">
        <f t="shared" si="195"/>
        <v>45</v>
      </c>
      <c r="N652" s="44">
        <f t="shared" si="196"/>
        <v>45</v>
      </c>
      <c r="O652" s="40">
        <f t="shared" si="198"/>
        <v>1.0034545800000001</v>
      </c>
      <c r="P652" s="65">
        <f t="shared" ca="1" si="199"/>
        <v>1.006960139</v>
      </c>
      <c r="Q652" s="40">
        <f t="shared" ca="1" si="200"/>
        <v>65.50722743</v>
      </c>
      <c r="R652" s="44">
        <f>IF(VLOOKUP(A652,$Z$12:$AI$125,8)=VLOOKUP(A651,$Z$12:$AI$125,8),0,VLOOKUP(A652,Z$12:$AI$125,8))</f>
        <v>0</v>
      </c>
      <c r="S652" s="45">
        <f>IF(R652&gt;0,VLOOKUP(R652,Y$12:$AH$125,7),0)</f>
        <v>0</v>
      </c>
      <c r="T652" s="40">
        <f t="shared" si="205"/>
        <v>0</v>
      </c>
      <c r="U652" s="40">
        <f t="shared" ca="1" si="201"/>
        <v>65.50722743</v>
      </c>
      <c r="V652" s="46" t="str">
        <f t="shared" si="206"/>
        <v>J=</v>
      </c>
      <c r="W652" s="47">
        <f t="shared" si="207"/>
        <v>44124</v>
      </c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</row>
    <row r="653" spans="1:185" x14ac:dyDescent="0.15">
      <c r="A653" s="38">
        <f t="shared" si="202"/>
        <v>44097</v>
      </c>
      <c r="B653" s="39">
        <f t="shared" ca="1" si="208"/>
        <v>9478.711458830001</v>
      </c>
      <c r="C653" s="40">
        <f t="shared" si="203"/>
        <v>9411.77</v>
      </c>
      <c r="D653" s="41">
        <f ca="1">IF(A653&lt;$B$1,VLOOKUP(A653,[1]DI!$A$4:$B$15000,2,FALSE),0)</f>
        <v>1.9000000000000006E-2</v>
      </c>
      <c r="E653" s="40">
        <f t="shared" ca="1" si="209"/>
        <v>7.4690000000000005E-5</v>
      </c>
      <c r="F653" s="42">
        <f t="shared" si="204"/>
        <v>1</v>
      </c>
      <c r="G653" s="43">
        <f t="shared" ca="1" si="210"/>
        <v>1.0000746899999999</v>
      </c>
      <c r="H653" s="40">
        <f ca="1">TRUNC(PRODUCT(G$10:G652),15)</f>
        <v>1.1038412123130501</v>
      </c>
      <c r="I653" s="40">
        <f t="shared" ca="1" si="211"/>
        <v>1.09991622349767</v>
      </c>
      <c r="J653" s="40">
        <f t="shared" ca="1" si="212"/>
        <v>1.00356844</v>
      </c>
      <c r="K653" s="42">
        <f t="shared" si="197"/>
        <v>1.95E-2</v>
      </c>
      <c r="L653" s="63">
        <f t="shared" si="194"/>
        <v>44032</v>
      </c>
      <c r="M653" s="64">
        <f t="shared" si="195"/>
        <v>46</v>
      </c>
      <c r="N653" s="44">
        <f t="shared" si="196"/>
        <v>46</v>
      </c>
      <c r="O653" s="40">
        <f t="shared" si="198"/>
        <v>1.003531484</v>
      </c>
      <c r="P653" s="65">
        <f t="shared" ca="1" si="199"/>
        <v>1.007112526</v>
      </c>
      <c r="Q653" s="40">
        <f t="shared" ca="1" si="200"/>
        <v>66.941458830000002</v>
      </c>
      <c r="R653" s="44">
        <f>IF(VLOOKUP(A653,$Z$12:$AI$125,8)=VLOOKUP(A652,$Z$12:$AI$125,8),0,VLOOKUP(A653,Z$12:$AI$125,8))</f>
        <v>0</v>
      </c>
      <c r="S653" s="45">
        <f>IF(R653&gt;0,VLOOKUP(R653,Y$12:$AH$125,7),0)</f>
        <v>0</v>
      </c>
      <c r="T653" s="40">
        <f t="shared" si="205"/>
        <v>0</v>
      </c>
      <c r="U653" s="40">
        <f t="shared" ca="1" si="201"/>
        <v>66.941458830000002</v>
      </c>
      <c r="V653" s="46" t="str">
        <f t="shared" si="206"/>
        <v>J=</v>
      </c>
      <c r="W653" s="47">
        <f t="shared" si="207"/>
        <v>44124</v>
      </c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</row>
    <row r="654" spans="1:185" x14ac:dyDescent="0.15">
      <c r="A654" s="38">
        <f t="shared" si="202"/>
        <v>44098</v>
      </c>
      <c r="B654" s="39">
        <f t="shared" ca="1" si="208"/>
        <v>9480.1459537499995</v>
      </c>
      <c r="C654" s="40">
        <f t="shared" si="203"/>
        <v>9411.77</v>
      </c>
      <c r="D654" s="41">
        <f ca="1">IF(A654&lt;$B$1,VLOOKUP(A654,[1]DI!$A$4:$B$15000,2,FALSE),0)</f>
        <v>1.9000000000000006E-2</v>
      </c>
      <c r="E654" s="40">
        <f t="shared" ca="1" si="209"/>
        <v>7.4690000000000005E-5</v>
      </c>
      <c r="F654" s="42">
        <f t="shared" si="204"/>
        <v>1</v>
      </c>
      <c r="G654" s="43">
        <f t="shared" ca="1" si="210"/>
        <v>1.0000746899999999</v>
      </c>
      <c r="H654" s="40">
        <f ca="1">TRUNC(PRODUCT(G$10:G653),15)</f>
        <v>1.1039236582131999</v>
      </c>
      <c r="I654" s="40">
        <f t="shared" ca="1" si="211"/>
        <v>1.09991622349767</v>
      </c>
      <c r="J654" s="40">
        <f t="shared" ca="1" si="212"/>
        <v>1.0036434000000001</v>
      </c>
      <c r="K654" s="42">
        <f t="shared" si="197"/>
        <v>1.95E-2</v>
      </c>
      <c r="L654" s="63">
        <f t="shared" si="194"/>
        <v>44032</v>
      </c>
      <c r="M654" s="64">
        <f t="shared" si="195"/>
        <v>47</v>
      </c>
      <c r="N654" s="44">
        <f t="shared" si="196"/>
        <v>47</v>
      </c>
      <c r="O654" s="40">
        <f t="shared" si="198"/>
        <v>1.003608394</v>
      </c>
      <c r="P654" s="65">
        <f t="shared" ca="1" si="199"/>
        <v>1.0072649410000001</v>
      </c>
      <c r="Q654" s="40">
        <f t="shared" ca="1" si="200"/>
        <v>68.375953749999994</v>
      </c>
      <c r="R654" s="44">
        <f>IF(VLOOKUP(A654,$Z$12:$AI$125,8)=VLOOKUP(A653,$Z$12:$AI$125,8),0,VLOOKUP(A654,Z$12:$AI$125,8))</f>
        <v>0</v>
      </c>
      <c r="S654" s="45">
        <f>IF(R654&gt;0,VLOOKUP(R654,Y$12:$AH$125,7),0)</f>
        <v>0</v>
      </c>
      <c r="T654" s="40">
        <f t="shared" si="205"/>
        <v>0</v>
      </c>
      <c r="U654" s="40">
        <f t="shared" ca="1" si="201"/>
        <v>68.375953749999994</v>
      </c>
      <c r="V654" s="46" t="str">
        <f t="shared" si="206"/>
        <v>J=</v>
      </c>
      <c r="W654" s="47">
        <f t="shared" si="207"/>
        <v>44124</v>
      </c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</row>
    <row r="655" spans="1:185" x14ac:dyDescent="0.15">
      <c r="A655" s="38">
        <f t="shared" si="202"/>
        <v>44099</v>
      </c>
      <c r="B655" s="39">
        <f t="shared" ca="1" si="208"/>
        <v>9481.5806086800003</v>
      </c>
      <c r="C655" s="40">
        <f t="shared" si="203"/>
        <v>9411.77</v>
      </c>
      <c r="D655" s="41">
        <f ca="1">IF(A655&lt;$B$1,VLOOKUP(A655,[1]DI!$A$4:$B$15000,2,FALSE),0)</f>
        <v>1.9000000000000006E-2</v>
      </c>
      <c r="E655" s="40">
        <f t="shared" ca="1" si="209"/>
        <v>7.4690000000000005E-5</v>
      </c>
      <c r="F655" s="42">
        <f t="shared" si="204"/>
        <v>1</v>
      </c>
      <c r="G655" s="43">
        <f t="shared" ca="1" si="210"/>
        <v>1.0000746899999999</v>
      </c>
      <c r="H655" s="40">
        <f ca="1">TRUNC(PRODUCT(G$10:G654),15)</f>
        <v>1.10400611027123</v>
      </c>
      <c r="I655" s="40">
        <f t="shared" ca="1" si="211"/>
        <v>1.09991622349767</v>
      </c>
      <c r="J655" s="40">
        <f t="shared" ca="1" si="212"/>
        <v>1.0037183599999999</v>
      </c>
      <c r="K655" s="42">
        <f t="shared" si="197"/>
        <v>1.95E-2</v>
      </c>
      <c r="L655" s="63">
        <f t="shared" si="194"/>
        <v>44032</v>
      </c>
      <c r="M655" s="64">
        <f t="shared" si="195"/>
        <v>48</v>
      </c>
      <c r="N655" s="44">
        <f t="shared" si="196"/>
        <v>48</v>
      </c>
      <c r="O655" s="40">
        <f t="shared" si="198"/>
        <v>1.0036853100000001</v>
      </c>
      <c r="P655" s="65">
        <f t="shared" ca="1" si="199"/>
        <v>1.007417373</v>
      </c>
      <c r="Q655" s="40">
        <f t="shared" ca="1" si="200"/>
        <v>69.810608680000001</v>
      </c>
      <c r="R655" s="44">
        <f>IF(VLOOKUP(A655,$Z$12:$AI$125,8)=VLOOKUP(A654,$Z$12:$AI$125,8),0,VLOOKUP(A655,Z$12:$AI$125,8))</f>
        <v>0</v>
      </c>
      <c r="S655" s="45">
        <f>IF(R655&gt;0,VLOOKUP(R655,Y$12:$AH$125,7),0)</f>
        <v>0</v>
      </c>
      <c r="T655" s="40">
        <f t="shared" si="205"/>
        <v>0</v>
      </c>
      <c r="U655" s="40">
        <f t="shared" ca="1" si="201"/>
        <v>69.810608680000001</v>
      </c>
      <c r="V655" s="46" t="str">
        <f t="shared" si="206"/>
        <v>J=</v>
      </c>
      <c r="W655" s="47">
        <f t="shared" si="207"/>
        <v>44124</v>
      </c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</row>
    <row r="656" spans="1:185" x14ac:dyDescent="0.15">
      <c r="A656" s="38">
        <f t="shared" si="202"/>
        <v>44100</v>
      </c>
      <c r="B656" s="39">
        <f t="shared" ca="1" si="208"/>
        <v>9483.0155177200013</v>
      </c>
      <c r="C656" s="40">
        <f t="shared" si="203"/>
        <v>9411.77</v>
      </c>
      <c r="D656" s="41">
        <f ca="1">IF(A656&lt;$B$1,VLOOKUP(A656,[1]DI!$A$4:$B$15000,2,FALSE),0)</f>
        <v>0</v>
      </c>
      <c r="E656" s="40">
        <f t="shared" ca="1" si="209"/>
        <v>0</v>
      </c>
      <c r="F656" s="42">
        <f t="shared" si="204"/>
        <v>1</v>
      </c>
      <c r="G656" s="43">
        <f t="shared" ca="1" si="210"/>
        <v>1</v>
      </c>
      <c r="H656" s="40">
        <f ca="1">TRUNC(PRODUCT(G$10:G655),15)</f>
        <v>1.1040885684876101</v>
      </c>
      <c r="I656" s="40">
        <f t="shared" ca="1" si="211"/>
        <v>1.09991622349767</v>
      </c>
      <c r="J656" s="40">
        <f t="shared" ca="1" si="212"/>
        <v>1.0037933299999999</v>
      </c>
      <c r="K656" s="42">
        <f t="shared" si="197"/>
        <v>1.95E-2</v>
      </c>
      <c r="L656" s="63">
        <f t="shared" si="194"/>
        <v>44032</v>
      </c>
      <c r="M656" s="64">
        <f t="shared" si="195"/>
        <v>48</v>
      </c>
      <c r="N656" s="44">
        <f t="shared" si="196"/>
        <v>49</v>
      </c>
      <c r="O656" s="40">
        <f t="shared" si="198"/>
        <v>1.0037622310000001</v>
      </c>
      <c r="P656" s="65">
        <f t="shared" ca="1" si="199"/>
        <v>1.0075698319999999</v>
      </c>
      <c r="Q656" s="40">
        <f t="shared" ca="1" si="200"/>
        <v>71.245517719999995</v>
      </c>
      <c r="R656" s="44">
        <f>IF(VLOOKUP(A656,$Z$12:$AI$125,8)=VLOOKUP(A655,$Z$12:$AI$125,8),0,VLOOKUP(A656,Z$12:$AI$125,8))</f>
        <v>0</v>
      </c>
      <c r="S656" s="45">
        <f>IF(R656&gt;0,VLOOKUP(R656,Y$12:$AH$125,7),0)</f>
        <v>0</v>
      </c>
      <c r="T656" s="40">
        <f t="shared" si="205"/>
        <v>0</v>
      </c>
      <c r="U656" s="40">
        <f t="shared" ca="1" si="201"/>
        <v>71.245517719999995</v>
      </c>
      <c r="V656" s="46" t="str">
        <f t="shared" si="206"/>
        <v>J=</v>
      </c>
      <c r="W656" s="47">
        <f t="shared" si="207"/>
        <v>44124</v>
      </c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</row>
    <row r="657" spans="1:182" x14ac:dyDescent="0.15">
      <c r="A657" s="38">
        <f t="shared" si="202"/>
        <v>44101</v>
      </c>
      <c r="B657" s="39">
        <f t="shared" ca="1" si="208"/>
        <v>9483.0155177200013</v>
      </c>
      <c r="C657" s="40">
        <f t="shared" si="203"/>
        <v>9411.77</v>
      </c>
      <c r="D657" s="41">
        <f ca="1">IF(A657&lt;$B$1,VLOOKUP(A657,[1]DI!$A$4:$B$15000,2,FALSE),0)</f>
        <v>0</v>
      </c>
      <c r="E657" s="40">
        <f t="shared" ca="1" si="209"/>
        <v>0</v>
      </c>
      <c r="F657" s="42">
        <f t="shared" si="204"/>
        <v>1</v>
      </c>
      <c r="G657" s="43">
        <f t="shared" ca="1" si="210"/>
        <v>1</v>
      </c>
      <c r="H657" s="40">
        <f ca="1">TRUNC(PRODUCT(G$10:G656),15)</f>
        <v>1.1040885684876101</v>
      </c>
      <c r="I657" s="40">
        <f t="shared" ca="1" si="211"/>
        <v>1.09991622349767</v>
      </c>
      <c r="J657" s="40">
        <f t="shared" ca="1" si="212"/>
        <v>1.0037933299999999</v>
      </c>
      <c r="K657" s="42">
        <f t="shared" si="197"/>
        <v>1.95E-2</v>
      </c>
      <c r="L657" s="63">
        <f t="shared" si="194"/>
        <v>44032</v>
      </c>
      <c r="M657" s="64">
        <f t="shared" si="195"/>
        <v>48</v>
      </c>
      <c r="N657" s="44">
        <f t="shared" si="196"/>
        <v>49</v>
      </c>
      <c r="O657" s="40">
        <f t="shared" si="198"/>
        <v>1.0037622310000001</v>
      </c>
      <c r="P657" s="65">
        <f t="shared" ca="1" si="199"/>
        <v>1.0075698319999999</v>
      </c>
      <c r="Q657" s="40">
        <f t="shared" ca="1" si="200"/>
        <v>71.245517719999995</v>
      </c>
      <c r="R657" s="44">
        <f>IF(VLOOKUP(A657,$Z$12:$AI$125,8)=VLOOKUP(A656,$Z$12:$AI$125,8),0,VLOOKUP(A657,Z$12:$AI$125,8))</f>
        <v>0</v>
      </c>
      <c r="S657" s="45">
        <f>IF(R657&gt;0,VLOOKUP(R657,Y$12:$AH$125,7),0)</f>
        <v>0</v>
      </c>
      <c r="T657" s="40">
        <f t="shared" si="205"/>
        <v>0</v>
      </c>
      <c r="U657" s="40">
        <f t="shared" ca="1" si="201"/>
        <v>71.245517719999995</v>
      </c>
      <c r="V657" s="46" t="str">
        <f t="shared" si="206"/>
        <v>J=</v>
      </c>
      <c r="W657" s="47">
        <f t="shared" si="207"/>
        <v>44124</v>
      </c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</row>
    <row r="658" spans="1:182" x14ac:dyDescent="0.15">
      <c r="A658" s="38">
        <f t="shared" si="202"/>
        <v>44102</v>
      </c>
      <c r="B658" s="39">
        <f t="shared" ca="1" si="208"/>
        <v>9483.0155177200013</v>
      </c>
      <c r="C658" s="40">
        <f t="shared" si="203"/>
        <v>9411.77</v>
      </c>
      <c r="D658" s="41">
        <f ca="1">IF(A658&lt;$B$1,VLOOKUP(A658,[1]DI!$A$4:$B$15000,2,FALSE),0)</f>
        <v>1.9000000000000006E-2</v>
      </c>
      <c r="E658" s="40">
        <f t="shared" ca="1" si="209"/>
        <v>7.4690000000000005E-5</v>
      </c>
      <c r="F658" s="42">
        <f t="shared" si="204"/>
        <v>1</v>
      </c>
      <c r="G658" s="43">
        <f t="shared" ca="1" si="210"/>
        <v>1.0000746899999999</v>
      </c>
      <c r="H658" s="40">
        <f ca="1">TRUNC(PRODUCT(G$10:G657),15)</f>
        <v>1.1040885684876101</v>
      </c>
      <c r="I658" s="40">
        <f t="shared" ca="1" si="211"/>
        <v>1.09991622349767</v>
      </c>
      <c r="J658" s="40">
        <f t="shared" ca="1" si="212"/>
        <v>1.0037933299999999</v>
      </c>
      <c r="K658" s="42">
        <f t="shared" si="197"/>
        <v>1.95E-2</v>
      </c>
      <c r="L658" s="63">
        <f t="shared" si="194"/>
        <v>44032</v>
      </c>
      <c r="M658" s="64">
        <f t="shared" si="195"/>
        <v>49</v>
      </c>
      <c r="N658" s="44">
        <f t="shared" si="196"/>
        <v>49</v>
      </c>
      <c r="O658" s="40">
        <f t="shared" si="198"/>
        <v>1.0037622310000001</v>
      </c>
      <c r="P658" s="65">
        <f t="shared" ca="1" si="199"/>
        <v>1.0075698319999999</v>
      </c>
      <c r="Q658" s="40">
        <f t="shared" ca="1" si="200"/>
        <v>71.245517719999995</v>
      </c>
      <c r="R658" s="44">
        <f>IF(VLOOKUP(A658,$Z$12:$AI$125,8)=VLOOKUP(A657,$Z$12:$AI$125,8),0,VLOOKUP(A658,Z$12:$AI$125,8))</f>
        <v>0</v>
      </c>
      <c r="S658" s="45">
        <f>IF(R658&gt;0,VLOOKUP(R658,Y$12:$AH$125,7),0)</f>
        <v>0</v>
      </c>
      <c r="T658" s="40">
        <f t="shared" si="205"/>
        <v>0</v>
      </c>
      <c r="U658" s="40">
        <f t="shared" ca="1" si="201"/>
        <v>71.245517719999995</v>
      </c>
      <c r="V658" s="46" t="str">
        <f t="shared" si="206"/>
        <v>J=</v>
      </c>
      <c r="W658" s="47">
        <f t="shared" si="207"/>
        <v>44124</v>
      </c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</row>
    <row r="659" spans="1:182" x14ac:dyDescent="0.15">
      <c r="A659" s="38">
        <f t="shared" si="202"/>
        <v>44103</v>
      </c>
      <c r="B659" s="39">
        <f t="shared" ca="1" si="208"/>
        <v>9484.4506055800011</v>
      </c>
      <c r="C659" s="40">
        <f t="shared" si="203"/>
        <v>9411.77</v>
      </c>
      <c r="D659" s="41">
        <f ca="1">IF(A659&lt;$B$1,VLOOKUP(A659,[1]DI!$A$4:$B$15000,2,FALSE),0)</f>
        <v>1.9000000000000006E-2</v>
      </c>
      <c r="E659" s="40">
        <f t="shared" ca="1" si="209"/>
        <v>7.4690000000000005E-5</v>
      </c>
      <c r="F659" s="42">
        <f t="shared" si="204"/>
        <v>1</v>
      </c>
      <c r="G659" s="43">
        <f t="shared" ca="1" si="210"/>
        <v>1.0000746899999999</v>
      </c>
      <c r="H659" s="40">
        <f ca="1">TRUNC(PRODUCT(G$10:G658),15)</f>
        <v>1.1041710328627901</v>
      </c>
      <c r="I659" s="40">
        <f t="shared" ca="1" si="211"/>
        <v>1.09991622349767</v>
      </c>
      <c r="J659" s="40">
        <f t="shared" ca="1" si="212"/>
        <v>1.0038682999999999</v>
      </c>
      <c r="K659" s="42">
        <f t="shared" si="197"/>
        <v>1.95E-2</v>
      </c>
      <c r="L659" s="63">
        <f t="shared" si="194"/>
        <v>44032</v>
      </c>
      <c r="M659" s="64">
        <f t="shared" si="195"/>
        <v>50</v>
      </c>
      <c r="N659" s="44">
        <f t="shared" si="196"/>
        <v>50</v>
      </c>
      <c r="O659" s="40">
        <f t="shared" si="198"/>
        <v>1.003839159</v>
      </c>
      <c r="P659" s="65">
        <f t="shared" ca="1" si="199"/>
        <v>1.0077223099999999</v>
      </c>
      <c r="Q659" s="40">
        <f t="shared" ca="1" si="200"/>
        <v>72.680605580000005</v>
      </c>
      <c r="R659" s="44">
        <f>IF(VLOOKUP(A659,$Z$12:$AI$125,8)=VLOOKUP(A658,$Z$12:$AI$125,8),0,VLOOKUP(A659,Z$12:$AI$125,8))</f>
        <v>0</v>
      </c>
      <c r="S659" s="45">
        <f>IF(R659&gt;0,VLOOKUP(R659,Y$12:$AH$125,7),0)</f>
        <v>0</v>
      </c>
      <c r="T659" s="40">
        <f t="shared" si="205"/>
        <v>0</v>
      </c>
      <c r="U659" s="40">
        <f t="shared" ca="1" si="201"/>
        <v>72.680605580000005</v>
      </c>
      <c r="V659" s="46" t="str">
        <f t="shared" si="206"/>
        <v>J=</v>
      </c>
      <c r="W659" s="47">
        <f t="shared" si="207"/>
        <v>44124</v>
      </c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</row>
    <row r="660" spans="1:182" x14ac:dyDescent="0.15">
      <c r="A660" s="38">
        <f t="shared" si="202"/>
        <v>44104</v>
      </c>
      <c r="B660" s="39">
        <f t="shared" ca="1" si="208"/>
        <v>9485.8859381599996</v>
      </c>
      <c r="C660" s="40">
        <f t="shared" si="203"/>
        <v>9411.77</v>
      </c>
      <c r="D660" s="41">
        <f ca="1">IF(A660&lt;$B$1,VLOOKUP(A660,[1]DI!$A$4:$B$15000,2,FALSE),0)</f>
        <v>1.9000000000000006E-2</v>
      </c>
      <c r="E660" s="40">
        <f t="shared" ca="1" si="209"/>
        <v>7.4690000000000005E-5</v>
      </c>
      <c r="F660" s="42">
        <f t="shared" si="204"/>
        <v>1</v>
      </c>
      <c r="G660" s="43">
        <f t="shared" ca="1" si="210"/>
        <v>1.0000746899999999</v>
      </c>
      <c r="H660" s="40">
        <f ca="1">TRUNC(PRODUCT(G$10:G659),15)</f>
        <v>1.1042535033972301</v>
      </c>
      <c r="I660" s="40">
        <f t="shared" ca="1" si="211"/>
        <v>1.09991622349767</v>
      </c>
      <c r="J660" s="40">
        <f t="shared" ca="1" si="212"/>
        <v>1.0039432800000001</v>
      </c>
      <c r="K660" s="42">
        <f t="shared" si="197"/>
        <v>1.95E-2</v>
      </c>
      <c r="L660" s="63">
        <f t="shared" si="194"/>
        <v>44032</v>
      </c>
      <c r="M660" s="64">
        <f t="shared" si="195"/>
        <v>51</v>
      </c>
      <c r="N660" s="44">
        <f t="shared" si="196"/>
        <v>51</v>
      </c>
      <c r="O660" s="40">
        <f t="shared" si="198"/>
        <v>1.0039160920000001</v>
      </c>
      <c r="P660" s="65">
        <f t="shared" ca="1" si="199"/>
        <v>1.007874814</v>
      </c>
      <c r="Q660" s="40">
        <f t="shared" ca="1" si="200"/>
        <v>74.115938159999999</v>
      </c>
      <c r="R660" s="44">
        <f>IF(VLOOKUP(A660,$Z$12:$AI$125,8)=VLOOKUP(A659,$Z$12:$AI$125,8),0,VLOOKUP(A660,Z$12:$AI$125,8))</f>
        <v>0</v>
      </c>
      <c r="S660" s="45">
        <f>IF(R660&gt;0,VLOOKUP(R660,Y$12:$AH$125,7),0)</f>
        <v>0</v>
      </c>
      <c r="T660" s="40">
        <f t="shared" si="205"/>
        <v>0</v>
      </c>
      <c r="U660" s="40">
        <f t="shared" ca="1" si="201"/>
        <v>74.115938159999999</v>
      </c>
      <c r="V660" s="46" t="str">
        <f t="shared" si="206"/>
        <v>J=</v>
      </c>
      <c r="W660" s="47">
        <f t="shared" si="207"/>
        <v>44124</v>
      </c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</row>
    <row r="661" spans="1:182" x14ac:dyDescent="0.15">
      <c r="A661" s="38">
        <f t="shared" si="202"/>
        <v>44105</v>
      </c>
      <c r="B661" s="39">
        <f t="shared" ca="1" si="208"/>
        <v>9487.3215342599997</v>
      </c>
      <c r="C661" s="40">
        <f t="shared" si="203"/>
        <v>9411.77</v>
      </c>
      <c r="D661" s="41">
        <f ca="1">IF(A661&lt;$B$1,VLOOKUP(A661,[1]DI!$A$4:$B$15000,2,FALSE),0)</f>
        <v>1.9000000000000006E-2</v>
      </c>
      <c r="E661" s="40">
        <f t="shared" ca="1" si="209"/>
        <v>7.4690000000000005E-5</v>
      </c>
      <c r="F661" s="42">
        <f t="shared" si="204"/>
        <v>1</v>
      </c>
      <c r="G661" s="43">
        <f t="shared" ca="1" si="210"/>
        <v>1.0000746899999999</v>
      </c>
      <c r="H661" s="40">
        <f ca="1">TRUNC(PRODUCT(G$10:G660),15)</f>
        <v>1.1043359800914001</v>
      </c>
      <c r="I661" s="40">
        <f t="shared" ca="1" si="211"/>
        <v>1.09991622349767</v>
      </c>
      <c r="J661" s="40">
        <f t="shared" ca="1" si="212"/>
        <v>1.00401827</v>
      </c>
      <c r="K661" s="42">
        <f t="shared" si="197"/>
        <v>1.95E-2</v>
      </c>
      <c r="L661" s="63">
        <f t="shared" si="194"/>
        <v>44032</v>
      </c>
      <c r="M661" s="64">
        <f t="shared" si="195"/>
        <v>52</v>
      </c>
      <c r="N661" s="44">
        <f t="shared" si="196"/>
        <v>52</v>
      </c>
      <c r="O661" s="40">
        <f t="shared" si="198"/>
        <v>1.003993031</v>
      </c>
      <c r="P661" s="65">
        <f t="shared" ca="1" si="199"/>
        <v>1.008027346</v>
      </c>
      <c r="Q661" s="40">
        <f t="shared" ca="1" si="200"/>
        <v>75.551534259999997</v>
      </c>
      <c r="R661" s="44">
        <f>IF(VLOOKUP(A661,$Z$12:$AI$125,8)=VLOOKUP(A660,$Z$12:$AI$125,8),0,VLOOKUP(A661,Z$12:$AI$125,8))</f>
        <v>0</v>
      </c>
      <c r="S661" s="45">
        <f>IF(R661&gt;0,VLOOKUP(R661,Y$12:$AH$125,7),0)</f>
        <v>0</v>
      </c>
      <c r="T661" s="40">
        <f t="shared" si="205"/>
        <v>0</v>
      </c>
      <c r="U661" s="40">
        <f t="shared" ca="1" si="201"/>
        <v>75.551534259999997</v>
      </c>
      <c r="V661" s="46" t="str">
        <f t="shared" si="206"/>
        <v>J=</v>
      </c>
      <c r="W661" s="47">
        <f t="shared" si="207"/>
        <v>44124</v>
      </c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</row>
    <row r="662" spans="1:182" x14ac:dyDescent="0.15">
      <c r="A662" s="38">
        <f t="shared" si="202"/>
        <v>44106</v>
      </c>
      <c r="B662" s="39">
        <f t="shared" ca="1" si="208"/>
        <v>9488.7572903600012</v>
      </c>
      <c r="C662" s="40">
        <f t="shared" si="203"/>
        <v>9411.77</v>
      </c>
      <c r="D662" s="41">
        <f ca="1">IF(A662&lt;$B$1,VLOOKUP(A662,[1]DI!$A$4:$B$15000,2,FALSE),0)</f>
        <v>1.9000000000000006E-2</v>
      </c>
      <c r="E662" s="40">
        <f t="shared" ca="1" si="209"/>
        <v>7.4690000000000005E-5</v>
      </c>
      <c r="F662" s="42">
        <f t="shared" si="204"/>
        <v>1</v>
      </c>
      <c r="G662" s="43">
        <f t="shared" ca="1" si="210"/>
        <v>1.0000746899999999</v>
      </c>
      <c r="H662" s="40">
        <f ca="1">TRUNC(PRODUCT(G$10:G661),15)</f>
        <v>1.1044184629457501</v>
      </c>
      <c r="I662" s="40">
        <f t="shared" ca="1" si="211"/>
        <v>1.09991622349767</v>
      </c>
      <c r="J662" s="40">
        <f t="shared" ca="1" si="212"/>
        <v>1.0040932600000001</v>
      </c>
      <c r="K662" s="42">
        <f t="shared" si="197"/>
        <v>1.95E-2</v>
      </c>
      <c r="L662" s="63">
        <f t="shared" si="194"/>
        <v>44032</v>
      </c>
      <c r="M662" s="64">
        <f t="shared" si="195"/>
        <v>53</v>
      </c>
      <c r="N662" s="44">
        <f t="shared" si="196"/>
        <v>53</v>
      </c>
      <c r="O662" s="40">
        <f t="shared" si="198"/>
        <v>1.004069976</v>
      </c>
      <c r="P662" s="65">
        <f t="shared" ca="1" si="199"/>
        <v>1.008179895</v>
      </c>
      <c r="Q662" s="40">
        <f t="shared" ca="1" si="200"/>
        <v>76.987290360000003</v>
      </c>
      <c r="R662" s="44">
        <f>IF(VLOOKUP(A662,$Z$12:$AI$125,8)=VLOOKUP(A661,$Z$12:$AI$125,8),0,VLOOKUP(A662,Z$12:$AI$125,8))</f>
        <v>0</v>
      </c>
      <c r="S662" s="45">
        <f>IF(R662&gt;0,VLOOKUP(R662,Y$12:$AH$125,7),0)</f>
        <v>0</v>
      </c>
      <c r="T662" s="40">
        <f t="shared" si="205"/>
        <v>0</v>
      </c>
      <c r="U662" s="40">
        <f t="shared" ca="1" si="201"/>
        <v>76.987290360000003</v>
      </c>
      <c r="V662" s="46" t="str">
        <f t="shared" si="206"/>
        <v>J=</v>
      </c>
      <c r="W662" s="47">
        <f t="shared" si="207"/>
        <v>44124</v>
      </c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</row>
    <row r="663" spans="1:182" x14ac:dyDescent="0.15">
      <c r="A663" s="38">
        <f t="shared" si="202"/>
        <v>44107</v>
      </c>
      <c r="B663" s="39">
        <f t="shared" ca="1" si="208"/>
        <v>9490.1932158700001</v>
      </c>
      <c r="C663" s="40">
        <f t="shared" si="203"/>
        <v>9411.77</v>
      </c>
      <c r="D663" s="41">
        <f ca="1">IF(A663&lt;$B$1,VLOOKUP(A663,[1]DI!$A$4:$B$15000,2,FALSE),0)</f>
        <v>0</v>
      </c>
      <c r="E663" s="40">
        <f t="shared" ca="1" si="209"/>
        <v>0</v>
      </c>
      <c r="F663" s="42">
        <f t="shared" si="204"/>
        <v>1</v>
      </c>
      <c r="G663" s="43">
        <f t="shared" ca="1" si="210"/>
        <v>1</v>
      </c>
      <c r="H663" s="40">
        <f ca="1">TRUNC(PRODUCT(G$10:G662),15)</f>
        <v>1.10450095196075</v>
      </c>
      <c r="I663" s="40">
        <f t="shared" ca="1" si="211"/>
        <v>1.09991622349767</v>
      </c>
      <c r="J663" s="40">
        <f t="shared" ca="1" si="212"/>
        <v>1.00416825</v>
      </c>
      <c r="K663" s="42">
        <f t="shared" si="197"/>
        <v>1.95E-2</v>
      </c>
      <c r="L663" s="63">
        <f t="shared" si="194"/>
        <v>44032</v>
      </c>
      <c r="M663" s="64">
        <f t="shared" si="195"/>
        <v>53</v>
      </c>
      <c r="N663" s="44">
        <f t="shared" si="196"/>
        <v>54</v>
      </c>
      <c r="O663" s="40">
        <f t="shared" si="198"/>
        <v>1.0041469270000001</v>
      </c>
      <c r="P663" s="65">
        <f t="shared" ca="1" si="199"/>
        <v>1.008332462</v>
      </c>
      <c r="Q663" s="40">
        <f t="shared" ca="1" si="200"/>
        <v>78.423215870000007</v>
      </c>
      <c r="R663" s="44">
        <f>IF(VLOOKUP(A663,$Z$12:$AI$125,8)=VLOOKUP(A662,$Z$12:$AI$125,8),0,VLOOKUP(A663,Z$12:$AI$125,8))</f>
        <v>0</v>
      </c>
      <c r="S663" s="45">
        <f>IF(R663&gt;0,VLOOKUP(R663,Y$12:$AH$125,7),0)</f>
        <v>0</v>
      </c>
      <c r="T663" s="40">
        <f t="shared" si="205"/>
        <v>0</v>
      </c>
      <c r="U663" s="40">
        <f t="shared" ca="1" si="201"/>
        <v>78.423215870000007</v>
      </c>
      <c r="V663" s="46" t="str">
        <f t="shared" si="206"/>
        <v>J=</v>
      </c>
      <c r="W663" s="47">
        <f t="shared" si="207"/>
        <v>44124</v>
      </c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</row>
    <row r="664" spans="1:182" x14ac:dyDescent="0.15">
      <c r="A664" s="38">
        <f t="shared" si="202"/>
        <v>44108</v>
      </c>
      <c r="B664" s="39">
        <f t="shared" ca="1" si="208"/>
        <v>9490.1932158700001</v>
      </c>
      <c r="C664" s="40">
        <f t="shared" si="203"/>
        <v>9411.77</v>
      </c>
      <c r="D664" s="41">
        <f ca="1">IF(A664&lt;$B$1,VLOOKUP(A664,[1]DI!$A$4:$B$15000,2,FALSE),0)</f>
        <v>0</v>
      </c>
      <c r="E664" s="40">
        <f t="shared" ca="1" si="209"/>
        <v>0</v>
      </c>
      <c r="F664" s="42">
        <f t="shared" si="204"/>
        <v>1</v>
      </c>
      <c r="G664" s="43">
        <f t="shared" ca="1" si="210"/>
        <v>1</v>
      </c>
      <c r="H664" s="40">
        <f ca="1">TRUNC(PRODUCT(G$10:G663),15)</f>
        <v>1.10450095196075</v>
      </c>
      <c r="I664" s="40">
        <f t="shared" ca="1" si="211"/>
        <v>1.09991622349767</v>
      </c>
      <c r="J664" s="40">
        <f t="shared" ca="1" si="212"/>
        <v>1.00416825</v>
      </c>
      <c r="K664" s="42">
        <f t="shared" si="197"/>
        <v>1.95E-2</v>
      </c>
      <c r="L664" s="63">
        <f t="shared" si="194"/>
        <v>44032</v>
      </c>
      <c r="M664" s="64">
        <f t="shared" si="195"/>
        <v>53</v>
      </c>
      <c r="N664" s="44">
        <f t="shared" si="196"/>
        <v>54</v>
      </c>
      <c r="O664" s="40">
        <f t="shared" si="198"/>
        <v>1.0041469270000001</v>
      </c>
      <c r="P664" s="65">
        <f t="shared" ca="1" si="199"/>
        <v>1.008332462</v>
      </c>
      <c r="Q664" s="40">
        <f t="shared" ca="1" si="200"/>
        <v>78.423215870000007</v>
      </c>
      <c r="R664" s="44">
        <f>IF(VLOOKUP(A664,$Z$12:$AI$125,8)=VLOOKUP(A663,$Z$12:$AI$125,8),0,VLOOKUP(A664,Z$12:$AI$125,8))</f>
        <v>0</v>
      </c>
      <c r="S664" s="45">
        <f>IF(R664&gt;0,VLOOKUP(R664,Y$12:$AH$125,7),0)</f>
        <v>0</v>
      </c>
      <c r="T664" s="40">
        <f t="shared" si="205"/>
        <v>0</v>
      </c>
      <c r="U664" s="40">
        <f t="shared" ca="1" si="201"/>
        <v>78.423215870000007</v>
      </c>
      <c r="V664" s="46" t="str">
        <f t="shared" si="206"/>
        <v>J=</v>
      </c>
      <c r="W664" s="47">
        <f t="shared" si="207"/>
        <v>44124</v>
      </c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</row>
    <row r="665" spans="1:182" x14ac:dyDescent="0.15">
      <c r="A665" s="38">
        <f t="shared" si="202"/>
        <v>44109</v>
      </c>
      <c r="B665" s="39">
        <f t="shared" ca="1" si="208"/>
        <v>9490.1932158700001</v>
      </c>
      <c r="C665" s="40">
        <f t="shared" si="203"/>
        <v>9411.77</v>
      </c>
      <c r="D665" s="41">
        <f ca="1">IF(A665&lt;$B$1,VLOOKUP(A665,[1]DI!$A$4:$B$15000,2,FALSE),0)</f>
        <v>1.9000000000000006E-2</v>
      </c>
      <c r="E665" s="40">
        <f t="shared" ca="1" si="209"/>
        <v>7.4690000000000005E-5</v>
      </c>
      <c r="F665" s="42">
        <f t="shared" si="204"/>
        <v>1</v>
      </c>
      <c r="G665" s="43">
        <f t="shared" ca="1" si="210"/>
        <v>1.0000746899999999</v>
      </c>
      <c r="H665" s="40">
        <f ca="1">TRUNC(PRODUCT(G$10:G664),15)</f>
        <v>1.10450095196075</v>
      </c>
      <c r="I665" s="40">
        <f t="shared" ca="1" si="211"/>
        <v>1.09991622349767</v>
      </c>
      <c r="J665" s="40">
        <f t="shared" ca="1" si="212"/>
        <v>1.00416825</v>
      </c>
      <c r="K665" s="42">
        <f t="shared" si="197"/>
        <v>1.95E-2</v>
      </c>
      <c r="L665" s="63">
        <f t="shared" si="194"/>
        <v>44032</v>
      </c>
      <c r="M665" s="64">
        <f t="shared" si="195"/>
        <v>54</v>
      </c>
      <c r="N665" s="44">
        <f t="shared" si="196"/>
        <v>54</v>
      </c>
      <c r="O665" s="40">
        <f t="shared" si="198"/>
        <v>1.0041469270000001</v>
      </c>
      <c r="P665" s="65">
        <f t="shared" ca="1" si="199"/>
        <v>1.008332462</v>
      </c>
      <c r="Q665" s="40">
        <f t="shared" ca="1" si="200"/>
        <v>78.423215870000007</v>
      </c>
      <c r="R665" s="44">
        <f>IF(VLOOKUP(A665,$Z$12:$AI$125,8)=VLOOKUP(A664,$Z$12:$AI$125,8),0,VLOOKUP(A665,Z$12:$AI$125,8))</f>
        <v>0</v>
      </c>
      <c r="S665" s="45">
        <f>IF(R665&gt;0,VLOOKUP(R665,Y$12:$AH$125,7),0)</f>
        <v>0</v>
      </c>
      <c r="T665" s="40">
        <f t="shared" si="205"/>
        <v>0</v>
      </c>
      <c r="U665" s="40">
        <f t="shared" ca="1" si="201"/>
        <v>78.423215870000007</v>
      </c>
      <c r="V665" s="46" t="str">
        <f t="shared" si="206"/>
        <v>J=</v>
      </c>
      <c r="W665" s="47">
        <f t="shared" si="207"/>
        <v>44124</v>
      </c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</row>
    <row r="666" spans="1:182" x14ac:dyDescent="0.15">
      <c r="A666" s="38">
        <f t="shared" si="202"/>
        <v>44110</v>
      </c>
      <c r="B666" s="39">
        <f t="shared" ca="1" si="208"/>
        <v>9491.6294049200005</v>
      </c>
      <c r="C666" s="40">
        <f t="shared" si="203"/>
        <v>9411.77</v>
      </c>
      <c r="D666" s="41">
        <f ca="1">IF(A666&lt;$B$1,VLOOKUP(A666,[1]DI!$A$4:$B$15000,2,FALSE),0)</f>
        <v>1.9000000000000006E-2</v>
      </c>
      <c r="E666" s="40">
        <f t="shared" ca="1" si="209"/>
        <v>7.4690000000000005E-5</v>
      </c>
      <c r="F666" s="42">
        <f t="shared" si="204"/>
        <v>1</v>
      </c>
      <c r="G666" s="43">
        <f t="shared" ca="1" si="210"/>
        <v>1.0000746899999999</v>
      </c>
      <c r="H666" s="40">
        <f ca="1">TRUNC(PRODUCT(G$10:G665),15)</f>
        <v>1.1045834471368501</v>
      </c>
      <c r="I666" s="40">
        <f t="shared" ca="1" si="211"/>
        <v>1.09991622349767</v>
      </c>
      <c r="J666" s="40">
        <f t="shared" ca="1" si="212"/>
        <v>1.00424325</v>
      </c>
      <c r="K666" s="42">
        <f t="shared" si="197"/>
        <v>1.95E-2</v>
      </c>
      <c r="L666" s="63">
        <f t="shared" si="194"/>
        <v>44032</v>
      </c>
      <c r="M666" s="64">
        <f t="shared" si="195"/>
        <v>55</v>
      </c>
      <c r="N666" s="44">
        <f t="shared" si="196"/>
        <v>55</v>
      </c>
      <c r="O666" s="40">
        <f t="shared" si="198"/>
        <v>1.004223884</v>
      </c>
      <c r="P666" s="65">
        <f t="shared" ca="1" si="199"/>
        <v>1.0084850569999999</v>
      </c>
      <c r="Q666" s="40">
        <f t="shared" ca="1" si="200"/>
        <v>79.859404920000003</v>
      </c>
      <c r="R666" s="44">
        <f>IF(VLOOKUP(A666,$Z$12:$AI$125,8)=VLOOKUP(A665,$Z$12:$AI$125,8),0,VLOOKUP(A666,Z$12:$AI$125,8))</f>
        <v>0</v>
      </c>
      <c r="S666" s="45">
        <f>IF(R666&gt;0,VLOOKUP(R666,Y$12:$AH$125,7),0)</f>
        <v>0</v>
      </c>
      <c r="T666" s="40">
        <f t="shared" si="205"/>
        <v>0</v>
      </c>
      <c r="U666" s="40">
        <f t="shared" ca="1" si="201"/>
        <v>79.859404920000003</v>
      </c>
      <c r="V666" s="46" t="str">
        <f t="shared" si="206"/>
        <v>J=</v>
      </c>
      <c r="W666" s="47">
        <f t="shared" si="207"/>
        <v>44124</v>
      </c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</row>
    <row r="667" spans="1:182" x14ac:dyDescent="0.15">
      <c r="A667" s="38">
        <f t="shared" si="202"/>
        <v>44111</v>
      </c>
      <c r="B667" s="39">
        <f t="shared" ca="1" si="208"/>
        <v>9493.0658480800012</v>
      </c>
      <c r="C667" s="40">
        <f t="shared" si="203"/>
        <v>9411.77</v>
      </c>
      <c r="D667" s="41">
        <f ca="1">IF(A667&lt;$B$1,VLOOKUP(A667,[1]DI!$A$4:$B$15000,2,FALSE),0)</f>
        <v>1.9000000000000006E-2</v>
      </c>
      <c r="E667" s="40">
        <f t="shared" ca="1" si="209"/>
        <v>7.4690000000000005E-5</v>
      </c>
      <c r="F667" s="42">
        <f t="shared" si="204"/>
        <v>1</v>
      </c>
      <c r="G667" s="43">
        <f t="shared" ca="1" si="210"/>
        <v>1.0000746899999999</v>
      </c>
      <c r="H667" s="40">
        <f ca="1">TRUNC(PRODUCT(G$10:G666),15)</f>
        <v>1.10466594847452</v>
      </c>
      <c r="I667" s="40">
        <f t="shared" ca="1" si="211"/>
        <v>1.09991622349767</v>
      </c>
      <c r="J667" s="40">
        <f t="shared" ca="1" si="212"/>
        <v>1.00431826</v>
      </c>
      <c r="K667" s="42">
        <f t="shared" si="197"/>
        <v>1.95E-2</v>
      </c>
      <c r="L667" s="63">
        <f t="shared" si="194"/>
        <v>44032</v>
      </c>
      <c r="M667" s="64">
        <f t="shared" si="195"/>
        <v>56</v>
      </c>
      <c r="N667" s="44">
        <f t="shared" si="196"/>
        <v>56</v>
      </c>
      <c r="O667" s="40">
        <f t="shared" si="198"/>
        <v>1.0043008470000001</v>
      </c>
      <c r="P667" s="65">
        <f t="shared" ca="1" si="199"/>
        <v>1.008637679</v>
      </c>
      <c r="Q667" s="40">
        <f t="shared" ca="1" si="200"/>
        <v>81.295848079999999</v>
      </c>
      <c r="R667" s="44">
        <f>IF(VLOOKUP(A667,$Z$12:$AI$125,8)=VLOOKUP(A666,$Z$12:$AI$125,8),0,VLOOKUP(A667,Z$12:$AI$125,8))</f>
        <v>0</v>
      </c>
      <c r="S667" s="45">
        <f>IF(R667&gt;0,VLOOKUP(R667,Y$12:$AH$125,7),0)</f>
        <v>0</v>
      </c>
      <c r="T667" s="40">
        <f t="shared" si="205"/>
        <v>0</v>
      </c>
      <c r="U667" s="40">
        <f t="shared" ca="1" si="201"/>
        <v>81.295848079999999</v>
      </c>
      <c r="V667" s="46" t="str">
        <f t="shared" si="206"/>
        <v>J=</v>
      </c>
      <c r="W667" s="47">
        <f t="shared" si="207"/>
        <v>44124</v>
      </c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</row>
    <row r="668" spans="1:182" x14ac:dyDescent="0.15">
      <c r="A668" s="38">
        <f t="shared" si="202"/>
        <v>44112</v>
      </c>
      <c r="B668" s="39">
        <f t="shared" ca="1" si="208"/>
        <v>9494.502460650001</v>
      </c>
      <c r="C668" s="40">
        <f t="shared" si="203"/>
        <v>9411.77</v>
      </c>
      <c r="D668" s="41">
        <f ca="1">IF(A668&lt;$B$1,VLOOKUP(A668,[1]DI!$A$4:$B$15000,2,FALSE),0)</f>
        <v>1.9000000000000006E-2</v>
      </c>
      <c r="E668" s="40">
        <f t="shared" ca="1" si="209"/>
        <v>7.4690000000000005E-5</v>
      </c>
      <c r="F668" s="42">
        <f t="shared" si="204"/>
        <v>1</v>
      </c>
      <c r="G668" s="43">
        <f t="shared" ca="1" si="210"/>
        <v>1.0000746899999999</v>
      </c>
      <c r="H668" s="40">
        <f ca="1">TRUNC(PRODUCT(G$10:G667),15)</f>
        <v>1.10474845597421</v>
      </c>
      <c r="I668" s="40">
        <f t="shared" ca="1" si="211"/>
        <v>1.09991622349767</v>
      </c>
      <c r="J668" s="40">
        <f t="shared" ca="1" si="212"/>
        <v>1.00439327</v>
      </c>
      <c r="K668" s="42">
        <f t="shared" si="197"/>
        <v>1.95E-2</v>
      </c>
      <c r="L668" s="63">
        <f t="shared" si="194"/>
        <v>44032</v>
      </c>
      <c r="M668" s="64">
        <f t="shared" si="195"/>
        <v>57</v>
      </c>
      <c r="N668" s="44">
        <f t="shared" si="196"/>
        <v>57</v>
      </c>
      <c r="O668" s="40">
        <f t="shared" si="198"/>
        <v>1.0043778160000001</v>
      </c>
      <c r="P668" s="65">
        <f t="shared" ca="1" si="199"/>
        <v>1.008790319</v>
      </c>
      <c r="Q668" s="40">
        <f t="shared" ca="1" si="200"/>
        <v>82.732460649999993</v>
      </c>
      <c r="R668" s="44">
        <f>IF(VLOOKUP(A668,$Z$12:$AI$125,8)=VLOOKUP(A667,$Z$12:$AI$125,8),0,VLOOKUP(A668,Z$12:$AI$125,8))</f>
        <v>0</v>
      </c>
      <c r="S668" s="45">
        <f>IF(R668&gt;0,VLOOKUP(R668,Y$12:$AH$125,7),0)</f>
        <v>0</v>
      </c>
      <c r="T668" s="40">
        <f t="shared" si="205"/>
        <v>0</v>
      </c>
      <c r="U668" s="40">
        <f t="shared" ca="1" si="201"/>
        <v>82.732460649999993</v>
      </c>
      <c r="V668" s="46" t="str">
        <f t="shared" si="206"/>
        <v>J=</v>
      </c>
      <c r="W668" s="47">
        <f t="shared" si="207"/>
        <v>44124</v>
      </c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</row>
    <row r="669" spans="1:182" x14ac:dyDescent="0.15">
      <c r="A669" s="38">
        <f t="shared" si="202"/>
        <v>44113</v>
      </c>
      <c r="B669" s="39">
        <f t="shared" ca="1" si="208"/>
        <v>9495.9393179300005</v>
      </c>
      <c r="C669" s="40">
        <f t="shared" si="203"/>
        <v>9411.77</v>
      </c>
      <c r="D669" s="41">
        <f ca="1">IF(A669&lt;$B$1,VLOOKUP(A669,[1]DI!$A$4:$B$15000,2,FALSE),0)</f>
        <v>1.9000000000000006E-2</v>
      </c>
      <c r="E669" s="40">
        <f t="shared" ca="1" si="209"/>
        <v>7.4690000000000005E-5</v>
      </c>
      <c r="F669" s="42">
        <f t="shared" si="204"/>
        <v>1</v>
      </c>
      <c r="G669" s="43">
        <f t="shared" ca="1" si="210"/>
        <v>1.0000746899999999</v>
      </c>
      <c r="H669" s="40">
        <f ca="1">TRUNC(PRODUCT(G$10:G668),15)</f>
        <v>1.10483096963639</v>
      </c>
      <c r="I669" s="40">
        <f t="shared" ca="1" si="211"/>
        <v>1.09991622349767</v>
      </c>
      <c r="J669" s="40">
        <f t="shared" ca="1" si="212"/>
        <v>1.0044682899999999</v>
      </c>
      <c r="K669" s="42">
        <f t="shared" si="197"/>
        <v>1.95E-2</v>
      </c>
      <c r="L669" s="63">
        <f t="shared" si="194"/>
        <v>44032</v>
      </c>
      <c r="M669" s="64">
        <f t="shared" si="195"/>
        <v>58</v>
      </c>
      <c r="N669" s="44">
        <f t="shared" si="196"/>
        <v>58</v>
      </c>
      <c r="O669" s="40">
        <f t="shared" si="198"/>
        <v>1.00445479</v>
      </c>
      <c r="P669" s="65">
        <f t="shared" ca="1" si="199"/>
        <v>1.008942985</v>
      </c>
      <c r="Q669" s="40">
        <f t="shared" ca="1" si="200"/>
        <v>84.169317930000005</v>
      </c>
      <c r="R669" s="44">
        <f>IF(VLOOKUP(A669,$Z$12:$AI$125,8)=VLOOKUP(A668,$Z$12:$AI$125,8),0,VLOOKUP(A669,Z$12:$AI$125,8))</f>
        <v>0</v>
      </c>
      <c r="S669" s="45">
        <f>IF(R669&gt;0,VLOOKUP(R669,Y$12:$AH$125,7),0)</f>
        <v>0</v>
      </c>
      <c r="T669" s="40">
        <f t="shared" si="205"/>
        <v>0</v>
      </c>
      <c r="U669" s="40">
        <f t="shared" ca="1" si="201"/>
        <v>84.169317930000005</v>
      </c>
      <c r="V669" s="46" t="str">
        <f t="shared" si="206"/>
        <v>J=</v>
      </c>
      <c r="W669" s="47">
        <f t="shared" si="207"/>
        <v>44124</v>
      </c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</row>
    <row r="670" spans="1:182" x14ac:dyDescent="0.15">
      <c r="A670" s="38">
        <f t="shared" si="202"/>
        <v>44114</v>
      </c>
      <c r="B670" s="39">
        <f t="shared" ca="1" si="208"/>
        <v>9497.3764481500002</v>
      </c>
      <c r="C670" s="40">
        <f t="shared" si="203"/>
        <v>9411.77</v>
      </c>
      <c r="D670" s="41">
        <f ca="1">IF(A670&lt;$B$1,VLOOKUP(A670,[1]DI!$A$4:$B$15000,2,FALSE),0)</f>
        <v>0</v>
      </c>
      <c r="E670" s="40">
        <f t="shared" ca="1" si="209"/>
        <v>0</v>
      </c>
      <c r="F670" s="42">
        <f t="shared" si="204"/>
        <v>1</v>
      </c>
      <c r="G670" s="43">
        <f t="shared" ca="1" si="210"/>
        <v>1</v>
      </c>
      <c r="H670" s="40">
        <f ca="1">TRUNC(PRODUCT(G$10:G669),15)</f>
        <v>1.10491348946151</v>
      </c>
      <c r="I670" s="40">
        <f t="shared" ca="1" si="211"/>
        <v>1.09991622349767</v>
      </c>
      <c r="J670" s="40">
        <f t="shared" ca="1" si="212"/>
        <v>1.00454332</v>
      </c>
      <c r="K670" s="42">
        <f t="shared" si="197"/>
        <v>1.95E-2</v>
      </c>
      <c r="L670" s="63">
        <f t="shared" si="194"/>
        <v>44032</v>
      </c>
      <c r="M670" s="64">
        <f t="shared" si="195"/>
        <v>58</v>
      </c>
      <c r="N670" s="44">
        <f t="shared" si="196"/>
        <v>59</v>
      </c>
      <c r="O670" s="40">
        <f t="shared" si="198"/>
        <v>1.0045317709999999</v>
      </c>
      <c r="P670" s="65">
        <f t="shared" ca="1" si="199"/>
        <v>1.0090956799999999</v>
      </c>
      <c r="Q670" s="40">
        <f t="shared" ca="1" si="200"/>
        <v>85.606448150000006</v>
      </c>
      <c r="R670" s="44">
        <f>IF(VLOOKUP(A670,$Z$12:$AI$125,8)=VLOOKUP(A669,$Z$12:$AI$125,8),0,VLOOKUP(A670,Z$12:$AI$125,8))</f>
        <v>0</v>
      </c>
      <c r="S670" s="45">
        <f>IF(R670&gt;0,VLOOKUP(R670,Y$12:$AH$125,7),0)</f>
        <v>0</v>
      </c>
      <c r="T670" s="40">
        <f t="shared" si="205"/>
        <v>0</v>
      </c>
      <c r="U670" s="40">
        <f t="shared" ca="1" si="201"/>
        <v>85.606448150000006</v>
      </c>
      <c r="V670" s="46" t="str">
        <f t="shared" si="206"/>
        <v>J=</v>
      </c>
      <c r="W670" s="47">
        <f t="shared" si="207"/>
        <v>44124</v>
      </c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</row>
    <row r="671" spans="1:182" x14ac:dyDescent="0.15">
      <c r="A671" s="38">
        <f t="shared" si="202"/>
        <v>44115</v>
      </c>
      <c r="B671" s="39">
        <f t="shared" ca="1" si="208"/>
        <v>9497.3764481500002</v>
      </c>
      <c r="C671" s="40">
        <f t="shared" si="203"/>
        <v>9411.77</v>
      </c>
      <c r="D671" s="41">
        <f ca="1">IF(A671&lt;$B$1,VLOOKUP(A671,[1]DI!$A$4:$B$15000,2,FALSE),0)</f>
        <v>0</v>
      </c>
      <c r="E671" s="40">
        <f t="shared" ca="1" si="209"/>
        <v>0</v>
      </c>
      <c r="F671" s="42">
        <f t="shared" si="204"/>
        <v>1</v>
      </c>
      <c r="G671" s="43">
        <f t="shared" ca="1" si="210"/>
        <v>1</v>
      </c>
      <c r="H671" s="40">
        <f ca="1">TRUNC(PRODUCT(G$10:G670),15)</f>
        <v>1.10491348946151</v>
      </c>
      <c r="I671" s="40">
        <f t="shared" ca="1" si="211"/>
        <v>1.09991622349767</v>
      </c>
      <c r="J671" s="40">
        <f t="shared" ca="1" si="212"/>
        <v>1.00454332</v>
      </c>
      <c r="K671" s="42">
        <f t="shared" si="197"/>
        <v>1.95E-2</v>
      </c>
      <c r="L671" s="63">
        <f t="shared" si="194"/>
        <v>44032</v>
      </c>
      <c r="M671" s="64">
        <f t="shared" si="195"/>
        <v>58</v>
      </c>
      <c r="N671" s="44">
        <f t="shared" si="196"/>
        <v>59</v>
      </c>
      <c r="O671" s="40">
        <f t="shared" si="198"/>
        <v>1.0045317709999999</v>
      </c>
      <c r="P671" s="65">
        <f t="shared" ca="1" si="199"/>
        <v>1.0090956799999999</v>
      </c>
      <c r="Q671" s="40">
        <f t="shared" ca="1" si="200"/>
        <v>85.606448150000006</v>
      </c>
      <c r="R671" s="44">
        <f>IF(VLOOKUP(A671,$Z$12:$AI$125,8)=VLOOKUP(A670,$Z$12:$AI$125,8),0,VLOOKUP(A671,Z$12:$AI$125,8))</f>
        <v>0</v>
      </c>
      <c r="S671" s="45">
        <f>IF(R671&gt;0,VLOOKUP(R671,Y$12:$AH$125,7),0)</f>
        <v>0</v>
      </c>
      <c r="T671" s="40">
        <f t="shared" si="205"/>
        <v>0</v>
      </c>
      <c r="U671" s="40">
        <f t="shared" ca="1" si="201"/>
        <v>85.606448150000006</v>
      </c>
      <c r="V671" s="46" t="str">
        <f t="shared" si="206"/>
        <v>J=</v>
      </c>
      <c r="W671" s="47">
        <f t="shared" si="207"/>
        <v>44124</v>
      </c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</row>
    <row r="672" spans="1:182" x14ac:dyDescent="0.15">
      <c r="A672" s="38">
        <f t="shared" si="202"/>
        <v>44116</v>
      </c>
      <c r="B672" s="39">
        <f t="shared" ca="1" si="208"/>
        <v>9497.3764481500002</v>
      </c>
      <c r="C672" s="40">
        <f t="shared" si="203"/>
        <v>9411.77</v>
      </c>
      <c r="D672" s="41">
        <f ca="1">IF(A672&lt;$B$1,VLOOKUP(A672,[1]DI!$A$4:$B$15000,2,FALSE),0)</f>
        <v>0</v>
      </c>
      <c r="E672" s="40">
        <f t="shared" ca="1" si="209"/>
        <v>0</v>
      </c>
      <c r="F672" s="42">
        <f t="shared" si="204"/>
        <v>1</v>
      </c>
      <c r="G672" s="43">
        <f t="shared" ca="1" si="210"/>
        <v>1</v>
      </c>
      <c r="H672" s="40">
        <f ca="1">TRUNC(PRODUCT(G$10:G671),15)</f>
        <v>1.10491348946151</v>
      </c>
      <c r="I672" s="40">
        <f t="shared" ca="1" si="211"/>
        <v>1.09991622349767</v>
      </c>
      <c r="J672" s="40">
        <f t="shared" ca="1" si="212"/>
        <v>1.00454332</v>
      </c>
      <c r="K672" s="42">
        <f t="shared" si="197"/>
        <v>1.95E-2</v>
      </c>
      <c r="L672" s="63">
        <f t="shared" si="194"/>
        <v>44032</v>
      </c>
      <c r="M672" s="64">
        <f t="shared" si="195"/>
        <v>58</v>
      </c>
      <c r="N672" s="44">
        <f t="shared" si="196"/>
        <v>59</v>
      </c>
      <c r="O672" s="40">
        <f t="shared" si="198"/>
        <v>1.0045317709999999</v>
      </c>
      <c r="P672" s="65">
        <f t="shared" ca="1" si="199"/>
        <v>1.0090956799999999</v>
      </c>
      <c r="Q672" s="40">
        <f t="shared" ca="1" si="200"/>
        <v>85.606448150000006</v>
      </c>
      <c r="R672" s="44">
        <f>IF(VLOOKUP(A672,$Z$12:$AI$125,8)=VLOOKUP(A671,$Z$12:$AI$125,8),0,VLOOKUP(A672,Z$12:$AI$125,8))</f>
        <v>0</v>
      </c>
      <c r="S672" s="45">
        <f>IF(R672&gt;0,VLOOKUP(R672,Y$12:$AH$125,7),0)</f>
        <v>0</v>
      </c>
      <c r="T672" s="40">
        <f t="shared" si="205"/>
        <v>0</v>
      </c>
      <c r="U672" s="40">
        <f t="shared" ca="1" si="201"/>
        <v>85.606448150000006</v>
      </c>
      <c r="V672" s="46" t="str">
        <f t="shared" si="206"/>
        <v>J=</v>
      </c>
      <c r="W672" s="47">
        <f t="shared" si="207"/>
        <v>44124</v>
      </c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</row>
    <row r="673" spans="1:182" x14ac:dyDescent="0.15">
      <c r="A673" s="38">
        <f t="shared" si="202"/>
        <v>44117</v>
      </c>
      <c r="B673" s="39">
        <f t="shared" ca="1" si="208"/>
        <v>9497.3764481500002</v>
      </c>
      <c r="C673" s="40">
        <f t="shared" si="203"/>
        <v>9411.77</v>
      </c>
      <c r="D673" s="41">
        <f ca="1">IF(A673&lt;$B$1,VLOOKUP(A673,[1]DI!$A$4:$B$15000,2,FALSE),0)</f>
        <v>1.9000000000000006E-2</v>
      </c>
      <c r="E673" s="40">
        <f t="shared" ca="1" si="209"/>
        <v>7.4690000000000005E-5</v>
      </c>
      <c r="F673" s="42">
        <f t="shared" si="204"/>
        <v>1</v>
      </c>
      <c r="G673" s="43">
        <f t="shared" ca="1" si="210"/>
        <v>1.0000746899999999</v>
      </c>
      <c r="H673" s="40">
        <f ca="1">TRUNC(PRODUCT(G$10:G672),15)</f>
        <v>1.10491348946151</v>
      </c>
      <c r="I673" s="40">
        <f t="shared" ca="1" si="211"/>
        <v>1.09991622349767</v>
      </c>
      <c r="J673" s="40">
        <f t="shared" ca="1" si="212"/>
        <v>1.00454332</v>
      </c>
      <c r="K673" s="42">
        <f t="shared" si="197"/>
        <v>1.95E-2</v>
      </c>
      <c r="L673" s="63">
        <f t="shared" si="194"/>
        <v>44032</v>
      </c>
      <c r="M673" s="64">
        <f t="shared" si="195"/>
        <v>59</v>
      </c>
      <c r="N673" s="44">
        <f t="shared" si="196"/>
        <v>59</v>
      </c>
      <c r="O673" s="40">
        <f t="shared" si="198"/>
        <v>1.0045317709999999</v>
      </c>
      <c r="P673" s="65">
        <f t="shared" ca="1" si="199"/>
        <v>1.0090956799999999</v>
      </c>
      <c r="Q673" s="40">
        <f t="shared" ca="1" si="200"/>
        <v>85.606448150000006</v>
      </c>
      <c r="R673" s="44">
        <f>IF(VLOOKUP(A673,$Z$12:$AI$125,8)=VLOOKUP(A672,$Z$12:$AI$125,8),0,VLOOKUP(A673,Z$12:$AI$125,8))</f>
        <v>0</v>
      </c>
      <c r="S673" s="45">
        <f>IF(R673&gt;0,VLOOKUP(R673,Y$12:$AH$125,7),0)</f>
        <v>0</v>
      </c>
      <c r="T673" s="40">
        <f t="shared" si="205"/>
        <v>0</v>
      </c>
      <c r="U673" s="40">
        <f t="shared" ca="1" si="201"/>
        <v>85.606448150000006</v>
      </c>
      <c r="V673" s="46" t="str">
        <f t="shared" si="206"/>
        <v>J=</v>
      </c>
      <c r="W673" s="47">
        <f t="shared" si="207"/>
        <v>44124</v>
      </c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</row>
    <row r="674" spans="1:182" x14ac:dyDescent="0.15">
      <c r="A674" s="38">
        <f t="shared" si="202"/>
        <v>44118</v>
      </c>
      <c r="B674" s="39">
        <f t="shared" ca="1" si="208"/>
        <v>9498.8136442499999</v>
      </c>
      <c r="C674" s="40">
        <f t="shared" si="203"/>
        <v>9411.77</v>
      </c>
      <c r="D674" s="41">
        <f ca="1">IF(A674&lt;$B$1,VLOOKUP(A674,[1]DI!$A$4:$B$15000,2,FALSE),0)</f>
        <v>1.9000000000000006E-2</v>
      </c>
      <c r="E674" s="40">
        <f t="shared" ca="1" si="209"/>
        <v>7.4690000000000005E-5</v>
      </c>
      <c r="F674" s="42">
        <f t="shared" si="204"/>
        <v>1</v>
      </c>
      <c r="G674" s="43">
        <f t="shared" ca="1" si="210"/>
        <v>1.0000746899999999</v>
      </c>
      <c r="H674" s="40">
        <f ca="1">TRUNC(PRODUCT(G$10:G673),15)</f>
        <v>1.10499601545004</v>
      </c>
      <c r="I674" s="40">
        <f t="shared" ca="1" si="211"/>
        <v>1.09991622349767</v>
      </c>
      <c r="J674" s="40">
        <f t="shared" ca="1" si="212"/>
        <v>1.0046183399999999</v>
      </c>
      <c r="K674" s="42">
        <f t="shared" si="197"/>
        <v>1.95E-2</v>
      </c>
      <c r="L674" s="63">
        <f t="shared" si="194"/>
        <v>44032</v>
      </c>
      <c r="M674" s="64">
        <f t="shared" si="195"/>
        <v>60</v>
      </c>
      <c r="N674" s="44">
        <f t="shared" si="196"/>
        <v>60</v>
      </c>
      <c r="O674" s="40">
        <f t="shared" si="198"/>
        <v>1.004608757</v>
      </c>
      <c r="P674" s="65">
        <f t="shared" ca="1" si="199"/>
        <v>1.009248382</v>
      </c>
      <c r="Q674" s="40">
        <f t="shared" ca="1" si="200"/>
        <v>87.04364425</v>
      </c>
      <c r="R674" s="44">
        <f>IF(VLOOKUP(A674,$Z$12:$AI$125,8)=VLOOKUP(A673,$Z$12:$AI$125,8),0,VLOOKUP(A674,Z$12:$AI$125,8))</f>
        <v>0</v>
      </c>
      <c r="S674" s="45">
        <f>IF(R674&gt;0,VLOOKUP(R674,Y$12:$AH$125,7),0)</f>
        <v>0</v>
      </c>
      <c r="T674" s="40">
        <f t="shared" si="205"/>
        <v>0</v>
      </c>
      <c r="U674" s="40">
        <f t="shared" ca="1" si="201"/>
        <v>87.04364425</v>
      </c>
      <c r="V674" s="46" t="str">
        <f t="shared" si="206"/>
        <v>J=</v>
      </c>
      <c r="W674" s="47">
        <f t="shared" si="207"/>
        <v>44124</v>
      </c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</row>
    <row r="675" spans="1:182" x14ac:dyDescent="0.15">
      <c r="A675" s="38">
        <f t="shared" si="202"/>
        <v>44119</v>
      </c>
      <c r="B675" s="39">
        <f t="shared" ca="1" si="208"/>
        <v>9500.2511885900003</v>
      </c>
      <c r="C675" s="40">
        <f t="shared" si="203"/>
        <v>9411.77</v>
      </c>
      <c r="D675" s="41">
        <f ca="1">IF(A675&lt;$B$1,VLOOKUP(A675,[1]DI!$A$4:$B$15000,2,FALSE),0)</f>
        <v>1.9000000000000006E-2</v>
      </c>
      <c r="E675" s="40">
        <f t="shared" ca="1" si="209"/>
        <v>7.4690000000000005E-5</v>
      </c>
      <c r="F675" s="42">
        <f t="shared" si="204"/>
        <v>1</v>
      </c>
      <c r="G675" s="43">
        <f t="shared" ca="1" si="210"/>
        <v>1.0000746899999999</v>
      </c>
      <c r="H675" s="40">
        <f ca="1">TRUNC(PRODUCT(G$10:G674),15)</f>
        <v>1.1050785476024301</v>
      </c>
      <c r="I675" s="40">
        <f t="shared" ca="1" si="211"/>
        <v>1.09991622349767</v>
      </c>
      <c r="J675" s="40">
        <f t="shared" ca="1" si="212"/>
        <v>1.00469338</v>
      </c>
      <c r="K675" s="42">
        <f t="shared" si="197"/>
        <v>1.95E-2</v>
      </c>
      <c r="L675" s="63">
        <f t="shared" si="194"/>
        <v>44032</v>
      </c>
      <c r="M675" s="64">
        <f t="shared" si="195"/>
        <v>61</v>
      </c>
      <c r="N675" s="44">
        <f t="shared" si="196"/>
        <v>61</v>
      </c>
      <c r="O675" s="40">
        <f t="shared" si="198"/>
        <v>1.0046857490000001</v>
      </c>
      <c r="P675" s="65">
        <f t="shared" ca="1" si="199"/>
        <v>1.009401121</v>
      </c>
      <c r="Q675" s="40">
        <f t="shared" ca="1" si="200"/>
        <v>88.481188590000002</v>
      </c>
      <c r="R675" s="44">
        <f>IF(VLOOKUP(A675,$Z$12:$AI$125,8)=VLOOKUP(A674,$Z$12:$AI$125,8),0,VLOOKUP(A675,Z$12:$AI$125,8))</f>
        <v>0</v>
      </c>
      <c r="S675" s="45">
        <f>IF(R675&gt;0,VLOOKUP(R675,Y$12:$AH$125,7),0)</f>
        <v>0</v>
      </c>
      <c r="T675" s="40">
        <f t="shared" si="205"/>
        <v>0</v>
      </c>
      <c r="U675" s="40">
        <f t="shared" ca="1" si="201"/>
        <v>88.481188590000002</v>
      </c>
      <c r="V675" s="46" t="str">
        <f t="shared" si="206"/>
        <v>J=</v>
      </c>
      <c r="W675" s="47">
        <f t="shared" si="207"/>
        <v>44124</v>
      </c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</row>
    <row r="676" spans="1:182" x14ac:dyDescent="0.15">
      <c r="A676" s="38">
        <f t="shared" si="202"/>
        <v>44120</v>
      </c>
      <c r="B676" s="39">
        <f t="shared" ca="1" si="208"/>
        <v>9501.6889117499995</v>
      </c>
      <c r="C676" s="40">
        <f t="shared" si="203"/>
        <v>9411.77</v>
      </c>
      <c r="D676" s="41">
        <f ca="1">IF(A676&lt;$B$1,VLOOKUP(A676,[1]DI!$A$4:$B$15000,2,FALSE),0)</f>
        <v>1.9000000000000006E-2</v>
      </c>
      <c r="E676" s="40">
        <f t="shared" ca="1" si="209"/>
        <v>7.4690000000000005E-5</v>
      </c>
      <c r="F676" s="42">
        <f t="shared" si="204"/>
        <v>1</v>
      </c>
      <c r="G676" s="43">
        <f t="shared" ca="1" si="210"/>
        <v>1.0000746899999999</v>
      </c>
      <c r="H676" s="40">
        <f ca="1">TRUNC(PRODUCT(G$10:G675),15)</f>
        <v>1.1051610859191501</v>
      </c>
      <c r="I676" s="40">
        <f t="shared" ca="1" si="211"/>
        <v>1.09991622349767</v>
      </c>
      <c r="J676" s="40">
        <f t="shared" ca="1" si="212"/>
        <v>1.00476842</v>
      </c>
      <c r="K676" s="42">
        <f t="shared" si="197"/>
        <v>1.95E-2</v>
      </c>
      <c r="L676" s="63">
        <f t="shared" si="194"/>
        <v>44032</v>
      </c>
      <c r="M676" s="64">
        <f t="shared" si="195"/>
        <v>62</v>
      </c>
      <c r="N676" s="44">
        <f t="shared" si="196"/>
        <v>62</v>
      </c>
      <c r="O676" s="40">
        <f t="shared" si="198"/>
        <v>1.0047627480000001</v>
      </c>
      <c r="P676" s="65">
        <f t="shared" ca="1" si="199"/>
        <v>1.009553879</v>
      </c>
      <c r="Q676" s="40">
        <f t="shared" ca="1" si="200"/>
        <v>89.918911750000007</v>
      </c>
      <c r="R676" s="44">
        <f>IF(VLOOKUP(A676,$Z$12:$AI$125,8)=VLOOKUP(A675,$Z$12:$AI$125,8),0,VLOOKUP(A676,Z$12:$AI$125,8))</f>
        <v>0</v>
      </c>
      <c r="S676" s="45">
        <f>IF(R676&gt;0,VLOOKUP(R676,Y$12:$AH$125,7),0)</f>
        <v>0</v>
      </c>
      <c r="T676" s="40">
        <f t="shared" si="205"/>
        <v>0</v>
      </c>
      <c r="U676" s="40">
        <f t="shared" ca="1" si="201"/>
        <v>89.918911750000007</v>
      </c>
      <c r="V676" s="46" t="str">
        <f t="shared" si="206"/>
        <v>J=</v>
      </c>
      <c r="W676" s="47">
        <f t="shared" si="207"/>
        <v>44124</v>
      </c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</row>
    <row r="677" spans="1:182" x14ac:dyDescent="0.15">
      <c r="A677" s="38">
        <f t="shared" si="202"/>
        <v>44121</v>
      </c>
      <c r="B677" s="39">
        <f t="shared" ca="1" si="208"/>
        <v>9503.1268796200002</v>
      </c>
      <c r="C677" s="40">
        <f t="shared" si="203"/>
        <v>9411.77</v>
      </c>
      <c r="D677" s="41">
        <f ca="1">IF(A677&lt;$B$1,VLOOKUP(A677,[1]DI!$A$4:$B$15000,2,FALSE),0)</f>
        <v>0</v>
      </c>
      <c r="E677" s="40">
        <f t="shared" ca="1" si="209"/>
        <v>0</v>
      </c>
      <c r="F677" s="42">
        <f t="shared" si="204"/>
        <v>1</v>
      </c>
      <c r="G677" s="43">
        <f t="shared" ca="1" si="210"/>
        <v>1</v>
      </c>
      <c r="H677" s="40">
        <f ca="1">TRUNC(PRODUCT(G$10:G676),15)</f>
        <v>1.1052436304006601</v>
      </c>
      <c r="I677" s="40">
        <f t="shared" ca="1" si="211"/>
        <v>1.09991622349767</v>
      </c>
      <c r="J677" s="40">
        <f t="shared" ca="1" si="212"/>
        <v>1.00484347</v>
      </c>
      <c r="K677" s="42">
        <f t="shared" si="197"/>
        <v>1.95E-2</v>
      </c>
      <c r="L677" s="63">
        <f t="shared" si="194"/>
        <v>44032</v>
      </c>
      <c r="M677" s="64">
        <f t="shared" si="195"/>
        <v>62</v>
      </c>
      <c r="N677" s="44">
        <f t="shared" si="196"/>
        <v>63</v>
      </c>
      <c r="O677" s="40">
        <f t="shared" si="198"/>
        <v>1.0048397520000001</v>
      </c>
      <c r="P677" s="65">
        <f t="shared" ca="1" si="199"/>
        <v>1.009706663</v>
      </c>
      <c r="Q677" s="40">
        <f t="shared" ca="1" si="200"/>
        <v>91.356879620000001</v>
      </c>
      <c r="R677" s="44">
        <f>IF(VLOOKUP(A677,$Z$12:$AI$125,8)=VLOOKUP(A676,$Z$12:$AI$125,8),0,VLOOKUP(A677,Z$12:$AI$125,8))</f>
        <v>0</v>
      </c>
      <c r="S677" s="45">
        <f>IF(R677&gt;0,VLOOKUP(R677,Y$12:$AH$125,7),0)</f>
        <v>0</v>
      </c>
      <c r="T677" s="40">
        <f t="shared" si="205"/>
        <v>0</v>
      </c>
      <c r="U677" s="40">
        <f t="shared" ca="1" si="201"/>
        <v>91.356879620000001</v>
      </c>
      <c r="V677" s="46" t="str">
        <f t="shared" si="206"/>
        <v>J=</v>
      </c>
      <c r="W677" s="47">
        <f t="shared" si="207"/>
        <v>44124</v>
      </c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</row>
    <row r="678" spans="1:182" x14ac:dyDescent="0.15">
      <c r="A678" s="38">
        <f t="shared" si="202"/>
        <v>44122</v>
      </c>
      <c r="B678" s="39">
        <f t="shared" ca="1" si="208"/>
        <v>9503.1268796200002</v>
      </c>
      <c r="C678" s="40">
        <f t="shared" si="203"/>
        <v>9411.77</v>
      </c>
      <c r="D678" s="41">
        <f ca="1">IF(A678&lt;$B$1,VLOOKUP(A678,[1]DI!$A$4:$B$15000,2,FALSE),0)</f>
        <v>0</v>
      </c>
      <c r="E678" s="40">
        <f t="shared" ca="1" si="209"/>
        <v>0</v>
      </c>
      <c r="F678" s="42">
        <f t="shared" si="204"/>
        <v>1</v>
      </c>
      <c r="G678" s="43">
        <f t="shared" ca="1" si="210"/>
        <v>1</v>
      </c>
      <c r="H678" s="40">
        <f ca="1">TRUNC(PRODUCT(G$10:G677),15)</f>
        <v>1.1052436304006601</v>
      </c>
      <c r="I678" s="40">
        <f t="shared" ca="1" si="211"/>
        <v>1.09991622349767</v>
      </c>
      <c r="J678" s="40">
        <f t="shared" ca="1" si="212"/>
        <v>1.00484347</v>
      </c>
      <c r="K678" s="42">
        <f t="shared" si="197"/>
        <v>1.95E-2</v>
      </c>
      <c r="L678" s="63">
        <f t="shared" si="194"/>
        <v>44032</v>
      </c>
      <c r="M678" s="64">
        <f t="shared" si="195"/>
        <v>62</v>
      </c>
      <c r="N678" s="44">
        <f t="shared" si="196"/>
        <v>63</v>
      </c>
      <c r="O678" s="40">
        <f t="shared" si="198"/>
        <v>1.0048397520000001</v>
      </c>
      <c r="P678" s="65">
        <f t="shared" ca="1" si="199"/>
        <v>1.009706663</v>
      </c>
      <c r="Q678" s="40">
        <f t="shared" ca="1" si="200"/>
        <v>91.356879620000001</v>
      </c>
      <c r="R678" s="44">
        <f>IF(VLOOKUP(A678,$Z$12:$AI$125,8)=VLOOKUP(A677,$Z$12:$AI$125,8),0,VLOOKUP(A678,Z$12:$AI$125,8))</f>
        <v>0</v>
      </c>
      <c r="S678" s="45">
        <f>IF(R678&gt;0,VLOOKUP(R678,Y$12:$AH$125,7),0)</f>
        <v>0</v>
      </c>
      <c r="T678" s="40">
        <f t="shared" si="205"/>
        <v>0</v>
      </c>
      <c r="U678" s="40">
        <f t="shared" ca="1" si="201"/>
        <v>91.356879620000001</v>
      </c>
      <c r="V678" s="46" t="str">
        <f t="shared" si="206"/>
        <v>J=</v>
      </c>
      <c r="W678" s="47">
        <f t="shared" si="207"/>
        <v>44124</v>
      </c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</row>
    <row r="679" spans="1:182" x14ac:dyDescent="0.15">
      <c r="A679" s="38">
        <f t="shared" si="202"/>
        <v>44123</v>
      </c>
      <c r="B679" s="39">
        <f t="shared" ca="1" si="208"/>
        <v>9503.1268796200002</v>
      </c>
      <c r="C679" s="40">
        <f t="shared" si="203"/>
        <v>9411.77</v>
      </c>
      <c r="D679" s="41">
        <f ca="1">IF(A679&lt;$B$1,VLOOKUP(A679,[1]DI!$A$4:$B$15000,2,FALSE),0)</f>
        <v>1.9000000000000006E-2</v>
      </c>
      <c r="E679" s="40">
        <f t="shared" ca="1" si="209"/>
        <v>7.4690000000000005E-5</v>
      </c>
      <c r="F679" s="42">
        <f t="shared" si="204"/>
        <v>1</v>
      </c>
      <c r="G679" s="43">
        <f t="shared" ca="1" si="210"/>
        <v>1.0000746899999999</v>
      </c>
      <c r="H679" s="40">
        <f ca="1">TRUNC(PRODUCT(G$10:G678),15)</f>
        <v>1.1052436304006601</v>
      </c>
      <c r="I679" s="40">
        <f t="shared" ca="1" si="211"/>
        <v>1.09991622349767</v>
      </c>
      <c r="J679" s="40">
        <f t="shared" ca="1" si="212"/>
        <v>1.00484347</v>
      </c>
      <c r="K679" s="42">
        <f t="shared" si="197"/>
        <v>1.95E-2</v>
      </c>
      <c r="L679" s="63">
        <f t="shared" si="194"/>
        <v>44032</v>
      </c>
      <c r="M679" s="64">
        <f t="shared" si="195"/>
        <v>63</v>
      </c>
      <c r="N679" s="44">
        <f t="shared" si="196"/>
        <v>63</v>
      </c>
      <c r="O679" s="40">
        <f t="shared" si="198"/>
        <v>1.0048397520000001</v>
      </c>
      <c r="P679" s="65">
        <f t="shared" ca="1" si="199"/>
        <v>1.009706663</v>
      </c>
      <c r="Q679" s="40">
        <f t="shared" ca="1" si="200"/>
        <v>91.356879620000001</v>
      </c>
      <c r="R679" s="44">
        <f>IF(VLOOKUP(A679,$Z$12:$AI$125,8)=VLOOKUP(A678,$Z$12:$AI$125,8),0,VLOOKUP(A679,Z$12:$AI$125,8))</f>
        <v>0</v>
      </c>
      <c r="S679" s="45">
        <f>IF(R679&gt;0,VLOOKUP(R679,Y$12:$AH$125,7),0)</f>
        <v>0</v>
      </c>
      <c r="T679" s="40">
        <f t="shared" si="205"/>
        <v>0</v>
      </c>
      <c r="U679" s="40">
        <f t="shared" ca="1" si="201"/>
        <v>91.356879620000001</v>
      </c>
      <c r="V679" s="46" t="str">
        <f t="shared" si="206"/>
        <v>J=</v>
      </c>
      <c r="W679" s="47">
        <f t="shared" si="207"/>
        <v>44124</v>
      </c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</row>
    <row r="680" spans="1:182" x14ac:dyDescent="0.15">
      <c r="A680" s="38">
        <f t="shared" si="202"/>
        <v>44124</v>
      </c>
      <c r="B680" s="39">
        <f t="shared" ca="1" si="208"/>
        <v>9504.5650169</v>
      </c>
      <c r="C680" s="40">
        <f t="shared" si="203"/>
        <v>9411.77</v>
      </c>
      <c r="D680" s="41">
        <f ca="1">IF(A680&lt;$B$1,VLOOKUP(A680,[1]DI!$A$4:$B$15000,2,FALSE),0)</f>
        <v>1.9000000000000006E-2</v>
      </c>
      <c r="E680" s="40">
        <f t="shared" ca="1" si="209"/>
        <v>7.4690000000000005E-5</v>
      </c>
      <c r="F680" s="42">
        <f t="shared" si="204"/>
        <v>1</v>
      </c>
      <c r="G680" s="43">
        <f t="shared" ca="1" si="210"/>
        <v>1.0000746899999999</v>
      </c>
      <c r="H680" s="40">
        <f ca="1">TRUNC(PRODUCT(G$10:G679),15)</f>
        <v>1.10532618104741</v>
      </c>
      <c r="I680" s="40">
        <f t="shared" ca="1" si="211"/>
        <v>1.09991622349767</v>
      </c>
      <c r="J680" s="40">
        <f t="shared" ca="1" si="212"/>
        <v>1.0049185199999999</v>
      </c>
      <c r="K680" s="42">
        <f t="shared" si="197"/>
        <v>1.95E-2</v>
      </c>
      <c r="L680" s="63">
        <f t="shared" si="194"/>
        <v>44032</v>
      </c>
      <c r="M680" s="64">
        <f t="shared" si="195"/>
        <v>64</v>
      </c>
      <c r="N680" s="44">
        <f t="shared" si="196"/>
        <v>64</v>
      </c>
      <c r="O680" s="40">
        <f t="shared" si="198"/>
        <v>1.0049167619999999</v>
      </c>
      <c r="P680" s="65">
        <f t="shared" ca="1" si="199"/>
        <v>1.0098594649999999</v>
      </c>
      <c r="Q680" s="40">
        <f t="shared" ca="1" si="200"/>
        <v>92.795016899999993</v>
      </c>
      <c r="R680" s="44">
        <f>IF(VLOOKUP(A680,$Z$12:$AI$125,8)=VLOOKUP(A679,$Z$12:$AI$125,8),0,VLOOKUP(A680,Z$12:$AI$125,8))</f>
        <v>8</v>
      </c>
      <c r="S680" s="45">
        <f>IF(R680&gt;0,VLOOKUP(R680,Y$12:$AH$125,7),0)</f>
        <v>0</v>
      </c>
      <c r="T680" s="40">
        <f t="shared" si="205"/>
        <v>0</v>
      </c>
      <c r="U680" s="40">
        <f t="shared" ca="1" si="201"/>
        <v>92.795016899999993</v>
      </c>
      <c r="V680" s="46" t="str">
        <f t="shared" si="206"/>
        <v>J=</v>
      </c>
      <c r="W680" s="47">
        <f t="shared" si="207"/>
        <v>44124</v>
      </c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</row>
    <row r="681" spans="1:182" x14ac:dyDescent="0.15">
      <c r="A681" s="38">
        <f t="shared" si="202"/>
        <v>44125</v>
      </c>
      <c r="B681" s="39">
        <f t="shared" ca="1" si="208"/>
        <v>9413.1943302100008</v>
      </c>
      <c r="C681" s="40">
        <f t="shared" si="203"/>
        <v>9411.77</v>
      </c>
      <c r="D681" s="41">
        <f ca="1">IF(A681&lt;$B$1,VLOOKUP(A681,[1]DI!$A$4:$B$15000,2,FALSE),0)</f>
        <v>1.9000000000000006E-2</v>
      </c>
      <c r="E681" s="40">
        <f t="shared" ca="1" si="209"/>
        <v>7.4690000000000005E-5</v>
      </c>
      <c r="F681" s="42">
        <f t="shared" si="204"/>
        <v>1</v>
      </c>
      <c r="G681" s="43">
        <f t="shared" ca="1" si="210"/>
        <v>1.0000746899999999</v>
      </c>
      <c r="H681" s="40">
        <f ca="1">TRUNC(PRODUCT(G$10:G680),15)</f>
        <v>1.10540873785987</v>
      </c>
      <c r="I681" s="40">
        <f t="shared" ca="1" si="211"/>
        <v>1.10532618104741</v>
      </c>
      <c r="J681" s="40">
        <f t="shared" ca="1" si="212"/>
        <v>1.0000746899999999</v>
      </c>
      <c r="K681" s="42">
        <f t="shared" si="197"/>
        <v>1.95E-2</v>
      </c>
      <c r="L681" s="63">
        <f t="shared" si="194"/>
        <v>44124</v>
      </c>
      <c r="M681" s="64">
        <f t="shared" si="195"/>
        <v>1</v>
      </c>
      <c r="N681" s="44">
        <f t="shared" si="196"/>
        <v>1</v>
      </c>
      <c r="O681" s="40">
        <f t="shared" si="198"/>
        <v>1.000076639</v>
      </c>
      <c r="P681" s="65">
        <f t="shared" ca="1" si="199"/>
        <v>1.000151335</v>
      </c>
      <c r="Q681" s="40">
        <f t="shared" ca="1" si="200"/>
        <v>1.4243302099999999</v>
      </c>
      <c r="R681" s="44">
        <f>IF(VLOOKUP(A681,$Z$12:$AI$125,8)=VLOOKUP(A680,$Z$12:$AI$125,8),0,VLOOKUP(A681,Z$12:$AI$125,8))</f>
        <v>0</v>
      </c>
      <c r="S681" s="45">
        <f>IF(R681&gt;0,VLOOKUP(R681,Y$12:$AH$125,7),0)</f>
        <v>0</v>
      </c>
      <c r="T681" s="40">
        <f t="shared" si="205"/>
        <v>0</v>
      </c>
      <c r="U681" s="40">
        <f t="shared" ca="1" si="201"/>
        <v>1.4243302099999999</v>
      </c>
      <c r="V681" s="46" t="str">
        <f t="shared" si="206"/>
        <v>J=</v>
      </c>
      <c r="W681" s="47">
        <f t="shared" si="207"/>
        <v>44216</v>
      </c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</row>
    <row r="682" spans="1:182" x14ac:dyDescent="0.15">
      <c r="A682" s="38">
        <f t="shared" si="202"/>
        <v>44126</v>
      </c>
      <c r="B682" s="39">
        <f t="shared" ca="1" si="208"/>
        <v>9414.6189145400003</v>
      </c>
      <c r="C682" s="40">
        <f t="shared" si="203"/>
        <v>9411.77</v>
      </c>
      <c r="D682" s="41">
        <f ca="1">IF(A682&lt;$B$1,VLOOKUP(A682,[1]DI!$A$4:$B$15000,2,FALSE),0)</f>
        <v>1.9000000000000006E-2</v>
      </c>
      <c r="E682" s="40">
        <f t="shared" ca="1" si="209"/>
        <v>7.4690000000000005E-5</v>
      </c>
      <c r="F682" s="42">
        <f t="shared" si="204"/>
        <v>1</v>
      </c>
      <c r="G682" s="43">
        <f t="shared" ca="1" si="210"/>
        <v>1.0000746899999999</v>
      </c>
      <c r="H682" s="40">
        <f ca="1">TRUNC(PRODUCT(G$10:G681),15)</f>
        <v>1.1054913008384999</v>
      </c>
      <c r="I682" s="40">
        <f t="shared" ca="1" si="211"/>
        <v>1.10532618104741</v>
      </c>
      <c r="J682" s="40">
        <f t="shared" ca="1" si="212"/>
        <v>1.00014939</v>
      </c>
      <c r="K682" s="42">
        <f t="shared" si="197"/>
        <v>1.95E-2</v>
      </c>
      <c r="L682" s="63">
        <f t="shared" si="194"/>
        <v>44124</v>
      </c>
      <c r="M682" s="64">
        <f t="shared" si="195"/>
        <v>2</v>
      </c>
      <c r="N682" s="44">
        <f t="shared" si="196"/>
        <v>2</v>
      </c>
      <c r="O682" s="40">
        <f t="shared" si="198"/>
        <v>1.000153284</v>
      </c>
      <c r="P682" s="65">
        <f t="shared" ca="1" si="199"/>
        <v>1.000302697</v>
      </c>
      <c r="Q682" s="40">
        <f t="shared" ca="1" si="200"/>
        <v>2.84891454</v>
      </c>
      <c r="R682" s="44">
        <f>IF(VLOOKUP(A682,$Z$12:$AI$125,8)=VLOOKUP(A681,$Z$12:$AI$125,8),0,VLOOKUP(A682,Z$12:$AI$125,8))</f>
        <v>0</v>
      </c>
      <c r="S682" s="45">
        <f>IF(R682&gt;0,VLOOKUP(R682,Y$12:$AH$125,7),0)</f>
        <v>0</v>
      </c>
      <c r="T682" s="40">
        <f t="shared" si="205"/>
        <v>0</v>
      </c>
      <c r="U682" s="40">
        <f t="shared" ca="1" si="201"/>
        <v>2.84891454</v>
      </c>
      <c r="V682" s="46" t="str">
        <f t="shared" si="206"/>
        <v>J=</v>
      </c>
      <c r="W682" s="47">
        <f t="shared" si="207"/>
        <v>44216</v>
      </c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</row>
    <row r="683" spans="1:182" x14ac:dyDescent="0.15">
      <c r="A683" s="38">
        <f t="shared" si="202"/>
        <v>44127</v>
      </c>
      <c r="B683" s="39">
        <f t="shared" ca="1" si="208"/>
        <v>9416.0436682800009</v>
      </c>
      <c r="C683" s="40">
        <f t="shared" si="203"/>
        <v>9411.77</v>
      </c>
      <c r="D683" s="41">
        <f ca="1">IF(A683&lt;$B$1,VLOOKUP(A683,[1]DI!$A$4:$B$15000,2,FALSE),0)</f>
        <v>1.9000000000000006E-2</v>
      </c>
      <c r="E683" s="40">
        <f t="shared" ca="1" si="209"/>
        <v>7.4690000000000005E-5</v>
      </c>
      <c r="F683" s="42">
        <f t="shared" si="204"/>
        <v>1</v>
      </c>
      <c r="G683" s="43">
        <f t="shared" ca="1" si="210"/>
        <v>1.0000746899999999</v>
      </c>
      <c r="H683" s="40">
        <f ca="1">TRUNC(PRODUCT(G$10:G682),15)</f>
        <v>1.1055738699837601</v>
      </c>
      <c r="I683" s="40">
        <f t="shared" ca="1" si="211"/>
        <v>1.10532618104741</v>
      </c>
      <c r="J683" s="40">
        <f t="shared" ca="1" si="212"/>
        <v>1.0002240899999999</v>
      </c>
      <c r="K683" s="42">
        <f t="shared" si="197"/>
        <v>1.95E-2</v>
      </c>
      <c r="L683" s="63">
        <f t="shared" si="194"/>
        <v>44124</v>
      </c>
      <c r="M683" s="64">
        <f t="shared" si="195"/>
        <v>3</v>
      </c>
      <c r="N683" s="44">
        <f t="shared" si="196"/>
        <v>3</v>
      </c>
      <c r="O683" s="40">
        <f t="shared" si="198"/>
        <v>1.0002299349999999</v>
      </c>
      <c r="P683" s="65">
        <f t="shared" ca="1" si="199"/>
        <v>1.0004540770000001</v>
      </c>
      <c r="Q683" s="40">
        <f t="shared" ca="1" si="200"/>
        <v>4.2736682799999999</v>
      </c>
      <c r="R683" s="44">
        <f>IF(VLOOKUP(A683,$Z$12:$AI$125,8)=VLOOKUP(A682,$Z$12:$AI$125,8),0,VLOOKUP(A683,Z$12:$AI$125,8))</f>
        <v>0</v>
      </c>
      <c r="S683" s="45">
        <f>IF(R683&gt;0,VLOOKUP(R683,Y$12:$AH$125,7),0)</f>
        <v>0</v>
      </c>
      <c r="T683" s="40">
        <f t="shared" si="205"/>
        <v>0</v>
      </c>
      <c r="U683" s="40">
        <f t="shared" ca="1" si="201"/>
        <v>4.2736682799999999</v>
      </c>
      <c r="V683" s="46" t="str">
        <f t="shared" si="206"/>
        <v>J=</v>
      </c>
      <c r="W683" s="47">
        <f t="shared" si="207"/>
        <v>44216</v>
      </c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</row>
    <row r="684" spans="1:182" x14ac:dyDescent="0.15">
      <c r="A684" s="38">
        <f t="shared" si="202"/>
        <v>44128</v>
      </c>
      <c r="B684" s="39">
        <f t="shared" ca="1" si="208"/>
        <v>9417.4685820200011</v>
      </c>
      <c r="C684" s="40">
        <f t="shared" si="203"/>
        <v>9411.77</v>
      </c>
      <c r="D684" s="41">
        <f ca="1">IF(A684&lt;$B$1,VLOOKUP(A684,[1]DI!$A$4:$B$15000,2,FALSE),0)</f>
        <v>0</v>
      </c>
      <c r="E684" s="40">
        <f t="shared" ca="1" si="209"/>
        <v>0</v>
      </c>
      <c r="F684" s="42">
        <f t="shared" si="204"/>
        <v>1</v>
      </c>
      <c r="G684" s="43">
        <f t="shared" ca="1" si="210"/>
        <v>1</v>
      </c>
      <c r="H684" s="40">
        <f ca="1">TRUNC(PRODUCT(G$10:G683),15)</f>
        <v>1.10565644529611</v>
      </c>
      <c r="I684" s="40">
        <f t="shared" ca="1" si="211"/>
        <v>1.10532618104741</v>
      </c>
      <c r="J684" s="40">
        <f t="shared" ca="1" si="212"/>
        <v>1.00029879</v>
      </c>
      <c r="K684" s="42">
        <f t="shared" si="197"/>
        <v>1.95E-2</v>
      </c>
      <c r="L684" s="63">
        <f t="shared" si="194"/>
        <v>44124</v>
      </c>
      <c r="M684" s="64">
        <f t="shared" si="195"/>
        <v>3</v>
      </c>
      <c r="N684" s="44">
        <f t="shared" si="196"/>
        <v>4</v>
      </c>
      <c r="O684" s="40">
        <f t="shared" si="198"/>
        <v>1.000306592</v>
      </c>
      <c r="P684" s="65">
        <f t="shared" ca="1" si="199"/>
        <v>1.0006054740000001</v>
      </c>
      <c r="Q684" s="40">
        <f t="shared" ca="1" si="200"/>
        <v>5.6985820199999999</v>
      </c>
      <c r="R684" s="44">
        <f>IF(VLOOKUP(A684,$Z$12:$AI$125,8)=VLOOKUP(A683,$Z$12:$AI$125,8),0,VLOOKUP(A684,Z$12:$AI$125,8))</f>
        <v>0</v>
      </c>
      <c r="S684" s="45">
        <f>IF(R684&gt;0,VLOOKUP(R684,Y$12:$AH$125,7),0)</f>
        <v>0</v>
      </c>
      <c r="T684" s="40">
        <f t="shared" si="205"/>
        <v>0</v>
      </c>
      <c r="U684" s="40">
        <f t="shared" ca="1" si="201"/>
        <v>5.6985820199999999</v>
      </c>
      <c r="V684" s="46" t="str">
        <f t="shared" si="206"/>
        <v>J=</v>
      </c>
      <c r="W684" s="47">
        <f t="shared" si="207"/>
        <v>44216</v>
      </c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</row>
    <row r="685" spans="1:182" x14ac:dyDescent="0.15">
      <c r="A685" s="38">
        <f t="shared" si="202"/>
        <v>44129</v>
      </c>
      <c r="B685" s="39">
        <f t="shared" ca="1" si="208"/>
        <v>9417.4685820200011</v>
      </c>
      <c r="C685" s="40">
        <f t="shared" si="203"/>
        <v>9411.77</v>
      </c>
      <c r="D685" s="41">
        <f ca="1">IF(A685&lt;$B$1,VLOOKUP(A685,[1]DI!$A$4:$B$15000,2,FALSE),0)</f>
        <v>0</v>
      </c>
      <c r="E685" s="40">
        <f t="shared" ca="1" si="209"/>
        <v>0</v>
      </c>
      <c r="F685" s="42">
        <f t="shared" si="204"/>
        <v>1</v>
      </c>
      <c r="G685" s="43">
        <f t="shared" ca="1" si="210"/>
        <v>1</v>
      </c>
      <c r="H685" s="40">
        <f ca="1">TRUNC(PRODUCT(G$10:G684),15)</f>
        <v>1.10565644529611</v>
      </c>
      <c r="I685" s="40">
        <f t="shared" ca="1" si="211"/>
        <v>1.10532618104741</v>
      </c>
      <c r="J685" s="40">
        <f t="shared" ca="1" si="212"/>
        <v>1.00029879</v>
      </c>
      <c r="K685" s="42">
        <f t="shared" si="197"/>
        <v>1.95E-2</v>
      </c>
      <c r="L685" s="63">
        <f t="shared" si="194"/>
        <v>44124</v>
      </c>
      <c r="M685" s="64">
        <f t="shared" si="195"/>
        <v>3</v>
      </c>
      <c r="N685" s="44">
        <f t="shared" si="196"/>
        <v>4</v>
      </c>
      <c r="O685" s="40">
        <f t="shared" si="198"/>
        <v>1.000306592</v>
      </c>
      <c r="P685" s="65">
        <f t="shared" ca="1" si="199"/>
        <v>1.0006054740000001</v>
      </c>
      <c r="Q685" s="40">
        <f t="shared" ca="1" si="200"/>
        <v>5.6985820199999999</v>
      </c>
      <c r="R685" s="44">
        <f>IF(VLOOKUP(A685,$Z$12:$AI$125,8)=VLOOKUP(A684,$Z$12:$AI$125,8),0,VLOOKUP(A685,Z$12:$AI$125,8))</f>
        <v>0</v>
      </c>
      <c r="S685" s="45">
        <f>IF(R685&gt;0,VLOOKUP(R685,Y$12:$AH$125,7),0)</f>
        <v>0</v>
      </c>
      <c r="T685" s="40">
        <f t="shared" si="205"/>
        <v>0</v>
      </c>
      <c r="U685" s="40">
        <f t="shared" ca="1" si="201"/>
        <v>5.6985820199999999</v>
      </c>
      <c r="V685" s="46" t="str">
        <f t="shared" si="206"/>
        <v>J=</v>
      </c>
      <c r="W685" s="47">
        <f t="shared" si="207"/>
        <v>44216</v>
      </c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</row>
    <row r="686" spans="1:182" x14ac:dyDescent="0.15">
      <c r="A686" s="38">
        <f t="shared" si="202"/>
        <v>44130</v>
      </c>
      <c r="B686" s="39">
        <f t="shared" ca="1" si="208"/>
        <v>9417.4685820200011</v>
      </c>
      <c r="C686" s="40">
        <f t="shared" si="203"/>
        <v>9411.77</v>
      </c>
      <c r="D686" s="41">
        <f ca="1">IF(A686&lt;$B$1,VLOOKUP(A686,[1]DI!$A$4:$B$15000,2,FALSE),0)</f>
        <v>1.9000000000000006E-2</v>
      </c>
      <c r="E686" s="40">
        <f t="shared" ca="1" si="209"/>
        <v>7.4690000000000005E-5</v>
      </c>
      <c r="F686" s="42">
        <f t="shared" si="204"/>
        <v>1</v>
      </c>
      <c r="G686" s="43">
        <f t="shared" ca="1" si="210"/>
        <v>1.0000746899999999</v>
      </c>
      <c r="H686" s="40">
        <f ca="1">TRUNC(PRODUCT(G$10:G685),15)</f>
        <v>1.10565644529611</v>
      </c>
      <c r="I686" s="40">
        <f t="shared" ca="1" si="211"/>
        <v>1.10532618104741</v>
      </c>
      <c r="J686" s="40">
        <f t="shared" ca="1" si="212"/>
        <v>1.00029879</v>
      </c>
      <c r="K686" s="42">
        <f t="shared" si="197"/>
        <v>1.95E-2</v>
      </c>
      <c r="L686" s="63">
        <f t="shared" si="194"/>
        <v>44124</v>
      </c>
      <c r="M686" s="64">
        <f t="shared" si="195"/>
        <v>4</v>
      </c>
      <c r="N686" s="44">
        <f t="shared" si="196"/>
        <v>4</v>
      </c>
      <c r="O686" s="40">
        <f t="shared" si="198"/>
        <v>1.000306592</v>
      </c>
      <c r="P686" s="65">
        <f t="shared" ca="1" si="199"/>
        <v>1.0006054740000001</v>
      </c>
      <c r="Q686" s="40">
        <f t="shared" ca="1" si="200"/>
        <v>5.6985820199999999</v>
      </c>
      <c r="R686" s="44">
        <f>IF(VLOOKUP(A686,$Z$12:$AI$125,8)=VLOOKUP(A685,$Z$12:$AI$125,8),0,VLOOKUP(A686,Z$12:$AI$125,8))</f>
        <v>0</v>
      </c>
      <c r="S686" s="45">
        <f>IF(R686&gt;0,VLOOKUP(R686,Y$12:$AH$125,7),0)</f>
        <v>0</v>
      </c>
      <c r="T686" s="40">
        <f t="shared" si="205"/>
        <v>0</v>
      </c>
      <c r="U686" s="40">
        <f t="shared" ca="1" si="201"/>
        <v>5.6985820199999999</v>
      </c>
      <c r="V686" s="46" t="str">
        <f t="shared" si="206"/>
        <v>J=</v>
      </c>
      <c r="W686" s="47">
        <f t="shared" si="207"/>
        <v>44216</v>
      </c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</row>
    <row r="687" spans="1:182" x14ac:dyDescent="0.15">
      <c r="A687" s="38">
        <f t="shared" si="202"/>
        <v>44131</v>
      </c>
      <c r="B687" s="39">
        <f t="shared" ca="1" si="208"/>
        <v>9418.8938345900006</v>
      </c>
      <c r="C687" s="40">
        <f t="shared" si="203"/>
        <v>9411.77</v>
      </c>
      <c r="D687" s="41">
        <f ca="1">IF(A687&lt;$B$1,VLOOKUP(A687,[1]DI!$A$4:$B$15000,2,FALSE),0)</f>
        <v>1.9000000000000006E-2</v>
      </c>
      <c r="E687" s="40">
        <f t="shared" ca="1" si="209"/>
        <v>7.4690000000000005E-5</v>
      </c>
      <c r="F687" s="42">
        <f t="shared" si="204"/>
        <v>1</v>
      </c>
      <c r="G687" s="43">
        <f t="shared" ca="1" si="210"/>
        <v>1.0000746899999999</v>
      </c>
      <c r="H687" s="40">
        <f ca="1">TRUNC(PRODUCT(G$10:G686),15)</f>
        <v>1.1057390267760101</v>
      </c>
      <c r="I687" s="40">
        <f t="shared" ca="1" si="211"/>
        <v>1.10532618104741</v>
      </c>
      <c r="J687" s="40">
        <f t="shared" ca="1" si="212"/>
        <v>1.00037351</v>
      </c>
      <c r="K687" s="42">
        <f t="shared" si="197"/>
        <v>1.95E-2</v>
      </c>
      <c r="L687" s="63">
        <f t="shared" si="194"/>
        <v>44124</v>
      </c>
      <c r="M687" s="64">
        <f t="shared" si="195"/>
        <v>5</v>
      </c>
      <c r="N687" s="44">
        <f t="shared" si="196"/>
        <v>5</v>
      </c>
      <c r="O687" s="40">
        <f t="shared" si="198"/>
        <v>1.0003832539999999</v>
      </c>
      <c r="P687" s="65">
        <f t="shared" ca="1" si="199"/>
        <v>1.000756907</v>
      </c>
      <c r="Q687" s="40">
        <f t="shared" ca="1" si="200"/>
        <v>7.1238345900000004</v>
      </c>
      <c r="R687" s="44">
        <f>IF(VLOOKUP(A687,$Z$12:$AI$125,8)=VLOOKUP(A686,$Z$12:$AI$125,8),0,VLOOKUP(A687,Z$12:$AI$125,8))</f>
        <v>0</v>
      </c>
      <c r="S687" s="45">
        <f>IF(R687&gt;0,VLOOKUP(R687,Y$12:$AH$125,7),0)</f>
        <v>0</v>
      </c>
      <c r="T687" s="40">
        <f t="shared" si="205"/>
        <v>0</v>
      </c>
      <c r="U687" s="40">
        <f t="shared" ca="1" si="201"/>
        <v>7.1238345900000004</v>
      </c>
      <c r="V687" s="46" t="str">
        <f t="shared" si="206"/>
        <v>J=</v>
      </c>
      <c r="W687" s="47">
        <f t="shared" si="207"/>
        <v>44216</v>
      </c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</row>
    <row r="688" spans="1:182" x14ac:dyDescent="0.15">
      <c r="A688" s="38">
        <f t="shared" si="202"/>
        <v>44132</v>
      </c>
      <c r="B688" s="39">
        <f t="shared" ca="1" si="208"/>
        <v>9420.319171860001</v>
      </c>
      <c r="C688" s="40">
        <f t="shared" si="203"/>
        <v>9411.77</v>
      </c>
      <c r="D688" s="41">
        <f ca="1">IF(A688&lt;$B$1,VLOOKUP(A688,[1]DI!$A$4:$B$15000,2,FALSE),0)</f>
        <v>1.9000000000000006E-2</v>
      </c>
      <c r="E688" s="40">
        <f t="shared" ca="1" si="209"/>
        <v>7.4690000000000005E-5</v>
      </c>
      <c r="F688" s="42">
        <f t="shared" si="204"/>
        <v>1</v>
      </c>
      <c r="G688" s="43">
        <f t="shared" ca="1" si="210"/>
        <v>1.0000746899999999</v>
      </c>
      <c r="H688" s="40">
        <f ca="1">TRUNC(PRODUCT(G$10:G687),15)</f>
        <v>1.1058216144239199</v>
      </c>
      <c r="I688" s="40">
        <f t="shared" ca="1" si="211"/>
        <v>1.10532618104741</v>
      </c>
      <c r="J688" s="40">
        <f t="shared" ca="1" si="212"/>
        <v>1.00044822</v>
      </c>
      <c r="K688" s="42">
        <f t="shared" si="197"/>
        <v>1.95E-2</v>
      </c>
      <c r="L688" s="63">
        <f t="shared" si="194"/>
        <v>44124</v>
      </c>
      <c r="M688" s="64">
        <f t="shared" si="195"/>
        <v>6</v>
      </c>
      <c r="N688" s="44">
        <f t="shared" si="196"/>
        <v>6</v>
      </c>
      <c r="O688" s="40">
        <f t="shared" si="198"/>
        <v>1.000459923</v>
      </c>
      <c r="P688" s="65">
        <f t="shared" ca="1" si="199"/>
        <v>1.0009083489999999</v>
      </c>
      <c r="Q688" s="40">
        <f t="shared" ca="1" si="200"/>
        <v>8.5491718599999995</v>
      </c>
      <c r="R688" s="44">
        <f>IF(VLOOKUP(A688,$Z$12:$AI$125,8)=VLOOKUP(A687,$Z$12:$AI$125,8),0,VLOOKUP(A688,Z$12:$AI$125,8))</f>
        <v>0</v>
      </c>
      <c r="S688" s="45">
        <f>IF(R688&gt;0,VLOOKUP(R688,Y$12:$AH$125,7),0)</f>
        <v>0</v>
      </c>
      <c r="T688" s="40">
        <f t="shared" si="205"/>
        <v>0</v>
      </c>
      <c r="U688" s="40">
        <f t="shared" ca="1" si="201"/>
        <v>8.5491718599999995</v>
      </c>
      <c r="V688" s="46" t="str">
        <f t="shared" si="206"/>
        <v>J=</v>
      </c>
      <c r="W688" s="47">
        <f t="shared" si="207"/>
        <v>44216</v>
      </c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</row>
    <row r="689" spans="1:185" x14ac:dyDescent="0.15">
      <c r="A689" s="38">
        <f t="shared" si="202"/>
        <v>44133</v>
      </c>
      <c r="B689" s="39">
        <f t="shared" ca="1" si="208"/>
        <v>9421.7448573700003</v>
      </c>
      <c r="C689" s="40">
        <f t="shared" si="203"/>
        <v>9411.77</v>
      </c>
      <c r="D689" s="41">
        <f ca="1">IF(A689&lt;$B$1,VLOOKUP(A689,[1]DI!$A$4:$B$15000,2,FALSE),0)</f>
        <v>1.9000000000000006E-2</v>
      </c>
      <c r="E689" s="40">
        <f t="shared" ca="1" si="209"/>
        <v>7.4690000000000005E-5</v>
      </c>
      <c r="F689" s="42">
        <f t="shared" si="204"/>
        <v>1</v>
      </c>
      <c r="G689" s="43">
        <f t="shared" ca="1" si="210"/>
        <v>1.0000746899999999</v>
      </c>
      <c r="H689" s="40">
        <f ca="1">TRUNC(PRODUCT(G$10:G688),15)</f>
        <v>1.1059042082402999</v>
      </c>
      <c r="I689" s="40">
        <f t="shared" ca="1" si="211"/>
        <v>1.10532618104741</v>
      </c>
      <c r="J689" s="40">
        <f t="shared" ca="1" si="212"/>
        <v>1.0005229499999999</v>
      </c>
      <c r="K689" s="42">
        <f t="shared" si="197"/>
        <v>1.95E-2</v>
      </c>
      <c r="L689" s="63">
        <f t="shared" si="194"/>
        <v>44124</v>
      </c>
      <c r="M689" s="64">
        <f t="shared" si="195"/>
        <v>7</v>
      </c>
      <c r="N689" s="44">
        <f t="shared" si="196"/>
        <v>7</v>
      </c>
      <c r="O689" s="40">
        <f t="shared" si="198"/>
        <v>1.000536597</v>
      </c>
      <c r="P689" s="65">
        <f t="shared" ca="1" si="199"/>
        <v>1.001059828</v>
      </c>
      <c r="Q689" s="40">
        <f t="shared" ca="1" si="200"/>
        <v>9.9748573700000005</v>
      </c>
      <c r="R689" s="44">
        <f>IF(VLOOKUP(A689,$Z$12:$AI$125,8)=VLOOKUP(A688,$Z$12:$AI$125,8),0,VLOOKUP(A689,Z$12:$AI$125,8))</f>
        <v>0</v>
      </c>
      <c r="S689" s="45">
        <f>IF(R689&gt;0,VLOOKUP(R689,Y$12:$AH$125,7),0)</f>
        <v>0</v>
      </c>
      <c r="T689" s="40">
        <f t="shared" si="205"/>
        <v>0</v>
      </c>
      <c r="U689" s="40">
        <f t="shared" ca="1" si="201"/>
        <v>9.9748573700000005</v>
      </c>
      <c r="V689" s="46" t="str">
        <f t="shared" si="206"/>
        <v>J=</v>
      </c>
      <c r="W689" s="47">
        <f t="shared" si="207"/>
        <v>44216</v>
      </c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</row>
    <row r="690" spans="1:185" x14ac:dyDescent="0.15">
      <c r="A690" s="38">
        <f t="shared" si="202"/>
        <v>44134</v>
      </c>
      <c r="B690" s="39">
        <f t="shared" ca="1" si="208"/>
        <v>9423.170702880001</v>
      </c>
      <c r="C690" s="40">
        <f t="shared" si="203"/>
        <v>9411.77</v>
      </c>
      <c r="D690" s="41">
        <f ca="1">IF(A690&lt;$B$1,VLOOKUP(A690,[1]DI!$A$4:$B$15000,2,FALSE),0)</f>
        <v>1.9000000000000006E-2</v>
      </c>
      <c r="E690" s="40">
        <f t="shared" ca="1" si="209"/>
        <v>7.4690000000000005E-5</v>
      </c>
      <c r="F690" s="42">
        <f t="shared" si="204"/>
        <v>1</v>
      </c>
      <c r="G690" s="43">
        <f t="shared" ca="1" si="210"/>
        <v>1.0000746899999999</v>
      </c>
      <c r="H690" s="40">
        <f ca="1">TRUNC(PRODUCT(G$10:G689),15)</f>
        <v>1.1059868082256199</v>
      </c>
      <c r="I690" s="40">
        <f t="shared" ca="1" si="211"/>
        <v>1.10532618104741</v>
      </c>
      <c r="J690" s="40">
        <f t="shared" ca="1" si="212"/>
        <v>1.00059768</v>
      </c>
      <c r="K690" s="42">
        <f t="shared" si="197"/>
        <v>1.95E-2</v>
      </c>
      <c r="L690" s="63">
        <f t="shared" ref="L690:L753" si="213">IF(R689&gt;0,VLOOKUP(R689,Y$12:Z$40,2),L689)</f>
        <v>44124</v>
      </c>
      <c r="M690" s="64">
        <f t="shared" ref="M690:M753" si="214">IF(A690&gt;L690,IF(NETWORKDAYS(L690,A690,$Y$50:$Y$203)-1=0,1,NETWORKDAYS(L690,A690,$Y$50:$Y$203)-1),0)</f>
        <v>8</v>
      </c>
      <c r="N690" s="44">
        <f t="shared" ref="N690:N753" si="215">IF(AND(M690=1,M689=1),1,IF(M690&gt;0,IF(M690=M689,M690+1,M690),0))</f>
        <v>8</v>
      </c>
      <c r="O690" s="40">
        <f t="shared" si="198"/>
        <v>1.000613277</v>
      </c>
      <c r="P690" s="65">
        <f t="shared" ca="1" si="199"/>
        <v>1.001211324</v>
      </c>
      <c r="Q690" s="40">
        <f t="shared" ca="1" si="200"/>
        <v>11.400702880000001</v>
      </c>
      <c r="R690" s="44">
        <f>IF(VLOOKUP(A690,$Z$12:$AI$125,8)=VLOOKUP(A689,$Z$12:$AI$125,8),0,VLOOKUP(A690,Z$12:$AI$125,8))</f>
        <v>0</v>
      </c>
      <c r="S690" s="45">
        <f>IF(R690&gt;0,VLOOKUP(R690,Y$12:$AH$125,7),0)</f>
        <v>0</v>
      </c>
      <c r="T690" s="40">
        <f t="shared" si="205"/>
        <v>0</v>
      </c>
      <c r="U690" s="40">
        <f t="shared" ca="1" si="201"/>
        <v>11.400702880000001</v>
      </c>
      <c r="V690" s="46" t="str">
        <f t="shared" si="206"/>
        <v>J=</v>
      </c>
      <c r="W690" s="47">
        <f t="shared" si="207"/>
        <v>44216</v>
      </c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</row>
    <row r="691" spans="1:185" x14ac:dyDescent="0.15">
      <c r="A691" s="38">
        <f t="shared" si="202"/>
        <v>44135</v>
      </c>
      <c r="B691" s="39">
        <f t="shared" ca="1" si="208"/>
        <v>9424.5967083899995</v>
      </c>
      <c r="C691" s="40">
        <f t="shared" si="203"/>
        <v>9411.77</v>
      </c>
      <c r="D691" s="41">
        <f ca="1">IF(A691&lt;$B$1,VLOOKUP(A691,[1]DI!$A$4:$B$15000,2,FALSE),0)</f>
        <v>0</v>
      </c>
      <c r="E691" s="40">
        <f t="shared" ca="1" si="209"/>
        <v>0</v>
      </c>
      <c r="F691" s="42">
        <f t="shared" si="204"/>
        <v>1</v>
      </c>
      <c r="G691" s="43">
        <f t="shared" ca="1" si="210"/>
        <v>1</v>
      </c>
      <c r="H691" s="40">
        <f ca="1">TRUNC(PRODUCT(G$10:G690),15)</f>
        <v>1.10606941438032</v>
      </c>
      <c r="I691" s="40">
        <f t="shared" ca="1" si="211"/>
        <v>1.10532618104741</v>
      </c>
      <c r="J691" s="40">
        <f t="shared" ca="1" si="212"/>
        <v>1.00067241</v>
      </c>
      <c r="K691" s="42">
        <f t="shared" ref="K691:K754" si="216">K690</f>
        <v>1.95E-2</v>
      </c>
      <c r="L691" s="63">
        <f t="shared" si="213"/>
        <v>44124</v>
      </c>
      <c r="M691" s="64">
        <f t="shared" si="214"/>
        <v>8</v>
      </c>
      <c r="N691" s="44">
        <f t="shared" si="215"/>
        <v>9</v>
      </c>
      <c r="O691" s="40">
        <f t="shared" ref="O691:O754" si="217">ROUND((K691+1)^(N691/252),9)</f>
        <v>1.0006899629999999</v>
      </c>
      <c r="P691" s="65">
        <f t="shared" ref="P691:P754" ca="1" si="218">ROUND(J691*O691,9)</f>
        <v>1.0013628370000001</v>
      </c>
      <c r="Q691" s="40">
        <f t="shared" ref="Q691:Q754" ca="1" si="219">TRUNC((C691*(P691-1)),8)</f>
        <v>12.82670839</v>
      </c>
      <c r="R691" s="44">
        <f>IF(VLOOKUP(A691,$Z$12:$AI$125,8)=VLOOKUP(A690,$Z$12:$AI$125,8),0,VLOOKUP(A691,Z$12:$AI$125,8))</f>
        <v>0</v>
      </c>
      <c r="S691" s="45">
        <f>IF(R691&gt;0,VLOOKUP(R691,Y$12:$AH$125,7),0)</f>
        <v>0</v>
      </c>
      <c r="T691" s="40">
        <f t="shared" si="205"/>
        <v>0</v>
      </c>
      <c r="U691" s="40">
        <f t="shared" ca="1" si="201"/>
        <v>12.82670839</v>
      </c>
      <c r="V691" s="46" t="str">
        <f t="shared" si="206"/>
        <v>J=</v>
      </c>
      <c r="W691" s="47">
        <f t="shared" si="207"/>
        <v>44216</v>
      </c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</row>
    <row r="692" spans="1:185" x14ac:dyDescent="0.15">
      <c r="A692" s="38">
        <f t="shared" si="202"/>
        <v>44136</v>
      </c>
      <c r="B692" s="39">
        <f t="shared" ca="1" si="208"/>
        <v>9424.5967083899995</v>
      </c>
      <c r="C692" s="40">
        <f t="shared" si="203"/>
        <v>9411.77</v>
      </c>
      <c r="D692" s="41">
        <f ca="1">IF(A692&lt;$B$1,VLOOKUP(A692,[1]DI!$A$4:$B$15000,2,FALSE),0)</f>
        <v>0</v>
      </c>
      <c r="E692" s="40">
        <f t="shared" ca="1" si="209"/>
        <v>0</v>
      </c>
      <c r="F692" s="42">
        <f t="shared" si="204"/>
        <v>1</v>
      </c>
      <c r="G692" s="43">
        <f t="shared" ca="1" si="210"/>
        <v>1</v>
      </c>
      <c r="H692" s="40">
        <f ca="1">TRUNC(PRODUCT(G$10:G691),15)</f>
        <v>1.10606941438032</v>
      </c>
      <c r="I692" s="40">
        <f t="shared" ca="1" si="211"/>
        <v>1.10532618104741</v>
      </c>
      <c r="J692" s="40">
        <f t="shared" ca="1" si="212"/>
        <v>1.00067241</v>
      </c>
      <c r="K692" s="42">
        <f t="shared" si="216"/>
        <v>1.95E-2</v>
      </c>
      <c r="L692" s="63">
        <f t="shared" si="213"/>
        <v>44124</v>
      </c>
      <c r="M692" s="64">
        <f t="shared" si="214"/>
        <v>8</v>
      </c>
      <c r="N692" s="44">
        <f t="shared" si="215"/>
        <v>9</v>
      </c>
      <c r="O692" s="40">
        <f t="shared" si="217"/>
        <v>1.0006899629999999</v>
      </c>
      <c r="P692" s="65">
        <f t="shared" ca="1" si="218"/>
        <v>1.0013628370000001</v>
      </c>
      <c r="Q692" s="40">
        <f t="shared" ca="1" si="219"/>
        <v>12.82670839</v>
      </c>
      <c r="R692" s="44">
        <f>IF(VLOOKUP(A692,$Z$12:$AI$125,8)=VLOOKUP(A691,$Z$12:$AI$125,8),0,VLOOKUP(A692,Z$12:$AI$125,8))</f>
        <v>0</v>
      </c>
      <c r="S692" s="45">
        <f>IF(R692&gt;0,VLOOKUP(R692,Y$12:$AH$125,7),0)</f>
        <v>0</v>
      </c>
      <c r="T692" s="40">
        <f t="shared" si="205"/>
        <v>0</v>
      </c>
      <c r="U692" s="40">
        <f t="shared" ca="1" si="201"/>
        <v>12.82670839</v>
      </c>
      <c r="V692" s="46" t="str">
        <f t="shared" si="206"/>
        <v>J=</v>
      </c>
      <c r="W692" s="47">
        <f t="shared" si="207"/>
        <v>44216</v>
      </c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</row>
    <row r="693" spans="1:185" x14ac:dyDescent="0.15">
      <c r="A693" s="38">
        <f t="shared" si="202"/>
        <v>44137</v>
      </c>
      <c r="B693" s="39">
        <f t="shared" ca="1" si="208"/>
        <v>9424.5967083899995</v>
      </c>
      <c r="C693" s="40">
        <f t="shared" si="203"/>
        <v>9411.77</v>
      </c>
      <c r="D693" s="41">
        <f ca="1">IF(A693&lt;$B$1,VLOOKUP(A693,[1]DI!$A$4:$B$15000,2,FALSE),0)</f>
        <v>0</v>
      </c>
      <c r="E693" s="40">
        <f t="shared" ca="1" si="209"/>
        <v>0</v>
      </c>
      <c r="F693" s="42">
        <f t="shared" si="204"/>
        <v>1</v>
      </c>
      <c r="G693" s="43">
        <f t="shared" ca="1" si="210"/>
        <v>1</v>
      </c>
      <c r="H693" s="40">
        <f ca="1">TRUNC(PRODUCT(G$10:G692),15)</f>
        <v>1.10606941438032</v>
      </c>
      <c r="I693" s="40">
        <f t="shared" ca="1" si="211"/>
        <v>1.10532618104741</v>
      </c>
      <c r="J693" s="40">
        <f t="shared" ca="1" si="212"/>
        <v>1.00067241</v>
      </c>
      <c r="K693" s="42">
        <f t="shared" si="216"/>
        <v>1.95E-2</v>
      </c>
      <c r="L693" s="63">
        <f t="shared" si="213"/>
        <v>44124</v>
      </c>
      <c r="M693" s="64">
        <f t="shared" si="214"/>
        <v>8</v>
      </c>
      <c r="N693" s="44">
        <f t="shared" si="215"/>
        <v>9</v>
      </c>
      <c r="O693" s="40">
        <f t="shared" si="217"/>
        <v>1.0006899629999999</v>
      </c>
      <c r="P693" s="65">
        <f t="shared" ca="1" si="218"/>
        <v>1.0013628370000001</v>
      </c>
      <c r="Q693" s="40">
        <f t="shared" ca="1" si="219"/>
        <v>12.82670839</v>
      </c>
      <c r="R693" s="44">
        <f>IF(VLOOKUP(A693,$Z$12:$AI$125,8)=VLOOKUP(A692,$Z$12:$AI$125,8),0,VLOOKUP(A693,Z$12:$AI$125,8))</f>
        <v>0</v>
      </c>
      <c r="S693" s="45">
        <f>IF(R693&gt;0,VLOOKUP(R693,Y$12:$AH$125,7),0)</f>
        <v>0</v>
      </c>
      <c r="T693" s="40">
        <f t="shared" si="205"/>
        <v>0</v>
      </c>
      <c r="U693" s="40">
        <f t="shared" ca="1" si="201"/>
        <v>12.82670839</v>
      </c>
      <c r="V693" s="46" t="str">
        <f t="shared" si="206"/>
        <v>J=</v>
      </c>
      <c r="W693" s="47">
        <f t="shared" si="207"/>
        <v>44216</v>
      </c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</row>
    <row r="694" spans="1:185" x14ac:dyDescent="0.15">
      <c r="A694" s="38">
        <f t="shared" si="202"/>
        <v>44138</v>
      </c>
      <c r="B694" s="39">
        <f t="shared" ca="1" si="208"/>
        <v>9424.5967083899995</v>
      </c>
      <c r="C694" s="40">
        <f t="shared" si="203"/>
        <v>9411.77</v>
      </c>
      <c r="D694" s="41">
        <f ca="1">IF(A694&lt;$B$1,VLOOKUP(A694,[1]DI!$A$4:$B$15000,2,FALSE),0)</f>
        <v>1.9000000000000006E-2</v>
      </c>
      <c r="E694" s="40">
        <f t="shared" ca="1" si="209"/>
        <v>7.4690000000000005E-5</v>
      </c>
      <c r="F694" s="42">
        <f t="shared" si="204"/>
        <v>1</v>
      </c>
      <c r="G694" s="43">
        <f t="shared" ca="1" si="210"/>
        <v>1.0000746899999999</v>
      </c>
      <c r="H694" s="40">
        <f ca="1">TRUNC(PRODUCT(G$10:G693),15)</f>
        <v>1.10606941438032</v>
      </c>
      <c r="I694" s="40">
        <f t="shared" ca="1" si="211"/>
        <v>1.10532618104741</v>
      </c>
      <c r="J694" s="40">
        <f t="shared" ca="1" si="212"/>
        <v>1.00067241</v>
      </c>
      <c r="K694" s="42">
        <f t="shared" si="216"/>
        <v>1.95E-2</v>
      </c>
      <c r="L694" s="63">
        <f t="shared" si="213"/>
        <v>44124</v>
      </c>
      <c r="M694" s="64">
        <f t="shared" si="214"/>
        <v>9</v>
      </c>
      <c r="N694" s="44">
        <f t="shared" si="215"/>
        <v>9</v>
      </c>
      <c r="O694" s="40">
        <f t="shared" si="217"/>
        <v>1.0006899629999999</v>
      </c>
      <c r="P694" s="65">
        <f t="shared" ca="1" si="218"/>
        <v>1.0013628370000001</v>
      </c>
      <c r="Q694" s="40">
        <f t="shared" ca="1" si="219"/>
        <v>12.82670839</v>
      </c>
      <c r="R694" s="44">
        <f>IF(VLOOKUP(A694,$Z$12:$AI$125,8)=VLOOKUP(A693,$Z$12:$AI$125,8),0,VLOOKUP(A694,Z$12:$AI$125,8))</f>
        <v>0</v>
      </c>
      <c r="S694" s="45">
        <f>IF(R694&gt;0,VLOOKUP(R694,Y$12:$AH$125,7),0)</f>
        <v>0</v>
      </c>
      <c r="T694" s="40">
        <f t="shared" si="205"/>
        <v>0</v>
      </c>
      <c r="U694" s="40">
        <f t="shared" ca="1" si="201"/>
        <v>12.82670839</v>
      </c>
      <c r="V694" s="46" t="str">
        <f t="shared" si="206"/>
        <v>J=</v>
      </c>
      <c r="W694" s="47">
        <f t="shared" si="207"/>
        <v>44216</v>
      </c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</row>
    <row r="695" spans="1:185" x14ac:dyDescent="0.15">
      <c r="A695" s="38">
        <f t="shared" si="202"/>
        <v>44139</v>
      </c>
      <c r="B695" s="39">
        <f t="shared" ca="1" si="208"/>
        <v>9426.0229774199997</v>
      </c>
      <c r="C695" s="40">
        <f t="shared" si="203"/>
        <v>9411.77</v>
      </c>
      <c r="D695" s="41">
        <f ca="1">IF(A695&lt;$B$1,VLOOKUP(A695,[1]DI!$A$4:$B$15000,2,FALSE),0)</f>
        <v>1.9000000000000006E-2</v>
      </c>
      <c r="E695" s="40">
        <f t="shared" ca="1" si="209"/>
        <v>7.4690000000000005E-5</v>
      </c>
      <c r="F695" s="42">
        <f t="shared" si="204"/>
        <v>1</v>
      </c>
      <c r="G695" s="43">
        <f t="shared" ca="1" si="210"/>
        <v>1.0000746899999999</v>
      </c>
      <c r="H695" s="40">
        <f ca="1">TRUNC(PRODUCT(G$10:G694),15)</f>
        <v>1.1061520267048801</v>
      </c>
      <c r="I695" s="40">
        <f t="shared" ca="1" si="211"/>
        <v>1.10532618104741</v>
      </c>
      <c r="J695" s="40">
        <f t="shared" ca="1" si="212"/>
        <v>1.00074715</v>
      </c>
      <c r="K695" s="42">
        <f t="shared" si="216"/>
        <v>1.95E-2</v>
      </c>
      <c r="L695" s="63">
        <f t="shared" si="213"/>
        <v>44124</v>
      </c>
      <c r="M695" s="64">
        <f t="shared" si="214"/>
        <v>10</v>
      </c>
      <c r="N695" s="44">
        <f t="shared" si="215"/>
        <v>10</v>
      </c>
      <c r="O695" s="40">
        <f t="shared" si="217"/>
        <v>1.0007666550000001</v>
      </c>
      <c r="P695" s="65">
        <f t="shared" ca="1" si="218"/>
        <v>1.001514378</v>
      </c>
      <c r="Q695" s="40">
        <f t="shared" ca="1" si="219"/>
        <v>14.252977420000001</v>
      </c>
      <c r="R695" s="44">
        <f>IF(VLOOKUP(A695,$Z$12:$AI$125,8)=VLOOKUP(A694,$Z$12:$AI$125,8),0,VLOOKUP(A695,Z$12:$AI$125,8))</f>
        <v>0</v>
      </c>
      <c r="S695" s="45">
        <f>IF(R695&gt;0,VLOOKUP(R695,Y$12:$AH$125,7),0)</f>
        <v>0</v>
      </c>
      <c r="T695" s="40">
        <f t="shared" si="205"/>
        <v>0</v>
      </c>
      <c r="U695" s="40">
        <f t="shared" ca="1" si="201"/>
        <v>14.252977420000001</v>
      </c>
      <c r="V695" s="46" t="str">
        <f t="shared" si="206"/>
        <v>J=</v>
      </c>
      <c r="W695" s="47">
        <f t="shared" si="207"/>
        <v>44216</v>
      </c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</row>
    <row r="696" spans="1:185" x14ac:dyDescent="0.15">
      <c r="A696" s="38">
        <f t="shared" si="202"/>
        <v>44140</v>
      </c>
      <c r="B696" s="39">
        <f t="shared" ca="1" si="208"/>
        <v>9427.4495005799999</v>
      </c>
      <c r="C696" s="40">
        <f t="shared" si="203"/>
        <v>9411.77</v>
      </c>
      <c r="D696" s="41">
        <f ca="1">IF(A696&lt;$B$1,VLOOKUP(A696,[1]DI!$A$4:$B$15000,2,FALSE),0)</f>
        <v>1.9000000000000006E-2</v>
      </c>
      <c r="E696" s="40">
        <f t="shared" ca="1" si="209"/>
        <v>7.4690000000000005E-5</v>
      </c>
      <c r="F696" s="42">
        <f t="shared" si="204"/>
        <v>1</v>
      </c>
      <c r="G696" s="43">
        <f t="shared" ca="1" si="210"/>
        <v>1.0000746899999999</v>
      </c>
      <c r="H696" s="40">
        <f ca="1">TRUNC(PRODUCT(G$10:G695),15)</f>
        <v>1.10623464519976</v>
      </c>
      <c r="I696" s="40">
        <f t="shared" ca="1" si="211"/>
        <v>1.10532618104741</v>
      </c>
      <c r="J696" s="40">
        <f t="shared" ca="1" si="212"/>
        <v>1.0008219</v>
      </c>
      <c r="K696" s="42">
        <f t="shared" si="216"/>
        <v>1.95E-2</v>
      </c>
      <c r="L696" s="63">
        <f t="shared" si="213"/>
        <v>44124</v>
      </c>
      <c r="M696" s="64">
        <f t="shared" si="214"/>
        <v>11</v>
      </c>
      <c r="N696" s="44">
        <f t="shared" si="215"/>
        <v>11</v>
      </c>
      <c r="O696" s="40">
        <f t="shared" si="217"/>
        <v>1.000843353</v>
      </c>
      <c r="P696" s="65">
        <f t="shared" ca="1" si="218"/>
        <v>1.0016659459999999</v>
      </c>
      <c r="Q696" s="40">
        <f t="shared" ca="1" si="219"/>
        <v>15.679500579999999</v>
      </c>
      <c r="R696" s="44">
        <f>IF(VLOOKUP(A696,$Z$12:$AI$125,8)=VLOOKUP(A695,$Z$12:$AI$125,8),0,VLOOKUP(A696,Z$12:$AI$125,8))</f>
        <v>0</v>
      </c>
      <c r="S696" s="45">
        <f>IF(R696&gt;0,VLOOKUP(R696,Y$12:$AH$125,7),0)</f>
        <v>0</v>
      </c>
      <c r="T696" s="40">
        <f t="shared" si="205"/>
        <v>0</v>
      </c>
      <c r="U696" s="40">
        <f t="shared" ca="1" si="201"/>
        <v>15.679500579999999</v>
      </c>
      <c r="V696" s="46" t="str">
        <f t="shared" si="206"/>
        <v>J=</v>
      </c>
      <c r="W696" s="47">
        <f t="shared" si="207"/>
        <v>44216</v>
      </c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</row>
    <row r="697" spans="1:185" x14ac:dyDescent="0.15">
      <c r="A697" s="38">
        <f t="shared" si="202"/>
        <v>44141</v>
      </c>
      <c r="B697" s="39">
        <f t="shared" ca="1" si="208"/>
        <v>9428.8761931500012</v>
      </c>
      <c r="C697" s="40">
        <f t="shared" si="203"/>
        <v>9411.77</v>
      </c>
      <c r="D697" s="41">
        <f ca="1">IF(A697&lt;$B$1,VLOOKUP(A697,[1]DI!$A$4:$B$15000,2,FALSE),0)</f>
        <v>1.9000000000000006E-2</v>
      </c>
      <c r="E697" s="40">
        <f t="shared" ca="1" si="209"/>
        <v>7.4690000000000005E-5</v>
      </c>
      <c r="F697" s="42">
        <f t="shared" si="204"/>
        <v>1</v>
      </c>
      <c r="G697" s="43">
        <f t="shared" ca="1" si="210"/>
        <v>1.0000746899999999</v>
      </c>
      <c r="H697" s="40">
        <f ca="1">TRUNC(PRODUCT(G$10:G696),15)</f>
        <v>1.10631726986541</v>
      </c>
      <c r="I697" s="40">
        <f t="shared" ca="1" si="211"/>
        <v>1.10532618104741</v>
      </c>
      <c r="J697" s="40">
        <f t="shared" ca="1" si="212"/>
        <v>1.0008966500000001</v>
      </c>
      <c r="K697" s="42">
        <f t="shared" si="216"/>
        <v>1.95E-2</v>
      </c>
      <c r="L697" s="63">
        <f t="shared" si="213"/>
        <v>44124</v>
      </c>
      <c r="M697" s="64">
        <f t="shared" si="214"/>
        <v>12</v>
      </c>
      <c r="N697" s="44">
        <f t="shared" si="215"/>
        <v>12</v>
      </c>
      <c r="O697" s="40">
        <f t="shared" si="217"/>
        <v>1.0009200570000001</v>
      </c>
      <c r="P697" s="65">
        <f t="shared" ca="1" si="218"/>
        <v>1.001817532</v>
      </c>
      <c r="Q697" s="40">
        <f t="shared" ca="1" si="219"/>
        <v>17.106193149999999</v>
      </c>
      <c r="R697" s="44">
        <f>IF(VLOOKUP(A697,$Z$12:$AI$125,8)=VLOOKUP(A696,$Z$12:$AI$125,8),0,VLOOKUP(A697,Z$12:$AI$125,8))</f>
        <v>0</v>
      </c>
      <c r="S697" s="45">
        <f>IF(R697&gt;0,VLOOKUP(R697,Y$12:$AH$125,7),0)</f>
        <v>0</v>
      </c>
      <c r="T697" s="40">
        <f t="shared" si="205"/>
        <v>0</v>
      </c>
      <c r="U697" s="40">
        <f t="shared" ca="1" si="201"/>
        <v>17.106193149999999</v>
      </c>
      <c r="V697" s="46" t="str">
        <f t="shared" si="206"/>
        <v>J=</v>
      </c>
      <c r="W697" s="47">
        <f t="shared" si="207"/>
        <v>44216</v>
      </c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</row>
    <row r="698" spans="1:185" x14ac:dyDescent="0.15">
      <c r="A698" s="38">
        <f t="shared" si="202"/>
        <v>44142</v>
      </c>
      <c r="B698" s="39">
        <f t="shared" ca="1" si="208"/>
        <v>9430.3031304200013</v>
      </c>
      <c r="C698" s="40">
        <f t="shared" si="203"/>
        <v>9411.77</v>
      </c>
      <c r="D698" s="41">
        <f ca="1">IF(A698&lt;$B$1,VLOOKUP(A698,[1]DI!$A$4:$B$15000,2,FALSE),0)</f>
        <v>0</v>
      </c>
      <c r="E698" s="40">
        <f t="shared" ca="1" si="209"/>
        <v>0</v>
      </c>
      <c r="F698" s="42">
        <f t="shared" si="204"/>
        <v>1</v>
      </c>
      <c r="G698" s="43">
        <f t="shared" ca="1" si="210"/>
        <v>1</v>
      </c>
      <c r="H698" s="40">
        <f ca="1">TRUNC(PRODUCT(G$10:G697),15)</f>
        <v>1.10639990070229</v>
      </c>
      <c r="I698" s="40">
        <f t="shared" ca="1" si="211"/>
        <v>1.10532618104741</v>
      </c>
      <c r="J698" s="40">
        <f t="shared" ca="1" si="212"/>
        <v>1.00097141</v>
      </c>
      <c r="K698" s="42">
        <f t="shared" si="216"/>
        <v>1.95E-2</v>
      </c>
      <c r="L698" s="63">
        <f t="shared" si="213"/>
        <v>44124</v>
      </c>
      <c r="M698" s="64">
        <f t="shared" si="214"/>
        <v>12</v>
      </c>
      <c r="N698" s="44">
        <f t="shared" si="215"/>
        <v>13</v>
      </c>
      <c r="O698" s="40">
        <f t="shared" si="217"/>
        <v>1.0009967660000001</v>
      </c>
      <c r="P698" s="65">
        <f t="shared" ca="1" si="218"/>
        <v>1.001969144</v>
      </c>
      <c r="Q698" s="40">
        <f t="shared" ca="1" si="219"/>
        <v>18.533130419999999</v>
      </c>
      <c r="R698" s="44">
        <f>IF(VLOOKUP(A698,$Z$12:$AI$125,8)=VLOOKUP(A697,$Z$12:$AI$125,8),0,VLOOKUP(A698,Z$12:$AI$125,8))</f>
        <v>0</v>
      </c>
      <c r="S698" s="45">
        <f>IF(R698&gt;0,VLOOKUP(R698,Y$12:$AH$125,7),0)</f>
        <v>0</v>
      </c>
      <c r="T698" s="40">
        <f t="shared" si="205"/>
        <v>0</v>
      </c>
      <c r="U698" s="40">
        <f t="shared" ca="1" si="201"/>
        <v>18.533130419999999</v>
      </c>
      <c r="V698" s="46" t="str">
        <f t="shared" si="206"/>
        <v>J=</v>
      </c>
      <c r="W698" s="47">
        <f t="shared" si="207"/>
        <v>44216</v>
      </c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</row>
    <row r="699" spans="1:185" x14ac:dyDescent="0.15">
      <c r="A699" s="38">
        <f t="shared" si="202"/>
        <v>44143</v>
      </c>
      <c r="B699" s="39">
        <f t="shared" ca="1" si="208"/>
        <v>9430.3031304200013</v>
      </c>
      <c r="C699" s="40">
        <f t="shared" si="203"/>
        <v>9411.77</v>
      </c>
      <c r="D699" s="41">
        <f ca="1">IF(A699&lt;$B$1,VLOOKUP(A699,[1]DI!$A$4:$B$15000,2,FALSE),0)</f>
        <v>0</v>
      </c>
      <c r="E699" s="40">
        <f t="shared" ca="1" si="209"/>
        <v>0</v>
      </c>
      <c r="F699" s="42">
        <f t="shared" si="204"/>
        <v>1</v>
      </c>
      <c r="G699" s="43">
        <f t="shared" ca="1" si="210"/>
        <v>1</v>
      </c>
      <c r="H699" s="40">
        <f ca="1">TRUNC(PRODUCT(G$10:G698),15)</f>
        <v>1.10639990070229</v>
      </c>
      <c r="I699" s="40">
        <f t="shared" ca="1" si="211"/>
        <v>1.10532618104741</v>
      </c>
      <c r="J699" s="40">
        <f t="shared" ca="1" si="212"/>
        <v>1.00097141</v>
      </c>
      <c r="K699" s="42">
        <f t="shared" si="216"/>
        <v>1.95E-2</v>
      </c>
      <c r="L699" s="63">
        <f t="shared" si="213"/>
        <v>44124</v>
      </c>
      <c r="M699" s="64">
        <f t="shared" si="214"/>
        <v>12</v>
      </c>
      <c r="N699" s="44">
        <f t="shared" si="215"/>
        <v>13</v>
      </c>
      <c r="O699" s="40">
        <f t="shared" si="217"/>
        <v>1.0009967660000001</v>
      </c>
      <c r="P699" s="65">
        <f t="shared" ca="1" si="218"/>
        <v>1.001969144</v>
      </c>
      <c r="Q699" s="40">
        <f t="shared" ca="1" si="219"/>
        <v>18.533130419999999</v>
      </c>
      <c r="R699" s="44">
        <f>IF(VLOOKUP(A699,$Z$12:$AI$125,8)=VLOOKUP(A698,$Z$12:$AI$125,8),0,VLOOKUP(A699,Z$12:$AI$125,8))</f>
        <v>0</v>
      </c>
      <c r="S699" s="45">
        <f>IF(R699&gt;0,VLOOKUP(R699,Y$12:$AH$125,7),0)</f>
        <v>0</v>
      </c>
      <c r="T699" s="40">
        <f t="shared" si="205"/>
        <v>0</v>
      </c>
      <c r="U699" s="40">
        <f t="shared" ca="1" si="201"/>
        <v>18.533130419999999</v>
      </c>
      <c r="V699" s="46" t="str">
        <f t="shared" si="206"/>
        <v>J=</v>
      </c>
      <c r="W699" s="47">
        <f t="shared" si="207"/>
        <v>44216</v>
      </c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</row>
    <row r="700" spans="1:185" x14ac:dyDescent="0.15">
      <c r="A700" s="38">
        <f t="shared" si="202"/>
        <v>44144</v>
      </c>
      <c r="B700" s="39">
        <f t="shared" ca="1" si="208"/>
        <v>9430.3031304200013</v>
      </c>
      <c r="C700" s="40">
        <f t="shared" si="203"/>
        <v>9411.77</v>
      </c>
      <c r="D700" s="41">
        <f ca="1">IF(A700&lt;$B$1,VLOOKUP(A700,[1]DI!$A$4:$B$15000,2,FALSE),0)</f>
        <v>1.9000000000000006E-2</v>
      </c>
      <c r="E700" s="40">
        <f t="shared" ca="1" si="209"/>
        <v>7.4690000000000005E-5</v>
      </c>
      <c r="F700" s="42">
        <f t="shared" si="204"/>
        <v>1</v>
      </c>
      <c r="G700" s="43">
        <f t="shared" ca="1" si="210"/>
        <v>1.0000746899999999</v>
      </c>
      <c r="H700" s="40">
        <f ca="1">TRUNC(PRODUCT(G$10:G699),15)</f>
        <v>1.10639990070229</v>
      </c>
      <c r="I700" s="40">
        <f t="shared" ca="1" si="211"/>
        <v>1.10532618104741</v>
      </c>
      <c r="J700" s="40">
        <f t="shared" ca="1" si="212"/>
        <v>1.00097141</v>
      </c>
      <c r="K700" s="42">
        <f t="shared" si="216"/>
        <v>1.95E-2</v>
      </c>
      <c r="L700" s="63">
        <f t="shared" si="213"/>
        <v>44124</v>
      </c>
      <c r="M700" s="64">
        <f t="shared" si="214"/>
        <v>13</v>
      </c>
      <c r="N700" s="44">
        <f t="shared" si="215"/>
        <v>13</v>
      </c>
      <c r="O700" s="40">
        <f t="shared" si="217"/>
        <v>1.0009967660000001</v>
      </c>
      <c r="P700" s="65">
        <f t="shared" ca="1" si="218"/>
        <v>1.001969144</v>
      </c>
      <c r="Q700" s="40">
        <f t="shared" ca="1" si="219"/>
        <v>18.533130419999999</v>
      </c>
      <c r="R700" s="44">
        <f>IF(VLOOKUP(A700,$Z$12:$AI$125,8)=VLOOKUP(A699,$Z$12:$AI$125,8),0,VLOOKUP(A700,Z$12:$AI$125,8))</f>
        <v>0</v>
      </c>
      <c r="S700" s="45">
        <f>IF(R700&gt;0,VLOOKUP(R700,Y$12:$AH$125,7),0)</f>
        <v>0</v>
      </c>
      <c r="T700" s="40">
        <f t="shared" si="205"/>
        <v>0</v>
      </c>
      <c r="U700" s="40">
        <f t="shared" ca="1" si="201"/>
        <v>18.533130419999999</v>
      </c>
      <c r="V700" s="46" t="str">
        <f t="shared" si="206"/>
        <v>J=</v>
      </c>
      <c r="W700" s="47">
        <f t="shared" si="207"/>
        <v>44216</v>
      </c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</row>
    <row r="701" spans="1:185" x14ac:dyDescent="0.15">
      <c r="A701" s="38">
        <f t="shared" si="202"/>
        <v>44145</v>
      </c>
      <c r="B701" s="39">
        <f t="shared" ca="1" si="208"/>
        <v>9431.7302465200009</v>
      </c>
      <c r="C701" s="40">
        <f t="shared" si="203"/>
        <v>9411.77</v>
      </c>
      <c r="D701" s="41">
        <f ca="1">IF(A701&lt;$B$1,VLOOKUP(A701,[1]DI!$A$4:$B$15000,2,FALSE),0)</f>
        <v>1.9000000000000006E-2</v>
      </c>
      <c r="E701" s="40">
        <f t="shared" ca="1" si="209"/>
        <v>7.4690000000000005E-5</v>
      </c>
      <c r="F701" s="42">
        <f t="shared" si="204"/>
        <v>1</v>
      </c>
      <c r="G701" s="43">
        <f t="shared" ca="1" si="210"/>
        <v>1.0000746899999999</v>
      </c>
      <c r="H701" s="40">
        <f ca="1">TRUNC(PRODUCT(G$10:G700),15)</f>
        <v>1.10648253771088</v>
      </c>
      <c r="I701" s="40">
        <f t="shared" ca="1" si="211"/>
        <v>1.10532618104741</v>
      </c>
      <c r="J701" s="40">
        <f t="shared" ca="1" si="212"/>
        <v>1.00104617</v>
      </c>
      <c r="K701" s="42">
        <f t="shared" si="216"/>
        <v>1.95E-2</v>
      </c>
      <c r="L701" s="63">
        <f t="shared" si="213"/>
        <v>44124</v>
      </c>
      <c r="M701" s="64">
        <f t="shared" si="214"/>
        <v>14</v>
      </c>
      <c r="N701" s="44">
        <f t="shared" si="215"/>
        <v>14</v>
      </c>
      <c r="O701" s="40">
        <f t="shared" si="217"/>
        <v>1.001073482</v>
      </c>
      <c r="P701" s="65">
        <f t="shared" ca="1" si="218"/>
        <v>1.0021207750000001</v>
      </c>
      <c r="Q701" s="40">
        <f t="shared" ca="1" si="219"/>
        <v>19.960246519999998</v>
      </c>
      <c r="R701" s="44">
        <f>IF(VLOOKUP(A701,$Z$12:$AI$125,8)=VLOOKUP(A700,$Z$12:$AI$125,8),0,VLOOKUP(A701,Z$12:$AI$125,8))</f>
        <v>0</v>
      </c>
      <c r="S701" s="45">
        <f>IF(R701&gt;0,VLOOKUP(R701,Y$12:$AH$125,7),0)</f>
        <v>0</v>
      </c>
      <c r="T701" s="40">
        <f t="shared" si="205"/>
        <v>0</v>
      </c>
      <c r="U701" s="40">
        <f t="shared" ca="1" si="201"/>
        <v>19.960246519999998</v>
      </c>
      <c r="V701" s="46" t="str">
        <f t="shared" si="206"/>
        <v>J=</v>
      </c>
      <c r="W701" s="47">
        <f t="shared" si="207"/>
        <v>44216</v>
      </c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</row>
    <row r="702" spans="1:185" x14ac:dyDescent="0.15">
      <c r="A702" s="38">
        <f t="shared" si="202"/>
        <v>44146</v>
      </c>
      <c r="B702" s="39">
        <f t="shared" ca="1" si="208"/>
        <v>9433.1576073200013</v>
      </c>
      <c r="C702" s="40">
        <f t="shared" si="203"/>
        <v>9411.77</v>
      </c>
      <c r="D702" s="41">
        <f ca="1">IF(A702&lt;$B$1,VLOOKUP(A702,[1]DI!$A$4:$B$15000,2,FALSE),0)</f>
        <v>1.9000000000000006E-2</v>
      </c>
      <c r="E702" s="40">
        <f t="shared" ca="1" si="209"/>
        <v>7.4690000000000005E-5</v>
      </c>
      <c r="F702" s="42">
        <f t="shared" si="204"/>
        <v>1</v>
      </c>
      <c r="G702" s="43">
        <f t="shared" ca="1" si="210"/>
        <v>1.0000746899999999</v>
      </c>
      <c r="H702" s="40">
        <f ca="1">TRUNC(PRODUCT(G$10:G701),15)</f>
        <v>1.1065651808916199</v>
      </c>
      <c r="I702" s="40">
        <f t="shared" ca="1" si="211"/>
        <v>1.10532618104741</v>
      </c>
      <c r="J702" s="40">
        <f t="shared" ca="1" si="212"/>
        <v>1.0011209400000001</v>
      </c>
      <c r="K702" s="42">
        <f t="shared" si="216"/>
        <v>1.95E-2</v>
      </c>
      <c r="L702" s="63">
        <f t="shared" si="213"/>
        <v>44124</v>
      </c>
      <c r="M702" s="64">
        <f t="shared" si="214"/>
        <v>15</v>
      </c>
      <c r="N702" s="44">
        <f t="shared" si="215"/>
        <v>15</v>
      </c>
      <c r="O702" s="40">
        <f t="shared" si="217"/>
        <v>1.0011502029999999</v>
      </c>
      <c r="P702" s="65">
        <f t="shared" ca="1" si="218"/>
        <v>1.002272432</v>
      </c>
      <c r="Q702" s="40">
        <f t="shared" ca="1" si="219"/>
        <v>21.387607320000001</v>
      </c>
      <c r="R702" s="44">
        <f>IF(VLOOKUP(A702,$Z$12:$AI$125,8)=VLOOKUP(A701,$Z$12:$AI$125,8),0,VLOOKUP(A702,Z$12:$AI$125,8))</f>
        <v>0</v>
      </c>
      <c r="S702" s="45">
        <f>IF(R702&gt;0,VLOOKUP(R702,Y$12:$AH$125,7),0)</f>
        <v>0</v>
      </c>
      <c r="T702" s="40">
        <f t="shared" si="205"/>
        <v>0</v>
      </c>
      <c r="U702" s="40">
        <f t="shared" ca="1" si="201"/>
        <v>21.387607320000001</v>
      </c>
      <c r="V702" s="46" t="str">
        <f t="shared" si="206"/>
        <v>J=</v>
      </c>
      <c r="W702" s="47">
        <f t="shared" si="207"/>
        <v>44216</v>
      </c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</row>
    <row r="703" spans="1:185" x14ac:dyDescent="0.15">
      <c r="A703" s="38">
        <f t="shared" si="202"/>
        <v>44147</v>
      </c>
      <c r="B703" s="39">
        <f t="shared" ca="1" si="208"/>
        <v>9434.5851469500012</v>
      </c>
      <c r="C703" s="40">
        <f t="shared" si="203"/>
        <v>9411.77</v>
      </c>
      <c r="D703" s="41">
        <f ca="1">IF(A703&lt;$B$1,VLOOKUP(A703,[1]DI!$A$4:$B$15000,2,FALSE),0)</f>
        <v>1.9000000000000006E-2</v>
      </c>
      <c r="E703" s="40">
        <f t="shared" ca="1" si="209"/>
        <v>7.4690000000000005E-5</v>
      </c>
      <c r="F703" s="42">
        <f t="shared" si="204"/>
        <v>1</v>
      </c>
      <c r="G703" s="43">
        <f t="shared" ca="1" si="210"/>
        <v>1.0000746899999999</v>
      </c>
      <c r="H703" s="40">
        <f ca="1">TRUNC(PRODUCT(G$10:G702),15)</f>
        <v>1.10664783024498</v>
      </c>
      <c r="I703" s="40">
        <f t="shared" ca="1" si="211"/>
        <v>1.10532618104741</v>
      </c>
      <c r="J703" s="40">
        <f t="shared" ca="1" si="212"/>
        <v>1.00119571</v>
      </c>
      <c r="K703" s="42">
        <f t="shared" si="216"/>
        <v>1.95E-2</v>
      </c>
      <c r="L703" s="63">
        <f t="shared" si="213"/>
        <v>44124</v>
      </c>
      <c r="M703" s="64">
        <f t="shared" si="214"/>
        <v>16</v>
      </c>
      <c r="N703" s="44">
        <f t="shared" si="215"/>
        <v>16</v>
      </c>
      <c r="O703" s="40">
        <f t="shared" si="217"/>
        <v>1.0012269309999999</v>
      </c>
      <c r="P703" s="65">
        <f t="shared" ca="1" si="218"/>
        <v>1.002424108</v>
      </c>
      <c r="Q703" s="40">
        <f t="shared" ca="1" si="219"/>
        <v>22.815146949999999</v>
      </c>
      <c r="R703" s="44">
        <f>IF(VLOOKUP(A703,$Z$12:$AI$125,8)=VLOOKUP(A702,$Z$12:$AI$125,8),0,VLOOKUP(A703,Z$12:$AI$125,8))</f>
        <v>0</v>
      </c>
      <c r="S703" s="45">
        <f>IF(R703&gt;0,VLOOKUP(R703,Y$12:$AH$125,7),0)</f>
        <v>0</v>
      </c>
      <c r="T703" s="40">
        <f t="shared" si="205"/>
        <v>0</v>
      </c>
      <c r="U703" s="40">
        <f t="shared" ca="1" si="201"/>
        <v>22.815146949999999</v>
      </c>
      <c r="V703" s="46" t="str">
        <f t="shared" si="206"/>
        <v>J=</v>
      </c>
      <c r="W703" s="47">
        <f t="shared" si="207"/>
        <v>44216</v>
      </c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</row>
    <row r="704" spans="1:185" x14ac:dyDescent="0.15">
      <c r="A704" s="38">
        <f t="shared" si="202"/>
        <v>44148</v>
      </c>
      <c r="B704" s="39">
        <f t="shared" ca="1" si="208"/>
        <v>9436.01293128</v>
      </c>
      <c r="C704" s="40">
        <f t="shared" si="203"/>
        <v>9411.77</v>
      </c>
      <c r="D704" s="41">
        <f ca="1">IF(A704&lt;$B$1,VLOOKUP(A704,[1]DI!$A$4:$B$15000,2,FALSE),0)</f>
        <v>1.9000000000000006E-2</v>
      </c>
      <c r="E704" s="40">
        <f t="shared" ca="1" si="209"/>
        <v>7.4690000000000005E-5</v>
      </c>
      <c r="F704" s="42">
        <f t="shared" si="204"/>
        <v>1</v>
      </c>
      <c r="G704" s="43">
        <f t="shared" ca="1" si="210"/>
        <v>1.0000746899999999</v>
      </c>
      <c r="H704" s="40">
        <f ca="1">TRUNC(PRODUCT(G$10:G703),15)</f>
        <v>1.10673048577142</v>
      </c>
      <c r="I704" s="40">
        <f t="shared" ca="1" si="211"/>
        <v>1.10532618104741</v>
      </c>
      <c r="J704" s="40">
        <f t="shared" ca="1" si="212"/>
        <v>1.00127049</v>
      </c>
      <c r="K704" s="42">
        <f t="shared" si="216"/>
        <v>1.95E-2</v>
      </c>
      <c r="L704" s="63">
        <f t="shared" si="213"/>
        <v>44124</v>
      </c>
      <c r="M704" s="64">
        <f t="shared" si="214"/>
        <v>17</v>
      </c>
      <c r="N704" s="44">
        <f t="shared" si="215"/>
        <v>17</v>
      </c>
      <c r="O704" s="40">
        <f t="shared" si="217"/>
        <v>1.0013036639999999</v>
      </c>
      <c r="P704" s="65">
        <f t="shared" ca="1" si="218"/>
        <v>1.00257581</v>
      </c>
      <c r="Q704" s="40">
        <f t="shared" ca="1" si="219"/>
        <v>24.242931280000001</v>
      </c>
      <c r="R704" s="44">
        <f>IF(VLOOKUP(A704,$Z$12:$AI$125,8)=VLOOKUP(A703,$Z$12:$AI$125,8),0,VLOOKUP(A704,Z$12:$AI$125,8))</f>
        <v>0</v>
      </c>
      <c r="S704" s="45">
        <f>IF(R704&gt;0,VLOOKUP(R704,Y$12:$AH$125,7),0)</f>
        <v>0</v>
      </c>
      <c r="T704" s="40">
        <f t="shared" si="205"/>
        <v>0</v>
      </c>
      <c r="U704" s="40">
        <f t="shared" ca="1" si="201"/>
        <v>24.242931280000001</v>
      </c>
      <c r="V704" s="46" t="str">
        <f t="shared" si="206"/>
        <v>J=</v>
      </c>
      <c r="W704" s="47">
        <f t="shared" si="207"/>
        <v>44216</v>
      </c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</row>
    <row r="705" spans="1:182" x14ac:dyDescent="0.15">
      <c r="A705" s="38">
        <f t="shared" si="202"/>
        <v>44149</v>
      </c>
      <c r="B705" s="39">
        <f t="shared" ca="1" si="208"/>
        <v>9437.4408850199998</v>
      </c>
      <c r="C705" s="40">
        <f t="shared" si="203"/>
        <v>9411.77</v>
      </c>
      <c r="D705" s="41">
        <f ca="1">IF(A705&lt;$B$1,VLOOKUP(A705,[1]DI!$A$4:$B$15000,2,FALSE),0)</f>
        <v>0</v>
      </c>
      <c r="E705" s="40">
        <f t="shared" ca="1" si="209"/>
        <v>0</v>
      </c>
      <c r="F705" s="42">
        <f t="shared" si="204"/>
        <v>1</v>
      </c>
      <c r="G705" s="43">
        <f t="shared" ca="1" si="210"/>
        <v>1</v>
      </c>
      <c r="H705" s="40">
        <f ca="1">TRUNC(PRODUCT(G$10:G704),15)</f>
        <v>1.1068131474714</v>
      </c>
      <c r="I705" s="40">
        <f t="shared" ca="1" si="211"/>
        <v>1.10532618104741</v>
      </c>
      <c r="J705" s="40">
        <f t="shared" ca="1" si="212"/>
        <v>1.0013452700000001</v>
      </c>
      <c r="K705" s="42">
        <f t="shared" si="216"/>
        <v>1.95E-2</v>
      </c>
      <c r="L705" s="63">
        <f t="shared" si="213"/>
        <v>44124</v>
      </c>
      <c r="M705" s="64">
        <f t="shared" si="214"/>
        <v>17</v>
      </c>
      <c r="N705" s="44">
        <f t="shared" si="215"/>
        <v>18</v>
      </c>
      <c r="O705" s="40">
        <f t="shared" si="217"/>
        <v>1.001380403</v>
      </c>
      <c r="P705" s="65">
        <f t="shared" ca="1" si="218"/>
        <v>1.00272753</v>
      </c>
      <c r="Q705" s="40">
        <f t="shared" ca="1" si="219"/>
        <v>25.67088502</v>
      </c>
      <c r="R705" s="44">
        <f>IF(VLOOKUP(A705,$Z$12:$AI$125,8)=VLOOKUP(A704,$Z$12:$AI$125,8),0,VLOOKUP(A705,Z$12:$AI$125,8))</f>
        <v>0</v>
      </c>
      <c r="S705" s="45">
        <f>IF(R705&gt;0,VLOOKUP(R705,Y$12:$AH$125,7),0)</f>
        <v>0</v>
      </c>
      <c r="T705" s="40">
        <f t="shared" si="205"/>
        <v>0</v>
      </c>
      <c r="U705" s="40">
        <f t="shared" ca="1" si="201"/>
        <v>25.67088502</v>
      </c>
      <c r="V705" s="46" t="str">
        <f t="shared" si="206"/>
        <v>J=</v>
      </c>
      <c r="W705" s="47">
        <f t="shared" si="207"/>
        <v>44216</v>
      </c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</row>
    <row r="706" spans="1:182" x14ac:dyDescent="0.15">
      <c r="A706" s="38">
        <f t="shared" si="202"/>
        <v>44150</v>
      </c>
      <c r="B706" s="39">
        <f t="shared" ca="1" si="208"/>
        <v>9437.4408850199998</v>
      </c>
      <c r="C706" s="40">
        <f t="shared" si="203"/>
        <v>9411.77</v>
      </c>
      <c r="D706" s="41">
        <f ca="1">IF(A706&lt;$B$1,VLOOKUP(A706,[1]DI!$A$4:$B$15000,2,FALSE),0)</f>
        <v>0</v>
      </c>
      <c r="E706" s="40">
        <f t="shared" ca="1" si="209"/>
        <v>0</v>
      </c>
      <c r="F706" s="42">
        <f t="shared" si="204"/>
        <v>1</v>
      </c>
      <c r="G706" s="43">
        <f t="shared" ca="1" si="210"/>
        <v>1</v>
      </c>
      <c r="H706" s="40">
        <f ca="1">TRUNC(PRODUCT(G$10:G705),15)</f>
        <v>1.1068131474714</v>
      </c>
      <c r="I706" s="40">
        <f t="shared" ca="1" si="211"/>
        <v>1.10532618104741</v>
      </c>
      <c r="J706" s="40">
        <f t="shared" ca="1" si="212"/>
        <v>1.0013452700000001</v>
      </c>
      <c r="K706" s="42">
        <f t="shared" si="216"/>
        <v>1.95E-2</v>
      </c>
      <c r="L706" s="63">
        <f t="shared" si="213"/>
        <v>44124</v>
      </c>
      <c r="M706" s="64">
        <f t="shared" si="214"/>
        <v>17</v>
      </c>
      <c r="N706" s="44">
        <f t="shared" si="215"/>
        <v>18</v>
      </c>
      <c r="O706" s="40">
        <f t="shared" si="217"/>
        <v>1.001380403</v>
      </c>
      <c r="P706" s="65">
        <f t="shared" ca="1" si="218"/>
        <v>1.00272753</v>
      </c>
      <c r="Q706" s="40">
        <f t="shared" ca="1" si="219"/>
        <v>25.67088502</v>
      </c>
      <c r="R706" s="44">
        <f>IF(VLOOKUP(A706,$Z$12:$AI$125,8)=VLOOKUP(A705,$Z$12:$AI$125,8),0,VLOOKUP(A706,Z$12:$AI$125,8))</f>
        <v>0</v>
      </c>
      <c r="S706" s="45">
        <f>IF(R706&gt;0,VLOOKUP(R706,Y$12:$AH$125,7),0)</f>
        <v>0</v>
      </c>
      <c r="T706" s="40">
        <f t="shared" si="205"/>
        <v>0</v>
      </c>
      <c r="U706" s="40">
        <f t="shared" ca="1" si="201"/>
        <v>25.67088502</v>
      </c>
      <c r="V706" s="46" t="str">
        <f t="shared" si="206"/>
        <v>J=</v>
      </c>
      <c r="W706" s="47">
        <f t="shared" si="207"/>
        <v>44216</v>
      </c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</row>
    <row r="707" spans="1:182" x14ac:dyDescent="0.15">
      <c r="A707" s="38">
        <f t="shared" si="202"/>
        <v>44151</v>
      </c>
      <c r="B707" s="39">
        <f t="shared" ca="1" si="208"/>
        <v>9437.4408850199998</v>
      </c>
      <c r="C707" s="40">
        <f t="shared" si="203"/>
        <v>9411.77</v>
      </c>
      <c r="D707" s="41">
        <f ca="1">IF(A707&lt;$B$1,VLOOKUP(A707,[1]DI!$A$4:$B$15000,2,FALSE),0)</f>
        <v>1.9000000000000006E-2</v>
      </c>
      <c r="E707" s="40">
        <f t="shared" ca="1" si="209"/>
        <v>7.4690000000000005E-5</v>
      </c>
      <c r="F707" s="42">
        <f t="shared" si="204"/>
        <v>1</v>
      </c>
      <c r="G707" s="43">
        <f t="shared" ca="1" si="210"/>
        <v>1.0000746899999999</v>
      </c>
      <c r="H707" s="40">
        <f ca="1">TRUNC(PRODUCT(G$10:G706),15)</f>
        <v>1.1068131474714</v>
      </c>
      <c r="I707" s="40">
        <f t="shared" ca="1" si="211"/>
        <v>1.10532618104741</v>
      </c>
      <c r="J707" s="40">
        <f t="shared" ca="1" si="212"/>
        <v>1.0013452700000001</v>
      </c>
      <c r="K707" s="42">
        <f t="shared" si="216"/>
        <v>1.95E-2</v>
      </c>
      <c r="L707" s="63">
        <f t="shared" si="213"/>
        <v>44124</v>
      </c>
      <c r="M707" s="64">
        <f t="shared" si="214"/>
        <v>18</v>
      </c>
      <c r="N707" s="44">
        <f t="shared" si="215"/>
        <v>18</v>
      </c>
      <c r="O707" s="40">
        <f t="shared" si="217"/>
        <v>1.001380403</v>
      </c>
      <c r="P707" s="65">
        <f t="shared" ca="1" si="218"/>
        <v>1.00272753</v>
      </c>
      <c r="Q707" s="40">
        <f t="shared" ca="1" si="219"/>
        <v>25.67088502</v>
      </c>
      <c r="R707" s="44">
        <f>IF(VLOOKUP(A707,$Z$12:$AI$125,8)=VLOOKUP(A706,$Z$12:$AI$125,8),0,VLOOKUP(A707,Z$12:$AI$125,8))</f>
        <v>0</v>
      </c>
      <c r="S707" s="45">
        <f>IF(R707&gt;0,VLOOKUP(R707,Y$12:$AH$125,7),0)</f>
        <v>0</v>
      </c>
      <c r="T707" s="40">
        <f t="shared" si="205"/>
        <v>0</v>
      </c>
      <c r="U707" s="40">
        <f t="shared" ca="1" si="201"/>
        <v>25.67088502</v>
      </c>
      <c r="V707" s="46" t="str">
        <f t="shared" si="206"/>
        <v>J=</v>
      </c>
      <c r="W707" s="47">
        <f t="shared" si="207"/>
        <v>44216</v>
      </c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</row>
    <row r="708" spans="1:182" x14ac:dyDescent="0.15">
      <c r="A708" s="38">
        <f t="shared" si="202"/>
        <v>44152</v>
      </c>
      <c r="B708" s="39">
        <f t="shared" ca="1" si="208"/>
        <v>9438.8690928899996</v>
      </c>
      <c r="C708" s="40">
        <f t="shared" si="203"/>
        <v>9411.77</v>
      </c>
      <c r="D708" s="41">
        <f ca="1">IF(A708&lt;$B$1,VLOOKUP(A708,[1]DI!$A$4:$B$15000,2,FALSE),0)</f>
        <v>1.9000000000000006E-2</v>
      </c>
      <c r="E708" s="40">
        <f t="shared" ca="1" si="209"/>
        <v>7.4690000000000005E-5</v>
      </c>
      <c r="F708" s="42">
        <f t="shared" si="204"/>
        <v>1</v>
      </c>
      <c r="G708" s="43">
        <f t="shared" ca="1" si="210"/>
        <v>1.0000746899999999</v>
      </c>
      <c r="H708" s="40">
        <f ca="1">TRUNC(PRODUCT(G$10:G707),15)</f>
        <v>1.1068958153453901</v>
      </c>
      <c r="I708" s="40">
        <f t="shared" ca="1" si="211"/>
        <v>1.10532618104741</v>
      </c>
      <c r="J708" s="40">
        <f t="shared" ca="1" si="212"/>
        <v>1.0014200600000001</v>
      </c>
      <c r="K708" s="42">
        <f t="shared" si="216"/>
        <v>1.95E-2</v>
      </c>
      <c r="L708" s="63">
        <f t="shared" si="213"/>
        <v>44124</v>
      </c>
      <c r="M708" s="64">
        <f t="shared" si="214"/>
        <v>19</v>
      </c>
      <c r="N708" s="44">
        <f t="shared" si="215"/>
        <v>19</v>
      </c>
      <c r="O708" s="40">
        <f t="shared" si="217"/>
        <v>1.0014571480000001</v>
      </c>
      <c r="P708" s="65">
        <f t="shared" ca="1" si="218"/>
        <v>1.0028792769999999</v>
      </c>
      <c r="Q708" s="40">
        <f t="shared" ca="1" si="219"/>
        <v>27.099092890000001</v>
      </c>
      <c r="R708" s="44">
        <f>IF(VLOOKUP(A708,$Z$12:$AI$125,8)=VLOOKUP(A707,$Z$12:$AI$125,8),0,VLOOKUP(A708,Z$12:$AI$125,8))</f>
        <v>0</v>
      </c>
      <c r="S708" s="45">
        <f>IF(R708&gt;0,VLOOKUP(R708,Y$12:$AH$125,7),0)</f>
        <v>0</v>
      </c>
      <c r="T708" s="40">
        <f t="shared" si="205"/>
        <v>0</v>
      </c>
      <c r="U708" s="40">
        <f t="shared" ca="1" si="201"/>
        <v>27.099092890000001</v>
      </c>
      <c r="V708" s="46" t="str">
        <f t="shared" si="206"/>
        <v>J=</v>
      </c>
      <c r="W708" s="47">
        <f t="shared" si="207"/>
        <v>44216</v>
      </c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</row>
    <row r="709" spans="1:182" x14ac:dyDescent="0.15">
      <c r="A709" s="38">
        <f t="shared" si="202"/>
        <v>44153</v>
      </c>
      <c r="B709" s="39">
        <f t="shared" ca="1" si="208"/>
        <v>9440.2975548699997</v>
      </c>
      <c r="C709" s="40">
        <f t="shared" si="203"/>
        <v>9411.77</v>
      </c>
      <c r="D709" s="41">
        <f ca="1">IF(A709&lt;$B$1,VLOOKUP(A709,[1]DI!$A$4:$B$15000,2,FALSE),0)</f>
        <v>1.9000000000000006E-2</v>
      </c>
      <c r="E709" s="40">
        <f t="shared" ca="1" si="209"/>
        <v>7.4690000000000005E-5</v>
      </c>
      <c r="F709" s="42">
        <f t="shared" si="204"/>
        <v>1</v>
      </c>
      <c r="G709" s="43">
        <f t="shared" ca="1" si="210"/>
        <v>1.0000746899999999</v>
      </c>
      <c r="H709" s="40">
        <f ca="1">TRUNC(PRODUCT(G$10:G708),15)</f>
        <v>1.1069784893938399</v>
      </c>
      <c r="I709" s="40">
        <f t="shared" ca="1" si="211"/>
        <v>1.10532618104741</v>
      </c>
      <c r="J709" s="40">
        <f t="shared" ca="1" si="212"/>
        <v>1.00149486</v>
      </c>
      <c r="K709" s="42">
        <f t="shared" si="216"/>
        <v>1.95E-2</v>
      </c>
      <c r="L709" s="63">
        <f t="shared" si="213"/>
        <v>44124</v>
      </c>
      <c r="M709" s="64">
        <f t="shared" si="214"/>
        <v>20</v>
      </c>
      <c r="N709" s="44">
        <f t="shared" si="215"/>
        <v>20</v>
      </c>
      <c r="O709" s="40">
        <f t="shared" si="217"/>
        <v>1.0015338979999999</v>
      </c>
      <c r="P709" s="65">
        <f t="shared" ca="1" si="218"/>
        <v>1.003031051</v>
      </c>
      <c r="Q709" s="40">
        <f t="shared" ca="1" si="219"/>
        <v>28.527554869999999</v>
      </c>
      <c r="R709" s="44">
        <f>IF(VLOOKUP(A709,$Z$12:$AI$125,8)=VLOOKUP(A708,$Z$12:$AI$125,8),0,VLOOKUP(A709,Z$12:$AI$125,8))</f>
        <v>0</v>
      </c>
      <c r="S709" s="45">
        <f>IF(R709&gt;0,VLOOKUP(R709,Y$12:$AH$125,7),0)</f>
        <v>0</v>
      </c>
      <c r="T709" s="40">
        <f t="shared" si="205"/>
        <v>0</v>
      </c>
      <c r="U709" s="40">
        <f t="shared" ca="1" si="201"/>
        <v>28.527554869999999</v>
      </c>
      <c r="V709" s="46" t="str">
        <f t="shared" si="206"/>
        <v>J=</v>
      </c>
      <c r="W709" s="47">
        <f t="shared" si="207"/>
        <v>44216</v>
      </c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</row>
    <row r="710" spans="1:182" x14ac:dyDescent="0.15">
      <c r="A710" s="38">
        <f t="shared" si="202"/>
        <v>44154</v>
      </c>
      <c r="B710" s="39">
        <f t="shared" ca="1" si="208"/>
        <v>9441.7261862600008</v>
      </c>
      <c r="C710" s="40">
        <f t="shared" si="203"/>
        <v>9411.77</v>
      </c>
      <c r="D710" s="41">
        <f ca="1">IF(A710&lt;$B$1,VLOOKUP(A710,[1]DI!$A$4:$B$15000,2,FALSE),0)</f>
        <v>1.9000000000000006E-2</v>
      </c>
      <c r="E710" s="40">
        <f t="shared" ca="1" si="209"/>
        <v>7.4690000000000005E-5</v>
      </c>
      <c r="F710" s="42">
        <f t="shared" si="204"/>
        <v>1</v>
      </c>
      <c r="G710" s="43">
        <f t="shared" ca="1" si="210"/>
        <v>1.0000746899999999</v>
      </c>
      <c r="H710" s="40">
        <f ca="1">TRUNC(PRODUCT(G$10:G709),15)</f>
        <v>1.1070611696172099</v>
      </c>
      <c r="I710" s="40">
        <f t="shared" ca="1" si="211"/>
        <v>1.10532618104741</v>
      </c>
      <c r="J710" s="40">
        <f t="shared" ca="1" si="212"/>
        <v>1.0015696599999999</v>
      </c>
      <c r="K710" s="42">
        <f t="shared" si="216"/>
        <v>1.95E-2</v>
      </c>
      <c r="L710" s="63">
        <f t="shared" si="213"/>
        <v>44124</v>
      </c>
      <c r="M710" s="64">
        <f t="shared" si="214"/>
        <v>21</v>
      </c>
      <c r="N710" s="44">
        <f t="shared" si="215"/>
        <v>21</v>
      </c>
      <c r="O710" s="40">
        <f t="shared" si="217"/>
        <v>1.0016106549999999</v>
      </c>
      <c r="P710" s="65">
        <f t="shared" ca="1" si="218"/>
        <v>1.003182843</v>
      </c>
      <c r="Q710" s="40">
        <f t="shared" ca="1" si="219"/>
        <v>29.956186259999999</v>
      </c>
      <c r="R710" s="44">
        <f>IF(VLOOKUP(A710,$Z$12:$AI$125,8)=VLOOKUP(A709,$Z$12:$AI$125,8),0,VLOOKUP(A710,Z$12:$AI$125,8))</f>
        <v>0</v>
      </c>
      <c r="S710" s="45">
        <f>IF(R710&gt;0,VLOOKUP(R710,Y$12:$AH$125,7),0)</f>
        <v>0</v>
      </c>
      <c r="T710" s="40">
        <f t="shared" si="205"/>
        <v>0</v>
      </c>
      <c r="U710" s="40">
        <f t="shared" ca="1" si="201"/>
        <v>29.956186259999999</v>
      </c>
      <c r="V710" s="46" t="str">
        <f t="shared" si="206"/>
        <v>J=</v>
      </c>
      <c r="W710" s="47">
        <f t="shared" si="207"/>
        <v>44216</v>
      </c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</row>
    <row r="711" spans="1:182" x14ac:dyDescent="0.15">
      <c r="A711" s="38">
        <f t="shared" si="202"/>
        <v>44155</v>
      </c>
      <c r="B711" s="39">
        <f t="shared" ca="1" si="208"/>
        <v>9443.1550717700011</v>
      </c>
      <c r="C711" s="40">
        <f t="shared" si="203"/>
        <v>9411.77</v>
      </c>
      <c r="D711" s="41">
        <f ca="1">IF(A711&lt;$B$1,VLOOKUP(A711,[1]DI!$A$4:$B$15000,2,FALSE),0)</f>
        <v>1.9000000000000006E-2</v>
      </c>
      <c r="E711" s="40">
        <f t="shared" ca="1" si="209"/>
        <v>7.4690000000000005E-5</v>
      </c>
      <c r="F711" s="42">
        <f t="shared" si="204"/>
        <v>1</v>
      </c>
      <c r="G711" s="43">
        <f t="shared" ca="1" si="210"/>
        <v>1.0000746899999999</v>
      </c>
      <c r="H711" s="40">
        <f ca="1">TRUNC(PRODUCT(G$10:G710),15)</f>
        <v>1.1071438560159701</v>
      </c>
      <c r="I711" s="40">
        <f t="shared" ca="1" si="211"/>
        <v>1.10532618104741</v>
      </c>
      <c r="J711" s="40">
        <f t="shared" ca="1" si="212"/>
        <v>1.00164447</v>
      </c>
      <c r="K711" s="42">
        <f t="shared" si="216"/>
        <v>1.95E-2</v>
      </c>
      <c r="L711" s="63">
        <f t="shared" si="213"/>
        <v>44124</v>
      </c>
      <c r="M711" s="64">
        <f t="shared" si="214"/>
        <v>22</v>
      </c>
      <c r="N711" s="44">
        <f t="shared" si="215"/>
        <v>22</v>
      </c>
      <c r="O711" s="40">
        <f t="shared" si="217"/>
        <v>1.0016874170000001</v>
      </c>
      <c r="P711" s="65">
        <f t="shared" ca="1" si="218"/>
        <v>1.0033346620000001</v>
      </c>
      <c r="Q711" s="40">
        <f t="shared" ca="1" si="219"/>
        <v>31.38507177</v>
      </c>
      <c r="R711" s="44">
        <f>IF(VLOOKUP(A711,$Z$12:$AI$125,8)=VLOOKUP(A710,$Z$12:$AI$125,8),0,VLOOKUP(A711,Z$12:$AI$125,8))</f>
        <v>0</v>
      </c>
      <c r="S711" s="45">
        <f>IF(R711&gt;0,VLOOKUP(R711,Y$12:$AH$125,7),0)</f>
        <v>0</v>
      </c>
      <c r="T711" s="40">
        <f t="shared" si="205"/>
        <v>0</v>
      </c>
      <c r="U711" s="40">
        <f t="shared" ca="1" si="201"/>
        <v>31.38507177</v>
      </c>
      <c r="V711" s="46" t="str">
        <f t="shared" si="206"/>
        <v>J=</v>
      </c>
      <c r="W711" s="47">
        <f t="shared" si="207"/>
        <v>44216</v>
      </c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</row>
    <row r="712" spans="1:182" x14ac:dyDescent="0.15">
      <c r="A712" s="38">
        <f t="shared" si="202"/>
        <v>44156</v>
      </c>
      <c r="B712" s="39">
        <f t="shared" ca="1" si="208"/>
        <v>9444.5841266900006</v>
      </c>
      <c r="C712" s="40">
        <f t="shared" si="203"/>
        <v>9411.77</v>
      </c>
      <c r="D712" s="41">
        <f ca="1">IF(A712&lt;$B$1,VLOOKUP(A712,[1]DI!$A$4:$B$15000,2,FALSE),0)</f>
        <v>0</v>
      </c>
      <c r="E712" s="40">
        <f t="shared" ca="1" si="209"/>
        <v>0</v>
      </c>
      <c r="F712" s="42">
        <f t="shared" si="204"/>
        <v>1</v>
      </c>
      <c r="G712" s="43">
        <f t="shared" ca="1" si="210"/>
        <v>1</v>
      </c>
      <c r="H712" s="40">
        <f ca="1">TRUNC(PRODUCT(G$10:G711),15)</f>
        <v>1.1072265485905699</v>
      </c>
      <c r="I712" s="40">
        <f t="shared" ca="1" si="211"/>
        <v>1.10532618104741</v>
      </c>
      <c r="J712" s="40">
        <f t="shared" ca="1" si="212"/>
        <v>1.0017192800000001</v>
      </c>
      <c r="K712" s="42">
        <f t="shared" si="216"/>
        <v>1.95E-2</v>
      </c>
      <c r="L712" s="63">
        <f t="shared" si="213"/>
        <v>44124</v>
      </c>
      <c r="M712" s="64">
        <f t="shared" si="214"/>
        <v>22</v>
      </c>
      <c r="N712" s="44">
        <f t="shared" si="215"/>
        <v>23</v>
      </c>
      <c r="O712" s="40">
        <f t="shared" si="217"/>
        <v>1.0017641859999999</v>
      </c>
      <c r="P712" s="65">
        <f t="shared" ca="1" si="218"/>
        <v>1.0034864990000001</v>
      </c>
      <c r="Q712" s="40">
        <f t="shared" ca="1" si="219"/>
        <v>32.814126690000002</v>
      </c>
      <c r="R712" s="44">
        <f>IF(VLOOKUP(A712,$Z$12:$AI$125,8)=VLOOKUP(A711,$Z$12:$AI$125,8),0,VLOOKUP(A712,Z$12:$AI$125,8))</f>
        <v>0</v>
      </c>
      <c r="S712" s="45">
        <f>IF(R712&gt;0,VLOOKUP(R712,Y$12:$AH$125,7),0)</f>
        <v>0</v>
      </c>
      <c r="T712" s="40">
        <f t="shared" si="205"/>
        <v>0</v>
      </c>
      <c r="U712" s="40">
        <f t="shared" ca="1" si="201"/>
        <v>32.814126690000002</v>
      </c>
      <c r="V712" s="46" t="str">
        <f t="shared" si="206"/>
        <v>J=</v>
      </c>
      <c r="W712" s="47">
        <f t="shared" si="207"/>
        <v>44216</v>
      </c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</row>
    <row r="713" spans="1:182" x14ac:dyDescent="0.15">
      <c r="A713" s="38">
        <f t="shared" si="202"/>
        <v>44157</v>
      </c>
      <c r="B713" s="39">
        <f t="shared" ca="1" si="208"/>
        <v>9444.5841266900006</v>
      </c>
      <c r="C713" s="40">
        <f t="shared" si="203"/>
        <v>9411.77</v>
      </c>
      <c r="D713" s="41">
        <f ca="1">IF(A713&lt;$B$1,VLOOKUP(A713,[1]DI!$A$4:$B$15000,2,FALSE),0)</f>
        <v>0</v>
      </c>
      <c r="E713" s="40">
        <f t="shared" ca="1" si="209"/>
        <v>0</v>
      </c>
      <c r="F713" s="42">
        <f t="shared" si="204"/>
        <v>1</v>
      </c>
      <c r="G713" s="43">
        <f t="shared" ca="1" si="210"/>
        <v>1</v>
      </c>
      <c r="H713" s="40">
        <f ca="1">TRUNC(PRODUCT(G$10:G712),15)</f>
        <v>1.1072265485905699</v>
      </c>
      <c r="I713" s="40">
        <f t="shared" ca="1" si="211"/>
        <v>1.10532618104741</v>
      </c>
      <c r="J713" s="40">
        <f t="shared" ca="1" si="212"/>
        <v>1.0017192800000001</v>
      </c>
      <c r="K713" s="42">
        <f t="shared" si="216"/>
        <v>1.95E-2</v>
      </c>
      <c r="L713" s="63">
        <f t="shared" si="213"/>
        <v>44124</v>
      </c>
      <c r="M713" s="64">
        <f t="shared" si="214"/>
        <v>22</v>
      </c>
      <c r="N713" s="44">
        <f t="shared" si="215"/>
        <v>23</v>
      </c>
      <c r="O713" s="40">
        <f t="shared" si="217"/>
        <v>1.0017641859999999</v>
      </c>
      <c r="P713" s="65">
        <f t="shared" ca="1" si="218"/>
        <v>1.0034864990000001</v>
      </c>
      <c r="Q713" s="40">
        <f t="shared" ca="1" si="219"/>
        <v>32.814126690000002</v>
      </c>
      <c r="R713" s="44">
        <f>IF(VLOOKUP(A713,$Z$12:$AI$125,8)=VLOOKUP(A712,$Z$12:$AI$125,8),0,VLOOKUP(A713,Z$12:$AI$125,8))</f>
        <v>0</v>
      </c>
      <c r="S713" s="45">
        <f>IF(R713&gt;0,VLOOKUP(R713,Y$12:$AH$125,7),0)</f>
        <v>0</v>
      </c>
      <c r="T713" s="40">
        <f t="shared" si="205"/>
        <v>0</v>
      </c>
      <c r="U713" s="40">
        <f t="shared" ca="1" si="201"/>
        <v>32.814126690000002</v>
      </c>
      <c r="V713" s="46" t="str">
        <f t="shared" si="206"/>
        <v>J=</v>
      </c>
      <c r="W713" s="47">
        <f t="shared" si="207"/>
        <v>44216</v>
      </c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</row>
    <row r="714" spans="1:182" x14ac:dyDescent="0.15">
      <c r="A714" s="38">
        <f t="shared" si="202"/>
        <v>44158</v>
      </c>
      <c r="B714" s="39">
        <f t="shared" ca="1" si="208"/>
        <v>9444.5841266900006</v>
      </c>
      <c r="C714" s="40">
        <f t="shared" si="203"/>
        <v>9411.77</v>
      </c>
      <c r="D714" s="41">
        <f ca="1">IF(A714&lt;$B$1,VLOOKUP(A714,[1]DI!$A$4:$B$15000,2,FALSE),0)</f>
        <v>1.9000000000000006E-2</v>
      </c>
      <c r="E714" s="40">
        <f t="shared" ca="1" si="209"/>
        <v>7.4690000000000005E-5</v>
      </c>
      <c r="F714" s="42">
        <f t="shared" si="204"/>
        <v>1</v>
      </c>
      <c r="G714" s="43">
        <f t="shared" ca="1" si="210"/>
        <v>1.0000746899999999</v>
      </c>
      <c r="H714" s="40">
        <f ca="1">TRUNC(PRODUCT(G$10:G713),15)</f>
        <v>1.1072265485905699</v>
      </c>
      <c r="I714" s="40">
        <f t="shared" ca="1" si="211"/>
        <v>1.10532618104741</v>
      </c>
      <c r="J714" s="40">
        <f t="shared" ca="1" si="212"/>
        <v>1.0017192800000001</v>
      </c>
      <c r="K714" s="42">
        <f t="shared" si="216"/>
        <v>1.95E-2</v>
      </c>
      <c r="L714" s="63">
        <f t="shared" si="213"/>
        <v>44124</v>
      </c>
      <c r="M714" s="64">
        <f t="shared" si="214"/>
        <v>23</v>
      </c>
      <c r="N714" s="44">
        <f t="shared" si="215"/>
        <v>23</v>
      </c>
      <c r="O714" s="40">
        <f t="shared" si="217"/>
        <v>1.0017641859999999</v>
      </c>
      <c r="P714" s="65">
        <f t="shared" ca="1" si="218"/>
        <v>1.0034864990000001</v>
      </c>
      <c r="Q714" s="40">
        <f t="shared" ca="1" si="219"/>
        <v>32.814126690000002</v>
      </c>
      <c r="R714" s="44">
        <f>IF(VLOOKUP(A714,$Z$12:$AI$125,8)=VLOOKUP(A713,$Z$12:$AI$125,8),0,VLOOKUP(A714,Z$12:$AI$125,8))</f>
        <v>0</v>
      </c>
      <c r="S714" s="45">
        <f>IF(R714&gt;0,VLOOKUP(R714,Y$12:$AH$125,7),0)</f>
        <v>0</v>
      </c>
      <c r="T714" s="40">
        <f t="shared" si="205"/>
        <v>0</v>
      </c>
      <c r="U714" s="40">
        <f t="shared" ref="U714:U777" ca="1" si="220">(Q714+T714)</f>
        <v>32.814126690000002</v>
      </c>
      <c r="V714" s="46" t="str">
        <f t="shared" si="206"/>
        <v>J=</v>
      </c>
      <c r="W714" s="47">
        <f t="shared" si="207"/>
        <v>44216</v>
      </c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</row>
    <row r="715" spans="1:182" x14ac:dyDescent="0.15">
      <c r="A715" s="38">
        <f t="shared" ref="A715:A778" si="221">(A714+1)</f>
        <v>44159</v>
      </c>
      <c r="B715" s="39">
        <f t="shared" ca="1" si="208"/>
        <v>9446.0134357300012</v>
      </c>
      <c r="C715" s="40">
        <f t="shared" ref="C715:C778" si="222">TRUNC(C714-T714,8)</f>
        <v>9411.77</v>
      </c>
      <c r="D715" s="41">
        <f ca="1">IF(A715&lt;$B$1,VLOOKUP(A715,[1]DI!$A$4:$B$15000,2,FALSE),0)</f>
        <v>1.9000000000000006E-2</v>
      </c>
      <c r="E715" s="40">
        <f t="shared" ca="1" si="209"/>
        <v>7.4690000000000005E-5</v>
      </c>
      <c r="F715" s="42">
        <f t="shared" ref="F715:F778" si="223">F714</f>
        <v>1</v>
      </c>
      <c r="G715" s="43">
        <f t="shared" ca="1" si="210"/>
        <v>1.0000746899999999</v>
      </c>
      <c r="H715" s="40">
        <f ca="1">TRUNC(PRODUCT(G$10:G714),15)</f>
        <v>1.1073092473414901</v>
      </c>
      <c r="I715" s="40">
        <f t="shared" ca="1" si="211"/>
        <v>1.10532618104741</v>
      </c>
      <c r="J715" s="40">
        <f t="shared" ca="1" si="212"/>
        <v>1.0017940999999999</v>
      </c>
      <c r="K715" s="42">
        <f t="shared" si="216"/>
        <v>1.95E-2</v>
      </c>
      <c r="L715" s="63">
        <f t="shared" si="213"/>
        <v>44124</v>
      </c>
      <c r="M715" s="64">
        <f t="shared" si="214"/>
        <v>24</v>
      </c>
      <c r="N715" s="44">
        <f t="shared" si="215"/>
        <v>24</v>
      </c>
      <c r="O715" s="40">
        <f t="shared" si="217"/>
        <v>1.00184096</v>
      </c>
      <c r="P715" s="65">
        <f t="shared" ca="1" si="218"/>
        <v>1.0036383630000001</v>
      </c>
      <c r="Q715" s="40">
        <f t="shared" ca="1" si="219"/>
        <v>34.243435730000002</v>
      </c>
      <c r="R715" s="44">
        <f>IF(VLOOKUP(A715,$Z$12:$AI$125,8)=VLOOKUP(A714,$Z$12:$AI$125,8),0,VLOOKUP(A715,Z$12:$AI$125,8))</f>
        <v>0</v>
      </c>
      <c r="S715" s="45">
        <f>IF(R715&gt;0,VLOOKUP(R715,Y$12:$AH$125,7),0)</f>
        <v>0</v>
      </c>
      <c r="T715" s="40">
        <f t="shared" ref="T715:T778" si="224">IF(S715&gt;0,(C715*S715),0)</f>
        <v>0</v>
      </c>
      <c r="U715" s="40">
        <f t="shared" ca="1" si="220"/>
        <v>34.243435730000002</v>
      </c>
      <c r="V715" s="46" t="str">
        <f t="shared" ref="V715:V778" si="225">IF(R714&gt;0,VLOOKUP(A714,$Z$12:$AI$125,9),V714)</f>
        <v>J=</v>
      </c>
      <c r="W715" s="47">
        <f t="shared" ref="W715:W778" si="226">IF(R714&gt;0,VLOOKUP(A714,$Z$12:$AI$125,10),W714)</f>
        <v>44216</v>
      </c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</row>
    <row r="716" spans="1:182" x14ac:dyDescent="0.15">
      <c r="A716" s="38">
        <f t="shared" si="221"/>
        <v>44160</v>
      </c>
      <c r="B716" s="39">
        <f t="shared" ref="B716:B779" ca="1" si="227">IF(A716&lt;=TODAY(),C716+Q716,IF(AND(A716&gt;TODAY(),A716&lt;=$B$1),IF(VLOOKUP(TODAY(),$A$10:$D$5000,4,FALSE)=0,"n.d",C716+Q716),"n.d"))</f>
        <v>9447.4429047699996</v>
      </c>
      <c r="C716" s="40">
        <f t="shared" si="222"/>
        <v>9411.77</v>
      </c>
      <c r="D716" s="41">
        <f ca="1">IF(A716&lt;$B$1,VLOOKUP(A716,[1]DI!$A$4:$B$15000,2,FALSE),0)</f>
        <v>1.9000000000000006E-2</v>
      </c>
      <c r="E716" s="40">
        <f t="shared" ref="E716:E779" ca="1" si="228">ROUND((((1+D716)^(1/252)-1)),8)</f>
        <v>7.4690000000000005E-5</v>
      </c>
      <c r="F716" s="42">
        <f t="shared" si="223"/>
        <v>1</v>
      </c>
      <c r="G716" s="43">
        <f t="shared" ref="G716:G779" ca="1" si="229">TRUNC((1+(E716*F716)),15)</f>
        <v>1.0000746899999999</v>
      </c>
      <c r="H716" s="40">
        <f ca="1">TRUNC(PRODUCT(G$10:G715),15)</f>
        <v>1.10739195226917</v>
      </c>
      <c r="I716" s="40">
        <f t="shared" ref="I716:I779" ca="1" si="230">IF(OR(R715&gt;0,R715="E"),H715,I715)</f>
        <v>1.10532618104741</v>
      </c>
      <c r="J716" s="40">
        <f t="shared" ref="J716:J779" ca="1" si="231">ROUND(TRUNC(H716/I716,15),8)</f>
        <v>1.0018689199999999</v>
      </c>
      <c r="K716" s="42">
        <f t="shared" si="216"/>
        <v>1.95E-2</v>
      </c>
      <c r="L716" s="63">
        <f t="shared" si="213"/>
        <v>44124</v>
      </c>
      <c r="M716" s="64">
        <f t="shared" si="214"/>
        <v>25</v>
      </c>
      <c r="N716" s="44">
        <f t="shared" si="215"/>
        <v>25</v>
      </c>
      <c r="O716" s="40">
        <f t="shared" si="217"/>
        <v>1.0019177399999999</v>
      </c>
      <c r="P716" s="65">
        <f t="shared" ca="1" si="218"/>
        <v>1.0037902439999999</v>
      </c>
      <c r="Q716" s="40">
        <f t="shared" ca="1" si="219"/>
        <v>35.672904770000002</v>
      </c>
      <c r="R716" s="44">
        <f>IF(VLOOKUP(A716,$Z$12:$AI$125,8)=VLOOKUP(A715,$Z$12:$AI$125,8),0,VLOOKUP(A716,Z$12:$AI$125,8))</f>
        <v>0</v>
      </c>
      <c r="S716" s="45">
        <f>IF(R716&gt;0,VLOOKUP(R716,Y$12:$AH$125,7),0)</f>
        <v>0</v>
      </c>
      <c r="T716" s="40">
        <f t="shared" si="224"/>
        <v>0</v>
      </c>
      <c r="U716" s="40">
        <f t="shared" ca="1" si="220"/>
        <v>35.672904770000002</v>
      </c>
      <c r="V716" s="46" t="str">
        <f t="shared" si="225"/>
        <v>J=</v>
      </c>
      <c r="W716" s="47">
        <f t="shared" si="226"/>
        <v>44216</v>
      </c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</row>
    <row r="717" spans="1:182" x14ac:dyDescent="0.15">
      <c r="A717" s="38">
        <f t="shared" si="221"/>
        <v>44161</v>
      </c>
      <c r="B717" s="39">
        <f t="shared" ca="1" si="227"/>
        <v>9448.8726373400004</v>
      </c>
      <c r="C717" s="40">
        <f t="shared" si="222"/>
        <v>9411.77</v>
      </c>
      <c r="D717" s="41">
        <f ca="1">IF(A717&lt;$B$1,VLOOKUP(A717,[1]DI!$A$4:$B$15000,2,FALSE),0)</f>
        <v>1.9000000000000006E-2</v>
      </c>
      <c r="E717" s="40">
        <f t="shared" ca="1" si="228"/>
        <v>7.4690000000000005E-5</v>
      </c>
      <c r="F717" s="42">
        <f t="shared" si="223"/>
        <v>1</v>
      </c>
      <c r="G717" s="43">
        <f t="shared" ca="1" si="229"/>
        <v>1.0000746899999999</v>
      </c>
      <c r="H717" s="40">
        <f ca="1">TRUNC(PRODUCT(G$10:G716),15)</f>
        <v>1.10747466337409</v>
      </c>
      <c r="I717" s="40">
        <f t="shared" ca="1" si="230"/>
        <v>1.10532618104741</v>
      </c>
      <c r="J717" s="40">
        <f t="shared" ca="1" si="231"/>
        <v>1.0019437499999999</v>
      </c>
      <c r="K717" s="42">
        <f t="shared" si="216"/>
        <v>1.95E-2</v>
      </c>
      <c r="L717" s="63">
        <f t="shared" si="213"/>
        <v>44124</v>
      </c>
      <c r="M717" s="64">
        <f t="shared" si="214"/>
        <v>26</v>
      </c>
      <c r="N717" s="44">
        <f t="shared" si="215"/>
        <v>26</v>
      </c>
      <c r="O717" s="40">
        <f t="shared" si="217"/>
        <v>1.0019945260000001</v>
      </c>
      <c r="P717" s="65">
        <f t="shared" ca="1" si="218"/>
        <v>1.0039421529999999</v>
      </c>
      <c r="Q717" s="40">
        <f t="shared" ca="1" si="219"/>
        <v>37.102637340000001</v>
      </c>
      <c r="R717" s="44">
        <f>IF(VLOOKUP(A717,$Z$12:$AI$125,8)=VLOOKUP(A716,$Z$12:$AI$125,8),0,VLOOKUP(A717,Z$12:$AI$125,8))</f>
        <v>0</v>
      </c>
      <c r="S717" s="45">
        <f>IF(R717&gt;0,VLOOKUP(R717,Y$12:$AH$125,7),0)</f>
        <v>0</v>
      </c>
      <c r="T717" s="40">
        <f t="shared" si="224"/>
        <v>0</v>
      </c>
      <c r="U717" s="40">
        <f t="shared" ca="1" si="220"/>
        <v>37.102637340000001</v>
      </c>
      <c r="V717" s="46" t="str">
        <f t="shared" si="225"/>
        <v>J=</v>
      </c>
      <c r="W717" s="47">
        <f t="shared" si="226"/>
        <v>44216</v>
      </c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</row>
    <row r="718" spans="1:182" x14ac:dyDescent="0.15">
      <c r="A718" s="38">
        <f t="shared" si="221"/>
        <v>44162</v>
      </c>
      <c r="B718" s="39">
        <f t="shared" ca="1" si="227"/>
        <v>9450.3026240199997</v>
      </c>
      <c r="C718" s="40">
        <f t="shared" si="222"/>
        <v>9411.77</v>
      </c>
      <c r="D718" s="41">
        <f ca="1">IF(A718&lt;$B$1,VLOOKUP(A718,[1]DI!$A$4:$B$15000,2,FALSE),0)</f>
        <v>1.9000000000000006E-2</v>
      </c>
      <c r="E718" s="40">
        <f t="shared" ca="1" si="228"/>
        <v>7.4690000000000005E-5</v>
      </c>
      <c r="F718" s="42">
        <f t="shared" si="223"/>
        <v>1</v>
      </c>
      <c r="G718" s="43">
        <f t="shared" ca="1" si="229"/>
        <v>1.0000746899999999</v>
      </c>
      <c r="H718" s="40">
        <f ca="1">TRUNC(PRODUCT(G$10:G717),15)</f>
        <v>1.1075573806566901</v>
      </c>
      <c r="I718" s="40">
        <f t="shared" ca="1" si="230"/>
        <v>1.10532618104741</v>
      </c>
      <c r="J718" s="40">
        <f t="shared" ca="1" si="231"/>
        <v>1.00201859</v>
      </c>
      <c r="K718" s="42">
        <f t="shared" si="216"/>
        <v>1.95E-2</v>
      </c>
      <c r="L718" s="63">
        <f t="shared" si="213"/>
        <v>44124</v>
      </c>
      <c r="M718" s="64">
        <f t="shared" si="214"/>
        <v>27</v>
      </c>
      <c r="N718" s="44">
        <f t="shared" si="215"/>
        <v>27</v>
      </c>
      <c r="O718" s="40">
        <f t="shared" si="217"/>
        <v>1.002071318</v>
      </c>
      <c r="P718" s="65">
        <f t="shared" ca="1" si="218"/>
        <v>1.0040940890000001</v>
      </c>
      <c r="Q718" s="40">
        <f t="shared" ca="1" si="219"/>
        <v>38.53262402</v>
      </c>
      <c r="R718" s="44">
        <f>IF(VLOOKUP(A718,$Z$12:$AI$125,8)=VLOOKUP(A717,$Z$12:$AI$125,8),0,VLOOKUP(A718,Z$12:$AI$125,8))</f>
        <v>0</v>
      </c>
      <c r="S718" s="45">
        <f>IF(R718&gt;0,VLOOKUP(R718,Y$12:$AH$125,7),0)</f>
        <v>0</v>
      </c>
      <c r="T718" s="40">
        <f t="shared" si="224"/>
        <v>0</v>
      </c>
      <c r="U718" s="40">
        <f t="shared" ca="1" si="220"/>
        <v>38.53262402</v>
      </c>
      <c r="V718" s="46" t="str">
        <f t="shared" si="225"/>
        <v>J=</v>
      </c>
      <c r="W718" s="47">
        <f t="shared" si="226"/>
        <v>44216</v>
      </c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</row>
    <row r="719" spans="1:182" x14ac:dyDescent="0.15">
      <c r="A719" s="38">
        <f t="shared" si="221"/>
        <v>44163</v>
      </c>
      <c r="B719" s="39">
        <f t="shared" ca="1" si="227"/>
        <v>9451.7327801200008</v>
      </c>
      <c r="C719" s="40">
        <f t="shared" si="222"/>
        <v>9411.77</v>
      </c>
      <c r="D719" s="41">
        <f ca="1">IF(A719&lt;$B$1,VLOOKUP(A719,[1]DI!$A$4:$B$15000,2,FALSE),0)</f>
        <v>0</v>
      </c>
      <c r="E719" s="40">
        <f t="shared" ca="1" si="228"/>
        <v>0</v>
      </c>
      <c r="F719" s="42">
        <f t="shared" si="223"/>
        <v>1</v>
      </c>
      <c r="G719" s="43">
        <f t="shared" ca="1" si="229"/>
        <v>1</v>
      </c>
      <c r="H719" s="40">
        <f ca="1">TRUNC(PRODUCT(G$10:G718),15)</f>
        <v>1.10764010411745</v>
      </c>
      <c r="I719" s="40">
        <f t="shared" ca="1" si="230"/>
        <v>1.10532618104741</v>
      </c>
      <c r="J719" s="40">
        <f t="shared" ca="1" si="231"/>
        <v>1.00209343</v>
      </c>
      <c r="K719" s="42">
        <f t="shared" si="216"/>
        <v>1.95E-2</v>
      </c>
      <c r="L719" s="63">
        <f t="shared" si="213"/>
        <v>44124</v>
      </c>
      <c r="M719" s="64">
        <f t="shared" si="214"/>
        <v>27</v>
      </c>
      <c r="N719" s="44">
        <f t="shared" si="215"/>
        <v>28</v>
      </c>
      <c r="O719" s="40">
        <f t="shared" si="217"/>
        <v>1.0021481160000001</v>
      </c>
      <c r="P719" s="65">
        <f t="shared" ca="1" si="218"/>
        <v>1.004246043</v>
      </c>
      <c r="Q719" s="40">
        <f t="shared" ca="1" si="219"/>
        <v>39.962780119999998</v>
      </c>
      <c r="R719" s="44">
        <f>IF(VLOOKUP(A719,$Z$12:$AI$125,8)=VLOOKUP(A718,$Z$12:$AI$125,8),0,VLOOKUP(A719,Z$12:$AI$125,8))</f>
        <v>0</v>
      </c>
      <c r="S719" s="45">
        <f>IF(R719&gt;0,VLOOKUP(R719,Y$12:$AH$125,7),0)</f>
        <v>0</v>
      </c>
      <c r="T719" s="40">
        <f t="shared" si="224"/>
        <v>0</v>
      </c>
      <c r="U719" s="40">
        <f t="shared" ca="1" si="220"/>
        <v>39.962780119999998</v>
      </c>
      <c r="V719" s="46" t="str">
        <f t="shared" si="225"/>
        <v>J=</v>
      </c>
      <c r="W719" s="47">
        <f t="shared" si="226"/>
        <v>44216</v>
      </c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</row>
    <row r="720" spans="1:182" x14ac:dyDescent="0.15">
      <c r="A720" s="38">
        <f t="shared" si="221"/>
        <v>44164</v>
      </c>
      <c r="B720" s="39">
        <f t="shared" ca="1" si="227"/>
        <v>9451.7327801200008</v>
      </c>
      <c r="C720" s="40">
        <f t="shared" si="222"/>
        <v>9411.77</v>
      </c>
      <c r="D720" s="41">
        <f ca="1">IF(A720&lt;$B$1,VLOOKUP(A720,[1]DI!$A$4:$B$15000,2,FALSE),0)</f>
        <v>0</v>
      </c>
      <c r="E720" s="40">
        <f t="shared" ca="1" si="228"/>
        <v>0</v>
      </c>
      <c r="F720" s="42">
        <f t="shared" si="223"/>
        <v>1</v>
      </c>
      <c r="G720" s="43">
        <f t="shared" ca="1" si="229"/>
        <v>1</v>
      </c>
      <c r="H720" s="40">
        <f ca="1">TRUNC(PRODUCT(G$10:G719),15)</f>
        <v>1.10764010411745</v>
      </c>
      <c r="I720" s="40">
        <f t="shared" ca="1" si="230"/>
        <v>1.10532618104741</v>
      </c>
      <c r="J720" s="40">
        <f t="shared" ca="1" si="231"/>
        <v>1.00209343</v>
      </c>
      <c r="K720" s="42">
        <f t="shared" si="216"/>
        <v>1.95E-2</v>
      </c>
      <c r="L720" s="63">
        <f t="shared" si="213"/>
        <v>44124</v>
      </c>
      <c r="M720" s="64">
        <f t="shared" si="214"/>
        <v>27</v>
      </c>
      <c r="N720" s="44">
        <f t="shared" si="215"/>
        <v>28</v>
      </c>
      <c r="O720" s="40">
        <f t="shared" si="217"/>
        <v>1.0021481160000001</v>
      </c>
      <c r="P720" s="65">
        <f t="shared" ca="1" si="218"/>
        <v>1.004246043</v>
      </c>
      <c r="Q720" s="40">
        <f t="shared" ca="1" si="219"/>
        <v>39.962780119999998</v>
      </c>
      <c r="R720" s="44">
        <f>IF(VLOOKUP(A720,$Z$12:$AI$125,8)=VLOOKUP(A719,$Z$12:$AI$125,8),0,VLOOKUP(A720,Z$12:$AI$125,8))</f>
        <v>0</v>
      </c>
      <c r="S720" s="45">
        <f>IF(R720&gt;0,VLOOKUP(R720,Y$12:$AH$125,7),0)</f>
        <v>0</v>
      </c>
      <c r="T720" s="40">
        <f t="shared" si="224"/>
        <v>0</v>
      </c>
      <c r="U720" s="40">
        <f t="shared" ca="1" si="220"/>
        <v>39.962780119999998</v>
      </c>
      <c r="V720" s="46" t="str">
        <f t="shared" si="225"/>
        <v>J=</v>
      </c>
      <c r="W720" s="47">
        <f t="shared" si="226"/>
        <v>44216</v>
      </c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</row>
    <row r="721" spans="1:185" x14ac:dyDescent="0.15">
      <c r="A721" s="38">
        <f t="shared" si="221"/>
        <v>44165</v>
      </c>
      <c r="B721" s="39">
        <f t="shared" ca="1" si="227"/>
        <v>9451.7327801200008</v>
      </c>
      <c r="C721" s="40">
        <f t="shared" si="222"/>
        <v>9411.77</v>
      </c>
      <c r="D721" s="41">
        <f ca="1">IF(A721&lt;$B$1,VLOOKUP(A721,[1]DI!$A$4:$B$15000,2,FALSE),0)</f>
        <v>1.9000000000000006E-2</v>
      </c>
      <c r="E721" s="40">
        <f t="shared" ca="1" si="228"/>
        <v>7.4690000000000005E-5</v>
      </c>
      <c r="F721" s="42">
        <f t="shared" si="223"/>
        <v>1</v>
      </c>
      <c r="G721" s="43">
        <f t="shared" ca="1" si="229"/>
        <v>1.0000746899999999</v>
      </c>
      <c r="H721" s="40">
        <f ca="1">TRUNC(PRODUCT(G$10:G720),15)</f>
        <v>1.10764010411745</v>
      </c>
      <c r="I721" s="40">
        <f t="shared" ca="1" si="230"/>
        <v>1.10532618104741</v>
      </c>
      <c r="J721" s="40">
        <f t="shared" ca="1" si="231"/>
        <v>1.00209343</v>
      </c>
      <c r="K721" s="42">
        <f t="shared" si="216"/>
        <v>1.95E-2</v>
      </c>
      <c r="L721" s="63">
        <f t="shared" si="213"/>
        <v>44124</v>
      </c>
      <c r="M721" s="64">
        <f t="shared" si="214"/>
        <v>28</v>
      </c>
      <c r="N721" s="44">
        <f t="shared" si="215"/>
        <v>28</v>
      </c>
      <c r="O721" s="40">
        <f t="shared" si="217"/>
        <v>1.0021481160000001</v>
      </c>
      <c r="P721" s="65">
        <f t="shared" ca="1" si="218"/>
        <v>1.004246043</v>
      </c>
      <c r="Q721" s="40">
        <f t="shared" ca="1" si="219"/>
        <v>39.962780119999998</v>
      </c>
      <c r="R721" s="44">
        <f>IF(VLOOKUP(A721,$Z$12:$AI$125,8)=VLOOKUP(A720,$Z$12:$AI$125,8),0,VLOOKUP(A721,Z$12:$AI$125,8))</f>
        <v>0</v>
      </c>
      <c r="S721" s="45">
        <f>IF(R721&gt;0,VLOOKUP(R721,Y$12:$AH$125,7),0)</f>
        <v>0</v>
      </c>
      <c r="T721" s="40">
        <f t="shared" si="224"/>
        <v>0</v>
      </c>
      <c r="U721" s="40">
        <f t="shared" ca="1" si="220"/>
        <v>39.962780119999998</v>
      </c>
      <c r="V721" s="46" t="str">
        <f t="shared" si="225"/>
        <v>J=</v>
      </c>
      <c r="W721" s="47">
        <f t="shared" si="226"/>
        <v>44216</v>
      </c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</row>
    <row r="722" spans="1:185" x14ac:dyDescent="0.15">
      <c r="A722" s="38">
        <f t="shared" si="221"/>
        <v>44166</v>
      </c>
      <c r="B722" s="39">
        <f t="shared" ca="1" si="227"/>
        <v>9453.1631903400012</v>
      </c>
      <c r="C722" s="40">
        <f t="shared" si="222"/>
        <v>9411.77</v>
      </c>
      <c r="D722" s="41">
        <f ca="1">IF(A722&lt;$B$1,VLOOKUP(A722,[1]DI!$A$4:$B$15000,2,FALSE),0)</f>
        <v>1.9000000000000006E-2</v>
      </c>
      <c r="E722" s="40">
        <f t="shared" ca="1" si="228"/>
        <v>7.4690000000000005E-5</v>
      </c>
      <c r="F722" s="42">
        <f t="shared" si="223"/>
        <v>1</v>
      </c>
      <c r="G722" s="43">
        <f t="shared" ca="1" si="229"/>
        <v>1.0000746899999999</v>
      </c>
      <c r="H722" s="40">
        <f ca="1">TRUNC(PRODUCT(G$10:G721),15)</f>
        <v>1.1077228337568299</v>
      </c>
      <c r="I722" s="40">
        <f t="shared" ca="1" si="230"/>
        <v>1.10532618104741</v>
      </c>
      <c r="J722" s="40">
        <f t="shared" ca="1" si="231"/>
        <v>1.00216828</v>
      </c>
      <c r="K722" s="42">
        <f t="shared" si="216"/>
        <v>1.95E-2</v>
      </c>
      <c r="L722" s="63">
        <f t="shared" si="213"/>
        <v>44124</v>
      </c>
      <c r="M722" s="64">
        <f t="shared" si="214"/>
        <v>29</v>
      </c>
      <c r="N722" s="44">
        <f t="shared" si="215"/>
        <v>29</v>
      </c>
      <c r="O722" s="40">
        <f t="shared" si="217"/>
        <v>1.00222492</v>
      </c>
      <c r="P722" s="65">
        <f t="shared" ca="1" si="218"/>
        <v>1.0043980239999999</v>
      </c>
      <c r="Q722" s="40">
        <f t="shared" ca="1" si="219"/>
        <v>41.393190339999997</v>
      </c>
      <c r="R722" s="44">
        <f>IF(VLOOKUP(A722,$Z$12:$AI$125,8)=VLOOKUP(A721,$Z$12:$AI$125,8),0,VLOOKUP(A722,Z$12:$AI$125,8))</f>
        <v>0</v>
      </c>
      <c r="S722" s="45">
        <f>IF(R722&gt;0,VLOOKUP(R722,Y$12:$AH$125,7),0)</f>
        <v>0</v>
      </c>
      <c r="T722" s="40">
        <f t="shared" si="224"/>
        <v>0</v>
      </c>
      <c r="U722" s="40">
        <f t="shared" ca="1" si="220"/>
        <v>41.393190339999997</v>
      </c>
      <c r="V722" s="46" t="str">
        <f t="shared" si="225"/>
        <v>J=</v>
      </c>
      <c r="W722" s="47">
        <f t="shared" si="226"/>
        <v>44216</v>
      </c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</row>
    <row r="723" spans="1:185" x14ac:dyDescent="0.15">
      <c r="A723" s="38">
        <f t="shared" si="221"/>
        <v>44167</v>
      </c>
      <c r="B723" s="39">
        <f t="shared" ca="1" si="227"/>
        <v>9454.5937699700007</v>
      </c>
      <c r="C723" s="40">
        <f t="shared" si="222"/>
        <v>9411.77</v>
      </c>
      <c r="D723" s="41">
        <f ca="1">IF(A723&lt;$B$1,VLOOKUP(A723,[1]DI!$A$4:$B$15000,2,FALSE),0)</f>
        <v>1.9000000000000006E-2</v>
      </c>
      <c r="E723" s="40">
        <f t="shared" ca="1" si="228"/>
        <v>7.4690000000000005E-5</v>
      </c>
      <c r="F723" s="42">
        <f t="shared" si="223"/>
        <v>1</v>
      </c>
      <c r="G723" s="43">
        <f t="shared" ca="1" si="229"/>
        <v>1.0000746899999999</v>
      </c>
      <c r="H723" s="40">
        <f ca="1">TRUNC(PRODUCT(G$10:G722),15)</f>
        <v>1.10780556957528</v>
      </c>
      <c r="I723" s="40">
        <f t="shared" ca="1" si="230"/>
        <v>1.10532618104741</v>
      </c>
      <c r="J723" s="40">
        <f t="shared" ca="1" si="231"/>
        <v>1.0022431300000001</v>
      </c>
      <c r="K723" s="42">
        <f t="shared" si="216"/>
        <v>1.95E-2</v>
      </c>
      <c r="L723" s="63">
        <f t="shared" si="213"/>
        <v>44124</v>
      </c>
      <c r="M723" s="64">
        <f t="shared" si="214"/>
        <v>30</v>
      </c>
      <c r="N723" s="44">
        <f t="shared" si="215"/>
        <v>30</v>
      </c>
      <c r="O723" s="40">
        <f t="shared" si="217"/>
        <v>1.0023017299999999</v>
      </c>
      <c r="P723" s="65">
        <f t="shared" ca="1" si="218"/>
        <v>1.004550023</v>
      </c>
      <c r="Q723" s="40">
        <f t="shared" ca="1" si="219"/>
        <v>42.823769970000001</v>
      </c>
      <c r="R723" s="44">
        <f>IF(VLOOKUP(A723,$Z$12:$AI$125,8)=VLOOKUP(A722,$Z$12:$AI$125,8),0,VLOOKUP(A723,Z$12:$AI$125,8))</f>
        <v>0</v>
      </c>
      <c r="S723" s="45">
        <f>IF(R723&gt;0,VLOOKUP(R723,Y$12:$AH$125,7),0)</f>
        <v>0</v>
      </c>
      <c r="T723" s="40">
        <f t="shared" si="224"/>
        <v>0</v>
      </c>
      <c r="U723" s="40">
        <f t="shared" ca="1" si="220"/>
        <v>42.823769970000001</v>
      </c>
      <c r="V723" s="46" t="str">
        <f t="shared" si="225"/>
        <v>J=</v>
      </c>
      <c r="W723" s="47">
        <f t="shared" si="226"/>
        <v>44216</v>
      </c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</row>
    <row r="724" spans="1:185" x14ac:dyDescent="0.15">
      <c r="A724" s="38">
        <f t="shared" si="221"/>
        <v>44168</v>
      </c>
      <c r="B724" s="39">
        <f t="shared" ca="1" si="227"/>
        <v>9456.0245943000009</v>
      </c>
      <c r="C724" s="40">
        <f t="shared" si="222"/>
        <v>9411.77</v>
      </c>
      <c r="D724" s="41">
        <f ca="1">IF(A724&lt;$B$1,VLOOKUP(A724,[1]DI!$A$4:$B$15000,2,FALSE),0)</f>
        <v>1.9000000000000006E-2</v>
      </c>
      <c r="E724" s="40">
        <f t="shared" ca="1" si="228"/>
        <v>7.4690000000000005E-5</v>
      </c>
      <c r="F724" s="42">
        <f t="shared" si="223"/>
        <v>1</v>
      </c>
      <c r="G724" s="43">
        <f t="shared" ca="1" si="229"/>
        <v>1.0000746899999999</v>
      </c>
      <c r="H724" s="40">
        <f ca="1">TRUNC(PRODUCT(G$10:G723),15)</f>
        <v>1.1078883115732701</v>
      </c>
      <c r="I724" s="40">
        <f t="shared" ca="1" si="230"/>
        <v>1.10532618104741</v>
      </c>
      <c r="J724" s="40">
        <f t="shared" ca="1" si="231"/>
        <v>1.0023179900000001</v>
      </c>
      <c r="K724" s="42">
        <f t="shared" si="216"/>
        <v>1.95E-2</v>
      </c>
      <c r="L724" s="63">
        <f t="shared" si="213"/>
        <v>44124</v>
      </c>
      <c r="M724" s="64">
        <f t="shared" si="214"/>
        <v>31</v>
      </c>
      <c r="N724" s="44">
        <f t="shared" si="215"/>
        <v>31</v>
      </c>
      <c r="O724" s="40">
        <f t="shared" si="217"/>
        <v>1.002378545</v>
      </c>
      <c r="P724" s="65">
        <f t="shared" ca="1" si="218"/>
        <v>1.004702048</v>
      </c>
      <c r="Q724" s="40">
        <f t="shared" ca="1" si="219"/>
        <v>44.254594300000001</v>
      </c>
      <c r="R724" s="44">
        <f>IF(VLOOKUP(A724,$Z$12:$AI$125,8)=VLOOKUP(A723,$Z$12:$AI$125,8),0,VLOOKUP(A724,Z$12:$AI$125,8))</f>
        <v>0</v>
      </c>
      <c r="S724" s="45">
        <f>IF(R724&gt;0,VLOOKUP(R724,Y$12:$AH$125,7),0)</f>
        <v>0</v>
      </c>
      <c r="T724" s="40">
        <f t="shared" si="224"/>
        <v>0</v>
      </c>
      <c r="U724" s="40">
        <f t="shared" ca="1" si="220"/>
        <v>44.254594300000001</v>
      </c>
      <c r="V724" s="46" t="str">
        <f t="shared" si="225"/>
        <v>J=</v>
      </c>
      <c r="W724" s="47">
        <f t="shared" si="226"/>
        <v>44216</v>
      </c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</row>
    <row r="725" spans="1:185" x14ac:dyDescent="0.15">
      <c r="A725" s="38">
        <f t="shared" si="221"/>
        <v>44169</v>
      </c>
      <c r="B725" s="39">
        <f t="shared" ca="1" si="227"/>
        <v>9457.4555880500011</v>
      </c>
      <c r="C725" s="40">
        <f t="shared" si="222"/>
        <v>9411.77</v>
      </c>
      <c r="D725" s="41">
        <f ca="1">IF(A725&lt;$B$1,VLOOKUP(A725,[1]DI!$A$4:$B$15000,2,FALSE),0)</f>
        <v>1.9000000000000006E-2</v>
      </c>
      <c r="E725" s="40">
        <f t="shared" ca="1" si="228"/>
        <v>7.4690000000000005E-5</v>
      </c>
      <c r="F725" s="42">
        <f t="shared" si="223"/>
        <v>1</v>
      </c>
      <c r="G725" s="43">
        <f t="shared" ca="1" si="229"/>
        <v>1.0000746899999999</v>
      </c>
      <c r="H725" s="40">
        <f ca="1">TRUNC(PRODUCT(G$10:G724),15)</f>
        <v>1.10797105975127</v>
      </c>
      <c r="I725" s="40">
        <f t="shared" ca="1" si="230"/>
        <v>1.10532618104741</v>
      </c>
      <c r="J725" s="40">
        <f t="shared" ca="1" si="231"/>
        <v>1.0023928499999999</v>
      </c>
      <c r="K725" s="42">
        <f t="shared" si="216"/>
        <v>1.95E-2</v>
      </c>
      <c r="L725" s="63">
        <f t="shared" si="213"/>
        <v>44124</v>
      </c>
      <c r="M725" s="64">
        <f t="shared" si="214"/>
        <v>32</v>
      </c>
      <c r="N725" s="44">
        <f t="shared" si="215"/>
        <v>32</v>
      </c>
      <c r="O725" s="40">
        <f t="shared" si="217"/>
        <v>1.002455366</v>
      </c>
      <c r="P725" s="65">
        <f t="shared" ca="1" si="218"/>
        <v>1.0048540909999999</v>
      </c>
      <c r="Q725" s="40">
        <f t="shared" ca="1" si="219"/>
        <v>45.68558805</v>
      </c>
      <c r="R725" s="44">
        <f>IF(VLOOKUP(A725,$Z$12:$AI$125,8)=VLOOKUP(A724,$Z$12:$AI$125,8),0,VLOOKUP(A725,Z$12:$AI$125,8))</f>
        <v>0</v>
      </c>
      <c r="S725" s="45">
        <f>IF(R725&gt;0,VLOOKUP(R725,Y$12:$AH$125,7),0)</f>
        <v>0</v>
      </c>
      <c r="T725" s="40">
        <f t="shared" si="224"/>
        <v>0</v>
      </c>
      <c r="U725" s="40">
        <f t="shared" ca="1" si="220"/>
        <v>45.68558805</v>
      </c>
      <c r="V725" s="46" t="str">
        <f t="shared" si="225"/>
        <v>J=</v>
      </c>
      <c r="W725" s="47">
        <f t="shared" si="226"/>
        <v>44216</v>
      </c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</row>
    <row r="726" spans="1:185" x14ac:dyDescent="0.15">
      <c r="A726" s="38">
        <f t="shared" si="221"/>
        <v>44170</v>
      </c>
      <c r="B726" s="39">
        <f t="shared" ca="1" si="227"/>
        <v>9458.8868547300008</v>
      </c>
      <c r="C726" s="40">
        <f t="shared" si="222"/>
        <v>9411.77</v>
      </c>
      <c r="D726" s="41">
        <f ca="1">IF(A726&lt;$B$1,VLOOKUP(A726,[1]DI!$A$4:$B$15000,2,FALSE),0)</f>
        <v>0</v>
      </c>
      <c r="E726" s="40">
        <f t="shared" ca="1" si="228"/>
        <v>0</v>
      </c>
      <c r="F726" s="42">
        <f t="shared" si="223"/>
        <v>1</v>
      </c>
      <c r="G726" s="43">
        <f t="shared" ca="1" si="229"/>
        <v>1</v>
      </c>
      <c r="H726" s="40">
        <f ca="1">TRUNC(PRODUCT(G$10:G725),15)</f>
        <v>1.10805381410972</v>
      </c>
      <c r="I726" s="40">
        <f t="shared" ca="1" si="230"/>
        <v>1.10532618104741</v>
      </c>
      <c r="J726" s="40">
        <f t="shared" ca="1" si="231"/>
        <v>1.0024677200000001</v>
      </c>
      <c r="K726" s="42">
        <f t="shared" si="216"/>
        <v>1.95E-2</v>
      </c>
      <c r="L726" s="63">
        <f t="shared" si="213"/>
        <v>44124</v>
      </c>
      <c r="M726" s="64">
        <f t="shared" si="214"/>
        <v>32</v>
      </c>
      <c r="N726" s="44">
        <f t="shared" si="215"/>
        <v>33</v>
      </c>
      <c r="O726" s="40">
        <f t="shared" si="217"/>
        <v>1.002532194</v>
      </c>
      <c r="P726" s="65">
        <f t="shared" ca="1" si="218"/>
        <v>1.005006163</v>
      </c>
      <c r="Q726" s="40">
        <f t="shared" ca="1" si="219"/>
        <v>47.11685473</v>
      </c>
      <c r="R726" s="44">
        <f>IF(VLOOKUP(A726,$Z$12:$AI$125,8)=VLOOKUP(A725,$Z$12:$AI$125,8),0,VLOOKUP(A726,Z$12:$AI$125,8))</f>
        <v>0</v>
      </c>
      <c r="S726" s="45">
        <f>IF(R726&gt;0,VLOOKUP(R726,Y$12:$AH$125,7),0)</f>
        <v>0</v>
      </c>
      <c r="T726" s="40">
        <f t="shared" si="224"/>
        <v>0</v>
      </c>
      <c r="U726" s="40">
        <f t="shared" ca="1" si="220"/>
        <v>47.11685473</v>
      </c>
      <c r="V726" s="46" t="str">
        <f t="shared" si="225"/>
        <v>J=</v>
      </c>
      <c r="W726" s="47">
        <f t="shared" si="226"/>
        <v>44216</v>
      </c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</row>
    <row r="727" spans="1:185" x14ac:dyDescent="0.15">
      <c r="A727" s="38">
        <f t="shared" si="221"/>
        <v>44171</v>
      </c>
      <c r="B727" s="39">
        <f t="shared" ca="1" si="227"/>
        <v>9458.8868547300008</v>
      </c>
      <c r="C727" s="40">
        <f t="shared" si="222"/>
        <v>9411.77</v>
      </c>
      <c r="D727" s="41">
        <f ca="1">IF(A727&lt;$B$1,VLOOKUP(A727,[1]DI!$A$4:$B$15000,2,FALSE),0)</f>
        <v>0</v>
      </c>
      <c r="E727" s="40">
        <f t="shared" ca="1" si="228"/>
        <v>0</v>
      </c>
      <c r="F727" s="42">
        <f t="shared" si="223"/>
        <v>1</v>
      </c>
      <c r="G727" s="43">
        <f t="shared" ca="1" si="229"/>
        <v>1</v>
      </c>
      <c r="H727" s="40">
        <f ca="1">TRUNC(PRODUCT(G$10:G726),15)</f>
        <v>1.10805381410972</v>
      </c>
      <c r="I727" s="40">
        <f t="shared" ca="1" si="230"/>
        <v>1.10532618104741</v>
      </c>
      <c r="J727" s="40">
        <f t="shared" ca="1" si="231"/>
        <v>1.0024677200000001</v>
      </c>
      <c r="K727" s="42">
        <f t="shared" si="216"/>
        <v>1.95E-2</v>
      </c>
      <c r="L727" s="63">
        <f t="shared" si="213"/>
        <v>44124</v>
      </c>
      <c r="M727" s="64">
        <f t="shared" si="214"/>
        <v>32</v>
      </c>
      <c r="N727" s="44">
        <f t="shared" si="215"/>
        <v>33</v>
      </c>
      <c r="O727" s="40">
        <f t="shared" si="217"/>
        <v>1.002532194</v>
      </c>
      <c r="P727" s="65">
        <f t="shared" ca="1" si="218"/>
        <v>1.005006163</v>
      </c>
      <c r="Q727" s="40">
        <f t="shared" ca="1" si="219"/>
        <v>47.11685473</v>
      </c>
      <c r="R727" s="44">
        <f>IF(VLOOKUP(A727,$Z$12:$AI$125,8)=VLOOKUP(A726,$Z$12:$AI$125,8),0,VLOOKUP(A727,Z$12:$AI$125,8))</f>
        <v>0</v>
      </c>
      <c r="S727" s="45">
        <f>IF(R727&gt;0,VLOOKUP(R727,Y$12:$AH$125,7),0)</f>
        <v>0</v>
      </c>
      <c r="T727" s="40">
        <f t="shared" si="224"/>
        <v>0</v>
      </c>
      <c r="U727" s="40">
        <f t="shared" ca="1" si="220"/>
        <v>47.11685473</v>
      </c>
      <c r="V727" s="46" t="str">
        <f t="shared" si="225"/>
        <v>J=</v>
      </c>
      <c r="W727" s="47">
        <f t="shared" si="226"/>
        <v>44216</v>
      </c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</row>
    <row r="728" spans="1:185" x14ac:dyDescent="0.15">
      <c r="A728" s="38">
        <f t="shared" si="221"/>
        <v>44172</v>
      </c>
      <c r="B728" s="39">
        <f t="shared" ca="1" si="227"/>
        <v>9458.8868547300008</v>
      </c>
      <c r="C728" s="40">
        <f t="shared" si="222"/>
        <v>9411.77</v>
      </c>
      <c r="D728" s="41">
        <f ca="1">IF(A728&lt;$B$1,VLOOKUP(A728,[1]DI!$A$4:$B$15000,2,FALSE),0)</f>
        <v>1.9000000000000006E-2</v>
      </c>
      <c r="E728" s="40">
        <f t="shared" ca="1" si="228"/>
        <v>7.4690000000000005E-5</v>
      </c>
      <c r="F728" s="42">
        <f t="shared" si="223"/>
        <v>1</v>
      </c>
      <c r="G728" s="43">
        <f t="shared" ca="1" si="229"/>
        <v>1.0000746899999999</v>
      </c>
      <c r="H728" s="40">
        <f ca="1">TRUNC(PRODUCT(G$10:G727),15)</f>
        <v>1.10805381410972</v>
      </c>
      <c r="I728" s="40">
        <f t="shared" ca="1" si="230"/>
        <v>1.10532618104741</v>
      </c>
      <c r="J728" s="40">
        <f t="shared" ca="1" si="231"/>
        <v>1.0024677200000001</v>
      </c>
      <c r="K728" s="42">
        <f t="shared" si="216"/>
        <v>1.95E-2</v>
      </c>
      <c r="L728" s="63">
        <f t="shared" si="213"/>
        <v>44124</v>
      </c>
      <c r="M728" s="64">
        <f t="shared" si="214"/>
        <v>33</v>
      </c>
      <c r="N728" s="44">
        <f t="shared" si="215"/>
        <v>33</v>
      </c>
      <c r="O728" s="40">
        <f t="shared" si="217"/>
        <v>1.002532194</v>
      </c>
      <c r="P728" s="65">
        <f t="shared" ca="1" si="218"/>
        <v>1.005006163</v>
      </c>
      <c r="Q728" s="40">
        <f t="shared" ca="1" si="219"/>
        <v>47.11685473</v>
      </c>
      <c r="R728" s="44">
        <f>IF(VLOOKUP(A728,$Z$12:$AI$125,8)=VLOOKUP(A727,$Z$12:$AI$125,8),0,VLOOKUP(A728,Z$12:$AI$125,8))</f>
        <v>0</v>
      </c>
      <c r="S728" s="45">
        <f>IF(R728&gt;0,VLOOKUP(R728,Y$12:$AH$125,7),0)</f>
        <v>0</v>
      </c>
      <c r="T728" s="40">
        <f t="shared" si="224"/>
        <v>0</v>
      </c>
      <c r="U728" s="40">
        <f t="shared" ca="1" si="220"/>
        <v>47.11685473</v>
      </c>
      <c r="V728" s="46" t="str">
        <f t="shared" si="225"/>
        <v>J=</v>
      </c>
      <c r="W728" s="47">
        <f t="shared" si="226"/>
        <v>44216</v>
      </c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</row>
    <row r="729" spans="1:185" x14ac:dyDescent="0.15">
      <c r="A729" s="38">
        <f t="shared" si="221"/>
        <v>44173</v>
      </c>
      <c r="B729" s="39">
        <f t="shared" ca="1" si="227"/>
        <v>9460.3182720100012</v>
      </c>
      <c r="C729" s="40">
        <f t="shared" si="222"/>
        <v>9411.77</v>
      </c>
      <c r="D729" s="41">
        <f ca="1">IF(A729&lt;$B$1,VLOOKUP(A729,[1]DI!$A$4:$B$15000,2,FALSE),0)</f>
        <v>1.9000000000000006E-2</v>
      </c>
      <c r="E729" s="40">
        <f t="shared" ca="1" si="228"/>
        <v>7.4690000000000005E-5</v>
      </c>
      <c r="F729" s="42">
        <f t="shared" si="223"/>
        <v>1</v>
      </c>
      <c r="G729" s="43">
        <f t="shared" ca="1" si="229"/>
        <v>1.0000746899999999</v>
      </c>
      <c r="H729" s="40">
        <f ca="1">TRUNC(PRODUCT(G$10:G728),15)</f>
        <v>1.1081365746490901</v>
      </c>
      <c r="I729" s="40">
        <f t="shared" ca="1" si="230"/>
        <v>1.10532618104741</v>
      </c>
      <c r="J729" s="40">
        <f t="shared" ca="1" si="231"/>
        <v>1.00254259</v>
      </c>
      <c r="K729" s="42">
        <f t="shared" si="216"/>
        <v>1.95E-2</v>
      </c>
      <c r="L729" s="63">
        <f t="shared" si="213"/>
        <v>44124</v>
      </c>
      <c r="M729" s="64">
        <f t="shared" si="214"/>
        <v>34</v>
      </c>
      <c r="N729" s="44">
        <f t="shared" si="215"/>
        <v>34</v>
      </c>
      <c r="O729" s="40">
        <f t="shared" si="217"/>
        <v>1.0026090270000001</v>
      </c>
      <c r="P729" s="65">
        <f t="shared" ca="1" si="218"/>
        <v>1.0051582509999999</v>
      </c>
      <c r="Q729" s="40">
        <f t="shared" ca="1" si="219"/>
        <v>48.548272009999998</v>
      </c>
      <c r="R729" s="44">
        <f>IF(VLOOKUP(A729,$Z$12:$AI$125,8)=VLOOKUP(A728,$Z$12:$AI$125,8),0,VLOOKUP(A729,Z$12:$AI$125,8))</f>
        <v>0</v>
      </c>
      <c r="S729" s="45">
        <f>IF(R729&gt;0,VLOOKUP(R729,Y$12:$AH$125,7),0)</f>
        <v>0</v>
      </c>
      <c r="T729" s="40">
        <f t="shared" si="224"/>
        <v>0</v>
      </c>
      <c r="U729" s="40">
        <f t="shared" ca="1" si="220"/>
        <v>48.548272009999998</v>
      </c>
      <c r="V729" s="46" t="str">
        <f t="shared" si="225"/>
        <v>J=</v>
      </c>
      <c r="W729" s="47">
        <f t="shared" si="226"/>
        <v>44216</v>
      </c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</row>
    <row r="730" spans="1:185" x14ac:dyDescent="0.15">
      <c r="A730" s="38">
        <f t="shared" si="221"/>
        <v>44174</v>
      </c>
      <c r="B730" s="39">
        <f t="shared" ca="1" si="227"/>
        <v>9461.7499434000001</v>
      </c>
      <c r="C730" s="40">
        <f t="shared" si="222"/>
        <v>9411.77</v>
      </c>
      <c r="D730" s="41">
        <f ca="1">IF(A730&lt;$B$1,VLOOKUP(A730,[1]DI!$A$4:$B$15000,2,FALSE),0)</f>
        <v>1.9000000000000006E-2</v>
      </c>
      <c r="E730" s="40">
        <f t="shared" ca="1" si="228"/>
        <v>7.4690000000000005E-5</v>
      </c>
      <c r="F730" s="42">
        <f t="shared" si="223"/>
        <v>1</v>
      </c>
      <c r="G730" s="43">
        <f t="shared" ca="1" si="229"/>
        <v>1.0000746899999999</v>
      </c>
      <c r="H730" s="40">
        <f ca="1">TRUNC(PRODUCT(G$10:G729),15)</f>
        <v>1.10821934136985</v>
      </c>
      <c r="I730" s="40">
        <f t="shared" ca="1" si="230"/>
        <v>1.10532618104741</v>
      </c>
      <c r="J730" s="40">
        <f t="shared" ca="1" si="231"/>
        <v>1.0026174699999999</v>
      </c>
      <c r="K730" s="42">
        <f t="shared" si="216"/>
        <v>1.95E-2</v>
      </c>
      <c r="L730" s="63">
        <f t="shared" si="213"/>
        <v>44124</v>
      </c>
      <c r="M730" s="64">
        <f t="shared" si="214"/>
        <v>35</v>
      </c>
      <c r="N730" s="44">
        <f t="shared" si="215"/>
        <v>35</v>
      </c>
      <c r="O730" s="40">
        <f t="shared" si="217"/>
        <v>1.002685866</v>
      </c>
      <c r="P730" s="65">
        <f t="shared" ca="1" si="218"/>
        <v>1.005310366</v>
      </c>
      <c r="Q730" s="40">
        <f t="shared" ca="1" si="219"/>
        <v>49.979943400000003</v>
      </c>
      <c r="R730" s="44">
        <f>IF(VLOOKUP(A730,$Z$12:$AI$125,8)=VLOOKUP(A729,$Z$12:$AI$125,8),0,VLOOKUP(A730,Z$12:$AI$125,8))</f>
        <v>0</v>
      </c>
      <c r="S730" s="45">
        <f>IF(R730&gt;0,VLOOKUP(R730,Y$12:$AH$125,7),0)</f>
        <v>0</v>
      </c>
      <c r="T730" s="40">
        <f t="shared" si="224"/>
        <v>0</v>
      </c>
      <c r="U730" s="40">
        <f t="shared" ca="1" si="220"/>
        <v>49.979943400000003</v>
      </c>
      <c r="V730" s="46" t="str">
        <f t="shared" si="225"/>
        <v>J=</v>
      </c>
      <c r="W730" s="47">
        <f t="shared" si="226"/>
        <v>44216</v>
      </c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</row>
    <row r="731" spans="1:185" x14ac:dyDescent="0.15">
      <c r="A731" s="38">
        <f t="shared" si="221"/>
        <v>44175</v>
      </c>
      <c r="B731" s="39">
        <f t="shared" ca="1" si="227"/>
        <v>9463.1818783300005</v>
      </c>
      <c r="C731" s="40">
        <f t="shared" si="222"/>
        <v>9411.77</v>
      </c>
      <c r="D731" s="41">
        <f ca="1">IF(A731&lt;$B$1,VLOOKUP(A731,[1]DI!$A$4:$B$15000,2,FALSE),0)</f>
        <v>1.9000000000000006E-2</v>
      </c>
      <c r="E731" s="40">
        <f t="shared" ca="1" si="228"/>
        <v>7.4690000000000005E-5</v>
      </c>
      <c r="F731" s="42">
        <f t="shared" si="223"/>
        <v>1</v>
      </c>
      <c r="G731" s="43">
        <f t="shared" ca="1" si="229"/>
        <v>1.0000746899999999</v>
      </c>
      <c r="H731" s="40">
        <f ca="1">TRUNC(PRODUCT(G$10:G730),15)</f>
        <v>1.1083021142724601</v>
      </c>
      <c r="I731" s="40">
        <f t="shared" ca="1" si="230"/>
        <v>1.10532618104741</v>
      </c>
      <c r="J731" s="40">
        <f t="shared" ca="1" si="231"/>
        <v>1.0026923599999999</v>
      </c>
      <c r="K731" s="42">
        <f t="shared" si="216"/>
        <v>1.95E-2</v>
      </c>
      <c r="L731" s="63">
        <f t="shared" si="213"/>
        <v>44124</v>
      </c>
      <c r="M731" s="64">
        <f t="shared" si="214"/>
        <v>36</v>
      </c>
      <c r="N731" s="44">
        <f t="shared" si="215"/>
        <v>36</v>
      </c>
      <c r="O731" s="40">
        <f t="shared" si="217"/>
        <v>1.0027627109999999</v>
      </c>
      <c r="P731" s="65">
        <f t="shared" ca="1" si="218"/>
        <v>1.005462509</v>
      </c>
      <c r="Q731" s="40">
        <f t="shared" ca="1" si="219"/>
        <v>51.41187833</v>
      </c>
      <c r="R731" s="44">
        <f>IF(VLOOKUP(A731,$Z$12:$AI$125,8)=VLOOKUP(A730,$Z$12:$AI$125,8),0,VLOOKUP(A731,Z$12:$AI$125,8))</f>
        <v>0</v>
      </c>
      <c r="S731" s="45">
        <f>IF(R731&gt;0,VLOOKUP(R731,Y$12:$AH$125,7),0)</f>
        <v>0</v>
      </c>
      <c r="T731" s="40">
        <f t="shared" si="224"/>
        <v>0</v>
      </c>
      <c r="U731" s="40">
        <f t="shared" ca="1" si="220"/>
        <v>51.41187833</v>
      </c>
      <c r="V731" s="46" t="str">
        <f t="shared" si="225"/>
        <v>J=</v>
      </c>
      <c r="W731" s="47">
        <f t="shared" si="226"/>
        <v>44216</v>
      </c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</row>
    <row r="732" spans="1:185" x14ac:dyDescent="0.15">
      <c r="A732" s="38">
        <f t="shared" si="221"/>
        <v>44176</v>
      </c>
      <c r="B732" s="39">
        <f t="shared" ca="1" si="227"/>
        <v>9464.6139826600011</v>
      </c>
      <c r="C732" s="40">
        <f t="shared" si="222"/>
        <v>9411.77</v>
      </c>
      <c r="D732" s="41">
        <f ca="1">IF(A732&lt;$B$1,VLOOKUP(A732,[1]DI!$A$4:$B$15000,2,FALSE),0)</f>
        <v>1.9000000000000006E-2</v>
      </c>
      <c r="E732" s="40">
        <f t="shared" ca="1" si="228"/>
        <v>7.4690000000000005E-5</v>
      </c>
      <c r="F732" s="42">
        <f t="shared" si="223"/>
        <v>1</v>
      </c>
      <c r="G732" s="43">
        <f t="shared" ca="1" si="229"/>
        <v>1.0000746899999999</v>
      </c>
      <c r="H732" s="40">
        <f ca="1">TRUNC(PRODUCT(G$10:G731),15)</f>
        <v>1.1083848933573801</v>
      </c>
      <c r="I732" s="40">
        <f t="shared" ca="1" si="230"/>
        <v>1.10532618104741</v>
      </c>
      <c r="J732" s="40">
        <f t="shared" ca="1" si="231"/>
        <v>1.00276725</v>
      </c>
      <c r="K732" s="42">
        <f t="shared" si="216"/>
        <v>1.95E-2</v>
      </c>
      <c r="L732" s="63">
        <f t="shared" si="213"/>
        <v>44124</v>
      </c>
      <c r="M732" s="64">
        <f t="shared" si="214"/>
        <v>37</v>
      </c>
      <c r="N732" s="44">
        <f t="shared" si="215"/>
        <v>37</v>
      </c>
      <c r="O732" s="40">
        <f t="shared" si="217"/>
        <v>1.0028395619999999</v>
      </c>
      <c r="P732" s="65">
        <f t="shared" ca="1" si="218"/>
        <v>1.0056146699999999</v>
      </c>
      <c r="Q732" s="40">
        <f t="shared" ca="1" si="219"/>
        <v>52.843982660000002</v>
      </c>
      <c r="R732" s="44">
        <f>IF(VLOOKUP(A732,$Z$12:$AI$125,8)=VLOOKUP(A731,$Z$12:$AI$125,8),0,VLOOKUP(A732,Z$12:$AI$125,8))</f>
        <v>0</v>
      </c>
      <c r="S732" s="45">
        <f>IF(R732&gt;0,VLOOKUP(R732,Y$12:$AH$125,7),0)</f>
        <v>0</v>
      </c>
      <c r="T732" s="40">
        <f t="shared" si="224"/>
        <v>0</v>
      </c>
      <c r="U732" s="40">
        <f t="shared" ca="1" si="220"/>
        <v>52.843982660000002</v>
      </c>
      <c r="V732" s="46" t="str">
        <f t="shared" si="225"/>
        <v>J=</v>
      </c>
      <c r="W732" s="47">
        <f t="shared" si="226"/>
        <v>44216</v>
      </c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</row>
    <row r="733" spans="1:185" x14ac:dyDescent="0.15">
      <c r="A733" s="38">
        <f t="shared" si="221"/>
        <v>44177</v>
      </c>
      <c r="B733" s="39">
        <f t="shared" ca="1" si="227"/>
        <v>9466.0463317000012</v>
      </c>
      <c r="C733" s="40">
        <f t="shared" si="222"/>
        <v>9411.77</v>
      </c>
      <c r="D733" s="41">
        <f ca="1">IF(A733&lt;$B$1,VLOOKUP(A733,[1]DI!$A$4:$B$15000,2,FALSE),0)</f>
        <v>0</v>
      </c>
      <c r="E733" s="40">
        <f t="shared" ca="1" si="228"/>
        <v>0</v>
      </c>
      <c r="F733" s="42">
        <f t="shared" si="223"/>
        <v>1</v>
      </c>
      <c r="G733" s="43">
        <f t="shared" ca="1" si="229"/>
        <v>1</v>
      </c>
      <c r="H733" s="40">
        <f ca="1">TRUNC(PRODUCT(G$10:G732),15)</f>
        <v>1.10846767862506</v>
      </c>
      <c r="I733" s="40">
        <f t="shared" ca="1" si="230"/>
        <v>1.10532618104741</v>
      </c>
      <c r="J733" s="40">
        <f t="shared" ca="1" si="231"/>
        <v>1.00284215</v>
      </c>
      <c r="K733" s="42">
        <f t="shared" si="216"/>
        <v>1.95E-2</v>
      </c>
      <c r="L733" s="63">
        <f t="shared" si="213"/>
        <v>44124</v>
      </c>
      <c r="M733" s="64">
        <f t="shared" si="214"/>
        <v>37</v>
      </c>
      <c r="N733" s="44">
        <f t="shared" si="215"/>
        <v>38</v>
      </c>
      <c r="O733" s="40">
        <f t="shared" si="217"/>
        <v>1.0029164180000001</v>
      </c>
      <c r="P733" s="65">
        <f t="shared" ca="1" si="218"/>
        <v>1.005766857</v>
      </c>
      <c r="Q733" s="40">
        <f t="shared" ca="1" si="219"/>
        <v>54.2763317</v>
      </c>
      <c r="R733" s="44">
        <f>IF(VLOOKUP(A733,$Z$12:$AI$125,8)=VLOOKUP(A732,$Z$12:$AI$125,8),0,VLOOKUP(A733,Z$12:$AI$125,8))</f>
        <v>0</v>
      </c>
      <c r="S733" s="45">
        <f>IF(R733&gt;0,VLOOKUP(R733,Y$12:$AH$125,7),0)</f>
        <v>0</v>
      </c>
      <c r="T733" s="40">
        <f t="shared" si="224"/>
        <v>0</v>
      </c>
      <c r="U733" s="40">
        <f t="shared" ca="1" si="220"/>
        <v>54.2763317</v>
      </c>
      <c r="V733" s="46" t="str">
        <f t="shared" si="225"/>
        <v>J=</v>
      </c>
      <c r="W733" s="47">
        <f t="shared" si="226"/>
        <v>44216</v>
      </c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</row>
    <row r="734" spans="1:185" x14ac:dyDescent="0.15">
      <c r="A734" s="38">
        <f t="shared" si="221"/>
        <v>44178</v>
      </c>
      <c r="B734" s="39">
        <f t="shared" ca="1" si="227"/>
        <v>9466.0463317000012</v>
      </c>
      <c r="C734" s="40">
        <f t="shared" si="222"/>
        <v>9411.77</v>
      </c>
      <c r="D734" s="41">
        <f ca="1">IF(A734&lt;$B$1,VLOOKUP(A734,[1]DI!$A$4:$B$15000,2,FALSE),0)</f>
        <v>0</v>
      </c>
      <c r="E734" s="40">
        <f t="shared" ca="1" si="228"/>
        <v>0</v>
      </c>
      <c r="F734" s="42">
        <f t="shared" si="223"/>
        <v>1</v>
      </c>
      <c r="G734" s="43">
        <f t="shared" ca="1" si="229"/>
        <v>1</v>
      </c>
      <c r="H734" s="40">
        <f ca="1">TRUNC(PRODUCT(G$10:G733),15)</f>
        <v>1.10846767862506</v>
      </c>
      <c r="I734" s="40">
        <f t="shared" ca="1" si="230"/>
        <v>1.10532618104741</v>
      </c>
      <c r="J734" s="40">
        <f t="shared" ca="1" si="231"/>
        <v>1.00284215</v>
      </c>
      <c r="K734" s="42">
        <f t="shared" si="216"/>
        <v>1.95E-2</v>
      </c>
      <c r="L734" s="63">
        <f t="shared" si="213"/>
        <v>44124</v>
      </c>
      <c r="M734" s="64">
        <f t="shared" si="214"/>
        <v>37</v>
      </c>
      <c r="N734" s="44">
        <f t="shared" si="215"/>
        <v>38</v>
      </c>
      <c r="O734" s="40">
        <f t="shared" si="217"/>
        <v>1.0029164180000001</v>
      </c>
      <c r="P734" s="65">
        <f t="shared" ca="1" si="218"/>
        <v>1.005766857</v>
      </c>
      <c r="Q734" s="40">
        <f t="shared" ca="1" si="219"/>
        <v>54.2763317</v>
      </c>
      <c r="R734" s="44">
        <f>IF(VLOOKUP(A734,$Z$12:$AI$125,8)=VLOOKUP(A733,$Z$12:$AI$125,8),0,VLOOKUP(A734,Z$12:$AI$125,8))</f>
        <v>0</v>
      </c>
      <c r="S734" s="45">
        <f>IF(R734&gt;0,VLOOKUP(R734,Y$12:$AH$125,7),0)</f>
        <v>0</v>
      </c>
      <c r="T734" s="40">
        <f t="shared" si="224"/>
        <v>0</v>
      </c>
      <c r="U734" s="40">
        <f t="shared" ca="1" si="220"/>
        <v>54.2763317</v>
      </c>
      <c r="V734" s="46" t="str">
        <f t="shared" si="225"/>
        <v>J=</v>
      </c>
      <c r="W734" s="47">
        <f t="shared" si="226"/>
        <v>44216</v>
      </c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</row>
    <row r="735" spans="1:185" x14ac:dyDescent="0.15">
      <c r="A735" s="38">
        <f t="shared" si="221"/>
        <v>44179</v>
      </c>
      <c r="B735" s="39">
        <f t="shared" ca="1" si="227"/>
        <v>9466.0463317000012</v>
      </c>
      <c r="C735" s="40">
        <f t="shared" si="222"/>
        <v>9411.77</v>
      </c>
      <c r="D735" s="41">
        <f ca="1">IF(A735&lt;$B$1,VLOOKUP(A735,[1]DI!$A$4:$B$15000,2,FALSE),0)</f>
        <v>1.9000000000000006E-2</v>
      </c>
      <c r="E735" s="40">
        <f t="shared" ca="1" si="228"/>
        <v>7.4690000000000005E-5</v>
      </c>
      <c r="F735" s="42">
        <f t="shared" si="223"/>
        <v>1</v>
      </c>
      <c r="G735" s="43">
        <f t="shared" ca="1" si="229"/>
        <v>1.0000746899999999</v>
      </c>
      <c r="H735" s="40">
        <f ca="1">TRUNC(PRODUCT(G$10:G734),15)</f>
        <v>1.10846767862506</v>
      </c>
      <c r="I735" s="40">
        <f t="shared" ca="1" si="230"/>
        <v>1.10532618104741</v>
      </c>
      <c r="J735" s="40">
        <f t="shared" ca="1" si="231"/>
        <v>1.00284215</v>
      </c>
      <c r="K735" s="42">
        <f t="shared" si="216"/>
        <v>1.95E-2</v>
      </c>
      <c r="L735" s="63">
        <f t="shared" si="213"/>
        <v>44124</v>
      </c>
      <c r="M735" s="64">
        <f t="shared" si="214"/>
        <v>38</v>
      </c>
      <c r="N735" s="44">
        <f t="shared" si="215"/>
        <v>38</v>
      </c>
      <c r="O735" s="40">
        <f t="shared" si="217"/>
        <v>1.0029164180000001</v>
      </c>
      <c r="P735" s="65">
        <f t="shared" ca="1" si="218"/>
        <v>1.005766857</v>
      </c>
      <c r="Q735" s="40">
        <f t="shared" ca="1" si="219"/>
        <v>54.2763317</v>
      </c>
      <c r="R735" s="44">
        <f>IF(VLOOKUP(A735,$Z$12:$AI$125,8)=VLOOKUP(A734,$Z$12:$AI$125,8),0,VLOOKUP(A735,Z$12:$AI$125,8))</f>
        <v>0</v>
      </c>
      <c r="S735" s="45">
        <f>IF(R735&gt;0,VLOOKUP(R735,Y$12:$AH$125,7),0)</f>
        <v>0</v>
      </c>
      <c r="T735" s="40">
        <f t="shared" si="224"/>
        <v>0</v>
      </c>
      <c r="U735" s="40">
        <f t="shared" ca="1" si="220"/>
        <v>54.2763317</v>
      </c>
      <c r="V735" s="46" t="str">
        <f t="shared" si="225"/>
        <v>J=</v>
      </c>
      <c r="W735" s="47">
        <f t="shared" si="226"/>
        <v>44216</v>
      </c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</row>
    <row r="736" spans="1:185" x14ac:dyDescent="0.15">
      <c r="A736" s="38">
        <f t="shared" si="221"/>
        <v>44180</v>
      </c>
      <c r="B736" s="39">
        <f t="shared" ca="1" si="227"/>
        <v>9467.4788595700011</v>
      </c>
      <c r="C736" s="40">
        <f t="shared" si="222"/>
        <v>9411.77</v>
      </c>
      <c r="D736" s="41">
        <f ca="1">IF(A736&lt;$B$1,VLOOKUP(A736,[1]DI!$A$4:$B$15000,2,FALSE),0)</f>
        <v>1.9000000000000006E-2</v>
      </c>
      <c r="E736" s="40">
        <f t="shared" ca="1" si="228"/>
        <v>7.4690000000000005E-5</v>
      </c>
      <c r="F736" s="42">
        <f t="shared" si="223"/>
        <v>1</v>
      </c>
      <c r="G736" s="43">
        <f t="shared" ca="1" si="229"/>
        <v>1.0000746899999999</v>
      </c>
      <c r="H736" s="40">
        <f ca="1">TRUNC(PRODUCT(G$10:G735),15)</f>
        <v>1.1085504700759801</v>
      </c>
      <c r="I736" s="40">
        <f t="shared" ca="1" si="230"/>
        <v>1.10532618104741</v>
      </c>
      <c r="J736" s="40">
        <f t="shared" ca="1" si="231"/>
        <v>1.00291705</v>
      </c>
      <c r="K736" s="42">
        <f t="shared" si="216"/>
        <v>1.95E-2</v>
      </c>
      <c r="L736" s="63">
        <f t="shared" si="213"/>
        <v>44124</v>
      </c>
      <c r="M736" s="64">
        <f t="shared" si="214"/>
        <v>39</v>
      </c>
      <c r="N736" s="44">
        <f t="shared" si="215"/>
        <v>39</v>
      </c>
      <c r="O736" s="40">
        <f t="shared" si="217"/>
        <v>1.002993281</v>
      </c>
      <c r="P736" s="65">
        <f t="shared" ca="1" si="218"/>
        <v>1.0059190629999999</v>
      </c>
      <c r="Q736" s="40">
        <f t="shared" ca="1" si="219"/>
        <v>55.708859570000001</v>
      </c>
      <c r="R736" s="44">
        <f>IF(VLOOKUP(A736,$Z$12:$AI$125,8)=VLOOKUP(A735,$Z$12:$AI$125,8),0,VLOOKUP(A736,Z$12:$AI$125,8))</f>
        <v>0</v>
      </c>
      <c r="S736" s="45">
        <f>IF(R736&gt;0,VLOOKUP(R736,Y$12:$AH$125,7),0)</f>
        <v>0</v>
      </c>
      <c r="T736" s="40">
        <f t="shared" si="224"/>
        <v>0</v>
      </c>
      <c r="U736" s="40">
        <f t="shared" ca="1" si="220"/>
        <v>55.708859570000001</v>
      </c>
      <c r="V736" s="46" t="str">
        <f t="shared" si="225"/>
        <v>J=</v>
      </c>
      <c r="W736" s="47">
        <f t="shared" si="226"/>
        <v>44216</v>
      </c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</row>
    <row r="737" spans="1:185" x14ac:dyDescent="0.15">
      <c r="A737" s="38">
        <f t="shared" si="221"/>
        <v>44181</v>
      </c>
      <c r="B737" s="39">
        <f t="shared" ca="1" si="227"/>
        <v>9468.9116321399997</v>
      </c>
      <c r="C737" s="40">
        <f t="shared" si="222"/>
        <v>9411.77</v>
      </c>
      <c r="D737" s="41">
        <f ca="1">IF(A737&lt;$B$1,VLOOKUP(A737,[1]DI!$A$4:$B$15000,2,FALSE),0)</f>
        <v>1.9000000000000006E-2</v>
      </c>
      <c r="E737" s="40">
        <f t="shared" ca="1" si="228"/>
        <v>7.4690000000000005E-5</v>
      </c>
      <c r="F737" s="42">
        <f t="shared" si="223"/>
        <v>1</v>
      </c>
      <c r="G737" s="43">
        <f t="shared" ca="1" si="229"/>
        <v>1.0000746899999999</v>
      </c>
      <c r="H737" s="40">
        <f ca="1">TRUNC(PRODUCT(G$10:G736),15)</f>
        <v>1.1086332677105899</v>
      </c>
      <c r="I737" s="40">
        <f t="shared" ca="1" si="230"/>
        <v>1.10532618104741</v>
      </c>
      <c r="J737" s="40">
        <f t="shared" ca="1" si="231"/>
        <v>1.0029919599999999</v>
      </c>
      <c r="K737" s="42">
        <f t="shared" si="216"/>
        <v>1.95E-2</v>
      </c>
      <c r="L737" s="63">
        <f t="shared" si="213"/>
        <v>44124</v>
      </c>
      <c r="M737" s="64">
        <f t="shared" si="214"/>
        <v>40</v>
      </c>
      <c r="N737" s="44">
        <f t="shared" si="215"/>
        <v>40</v>
      </c>
      <c r="O737" s="40">
        <f t="shared" si="217"/>
        <v>1.003070149</v>
      </c>
      <c r="P737" s="65">
        <f t="shared" ca="1" si="218"/>
        <v>1.0060712949999999</v>
      </c>
      <c r="Q737" s="40">
        <f t="shared" ca="1" si="219"/>
        <v>57.141632139999999</v>
      </c>
      <c r="R737" s="44">
        <f>IF(VLOOKUP(A737,$Z$12:$AI$125,8)=VLOOKUP(A736,$Z$12:$AI$125,8),0,VLOOKUP(A737,Z$12:$AI$125,8))</f>
        <v>0</v>
      </c>
      <c r="S737" s="45">
        <f>IF(R737&gt;0,VLOOKUP(R737,Y$12:$AH$125,7),0)</f>
        <v>0</v>
      </c>
      <c r="T737" s="40">
        <f t="shared" si="224"/>
        <v>0</v>
      </c>
      <c r="U737" s="40">
        <f t="shared" ca="1" si="220"/>
        <v>57.141632139999999</v>
      </c>
      <c r="V737" s="46" t="str">
        <f t="shared" si="225"/>
        <v>J=</v>
      </c>
      <c r="W737" s="47">
        <f t="shared" si="226"/>
        <v>44216</v>
      </c>
      <c r="X737" s="49" t="s">
        <v>48</v>
      </c>
      <c r="Y737" s="49" t="s">
        <v>9</v>
      </c>
      <c r="Z737" s="49" t="s">
        <v>9</v>
      </c>
      <c r="AA737" s="27"/>
      <c r="AB737" s="27"/>
      <c r="AC737" s="27"/>
      <c r="AD737" s="27"/>
      <c r="AE737" s="27"/>
      <c r="AF737" s="27"/>
      <c r="AG737" s="27"/>
      <c r="AH737" s="27"/>
      <c r="AI737" s="27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</row>
    <row r="738" spans="1:185" x14ac:dyDescent="0.15">
      <c r="A738" s="38">
        <f t="shared" si="221"/>
        <v>44182</v>
      </c>
      <c r="B738" s="39">
        <f t="shared" ca="1" si="227"/>
        <v>9470.3445835300008</v>
      </c>
      <c r="C738" s="40">
        <f t="shared" si="222"/>
        <v>9411.77</v>
      </c>
      <c r="D738" s="41">
        <f ca="1">IF(A738&lt;$B$1,VLOOKUP(A738,[1]DI!$A$4:$B$15000,2,FALSE),0)</f>
        <v>1.9000000000000006E-2</v>
      </c>
      <c r="E738" s="40">
        <f t="shared" ca="1" si="228"/>
        <v>7.4690000000000005E-5</v>
      </c>
      <c r="F738" s="42">
        <f t="shared" si="223"/>
        <v>1</v>
      </c>
      <c r="G738" s="43">
        <f t="shared" ca="1" si="229"/>
        <v>1.0000746899999999</v>
      </c>
      <c r="H738" s="40">
        <f ca="1">TRUNC(PRODUCT(G$10:G737),15)</f>
        <v>1.10871607152935</v>
      </c>
      <c r="I738" s="40">
        <f t="shared" ca="1" si="230"/>
        <v>1.10532618104741</v>
      </c>
      <c r="J738" s="40">
        <f t="shared" ca="1" si="231"/>
        <v>1.0030668700000001</v>
      </c>
      <c r="K738" s="42">
        <f t="shared" si="216"/>
        <v>1.95E-2</v>
      </c>
      <c r="L738" s="63">
        <f t="shared" si="213"/>
        <v>44124</v>
      </c>
      <c r="M738" s="64">
        <f t="shared" si="214"/>
        <v>41</v>
      </c>
      <c r="N738" s="44">
        <f t="shared" si="215"/>
        <v>41</v>
      </c>
      <c r="O738" s="40">
        <f t="shared" si="217"/>
        <v>1.003147024</v>
      </c>
      <c r="P738" s="65">
        <f t="shared" ca="1" si="218"/>
        <v>1.006223546</v>
      </c>
      <c r="Q738" s="40">
        <f t="shared" ca="1" si="219"/>
        <v>58.574583529999998</v>
      </c>
      <c r="R738" s="44">
        <f>IF(VLOOKUP(A738,$Z$12:$AI$125,8)=VLOOKUP(A737,$Z$12:$AI$125,8),0,VLOOKUP(A738,Z$12:$AI$125,8))</f>
        <v>0</v>
      </c>
      <c r="S738" s="45">
        <f>IF(R738&gt;0,VLOOKUP(R738,Y$12:$AH$125,7),0)</f>
        <v>0</v>
      </c>
      <c r="T738" s="40">
        <f t="shared" si="224"/>
        <v>0</v>
      </c>
      <c r="U738" s="40">
        <f t="shared" ca="1" si="220"/>
        <v>58.574583529999998</v>
      </c>
      <c r="V738" s="46" t="str">
        <f t="shared" si="225"/>
        <v>J=</v>
      </c>
      <c r="W738" s="47">
        <f t="shared" si="226"/>
        <v>44216</v>
      </c>
      <c r="X738" s="61">
        <v>778027000</v>
      </c>
      <c r="Y738" s="61" t="e">
        <f>(X738-#REF!)</f>
        <v>#REF!</v>
      </c>
      <c r="Z738" s="59" t="e">
        <f>TRUNC(Y738/181900,6)</f>
        <v>#REF!</v>
      </c>
      <c r="AA738" s="27"/>
      <c r="AB738" s="27"/>
      <c r="AC738" s="27"/>
      <c r="AD738" s="27"/>
      <c r="AE738" s="27"/>
      <c r="AF738" s="27"/>
      <c r="AG738" s="27"/>
      <c r="AH738" s="27"/>
      <c r="AI738" s="27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</row>
    <row r="739" spans="1:185" x14ac:dyDescent="0.15">
      <c r="A739" s="38">
        <f t="shared" si="221"/>
        <v>44183</v>
      </c>
      <c r="B739" s="39">
        <f t="shared" ca="1" si="227"/>
        <v>9471.7777796299997</v>
      </c>
      <c r="C739" s="40">
        <f t="shared" si="222"/>
        <v>9411.77</v>
      </c>
      <c r="D739" s="41">
        <f ca="1">IF(A739&lt;$B$1,VLOOKUP(A739,[1]DI!$A$4:$B$15000,2,FALSE),0)</f>
        <v>1.9000000000000006E-2</v>
      </c>
      <c r="E739" s="40">
        <f t="shared" ca="1" si="228"/>
        <v>7.4690000000000005E-5</v>
      </c>
      <c r="F739" s="42">
        <f t="shared" si="223"/>
        <v>1</v>
      </c>
      <c r="G739" s="43">
        <f t="shared" ca="1" si="229"/>
        <v>1.0000746899999999</v>
      </c>
      <c r="H739" s="40">
        <f ca="1">TRUNC(PRODUCT(G$10:G738),15)</f>
        <v>1.1087988815327401</v>
      </c>
      <c r="I739" s="40">
        <f t="shared" ca="1" si="230"/>
        <v>1.10532618104741</v>
      </c>
      <c r="J739" s="40">
        <f t="shared" ca="1" si="231"/>
        <v>1.0031417899999999</v>
      </c>
      <c r="K739" s="42">
        <f t="shared" si="216"/>
        <v>1.95E-2</v>
      </c>
      <c r="L739" s="63">
        <f t="shared" si="213"/>
        <v>44124</v>
      </c>
      <c r="M739" s="64">
        <f t="shared" si="214"/>
        <v>42</v>
      </c>
      <c r="N739" s="44">
        <f t="shared" si="215"/>
        <v>42</v>
      </c>
      <c r="O739" s="40">
        <f t="shared" si="217"/>
        <v>1.0032239039999999</v>
      </c>
      <c r="P739" s="65">
        <f t="shared" ca="1" si="218"/>
        <v>1.0063758229999999</v>
      </c>
      <c r="Q739" s="40">
        <f t="shared" ca="1" si="219"/>
        <v>60.007779630000002</v>
      </c>
      <c r="R739" s="44">
        <f>IF(VLOOKUP(A739,$Z$12:$AI$125,8)=VLOOKUP(A738,$Z$12:$AI$125,8),0,VLOOKUP(A739,Z$12:$AI$125,8))</f>
        <v>0</v>
      </c>
      <c r="S739" s="45">
        <f>IF(R739&gt;0,VLOOKUP(R739,Y$12:$AH$125,7),0)</f>
        <v>0</v>
      </c>
      <c r="T739" s="40">
        <f t="shared" si="224"/>
        <v>0</v>
      </c>
      <c r="U739" s="40">
        <f t="shared" ca="1" si="220"/>
        <v>60.007779630000002</v>
      </c>
      <c r="V739" s="46" t="str">
        <f t="shared" si="225"/>
        <v>J=</v>
      </c>
      <c r="W739" s="47">
        <f t="shared" si="226"/>
        <v>44216</v>
      </c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</row>
    <row r="740" spans="1:185" x14ac:dyDescent="0.15">
      <c r="A740" s="38">
        <f t="shared" si="221"/>
        <v>44184</v>
      </c>
      <c r="B740" s="39">
        <f t="shared" ca="1" si="227"/>
        <v>9473.2111451399996</v>
      </c>
      <c r="C740" s="40">
        <f t="shared" si="222"/>
        <v>9411.77</v>
      </c>
      <c r="D740" s="41">
        <f ca="1">IF(A740&lt;$B$1,VLOOKUP(A740,[1]DI!$A$4:$B$15000,2,FALSE),0)</f>
        <v>0</v>
      </c>
      <c r="E740" s="40">
        <f t="shared" ca="1" si="228"/>
        <v>0</v>
      </c>
      <c r="F740" s="42">
        <f t="shared" si="223"/>
        <v>1</v>
      </c>
      <c r="G740" s="43">
        <f t="shared" ca="1" si="229"/>
        <v>1</v>
      </c>
      <c r="H740" s="40">
        <f ca="1">TRUNC(PRODUCT(G$10:G739),15)</f>
        <v>1.1088816977211999</v>
      </c>
      <c r="I740" s="40">
        <f t="shared" ca="1" si="230"/>
        <v>1.10532618104741</v>
      </c>
      <c r="J740" s="40">
        <f t="shared" ca="1" si="231"/>
        <v>1.00321671</v>
      </c>
      <c r="K740" s="42">
        <f t="shared" si="216"/>
        <v>1.95E-2</v>
      </c>
      <c r="L740" s="63">
        <f t="shared" si="213"/>
        <v>44124</v>
      </c>
      <c r="M740" s="64">
        <f t="shared" si="214"/>
        <v>42</v>
      </c>
      <c r="N740" s="44">
        <f t="shared" si="215"/>
        <v>43</v>
      </c>
      <c r="O740" s="40">
        <f t="shared" si="217"/>
        <v>1.0033007899999999</v>
      </c>
      <c r="P740" s="65">
        <f t="shared" ca="1" si="218"/>
        <v>1.0065281180000001</v>
      </c>
      <c r="Q740" s="40">
        <f t="shared" ca="1" si="219"/>
        <v>61.441145140000003</v>
      </c>
      <c r="R740" s="44">
        <f>IF(VLOOKUP(A740,$Z$12:$AI$125,8)=VLOOKUP(A739,$Z$12:$AI$125,8),0,VLOOKUP(A740,Z$12:$AI$125,8))</f>
        <v>0</v>
      </c>
      <c r="S740" s="45">
        <f>IF(R740&gt;0,VLOOKUP(R740,Y$12:$AH$125,7),0)</f>
        <v>0</v>
      </c>
      <c r="T740" s="40">
        <f t="shared" si="224"/>
        <v>0</v>
      </c>
      <c r="U740" s="40">
        <f t="shared" ca="1" si="220"/>
        <v>61.441145140000003</v>
      </c>
      <c r="V740" s="46" t="str">
        <f t="shared" si="225"/>
        <v>J=</v>
      </c>
      <c r="W740" s="47">
        <f t="shared" si="226"/>
        <v>44216</v>
      </c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</row>
    <row r="741" spans="1:185" x14ac:dyDescent="0.15">
      <c r="A741" s="38">
        <f t="shared" si="221"/>
        <v>44185</v>
      </c>
      <c r="B741" s="39">
        <f t="shared" ca="1" si="227"/>
        <v>9473.2111451399996</v>
      </c>
      <c r="C741" s="40">
        <f t="shared" si="222"/>
        <v>9411.77</v>
      </c>
      <c r="D741" s="41">
        <f ca="1">IF(A741&lt;$B$1,VLOOKUP(A741,[1]DI!$A$4:$B$15000,2,FALSE),0)</f>
        <v>0</v>
      </c>
      <c r="E741" s="40">
        <f t="shared" ca="1" si="228"/>
        <v>0</v>
      </c>
      <c r="F741" s="42">
        <f t="shared" si="223"/>
        <v>1</v>
      </c>
      <c r="G741" s="43">
        <f t="shared" ca="1" si="229"/>
        <v>1</v>
      </c>
      <c r="H741" s="40">
        <f ca="1">TRUNC(PRODUCT(G$10:G740),15)</f>
        <v>1.1088816977211999</v>
      </c>
      <c r="I741" s="40">
        <f t="shared" ca="1" si="230"/>
        <v>1.10532618104741</v>
      </c>
      <c r="J741" s="40">
        <f t="shared" ca="1" si="231"/>
        <v>1.00321671</v>
      </c>
      <c r="K741" s="42">
        <f t="shared" si="216"/>
        <v>1.95E-2</v>
      </c>
      <c r="L741" s="63">
        <f t="shared" si="213"/>
        <v>44124</v>
      </c>
      <c r="M741" s="64">
        <f t="shared" si="214"/>
        <v>42</v>
      </c>
      <c r="N741" s="44">
        <f t="shared" si="215"/>
        <v>43</v>
      </c>
      <c r="O741" s="40">
        <f t="shared" si="217"/>
        <v>1.0033007899999999</v>
      </c>
      <c r="P741" s="65">
        <f t="shared" ca="1" si="218"/>
        <v>1.0065281180000001</v>
      </c>
      <c r="Q741" s="40">
        <f t="shared" ca="1" si="219"/>
        <v>61.441145140000003</v>
      </c>
      <c r="R741" s="44">
        <f>IF(VLOOKUP(A741,$Z$12:$AI$125,8)=VLOOKUP(A740,$Z$12:$AI$125,8),0,VLOOKUP(A741,Z$12:$AI$125,8))</f>
        <v>0</v>
      </c>
      <c r="S741" s="45">
        <f>IF(R741&gt;0,VLOOKUP(R741,Y$12:$AH$125,7),0)</f>
        <v>0</v>
      </c>
      <c r="T741" s="40">
        <f t="shared" si="224"/>
        <v>0</v>
      </c>
      <c r="U741" s="40">
        <f t="shared" ca="1" si="220"/>
        <v>61.441145140000003</v>
      </c>
      <c r="V741" s="46" t="str">
        <f t="shared" si="225"/>
        <v>J=</v>
      </c>
      <c r="W741" s="47">
        <f t="shared" si="226"/>
        <v>44216</v>
      </c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</row>
    <row r="742" spans="1:185" x14ac:dyDescent="0.15">
      <c r="A742" s="38">
        <f t="shared" si="221"/>
        <v>44186</v>
      </c>
      <c r="B742" s="39">
        <f t="shared" ca="1" si="227"/>
        <v>9473.2111451399996</v>
      </c>
      <c r="C742" s="40">
        <f t="shared" si="222"/>
        <v>9411.77</v>
      </c>
      <c r="D742" s="41">
        <f ca="1">IF(A742&lt;$B$1,VLOOKUP(A742,[1]DI!$A$4:$B$15000,2,FALSE),0)</f>
        <v>1.9000000000000006E-2</v>
      </c>
      <c r="E742" s="40">
        <f t="shared" ca="1" si="228"/>
        <v>7.4690000000000005E-5</v>
      </c>
      <c r="F742" s="42">
        <f t="shared" si="223"/>
        <v>1</v>
      </c>
      <c r="G742" s="43">
        <f t="shared" ca="1" si="229"/>
        <v>1.0000746899999999</v>
      </c>
      <c r="H742" s="40">
        <f ca="1">TRUNC(PRODUCT(G$10:G741),15)</f>
        <v>1.1088816977211999</v>
      </c>
      <c r="I742" s="40">
        <f t="shared" ca="1" si="230"/>
        <v>1.10532618104741</v>
      </c>
      <c r="J742" s="40">
        <f t="shared" ca="1" si="231"/>
        <v>1.00321671</v>
      </c>
      <c r="K742" s="42">
        <f t="shared" si="216"/>
        <v>1.95E-2</v>
      </c>
      <c r="L742" s="63">
        <f t="shared" si="213"/>
        <v>44124</v>
      </c>
      <c r="M742" s="64">
        <f t="shared" si="214"/>
        <v>43</v>
      </c>
      <c r="N742" s="44">
        <f t="shared" si="215"/>
        <v>43</v>
      </c>
      <c r="O742" s="40">
        <f t="shared" si="217"/>
        <v>1.0033007899999999</v>
      </c>
      <c r="P742" s="65">
        <f t="shared" ca="1" si="218"/>
        <v>1.0065281180000001</v>
      </c>
      <c r="Q742" s="40">
        <f t="shared" ca="1" si="219"/>
        <v>61.441145140000003</v>
      </c>
      <c r="R742" s="44">
        <f>IF(VLOOKUP(A742,$Z$12:$AI$125,8)=VLOOKUP(A741,$Z$12:$AI$125,8),0,VLOOKUP(A742,Z$12:$AI$125,8))</f>
        <v>0</v>
      </c>
      <c r="S742" s="45">
        <f>IF(R742&gt;0,VLOOKUP(R742,Y$12:$AH$125,7),0)</f>
        <v>0</v>
      </c>
      <c r="T742" s="40">
        <f t="shared" si="224"/>
        <v>0</v>
      </c>
      <c r="U742" s="40">
        <f t="shared" ca="1" si="220"/>
        <v>61.441145140000003</v>
      </c>
      <c r="V742" s="46" t="str">
        <f t="shared" si="225"/>
        <v>J=</v>
      </c>
      <c r="W742" s="47">
        <f t="shared" si="226"/>
        <v>44216</v>
      </c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</row>
    <row r="743" spans="1:185" x14ac:dyDescent="0.15">
      <c r="A743" s="38">
        <f t="shared" si="221"/>
        <v>44187</v>
      </c>
      <c r="B743" s="39">
        <f t="shared" ca="1" si="227"/>
        <v>9474.6447647700006</v>
      </c>
      <c r="C743" s="40">
        <f t="shared" si="222"/>
        <v>9411.77</v>
      </c>
      <c r="D743" s="41">
        <f ca="1">IF(A743&lt;$B$1,VLOOKUP(A743,[1]DI!$A$4:$B$15000,2,FALSE),0)</f>
        <v>1.9000000000000006E-2</v>
      </c>
      <c r="E743" s="40">
        <f t="shared" ca="1" si="228"/>
        <v>7.4690000000000005E-5</v>
      </c>
      <c r="F743" s="42">
        <f t="shared" si="223"/>
        <v>1</v>
      </c>
      <c r="G743" s="43">
        <f t="shared" ca="1" si="229"/>
        <v>1.0000746899999999</v>
      </c>
      <c r="H743" s="40">
        <f ca="1">TRUNC(PRODUCT(G$10:G742),15)</f>
        <v>1.1089645200952001</v>
      </c>
      <c r="I743" s="40">
        <f t="shared" ca="1" si="230"/>
        <v>1.10532618104741</v>
      </c>
      <c r="J743" s="40">
        <f t="shared" ca="1" si="231"/>
        <v>1.00329164</v>
      </c>
      <c r="K743" s="42">
        <f t="shared" si="216"/>
        <v>1.95E-2</v>
      </c>
      <c r="L743" s="63">
        <f t="shared" si="213"/>
        <v>44124</v>
      </c>
      <c r="M743" s="64">
        <f t="shared" si="214"/>
        <v>44</v>
      </c>
      <c r="N743" s="44">
        <f t="shared" si="215"/>
        <v>44</v>
      </c>
      <c r="O743" s="40">
        <f t="shared" si="217"/>
        <v>1.003377682</v>
      </c>
      <c r="P743" s="65">
        <f t="shared" ca="1" si="218"/>
        <v>1.00668044</v>
      </c>
      <c r="Q743" s="40">
        <f t="shared" ca="1" si="219"/>
        <v>62.874764769999999</v>
      </c>
      <c r="R743" s="44">
        <f>IF(VLOOKUP(A743,$Z$12:$AI$125,8)=VLOOKUP(A742,$Z$12:$AI$125,8),0,VLOOKUP(A743,Z$12:$AI$125,8))</f>
        <v>0</v>
      </c>
      <c r="S743" s="45">
        <f>IF(R743&gt;0,VLOOKUP(R743,Y$12:$AH$125,7),0)</f>
        <v>0</v>
      </c>
      <c r="T743" s="40">
        <f t="shared" si="224"/>
        <v>0</v>
      </c>
      <c r="U743" s="40">
        <f t="shared" ca="1" si="220"/>
        <v>62.874764769999999</v>
      </c>
      <c r="V743" s="46" t="str">
        <f t="shared" si="225"/>
        <v>J=</v>
      </c>
      <c r="W743" s="47">
        <f t="shared" si="226"/>
        <v>44216</v>
      </c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</row>
    <row r="744" spans="1:185" x14ac:dyDescent="0.15">
      <c r="A744" s="38">
        <f t="shared" si="221"/>
        <v>44188</v>
      </c>
      <c r="B744" s="39">
        <f t="shared" ca="1" si="227"/>
        <v>9476.0786479300004</v>
      </c>
      <c r="C744" s="40">
        <f t="shared" si="222"/>
        <v>9411.77</v>
      </c>
      <c r="D744" s="41">
        <f ca="1">IF(A744&lt;$B$1,VLOOKUP(A744,[1]DI!$A$4:$B$15000,2,FALSE),0)</f>
        <v>1.9000000000000006E-2</v>
      </c>
      <c r="E744" s="40">
        <f t="shared" ca="1" si="228"/>
        <v>7.4690000000000005E-5</v>
      </c>
      <c r="F744" s="42">
        <f t="shared" si="223"/>
        <v>1</v>
      </c>
      <c r="G744" s="43">
        <f t="shared" ca="1" si="229"/>
        <v>1.0000746899999999</v>
      </c>
      <c r="H744" s="40">
        <f ca="1">TRUNC(PRODUCT(G$10:G743),15)</f>
        <v>1.1090473486552099</v>
      </c>
      <c r="I744" s="40">
        <f t="shared" ca="1" si="230"/>
        <v>1.10532618104741</v>
      </c>
      <c r="J744" s="40">
        <f t="shared" ca="1" si="231"/>
        <v>1.00336658</v>
      </c>
      <c r="K744" s="42">
        <f t="shared" si="216"/>
        <v>1.95E-2</v>
      </c>
      <c r="L744" s="63">
        <f t="shared" si="213"/>
        <v>44124</v>
      </c>
      <c r="M744" s="64">
        <f t="shared" si="214"/>
        <v>45</v>
      </c>
      <c r="N744" s="44">
        <f t="shared" si="215"/>
        <v>45</v>
      </c>
      <c r="O744" s="40">
        <f t="shared" si="217"/>
        <v>1.0034545800000001</v>
      </c>
      <c r="P744" s="65">
        <f t="shared" ca="1" si="218"/>
        <v>1.00683279</v>
      </c>
      <c r="Q744" s="40">
        <f t="shared" ca="1" si="219"/>
        <v>64.308647930000006</v>
      </c>
      <c r="R744" s="44">
        <f>IF(VLOOKUP(A744,$Z$12:$AI$125,8)=VLOOKUP(A743,$Z$12:$AI$125,8),0,VLOOKUP(A744,Z$12:$AI$125,8))</f>
        <v>0</v>
      </c>
      <c r="S744" s="45">
        <f>IF(R744&gt;0,VLOOKUP(R744,Y$12:$AH$125,7),0)</f>
        <v>0</v>
      </c>
      <c r="T744" s="40">
        <f t="shared" si="224"/>
        <v>0</v>
      </c>
      <c r="U744" s="40">
        <f t="shared" ca="1" si="220"/>
        <v>64.308647930000006</v>
      </c>
      <c r="V744" s="46" t="str">
        <f t="shared" si="225"/>
        <v>J=</v>
      </c>
      <c r="W744" s="47">
        <f t="shared" si="226"/>
        <v>44216</v>
      </c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</row>
    <row r="745" spans="1:185" x14ac:dyDescent="0.15">
      <c r="A745" s="38">
        <f t="shared" si="221"/>
        <v>44189</v>
      </c>
      <c r="B745" s="39">
        <f t="shared" ca="1" si="227"/>
        <v>9477.5127005000013</v>
      </c>
      <c r="C745" s="40">
        <f t="shared" si="222"/>
        <v>9411.77</v>
      </c>
      <c r="D745" s="41">
        <f ca="1">IF(A745&lt;$B$1,VLOOKUP(A745,[1]DI!$A$4:$B$15000,2,FALSE),0)</f>
        <v>1.9000000000000006E-2</v>
      </c>
      <c r="E745" s="40">
        <f t="shared" ca="1" si="228"/>
        <v>7.4690000000000005E-5</v>
      </c>
      <c r="F745" s="42">
        <f t="shared" si="223"/>
        <v>1</v>
      </c>
      <c r="G745" s="43">
        <f t="shared" ca="1" si="229"/>
        <v>1.0000746899999999</v>
      </c>
      <c r="H745" s="40">
        <f ca="1">TRUNC(PRODUCT(G$10:G744),15)</f>
        <v>1.10913018340168</v>
      </c>
      <c r="I745" s="40">
        <f t="shared" ca="1" si="230"/>
        <v>1.10532618104741</v>
      </c>
      <c r="J745" s="40">
        <f t="shared" ca="1" si="231"/>
        <v>1.00344152</v>
      </c>
      <c r="K745" s="42">
        <f t="shared" si="216"/>
        <v>1.95E-2</v>
      </c>
      <c r="L745" s="63">
        <f t="shared" si="213"/>
        <v>44124</v>
      </c>
      <c r="M745" s="64">
        <f t="shared" si="214"/>
        <v>46</v>
      </c>
      <c r="N745" s="44">
        <f t="shared" si="215"/>
        <v>46</v>
      </c>
      <c r="O745" s="40">
        <f t="shared" si="217"/>
        <v>1.003531484</v>
      </c>
      <c r="P745" s="65">
        <f t="shared" ca="1" si="218"/>
        <v>1.006985158</v>
      </c>
      <c r="Q745" s="40">
        <f t="shared" ca="1" si="219"/>
        <v>65.742700499999998</v>
      </c>
      <c r="R745" s="44">
        <f>IF(VLOOKUP(A745,$Z$12:$AI$125,8)=VLOOKUP(A744,$Z$12:$AI$125,8),0,VLOOKUP(A745,Z$12:$AI$125,8))</f>
        <v>0</v>
      </c>
      <c r="S745" s="45">
        <f>IF(R745&gt;0,VLOOKUP(R745,Y$12:$AH$125,7),0)</f>
        <v>0</v>
      </c>
      <c r="T745" s="40">
        <f t="shared" si="224"/>
        <v>0</v>
      </c>
      <c r="U745" s="40">
        <f t="shared" ca="1" si="220"/>
        <v>65.742700499999998</v>
      </c>
      <c r="V745" s="46" t="str">
        <f t="shared" si="225"/>
        <v>J=</v>
      </c>
      <c r="W745" s="47">
        <f t="shared" si="226"/>
        <v>44216</v>
      </c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</row>
    <row r="746" spans="1:185" x14ac:dyDescent="0.15">
      <c r="A746" s="38">
        <f t="shared" si="221"/>
        <v>44190</v>
      </c>
      <c r="B746" s="39">
        <f t="shared" ca="1" si="227"/>
        <v>9478.9470071899996</v>
      </c>
      <c r="C746" s="40">
        <f t="shared" si="222"/>
        <v>9411.77</v>
      </c>
      <c r="D746" s="41">
        <f ca="1">IF(A746&lt;$B$1,VLOOKUP(A746,[1]DI!$A$4:$B$15000,2,FALSE),0)</f>
        <v>0</v>
      </c>
      <c r="E746" s="40">
        <f t="shared" ca="1" si="228"/>
        <v>0</v>
      </c>
      <c r="F746" s="42">
        <f t="shared" si="223"/>
        <v>1</v>
      </c>
      <c r="G746" s="43">
        <f t="shared" ca="1" si="229"/>
        <v>1</v>
      </c>
      <c r="H746" s="40">
        <f ca="1">TRUNC(PRODUCT(G$10:G745),15)</f>
        <v>1.10921302433508</v>
      </c>
      <c r="I746" s="40">
        <f t="shared" ca="1" si="230"/>
        <v>1.10532618104741</v>
      </c>
      <c r="J746" s="40">
        <f t="shared" ca="1" si="231"/>
        <v>1.0035164700000001</v>
      </c>
      <c r="K746" s="42">
        <f t="shared" si="216"/>
        <v>1.95E-2</v>
      </c>
      <c r="L746" s="63">
        <f t="shared" si="213"/>
        <v>44124</v>
      </c>
      <c r="M746" s="64">
        <f t="shared" si="214"/>
        <v>46</v>
      </c>
      <c r="N746" s="44">
        <f t="shared" si="215"/>
        <v>47</v>
      </c>
      <c r="O746" s="40">
        <f t="shared" si="217"/>
        <v>1.003608394</v>
      </c>
      <c r="P746" s="65">
        <f t="shared" ca="1" si="218"/>
        <v>1.007137553</v>
      </c>
      <c r="Q746" s="40">
        <f t="shared" ca="1" si="219"/>
        <v>67.177007189999998</v>
      </c>
      <c r="R746" s="44">
        <f>IF(VLOOKUP(A746,$Z$12:$AI$125,8)=VLOOKUP(A745,$Z$12:$AI$125,8),0,VLOOKUP(A746,Z$12:$AI$125,8))</f>
        <v>0</v>
      </c>
      <c r="S746" s="45">
        <f>IF(R746&gt;0,VLOOKUP(R746,Y$12:$AH$125,7),0)</f>
        <v>0</v>
      </c>
      <c r="T746" s="40">
        <f t="shared" si="224"/>
        <v>0</v>
      </c>
      <c r="U746" s="40">
        <f t="shared" ca="1" si="220"/>
        <v>67.177007189999998</v>
      </c>
      <c r="V746" s="46" t="str">
        <f t="shared" si="225"/>
        <v>J=</v>
      </c>
      <c r="W746" s="47">
        <f t="shared" si="226"/>
        <v>44216</v>
      </c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</row>
    <row r="747" spans="1:185" x14ac:dyDescent="0.15">
      <c r="A747" s="38">
        <f t="shared" si="221"/>
        <v>44191</v>
      </c>
      <c r="B747" s="39">
        <f t="shared" ca="1" si="227"/>
        <v>9478.9470071899996</v>
      </c>
      <c r="C747" s="40">
        <f t="shared" si="222"/>
        <v>9411.77</v>
      </c>
      <c r="D747" s="41">
        <f ca="1">IF(A747&lt;$B$1,VLOOKUP(A747,[1]DI!$A$4:$B$15000,2,FALSE),0)</f>
        <v>0</v>
      </c>
      <c r="E747" s="40">
        <f t="shared" ca="1" si="228"/>
        <v>0</v>
      </c>
      <c r="F747" s="42">
        <f t="shared" si="223"/>
        <v>1</v>
      </c>
      <c r="G747" s="43">
        <f t="shared" ca="1" si="229"/>
        <v>1</v>
      </c>
      <c r="H747" s="40">
        <f ca="1">TRUNC(PRODUCT(G$10:G746),15)</f>
        <v>1.10921302433508</v>
      </c>
      <c r="I747" s="40">
        <f t="shared" ca="1" si="230"/>
        <v>1.10532618104741</v>
      </c>
      <c r="J747" s="40">
        <f t="shared" ca="1" si="231"/>
        <v>1.0035164700000001</v>
      </c>
      <c r="K747" s="42">
        <f t="shared" si="216"/>
        <v>1.95E-2</v>
      </c>
      <c r="L747" s="63">
        <f t="shared" si="213"/>
        <v>44124</v>
      </c>
      <c r="M747" s="64">
        <f t="shared" si="214"/>
        <v>46</v>
      </c>
      <c r="N747" s="44">
        <f t="shared" si="215"/>
        <v>47</v>
      </c>
      <c r="O747" s="40">
        <f t="shared" si="217"/>
        <v>1.003608394</v>
      </c>
      <c r="P747" s="65">
        <f t="shared" ca="1" si="218"/>
        <v>1.007137553</v>
      </c>
      <c r="Q747" s="40">
        <f t="shared" ca="1" si="219"/>
        <v>67.177007189999998</v>
      </c>
      <c r="R747" s="44">
        <f>IF(VLOOKUP(A747,$Z$12:$AI$125,8)=VLOOKUP(A746,$Z$12:$AI$125,8),0,VLOOKUP(A747,Z$12:$AI$125,8))</f>
        <v>0</v>
      </c>
      <c r="S747" s="45">
        <f>IF(R747&gt;0,VLOOKUP(R747,Y$12:$AH$125,7),0)</f>
        <v>0</v>
      </c>
      <c r="T747" s="40">
        <f t="shared" si="224"/>
        <v>0</v>
      </c>
      <c r="U747" s="40">
        <f t="shared" ca="1" si="220"/>
        <v>67.177007189999998</v>
      </c>
      <c r="V747" s="46" t="str">
        <f t="shared" si="225"/>
        <v>J=</v>
      </c>
      <c r="W747" s="47">
        <f t="shared" si="226"/>
        <v>44216</v>
      </c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</row>
    <row r="748" spans="1:185" x14ac:dyDescent="0.15">
      <c r="A748" s="38">
        <f t="shared" si="221"/>
        <v>44192</v>
      </c>
      <c r="B748" s="39">
        <f t="shared" ca="1" si="227"/>
        <v>9478.9470071899996</v>
      </c>
      <c r="C748" s="40">
        <f t="shared" si="222"/>
        <v>9411.77</v>
      </c>
      <c r="D748" s="41">
        <f ca="1">IF(A748&lt;$B$1,VLOOKUP(A748,[1]DI!$A$4:$B$15000,2,FALSE),0)</f>
        <v>0</v>
      </c>
      <c r="E748" s="40">
        <f t="shared" ca="1" si="228"/>
        <v>0</v>
      </c>
      <c r="F748" s="42">
        <f t="shared" si="223"/>
        <v>1</v>
      </c>
      <c r="G748" s="43">
        <f t="shared" ca="1" si="229"/>
        <v>1</v>
      </c>
      <c r="H748" s="40">
        <f ca="1">TRUNC(PRODUCT(G$10:G747),15)</f>
        <v>1.10921302433508</v>
      </c>
      <c r="I748" s="40">
        <f t="shared" ca="1" si="230"/>
        <v>1.10532618104741</v>
      </c>
      <c r="J748" s="40">
        <f t="shared" ca="1" si="231"/>
        <v>1.0035164700000001</v>
      </c>
      <c r="K748" s="42">
        <f t="shared" si="216"/>
        <v>1.95E-2</v>
      </c>
      <c r="L748" s="63">
        <f t="shared" si="213"/>
        <v>44124</v>
      </c>
      <c r="M748" s="64">
        <f t="shared" si="214"/>
        <v>46</v>
      </c>
      <c r="N748" s="44">
        <f t="shared" si="215"/>
        <v>47</v>
      </c>
      <c r="O748" s="40">
        <f t="shared" si="217"/>
        <v>1.003608394</v>
      </c>
      <c r="P748" s="65">
        <f t="shared" ca="1" si="218"/>
        <v>1.007137553</v>
      </c>
      <c r="Q748" s="40">
        <f t="shared" ca="1" si="219"/>
        <v>67.177007189999998</v>
      </c>
      <c r="R748" s="44">
        <f>IF(VLOOKUP(A748,$Z$12:$AI$125,8)=VLOOKUP(A747,$Z$12:$AI$125,8),0,VLOOKUP(A748,Z$12:$AI$125,8))</f>
        <v>0</v>
      </c>
      <c r="S748" s="45">
        <f>IF(R748&gt;0,VLOOKUP(R748,Y$12:$AH$125,7),0)</f>
        <v>0</v>
      </c>
      <c r="T748" s="40">
        <f t="shared" si="224"/>
        <v>0</v>
      </c>
      <c r="U748" s="40">
        <f t="shared" ca="1" si="220"/>
        <v>67.177007189999998</v>
      </c>
      <c r="V748" s="46" t="str">
        <f t="shared" si="225"/>
        <v>J=</v>
      </c>
      <c r="W748" s="47">
        <f t="shared" si="226"/>
        <v>44216</v>
      </c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</row>
    <row r="749" spans="1:185" x14ac:dyDescent="0.15">
      <c r="A749" s="38">
        <f t="shared" si="221"/>
        <v>44193</v>
      </c>
      <c r="B749" s="39">
        <f t="shared" ca="1" si="227"/>
        <v>9478.9470071899996</v>
      </c>
      <c r="C749" s="40">
        <f t="shared" si="222"/>
        <v>9411.77</v>
      </c>
      <c r="D749" s="41">
        <f ca="1">IF(A749&lt;$B$1,VLOOKUP(A749,[1]DI!$A$4:$B$15000,2,FALSE),0)</f>
        <v>1.9000000000000006E-2</v>
      </c>
      <c r="E749" s="40">
        <f t="shared" ca="1" si="228"/>
        <v>7.4690000000000005E-5</v>
      </c>
      <c r="F749" s="42">
        <f t="shared" si="223"/>
        <v>1</v>
      </c>
      <c r="G749" s="43">
        <f t="shared" ca="1" si="229"/>
        <v>1.0000746899999999</v>
      </c>
      <c r="H749" s="40">
        <f ca="1">TRUNC(PRODUCT(G$10:G748),15)</f>
        <v>1.10921302433508</v>
      </c>
      <c r="I749" s="40">
        <f t="shared" ca="1" si="230"/>
        <v>1.10532618104741</v>
      </c>
      <c r="J749" s="40">
        <f t="shared" ca="1" si="231"/>
        <v>1.0035164700000001</v>
      </c>
      <c r="K749" s="42">
        <f t="shared" si="216"/>
        <v>1.95E-2</v>
      </c>
      <c r="L749" s="63">
        <f t="shared" si="213"/>
        <v>44124</v>
      </c>
      <c r="M749" s="64">
        <f t="shared" si="214"/>
        <v>47</v>
      </c>
      <c r="N749" s="44">
        <f t="shared" si="215"/>
        <v>47</v>
      </c>
      <c r="O749" s="40">
        <f t="shared" si="217"/>
        <v>1.003608394</v>
      </c>
      <c r="P749" s="65">
        <f t="shared" ca="1" si="218"/>
        <v>1.007137553</v>
      </c>
      <c r="Q749" s="40">
        <f t="shared" ca="1" si="219"/>
        <v>67.177007189999998</v>
      </c>
      <c r="R749" s="44">
        <f>IF(VLOOKUP(A749,$Z$12:$AI$125,8)=VLOOKUP(A748,$Z$12:$AI$125,8),0,VLOOKUP(A749,Z$12:$AI$125,8))</f>
        <v>0</v>
      </c>
      <c r="S749" s="45">
        <f>IF(R749&gt;0,VLOOKUP(R749,Y$12:$AH$125,7),0)</f>
        <v>0</v>
      </c>
      <c r="T749" s="40">
        <f t="shared" si="224"/>
        <v>0</v>
      </c>
      <c r="U749" s="40">
        <f t="shared" ca="1" si="220"/>
        <v>67.177007189999998</v>
      </c>
      <c r="V749" s="46" t="str">
        <f t="shared" si="225"/>
        <v>J=</v>
      </c>
      <c r="W749" s="47">
        <f t="shared" si="226"/>
        <v>44216</v>
      </c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</row>
    <row r="750" spans="1:185" x14ac:dyDescent="0.15">
      <c r="A750" s="38">
        <f t="shared" si="221"/>
        <v>44194</v>
      </c>
      <c r="B750" s="39">
        <f t="shared" ca="1" si="227"/>
        <v>9480.3814738800011</v>
      </c>
      <c r="C750" s="40">
        <f t="shared" si="222"/>
        <v>9411.77</v>
      </c>
      <c r="D750" s="41">
        <f ca="1">IF(A750&lt;$B$1,VLOOKUP(A750,[1]DI!$A$4:$B$15000,2,FALSE),0)</f>
        <v>1.9000000000000006E-2</v>
      </c>
      <c r="E750" s="40">
        <f t="shared" ca="1" si="228"/>
        <v>7.4690000000000005E-5</v>
      </c>
      <c r="F750" s="42">
        <f t="shared" si="223"/>
        <v>1</v>
      </c>
      <c r="G750" s="43">
        <f t="shared" ca="1" si="229"/>
        <v>1.0000746899999999</v>
      </c>
      <c r="H750" s="40">
        <f ca="1">TRUNC(PRODUCT(G$10:G749),15)</f>
        <v>1.1092958714558601</v>
      </c>
      <c r="I750" s="40">
        <f t="shared" ca="1" si="230"/>
        <v>1.10532618104741</v>
      </c>
      <c r="J750" s="40">
        <f t="shared" ca="1" si="231"/>
        <v>1.00359142</v>
      </c>
      <c r="K750" s="42">
        <f t="shared" si="216"/>
        <v>1.95E-2</v>
      </c>
      <c r="L750" s="63">
        <f t="shared" si="213"/>
        <v>44124</v>
      </c>
      <c r="M750" s="64">
        <f t="shared" si="214"/>
        <v>48</v>
      </c>
      <c r="N750" s="44">
        <f t="shared" si="215"/>
        <v>48</v>
      </c>
      <c r="O750" s="40">
        <f t="shared" si="217"/>
        <v>1.0036853100000001</v>
      </c>
      <c r="P750" s="65">
        <f t="shared" ca="1" si="218"/>
        <v>1.007289965</v>
      </c>
      <c r="Q750" s="40">
        <f t="shared" ca="1" si="219"/>
        <v>68.611473880000005</v>
      </c>
      <c r="R750" s="44">
        <f>IF(VLOOKUP(A750,$Z$12:$AI$125,8)=VLOOKUP(A749,$Z$12:$AI$125,8),0,VLOOKUP(A750,Z$12:$AI$125,8))</f>
        <v>0</v>
      </c>
      <c r="S750" s="45">
        <f>IF(R750&gt;0,VLOOKUP(R750,Y$12:$AH$125,7),0)</f>
        <v>0</v>
      </c>
      <c r="T750" s="40">
        <f t="shared" si="224"/>
        <v>0</v>
      </c>
      <c r="U750" s="40">
        <f t="shared" ca="1" si="220"/>
        <v>68.611473880000005</v>
      </c>
      <c r="V750" s="46" t="str">
        <f t="shared" si="225"/>
        <v>J=</v>
      </c>
      <c r="W750" s="47">
        <f t="shared" si="226"/>
        <v>44216</v>
      </c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</row>
    <row r="751" spans="1:185" x14ac:dyDescent="0.15">
      <c r="A751" s="38">
        <f t="shared" si="221"/>
        <v>44195</v>
      </c>
      <c r="B751" s="39">
        <f t="shared" ca="1" si="227"/>
        <v>9481.8162040999996</v>
      </c>
      <c r="C751" s="40">
        <f t="shared" si="222"/>
        <v>9411.77</v>
      </c>
      <c r="D751" s="41">
        <f ca="1">IF(A751&lt;$B$1,VLOOKUP(A751,[1]DI!$A$4:$B$15000,2,FALSE),0)</f>
        <v>1.9000000000000006E-2</v>
      </c>
      <c r="E751" s="40">
        <f t="shared" ca="1" si="228"/>
        <v>7.4690000000000005E-5</v>
      </c>
      <c r="F751" s="42">
        <f t="shared" si="223"/>
        <v>1</v>
      </c>
      <c r="G751" s="43">
        <f t="shared" ca="1" si="229"/>
        <v>1.0000746899999999</v>
      </c>
      <c r="H751" s="40">
        <f ca="1">TRUNC(PRODUCT(G$10:G750),15)</f>
        <v>1.1093787247644999</v>
      </c>
      <c r="I751" s="40">
        <f t="shared" ca="1" si="230"/>
        <v>1.10532618104741</v>
      </c>
      <c r="J751" s="40">
        <f t="shared" ca="1" si="231"/>
        <v>1.0036663800000001</v>
      </c>
      <c r="K751" s="42">
        <f t="shared" si="216"/>
        <v>1.95E-2</v>
      </c>
      <c r="L751" s="63">
        <f t="shared" si="213"/>
        <v>44124</v>
      </c>
      <c r="M751" s="64">
        <f t="shared" si="214"/>
        <v>49</v>
      </c>
      <c r="N751" s="44">
        <f t="shared" si="215"/>
        <v>49</v>
      </c>
      <c r="O751" s="40">
        <f t="shared" si="217"/>
        <v>1.0037622310000001</v>
      </c>
      <c r="P751" s="65">
        <f t="shared" ca="1" si="218"/>
        <v>1.0074424049999999</v>
      </c>
      <c r="Q751" s="40">
        <f t="shared" ca="1" si="219"/>
        <v>70.046204099999997</v>
      </c>
      <c r="R751" s="44">
        <f>IF(VLOOKUP(A751,$Z$12:$AI$125,8)=VLOOKUP(A750,$Z$12:$AI$125,8),0,VLOOKUP(A751,Z$12:$AI$125,8))</f>
        <v>0</v>
      </c>
      <c r="S751" s="45">
        <f>IF(R751&gt;0,VLOOKUP(R751,Y$12:$AH$125,7),0)</f>
        <v>0</v>
      </c>
      <c r="T751" s="40">
        <f t="shared" si="224"/>
        <v>0</v>
      </c>
      <c r="U751" s="40">
        <f t="shared" ca="1" si="220"/>
        <v>70.046204099999997</v>
      </c>
      <c r="V751" s="46" t="str">
        <f t="shared" si="225"/>
        <v>J=</v>
      </c>
      <c r="W751" s="47">
        <f t="shared" si="226"/>
        <v>44216</v>
      </c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</row>
    <row r="752" spans="1:185" x14ac:dyDescent="0.15">
      <c r="A752" s="38">
        <f t="shared" si="221"/>
        <v>44196</v>
      </c>
      <c r="B752" s="39">
        <f t="shared" ca="1" si="227"/>
        <v>9483.251103730001</v>
      </c>
      <c r="C752" s="40">
        <f t="shared" si="222"/>
        <v>9411.77</v>
      </c>
      <c r="D752" s="41">
        <f ca="1">IF(A752&lt;$B$1,VLOOKUP(A752,[1]DI!$A$4:$B$15000,2,FALSE),0)</f>
        <v>1.9000000000000006E-2</v>
      </c>
      <c r="E752" s="40">
        <f t="shared" ca="1" si="228"/>
        <v>7.4690000000000005E-5</v>
      </c>
      <c r="F752" s="42">
        <f t="shared" si="223"/>
        <v>1</v>
      </c>
      <c r="G752" s="43">
        <f t="shared" ca="1" si="229"/>
        <v>1.0000746899999999</v>
      </c>
      <c r="H752" s="40">
        <f ca="1">TRUNC(PRODUCT(G$10:G751),15)</f>
        <v>1.1094615842614499</v>
      </c>
      <c r="I752" s="40">
        <f t="shared" ca="1" si="230"/>
        <v>1.10532618104741</v>
      </c>
      <c r="J752" s="40">
        <f t="shared" ca="1" si="231"/>
        <v>1.0037413399999999</v>
      </c>
      <c r="K752" s="42">
        <f t="shared" si="216"/>
        <v>1.95E-2</v>
      </c>
      <c r="L752" s="63">
        <f t="shared" si="213"/>
        <v>44124</v>
      </c>
      <c r="M752" s="64">
        <f t="shared" si="214"/>
        <v>50</v>
      </c>
      <c r="N752" s="44">
        <f t="shared" si="215"/>
        <v>50</v>
      </c>
      <c r="O752" s="40">
        <f t="shared" si="217"/>
        <v>1.003839159</v>
      </c>
      <c r="P752" s="65">
        <f t="shared" ca="1" si="218"/>
        <v>1.007594863</v>
      </c>
      <c r="Q752" s="40">
        <f t="shared" ca="1" si="219"/>
        <v>71.481103730000001</v>
      </c>
      <c r="R752" s="44">
        <f>IF(VLOOKUP(A752,$Z$12:$AI$125,8)=VLOOKUP(A751,$Z$12:$AI$125,8),0,VLOOKUP(A752,Z$12:$AI$125,8))</f>
        <v>0</v>
      </c>
      <c r="S752" s="45">
        <f>IF(R752&gt;0,VLOOKUP(R752,Y$12:$AH$125,7),0)</f>
        <v>0</v>
      </c>
      <c r="T752" s="40">
        <f t="shared" si="224"/>
        <v>0</v>
      </c>
      <c r="U752" s="40">
        <f t="shared" ca="1" si="220"/>
        <v>71.481103730000001</v>
      </c>
      <c r="V752" s="46" t="str">
        <f t="shared" si="225"/>
        <v>J=</v>
      </c>
      <c r="W752" s="47">
        <f t="shared" si="226"/>
        <v>44216</v>
      </c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</row>
    <row r="753" spans="1:182" x14ac:dyDescent="0.15">
      <c r="A753" s="38">
        <f t="shared" si="221"/>
        <v>44197</v>
      </c>
      <c r="B753" s="39">
        <f t="shared" ca="1" si="227"/>
        <v>9484.6862480700001</v>
      </c>
      <c r="C753" s="40">
        <f t="shared" si="222"/>
        <v>9411.77</v>
      </c>
      <c r="D753" s="41">
        <f ca="1">IF(A753&lt;$B$1,VLOOKUP(A753,[1]DI!$A$4:$B$15000,2,FALSE),0)</f>
        <v>0</v>
      </c>
      <c r="E753" s="40">
        <f t="shared" ca="1" si="228"/>
        <v>0</v>
      </c>
      <c r="F753" s="42">
        <f t="shared" si="223"/>
        <v>1</v>
      </c>
      <c r="G753" s="43">
        <f t="shared" ca="1" si="229"/>
        <v>1</v>
      </c>
      <c r="H753" s="40">
        <f ca="1">TRUNC(PRODUCT(G$10:G752),15)</f>
        <v>1.10954444994718</v>
      </c>
      <c r="I753" s="40">
        <f t="shared" ca="1" si="230"/>
        <v>1.10532618104741</v>
      </c>
      <c r="J753" s="40">
        <f t="shared" ca="1" si="231"/>
        <v>1.0038163099999999</v>
      </c>
      <c r="K753" s="42">
        <f t="shared" si="216"/>
        <v>1.95E-2</v>
      </c>
      <c r="L753" s="63">
        <f t="shared" si="213"/>
        <v>44124</v>
      </c>
      <c r="M753" s="64">
        <f t="shared" si="214"/>
        <v>50</v>
      </c>
      <c r="N753" s="44">
        <f t="shared" si="215"/>
        <v>51</v>
      </c>
      <c r="O753" s="40">
        <f t="shared" si="217"/>
        <v>1.0039160920000001</v>
      </c>
      <c r="P753" s="65">
        <f t="shared" ca="1" si="218"/>
        <v>1.007747347</v>
      </c>
      <c r="Q753" s="40">
        <f t="shared" ca="1" si="219"/>
        <v>72.916248069999995</v>
      </c>
      <c r="R753" s="44">
        <f>IF(VLOOKUP(A753,$Z$12:$AI$125,8)=VLOOKUP(A752,$Z$12:$AI$125,8),0,VLOOKUP(A753,Z$12:$AI$125,8))</f>
        <v>0</v>
      </c>
      <c r="S753" s="45">
        <f>IF(R753&gt;0,VLOOKUP(R753,Y$12:$AH$125,7),0)</f>
        <v>0</v>
      </c>
      <c r="T753" s="40">
        <f t="shared" si="224"/>
        <v>0</v>
      </c>
      <c r="U753" s="40">
        <f t="shared" ca="1" si="220"/>
        <v>72.916248069999995</v>
      </c>
      <c r="V753" s="46" t="str">
        <f t="shared" si="225"/>
        <v>J=</v>
      </c>
      <c r="W753" s="47">
        <f t="shared" si="226"/>
        <v>44216</v>
      </c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</row>
    <row r="754" spans="1:182" x14ac:dyDescent="0.15">
      <c r="A754" s="38">
        <f t="shared" si="221"/>
        <v>44198</v>
      </c>
      <c r="B754" s="39">
        <f t="shared" ca="1" si="227"/>
        <v>9484.6862480700001</v>
      </c>
      <c r="C754" s="40">
        <f t="shared" si="222"/>
        <v>9411.77</v>
      </c>
      <c r="D754" s="41">
        <f ca="1">IF(A754&lt;$B$1,VLOOKUP(A754,[1]DI!$A$4:$B$15000,2,FALSE),0)</f>
        <v>0</v>
      </c>
      <c r="E754" s="40">
        <f t="shared" ca="1" si="228"/>
        <v>0</v>
      </c>
      <c r="F754" s="42">
        <f t="shared" si="223"/>
        <v>1</v>
      </c>
      <c r="G754" s="43">
        <f t="shared" ca="1" si="229"/>
        <v>1</v>
      </c>
      <c r="H754" s="40">
        <f ca="1">TRUNC(PRODUCT(G$10:G753),15)</f>
        <v>1.10954444994718</v>
      </c>
      <c r="I754" s="40">
        <f t="shared" ca="1" si="230"/>
        <v>1.10532618104741</v>
      </c>
      <c r="J754" s="40">
        <f t="shared" ca="1" si="231"/>
        <v>1.0038163099999999</v>
      </c>
      <c r="K754" s="42">
        <f t="shared" si="216"/>
        <v>1.95E-2</v>
      </c>
      <c r="L754" s="63">
        <f t="shared" ref="L754:L817" si="232">IF(R753&gt;0,VLOOKUP(R753,Y$12:Z$40,2),L753)</f>
        <v>44124</v>
      </c>
      <c r="M754" s="64">
        <f t="shared" ref="M754:M817" si="233">IF(A754&gt;L754,IF(NETWORKDAYS(L754,A754,$Y$50:$Y$203)-1=0,1,NETWORKDAYS(L754,A754,$Y$50:$Y$203)-1),0)</f>
        <v>50</v>
      </c>
      <c r="N754" s="44">
        <f t="shared" ref="N754:N817" si="234">IF(AND(M754=1,M753=1),1,IF(M754&gt;0,IF(M754=M753,M754+1,M754),0))</f>
        <v>51</v>
      </c>
      <c r="O754" s="40">
        <f t="shared" si="217"/>
        <v>1.0039160920000001</v>
      </c>
      <c r="P754" s="65">
        <f t="shared" ca="1" si="218"/>
        <v>1.007747347</v>
      </c>
      <c r="Q754" s="40">
        <f t="shared" ca="1" si="219"/>
        <v>72.916248069999995</v>
      </c>
      <c r="R754" s="44">
        <f>IF(VLOOKUP(A754,$Z$12:$AI$125,8)=VLOOKUP(A753,$Z$12:$AI$125,8),0,VLOOKUP(A754,Z$12:$AI$125,8))</f>
        <v>0</v>
      </c>
      <c r="S754" s="45">
        <f>IF(R754&gt;0,VLOOKUP(R754,Y$12:$AH$125,7),0)</f>
        <v>0</v>
      </c>
      <c r="T754" s="40">
        <f t="shared" si="224"/>
        <v>0</v>
      </c>
      <c r="U754" s="40">
        <f t="shared" ca="1" si="220"/>
        <v>72.916248069999995</v>
      </c>
      <c r="V754" s="46" t="str">
        <f t="shared" si="225"/>
        <v>J=</v>
      </c>
      <c r="W754" s="47">
        <f t="shared" si="226"/>
        <v>44216</v>
      </c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</row>
    <row r="755" spans="1:182" x14ac:dyDescent="0.15">
      <c r="A755" s="38">
        <f t="shared" si="221"/>
        <v>44199</v>
      </c>
      <c r="B755" s="39">
        <f t="shared" ca="1" si="227"/>
        <v>9484.6862480700001</v>
      </c>
      <c r="C755" s="40">
        <f t="shared" si="222"/>
        <v>9411.77</v>
      </c>
      <c r="D755" s="41">
        <f ca="1">IF(A755&lt;$B$1,VLOOKUP(A755,[1]DI!$A$4:$B$15000,2,FALSE),0)</f>
        <v>0</v>
      </c>
      <c r="E755" s="40">
        <f t="shared" ca="1" si="228"/>
        <v>0</v>
      </c>
      <c r="F755" s="42">
        <f t="shared" si="223"/>
        <v>1</v>
      </c>
      <c r="G755" s="43">
        <f t="shared" ca="1" si="229"/>
        <v>1</v>
      </c>
      <c r="H755" s="40">
        <f ca="1">TRUNC(PRODUCT(G$10:G754),15)</f>
        <v>1.10954444994718</v>
      </c>
      <c r="I755" s="40">
        <f t="shared" ca="1" si="230"/>
        <v>1.10532618104741</v>
      </c>
      <c r="J755" s="40">
        <f t="shared" ca="1" si="231"/>
        <v>1.0038163099999999</v>
      </c>
      <c r="K755" s="42">
        <f t="shared" ref="K755:K818" si="235">K754</f>
        <v>1.95E-2</v>
      </c>
      <c r="L755" s="63">
        <f t="shared" si="232"/>
        <v>44124</v>
      </c>
      <c r="M755" s="64">
        <f t="shared" si="233"/>
        <v>50</v>
      </c>
      <c r="N755" s="44">
        <f t="shared" si="234"/>
        <v>51</v>
      </c>
      <c r="O755" s="40">
        <f t="shared" ref="O755:O818" si="236">ROUND((K755+1)^(N755/252),9)</f>
        <v>1.0039160920000001</v>
      </c>
      <c r="P755" s="65">
        <f t="shared" ref="P755:P818" ca="1" si="237">ROUND(J755*O755,9)</f>
        <v>1.007747347</v>
      </c>
      <c r="Q755" s="40">
        <f t="shared" ref="Q755:Q818" ca="1" si="238">TRUNC((C755*(P755-1)),8)</f>
        <v>72.916248069999995</v>
      </c>
      <c r="R755" s="44">
        <f>IF(VLOOKUP(A755,$Z$12:$AI$125,8)=VLOOKUP(A754,$Z$12:$AI$125,8),0,VLOOKUP(A755,Z$12:$AI$125,8))</f>
        <v>0</v>
      </c>
      <c r="S755" s="45">
        <f>IF(R755&gt;0,VLOOKUP(R755,Y$12:$AH$125,7),0)</f>
        <v>0</v>
      </c>
      <c r="T755" s="40">
        <f t="shared" si="224"/>
        <v>0</v>
      </c>
      <c r="U755" s="40">
        <f t="shared" ca="1" si="220"/>
        <v>72.916248069999995</v>
      </c>
      <c r="V755" s="46" t="str">
        <f t="shared" si="225"/>
        <v>J=</v>
      </c>
      <c r="W755" s="47">
        <f t="shared" si="226"/>
        <v>44216</v>
      </c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</row>
    <row r="756" spans="1:182" x14ac:dyDescent="0.15">
      <c r="A756" s="38">
        <f t="shared" si="221"/>
        <v>44200</v>
      </c>
      <c r="B756" s="39">
        <f t="shared" ca="1" si="227"/>
        <v>9484.6862480700001</v>
      </c>
      <c r="C756" s="40">
        <f t="shared" si="222"/>
        <v>9411.77</v>
      </c>
      <c r="D756" s="41">
        <f ca="1">IF(A756&lt;$B$1,VLOOKUP(A756,[1]DI!$A$4:$B$15000,2,FALSE),0)</f>
        <v>1.9000000000000006E-2</v>
      </c>
      <c r="E756" s="40">
        <f t="shared" ca="1" si="228"/>
        <v>7.4690000000000005E-5</v>
      </c>
      <c r="F756" s="42">
        <f t="shared" si="223"/>
        <v>1</v>
      </c>
      <c r="G756" s="43">
        <f t="shared" ca="1" si="229"/>
        <v>1.0000746899999999</v>
      </c>
      <c r="H756" s="40">
        <f ca="1">TRUNC(PRODUCT(G$10:G755),15)</f>
        <v>1.10954444994718</v>
      </c>
      <c r="I756" s="40">
        <f t="shared" ca="1" si="230"/>
        <v>1.10532618104741</v>
      </c>
      <c r="J756" s="40">
        <f t="shared" ca="1" si="231"/>
        <v>1.0038163099999999</v>
      </c>
      <c r="K756" s="42">
        <f t="shared" si="235"/>
        <v>1.95E-2</v>
      </c>
      <c r="L756" s="63">
        <f t="shared" si="232"/>
        <v>44124</v>
      </c>
      <c r="M756" s="64">
        <f t="shared" si="233"/>
        <v>51</v>
      </c>
      <c r="N756" s="44">
        <f t="shared" si="234"/>
        <v>51</v>
      </c>
      <c r="O756" s="40">
        <f t="shared" si="236"/>
        <v>1.0039160920000001</v>
      </c>
      <c r="P756" s="65">
        <f t="shared" ca="1" si="237"/>
        <v>1.007747347</v>
      </c>
      <c r="Q756" s="40">
        <f t="shared" ca="1" si="238"/>
        <v>72.916248069999995</v>
      </c>
      <c r="R756" s="44">
        <f>IF(VLOOKUP(A756,$Z$12:$AI$125,8)=VLOOKUP(A755,$Z$12:$AI$125,8),0,VLOOKUP(A756,Z$12:$AI$125,8))</f>
        <v>0</v>
      </c>
      <c r="S756" s="45">
        <f>IF(R756&gt;0,VLOOKUP(R756,Y$12:$AH$125,7),0)</f>
        <v>0</v>
      </c>
      <c r="T756" s="40">
        <f t="shared" si="224"/>
        <v>0</v>
      </c>
      <c r="U756" s="40">
        <f t="shared" ca="1" si="220"/>
        <v>72.916248069999995</v>
      </c>
      <c r="V756" s="46" t="str">
        <f t="shared" si="225"/>
        <v>J=</v>
      </c>
      <c r="W756" s="47">
        <f t="shared" si="226"/>
        <v>44216</v>
      </c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</row>
    <row r="757" spans="1:182" x14ac:dyDescent="0.15">
      <c r="A757" s="38">
        <f t="shared" si="221"/>
        <v>44201</v>
      </c>
      <c r="B757" s="39">
        <f t="shared" ca="1" si="227"/>
        <v>9486.12165594</v>
      </c>
      <c r="C757" s="40">
        <f t="shared" si="222"/>
        <v>9411.77</v>
      </c>
      <c r="D757" s="41">
        <f ca="1">IF(A757&lt;$B$1,VLOOKUP(A757,[1]DI!$A$4:$B$15000,2,FALSE),0)</f>
        <v>1.9000000000000006E-2</v>
      </c>
      <c r="E757" s="40">
        <f t="shared" ca="1" si="228"/>
        <v>7.4690000000000005E-5</v>
      </c>
      <c r="F757" s="42">
        <f t="shared" si="223"/>
        <v>1</v>
      </c>
      <c r="G757" s="43">
        <f t="shared" ca="1" si="229"/>
        <v>1.0000746899999999</v>
      </c>
      <c r="H757" s="40">
        <f ca="1">TRUNC(PRODUCT(G$10:G756),15)</f>
        <v>1.10962732182215</v>
      </c>
      <c r="I757" s="40">
        <f t="shared" ca="1" si="230"/>
        <v>1.10532618104741</v>
      </c>
      <c r="J757" s="40">
        <f t="shared" ca="1" si="231"/>
        <v>1.0038912900000001</v>
      </c>
      <c r="K757" s="42">
        <f t="shared" si="235"/>
        <v>1.95E-2</v>
      </c>
      <c r="L757" s="63">
        <f t="shared" si="232"/>
        <v>44124</v>
      </c>
      <c r="M757" s="64">
        <f t="shared" si="233"/>
        <v>52</v>
      </c>
      <c r="N757" s="44">
        <f t="shared" si="234"/>
        <v>52</v>
      </c>
      <c r="O757" s="40">
        <f t="shared" si="236"/>
        <v>1.003993031</v>
      </c>
      <c r="P757" s="65">
        <f t="shared" ca="1" si="237"/>
        <v>1.0078998589999999</v>
      </c>
      <c r="Q757" s="40">
        <f t="shared" ca="1" si="238"/>
        <v>74.351655940000001</v>
      </c>
      <c r="R757" s="44">
        <f>IF(VLOOKUP(A757,$Z$12:$AI$125,8)=VLOOKUP(A756,$Z$12:$AI$125,8),0,VLOOKUP(A757,Z$12:$AI$125,8))</f>
        <v>0</v>
      </c>
      <c r="S757" s="45">
        <f>IF(R757&gt;0,VLOOKUP(R757,Y$12:$AH$125,7),0)</f>
        <v>0</v>
      </c>
      <c r="T757" s="40">
        <f t="shared" si="224"/>
        <v>0</v>
      </c>
      <c r="U757" s="40">
        <f t="shared" ca="1" si="220"/>
        <v>74.351655940000001</v>
      </c>
      <c r="V757" s="46" t="str">
        <f t="shared" si="225"/>
        <v>J=</v>
      </c>
      <c r="W757" s="47">
        <f t="shared" si="226"/>
        <v>44216</v>
      </c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</row>
    <row r="758" spans="1:182" x14ac:dyDescent="0.15">
      <c r="A758" s="38">
        <f t="shared" si="221"/>
        <v>44202</v>
      </c>
      <c r="B758" s="39">
        <f t="shared" ca="1" si="227"/>
        <v>9487.55723321</v>
      </c>
      <c r="C758" s="40">
        <f t="shared" si="222"/>
        <v>9411.77</v>
      </c>
      <c r="D758" s="41">
        <f ca="1">IF(A758&lt;$B$1,VLOOKUP(A758,[1]DI!$A$4:$B$15000,2,FALSE),0)</f>
        <v>1.9000000000000006E-2</v>
      </c>
      <c r="E758" s="40">
        <f t="shared" ca="1" si="228"/>
        <v>7.4690000000000005E-5</v>
      </c>
      <c r="F758" s="42">
        <f t="shared" si="223"/>
        <v>1</v>
      </c>
      <c r="G758" s="43">
        <f t="shared" ca="1" si="229"/>
        <v>1.0000746899999999</v>
      </c>
      <c r="H758" s="40">
        <f ca="1">TRUNC(PRODUCT(G$10:G757),15)</f>
        <v>1.10971019988682</v>
      </c>
      <c r="I758" s="40">
        <f t="shared" ca="1" si="230"/>
        <v>1.10532618104741</v>
      </c>
      <c r="J758" s="40">
        <f t="shared" ca="1" si="231"/>
        <v>1.00396627</v>
      </c>
      <c r="K758" s="42">
        <f t="shared" si="235"/>
        <v>1.95E-2</v>
      </c>
      <c r="L758" s="63">
        <f t="shared" si="232"/>
        <v>44124</v>
      </c>
      <c r="M758" s="64">
        <f t="shared" si="233"/>
        <v>53</v>
      </c>
      <c r="N758" s="44">
        <f t="shared" si="234"/>
        <v>53</v>
      </c>
      <c r="O758" s="40">
        <f t="shared" si="236"/>
        <v>1.004069976</v>
      </c>
      <c r="P758" s="65">
        <f t="shared" ca="1" si="237"/>
        <v>1.0080523889999999</v>
      </c>
      <c r="Q758" s="40">
        <f t="shared" ca="1" si="238"/>
        <v>75.787233209999997</v>
      </c>
      <c r="R758" s="44">
        <f>IF(VLOOKUP(A758,$Z$12:$AI$125,8)=VLOOKUP(A757,$Z$12:$AI$125,8),0,VLOOKUP(A758,Z$12:$AI$125,8))</f>
        <v>0</v>
      </c>
      <c r="S758" s="45">
        <f>IF(R758&gt;0,VLOOKUP(R758,Y$12:$AH$125,7),0)</f>
        <v>0</v>
      </c>
      <c r="T758" s="40">
        <f t="shared" si="224"/>
        <v>0</v>
      </c>
      <c r="U758" s="40">
        <f t="shared" ca="1" si="220"/>
        <v>75.787233209999997</v>
      </c>
      <c r="V758" s="46" t="str">
        <f t="shared" si="225"/>
        <v>J=</v>
      </c>
      <c r="W758" s="47">
        <f t="shared" si="226"/>
        <v>44216</v>
      </c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</row>
    <row r="759" spans="1:182" x14ac:dyDescent="0.15">
      <c r="A759" s="38">
        <f t="shared" si="221"/>
        <v>44203</v>
      </c>
      <c r="B759" s="39">
        <f t="shared" ca="1" si="227"/>
        <v>9488.9929704900005</v>
      </c>
      <c r="C759" s="40">
        <f t="shared" si="222"/>
        <v>9411.77</v>
      </c>
      <c r="D759" s="41">
        <f ca="1">IF(A759&lt;$B$1,VLOOKUP(A759,[1]DI!$A$4:$B$15000,2,FALSE),0)</f>
        <v>1.9000000000000006E-2</v>
      </c>
      <c r="E759" s="40">
        <f t="shared" ca="1" si="228"/>
        <v>7.4690000000000005E-5</v>
      </c>
      <c r="F759" s="42">
        <f t="shared" si="223"/>
        <v>1</v>
      </c>
      <c r="G759" s="43">
        <f t="shared" ca="1" si="229"/>
        <v>1.0000746899999999</v>
      </c>
      <c r="H759" s="40">
        <f ca="1">TRUNC(PRODUCT(G$10:G758),15)</f>
        <v>1.1097930841416499</v>
      </c>
      <c r="I759" s="40">
        <f t="shared" ca="1" si="230"/>
        <v>1.10532618104741</v>
      </c>
      <c r="J759" s="40">
        <f t="shared" ca="1" si="231"/>
        <v>1.00404125</v>
      </c>
      <c r="K759" s="42">
        <f t="shared" si="235"/>
        <v>1.95E-2</v>
      </c>
      <c r="L759" s="63">
        <f t="shared" si="232"/>
        <v>44124</v>
      </c>
      <c r="M759" s="64">
        <f t="shared" si="233"/>
        <v>54</v>
      </c>
      <c r="N759" s="44">
        <f t="shared" si="234"/>
        <v>54</v>
      </c>
      <c r="O759" s="40">
        <f t="shared" si="236"/>
        <v>1.0041469270000001</v>
      </c>
      <c r="P759" s="65">
        <f t="shared" ca="1" si="237"/>
        <v>1.0082049360000001</v>
      </c>
      <c r="Q759" s="40">
        <f t="shared" ca="1" si="238"/>
        <v>77.222970489999994</v>
      </c>
      <c r="R759" s="44">
        <f>IF(VLOOKUP(A759,$Z$12:$AI$125,8)=VLOOKUP(A758,$Z$12:$AI$125,8),0,VLOOKUP(A759,Z$12:$AI$125,8))</f>
        <v>0</v>
      </c>
      <c r="S759" s="45">
        <f>IF(R759&gt;0,VLOOKUP(R759,Y$12:$AH$125,7),0)</f>
        <v>0</v>
      </c>
      <c r="T759" s="40">
        <f t="shared" si="224"/>
        <v>0</v>
      </c>
      <c r="U759" s="40">
        <f t="shared" ca="1" si="220"/>
        <v>77.222970489999994</v>
      </c>
      <c r="V759" s="46" t="str">
        <f t="shared" si="225"/>
        <v>J=</v>
      </c>
      <c r="W759" s="47">
        <f t="shared" si="226"/>
        <v>44216</v>
      </c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</row>
    <row r="760" spans="1:182" x14ac:dyDescent="0.15">
      <c r="A760" s="38">
        <f t="shared" si="221"/>
        <v>44204</v>
      </c>
      <c r="B760" s="39">
        <f t="shared" ca="1" si="227"/>
        <v>9490.4290654200013</v>
      </c>
      <c r="C760" s="40">
        <f t="shared" si="222"/>
        <v>9411.77</v>
      </c>
      <c r="D760" s="41">
        <f ca="1">IF(A760&lt;$B$1,VLOOKUP(A760,[1]DI!$A$4:$B$15000,2,FALSE),0)</f>
        <v>1.9000000000000006E-2</v>
      </c>
      <c r="E760" s="40">
        <f t="shared" ca="1" si="228"/>
        <v>7.4690000000000005E-5</v>
      </c>
      <c r="F760" s="42">
        <f t="shared" si="223"/>
        <v>1</v>
      </c>
      <c r="G760" s="43">
        <f t="shared" ca="1" si="229"/>
        <v>1.0000746899999999</v>
      </c>
      <c r="H760" s="40">
        <f ca="1">TRUNC(PRODUCT(G$10:G759),15)</f>
        <v>1.1098759745871001</v>
      </c>
      <c r="I760" s="40">
        <f t="shared" ca="1" si="230"/>
        <v>1.10532618104741</v>
      </c>
      <c r="J760" s="40">
        <f t="shared" ca="1" si="231"/>
        <v>1.00411625</v>
      </c>
      <c r="K760" s="42">
        <f t="shared" si="235"/>
        <v>1.95E-2</v>
      </c>
      <c r="L760" s="63">
        <f t="shared" si="232"/>
        <v>44124</v>
      </c>
      <c r="M760" s="64">
        <f t="shared" si="233"/>
        <v>55</v>
      </c>
      <c r="N760" s="44">
        <f t="shared" si="234"/>
        <v>55</v>
      </c>
      <c r="O760" s="40">
        <f t="shared" si="236"/>
        <v>1.004223884</v>
      </c>
      <c r="P760" s="65">
        <f t="shared" ca="1" si="237"/>
        <v>1.008357521</v>
      </c>
      <c r="Q760" s="40">
        <f t="shared" ca="1" si="238"/>
        <v>78.659065420000005</v>
      </c>
      <c r="R760" s="44">
        <f>IF(VLOOKUP(A760,$Z$12:$AI$125,8)=VLOOKUP(A759,$Z$12:$AI$125,8),0,VLOOKUP(A760,Z$12:$AI$125,8))</f>
        <v>0</v>
      </c>
      <c r="S760" s="45">
        <f>IF(R760&gt;0,VLOOKUP(R760,Y$12:$AH$125,7),0)</f>
        <v>0</v>
      </c>
      <c r="T760" s="40">
        <f t="shared" si="224"/>
        <v>0</v>
      </c>
      <c r="U760" s="40">
        <f t="shared" ca="1" si="220"/>
        <v>78.659065420000005</v>
      </c>
      <c r="V760" s="46" t="str">
        <f t="shared" si="225"/>
        <v>J=</v>
      </c>
      <c r="W760" s="47">
        <f t="shared" si="226"/>
        <v>44216</v>
      </c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</row>
    <row r="761" spans="1:182" x14ac:dyDescent="0.15">
      <c r="A761" s="38">
        <f t="shared" si="221"/>
        <v>44205</v>
      </c>
      <c r="B761" s="39">
        <f t="shared" ca="1" si="227"/>
        <v>9491.8652262300002</v>
      </c>
      <c r="C761" s="40">
        <f t="shared" si="222"/>
        <v>9411.77</v>
      </c>
      <c r="D761" s="41">
        <f ca="1">IF(A761&lt;$B$1,VLOOKUP(A761,[1]DI!$A$4:$B$15000,2,FALSE),0)</f>
        <v>0</v>
      </c>
      <c r="E761" s="40">
        <f t="shared" ca="1" si="228"/>
        <v>0</v>
      </c>
      <c r="F761" s="42">
        <f t="shared" si="223"/>
        <v>1</v>
      </c>
      <c r="G761" s="43">
        <f t="shared" ca="1" si="229"/>
        <v>1</v>
      </c>
      <c r="H761" s="40">
        <f ca="1">TRUNC(PRODUCT(G$10:G760),15)</f>
        <v>1.1099588712236399</v>
      </c>
      <c r="I761" s="40">
        <f t="shared" ca="1" si="230"/>
        <v>1.10532618104741</v>
      </c>
      <c r="J761" s="40">
        <f t="shared" ca="1" si="231"/>
        <v>1.0041912399999999</v>
      </c>
      <c r="K761" s="42">
        <f t="shared" si="235"/>
        <v>1.95E-2</v>
      </c>
      <c r="L761" s="63">
        <f t="shared" si="232"/>
        <v>44124</v>
      </c>
      <c r="M761" s="64">
        <f t="shared" si="233"/>
        <v>55</v>
      </c>
      <c r="N761" s="44">
        <f t="shared" si="234"/>
        <v>56</v>
      </c>
      <c r="O761" s="40">
        <f t="shared" si="236"/>
        <v>1.0043008470000001</v>
      </c>
      <c r="P761" s="65">
        <f t="shared" ca="1" si="237"/>
        <v>1.008510113</v>
      </c>
      <c r="Q761" s="40">
        <f t="shared" ca="1" si="238"/>
        <v>80.095226229999994</v>
      </c>
      <c r="R761" s="44">
        <f>IF(VLOOKUP(A761,$Z$12:$AI$125,8)=VLOOKUP(A760,$Z$12:$AI$125,8),0,VLOOKUP(A761,Z$12:$AI$125,8))</f>
        <v>0</v>
      </c>
      <c r="S761" s="45">
        <f>IF(R761&gt;0,VLOOKUP(R761,Y$12:$AH$125,7),0)</f>
        <v>0</v>
      </c>
      <c r="T761" s="40">
        <f t="shared" si="224"/>
        <v>0</v>
      </c>
      <c r="U761" s="40">
        <f t="shared" ca="1" si="220"/>
        <v>80.095226229999994</v>
      </c>
      <c r="V761" s="46" t="str">
        <f t="shared" si="225"/>
        <v>J=</v>
      </c>
      <c r="W761" s="47">
        <f t="shared" si="226"/>
        <v>44216</v>
      </c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</row>
    <row r="762" spans="1:182" x14ac:dyDescent="0.15">
      <c r="A762" s="38">
        <f t="shared" si="221"/>
        <v>44206</v>
      </c>
      <c r="B762" s="39">
        <f t="shared" ca="1" si="227"/>
        <v>9491.8652262300002</v>
      </c>
      <c r="C762" s="40">
        <f t="shared" si="222"/>
        <v>9411.77</v>
      </c>
      <c r="D762" s="41">
        <f ca="1">IF(A762&lt;$B$1,VLOOKUP(A762,[1]DI!$A$4:$B$15000,2,FALSE),0)</f>
        <v>0</v>
      </c>
      <c r="E762" s="40">
        <f t="shared" ca="1" si="228"/>
        <v>0</v>
      </c>
      <c r="F762" s="42">
        <f t="shared" si="223"/>
        <v>1</v>
      </c>
      <c r="G762" s="43">
        <f t="shared" ca="1" si="229"/>
        <v>1</v>
      </c>
      <c r="H762" s="40">
        <f ca="1">TRUNC(PRODUCT(G$10:G761),15)</f>
        <v>1.1099588712236399</v>
      </c>
      <c r="I762" s="40">
        <f t="shared" ca="1" si="230"/>
        <v>1.10532618104741</v>
      </c>
      <c r="J762" s="40">
        <f t="shared" ca="1" si="231"/>
        <v>1.0041912399999999</v>
      </c>
      <c r="K762" s="42">
        <f t="shared" si="235"/>
        <v>1.95E-2</v>
      </c>
      <c r="L762" s="63">
        <f t="shared" si="232"/>
        <v>44124</v>
      </c>
      <c r="M762" s="64">
        <f t="shared" si="233"/>
        <v>55</v>
      </c>
      <c r="N762" s="44">
        <f t="shared" si="234"/>
        <v>56</v>
      </c>
      <c r="O762" s="40">
        <f t="shared" si="236"/>
        <v>1.0043008470000001</v>
      </c>
      <c r="P762" s="65">
        <f t="shared" ca="1" si="237"/>
        <v>1.008510113</v>
      </c>
      <c r="Q762" s="40">
        <f t="shared" ca="1" si="238"/>
        <v>80.095226229999994</v>
      </c>
      <c r="R762" s="44">
        <f>IF(VLOOKUP(A762,$Z$12:$AI$125,8)=VLOOKUP(A761,$Z$12:$AI$125,8),0,VLOOKUP(A762,Z$12:$AI$125,8))</f>
        <v>0</v>
      </c>
      <c r="S762" s="45">
        <f>IF(R762&gt;0,VLOOKUP(R762,Y$12:$AH$125,7),0)</f>
        <v>0</v>
      </c>
      <c r="T762" s="40">
        <f t="shared" si="224"/>
        <v>0</v>
      </c>
      <c r="U762" s="40">
        <f t="shared" ca="1" si="220"/>
        <v>80.095226229999994</v>
      </c>
      <c r="V762" s="46" t="str">
        <f t="shared" si="225"/>
        <v>J=</v>
      </c>
      <c r="W762" s="47">
        <f t="shared" si="226"/>
        <v>44216</v>
      </c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</row>
    <row r="763" spans="1:182" x14ac:dyDescent="0.15">
      <c r="A763" s="38">
        <f t="shared" si="221"/>
        <v>44207</v>
      </c>
      <c r="B763" s="39">
        <f t="shared" ca="1" si="227"/>
        <v>9491.8652262300002</v>
      </c>
      <c r="C763" s="40">
        <f t="shared" si="222"/>
        <v>9411.77</v>
      </c>
      <c r="D763" s="41">
        <f ca="1">IF(A763&lt;$B$1,VLOOKUP(A763,[1]DI!$A$4:$B$15000,2,FALSE),0)</f>
        <v>1.9000000000000006E-2</v>
      </c>
      <c r="E763" s="40">
        <f t="shared" ca="1" si="228"/>
        <v>7.4690000000000005E-5</v>
      </c>
      <c r="F763" s="42">
        <f t="shared" si="223"/>
        <v>1</v>
      </c>
      <c r="G763" s="43">
        <f t="shared" ca="1" si="229"/>
        <v>1.0000746899999999</v>
      </c>
      <c r="H763" s="40">
        <f ca="1">TRUNC(PRODUCT(G$10:G762),15)</f>
        <v>1.1099588712236399</v>
      </c>
      <c r="I763" s="40">
        <f t="shared" ca="1" si="230"/>
        <v>1.10532618104741</v>
      </c>
      <c r="J763" s="40">
        <f t="shared" ca="1" si="231"/>
        <v>1.0041912399999999</v>
      </c>
      <c r="K763" s="42">
        <f t="shared" si="235"/>
        <v>1.95E-2</v>
      </c>
      <c r="L763" s="63">
        <f t="shared" si="232"/>
        <v>44124</v>
      </c>
      <c r="M763" s="64">
        <f t="shared" si="233"/>
        <v>56</v>
      </c>
      <c r="N763" s="44">
        <f t="shared" si="234"/>
        <v>56</v>
      </c>
      <c r="O763" s="40">
        <f t="shared" si="236"/>
        <v>1.0043008470000001</v>
      </c>
      <c r="P763" s="65">
        <f t="shared" ca="1" si="237"/>
        <v>1.008510113</v>
      </c>
      <c r="Q763" s="40">
        <f t="shared" ca="1" si="238"/>
        <v>80.095226229999994</v>
      </c>
      <c r="R763" s="44">
        <f>IF(VLOOKUP(A763,$Z$12:$AI$125,8)=VLOOKUP(A762,$Z$12:$AI$125,8),0,VLOOKUP(A763,Z$12:$AI$125,8))</f>
        <v>0</v>
      </c>
      <c r="S763" s="45">
        <f>IF(R763&gt;0,VLOOKUP(R763,Y$12:$AH$125,7),0)</f>
        <v>0</v>
      </c>
      <c r="T763" s="40">
        <f t="shared" si="224"/>
        <v>0</v>
      </c>
      <c r="U763" s="40">
        <f t="shared" ca="1" si="220"/>
        <v>80.095226229999994</v>
      </c>
      <c r="V763" s="46" t="str">
        <f t="shared" si="225"/>
        <v>J=</v>
      </c>
      <c r="W763" s="47">
        <f t="shared" si="226"/>
        <v>44216</v>
      </c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</row>
    <row r="764" spans="1:182" x14ac:dyDescent="0.15">
      <c r="A764" s="38">
        <f t="shared" si="221"/>
        <v>44208</v>
      </c>
      <c r="B764" s="39">
        <f t="shared" ca="1" si="227"/>
        <v>9493.3017446800004</v>
      </c>
      <c r="C764" s="40">
        <f t="shared" si="222"/>
        <v>9411.77</v>
      </c>
      <c r="D764" s="41">
        <f ca="1">IF(A764&lt;$B$1,VLOOKUP(A764,[1]DI!$A$4:$B$15000,2,FALSE),0)</f>
        <v>1.9000000000000006E-2</v>
      </c>
      <c r="E764" s="40">
        <f t="shared" ca="1" si="228"/>
        <v>7.4690000000000005E-5</v>
      </c>
      <c r="F764" s="42">
        <f t="shared" si="223"/>
        <v>1</v>
      </c>
      <c r="G764" s="43">
        <f t="shared" ca="1" si="229"/>
        <v>1.0000746899999999</v>
      </c>
      <c r="H764" s="40">
        <f ca="1">TRUNC(PRODUCT(G$10:G763),15)</f>
        <v>1.1100417740517301</v>
      </c>
      <c r="I764" s="40">
        <f t="shared" ca="1" si="230"/>
        <v>1.10532618104741</v>
      </c>
      <c r="J764" s="40">
        <f t="shared" ca="1" si="231"/>
        <v>1.0042662499999999</v>
      </c>
      <c r="K764" s="42">
        <f t="shared" si="235"/>
        <v>1.95E-2</v>
      </c>
      <c r="L764" s="63">
        <f t="shared" si="232"/>
        <v>44124</v>
      </c>
      <c r="M764" s="64">
        <f t="shared" si="233"/>
        <v>57</v>
      </c>
      <c r="N764" s="44">
        <f t="shared" si="234"/>
        <v>57</v>
      </c>
      <c r="O764" s="40">
        <f t="shared" si="236"/>
        <v>1.0043778160000001</v>
      </c>
      <c r="P764" s="65">
        <f t="shared" ca="1" si="237"/>
        <v>1.0086627429999999</v>
      </c>
      <c r="Q764" s="40">
        <f t="shared" ca="1" si="238"/>
        <v>81.531744680000003</v>
      </c>
      <c r="R764" s="44">
        <f>IF(VLOOKUP(A764,$Z$12:$AI$125,8)=VLOOKUP(A763,$Z$12:$AI$125,8),0,VLOOKUP(A764,Z$12:$AI$125,8))</f>
        <v>0</v>
      </c>
      <c r="S764" s="45">
        <f>IF(R764&gt;0,VLOOKUP(R764,Y$12:$AH$125,7),0)</f>
        <v>0</v>
      </c>
      <c r="T764" s="40">
        <f t="shared" si="224"/>
        <v>0</v>
      </c>
      <c r="U764" s="40">
        <f t="shared" ca="1" si="220"/>
        <v>81.531744680000003</v>
      </c>
      <c r="V764" s="46" t="str">
        <f t="shared" si="225"/>
        <v>J=</v>
      </c>
      <c r="W764" s="47">
        <f t="shared" si="226"/>
        <v>44216</v>
      </c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</row>
    <row r="765" spans="1:182" x14ac:dyDescent="0.15">
      <c r="A765" s="38">
        <f t="shared" si="221"/>
        <v>44209</v>
      </c>
      <c r="B765" s="39">
        <f t="shared" ca="1" si="227"/>
        <v>9494.73831961</v>
      </c>
      <c r="C765" s="40">
        <f t="shared" si="222"/>
        <v>9411.77</v>
      </c>
      <c r="D765" s="41">
        <f ca="1">IF(A765&lt;$B$1,VLOOKUP(A765,[1]DI!$A$4:$B$15000,2,FALSE),0)</f>
        <v>1.9000000000000006E-2</v>
      </c>
      <c r="E765" s="40">
        <f t="shared" ca="1" si="228"/>
        <v>7.4690000000000005E-5</v>
      </c>
      <c r="F765" s="42">
        <f t="shared" si="223"/>
        <v>1</v>
      </c>
      <c r="G765" s="43">
        <f t="shared" ca="1" si="229"/>
        <v>1.0000746899999999</v>
      </c>
      <c r="H765" s="40">
        <f ca="1">TRUNC(PRODUCT(G$10:G764),15)</f>
        <v>1.1101246830718401</v>
      </c>
      <c r="I765" s="40">
        <f t="shared" ca="1" si="230"/>
        <v>1.10532618104741</v>
      </c>
      <c r="J765" s="40">
        <f t="shared" ca="1" si="231"/>
        <v>1.00434125</v>
      </c>
      <c r="K765" s="42">
        <f t="shared" si="235"/>
        <v>1.95E-2</v>
      </c>
      <c r="L765" s="63">
        <f t="shared" si="232"/>
        <v>44124</v>
      </c>
      <c r="M765" s="64">
        <f t="shared" si="233"/>
        <v>58</v>
      </c>
      <c r="N765" s="44">
        <f t="shared" si="234"/>
        <v>58</v>
      </c>
      <c r="O765" s="40">
        <f t="shared" si="236"/>
        <v>1.00445479</v>
      </c>
      <c r="P765" s="65">
        <f t="shared" ca="1" si="237"/>
        <v>1.0088153790000001</v>
      </c>
      <c r="Q765" s="40">
        <f t="shared" ca="1" si="238"/>
        <v>82.968319609999995</v>
      </c>
      <c r="R765" s="44">
        <f>IF(VLOOKUP(A765,$Z$12:$AI$125,8)=VLOOKUP(A764,$Z$12:$AI$125,8),0,VLOOKUP(A765,Z$12:$AI$125,8))</f>
        <v>0</v>
      </c>
      <c r="S765" s="45">
        <f>IF(R765&gt;0,VLOOKUP(R765,Y$12:$AH$125,7),0)</f>
        <v>0</v>
      </c>
      <c r="T765" s="40">
        <f t="shared" si="224"/>
        <v>0</v>
      </c>
      <c r="U765" s="40">
        <f t="shared" ca="1" si="220"/>
        <v>82.968319609999995</v>
      </c>
      <c r="V765" s="46" t="str">
        <f t="shared" si="225"/>
        <v>J=</v>
      </c>
      <c r="W765" s="47">
        <f t="shared" si="226"/>
        <v>44216</v>
      </c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</row>
    <row r="766" spans="1:182" x14ac:dyDescent="0.15">
      <c r="A766" s="38">
        <f t="shared" si="221"/>
        <v>44210</v>
      </c>
      <c r="B766" s="39">
        <f t="shared" ca="1" si="227"/>
        <v>9496.1752710000001</v>
      </c>
      <c r="C766" s="40">
        <f t="shared" si="222"/>
        <v>9411.77</v>
      </c>
      <c r="D766" s="41">
        <f ca="1">IF(A766&lt;$B$1,VLOOKUP(A766,[1]DI!$A$4:$B$15000,2,FALSE),0)</f>
        <v>1.9000000000000006E-2</v>
      </c>
      <c r="E766" s="40">
        <f t="shared" ca="1" si="228"/>
        <v>7.4690000000000005E-5</v>
      </c>
      <c r="F766" s="42">
        <f t="shared" si="223"/>
        <v>1</v>
      </c>
      <c r="G766" s="43">
        <f t="shared" ca="1" si="229"/>
        <v>1.0000746899999999</v>
      </c>
      <c r="H766" s="40">
        <f ca="1">TRUNC(PRODUCT(G$10:G765),15)</f>
        <v>1.1102075982844199</v>
      </c>
      <c r="I766" s="40">
        <f t="shared" ca="1" si="230"/>
        <v>1.10532618104741</v>
      </c>
      <c r="J766" s="40">
        <f t="shared" ca="1" si="231"/>
        <v>1.0044162700000001</v>
      </c>
      <c r="K766" s="42">
        <f t="shared" si="235"/>
        <v>1.95E-2</v>
      </c>
      <c r="L766" s="63">
        <f t="shared" si="232"/>
        <v>44124</v>
      </c>
      <c r="M766" s="64">
        <f t="shared" si="233"/>
        <v>59</v>
      </c>
      <c r="N766" s="44">
        <f t="shared" si="234"/>
        <v>59</v>
      </c>
      <c r="O766" s="40">
        <f t="shared" si="236"/>
        <v>1.0045317709999999</v>
      </c>
      <c r="P766" s="65">
        <f t="shared" ca="1" si="237"/>
        <v>1.008968055</v>
      </c>
      <c r="Q766" s="40">
        <f t="shared" ca="1" si="238"/>
        <v>84.405270999999999</v>
      </c>
      <c r="R766" s="44">
        <f>IF(VLOOKUP(A766,$Z$12:$AI$125,8)=VLOOKUP(A765,$Z$12:$AI$125,8),0,VLOOKUP(A766,Z$12:$AI$125,8))</f>
        <v>0</v>
      </c>
      <c r="S766" s="45">
        <f>IF(R766&gt;0,VLOOKUP(R766,Y$12:$AH$125,7),0)</f>
        <v>0</v>
      </c>
      <c r="T766" s="40">
        <f t="shared" si="224"/>
        <v>0</v>
      </c>
      <c r="U766" s="40">
        <f t="shared" ca="1" si="220"/>
        <v>84.405270999999999</v>
      </c>
      <c r="V766" s="46" t="str">
        <f t="shared" si="225"/>
        <v>J=</v>
      </c>
      <c r="W766" s="47">
        <f t="shared" si="226"/>
        <v>44216</v>
      </c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</row>
    <row r="767" spans="1:182" x14ac:dyDescent="0.15">
      <c r="A767" s="38">
        <f t="shared" si="221"/>
        <v>44211</v>
      </c>
      <c r="B767" s="39">
        <f t="shared" ca="1" si="227"/>
        <v>9497.6123635800013</v>
      </c>
      <c r="C767" s="40">
        <f t="shared" si="222"/>
        <v>9411.77</v>
      </c>
      <c r="D767" s="41">
        <f ca="1">IF(A767&lt;$B$1,VLOOKUP(A767,[1]DI!$A$4:$B$15000,2,FALSE),0)</f>
        <v>1.9000000000000006E-2</v>
      </c>
      <c r="E767" s="40">
        <f t="shared" ca="1" si="228"/>
        <v>7.4690000000000005E-5</v>
      </c>
      <c r="F767" s="42">
        <f t="shared" si="223"/>
        <v>1</v>
      </c>
      <c r="G767" s="43">
        <f t="shared" ca="1" si="229"/>
        <v>1.0000746899999999</v>
      </c>
      <c r="H767" s="40">
        <f ca="1">TRUNC(PRODUCT(G$10:G766),15)</f>
        <v>1.11029051968993</v>
      </c>
      <c r="I767" s="40">
        <f t="shared" ca="1" si="230"/>
        <v>1.10532618104741</v>
      </c>
      <c r="J767" s="40">
        <f t="shared" ca="1" si="231"/>
        <v>1.00449129</v>
      </c>
      <c r="K767" s="42">
        <f t="shared" si="235"/>
        <v>1.95E-2</v>
      </c>
      <c r="L767" s="63">
        <f t="shared" si="232"/>
        <v>44124</v>
      </c>
      <c r="M767" s="64">
        <f t="shared" si="233"/>
        <v>60</v>
      </c>
      <c r="N767" s="44">
        <f t="shared" si="234"/>
        <v>60</v>
      </c>
      <c r="O767" s="40">
        <f t="shared" si="236"/>
        <v>1.004608757</v>
      </c>
      <c r="P767" s="65">
        <f t="shared" ca="1" si="237"/>
        <v>1.009120746</v>
      </c>
      <c r="Q767" s="40">
        <f t="shared" ca="1" si="238"/>
        <v>85.842363579999997</v>
      </c>
      <c r="R767" s="44">
        <f>IF(VLOOKUP(A767,$Z$12:$AI$125,8)=VLOOKUP(A766,$Z$12:$AI$125,8),0,VLOOKUP(A767,Z$12:$AI$125,8))</f>
        <v>0</v>
      </c>
      <c r="S767" s="45">
        <f>IF(R767&gt;0,VLOOKUP(R767,Y$12:$AH$125,7),0)</f>
        <v>0</v>
      </c>
      <c r="T767" s="40">
        <f t="shared" si="224"/>
        <v>0</v>
      </c>
      <c r="U767" s="40">
        <f t="shared" ca="1" si="220"/>
        <v>85.842363579999997</v>
      </c>
      <c r="V767" s="46" t="str">
        <f t="shared" si="225"/>
        <v>J=</v>
      </c>
      <c r="W767" s="47">
        <f t="shared" si="226"/>
        <v>44216</v>
      </c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</row>
    <row r="768" spans="1:182" x14ac:dyDescent="0.15">
      <c r="A768" s="38">
        <f t="shared" si="221"/>
        <v>44212</v>
      </c>
      <c r="B768" s="39">
        <f t="shared" ca="1" si="227"/>
        <v>9499.0496349700006</v>
      </c>
      <c r="C768" s="40">
        <f t="shared" si="222"/>
        <v>9411.77</v>
      </c>
      <c r="D768" s="41">
        <f ca="1">IF(A768&lt;$B$1,VLOOKUP(A768,[1]DI!$A$4:$B$15000,2,FALSE),0)</f>
        <v>0</v>
      </c>
      <c r="E768" s="40">
        <f t="shared" ca="1" si="228"/>
        <v>0</v>
      </c>
      <c r="F768" s="42">
        <f t="shared" si="223"/>
        <v>1</v>
      </c>
      <c r="G768" s="43">
        <f t="shared" ca="1" si="229"/>
        <v>1</v>
      </c>
      <c r="H768" s="40">
        <f ca="1">TRUNC(PRODUCT(G$10:G767),15)</f>
        <v>1.11037344728885</v>
      </c>
      <c r="I768" s="40">
        <f t="shared" ca="1" si="230"/>
        <v>1.10532618104741</v>
      </c>
      <c r="J768" s="40">
        <f t="shared" ca="1" si="231"/>
        <v>1.00456631</v>
      </c>
      <c r="K768" s="42">
        <f t="shared" si="235"/>
        <v>1.95E-2</v>
      </c>
      <c r="L768" s="63">
        <f t="shared" si="232"/>
        <v>44124</v>
      </c>
      <c r="M768" s="64">
        <f t="shared" si="233"/>
        <v>60</v>
      </c>
      <c r="N768" s="44">
        <f t="shared" si="234"/>
        <v>61</v>
      </c>
      <c r="O768" s="40">
        <f t="shared" si="236"/>
        <v>1.0046857490000001</v>
      </c>
      <c r="P768" s="65">
        <f t="shared" ca="1" si="237"/>
        <v>1.0092734560000001</v>
      </c>
      <c r="Q768" s="40">
        <f t="shared" ca="1" si="238"/>
        <v>87.279634970000004</v>
      </c>
      <c r="R768" s="44">
        <f>IF(VLOOKUP(A768,$Z$12:$AI$125,8)=VLOOKUP(A767,$Z$12:$AI$125,8),0,VLOOKUP(A768,Z$12:$AI$125,8))</f>
        <v>0</v>
      </c>
      <c r="S768" s="45">
        <f>IF(R768&gt;0,VLOOKUP(R768,Y$12:$AH$125,7),0)</f>
        <v>0</v>
      </c>
      <c r="T768" s="40">
        <f t="shared" si="224"/>
        <v>0</v>
      </c>
      <c r="U768" s="40">
        <f t="shared" ca="1" si="220"/>
        <v>87.279634970000004</v>
      </c>
      <c r="V768" s="46" t="str">
        <f t="shared" si="225"/>
        <v>J=</v>
      </c>
      <c r="W768" s="47">
        <f t="shared" si="226"/>
        <v>44216</v>
      </c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</row>
    <row r="769" spans="1:182" x14ac:dyDescent="0.15">
      <c r="A769" s="38">
        <f t="shared" si="221"/>
        <v>44213</v>
      </c>
      <c r="B769" s="39">
        <f t="shared" ca="1" si="227"/>
        <v>9499.0496349700006</v>
      </c>
      <c r="C769" s="40">
        <f t="shared" si="222"/>
        <v>9411.77</v>
      </c>
      <c r="D769" s="41">
        <f ca="1">IF(A769&lt;$B$1,VLOOKUP(A769,[1]DI!$A$4:$B$15000,2,FALSE),0)</f>
        <v>0</v>
      </c>
      <c r="E769" s="40">
        <f t="shared" ca="1" si="228"/>
        <v>0</v>
      </c>
      <c r="F769" s="42">
        <f t="shared" si="223"/>
        <v>1</v>
      </c>
      <c r="G769" s="43">
        <f t="shared" ca="1" si="229"/>
        <v>1</v>
      </c>
      <c r="H769" s="40">
        <f ca="1">TRUNC(PRODUCT(G$10:G768),15)</f>
        <v>1.11037344728885</v>
      </c>
      <c r="I769" s="40">
        <f t="shared" ca="1" si="230"/>
        <v>1.10532618104741</v>
      </c>
      <c r="J769" s="40">
        <f t="shared" ca="1" si="231"/>
        <v>1.00456631</v>
      </c>
      <c r="K769" s="42">
        <f t="shared" si="235"/>
        <v>1.95E-2</v>
      </c>
      <c r="L769" s="63">
        <f t="shared" si="232"/>
        <v>44124</v>
      </c>
      <c r="M769" s="64">
        <f t="shared" si="233"/>
        <v>60</v>
      </c>
      <c r="N769" s="44">
        <f t="shared" si="234"/>
        <v>61</v>
      </c>
      <c r="O769" s="40">
        <f t="shared" si="236"/>
        <v>1.0046857490000001</v>
      </c>
      <c r="P769" s="65">
        <f t="shared" ca="1" si="237"/>
        <v>1.0092734560000001</v>
      </c>
      <c r="Q769" s="40">
        <f t="shared" ca="1" si="238"/>
        <v>87.279634970000004</v>
      </c>
      <c r="R769" s="44">
        <f>IF(VLOOKUP(A769,$Z$12:$AI$125,8)=VLOOKUP(A768,$Z$12:$AI$125,8),0,VLOOKUP(A769,Z$12:$AI$125,8))</f>
        <v>0</v>
      </c>
      <c r="S769" s="45">
        <f>IF(R769&gt;0,VLOOKUP(R769,Y$12:$AH$125,7),0)</f>
        <v>0</v>
      </c>
      <c r="T769" s="40">
        <f t="shared" si="224"/>
        <v>0</v>
      </c>
      <c r="U769" s="40">
        <f t="shared" ca="1" si="220"/>
        <v>87.279634970000004</v>
      </c>
      <c r="V769" s="46" t="str">
        <f t="shared" si="225"/>
        <v>J=</v>
      </c>
      <c r="W769" s="47">
        <f t="shared" si="226"/>
        <v>44216</v>
      </c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</row>
    <row r="770" spans="1:182" x14ac:dyDescent="0.15">
      <c r="A770" s="38">
        <f t="shared" si="221"/>
        <v>44214</v>
      </c>
      <c r="B770" s="39">
        <f t="shared" ca="1" si="227"/>
        <v>9499.0496349700006</v>
      </c>
      <c r="C770" s="40">
        <f t="shared" si="222"/>
        <v>9411.77</v>
      </c>
      <c r="D770" s="41">
        <f ca="1">IF(A770&lt;$B$1,VLOOKUP(A770,[1]DI!$A$4:$B$15000,2,FALSE),0)</f>
        <v>1.9000000000000006E-2</v>
      </c>
      <c r="E770" s="40">
        <f t="shared" ca="1" si="228"/>
        <v>7.4690000000000005E-5</v>
      </c>
      <c r="F770" s="42">
        <f t="shared" si="223"/>
        <v>1</v>
      </c>
      <c r="G770" s="43">
        <f t="shared" ca="1" si="229"/>
        <v>1.0000746899999999</v>
      </c>
      <c r="H770" s="40">
        <f ca="1">TRUNC(PRODUCT(G$10:G769),15)</f>
        <v>1.11037344728885</v>
      </c>
      <c r="I770" s="40">
        <f t="shared" ca="1" si="230"/>
        <v>1.10532618104741</v>
      </c>
      <c r="J770" s="40">
        <f t="shared" ca="1" si="231"/>
        <v>1.00456631</v>
      </c>
      <c r="K770" s="42">
        <f t="shared" si="235"/>
        <v>1.95E-2</v>
      </c>
      <c r="L770" s="63">
        <f t="shared" si="232"/>
        <v>44124</v>
      </c>
      <c r="M770" s="64">
        <f t="shared" si="233"/>
        <v>61</v>
      </c>
      <c r="N770" s="44">
        <f t="shared" si="234"/>
        <v>61</v>
      </c>
      <c r="O770" s="40">
        <f t="shared" si="236"/>
        <v>1.0046857490000001</v>
      </c>
      <c r="P770" s="65">
        <f t="shared" ca="1" si="237"/>
        <v>1.0092734560000001</v>
      </c>
      <c r="Q770" s="40">
        <f t="shared" ca="1" si="238"/>
        <v>87.279634970000004</v>
      </c>
      <c r="R770" s="44">
        <f>IF(VLOOKUP(A770,$Z$12:$AI$125,8)=VLOOKUP(A769,$Z$12:$AI$125,8),0,VLOOKUP(A770,Z$12:$AI$125,8))</f>
        <v>0</v>
      </c>
      <c r="S770" s="45">
        <f>IF(R770&gt;0,VLOOKUP(R770,Y$12:$AH$125,7),0)</f>
        <v>0</v>
      </c>
      <c r="T770" s="40">
        <f t="shared" si="224"/>
        <v>0</v>
      </c>
      <c r="U770" s="40">
        <f t="shared" ca="1" si="220"/>
        <v>87.279634970000004</v>
      </c>
      <c r="V770" s="46" t="str">
        <f t="shared" si="225"/>
        <v>J=</v>
      </c>
      <c r="W770" s="47">
        <f t="shared" si="226"/>
        <v>44216</v>
      </c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</row>
    <row r="771" spans="1:182" x14ac:dyDescent="0.15">
      <c r="A771" s="38">
        <f t="shared" si="221"/>
        <v>44215</v>
      </c>
      <c r="B771" s="39">
        <f t="shared" ca="1" si="227"/>
        <v>9500.4871698999996</v>
      </c>
      <c r="C771" s="40">
        <f t="shared" si="222"/>
        <v>9411.77</v>
      </c>
      <c r="D771" s="41">
        <f ca="1">IF(A771&lt;$B$1,VLOOKUP(A771,[1]DI!$A$4:$B$15000,2,FALSE),0)</f>
        <v>1.9000000000000006E-2</v>
      </c>
      <c r="E771" s="40">
        <f t="shared" ca="1" si="228"/>
        <v>7.4690000000000005E-5</v>
      </c>
      <c r="F771" s="42">
        <f t="shared" si="223"/>
        <v>1</v>
      </c>
      <c r="G771" s="43">
        <f t="shared" ca="1" si="229"/>
        <v>1.0000746899999999</v>
      </c>
      <c r="H771" s="40">
        <f ca="1">TRUNC(PRODUCT(G$10:G770),15)</f>
        <v>1.1104563810816199</v>
      </c>
      <c r="I771" s="40">
        <f t="shared" ca="1" si="230"/>
        <v>1.10532618104741</v>
      </c>
      <c r="J771" s="40">
        <f t="shared" ca="1" si="231"/>
        <v>1.00464134</v>
      </c>
      <c r="K771" s="42">
        <f t="shared" si="235"/>
        <v>1.95E-2</v>
      </c>
      <c r="L771" s="63">
        <f t="shared" si="232"/>
        <v>44124</v>
      </c>
      <c r="M771" s="64">
        <f t="shared" si="233"/>
        <v>62</v>
      </c>
      <c r="N771" s="44">
        <f t="shared" si="234"/>
        <v>62</v>
      </c>
      <c r="O771" s="40">
        <f t="shared" si="236"/>
        <v>1.0047627480000001</v>
      </c>
      <c r="P771" s="65">
        <f t="shared" ca="1" si="237"/>
        <v>1.009426194</v>
      </c>
      <c r="Q771" s="40">
        <f t="shared" ca="1" si="238"/>
        <v>88.717169900000002</v>
      </c>
      <c r="R771" s="44">
        <f>IF(VLOOKUP(A771,$Z$12:$AI$125,8)=VLOOKUP(A770,$Z$12:$AI$125,8),0,VLOOKUP(A771,Z$12:$AI$125,8))</f>
        <v>0</v>
      </c>
      <c r="S771" s="45">
        <f>IF(R771&gt;0,VLOOKUP(R771,Y$12:$AH$125,7),0)</f>
        <v>0</v>
      </c>
      <c r="T771" s="40">
        <f t="shared" si="224"/>
        <v>0</v>
      </c>
      <c r="U771" s="40">
        <f t="shared" ca="1" si="220"/>
        <v>88.717169900000002</v>
      </c>
      <c r="V771" s="46" t="str">
        <f t="shared" si="225"/>
        <v>J=</v>
      </c>
      <c r="W771" s="47">
        <f t="shared" si="226"/>
        <v>44216</v>
      </c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</row>
    <row r="772" spans="1:182" x14ac:dyDescent="0.15">
      <c r="A772" s="38">
        <f t="shared" si="221"/>
        <v>44216</v>
      </c>
      <c r="B772" s="39">
        <f t="shared" ca="1" si="227"/>
        <v>9501.924949530001</v>
      </c>
      <c r="C772" s="40">
        <f t="shared" si="222"/>
        <v>9411.77</v>
      </c>
      <c r="D772" s="41">
        <f ca="1">IF(A772&lt;$B$1,VLOOKUP(A772,[1]DI!$A$4:$B$15000,2,FALSE),0)</f>
        <v>1.9000000000000006E-2</v>
      </c>
      <c r="E772" s="40">
        <f t="shared" ca="1" si="228"/>
        <v>7.4690000000000005E-5</v>
      </c>
      <c r="F772" s="42">
        <f t="shared" si="223"/>
        <v>1</v>
      </c>
      <c r="G772" s="43">
        <f t="shared" ca="1" si="229"/>
        <v>1.0000746899999999</v>
      </c>
      <c r="H772" s="40">
        <f ca="1">TRUNC(PRODUCT(G$10:G771),15)</f>
        <v>1.11053932106873</v>
      </c>
      <c r="I772" s="40">
        <f t="shared" ca="1" si="230"/>
        <v>1.10532618104741</v>
      </c>
      <c r="J772" s="40">
        <f t="shared" ca="1" si="231"/>
        <v>1.0047163800000001</v>
      </c>
      <c r="K772" s="42">
        <f t="shared" si="235"/>
        <v>1.95E-2</v>
      </c>
      <c r="L772" s="63">
        <f t="shared" si="232"/>
        <v>44124</v>
      </c>
      <c r="M772" s="64">
        <f t="shared" si="233"/>
        <v>63</v>
      </c>
      <c r="N772" s="44">
        <f t="shared" si="234"/>
        <v>63</v>
      </c>
      <c r="O772" s="40">
        <f t="shared" si="236"/>
        <v>1.0048397520000001</v>
      </c>
      <c r="P772" s="65">
        <f t="shared" ca="1" si="237"/>
        <v>1.0095789580000001</v>
      </c>
      <c r="Q772" s="40">
        <f t="shared" ca="1" si="238"/>
        <v>90.154949529999996</v>
      </c>
      <c r="R772" s="44">
        <f>IF(VLOOKUP(A772,$Z$12:$AI$125,8)=VLOOKUP(A771,$Z$12:$AI$125,8),0,VLOOKUP(A772,Z$12:$AI$125,8))</f>
        <v>9</v>
      </c>
      <c r="S772" s="45">
        <f>IF(R772&gt;0,VLOOKUP(R772,Y$12:$AH$125,7),0)</f>
        <v>0</v>
      </c>
      <c r="T772" s="40">
        <f t="shared" si="224"/>
        <v>0</v>
      </c>
      <c r="U772" s="40">
        <f t="shared" ca="1" si="220"/>
        <v>90.154949529999996</v>
      </c>
      <c r="V772" s="46" t="str">
        <f t="shared" si="225"/>
        <v>J=</v>
      </c>
      <c r="W772" s="47">
        <f t="shared" si="226"/>
        <v>44216</v>
      </c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</row>
    <row r="773" spans="1:182" x14ac:dyDescent="0.15">
      <c r="A773" s="38">
        <f t="shared" si="221"/>
        <v>44217</v>
      </c>
      <c r="B773" s="39">
        <f t="shared" ca="1" si="227"/>
        <v>9413.1943302100008</v>
      </c>
      <c r="C773" s="40">
        <f t="shared" si="222"/>
        <v>9411.77</v>
      </c>
      <c r="D773" s="41">
        <f ca="1">IF(A773&lt;$B$1,VLOOKUP(A773,[1]DI!$A$4:$B$15000,2,FALSE),0)</f>
        <v>1.9000000000000006E-2</v>
      </c>
      <c r="E773" s="40">
        <f t="shared" ca="1" si="228"/>
        <v>7.4690000000000005E-5</v>
      </c>
      <c r="F773" s="42">
        <f t="shared" si="223"/>
        <v>1</v>
      </c>
      <c r="G773" s="43">
        <f t="shared" ca="1" si="229"/>
        <v>1.0000746899999999</v>
      </c>
      <c r="H773" s="40">
        <f ca="1">TRUNC(PRODUCT(G$10:G772),15)</f>
        <v>1.1106222672506201</v>
      </c>
      <c r="I773" s="40">
        <f t="shared" ca="1" si="230"/>
        <v>1.11053932106873</v>
      </c>
      <c r="J773" s="40">
        <f t="shared" ca="1" si="231"/>
        <v>1.0000746899999999</v>
      </c>
      <c r="K773" s="42">
        <f t="shared" si="235"/>
        <v>1.95E-2</v>
      </c>
      <c r="L773" s="63">
        <f t="shared" si="232"/>
        <v>44216</v>
      </c>
      <c r="M773" s="64">
        <f t="shared" si="233"/>
        <v>1</v>
      </c>
      <c r="N773" s="44">
        <f t="shared" si="234"/>
        <v>1</v>
      </c>
      <c r="O773" s="40">
        <f t="shared" si="236"/>
        <v>1.000076639</v>
      </c>
      <c r="P773" s="65">
        <f t="shared" ca="1" si="237"/>
        <v>1.000151335</v>
      </c>
      <c r="Q773" s="40">
        <f t="shared" ca="1" si="238"/>
        <v>1.4243302099999999</v>
      </c>
      <c r="R773" s="44">
        <f>IF(VLOOKUP(A773,$Z$12:$AI$125,8)=VLOOKUP(A772,$Z$12:$AI$125,8),0,VLOOKUP(A773,Z$12:$AI$125,8))</f>
        <v>0</v>
      </c>
      <c r="S773" s="45">
        <f>IF(R773&gt;0,VLOOKUP(R773,Y$12:$AH$125,7),0)</f>
        <v>0</v>
      </c>
      <c r="T773" s="40">
        <f t="shared" si="224"/>
        <v>0</v>
      </c>
      <c r="U773" s="40">
        <f t="shared" ca="1" si="220"/>
        <v>1.4243302099999999</v>
      </c>
      <c r="V773" s="46" t="str">
        <f t="shared" si="225"/>
        <v>J=</v>
      </c>
      <c r="W773" s="47">
        <f t="shared" si="226"/>
        <v>44306</v>
      </c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</row>
    <row r="774" spans="1:182" x14ac:dyDescent="0.15">
      <c r="A774" s="38">
        <f t="shared" si="221"/>
        <v>44218</v>
      </c>
      <c r="B774" s="39">
        <f t="shared" ca="1" si="227"/>
        <v>9414.6189145400003</v>
      </c>
      <c r="C774" s="40">
        <f t="shared" si="222"/>
        <v>9411.77</v>
      </c>
      <c r="D774" s="41">
        <f ca="1">IF(A774&lt;$B$1,VLOOKUP(A774,[1]DI!$A$4:$B$15000,2,FALSE),0)</f>
        <v>1.9000000000000006E-2</v>
      </c>
      <c r="E774" s="40">
        <f t="shared" ca="1" si="228"/>
        <v>7.4690000000000005E-5</v>
      </c>
      <c r="F774" s="42">
        <f t="shared" si="223"/>
        <v>1</v>
      </c>
      <c r="G774" s="43">
        <f t="shared" ca="1" si="229"/>
        <v>1.0000746899999999</v>
      </c>
      <c r="H774" s="40">
        <f ca="1">TRUNC(PRODUCT(G$10:G773),15)</f>
        <v>1.11070521962776</v>
      </c>
      <c r="I774" s="40">
        <f t="shared" ca="1" si="230"/>
        <v>1.11053932106873</v>
      </c>
      <c r="J774" s="40">
        <f t="shared" ca="1" si="231"/>
        <v>1.00014939</v>
      </c>
      <c r="K774" s="42">
        <f t="shared" si="235"/>
        <v>1.95E-2</v>
      </c>
      <c r="L774" s="63">
        <f t="shared" si="232"/>
        <v>44216</v>
      </c>
      <c r="M774" s="64">
        <f t="shared" si="233"/>
        <v>2</v>
      </c>
      <c r="N774" s="44">
        <f t="shared" si="234"/>
        <v>2</v>
      </c>
      <c r="O774" s="40">
        <f t="shared" si="236"/>
        <v>1.000153284</v>
      </c>
      <c r="P774" s="65">
        <f t="shared" ca="1" si="237"/>
        <v>1.000302697</v>
      </c>
      <c r="Q774" s="40">
        <f t="shared" ca="1" si="238"/>
        <v>2.84891454</v>
      </c>
      <c r="R774" s="44">
        <f>IF(VLOOKUP(A774,$Z$12:$AI$125,8)=VLOOKUP(A773,$Z$12:$AI$125,8),0,VLOOKUP(A774,Z$12:$AI$125,8))</f>
        <v>0</v>
      </c>
      <c r="S774" s="45">
        <f>IF(R774&gt;0,VLOOKUP(R774,Y$12:$AH$125,7),0)</f>
        <v>0</v>
      </c>
      <c r="T774" s="40">
        <f t="shared" si="224"/>
        <v>0</v>
      </c>
      <c r="U774" s="40">
        <f t="shared" ca="1" si="220"/>
        <v>2.84891454</v>
      </c>
      <c r="V774" s="46" t="str">
        <f t="shared" si="225"/>
        <v>J=</v>
      </c>
      <c r="W774" s="47">
        <f t="shared" si="226"/>
        <v>44306</v>
      </c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</row>
    <row r="775" spans="1:182" x14ac:dyDescent="0.15">
      <c r="A775" s="38">
        <f t="shared" si="221"/>
        <v>44219</v>
      </c>
      <c r="B775" s="39">
        <f t="shared" ca="1" si="227"/>
        <v>9416.0436682800009</v>
      </c>
      <c r="C775" s="40">
        <f t="shared" si="222"/>
        <v>9411.77</v>
      </c>
      <c r="D775" s="41">
        <f ca="1">IF(A775&lt;$B$1,VLOOKUP(A775,[1]DI!$A$4:$B$15000,2,FALSE),0)</f>
        <v>0</v>
      </c>
      <c r="E775" s="40">
        <f t="shared" ca="1" si="228"/>
        <v>0</v>
      </c>
      <c r="F775" s="42">
        <f t="shared" si="223"/>
        <v>1</v>
      </c>
      <c r="G775" s="43">
        <f t="shared" ca="1" si="229"/>
        <v>1</v>
      </c>
      <c r="H775" s="40">
        <f ca="1">TRUNC(PRODUCT(G$10:G774),15)</f>
        <v>1.1107881782006099</v>
      </c>
      <c r="I775" s="40">
        <f t="shared" ca="1" si="230"/>
        <v>1.11053932106873</v>
      </c>
      <c r="J775" s="40">
        <f t="shared" ca="1" si="231"/>
        <v>1.0002240899999999</v>
      </c>
      <c r="K775" s="42">
        <f t="shared" si="235"/>
        <v>1.95E-2</v>
      </c>
      <c r="L775" s="63">
        <f t="shared" si="232"/>
        <v>44216</v>
      </c>
      <c r="M775" s="64">
        <f t="shared" si="233"/>
        <v>2</v>
      </c>
      <c r="N775" s="44">
        <f t="shared" si="234"/>
        <v>3</v>
      </c>
      <c r="O775" s="40">
        <f t="shared" si="236"/>
        <v>1.0002299349999999</v>
      </c>
      <c r="P775" s="65">
        <f t="shared" ca="1" si="237"/>
        <v>1.0004540770000001</v>
      </c>
      <c r="Q775" s="40">
        <f t="shared" ca="1" si="238"/>
        <v>4.2736682799999999</v>
      </c>
      <c r="R775" s="44">
        <f>IF(VLOOKUP(A775,$Z$12:$AI$125,8)=VLOOKUP(A774,$Z$12:$AI$125,8),0,VLOOKUP(A775,Z$12:$AI$125,8))</f>
        <v>0</v>
      </c>
      <c r="S775" s="45">
        <f>IF(R775&gt;0,VLOOKUP(R775,Y$12:$AH$125,7),0)</f>
        <v>0</v>
      </c>
      <c r="T775" s="40">
        <f t="shared" si="224"/>
        <v>0</v>
      </c>
      <c r="U775" s="40">
        <f t="shared" ca="1" si="220"/>
        <v>4.2736682799999999</v>
      </c>
      <c r="V775" s="46" t="str">
        <f t="shared" si="225"/>
        <v>J=</v>
      </c>
      <c r="W775" s="47">
        <f t="shared" si="226"/>
        <v>44306</v>
      </c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</row>
    <row r="776" spans="1:182" x14ac:dyDescent="0.15">
      <c r="A776" s="38">
        <f t="shared" si="221"/>
        <v>44220</v>
      </c>
      <c r="B776" s="39">
        <f t="shared" ca="1" si="227"/>
        <v>9416.0436682800009</v>
      </c>
      <c r="C776" s="40">
        <f t="shared" si="222"/>
        <v>9411.77</v>
      </c>
      <c r="D776" s="41">
        <f ca="1">IF(A776&lt;$B$1,VLOOKUP(A776,[1]DI!$A$4:$B$15000,2,FALSE),0)</f>
        <v>0</v>
      </c>
      <c r="E776" s="40">
        <f t="shared" ca="1" si="228"/>
        <v>0</v>
      </c>
      <c r="F776" s="42">
        <f t="shared" si="223"/>
        <v>1</v>
      </c>
      <c r="G776" s="43">
        <f t="shared" ca="1" si="229"/>
        <v>1</v>
      </c>
      <c r="H776" s="40">
        <f ca="1">TRUNC(PRODUCT(G$10:G775),15)</f>
        <v>1.1107881782006099</v>
      </c>
      <c r="I776" s="40">
        <f t="shared" ca="1" si="230"/>
        <v>1.11053932106873</v>
      </c>
      <c r="J776" s="40">
        <f t="shared" ca="1" si="231"/>
        <v>1.0002240899999999</v>
      </c>
      <c r="K776" s="42">
        <f t="shared" si="235"/>
        <v>1.95E-2</v>
      </c>
      <c r="L776" s="63">
        <f t="shared" si="232"/>
        <v>44216</v>
      </c>
      <c r="M776" s="64">
        <f t="shared" si="233"/>
        <v>2</v>
      </c>
      <c r="N776" s="44">
        <f t="shared" si="234"/>
        <v>3</v>
      </c>
      <c r="O776" s="40">
        <f t="shared" si="236"/>
        <v>1.0002299349999999</v>
      </c>
      <c r="P776" s="65">
        <f t="shared" ca="1" si="237"/>
        <v>1.0004540770000001</v>
      </c>
      <c r="Q776" s="40">
        <f t="shared" ca="1" si="238"/>
        <v>4.2736682799999999</v>
      </c>
      <c r="R776" s="44">
        <f>IF(VLOOKUP(A776,$Z$12:$AI$125,8)=VLOOKUP(A775,$Z$12:$AI$125,8),0,VLOOKUP(A776,Z$12:$AI$125,8))</f>
        <v>0</v>
      </c>
      <c r="S776" s="45">
        <f>IF(R776&gt;0,VLOOKUP(R776,Y$12:$AH$125,7),0)</f>
        <v>0</v>
      </c>
      <c r="T776" s="40">
        <f t="shared" si="224"/>
        <v>0</v>
      </c>
      <c r="U776" s="40">
        <f t="shared" ca="1" si="220"/>
        <v>4.2736682799999999</v>
      </c>
      <c r="V776" s="46" t="str">
        <f t="shared" si="225"/>
        <v>J=</v>
      </c>
      <c r="W776" s="47">
        <f t="shared" si="226"/>
        <v>44306</v>
      </c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</row>
    <row r="777" spans="1:182" x14ac:dyDescent="0.15">
      <c r="A777" s="38">
        <f t="shared" si="221"/>
        <v>44221</v>
      </c>
      <c r="B777" s="39">
        <f t="shared" ca="1" si="227"/>
        <v>9416.0436682800009</v>
      </c>
      <c r="C777" s="40">
        <f t="shared" si="222"/>
        <v>9411.77</v>
      </c>
      <c r="D777" s="41">
        <f ca="1">IF(A777&lt;$B$1,VLOOKUP(A777,[1]DI!$A$4:$B$15000,2,FALSE),0)</f>
        <v>1.9000000000000006E-2</v>
      </c>
      <c r="E777" s="40">
        <f t="shared" ca="1" si="228"/>
        <v>7.4690000000000005E-5</v>
      </c>
      <c r="F777" s="42">
        <f t="shared" si="223"/>
        <v>1</v>
      </c>
      <c r="G777" s="43">
        <f t="shared" ca="1" si="229"/>
        <v>1.0000746899999999</v>
      </c>
      <c r="H777" s="40">
        <f ca="1">TRUNC(PRODUCT(G$10:G776),15)</f>
        <v>1.1107881782006099</v>
      </c>
      <c r="I777" s="40">
        <f t="shared" ca="1" si="230"/>
        <v>1.11053932106873</v>
      </c>
      <c r="J777" s="40">
        <f t="shared" ca="1" si="231"/>
        <v>1.0002240899999999</v>
      </c>
      <c r="K777" s="42">
        <f t="shared" si="235"/>
        <v>1.95E-2</v>
      </c>
      <c r="L777" s="63">
        <f t="shared" si="232"/>
        <v>44216</v>
      </c>
      <c r="M777" s="64">
        <f t="shared" si="233"/>
        <v>3</v>
      </c>
      <c r="N777" s="44">
        <f t="shared" si="234"/>
        <v>3</v>
      </c>
      <c r="O777" s="40">
        <f t="shared" si="236"/>
        <v>1.0002299349999999</v>
      </c>
      <c r="P777" s="65">
        <f t="shared" ca="1" si="237"/>
        <v>1.0004540770000001</v>
      </c>
      <c r="Q777" s="40">
        <f t="shared" ca="1" si="238"/>
        <v>4.2736682799999999</v>
      </c>
      <c r="R777" s="44">
        <f>IF(VLOOKUP(A777,$Z$12:$AI$125,8)=VLOOKUP(A776,$Z$12:$AI$125,8),0,VLOOKUP(A777,Z$12:$AI$125,8))</f>
        <v>0</v>
      </c>
      <c r="S777" s="45">
        <f>IF(R777&gt;0,VLOOKUP(R777,Y$12:$AH$125,7),0)</f>
        <v>0</v>
      </c>
      <c r="T777" s="40">
        <f t="shared" si="224"/>
        <v>0</v>
      </c>
      <c r="U777" s="40">
        <f t="shared" ca="1" si="220"/>
        <v>4.2736682799999999</v>
      </c>
      <c r="V777" s="46" t="str">
        <f t="shared" si="225"/>
        <v>J=</v>
      </c>
      <c r="W777" s="47">
        <f t="shared" si="226"/>
        <v>44306</v>
      </c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</row>
    <row r="778" spans="1:182" x14ac:dyDescent="0.15">
      <c r="A778" s="38">
        <f t="shared" si="221"/>
        <v>44222</v>
      </c>
      <c r="B778" s="39">
        <f t="shared" ca="1" si="227"/>
        <v>9417.4685820200011</v>
      </c>
      <c r="C778" s="40">
        <f t="shared" si="222"/>
        <v>9411.77</v>
      </c>
      <c r="D778" s="41">
        <f ca="1">IF(A778&lt;$B$1,VLOOKUP(A778,[1]DI!$A$4:$B$15000,2,FALSE),0)</f>
        <v>1.9000000000000006E-2</v>
      </c>
      <c r="E778" s="40">
        <f t="shared" ca="1" si="228"/>
        <v>7.4690000000000005E-5</v>
      </c>
      <c r="F778" s="42">
        <f t="shared" si="223"/>
        <v>1</v>
      </c>
      <c r="G778" s="43">
        <f t="shared" ca="1" si="229"/>
        <v>1.0000746899999999</v>
      </c>
      <c r="H778" s="40">
        <f ca="1">TRUNC(PRODUCT(G$10:G777),15)</f>
        <v>1.1108711429696401</v>
      </c>
      <c r="I778" s="40">
        <f t="shared" ca="1" si="230"/>
        <v>1.11053932106873</v>
      </c>
      <c r="J778" s="40">
        <f t="shared" ca="1" si="231"/>
        <v>1.00029879</v>
      </c>
      <c r="K778" s="42">
        <f t="shared" si="235"/>
        <v>1.95E-2</v>
      </c>
      <c r="L778" s="63">
        <f t="shared" si="232"/>
        <v>44216</v>
      </c>
      <c r="M778" s="64">
        <f t="shared" si="233"/>
        <v>4</v>
      </c>
      <c r="N778" s="44">
        <f t="shared" si="234"/>
        <v>4</v>
      </c>
      <c r="O778" s="40">
        <f t="shared" si="236"/>
        <v>1.000306592</v>
      </c>
      <c r="P778" s="65">
        <f t="shared" ca="1" si="237"/>
        <v>1.0006054740000001</v>
      </c>
      <c r="Q778" s="40">
        <f t="shared" ca="1" si="238"/>
        <v>5.6985820199999999</v>
      </c>
      <c r="R778" s="44">
        <f>IF(VLOOKUP(A778,$Z$12:$AI$125,8)=VLOOKUP(A777,$Z$12:$AI$125,8),0,VLOOKUP(A778,Z$12:$AI$125,8))</f>
        <v>0</v>
      </c>
      <c r="S778" s="45">
        <f>IF(R778&gt;0,VLOOKUP(R778,Y$12:$AH$125,7),0)</f>
        <v>0</v>
      </c>
      <c r="T778" s="40">
        <f t="shared" si="224"/>
        <v>0</v>
      </c>
      <c r="U778" s="40">
        <f t="shared" ref="U778:U841" ca="1" si="239">(Q778+T778)</f>
        <v>5.6985820199999999</v>
      </c>
      <c r="V778" s="46" t="str">
        <f t="shared" si="225"/>
        <v>J=</v>
      </c>
      <c r="W778" s="47">
        <f t="shared" si="226"/>
        <v>44306</v>
      </c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</row>
    <row r="779" spans="1:182" x14ac:dyDescent="0.15">
      <c r="A779" s="38">
        <f t="shared" ref="A779:A842" si="240">(A778+1)</f>
        <v>44223</v>
      </c>
      <c r="B779" s="39">
        <f t="shared" ca="1" si="227"/>
        <v>9418.8938345900006</v>
      </c>
      <c r="C779" s="40">
        <f t="shared" ref="C779:C842" si="241">TRUNC(C778-T778,8)</f>
        <v>9411.77</v>
      </c>
      <c r="D779" s="41">
        <f ca="1">IF(A779&lt;$B$1,VLOOKUP(A779,[1]DI!$A$4:$B$15000,2,FALSE),0)</f>
        <v>1.9000000000000006E-2</v>
      </c>
      <c r="E779" s="40">
        <f t="shared" ca="1" si="228"/>
        <v>7.4690000000000005E-5</v>
      </c>
      <c r="F779" s="42">
        <f t="shared" ref="F779:F842" si="242">F778</f>
        <v>1</v>
      </c>
      <c r="G779" s="43">
        <f t="shared" ca="1" si="229"/>
        <v>1.0000746899999999</v>
      </c>
      <c r="H779" s="40">
        <f ca="1">TRUNC(PRODUCT(G$10:G778),15)</f>
        <v>1.1109541139353101</v>
      </c>
      <c r="I779" s="40">
        <f t="shared" ca="1" si="230"/>
        <v>1.11053932106873</v>
      </c>
      <c r="J779" s="40">
        <f t="shared" ca="1" si="231"/>
        <v>1.00037351</v>
      </c>
      <c r="K779" s="42">
        <f t="shared" si="235"/>
        <v>1.95E-2</v>
      </c>
      <c r="L779" s="63">
        <f t="shared" si="232"/>
        <v>44216</v>
      </c>
      <c r="M779" s="64">
        <f t="shared" si="233"/>
        <v>5</v>
      </c>
      <c r="N779" s="44">
        <f t="shared" si="234"/>
        <v>5</v>
      </c>
      <c r="O779" s="40">
        <f t="shared" si="236"/>
        <v>1.0003832539999999</v>
      </c>
      <c r="P779" s="65">
        <f t="shared" ca="1" si="237"/>
        <v>1.000756907</v>
      </c>
      <c r="Q779" s="40">
        <f t="shared" ca="1" si="238"/>
        <v>7.1238345900000004</v>
      </c>
      <c r="R779" s="44">
        <f>IF(VLOOKUP(A779,$Z$12:$AI$125,8)=VLOOKUP(A778,$Z$12:$AI$125,8),0,VLOOKUP(A779,Z$12:$AI$125,8))</f>
        <v>0</v>
      </c>
      <c r="S779" s="45">
        <f>IF(R779&gt;0,VLOOKUP(R779,Y$12:$AH$125,7),0)</f>
        <v>0</v>
      </c>
      <c r="T779" s="40">
        <f t="shared" ref="T779:T842" si="243">IF(S779&gt;0,(C779*S779),0)</f>
        <v>0</v>
      </c>
      <c r="U779" s="40">
        <f t="shared" ca="1" si="239"/>
        <v>7.1238345900000004</v>
      </c>
      <c r="V779" s="46" t="str">
        <f t="shared" ref="V779:V842" si="244">IF(R778&gt;0,VLOOKUP(A778,$Z$12:$AI$125,9),V778)</f>
        <v>J=</v>
      </c>
      <c r="W779" s="47">
        <f t="shared" ref="W779:W842" si="245">IF(R778&gt;0,VLOOKUP(A778,$Z$12:$AI$125,10),W778)</f>
        <v>44306</v>
      </c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</row>
    <row r="780" spans="1:182" x14ac:dyDescent="0.15">
      <c r="A780" s="38">
        <f t="shared" si="240"/>
        <v>44224</v>
      </c>
      <c r="B780" s="39">
        <f t="shared" ref="B780:B843" ca="1" si="246">IF(A780&lt;=TODAY(),C780+Q780,IF(AND(A780&gt;TODAY(),A780&lt;=$B$1),IF(VLOOKUP(TODAY(),$A$10:$D$5000,4,FALSE)=0,"n.d",C780+Q780),"n.d"))</f>
        <v>9420.319171860001</v>
      </c>
      <c r="C780" s="40">
        <f t="shared" si="241"/>
        <v>9411.77</v>
      </c>
      <c r="D780" s="41">
        <f ca="1">IF(A780&lt;$B$1,VLOOKUP(A780,[1]DI!$A$4:$B$15000,2,FALSE),0)</f>
        <v>1.9000000000000006E-2</v>
      </c>
      <c r="E780" s="40">
        <f t="shared" ref="E780:E843" ca="1" si="247">ROUND((((1+D780)^(1/252)-1)),8)</f>
        <v>7.4690000000000005E-5</v>
      </c>
      <c r="F780" s="42">
        <f t="shared" si="242"/>
        <v>1</v>
      </c>
      <c r="G780" s="43">
        <f t="shared" ref="G780:G843" ca="1" si="248">TRUNC((1+(E780*F780)),15)</f>
        <v>1.0000746899999999</v>
      </c>
      <c r="H780" s="40">
        <f ca="1">TRUNC(PRODUCT(G$10:G779),15)</f>
        <v>1.11103709109808</v>
      </c>
      <c r="I780" s="40">
        <f t="shared" ref="I780:I843" ca="1" si="249">IF(OR(R779&gt;0,R779="E"),H779,I779)</f>
        <v>1.11053932106873</v>
      </c>
      <c r="J780" s="40">
        <f t="shared" ref="J780:J843" ca="1" si="250">ROUND(TRUNC(H780/I780,15),8)</f>
        <v>1.00044822</v>
      </c>
      <c r="K780" s="42">
        <f t="shared" si="235"/>
        <v>1.95E-2</v>
      </c>
      <c r="L780" s="63">
        <f t="shared" si="232"/>
        <v>44216</v>
      </c>
      <c r="M780" s="64">
        <f t="shared" si="233"/>
        <v>6</v>
      </c>
      <c r="N780" s="44">
        <f t="shared" si="234"/>
        <v>6</v>
      </c>
      <c r="O780" s="40">
        <f t="shared" si="236"/>
        <v>1.000459923</v>
      </c>
      <c r="P780" s="65">
        <f t="shared" ca="1" si="237"/>
        <v>1.0009083489999999</v>
      </c>
      <c r="Q780" s="40">
        <f t="shared" ca="1" si="238"/>
        <v>8.5491718599999995</v>
      </c>
      <c r="R780" s="44">
        <f>IF(VLOOKUP(A780,$Z$12:$AI$125,8)=VLOOKUP(A779,$Z$12:$AI$125,8),0,VLOOKUP(A780,Z$12:$AI$125,8))</f>
        <v>0</v>
      </c>
      <c r="S780" s="45">
        <f>IF(R780&gt;0,VLOOKUP(R780,Y$12:$AH$125,7),0)</f>
        <v>0</v>
      </c>
      <c r="T780" s="40">
        <f t="shared" si="243"/>
        <v>0</v>
      </c>
      <c r="U780" s="40">
        <f t="shared" ca="1" si="239"/>
        <v>8.5491718599999995</v>
      </c>
      <c r="V780" s="46" t="str">
        <f t="shared" si="244"/>
        <v>J=</v>
      </c>
      <c r="W780" s="47">
        <f t="shared" si="245"/>
        <v>44306</v>
      </c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</row>
    <row r="781" spans="1:182" x14ac:dyDescent="0.15">
      <c r="A781" s="38">
        <f t="shared" si="240"/>
        <v>44225</v>
      </c>
      <c r="B781" s="39">
        <f t="shared" ca="1" si="246"/>
        <v>9421.7448573700003</v>
      </c>
      <c r="C781" s="40">
        <f t="shared" si="241"/>
        <v>9411.77</v>
      </c>
      <c r="D781" s="41">
        <f ca="1">IF(A781&lt;$B$1,VLOOKUP(A781,[1]DI!$A$4:$B$15000,2,FALSE),0)</f>
        <v>1.9000000000000006E-2</v>
      </c>
      <c r="E781" s="40">
        <f t="shared" ca="1" si="247"/>
        <v>7.4690000000000005E-5</v>
      </c>
      <c r="F781" s="42">
        <f t="shared" si="242"/>
        <v>1</v>
      </c>
      <c r="G781" s="43">
        <f t="shared" ca="1" si="248"/>
        <v>1.0000746899999999</v>
      </c>
      <c r="H781" s="40">
        <f ca="1">TRUNC(PRODUCT(G$10:G780),15)</f>
        <v>1.11112007445841</v>
      </c>
      <c r="I781" s="40">
        <f t="shared" ca="1" si="249"/>
        <v>1.11053932106873</v>
      </c>
      <c r="J781" s="40">
        <f t="shared" ca="1" si="250"/>
        <v>1.0005229499999999</v>
      </c>
      <c r="K781" s="42">
        <f t="shared" si="235"/>
        <v>1.95E-2</v>
      </c>
      <c r="L781" s="63">
        <f t="shared" si="232"/>
        <v>44216</v>
      </c>
      <c r="M781" s="64">
        <f t="shared" si="233"/>
        <v>7</v>
      </c>
      <c r="N781" s="44">
        <f t="shared" si="234"/>
        <v>7</v>
      </c>
      <c r="O781" s="40">
        <f t="shared" si="236"/>
        <v>1.000536597</v>
      </c>
      <c r="P781" s="65">
        <f t="shared" ca="1" si="237"/>
        <v>1.001059828</v>
      </c>
      <c r="Q781" s="40">
        <f t="shared" ca="1" si="238"/>
        <v>9.9748573700000005</v>
      </c>
      <c r="R781" s="44">
        <f>IF(VLOOKUP(A781,$Z$12:$AI$125,8)=VLOOKUP(A780,$Z$12:$AI$125,8),0,VLOOKUP(A781,Z$12:$AI$125,8))</f>
        <v>0</v>
      </c>
      <c r="S781" s="45">
        <f>IF(R781&gt;0,VLOOKUP(R781,Y$12:$AH$125,7),0)</f>
        <v>0</v>
      </c>
      <c r="T781" s="40">
        <f t="shared" si="243"/>
        <v>0</v>
      </c>
      <c r="U781" s="40">
        <f t="shared" ca="1" si="239"/>
        <v>9.9748573700000005</v>
      </c>
      <c r="V781" s="46" t="str">
        <f t="shared" si="244"/>
        <v>J=</v>
      </c>
      <c r="W781" s="47">
        <f t="shared" si="245"/>
        <v>44306</v>
      </c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</row>
    <row r="782" spans="1:182" x14ac:dyDescent="0.15">
      <c r="A782" s="38">
        <f t="shared" si="240"/>
        <v>44226</v>
      </c>
      <c r="B782" s="39">
        <f t="shared" ca="1" si="246"/>
        <v>9423.170702880001</v>
      </c>
      <c r="C782" s="40">
        <f t="shared" si="241"/>
        <v>9411.77</v>
      </c>
      <c r="D782" s="41">
        <f ca="1">IF(A782&lt;$B$1,VLOOKUP(A782,[1]DI!$A$4:$B$15000,2,FALSE),0)</f>
        <v>0</v>
      </c>
      <c r="E782" s="40">
        <f t="shared" ca="1" si="247"/>
        <v>0</v>
      </c>
      <c r="F782" s="42">
        <f t="shared" si="242"/>
        <v>1</v>
      </c>
      <c r="G782" s="43">
        <f t="shared" ca="1" si="248"/>
        <v>1</v>
      </c>
      <c r="H782" s="40">
        <f ca="1">TRUNC(PRODUCT(G$10:G781),15)</f>
        <v>1.11120306401678</v>
      </c>
      <c r="I782" s="40">
        <f t="shared" ca="1" si="249"/>
        <v>1.11053932106873</v>
      </c>
      <c r="J782" s="40">
        <f t="shared" ca="1" si="250"/>
        <v>1.00059768</v>
      </c>
      <c r="K782" s="42">
        <f t="shared" si="235"/>
        <v>1.95E-2</v>
      </c>
      <c r="L782" s="63">
        <f t="shared" si="232"/>
        <v>44216</v>
      </c>
      <c r="M782" s="64">
        <f t="shared" si="233"/>
        <v>7</v>
      </c>
      <c r="N782" s="44">
        <f t="shared" si="234"/>
        <v>8</v>
      </c>
      <c r="O782" s="40">
        <f t="shared" si="236"/>
        <v>1.000613277</v>
      </c>
      <c r="P782" s="65">
        <f t="shared" ca="1" si="237"/>
        <v>1.001211324</v>
      </c>
      <c r="Q782" s="40">
        <f t="shared" ca="1" si="238"/>
        <v>11.400702880000001</v>
      </c>
      <c r="R782" s="44">
        <f>IF(VLOOKUP(A782,$Z$12:$AI$125,8)=VLOOKUP(A781,$Z$12:$AI$125,8),0,VLOOKUP(A782,Z$12:$AI$125,8))</f>
        <v>0</v>
      </c>
      <c r="S782" s="45">
        <f>IF(R782&gt;0,VLOOKUP(R782,Y$12:$AH$125,7),0)</f>
        <v>0</v>
      </c>
      <c r="T782" s="40">
        <f t="shared" si="243"/>
        <v>0</v>
      </c>
      <c r="U782" s="40">
        <f t="shared" ca="1" si="239"/>
        <v>11.400702880000001</v>
      </c>
      <c r="V782" s="46" t="str">
        <f t="shared" si="244"/>
        <v>J=</v>
      </c>
      <c r="W782" s="47">
        <f t="shared" si="245"/>
        <v>44306</v>
      </c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</row>
    <row r="783" spans="1:182" x14ac:dyDescent="0.15">
      <c r="A783" s="38">
        <f t="shared" si="240"/>
        <v>44227</v>
      </c>
      <c r="B783" s="39">
        <f t="shared" ca="1" si="246"/>
        <v>9423.170702880001</v>
      </c>
      <c r="C783" s="40">
        <f t="shared" si="241"/>
        <v>9411.77</v>
      </c>
      <c r="D783" s="41">
        <f ca="1">IF(A783&lt;$B$1,VLOOKUP(A783,[1]DI!$A$4:$B$15000,2,FALSE),0)</f>
        <v>0</v>
      </c>
      <c r="E783" s="40">
        <f t="shared" ca="1" si="247"/>
        <v>0</v>
      </c>
      <c r="F783" s="42">
        <f t="shared" si="242"/>
        <v>1</v>
      </c>
      <c r="G783" s="43">
        <f t="shared" ca="1" si="248"/>
        <v>1</v>
      </c>
      <c r="H783" s="40">
        <f ca="1">TRUNC(PRODUCT(G$10:G782),15)</f>
        <v>1.11120306401678</v>
      </c>
      <c r="I783" s="40">
        <f t="shared" ca="1" si="249"/>
        <v>1.11053932106873</v>
      </c>
      <c r="J783" s="40">
        <f t="shared" ca="1" si="250"/>
        <v>1.00059768</v>
      </c>
      <c r="K783" s="42">
        <f t="shared" si="235"/>
        <v>1.95E-2</v>
      </c>
      <c r="L783" s="63">
        <f t="shared" si="232"/>
        <v>44216</v>
      </c>
      <c r="M783" s="64">
        <f t="shared" si="233"/>
        <v>7</v>
      </c>
      <c r="N783" s="44">
        <f t="shared" si="234"/>
        <v>8</v>
      </c>
      <c r="O783" s="40">
        <f t="shared" si="236"/>
        <v>1.000613277</v>
      </c>
      <c r="P783" s="65">
        <f t="shared" ca="1" si="237"/>
        <v>1.001211324</v>
      </c>
      <c r="Q783" s="40">
        <f t="shared" ca="1" si="238"/>
        <v>11.400702880000001</v>
      </c>
      <c r="R783" s="44">
        <f>IF(VLOOKUP(A783,$Z$12:$AI$125,8)=VLOOKUP(A782,$Z$12:$AI$125,8),0,VLOOKUP(A783,Z$12:$AI$125,8))</f>
        <v>0</v>
      </c>
      <c r="S783" s="45">
        <f>IF(R783&gt;0,VLOOKUP(R783,Y$12:$AH$125,7),0)</f>
        <v>0</v>
      </c>
      <c r="T783" s="40">
        <f t="shared" si="243"/>
        <v>0</v>
      </c>
      <c r="U783" s="40">
        <f t="shared" ca="1" si="239"/>
        <v>11.400702880000001</v>
      </c>
      <c r="V783" s="46" t="str">
        <f t="shared" si="244"/>
        <v>J=</v>
      </c>
      <c r="W783" s="47">
        <f t="shared" si="245"/>
        <v>44306</v>
      </c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</row>
    <row r="784" spans="1:182" x14ac:dyDescent="0.15">
      <c r="A784" s="38">
        <f t="shared" si="240"/>
        <v>44228</v>
      </c>
      <c r="B784" s="39">
        <f t="shared" ca="1" si="246"/>
        <v>9423.170702880001</v>
      </c>
      <c r="C784" s="40">
        <f t="shared" si="241"/>
        <v>9411.77</v>
      </c>
      <c r="D784" s="41">
        <f ca="1">IF(A784&lt;$B$1,VLOOKUP(A784,[1]DI!$A$4:$B$15000,2,FALSE),0)</f>
        <v>1.9000000000000006E-2</v>
      </c>
      <c r="E784" s="40">
        <f t="shared" ca="1" si="247"/>
        <v>7.4690000000000005E-5</v>
      </c>
      <c r="F784" s="42">
        <f t="shared" si="242"/>
        <v>1</v>
      </c>
      <c r="G784" s="43">
        <f t="shared" ca="1" si="248"/>
        <v>1.0000746899999999</v>
      </c>
      <c r="H784" s="40">
        <f ca="1">TRUNC(PRODUCT(G$10:G783),15)</f>
        <v>1.11120306401678</v>
      </c>
      <c r="I784" s="40">
        <f t="shared" ca="1" si="249"/>
        <v>1.11053932106873</v>
      </c>
      <c r="J784" s="40">
        <f t="shared" ca="1" si="250"/>
        <v>1.00059768</v>
      </c>
      <c r="K784" s="42">
        <f t="shared" si="235"/>
        <v>1.95E-2</v>
      </c>
      <c r="L784" s="63">
        <f t="shared" si="232"/>
        <v>44216</v>
      </c>
      <c r="M784" s="64">
        <f t="shared" si="233"/>
        <v>8</v>
      </c>
      <c r="N784" s="44">
        <f t="shared" si="234"/>
        <v>8</v>
      </c>
      <c r="O784" s="40">
        <f t="shared" si="236"/>
        <v>1.000613277</v>
      </c>
      <c r="P784" s="65">
        <f t="shared" ca="1" si="237"/>
        <v>1.001211324</v>
      </c>
      <c r="Q784" s="40">
        <f t="shared" ca="1" si="238"/>
        <v>11.400702880000001</v>
      </c>
      <c r="R784" s="44">
        <f>IF(VLOOKUP(A784,$Z$12:$AI$125,8)=VLOOKUP(A783,$Z$12:$AI$125,8),0,VLOOKUP(A784,Z$12:$AI$125,8))</f>
        <v>0</v>
      </c>
      <c r="S784" s="45">
        <f>IF(R784&gt;0,VLOOKUP(R784,Y$12:$AH$125,7),0)</f>
        <v>0</v>
      </c>
      <c r="T784" s="40">
        <f t="shared" si="243"/>
        <v>0</v>
      </c>
      <c r="U784" s="40">
        <f t="shared" ca="1" si="239"/>
        <v>11.400702880000001</v>
      </c>
      <c r="V784" s="46" t="str">
        <f t="shared" si="244"/>
        <v>J=</v>
      </c>
      <c r="W784" s="47">
        <f t="shared" si="245"/>
        <v>44306</v>
      </c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</row>
    <row r="785" spans="1:185" x14ac:dyDescent="0.15">
      <c r="A785" s="38">
        <f t="shared" si="240"/>
        <v>44229</v>
      </c>
      <c r="B785" s="39">
        <f t="shared" ca="1" si="246"/>
        <v>9424.5967083899995</v>
      </c>
      <c r="C785" s="40">
        <f t="shared" si="241"/>
        <v>9411.77</v>
      </c>
      <c r="D785" s="41">
        <f ca="1">IF(A785&lt;$B$1,VLOOKUP(A785,[1]DI!$A$4:$B$15000,2,FALSE),0)</f>
        <v>1.9000000000000006E-2</v>
      </c>
      <c r="E785" s="40">
        <f t="shared" ca="1" si="247"/>
        <v>7.4690000000000005E-5</v>
      </c>
      <c r="F785" s="42">
        <f t="shared" si="242"/>
        <v>1</v>
      </c>
      <c r="G785" s="43">
        <f t="shared" ca="1" si="248"/>
        <v>1.0000746899999999</v>
      </c>
      <c r="H785" s="40">
        <f ca="1">TRUNC(PRODUCT(G$10:G784),15)</f>
        <v>1.11128605977363</v>
      </c>
      <c r="I785" s="40">
        <f t="shared" ca="1" si="249"/>
        <v>1.11053932106873</v>
      </c>
      <c r="J785" s="40">
        <f t="shared" ca="1" si="250"/>
        <v>1.00067241</v>
      </c>
      <c r="K785" s="42">
        <f t="shared" si="235"/>
        <v>1.95E-2</v>
      </c>
      <c r="L785" s="63">
        <f t="shared" si="232"/>
        <v>44216</v>
      </c>
      <c r="M785" s="64">
        <f t="shared" si="233"/>
        <v>9</v>
      </c>
      <c r="N785" s="44">
        <f t="shared" si="234"/>
        <v>9</v>
      </c>
      <c r="O785" s="40">
        <f t="shared" si="236"/>
        <v>1.0006899629999999</v>
      </c>
      <c r="P785" s="65">
        <f t="shared" ca="1" si="237"/>
        <v>1.0013628370000001</v>
      </c>
      <c r="Q785" s="40">
        <f t="shared" ca="1" si="238"/>
        <v>12.82670839</v>
      </c>
      <c r="R785" s="44">
        <f>IF(VLOOKUP(A785,$Z$12:$AI$125,8)=VLOOKUP(A784,$Z$12:$AI$125,8),0,VLOOKUP(A785,Z$12:$AI$125,8))</f>
        <v>0</v>
      </c>
      <c r="S785" s="45">
        <f>IF(R785&gt;0,VLOOKUP(R785,Y$12:$AH$125,7),0)</f>
        <v>0</v>
      </c>
      <c r="T785" s="40">
        <f t="shared" si="243"/>
        <v>0</v>
      </c>
      <c r="U785" s="40">
        <f t="shared" ca="1" si="239"/>
        <v>12.82670839</v>
      </c>
      <c r="V785" s="46" t="str">
        <f t="shared" si="244"/>
        <v>J=</v>
      </c>
      <c r="W785" s="47">
        <f t="shared" si="245"/>
        <v>44306</v>
      </c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</row>
    <row r="786" spans="1:185" x14ac:dyDescent="0.15">
      <c r="A786" s="38">
        <f t="shared" si="240"/>
        <v>44230</v>
      </c>
      <c r="B786" s="39">
        <f t="shared" ca="1" si="246"/>
        <v>9426.0229774199997</v>
      </c>
      <c r="C786" s="40">
        <f t="shared" si="241"/>
        <v>9411.77</v>
      </c>
      <c r="D786" s="41">
        <f ca="1">IF(A786&lt;$B$1,VLOOKUP(A786,[1]DI!$A$4:$B$15000,2,FALSE),0)</f>
        <v>1.9000000000000006E-2</v>
      </c>
      <c r="E786" s="40">
        <f t="shared" ca="1" si="247"/>
        <v>7.4690000000000005E-5</v>
      </c>
      <c r="F786" s="42">
        <f t="shared" si="242"/>
        <v>1</v>
      </c>
      <c r="G786" s="43">
        <f t="shared" ca="1" si="248"/>
        <v>1.0000746899999999</v>
      </c>
      <c r="H786" s="40">
        <f ca="1">TRUNC(PRODUCT(G$10:G785),15)</f>
        <v>1.1113690617294301</v>
      </c>
      <c r="I786" s="40">
        <f t="shared" ca="1" si="249"/>
        <v>1.11053932106873</v>
      </c>
      <c r="J786" s="40">
        <f t="shared" ca="1" si="250"/>
        <v>1.00074715</v>
      </c>
      <c r="K786" s="42">
        <f t="shared" si="235"/>
        <v>1.95E-2</v>
      </c>
      <c r="L786" s="63">
        <f t="shared" si="232"/>
        <v>44216</v>
      </c>
      <c r="M786" s="64">
        <f t="shared" si="233"/>
        <v>10</v>
      </c>
      <c r="N786" s="44">
        <f t="shared" si="234"/>
        <v>10</v>
      </c>
      <c r="O786" s="40">
        <f t="shared" si="236"/>
        <v>1.0007666550000001</v>
      </c>
      <c r="P786" s="65">
        <f t="shared" ca="1" si="237"/>
        <v>1.001514378</v>
      </c>
      <c r="Q786" s="40">
        <f t="shared" ca="1" si="238"/>
        <v>14.252977420000001</v>
      </c>
      <c r="R786" s="44">
        <f>IF(VLOOKUP(A786,$Z$12:$AI$125,8)=VLOOKUP(A785,$Z$12:$AI$125,8),0,VLOOKUP(A786,Z$12:$AI$125,8))</f>
        <v>0</v>
      </c>
      <c r="S786" s="45">
        <f>IF(R786&gt;0,VLOOKUP(R786,Y$12:$AH$125,7),0)</f>
        <v>0</v>
      </c>
      <c r="T786" s="40">
        <f t="shared" si="243"/>
        <v>0</v>
      </c>
      <c r="U786" s="40">
        <f t="shared" ca="1" si="239"/>
        <v>14.252977420000001</v>
      </c>
      <c r="V786" s="46" t="str">
        <f t="shared" si="244"/>
        <v>J=</v>
      </c>
      <c r="W786" s="47">
        <f t="shared" si="245"/>
        <v>44306</v>
      </c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</row>
    <row r="787" spans="1:185" x14ac:dyDescent="0.15">
      <c r="A787" s="38">
        <f t="shared" si="240"/>
        <v>44231</v>
      </c>
      <c r="B787" s="39">
        <f t="shared" ca="1" si="246"/>
        <v>9427.4495005799999</v>
      </c>
      <c r="C787" s="40">
        <f t="shared" si="241"/>
        <v>9411.77</v>
      </c>
      <c r="D787" s="41">
        <f ca="1">IF(A787&lt;$B$1,VLOOKUP(A787,[1]DI!$A$4:$B$15000,2,FALSE),0)</f>
        <v>1.9000000000000006E-2</v>
      </c>
      <c r="E787" s="40">
        <f t="shared" ca="1" si="247"/>
        <v>7.4690000000000005E-5</v>
      </c>
      <c r="F787" s="42">
        <f t="shared" si="242"/>
        <v>1</v>
      </c>
      <c r="G787" s="43">
        <f t="shared" ca="1" si="248"/>
        <v>1.0000746899999999</v>
      </c>
      <c r="H787" s="40">
        <f ca="1">TRUNC(PRODUCT(G$10:G786),15)</f>
        <v>1.11145206988465</v>
      </c>
      <c r="I787" s="40">
        <f t="shared" ca="1" si="249"/>
        <v>1.11053932106873</v>
      </c>
      <c r="J787" s="40">
        <f t="shared" ca="1" si="250"/>
        <v>1.0008219</v>
      </c>
      <c r="K787" s="42">
        <f t="shared" si="235"/>
        <v>1.95E-2</v>
      </c>
      <c r="L787" s="63">
        <f t="shared" si="232"/>
        <v>44216</v>
      </c>
      <c r="M787" s="64">
        <f t="shared" si="233"/>
        <v>11</v>
      </c>
      <c r="N787" s="44">
        <f t="shared" si="234"/>
        <v>11</v>
      </c>
      <c r="O787" s="40">
        <f t="shared" si="236"/>
        <v>1.000843353</v>
      </c>
      <c r="P787" s="65">
        <f t="shared" ca="1" si="237"/>
        <v>1.0016659459999999</v>
      </c>
      <c r="Q787" s="40">
        <f t="shared" ca="1" si="238"/>
        <v>15.679500579999999</v>
      </c>
      <c r="R787" s="44">
        <f>IF(VLOOKUP(A787,$Z$12:$AI$125,8)=VLOOKUP(A786,$Z$12:$AI$125,8),0,VLOOKUP(A787,Z$12:$AI$125,8))</f>
        <v>0</v>
      </c>
      <c r="S787" s="45">
        <f>IF(R787&gt;0,VLOOKUP(R787,Y$12:$AH$125,7),0)</f>
        <v>0</v>
      </c>
      <c r="T787" s="40">
        <f t="shared" si="243"/>
        <v>0</v>
      </c>
      <c r="U787" s="40">
        <f t="shared" ca="1" si="239"/>
        <v>15.679500579999999</v>
      </c>
      <c r="V787" s="46" t="str">
        <f t="shared" si="244"/>
        <v>J=</v>
      </c>
      <c r="W787" s="47">
        <f t="shared" si="245"/>
        <v>44306</v>
      </c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</row>
    <row r="788" spans="1:185" x14ac:dyDescent="0.15">
      <c r="A788" s="38">
        <f t="shared" si="240"/>
        <v>44232</v>
      </c>
      <c r="B788" s="39">
        <f t="shared" ca="1" si="246"/>
        <v>9428.8761931500012</v>
      </c>
      <c r="C788" s="40">
        <f t="shared" si="241"/>
        <v>9411.77</v>
      </c>
      <c r="D788" s="41">
        <f ca="1">IF(A788&lt;$B$1,VLOOKUP(A788,[1]DI!$A$4:$B$15000,2,FALSE),0)</f>
        <v>1.9000000000000006E-2</v>
      </c>
      <c r="E788" s="40">
        <f t="shared" ca="1" si="247"/>
        <v>7.4690000000000005E-5</v>
      </c>
      <c r="F788" s="42">
        <f t="shared" si="242"/>
        <v>1</v>
      </c>
      <c r="G788" s="43">
        <f t="shared" ca="1" si="248"/>
        <v>1.0000746899999999</v>
      </c>
      <c r="H788" s="40">
        <f ca="1">TRUNC(PRODUCT(G$10:G787),15)</f>
        <v>1.11153508423975</v>
      </c>
      <c r="I788" s="40">
        <f t="shared" ca="1" si="249"/>
        <v>1.11053932106873</v>
      </c>
      <c r="J788" s="40">
        <f t="shared" ca="1" si="250"/>
        <v>1.0008966500000001</v>
      </c>
      <c r="K788" s="42">
        <f t="shared" si="235"/>
        <v>1.95E-2</v>
      </c>
      <c r="L788" s="63">
        <f t="shared" si="232"/>
        <v>44216</v>
      </c>
      <c r="M788" s="64">
        <f t="shared" si="233"/>
        <v>12</v>
      </c>
      <c r="N788" s="44">
        <f t="shared" si="234"/>
        <v>12</v>
      </c>
      <c r="O788" s="40">
        <f t="shared" si="236"/>
        <v>1.0009200570000001</v>
      </c>
      <c r="P788" s="65">
        <f t="shared" ca="1" si="237"/>
        <v>1.001817532</v>
      </c>
      <c r="Q788" s="40">
        <f t="shared" ca="1" si="238"/>
        <v>17.106193149999999</v>
      </c>
      <c r="R788" s="44">
        <f>IF(VLOOKUP(A788,$Z$12:$AI$125,8)=VLOOKUP(A787,$Z$12:$AI$125,8),0,VLOOKUP(A788,Z$12:$AI$125,8))</f>
        <v>0</v>
      </c>
      <c r="S788" s="45">
        <f>IF(R788&gt;0,VLOOKUP(R788,Y$12:$AH$125,7),0)</f>
        <v>0</v>
      </c>
      <c r="T788" s="40">
        <f t="shared" si="243"/>
        <v>0</v>
      </c>
      <c r="U788" s="40">
        <f t="shared" ca="1" si="239"/>
        <v>17.106193149999999</v>
      </c>
      <c r="V788" s="46" t="str">
        <f t="shared" si="244"/>
        <v>J=</v>
      </c>
      <c r="W788" s="47">
        <f t="shared" si="245"/>
        <v>44306</v>
      </c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</row>
    <row r="789" spans="1:185" x14ac:dyDescent="0.15">
      <c r="A789" s="38">
        <f t="shared" si="240"/>
        <v>44233</v>
      </c>
      <c r="B789" s="39">
        <f t="shared" ca="1" si="246"/>
        <v>9430.3031304200013</v>
      </c>
      <c r="C789" s="40">
        <f t="shared" si="241"/>
        <v>9411.77</v>
      </c>
      <c r="D789" s="41">
        <f ca="1">IF(A789&lt;$B$1,VLOOKUP(A789,[1]DI!$A$4:$B$15000,2,FALSE),0)</f>
        <v>0</v>
      </c>
      <c r="E789" s="40">
        <f t="shared" ca="1" si="247"/>
        <v>0</v>
      </c>
      <c r="F789" s="42">
        <f t="shared" si="242"/>
        <v>1</v>
      </c>
      <c r="G789" s="43">
        <f t="shared" ca="1" si="248"/>
        <v>1</v>
      </c>
      <c r="H789" s="40">
        <f ca="1">TRUNC(PRODUCT(G$10:G788),15)</f>
        <v>1.1116181047951901</v>
      </c>
      <c r="I789" s="40">
        <f t="shared" ca="1" si="249"/>
        <v>1.11053932106873</v>
      </c>
      <c r="J789" s="40">
        <f t="shared" ca="1" si="250"/>
        <v>1.00097141</v>
      </c>
      <c r="K789" s="42">
        <f t="shared" si="235"/>
        <v>1.95E-2</v>
      </c>
      <c r="L789" s="63">
        <f t="shared" si="232"/>
        <v>44216</v>
      </c>
      <c r="M789" s="64">
        <f t="shared" si="233"/>
        <v>12</v>
      </c>
      <c r="N789" s="44">
        <f t="shared" si="234"/>
        <v>13</v>
      </c>
      <c r="O789" s="40">
        <f t="shared" si="236"/>
        <v>1.0009967660000001</v>
      </c>
      <c r="P789" s="65">
        <f t="shared" ca="1" si="237"/>
        <v>1.001969144</v>
      </c>
      <c r="Q789" s="40">
        <f t="shared" ca="1" si="238"/>
        <v>18.533130419999999</v>
      </c>
      <c r="R789" s="44">
        <f>IF(VLOOKUP(A789,$Z$12:$AI$125,8)=VLOOKUP(A788,$Z$12:$AI$125,8),0,VLOOKUP(A789,Z$12:$AI$125,8))</f>
        <v>0</v>
      </c>
      <c r="S789" s="45">
        <f>IF(R789&gt;0,VLOOKUP(R789,Y$12:$AH$125,7),0)</f>
        <v>0</v>
      </c>
      <c r="T789" s="40">
        <f t="shared" si="243"/>
        <v>0</v>
      </c>
      <c r="U789" s="40">
        <f t="shared" ca="1" si="239"/>
        <v>18.533130419999999</v>
      </c>
      <c r="V789" s="46" t="str">
        <f t="shared" si="244"/>
        <v>J=</v>
      </c>
      <c r="W789" s="47">
        <f t="shared" si="245"/>
        <v>44306</v>
      </c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</row>
    <row r="790" spans="1:185" x14ac:dyDescent="0.15">
      <c r="A790" s="38">
        <f t="shared" si="240"/>
        <v>44234</v>
      </c>
      <c r="B790" s="39">
        <f t="shared" ca="1" si="246"/>
        <v>9430.3031304200013</v>
      </c>
      <c r="C790" s="40">
        <f t="shared" si="241"/>
        <v>9411.77</v>
      </c>
      <c r="D790" s="41">
        <f ca="1">IF(A790&lt;$B$1,VLOOKUP(A790,[1]DI!$A$4:$B$15000,2,FALSE),0)</f>
        <v>0</v>
      </c>
      <c r="E790" s="40">
        <f t="shared" ca="1" si="247"/>
        <v>0</v>
      </c>
      <c r="F790" s="42">
        <f t="shared" si="242"/>
        <v>1</v>
      </c>
      <c r="G790" s="43">
        <f t="shared" ca="1" si="248"/>
        <v>1</v>
      </c>
      <c r="H790" s="40">
        <f ca="1">TRUNC(PRODUCT(G$10:G789),15)</f>
        <v>1.1116181047951901</v>
      </c>
      <c r="I790" s="40">
        <f t="shared" ca="1" si="249"/>
        <v>1.11053932106873</v>
      </c>
      <c r="J790" s="40">
        <f t="shared" ca="1" si="250"/>
        <v>1.00097141</v>
      </c>
      <c r="K790" s="42">
        <f t="shared" si="235"/>
        <v>1.95E-2</v>
      </c>
      <c r="L790" s="63">
        <f t="shared" si="232"/>
        <v>44216</v>
      </c>
      <c r="M790" s="64">
        <f t="shared" si="233"/>
        <v>12</v>
      </c>
      <c r="N790" s="44">
        <f t="shared" si="234"/>
        <v>13</v>
      </c>
      <c r="O790" s="40">
        <f t="shared" si="236"/>
        <v>1.0009967660000001</v>
      </c>
      <c r="P790" s="65">
        <f t="shared" ca="1" si="237"/>
        <v>1.001969144</v>
      </c>
      <c r="Q790" s="40">
        <f t="shared" ca="1" si="238"/>
        <v>18.533130419999999</v>
      </c>
      <c r="R790" s="44">
        <f>IF(VLOOKUP(A790,$Z$12:$AI$125,8)=VLOOKUP(A789,$Z$12:$AI$125,8),0,VLOOKUP(A790,Z$12:$AI$125,8))</f>
        <v>0</v>
      </c>
      <c r="S790" s="45">
        <f>IF(R790&gt;0,VLOOKUP(R790,Y$12:$AH$125,7),0)</f>
        <v>0</v>
      </c>
      <c r="T790" s="40">
        <f t="shared" si="243"/>
        <v>0</v>
      </c>
      <c r="U790" s="40">
        <f t="shared" ca="1" si="239"/>
        <v>18.533130419999999</v>
      </c>
      <c r="V790" s="46" t="str">
        <f t="shared" si="244"/>
        <v>J=</v>
      </c>
      <c r="W790" s="47">
        <f t="shared" si="245"/>
        <v>44306</v>
      </c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</row>
    <row r="791" spans="1:185" x14ac:dyDescent="0.15">
      <c r="A791" s="38">
        <f t="shared" si="240"/>
        <v>44235</v>
      </c>
      <c r="B791" s="39">
        <f t="shared" ca="1" si="246"/>
        <v>9430.3031304200013</v>
      </c>
      <c r="C791" s="40">
        <f t="shared" si="241"/>
        <v>9411.77</v>
      </c>
      <c r="D791" s="41">
        <f ca="1">IF(A791&lt;$B$1,VLOOKUP(A791,[1]DI!$A$4:$B$15000,2,FALSE),0)</f>
        <v>1.9000000000000006E-2</v>
      </c>
      <c r="E791" s="40">
        <f t="shared" ca="1" si="247"/>
        <v>7.4690000000000005E-5</v>
      </c>
      <c r="F791" s="42">
        <f t="shared" si="242"/>
        <v>1</v>
      </c>
      <c r="G791" s="43">
        <f t="shared" ca="1" si="248"/>
        <v>1.0000746899999999</v>
      </c>
      <c r="H791" s="40">
        <f ca="1">TRUNC(PRODUCT(G$10:G790),15)</f>
        <v>1.1116181047951901</v>
      </c>
      <c r="I791" s="40">
        <f t="shared" ca="1" si="249"/>
        <v>1.11053932106873</v>
      </c>
      <c r="J791" s="40">
        <f t="shared" ca="1" si="250"/>
        <v>1.00097141</v>
      </c>
      <c r="K791" s="42">
        <f t="shared" si="235"/>
        <v>1.95E-2</v>
      </c>
      <c r="L791" s="63">
        <f t="shared" si="232"/>
        <v>44216</v>
      </c>
      <c r="M791" s="64">
        <f t="shared" si="233"/>
        <v>13</v>
      </c>
      <c r="N791" s="44">
        <f t="shared" si="234"/>
        <v>13</v>
      </c>
      <c r="O791" s="40">
        <f t="shared" si="236"/>
        <v>1.0009967660000001</v>
      </c>
      <c r="P791" s="65">
        <f t="shared" ca="1" si="237"/>
        <v>1.001969144</v>
      </c>
      <c r="Q791" s="40">
        <f t="shared" ca="1" si="238"/>
        <v>18.533130419999999</v>
      </c>
      <c r="R791" s="44">
        <f>IF(VLOOKUP(A791,$Z$12:$AI$125,8)=VLOOKUP(A790,$Z$12:$AI$125,8),0,VLOOKUP(A791,Z$12:$AI$125,8))</f>
        <v>0</v>
      </c>
      <c r="S791" s="45">
        <f>IF(R791&gt;0,VLOOKUP(R791,Y$12:$AH$125,7),0)</f>
        <v>0</v>
      </c>
      <c r="T791" s="40">
        <f t="shared" si="243"/>
        <v>0</v>
      </c>
      <c r="U791" s="40">
        <f t="shared" ca="1" si="239"/>
        <v>18.533130419999999</v>
      </c>
      <c r="V791" s="46" t="str">
        <f t="shared" si="244"/>
        <v>J=</v>
      </c>
      <c r="W791" s="47">
        <f t="shared" si="245"/>
        <v>44306</v>
      </c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</row>
    <row r="792" spans="1:185" x14ac:dyDescent="0.15">
      <c r="A792" s="38">
        <f t="shared" si="240"/>
        <v>44236</v>
      </c>
      <c r="B792" s="39">
        <f t="shared" ca="1" si="246"/>
        <v>9431.7302465200009</v>
      </c>
      <c r="C792" s="40">
        <f t="shared" si="241"/>
        <v>9411.77</v>
      </c>
      <c r="D792" s="41">
        <f ca="1">IF(A792&lt;$B$1,VLOOKUP(A792,[1]DI!$A$4:$B$15000,2,FALSE),0)</f>
        <v>1.9000000000000006E-2</v>
      </c>
      <c r="E792" s="40">
        <f t="shared" ca="1" si="247"/>
        <v>7.4690000000000005E-5</v>
      </c>
      <c r="F792" s="42">
        <f t="shared" si="242"/>
        <v>1</v>
      </c>
      <c r="G792" s="43">
        <f t="shared" ca="1" si="248"/>
        <v>1.0000746899999999</v>
      </c>
      <c r="H792" s="40">
        <f ca="1">TRUNC(PRODUCT(G$10:G791),15)</f>
        <v>1.11170113155144</v>
      </c>
      <c r="I792" s="40">
        <f t="shared" ca="1" si="249"/>
        <v>1.11053932106873</v>
      </c>
      <c r="J792" s="40">
        <f t="shared" ca="1" si="250"/>
        <v>1.00104617</v>
      </c>
      <c r="K792" s="42">
        <f t="shared" si="235"/>
        <v>1.95E-2</v>
      </c>
      <c r="L792" s="63">
        <f t="shared" si="232"/>
        <v>44216</v>
      </c>
      <c r="M792" s="64">
        <f t="shared" si="233"/>
        <v>14</v>
      </c>
      <c r="N792" s="44">
        <f t="shared" si="234"/>
        <v>14</v>
      </c>
      <c r="O792" s="40">
        <f t="shared" si="236"/>
        <v>1.001073482</v>
      </c>
      <c r="P792" s="65">
        <f t="shared" ca="1" si="237"/>
        <v>1.0021207750000001</v>
      </c>
      <c r="Q792" s="40">
        <f t="shared" ca="1" si="238"/>
        <v>19.960246519999998</v>
      </c>
      <c r="R792" s="44">
        <f>IF(VLOOKUP(A792,$Z$12:$AI$125,8)=VLOOKUP(A791,$Z$12:$AI$125,8),0,VLOOKUP(A792,Z$12:$AI$125,8))</f>
        <v>0</v>
      </c>
      <c r="S792" s="45">
        <f>IF(R792&gt;0,VLOOKUP(R792,Y$12:$AH$125,7),0)</f>
        <v>0</v>
      </c>
      <c r="T792" s="40">
        <f t="shared" si="243"/>
        <v>0</v>
      </c>
      <c r="U792" s="40">
        <f t="shared" ca="1" si="239"/>
        <v>19.960246519999998</v>
      </c>
      <c r="V792" s="46" t="str">
        <f t="shared" si="244"/>
        <v>J=</v>
      </c>
      <c r="W792" s="47">
        <f t="shared" si="245"/>
        <v>44306</v>
      </c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</row>
    <row r="793" spans="1:185" x14ac:dyDescent="0.15">
      <c r="A793" s="38">
        <f t="shared" si="240"/>
        <v>44237</v>
      </c>
      <c r="B793" s="39">
        <f t="shared" ca="1" si="246"/>
        <v>9433.1576073200013</v>
      </c>
      <c r="C793" s="40">
        <f t="shared" si="241"/>
        <v>9411.77</v>
      </c>
      <c r="D793" s="41">
        <f ca="1">IF(A793&lt;$B$1,VLOOKUP(A793,[1]DI!$A$4:$B$15000,2,FALSE),0)</f>
        <v>1.9000000000000006E-2</v>
      </c>
      <c r="E793" s="40">
        <f t="shared" ca="1" si="247"/>
        <v>7.4690000000000005E-5</v>
      </c>
      <c r="F793" s="42">
        <f t="shared" si="242"/>
        <v>1</v>
      </c>
      <c r="G793" s="43">
        <f t="shared" ca="1" si="248"/>
        <v>1.0000746899999999</v>
      </c>
      <c r="H793" s="40">
        <f ca="1">TRUNC(PRODUCT(G$10:G792),15)</f>
        <v>1.1117841645089599</v>
      </c>
      <c r="I793" s="40">
        <f t="shared" ca="1" si="249"/>
        <v>1.11053932106873</v>
      </c>
      <c r="J793" s="40">
        <f t="shared" ca="1" si="250"/>
        <v>1.0011209400000001</v>
      </c>
      <c r="K793" s="42">
        <f t="shared" si="235"/>
        <v>1.95E-2</v>
      </c>
      <c r="L793" s="63">
        <f t="shared" si="232"/>
        <v>44216</v>
      </c>
      <c r="M793" s="64">
        <f t="shared" si="233"/>
        <v>15</v>
      </c>
      <c r="N793" s="44">
        <f t="shared" si="234"/>
        <v>15</v>
      </c>
      <c r="O793" s="40">
        <f t="shared" si="236"/>
        <v>1.0011502029999999</v>
      </c>
      <c r="P793" s="65">
        <f t="shared" ca="1" si="237"/>
        <v>1.002272432</v>
      </c>
      <c r="Q793" s="40">
        <f t="shared" ca="1" si="238"/>
        <v>21.387607320000001</v>
      </c>
      <c r="R793" s="44">
        <f>IF(VLOOKUP(A793,$Z$12:$AI$125,8)=VLOOKUP(A792,$Z$12:$AI$125,8),0,VLOOKUP(A793,Z$12:$AI$125,8))</f>
        <v>0</v>
      </c>
      <c r="S793" s="45">
        <f>IF(R793&gt;0,VLOOKUP(R793,Y$12:$AH$125,7),0)</f>
        <v>0</v>
      </c>
      <c r="T793" s="40">
        <f t="shared" si="243"/>
        <v>0</v>
      </c>
      <c r="U793" s="40">
        <f t="shared" ca="1" si="239"/>
        <v>21.387607320000001</v>
      </c>
      <c r="V793" s="46" t="str">
        <f t="shared" si="244"/>
        <v>J=</v>
      </c>
      <c r="W793" s="47">
        <f t="shared" si="245"/>
        <v>44306</v>
      </c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</row>
    <row r="794" spans="1:185" x14ac:dyDescent="0.15">
      <c r="A794" s="38">
        <f t="shared" si="240"/>
        <v>44238</v>
      </c>
      <c r="B794" s="39">
        <f t="shared" ca="1" si="246"/>
        <v>9434.5851469500012</v>
      </c>
      <c r="C794" s="40">
        <f t="shared" si="241"/>
        <v>9411.77</v>
      </c>
      <c r="D794" s="41">
        <f ca="1">IF(A794&lt;$B$1,VLOOKUP(A794,[1]DI!$A$4:$B$15000,2,FALSE),0)</f>
        <v>1.9000000000000006E-2</v>
      </c>
      <c r="E794" s="40">
        <f t="shared" ca="1" si="247"/>
        <v>7.4690000000000005E-5</v>
      </c>
      <c r="F794" s="42">
        <f t="shared" si="242"/>
        <v>1</v>
      </c>
      <c r="G794" s="43">
        <f t="shared" ca="1" si="248"/>
        <v>1.0000746899999999</v>
      </c>
      <c r="H794" s="40">
        <f ca="1">TRUNC(PRODUCT(G$10:G793),15)</f>
        <v>1.1118672036682</v>
      </c>
      <c r="I794" s="40">
        <f t="shared" ca="1" si="249"/>
        <v>1.11053932106873</v>
      </c>
      <c r="J794" s="40">
        <f t="shared" ca="1" si="250"/>
        <v>1.00119571</v>
      </c>
      <c r="K794" s="42">
        <f t="shared" si="235"/>
        <v>1.95E-2</v>
      </c>
      <c r="L794" s="63">
        <f t="shared" si="232"/>
        <v>44216</v>
      </c>
      <c r="M794" s="64">
        <f t="shared" si="233"/>
        <v>16</v>
      </c>
      <c r="N794" s="44">
        <f t="shared" si="234"/>
        <v>16</v>
      </c>
      <c r="O794" s="40">
        <f t="shared" si="236"/>
        <v>1.0012269309999999</v>
      </c>
      <c r="P794" s="65">
        <f t="shared" ca="1" si="237"/>
        <v>1.002424108</v>
      </c>
      <c r="Q794" s="40">
        <f t="shared" ca="1" si="238"/>
        <v>22.815146949999999</v>
      </c>
      <c r="R794" s="44">
        <f>IF(VLOOKUP(A794,$Z$12:$AI$125,8)=VLOOKUP(A793,$Z$12:$AI$125,8),0,VLOOKUP(A794,Z$12:$AI$125,8))</f>
        <v>0</v>
      </c>
      <c r="S794" s="45">
        <f>IF(R794&gt;0,VLOOKUP(R794,Y$12:$AH$125,7),0)</f>
        <v>0</v>
      </c>
      <c r="T794" s="40">
        <f t="shared" si="243"/>
        <v>0</v>
      </c>
      <c r="U794" s="40">
        <f t="shared" ca="1" si="239"/>
        <v>22.815146949999999</v>
      </c>
      <c r="V794" s="46" t="str">
        <f t="shared" si="244"/>
        <v>J=</v>
      </c>
      <c r="W794" s="47">
        <f t="shared" si="245"/>
        <v>44306</v>
      </c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</row>
    <row r="795" spans="1:185" x14ac:dyDescent="0.15">
      <c r="A795" s="38">
        <f t="shared" si="240"/>
        <v>44239</v>
      </c>
      <c r="B795" s="39">
        <f t="shared" ca="1" si="246"/>
        <v>9436.01293128</v>
      </c>
      <c r="C795" s="40">
        <f t="shared" si="241"/>
        <v>9411.77</v>
      </c>
      <c r="D795" s="41">
        <f ca="1">IF(A795&lt;$B$1,VLOOKUP(A795,[1]DI!$A$4:$B$15000,2,FALSE),0)</f>
        <v>1.9000000000000006E-2</v>
      </c>
      <c r="E795" s="40">
        <f t="shared" ca="1" si="247"/>
        <v>7.4690000000000005E-5</v>
      </c>
      <c r="F795" s="42">
        <f t="shared" si="242"/>
        <v>1</v>
      </c>
      <c r="G795" s="43">
        <f t="shared" ca="1" si="248"/>
        <v>1.0000746899999999</v>
      </c>
      <c r="H795" s="40">
        <f ca="1">TRUNC(PRODUCT(G$10:G794),15)</f>
        <v>1.11195024902965</v>
      </c>
      <c r="I795" s="40">
        <f t="shared" ca="1" si="249"/>
        <v>1.11053932106873</v>
      </c>
      <c r="J795" s="40">
        <f t="shared" ca="1" si="250"/>
        <v>1.00127049</v>
      </c>
      <c r="K795" s="42">
        <f t="shared" si="235"/>
        <v>1.95E-2</v>
      </c>
      <c r="L795" s="63">
        <f t="shared" si="232"/>
        <v>44216</v>
      </c>
      <c r="M795" s="64">
        <f t="shared" si="233"/>
        <v>17</v>
      </c>
      <c r="N795" s="44">
        <f t="shared" si="234"/>
        <v>17</v>
      </c>
      <c r="O795" s="40">
        <f t="shared" si="236"/>
        <v>1.0013036639999999</v>
      </c>
      <c r="P795" s="65">
        <f t="shared" ca="1" si="237"/>
        <v>1.00257581</v>
      </c>
      <c r="Q795" s="40">
        <f t="shared" ca="1" si="238"/>
        <v>24.242931280000001</v>
      </c>
      <c r="R795" s="44">
        <f>IF(VLOOKUP(A795,$Z$12:$AI$125,8)=VLOOKUP(A794,$Z$12:$AI$125,8),0,VLOOKUP(A795,Z$12:$AI$125,8))</f>
        <v>0</v>
      </c>
      <c r="S795" s="45">
        <f>IF(R795&gt;0,VLOOKUP(R795,Y$12:$AH$125,7),0)</f>
        <v>0</v>
      </c>
      <c r="T795" s="40">
        <f t="shared" si="243"/>
        <v>0</v>
      </c>
      <c r="U795" s="40">
        <f t="shared" ca="1" si="239"/>
        <v>24.242931280000001</v>
      </c>
      <c r="V795" s="46" t="str">
        <f t="shared" si="244"/>
        <v>J=</v>
      </c>
      <c r="W795" s="47">
        <f t="shared" si="245"/>
        <v>44306</v>
      </c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</row>
    <row r="796" spans="1:185" x14ac:dyDescent="0.15">
      <c r="A796" s="38">
        <f t="shared" si="240"/>
        <v>44240</v>
      </c>
      <c r="B796" s="39">
        <f t="shared" ca="1" si="246"/>
        <v>9437.4408850199998</v>
      </c>
      <c r="C796" s="40">
        <f t="shared" si="241"/>
        <v>9411.77</v>
      </c>
      <c r="D796" s="41">
        <f ca="1">IF(A796&lt;$B$1,VLOOKUP(A796,[1]DI!$A$4:$B$15000,2,FALSE),0)</f>
        <v>0</v>
      </c>
      <c r="E796" s="40">
        <f t="shared" ca="1" si="247"/>
        <v>0</v>
      </c>
      <c r="F796" s="42">
        <f t="shared" si="242"/>
        <v>1</v>
      </c>
      <c r="G796" s="43">
        <f t="shared" ca="1" si="248"/>
        <v>1</v>
      </c>
      <c r="H796" s="40">
        <f ca="1">TRUNC(PRODUCT(G$10:G795),15)</f>
        <v>1.1120333005937499</v>
      </c>
      <c r="I796" s="40">
        <f t="shared" ca="1" si="249"/>
        <v>1.11053932106873</v>
      </c>
      <c r="J796" s="40">
        <f t="shared" ca="1" si="250"/>
        <v>1.0013452700000001</v>
      </c>
      <c r="K796" s="42">
        <f t="shared" si="235"/>
        <v>1.95E-2</v>
      </c>
      <c r="L796" s="63">
        <f t="shared" si="232"/>
        <v>44216</v>
      </c>
      <c r="M796" s="64">
        <f t="shared" si="233"/>
        <v>17</v>
      </c>
      <c r="N796" s="44">
        <f t="shared" si="234"/>
        <v>18</v>
      </c>
      <c r="O796" s="40">
        <f t="shared" si="236"/>
        <v>1.001380403</v>
      </c>
      <c r="P796" s="65">
        <f t="shared" ca="1" si="237"/>
        <v>1.00272753</v>
      </c>
      <c r="Q796" s="40">
        <f t="shared" ca="1" si="238"/>
        <v>25.67088502</v>
      </c>
      <c r="R796" s="44">
        <f>IF(VLOOKUP(A796,$Z$12:$AI$125,8)=VLOOKUP(A795,$Z$12:$AI$125,8),0,VLOOKUP(A796,Z$12:$AI$125,8))</f>
        <v>0</v>
      </c>
      <c r="S796" s="45">
        <f>IF(R796&gt;0,VLOOKUP(R796,Y$12:$AH$125,7),0)</f>
        <v>0</v>
      </c>
      <c r="T796" s="40">
        <f t="shared" si="243"/>
        <v>0</v>
      </c>
      <c r="U796" s="40">
        <f t="shared" ca="1" si="239"/>
        <v>25.67088502</v>
      </c>
      <c r="V796" s="46" t="str">
        <f t="shared" si="244"/>
        <v>J=</v>
      </c>
      <c r="W796" s="47">
        <f t="shared" si="245"/>
        <v>44306</v>
      </c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</row>
    <row r="797" spans="1:185" x14ac:dyDescent="0.15">
      <c r="A797" s="38">
        <f t="shared" si="240"/>
        <v>44241</v>
      </c>
      <c r="B797" s="39">
        <f t="shared" ca="1" si="246"/>
        <v>9437.4408850199998</v>
      </c>
      <c r="C797" s="40">
        <f t="shared" si="241"/>
        <v>9411.77</v>
      </c>
      <c r="D797" s="41">
        <f ca="1">IF(A797&lt;$B$1,VLOOKUP(A797,[1]DI!$A$4:$B$15000,2,FALSE),0)</f>
        <v>0</v>
      </c>
      <c r="E797" s="40">
        <f t="shared" ca="1" si="247"/>
        <v>0</v>
      </c>
      <c r="F797" s="42">
        <f t="shared" si="242"/>
        <v>1</v>
      </c>
      <c r="G797" s="43">
        <f t="shared" ca="1" si="248"/>
        <v>1</v>
      </c>
      <c r="H797" s="40">
        <f ca="1">TRUNC(PRODUCT(G$10:G796),15)</f>
        <v>1.1120333005937499</v>
      </c>
      <c r="I797" s="40">
        <f t="shared" ca="1" si="249"/>
        <v>1.11053932106873</v>
      </c>
      <c r="J797" s="40">
        <f t="shared" ca="1" si="250"/>
        <v>1.0013452700000001</v>
      </c>
      <c r="K797" s="42">
        <f t="shared" si="235"/>
        <v>1.95E-2</v>
      </c>
      <c r="L797" s="63">
        <f t="shared" si="232"/>
        <v>44216</v>
      </c>
      <c r="M797" s="64">
        <f t="shared" si="233"/>
        <v>17</v>
      </c>
      <c r="N797" s="44">
        <f t="shared" si="234"/>
        <v>18</v>
      </c>
      <c r="O797" s="40">
        <f t="shared" si="236"/>
        <v>1.001380403</v>
      </c>
      <c r="P797" s="65">
        <f t="shared" ca="1" si="237"/>
        <v>1.00272753</v>
      </c>
      <c r="Q797" s="40">
        <f t="shared" ca="1" si="238"/>
        <v>25.67088502</v>
      </c>
      <c r="R797" s="44">
        <f>IF(VLOOKUP(A797,$Z$12:$AI$125,8)=VLOOKUP(A796,$Z$12:$AI$125,8),0,VLOOKUP(A797,Z$12:$AI$125,8))</f>
        <v>0</v>
      </c>
      <c r="S797" s="45">
        <f>IF(R797&gt;0,VLOOKUP(R797,Y$12:$AH$125,7),0)</f>
        <v>0</v>
      </c>
      <c r="T797" s="40">
        <f t="shared" si="243"/>
        <v>0</v>
      </c>
      <c r="U797" s="40">
        <f t="shared" ca="1" si="239"/>
        <v>25.67088502</v>
      </c>
      <c r="V797" s="46" t="str">
        <f t="shared" si="244"/>
        <v>J=</v>
      </c>
      <c r="W797" s="47">
        <f t="shared" si="245"/>
        <v>44306</v>
      </c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</row>
    <row r="798" spans="1:185" x14ac:dyDescent="0.15">
      <c r="A798" s="38">
        <f t="shared" si="240"/>
        <v>44242</v>
      </c>
      <c r="B798" s="39">
        <f t="shared" ca="1" si="246"/>
        <v>9437.4408850199998</v>
      </c>
      <c r="C798" s="40">
        <f t="shared" si="241"/>
        <v>9411.77</v>
      </c>
      <c r="D798" s="41">
        <f ca="1">IF(A798&lt;$B$1,VLOOKUP(A798,[1]DI!$A$4:$B$15000,2,FALSE),0)</f>
        <v>0</v>
      </c>
      <c r="E798" s="40">
        <f t="shared" ca="1" si="247"/>
        <v>0</v>
      </c>
      <c r="F798" s="42">
        <f t="shared" si="242"/>
        <v>1</v>
      </c>
      <c r="G798" s="43">
        <f t="shared" ca="1" si="248"/>
        <v>1</v>
      </c>
      <c r="H798" s="40">
        <f ca="1">TRUNC(PRODUCT(G$10:G797),15)</f>
        <v>1.1120333005937499</v>
      </c>
      <c r="I798" s="40">
        <f t="shared" ca="1" si="249"/>
        <v>1.11053932106873</v>
      </c>
      <c r="J798" s="40">
        <f t="shared" ca="1" si="250"/>
        <v>1.0013452700000001</v>
      </c>
      <c r="K798" s="42">
        <f t="shared" si="235"/>
        <v>1.95E-2</v>
      </c>
      <c r="L798" s="63">
        <f t="shared" si="232"/>
        <v>44216</v>
      </c>
      <c r="M798" s="64">
        <f t="shared" si="233"/>
        <v>17</v>
      </c>
      <c r="N798" s="44">
        <f t="shared" si="234"/>
        <v>18</v>
      </c>
      <c r="O798" s="40">
        <f t="shared" si="236"/>
        <v>1.001380403</v>
      </c>
      <c r="P798" s="65">
        <f t="shared" ca="1" si="237"/>
        <v>1.00272753</v>
      </c>
      <c r="Q798" s="40">
        <f t="shared" ca="1" si="238"/>
        <v>25.67088502</v>
      </c>
      <c r="R798" s="44">
        <f>IF(VLOOKUP(A798,$Z$12:$AI$125,8)=VLOOKUP(A797,$Z$12:$AI$125,8),0,VLOOKUP(A798,Z$12:$AI$125,8))</f>
        <v>0</v>
      </c>
      <c r="S798" s="45">
        <f>IF(R798&gt;0,VLOOKUP(R798,Y$12:$AH$125,7),0)</f>
        <v>0</v>
      </c>
      <c r="T798" s="40">
        <f t="shared" si="243"/>
        <v>0</v>
      </c>
      <c r="U798" s="40">
        <f t="shared" ca="1" si="239"/>
        <v>25.67088502</v>
      </c>
      <c r="V798" s="46" t="str">
        <f t="shared" si="244"/>
        <v>J=</v>
      </c>
      <c r="W798" s="47">
        <f t="shared" si="245"/>
        <v>44306</v>
      </c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</row>
    <row r="799" spans="1:185" x14ac:dyDescent="0.15">
      <c r="A799" s="38">
        <f t="shared" si="240"/>
        <v>44243</v>
      </c>
      <c r="B799" s="39">
        <f t="shared" ca="1" si="246"/>
        <v>9437.4408850199998</v>
      </c>
      <c r="C799" s="40">
        <f t="shared" si="241"/>
        <v>9411.77</v>
      </c>
      <c r="D799" s="41">
        <f ca="1">IF(A799&lt;$B$1,VLOOKUP(A799,[1]DI!$A$4:$B$15000,2,FALSE),0)</f>
        <v>0</v>
      </c>
      <c r="E799" s="40">
        <f t="shared" ca="1" si="247"/>
        <v>0</v>
      </c>
      <c r="F799" s="42">
        <f t="shared" si="242"/>
        <v>1</v>
      </c>
      <c r="G799" s="43">
        <f t="shared" ca="1" si="248"/>
        <v>1</v>
      </c>
      <c r="H799" s="40">
        <f ca="1">TRUNC(PRODUCT(G$10:G798),15)</f>
        <v>1.1120333005937499</v>
      </c>
      <c r="I799" s="40">
        <f t="shared" ca="1" si="249"/>
        <v>1.11053932106873</v>
      </c>
      <c r="J799" s="40">
        <f t="shared" ca="1" si="250"/>
        <v>1.0013452700000001</v>
      </c>
      <c r="K799" s="42">
        <f t="shared" si="235"/>
        <v>1.95E-2</v>
      </c>
      <c r="L799" s="63">
        <f t="shared" si="232"/>
        <v>44216</v>
      </c>
      <c r="M799" s="64">
        <f t="shared" si="233"/>
        <v>17</v>
      </c>
      <c r="N799" s="44">
        <f t="shared" si="234"/>
        <v>18</v>
      </c>
      <c r="O799" s="40">
        <f t="shared" si="236"/>
        <v>1.001380403</v>
      </c>
      <c r="P799" s="65">
        <f t="shared" ca="1" si="237"/>
        <v>1.00272753</v>
      </c>
      <c r="Q799" s="40">
        <f t="shared" ca="1" si="238"/>
        <v>25.67088502</v>
      </c>
      <c r="R799" s="44">
        <f>IF(VLOOKUP(A799,$Z$12:$AI$125,8)=VLOOKUP(A798,$Z$12:$AI$125,8),0,VLOOKUP(A799,Z$12:$AI$125,8))</f>
        <v>0</v>
      </c>
      <c r="S799" s="45">
        <f>IF(R799&gt;0,VLOOKUP(R799,Y$12:$AH$125,7),0)</f>
        <v>0</v>
      </c>
      <c r="T799" s="40">
        <f t="shared" si="243"/>
        <v>0</v>
      </c>
      <c r="U799" s="40">
        <f t="shared" ca="1" si="239"/>
        <v>25.67088502</v>
      </c>
      <c r="V799" s="46" t="str">
        <f t="shared" si="244"/>
        <v>J=</v>
      </c>
      <c r="W799" s="47">
        <f t="shared" si="245"/>
        <v>44306</v>
      </c>
      <c r="X799" s="49" t="s">
        <v>48</v>
      </c>
      <c r="Y799" s="49" t="s">
        <v>9</v>
      </c>
      <c r="Z799" s="49" t="s">
        <v>9</v>
      </c>
      <c r="AA799" s="27"/>
      <c r="AB799" s="27"/>
      <c r="AC799" s="27"/>
      <c r="AD799" s="27"/>
      <c r="AE799" s="27"/>
      <c r="AF799" s="27"/>
      <c r="AG799" s="27"/>
      <c r="AH799" s="27"/>
      <c r="AI799" s="27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</row>
    <row r="800" spans="1:185" x14ac:dyDescent="0.15">
      <c r="A800" s="38">
        <f t="shared" si="240"/>
        <v>44244</v>
      </c>
      <c r="B800" s="39">
        <f t="shared" ca="1" si="246"/>
        <v>9437.4408850199998</v>
      </c>
      <c r="C800" s="40">
        <f t="shared" si="241"/>
        <v>9411.77</v>
      </c>
      <c r="D800" s="41">
        <f ca="1">IF(A800&lt;$B$1,VLOOKUP(A800,[1]DI!$A$4:$B$15000,2,FALSE),0)</f>
        <v>1.9000000000000006E-2</v>
      </c>
      <c r="E800" s="40">
        <f t="shared" ca="1" si="247"/>
        <v>7.4690000000000005E-5</v>
      </c>
      <c r="F800" s="42">
        <f t="shared" si="242"/>
        <v>1</v>
      </c>
      <c r="G800" s="43">
        <f t="shared" ca="1" si="248"/>
        <v>1.0000746899999999</v>
      </c>
      <c r="H800" s="40">
        <f ca="1">TRUNC(PRODUCT(G$10:G799),15)</f>
        <v>1.1120333005937499</v>
      </c>
      <c r="I800" s="40">
        <f t="shared" ca="1" si="249"/>
        <v>1.11053932106873</v>
      </c>
      <c r="J800" s="40">
        <f t="shared" ca="1" si="250"/>
        <v>1.0013452700000001</v>
      </c>
      <c r="K800" s="42">
        <f t="shared" si="235"/>
        <v>1.95E-2</v>
      </c>
      <c r="L800" s="63">
        <f t="shared" si="232"/>
        <v>44216</v>
      </c>
      <c r="M800" s="64">
        <f t="shared" si="233"/>
        <v>18</v>
      </c>
      <c r="N800" s="44">
        <f t="shared" si="234"/>
        <v>18</v>
      </c>
      <c r="O800" s="40">
        <f t="shared" si="236"/>
        <v>1.001380403</v>
      </c>
      <c r="P800" s="65">
        <f t="shared" ca="1" si="237"/>
        <v>1.00272753</v>
      </c>
      <c r="Q800" s="40">
        <f t="shared" ca="1" si="238"/>
        <v>25.67088502</v>
      </c>
      <c r="R800" s="44">
        <f>IF(VLOOKUP(A800,$Z$12:$AI$125,8)=VLOOKUP(A799,$Z$12:$AI$125,8),0,VLOOKUP(A800,Z$12:$AI$125,8))</f>
        <v>0</v>
      </c>
      <c r="S800" s="45">
        <f>IF(R800&gt;0,VLOOKUP(R800,Y$12:$AH$125,7),0)</f>
        <v>0</v>
      </c>
      <c r="T800" s="40">
        <f t="shared" si="243"/>
        <v>0</v>
      </c>
      <c r="U800" s="40">
        <f t="shared" ca="1" si="239"/>
        <v>25.67088502</v>
      </c>
      <c r="V800" s="46" t="str">
        <f t="shared" si="244"/>
        <v>J=</v>
      </c>
      <c r="W800" s="47">
        <f t="shared" si="245"/>
        <v>44306</v>
      </c>
      <c r="X800" s="61">
        <v>37721000</v>
      </c>
      <c r="Y800" s="61" t="e">
        <f>(X800-#REF!)</f>
        <v>#REF!</v>
      </c>
      <c r="Z800" s="59" t="e">
        <f>TRUNC(Y800/181900,6)</f>
        <v>#REF!</v>
      </c>
      <c r="AA800" s="27"/>
      <c r="AB800" s="27"/>
      <c r="AC800" s="27"/>
      <c r="AD800" s="27"/>
      <c r="AE800" s="27"/>
      <c r="AF800" s="27"/>
      <c r="AG800" s="27"/>
      <c r="AH800" s="27"/>
      <c r="AI800" s="27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</row>
    <row r="801" spans="1:182" x14ac:dyDescent="0.15">
      <c r="A801" s="38">
        <f t="shared" si="240"/>
        <v>44245</v>
      </c>
      <c r="B801" s="39">
        <f t="shared" ca="1" si="246"/>
        <v>9438.8690928899996</v>
      </c>
      <c r="C801" s="40">
        <f t="shared" si="241"/>
        <v>9411.77</v>
      </c>
      <c r="D801" s="41">
        <f ca="1">IF(A801&lt;$B$1,VLOOKUP(A801,[1]DI!$A$4:$B$15000,2,FALSE),0)</f>
        <v>1.9000000000000006E-2</v>
      </c>
      <c r="E801" s="40">
        <f t="shared" ca="1" si="247"/>
        <v>7.4690000000000005E-5</v>
      </c>
      <c r="F801" s="42">
        <f t="shared" si="242"/>
        <v>1</v>
      </c>
      <c r="G801" s="43">
        <f t="shared" ca="1" si="248"/>
        <v>1.0000746899999999</v>
      </c>
      <c r="H801" s="40">
        <f ca="1">TRUNC(PRODUCT(G$10:G800),15)</f>
        <v>1.1121163583609699</v>
      </c>
      <c r="I801" s="40">
        <f t="shared" ca="1" si="249"/>
        <v>1.11053932106873</v>
      </c>
      <c r="J801" s="40">
        <f t="shared" ca="1" si="250"/>
        <v>1.0014200600000001</v>
      </c>
      <c r="K801" s="42">
        <f t="shared" si="235"/>
        <v>1.95E-2</v>
      </c>
      <c r="L801" s="63">
        <f t="shared" si="232"/>
        <v>44216</v>
      </c>
      <c r="M801" s="64">
        <f t="shared" si="233"/>
        <v>19</v>
      </c>
      <c r="N801" s="44">
        <f t="shared" si="234"/>
        <v>19</v>
      </c>
      <c r="O801" s="40">
        <f t="shared" si="236"/>
        <v>1.0014571480000001</v>
      </c>
      <c r="P801" s="65">
        <f t="shared" ca="1" si="237"/>
        <v>1.0028792769999999</v>
      </c>
      <c r="Q801" s="40">
        <f t="shared" ca="1" si="238"/>
        <v>27.099092890000001</v>
      </c>
      <c r="R801" s="44">
        <f>IF(VLOOKUP(A801,$Z$12:$AI$125,8)=VLOOKUP(A800,$Z$12:$AI$125,8),0,VLOOKUP(A801,Z$12:$AI$125,8))</f>
        <v>0</v>
      </c>
      <c r="S801" s="45">
        <f>IF(R801&gt;0,VLOOKUP(R801,Y$12:$AH$125,7),0)</f>
        <v>0</v>
      </c>
      <c r="T801" s="40">
        <f t="shared" si="243"/>
        <v>0</v>
      </c>
      <c r="U801" s="40">
        <f t="shared" ca="1" si="239"/>
        <v>27.099092890000001</v>
      </c>
      <c r="V801" s="46" t="str">
        <f t="shared" si="244"/>
        <v>J=</v>
      </c>
      <c r="W801" s="47">
        <f t="shared" si="245"/>
        <v>44306</v>
      </c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</row>
    <row r="802" spans="1:182" x14ac:dyDescent="0.15">
      <c r="A802" s="38">
        <f t="shared" si="240"/>
        <v>44246</v>
      </c>
      <c r="B802" s="39">
        <f t="shared" ca="1" si="246"/>
        <v>9440.2975548699997</v>
      </c>
      <c r="C802" s="40">
        <f t="shared" si="241"/>
        <v>9411.77</v>
      </c>
      <c r="D802" s="41">
        <f ca="1">IF(A802&lt;$B$1,VLOOKUP(A802,[1]DI!$A$4:$B$15000,2,FALSE),0)</f>
        <v>1.9000000000000006E-2</v>
      </c>
      <c r="E802" s="40">
        <f t="shared" ca="1" si="247"/>
        <v>7.4690000000000005E-5</v>
      </c>
      <c r="F802" s="42">
        <f t="shared" si="242"/>
        <v>1</v>
      </c>
      <c r="G802" s="43">
        <f t="shared" ca="1" si="248"/>
        <v>1.0000746899999999</v>
      </c>
      <c r="H802" s="40">
        <f ca="1">TRUNC(PRODUCT(G$10:G801),15)</f>
        <v>1.1121994223317699</v>
      </c>
      <c r="I802" s="40">
        <f t="shared" ca="1" si="249"/>
        <v>1.11053932106873</v>
      </c>
      <c r="J802" s="40">
        <f t="shared" ca="1" si="250"/>
        <v>1.00149486</v>
      </c>
      <c r="K802" s="42">
        <f t="shared" si="235"/>
        <v>1.95E-2</v>
      </c>
      <c r="L802" s="63">
        <f t="shared" si="232"/>
        <v>44216</v>
      </c>
      <c r="M802" s="64">
        <f t="shared" si="233"/>
        <v>20</v>
      </c>
      <c r="N802" s="44">
        <f t="shared" si="234"/>
        <v>20</v>
      </c>
      <c r="O802" s="40">
        <f t="shared" si="236"/>
        <v>1.0015338979999999</v>
      </c>
      <c r="P802" s="65">
        <f t="shared" ca="1" si="237"/>
        <v>1.003031051</v>
      </c>
      <c r="Q802" s="40">
        <f t="shared" ca="1" si="238"/>
        <v>28.527554869999999</v>
      </c>
      <c r="R802" s="44">
        <f>IF(VLOOKUP(A802,$Z$12:$AI$125,8)=VLOOKUP(A801,$Z$12:$AI$125,8),0,VLOOKUP(A802,Z$12:$AI$125,8))</f>
        <v>0</v>
      </c>
      <c r="S802" s="45">
        <f>IF(R802&gt;0,VLOOKUP(R802,Y$12:$AH$125,7),0)</f>
        <v>0</v>
      </c>
      <c r="T802" s="40">
        <f t="shared" si="243"/>
        <v>0</v>
      </c>
      <c r="U802" s="40">
        <f t="shared" ca="1" si="239"/>
        <v>28.527554869999999</v>
      </c>
      <c r="V802" s="46" t="str">
        <f t="shared" si="244"/>
        <v>J=</v>
      </c>
      <c r="W802" s="47">
        <f t="shared" si="245"/>
        <v>44306</v>
      </c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</row>
    <row r="803" spans="1:182" x14ac:dyDescent="0.15">
      <c r="A803" s="38">
        <f t="shared" si="240"/>
        <v>44247</v>
      </c>
      <c r="B803" s="39">
        <f t="shared" ca="1" si="246"/>
        <v>9441.7261862600008</v>
      </c>
      <c r="C803" s="40">
        <f t="shared" si="241"/>
        <v>9411.77</v>
      </c>
      <c r="D803" s="41">
        <f ca="1">IF(A803&lt;$B$1,VLOOKUP(A803,[1]DI!$A$4:$B$15000,2,FALSE),0)</f>
        <v>0</v>
      </c>
      <c r="E803" s="40">
        <f t="shared" ca="1" si="247"/>
        <v>0</v>
      </c>
      <c r="F803" s="42">
        <f t="shared" si="242"/>
        <v>1</v>
      </c>
      <c r="G803" s="43">
        <f t="shared" ca="1" si="248"/>
        <v>1</v>
      </c>
      <c r="H803" s="40">
        <f ca="1">TRUNC(PRODUCT(G$10:G802),15)</f>
        <v>1.1122824925066299</v>
      </c>
      <c r="I803" s="40">
        <f t="shared" ca="1" si="249"/>
        <v>1.11053932106873</v>
      </c>
      <c r="J803" s="40">
        <f t="shared" ca="1" si="250"/>
        <v>1.0015696599999999</v>
      </c>
      <c r="K803" s="42">
        <f t="shared" si="235"/>
        <v>1.95E-2</v>
      </c>
      <c r="L803" s="63">
        <f t="shared" si="232"/>
        <v>44216</v>
      </c>
      <c r="M803" s="64">
        <f t="shared" si="233"/>
        <v>20</v>
      </c>
      <c r="N803" s="44">
        <f t="shared" si="234"/>
        <v>21</v>
      </c>
      <c r="O803" s="40">
        <f t="shared" si="236"/>
        <v>1.0016106549999999</v>
      </c>
      <c r="P803" s="65">
        <f t="shared" ca="1" si="237"/>
        <v>1.003182843</v>
      </c>
      <c r="Q803" s="40">
        <f t="shared" ca="1" si="238"/>
        <v>29.956186259999999</v>
      </c>
      <c r="R803" s="44">
        <f>IF(VLOOKUP(A803,$Z$12:$AI$125,8)=VLOOKUP(A802,$Z$12:$AI$125,8),0,VLOOKUP(A803,Z$12:$AI$125,8))</f>
        <v>0</v>
      </c>
      <c r="S803" s="45">
        <f>IF(R803&gt;0,VLOOKUP(R803,Y$12:$AH$125,7),0)</f>
        <v>0</v>
      </c>
      <c r="T803" s="40">
        <f t="shared" si="243"/>
        <v>0</v>
      </c>
      <c r="U803" s="40">
        <f t="shared" ca="1" si="239"/>
        <v>29.956186259999999</v>
      </c>
      <c r="V803" s="46" t="str">
        <f t="shared" si="244"/>
        <v>J=</v>
      </c>
      <c r="W803" s="47">
        <f t="shared" si="245"/>
        <v>44306</v>
      </c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</row>
    <row r="804" spans="1:182" x14ac:dyDescent="0.15">
      <c r="A804" s="38">
        <f t="shared" si="240"/>
        <v>44248</v>
      </c>
      <c r="B804" s="39">
        <f t="shared" ca="1" si="246"/>
        <v>9441.7261862600008</v>
      </c>
      <c r="C804" s="40">
        <f t="shared" si="241"/>
        <v>9411.77</v>
      </c>
      <c r="D804" s="41">
        <f ca="1">IF(A804&lt;$B$1,VLOOKUP(A804,[1]DI!$A$4:$B$15000,2,FALSE),0)</f>
        <v>0</v>
      </c>
      <c r="E804" s="40">
        <f t="shared" ca="1" si="247"/>
        <v>0</v>
      </c>
      <c r="F804" s="42">
        <f t="shared" si="242"/>
        <v>1</v>
      </c>
      <c r="G804" s="43">
        <f t="shared" ca="1" si="248"/>
        <v>1</v>
      </c>
      <c r="H804" s="40">
        <f ca="1">TRUNC(PRODUCT(G$10:G803),15)</f>
        <v>1.1122824925066299</v>
      </c>
      <c r="I804" s="40">
        <f t="shared" ca="1" si="249"/>
        <v>1.11053932106873</v>
      </c>
      <c r="J804" s="40">
        <f t="shared" ca="1" si="250"/>
        <v>1.0015696599999999</v>
      </c>
      <c r="K804" s="42">
        <f t="shared" si="235"/>
        <v>1.95E-2</v>
      </c>
      <c r="L804" s="63">
        <f t="shared" si="232"/>
        <v>44216</v>
      </c>
      <c r="M804" s="64">
        <f t="shared" si="233"/>
        <v>20</v>
      </c>
      <c r="N804" s="44">
        <f t="shared" si="234"/>
        <v>21</v>
      </c>
      <c r="O804" s="40">
        <f t="shared" si="236"/>
        <v>1.0016106549999999</v>
      </c>
      <c r="P804" s="65">
        <f t="shared" ca="1" si="237"/>
        <v>1.003182843</v>
      </c>
      <c r="Q804" s="40">
        <f t="shared" ca="1" si="238"/>
        <v>29.956186259999999</v>
      </c>
      <c r="R804" s="44">
        <f>IF(VLOOKUP(A804,$Z$12:$AI$125,8)=VLOOKUP(A803,$Z$12:$AI$125,8),0,VLOOKUP(A804,Z$12:$AI$125,8))</f>
        <v>0</v>
      </c>
      <c r="S804" s="45">
        <f>IF(R804&gt;0,VLOOKUP(R804,Y$12:$AH$125,7),0)</f>
        <v>0</v>
      </c>
      <c r="T804" s="40">
        <f t="shared" si="243"/>
        <v>0</v>
      </c>
      <c r="U804" s="40">
        <f t="shared" ca="1" si="239"/>
        <v>29.956186259999999</v>
      </c>
      <c r="V804" s="46" t="str">
        <f t="shared" si="244"/>
        <v>J=</v>
      </c>
      <c r="W804" s="47">
        <f t="shared" si="245"/>
        <v>44306</v>
      </c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</row>
    <row r="805" spans="1:182" x14ac:dyDescent="0.15">
      <c r="A805" s="38">
        <f t="shared" si="240"/>
        <v>44249</v>
      </c>
      <c r="B805" s="39">
        <f t="shared" ca="1" si="246"/>
        <v>9441.7261862600008</v>
      </c>
      <c r="C805" s="40">
        <f t="shared" si="241"/>
        <v>9411.77</v>
      </c>
      <c r="D805" s="41">
        <f ca="1">IF(A805&lt;$B$1,VLOOKUP(A805,[1]DI!$A$4:$B$15000,2,FALSE),0)</f>
        <v>1.9000000000000006E-2</v>
      </c>
      <c r="E805" s="40">
        <f t="shared" ca="1" si="247"/>
        <v>7.4690000000000005E-5</v>
      </c>
      <c r="F805" s="42">
        <f t="shared" si="242"/>
        <v>1</v>
      </c>
      <c r="G805" s="43">
        <f t="shared" ca="1" si="248"/>
        <v>1.0000746899999999</v>
      </c>
      <c r="H805" s="40">
        <f ca="1">TRUNC(PRODUCT(G$10:G804),15)</f>
        <v>1.1122824925066299</v>
      </c>
      <c r="I805" s="40">
        <f t="shared" ca="1" si="249"/>
        <v>1.11053932106873</v>
      </c>
      <c r="J805" s="40">
        <f t="shared" ca="1" si="250"/>
        <v>1.0015696599999999</v>
      </c>
      <c r="K805" s="42">
        <f t="shared" si="235"/>
        <v>1.95E-2</v>
      </c>
      <c r="L805" s="63">
        <f t="shared" si="232"/>
        <v>44216</v>
      </c>
      <c r="M805" s="64">
        <f t="shared" si="233"/>
        <v>21</v>
      </c>
      <c r="N805" s="44">
        <f t="shared" si="234"/>
        <v>21</v>
      </c>
      <c r="O805" s="40">
        <f t="shared" si="236"/>
        <v>1.0016106549999999</v>
      </c>
      <c r="P805" s="65">
        <f t="shared" ca="1" si="237"/>
        <v>1.003182843</v>
      </c>
      <c r="Q805" s="40">
        <f t="shared" ca="1" si="238"/>
        <v>29.956186259999999</v>
      </c>
      <c r="R805" s="44">
        <f>IF(VLOOKUP(A805,$Z$12:$AI$125,8)=VLOOKUP(A804,$Z$12:$AI$125,8),0,VLOOKUP(A805,Z$12:$AI$125,8))</f>
        <v>0</v>
      </c>
      <c r="S805" s="45">
        <f>IF(R805&gt;0,VLOOKUP(R805,Y$12:$AH$125,7),0)</f>
        <v>0</v>
      </c>
      <c r="T805" s="40">
        <f t="shared" si="243"/>
        <v>0</v>
      </c>
      <c r="U805" s="40">
        <f t="shared" ca="1" si="239"/>
        <v>29.956186259999999</v>
      </c>
      <c r="V805" s="46" t="str">
        <f t="shared" si="244"/>
        <v>J=</v>
      </c>
      <c r="W805" s="47">
        <f t="shared" si="245"/>
        <v>44306</v>
      </c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</row>
    <row r="806" spans="1:182" x14ac:dyDescent="0.15">
      <c r="A806" s="38">
        <f t="shared" si="240"/>
        <v>44250</v>
      </c>
      <c r="B806" s="39">
        <f t="shared" ca="1" si="246"/>
        <v>9443.1550717700011</v>
      </c>
      <c r="C806" s="40">
        <f t="shared" si="241"/>
        <v>9411.77</v>
      </c>
      <c r="D806" s="41">
        <f ca="1">IF(A806&lt;$B$1,VLOOKUP(A806,[1]DI!$A$4:$B$15000,2,FALSE),0)</f>
        <v>1.9000000000000006E-2</v>
      </c>
      <c r="E806" s="40">
        <f t="shared" ca="1" si="247"/>
        <v>7.4690000000000005E-5</v>
      </c>
      <c r="F806" s="42">
        <f t="shared" si="242"/>
        <v>1</v>
      </c>
      <c r="G806" s="43">
        <f t="shared" ca="1" si="248"/>
        <v>1.0000746899999999</v>
      </c>
      <c r="H806" s="40">
        <f ca="1">TRUNC(PRODUCT(G$10:G805),15)</f>
        <v>1.1123655688859899</v>
      </c>
      <c r="I806" s="40">
        <f t="shared" ca="1" si="249"/>
        <v>1.11053932106873</v>
      </c>
      <c r="J806" s="40">
        <f t="shared" ca="1" si="250"/>
        <v>1.00164447</v>
      </c>
      <c r="K806" s="42">
        <f t="shared" si="235"/>
        <v>1.95E-2</v>
      </c>
      <c r="L806" s="63">
        <f t="shared" si="232"/>
        <v>44216</v>
      </c>
      <c r="M806" s="64">
        <f t="shared" si="233"/>
        <v>22</v>
      </c>
      <c r="N806" s="44">
        <f t="shared" si="234"/>
        <v>22</v>
      </c>
      <c r="O806" s="40">
        <f t="shared" si="236"/>
        <v>1.0016874170000001</v>
      </c>
      <c r="P806" s="65">
        <f t="shared" ca="1" si="237"/>
        <v>1.0033346620000001</v>
      </c>
      <c r="Q806" s="40">
        <f t="shared" ca="1" si="238"/>
        <v>31.38507177</v>
      </c>
      <c r="R806" s="44">
        <f>IF(VLOOKUP(A806,$Z$12:$AI$125,8)=VLOOKUP(A805,$Z$12:$AI$125,8),0,VLOOKUP(A806,Z$12:$AI$125,8))</f>
        <v>0</v>
      </c>
      <c r="S806" s="45">
        <f>IF(R806&gt;0,VLOOKUP(R806,Y$12:$AH$125,7),0)</f>
        <v>0</v>
      </c>
      <c r="T806" s="40">
        <f t="shared" si="243"/>
        <v>0</v>
      </c>
      <c r="U806" s="40">
        <f t="shared" ca="1" si="239"/>
        <v>31.38507177</v>
      </c>
      <c r="V806" s="46" t="str">
        <f t="shared" si="244"/>
        <v>J=</v>
      </c>
      <c r="W806" s="47">
        <f t="shared" si="245"/>
        <v>44306</v>
      </c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</row>
    <row r="807" spans="1:182" x14ac:dyDescent="0.15">
      <c r="A807" s="38">
        <f t="shared" si="240"/>
        <v>44251</v>
      </c>
      <c r="B807" s="39">
        <f t="shared" ca="1" si="246"/>
        <v>9444.5841266900006</v>
      </c>
      <c r="C807" s="40">
        <f t="shared" si="241"/>
        <v>9411.77</v>
      </c>
      <c r="D807" s="41">
        <f ca="1">IF(A807&lt;$B$1,VLOOKUP(A807,[1]DI!$A$4:$B$15000,2,FALSE),0)</f>
        <v>1.9000000000000006E-2</v>
      </c>
      <c r="E807" s="40">
        <f t="shared" ca="1" si="247"/>
        <v>7.4690000000000005E-5</v>
      </c>
      <c r="F807" s="42">
        <f t="shared" si="242"/>
        <v>1</v>
      </c>
      <c r="G807" s="43">
        <f t="shared" ca="1" si="248"/>
        <v>1.0000746899999999</v>
      </c>
      <c r="H807" s="40">
        <f ca="1">TRUNC(PRODUCT(G$10:G806),15)</f>
        <v>1.11244865147033</v>
      </c>
      <c r="I807" s="40">
        <f t="shared" ca="1" si="249"/>
        <v>1.11053932106873</v>
      </c>
      <c r="J807" s="40">
        <f t="shared" ca="1" si="250"/>
        <v>1.0017192800000001</v>
      </c>
      <c r="K807" s="42">
        <f t="shared" si="235"/>
        <v>1.95E-2</v>
      </c>
      <c r="L807" s="63">
        <f t="shared" si="232"/>
        <v>44216</v>
      </c>
      <c r="M807" s="64">
        <f t="shared" si="233"/>
        <v>23</v>
      </c>
      <c r="N807" s="44">
        <f t="shared" si="234"/>
        <v>23</v>
      </c>
      <c r="O807" s="40">
        <f t="shared" si="236"/>
        <v>1.0017641859999999</v>
      </c>
      <c r="P807" s="65">
        <f t="shared" ca="1" si="237"/>
        <v>1.0034864990000001</v>
      </c>
      <c r="Q807" s="40">
        <f t="shared" ca="1" si="238"/>
        <v>32.814126690000002</v>
      </c>
      <c r="R807" s="44">
        <f>IF(VLOOKUP(A807,$Z$12:$AI$125,8)=VLOOKUP(A806,$Z$12:$AI$125,8),0,VLOOKUP(A807,Z$12:$AI$125,8))</f>
        <v>0</v>
      </c>
      <c r="S807" s="45">
        <f>IF(R807&gt;0,VLOOKUP(R807,Y$12:$AH$125,7),0)</f>
        <v>0</v>
      </c>
      <c r="T807" s="40">
        <f t="shared" si="243"/>
        <v>0</v>
      </c>
      <c r="U807" s="40">
        <f t="shared" ca="1" si="239"/>
        <v>32.814126690000002</v>
      </c>
      <c r="V807" s="46" t="str">
        <f t="shared" si="244"/>
        <v>J=</v>
      </c>
      <c r="W807" s="47">
        <f t="shared" si="245"/>
        <v>44306</v>
      </c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</row>
    <row r="808" spans="1:182" x14ac:dyDescent="0.15">
      <c r="A808" s="38">
        <f t="shared" si="240"/>
        <v>44252</v>
      </c>
      <c r="B808" s="39">
        <f t="shared" ca="1" si="246"/>
        <v>9446.0134357300012</v>
      </c>
      <c r="C808" s="40">
        <f t="shared" si="241"/>
        <v>9411.77</v>
      </c>
      <c r="D808" s="41">
        <f ca="1">IF(A808&lt;$B$1,VLOOKUP(A808,[1]DI!$A$4:$B$15000,2,FALSE),0)</f>
        <v>1.9000000000000006E-2</v>
      </c>
      <c r="E808" s="40">
        <f t="shared" ca="1" si="247"/>
        <v>7.4690000000000005E-5</v>
      </c>
      <c r="F808" s="42">
        <f t="shared" si="242"/>
        <v>1</v>
      </c>
      <c r="G808" s="43">
        <f t="shared" ca="1" si="248"/>
        <v>1.0000746899999999</v>
      </c>
      <c r="H808" s="40">
        <f ca="1">TRUNC(PRODUCT(G$10:G807),15)</f>
        <v>1.11253174026011</v>
      </c>
      <c r="I808" s="40">
        <f t="shared" ca="1" si="249"/>
        <v>1.11053932106873</v>
      </c>
      <c r="J808" s="40">
        <f t="shared" ca="1" si="250"/>
        <v>1.0017940999999999</v>
      </c>
      <c r="K808" s="42">
        <f t="shared" si="235"/>
        <v>1.95E-2</v>
      </c>
      <c r="L808" s="63">
        <f t="shared" si="232"/>
        <v>44216</v>
      </c>
      <c r="M808" s="64">
        <f t="shared" si="233"/>
        <v>24</v>
      </c>
      <c r="N808" s="44">
        <f t="shared" si="234"/>
        <v>24</v>
      </c>
      <c r="O808" s="40">
        <f t="shared" si="236"/>
        <v>1.00184096</v>
      </c>
      <c r="P808" s="65">
        <f t="shared" ca="1" si="237"/>
        <v>1.0036383630000001</v>
      </c>
      <c r="Q808" s="40">
        <f t="shared" ca="1" si="238"/>
        <v>34.243435730000002</v>
      </c>
      <c r="R808" s="44">
        <f>IF(VLOOKUP(A808,$Z$12:$AI$125,8)=VLOOKUP(A807,$Z$12:$AI$125,8),0,VLOOKUP(A808,Z$12:$AI$125,8))</f>
        <v>0</v>
      </c>
      <c r="S808" s="45">
        <f>IF(R808&gt;0,VLOOKUP(R808,Y$12:$AH$125,7),0)</f>
        <v>0</v>
      </c>
      <c r="T808" s="40">
        <f t="shared" si="243"/>
        <v>0</v>
      </c>
      <c r="U808" s="40">
        <f t="shared" ca="1" si="239"/>
        <v>34.243435730000002</v>
      </c>
      <c r="V808" s="46" t="str">
        <f t="shared" si="244"/>
        <v>J=</v>
      </c>
      <c r="W808" s="47">
        <f t="shared" si="245"/>
        <v>44306</v>
      </c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</row>
    <row r="809" spans="1:182" x14ac:dyDescent="0.15">
      <c r="A809" s="38">
        <f t="shared" si="240"/>
        <v>44253</v>
      </c>
      <c r="B809" s="39">
        <f t="shared" ca="1" si="246"/>
        <v>9447.4429047699996</v>
      </c>
      <c r="C809" s="40">
        <f t="shared" si="241"/>
        <v>9411.77</v>
      </c>
      <c r="D809" s="41">
        <f ca="1">IF(A809&lt;$B$1,VLOOKUP(A809,[1]DI!$A$4:$B$15000,2,FALSE),0)</f>
        <v>1.9000000000000006E-2</v>
      </c>
      <c r="E809" s="40">
        <f t="shared" ca="1" si="247"/>
        <v>7.4690000000000005E-5</v>
      </c>
      <c r="F809" s="42">
        <f t="shared" si="242"/>
        <v>1</v>
      </c>
      <c r="G809" s="43">
        <f t="shared" ca="1" si="248"/>
        <v>1.0000746899999999</v>
      </c>
      <c r="H809" s="40">
        <f ca="1">TRUNC(PRODUCT(G$10:G808),15)</f>
        <v>1.1126148352557901</v>
      </c>
      <c r="I809" s="40">
        <f t="shared" ca="1" si="249"/>
        <v>1.11053932106873</v>
      </c>
      <c r="J809" s="40">
        <f t="shared" ca="1" si="250"/>
        <v>1.0018689199999999</v>
      </c>
      <c r="K809" s="42">
        <f t="shared" si="235"/>
        <v>1.95E-2</v>
      </c>
      <c r="L809" s="63">
        <f t="shared" si="232"/>
        <v>44216</v>
      </c>
      <c r="M809" s="64">
        <f t="shared" si="233"/>
        <v>25</v>
      </c>
      <c r="N809" s="44">
        <f t="shared" si="234"/>
        <v>25</v>
      </c>
      <c r="O809" s="40">
        <f t="shared" si="236"/>
        <v>1.0019177399999999</v>
      </c>
      <c r="P809" s="65">
        <f t="shared" ca="1" si="237"/>
        <v>1.0037902439999999</v>
      </c>
      <c r="Q809" s="40">
        <f t="shared" ca="1" si="238"/>
        <v>35.672904770000002</v>
      </c>
      <c r="R809" s="44">
        <f>IF(VLOOKUP(A809,$Z$12:$AI$125,8)=VLOOKUP(A808,$Z$12:$AI$125,8),0,VLOOKUP(A809,Z$12:$AI$125,8))</f>
        <v>0</v>
      </c>
      <c r="S809" s="45">
        <f>IF(R809&gt;0,VLOOKUP(R809,Y$12:$AH$125,7),0)</f>
        <v>0</v>
      </c>
      <c r="T809" s="40">
        <f t="shared" si="243"/>
        <v>0</v>
      </c>
      <c r="U809" s="40">
        <f t="shared" ca="1" si="239"/>
        <v>35.672904770000002</v>
      </c>
      <c r="V809" s="46" t="str">
        <f t="shared" si="244"/>
        <v>J=</v>
      </c>
      <c r="W809" s="47">
        <f t="shared" si="245"/>
        <v>44306</v>
      </c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</row>
    <row r="810" spans="1:182" x14ac:dyDescent="0.15">
      <c r="A810" s="38">
        <f t="shared" si="240"/>
        <v>44254</v>
      </c>
      <c r="B810" s="39">
        <f t="shared" ca="1" si="246"/>
        <v>9448.8726373400004</v>
      </c>
      <c r="C810" s="40">
        <f t="shared" si="241"/>
        <v>9411.77</v>
      </c>
      <c r="D810" s="41">
        <f ca="1">IF(A810&lt;$B$1,VLOOKUP(A810,[1]DI!$A$4:$B$15000,2,FALSE),0)</f>
        <v>0</v>
      </c>
      <c r="E810" s="40">
        <f t="shared" ca="1" si="247"/>
        <v>0</v>
      </c>
      <c r="F810" s="42">
        <f t="shared" si="242"/>
        <v>1</v>
      </c>
      <c r="G810" s="43">
        <f t="shared" ca="1" si="248"/>
        <v>1</v>
      </c>
      <c r="H810" s="40">
        <f ca="1">TRUNC(PRODUCT(G$10:G809),15)</f>
        <v>1.11269793645784</v>
      </c>
      <c r="I810" s="40">
        <f t="shared" ca="1" si="249"/>
        <v>1.11053932106873</v>
      </c>
      <c r="J810" s="40">
        <f t="shared" ca="1" si="250"/>
        <v>1.0019437499999999</v>
      </c>
      <c r="K810" s="42">
        <f t="shared" si="235"/>
        <v>1.95E-2</v>
      </c>
      <c r="L810" s="63">
        <f t="shared" si="232"/>
        <v>44216</v>
      </c>
      <c r="M810" s="64">
        <f t="shared" si="233"/>
        <v>25</v>
      </c>
      <c r="N810" s="44">
        <f t="shared" si="234"/>
        <v>26</v>
      </c>
      <c r="O810" s="40">
        <f t="shared" si="236"/>
        <v>1.0019945260000001</v>
      </c>
      <c r="P810" s="65">
        <f t="shared" ca="1" si="237"/>
        <v>1.0039421529999999</v>
      </c>
      <c r="Q810" s="40">
        <f t="shared" ca="1" si="238"/>
        <v>37.102637340000001</v>
      </c>
      <c r="R810" s="44">
        <f>IF(VLOOKUP(A810,$Z$12:$AI$125,8)=VLOOKUP(A809,$Z$12:$AI$125,8),0,VLOOKUP(A810,Z$12:$AI$125,8))</f>
        <v>0</v>
      </c>
      <c r="S810" s="45">
        <f>IF(R810&gt;0,VLOOKUP(R810,Y$12:$AH$125,7),0)</f>
        <v>0</v>
      </c>
      <c r="T810" s="40">
        <f t="shared" si="243"/>
        <v>0</v>
      </c>
      <c r="U810" s="40">
        <f t="shared" ca="1" si="239"/>
        <v>37.102637340000001</v>
      </c>
      <c r="V810" s="46" t="str">
        <f t="shared" si="244"/>
        <v>J=</v>
      </c>
      <c r="W810" s="47">
        <f t="shared" si="245"/>
        <v>44306</v>
      </c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</row>
    <row r="811" spans="1:182" x14ac:dyDescent="0.15">
      <c r="A811" s="38">
        <f t="shared" si="240"/>
        <v>44255</v>
      </c>
      <c r="B811" s="39">
        <f t="shared" ca="1" si="246"/>
        <v>9448.8726373400004</v>
      </c>
      <c r="C811" s="40">
        <f t="shared" si="241"/>
        <v>9411.77</v>
      </c>
      <c r="D811" s="41">
        <f ca="1">IF(A811&lt;$B$1,VLOOKUP(A811,[1]DI!$A$4:$B$15000,2,FALSE),0)</f>
        <v>0</v>
      </c>
      <c r="E811" s="40">
        <f t="shared" ca="1" si="247"/>
        <v>0</v>
      </c>
      <c r="F811" s="42">
        <f t="shared" si="242"/>
        <v>1</v>
      </c>
      <c r="G811" s="43">
        <f t="shared" ca="1" si="248"/>
        <v>1</v>
      </c>
      <c r="H811" s="40">
        <f ca="1">TRUNC(PRODUCT(G$10:G810),15)</f>
        <v>1.11269793645784</v>
      </c>
      <c r="I811" s="40">
        <f t="shared" ca="1" si="249"/>
        <v>1.11053932106873</v>
      </c>
      <c r="J811" s="40">
        <f t="shared" ca="1" si="250"/>
        <v>1.0019437499999999</v>
      </c>
      <c r="K811" s="42">
        <f t="shared" si="235"/>
        <v>1.95E-2</v>
      </c>
      <c r="L811" s="63">
        <f t="shared" si="232"/>
        <v>44216</v>
      </c>
      <c r="M811" s="64">
        <f t="shared" si="233"/>
        <v>25</v>
      </c>
      <c r="N811" s="44">
        <f t="shared" si="234"/>
        <v>26</v>
      </c>
      <c r="O811" s="40">
        <f t="shared" si="236"/>
        <v>1.0019945260000001</v>
      </c>
      <c r="P811" s="65">
        <f t="shared" ca="1" si="237"/>
        <v>1.0039421529999999</v>
      </c>
      <c r="Q811" s="40">
        <f t="shared" ca="1" si="238"/>
        <v>37.102637340000001</v>
      </c>
      <c r="R811" s="44">
        <f>IF(VLOOKUP(A811,$Z$12:$AI$125,8)=VLOOKUP(A810,$Z$12:$AI$125,8),0,VLOOKUP(A811,Z$12:$AI$125,8))</f>
        <v>0</v>
      </c>
      <c r="S811" s="45">
        <f>IF(R811&gt;0,VLOOKUP(R811,Y$12:$AH$125,7),0)</f>
        <v>0</v>
      </c>
      <c r="T811" s="40">
        <f t="shared" si="243"/>
        <v>0</v>
      </c>
      <c r="U811" s="40">
        <f t="shared" ca="1" si="239"/>
        <v>37.102637340000001</v>
      </c>
      <c r="V811" s="46" t="str">
        <f t="shared" si="244"/>
        <v>J=</v>
      </c>
      <c r="W811" s="47">
        <f t="shared" si="245"/>
        <v>44306</v>
      </c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</row>
    <row r="812" spans="1:182" x14ac:dyDescent="0.15">
      <c r="A812" s="38">
        <f t="shared" si="240"/>
        <v>44256</v>
      </c>
      <c r="B812" s="39">
        <f t="shared" ca="1" si="246"/>
        <v>9448.8726373400004</v>
      </c>
      <c r="C812" s="40">
        <f t="shared" si="241"/>
        <v>9411.77</v>
      </c>
      <c r="D812" s="41">
        <f ca="1">IF(A812&lt;$B$1,VLOOKUP(A812,[1]DI!$A$4:$B$15000,2,FALSE),0)</f>
        <v>1.9000000000000006E-2</v>
      </c>
      <c r="E812" s="40">
        <f t="shared" ca="1" si="247"/>
        <v>7.4690000000000005E-5</v>
      </c>
      <c r="F812" s="42">
        <f t="shared" si="242"/>
        <v>1</v>
      </c>
      <c r="G812" s="43">
        <f t="shared" ca="1" si="248"/>
        <v>1.0000746899999999</v>
      </c>
      <c r="H812" s="40">
        <f ca="1">TRUNC(PRODUCT(G$10:G811),15)</f>
        <v>1.11269793645784</v>
      </c>
      <c r="I812" s="40">
        <f t="shared" ca="1" si="249"/>
        <v>1.11053932106873</v>
      </c>
      <c r="J812" s="40">
        <f t="shared" ca="1" si="250"/>
        <v>1.0019437499999999</v>
      </c>
      <c r="K812" s="42">
        <f t="shared" si="235"/>
        <v>1.95E-2</v>
      </c>
      <c r="L812" s="63">
        <f t="shared" si="232"/>
        <v>44216</v>
      </c>
      <c r="M812" s="64">
        <f t="shared" si="233"/>
        <v>26</v>
      </c>
      <c r="N812" s="44">
        <f t="shared" si="234"/>
        <v>26</v>
      </c>
      <c r="O812" s="40">
        <f t="shared" si="236"/>
        <v>1.0019945260000001</v>
      </c>
      <c r="P812" s="65">
        <f t="shared" ca="1" si="237"/>
        <v>1.0039421529999999</v>
      </c>
      <c r="Q812" s="40">
        <f t="shared" ca="1" si="238"/>
        <v>37.102637340000001</v>
      </c>
      <c r="R812" s="44">
        <f>IF(VLOOKUP(A812,$Z$12:$AI$125,8)=VLOOKUP(A811,$Z$12:$AI$125,8),0,VLOOKUP(A812,Z$12:$AI$125,8))</f>
        <v>0</v>
      </c>
      <c r="S812" s="45">
        <f>IF(R812&gt;0,VLOOKUP(R812,Y$12:$AH$125,7),0)</f>
        <v>0</v>
      </c>
      <c r="T812" s="40">
        <f t="shared" si="243"/>
        <v>0</v>
      </c>
      <c r="U812" s="40">
        <f t="shared" ca="1" si="239"/>
        <v>37.102637340000001</v>
      </c>
      <c r="V812" s="46" t="str">
        <f t="shared" si="244"/>
        <v>J=</v>
      </c>
      <c r="W812" s="47">
        <f t="shared" si="245"/>
        <v>44306</v>
      </c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</row>
    <row r="813" spans="1:182" x14ac:dyDescent="0.15">
      <c r="A813" s="38">
        <f t="shared" si="240"/>
        <v>44257</v>
      </c>
      <c r="B813" s="39">
        <f t="shared" ca="1" si="246"/>
        <v>9450.3026240199997</v>
      </c>
      <c r="C813" s="40">
        <f t="shared" si="241"/>
        <v>9411.77</v>
      </c>
      <c r="D813" s="41">
        <f ca="1">IF(A813&lt;$B$1,VLOOKUP(A813,[1]DI!$A$4:$B$15000,2,FALSE),0)</f>
        <v>1.9000000000000006E-2</v>
      </c>
      <c r="E813" s="40">
        <f t="shared" ca="1" si="247"/>
        <v>7.4690000000000005E-5</v>
      </c>
      <c r="F813" s="42">
        <f t="shared" si="242"/>
        <v>1</v>
      </c>
      <c r="G813" s="43">
        <f t="shared" ca="1" si="248"/>
        <v>1.0000746899999999</v>
      </c>
      <c r="H813" s="40">
        <f ca="1">TRUNC(PRODUCT(G$10:G812),15)</f>
        <v>1.1127810438667101</v>
      </c>
      <c r="I813" s="40">
        <f t="shared" ca="1" si="249"/>
        <v>1.11053932106873</v>
      </c>
      <c r="J813" s="40">
        <f t="shared" ca="1" si="250"/>
        <v>1.00201859</v>
      </c>
      <c r="K813" s="42">
        <f t="shared" si="235"/>
        <v>1.95E-2</v>
      </c>
      <c r="L813" s="63">
        <f t="shared" si="232"/>
        <v>44216</v>
      </c>
      <c r="M813" s="64">
        <f t="shared" si="233"/>
        <v>27</v>
      </c>
      <c r="N813" s="44">
        <f t="shared" si="234"/>
        <v>27</v>
      </c>
      <c r="O813" s="40">
        <f t="shared" si="236"/>
        <v>1.002071318</v>
      </c>
      <c r="P813" s="65">
        <f t="shared" ca="1" si="237"/>
        <v>1.0040940890000001</v>
      </c>
      <c r="Q813" s="40">
        <f t="shared" ca="1" si="238"/>
        <v>38.53262402</v>
      </c>
      <c r="R813" s="44">
        <f>IF(VLOOKUP(A813,$Z$12:$AI$125,8)=VLOOKUP(A812,$Z$12:$AI$125,8),0,VLOOKUP(A813,Z$12:$AI$125,8))</f>
        <v>0</v>
      </c>
      <c r="S813" s="45">
        <f>IF(R813&gt;0,VLOOKUP(R813,Y$12:$AH$125,7),0)</f>
        <v>0</v>
      </c>
      <c r="T813" s="40">
        <f t="shared" si="243"/>
        <v>0</v>
      </c>
      <c r="U813" s="40">
        <f t="shared" ca="1" si="239"/>
        <v>38.53262402</v>
      </c>
      <c r="V813" s="46" t="str">
        <f t="shared" si="244"/>
        <v>J=</v>
      </c>
      <c r="W813" s="47">
        <f t="shared" si="245"/>
        <v>44306</v>
      </c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</row>
    <row r="814" spans="1:182" x14ac:dyDescent="0.15">
      <c r="A814" s="38">
        <f t="shared" si="240"/>
        <v>44258</v>
      </c>
      <c r="B814" s="39">
        <f t="shared" ca="1" si="246"/>
        <v>9451.7327801200008</v>
      </c>
      <c r="C814" s="40">
        <f t="shared" si="241"/>
        <v>9411.77</v>
      </c>
      <c r="D814" s="41">
        <f ca="1">IF(A814&lt;$B$1,VLOOKUP(A814,[1]DI!$A$4:$B$15000,2,FALSE),0)</f>
        <v>1.9000000000000006E-2</v>
      </c>
      <c r="E814" s="40">
        <f t="shared" ca="1" si="247"/>
        <v>7.4690000000000005E-5</v>
      </c>
      <c r="F814" s="42">
        <f t="shared" si="242"/>
        <v>1</v>
      </c>
      <c r="G814" s="43">
        <f t="shared" ca="1" si="248"/>
        <v>1.0000746899999999</v>
      </c>
      <c r="H814" s="40">
        <f ca="1">TRUNC(PRODUCT(G$10:G813),15)</f>
        <v>1.1128641574828799</v>
      </c>
      <c r="I814" s="40">
        <f t="shared" ca="1" si="249"/>
        <v>1.11053932106873</v>
      </c>
      <c r="J814" s="40">
        <f t="shared" ca="1" si="250"/>
        <v>1.00209343</v>
      </c>
      <c r="K814" s="42">
        <f t="shared" si="235"/>
        <v>1.95E-2</v>
      </c>
      <c r="L814" s="63">
        <f t="shared" si="232"/>
        <v>44216</v>
      </c>
      <c r="M814" s="64">
        <f t="shared" si="233"/>
        <v>28</v>
      </c>
      <c r="N814" s="44">
        <f t="shared" si="234"/>
        <v>28</v>
      </c>
      <c r="O814" s="40">
        <f t="shared" si="236"/>
        <v>1.0021481160000001</v>
      </c>
      <c r="P814" s="65">
        <f t="shared" ca="1" si="237"/>
        <v>1.004246043</v>
      </c>
      <c r="Q814" s="40">
        <f t="shared" ca="1" si="238"/>
        <v>39.962780119999998</v>
      </c>
      <c r="R814" s="44">
        <f>IF(VLOOKUP(A814,$Z$12:$AI$125,8)=VLOOKUP(A813,$Z$12:$AI$125,8),0,VLOOKUP(A814,Z$12:$AI$125,8))</f>
        <v>0</v>
      </c>
      <c r="S814" s="45">
        <f>IF(R814&gt;0,VLOOKUP(R814,Y$12:$AH$125,7),0)</f>
        <v>0</v>
      </c>
      <c r="T814" s="40">
        <f t="shared" si="243"/>
        <v>0</v>
      </c>
      <c r="U814" s="40">
        <f t="shared" ca="1" si="239"/>
        <v>39.962780119999998</v>
      </c>
      <c r="V814" s="46" t="str">
        <f t="shared" si="244"/>
        <v>J=</v>
      </c>
      <c r="W814" s="47">
        <f t="shared" si="245"/>
        <v>44306</v>
      </c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</row>
    <row r="815" spans="1:182" x14ac:dyDescent="0.15">
      <c r="A815" s="38">
        <f t="shared" si="240"/>
        <v>44259</v>
      </c>
      <c r="B815" s="39">
        <f t="shared" ca="1" si="246"/>
        <v>9453.1631903400012</v>
      </c>
      <c r="C815" s="40">
        <f t="shared" si="241"/>
        <v>9411.77</v>
      </c>
      <c r="D815" s="41">
        <f ca="1">IF(A815&lt;$B$1,VLOOKUP(A815,[1]DI!$A$4:$B$15000,2,FALSE),0)</f>
        <v>1.9000000000000006E-2</v>
      </c>
      <c r="E815" s="40">
        <f t="shared" ca="1" si="247"/>
        <v>7.4690000000000005E-5</v>
      </c>
      <c r="F815" s="42">
        <f t="shared" si="242"/>
        <v>1</v>
      </c>
      <c r="G815" s="43">
        <f t="shared" ca="1" si="248"/>
        <v>1.0000746899999999</v>
      </c>
      <c r="H815" s="40">
        <f ca="1">TRUNC(PRODUCT(G$10:G814),15)</f>
        <v>1.1129472773068001</v>
      </c>
      <c r="I815" s="40">
        <f t="shared" ca="1" si="249"/>
        <v>1.11053932106873</v>
      </c>
      <c r="J815" s="40">
        <f t="shared" ca="1" si="250"/>
        <v>1.00216828</v>
      </c>
      <c r="K815" s="42">
        <f t="shared" si="235"/>
        <v>1.95E-2</v>
      </c>
      <c r="L815" s="63">
        <f t="shared" si="232"/>
        <v>44216</v>
      </c>
      <c r="M815" s="64">
        <f t="shared" si="233"/>
        <v>29</v>
      </c>
      <c r="N815" s="44">
        <f t="shared" si="234"/>
        <v>29</v>
      </c>
      <c r="O815" s="40">
        <f t="shared" si="236"/>
        <v>1.00222492</v>
      </c>
      <c r="P815" s="65">
        <f t="shared" ca="1" si="237"/>
        <v>1.0043980239999999</v>
      </c>
      <c r="Q815" s="40">
        <f t="shared" ca="1" si="238"/>
        <v>41.393190339999997</v>
      </c>
      <c r="R815" s="44">
        <f>IF(VLOOKUP(A815,$Z$12:$AI$125,8)=VLOOKUP(A814,$Z$12:$AI$125,8),0,VLOOKUP(A815,Z$12:$AI$125,8))</f>
        <v>0</v>
      </c>
      <c r="S815" s="45">
        <f>IF(R815&gt;0,VLOOKUP(R815,Y$12:$AH$125,7),0)</f>
        <v>0</v>
      </c>
      <c r="T815" s="40">
        <f t="shared" si="243"/>
        <v>0</v>
      </c>
      <c r="U815" s="40">
        <f t="shared" ca="1" si="239"/>
        <v>41.393190339999997</v>
      </c>
      <c r="V815" s="46" t="str">
        <f t="shared" si="244"/>
        <v>J=</v>
      </c>
      <c r="W815" s="47">
        <f t="shared" si="245"/>
        <v>44306</v>
      </c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</row>
    <row r="816" spans="1:182" x14ac:dyDescent="0.15">
      <c r="A816" s="38">
        <f t="shared" si="240"/>
        <v>44260</v>
      </c>
      <c r="B816" s="39">
        <f t="shared" ca="1" si="246"/>
        <v>9454.5937699700007</v>
      </c>
      <c r="C816" s="40">
        <f t="shared" si="241"/>
        <v>9411.77</v>
      </c>
      <c r="D816" s="41">
        <f ca="1">IF(A816&lt;$B$1,VLOOKUP(A816,[1]DI!$A$4:$B$15000,2,FALSE),0)</f>
        <v>1.9000000000000006E-2</v>
      </c>
      <c r="E816" s="40">
        <f t="shared" ca="1" si="247"/>
        <v>7.4690000000000005E-5</v>
      </c>
      <c r="F816" s="42">
        <f t="shared" si="242"/>
        <v>1</v>
      </c>
      <c r="G816" s="43">
        <f t="shared" ca="1" si="248"/>
        <v>1.0000746899999999</v>
      </c>
      <c r="H816" s="40">
        <f ca="1">TRUNC(PRODUCT(G$10:G815),15)</f>
        <v>1.11303040333894</v>
      </c>
      <c r="I816" s="40">
        <f t="shared" ca="1" si="249"/>
        <v>1.11053932106873</v>
      </c>
      <c r="J816" s="40">
        <f t="shared" ca="1" si="250"/>
        <v>1.0022431300000001</v>
      </c>
      <c r="K816" s="42">
        <f t="shared" si="235"/>
        <v>1.95E-2</v>
      </c>
      <c r="L816" s="63">
        <f t="shared" si="232"/>
        <v>44216</v>
      </c>
      <c r="M816" s="64">
        <f t="shared" si="233"/>
        <v>30</v>
      </c>
      <c r="N816" s="44">
        <f t="shared" si="234"/>
        <v>30</v>
      </c>
      <c r="O816" s="40">
        <f t="shared" si="236"/>
        <v>1.0023017299999999</v>
      </c>
      <c r="P816" s="65">
        <f t="shared" ca="1" si="237"/>
        <v>1.004550023</v>
      </c>
      <c r="Q816" s="40">
        <f t="shared" ca="1" si="238"/>
        <v>42.823769970000001</v>
      </c>
      <c r="R816" s="44">
        <f>IF(VLOOKUP(A816,$Z$12:$AI$125,8)=VLOOKUP(A815,$Z$12:$AI$125,8),0,VLOOKUP(A816,Z$12:$AI$125,8))</f>
        <v>0</v>
      </c>
      <c r="S816" s="45">
        <f>IF(R816&gt;0,VLOOKUP(R816,Y$12:$AH$125,7),0)</f>
        <v>0</v>
      </c>
      <c r="T816" s="40">
        <f t="shared" si="243"/>
        <v>0</v>
      </c>
      <c r="U816" s="40">
        <f t="shared" ca="1" si="239"/>
        <v>42.823769970000001</v>
      </c>
      <c r="V816" s="46" t="str">
        <f t="shared" si="244"/>
        <v>J=</v>
      </c>
      <c r="W816" s="47">
        <f t="shared" si="245"/>
        <v>44306</v>
      </c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</row>
    <row r="817" spans="1:182" x14ac:dyDescent="0.15">
      <c r="A817" s="38">
        <f t="shared" si="240"/>
        <v>44261</v>
      </c>
      <c r="B817" s="39">
        <f t="shared" ca="1" si="246"/>
        <v>9456.0245943000009</v>
      </c>
      <c r="C817" s="40">
        <f t="shared" si="241"/>
        <v>9411.77</v>
      </c>
      <c r="D817" s="41">
        <f ca="1">IF(A817&lt;$B$1,VLOOKUP(A817,[1]DI!$A$4:$B$15000,2,FALSE),0)</f>
        <v>0</v>
      </c>
      <c r="E817" s="40">
        <f t="shared" ca="1" si="247"/>
        <v>0</v>
      </c>
      <c r="F817" s="42">
        <f t="shared" si="242"/>
        <v>1</v>
      </c>
      <c r="G817" s="43">
        <f t="shared" ca="1" si="248"/>
        <v>1</v>
      </c>
      <c r="H817" s="40">
        <f ca="1">TRUNC(PRODUCT(G$10:G816),15)</f>
        <v>1.1131135355797599</v>
      </c>
      <c r="I817" s="40">
        <f t="shared" ca="1" si="249"/>
        <v>1.11053932106873</v>
      </c>
      <c r="J817" s="40">
        <f t="shared" ca="1" si="250"/>
        <v>1.0023179900000001</v>
      </c>
      <c r="K817" s="42">
        <f t="shared" si="235"/>
        <v>1.95E-2</v>
      </c>
      <c r="L817" s="63">
        <f t="shared" si="232"/>
        <v>44216</v>
      </c>
      <c r="M817" s="64">
        <f t="shared" si="233"/>
        <v>30</v>
      </c>
      <c r="N817" s="44">
        <f t="shared" si="234"/>
        <v>31</v>
      </c>
      <c r="O817" s="40">
        <f t="shared" si="236"/>
        <v>1.002378545</v>
      </c>
      <c r="P817" s="65">
        <f t="shared" ca="1" si="237"/>
        <v>1.004702048</v>
      </c>
      <c r="Q817" s="40">
        <f t="shared" ca="1" si="238"/>
        <v>44.254594300000001</v>
      </c>
      <c r="R817" s="44">
        <f>IF(VLOOKUP(A817,$Z$12:$AI$125,8)=VLOOKUP(A816,$Z$12:$AI$125,8),0,VLOOKUP(A817,Z$12:$AI$125,8))</f>
        <v>0</v>
      </c>
      <c r="S817" s="45">
        <f>IF(R817&gt;0,VLOOKUP(R817,Y$12:$AH$125,7),0)</f>
        <v>0</v>
      </c>
      <c r="T817" s="40">
        <f t="shared" si="243"/>
        <v>0</v>
      </c>
      <c r="U817" s="40">
        <f t="shared" ca="1" si="239"/>
        <v>44.254594300000001</v>
      </c>
      <c r="V817" s="46" t="str">
        <f t="shared" si="244"/>
        <v>J=</v>
      </c>
      <c r="W817" s="47">
        <f t="shared" si="245"/>
        <v>44306</v>
      </c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</row>
    <row r="818" spans="1:182" x14ac:dyDescent="0.15">
      <c r="A818" s="38">
        <f t="shared" si="240"/>
        <v>44262</v>
      </c>
      <c r="B818" s="39">
        <f t="shared" ca="1" si="246"/>
        <v>9456.0245943000009</v>
      </c>
      <c r="C818" s="40">
        <f t="shared" si="241"/>
        <v>9411.77</v>
      </c>
      <c r="D818" s="41">
        <f ca="1">IF(A818&lt;$B$1,VLOOKUP(A818,[1]DI!$A$4:$B$15000,2,FALSE),0)</f>
        <v>0</v>
      </c>
      <c r="E818" s="40">
        <f t="shared" ca="1" si="247"/>
        <v>0</v>
      </c>
      <c r="F818" s="42">
        <f t="shared" si="242"/>
        <v>1</v>
      </c>
      <c r="G818" s="43">
        <f t="shared" ca="1" si="248"/>
        <v>1</v>
      </c>
      <c r="H818" s="40">
        <f ca="1">TRUNC(PRODUCT(G$10:G817),15)</f>
        <v>1.1131135355797599</v>
      </c>
      <c r="I818" s="40">
        <f t="shared" ca="1" si="249"/>
        <v>1.11053932106873</v>
      </c>
      <c r="J818" s="40">
        <f t="shared" ca="1" si="250"/>
        <v>1.0023179900000001</v>
      </c>
      <c r="K818" s="42">
        <f t="shared" si="235"/>
        <v>1.95E-2</v>
      </c>
      <c r="L818" s="63">
        <f t="shared" ref="L818:L881" si="251">IF(R817&gt;0,VLOOKUP(R817,Y$12:Z$40,2),L817)</f>
        <v>44216</v>
      </c>
      <c r="M818" s="64">
        <f t="shared" ref="M818:M881" si="252">IF(A818&gt;L818,IF(NETWORKDAYS(L818,A818,$Y$50:$Y$203)-1=0,1,NETWORKDAYS(L818,A818,$Y$50:$Y$203)-1),0)</f>
        <v>30</v>
      </c>
      <c r="N818" s="44">
        <f t="shared" ref="N818:N881" si="253">IF(AND(M818=1,M817=1),1,IF(M818&gt;0,IF(M818=M817,M818+1,M818),0))</f>
        <v>31</v>
      </c>
      <c r="O818" s="40">
        <f t="shared" si="236"/>
        <v>1.002378545</v>
      </c>
      <c r="P818" s="65">
        <f t="shared" ca="1" si="237"/>
        <v>1.004702048</v>
      </c>
      <c r="Q818" s="40">
        <f t="shared" ca="1" si="238"/>
        <v>44.254594300000001</v>
      </c>
      <c r="R818" s="44">
        <f>IF(VLOOKUP(A818,$Z$12:$AI$125,8)=VLOOKUP(A817,$Z$12:$AI$125,8),0,VLOOKUP(A818,Z$12:$AI$125,8))</f>
        <v>0</v>
      </c>
      <c r="S818" s="45">
        <f>IF(R818&gt;0,VLOOKUP(R818,Y$12:$AH$125,7),0)</f>
        <v>0</v>
      </c>
      <c r="T818" s="40">
        <f t="shared" si="243"/>
        <v>0</v>
      </c>
      <c r="U818" s="40">
        <f t="shared" ca="1" si="239"/>
        <v>44.254594300000001</v>
      </c>
      <c r="V818" s="46" t="str">
        <f t="shared" si="244"/>
        <v>J=</v>
      </c>
      <c r="W818" s="47">
        <f t="shared" si="245"/>
        <v>44306</v>
      </c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</row>
    <row r="819" spans="1:182" x14ac:dyDescent="0.15">
      <c r="A819" s="38">
        <f t="shared" si="240"/>
        <v>44263</v>
      </c>
      <c r="B819" s="39">
        <f t="shared" ca="1" si="246"/>
        <v>9456.0245943000009</v>
      </c>
      <c r="C819" s="40">
        <f t="shared" si="241"/>
        <v>9411.77</v>
      </c>
      <c r="D819" s="41">
        <f ca="1">IF(A819&lt;$B$1,VLOOKUP(A819,[1]DI!$A$4:$B$15000,2,FALSE),0)</f>
        <v>1.9000000000000006E-2</v>
      </c>
      <c r="E819" s="40">
        <f t="shared" ca="1" si="247"/>
        <v>7.4690000000000005E-5</v>
      </c>
      <c r="F819" s="42">
        <f t="shared" si="242"/>
        <v>1</v>
      </c>
      <c r="G819" s="43">
        <f t="shared" ca="1" si="248"/>
        <v>1.0000746899999999</v>
      </c>
      <c r="H819" s="40">
        <f ca="1">TRUNC(PRODUCT(G$10:G818),15)</f>
        <v>1.1131135355797599</v>
      </c>
      <c r="I819" s="40">
        <f t="shared" ca="1" si="249"/>
        <v>1.11053932106873</v>
      </c>
      <c r="J819" s="40">
        <f t="shared" ca="1" si="250"/>
        <v>1.0023179900000001</v>
      </c>
      <c r="K819" s="42">
        <f t="shared" ref="K819:K882" si="254">K818</f>
        <v>1.95E-2</v>
      </c>
      <c r="L819" s="63">
        <f t="shared" si="251"/>
        <v>44216</v>
      </c>
      <c r="M819" s="64">
        <f t="shared" si="252"/>
        <v>31</v>
      </c>
      <c r="N819" s="44">
        <f t="shared" si="253"/>
        <v>31</v>
      </c>
      <c r="O819" s="40">
        <f t="shared" ref="O819:O882" si="255">ROUND((K819+1)^(N819/252),9)</f>
        <v>1.002378545</v>
      </c>
      <c r="P819" s="65">
        <f t="shared" ref="P819:P882" ca="1" si="256">ROUND(J819*O819,9)</f>
        <v>1.004702048</v>
      </c>
      <c r="Q819" s="40">
        <f t="shared" ref="Q819:Q882" ca="1" si="257">TRUNC((C819*(P819-1)),8)</f>
        <v>44.254594300000001</v>
      </c>
      <c r="R819" s="44">
        <f>IF(VLOOKUP(A819,$Z$12:$AI$125,8)=VLOOKUP(A818,$Z$12:$AI$125,8),0,VLOOKUP(A819,Z$12:$AI$125,8))</f>
        <v>0</v>
      </c>
      <c r="S819" s="45">
        <f>IF(R819&gt;0,VLOOKUP(R819,Y$12:$AH$125,7),0)</f>
        <v>0</v>
      </c>
      <c r="T819" s="40">
        <f t="shared" si="243"/>
        <v>0</v>
      </c>
      <c r="U819" s="40">
        <f t="shared" ca="1" si="239"/>
        <v>44.254594300000001</v>
      </c>
      <c r="V819" s="46" t="str">
        <f t="shared" si="244"/>
        <v>J=</v>
      </c>
      <c r="W819" s="47">
        <f t="shared" si="245"/>
        <v>44306</v>
      </c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</row>
    <row r="820" spans="1:182" x14ac:dyDescent="0.15">
      <c r="A820" s="38">
        <f t="shared" si="240"/>
        <v>44264</v>
      </c>
      <c r="B820" s="39">
        <f t="shared" ca="1" si="246"/>
        <v>9457.4555880500011</v>
      </c>
      <c r="C820" s="40">
        <f t="shared" si="241"/>
        <v>9411.77</v>
      </c>
      <c r="D820" s="41">
        <f ca="1">IF(A820&lt;$B$1,VLOOKUP(A820,[1]DI!$A$4:$B$15000,2,FALSE),0)</f>
        <v>1.9000000000000006E-2</v>
      </c>
      <c r="E820" s="40">
        <f t="shared" ca="1" si="247"/>
        <v>7.4690000000000005E-5</v>
      </c>
      <c r="F820" s="42">
        <f t="shared" si="242"/>
        <v>1</v>
      </c>
      <c r="G820" s="43">
        <f t="shared" ca="1" si="248"/>
        <v>1.0000746899999999</v>
      </c>
      <c r="H820" s="40">
        <f ca="1">TRUNC(PRODUCT(G$10:G819),15)</f>
        <v>1.1131966740297401</v>
      </c>
      <c r="I820" s="40">
        <f t="shared" ca="1" si="249"/>
        <v>1.11053932106873</v>
      </c>
      <c r="J820" s="40">
        <f t="shared" ca="1" si="250"/>
        <v>1.0023928499999999</v>
      </c>
      <c r="K820" s="42">
        <f t="shared" si="254"/>
        <v>1.95E-2</v>
      </c>
      <c r="L820" s="63">
        <f t="shared" si="251"/>
        <v>44216</v>
      </c>
      <c r="M820" s="64">
        <f t="shared" si="252"/>
        <v>32</v>
      </c>
      <c r="N820" s="44">
        <f t="shared" si="253"/>
        <v>32</v>
      </c>
      <c r="O820" s="40">
        <f t="shared" si="255"/>
        <v>1.002455366</v>
      </c>
      <c r="P820" s="65">
        <f t="shared" ca="1" si="256"/>
        <v>1.0048540909999999</v>
      </c>
      <c r="Q820" s="40">
        <f t="shared" ca="1" si="257"/>
        <v>45.68558805</v>
      </c>
      <c r="R820" s="44">
        <f>IF(VLOOKUP(A820,$Z$12:$AI$125,8)=VLOOKUP(A819,$Z$12:$AI$125,8),0,VLOOKUP(A820,Z$12:$AI$125,8))</f>
        <v>0</v>
      </c>
      <c r="S820" s="45">
        <f>IF(R820&gt;0,VLOOKUP(R820,Y$12:$AH$125,7),0)</f>
        <v>0</v>
      </c>
      <c r="T820" s="40">
        <f t="shared" si="243"/>
        <v>0</v>
      </c>
      <c r="U820" s="40">
        <f t="shared" ca="1" si="239"/>
        <v>45.68558805</v>
      </c>
      <c r="V820" s="46" t="str">
        <f t="shared" si="244"/>
        <v>J=</v>
      </c>
      <c r="W820" s="47">
        <f t="shared" si="245"/>
        <v>44306</v>
      </c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</row>
    <row r="821" spans="1:182" x14ac:dyDescent="0.15">
      <c r="A821" s="38">
        <f t="shared" si="240"/>
        <v>44265</v>
      </c>
      <c r="B821" s="39">
        <f t="shared" ca="1" si="246"/>
        <v>9458.8868547300008</v>
      </c>
      <c r="C821" s="40">
        <f t="shared" si="241"/>
        <v>9411.77</v>
      </c>
      <c r="D821" s="41">
        <f ca="1">IF(A821&lt;$B$1,VLOOKUP(A821,[1]DI!$A$4:$B$15000,2,FALSE),0)</f>
        <v>1.9000000000000006E-2</v>
      </c>
      <c r="E821" s="40">
        <f t="shared" ca="1" si="247"/>
        <v>7.4690000000000005E-5</v>
      </c>
      <c r="F821" s="42">
        <f t="shared" si="242"/>
        <v>1</v>
      </c>
      <c r="G821" s="43">
        <f t="shared" ca="1" si="248"/>
        <v>1.0000746899999999</v>
      </c>
      <c r="H821" s="40">
        <f ca="1">TRUNC(PRODUCT(G$10:G820),15)</f>
        <v>1.11327981868932</v>
      </c>
      <c r="I821" s="40">
        <f t="shared" ca="1" si="249"/>
        <v>1.11053932106873</v>
      </c>
      <c r="J821" s="40">
        <f t="shared" ca="1" si="250"/>
        <v>1.0024677200000001</v>
      </c>
      <c r="K821" s="42">
        <f t="shared" si="254"/>
        <v>1.95E-2</v>
      </c>
      <c r="L821" s="63">
        <f t="shared" si="251"/>
        <v>44216</v>
      </c>
      <c r="M821" s="64">
        <f t="shared" si="252"/>
        <v>33</v>
      </c>
      <c r="N821" s="44">
        <f t="shared" si="253"/>
        <v>33</v>
      </c>
      <c r="O821" s="40">
        <f t="shared" si="255"/>
        <v>1.002532194</v>
      </c>
      <c r="P821" s="65">
        <f t="shared" ca="1" si="256"/>
        <v>1.005006163</v>
      </c>
      <c r="Q821" s="40">
        <f t="shared" ca="1" si="257"/>
        <v>47.11685473</v>
      </c>
      <c r="R821" s="44">
        <f>IF(VLOOKUP(A821,$Z$12:$AI$125,8)=VLOOKUP(A820,$Z$12:$AI$125,8),0,VLOOKUP(A821,Z$12:$AI$125,8))</f>
        <v>0</v>
      </c>
      <c r="S821" s="45">
        <f>IF(R821&gt;0,VLOOKUP(R821,Y$12:$AH$125,7),0)</f>
        <v>0</v>
      </c>
      <c r="T821" s="40">
        <f t="shared" si="243"/>
        <v>0</v>
      </c>
      <c r="U821" s="40">
        <f t="shared" ca="1" si="239"/>
        <v>47.11685473</v>
      </c>
      <c r="V821" s="46" t="str">
        <f t="shared" si="244"/>
        <v>J=</v>
      </c>
      <c r="W821" s="47">
        <f t="shared" si="245"/>
        <v>44306</v>
      </c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</row>
    <row r="822" spans="1:182" x14ac:dyDescent="0.15">
      <c r="A822" s="38">
        <f t="shared" si="240"/>
        <v>44266</v>
      </c>
      <c r="B822" s="39">
        <f t="shared" ca="1" si="246"/>
        <v>9460.3182720100012</v>
      </c>
      <c r="C822" s="40">
        <f t="shared" si="241"/>
        <v>9411.77</v>
      </c>
      <c r="D822" s="41">
        <f ca="1">IF(A822&lt;$B$1,VLOOKUP(A822,[1]DI!$A$4:$B$15000,2,FALSE),0)</f>
        <v>1.9000000000000006E-2</v>
      </c>
      <c r="E822" s="40">
        <f t="shared" ca="1" si="247"/>
        <v>7.4690000000000005E-5</v>
      </c>
      <c r="F822" s="42">
        <f t="shared" si="242"/>
        <v>1</v>
      </c>
      <c r="G822" s="43">
        <f t="shared" ca="1" si="248"/>
        <v>1.0000746899999999</v>
      </c>
      <c r="H822" s="40">
        <f ca="1">TRUNC(PRODUCT(G$10:G821),15)</f>
        <v>1.11336296955898</v>
      </c>
      <c r="I822" s="40">
        <f t="shared" ca="1" si="249"/>
        <v>1.11053932106873</v>
      </c>
      <c r="J822" s="40">
        <f t="shared" ca="1" si="250"/>
        <v>1.00254259</v>
      </c>
      <c r="K822" s="42">
        <f t="shared" si="254"/>
        <v>1.95E-2</v>
      </c>
      <c r="L822" s="63">
        <f t="shared" si="251"/>
        <v>44216</v>
      </c>
      <c r="M822" s="64">
        <f t="shared" si="252"/>
        <v>34</v>
      </c>
      <c r="N822" s="44">
        <f t="shared" si="253"/>
        <v>34</v>
      </c>
      <c r="O822" s="40">
        <f t="shared" si="255"/>
        <v>1.0026090270000001</v>
      </c>
      <c r="P822" s="65">
        <f t="shared" ca="1" si="256"/>
        <v>1.0051582509999999</v>
      </c>
      <c r="Q822" s="40">
        <f t="shared" ca="1" si="257"/>
        <v>48.548272009999998</v>
      </c>
      <c r="R822" s="44">
        <f>IF(VLOOKUP(A822,$Z$12:$AI$125,8)=VLOOKUP(A821,$Z$12:$AI$125,8),0,VLOOKUP(A822,Z$12:$AI$125,8))</f>
        <v>0</v>
      </c>
      <c r="S822" s="45">
        <f>IF(R822&gt;0,VLOOKUP(R822,Y$12:$AH$125,7),0)</f>
        <v>0</v>
      </c>
      <c r="T822" s="40">
        <f t="shared" si="243"/>
        <v>0</v>
      </c>
      <c r="U822" s="40">
        <f t="shared" ca="1" si="239"/>
        <v>48.548272009999998</v>
      </c>
      <c r="V822" s="46" t="str">
        <f t="shared" si="244"/>
        <v>J=</v>
      </c>
      <c r="W822" s="47">
        <f t="shared" si="245"/>
        <v>44306</v>
      </c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</row>
    <row r="823" spans="1:182" x14ac:dyDescent="0.15">
      <c r="A823" s="38">
        <f t="shared" si="240"/>
        <v>44267</v>
      </c>
      <c r="B823" s="39">
        <f t="shared" ca="1" si="246"/>
        <v>9461.7499434000001</v>
      </c>
      <c r="C823" s="40">
        <f t="shared" si="241"/>
        <v>9411.77</v>
      </c>
      <c r="D823" s="41">
        <f ca="1">IF(A823&lt;$B$1,VLOOKUP(A823,[1]DI!$A$4:$B$15000,2,FALSE),0)</f>
        <v>1.9000000000000006E-2</v>
      </c>
      <c r="E823" s="40">
        <f t="shared" ca="1" si="247"/>
        <v>7.4690000000000005E-5</v>
      </c>
      <c r="F823" s="42">
        <f t="shared" si="242"/>
        <v>1</v>
      </c>
      <c r="G823" s="43">
        <f t="shared" ca="1" si="248"/>
        <v>1.0000746899999999</v>
      </c>
      <c r="H823" s="40">
        <f ca="1">TRUNC(PRODUCT(G$10:G822),15)</f>
        <v>1.11344612663917</v>
      </c>
      <c r="I823" s="40">
        <f t="shared" ca="1" si="249"/>
        <v>1.11053932106873</v>
      </c>
      <c r="J823" s="40">
        <f t="shared" ca="1" si="250"/>
        <v>1.0026174699999999</v>
      </c>
      <c r="K823" s="42">
        <f t="shared" si="254"/>
        <v>1.95E-2</v>
      </c>
      <c r="L823" s="63">
        <f t="shared" si="251"/>
        <v>44216</v>
      </c>
      <c r="M823" s="64">
        <f t="shared" si="252"/>
        <v>35</v>
      </c>
      <c r="N823" s="44">
        <f t="shared" si="253"/>
        <v>35</v>
      </c>
      <c r="O823" s="40">
        <f t="shared" si="255"/>
        <v>1.002685866</v>
      </c>
      <c r="P823" s="65">
        <f t="shared" ca="1" si="256"/>
        <v>1.005310366</v>
      </c>
      <c r="Q823" s="40">
        <f t="shared" ca="1" si="257"/>
        <v>49.979943400000003</v>
      </c>
      <c r="R823" s="44">
        <f>IF(VLOOKUP(A823,$Z$12:$AI$125,8)=VLOOKUP(A822,$Z$12:$AI$125,8),0,VLOOKUP(A823,Z$12:$AI$125,8))</f>
        <v>0</v>
      </c>
      <c r="S823" s="45">
        <f>IF(R823&gt;0,VLOOKUP(R823,Y$12:$AH$125,7),0)</f>
        <v>0</v>
      </c>
      <c r="T823" s="40">
        <f t="shared" si="243"/>
        <v>0</v>
      </c>
      <c r="U823" s="40">
        <f t="shared" ca="1" si="239"/>
        <v>49.979943400000003</v>
      </c>
      <c r="V823" s="46" t="str">
        <f t="shared" si="244"/>
        <v>J=</v>
      </c>
      <c r="W823" s="47">
        <f t="shared" si="245"/>
        <v>44306</v>
      </c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</row>
    <row r="824" spans="1:182" x14ac:dyDescent="0.15">
      <c r="A824" s="38">
        <f t="shared" si="240"/>
        <v>44268</v>
      </c>
      <c r="B824" s="39">
        <f t="shared" ca="1" si="246"/>
        <v>9463.1818783300005</v>
      </c>
      <c r="C824" s="40">
        <f t="shared" si="241"/>
        <v>9411.77</v>
      </c>
      <c r="D824" s="41">
        <f ca="1">IF(A824&lt;$B$1,VLOOKUP(A824,[1]DI!$A$4:$B$15000,2,FALSE),0)</f>
        <v>0</v>
      </c>
      <c r="E824" s="40">
        <f t="shared" ca="1" si="247"/>
        <v>0</v>
      </c>
      <c r="F824" s="42">
        <f t="shared" si="242"/>
        <v>1</v>
      </c>
      <c r="G824" s="43">
        <f t="shared" ca="1" si="248"/>
        <v>1</v>
      </c>
      <c r="H824" s="40">
        <f ca="1">TRUNC(PRODUCT(G$10:G823),15)</f>
        <v>1.1135292899303699</v>
      </c>
      <c r="I824" s="40">
        <f t="shared" ca="1" si="249"/>
        <v>1.11053932106873</v>
      </c>
      <c r="J824" s="40">
        <f t="shared" ca="1" si="250"/>
        <v>1.0026923599999999</v>
      </c>
      <c r="K824" s="42">
        <f t="shared" si="254"/>
        <v>1.95E-2</v>
      </c>
      <c r="L824" s="63">
        <f t="shared" si="251"/>
        <v>44216</v>
      </c>
      <c r="M824" s="64">
        <f t="shared" si="252"/>
        <v>35</v>
      </c>
      <c r="N824" s="44">
        <f t="shared" si="253"/>
        <v>36</v>
      </c>
      <c r="O824" s="40">
        <f t="shared" si="255"/>
        <v>1.0027627109999999</v>
      </c>
      <c r="P824" s="65">
        <f t="shared" ca="1" si="256"/>
        <v>1.005462509</v>
      </c>
      <c r="Q824" s="40">
        <f t="shared" ca="1" si="257"/>
        <v>51.41187833</v>
      </c>
      <c r="R824" s="44">
        <f>IF(VLOOKUP(A824,$Z$12:$AI$125,8)=VLOOKUP(A823,$Z$12:$AI$125,8),0,VLOOKUP(A824,Z$12:$AI$125,8))</f>
        <v>0</v>
      </c>
      <c r="S824" s="45">
        <f>IF(R824&gt;0,VLOOKUP(R824,Y$12:$AH$125,7),0)</f>
        <v>0</v>
      </c>
      <c r="T824" s="40">
        <f t="shared" si="243"/>
        <v>0</v>
      </c>
      <c r="U824" s="40">
        <f t="shared" ca="1" si="239"/>
        <v>51.41187833</v>
      </c>
      <c r="V824" s="46" t="str">
        <f t="shared" si="244"/>
        <v>J=</v>
      </c>
      <c r="W824" s="47">
        <f t="shared" si="245"/>
        <v>44306</v>
      </c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</row>
    <row r="825" spans="1:182" x14ac:dyDescent="0.15">
      <c r="A825" s="38">
        <f t="shared" si="240"/>
        <v>44269</v>
      </c>
      <c r="B825" s="39">
        <f t="shared" ca="1" si="246"/>
        <v>9463.1818783300005</v>
      </c>
      <c r="C825" s="40">
        <f t="shared" si="241"/>
        <v>9411.77</v>
      </c>
      <c r="D825" s="41">
        <f ca="1">IF(A825&lt;$B$1,VLOOKUP(A825,[1]DI!$A$4:$B$15000,2,FALSE),0)</f>
        <v>0</v>
      </c>
      <c r="E825" s="40">
        <f t="shared" ca="1" si="247"/>
        <v>0</v>
      </c>
      <c r="F825" s="42">
        <f t="shared" si="242"/>
        <v>1</v>
      </c>
      <c r="G825" s="43">
        <f t="shared" ca="1" si="248"/>
        <v>1</v>
      </c>
      <c r="H825" s="40">
        <f ca="1">TRUNC(PRODUCT(G$10:G824),15)</f>
        <v>1.1135292899303699</v>
      </c>
      <c r="I825" s="40">
        <f t="shared" ca="1" si="249"/>
        <v>1.11053932106873</v>
      </c>
      <c r="J825" s="40">
        <f t="shared" ca="1" si="250"/>
        <v>1.0026923599999999</v>
      </c>
      <c r="K825" s="42">
        <f t="shared" si="254"/>
        <v>1.95E-2</v>
      </c>
      <c r="L825" s="63">
        <f t="shared" si="251"/>
        <v>44216</v>
      </c>
      <c r="M825" s="64">
        <f t="shared" si="252"/>
        <v>35</v>
      </c>
      <c r="N825" s="44">
        <f t="shared" si="253"/>
        <v>36</v>
      </c>
      <c r="O825" s="40">
        <f t="shared" si="255"/>
        <v>1.0027627109999999</v>
      </c>
      <c r="P825" s="65">
        <f t="shared" ca="1" si="256"/>
        <v>1.005462509</v>
      </c>
      <c r="Q825" s="40">
        <f t="shared" ca="1" si="257"/>
        <v>51.41187833</v>
      </c>
      <c r="R825" s="44">
        <f>IF(VLOOKUP(A825,$Z$12:$AI$125,8)=VLOOKUP(A824,$Z$12:$AI$125,8),0,VLOOKUP(A825,Z$12:$AI$125,8))</f>
        <v>0</v>
      </c>
      <c r="S825" s="45">
        <f>IF(R825&gt;0,VLOOKUP(R825,Y$12:$AH$125,7),0)</f>
        <v>0</v>
      </c>
      <c r="T825" s="40">
        <f t="shared" si="243"/>
        <v>0</v>
      </c>
      <c r="U825" s="40">
        <f t="shared" ca="1" si="239"/>
        <v>51.41187833</v>
      </c>
      <c r="V825" s="46" t="str">
        <f t="shared" si="244"/>
        <v>J=</v>
      </c>
      <c r="W825" s="47">
        <f t="shared" si="245"/>
        <v>44306</v>
      </c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</row>
    <row r="826" spans="1:182" x14ac:dyDescent="0.15">
      <c r="A826" s="38">
        <f t="shared" si="240"/>
        <v>44270</v>
      </c>
      <c r="B826" s="39">
        <f t="shared" ca="1" si="246"/>
        <v>9463.1818783300005</v>
      </c>
      <c r="C826" s="40">
        <f t="shared" si="241"/>
        <v>9411.77</v>
      </c>
      <c r="D826" s="41">
        <f ca="1">IF(A826&lt;$B$1,VLOOKUP(A826,[1]DI!$A$4:$B$15000,2,FALSE),0)</f>
        <v>1.9000000000000006E-2</v>
      </c>
      <c r="E826" s="40">
        <f t="shared" ca="1" si="247"/>
        <v>7.4690000000000005E-5</v>
      </c>
      <c r="F826" s="42">
        <f t="shared" si="242"/>
        <v>1</v>
      </c>
      <c r="G826" s="43">
        <f t="shared" ca="1" si="248"/>
        <v>1.0000746899999999</v>
      </c>
      <c r="H826" s="40">
        <f ca="1">TRUNC(PRODUCT(G$10:G825),15)</f>
        <v>1.1135292899303699</v>
      </c>
      <c r="I826" s="40">
        <f t="shared" ca="1" si="249"/>
        <v>1.11053932106873</v>
      </c>
      <c r="J826" s="40">
        <f t="shared" ca="1" si="250"/>
        <v>1.0026923599999999</v>
      </c>
      <c r="K826" s="42">
        <f t="shared" si="254"/>
        <v>1.95E-2</v>
      </c>
      <c r="L826" s="63">
        <f t="shared" si="251"/>
        <v>44216</v>
      </c>
      <c r="M826" s="64">
        <f t="shared" si="252"/>
        <v>36</v>
      </c>
      <c r="N826" s="44">
        <f t="shared" si="253"/>
        <v>36</v>
      </c>
      <c r="O826" s="40">
        <f t="shared" si="255"/>
        <v>1.0027627109999999</v>
      </c>
      <c r="P826" s="65">
        <f t="shared" ca="1" si="256"/>
        <v>1.005462509</v>
      </c>
      <c r="Q826" s="40">
        <f t="shared" ca="1" si="257"/>
        <v>51.41187833</v>
      </c>
      <c r="R826" s="44">
        <f>IF(VLOOKUP(A826,$Z$12:$AI$125,8)=VLOOKUP(A825,$Z$12:$AI$125,8),0,VLOOKUP(A826,Z$12:$AI$125,8))</f>
        <v>0</v>
      </c>
      <c r="S826" s="45">
        <f>IF(R826&gt;0,VLOOKUP(R826,Y$12:$AH$125,7),0)</f>
        <v>0</v>
      </c>
      <c r="T826" s="40">
        <f t="shared" si="243"/>
        <v>0</v>
      </c>
      <c r="U826" s="40">
        <f t="shared" ca="1" si="239"/>
        <v>51.41187833</v>
      </c>
      <c r="V826" s="46" t="str">
        <f t="shared" si="244"/>
        <v>J=</v>
      </c>
      <c r="W826" s="47">
        <f t="shared" si="245"/>
        <v>44306</v>
      </c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</row>
    <row r="827" spans="1:182" x14ac:dyDescent="0.15">
      <c r="A827" s="38">
        <f t="shared" si="240"/>
        <v>44271</v>
      </c>
      <c r="B827" s="39">
        <f t="shared" ca="1" si="246"/>
        <v>9464.6139826600011</v>
      </c>
      <c r="C827" s="40">
        <f t="shared" si="241"/>
        <v>9411.77</v>
      </c>
      <c r="D827" s="41">
        <f ca="1">IF(A827&lt;$B$1,VLOOKUP(A827,[1]DI!$A$4:$B$15000,2,FALSE),0)</f>
        <v>1.9000000000000006E-2</v>
      </c>
      <c r="E827" s="40">
        <f t="shared" ca="1" si="247"/>
        <v>7.4690000000000005E-5</v>
      </c>
      <c r="F827" s="42">
        <f t="shared" si="242"/>
        <v>1</v>
      </c>
      <c r="G827" s="43">
        <f t="shared" ca="1" si="248"/>
        <v>1.0000746899999999</v>
      </c>
      <c r="H827" s="40">
        <f ca="1">TRUNC(PRODUCT(G$10:G826),15)</f>
        <v>1.1136124594330401</v>
      </c>
      <c r="I827" s="40">
        <f t="shared" ca="1" si="249"/>
        <v>1.11053932106873</v>
      </c>
      <c r="J827" s="40">
        <f t="shared" ca="1" si="250"/>
        <v>1.00276725</v>
      </c>
      <c r="K827" s="42">
        <f t="shared" si="254"/>
        <v>1.95E-2</v>
      </c>
      <c r="L827" s="63">
        <f t="shared" si="251"/>
        <v>44216</v>
      </c>
      <c r="M827" s="64">
        <f t="shared" si="252"/>
        <v>37</v>
      </c>
      <c r="N827" s="44">
        <f t="shared" si="253"/>
        <v>37</v>
      </c>
      <c r="O827" s="40">
        <f t="shared" si="255"/>
        <v>1.0028395619999999</v>
      </c>
      <c r="P827" s="65">
        <f t="shared" ca="1" si="256"/>
        <v>1.0056146699999999</v>
      </c>
      <c r="Q827" s="40">
        <f t="shared" ca="1" si="257"/>
        <v>52.843982660000002</v>
      </c>
      <c r="R827" s="44">
        <f>IF(VLOOKUP(A827,$Z$12:$AI$125,8)=VLOOKUP(A826,$Z$12:$AI$125,8),0,VLOOKUP(A827,Z$12:$AI$125,8))</f>
        <v>0</v>
      </c>
      <c r="S827" s="45">
        <f>IF(R827&gt;0,VLOOKUP(R827,Y$12:$AH$125,7),0)</f>
        <v>0</v>
      </c>
      <c r="T827" s="40">
        <f t="shared" si="243"/>
        <v>0</v>
      </c>
      <c r="U827" s="40">
        <f t="shared" ca="1" si="239"/>
        <v>52.843982660000002</v>
      </c>
      <c r="V827" s="46" t="str">
        <f t="shared" si="244"/>
        <v>J=</v>
      </c>
      <c r="W827" s="47">
        <f t="shared" si="245"/>
        <v>44306</v>
      </c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</row>
    <row r="828" spans="1:182" x14ac:dyDescent="0.15">
      <c r="A828" s="38">
        <f t="shared" si="240"/>
        <v>44272</v>
      </c>
      <c r="B828" s="39">
        <f t="shared" ca="1" si="246"/>
        <v>9466.0463317000012</v>
      </c>
      <c r="C828" s="40">
        <f t="shared" si="241"/>
        <v>9411.77</v>
      </c>
      <c r="D828" s="41">
        <f ca="1">IF(A828&lt;$B$1,VLOOKUP(A828,[1]DI!$A$4:$B$15000,2,FALSE),0)</f>
        <v>1.9000000000000006E-2</v>
      </c>
      <c r="E828" s="40">
        <f t="shared" ca="1" si="247"/>
        <v>7.4690000000000005E-5</v>
      </c>
      <c r="F828" s="42">
        <f t="shared" si="242"/>
        <v>1</v>
      </c>
      <c r="G828" s="43">
        <f t="shared" ca="1" si="248"/>
        <v>1.0000746899999999</v>
      </c>
      <c r="H828" s="40">
        <f ca="1">TRUNC(PRODUCT(G$10:G827),15)</f>
        <v>1.1136956351476299</v>
      </c>
      <c r="I828" s="40">
        <f t="shared" ca="1" si="249"/>
        <v>1.11053932106873</v>
      </c>
      <c r="J828" s="40">
        <f t="shared" ca="1" si="250"/>
        <v>1.00284215</v>
      </c>
      <c r="K828" s="42">
        <f t="shared" si="254"/>
        <v>1.95E-2</v>
      </c>
      <c r="L828" s="63">
        <f t="shared" si="251"/>
        <v>44216</v>
      </c>
      <c r="M828" s="64">
        <f t="shared" si="252"/>
        <v>38</v>
      </c>
      <c r="N828" s="44">
        <f t="shared" si="253"/>
        <v>38</v>
      </c>
      <c r="O828" s="40">
        <f t="shared" si="255"/>
        <v>1.0029164180000001</v>
      </c>
      <c r="P828" s="65">
        <f t="shared" ca="1" si="256"/>
        <v>1.005766857</v>
      </c>
      <c r="Q828" s="40">
        <f t="shared" ca="1" si="257"/>
        <v>54.2763317</v>
      </c>
      <c r="R828" s="44">
        <f>IF(VLOOKUP(A828,$Z$12:$AI$125,8)=VLOOKUP(A827,$Z$12:$AI$125,8),0,VLOOKUP(A828,Z$12:$AI$125,8))</f>
        <v>0</v>
      </c>
      <c r="S828" s="45">
        <f>IF(R828&gt;0,VLOOKUP(R828,Y$12:$AH$125,7),0)</f>
        <v>0</v>
      </c>
      <c r="T828" s="40">
        <f t="shared" si="243"/>
        <v>0</v>
      </c>
      <c r="U828" s="40">
        <f t="shared" ca="1" si="239"/>
        <v>54.2763317</v>
      </c>
      <c r="V828" s="46" t="str">
        <f t="shared" si="244"/>
        <v>J=</v>
      </c>
      <c r="W828" s="47">
        <f t="shared" si="245"/>
        <v>44306</v>
      </c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</row>
    <row r="829" spans="1:182" x14ac:dyDescent="0.15">
      <c r="A829" s="38">
        <f t="shared" si="240"/>
        <v>44273</v>
      </c>
      <c r="B829" s="39">
        <f t="shared" ca="1" si="246"/>
        <v>9467.4788595700011</v>
      </c>
      <c r="C829" s="40">
        <f t="shared" si="241"/>
        <v>9411.77</v>
      </c>
      <c r="D829" s="41">
        <f ca="1">IF(A829&lt;$B$1,VLOOKUP(A829,[1]DI!$A$4:$B$15000,2,FALSE),0)</f>
        <v>2.6499999999999999E-2</v>
      </c>
      <c r="E829" s="40">
        <f t="shared" ca="1" si="247"/>
        <v>1.0378999999999999E-4</v>
      </c>
      <c r="F829" s="42">
        <f t="shared" si="242"/>
        <v>1</v>
      </c>
      <c r="G829" s="43">
        <f t="shared" ca="1" si="248"/>
        <v>1.00010379</v>
      </c>
      <c r="H829" s="40">
        <f ca="1">TRUNC(PRODUCT(G$10:G828),15)</f>
        <v>1.1137788170746199</v>
      </c>
      <c r="I829" s="40">
        <f t="shared" ca="1" si="249"/>
        <v>1.11053932106873</v>
      </c>
      <c r="J829" s="40">
        <f t="shared" ca="1" si="250"/>
        <v>1.00291705</v>
      </c>
      <c r="K829" s="42">
        <f t="shared" si="254"/>
        <v>1.95E-2</v>
      </c>
      <c r="L829" s="63">
        <f t="shared" si="251"/>
        <v>44216</v>
      </c>
      <c r="M829" s="64">
        <f t="shared" si="252"/>
        <v>39</v>
      </c>
      <c r="N829" s="44">
        <f t="shared" si="253"/>
        <v>39</v>
      </c>
      <c r="O829" s="40">
        <f t="shared" si="255"/>
        <v>1.002993281</v>
      </c>
      <c r="P829" s="65">
        <f t="shared" ca="1" si="256"/>
        <v>1.0059190629999999</v>
      </c>
      <c r="Q829" s="40">
        <f t="shared" ca="1" si="257"/>
        <v>55.708859570000001</v>
      </c>
      <c r="R829" s="44">
        <f>IF(VLOOKUP(A829,$Z$12:$AI$125,8)=VLOOKUP(A828,$Z$12:$AI$125,8),0,VLOOKUP(A829,Z$12:$AI$125,8))</f>
        <v>0</v>
      </c>
      <c r="S829" s="45">
        <f>IF(R829&gt;0,VLOOKUP(R829,Y$12:$AH$125,7),0)</f>
        <v>0</v>
      </c>
      <c r="T829" s="40">
        <f t="shared" si="243"/>
        <v>0</v>
      </c>
      <c r="U829" s="40">
        <f t="shared" ca="1" si="239"/>
        <v>55.708859570000001</v>
      </c>
      <c r="V829" s="46" t="str">
        <f t="shared" si="244"/>
        <v>J=</v>
      </c>
      <c r="W829" s="47">
        <f t="shared" si="245"/>
        <v>44306</v>
      </c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</row>
    <row r="830" spans="1:182" x14ac:dyDescent="0.15">
      <c r="A830" s="38">
        <f t="shared" si="240"/>
        <v>44274</v>
      </c>
      <c r="B830" s="39">
        <f t="shared" ca="1" si="246"/>
        <v>9469.1871052300012</v>
      </c>
      <c r="C830" s="40">
        <f t="shared" si="241"/>
        <v>9411.77</v>
      </c>
      <c r="D830" s="41">
        <f ca="1">IF(A830&lt;$B$1,VLOOKUP(A830,[1]DI!$A$4:$B$15000,2,FALSE),0)</f>
        <v>2.6499999999999999E-2</v>
      </c>
      <c r="E830" s="40">
        <f t="shared" ca="1" si="247"/>
        <v>1.0378999999999999E-4</v>
      </c>
      <c r="F830" s="42">
        <f t="shared" si="242"/>
        <v>1</v>
      </c>
      <c r="G830" s="43">
        <f t="shared" ca="1" si="248"/>
        <v>1.00010379</v>
      </c>
      <c r="H830" s="40">
        <f ca="1">TRUNC(PRODUCT(G$10:G829),15)</f>
        <v>1.11389441617805</v>
      </c>
      <c r="I830" s="40">
        <f t="shared" ca="1" si="249"/>
        <v>1.11053932106873</v>
      </c>
      <c r="J830" s="40">
        <f t="shared" ca="1" si="250"/>
        <v>1.00302114</v>
      </c>
      <c r="K830" s="42">
        <f t="shared" si="254"/>
        <v>1.95E-2</v>
      </c>
      <c r="L830" s="63">
        <f t="shared" si="251"/>
        <v>44216</v>
      </c>
      <c r="M830" s="64">
        <f t="shared" si="252"/>
        <v>40</v>
      </c>
      <c r="N830" s="44">
        <f t="shared" si="253"/>
        <v>40</v>
      </c>
      <c r="O830" s="40">
        <f t="shared" si="255"/>
        <v>1.003070149</v>
      </c>
      <c r="P830" s="65">
        <f t="shared" ca="1" si="256"/>
        <v>1.006100564</v>
      </c>
      <c r="Q830" s="40">
        <f t="shared" ca="1" si="257"/>
        <v>57.417105229999997</v>
      </c>
      <c r="R830" s="44">
        <f>IF(VLOOKUP(A830,$Z$12:$AI$125,8)=VLOOKUP(A829,$Z$12:$AI$125,8),0,VLOOKUP(A830,Z$12:$AI$125,8))</f>
        <v>0</v>
      </c>
      <c r="S830" s="45">
        <f>IF(R830&gt;0,VLOOKUP(R830,Y$12:$AH$125,7),0)</f>
        <v>0</v>
      </c>
      <c r="T830" s="40">
        <f t="shared" si="243"/>
        <v>0</v>
      </c>
      <c r="U830" s="40">
        <f t="shared" ca="1" si="239"/>
        <v>57.417105229999997</v>
      </c>
      <c r="V830" s="46" t="str">
        <f t="shared" si="244"/>
        <v>J=</v>
      </c>
      <c r="W830" s="47">
        <f t="shared" si="245"/>
        <v>44306</v>
      </c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</row>
    <row r="831" spans="1:182" x14ac:dyDescent="0.15">
      <c r="A831" s="38">
        <f t="shared" si="240"/>
        <v>44275</v>
      </c>
      <c r="B831" s="39">
        <f t="shared" ca="1" si="246"/>
        <v>9470.8956709000013</v>
      </c>
      <c r="C831" s="40">
        <f t="shared" si="241"/>
        <v>9411.77</v>
      </c>
      <c r="D831" s="41">
        <f ca="1">IF(A831&lt;$B$1,VLOOKUP(A831,[1]DI!$A$4:$B$15000,2,FALSE),0)</f>
        <v>0</v>
      </c>
      <c r="E831" s="40">
        <f t="shared" ca="1" si="247"/>
        <v>0</v>
      </c>
      <c r="F831" s="42">
        <f t="shared" si="242"/>
        <v>1</v>
      </c>
      <c r="G831" s="43">
        <f t="shared" ca="1" si="248"/>
        <v>1</v>
      </c>
      <c r="H831" s="40">
        <f ca="1">TRUNC(PRODUCT(G$10:G830),15)</f>
        <v>1.1140100272794999</v>
      </c>
      <c r="I831" s="40">
        <f t="shared" ca="1" si="249"/>
        <v>1.11053932106873</v>
      </c>
      <c r="J831" s="40">
        <f t="shared" ca="1" si="250"/>
        <v>1.0031252399999999</v>
      </c>
      <c r="K831" s="42">
        <f t="shared" si="254"/>
        <v>1.95E-2</v>
      </c>
      <c r="L831" s="63">
        <f t="shared" si="251"/>
        <v>44216</v>
      </c>
      <c r="M831" s="64">
        <f t="shared" si="252"/>
        <v>40</v>
      </c>
      <c r="N831" s="44">
        <f t="shared" si="253"/>
        <v>41</v>
      </c>
      <c r="O831" s="40">
        <f t="shared" si="255"/>
        <v>1.003147024</v>
      </c>
      <c r="P831" s="65">
        <f t="shared" ca="1" si="256"/>
        <v>1.0062820990000001</v>
      </c>
      <c r="Q831" s="40">
        <f t="shared" ca="1" si="257"/>
        <v>59.125670900000003</v>
      </c>
      <c r="R831" s="44">
        <f>IF(VLOOKUP(A831,$Z$12:$AI$125,8)=VLOOKUP(A830,$Z$12:$AI$125,8),0,VLOOKUP(A831,Z$12:$AI$125,8))</f>
        <v>0</v>
      </c>
      <c r="S831" s="45">
        <f>IF(R831&gt;0,VLOOKUP(R831,Y$12:$AH$125,7),0)</f>
        <v>0</v>
      </c>
      <c r="T831" s="40">
        <f t="shared" si="243"/>
        <v>0</v>
      </c>
      <c r="U831" s="40">
        <f t="shared" ca="1" si="239"/>
        <v>59.125670900000003</v>
      </c>
      <c r="V831" s="46" t="str">
        <f t="shared" si="244"/>
        <v>J=</v>
      </c>
      <c r="W831" s="47">
        <f t="shared" si="245"/>
        <v>44306</v>
      </c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</row>
    <row r="832" spans="1:182" x14ac:dyDescent="0.15">
      <c r="A832" s="38">
        <f t="shared" si="240"/>
        <v>44276</v>
      </c>
      <c r="B832" s="39">
        <f t="shared" ca="1" si="246"/>
        <v>9470.8956709000013</v>
      </c>
      <c r="C832" s="40">
        <f t="shared" si="241"/>
        <v>9411.77</v>
      </c>
      <c r="D832" s="41">
        <f ca="1">IF(A832&lt;$B$1,VLOOKUP(A832,[1]DI!$A$4:$B$15000,2,FALSE),0)</f>
        <v>0</v>
      </c>
      <c r="E832" s="40">
        <f t="shared" ca="1" si="247"/>
        <v>0</v>
      </c>
      <c r="F832" s="42">
        <f t="shared" si="242"/>
        <v>1</v>
      </c>
      <c r="G832" s="43">
        <f t="shared" ca="1" si="248"/>
        <v>1</v>
      </c>
      <c r="H832" s="40">
        <f ca="1">TRUNC(PRODUCT(G$10:G831),15)</f>
        <v>1.1140100272794999</v>
      </c>
      <c r="I832" s="40">
        <f t="shared" ca="1" si="249"/>
        <v>1.11053932106873</v>
      </c>
      <c r="J832" s="40">
        <f t="shared" ca="1" si="250"/>
        <v>1.0031252399999999</v>
      </c>
      <c r="K832" s="42">
        <f t="shared" si="254"/>
        <v>1.95E-2</v>
      </c>
      <c r="L832" s="63">
        <f t="shared" si="251"/>
        <v>44216</v>
      </c>
      <c r="M832" s="64">
        <f t="shared" si="252"/>
        <v>40</v>
      </c>
      <c r="N832" s="44">
        <f t="shared" si="253"/>
        <v>41</v>
      </c>
      <c r="O832" s="40">
        <f t="shared" si="255"/>
        <v>1.003147024</v>
      </c>
      <c r="P832" s="65">
        <f t="shared" ca="1" si="256"/>
        <v>1.0062820990000001</v>
      </c>
      <c r="Q832" s="40">
        <f t="shared" ca="1" si="257"/>
        <v>59.125670900000003</v>
      </c>
      <c r="R832" s="44">
        <f>IF(VLOOKUP(A832,$Z$12:$AI$125,8)=VLOOKUP(A831,$Z$12:$AI$125,8),0,VLOOKUP(A832,Z$12:$AI$125,8))</f>
        <v>0</v>
      </c>
      <c r="S832" s="45">
        <f>IF(R832&gt;0,VLOOKUP(R832,Y$12:$AH$125,7),0)</f>
        <v>0</v>
      </c>
      <c r="T832" s="40">
        <f t="shared" si="243"/>
        <v>0</v>
      </c>
      <c r="U832" s="40">
        <f t="shared" ca="1" si="239"/>
        <v>59.125670900000003</v>
      </c>
      <c r="V832" s="46" t="str">
        <f t="shared" si="244"/>
        <v>J=</v>
      </c>
      <c r="W832" s="47">
        <f t="shared" si="245"/>
        <v>44306</v>
      </c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</row>
    <row r="833" spans="1:185" x14ac:dyDescent="0.15">
      <c r="A833" s="38">
        <f t="shared" si="240"/>
        <v>44277</v>
      </c>
      <c r="B833" s="39">
        <f t="shared" ca="1" si="246"/>
        <v>9470.8956709000013</v>
      </c>
      <c r="C833" s="40">
        <f t="shared" si="241"/>
        <v>9411.77</v>
      </c>
      <c r="D833" s="41">
        <f ca="1">IF(A833&lt;$B$1,VLOOKUP(A833,[1]DI!$A$4:$B$15000,2,FALSE),0)</f>
        <v>2.6499999999999999E-2</v>
      </c>
      <c r="E833" s="40">
        <f t="shared" ca="1" si="247"/>
        <v>1.0378999999999999E-4</v>
      </c>
      <c r="F833" s="42">
        <f t="shared" si="242"/>
        <v>1</v>
      </c>
      <c r="G833" s="43">
        <f t="shared" ca="1" si="248"/>
        <v>1.00010379</v>
      </c>
      <c r="H833" s="40">
        <f ca="1">TRUNC(PRODUCT(G$10:G832),15)</f>
        <v>1.1140100272794999</v>
      </c>
      <c r="I833" s="40">
        <f t="shared" ca="1" si="249"/>
        <v>1.11053932106873</v>
      </c>
      <c r="J833" s="40">
        <f t="shared" ca="1" si="250"/>
        <v>1.0031252399999999</v>
      </c>
      <c r="K833" s="42">
        <f t="shared" si="254"/>
        <v>1.95E-2</v>
      </c>
      <c r="L833" s="63">
        <f t="shared" si="251"/>
        <v>44216</v>
      </c>
      <c r="M833" s="64">
        <f t="shared" si="252"/>
        <v>41</v>
      </c>
      <c r="N833" s="44">
        <f t="shared" si="253"/>
        <v>41</v>
      </c>
      <c r="O833" s="40">
        <f t="shared" si="255"/>
        <v>1.003147024</v>
      </c>
      <c r="P833" s="65">
        <f t="shared" ca="1" si="256"/>
        <v>1.0062820990000001</v>
      </c>
      <c r="Q833" s="40">
        <f t="shared" ca="1" si="257"/>
        <v>59.125670900000003</v>
      </c>
      <c r="R833" s="44">
        <f>IF(VLOOKUP(A833,$Z$12:$AI$125,8)=VLOOKUP(A832,$Z$12:$AI$125,8),0,VLOOKUP(A833,Z$12:$AI$125,8))</f>
        <v>0</v>
      </c>
      <c r="S833" s="45">
        <f>IF(R833&gt;0,VLOOKUP(R833,Y$12:$AH$125,7),0)</f>
        <v>0</v>
      </c>
      <c r="T833" s="40">
        <f t="shared" si="243"/>
        <v>0</v>
      </c>
      <c r="U833" s="40">
        <f t="shared" ca="1" si="239"/>
        <v>59.125670900000003</v>
      </c>
      <c r="V833" s="46" t="str">
        <f t="shared" si="244"/>
        <v>J=</v>
      </c>
      <c r="W833" s="47">
        <f t="shared" si="245"/>
        <v>44306</v>
      </c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  <c r="CS833" s="50"/>
      <c r="CT833" s="50"/>
      <c r="CU833" s="50"/>
      <c r="CV833" s="50"/>
      <c r="CW833" s="50"/>
      <c r="CX833" s="50"/>
      <c r="CY833" s="50"/>
      <c r="CZ833" s="50"/>
      <c r="DA833" s="50"/>
      <c r="DB833" s="50"/>
      <c r="DC833" s="50"/>
      <c r="DD833" s="50"/>
      <c r="DE833" s="50"/>
      <c r="DF833" s="50"/>
      <c r="DG833" s="50"/>
      <c r="DH833" s="50"/>
      <c r="DI833" s="50"/>
      <c r="DJ833" s="50"/>
      <c r="DK833" s="50"/>
      <c r="DL833" s="50"/>
      <c r="DM833" s="50"/>
      <c r="DN833" s="50"/>
      <c r="DO833" s="50"/>
      <c r="DP833" s="50"/>
      <c r="DQ833" s="50"/>
      <c r="DR833" s="50"/>
      <c r="DS833" s="50"/>
      <c r="DT833" s="50"/>
      <c r="DU833" s="50"/>
      <c r="DV833" s="50"/>
      <c r="DW833" s="50"/>
      <c r="DX833" s="50"/>
      <c r="DY833" s="50"/>
      <c r="DZ833" s="50"/>
      <c r="EA833" s="50"/>
      <c r="EB833" s="50"/>
      <c r="EC833" s="50"/>
      <c r="ED833" s="50"/>
      <c r="EE833" s="50"/>
      <c r="EF833" s="50"/>
      <c r="EG833" s="50"/>
      <c r="EH833" s="50"/>
      <c r="EI833" s="50"/>
      <c r="EJ833" s="50"/>
      <c r="EK833" s="50"/>
      <c r="EL833" s="50"/>
      <c r="EM833" s="50"/>
      <c r="EN833" s="50"/>
      <c r="EO833" s="50"/>
      <c r="EP833" s="50"/>
      <c r="EQ833" s="50"/>
      <c r="ER833" s="50"/>
      <c r="ES833" s="50"/>
      <c r="ET833" s="50"/>
      <c r="EU833" s="50"/>
      <c r="EV833" s="50"/>
      <c r="EW833" s="50"/>
      <c r="EX833" s="50"/>
      <c r="EY833" s="50"/>
      <c r="EZ833" s="50"/>
      <c r="FA833" s="50"/>
      <c r="FB833" s="50"/>
      <c r="FC833" s="50"/>
      <c r="FD833" s="50"/>
      <c r="FE833" s="50"/>
      <c r="FF833" s="50"/>
      <c r="FG833" s="50"/>
      <c r="FH833" s="50"/>
      <c r="FI833" s="50"/>
      <c r="FJ833" s="50"/>
      <c r="FK833" s="50"/>
      <c r="FL833" s="50"/>
      <c r="FM833" s="50"/>
      <c r="FN833" s="50"/>
      <c r="FO833" s="50"/>
      <c r="FP833" s="50"/>
      <c r="FQ833" s="50"/>
      <c r="FR833" s="50"/>
      <c r="FS833" s="50"/>
      <c r="FT833" s="50"/>
      <c r="FU833" s="50"/>
      <c r="FV833" s="50"/>
      <c r="FW833" s="50"/>
      <c r="FX833" s="50"/>
      <c r="FY833" s="50"/>
      <c r="FZ833" s="50"/>
      <c r="GA833" s="50"/>
      <c r="GB833" s="50"/>
      <c r="GC833" s="50"/>
    </row>
    <row r="834" spans="1:185" x14ac:dyDescent="0.15">
      <c r="A834" s="38">
        <f t="shared" si="240"/>
        <v>44278</v>
      </c>
      <c r="B834" s="39">
        <f t="shared" ca="1" si="246"/>
        <v>9472.6046224500005</v>
      </c>
      <c r="C834" s="40">
        <f t="shared" si="241"/>
        <v>9411.77</v>
      </c>
      <c r="D834" s="41">
        <f ca="1">IF(A834&lt;$B$1,VLOOKUP(A834,[1]DI!$A$4:$B$15000,2,FALSE),0)</f>
        <v>2.6499999999999999E-2</v>
      </c>
      <c r="E834" s="40">
        <f t="shared" ca="1" si="247"/>
        <v>1.0378999999999999E-4</v>
      </c>
      <c r="F834" s="42">
        <f t="shared" si="242"/>
        <v>1</v>
      </c>
      <c r="G834" s="43">
        <f t="shared" ca="1" si="248"/>
        <v>1.00010379</v>
      </c>
      <c r="H834" s="40">
        <f ca="1">TRUNC(PRODUCT(G$10:G833),15)</f>
        <v>1.1141256503802299</v>
      </c>
      <c r="I834" s="40">
        <f t="shared" ca="1" si="249"/>
        <v>1.11053932106873</v>
      </c>
      <c r="J834" s="40">
        <f t="shared" ca="1" si="250"/>
        <v>1.00322936</v>
      </c>
      <c r="K834" s="42">
        <f t="shared" si="254"/>
        <v>1.95E-2</v>
      </c>
      <c r="L834" s="63">
        <f t="shared" si="251"/>
        <v>44216</v>
      </c>
      <c r="M834" s="64">
        <f t="shared" si="252"/>
        <v>42</v>
      </c>
      <c r="N834" s="44">
        <f t="shared" si="253"/>
        <v>42</v>
      </c>
      <c r="O834" s="40">
        <f t="shared" si="255"/>
        <v>1.0032239039999999</v>
      </c>
      <c r="P834" s="65">
        <f t="shared" ca="1" si="256"/>
        <v>1.006463675</v>
      </c>
      <c r="Q834" s="40">
        <f t="shared" ca="1" si="257"/>
        <v>60.834622449999998</v>
      </c>
      <c r="R834" s="44">
        <f>IF(VLOOKUP(A834,$Z$12:$AI$125,8)=VLOOKUP(A833,$Z$12:$AI$125,8),0,VLOOKUP(A834,Z$12:$AI$125,8))</f>
        <v>0</v>
      </c>
      <c r="S834" s="45">
        <f>IF(R834&gt;0,VLOOKUP(R834,Y$12:$AH$125,7),0)</f>
        <v>0</v>
      </c>
      <c r="T834" s="40">
        <f t="shared" si="243"/>
        <v>0</v>
      </c>
      <c r="U834" s="40">
        <f t="shared" ca="1" si="239"/>
        <v>60.834622449999998</v>
      </c>
      <c r="V834" s="46" t="str">
        <f t="shared" si="244"/>
        <v>J=</v>
      </c>
      <c r="W834" s="47">
        <f t="shared" si="245"/>
        <v>44306</v>
      </c>
      <c r="X834" s="61"/>
      <c r="Y834" s="61"/>
      <c r="Z834" s="59"/>
      <c r="AA834" s="27"/>
      <c r="AB834" s="27"/>
      <c r="AC834" s="27"/>
      <c r="AD834" s="27"/>
      <c r="AE834" s="27"/>
      <c r="AF834" s="27"/>
      <c r="AG834" s="27"/>
      <c r="AH834" s="27"/>
      <c r="AI834" s="27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</row>
    <row r="835" spans="1:185" x14ac:dyDescent="0.15">
      <c r="A835" s="38">
        <f t="shared" si="240"/>
        <v>44279</v>
      </c>
      <c r="B835" s="39">
        <f t="shared" ca="1" si="246"/>
        <v>9474.3137810600001</v>
      </c>
      <c r="C835" s="40">
        <f t="shared" si="241"/>
        <v>9411.77</v>
      </c>
      <c r="D835" s="41">
        <f ca="1">IF(A835&lt;$B$1,VLOOKUP(A835,[1]DI!$A$4:$B$15000,2,FALSE),0)</f>
        <v>2.6499999999999999E-2</v>
      </c>
      <c r="E835" s="40">
        <f t="shared" ca="1" si="247"/>
        <v>1.0378999999999999E-4</v>
      </c>
      <c r="F835" s="42">
        <f t="shared" si="242"/>
        <v>1</v>
      </c>
      <c r="G835" s="43">
        <f t="shared" ca="1" si="248"/>
        <v>1.00010379</v>
      </c>
      <c r="H835" s="40">
        <f ca="1">TRUNC(PRODUCT(G$10:G834),15)</f>
        <v>1.11424128548149</v>
      </c>
      <c r="I835" s="40">
        <f t="shared" ca="1" si="249"/>
        <v>1.11053932106873</v>
      </c>
      <c r="J835" s="40">
        <f t="shared" ca="1" si="250"/>
        <v>1.00333348</v>
      </c>
      <c r="K835" s="42">
        <f t="shared" si="254"/>
        <v>1.95E-2</v>
      </c>
      <c r="L835" s="63">
        <f t="shared" si="251"/>
        <v>44216</v>
      </c>
      <c r="M835" s="64">
        <f t="shared" si="252"/>
        <v>43</v>
      </c>
      <c r="N835" s="44">
        <f t="shared" si="253"/>
        <v>43</v>
      </c>
      <c r="O835" s="40">
        <f t="shared" si="255"/>
        <v>1.0033007899999999</v>
      </c>
      <c r="P835" s="65">
        <f t="shared" ca="1" si="256"/>
        <v>1.006645273</v>
      </c>
      <c r="Q835" s="40">
        <f t="shared" ca="1" si="257"/>
        <v>62.543781060000001</v>
      </c>
      <c r="R835" s="44">
        <f>IF(VLOOKUP(A835,$Z$12:$AI$125,8)=VLOOKUP(A834,$Z$12:$AI$125,8),0,VLOOKUP(A835,Z$12:$AI$125,8))</f>
        <v>0</v>
      </c>
      <c r="S835" s="45">
        <f>IF(R835&gt;0,VLOOKUP(R835,Y$12:$AH$125,7),0)</f>
        <v>0</v>
      </c>
      <c r="T835" s="40">
        <f t="shared" si="243"/>
        <v>0</v>
      </c>
      <c r="U835" s="40">
        <f t="shared" ca="1" si="239"/>
        <v>62.543781060000001</v>
      </c>
      <c r="V835" s="46" t="str">
        <f t="shared" si="244"/>
        <v>J=</v>
      </c>
      <c r="W835" s="47">
        <f t="shared" si="245"/>
        <v>44306</v>
      </c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</row>
    <row r="836" spans="1:185" x14ac:dyDescent="0.15">
      <c r="A836" s="38">
        <f t="shared" si="240"/>
        <v>44280</v>
      </c>
      <c r="B836" s="39">
        <f t="shared" ca="1" si="246"/>
        <v>9476.0233349600003</v>
      </c>
      <c r="C836" s="40">
        <f t="shared" si="241"/>
        <v>9411.77</v>
      </c>
      <c r="D836" s="41">
        <f ca="1">IF(A836&lt;$B$1,VLOOKUP(A836,[1]DI!$A$4:$B$15000,2,FALSE),0)</f>
        <v>2.6499999999999999E-2</v>
      </c>
      <c r="E836" s="40">
        <f t="shared" ca="1" si="247"/>
        <v>1.0378999999999999E-4</v>
      </c>
      <c r="F836" s="42">
        <f t="shared" si="242"/>
        <v>1</v>
      </c>
      <c r="G836" s="43">
        <f t="shared" ca="1" si="248"/>
        <v>1.00010379</v>
      </c>
      <c r="H836" s="40">
        <f ca="1">TRUNC(PRODUCT(G$10:G835),15)</f>
        <v>1.11435693258451</v>
      </c>
      <c r="I836" s="40">
        <f t="shared" ca="1" si="249"/>
        <v>1.11053932106873</v>
      </c>
      <c r="J836" s="40">
        <f t="shared" ca="1" si="250"/>
        <v>1.0034376199999999</v>
      </c>
      <c r="K836" s="42">
        <f t="shared" si="254"/>
        <v>1.95E-2</v>
      </c>
      <c r="L836" s="63">
        <f t="shared" si="251"/>
        <v>44216</v>
      </c>
      <c r="M836" s="64">
        <f t="shared" si="252"/>
        <v>44</v>
      </c>
      <c r="N836" s="44">
        <f t="shared" si="253"/>
        <v>44</v>
      </c>
      <c r="O836" s="40">
        <f t="shared" si="255"/>
        <v>1.003377682</v>
      </c>
      <c r="P836" s="65">
        <f t="shared" ca="1" si="256"/>
        <v>1.006826913</v>
      </c>
      <c r="Q836" s="40">
        <f t="shared" ca="1" si="257"/>
        <v>64.253334960000004</v>
      </c>
      <c r="R836" s="44">
        <f>IF(VLOOKUP(A836,$Z$12:$AI$125,8)=VLOOKUP(A835,$Z$12:$AI$125,8),0,VLOOKUP(A836,Z$12:$AI$125,8))</f>
        <v>0</v>
      </c>
      <c r="S836" s="45">
        <f>IF(R836&gt;0,VLOOKUP(R836,Y$12:$AH$125,7),0)</f>
        <v>0</v>
      </c>
      <c r="T836" s="40">
        <f t="shared" si="243"/>
        <v>0</v>
      </c>
      <c r="U836" s="40">
        <f t="shared" ca="1" si="239"/>
        <v>64.253334960000004</v>
      </c>
      <c r="V836" s="46" t="str">
        <f t="shared" si="244"/>
        <v>J=</v>
      </c>
      <c r="W836" s="47">
        <f t="shared" si="245"/>
        <v>44306</v>
      </c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</row>
    <row r="837" spans="1:185" x14ac:dyDescent="0.15">
      <c r="A837" s="38">
        <f t="shared" si="240"/>
        <v>44281</v>
      </c>
      <c r="B837" s="39">
        <f t="shared" ca="1" si="246"/>
        <v>9477.7331900400004</v>
      </c>
      <c r="C837" s="40">
        <f t="shared" si="241"/>
        <v>9411.77</v>
      </c>
      <c r="D837" s="41">
        <f ca="1">IF(A837&lt;$B$1,VLOOKUP(A837,[1]DI!$A$4:$B$15000,2,FALSE),0)</f>
        <v>2.6499999999999999E-2</v>
      </c>
      <c r="E837" s="40">
        <f t="shared" ca="1" si="247"/>
        <v>1.0378999999999999E-4</v>
      </c>
      <c r="F837" s="42">
        <f t="shared" si="242"/>
        <v>1</v>
      </c>
      <c r="G837" s="43">
        <f t="shared" ca="1" si="248"/>
        <v>1.00010379</v>
      </c>
      <c r="H837" s="40">
        <f ca="1">TRUNC(PRODUCT(G$10:G836),15)</f>
        <v>1.11447259169054</v>
      </c>
      <c r="I837" s="40">
        <f t="shared" ca="1" si="249"/>
        <v>1.11053932106873</v>
      </c>
      <c r="J837" s="40">
        <f t="shared" ca="1" si="250"/>
        <v>1.00354177</v>
      </c>
      <c r="K837" s="42">
        <f t="shared" si="254"/>
        <v>1.95E-2</v>
      </c>
      <c r="L837" s="63">
        <f t="shared" si="251"/>
        <v>44216</v>
      </c>
      <c r="M837" s="64">
        <f t="shared" si="252"/>
        <v>45</v>
      </c>
      <c r="N837" s="44">
        <f t="shared" si="253"/>
        <v>45</v>
      </c>
      <c r="O837" s="40">
        <f t="shared" si="255"/>
        <v>1.0034545800000001</v>
      </c>
      <c r="P837" s="65">
        <f t="shared" ca="1" si="256"/>
        <v>1.0070085849999999</v>
      </c>
      <c r="Q837" s="40">
        <f t="shared" ca="1" si="257"/>
        <v>65.963190040000001</v>
      </c>
      <c r="R837" s="44">
        <f>IF(VLOOKUP(A837,$Z$12:$AI$125,8)=VLOOKUP(A836,$Z$12:$AI$125,8),0,VLOOKUP(A837,Z$12:$AI$125,8))</f>
        <v>0</v>
      </c>
      <c r="S837" s="45">
        <f>IF(R837&gt;0,VLOOKUP(R837,Y$12:$AH$125,7),0)</f>
        <v>0</v>
      </c>
      <c r="T837" s="40">
        <f t="shared" si="243"/>
        <v>0</v>
      </c>
      <c r="U837" s="40">
        <f t="shared" ca="1" si="239"/>
        <v>65.963190040000001</v>
      </c>
      <c r="V837" s="46" t="str">
        <f t="shared" si="244"/>
        <v>J=</v>
      </c>
      <c r="W837" s="47">
        <f t="shared" si="245"/>
        <v>44306</v>
      </c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</row>
    <row r="838" spans="1:185" x14ac:dyDescent="0.15">
      <c r="A838" s="38">
        <f t="shared" si="240"/>
        <v>44282</v>
      </c>
      <c r="B838" s="39">
        <f t="shared" ca="1" si="246"/>
        <v>9479.4432615900005</v>
      </c>
      <c r="C838" s="40">
        <f t="shared" si="241"/>
        <v>9411.77</v>
      </c>
      <c r="D838" s="41">
        <f ca="1">IF(A838&lt;$B$1,VLOOKUP(A838,[1]DI!$A$4:$B$15000,2,FALSE),0)</f>
        <v>0</v>
      </c>
      <c r="E838" s="40">
        <f t="shared" ca="1" si="247"/>
        <v>0</v>
      </c>
      <c r="F838" s="42">
        <f t="shared" si="242"/>
        <v>1</v>
      </c>
      <c r="G838" s="43">
        <f t="shared" ca="1" si="248"/>
        <v>1</v>
      </c>
      <c r="H838" s="40">
        <f ca="1">TRUNC(PRODUCT(G$10:G837),15)</f>
        <v>1.1145882628008299</v>
      </c>
      <c r="I838" s="40">
        <f t="shared" ca="1" si="249"/>
        <v>1.11053932106873</v>
      </c>
      <c r="J838" s="40">
        <f t="shared" ca="1" si="250"/>
        <v>1.0036459200000001</v>
      </c>
      <c r="K838" s="42">
        <f t="shared" si="254"/>
        <v>1.95E-2</v>
      </c>
      <c r="L838" s="63">
        <f t="shared" si="251"/>
        <v>44216</v>
      </c>
      <c r="M838" s="64">
        <f t="shared" si="252"/>
        <v>45</v>
      </c>
      <c r="N838" s="44">
        <f t="shared" si="253"/>
        <v>46</v>
      </c>
      <c r="O838" s="40">
        <f t="shared" si="255"/>
        <v>1.003531484</v>
      </c>
      <c r="P838" s="65">
        <f t="shared" ca="1" si="256"/>
        <v>1.0071902800000001</v>
      </c>
      <c r="Q838" s="40">
        <f t="shared" ca="1" si="257"/>
        <v>67.673261589999996</v>
      </c>
      <c r="R838" s="44">
        <f>IF(VLOOKUP(A838,$Z$12:$AI$125,8)=VLOOKUP(A837,$Z$12:$AI$125,8),0,VLOOKUP(A838,Z$12:$AI$125,8))</f>
        <v>0</v>
      </c>
      <c r="S838" s="45">
        <f>IF(R838&gt;0,VLOOKUP(R838,Y$12:$AH$125,7),0)</f>
        <v>0</v>
      </c>
      <c r="T838" s="40">
        <f t="shared" si="243"/>
        <v>0</v>
      </c>
      <c r="U838" s="40">
        <f t="shared" ca="1" si="239"/>
        <v>67.673261589999996</v>
      </c>
      <c r="V838" s="46" t="str">
        <f t="shared" si="244"/>
        <v>J=</v>
      </c>
      <c r="W838" s="47">
        <f t="shared" si="245"/>
        <v>44306</v>
      </c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</row>
    <row r="839" spans="1:185" x14ac:dyDescent="0.15">
      <c r="A839" s="38">
        <f t="shared" si="240"/>
        <v>44283</v>
      </c>
      <c r="B839" s="39">
        <f t="shared" ca="1" si="246"/>
        <v>9479.4432615900005</v>
      </c>
      <c r="C839" s="40">
        <f t="shared" si="241"/>
        <v>9411.77</v>
      </c>
      <c r="D839" s="41">
        <f ca="1">IF(A839&lt;$B$1,VLOOKUP(A839,[1]DI!$A$4:$B$15000,2,FALSE),0)</f>
        <v>0</v>
      </c>
      <c r="E839" s="40">
        <f t="shared" ca="1" si="247"/>
        <v>0</v>
      </c>
      <c r="F839" s="42">
        <f t="shared" si="242"/>
        <v>1</v>
      </c>
      <c r="G839" s="43">
        <f t="shared" ca="1" si="248"/>
        <v>1</v>
      </c>
      <c r="H839" s="40">
        <f ca="1">TRUNC(PRODUCT(G$10:G838),15)</f>
        <v>1.1145882628008299</v>
      </c>
      <c r="I839" s="40">
        <f t="shared" ca="1" si="249"/>
        <v>1.11053932106873</v>
      </c>
      <c r="J839" s="40">
        <f t="shared" ca="1" si="250"/>
        <v>1.0036459200000001</v>
      </c>
      <c r="K839" s="42">
        <f t="shared" si="254"/>
        <v>1.95E-2</v>
      </c>
      <c r="L839" s="63">
        <f t="shared" si="251"/>
        <v>44216</v>
      </c>
      <c r="M839" s="64">
        <f t="shared" si="252"/>
        <v>45</v>
      </c>
      <c r="N839" s="44">
        <f t="shared" si="253"/>
        <v>46</v>
      </c>
      <c r="O839" s="40">
        <f t="shared" si="255"/>
        <v>1.003531484</v>
      </c>
      <c r="P839" s="65">
        <f t="shared" ca="1" si="256"/>
        <v>1.0071902800000001</v>
      </c>
      <c r="Q839" s="40">
        <f t="shared" ca="1" si="257"/>
        <v>67.673261589999996</v>
      </c>
      <c r="R839" s="44">
        <f>IF(VLOOKUP(A839,$Z$12:$AI$125,8)=VLOOKUP(A838,$Z$12:$AI$125,8),0,VLOOKUP(A839,Z$12:$AI$125,8))</f>
        <v>0</v>
      </c>
      <c r="S839" s="45">
        <f>IF(R839&gt;0,VLOOKUP(R839,Y$12:$AH$125,7),0)</f>
        <v>0</v>
      </c>
      <c r="T839" s="40">
        <f t="shared" si="243"/>
        <v>0</v>
      </c>
      <c r="U839" s="40">
        <f t="shared" ca="1" si="239"/>
        <v>67.673261589999996</v>
      </c>
      <c r="V839" s="46" t="str">
        <f t="shared" si="244"/>
        <v>J=</v>
      </c>
      <c r="W839" s="47">
        <f t="shared" si="245"/>
        <v>44306</v>
      </c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</row>
    <row r="840" spans="1:185" x14ac:dyDescent="0.15">
      <c r="A840" s="38">
        <f t="shared" si="240"/>
        <v>44284</v>
      </c>
      <c r="B840" s="39">
        <f t="shared" ca="1" si="246"/>
        <v>9479.4432615900005</v>
      </c>
      <c r="C840" s="40">
        <f t="shared" si="241"/>
        <v>9411.77</v>
      </c>
      <c r="D840" s="41">
        <f ca="1">IF(A840&lt;$B$1,VLOOKUP(A840,[1]DI!$A$4:$B$15000,2,FALSE),0)</f>
        <v>2.6499999999999999E-2</v>
      </c>
      <c r="E840" s="40">
        <f t="shared" ca="1" si="247"/>
        <v>1.0378999999999999E-4</v>
      </c>
      <c r="F840" s="42">
        <f t="shared" si="242"/>
        <v>1</v>
      </c>
      <c r="G840" s="43">
        <f t="shared" ca="1" si="248"/>
        <v>1.00010379</v>
      </c>
      <c r="H840" s="40">
        <f ca="1">TRUNC(PRODUCT(G$10:G839),15)</f>
        <v>1.1145882628008299</v>
      </c>
      <c r="I840" s="40">
        <f t="shared" ca="1" si="249"/>
        <v>1.11053932106873</v>
      </c>
      <c r="J840" s="40">
        <f t="shared" ca="1" si="250"/>
        <v>1.0036459200000001</v>
      </c>
      <c r="K840" s="42">
        <f t="shared" si="254"/>
        <v>1.95E-2</v>
      </c>
      <c r="L840" s="63">
        <f t="shared" si="251"/>
        <v>44216</v>
      </c>
      <c r="M840" s="64">
        <f t="shared" si="252"/>
        <v>46</v>
      </c>
      <c r="N840" s="44">
        <f t="shared" si="253"/>
        <v>46</v>
      </c>
      <c r="O840" s="40">
        <f t="shared" si="255"/>
        <v>1.003531484</v>
      </c>
      <c r="P840" s="65">
        <f t="shared" ca="1" si="256"/>
        <v>1.0071902800000001</v>
      </c>
      <c r="Q840" s="40">
        <f t="shared" ca="1" si="257"/>
        <v>67.673261589999996</v>
      </c>
      <c r="R840" s="44">
        <f>IF(VLOOKUP(A840,$Z$12:$AI$125,8)=VLOOKUP(A839,$Z$12:$AI$125,8),0,VLOOKUP(A840,Z$12:$AI$125,8))</f>
        <v>0</v>
      </c>
      <c r="S840" s="45">
        <f>IF(R840&gt;0,VLOOKUP(R840,Y$12:$AH$125,7),0)</f>
        <v>0</v>
      </c>
      <c r="T840" s="40">
        <f t="shared" si="243"/>
        <v>0</v>
      </c>
      <c r="U840" s="40">
        <f t="shared" ca="1" si="239"/>
        <v>67.673261589999996</v>
      </c>
      <c r="V840" s="46" t="str">
        <f t="shared" si="244"/>
        <v>J=</v>
      </c>
      <c r="W840" s="47">
        <f t="shared" si="245"/>
        <v>44306</v>
      </c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</row>
    <row r="841" spans="1:185" x14ac:dyDescent="0.15">
      <c r="A841" s="38">
        <f t="shared" si="240"/>
        <v>44285</v>
      </c>
      <c r="B841" s="39">
        <f t="shared" ca="1" si="246"/>
        <v>9481.1537190199997</v>
      </c>
      <c r="C841" s="40">
        <f t="shared" si="241"/>
        <v>9411.77</v>
      </c>
      <c r="D841" s="41">
        <f ca="1">IF(A841&lt;$B$1,VLOOKUP(A841,[1]DI!$A$4:$B$15000,2,FALSE),0)</f>
        <v>2.6499999999999999E-2</v>
      </c>
      <c r="E841" s="40">
        <f t="shared" ca="1" si="247"/>
        <v>1.0378999999999999E-4</v>
      </c>
      <c r="F841" s="42">
        <f t="shared" si="242"/>
        <v>1</v>
      </c>
      <c r="G841" s="43">
        <f t="shared" ca="1" si="248"/>
        <v>1.00010379</v>
      </c>
      <c r="H841" s="40">
        <f ca="1">TRUNC(PRODUCT(G$10:G840),15)</f>
        <v>1.1147039459166299</v>
      </c>
      <c r="I841" s="40">
        <f t="shared" ca="1" si="249"/>
        <v>1.11053932106873</v>
      </c>
      <c r="J841" s="40">
        <f t="shared" ca="1" si="250"/>
        <v>1.00375009</v>
      </c>
      <c r="K841" s="42">
        <f t="shared" si="254"/>
        <v>1.95E-2</v>
      </c>
      <c r="L841" s="63">
        <f t="shared" si="251"/>
        <v>44216</v>
      </c>
      <c r="M841" s="64">
        <f t="shared" si="252"/>
        <v>47</v>
      </c>
      <c r="N841" s="44">
        <f t="shared" si="253"/>
        <v>47</v>
      </c>
      <c r="O841" s="40">
        <f t="shared" si="255"/>
        <v>1.003608394</v>
      </c>
      <c r="P841" s="65">
        <f t="shared" ca="1" si="256"/>
        <v>1.0073720159999999</v>
      </c>
      <c r="Q841" s="40">
        <f t="shared" ca="1" si="257"/>
        <v>69.383719020000001</v>
      </c>
      <c r="R841" s="44">
        <f>IF(VLOOKUP(A841,$Z$12:$AI$125,8)=VLOOKUP(A840,$Z$12:$AI$125,8),0,VLOOKUP(A841,Z$12:$AI$125,8))</f>
        <v>0</v>
      </c>
      <c r="S841" s="45">
        <f>IF(R841&gt;0,VLOOKUP(R841,Y$12:$AH$125,7),0)</f>
        <v>0</v>
      </c>
      <c r="T841" s="40">
        <f t="shared" si="243"/>
        <v>0</v>
      </c>
      <c r="U841" s="40">
        <f t="shared" ca="1" si="239"/>
        <v>69.383719020000001</v>
      </c>
      <c r="V841" s="46" t="str">
        <f t="shared" si="244"/>
        <v>J=</v>
      </c>
      <c r="W841" s="47">
        <f t="shared" si="245"/>
        <v>44306</v>
      </c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</row>
    <row r="842" spans="1:185" x14ac:dyDescent="0.15">
      <c r="A842" s="38">
        <f t="shared" si="240"/>
        <v>44286</v>
      </c>
      <c r="B842" s="39">
        <f t="shared" ca="1" si="246"/>
        <v>9482.8644776300007</v>
      </c>
      <c r="C842" s="40">
        <f t="shared" si="241"/>
        <v>9411.77</v>
      </c>
      <c r="D842" s="41">
        <f ca="1">IF(A842&lt;$B$1,VLOOKUP(A842,[1]DI!$A$4:$B$15000,2,FALSE),0)</f>
        <v>2.6499999999999999E-2</v>
      </c>
      <c r="E842" s="40">
        <f t="shared" ca="1" si="247"/>
        <v>1.0378999999999999E-4</v>
      </c>
      <c r="F842" s="42">
        <f t="shared" si="242"/>
        <v>1</v>
      </c>
      <c r="G842" s="43">
        <f t="shared" ca="1" si="248"/>
        <v>1.00010379</v>
      </c>
      <c r="H842" s="40">
        <f ca="1">TRUNC(PRODUCT(G$10:G841),15)</f>
        <v>1.11481964103917</v>
      </c>
      <c r="I842" s="40">
        <f t="shared" ca="1" si="249"/>
        <v>1.11053932106873</v>
      </c>
      <c r="J842" s="40">
        <f t="shared" ca="1" si="250"/>
        <v>1.0038542699999999</v>
      </c>
      <c r="K842" s="42">
        <f t="shared" si="254"/>
        <v>1.95E-2</v>
      </c>
      <c r="L842" s="63">
        <f t="shared" si="251"/>
        <v>44216</v>
      </c>
      <c r="M842" s="64">
        <f t="shared" si="252"/>
        <v>48</v>
      </c>
      <c r="N842" s="44">
        <f t="shared" si="253"/>
        <v>48</v>
      </c>
      <c r="O842" s="40">
        <f t="shared" si="255"/>
        <v>1.0036853100000001</v>
      </c>
      <c r="P842" s="65">
        <f t="shared" ca="1" si="256"/>
        <v>1.007553784</v>
      </c>
      <c r="Q842" s="40">
        <f t="shared" ca="1" si="257"/>
        <v>71.09447763</v>
      </c>
      <c r="R842" s="44">
        <f>IF(VLOOKUP(A842,$Z$12:$AI$125,8)=VLOOKUP(A841,$Z$12:$AI$125,8),0,VLOOKUP(A842,Z$12:$AI$125,8))</f>
        <v>0</v>
      </c>
      <c r="S842" s="45">
        <f>IF(R842&gt;0,VLOOKUP(R842,Y$12:$AH$125,7),0)</f>
        <v>0</v>
      </c>
      <c r="T842" s="40">
        <f t="shared" si="243"/>
        <v>0</v>
      </c>
      <c r="U842" s="40">
        <f t="shared" ref="U842:U905" ca="1" si="258">(Q842+T842)</f>
        <v>71.09447763</v>
      </c>
      <c r="V842" s="46" t="str">
        <f t="shared" si="244"/>
        <v>J=</v>
      </c>
      <c r="W842" s="47">
        <f t="shared" si="245"/>
        <v>44306</v>
      </c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</row>
    <row r="843" spans="1:185" x14ac:dyDescent="0.15">
      <c r="A843" s="38">
        <f t="shared" ref="A843:A906" si="259">(A842+1)</f>
        <v>44287</v>
      </c>
      <c r="B843" s="39">
        <f t="shared" ca="1" si="246"/>
        <v>9484.5755374199998</v>
      </c>
      <c r="C843" s="40">
        <f t="shared" ref="C843:C906" si="260">TRUNC(C842-T842,8)</f>
        <v>9411.77</v>
      </c>
      <c r="D843" s="41">
        <f ca="1">IF(A843&lt;$B$1,VLOOKUP(A843,[1]DI!$A$4:$B$15000,2,FALSE),0)</f>
        <v>2.6499999999999999E-2</v>
      </c>
      <c r="E843" s="40">
        <f t="shared" ca="1" si="247"/>
        <v>1.0378999999999999E-4</v>
      </c>
      <c r="F843" s="42">
        <f t="shared" ref="F843:F906" si="261">F842</f>
        <v>1</v>
      </c>
      <c r="G843" s="43">
        <f t="shared" ca="1" si="248"/>
        <v>1.00010379</v>
      </c>
      <c r="H843" s="40">
        <f ca="1">TRUNC(PRODUCT(G$10:G842),15)</f>
        <v>1.11493534816972</v>
      </c>
      <c r="I843" s="40">
        <f t="shared" ca="1" si="249"/>
        <v>1.11053932106873</v>
      </c>
      <c r="J843" s="40">
        <f t="shared" ca="1" si="250"/>
        <v>1.00395846</v>
      </c>
      <c r="K843" s="42">
        <f t="shared" si="254"/>
        <v>1.95E-2</v>
      </c>
      <c r="L843" s="63">
        <f t="shared" si="251"/>
        <v>44216</v>
      </c>
      <c r="M843" s="64">
        <f t="shared" si="252"/>
        <v>49</v>
      </c>
      <c r="N843" s="44">
        <f t="shared" si="253"/>
        <v>49</v>
      </c>
      <c r="O843" s="40">
        <f t="shared" si="255"/>
        <v>1.0037622310000001</v>
      </c>
      <c r="P843" s="65">
        <f t="shared" ca="1" si="256"/>
        <v>1.007735584</v>
      </c>
      <c r="Q843" s="40">
        <f t="shared" ca="1" si="257"/>
        <v>72.805537419999993</v>
      </c>
      <c r="R843" s="44">
        <f>IF(VLOOKUP(A843,$Z$12:$AI$125,8)=VLOOKUP(A842,$Z$12:$AI$125,8),0,VLOOKUP(A843,Z$12:$AI$125,8))</f>
        <v>0</v>
      </c>
      <c r="S843" s="45">
        <f>IF(R843&gt;0,VLOOKUP(R843,Y$12:$AH$125,7),0)</f>
        <v>0</v>
      </c>
      <c r="T843" s="40">
        <f t="shared" ref="T843:T906" si="262">IF(S843&gt;0,(C843*S843),0)</f>
        <v>0</v>
      </c>
      <c r="U843" s="40">
        <f t="shared" ca="1" si="258"/>
        <v>72.805537419999993</v>
      </c>
      <c r="V843" s="46" t="str">
        <f t="shared" ref="V843:V906" si="263">IF(R842&gt;0,VLOOKUP(A842,$Z$12:$AI$125,9),V842)</f>
        <v>J=</v>
      </c>
      <c r="W843" s="47">
        <f t="shared" ref="W843:W906" si="264">IF(R842&gt;0,VLOOKUP(A842,$Z$12:$AI$125,10),W842)</f>
        <v>44306</v>
      </c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</row>
    <row r="844" spans="1:185" x14ac:dyDescent="0.15">
      <c r="A844" s="38">
        <f t="shared" si="259"/>
        <v>44288</v>
      </c>
      <c r="B844" s="39">
        <f t="shared" ref="B844:B907" ca="1" si="265">IF(A844&lt;=TODAY(),C844+Q844,IF(AND(A844&gt;TODAY(),A844&lt;=$B$1),IF(VLOOKUP(TODAY(),$A$10:$D$5000,4,FALSE)=0,"n.d",C844+Q844),"n.d"))</f>
        <v>9486.2868983799999</v>
      </c>
      <c r="C844" s="40">
        <f t="shared" si="260"/>
        <v>9411.77</v>
      </c>
      <c r="D844" s="41">
        <f ca="1">IF(A844&lt;$B$1,VLOOKUP(A844,[1]DI!$A$4:$B$15000,2,FALSE),0)</f>
        <v>0</v>
      </c>
      <c r="E844" s="40">
        <f t="shared" ref="E844:E907" ca="1" si="266">ROUND((((1+D844)^(1/252)-1)),8)</f>
        <v>0</v>
      </c>
      <c r="F844" s="42">
        <f t="shared" si="261"/>
        <v>1</v>
      </c>
      <c r="G844" s="43">
        <f t="shared" ref="G844:G907" ca="1" si="267">TRUNC((1+(E844*F844)),15)</f>
        <v>1</v>
      </c>
      <c r="H844" s="40">
        <f ca="1">TRUNC(PRODUCT(G$10:G843),15)</f>
        <v>1.1150510673095</v>
      </c>
      <c r="I844" s="40">
        <f t="shared" ref="I844:I907" ca="1" si="268">IF(OR(R843&gt;0,R843="E"),H843,I843)</f>
        <v>1.11053932106873</v>
      </c>
      <c r="J844" s="40">
        <f t="shared" ref="J844:J907" ca="1" si="269">ROUND(TRUNC(H844/I844,15),8)</f>
        <v>1.00406266</v>
      </c>
      <c r="K844" s="42">
        <f t="shared" si="254"/>
        <v>1.95E-2</v>
      </c>
      <c r="L844" s="63">
        <f t="shared" si="251"/>
        <v>44216</v>
      </c>
      <c r="M844" s="64">
        <f t="shared" si="252"/>
        <v>49</v>
      </c>
      <c r="N844" s="44">
        <f t="shared" si="253"/>
        <v>50</v>
      </c>
      <c r="O844" s="40">
        <f t="shared" si="255"/>
        <v>1.003839159</v>
      </c>
      <c r="P844" s="65">
        <f t="shared" ca="1" si="256"/>
        <v>1.007917416</v>
      </c>
      <c r="Q844" s="40">
        <f t="shared" ca="1" si="257"/>
        <v>74.516898380000001</v>
      </c>
      <c r="R844" s="44">
        <f>IF(VLOOKUP(A844,$Z$12:$AI$125,8)=VLOOKUP(A843,$Z$12:$AI$125,8),0,VLOOKUP(A844,Z$12:$AI$125,8))</f>
        <v>0</v>
      </c>
      <c r="S844" s="45">
        <f>IF(R844&gt;0,VLOOKUP(R844,Y$12:$AH$125,7),0)</f>
        <v>0</v>
      </c>
      <c r="T844" s="40">
        <f t="shared" si="262"/>
        <v>0</v>
      </c>
      <c r="U844" s="40">
        <f t="shared" ca="1" si="258"/>
        <v>74.516898380000001</v>
      </c>
      <c r="V844" s="46" t="str">
        <f t="shared" si="263"/>
        <v>J=</v>
      </c>
      <c r="W844" s="47">
        <f t="shared" si="264"/>
        <v>44306</v>
      </c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</row>
    <row r="845" spans="1:185" x14ac:dyDescent="0.15">
      <c r="A845" s="38">
        <f t="shared" si="259"/>
        <v>44289</v>
      </c>
      <c r="B845" s="39">
        <f t="shared" ca="1" si="265"/>
        <v>9486.2868983799999</v>
      </c>
      <c r="C845" s="40">
        <f t="shared" si="260"/>
        <v>9411.77</v>
      </c>
      <c r="D845" s="41">
        <f ca="1">IF(A845&lt;$B$1,VLOOKUP(A845,[1]DI!$A$4:$B$15000,2,FALSE),0)</f>
        <v>0</v>
      </c>
      <c r="E845" s="40">
        <f t="shared" ca="1" si="266"/>
        <v>0</v>
      </c>
      <c r="F845" s="42">
        <f t="shared" si="261"/>
        <v>1</v>
      </c>
      <c r="G845" s="43">
        <f t="shared" ca="1" si="267"/>
        <v>1</v>
      </c>
      <c r="H845" s="40">
        <f ca="1">TRUNC(PRODUCT(G$10:G844),15)</f>
        <v>1.1150510673095</v>
      </c>
      <c r="I845" s="40">
        <f t="shared" ca="1" si="268"/>
        <v>1.11053932106873</v>
      </c>
      <c r="J845" s="40">
        <f t="shared" ca="1" si="269"/>
        <v>1.00406266</v>
      </c>
      <c r="K845" s="42">
        <f t="shared" si="254"/>
        <v>1.95E-2</v>
      </c>
      <c r="L845" s="63">
        <f t="shared" si="251"/>
        <v>44216</v>
      </c>
      <c r="M845" s="64">
        <f t="shared" si="252"/>
        <v>49</v>
      </c>
      <c r="N845" s="44">
        <f t="shared" si="253"/>
        <v>50</v>
      </c>
      <c r="O845" s="40">
        <f t="shared" si="255"/>
        <v>1.003839159</v>
      </c>
      <c r="P845" s="65">
        <f t="shared" ca="1" si="256"/>
        <v>1.007917416</v>
      </c>
      <c r="Q845" s="40">
        <f t="shared" ca="1" si="257"/>
        <v>74.516898380000001</v>
      </c>
      <c r="R845" s="44">
        <f>IF(VLOOKUP(A845,$Z$12:$AI$125,8)=VLOOKUP(A844,$Z$12:$AI$125,8),0,VLOOKUP(A845,Z$12:$AI$125,8))</f>
        <v>0</v>
      </c>
      <c r="S845" s="45">
        <f>IF(R845&gt;0,VLOOKUP(R845,Y$12:$AH$125,7),0)</f>
        <v>0</v>
      </c>
      <c r="T845" s="40">
        <f t="shared" si="262"/>
        <v>0</v>
      </c>
      <c r="U845" s="40">
        <f t="shared" ca="1" si="258"/>
        <v>74.516898380000001</v>
      </c>
      <c r="V845" s="46" t="str">
        <f t="shared" si="263"/>
        <v>J=</v>
      </c>
      <c r="W845" s="47">
        <f t="shared" si="264"/>
        <v>44306</v>
      </c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</row>
    <row r="846" spans="1:185" x14ac:dyDescent="0.15">
      <c r="A846" s="38">
        <f t="shared" si="259"/>
        <v>44290</v>
      </c>
      <c r="B846" s="39">
        <f t="shared" ca="1" si="265"/>
        <v>9486.2868983799999</v>
      </c>
      <c r="C846" s="40">
        <f t="shared" si="260"/>
        <v>9411.77</v>
      </c>
      <c r="D846" s="41">
        <f ca="1">IF(A846&lt;$B$1,VLOOKUP(A846,[1]DI!$A$4:$B$15000,2,FALSE),0)</f>
        <v>0</v>
      </c>
      <c r="E846" s="40">
        <f t="shared" ca="1" si="266"/>
        <v>0</v>
      </c>
      <c r="F846" s="42">
        <f t="shared" si="261"/>
        <v>1</v>
      </c>
      <c r="G846" s="43">
        <f t="shared" ca="1" si="267"/>
        <v>1</v>
      </c>
      <c r="H846" s="40">
        <f ca="1">TRUNC(PRODUCT(G$10:G845),15)</f>
        <v>1.1150510673095</v>
      </c>
      <c r="I846" s="40">
        <f t="shared" ca="1" si="268"/>
        <v>1.11053932106873</v>
      </c>
      <c r="J846" s="40">
        <f t="shared" ca="1" si="269"/>
        <v>1.00406266</v>
      </c>
      <c r="K846" s="42">
        <f t="shared" si="254"/>
        <v>1.95E-2</v>
      </c>
      <c r="L846" s="63">
        <f t="shared" si="251"/>
        <v>44216</v>
      </c>
      <c r="M846" s="64">
        <f t="shared" si="252"/>
        <v>49</v>
      </c>
      <c r="N846" s="44">
        <f t="shared" si="253"/>
        <v>50</v>
      </c>
      <c r="O846" s="40">
        <f t="shared" si="255"/>
        <v>1.003839159</v>
      </c>
      <c r="P846" s="65">
        <f t="shared" ca="1" si="256"/>
        <v>1.007917416</v>
      </c>
      <c r="Q846" s="40">
        <f t="shared" ca="1" si="257"/>
        <v>74.516898380000001</v>
      </c>
      <c r="R846" s="44">
        <f>IF(VLOOKUP(A846,$Z$12:$AI$125,8)=VLOOKUP(A845,$Z$12:$AI$125,8),0,VLOOKUP(A846,Z$12:$AI$125,8))</f>
        <v>0</v>
      </c>
      <c r="S846" s="45">
        <f>IF(R846&gt;0,VLOOKUP(R846,Y$12:$AH$125,7),0)</f>
        <v>0</v>
      </c>
      <c r="T846" s="40">
        <f t="shared" si="262"/>
        <v>0</v>
      </c>
      <c r="U846" s="40">
        <f t="shared" ca="1" si="258"/>
        <v>74.516898380000001</v>
      </c>
      <c r="V846" s="46" t="str">
        <f t="shared" si="263"/>
        <v>J=</v>
      </c>
      <c r="W846" s="47">
        <f t="shared" si="264"/>
        <v>44306</v>
      </c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</row>
    <row r="847" spans="1:185" x14ac:dyDescent="0.15">
      <c r="A847" s="38">
        <f t="shared" si="259"/>
        <v>44291</v>
      </c>
      <c r="B847" s="39">
        <f t="shared" ca="1" si="265"/>
        <v>9486.2868983799999</v>
      </c>
      <c r="C847" s="40">
        <f t="shared" si="260"/>
        <v>9411.77</v>
      </c>
      <c r="D847" s="41">
        <f ca="1">IF(A847&lt;$B$1,VLOOKUP(A847,[1]DI!$A$4:$B$15000,2,FALSE),0)</f>
        <v>2.6499999999999999E-2</v>
      </c>
      <c r="E847" s="40">
        <f t="shared" ca="1" si="266"/>
        <v>1.0378999999999999E-4</v>
      </c>
      <c r="F847" s="42">
        <f t="shared" si="261"/>
        <v>1</v>
      </c>
      <c r="G847" s="43">
        <f t="shared" ca="1" si="267"/>
        <v>1.00010379</v>
      </c>
      <c r="H847" s="40">
        <f ca="1">TRUNC(PRODUCT(G$10:G846),15)</f>
        <v>1.1150510673095</v>
      </c>
      <c r="I847" s="40">
        <f t="shared" ca="1" si="268"/>
        <v>1.11053932106873</v>
      </c>
      <c r="J847" s="40">
        <f t="shared" ca="1" si="269"/>
        <v>1.00406266</v>
      </c>
      <c r="K847" s="42">
        <f t="shared" si="254"/>
        <v>1.95E-2</v>
      </c>
      <c r="L847" s="63">
        <f t="shared" si="251"/>
        <v>44216</v>
      </c>
      <c r="M847" s="64">
        <f t="shared" si="252"/>
        <v>50</v>
      </c>
      <c r="N847" s="44">
        <f t="shared" si="253"/>
        <v>50</v>
      </c>
      <c r="O847" s="40">
        <f t="shared" si="255"/>
        <v>1.003839159</v>
      </c>
      <c r="P847" s="65">
        <f t="shared" ca="1" si="256"/>
        <v>1.007917416</v>
      </c>
      <c r="Q847" s="40">
        <f t="shared" ca="1" si="257"/>
        <v>74.516898380000001</v>
      </c>
      <c r="R847" s="44">
        <f>IF(VLOOKUP(A847,$Z$12:$AI$125,8)=VLOOKUP(A846,$Z$12:$AI$125,8),0,VLOOKUP(A847,Z$12:$AI$125,8))</f>
        <v>0</v>
      </c>
      <c r="S847" s="45">
        <f>IF(R847&gt;0,VLOOKUP(R847,Y$12:$AH$125,7),0)</f>
        <v>0</v>
      </c>
      <c r="T847" s="40">
        <f t="shared" si="262"/>
        <v>0</v>
      </c>
      <c r="U847" s="40">
        <f t="shared" ca="1" si="258"/>
        <v>74.516898380000001</v>
      </c>
      <c r="V847" s="46" t="str">
        <f t="shared" si="263"/>
        <v>J=</v>
      </c>
      <c r="W847" s="47">
        <f t="shared" si="264"/>
        <v>44306</v>
      </c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</row>
    <row r="848" spans="1:185" x14ac:dyDescent="0.15">
      <c r="A848" s="38">
        <f t="shared" si="259"/>
        <v>44292</v>
      </c>
      <c r="B848" s="39">
        <f t="shared" ca="1" si="265"/>
        <v>9487.99856052</v>
      </c>
      <c r="C848" s="40">
        <f t="shared" si="260"/>
        <v>9411.77</v>
      </c>
      <c r="D848" s="41">
        <f ca="1">IF(A848&lt;$B$1,VLOOKUP(A848,[1]DI!$A$4:$B$15000,2,FALSE),0)</f>
        <v>2.6499999999999999E-2</v>
      </c>
      <c r="E848" s="40">
        <f t="shared" ca="1" si="266"/>
        <v>1.0378999999999999E-4</v>
      </c>
      <c r="F848" s="42">
        <f t="shared" si="261"/>
        <v>1</v>
      </c>
      <c r="G848" s="43">
        <f t="shared" ca="1" si="267"/>
        <v>1.00010379</v>
      </c>
      <c r="H848" s="40">
        <f ca="1">TRUNC(PRODUCT(G$10:G847),15)</f>
        <v>1.11516679845978</v>
      </c>
      <c r="I848" s="40">
        <f t="shared" ca="1" si="268"/>
        <v>1.11053932106873</v>
      </c>
      <c r="J848" s="40">
        <f t="shared" ca="1" si="269"/>
        <v>1.0041668699999999</v>
      </c>
      <c r="K848" s="42">
        <f t="shared" si="254"/>
        <v>1.95E-2</v>
      </c>
      <c r="L848" s="63">
        <f t="shared" si="251"/>
        <v>44216</v>
      </c>
      <c r="M848" s="64">
        <f t="shared" si="252"/>
        <v>51</v>
      </c>
      <c r="N848" s="44">
        <f t="shared" si="253"/>
        <v>51</v>
      </c>
      <c r="O848" s="40">
        <f t="shared" si="255"/>
        <v>1.0039160920000001</v>
      </c>
      <c r="P848" s="65">
        <f t="shared" ca="1" si="256"/>
        <v>1.0080992799999999</v>
      </c>
      <c r="Q848" s="40">
        <f t="shared" ca="1" si="257"/>
        <v>76.228560520000002</v>
      </c>
      <c r="R848" s="44">
        <f>IF(VLOOKUP(A848,$Z$12:$AI$125,8)=VLOOKUP(A847,$Z$12:$AI$125,8),0,VLOOKUP(A848,Z$12:$AI$125,8))</f>
        <v>0</v>
      </c>
      <c r="S848" s="45">
        <f>IF(R848&gt;0,VLOOKUP(R848,Y$12:$AH$125,7),0)</f>
        <v>0</v>
      </c>
      <c r="T848" s="40">
        <f t="shared" si="262"/>
        <v>0</v>
      </c>
      <c r="U848" s="40">
        <f t="shared" ca="1" si="258"/>
        <v>76.228560520000002</v>
      </c>
      <c r="V848" s="46" t="str">
        <f t="shared" si="263"/>
        <v>J=</v>
      </c>
      <c r="W848" s="47">
        <f t="shared" si="264"/>
        <v>44306</v>
      </c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</row>
    <row r="849" spans="1:182" x14ac:dyDescent="0.15">
      <c r="A849" s="38">
        <f t="shared" si="259"/>
        <v>44293</v>
      </c>
      <c r="B849" s="39">
        <f t="shared" ca="1" si="265"/>
        <v>9489.7106179500006</v>
      </c>
      <c r="C849" s="40">
        <f t="shared" si="260"/>
        <v>9411.77</v>
      </c>
      <c r="D849" s="41">
        <f ca="1">IF(A849&lt;$B$1,VLOOKUP(A849,[1]DI!$A$4:$B$15000,2,FALSE),0)</f>
        <v>2.6499999999999999E-2</v>
      </c>
      <c r="E849" s="40">
        <f t="shared" ca="1" si="266"/>
        <v>1.0378999999999999E-4</v>
      </c>
      <c r="F849" s="42">
        <f t="shared" si="261"/>
        <v>1</v>
      </c>
      <c r="G849" s="43">
        <f t="shared" ca="1" si="267"/>
        <v>1.00010379</v>
      </c>
      <c r="H849" s="40">
        <f ca="1">TRUNC(PRODUCT(G$10:G848),15)</f>
        <v>1.11528254162179</v>
      </c>
      <c r="I849" s="40">
        <f t="shared" ca="1" si="268"/>
        <v>1.11053932106873</v>
      </c>
      <c r="J849" s="40">
        <f t="shared" ca="1" si="269"/>
        <v>1.0042711</v>
      </c>
      <c r="K849" s="42">
        <f t="shared" si="254"/>
        <v>1.95E-2</v>
      </c>
      <c r="L849" s="63">
        <f t="shared" si="251"/>
        <v>44216</v>
      </c>
      <c r="M849" s="64">
        <f t="shared" si="252"/>
        <v>52</v>
      </c>
      <c r="N849" s="44">
        <f t="shared" si="253"/>
        <v>52</v>
      </c>
      <c r="O849" s="40">
        <f t="shared" si="255"/>
        <v>1.003993031</v>
      </c>
      <c r="P849" s="65">
        <f t="shared" ca="1" si="256"/>
        <v>1.0082811860000001</v>
      </c>
      <c r="Q849" s="40">
        <f t="shared" ca="1" si="257"/>
        <v>77.940617950000004</v>
      </c>
      <c r="R849" s="44">
        <f>IF(VLOOKUP(A849,$Z$12:$AI$125,8)=VLOOKUP(A848,$Z$12:$AI$125,8),0,VLOOKUP(A849,Z$12:$AI$125,8))</f>
        <v>0</v>
      </c>
      <c r="S849" s="45">
        <f>IF(R849&gt;0,VLOOKUP(R849,Y$12:$AH$125,7),0)</f>
        <v>0</v>
      </c>
      <c r="T849" s="40">
        <f t="shared" si="262"/>
        <v>0</v>
      </c>
      <c r="U849" s="40">
        <f t="shared" ca="1" si="258"/>
        <v>77.940617950000004</v>
      </c>
      <c r="V849" s="46" t="str">
        <f t="shared" si="263"/>
        <v>J=</v>
      </c>
      <c r="W849" s="47">
        <f t="shared" si="264"/>
        <v>44306</v>
      </c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</row>
    <row r="850" spans="1:182" x14ac:dyDescent="0.15">
      <c r="A850" s="38">
        <f t="shared" si="259"/>
        <v>44294</v>
      </c>
      <c r="B850" s="39">
        <f t="shared" ca="1" si="265"/>
        <v>9491.4228730400009</v>
      </c>
      <c r="C850" s="40">
        <f t="shared" si="260"/>
        <v>9411.77</v>
      </c>
      <c r="D850" s="41">
        <f ca="1">IF(A850&lt;$B$1,VLOOKUP(A850,[1]DI!$A$4:$B$15000,2,FALSE),0)</f>
        <v>2.6499999999999999E-2</v>
      </c>
      <c r="E850" s="40">
        <f t="shared" ca="1" si="266"/>
        <v>1.0378999999999999E-4</v>
      </c>
      <c r="F850" s="42">
        <f t="shared" si="261"/>
        <v>1</v>
      </c>
      <c r="G850" s="43">
        <f t="shared" ca="1" si="267"/>
        <v>1.00010379</v>
      </c>
      <c r="H850" s="40">
        <f ca="1">TRUNC(PRODUCT(G$10:G849),15)</f>
        <v>1.1153982967967899</v>
      </c>
      <c r="I850" s="40">
        <f t="shared" ca="1" si="268"/>
        <v>1.11053932106873</v>
      </c>
      <c r="J850" s="40">
        <f t="shared" ca="1" si="269"/>
        <v>1.00437533</v>
      </c>
      <c r="K850" s="42">
        <f t="shared" si="254"/>
        <v>1.95E-2</v>
      </c>
      <c r="L850" s="63">
        <f t="shared" si="251"/>
        <v>44216</v>
      </c>
      <c r="M850" s="64">
        <f t="shared" si="252"/>
        <v>53</v>
      </c>
      <c r="N850" s="44">
        <f t="shared" si="253"/>
        <v>53</v>
      </c>
      <c r="O850" s="40">
        <f t="shared" si="255"/>
        <v>1.004069976</v>
      </c>
      <c r="P850" s="65">
        <f t="shared" ca="1" si="256"/>
        <v>1.0084631129999999</v>
      </c>
      <c r="Q850" s="40">
        <f t="shared" ca="1" si="257"/>
        <v>79.652873040000003</v>
      </c>
      <c r="R850" s="44">
        <f>IF(VLOOKUP(A850,$Z$12:$AI$125,8)=VLOOKUP(A849,$Z$12:$AI$125,8),0,VLOOKUP(A850,Z$12:$AI$125,8))</f>
        <v>0</v>
      </c>
      <c r="S850" s="45">
        <f>IF(R850&gt;0,VLOOKUP(R850,Y$12:$AH$125,7),0)</f>
        <v>0</v>
      </c>
      <c r="T850" s="40">
        <f t="shared" si="262"/>
        <v>0</v>
      </c>
      <c r="U850" s="40">
        <f t="shared" ca="1" si="258"/>
        <v>79.652873040000003</v>
      </c>
      <c r="V850" s="46" t="str">
        <f t="shared" si="263"/>
        <v>J=</v>
      </c>
      <c r="W850" s="47">
        <f t="shared" si="264"/>
        <v>44306</v>
      </c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</row>
    <row r="851" spans="1:182" x14ac:dyDescent="0.15">
      <c r="A851" s="38">
        <f t="shared" si="259"/>
        <v>44295</v>
      </c>
      <c r="B851" s="39">
        <f t="shared" ca="1" si="265"/>
        <v>9493.135438700001</v>
      </c>
      <c r="C851" s="40">
        <f t="shared" si="260"/>
        <v>9411.77</v>
      </c>
      <c r="D851" s="41">
        <f ca="1">IF(A851&lt;$B$1,VLOOKUP(A851,[1]DI!$A$4:$B$15000,2,FALSE),0)</f>
        <v>2.6499999999999999E-2</v>
      </c>
      <c r="E851" s="40">
        <f t="shared" ca="1" si="266"/>
        <v>1.0378999999999999E-4</v>
      </c>
      <c r="F851" s="42">
        <f t="shared" si="261"/>
        <v>1</v>
      </c>
      <c r="G851" s="43">
        <f t="shared" ca="1" si="267"/>
        <v>1.00010379</v>
      </c>
      <c r="H851" s="40">
        <f ca="1">TRUNC(PRODUCT(G$10:G850),15)</f>
        <v>1.1155140639860099</v>
      </c>
      <c r="I851" s="40">
        <f t="shared" ca="1" si="268"/>
        <v>1.11053932106873</v>
      </c>
      <c r="J851" s="40">
        <f t="shared" ca="1" si="269"/>
        <v>1.00447957</v>
      </c>
      <c r="K851" s="42">
        <f t="shared" si="254"/>
        <v>1.95E-2</v>
      </c>
      <c r="L851" s="63">
        <f t="shared" si="251"/>
        <v>44216</v>
      </c>
      <c r="M851" s="64">
        <f t="shared" si="252"/>
        <v>54</v>
      </c>
      <c r="N851" s="44">
        <f t="shared" si="253"/>
        <v>54</v>
      </c>
      <c r="O851" s="40">
        <f t="shared" si="255"/>
        <v>1.0041469270000001</v>
      </c>
      <c r="P851" s="65">
        <f t="shared" ca="1" si="256"/>
        <v>1.0086450730000001</v>
      </c>
      <c r="Q851" s="40">
        <f t="shared" ca="1" si="257"/>
        <v>81.365438699999999</v>
      </c>
      <c r="R851" s="44">
        <f>IF(VLOOKUP(A851,$Z$12:$AI$125,8)=VLOOKUP(A850,$Z$12:$AI$125,8),0,VLOOKUP(A851,Z$12:$AI$125,8))</f>
        <v>0</v>
      </c>
      <c r="S851" s="45">
        <f>IF(R851&gt;0,VLOOKUP(R851,Y$12:$AH$125,7),0)</f>
        <v>0</v>
      </c>
      <c r="T851" s="40">
        <f t="shared" si="262"/>
        <v>0</v>
      </c>
      <c r="U851" s="40">
        <f t="shared" ca="1" si="258"/>
        <v>81.365438699999999</v>
      </c>
      <c r="V851" s="46" t="str">
        <f t="shared" si="263"/>
        <v>J=</v>
      </c>
      <c r="W851" s="47">
        <f t="shared" si="264"/>
        <v>44306</v>
      </c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</row>
    <row r="852" spans="1:182" x14ac:dyDescent="0.15">
      <c r="A852" s="38">
        <f t="shared" si="259"/>
        <v>44296</v>
      </c>
      <c r="B852" s="39">
        <f t="shared" ca="1" si="265"/>
        <v>9494.8484090800011</v>
      </c>
      <c r="C852" s="40">
        <f t="shared" si="260"/>
        <v>9411.77</v>
      </c>
      <c r="D852" s="41">
        <f ca="1">IF(A852&lt;$B$1,VLOOKUP(A852,[1]DI!$A$4:$B$15000,2,FALSE),0)</f>
        <v>0</v>
      </c>
      <c r="E852" s="40">
        <f t="shared" ca="1" si="266"/>
        <v>0</v>
      </c>
      <c r="F852" s="42">
        <f t="shared" si="261"/>
        <v>1</v>
      </c>
      <c r="G852" s="43">
        <f t="shared" ca="1" si="267"/>
        <v>1</v>
      </c>
      <c r="H852" s="40">
        <f ca="1">TRUNC(PRODUCT(G$10:G851),15)</f>
        <v>1.1156298431907099</v>
      </c>
      <c r="I852" s="40">
        <f t="shared" ca="1" si="268"/>
        <v>1.11053932106873</v>
      </c>
      <c r="J852" s="40">
        <f t="shared" ca="1" si="269"/>
        <v>1.0045838300000001</v>
      </c>
      <c r="K852" s="42">
        <f t="shared" si="254"/>
        <v>1.95E-2</v>
      </c>
      <c r="L852" s="63">
        <f t="shared" si="251"/>
        <v>44216</v>
      </c>
      <c r="M852" s="64">
        <f t="shared" si="252"/>
        <v>54</v>
      </c>
      <c r="N852" s="44">
        <f t="shared" si="253"/>
        <v>55</v>
      </c>
      <c r="O852" s="40">
        <f t="shared" si="255"/>
        <v>1.004223884</v>
      </c>
      <c r="P852" s="65">
        <f t="shared" ca="1" si="256"/>
        <v>1.008827076</v>
      </c>
      <c r="Q852" s="40">
        <f t="shared" ca="1" si="257"/>
        <v>83.07840908</v>
      </c>
      <c r="R852" s="44">
        <f>IF(VLOOKUP(A852,$Z$12:$AI$125,8)=VLOOKUP(A851,$Z$12:$AI$125,8),0,VLOOKUP(A852,Z$12:$AI$125,8))</f>
        <v>0</v>
      </c>
      <c r="S852" s="45">
        <f>IF(R852&gt;0,VLOOKUP(R852,Y$12:$AH$125,7),0)</f>
        <v>0</v>
      </c>
      <c r="T852" s="40">
        <f t="shared" si="262"/>
        <v>0</v>
      </c>
      <c r="U852" s="40">
        <f t="shared" ca="1" si="258"/>
        <v>83.07840908</v>
      </c>
      <c r="V852" s="46" t="str">
        <f t="shared" si="263"/>
        <v>J=</v>
      </c>
      <c r="W852" s="47">
        <f t="shared" si="264"/>
        <v>44306</v>
      </c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</row>
    <row r="853" spans="1:182" x14ac:dyDescent="0.15">
      <c r="A853" s="38">
        <f t="shared" si="259"/>
        <v>44297</v>
      </c>
      <c r="B853" s="39">
        <f t="shared" ca="1" si="265"/>
        <v>9494.8484090800011</v>
      </c>
      <c r="C853" s="40">
        <f t="shared" si="260"/>
        <v>9411.77</v>
      </c>
      <c r="D853" s="41">
        <f ca="1">IF(A853&lt;$B$1,VLOOKUP(A853,[1]DI!$A$4:$B$15000,2,FALSE),0)</f>
        <v>0</v>
      </c>
      <c r="E853" s="40">
        <f t="shared" ca="1" si="266"/>
        <v>0</v>
      </c>
      <c r="F853" s="42">
        <f t="shared" si="261"/>
        <v>1</v>
      </c>
      <c r="G853" s="43">
        <f t="shared" ca="1" si="267"/>
        <v>1</v>
      </c>
      <c r="H853" s="40">
        <f ca="1">TRUNC(PRODUCT(G$10:G852),15)</f>
        <v>1.1156298431907099</v>
      </c>
      <c r="I853" s="40">
        <f t="shared" ca="1" si="268"/>
        <v>1.11053932106873</v>
      </c>
      <c r="J853" s="40">
        <f t="shared" ca="1" si="269"/>
        <v>1.0045838300000001</v>
      </c>
      <c r="K853" s="42">
        <f t="shared" si="254"/>
        <v>1.95E-2</v>
      </c>
      <c r="L853" s="63">
        <f t="shared" si="251"/>
        <v>44216</v>
      </c>
      <c r="M853" s="64">
        <f t="shared" si="252"/>
        <v>54</v>
      </c>
      <c r="N853" s="44">
        <f t="shared" si="253"/>
        <v>55</v>
      </c>
      <c r="O853" s="40">
        <f t="shared" si="255"/>
        <v>1.004223884</v>
      </c>
      <c r="P853" s="65">
        <f t="shared" ca="1" si="256"/>
        <v>1.008827076</v>
      </c>
      <c r="Q853" s="40">
        <f t="shared" ca="1" si="257"/>
        <v>83.07840908</v>
      </c>
      <c r="R853" s="44">
        <f>IF(VLOOKUP(A853,$Z$12:$AI$125,8)=VLOOKUP(A852,$Z$12:$AI$125,8),0,VLOOKUP(A853,Z$12:$AI$125,8))</f>
        <v>0</v>
      </c>
      <c r="S853" s="45">
        <f>IF(R853&gt;0,VLOOKUP(R853,Y$12:$AH$125,7),0)</f>
        <v>0</v>
      </c>
      <c r="T853" s="40">
        <f t="shared" si="262"/>
        <v>0</v>
      </c>
      <c r="U853" s="40">
        <f t="shared" ca="1" si="258"/>
        <v>83.07840908</v>
      </c>
      <c r="V853" s="46" t="str">
        <f t="shared" si="263"/>
        <v>J=</v>
      </c>
      <c r="W853" s="47">
        <f t="shared" si="264"/>
        <v>44306</v>
      </c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</row>
    <row r="854" spans="1:182" x14ac:dyDescent="0.15">
      <c r="A854" s="38">
        <f t="shared" si="259"/>
        <v>44298</v>
      </c>
      <c r="B854" s="39">
        <f t="shared" ca="1" si="265"/>
        <v>9494.8484090800011</v>
      </c>
      <c r="C854" s="40">
        <f t="shared" si="260"/>
        <v>9411.77</v>
      </c>
      <c r="D854" s="41">
        <f ca="1">IF(A854&lt;$B$1,VLOOKUP(A854,[1]DI!$A$4:$B$15000,2,FALSE),0)</f>
        <v>2.6499999999999999E-2</v>
      </c>
      <c r="E854" s="40">
        <f t="shared" ca="1" si="266"/>
        <v>1.0378999999999999E-4</v>
      </c>
      <c r="F854" s="42">
        <f t="shared" si="261"/>
        <v>1</v>
      </c>
      <c r="G854" s="43">
        <f t="shared" ca="1" si="267"/>
        <v>1.00010379</v>
      </c>
      <c r="H854" s="40">
        <f ca="1">TRUNC(PRODUCT(G$10:G853),15)</f>
        <v>1.1156298431907099</v>
      </c>
      <c r="I854" s="40">
        <f t="shared" ca="1" si="268"/>
        <v>1.11053932106873</v>
      </c>
      <c r="J854" s="40">
        <f t="shared" ca="1" si="269"/>
        <v>1.0045838300000001</v>
      </c>
      <c r="K854" s="42">
        <f t="shared" si="254"/>
        <v>1.95E-2</v>
      </c>
      <c r="L854" s="63">
        <f t="shared" si="251"/>
        <v>44216</v>
      </c>
      <c r="M854" s="64">
        <f t="shared" si="252"/>
        <v>55</v>
      </c>
      <c r="N854" s="44">
        <f t="shared" si="253"/>
        <v>55</v>
      </c>
      <c r="O854" s="40">
        <f t="shared" si="255"/>
        <v>1.004223884</v>
      </c>
      <c r="P854" s="65">
        <f t="shared" ca="1" si="256"/>
        <v>1.008827076</v>
      </c>
      <c r="Q854" s="40">
        <f t="shared" ca="1" si="257"/>
        <v>83.07840908</v>
      </c>
      <c r="R854" s="44">
        <f>IF(VLOOKUP(A854,$Z$12:$AI$125,8)=VLOOKUP(A853,$Z$12:$AI$125,8),0,VLOOKUP(A854,Z$12:$AI$125,8))</f>
        <v>0</v>
      </c>
      <c r="S854" s="45">
        <f>IF(R854&gt;0,VLOOKUP(R854,Y$12:$AH$125,7),0)</f>
        <v>0</v>
      </c>
      <c r="T854" s="40">
        <f t="shared" si="262"/>
        <v>0</v>
      </c>
      <c r="U854" s="40">
        <f t="shared" ca="1" si="258"/>
        <v>83.07840908</v>
      </c>
      <c r="V854" s="46" t="str">
        <f t="shared" si="263"/>
        <v>J=</v>
      </c>
      <c r="W854" s="47">
        <f t="shared" si="264"/>
        <v>44306</v>
      </c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</row>
    <row r="855" spans="1:182" x14ac:dyDescent="0.15">
      <c r="A855" s="38">
        <f t="shared" si="259"/>
        <v>44299</v>
      </c>
      <c r="B855" s="39">
        <f t="shared" ca="1" si="265"/>
        <v>9496.5615771000012</v>
      </c>
      <c r="C855" s="40">
        <f t="shared" si="260"/>
        <v>9411.77</v>
      </c>
      <c r="D855" s="41">
        <f ca="1">IF(A855&lt;$B$1,VLOOKUP(A855,[1]DI!$A$4:$B$15000,2,FALSE),0)</f>
        <v>2.6499999999999999E-2</v>
      </c>
      <c r="E855" s="40">
        <f t="shared" ca="1" si="266"/>
        <v>1.0378999999999999E-4</v>
      </c>
      <c r="F855" s="42">
        <f t="shared" si="261"/>
        <v>1</v>
      </c>
      <c r="G855" s="43">
        <f t="shared" ca="1" si="267"/>
        <v>1.00010379</v>
      </c>
      <c r="H855" s="40">
        <f ca="1">TRUNC(PRODUCT(G$10:G854),15)</f>
        <v>1.1157456344121399</v>
      </c>
      <c r="I855" s="40">
        <f t="shared" ca="1" si="268"/>
        <v>1.11053932106873</v>
      </c>
      <c r="J855" s="40">
        <f t="shared" ca="1" si="269"/>
        <v>1.0046880899999999</v>
      </c>
      <c r="K855" s="42">
        <f t="shared" si="254"/>
        <v>1.95E-2</v>
      </c>
      <c r="L855" s="63">
        <f t="shared" si="251"/>
        <v>44216</v>
      </c>
      <c r="M855" s="64">
        <f t="shared" si="252"/>
        <v>56</v>
      </c>
      <c r="N855" s="44">
        <f t="shared" si="253"/>
        <v>56</v>
      </c>
      <c r="O855" s="40">
        <f t="shared" si="255"/>
        <v>1.0043008470000001</v>
      </c>
      <c r="P855" s="65">
        <f t="shared" ca="1" si="256"/>
        <v>1.0090091000000001</v>
      </c>
      <c r="Q855" s="40">
        <f t="shared" ca="1" si="257"/>
        <v>84.791577099999998</v>
      </c>
      <c r="R855" s="44">
        <f>IF(VLOOKUP(A855,$Z$12:$AI$125,8)=VLOOKUP(A854,$Z$12:$AI$125,8),0,VLOOKUP(A855,Z$12:$AI$125,8))</f>
        <v>0</v>
      </c>
      <c r="S855" s="45">
        <f>IF(R855&gt;0,VLOOKUP(R855,Y$12:$AH$125,7),0)</f>
        <v>0</v>
      </c>
      <c r="T855" s="40">
        <f t="shared" si="262"/>
        <v>0</v>
      </c>
      <c r="U855" s="40">
        <f t="shared" ca="1" si="258"/>
        <v>84.791577099999998</v>
      </c>
      <c r="V855" s="46" t="str">
        <f t="shared" si="263"/>
        <v>J=</v>
      </c>
      <c r="W855" s="47">
        <f t="shared" si="264"/>
        <v>44306</v>
      </c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</row>
    <row r="856" spans="1:182" x14ac:dyDescent="0.15">
      <c r="A856" s="38">
        <f t="shared" si="259"/>
        <v>44300</v>
      </c>
      <c r="B856" s="39">
        <f t="shared" ca="1" si="265"/>
        <v>9498.2751404200008</v>
      </c>
      <c r="C856" s="40">
        <f t="shared" si="260"/>
        <v>9411.77</v>
      </c>
      <c r="D856" s="41">
        <f ca="1">IF(A856&lt;$B$1,VLOOKUP(A856,[1]DI!$A$4:$B$15000,2,FALSE),0)</f>
        <v>2.6499999999999999E-2</v>
      </c>
      <c r="E856" s="40">
        <f t="shared" ca="1" si="266"/>
        <v>1.0378999999999999E-4</v>
      </c>
      <c r="F856" s="42">
        <f t="shared" si="261"/>
        <v>1</v>
      </c>
      <c r="G856" s="43">
        <f t="shared" ca="1" si="267"/>
        <v>1.00010379</v>
      </c>
      <c r="H856" s="40">
        <f ca="1">TRUNC(PRODUCT(G$10:G855),15)</f>
        <v>1.1158614376515299</v>
      </c>
      <c r="I856" s="40">
        <f t="shared" ca="1" si="268"/>
        <v>1.11053932106873</v>
      </c>
      <c r="J856" s="40">
        <f t="shared" ca="1" si="269"/>
        <v>1.0047923700000001</v>
      </c>
      <c r="K856" s="42">
        <f t="shared" si="254"/>
        <v>1.95E-2</v>
      </c>
      <c r="L856" s="63">
        <f t="shared" si="251"/>
        <v>44216</v>
      </c>
      <c r="M856" s="64">
        <f t="shared" si="252"/>
        <v>57</v>
      </c>
      <c r="N856" s="44">
        <f t="shared" si="253"/>
        <v>57</v>
      </c>
      <c r="O856" s="40">
        <f t="shared" si="255"/>
        <v>1.0043778160000001</v>
      </c>
      <c r="P856" s="65">
        <f t="shared" ca="1" si="256"/>
        <v>1.0091911659999999</v>
      </c>
      <c r="Q856" s="40">
        <f t="shared" ca="1" si="257"/>
        <v>86.505140420000004</v>
      </c>
      <c r="R856" s="44">
        <f>IF(VLOOKUP(A856,$Z$12:$AI$125,8)=VLOOKUP(A855,$Z$12:$AI$125,8),0,VLOOKUP(A856,Z$12:$AI$125,8))</f>
        <v>0</v>
      </c>
      <c r="S856" s="45">
        <f>IF(R856&gt;0,VLOOKUP(R856,Y$12:$AH$125,7),0)</f>
        <v>0</v>
      </c>
      <c r="T856" s="40">
        <f t="shared" si="262"/>
        <v>0</v>
      </c>
      <c r="U856" s="40">
        <f t="shared" ca="1" si="258"/>
        <v>86.505140420000004</v>
      </c>
      <c r="V856" s="46" t="str">
        <f t="shared" si="263"/>
        <v>J=</v>
      </c>
      <c r="W856" s="47">
        <f t="shared" si="264"/>
        <v>44306</v>
      </c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</row>
    <row r="857" spans="1:182" x14ac:dyDescent="0.15">
      <c r="A857" s="38">
        <f t="shared" si="259"/>
        <v>44301</v>
      </c>
      <c r="B857" s="39">
        <f t="shared" ca="1" si="265"/>
        <v>9499.9890049100013</v>
      </c>
      <c r="C857" s="40">
        <f t="shared" si="260"/>
        <v>9411.77</v>
      </c>
      <c r="D857" s="41">
        <f ca="1">IF(A857&lt;$B$1,VLOOKUP(A857,[1]DI!$A$4:$B$15000,2,FALSE),0)</f>
        <v>2.6499999999999999E-2</v>
      </c>
      <c r="E857" s="40">
        <f t="shared" ca="1" si="266"/>
        <v>1.0378999999999999E-4</v>
      </c>
      <c r="F857" s="42">
        <f t="shared" si="261"/>
        <v>1</v>
      </c>
      <c r="G857" s="43">
        <f t="shared" ca="1" si="267"/>
        <v>1.00010379</v>
      </c>
      <c r="H857" s="40">
        <f ca="1">TRUNC(PRODUCT(G$10:G856),15)</f>
        <v>1.1159772529101499</v>
      </c>
      <c r="I857" s="40">
        <f t="shared" ca="1" si="268"/>
        <v>1.11053932106873</v>
      </c>
      <c r="J857" s="40">
        <f t="shared" ca="1" si="269"/>
        <v>1.00489666</v>
      </c>
      <c r="K857" s="42">
        <f t="shared" si="254"/>
        <v>1.95E-2</v>
      </c>
      <c r="L857" s="63">
        <f t="shared" si="251"/>
        <v>44216</v>
      </c>
      <c r="M857" s="64">
        <f t="shared" si="252"/>
        <v>58</v>
      </c>
      <c r="N857" s="44">
        <f t="shared" si="253"/>
        <v>58</v>
      </c>
      <c r="O857" s="40">
        <f t="shared" si="255"/>
        <v>1.00445479</v>
      </c>
      <c r="P857" s="65">
        <f t="shared" ca="1" si="256"/>
        <v>1.0093732639999999</v>
      </c>
      <c r="Q857" s="40">
        <f t="shared" ca="1" si="257"/>
        <v>88.219004909999995</v>
      </c>
      <c r="R857" s="44">
        <f>IF(VLOOKUP(A857,$Z$12:$AI$125,8)=VLOOKUP(A856,$Z$12:$AI$125,8),0,VLOOKUP(A857,Z$12:$AI$125,8))</f>
        <v>0</v>
      </c>
      <c r="S857" s="45">
        <f>IF(R857&gt;0,VLOOKUP(R857,Y$12:$AH$125,7),0)</f>
        <v>0</v>
      </c>
      <c r="T857" s="40">
        <f t="shared" si="262"/>
        <v>0</v>
      </c>
      <c r="U857" s="40">
        <f t="shared" ca="1" si="258"/>
        <v>88.219004909999995</v>
      </c>
      <c r="V857" s="46" t="str">
        <f t="shared" si="263"/>
        <v>J=</v>
      </c>
      <c r="W857" s="47">
        <f t="shared" si="264"/>
        <v>44306</v>
      </c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</row>
    <row r="858" spans="1:182" x14ac:dyDescent="0.15">
      <c r="A858" s="38">
        <f t="shared" si="259"/>
        <v>44302</v>
      </c>
      <c r="B858" s="39">
        <f t="shared" ca="1" si="265"/>
        <v>9501.70317058</v>
      </c>
      <c r="C858" s="40">
        <f t="shared" si="260"/>
        <v>9411.77</v>
      </c>
      <c r="D858" s="41">
        <f ca="1">IF(A858&lt;$B$1,VLOOKUP(A858,[1]DI!$A$4:$B$15000,2,FALSE),0)</f>
        <v>2.6499999999999999E-2</v>
      </c>
      <c r="E858" s="40">
        <f t="shared" ca="1" si="266"/>
        <v>1.0378999999999999E-4</v>
      </c>
      <c r="F858" s="42">
        <f t="shared" si="261"/>
        <v>1</v>
      </c>
      <c r="G858" s="43">
        <f t="shared" ca="1" si="267"/>
        <v>1.00010379</v>
      </c>
      <c r="H858" s="40">
        <f ca="1">TRUNC(PRODUCT(G$10:G857),15)</f>
        <v>1.1160930801892299</v>
      </c>
      <c r="I858" s="40">
        <f t="shared" ca="1" si="268"/>
        <v>1.11053932106873</v>
      </c>
      <c r="J858" s="40">
        <f t="shared" ca="1" si="269"/>
        <v>1.0050009600000001</v>
      </c>
      <c r="K858" s="42">
        <f t="shared" si="254"/>
        <v>1.95E-2</v>
      </c>
      <c r="L858" s="63">
        <f t="shared" si="251"/>
        <v>44216</v>
      </c>
      <c r="M858" s="64">
        <f t="shared" si="252"/>
        <v>59</v>
      </c>
      <c r="N858" s="44">
        <f t="shared" si="253"/>
        <v>59</v>
      </c>
      <c r="O858" s="40">
        <f t="shared" si="255"/>
        <v>1.0045317709999999</v>
      </c>
      <c r="P858" s="65">
        <f t="shared" ca="1" si="256"/>
        <v>1.0095553939999999</v>
      </c>
      <c r="Q858" s="40">
        <f t="shared" ca="1" si="257"/>
        <v>89.933170579999995</v>
      </c>
      <c r="R858" s="44">
        <f>IF(VLOOKUP(A858,$Z$12:$AI$125,8)=VLOOKUP(A857,$Z$12:$AI$125,8),0,VLOOKUP(A858,Z$12:$AI$125,8))</f>
        <v>0</v>
      </c>
      <c r="S858" s="45">
        <f>IF(R858&gt;0,VLOOKUP(R858,Y$12:$AH$125,7),0)</f>
        <v>0</v>
      </c>
      <c r="T858" s="40">
        <f t="shared" si="262"/>
        <v>0</v>
      </c>
      <c r="U858" s="40">
        <f t="shared" ca="1" si="258"/>
        <v>89.933170579999995</v>
      </c>
      <c r="V858" s="46" t="str">
        <f t="shared" si="263"/>
        <v>J=</v>
      </c>
      <c r="W858" s="47">
        <f t="shared" si="264"/>
        <v>44306</v>
      </c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</row>
    <row r="859" spans="1:182" x14ac:dyDescent="0.15">
      <c r="A859" s="38">
        <f t="shared" si="259"/>
        <v>44303</v>
      </c>
      <c r="B859" s="39">
        <f t="shared" ca="1" si="265"/>
        <v>9503.4176374300005</v>
      </c>
      <c r="C859" s="40">
        <f t="shared" si="260"/>
        <v>9411.77</v>
      </c>
      <c r="D859" s="41">
        <f ca="1">IF(A859&lt;$B$1,VLOOKUP(A859,[1]DI!$A$4:$B$15000,2,FALSE),0)</f>
        <v>0</v>
      </c>
      <c r="E859" s="40">
        <f t="shared" ca="1" si="266"/>
        <v>0</v>
      </c>
      <c r="F859" s="42">
        <f t="shared" si="261"/>
        <v>1</v>
      </c>
      <c r="G859" s="43">
        <f t="shared" ca="1" si="267"/>
        <v>1</v>
      </c>
      <c r="H859" s="40">
        <f ca="1">TRUNC(PRODUCT(G$10:G858),15)</f>
        <v>1.11620891949002</v>
      </c>
      <c r="I859" s="40">
        <f t="shared" ca="1" si="268"/>
        <v>1.11053932106873</v>
      </c>
      <c r="J859" s="40">
        <f t="shared" ca="1" si="269"/>
        <v>1.0051052700000001</v>
      </c>
      <c r="K859" s="42">
        <f t="shared" si="254"/>
        <v>1.95E-2</v>
      </c>
      <c r="L859" s="63">
        <f t="shared" si="251"/>
        <v>44216</v>
      </c>
      <c r="M859" s="64">
        <f t="shared" si="252"/>
        <v>59</v>
      </c>
      <c r="N859" s="44">
        <f t="shared" si="253"/>
        <v>60</v>
      </c>
      <c r="O859" s="40">
        <f t="shared" si="255"/>
        <v>1.004608757</v>
      </c>
      <c r="P859" s="65">
        <f t="shared" ca="1" si="256"/>
        <v>1.0097375559999999</v>
      </c>
      <c r="Q859" s="40">
        <f t="shared" ca="1" si="257"/>
        <v>91.647637430000003</v>
      </c>
      <c r="R859" s="44">
        <f>IF(VLOOKUP(A859,$Z$12:$AI$125,8)=VLOOKUP(A858,$Z$12:$AI$125,8),0,VLOOKUP(A859,Z$12:$AI$125,8))</f>
        <v>0</v>
      </c>
      <c r="S859" s="45">
        <f>IF(R859&gt;0,VLOOKUP(R859,Y$12:$AH$125,7),0)</f>
        <v>0</v>
      </c>
      <c r="T859" s="40">
        <f t="shared" si="262"/>
        <v>0</v>
      </c>
      <c r="U859" s="40">
        <f t="shared" ca="1" si="258"/>
        <v>91.647637430000003</v>
      </c>
      <c r="V859" s="46" t="str">
        <f t="shared" si="263"/>
        <v>J=</v>
      </c>
      <c r="W859" s="47">
        <f t="shared" si="264"/>
        <v>44306</v>
      </c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</row>
    <row r="860" spans="1:182" x14ac:dyDescent="0.15">
      <c r="A860" s="38">
        <f t="shared" si="259"/>
        <v>44304</v>
      </c>
      <c r="B860" s="39">
        <f t="shared" ca="1" si="265"/>
        <v>9503.4176374300005</v>
      </c>
      <c r="C860" s="40">
        <f t="shared" si="260"/>
        <v>9411.77</v>
      </c>
      <c r="D860" s="41">
        <f ca="1">IF(A860&lt;$B$1,VLOOKUP(A860,[1]DI!$A$4:$B$15000,2,FALSE),0)</f>
        <v>0</v>
      </c>
      <c r="E860" s="40">
        <f t="shared" ca="1" si="266"/>
        <v>0</v>
      </c>
      <c r="F860" s="42">
        <f t="shared" si="261"/>
        <v>1</v>
      </c>
      <c r="G860" s="43">
        <f t="shared" ca="1" si="267"/>
        <v>1</v>
      </c>
      <c r="H860" s="40">
        <f ca="1">TRUNC(PRODUCT(G$10:G859),15)</f>
        <v>1.11620891949002</v>
      </c>
      <c r="I860" s="40">
        <f t="shared" ca="1" si="268"/>
        <v>1.11053932106873</v>
      </c>
      <c r="J860" s="40">
        <f t="shared" ca="1" si="269"/>
        <v>1.0051052700000001</v>
      </c>
      <c r="K860" s="42">
        <f t="shared" si="254"/>
        <v>1.95E-2</v>
      </c>
      <c r="L860" s="63">
        <f t="shared" si="251"/>
        <v>44216</v>
      </c>
      <c r="M860" s="64">
        <f t="shared" si="252"/>
        <v>59</v>
      </c>
      <c r="N860" s="44">
        <f t="shared" si="253"/>
        <v>60</v>
      </c>
      <c r="O860" s="40">
        <f t="shared" si="255"/>
        <v>1.004608757</v>
      </c>
      <c r="P860" s="65">
        <f t="shared" ca="1" si="256"/>
        <v>1.0097375559999999</v>
      </c>
      <c r="Q860" s="40">
        <f t="shared" ca="1" si="257"/>
        <v>91.647637430000003</v>
      </c>
      <c r="R860" s="44">
        <f>IF(VLOOKUP(A860,$Z$12:$AI$125,8)=VLOOKUP(A859,$Z$12:$AI$125,8),0,VLOOKUP(A860,Z$12:$AI$125,8))</f>
        <v>0</v>
      </c>
      <c r="S860" s="45">
        <f>IF(R860&gt;0,VLOOKUP(R860,Y$12:$AH$125,7),0)</f>
        <v>0</v>
      </c>
      <c r="T860" s="40">
        <f t="shared" si="262"/>
        <v>0</v>
      </c>
      <c r="U860" s="40">
        <f t="shared" ca="1" si="258"/>
        <v>91.647637430000003</v>
      </c>
      <c r="V860" s="46" t="str">
        <f t="shared" si="263"/>
        <v>J=</v>
      </c>
      <c r="W860" s="47">
        <f t="shared" si="264"/>
        <v>44306</v>
      </c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</row>
    <row r="861" spans="1:182" x14ac:dyDescent="0.15">
      <c r="A861" s="38">
        <f t="shared" si="259"/>
        <v>44305</v>
      </c>
      <c r="B861" s="39">
        <f t="shared" ca="1" si="265"/>
        <v>9503.4176374300005</v>
      </c>
      <c r="C861" s="40">
        <f t="shared" si="260"/>
        <v>9411.77</v>
      </c>
      <c r="D861" s="41">
        <f ca="1">IF(A861&lt;$B$1,VLOOKUP(A861,[1]DI!$A$4:$B$15000,2,FALSE),0)</f>
        <v>2.6499999999999999E-2</v>
      </c>
      <c r="E861" s="40">
        <f t="shared" ca="1" si="266"/>
        <v>1.0378999999999999E-4</v>
      </c>
      <c r="F861" s="42">
        <f t="shared" si="261"/>
        <v>1</v>
      </c>
      <c r="G861" s="43">
        <f t="shared" ca="1" si="267"/>
        <v>1.00010379</v>
      </c>
      <c r="H861" s="40">
        <f ca="1">TRUNC(PRODUCT(G$10:G860),15)</f>
        <v>1.11620891949002</v>
      </c>
      <c r="I861" s="40">
        <f t="shared" ca="1" si="268"/>
        <v>1.11053932106873</v>
      </c>
      <c r="J861" s="40">
        <f t="shared" ca="1" si="269"/>
        <v>1.0051052700000001</v>
      </c>
      <c r="K861" s="42">
        <f t="shared" si="254"/>
        <v>1.95E-2</v>
      </c>
      <c r="L861" s="63">
        <f t="shared" si="251"/>
        <v>44216</v>
      </c>
      <c r="M861" s="64">
        <f t="shared" si="252"/>
        <v>60</v>
      </c>
      <c r="N861" s="44">
        <f t="shared" si="253"/>
        <v>60</v>
      </c>
      <c r="O861" s="40">
        <f t="shared" si="255"/>
        <v>1.004608757</v>
      </c>
      <c r="P861" s="65">
        <f t="shared" ca="1" si="256"/>
        <v>1.0097375559999999</v>
      </c>
      <c r="Q861" s="40">
        <f t="shared" ca="1" si="257"/>
        <v>91.647637430000003</v>
      </c>
      <c r="R861" s="44">
        <f>IF(VLOOKUP(A861,$Z$12:$AI$125,8)=VLOOKUP(A860,$Z$12:$AI$125,8),0,VLOOKUP(A861,Z$12:$AI$125,8))</f>
        <v>0</v>
      </c>
      <c r="S861" s="45">
        <f>IF(R861&gt;0,VLOOKUP(R861,Y$12:$AH$125,7),0)</f>
        <v>0</v>
      </c>
      <c r="T861" s="40">
        <f t="shared" si="262"/>
        <v>0</v>
      </c>
      <c r="U861" s="40">
        <f t="shared" ca="1" si="258"/>
        <v>91.647637430000003</v>
      </c>
      <c r="V861" s="46" t="str">
        <f t="shared" si="263"/>
        <v>J=</v>
      </c>
      <c r="W861" s="47">
        <f t="shared" si="264"/>
        <v>44306</v>
      </c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</row>
    <row r="862" spans="1:182" x14ac:dyDescent="0.15">
      <c r="A862" s="38">
        <f t="shared" si="259"/>
        <v>44306</v>
      </c>
      <c r="B862" s="39">
        <f t="shared" ca="1" si="265"/>
        <v>9505.1324054500001</v>
      </c>
      <c r="C862" s="40">
        <f t="shared" si="260"/>
        <v>9411.77</v>
      </c>
      <c r="D862" s="41">
        <f ca="1">IF(A862&lt;$B$1,VLOOKUP(A862,[1]DI!$A$4:$B$15000,2,FALSE),0)</f>
        <v>2.6499999999999999E-2</v>
      </c>
      <c r="E862" s="40">
        <f t="shared" ca="1" si="266"/>
        <v>1.0378999999999999E-4</v>
      </c>
      <c r="F862" s="42">
        <f t="shared" si="261"/>
        <v>1</v>
      </c>
      <c r="G862" s="43">
        <f t="shared" ca="1" si="267"/>
        <v>1.00010379</v>
      </c>
      <c r="H862" s="40">
        <f ca="1">TRUNC(PRODUCT(G$10:G861),15)</f>
        <v>1.11632477081377</v>
      </c>
      <c r="I862" s="40">
        <f t="shared" ca="1" si="268"/>
        <v>1.11053932106873</v>
      </c>
      <c r="J862" s="40">
        <f t="shared" ca="1" si="269"/>
        <v>1.00520959</v>
      </c>
      <c r="K862" s="42">
        <f t="shared" si="254"/>
        <v>1.95E-2</v>
      </c>
      <c r="L862" s="63">
        <f t="shared" si="251"/>
        <v>44216</v>
      </c>
      <c r="M862" s="64">
        <f t="shared" si="252"/>
        <v>61</v>
      </c>
      <c r="N862" s="44">
        <f t="shared" si="253"/>
        <v>61</v>
      </c>
      <c r="O862" s="40">
        <f t="shared" si="255"/>
        <v>1.0046857490000001</v>
      </c>
      <c r="P862" s="65">
        <f t="shared" ca="1" si="256"/>
        <v>1.0099197499999999</v>
      </c>
      <c r="Q862" s="40">
        <f t="shared" ca="1" si="257"/>
        <v>93.362405449999997</v>
      </c>
      <c r="R862" s="44">
        <f>IF(VLOOKUP(A862,$Z$12:$AI$125,8)=VLOOKUP(A861,$Z$12:$AI$125,8),0,VLOOKUP(A862,Z$12:$AI$125,8))</f>
        <v>10</v>
      </c>
      <c r="S862" s="45">
        <f>IF(R862&gt;0,VLOOKUP(R862,Y$12:$AH$125,7),0)</f>
        <v>0</v>
      </c>
      <c r="T862" s="40">
        <f t="shared" si="262"/>
        <v>0</v>
      </c>
      <c r="U862" s="40">
        <f t="shared" ca="1" si="258"/>
        <v>93.362405449999997</v>
      </c>
      <c r="V862" s="46" t="str">
        <f t="shared" si="263"/>
        <v>J=</v>
      </c>
      <c r="W862" s="47">
        <f t="shared" si="264"/>
        <v>44306</v>
      </c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</row>
    <row r="863" spans="1:182" x14ac:dyDescent="0.15">
      <c r="A863" s="38">
        <f t="shared" si="259"/>
        <v>44307</v>
      </c>
      <c r="B863" s="39">
        <f t="shared" ca="1" si="265"/>
        <v>9413.4682315400005</v>
      </c>
      <c r="C863" s="40">
        <f t="shared" si="260"/>
        <v>9411.77</v>
      </c>
      <c r="D863" s="41">
        <f ca="1">IF(A863&lt;$B$1,VLOOKUP(A863,[1]DI!$A$4:$B$15000,2,FALSE),0)</f>
        <v>0</v>
      </c>
      <c r="E863" s="40">
        <f t="shared" ca="1" si="266"/>
        <v>0</v>
      </c>
      <c r="F863" s="42">
        <f t="shared" si="261"/>
        <v>1</v>
      </c>
      <c r="G863" s="43">
        <f t="shared" ca="1" si="267"/>
        <v>1</v>
      </c>
      <c r="H863" s="40">
        <f ca="1">TRUNC(PRODUCT(G$10:G862),15)</f>
        <v>1.1164406341617401</v>
      </c>
      <c r="I863" s="40">
        <f t="shared" ca="1" si="268"/>
        <v>1.11632477081377</v>
      </c>
      <c r="J863" s="40">
        <f t="shared" ca="1" si="269"/>
        <v>1.00010379</v>
      </c>
      <c r="K863" s="42">
        <f t="shared" si="254"/>
        <v>1.95E-2</v>
      </c>
      <c r="L863" s="63">
        <f t="shared" si="251"/>
        <v>44306</v>
      </c>
      <c r="M863" s="64">
        <f t="shared" si="252"/>
        <v>1</v>
      </c>
      <c r="N863" s="44">
        <f t="shared" si="253"/>
        <v>1</v>
      </c>
      <c r="O863" s="40">
        <f t="shared" si="255"/>
        <v>1.000076639</v>
      </c>
      <c r="P863" s="65">
        <f t="shared" ca="1" si="256"/>
        <v>1.000180437</v>
      </c>
      <c r="Q863" s="40">
        <f t="shared" ca="1" si="257"/>
        <v>1.6982315400000001</v>
      </c>
      <c r="R863" s="44">
        <f>IF(VLOOKUP(A863,$Z$12:$AI$125,8)=VLOOKUP(A862,$Z$12:$AI$125,8),0,VLOOKUP(A863,Z$12:$AI$125,8))</f>
        <v>0</v>
      </c>
      <c r="S863" s="45">
        <f>IF(R863&gt;0,VLOOKUP(R863,Y$12:$AH$125,7),0)</f>
        <v>0</v>
      </c>
      <c r="T863" s="40">
        <f t="shared" si="262"/>
        <v>0</v>
      </c>
      <c r="U863" s="40">
        <f t="shared" ca="1" si="258"/>
        <v>1.6982315400000001</v>
      </c>
      <c r="V863" s="46" t="str">
        <f t="shared" si="263"/>
        <v>J=</v>
      </c>
      <c r="W863" s="47">
        <f t="shared" si="264"/>
        <v>44397</v>
      </c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</row>
    <row r="864" spans="1:182" x14ac:dyDescent="0.15">
      <c r="A864" s="38">
        <f t="shared" si="259"/>
        <v>44308</v>
      </c>
      <c r="B864" s="39">
        <f t="shared" ca="1" si="265"/>
        <v>9413.4682315400005</v>
      </c>
      <c r="C864" s="40">
        <f t="shared" si="260"/>
        <v>9411.77</v>
      </c>
      <c r="D864" s="41">
        <f ca="1">IF(A864&lt;$B$1,VLOOKUP(A864,[1]DI!$A$4:$B$15000,2,FALSE),0)</f>
        <v>2.6499999999999999E-2</v>
      </c>
      <c r="E864" s="40">
        <f t="shared" ca="1" si="266"/>
        <v>1.0378999999999999E-4</v>
      </c>
      <c r="F864" s="42">
        <f t="shared" si="261"/>
        <v>1</v>
      </c>
      <c r="G864" s="43">
        <f t="shared" ca="1" si="267"/>
        <v>1.00010379</v>
      </c>
      <c r="H864" s="40">
        <f ca="1">TRUNC(PRODUCT(G$10:G863),15)</f>
        <v>1.1164406341617401</v>
      </c>
      <c r="I864" s="40">
        <f t="shared" ca="1" si="268"/>
        <v>1.11632477081377</v>
      </c>
      <c r="J864" s="40">
        <f t="shared" ca="1" si="269"/>
        <v>1.00010379</v>
      </c>
      <c r="K864" s="42">
        <f t="shared" si="254"/>
        <v>1.95E-2</v>
      </c>
      <c r="L864" s="63">
        <f t="shared" si="251"/>
        <v>44306</v>
      </c>
      <c r="M864" s="64">
        <f t="shared" si="252"/>
        <v>1</v>
      </c>
      <c r="N864" s="44">
        <f t="shared" si="253"/>
        <v>1</v>
      </c>
      <c r="O864" s="40">
        <f t="shared" si="255"/>
        <v>1.000076639</v>
      </c>
      <c r="P864" s="65">
        <f t="shared" ca="1" si="256"/>
        <v>1.000180437</v>
      </c>
      <c r="Q864" s="40">
        <f t="shared" ca="1" si="257"/>
        <v>1.6982315400000001</v>
      </c>
      <c r="R864" s="44">
        <f>IF(VLOOKUP(A864,$Z$12:$AI$125,8)=VLOOKUP(A863,$Z$12:$AI$125,8),0,VLOOKUP(A864,Z$12:$AI$125,8))</f>
        <v>0</v>
      </c>
      <c r="S864" s="45">
        <f>IF(R864&gt;0,VLOOKUP(R864,Y$12:$AH$125,7),0)</f>
        <v>0</v>
      </c>
      <c r="T864" s="40">
        <f t="shared" si="262"/>
        <v>0</v>
      </c>
      <c r="U864" s="40">
        <f t="shared" ca="1" si="258"/>
        <v>1.6982315400000001</v>
      </c>
      <c r="V864" s="46" t="str">
        <f t="shared" si="263"/>
        <v>J=</v>
      </c>
      <c r="W864" s="47">
        <f t="shared" si="264"/>
        <v>44397</v>
      </c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</row>
    <row r="865" spans="1:182" x14ac:dyDescent="0.15">
      <c r="A865" s="38">
        <f t="shared" si="259"/>
        <v>44309</v>
      </c>
      <c r="B865" s="39">
        <f t="shared" ca="1" si="265"/>
        <v>9415.1667642600005</v>
      </c>
      <c r="C865" s="40">
        <f t="shared" si="260"/>
        <v>9411.77</v>
      </c>
      <c r="D865" s="41">
        <f ca="1">IF(A865&lt;$B$1,VLOOKUP(A865,[1]DI!$A$4:$B$15000,2,FALSE),0)</f>
        <v>2.6499999999999999E-2</v>
      </c>
      <c r="E865" s="40">
        <f t="shared" ca="1" si="266"/>
        <v>1.0378999999999999E-4</v>
      </c>
      <c r="F865" s="42">
        <f t="shared" si="261"/>
        <v>1</v>
      </c>
      <c r="G865" s="43">
        <f t="shared" ca="1" si="267"/>
        <v>1.00010379</v>
      </c>
      <c r="H865" s="40">
        <f ca="1">TRUNC(PRODUCT(G$10:G864),15)</f>
        <v>1.1165565095351599</v>
      </c>
      <c r="I865" s="40">
        <f t="shared" ca="1" si="268"/>
        <v>1.11632477081377</v>
      </c>
      <c r="J865" s="40">
        <f t="shared" ca="1" si="269"/>
        <v>1.00020759</v>
      </c>
      <c r="K865" s="42">
        <f t="shared" si="254"/>
        <v>1.95E-2</v>
      </c>
      <c r="L865" s="63">
        <f t="shared" si="251"/>
        <v>44306</v>
      </c>
      <c r="M865" s="64">
        <f t="shared" si="252"/>
        <v>2</v>
      </c>
      <c r="N865" s="44">
        <f t="shared" si="253"/>
        <v>2</v>
      </c>
      <c r="O865" s="40">
        <f t="shared" si="255"/>
        <v>1.000153284</v>
      </c>
      <c r="P865" s="65">
        <f t="shared" ca="1" si="256"/>
        <v>1.000360906</v>
      </c>
      <c r="Q865" s="40">
        <f t="shared" ca="1" si="257"/>
        <v>3.3967642599999999</v>
      </c>
      <c r="R865" s="44">
        <f>IF(VLOOKUP(A865,$Z$12:$AI$125,8)=VLOOKUP(A864,$Z$12:$AI$125,8),0,VLOOKUP(A865,Z$12:$AI$125,8))</f>
        <v>0</v>
      </c>
      <c r="S865" s="45">
        <f>IF(R865&gt;0,VLOOKUP(R865,Y$12:$AH$125,7),0)</f>
        <v>0</v>
      </c>
      <c r="T865" s="40">
        <f t="shared" si="262"/>
        <v>0</v>
      </c>
      <c r="U865" s="40">
        <f t="shared" ca="1" si="258"/>
        <v>3.3967642599999999</v>
      </c>
      <c r="V865" s="46" t="str">
        <f t="shared" si="263"/>
        <v>J=</v>
      </c>
      <c r="W865" s="47">
        <f t="shared" si="264"/>
        <v>44397</v>
      </c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</row>
    <row r="866" spans="1:182" x14ac:dyDescent="0.15">
      <c r="A866" s="38">
        <f t="shared" si="259"/>
        <v>44310</v>
      </c>
      <c r="B866" s="39">
        <f t="shared" ca="1" si="265"/>
        <v>9416.8655981600004</v>
      </c>
      <c r="C866" s="40">
        <f t="shared" si="260"/>
        <v>9411.77</v>
      </c>
      <c r="D866" s="41">
        <f ca="1">IF(A866&lt;$B$1,VLOOKUP(A866,[1]DI!$A$4:$B$15000,2,FALSE),0)</f>
        <v>0</v>
      </c>
      <c r="E866" s="40">
        <f t="shared" ca="1" si="266"/>
        <v>0</v>
      </c>
      <c r="F866" s="42">
        <f t="shared" si="261"/>
        <v>1</v>
      </c>
      <c r="G866" s="43">
        <f t="shared" ca="1" si="267"/>
        <v>1</v>
      </c>
      <c r="H866" s="40">
        <f ca="1">TRUNC(PRODUCT(G$10:G865),15)</f>
        <v>1.1166723969352801</v>
      </c>
      <c r="I866" s="40">
        <f t="shared" ca="1" si="268"/>
        <v>1.11632477081377</v>
      </c>
      <c r="J866" s="40">
        <f t="shared" ca="1" si="269"/>
        <v>1.0003114</v>
      </c>
      <c r="K866" s="42">
        <f t="shared" si="254"/>
        <v>1.95E-2</v>
      </c>
      <c r="L866" s="63">
        <f t="shared" si="251"/>
        <v>44306</v>
      </c>
      <c r="M866" s="64">
        <f t="shared" si="252"/>
        <v>2</v>
      </c>
      <c r="N866" s="44">
        <f t="shared" si="253"/>
        <v>3</v>
      </c>
      <c r="O866" s="40">
        <f t="shared" si="255"/>
        <v>1.0002299349999999</v>
      </c>
      <c r="P866" s="65">
        <f t="shared" ca="1" si="256"/>
        <v>1.000541407</v>
      </c>
      <c r="Q866" s="40">
        <f t="shared" ca="1" si="257"/>
        <v>5.0955981599999998</v>
      </c>
      <c r="R866" s="44">
        <f>IF(VLOOKUP(A866,$Z$12:$AI$125,8)=VLOOKUP(A865,$Z$12:$AI$125,8),0,VLOOKUP(A866,Z$12:$AI$125,8))</f>
        <v>0</v>
      </c>
      <c r="S866" s="45">
        <f>IF(R866&gt;0,VLOOKUP(R866,Y$12:$AH$125,7),0)</f>
        <v>0</v>
      </c>
      <c r="T866" s="40">
        <f t="shared" si="262"/>
        <v>0</v>
      </c>
      <c r="U866" s="40">
        <f t="shared" ca="1" si="258"/>
        <v>5.0955981599999998</v>
      </c>
      <c r="V866" s="46" t="str">
        <f t="shared" si="263"/>
        <v>J=</v>
      </c>
      <c r="W866" s="47">
        <f t="shared" si="264"/>
        <v>44397</v>
      </c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</row>
    <row r="867" spans="1:182" x14ac:dyDescent="0.15">
      <c r="A867" s="38">
        <f t="shared" si="259"/>
        <v>44311</v>
      </c>
      <c r="B867" s="39">
        <f t="shared" ca="1" si="265"/>
        <v>9416.8655981600004</v>
      </c>
      <c r="C867" s="40">
        <f t="shared" si="260"/>
        <v>9411.77</v>
      </c>
      <c r="D867" s="41">
        <f ca="1">IF(A867&lt;$B$1,VLOOKUP(A867,[1]DI!$A$4:$B$15000,2,FALSE),0)</f>
        <v>0</v>
      </c>
      <c r="E867" s="40">
        <f t="shared" ca="1" si="266"/>
        <v>0</v>
      </c>
      <c r="F867" s="42">
        <f t="shared" si="261"/>
        <v>1</v>
      </c>
      <c r="G867" s="43">
        <f t="shared" ca="1" si="267"/>
        <v>1</v>
      </c>
      <c r="H867" s="40">
        <f ca="1">TRUNC(PRODUCT(G$10:G866),15)</f>
        <v>1.1166723969352801</v>
      </c>
      <c r="I867" s="40">
        <f t="shared" ca="1" si="268"/>
        <v>1.11632477081377</v>
      </c>
      <c r="J867" s="40">
        <f t="shared" ca="1" si="269"/>
        <v>1.0003114</v>
      </c>
      <c r="K867" s="42">
        <f t="shared" si="254"/>
        <v>1.95E-2</v>
      </c>
      <c r="L867" s="63">
        <f t="shared" si="251"/>
        <v>44306</v>
      </c>
      <c r="M867" s="64">
        <f t="shared" si="252"/>
        <v>2</v>
      </c>
      <c r="N867" s="44">
        <f t="shared" si="253"/>
        <v>3</v>
      </c>
      <c r="O867" s="40">
        <f t="shared" si="255"/>
        <v>1.0002299349999999</v>
      </c>
      <c r="P867" s="65">
        <f t="shared" ca="1" si="256"/>
        <v>1.000541407</v>
      </c>
      <c r="Q867" s="40">
        <f t="shared" ca="1" si="257"/>
        <v>5.0955981599999998</v>
      </c>
      <c r="R867" s="44">
        <f>IF(VLOOKUP(A867,$Z$12:$AI$125,8)=VLOOKUP(A866,$Z$12:$AI$125,8),0,VLOOKUP(A867,Z$12:$AI$125,8))</f>
        <v>0</v>
      </c>
      <c r="S867" s="45">
        <f>IF(R867&gt;0,VLOOKUP(R867,Y$12:$AH$125,7),0)</f>
        <v>0</v>
      </c>
      <c r="T867" s="40">
        <f t="shared" si="262"/>
        <v>0</v>
      </c>
      <c r="U867" s="40">
        <f t="shared" ca="1" si="258"/>
        <v>5.0955981599999998</v>
      </c>
      <c r="V867" s="46" t="str">
        <f t="shared" si="263"/>
        <v>J=</v>
      </c>
      <c r="W867" s="47">
        <f t="shared" si="264"/>
        <v>44397</v>
      </c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</row>
    <row r="868" spans="1:182" x14ac:dyDescent="0.15">
      <c r="A868" s="38">
        <f t="shared" si="259"/>
        <v>44312</v>
      </c>
      <c r="B868" s="39">
        <f t="shared" ca="1" si="265"/>
        <v>9416.8655981600004</v>
      </c>
      <c r="C868" s="40">
        <f t="shared" si="260"/>
        <v>9411.77</v>
      </c>
      <c r="D868" s="41">
        <f ca="1">IF(A868&lt;$B$1,VLOOKUP(A868,[1]DI!$A$4:$B$15000,2,FALSE),0)</f>
        <v>2.6499999999999999E-2</v>
      </c>
      <c r="E868" s="40">
        <f t="shared" ca="1" si="266"/>
        <v>1.0378999999999999E-4</v>
      </c>
      <c r="F868" s="42">
        <f t="shared" si="261"/>
        <v>1</v>
      </c>
      <c r="G868" s="43">
        <f t="shared" ca="1" si="267"/>
        <v>1.00010379</v>
      </c>
      <c r="H868" s="40">
        <f ca="1">TRUNC(PRODUCT(G$10:G867),15)</f>
        <v>1.1166723969352801</v>
      </c>
      <c r="I868" s="40">
        <f t="shared" ca="1" si="268"/>
        <v>1.11632477081377</v>
      </c>
      <c r="J868" s="40">
        <f t="shared" ca="1" si="269"/>
        <v>1.0003114</v>
      </c>
      <c r="K868" s="42">
        <f t="shared" si="254"/>
        <v>1.95E-2</v>
      </c>
      <c r="L868" s="63">
        <f t="shared" si="251"/>
        <v>44306</v>
      </c>
      <c r="M868" s="64">
        <f t="shared" si="252"/>
        <v>3</v>
      </c>
      <c r="N868" s="44">
        <f t="shared" si="253"/>
        <v>3</v>
      </c>
      <c r="O868" s="40">
        <f t="shared" si="255"/>
        <v>1.0002299349999999</v>
      </c>
      <c r="P868" s="65">
        <f t="shared" ca="1" si="256"/>
        <v>1.000541407</v>
      </c>
      <c r="Q868" s="40">
        <f t="shared" ca="1" si="257"/>
        <v>5.0955981599999998</v>
      </c>
      <c r="R868" s="44">
        <f>IF(VLOOKUP(A868,$Z$12:$AI$125,8)=VLOOKUP(A867,$Z$12:$AI$125,8),0,VLOOKUP(A868,Z$12:$AI$125,8))</f>
        <v>0</v>
      </c>
      <c r="S868" s="45">
        <f>IF(R868&gt;0,VLOOKUP(R868,Y$12:$AH$125,7),0)</f>
        <v>0</v>
      </c>
      <c r="T868" s="40">
        <f t="shared" si="262"/>
        <v>0</v>
      </c>
      <c r="U868" s="40">
        <f t="shared" ca="1" si="258"/>
        <v>5.0955981599999998</v>
      </c>
      <c r="V868" s="46" t="str">
        <f t="shared" si="263"/>
        <v>J=</v>
      </c>
      <c r="W868" s="47">
        <f t="shared" si="264"/>
        <v>44397</v>
      </c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</row>
    <row r="869" spans="1:182" x14ac:dyDescent="0.15">
      <c r="A869" s="38">
        <f t="shared" si="259"/>
        <v>44313</v>
      </c>
      <c r="B869" s="39">
        <f t="shared" ca="1" si="265"/>
        <v>9418.5647238199999</v>
      </c>
      <c r="C869" s="40">
        <f t="shared" si="260"/>
        <v>9411.77</v>
      </c>
      <c r="D869" s="41">
        <f ca="1">IF(A869&lt;$B$1,VLOOKUP(A869,[1]DI!$A$4:$B$15000,2,FALSE),0)</f>
        <v>2.6499999999999999E-2</v>
      </c>
      <c r="E869" s="40">
        <f t="shared" ca="1" si="266"/>
        <v>1.0378999999999999E-4</v>
      </c>
      <c r="F869" s="42">
        <f t="shared" si="261"/>
        <v>1</v>
      </c>
      <c r="G869" s="43">
        <f t="shared" ca="1" si="267"/>
        <v>1.00010379</v>
      </c>
      <c r="H869" s="40">
        <f ca="1">TRUNC(PRODUCT(G$10:G868),15)</f>
        <v>1.11678829636336</v>
      </c>
      <c r="I869" s="40">
        <f t="shared" ca="1" si="268"/>
        <v>1.11632477081377</v>
      </c>
      <c r="J869" s="40">
        <f t="shared" ca="1" si="269"/>
        <v>1.00041522</v>
      </c>
      <c r="K869" s="42">
        <f t="shared" si="254"/>
        <v>1.95E-2</v>
      </c>
      <c r="L869" s="63">
        <f t="shared" si="251"/>
        <v>44306</v>
      </c>
      <c r="M869" s="64">
        <f t="shared" si="252"/>
        <v>4</v>
      </c>
      <c r="N869" s="44">
        <f t="shared" si="253"/>
        <v>4</v>
      </c>
      <c r="O869" s="40">
        <f t="shared" si="255"/>
        <v>1.000306592</v>
      </c>
      <c r="P869" s="65">
        <f t="shared" ca="1" si="256"/>
        <v>1.0007219389999999</v>
      </c>
      <c r="Q869" s="40">
        <f t="shared" ca="1" si="257"/>
        <v>6.7947238199999997</v>
      </c>
      <c r="R869" s="44">
        <f>IF(VLOOKUP(A869,$Z$12:$AI$125,8)=VLOOKUP(A868,$Z$12:$AI$125,8),0,VLOOKUP(A869,Z$12:$AI$125,8))</f>
        <v>0</v>
      </c>
      <c r="S869" s="45">
        <f>IF(R869&gt;0,VLOOKUP(R869,Y$12:$AH$125,7),0)</f>
        <v>0</v>
      </c>
      <c r="T869" s="40">
        <f t="shared" si="262"/>
        <v>0</v>
      </c>
      <c r="U869" s="40">
        <f t="shared" ca="1" si="258"/>
        <v>6.7947238199999997</v>
      </c>
      <c r="V869" s="46" t="str">
        <f t="shared" si="263"/>
        <v>J=</v>
      </c>
      <c r="W869" s="47">
        <f t="shared" si="264"/>
        <v>44397</v>
      </c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</row>
    <row r="870" spans="1:182" x14ac:dyDescent="0.15">
      <c r="A870" s="38">
        <f t="shared" si="259"/>
        <v>44314</v>
      </c>
      <c r="B870" s="39">
        <f t="shared" ca="1" si="265"/>
        <v>9420.26424477</v>
      </c>
      <c r="C870" s="40">
        <f t="shared" si="260"/>
        <v>9411.77</v>
      </c>
      <c r="D870" s="41">
        <f ca="1">IF(A870&lt;$B$1,VLOOKUP(A870,[1]DI!$A$4:$B$15000,2,FALSE),0)</f>
        <v>2.6499999999999999E-2</v>
      </c>
      <c r="E870" s="40">
        <f t="shared" ca="1" si="266"/>
        <v>1.0378999999999999E-4</v>
      </c>
      <c r="F870" s="42">
        <f t="shared" si="261"/>
        <v>1</v>
      </c>
      <c r="G870" s="43">
        <f t="shared" ca="1" si="267"/>
        <v>1.00010379</v>
      </c>
      <c r="H870" s="40">
        <f ca="1">TRUNC(PRODUCT(G$10:G869),15)</f>
        <v>1.1169042078206399</v>
      </c>
      <c r="I870" s="40">
        <f t="shared" ca="1" si="268"/>
        <v>1.11632477081377</v>
      </c>
      <c r="J870" s="40">
        <f t="shared" ca="1" si="269"/>
        <v>1.00051906</v>
      </c>
      <c r="K870" s="42">
        <f t="shared" si="254"/>
        <v>1.95E-2</v>
      </c>
      <c r="L870" s="63">
        <f t="shared" si="251"/>
        <v>44306</v>
      </c>
      <c r="M870" s="64">
        <f t="shared" si="252"/>
        <v>5</v>
      </c>
      <c r="N870" s="44">
        <f t="shared" si="253"/>
        <v>5</v>
      </c>
      <c r="O870" s="40">
        <f t="shared" si="255"/>
        <v>1.0003832539999999</v>
      </c>
      <c r="P870" s="65">
        <f t="shared" ca="1" si="256"/>
        <v>1.000902513</v>
      </c>
      <c r="Q870" s="40">
        <f t="shared" ca="1" si="257"/>
        <v>8.4942447699999999</v>
      </c>
      <c r="R870" s="44">
        <f>IF(VLOOKUP(A870,$Z$12:$AI$125,8)=VLOOKUP(A869,$Z$12:$AI$125,8),0,VLOOKUP(A870,Z$12:$AI$125,8))</f>
        <v>0</v>
      </c>
      <c r="S870" s="45">
        <f>IF(R870&gt;0,VLOOKUP(R870,Y$12:$AH$125,7),0)</f>
        <v>0</v>
      </c>
      <c r="T870" s="40">
        <f t="shared" si="262"/>
        <v>0</v>
      </c>
      <c r="U870" s="40">
        <f t="shared" ca="1" si="258"/>
        <v>8.4942447699999999</v>
      </c>
      <c r="V870" s="46" t="str">
        <f t="shared" si="263"/>
        <v>J=</v>
      </c>
      <c r="W870" s="47">
        <f t="shared" si="264"/>
        <v>44397</v>
      </c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</row>
    <row r="871" spans="1:182" x14ac:dyDescent="0.15">
      <c r="A871" s="38">
        <f t="shared" si="259"/>
        <v>44315</v>
      </c>
      <c r="B871" s="39">
        <f t="shared" ca="1" si="265"/>
        <v>9421.9639727900012</v>
      </c>
      <c r="C871" s="40">
        <f t="shared" si="260"/>
        <v>9411.77</v>
      </c>
      <c r="D871" s="41">
        <f ca="1">IF(A871&lt;$B$1,VLOOKUP(A871,[1]DI!$A$4:$B$15000,2,FALSE),0)</f>
        <v>2.6499999999999999E-2</v>
      </c>
      <c r="E871" s="40">
        <f t="shared" ca="1" si="266"/>
        <v>1.0378999999999999E-4</v>
      </c>
      <c r="F871" s="42">
        <f t="shared" si="261"/>
        <v>1</v>
      </c>
      <c r="G871" s="43">
        <f t="shared" ca="1" si="267"/>
        <v>1.00010379</v>
      </c>
      <c r="H871" s="40">
        <f ca="1">TRUNC(PRODUCT(G$10:G870),15)</f>
        <v>1.1170201313083701</v>
      </c>
      <c r="I871" s="40">
        <f t="shared" ca="1" si="268"/>
        <v>1.11632477081377</v>
      </c>
      <c r="J871" s="40">
        <f t="shared" ca="1" si="269"/>
        <v>1.0006229</v>
      </c>
      <c r="K871" s="42">
        <f t="shared" si="254"/>
        <v>1.95E-2</v>
      </c>
      <c r="L871" s="63">
        <f t="shared" si="251"/>
        <v>44306</v>
      </c>
      <c r="M871" s="64">
        <f t="shared" si="252"/>
        <v>6</v>
      </c>
      <c r="N871" s="44">
        <f t="shared" si="253"/>
        <v>6</v>
      </c>
      <c r="O871" s="40">
        <f t="shared" si="255"/>
        <v>1.000459923</v>
      </c>
      <c r="P871" s="65">
        <f t="shared" ca="1" si="256"/>
        <v>1.0010831090000001</v>
      </c>
      <c r="Q871" s="40">
        <f t="shared" ca="1" si="257"/>
        <v>10.19397279</v>
      </c>
      <c r="R871" s="44">
        <f>IF(VLOOKUP(A871,$Z$12:$AI$125,8)=VLOOKUP(A870,$Z$12:$AI$125,8),0,VLOOKUP(A871,Z$12:$AI$125,8))</f>
        <v>0</v>
      </c>
      <c r="S871" s="45">
        <f>IF(R871&gt;0,VLOOKUP(R871,Y$12:$AH$125,7),0)</f>
        <v>0</v>
      </c>
      <c r="T871" s="40">
        <f t="shared" si="262"/>
        <v>0</v>
      </c>
      <c r="U871" s="40">
        <f t="shared" ca="1" si="258"/>
        <v>10.19397279</v>
      </c>
      <c r="V871" s="46" t="str">
        <f t="shared" si="263"/>
        <v>J=</v>
      </c>
      <c r="W871" s="47">
        <f t="shared" si="264"/>
        <v>44397</v>
      </c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</row>
    <row r="872" spans="1:182" x14ac:dyDescent="0.15">
      <c r="A872" s="38">
        <f t="shared" si="259"/>
        <v>44316</v>
      </c>
      <c r="B872" s="39">
        <f t="shared" ca="1" si="265"/>
        <v>9423.6640961000012</v>
      </c>
      <c r="C872" s="40">
        <f t="shared" si="260"/>
        <v>9411.77</v>
      </c>
      <c r="D872" s="41">
        <f ca="1">IF(A872&lt;$B$1,VLOOKUP(A872,[1]DI!$A$4:$B$15000,2,FALSE),0)</f>
        <v>2.6499999999999999E-2</v>
      </c>
      <c r="E872" s="40">
        <f t="shared" ca="1" si="266"/>
        <v>1.0378999999999999E-4</v>
      </c>
      <c r="F872" s="42">
        <f t="shared" si="261"/>
        <v>1</v>
      </c>
      <c r="G872" s="43">
        <f t="shared" ca="1" si="267"/>
        <v>1.00010379</v>
      </c>
      <c r="H872" s="40">
        <f ca="1">TRUNC(PRODUCT(G$10:G871),15)</f>
        <v>1.1171360668278001</v>
      </c>
      <c r="I872" s="40">
        <f t="shared" ca="1" si="268"/>
        <v>1.11632477081377</v>
      </c>
      <c r="J872" s="40">
        <f t="shared" ca="1" si="269"/>
        <v>1.00072676</v>
      </c>
      <c r="K872" s="42">
        <f t="shared" si="254"/>
        <v>1.95E-2</v>
      </c>
      <c r="L872" s="63">
        <f t="shared" si="251"/>
        <v>44306</v>
      </c>
      <c r="M872" s="64">
        <f t="shared" si="252"/>
        <v>7</v>
      </c>
      <c r="N872" s="44">
        <f t="shared" si="253"/>
        <v>7</v>
      </c>
      <c r="O872" s="40">
        <f t="shared" si="255"/>
        <v>1.000536597</v>
      </c>
      <c r="P872" s="65">
        <f t="shared" ca="1" si="256"/>
        <v>1.0012637470000001</v>
      </c>
      <c r="Q872" s="40">
        <f t="shared" ca="1" si="257"/>
        <v>11.894096100000001</v>
      </c>
      <c r="R872" s="44">
        <f>IF(VLOOKUP(A872,$Z$12:$AI$125,8)=VLOOKUP(A871,$Z$12:$AI$125,8),0,VLOOKUP(A872,Z$12:$AI$125,8))</f>
        <v>0</v>
      </c>
      <c r="S872" s="45">
        <f>IF(R872&gt;0,VLOOKUP(R872,Y$12:$AH$125,7),0)</f>
        <v>0</v>
      </c>
      <c r="T872" s="40">
        <f t="shared" si="262"/>
        <v>0</v>
      </c>
      <c r="U872" s="40">
        <f t="shared" ca="1" si="258"/>
        <v>11.894096100000001</v>
      </c>
      <c r="V872" s="46" t="str">
        <f t="shared" si="263"/>
        <v>J=</v>
      </c>
      <c r="W872" s="47">
        <f t="shared" si="264"/>
        <v>44397</v>
      </c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</row>
    <row r="873" spans="1:182" x14ac:dyDescent="0.15">
      <c r="A873" s="38">
        <f t="shared" si="259"/>
        <v>44317</v>
      </c>
      <c r="B873" s="39">
        <f t="shared" ca="1" si="265"/>
        <v>9425.3644170500011</v>
      </c>
      <c r="C873" s="40">
        <f t="shared" si="260"/>
        <v>9411.77</v>
      </c>
      <c r="D873" s="41">
        <f ca="1">IF(A873&lt;$B$1,VLOOKUP(A873,[1]DI!$A$4:$B$15000,2,FALSE),0)</f>
        <v>0</v>
      </c>
      <c r="E873" s="40">
        <f t="shared" ca="1" si="266"/>
        <v>0</v>
      </c>
      <c r="F873" s="42">
        <f t="shared" si="261"/>
        <v>1</v>
      </c>
      <c r="G873" s="43">
        <f t="shared" ca="1" si="267"/>
        <v>1</v>
      </c>
      <c r="H873" s="40">
        <f ca="1">TRUNC(PRODUCT(G$10:G872),15)</f>
        <v>1.1172520143801701</v>
      </c>
      <c r="I873" s="40">
        <f t="shared" ca="1" si="268"/>
        <v>1.11632477081377</v>
      </c>
      <c r="J873" s="40">
        <f t="shared" ca="1" si="269"/>
        <v>1.0008306199999999</v>
      </c>
      <c r="K873" s="42">
        <f t="shared" si="254"/>
        <v>1.95E-2</v>
      </c>
      <c r="L873" s="63">
        <f t="shared" si="251"/>
        <v>44306</v>
      </c>
      <c r="M873" s="64">
        <f t="shared" si="252"/>
        <v>7</v>
      </c>
      <c r="N873" s="44">
        <f t="shared" si="253"/>
        <v>8</v>
      </c>
      <c r="O873" s="40">
        <f t="shared" si="255"/>
        <v>1.000613277</v>
      </c>
      <c r="P873" s="65">
        <f t="shared" ca="1" si="256"/>
        <v>1.0014444060000001</v>
      </c>
      <c r="Q873" s="40">
        <f t="shared" ca="1" si="257"/>
        <v>13.594417050000001</v>
      </c>
      <c r="R873" s="44">
        <f>IF(VLOOKUP(A873,$Z$12:$AI$125,8)=VLOOKUP(A872,$Z$12:$AI$125,8),0,VLOOKUP(A873,Z$12:$AI$125,8))</f>
        <v>0</v>
      </c>
      <c r="S873" s="45">
        <f>IF(R873&gt;0,VLOOKUP(R873,Y$12:$AH$125,7),0)</f>
        <v>0</v>
      </c>
      <c r="T873" s="40">
        <f t="shared" si="262"/>
        <v>0</v>
      </c>
      <c r="U873" s="40">
        <f t="shared" ca="1" si="258"/>
        <v>13.594417050000001</v>
      </c>
      <c r="V873" s="46" t="str">
        <f t="shared" si="263"/>
        <v>J=</v>
      </c>
      <c r="W873" s="47">
        <f t="shared" si="264"/>
        <v>44397</v>
      </c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</row>
    <row r="874" spans="1:182" x14ac:dyDescent="0.15">
      <c r="A874" s="38">
        <f t="shared" si="259"/>
        <v>44318</v>
      </c>
      <c r="B874" s="39">
        <f t="shared" ca="1" si="265"/>
        <v>9425.3644170500011</v>
      </c>
      <c r="C874" s="40">
        <f t="shared" si="260"/>
        <v>9411.77</v>
      </c>
      <c r="D874" s="41">
        <f ca="1">IF(A874&lt;$B$1,VLOOKUP(A874,[1]DI!$A$4:$B$15000,2,FALSE),0)</f>
        <v>0</v>
      </c>
      <c r="E874" s="40">
        <f t="shared" ca="1" si="266"/>
        <v>0</v>
      </c>
      <c r="F874" s="42">
        <f t="shared" si="261"/>
        <v>1</v>
      </c>
      <c r="G874" s="43">
        <f t="shared" ca="1" si="267"/>
        <v>1</v>
      </c>
      <c r="H874" s="40">
        <f ca="1">TRUNC(PRODUCT(G$10:G873),15)</f>
        <v>1.1172520143801701</v>
      </c>
      <c r="I874" s="40">
        <f t="shared" ca="1" si="268"/>
        <v>1.11632477081377</v>
      </c>
      <c r="J874" s="40">
        <f t="shared" ca="1" si="269"/>
        <v>1.0008306199999999</v>
      </c>
      <c r="K874" s="42">
        <f t="shared" si="254"/>
        <v>1.95E-2</v>
      </c>
      <c r="L874" s="63">
        <f t="shared" si="251"/>
        <v>44306</v>
      </c>
      <c r="M874" s="64">
        <f t="shared" si="252"/>
        <v>7</v>
      </c>
      <c r="N874" s="44">
        <f t="shared" si="253"/>
        <v>8</v>
      </c>
      <c r="O874" s="40">
        <f t="shared" si="255"/>
        <v>1.000613277</v>
      </c>
      <c r="P874" s="65">
        <f t="shared" ca="1" si="256"/>
        <v>1.0014444060000001</v>
      </c>
      <c r="Q874" s="40">
        <f t="shared" ca="1" si="257"/>
        <v>13.594417050000001</v>
      </c>
      <c r="R874" s="44">
        <f>IF(VLOOKUP(A874,$Z$12:$AI$125,8)=VLOOKUP(A873,$Z$12:$AI$125,8),0,VLOOKUP(A874,Z$12:$AI$125,8))</f>
        <v>0</v>
      </c>
      <c r="S874" s="45">
        <f>IF(R874&gt;0,VLOOKUP(R874,Y$12:$AH$125,7),0)</f>
        <v>0</v>
      </c>
      <c r="T874" s="40">
        <f t="shared" si="262"/>
        <v>0</v>
      </c>
      <c r="U874" s="40">
        <f t="shared" ca="1" si="258"/>
        <v>13.594417050000001</v>
      </c>
      <c r="V874" s="46" t="str">
        <f t="shared" si="263"/>
        <v>J=</v>
      </c>
      <c r="W874" s="47">
        <f t="shared" si="264"/>
        <v>44397</v>
      </c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</row>
    <row r="875" spans="1:182" x14ac:dyDescent="0.15">
      <c r="A875" s="38">
        <f t="shared" si="259"/>
        <v>44319</v>
      </c>
      <c r="B875" s="39">
        <f t="shared" ca="1" si="265"/>
        <v>9425.3644170500011</v>
      </c>
      <c r="C875" s="40">
        <f t="shared" si="260"/>
        <v>9411.77</v>
      </c>
      <c r="D875" s="41">
        <f ca="1">IF(A875&lt;$B$1,VLOOKUP(A875,[1]DI!$A$4:$B$15000,2,FALSE),0)</f>
        <v>2.6499999999999999E-2</v>
      </c>
      <c r="E875" s="40">
        <f t="shared" ca="1" si="266"/>
        <v>1.0378999999999999E-4</v>
      </c>
      <c r="F875" s="42">
        <f t="shared" si="261"/>
        <v>1</v>
      </c>
      <c r="G875" s="43">
        <f t="shared" ca="1" si="267"/>
        <v>1.00010379</v>
      </c>
      <c r="H875" s="40">
        <f ca="1">TRUNC(PRODUCT(G$10:G874),15)</f>
        <v>1.1172520143801701</v>
      </c>
      <c r="I875" s="40">
        <f t="shared" ca="1" si="268"/>
        <v>1.11632477081377</v>
      </c>
      <c r="J875" s="40">
        <f t="shared" ca="1" si="269"/>
        <v>1.0008306199999999</v>
      </c>
      <c r="K875" s="42">
        <f t="shared" si="254"/>
        <v>1.95E-2</v>
      </c>
      <c r="L875" s="63">
        <f t="shared" si="251"/>
        <v>44306</v>
      </c>
      <c r="M875" s="64">
        <f t="shared" si="252"/>
        <v>8</v>
      </c>
      <c r="N875" s="44">
        <f t="shared" si="253"/>
        <v>8</v>
      </c>
      <c r="O875" s="40">
        <f t="shared" si="255"/>
        <v>1.000613277</v>
      </c>
      <c r="P875" s="65">
        <f t="shared" ca="1" si="256"/>
        <v>1.0014444060000001</v>
      </c>
      <c r="Q875" s="40">
        <f t="shared" ca="1" si="257"/>
        <v>13.594417050000001</v>
      </c>
      <c r="R875" s="44">
        <f>IF(VLOOKUP(A875,$Z$12:$AI$125,8)=VLOOKUP(A874,$Z$12:$AI$125,8),0,VLOOKUP(A875,Z$12:$AI$125,8))</f>
        <v>0</v>
      </c>
      <c r="S875" s="45">
        <f>IF(R875&gt;0,VLOOKUP(R875,Y$12:$AH$125,7),0)</f>
        <v>0</v>
      </c>
      <c r="T875" s="40">
        <f t="shared" si="262"/>
        <v>0</v>
      </c>
      <c r="U875" s="40">
        <f t="shared" ca="1" si="258"/>
        <v>13.594417050000001</v>
      </c>
      <c r="V875" s="46" t="str">
        <f t="shared" si="263"/>
        <v>J=</v>
      </c>
      <c r="W875" s="47">
        <f t="shared" si="264"/>
        <v>44397</v>
      </c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</row>
    <row r="876" spans="1:182" x14ac:dyDescent="0.15">
      <c r="A876" s="38">
        <f t="shared" si="259"/>
        <v>44320</v>
      </c>
      <c r="B876" s="39">
        <f t="shared" ca="1" si="265"/>
        <v>9427.0651427200009</v>
      </c>
      <c r="C876" s="40">
        <f t="shared" si="260"/>
        <v>9411.77</v>
      </c>
      <c r="D876" s="41">
        <f ca="1">IF(A876&lt;$B$1,VLOOKUP(A876,[1]DI!$A$4:$B$15000,2,FALSE),0)</f>
        <v>2.6499999999999999E-2</v>
      </c>
      <c r="E876" s="40">
        <f t="shared" ca="1" si="266"/>
        <v>1.0378999999999999E-4</v>
      </c>
      <c r="F876" s="42">
        <f t="shared" si="261"/>
        <v>1</v>
      </c>
      <c r="G876" s="43">
        <f t="shared" ca="1" si="267"/>
        <v>1.00010379</v>
      </c>
      <c r="H876" s="40">
        <f ca="1">TRUNC(PRODUCT(G$10:G875),15)</f>
        <v>1.1173679739667499</v>
      </c>
      <c r="I876" s="40">
        <f t="shared" ca="1" si="268"/>
        <v>1.11632477081377</v>
      </c>
      <c r="J876" s="40">
        <f t="shared" ca="1" si="269"/>
        <v>1.0009345000000001</v>
      </c>
      <c r="K876" s="42">
        <f t="shared" si="254"/>
        <v>1.95E-2</v>
      </c>
      <c r="L876" s="63">
        <f t="shared" si="251"/>
        <v>44306</v>
      </c>
      <c r="M876" s="64">
        <f t="shared" si="252"/>
        <v>9</v>
      </c>
      <c r="N876" s="44">
        <f t="shared" si="253"/>
        <v>9</v>
      </c>
      <c r="O876" s="40">
        <f t="shared" si="255"/>
        <v>1.0006899629999999</v>
      </c>
      <c r="P876" s="65">
        <f t="shared" ca="1" si="256"/>
        <v>1.001625108</v>
      </c>
      <c r="Q876" s="40">
        <f t="shared" ca="1" si="257"/>
        <v>15.295142719999999</v>
      </c>
      <c r="R876" s="44">
        <f>IF(VLOOKUP(A876,$Z$12:$AI$125,8)=VLOOKUP(A875,$Z$12:$AI$125,8),0,VLOOKUP(A876,Z$12:$AI$125,8))</f>
        <v>0</v>
      </c>
      <c r="S876" s="45">
        <f>IF(R876&gt;0,VLOOKUP(R876,Y$12:$AH$125,7),0)</f>
        <v>0</v>
      </c>
      <c r="T876" s="40">
        <f t="shared" si="262"/>
        <v>0</v>
      </c>
      <c r="U876" s="40">
        <f t="shared" ca="1" si="258"/>
        <v>15.295142719999999</v>
      </c>
      <c r="V876" s="46" t="str">
        <f t="shared" si="263"/>
        <v>J=</v>
      </c>
      <c r="W876" s="47">
        <f t="shared" si="264"/>
        <v>44397</v>
      </c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</row>
    <row r="877" spans="1:182" x14ac:dyDescent="0.15">
      <c r="A877" s="38">
        <f t="shared" si="259"/>
        <v>44321</v>
      </c>
      <c r="B877" s="39">
        <f t="shared" ca="1" si="265"/>
        <v>9428.7660660300007</v>
      </c>
      <c r="C877" s="40">
        <f t="shared" si="260"/>
        <v>9411.77</v>
      </c>
      <c r="D877" s="41">
        <f ca="1">IF(A877&lt;$B$1,VLOOKUP(A877,[1]DI!$A$4:$B$15000,2,FALSE),0)</f>
        <v>2.6499999999999999E-2</v>
      </c>
      <c r="E877" s="40">
        <f t="shared" ca="1" si="266"/>
        <v>1.0378999999999999E-4</v>
      </c>
      <c r="F877" s="42">
        <f t="shared" si="261"/>
        <v>1</v>
      </c>
      <c r="G877" s="43">
        <f t="shared" ca="1" si="267"/>
        <v>1.00010379</v>
      </c>
      <c r="H877" s="40">
        <f ca="1">TRUNC(PRODUCT(G$10:G876),15)</f>
        <v>1.11748394558876</v>
      </c>
      <c r="I877" s="40">
        <f t="shared" ca="1" si="268"/>
        <v>1.11632477081377</v>
      </c>
      <c r="J877" s="40">
        <f t="shared" ca="1" si="269"/>
        <v>1.00103838</v>
      </c>
      <c r="K877" s="42">
        <f t="shared" si="254"/>
        <v>1.95E-2</v>
      </c>
      <c r="L877" s="63">
        <f t="shared" si="251"/>
        <v>44306</v>
      </c>
      <c r="M877" s="64">
        <f t="shared" si="252"/>
        <v>10</v>
      </c>
      <c r="N877" s="44">
        <f t="shared" si="253"/>
        <v>10</v>
      </c>
      <c r="O877" s="40">
        <f t="shared" si="255"/>
        <v>1.0007666550000001</v>
      </c>
      <c r="P877" s="65">
        <f t="shared" ca="1" si="256"/>
        <v>1.001805831</v>
      </c>
      <c r="Q877" s="40">
        <f t="shared" ca="1" si="257"/>
        <v>16.996066030000001</v>
      </c>
      <c r="R877" s="44">
        <f>IF(VLOOKUP(A877,$Z$12:$AI$125,8)=VLOOKUP(A876,$Z$12:$AI$125,8),0,VLOOKUP(A877,Z$12:$AI$125,8))</f>
        <v>0</v>
      </c>
      <c r="S877" s="45">
        <f>IF(R877&gt;0,VLOOKUP(R877,Y$12:$AH$125,7),0)</f>
        <v>0</v>
      </c>
      <c r="T877" s="40">
        <f t="shared" si="262"/>
        <v>0</v>
      </c>
      <c r="U877" s="40">
        <f t="shared" ca="1" si="258"/>
        <v>16.996066030000001</v>
      </c>
      <c r="V877" s="46" t="str">
        <f t="shared" si="263"/>
        <v>J=</v>
      </c>
      <c r="W877" s="47">
        <f t="shared" si="264"/>
        <v>44397</v>
      </c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</row>
    <row r="878" spans="1:182" x14ac:dyDescent="0.15">
      <c r="A878" s="38">
        <f t="shared" si="259"/>
        <v>44322</v>
      </c>
      <c r="B878" s="39">
        <f t="shared" ca="1" si="265"/>
        <v>9430.4673846300011</v>
      </c>
      <c r="C878" s="40">
        <f t="shared" si="260"/>
        <v>9411.77</v>
      </c>
      <c r="D878" s="41">
        <f ca="1">IF(A878&lt;$B$1,VLOOKUP(A878,[1]DI!$A$4:$B$15000,2,FALSE),0)</f>
        <v>3.4000000000000002E-2</v>
      </c>
      <c r="E878" s="40">
        <f t="shared" ca="1" si="266"/>
        <v>1.3269000000000001E-4</v>
      </c>
      <c r="F878" s="42">
        <f t="shared" si="261"/>
        <v>1</v>
      </c>
      <c r="G878" s="43">
        <f t="shared" ca="1" si="267"/>
        <v>1.00013269</v>
      </c>
      <c r="H878" s="40">
        <f ca="1">TRUNC(PRODUCT(G$10:G877),15)</f>
        <v>1.1175999292474801</v>
      </c>
      <c r="I878" s="40">
        <f t="shared" ca="1" si="268"/>
        <v>1.11632477081377</v>
      </c>
      <c r="J878" s="40">
        <f t="shared" ca="1" si="269"/>
        <v>1.0011422800000001</v>
      </c>
      <c r="K878" s="42">
        <f t="shared" si="254"/>
        <v>1.95E-2</v>
      </c>
      <c r="L878" s="63">
        <f t="shared" si="251"/>
        <v>44306</v>
      </c>
      <c r="M878" s="64">
        <f t="shared" si="252"/>
        <v>11</v>
      </c>
      <c r="N878" s="44">
        <f t="shared" si="253"/>
        <v>11</v>
      </c>
      <c r="O878" s="40">
        <f t="shared" si="255"/>
        <v>1.000843353</v>
      </c>
      <c r="P878" s="65">
        <f t="shared" ca="1" si="256"/>
        <v>1.0019865960000001</v>
      </c>
      <c r="Q878" s="40">
        <f t="shared" ca="1" si="257"/>
        <v>18.697384629999998</v>
      </c>
      <c r="R878" s="44">
        <f>IF(VLOOKUP(A878,$Z$12:$AI$125,8)=VLOOKUP(A877,$Z$12:$AI$125,8),0,VLOOKUP(A878,Z$12:$AI$125,8))</f>
        <v>0</v>
      </c>
      <c r="S878" s="45">
        <f>IF(R878&gt;0,VLOOKUP(R878,Y$12:$AH$125,7),0)</f>
        <v>0</v>
      </c>
      <c r="T878" s="40">
        <f t="shared" si="262"/>
        <v>0</v>
      </c>
      <c r="U878" s="40">
        <f t="shared" ca="1" si="258"/>
        <v>18.697384629999998</v>
      </c>
      <c r="V878" s="46" t="str">
        <f t="shared" si="263"/>
        <v>J=</v>
      </c>
      <c r="W878" s="47">
        <f t="shared" si="264"/>
        <v>44397</v>
      </c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</row>
    <row r="879" spans="1:182" x14ac:dyDescent="0.15">
      <c r="A879" s="38">
        <f t="shared" si="259"/>
        <v>44323</v>
      </c>
      <c r="B879" s="39">
        <f t="shared" ca="1" si="265"/>
        <v>9432.4415410300007</v>
      </c>
      <c r="C879" s="40">
        <f t="shared" si="260"/>
        <v>9411.77</v>
      </c>
      <c r="D879" s="41">
        <f ca="1">IF(A879&lt;$B$1,VLOOKUP(A879,[1]DI!$A$4:$B$15000,2,FALSE),0)</f>
        <v>3.4000000000000002E-2</v>
      </c>
      <c r="E879" s="40">
        <f t="shared" ca="1" si="266"/>
        <v>1.3269000000000001E-4</v>
      </c>
      <c r="F879" s="42">
        <f t="shared" si="261"/>
        <v>1</v>
      </c>
      <c r="G879" s="43">
        <f t="shared" ca="1" si="267"/>
        <v>1.00013269</v>
      </c>
      <c r="H879" s="40">
        <f ca="1">TRUNC(PRODUCT(G$10:G878),15)</f>
        <v>1.1177482235820899</v>
      </c>
      <c r="I879" s="40">
        <f t="shared" ca="1" si="268"/>
        <v>1.11632477081377</v>
      </c>
      <c r="J879" s="40">
        <f t="shared" ca="1" si="269"/>
        <v>1.0012751200000001</v>
      </c>
      <c r="K879" s="42">
        <f t="shared" si="254"/>
        <v>1.95E-2</v>
      </c>
      <c r="L879" s="63">
        <f t="shared" si="251"/>
        <v>44306</v>
      </c>
      <c r="M879" s="64">
        <f t="shared" si="252"/>
        <v>12</v>
      </c>
      <c r="N879" s="44">
        <f t="shared" si="253"/>
        <v>12</v>
      </c>
      <c r="O879" s="40">
        <f t="shared" si="255"/>
        <v>1.0009200570000001</v>
      </c>
      <c r="P879" s="65">
        <f t="shared" ca="1" si="256"/>
        <v>1.00219635</v>
      </c>
      <c r="Q879" s="40">
        <f t="shared" ca="1" si="257"/>
        <v>20.67154103</v>
      </c>
      <c r="R879" s="44">
        <f>IF(VLOOKUP(A879,$Z$12:$AI$125,8)=VLOOKUP(A878,$Z$12:$AI$125,8),0,VLOOKUP(A879,Z$12:$AI$125,8))</f>
        <v>0</v>
      </c>
      <c r="S879" s="45">
        <f>IF(R879&gt;0,VLOOKUP(R879,Y$12:$AH$125,7),0)</f>
        <v>0</v>
      </c>
      <c r="T879" s="40">
        <f t="shared" si="262"/>
        <v>0</v>
      </c>
      <c r="U879" s="40">
        <f t="shared" ca="1" si="258"/>
        <v>20.67154103</v>
      </c>
      <c r="V879" s="46" t="str">
        <f t="shared" si="263"/>
        <v>J=</v>
      </c>
      <c r="W879" s="47">
        <f t="shared" si="264"/>
        <v>44397</v>
      </c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</row>
    <row r="880" spans="1:182" x14ac:dyDescent="0.15">
      <c r="A880" s="38">
        <f t="shared" si="259"/>
        <v>44324</v>
      </c>
      <c r="B880" s="39">
        <f t="shared" ca="1" si="265"/>
        <v>9434.4161209699996</v>
      </c>
      <c r="C880" s="40">
        <f t="shared" si="260"/>
        <v>9411.77</v>
      </c>
      <c r="D880" s="41">
        <f ca="1">IF(A880&lt;$B$1,VLOOKUP(A880,[1]DI!$A$4:$B$15000,2,FALSE),0)</f>
        <v>0</v>
      </c>
      <c r="E880" s="40">
        <f t="shared" ca="1" si="266"/>
        <v>0</v>
      </c>
      <c r="F880" s="42">
        <f t="shared" si="261"/>
        <v>1</v>
      </c>
      <c r="G880" s="43">
        <f t="shared" ca="1" si="267"/>
        <v>1</v>
      </c>
      <c r="H880" s="40">
        <f ca="1">TRUNC(PRODUCT(G$10:G879),15)</f>
        <v>1.1178965375938801</v>
      </c>
      <c r="I880" s="40">
        <f t="shared" ca="1" si="268"/>
        <v>1.11632477081377</v>
      </c>
      <c r="J880" s="40">
        <f t="shared" ca="1" si="269"/>
        <v>1.00140798</v>
      </c>
      <c r="K880" s="42">
        <f t="shared" si="254"/>
        <v>1.95E-2</v>
      </c>
      <c r="L880" s="63">
        <f t="shared" si="251"/>
        <v>44306</v>
      </c>
      <c r="M880" s="64">
        <f t="shared" si="252"/>
        <v>12</v>
      </c>
      <c r="N880" s="44">
        <f t="shared" si="253"/>
        <v>13</v>
      </c>
      <c r="O880" s="40">
        <f t="shared" si="255"/>
        <v>1.0009967660000001</v>
      </c>
      <c r="P880" s="65">
        <f t="shared" ca="1" si="256"/>
        <v>1.002406149</v>
      </c>
      <c r="Q880" s="40">
        <f t="shared" ca="1" si="257"/>
        <v>22.646120969999998</v>
      </c>
      <c r="R880" s="44">
        <f>IF(VLOOKUP(A880,$Z$12:$AI$125,8)=VLOOKUP(A879,$Z$12:$AI$125,8),0,VLOOKUP(A880,Z$12:$AI$125,8))</f>
        <v>0</v>
      </c>
      <c r="S880" s="45">
        <f>IF(R880&gt;0,VLOOKUP(R880,Y$12:$AH$125,7),0)</f>
        <v>0</v>
      </c>
      <c r="T880" s="40">
        <f t="shared" si="262"/>
        <v>0</v>
      </c>
      <c r="U880" s="40">
        <f t="shared" ca="1" si="258"/>
        <v>22.646120969999998</v>
      </c>
      <c r="V880" s="46" t="str">
        <f t="shared" si="263"/>
        <v>J=</v>
      </c>
      <c r="W880" s="47">
        <f t="shared" si="264"/>
        <v>44397</v>
      </c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</row>
    <row r="881" spans="1:185" x14ac:dyDescent="0.15">
      <c r="A881" s="38">
        <f t="shared" si="259"/>
        <v>44325</v>
      </c>
      <c r="B881" s="39">
        <f t="shared" ca="1" si="265"/>
        <v>9434.4161209699996</v>
      </c>
      <c r="C881" s="40">
        <f t="shared" si="260"/>
        <v>9411.77</v>
      </c>
      <c r="D881" s="41">
        <f ca="1">IF(A881&lt;$B$1,VLOOKUP(A881,[1]DI!$A$4:$B$15000,2,FALSE),0)</f>
        <v>0</v>
      </c>
      <c r="E881" s="40">
        <f t="shared" ca="1" si="266"/>
        <v>0</v>
      </c>
      <c r="F881" s="42">
        <f t="shared" si="261"/>
        <v>1</v>
      </c>
      <c r="G881" s="43">
        <f t="shared" ca="1" si="267"/>
        <v>1</v>
      </c>
      <c r="H881" s="40">
        <f ca="1">TRUNC(PRODUCT(G$10:G880),15)</f>
        <v>1.1178965375938801</v>
      </c>
      <c r="I881" s="40">
        <f t="shared" ca="1" si="268"/>
        <v>1.11632477081377</v>
      </c>
      <c r="J881" s="40">
        <f t="shared" ca="1" si="269"/>
        <v>1.00140798</v>
      </c>
      <c r="K881" s="42">
        <f t="shared" si="254"/>
        <v>1.95E-2</v>
      </c>
      <c r="L881" s="63">
        <f t="shared" si="251"/>
        <v>44306</v>
      </c>
      <c r="M881" s="64">
        <f t="shared" si="252"/>
        <v>12</v>
      </c>
      <c r="N881" s="44">
        <f t="shared" si="253"/>
        <v>13</v>
      </c>
      <c r="O881" s="40">
        <f t="shared" si="255"/>
        <v>1.0009967660000001</v>
      </c>
      <c r="P881" s="65">
        <f t="shared" ca="1" si="256"/>
        <v>1.002406149</v>
      </c>
      <c r="Q881" s="40">
        <f t="shared" ca="1" si="257"/>
        <v>22.646120969999998</v>
      </c>
      <c r="R881" s="44">
        <f>IF(VLOOKUP(A881,$Z$12:$AI$125,8)=VLOOKUP(A880,$Z$12:$AI$125,8),0,VLOOKUP(A881,Z$12:$AI$125,8))</f>
        <v>0</v>
      </c>
      <c r="S881" s="45">
        <f>IF(R881&gt;0,VLOOKUP(R881,Y$12:$AH$125,7),0)</f>
        <v>0</v>
      </c>
      <c r="T881" s="40">
        <f t="shared" si="262"/>
        <v>0</v>
      </c>
      <c r="U881" s="40">
        <f t="shared" ca="1" si="258"/>
        <v>22.646120969999998</v>
      </c>
      <c r="V881" s="46" t="str">
        <f t="shared" si="263"/>
        <v>J=</v>
      </c>
      <c r="W881" s="47">
        <f t="shared" si="264"/>
        <v>44397</v>
      </c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</row>
    <row r="882" spans="1:185" x14ac:dyDescent="0.15">
      <c r="A882" s="38">
        <f t="shared" si="259"/>
        <v>44326</v>
      </c>
      <c r="B882" s="39">
        <f t="shared" ca="1" si="265"/>
        <v>9434.4161209699996</v>
      </c>
      <c r="C882" s="40">
        <f t="shared" si="260"/>
        <v>9411.77</v>
      </c>
      <c r="D882" s="41">
        <f ca="1">IF(A882&lt;$B$1,VLOOKUP(A882,[1]DI!$A$4:$B$15000,2,FALSE),0)</f>
        <v>3.4000000000000002E-2</v>
      </c>
      <c r="E882" s="40">
        <f t="shared" ca="1" si="266"/>
        <v>1.3269000000000001E-4</v>
      </c>
      <c r="F882" s="42">
        <f t="shared" si="261"/>
        <v>1</v>
      </c>
      <c r="G882" s="43">
        <f t="shared" ca="1" si="267"/>
        <v>1.00013269</v>
      </c>
      <c r="H882" s="40">
        <f ca="1">TRUNC(PRODUCT(G$10:G881),15)</f>
        <v>1.1178965375938801</v>
      </c>
      <c r="I882" s="40">
        <f t="shared" ca="1" si="268"/>
        <v>1.11632477081377</v>
      </c>
      <c r="J882" s="40">
        <f t="shared" ca="1" si="269"/>
        <v>1.00140798</v>
      </c>
      <c r="K882" s="42">
        <f t="shared" si="254"/>
        <v>1.95E-2</v>
      </c>
      <c r="L882" s="63">
        <f t="shared" ref="L882:L945" si="270">IF(R881&gt;0,VLOOKUP(R881,Y$12:Z$40,2),L881)</f>
        <v>44306</v>
      </c>
      <c r="M882" s="64">
        <f t="shared" ref="M882:M945" si="271">IF(A882&gt;L882,IF(NETWORKDAYS(L882,A882,$Y$50:$Y$203)-1=0,1,NETWORKDAYS(L882,A882,$Y$50:$Y$203)-1),0)</f>
        <v>13</v>
      </c>
      <c r="N882" s="44">
        <f t="shared" ref="N882:N945" si="272">IF(AND(M882=1,M881=1),1,IF(M882&gt;0,IF(M882=M881,M882+1,M882),0))</f>
        <v>13</v>
      </c>
      <c r="O882" s="40">
        <f t="shared" si="255"/>
        <v>1.0009967660000001</v>
      </c>
      <c r="P882" s="65">
        <f t="shared" ca="1" si="256"/>
        <v>1.002406149</v>
      </c>
      <c r="Q882" s="40">
        <f t="shared" ca="1" si="257"/>
        <v>22.646120969999998</v>
      </c>
      <c r="R882" s="44">
        <f>IF(VLOOKUP(A882,$Z$12:$AI$125,8)=VLOOKUP(A881,$Z$12:$AI$125,8),0,VLOOKUP(A882,Z$12:$AI$125,8))</f>
        <v>0</v>
      </c>
      <c r="S882" s="45">
        <f>IF(R882&gt;0,VLOOKUP(R882,Y$12:$AH$125,7),0)</f>
        <v>0</v>
      </c>
      <c r="T882" s="40">
        <f t="shared" si="262"/>
        <v>0</v>
      </c>
      <c r="U882" s="40">
        <f t="shared" ca="1" si="258"/>
        <v>22.646120969999998</v>
      </c>
      <c r="V882" s="46" t="str">
        <f t="shared" si="263"/>
        <v>J=</v>
      </c>
      <c r="W882" s="47">
        <f t="shared" si="264"/>
        <v>44397</v>
      </c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</row>
    <row r="883" spans="1:185" x14ac:dyDescent="0.15">
      <c r="A883" s="38">
        <f t="shared" si="259"/>
        <v>44327</v>
      </c>
      <c r="B883" s="39">
        <f t="shared" ca="1" si="265"/>
        <v>9436.3911526700012</v>
      </c>
      <c r="C883" s="40">
        <f t="shared" si="260"/>
        <v>9411.77</v>
      </c>
      <c r="D883" s="41">
        <f ca="1">IF(A883&lt;$B$1,VLOOKUP(A883,[1]DI!$A$4:$B$15000,2,FALSE),0)</f>
        <v>3.4000000000000002E-2</v>
      </c>
      <c r="E883" s="40">
        <f t="shared" ca="1" si="266"/>
        <v>1.3269000000000001E-4</v>
      </c>
      <c r="F883" s="42">
        <f t="shared" si="261"/>
        <v>1</v>
      </c>
      <c r="G883" s="43">
        <f t="shared" ca="1" si="267"/>
        <v>1.00013269</v>
      </c>
      <c r="H883" s="40">
        <f ca="1">TRUNC(PRODUCT(G$10:G882),15)</f>
        <v>1.11804487128545</v>
      </c>
      <c r="I883" s="40">
        <f t="shared" ca="1" si="268"/>
        <v>1.11632477081377</v>
      </c>
      <c r="J883" s="40">
        <f t="shared" ca="1" si="269"/>
        <v>1.00154086</v>
      </c>
      <c r="K883" s="42">
        <f t="shared" ref="K883:K946" si="273">K882</f>
        <v>1.95E-2</v>
      </c>
      <c r="L883" s="63">
        <f t="shared" si="270"/>
        <v>44306</v>
      </c>
      <c r="M883" s="64">
        <f t="shared" si="271"/>
        <v>14</v>
      </c>
      <c r="N883" s="44">
        <f t="shared" si="272"/>
        <v>14</v>
      </c>
      <c r="O883" s="40">
        <f t="shared" ref="O883:O946" si="274">ROUND((K883+1)^(N883/252),9)</f>
        <v>1.001073482</v>
      </c>
      <c r="P883" s="65">
        <f t="shared" ref="P883:P946" ca="1" si="275">ROUND(J883*O883,9)</f>
        <v>1.0026159960000001</v>
      </c>
      <c r="Q883" s="40">
        <f t="shared" ref="Q883:Q946" ca="1" si="276">TRUNC((C883*(P883-1)),8)</f>
        <v>24.621152670000001</v>
      </c>
      <c r="R883" s="44">
        <f>IF(VLOOKUP(A883,$Z$12:$AI$125,8)=VLOOKUP(A882,$Z$12:$AI$125,8),0,VLOOKUP(A883,Z$12:$AI$125,8))</f>
        <v>0</v>
      </c>
      <c r="S883" s="45">
        <f>IF(R883&gt;0,VLOOKUP(R883,Y$12:$AH$125,7),0)</f>
        <v>0</v>
      </c>
      <c r="T883" s="40">
        <f t="shared" si="262"/>
        <v>0</v>
      </c>
      <c r="U883" s="40">
        <f t="shared" ca="1" si="258"/>
        <v>24.621152670000001</v>
      </c>
      <c r="V883" s="46" t="str">
        <f t="shared" si="263"/>
        <v>J=</v>
      </c>
      <c r="W883" s="47">
        <f t="shared" si="264"/>
        <v>44397</v>
      </c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</row>
    <row r="884" spans="1:185" x14ac:dyDescent="0.15">
      <c r="A884" s="38">
        <f t="shared" si="259"/>
        <v>44328</v>
      </c>
      <c r="B884" s="39">
        <f t="shared" ca="1" si="265"/>
        <v>9438.3665137799999</v>
      </c>
      <c r="C884" s="40">
        <f t="shared" si="260"/>
        <v>9411.77</v>
      </c>
      <c r="D884" s="41">
        <f ca="1">IF(A884&lt;$B$1,VLOOKUP(A884,[1]DI!$A$4:$B$15000,2,FALSE),0)</f>
        <v>3.4000000000000002E-2</v>
      </c>
      <c r="E884" s="40">
        <f t="shared" ca="1" si="266"/>
        <v>1.3269000000000001E-4</v>
      </c>
      <c r="F884" s="42">
        <f t="shared" si="261"/>
        <v>1</v>
      </c>
      <c r="G884" s="43">
        <f t="shared" ca="1" si="267"/>
        <v>1.00013269</v>
      </c>
      <c r="H884" s="40">
        <f ca="1">TRUNC(PRODUCT(G$10:G883),15)</f>
        <v>1.1181932246594199</v>
      </c>
      <c r="I884" s="40">
        <f t="shared" ca="1" si="268"/>
        <v>1.11632477081377</v>
      </c>
      <c r="J884" s="40">
        <f t="shared" ca="1" si="269"/>
        <v>1.0016737499999999</v>
      </c>
      <c r="K884" s="42">
        <f t="shared" si="273"/>
        <v>1.95E-2</v>
      </c>
      <c r="L884" s="63">
        <f t="shared" si="270"/>
        <v>44306</v>
      </c>
      <c r="M884" s="64">
        <f t="shared" si="271"/>
        <v>15</v>
      </c>
      <c r="N884" s="44">
        <f t="shared" si="272"/>
        <v>15</v>
      </c>
      <c r="O884" s="40">
        <f t="shared" si="274"/>
        <v>1.0011502029999999</v>
      </c>
      <c r="P884" s="65">
        <f t="shared" ca="1" si="275"/>
        <v>1.0028258779999999</v>
      </c>
      <c r="Q884" s="40">
        <f t="shared" ca="1" si="276"/>
        <v>26.596513779999999</v>
      </c>
      <c r="R884" s="44">
        <f>IF(VLOOKUP(A884,$Z$12:$AI$125,8)=VLOOKUP(A883,$Z$12:$AI$125,8),0,VLOOKUP(A884,Z$12:$AI$125,8))</f>
        <v>0</v>
      </c>
      <c r="S884" s="45">
        <f>IF(R884&gt;0,VLOOKUP(R884,Y$12:$AH$125,7),0)</f>
        <v>0</v>
      </c>
      <c r="T884" s="40">
        <f t="shared" si="262"/>
        <v>0</v>
      </c>
      <c r="U884" s="40">
        <f t="shared" ca="1" si="258"/>
        <v>26.596513779999999</v>
      </c>
      <c r="V884" s="46" t="str">
        <f t="shared" si="263"/>
        <v>J=</v>
      </c>
      <c r="W884" s="47">
        <f t="shared" si="264"/>
        <v>44397</v>
      </c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</row>
    <row r="885" spans="1:185" x14ac:dyDescent="0.15">
      <c r="A885" s="38">
        <f t="shared" si="259"/>
        <v>44329</v>
      </c>
      <c r="B885" s="39">
        <f t="shared" ca="1" si="265"/>
        <v>9440.3424207700009</v>
      </c>
      <c r="C885" s="40">
        <f t="shared" si="260"/>
        <v>9411.77</v>
      </c>
      <c r="D885" s="41">
        <f ca="1">IF(A885&lt;$B$1,VLOOKUP(A885,[1]DI!$A$4:$B$15000,2,FALSE),0)</f>
        <v>3.4000000000000002E-2</v>
      </c>
      <c r="E885" s="40">
        <f t="shared" ca="1" si="266"/>
        <v>1.3269000000000001E-4</v>
      </c>
      <c r="F885" s="42">
        <f t="shared" si="261"/>
        <v>1</v>
      </c>
      <c r="G885" s="43">
        <f t="shared" ca="1" si="267"/>
        <v>1.00013269</v>
      </c>
      <c r="H885" s="40">
        <f ca="1">TRUNC(PRODUCT(G$10:G884),15)</f>
        <v>1.1183415977183999</v>
      </c>
      <c r="I885" s="40">
        <f t="shared" ca="1" si="268"/>
        <v>1.11632477081377</v>
      </c>
      <c r="J885" s="40">
        <f t="shared" ca="1" si="269"/>
        <v>1.0018066699999999</v>
      </c>
      <c r="K885" s="42">
        <f t="shared" si="273"/>
        <v>1.95E-2</v>
      </c>
      <c r="L885" s="63">
        <f t="shared" si="270"/>
        <v>44306</v>
      </c>
      <c r="M885" s="64">
        <f t="shared" si="271"/>
        <v>16</v>
      </c>
      <c r="N885" s="44">
        <f t="shared" si="272"/>
        <v>16</v>
      </c>
      <c r="O885" s="40">
        <f t="shared" si="274"/>
        <v>1.0012269309999999</v>
      </c>
      <c r="P885" s="65">
        <f t="shared" ca="1" si="275"/>
        <v>1.0030358180000001</v>
      </c>
      <c r="Q885" s="40">
        <f t="shared" ca="1" si="276"/>
        <v>28.572420770000001</v>
      </c>
      <c r="R885" s="44">
        <f>IF(VLOOKUP(A885,$Z$12:$AI$125,8)=VLOOKUP(A884,$Z$12:$AI$125,8),0,VLOOKUP(A885,Z$12:$AI$125,8))</f>
        <v>0</v>
      </c>
      <c r="S885" s="45">
        <f>IF(R885&gt;0,VLOOKUP(R885,Y$12:$AH$125,7),0)</f>
        <v>0</v>
      </c>
      <c r="T885" s="40">
        <f t="shared" si="262"/>
        <v>0</v>
      </c>
      <c r="U885" s="40">
        <f t="shared" ca="1" si="258"/>
        <v>28.572420770000001</v>
      </c>
      <c r="V885" s="46" t="str">
        <f t="shared" si="263"/>
        <v>J=</v>
      </c>
      <c r="W885" s="47">
        <f t="shared" si="264"/>
        <v>44397</v>
      </c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</row>
    <row r="886" spans="1:185" x14ac:dyDescent="0.15">
      <c r="A886" s="38">
        <f t="shared" si="259"/>
        <v>44330</v>
      </c>
      <c r="B886" s="39">
        <f t="shared" ca="1" si="265"/>
        <v>9442.3186571799997</v>
      </c>
      <c r="C886" s="40">
        <f t="shared" si="260"/>
        <v>9411.77</v>
      </c>
      <c r="D886" s="41">
        <f ca="1">IF(A886&lt;$B$1,VLOOKUP(A886,[1]DI!$A$4:$B$15000,2,FALSE),0)</f>
        <v>3.4000000000000002E-2</v>
      </c>
      <c r="E886" s="40">
        <f t="shared" ca="1" si="266"/>
        <v>1.3269000000000001E-4</v>
      </c>
      <c r="F886" s="42">
        <f t="shared" si="261"/>
        <v>1</v>
      </c>
      <c r="G886" s="43">
        <f t="shared" ca="1" si="267"/>
        <v>1.00013269</v>
      </c>
      <c r="H886" s="40">
        <f ca="1">TRUNC(PRODUCT(G$10:G885),15)</f>
        <v>1.1184899904650001</v>
      </c>
      <c r="I886" s="40">
        <f t="shared" ca="1" si="268"/>
        <v>1.11632477081377</v>
      </c>
      <c r="J886" s="40">
        <f t="shared" ca="1" si="269"/>
        <v>1.0019396</v>
      </c>
      <c r="K886" s="42">
        <f t="shared" si="273"/>
        <v>1.95E-2</v>
      </c>
      <c r="L886" s="63">
        <f t="shared" si="270"/>
        <v>44306</v>
      </c>
      <c r="M886" s="64">
        <f t="shared" si="271"/>
        <v>17</v>
      </c>
      <c r="N886" s="44">
        <f t="shared" si="272"/>
        <v>17</v>
      </c>
      <c r="O886" s="40">
        <f t="shared" si="274"/>
        <v>1.0013036639999999</v>
      </c>
      <c r="P886" s="65">
        <f t="shared" ca="1" si="275"/>
        <v>1.0032457930000001</v>
      </c>
      <c r="Q886" s="40">
        <f t="shared" ca="1" si="276"/>
        <v>30.548657179999999</v>
      </c>
      <c r="R886" s="44">
        <f>IF(VLOOKUP(A886,$Z$12:$AI$125,8)=VLOOKUP(A885,$Z$12:$AI$125,8),0,VLOOKUP(A886,Z$12:$AI$125,8))</f>
        <v>0</v>
      </c>
      <c r="S886" s="45">
        <f>IF(R886&gt;0,VLOOKUP(R886,Y$12:$AH$125,7),0)</f>
        <v>0</v>
      </c>
      <c r="T886" s="40">
        <f t="shared" si="262"/>
        <v>0</v>
      </c>
      <c r="U886" s="40">
        <f t="shared" ca="1" si="258"/>
        <v>30.548657179999999</v>
      </c>
      <c r="V886" s="46" t="str">
        <f t="shared" si="263"/>
        <v>J=</v>
      </c>
      <c r="W886" s="47">
        <f t="shared" si="264"/>
        <v>44397</v>
      </c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  <c r="BH886" s="50"/>
      <c r="BI886" s="50"/>
      <c r="BJ886" s="50"/>
      <c r="BK886" s="50"/>
      <c r="BL886" s="50"/>
      <c r="BM886" s="50"/>
      <c r="BN886" s="50"/>
      <c r="BO886" s="50"/>
      <c r="BP886" s="50"/>
      <c r="BQ886" s="50"/>
      <c r="BR886" s="50"/>
      <c r="BS886" s="50"/>
      <c r="BT886" s="50"/>
      <c r="BU886" s="50"/>
      <c r="BV886" s="50"/>
      <c r="BW886" s="50"/>
      <c r="BX886" s="50"/>
      <c r="BY886" s="50"/>
      <c r="BZ886" s="50"/>
      <c r="CA886" s="50"/>
      <c r="CB886" s="50"/>
      <c r="CC886" s="50"/>
      <c r="CD886" s="50"/>
      <c r="CE886" s="50"/>
      <c r="CF886" s="50"/>
      <c r="CG886" s="50"/>
      <c r="CH886" s="50"/>
      <c r="CI886" s="50"/>
      <c r="CJ886" s="50"/>
      <c r="CK886" s="50"/>
      <c r="CL886" s="50"/>
      <c r="CM886" s="50"/>
      <c r="CN886" s="50"/>
      <c r="CO886" s="50"/>
      <c r="CP886" s="50"/>
      <c r="CQ886" s="50"/>
      <c r="CR886" s="50"/>
      <c r="CS886" s="50"/>
      <c r="CT886" s="50"/>
      <c r="CU886" s="50"/>
      <c r="CV886" s="50"/>
      <c r="CW886" s="50"/>
      <c r="CX886" s="50"/>
      <c r="CY886" s="50"/>
      <c r="CZ886" s="50"/>
      <c r="DA886" s="50"/>
      <c r="DB886" s="50"/>
      <c r="DC886" s="50"/>
      <c r="DD886" s="50"/>
      <c r="DE886" s="50"/>
      <c r="DF886" s="50"/>
      <c r="DG886" s="50"/>
      <c r="DH886" s="50"/>
      <c r="DI886" s="50"/>
      <c r="DJ886" s="50"/>
      <c r="DK886" s="50"/>
      <c r="DL886" s="50"/>
      <c r="DM886" s="50"/>
      <c r="DN886" s="50"/>
      <c r="DO886" s="50"/>
      <c r="DP886" s="50"/>
      <c r="DQ886" s="50"/>
      <c r="DR886" s="50"/>
      <c r="DS886" s="50"/>
      <c r="DT886" s="50"/>
      <c r="DU886" s="50"/>
      <c r="DV886" s="50"/>
      <c r="DW886" s="50"/>
      <c r="DX886" s="50"/>
      <c r="DY886" s="50"/>
      <c r="DZ886" s="50"/>
      <c r="EA886" s="50"/>
      <c r="EB886" s="50"/>
      <c r="EC886" s="50"/>
      <c r="ED886" s="50"/>
      <c r="EE886" s="50"/>
      <c r="EF886" s="50"/>
      <c r="EG886" s="50"/>
      <c r="EH886" s="50"/>
      <c r="EI886" s="50"/>
      <c r="EJ886" s="50"/>
      <c r="EK886" s="50"/>
      <c r="EL886" s="50"/>
      <c r="EM886" s="50"/>
      <c r="EN886" s="50"/>
      <c r="EO886" s="50"/>
      <c r="EP886" s="50"/>
      <c r="EQ886" s="50"/>
      <c r="ER886" s="50"/>
      <c r="ES886" s="50"/>
      <c r="ET886" s="50"/>
      <c r="EU886" s="50"/>
      <c r="EV886" s="50"/>
      <c r="EW886" s="50"/>
      <c r="EX886" s="50"/>
      <c r="EY886" s="50"/>
      <c r="EZ886" s="50"/>
      <c r="FA886" s="50"/>
      <c r="FB886" s="50"/>
      <c r="FC886" s="50"/>
      <c r="FD886" s="50"/>
      <c r="FE886" s="50"/>
      <c r="FF886" s="50"/>
      <c r="FG886" s="50"/>
      <c r="FH886" s="50"/>
      <c r="FI886" s="50"/>
      <c r="FJ886" s="50"/>
      <c r="FK886" s="50"/>
      <c r="FL886" s="50"/>
      <c r="FM886" s="50"/>
      <c r="FN886" s="50"/>
      <c r="FO886" s="50"/>
      <c r="FP886" s="50"/>
      <c r="FQ886" s="50"/>
      <c r="FR886" s="50"/>
      <c r="FS886" s="50"/>
      <c r="FT886" s="50"/>
      <c r="FU886" s="50"/>
      <c r="FV886" s="50"/>
      <c r="FW886" s="50"/>
      <c r="FX886" s="50"/>
      <c r="FY886" s="50"/>
      <c r="FZ886" s="50"/>
      <c r="GA886" s="50"/>
      <c r="GB886" s="50"/>
      <c r="GC886" s="50"/>
    </row>
    <row r="887" spans="1:185" x14ac:dyDescent="0.15">
      <c r="A887" s="38">
        <f t="shared" si="259"/>
        <v>44331</v>
      </c>
      <c r="B887" s="39">
        <f t="shared" ca="1" si="265"/>
        <v>9444.2952324100006</v>
      </c>
      <c r="C887" s="40">
        <f t="shared" si="260"/>
        <v>9411.77</v>
      </c>
      <c r="D887" s="41">
        <f ca="1">IF(A887&lt;$B$1,VLOOKUP(A887,[1]DI!$A$4:$B$15000,2,FALSE),0)</f>
        <v>0</v>
      </c>
      <c r="E887" s="40">
        <f t="shared" ca="1" si="266"/>
        <v>0</v>
      </c>
      <c r="F887" s="42">
        <f t="shared" si="261"/>
        <v>1</v>
      </c>
      <c r="G887" s="43">
        <f t="shared" ca="1" si="267"/>
        <v>1</v>
      </c>
      <c r="H887" s="40">
        <f ca="1">TRUNC(PRODUCT(G$10:G886),15)</f>
        <v>1.1186384029018399</v>
      </c>
      <c r="I887" s="40">
        <f t="shared" ca="1" si="268"/>
        <v>1.11632477081377</v>
      </c>
      <c r="J887" s="40">
        <f t="shared" ca="1" si="269"/>
        <v>1.0020725399999999</v>
      </c>
      <c r="K887" s="42">
        <f t="shared" si="273"/>
        <v>1.95E-2</v>
      </c>
      <c r="L887" s="63">
        <f t="shared" si="270"/>
        <v>44306</v>
      </c>
      <c r="M887" s="64">
        <f t="shared" si="271"/>
        <v>17</v>
      </c>
      <c r="N887" s="44">
        <f t="shared" si="272"/>
        <v>18</v>
      </c>
      <c r="O887" s="40">
        <f t="shared" si="274"/>
        <v>1.001380403</v>
      </c>
      <c r="P887" s="65">
        <f t="shared" ca="1" si="275"/>
        <v>1.0034558039999999</v>
      </c>
      <c r="Q887" s="40">
        <f t="shared" ca="1" si="276"/>
        <v>32.525232410000001</v>
      </c>
      <c r="R887" s="44">
        <f>IF(VLOOKUP(A887,$Z$12:$AI$125,8)=VLOOKUP(A886,$Z$12:$AI$125,8),0,VLOOKUP(A887,Z$12:$AI$125,8))</f>
        <v>0</v>
      </c>
      <c r="S887" s="45">
        <f>IF(R887&gt;0,VLOOKUP(R887,Y$12:$AH$125,7),0)</f>
        <v>0</v>
      </c>
      <c r="T887" s="40">
        <f t="shared" si="262"/>
        <v>0</v>
      </c>
      <c r="U887" s="40">
        <f t="shared" ca="1" si="258"/>
        <v>32.525232410000001</v>
      </c>
      <c r="V887" s="46" t="str">
        <f t="shared" si="263"/>
        <v>J=</v>
      </c>
      <c r="W887" s="47">
        <f t="shared" si="264"/>
        <v>44397</v>
      </c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</row>
    <row r="888" spans="1:185" x14ac:dyDescent="0.15">
      <c r="A888" s="38">
        <f t="shared" si="259"/>
        <v>44332</v>
      </c>
      <c r="B888" s="39">
        <f t="shared" ca="1" si="265"/>
        <v>9444.2952324100006</v>
      </c>
      <c r="C888" s="40">
        <f t="shared" si="260"/>
        <v>9411.77</v>
      </c>
      <c r="D888" s="41">
        <f ca="1">IF(A888&lt;$B$1,VLOOKUP(A888,[1]DI!$A$4:$B$15000,2,FALSE),0)</f>
        <v>0</v>
      </c>
      <c r="E888" s="40">
        <f t="shared" ca="1" si="266"/>
        <v>0</v>
      </c>
      <c r="F888" s="42">
        <f t="shared" si="261"/>
        <v>1</v>
      </c>
      <c r="G888" s="43">
        <f t="shared" ca="1" si="267"/>
        <v>1</v>
      </c>
      <c r="H888" s="40">
        <f ca="1">TRUNC(PRODUCT(G$10:G887),15)</f>
        <v>1.1186384029018399</v>
      </c>
      <c r="I888" s="40">
        <f t="shared" ca="1" si="268"/>
        <v>1.11632477081377</v>
      </c>
      <c r="J888" s="40">
        <f t="shared" ca="1" si="269"/>
        <v>1.0020725399999999</v>
      </c>
      <c r="K888" s="42">
        <f t="shared" si="273"/>
        <v>1.95E-2</v>
      </c>
      <c r="L888" s="63">
        <f t="shared" si="270"/>
        <v>44306</v>
      </c>
      <c r="M888" s="64">
        <f t="shared" si="271"/>
        <v>17</v>
      </c>
      <c r="N888" s="44">
        <f t="shared" si="272"/>
        <v>18</v>
      </c>
      <c r="O888" s="40">
        <f t="shared" si="274"/>
        <v>1.001380403</v>
      </c>
      <c r="P888" s="65">
        <f t="shared" ca="1" si="275"/>
        <v>1.0034558039999999</v>
      </c>
      <c r="Q888" s="40">
        <f t="shared" ca="1" si="276"/>
        <v>32.525232410000001</v>
      </c>
      <c r="R888" s="44">
        <f>IF(VLOOKUP(A888,$Z$12:$AI$125,8)=VLOOKUP(A887,$Z$12:$AI$125,8),0,VLOOKUP(A888,Z$12:$AI$125,8))</f>
        <v>0</v>
      </c>
      <c r="S888" s="45">
        <f>IF(R888&gt;0,VLOOKUP(R888,Y$12:$AH$125,7),0)</f>
        <v>0</v>
      </c>
      <c r="T888" s="40">
        <f t="shared" si="262"/>
        <v>0</v>
      </c>
      <c r="U888" s="40">
        <f t="shared" ca="1" si="258"/>
        <v>32.525232410000001</v>
      </c>
      <c r="V888" s="46" t="str">
        <f t="shared" si="263"/>
        <v>J=</v>
      </c>
      <c r="W888" s="47">
        <f t="shared" si="264"/>
        <v>44397</v>
      </c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</row>
    <row r="889" spans="1:185" x14ac:dyDescent="0.15">
      <c r="A889" s="38">
        <f t="shared" si="259"/>
        <v>44333</v>
      </c>
      <c r="B889" s="39">
        <f t="shared" ca="1" si="265"/>
        <v>9444.2952324100006</v>
      </c>
      <c r="C889" s="40">
        <f t="shared" si="260"/>
        <v>9411.77</v>
      </c>
      <c r="D889" s="41">
        <f ca="1">IF(A889&lt;$B$1,VLOOKUP(A889,[1]DI!$A$4:$B$15000,2,FALSE),0)</f>
        <v>3.4000000000000002E-2</v>
      </c>
      <c r="E889" s="40">
        <f t="shared" ca="1" si="266"/>
        <v>1.3269000000000001E-4</v>
      </c>
      <c r="F889" s="42">
        <f t="shared" si="261"/>
        <v>1</v>
      </c>
      <c r="G889" s="43">
        <f t="shared" ca="1" si="267"/>
        <v>1.00013269</v>
      </c>
      <c r="H889" s="40">
        <f ca="1">TRUNC(PRODUCT(G$10:G888),15)</f>
        <v>1.1186384029018399</v>
      </c>
      <c r="I889" s="40">
        <f t="shared" ca="1" si="268"/>
        <v>1.11632477081377</v>
      </c>
      <c r="J889" s="40">
        <f t="shared" ca="1" si="269"/>
        <v>1.0020725399999999</v>
      </c>
      <c r="K889" s="42">
        <f t="shared" si="273"/>
        <v>1.95E-2</v>
      </c>
      <c r="L889" s="63">
        <f t="shared" si="270"/>
        <v>44306</v>
      </c>
      <c r="M889" s="64">
        <f t="shared" si="271"/>
        <v>18</v>
      </c>
      <c r="N889" s="44">
        <f t="shared" si="272"/>
        <v>18</v>
      </c>
      <c r="O889" s="40">
        <f t="shared" si="274"/>
        <v>1.001380403</v>
      </c>
      <c r="P889" s="65">
        <f t="shared" ca="1" si="275"/>
        <v>1.0034558039999999</v>
      </c>
      <c r="Q889" s="40">
        <f t="shared" ca="1" si="276"/>
        <v>32.525232410000001</v>
      </c>
      <c r="R889" s="44">
        <f>IF(VLOOKUP(A889,$Z$12:$AI$125,8)=VLOOKUP(A888,$Z$12:$AI$125,8),0,VLOOKUP(A889,Z$12:$AI$125,8))</f>
        <v>0</v>
      </c>
      <c r="S889" s="45">
        <f>IF(R889&gt;0,VLOOKUP(R889,Y$12:$AH$125,7),0)</f>
        <v>0</v>
      </c>
      <c r="T889" s="40">
        <f t="shared" si="262"/>
        <v>0</v>
      </c>
      <c r="U889" s="40">
        <f t="shared" ca="1" si="258"/>
        <v>32.525232410000001</v>
      </c>
      <c r="V889" s="46" t="str">
        <f t="shared" si="263"/>
        <v>J=</v>
      </c>
      <c r="W889" s="47">
        <f t="shared" si="264"/>
        <v>44397</v>
      </c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</row>
    <row r="890" spans="1:185" x14ac:dyDescent="0.15">
      <c r="A890" s="38">
        <f t="shared" si="259"/>
        <v>44334</v>
      </c>
      <c r="B890" s="39">
        <f t="shared" ca="1" si="265"/>
        <v>9446.2723441100006</v>
      </c>
      <c r="C890" s="40">
        <f t="shared" si="260"/>
        <v>9411.77</v>
      </c>
      <c r="D890" s="41">
        <f ca="1">IF(A890&lt;$B$1,VLOOKUP(A890,[1]DI!$A$4:$B$15000,2,FALSE),0)</f>
        <v>3.4000000000000002E-2</v>
      </c>
      <c r="E890" s="40">
        <f t="shared" ca="1" si="266"/>
        <v>1.3269000000000001E-4</v>
      </c>
      <c r="F890" s="42">
        <f t="shared" si="261"/>
        <v>1</v>
      </c>
      <c r="G890" s="43">
        <f t="shared" ca="1" si="267"/>
        <v>1.00013269</v>
      </c>
      <c r="H890" s="40">
        <f ca="1">TRUNC(PRODUCT(G$10:G889),15)</f>
        <v>1.11878683503152</v>
      </c>
      <c r="I890" s="40">
        <f t="shared" ca="1" si="268"/>
        <v>1.11632477081377</v>
      </c>
      <c r="J890" s="40">
        <f t="shared" ca="1" si="269"/>
        <v>1.00220551</v>
      </c>
      <c r="K890" s="42">
        <f t="shared" si="273"/>
        <v>1.95E-2</v>
      </c>
      <c r="L890" s="63">
        <f t="shared" si="270"/>
        <v>44306</v>
      </c>
      <c r="M890" s="64">
        <f t="shared" si="271"/>
        <v>19</v>
      </c>
      <c r="N890" s="44">
        <f t="shared" si="272"/>
        <v>19</v>
      </c>
      <c r="O890" s="40">
        <f t="shared" si="274"/>
        <v>1.0014571480000001</v>
      </c>
      <c r="P890" s="65">
        <f t="shared" ca="1" si="275"/>
        <v>1.003665872</v>
      </c>
      <c r="Q890" s="40">
        <f t="shared" ca="1" si="276"/>
        <v>34.502344110000003</v>
      </c>
      <c r="R890" s="44">
        <f>IF(VLOOKUP(A890,$Z$12:$AI$125,8)=VLOOKUP(A889,$Z$12:$AI$125,8),0,VLOOKUP(A890,Z$12:$AI$125,8))</f>
        <v>0</v>
      </c>
      <c r="S890" s="45">
        <f>IF(R890&gt;0,VLOOKUP(R890,Y$12:$AH$125,7),0)</f>
        <v>0</v>
      </c>
      <c r="T890" s="40">
        <f t="shared" si="262"/>
        <v>0</v>
      </c>
      <c r="U890" s="40">
        <f t="shared" ca="1" si="258"/>
        <v>34.502344110000003</v>
      </c>
      <c r="V890" s="46" t="str">
        <f t="shared" si="263"/>
        <v>J=</v>
      </c>
      <c r="W890" s="47">
        <f t="shared" si="264"/>
        <v>44397</v>
      </c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</row>
    <row r="891" spans="1:185" x14ac:dyDescent="0.15">
      <c r="A891" s="38">
        <f t="shared" si="259"/>
        <v>44335</v>
      </c>
      <c r="B891" s="39">
        <f t="shared" ca="1" si="265"/>
        <v>9448.2497852200013</v>
      </c>
      <c r="C891" s="40">
        <f t="shared" si="260"/>
        <v>9411.77</v>
      </c>
      <c r="D891" s="41">
        <f ca="1">IF(A891&lt;$B$1,VLOOKUP(A891,[1]DI!$A$4:$B$15000,2,FALSE),0)</f>
        <v>3.4000000000000002E-2</v>
      </c>
      <c r="E891" s="40">
        <f t="shared" ca="1" si="266"/>
        <v>1.3269000000000001E-4</v>
      </c>
      <c r="F891" s="42">
        <f t="shared" si="261"/>
        <v>1</v>
      </c>
      <c r="G891" s="43">
        <f t="shared" ca="1" si="267"/>
        <v>1.00013269</v>
      </c>
      <c r="H891" s="40">
        <f ca="1">TRUNC(PRODUCT(G$10:G890),15)</f>
        <v>1.11893528685666</v>
      </c>
      <c r="I891" s="40">
        <f t="shared" ca="1" si="268"/>
        <v>1.11632477081377</v>
      </c>
      <c r="J891" s="40">
        <f t="shared" ca="1" si="269"/>
        <v>1.0023384900000001</v>
      </c>
      <c r="K891" s="42">
        <f t="shared" si="273"/>
        <v>1.95E-2</v>
      </c>
      <c r="L891" s="63">
        <f t="shared" si="270"/>
        <v>44306</v>
      </c>
      <c r="M891" s="64">
        <f t="shared" si="271"/>
        <v>20</v>
      </c>
      <c r="N891" s="44">
        <f t="shared" si="272"/>
        <v>20</v>
      </c>
      <c r="O891" s="40">
        <f t="shared" si="274"/>
        <v>1.0015338979999999</v>
      </c>
      <c r="P891" s="65">
        <f t="shared" ca="1" si="275"/>
        <v>1.0038759749999999</v>
      </c>
      <c r="Q891" s="40">
        <f t="shared" ca="1" si="276"/>
        <v>36.479785219999997</v>
      </c>
      <c r="R891" s="44">
        <f>IF(VLOOKUP(A891,$Z$12:$AI$125,8)=VLOOKUP(A890,$Z$12:$AI$125,8),0,VLOOKUP(A891,Z$12:$AI$125,8))</f>
        <v>0</v>
      </c>
      <c r="S891" s="45">
        <f>IF(R891&gt;0,VLOOKUP(R891,Y$12:$AH$125,7),0)</f>
        <v>0</v>
      </c>
      <c r="T891" s="40">
        <f t="shared" si="262"/>
        <v>0</v>
      </c>
      <c r="U891" s="40">
        <f t="shared" ca="1" si="258"/>
        <v>36.479785219999997</v>
      </c>
      <c r="V891" s="46" t="str">
        <f t="shared" si="263"/>
        <v>J=</v>
      </c>
      <c r="W891" s="47">
        <f t="shared" si="264"/>
        <v>44397</v>
      </c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</row>
    <row r="892" spans="1:185" x14ac:dyDescent="0.15">
      <c r="A892" s="38">
        <f t="shared" si="259"/>
        <v>44336</v>
      </c>
      <c r="B892" s="39">
        <f t="shared" ca="1" si="265"/>
        <v>9450.2276781</v>
      </c>
      <c r="C892" s="40">
        <f t="shared" si="260"/>
        <v>9411.77</v>
      </c>
      <c r="D892" s="41">
        <f ca="1">IF(A892&lt;$B$1,VLOOKUP(A892,[1]DI!$A$4:$B$15000,2,FALSE),0)</f>
        <v>3.4000000000000002E-2</v>
      </c>
      <c r="E892" s="40">
        <f t="shared" ca="1" si="266"/>
        <v>1.3269000000000001E-4</v>
      </c>
      <c r="F892" s="42">
        <f t="shared" si="261"/>
        <v>1</v>
      </c>
      <c r="G892" s="43">
        <f t="shared" ca="1" si="267"/>
        <v>1.00013269</v>
      </c>
      <c r="H892" s="40">
        <f ca="1">TRUNC(PRODUCT(G$10:G891),15)</f>
        <v>1.1190837583798701</v>
      </c>
      <c r="I892" s="40">
        <f t="shared" ca="1" si="268"/>
        <v>1.11632477081377</v>
      </c>
      <c r="J892" s="40">
        <f t="shared" ca="1" si="269"/>
        <v>1.00247149</v>
      </c>
      <c r="K892" s="42">
        <f t="shared" si="273"/>
        <v>1.95E-2</v>
      </c>
      <c r="L892" s="63">
        <f t="shared" si="270"/>
        <v>44306</v>
      </c>
      <c r="M892" s="64">
        <f t="shared" si="271"/>
        <v>21</v>
      </c>
      <c r="N892" s="44">
        <f t="shared" si="272"/>
        <v>21</v>
      </c>
      <c r="O892" s="40">
        <f t="shared" si="274"/>
        <v>1.0016106549999999</v>
      </c>
      <c r="P892" s="65">
        <f t="shared" ca="1" si="275"/>
        <v>1.004086126</v>
      </c>
      <c r="Q892" s="40">
        <f t="shared" ca="1" si="276"/>
        <v>38.457678100000003</v>
      </c>
      <c r="R892" s="44">
        <f>IF(VLOOKUP(A892,$Z$12:$AI$125,8)=VLOOKUP(A891,$Z$12:$AI$125,8),0,VLOOKUP(A892,Z$12:$AI$125,8))</f>
        <v>0</v>
      </c>
      <c r="S892" s="45">
        <f>IF(R892&gt;0,VLOOKUP(R892,Y$12:$AH$125,7),0)</f>
        <v>0</v>
      </c>
      <c r="T892" s="40">
        <f t="shared" si="262"/>
        <v>0</v>
      </c>
      <c r="U892" s="40">
        <f t="shared" ca="1" si="258"/>
        <v>38.457678100000003</v>
      </c>
      <c r="V892" s="46" t="str">
        <f t="shared" si="263"/>
        <v>J=</v>
      </c>
      <c r="W892" s="47">
        <f t="shared" si="264"/>
        <v>44397</v>
      </c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</row>
    <row r="893" spans="1:185" x14ac:dyDescent="0.15">
      <c r="A893" s="38">
        <f t="shared" si="259"/>
        <v>44337</v>
      </c>
      <c r="B893" s="39">
        <f t="shared" ca="1" si="265"/>
        <v>9452.2059945000001</v>
      </c>
      <c r="C893" s="40">
        <f t="shared" si="260"/>
        <v>9411.77</v>
      </c>
      <c r="D893" s="41">
        <f ca="1">IF(A893&lt;$B$1,VLOOKUP(A893,[1]DI!$A$4:$B$15000,2,FALSE),0)</f>
        <v>3.4000000000000002E-2</v>
      </c>
      <c r="E893" s="40">
        <f t="shared" ca="1" si="266"/>
        <v>1.3269000000000001E-4</v>
      </c>
      <c r="F893" s="42">
        <f t="shared" si="261"/>
        <v>1</v>
      </c>
      <c r="G893" s="43">
        <f t="shared" ca="1" si="267"/>
        <v>1.00013269</v>
      </c>
      <c r="H893" s="40">
        <f ca="1">TRUNC(PRODUCT(G$10:G892),15)</f>
        <v>1.1192322496037701</v>
      </c>
      <c r="I893" s="40">
        <f t="shared" ca="1" si="268"/>
        <v>1.11632477081377</v>
      </c>
      <c r="J893" s="40">
        <f t="shared" ca="1" si="269"/>
        <v>1.0026045100000001</v>
      </c>
      <c r="K893" s="42">
        <f t="shared" si="273"/>
        <v>1.95E-2</v>
      </c>
      <c r="L893" s="63">
        <f t="shared" si="270"/>
        <v>44306</v>
      </c>
      <c r="M893" s="64">
        <f t="shared" si="271"/>
        <v>22</v>
      </c>
      <c r="N893" s="44">
        <f t="shared" si="272"/>
        <v>22</v>
      </c>
      <c r="O893" s="40">
        <f t="shared" si="274"/>
        <v>1.0016874170000001</v>
      </c>
      <c r="P893" s="65">
        <f t="shared" ca="1" si="275"/>
        <v>1.0042963220000001</v>
      </c>
      <c r="Q893" s="40">
        <f t="shared" ca="1" si="276"/>
        <v>40.4359945</v>
      </c>
      <c r="R893" s="44">
        <f>IF(VLOOKUP(A893,$Z$12:$AI$125,8)=VLOOKUP(A892,$Z$12:$AI$125,8),0,VLOOKUP(A893,Z$12:$AI$125,8))</f>
        <v>0</v>
      </c>
      <c r="S893" s="45">
        <f>IF(R893&gt;0,VLOOKUP(R893,Y$12:$AH$125,7),0)</f>
        <v>0</v>
      </c>
      <c r="T893" s="40">
        <f t="shared" si="262"/>
        <v>0</v>
      </c>
      <c r="U893" s="40">
        <f t="shared" ca="1" si="258"/>
        <v>40.4359945</v>
      </c>
      <c r="V893" s="46" t="str">
        <f t="shared" si="263"/>
        <v>J=</v>
      </c>
      <c r="W893" s="47">
        <f t="shared" si="264"/>
        <v>44397</v>
      </c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</row>
    <row r="894" spans="1:185" x14ac:dyDescent="0.15">
      <c r="A894" s="38">
        <f t="shared" si="259"/>
        <v>44338</v>
      </c>
      <c r="B894" s="39">
        <f t="shared" ca="1" si="265"/>
        <v>9454.1847626800009</v>
      </c>
      <c r="C894" s="40">
        <f t="shared" si="260"/>
        <v>9411.77</v>
      </c>
      <c r="D894" s="41">
        <f ca="1">IF(A894&lt;$B$1,VLOOKUP(A894,[1]DI!$A$4:$B$15000,2,FALSE),0)</f>
        <v>0</v>
      </c>
      <c r="E894" s="40">
        <f t="shared" ca="1" si="266"/>
        <v>0</v>
      </c>
      <c r="F894" s="42">
        <f t="shared" si="261"/>
        <v>1</v>
      </c>
      <c r="G894" s="43">
        <f t="shared" ca="1" si="267"/>
        <v>1</v>
      </c>
      <c r="H894" s="40">
        <f ca="1">TRUNC(PRODUCT(G$10:G893),15)</f>
        <v>1.11938076053097</v>
      </c>
      <c r="I894" s="40">
        <f t="shared" ca="1" si="268"/>
        <v>1.11632477081377</v>
      </c>
      <c r="J894" s="40">
        <f t="shared" ca="1" si="269"/>
        <v>1.00273755</v>
      </c>
      <c r="K894" s="42">
        <f t="shared" si="273"/>
        <v>1.95E-2</v>
      </c>
      <c r="L894" s="63">
        <f t="shared" si="270"/>
        <v>44306</v>
      </c>
      <c r="M894" s="64">
        <f t="shared" si="271"/>
        <v>22</v>
      </c>
      <c r="N894" s="44">
        <f t="shared" si="272"/>
        <v>23</v>
      </c>
      <c r="O894" s="40">
        <f t="shared" si="274"/>
        <v>1.0017641859999999</v>
      </c>
      <c r="P894" s="65">
        <f t="shared" ca="1" si="275"/>
        <v>1.0045065660000001</v>
      </c>
      <c r="Q894" s="40">
        <f t="shared" ca="1" si="276"/>
        <v>42.414762680000003</v>
      </c>
      <c r="R894" s="44">
        <f>IF(VLOOKUP(A894,$Z$12:$AI$125,8)=VLOOKUP(A893,$Z$12:$AI$125,8),0,VLOOKUP(A894,Z$12:$AI$125,8))</f>
        <v>0</v>
      </c>
      <c r="S894" s="45">
        <f>IF(R894&gt;0,VLOOKUP(R894,Y$12:$AH$125,7),0)</f>
        <v>0</v>
      </c>
      <c r="T894" s="40">
        <f t="shared" si="262"/>
        <v>0</v>
      </c>
      <c r="U894" s="40">
        <f t="shared" ca="1" si="258"/>
        <v>42.414762680000003</v>
      </c>
      <c r="V894" s="46" t="str">
        <f t="shared" si="263"/>
        <v>J=</v>
      </c>
      <c r="W894" s="47">
        <f t="shared" si="264"/>
        <v>44397</v>
      </c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</row>
    <row r="895" spans="1:185" x14ac:dyDescent="0.15">
      <c r="A895" s="38">
        <f t="shared" si="259"/>
        <v>44339</v>
      </c>
      <c r="B895" s="39">
        <f t="shared" ca="1" si="265"/>
        <v>9454.1847626800009</v>
      </c>
      <c r="C895" s="40">
        <f t="shared" si="260"/>
        <v>9411.77</v>
      </c>
      <c r="D895" s="41">
        <f ca="1">IF(A895&lt;$B$1,VLOOKUP(A895,[1]DI!$A$4:$B$15000,2,FALSE),0)</f>
        <v>0</v>
      </c>
      <c r="E895" s="40">
        <f t="shared" ca="1" si="266"/>
        <v>0</v>
      </c>
      <c r="F895" s="42">
        <f t="shared" si="261"/>
        <v>1</v>
      </c>
      <c r="G895" s="43">
        <f t="shared" ca="1" si="267"/>
        <v>1</v>
      </c>
      <c r="H895" s="40">
        <f ca="1">TRUNC(PRODUCT(G$10:G894),15)</f>
        <v>1.11938076053097</v>
      </c>
      <c r="I895" s="40">
        <f t="shared" ca="1" si="268"/>
        <v>1.11632477081377</v>
      </c>
      <c r="J895" s="40">
        <f t="shared" ca="1" si="269"/>
        <v>1.00273755</v>
      </c>
      <c r="K895" s="42">
        <f t="shared" si="273"/>
        <v>1.95E-2</v>
      </c>
      <c r="L895" s="63">
        <f t="shared" si="270"/>
        <v>44306</v>
      </c>
      <c r="M895" s="64">
        <f t="shared" si="271"/>
        <v>22</v>
      </c>
      <c r="N895" s="44">
        <f t="shared" si="272"/>
        <v>23</v>
      </c>
      <c r="O895" s="40">
        <f t="shared" si="274"/>
        <v>1.0017641859999999</v>
      </c>
      <c r="P895" s="65">
        <f t="shared" ca="1" si="275"/>
        <v>1.0045065660000001</v>
      </c>
      <c r="Q895" s="40">
        <f t="shared" ca="1" si="276"/>
        <v>42.414762680000003</v>
      </c>
      <c r="R895" s="44">
        <f>IF(VLOOKUP(A895,$Z$12:$AI$125,8)=VLOOKUP(A894,$Z$12:$AI$125,8),0,VLOOKUP(A895,Z$12:$AI$125,8))</f>
        <v>0</v>
      </c>
      <c r="S895" s="45">
        <f>IF(R895&gt;0,VLOOKUP(R895,Y$12:$AH$125,7),0)</f>
        <v>0</v>
      </c>
      <c r="T895" s="40">
        <f t="shared" si="262"/>
        <v>0</v>
      </c>
      <c r="U895" s="40">
        <f t="shared" ca="1" si="258"/>
        <v>42.414762680000003</v>
      </c>
      <c r="V895" s="46" t="str">
        <f t="shared" si="263"/>
        <v>J=</v>
      </c>
      <c r="W895" s="47">
        <f t="shared" si="264"/>
        <v>44397</v>
      </c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</row>
    <row r="896" spans="1:185" x14ac:dyDescent="0.15">
      <c r="A896" s="38">
        <f t="shared" si="259"/>
        <v>44340</v>
      </c>
      <c r="B896" s="39">
        <f t="shared" ca="1" si="265"/>
        <v>9454.1847626800009</v>
      </c>
      <c r="C896" s="40">
        <f t="shared" si="260"/>
        <v>9411.77</v>
      </c>
      <c r="D896" s="41">
        <f ca="1">IF(A896&lt;$B$1,VLOOKUP(A896,[1]DI!$A$4:$B$15000,2,FALSE),0)</f>
        <v>3.4000000000000002E-2</v>
      </c>
      <c r="E896" s="40">
        <f t="shared" ca="1" si="266"/>
        <v>1.3269000000000001E-4</v>
      </c>
      <c r="F896" s="42">
        <f t="shared" si="261"/>
        <v>1</v>
      </c>
      <c r="G896" s="43">
        <f t="shared" ca="1" si="267"/>
        <v>1.00013269</v>
      </c>
      <c r="H896" s="40">
        <f ca="1">TRUNC(PRODUCT(G$10:G895),15)</f>
        <v>1.11938076053097</v>
      </c>
      <c r="I896" s="40">
        <f t="shared" ca="1" si="268"/>
        <v>1.11632477081377</v>
      </c>
      <c r="J896" s="40">
        <f t="shared" ca="1" si="269"/>
        <v>1.00273755</v>
      </c>
      <c r="K896" s="42">
        <f t="shared" si="273"/>
        <v>1.95E-2</v>
      </c>
      <c r="L896" s="63">
        <f t="shared" si="270"/>
        <v>44306</v>
      </c>
      <c r="M896" s="64">
        <f t="shared" si="271"/>
        <v>23</v>
      </c>
      <c r="N896" s="44">
        <f t="shared" si="272"/>
        <v>23</v>
      </c>
      <c r="O896" s="40">
        <f t="shared" si="274"/>
        <v>1.0017641859999999</v>
      </c>
      <c r="P896" s="65">
        <f t="shared" ca="1" si="275"/>
        <v>1.0045065660000001</v>
      </c>
      <c r="Q896" s="40">
        <f t="shared" ca="1" si="276"/>
        <v>42.414762680000003</v>
      </c>
      <c r="R896" s="44">
        <f>IF(VLOOKUP(A896,$Z$12:$AI$125,8)=VLOOKUP(A895,$Z$12:$AI$125,8),0,VLOOKUP(A896,Z$12:$AI$125,8))</f>
        <v>0</v>
      </c>
      <c r="S896" s="45">
        <f>IF(R896&gt;0,VLOOKUP(R896,Y$12:$AH$125,7),0)</f>
        <v>0</v>
      </c>
      <c r="T896" s="40">
        <f t="shared" si="262"/>
        <v>0</v>
      </c>
      <c r="U896" s="40">
        <f t="shared" ca="1" si="258"/>
        <v>42.414762680000003</v>
      </c>
      <c r="V896" s="46" t="str">
        <f t="shared" si="263"/>
        <v>J=</v>
      </c>
      <c r="W896" s="47">
        <f t="shared" si="264"/>
        <v>44397</v>
      </c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</row>
    <row r="897" spans="1:182" x14ac:dyDescent="0.15">
      <c r="A897" s="38">
        <f t="shared" si="259"/>
        <v>44341</v>
      </c>
      <c r="B897" s="39">
        <f t="shared" ca="1" si="265"/>
        <v>9456.1638602599996</v>
      </c>
      <c r="C897" s="40">
        <f t="shared" si="260"/>
        <v>9411.77</v>
      </c>
      <c r="D897" s="41">
        <f ca="1">IF(A897&lt;$B$1,VLOOKUP(A897,[1]DI!$A$4:$B$15000,2,FALSE),0)</f>
        <v>3.4000000000000002E-2</v>
      </c>
      <c r="E897" s="40">
        <f t="shared" ca="1" si="266"/>
        <v>1.3269000000000001E-4</v>
      </c>
      <c r="F897" s="42">
        <f t="shared" si="261"/>
        <v>1</v>
      </c>
      <c r="G897" s="43">
        <f t="shared" ca="1" si="267"/>
        <v>1.00013269</v>
      </c>
      <c r="H897" s="40">
        <f ca="1">TRUNC(PRODUCT(G$10:G896),15)</f>
        <v>1.11952929116408</v>
      </c>
      <c r="I897" s="40">
        <f t="shared" ca="1" si="268"/>
        <v>1.11632477081377</v>
      </c>
      <c r="J897" s="40">
        <f t="shared" ca="1" si="269"/>
        <v>1.0028706000000001</v>
      </c>
      <c r="K897" s="42">
        <f t="shared" si="273"/>
        <v>1.95E-2</v>
      </c>
      <c r="L897" s="63">
        <f t="shared" si="270"/>
        <v>44306</v>
      </c>
      <c r="M897" s="64">
        <f t="shared" si="271"/>
        <v>24</v>
      </c>
      <c r="N897" s="44">
        <f t="shared" si="272"/>
        <v>24</v>
      </c>
      <c r="O897" s="40">
        <f t="shared" si="274"/>
        <v>1.00184096</v>
      </c>
      <c r="P897" s="65">
        <f t="shared" ca="1" si="275"/>
        <v>1.0047168449999999</v>
      </c>
      <c r="Q897" s="40">
        <f t="shared" ca="1" si="276"/>
        <v>44.393860259999997</v>
      </c>
      <c r="R897" s="44">
        <f>IF(VLOOKUP(A897,$Z$12:$AI$125,8)=VLOOKUP(A896,$Z$12:$AI$125,8),0,VLOOKUP(A897,Z$12:$AI$125,8))</f>
        <v>0</v>
      </c>
      <c r="S897" s="45">
        <f>IF(R897&gt;0,VLOOKUP(R897,Y$12:$AH$125,7),0)</f>
        <v>0</v>
      </c>
      <c r="T897" s="40">
        <f t="shared" si="262"/>
        <v>0</v>
      </c>
      <c r="U897" s="40">
        <f t="shared" ca="1" si="258"/>
        <v>44.393860259999997</v>
      </c>
      <c r="V897" s="46" t="str">
        <f t="shared" si="263"/>
        <v>J=</v>
      </c>
      <c r="W897" s="47">
        <f t="shared" si="264"/>
        <v>44397</v>
      </c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</row>
    <row r="898" spans="1:182" x14ac:dyDescent="0.15">
      <c r="A898" s="38">
        <f t="shared" si="259"/>
        <v>44342</v>
      </c>
      <c r="B898" s="39">
        <f t="shared" ca="1" si="265"/>
        <v>9458.1433907900009</v>
      </c>
      <c r="C898" s="40">
        <f t="shared" si="260"/>
        <v>9411.77</v>
      </c>
      <c r="D898" s="41">
        <f ca="1">IF(A898&lt;$B$1,VLOOKUP(A898,[1]DI!$A$4:$B$15000,2,FALSE),0)</f>
        <v>3.4000000000000002E-2</v>
      </c>
      <c r="E898" s="40">
        <f t="shared" ca="1" si="266"/>
        <v>1.3269000000000001E-4</v>
      </c>
      <c r="F898" s="42">
        <f t="shared" si="261"/>
        <v>1</v>
      </c>
      <c r="G898" s="43">
        <f t="shared" ca="1" si="267"/>
        <v>1.00013269</v>
      </c>
      <c r="H898" s="40">
        <f ca="1">TRUNC(PRODUCT(G$10:G897),15)</f>
        <v>1.11967784150573</v>
      </c>
      <c r="I898" s="40">
        <f t="shared" ca="1" si="268"/>
        <v>1.11632477081377</v>
      </c>
      <c r="J898" s="40">
        <f t="shared" ca="1" si="269"/>
        <v>1.00300367</v>
      </c>
      <c r="K898" s="42">
        <f t="shared" si="273"/>
        <v>1.95E-2</v>
      </c>
      <c r="L898" s="63">
        <f t="shared" si="270"/>
        <v>44306</v>
      </c>
      <c r="M898" s="64">
        <f t="shared" si="271"/>
        <v>25</v>
      </c>
      <c r="N898" s="44">
        <f t="shared" si="272"/>
        <v>25</v>
      </c>
      <c r="O898" s="40">
        <f t="shared" si="274"/>
        <v>1.0019177399999999</v>
      </c>
      <c r="P898" s="65">
        <f t="shared" ca="1" si="275"/>
        <v>1.00492717</v>
      </c>
      <c r="Q898" s="40">
        <f t="shared" ca="1" si="276"/>
        <v>46.373390790000002</v>
      </c>
      <c r="R898" s="44">
        <f>IF(VLOOKUP(A898,$Z$12:$AI$125,8)=VLOOKUP(A897,$Z$12:$AI$125,8),0,VLOOKUP(A898,Z$12:$AI$125,8))</f>
        <v>0</v>
      </c>
      <c r="S898" s="45">
        <f>IF(R898&gt;0,VLOOKUP(R898,Y$12:$AH$125,7),0)</f>
        <v>0</v>
      </c>
      <c r="T898" s="40">
        <f t="shared" si="262"/>
        <v>0</v>
      </c>
      <c r="U898" s="40">
        <f t="shared" ca="1" si="258"/>
        <v>46.373390790000002</v>
      </c>
      <c r="V898" s="46" t="str">
        <f t="shared" si="263"/>
        <v>J=</v>
      </c>
      <c r="W898" s="47">
        <f t="shared" si="264"/>
        <v>44397</v>
      </c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</row>
    <row r="899" spans="1:182" x14ac:dyDescent="0.15">
      <c r="A899" s="38">
        <f t="shared" si="259"/>
        <v>44343</v>
      </c>
      <c r="B899" s="39">
        <f t="shared" ca="1" si="265"/>
        <v>9460.1233636600009</v>
      </c>
      <c r="C899" s="40">
        <f t="shared" si="260"/>
        <v>9411.77</v>
      </c>
      <c r="D899" s="41">
        <f ca="1">IF(A899&lt;$B$1,VLOOKUP(A899,[1]DI!$A$4:$B$15000,2,FALSE),0)</f>
        <v>3.4000000000000002E-2</v>
      </c>
      <c r="E899" s="40">
        <f t="shared" ca="1" si="266"/>
        <v>1.3269000000000001E-4</v>
      </c>
      <c r="F899" s="42">
        <f t="shared" si="261"/>
        <v>1</v>
      </c>
      <c r="G899" s="43">
        <f t="shared" ca="1" si="267"/>
        <v>1.00013269</v>
      </c>
      <c r="H899" s="40">
        <f ca="1">TRUNC(PRODUCT(G$10:G898),15)</f>
        <v>1.1198264115585199</v>
      </c>
      <c r="I899" s="40">
        <f t="shared" ca="1" si="268"/>
        <v>1.11632477081377</v>
      </c>
      <c r="J899" s="40">
        <f t="shared" ca="1" si="269"/>
        <v>1.0031367600000001</v>
      </c>
      <c r="K899" s="42">
        <f t="shared" si="273"/>
        <v>1.95E-2</v>
      </c>
      <c r="L899" s="63">
        <f t="shared" si="270"/>
        <v>44306</v>
      </c>
      <c r="M899" s="64">
        <f t="shared" si="271"/>
        <v>26</v>
      </c>
      <c r="N899" s="44">
        <f t="shared" si="272"/>
        <v>26</v>
      </c>
      <c r="O899" s="40">
        <f t="shared" si="274"/>
        <v>1.0019945260000001</v>
      </c>
      <c r="P899" s="65">
        <f t="shared" ca="1" si="275"/>
        <v>1.0051375419999999</v>
      </c>
      <c r="Q899" s="40">
        <f t="shared" ca="1" si="276"/>
        <v>48.353363659999999</v>
      </c>
      <c r="R899" s="44">
        <f>IF(VLOOKUP(A899,$Z$12:$AI$125,8)=VLOOKUP(A898,$Z$12:$AI$125,8),0,VLOOKUP(A899,Z$12:$AI$125,8))</f>
        <v>0</v>
      </c>
      <c r="S899" s="45">
        <f>IF(R899&gt;0,VLOOKUP(R899,Y$12:$AH$125,7),0)</f>
        <v>0</v>
      </c>
      <c r="T899" s="40">
        <f t="shared" si="262"/>
        <v>0</v>
      </c>
      <c r="U899" s="40">
        <f t="shared" ca="1" si="258"/>
        <v>48.353363659999999</v>
      </c>
      <c r="V899" s="46" t="str">
        <f t="shared" si="263"/>
        <v>J=</v>
      </c>
      <c r="W899" s="47">
        <f t="shared" si="264"/>
        <v>44397</v>
      </c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</row>
    <row r="900" spans="1:182" x14ac:dyDescent="0.15">
      <c r="A900" s="38">
        <f t="shared" si="259"/>
        <v>44344</v>
      </c>
      <c r="B900" s="39">
        <f t="shared" ca="1" si="265"/>
        <v>9462.1036847800005</v>
      </c>
      <c r="C900" s="40">
        <f t="shared" si="260"/>
        <v>9411.77</v>
      </c>
      <c r="D900" s="41">
        <f ca="1">IF(A900&lt;$B$1,VLOOKUP(A900,[1]DI!$A$4:$B$15000,2,FALSE),0)</f>
        <v>3.4000000000000002E-2</v>
      </c>
      <c r="E900" s="40">
        <f t="shared" ca="1" si="266"/>
        <v>1.3269000000000001E-4</v>
      </c>
      <c r="F900" s="42">
        <f t="shared" si="261"/>
        <v>1</v>
      </c>
      <c r="G900" s="43">
        <f t="shared" ca="1" si="267"/>
        <v>1.00013269</v>
      </c>
      <c r="H900" s="40">
        <f ca="1">TRUNC(PRODUCT(G$10:G899),15)</f>
        <v>1.11997500132507</v>
      </c>
      <c r="I900" s="40">
        <f t="shared" ca="1" si="268"/>
        <v>1.11632477081377</v>
      </c>
      <c r="J900" s="40">
        <f t="shared" ca="1" si="269"/>
        <v>1.0032698600000001</v>
      </c>
      <c r="K900" s="42">
        <f t="shared" si="273"/>
        <v>1.95E-2</v>
      </c>
      <c r="L900" s="63">
        <f t="shared" si="270"/>
        <v>44306</v>
      </c>
      <c r="M900" s="64">
        <f t="shared" si="271"/>
        <v>27</v>
      </c>
      <c r="N900" s="44">
        <f t="shared" si="272"/>
        <v>27</v>
      </c>
      <c r="O900" s="40">
        <f t="shared" si="274"/>
        <v>1.002071318</v>
      </c>
      <c r="P900" s="65">
        <f t="shared" ca="1" si="275"/>
        <v>1.0053479510000001</v>
      </c>
      <c r="Q900" s="40">
        <f t="shared" ca="1" si="276"/>
        <v>50.333684779999999</v>
      </c>
      <c r="R900" s="44">
        <f>IF(VLOOKUP(A900,$Z$12:$AI$125,8)=VLOOKUP(A899,$Z$12:$AI$125,8),0,VLOOKUP(A900,Z$12:$AI$125,8))</f>
        <v>0</v>
      </c>
      <c r="S900" s="45">
        <f>IF(R900&gt;0,VLOOKUP(R900,Y$12:$AH$125,7),0)</f>
        <v>0</v>
      </c>
      <c r="T900" s="40">
        <f t="shared" si="262"/>
        <v>0</v>
      </c>
      <c r="U900" s="40">
        <f t="shared" ca="1" si="258"/>
        <v>50.333684779999999</v>
      </c>
      <c r="V900" s="46" t="str">
        <f t="shared" si="263"/>
        <v>J=</v>
      </c>
      <c r="W900" s="47">
        <f t="shared" si="264"/>
        <v>44397</v>
      </c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</row>
    <row r="901" spans="1:182" x14ac:dyDescent="0.15">
      <c r="A901" s="38">
        <f t="shared" si="259"/>
        <v>44345</v>
      </c>
      <c r="B901" s="39">
        <f t="shared" ca="1" si="265"/>
        <v>9464.0845329500007</v>
      </c>
      <c r="C901" s="40">
        <f t="shared" si="260"/>
        <v>9411.77</v>
      </c>
      <c r="D901" s="41">
        <f ca="1">IF(A901&lt;$B$1,VLOOKUP(A901,[1]DI!$A$4:$B$15000,2,FALSE),0)</f>
        <v>0</v>
      </c>
      <c r="E901" s="40">
        <f t="shared" ca="1" si="266"/>
        <v>0</v>
      </c>
      <c r="F901" s="42">
        <f t="shared" si="261"/>
        <v>1</v>
      </c>
      <c r="G901" s="43">
        <f t="shared" ca="1" si="267"/>
        <v>1</v>
      </c>
      <c r="H901" s="40">
        <f ca="1">TRUNC(PRODUCT(G$10:G900),15)</f>
        <v>1.1201236108079899</v>
      </c>
      <c r="I901" s="40">
        <f t="shared" ca="1" si="268"/>
        <v>1.11632477081377</v>
      </c>
      <c r="J901" s="40">
        <f t="shared" ca="1" si="269"/>
        <v>1.0034029900000001</v>
      </c>
      <c r="K901" s="42">
        <f t="shared" si="273"/>
        <v>1.95E-2</v>
      </c>
      <c r="L901" s="63">
        <f t="shared" si="270"/>
        <v>44306</v>
      </c>
      <c r="M901" s="64">
        <f t="shared" si="271"/>
        <v>27</v>
      </c>
      <c r="N901" s="44">
        <f t="shared" si="272"/>
        <v>28</v>
      </c>
      <c r="O901" s="40">
        <f t="shared" si="274"/>
        <v>1.0021481160000001</v>
      </c>
      <c r="P901" s="65">
        <f t="shared" ca="1" si="275"/>
        <v>1.005558416</v>
      </c>
      <c r="Q901" s="40">
        <f t="shared" ca="1" si="276"/>
        <v>52.31453295</v>
      </c>
      <c r="R901" s="44">
        <f>IF(VLOOKUP(A901,$Z$12:$AI$125,8)=VLOOKUP(A900,$Z$12:$AI$125,8),0,VLOOKUP(A901,Z$12:$AI$125,8))</f>
        <v>0</v>
      </c>
      <c r="S901" s="45">
        <f>IF(R901&gt;0,VLOOKUP(R901,Y$12:$AH$125,7),0)</f>
        <v>0</v>
      </c>
      <c r="T901" s="40">
        <f t="shared" si="262"/>
        <v>0</v>
      </c>
      <c r="U901" s="40">
        <f t="shared" ca="1" si="258"/>
        <v>52.31453295</v>
      </c>
      <c r="V901" s="46" t="str">
        <f t="shared" si="263"/>
        <v>J=</v>
      </c>
      <c r="W901" s="47">
        <f t="shared" si="264"/>
        <v>44397</v>
      </c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</row>
    <row r="902" spans="1:182" x14ac:dyDescent="0.15">
      <c r="A902" s="38">
        <f t="shared" si="259"/>
        <v>44346</v>
      </c>
      <c r="B902" s="39">
        <f t="shared" ca="1" si="265"/>
        <v>9464.0845329500007</v>
      </c>
      <c r="C902" s="40">
        <f t="shared" si="260"/>
        <v>9411.77</v>
      </c>
      <c r="D902" s="41">
        <f ca="1">IF(A902&lt;$B$1,VLOOKUP(A902,[1]DI!$A$4:$B$15000,2,FALSE),0)</f>
        <v>0</v>
      </c>
      <c r="E902" s="40">
        <f t="shared" ca="1" si="266"/>
        <v>0</v>
      </c>
      <c r="F902" s="42">
        <f t="shared" si="261"/>
        <v>1</v>
      </c>
      <c r="G902" s="43">
        <f t="shared" ca="1" si="267"/>
        <v>1</v>
      </c>
      <c r="H902" s="40">
        <f ca="1">TRUNC(PRODUCT(G$10:G901),15)</f>
        <v>1.1201236108079899</v>
      </c>
      <c r="I902" s="40">
        <f t="shared" ca="1" si="268"/>
        <v>1.11632477081377</v>
      </c>
      <c r="J902" s="40">
        <f t="shared" ca="1" si="269"/>
        <v>1.0034029900000001</v>
      </c>
      <c r="K902" s="42">
        <f t="shared" si="273"/>
        <v>1.95E-2</v>
      </c>
      <c r="L902" s="63">
        <f t="shared" si="270"/>
        <v>44306</v>
      </c>
      <c r="M902" s="64">
        <f t="shared" si="271"/>
        <v>27</v>
      </c>
      <c r="N902" s="44">
        <f t="shared" si="272"/>
        <v>28</v>
      </c>
      <c r="O902" s="40">
        <f t="shared" si="274"/>
        <v>1.0021481160000001</v>
      </c>
      <c r="P902" s="65">
        <f t="shared" ca="1" si="275"/>
        <v>1.005558416</v>
      </c>
      <c r="Q902" s="40">
        <f t="shared" ca="1" si="276"/>
        <v>52.31453295</v>
      </c>
      <c r="R902" s="44">
        <f>IF(VLOOKUP(A902,$Z$12:$AI$125,8)=VLOOKUP(A901,$Z$12:$AI$125,8),0,VLOOKUP(A902,Z$12:$AI$125,8))</f>
        <v>0</v>
      </c>
      <c r="S902" s="45">
        <f>IF(R902&gt;0,VLOOKUP(R902,Y$12:$AH$125,7),0)</f>
        <v>0</v>
      </c>
      <c r="T902" s="40">
        <f t="shared" si="262"/>
        <v>0</v>
      </c>
      <c r="U902" s="40">
        <f t="shared" ca="1" si="258"/>
        <v>52.31453295</v>
      </c>
      <c r="V902" s="46" t="str">
        <f t="shared" si="263"/>
        <v>J=</v>
      </c>
      <c r="W902" s="47">
        <f t="shared" si="264"/>
        <v>44397</v>
      </c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</row>
    <row r="903" spans="1:182" x14ac:dyDescent="0.15">
      <c r="A903" s="38">
        <f t="shared" si="259"/>
        <v>44347</v>
      </c>
      <c r="B903" s="39">
        <f t="shared" ca="1" si="265"/>
        <v>9464.0845329500007</v>
      </c>
      <c r="C903" s="40">
        <f t="shared" si="260"/>
        <v>9411.77</v>
      </c>
      <c r="D903" s="41">
        <f ca="1">IF(A903&lt;$B$1,VLOOKUP(A903,[1]DI!$A$4:$B$15000,2,FALSE),0)</f>
        <v>3.4000000000000002E-2</v>
      </c>
      <c r="E903" s="40">
        <f t="shared" ca="1" si="266"/>
        <v>1.3269000000000001E-4</v>
      </c>
      <c r="F903" s="42">
        <f t="shared" si="261"/>
        <v>1</v>
      </c>
      <c r="G903" s="43">
        <f t="shared" ca="1" si="267"/>
        <v>1.00013269</v>
      </c>
      <c r="H903" s="40">
        <f ca="1">TRUNC(PRODUCT(G$10:G902),15)</f>
        <v>1.1201236108079899</v>
      </c>
      <c r="I903" s="40">
        <f t="shared" ca="1" si="268"/>
        <v>1.11632477081377</v>
      </c>
      <c r="J903" s="40">
        <f t="shared" ca="1" si="269"/>
        <v>1.0034029900000001</v>
      </c>
      <c r="K903" s="42">
        <f t="shared" si="273"/>
        <v>1.95E-2</v>
      </c>
      <c r="L903" s="63">
        <f t="shared" si="270"/>
        <v>44306</v>
      </c>
      <c r="M903" s="64">
        <f t="shared" si="271"/>
        <v>28</v>
      </c>
      <c r="N903" s="44">
        <f t="shared" si="272"/>
        <v>28</v>
      </c>
      <c r="O903" s="40">
        <f t="shared" si="274"/>
        <v>1.0021481160000001</v>
      </c>
      <c r="P903" s="65">
        <f t="shared" ca="1" si="275"/>
        <v>1.005558416</v>
      </c>
      <c r="Q903" s="40">
        <f t="shared" ca="1" si="276"/>
        <v>52.31453295</v>
      </c>
      <c r="R903" s="44">
        <f>IF(VLOOKUP(A903,$Z$12:$AI$125,8)=VLOOKUP(A902,$Z$12:$AI$125,8),0,VLOOKUP(A903,Z$12:$AI$125,8))</f>
        <v>0</v>
      </c>
      <c r="S903" s="45">
        <f>IF(R903&gt;0,VLOOKUP(R903,Y$12:$AH$125,7),0)</f>
        <v>0</v>
      </c>
      <c r="T903" s="40">
        <f t="shared" si="262"/>
        <v>0</v>
      </c>
      <c r="U903" s="40">
        <f t="shared" ca="1" si="258"/>
        <v>52.31453295</v>
      </c>
      <c r="V903" s="46" t="str">
        <f t="shared" si="263"/>
        <v>J=</v>
      </c>
      <c r="W903" s="47">
        <f t="shared" si="264"/>
        <v>44397</v>
      </c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</row>
    <row r="904" spans="1:182" x14ac:dyDescent="0.15">
      <c r="A904" s="38">
        <f t="shared" si="259"/>
        <v>44348</v>
      </c>
      <c r="B904" s="39">
        <f t="shared" ca="1" si="265"/>
        <v>9466.0657293599998</v>
      </c>
      <c r="C904" s="40">
        <f t="shared" si="260"/>
        <v>9411.77</v>
      </c>
      <c r="D904" s="41">
        <f ca="1">IF(A904&lt;$B$1,VLOOKUP(A904,[1]DI!$A$4:$B$15000,2,FALSE),0)</f>
        <v>3.4000000000000002E-2</v>
      </c>
      <c r="E904" s="40">
        <f t="shared" ca="1" si="266"/>
        <v>1.3269000000000001E-4</v>
      </c>
      <c r="F904" s="42">
        <f t="shared" si="261"/>
        <v>1</v>
      </c>
      <c r="G904" s="43">
        <f t="shared" ca="1" si="267"/>
        <v>1.00013269</v>
      </c>
      <c r="H904" s="40">
        <f ca="1">TRUNC(PRODUCT(G$10:G903),15)</f>
        <v>1.1202722400099101</v>
      </c>
      <c r="I904" s="40">
        <f t="shared" ca="1" si="268"/>
        <v>1.11632477081377</v>
      </c>
      <c r="J904" s="40">
        <f t="shared" ca="1" si="269"/>
        <v>1.0035361300000001</v>
      </c>
      <c r="K904" s="42">
        <f t="shared" si="273"/>
        <v>1.95E-2</v>
      </c>
      <c r="L904" s="63">
        <f t="shared" si="270"/>
        <v>44306</v>
      </c>
      <c r="M904" s="64">
        <f t="shared" si="271"/>
        <v>29</v>
      </c>
      <c r="N904" s="44">
        <f t="shared" si="272"/>
        <v>29</v>
      </c>
      <c r="O904" s="40">
        <f t="shared" si="274"/>
        <v>1.00222492</v>
      </c>
      <c r="P904" s="65">
        <f t="shared" ca="1" si="275"/>
        <v>1.005768918</v>
      </c>
      <c r="Q904" s="40">
        <f t="shared" ca="1" si="276"/>
        <v>54.295729360000003</v>
      </c>
      <c r="R904" s="44">
        <f>IF(VLOOKUP(A904,$Z$12:$AI$125,8)=VLOOKUP(A903,$Z$12:$AI$125,8),0,VLOOKUP(A904,Z$12:$AI$125,8))</f>
        <v>0</v>
      </c>
      <c r="S904" s="45">
        <f>IF(R904&gt;0,VLOOKUP(R904,Y$12:$AH$125,7),0)</f>
        <v>0</v>
      </c>
      <c r="T904" s="40">
        <f t="shared" si="262"/>
        <v>0</v>
      </c>
      <c r="U904" s="40">
        <f t="shared" ca="1" si="258"/>
        <v>54.295729360000003</v>
      </c>
      <c r="V904" s="46" t="str">
        <f t="shared" si="263"/>
        <v>J=</v>
      </c>
      <c r="W904" s="47">
        <f t="shared" si="264"/>
        <v>44397</v>
      </c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</row>
    <row r="905" spans="1:182" x14ac:dyDescent="0.15">
      <c r="A905" s="38">
        <f t="shared" si="259"/>
        <v>44349</v>
      </c>
      <c r="B905" s="39">
        <f t="shared" ca="1" si="265"/>
        <v>9468.0473587100005</v>
      </c>
      <c r="C905" s="40">
        <f t="shared" si="260"/>
        <v>9411.77</v>
      </c>
      <c r="D905" s="41">
        <f ca="1">IF(A905&lt;$B$1,VLOOKUP(A905,[1]DI!$A$4:$B$15000,2,FALSE),0)</f>
        <v>3.4000000000000002E-2</v>
      </c>
      <c r="E905" s="40">
        <f t="shared" ca="1" si="266"/>
        <v>1.3269000000000001E-4</v>
      </c>
      <c r="F905" s="42">
        <f t="shared" si="261"/>
        <v>1</v>
      </c>
      <c r="G905" s="43">
        <f t="shared" ca="1" si="267"/>
        <v>1.00013269</v>
      </c>
      <c r="H905" s="40">
        <f ca="1">TRUNC(PRODUCT(G$10:G904),15)</f>
        <v>1.1204208889334399</v>
      </c>
      <c r="I905" s="40">
        <f t="shared" ca="1" si="268"/>
        <v>1.11632477081377</v>
      </c>
      <c r="J905" s="40">
        <f t="shared" ca="1" si="269"/>
        <v>1.0036692899999999</v>
      </c>
      <c r="K905" s="42">
        <f t="shared" si="273"/>
        <v>1.95E-2</v>
      </c>
      <c r="L905" s="63">
        <f t="shared" si="270"/>
        <v>44306</v>
      </c>
      <c r="M905" s="64">
        <f t="shared" si="271"/>
        <v>30</v>
      </c>
      <c r="N905" s="44">
        <f t="shared" si="272"/>
        <v>30</v>
      </c>
      <c r="O905" s="40">
        <f t="shared" si="274"/>
        <v>1.0023017299999999</v>
      </c>
      <c r="P905" s="65">
        <f t="shared" ca="1" si="275"/>
        <v>1.0059794660000001</v>
      </c>
      <c r="Q905" s="40">
        <f t="shared" ca="1" si="276"/>
        <v>56.277358710000001</v>
      </c>
      <c r="R905" s="44">
        <f>IF(VLOOKUP(A905,$Z$12:$AI$125,8)=VLOOKUP(A904,$Z$12:$AI$125,8),0,VLOOKUP(A905,Z$12:$AI$125,8))</f>
        <v>0</v>
      </c>
      <c r="S905" s="45">
        <f>IF(R905&gt;0,VLOOKUP(R905,Y$12:$AH$125,7),0)</f>
        <v>0</v>
      </c>
      <c r="T905" s="40">
        <f t="shared" si="262"/>
        <v>0</v>
      </c>
      <c r="U905" s="40">
        <f t="shared" ca="1" si="258"/>
        <v>56.277358710000001</v>
      </c>
      <c r="V905" s="46" t="str">
        <f t="shared" si="263"/>
        <v>J=</v>
      </c>
      <c r="W905" s="47">
        <f t="shared" si="264"/>
        <v>44397</v>
      </c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</row>
    <row r="906" spans="1:182" x14ac:dyDescent="0.15">
      <c r="A906" s="38">
        <f t="shared" si="259"/>
        <v>44350</v>
      </c>
      <c r="B906" s="39">
        <f t="shared" ca="1" si="265"/>
        <v>9470.0294115899997</v>
      </c>
      <c r="C906" s="40">
        <f t="shared" si="260"/>
        <v>9411.77</v>
      </c>
      <c r="D906" s="41">
        <f ca="1">IF(A906&lt;$B$1,VLOOKUP(A906,[1]DI!$A$4:$B$15000,2,FALSE),0)</f>
        <v>0</v>
      </c>
      <c r="E906" s="40">
        <f t="shared" ca="1" si="266"/>
        <v>0</v>
      </c>
      <c r="F906" s="42">
        <f t="shared" si="261"/>
        <v>1</v>
      </c>
      <c r="G906" s="43">
        <f t="shared" ca="1" si="267"/>
        <v>1</v>
      </c>
      <c r="H906" s="40">
        <f ca="1">TRUNC(PRODUCT(G$10:G905),15)</f>
        <v>1.12056955758119</v>
      </c>
      <c r="I906" s="40">
        <f t="shared" ca="1" si="268"/>
        <v>1.11632477081377</v>
      </c>
      <c r="J906" s="40">
        <f t="shared" ca="1" si="269"/>
        <v>1.0038024699999999</v>
      </c>
      <c r="K906" s="42">
        <f t="shared" si="273"/>
        <v>1.95E-2</v>
      </c>
      <c r="L906" s="63">
        <f t="shared" si="270"/>
        <v>44306</v>
      </c>
      <c r="M906" s="64">
        <f t="shared" si="271"/>
        <v>30</v>
      </c>
      <c r="N906" s="44">
        <f t="shared" si="272"/>
        <v>31</v>
      </c>
      <c r="O906" s="40">
        <f t="shared" si="274"/>
        <v>1.002378545</v>
      </c>
      <c r="P906" s="65">
        <f t="shared" ca="1" si="275"/>
        <v>1.0061900589999999</v>
      </c>
      <c r="Q906" s="40">
        <f t="shared" ca="1" si="276"/>
        <v>58.259411589999999</v>
      </c>
      <c r="R906" s="44">
        <f>IF(VLOOKUP(A906,$Z$12:$AI$125,8)=VLOOKUP(A905,$Z$12:$AI$125,8),0,VLOOKUP(A906,Z$12:$AI$125,8))</f>
        <v>0</v>
      </c>
      <c r="S906" s="45">
        <f>IF(R906&gt;0,VLOOKUP(R906,Y$12:$AH$125,7),0)</f>
        <v>0</v>
      </c>
      <c r="T906" s="40">
        <f t="shared" si="262"/>
        <v>0</v>
      </c>
      <c r="U906" s="40">
        <f t="shared" ref="U906:U969" ca="1" si="277">(Q906+T906)</f>
        <v>58.259411589999999</v>
      </c>
      <c r="V906" s="46" t="str">
        <f t="shared" si="263"/>
        <v>J=</v>
      </c>
      <c r="W906" s="47">
        <f t="shared" si="264"/>
        <v>44397</v>
      </c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</row>
    <row r="907" spans="1:182" x14ac:dyDescent="0.15">
      <c r="A907" s="38">
        <f t="shared" ref="A907:A970" si="278">(A906+1)</f>
        <v>44351</v>
      </c>
      <c r="B907" s="39">
        <f t="shared" ca="1" si="265"/>
        <v>9470.0294115899997</v>
      </c>
      <c r="C907" s="40">
        <f t="shared" ref="C907:C970" si="279">TRUNC(C906-T906,8)</f>
        <v>9411.77</v>
      </c>
      <c r="D907" s="41">
        <f ca="1">IF(A907&lt;$B$1,VLOOKUP(A907,[1]DI!$A$4:$B$15000,2,FALSE),0)</f>
        <v>3.4000000000000002E-2</v>
      </c>
      <c r="E907" s="40">
        <f t="shared" ca="1" si="266"/>
        <v>1.3269000000000001E-4</v>
      </c>
      <c r="F907" s="42">
        <f t="shared" ref="F907:F970" si="280">F906</f>
        <v>1</v>
      </c>
      <c r="G907" s="43">
        <f t="shared" ca="1" si="267"/>
        <v>1.00013269</v>
      </c>
      <c r="H907" s="40">
        <f ca="1">TRUNC(PRODUCT(G$10:G906),15)</f>
        <v>1.12056955758119</v>
      </c>
      <c r="I907" s="40">
        <f t="shared" ca="1" si="268"/>
        <v>1.11632477081377</v>
      </c>
      <c r="J907" s="40">
        <f t="shared" ca="1" si="269"/>
        <v>1.0038024699999999</v>
      </c>
      <c r="K907" s="42">
        <f t="shared" si="273"/>
        <v>1.95E-2</v>
      </c>
      <c r="L907" s="63">
        <f t="shared" si="270"/>
        <v>44306</v>
      </c>
      <c r="M907" s="64">
        <f t="shared" si="271"/>
        <v>31</v>
      </c>
      <c r="N907" s="44">
        <f t="shared" si="272"/>
        <v>31</v>
      </c>
      <c r="O907" s="40">
        <f t="shared" si="274"/>
        <v>1.002378545</v>
      </c>
      <c r="P907" s="65">
        <f t="shared" ca="1" si="275"/>
        <v>1.0061900589999999</v>
      </c>
      <c r="Q907" s="40">
        <f t="shared" ca="1" si="276"/>
        <v>58.259411589999999</v>
      </c>
      <c r="R907" s="44">
        <f>IF(VLOOKUP(A907,$Z$12:$AI$125,8)=VLOOKUP(A906,$Z$12:$AI$125,8),0,VLOOKUP(A907,Z$12:$AI$125,8))</f>
        <v>0</v>
      </c>
      <c r="S907" s="45">
        <f>IF(R907&gt;0,VLOOKUP(R907,Y$12:$AH$125,7),0)</f>
        <v>0</v>
      </c>
      <c r="T907" s="40">
        <f t="shared" ref="T907:T970" si="281">IF(S907&gt;0,(C907*S907),0)</f>
        <v>0</v>
      </c>
      <c r="U907" s="40">
        <f t="shared" ca="1" si="277"/>
        <v>58.259411589999999</v>
      </c>
      <c r="V907" s="46" t="str">
        <f t="shared" ref="V907:V970" si="282">IF(R906&gt;0,VLOOKUP(A906,$Z$12:$AI$125,9),V906)</f>
        <v>J=</v>
      </c>
      <c r="W907" s="47">
        <f t="shared" ref="W907:W970" si="283">IF(R906&gt;0,VLOOKUP(A906,$Z$12:$AI$125,10),W906)</f>
        <v>44397</v>
      </c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</row>
    <row r="908" spans="1:182" x14ac:dyDescent="0.15">
      <c r="A908" s="38">
        <f t="shared" si="278"/>
        <v>44352</v>
      </c>
      <c r="B908" s="39">
        <f t="shared" ref="B908:B971" ca="1" si="284">IF(A908&lt;=TODAY(),C908+Q908,IF(AND(A908&gt;TODAY(),A908&lt;=$B$1),IF(VLOOKUP(TODAY(),$A$10:$D$5000,4,FALSE)=0,"n.d",C908+Q908),"n.d"))</f>
        <v>9472.0118127000005</v>
      </c>
      <c r="C908" s="40">
        <f t="shared" si="279"/>
        <v>9411.77</v>
      </c>
      <c r="D908" s="41">
        <f ca="1">IF(A908&lt;$B$1,VLOOKUP(A908,[1]DI!$A$4:$B$15000,2,FALSE),0)</f>
        <v>0</v>
      </c>
      <c r="E908" s="40">
        <f t="shared" ref="E908:E971" ca="1" si="285">ROUND((((1+D908)^(1/252)-1)),8)</f>
        <v>0</v>
      </c>
      <c r="F908" s="42">
        <f t="shared" si="280"/>
        <v>1</v>
      </c>
      <c r="G908" s="43">
        <f t="shared" ref="G908:G971" ca="1" si="286">TRUNC((1+(E908*F908)),15)</f>
        <v>1</v>
      </c>
      <c r="H908" s="40">
        <f ca="1">TRUNC(PRODUCT(G$10:G907),15)</f>
        <v>1.1207182459557901</v>
      </c>
      <c r="I908" s="40">
        <f t="shared" ref="I908:I971" ca="1" si="287">IF(OR(R907&gt;0,R907="E"),H907,I907)</f>
        <v>1.11632477081377</v>
      </c>
      <c r="J908" s="40">
        <f t="shared" ref="J908:J971" ca="1" si="288">ROUND(TRUNC(H908/I908,15),8)</f>
        <v>1.00393566</v>
      </c>
      <c r="K908" s="42">
        <f t="shared" si="273"/>
        <v>1.95E-2</v>
      </c>
      <c r="L908" s="63">
        <f t="shared" si="270"/>
        <v>44306</v>
      </c>
      <c r="M908" s="64">
        <f t="shared" si="271"/>
        <v>31</v>
      </c>
      <c r="N908" s="44">
        <f t="shared" si="272"/>
        <v>32</v>
      </c>
      <c r="O908" s="40">
        <f t="shared" si="274"/>
        <v>1.002455366</v>
      </c>
      <c r="P908" s="65">
        <f t="shared" ca="1" si="275"/>
        <v>1.0064006889999999</v>
      </c>
      <c r="Q908" s="40">
        <f t="shared" ca="1" si="276"/>
        <v>60.241812699999997</v>
      </c>
      <c r="R908" s="44">
        <f>IF(VLOOKUP(A908,$Z$12:$AI$125,8)=VLOOKUP(A907,$Z$12:$AI$125,8),0,VLOOKUP(A908,Z$12:$AI$125,8))</f>
        <v>0</v>
      </c>
      <c r="S908" s="45">
        <f>IF(R908&gt;0,VLOOKUP(R908,Y$12:$AH$125,7),0)</f>
        <v>0</v>
      </c>
      <c r="T908" s="40">
        <f t="shared" si="281"/>
        <v>0</v>
      </c>
      <c r="U908" s="40">
        <f t="shared" ca="1" si="277"/>
        <v>60.241812699999997</v>
      </c>
      <c r="V908" s="46" t="str">
        <f t="shared" si="282"/>
        <v>J=</v>
      </c>
      <c r="W908" s="47">
        <f t="shared" si="283"/>
        <v>44397</v>
      </c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</row>
    <row r="909" spans="1:182" x14ac:dyDescent="0.15">
      <c r="A909" s="38">
        <f t="shared" si="278"/>
        <v>44353</v>
      </c>
      <c r="B909" s="39">
        <f t="shared" ca="1" si="284"/>
        <v>9472.0118127000005</v>
      </c>
      <c r="C909" s="40">
        <f t="shared" si="279"/>
        <v>9411.77</v>
      </c>
      <c r="D909" s="41">
        <f ca="1">IF(A909&lt;$B$1,VLOOKUP(A909,[1]DI!$A$4:$B$15000,2,FALSE),0)</f>
        <v>0</v>
      </c>
      <c r="E909" s="40">
        <f t="shared" ca="1" si="285"/>
        <v>0</v>
      </c>
      <c r="F909" s="42">
        <f t="shared" si="280"/>
        <v>1</v>
      </c>
      <c r="G909" s="43">
        <f t="shared" ca="1" si="286"/>
        <v>1</v>
      </c>
      <c r="H909" s="40">
        <f ca="1">TRUNC(PRODUCT(G$10:G908),15)</f>
        <v>1.1207182459557901</v>
      </c>
      <c r="I909" s="40">
        <f t="shared" ca="1" si="287"/>
        <v>1.11632477081377</v>
      </c>
      <c r="J909" s="40">
        <f t="shared" ca="1" si="288"/>
        <v>1.00393566</v>
      </c>
      <c r="K909" s="42">
        <f t="shared" si="273"/>
        <v>1.95E-2</v>
      </c>
      <c r="L909" s="63">
        <f t="shared" si="270"/>
        <v>44306</v>
      </c>
      <c r="M909" s="64">
        <f t="shared" si="271"/>
        <v>31</v>
      </c>
      <c r="N909" s="44">
        <f t="shared" si="272"/>
        <v>32</v>
      </c>
      <c r="O909" s="40">
        <f t="shared" si="274"/>
        <v>1.002455366</v>
      </c>
      <c r="P909" s="65">
        <f t="shared" ca="1" si="275"/>
        <v>1.0064006889999999</v>
      </c>
      <c r="Q909" s="40">
        <f t="shared" ca="1" si="276"/>
        <v>60.241812699999997</v>
      </c>
      <c r="R909" s="44">
        <f>IF(VLOOKUP(A909,$Z$12:$AI$125,8)=VLOOKUP(A908,$Z$12:$AI$125,8),0,VLOOKUP(A909,Z$12:$AI$125,8))</f>
        <v>0</v>
      </c>
      <c r="S909" s="45">
        <f>IF(R909&gt;0,VLOOKUP(R909,Y$12:$AH$125,7),0)</f>
        <v>0</v>
      </c>
      <c r="T909" s="40">
        <f t="shared" si="281"/>
        <v>0</v>
      </c>
      <c r="U909" s="40">
        <f t="shared" ca="1" si="277"/>
        <v>60.241812699999997</v>
      </c>
      <c r="V909" s="46" t="str">
        <f t="shared" si="282"/>
        <v>J=</v>
      </c>
      <c r="W909" s="47">
        <f t="shared" si="283"/>
        <v>44397</v>
      </c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</row>
    <row r="910" spans="1:182" x14ac:dyDescent="0.15">
      <c r="A910" s="38">
        <f t="shared" si="278"/>
        <v>44354</v>
      </c>
      <c r="B910" s="39">
        <f t="shared" ca="1" si="284"/>
        <v>9472.0118127000005</v>
      </c>
      <c r="C910" s="40">
        <f t="shared" si="279"/>
        <v>9411.77</v>
      </c>
      <c r="D910" s="41">
        <f ca="1">IF(A910&lt;$B$1,VLOOKUP(A910,[1]DI!$A$4:$B$15000,2,FALSE),0)</f>
        <v>3.4000000000000002E-2</v>
      </c>
      <c r="E910" s="40">
        <f t="shared" ca="1" si="285"/>
        <v>1.3269000000000001E-4</v>
      </c>
      <c r="F910" s="42">
        <f t="shared" si="280"/>
        <v>1</v>
      </c>
      <c r="G910" s="43">
        <f t="shared" ca="1" si="286"/>
        <v>1.00013269</v>
      </c>
      <c r="H910" s="40">
        <f ca="1">TRUNC(PRODUCT(G$10:G909),15)</f>
        <v>1.1207182459557901</v>
      </c>
      <c r="I910" s="40">
        <f t="shared" ca="1" si="287"/>
        <v>1.11632477081377</v>
      </c>
      <c r="J910" s="40">
        <f t="shared" ca="1" si="288"/>
        <v>1.00393566</v>
      </c>
      <c r="K910" s="42">
        <f t="shared" si="273"/>
        <v>1.95E-2</v>
      </c>
      <c r="L910" s="63">
        <f t="shared" si="270"/>
        <v>44306</v>
      </c>
      <c r="M910" s="64">
        <f t="shared" si="271"/>
        <v>32</v>
      </c>
      <c r="N910" s="44">
        <f t="shared" si="272"/>
        <v>32</v>
      </c>
      <c r="O910" s="40">
        <f t="shared" si="274"/>
        <v>1.002455366</v>
      </c>
      <c r="P910" s="65">
        <f t="shared" ca="1" si="275"/>
        <v>1.0064006889999999</v>
      </c>
      <c r="Q910" s="40">
        <f t="shared" ca="1" si="276"/>
        <v>60.241812699999997</v>
      </c>
      <c r="R910" s="44">
        <f>IF(VLOOKUP(A910,$Z$12:$AI$125,8)=VLOOKUP(A909,$Z$12:$AI$125,8),0,VLOOKUP(A910,Z$12:$AI$125,8))</f>
        <v>0</v>
      </c>
      <c r="S910" s="45">
        <f>IF(R910&gt;0,VLOOKUP(R910,Y$12:$AH$125,7),0)</f>
        <v>0</v>
      </c>
      <c r="T910" s="40">
        <f t="shared" si="281"/>
        <v>0</v>
      </c>
      <c r="U910" s="40">
        <f t="shared" ca="1" si="277"/>
        <v>60.241812699999997</v>
      </c>
      <c r="V910" s="46" t="str">
        <f t="shared" si="282"/>
        <v>J=</v>
      </c>
      <c r="W910" s="47">
        <f t="shared" si="283"/>
        <v>44397</v>
      </c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</row>
    <row r="911" spans="1:182" x14ac:dyDescent="0.15">
      <c r="A911" s="38">
        <f t="shared" si="278"/>
        <v>44355</v>
      </c>
      <c r="B911" s="39">
        <f t="shared" ca="1" si="284"/>
        <v>9473.9946655800013</v>
      </c>
      <c r="C911" s="40">
        <f t="shared" si="279"/>
        <v>9411.77</v>
      </c>
      <c r="D911" s="41">
        <f ca="1">IF(A911&lt;$B$1,VLOOKUP(A911,[1]DI!$A$4:$B$15000,2,FALSE),0)</f>
        <v>3.4000000000000002E-2</v>
      </c>
      <c r="E911" s="40">
        <f t="shared" ca="1" si="285"/>
        <v>1.3269000000000001E-4</v>
      </c>
      <c r="F911" s="42">
        <f t="shared" si="280"/>
        <v>1</v>
      </c>
      <c r="G911" s="43">
        <f t="shared" ca="1" si="286"/>
        <v>1.00013269</v>
      </c>
      <c r="H911" s="40">
        <f ca="1">TRUNC(PRODUCT(G$10:G910),15)</f>
        <v>1.1208669540598399</v>
      </c>
      <c r="I911" s="40">
        <f t="shared" ca="1" si="287"/>
        <v>1.11632477081377</v>
      </c>
      <c r="J911" s="40">
        <f t="shared" ca="1" si="288"/>
        <v>1.00406887</v>
      </c>
      <c r="K911" s="42">
        <f t="shared" si="273"/>
        <v>1.95E-2</v>
      </c>
      <c r="L911" s="63">
        <f t="shared" si="270"/>
        <v>44306</v>
      </c>
      <c r="M911" s="64">
        <f t="shared" si="271"/>
        <v>33</v>
      </c>
      <c r="N911" s="44">
        <f t="shared" si="272"/>
        <v>33</v>
      </c>
      <c r="O911" s="40">
        <f t="shared" si="274"/>
        <v>1.002532194</v>
      </c>
      <c r="P911" s="65">
        <f t="shared" ca="1" si="275"/>
        <v>1.0066113670000001</v>
      </c>
      <c r="Q911" s="40">
        <f t="shared" ca="1" si="276"/>
        <v>62.22466558</v>
      </c>
      <c r="R911" s="44">
        <f>IF(VLOOKUP(A911,$Z$12:$AI$125,8)=VLOOKUP(A910,$Z$12:$AI$125,8),0,VLOOKUP(A911,Z$12:$AI$125,8))</f>
        <v>0</v>
      </c>
      <c r="S911" s="45">
        <f>IF(R911&gt;0,VLOOKUP(R911,Y$12:$AH$125,7),0)</f>
        <v>0</v>
      </c>
      <c r="T911" s="40">
        <f t="shared" si="281"/>
        <v>0</v>
      </c>
      <c r="U911" s="40">
        <f t="shared" ca="1" si="277"/>
        <v>62.22466558</v>
      </c>
      <c r="V911" s="46" t="str">
        <f t="shared" si="282"/>
        <v>J=</v>
      </c>
      <c r="W911" s="47">
        <f t="shared" si="283"/>
        <v>44397</v>
      </c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</row>
    <row r="912" spans="1:182" x14ac:dyDescent="0.15">
      <c r="A912" s="38">
        <f t="shared" si="278"/>
        <v>44356</v>
      </c>
      <c r="B912" s="39">
        <f t="shared" ca="1" si="284"/>
        <v>9475.9779419900005</v>
      </c>
      <c r="C912" s="40">
        <f t="shared" si="279"/>
        <v>9411.77</v>
      </c>
      <c r="D912" s="41">
        <f ca="1">IF(A912&lt;$B$1,VLOOKUP(A912,[1]DI!$A$4:$B$15000,2,FALSE),0)</f>
        <v>3.4000000000000002E-2</v>
      </c>
      <c r="E912" s="40">
        <f t="shared" ca="1" si="285"/>
        <v>1.3269000000000001E-4</v>
      </c>
      <c r="F912" s="42">
        <f t="shared" si="280"/>
        <v>1</v>
      </c>
      <c r="G912" s="43">
        <f t="shared" ca="1" si="286"/>
        <v>1.00013269</v>
      </c>
      <c r="H912" s="40">
        <f ca="1">TRUNC(PRODUCT(G$10:G911),15)</f>
        <v>1.12101568189598</v>
      </c>
      <c r="I912" s="40">
        <f t="shared" ca="1" si="287"/>
        <v>1.11632477081377</v>
      </c>
      <c r="J912" s="40">
        <f t="shared" ca="1" si="288"/>
        <v>1.0042021000000001</v>
      </c>
      <c r="K912" s="42">
        <f t="shared" si="273"/>
        <v>1.95E-2</v>
      </c>
      <c r="L912" s="63">
        <f t="shared" si="270"/>
        <v>44306</v>
      </c>
      <c r="M912" s="64">
        <f t="shared" si="271"/>
        <v>34</v>
      </c>
      <c r="N912" s="44">
        <f t="shared" si="272"/>
        <v>34</v>
      </c>
      <c r="O912" s="40">
        <f t="shared" si="274"/>
        <v>1.0026090270000001</v>
      </c>
      <c r="P912" s="65">
        <f t="shared" ca="1" si="275"/>
        <v>1.00682209</v>
      </c>
      <c r="Q912" s="40">
        <f t="shared" ca="1" si="276"/>
        <v>64.207941989999995</v>
      </c>
      <c r="R912" s="44">
        <f>IF(VLOOKUP(A912,$Z$12:$AI$125,8)=VLOOKUP(A911,$Z$12:$AI$125,8),0,VLOOKUP(A912,Z$12:$AI$125,8))</f>
        <v>0</v>
      </c>
      <c r="S912" s="45">
        <f>IF(R912&gt;0,VLOOKUP(R912,Y$12:$AH$125,7),0)</f>
        <v>0</v>
      </c>
      <c r="T912" s="40">
        <f t="shared" si="281"/>
        <v>0</v>
      </c>
      <c r="U912" s="40">
        <f t="shared" ca="1" si="277"/>
        <v>64.207941989999995</v>
      </c>
      <c r="V912" s="46" t="str">
        <f t="shared" si="282"/>
        <v>J=</v>
      </c>
      <c r="W912" s="47">
        <f t="shared" si="283"/>
        <v>44397</v>
      </c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</row>
    <row r="913" spans="1:185" x14ac:dyDescent="0.15">
      <c r="A913" s="38">
        <f t="shared" si="278"/>
        <v>44357</v>
      </c>
      <c r="B913" s="39">
        <f t="shared" ca="1" si="284"/>
        <v>9477.9616607600001</v>
      </c>
      <c r="C913" s="40">
        <f t="shared" si="279"/>
        <v>9411.77</v>
      </c>
      <c r="D913" s="41">
        <f ca="1">IF(A913&lt;$B$1,VLOOKUP(A913,[1]DI!$A$4:$B$15000,2,FALSE),0)</f>
        <v>3.4000000000000002E-2</v>
      </c>
      <c r="E913" s="40">
        <f t="shared" ca="1" si="285"/>
        <v>1.3269000000000001E-4</v>
      </c>
      <c r="F913" s="42">
        <f t="shared" si="280"/>
        <v>1</v>
      </c>
      <c r="G913" s="43">
        <f t="shared" ca="1" si="286"/>
        <v>1.00013269</v>
      </c>
      <c r="H913" s="40">
        <f ca="1">TRUNC(PRODUCT(G$10:G912),15)</f>
        <v>1.1211644294668099</v>
      </c>
      <c r="I913" s="40">
        <f t="shared" ca="1" si="287"/>
        <v>1.11632477081377</v>
      </c>
      <c r="J913" s="40">
        <f t="shared" ca="1" si="288"/>
        <v>1.0043353500000001</v>
      </c>
      <c r="K913" s="42">
        <f t="shared" si="273"/>
        <v>1.95E-2</v>
      </c>
      <c r="L913" s="63">
        <f t="shared" si="270"/>
        <v>44306</v>
      </c>
      <c r="M913" s="64">
        <f t="shared" si="271"/>
        <v>35</v>
      </c>
      <c r="N913" s="44">
        <f t="shared" si="272"/>
        <v>35</v>
      </c>
      <c r="O913" s="40">
        <f t="shared" si="274"/>
        <v>1.002685866</v>
      </c>
      <c r="P913" s="65">
        <f t="shared" ca="1" si="275"/>
        <v>1.00703286</v>
      </c>
      <c r="Q913" s="40">
        <f t="shared" ca="1" si="276"/>
        <v>66.191660760000005</v>
      </c>
      <c r="R913" s="44">
        <f>IF(VLOOKUP(A913,$Z$12:$AI$125,8)=VLOOKUP(A912,$Z$12:$AI$125,8),0,VLOOKUP(A913,Z$12:$AI$125,8))</f>
        <v>0</v>
      </c>
      <c r="S913" s="45">
        <f>IF(R913&gt;0,VLOOKUP(R913,Y$12:$AH$125,7),0)</f>
        <v>0</v>
      </c>
      <c r="T913" s="40">
        <f t="shared" si="281"/>
        <v>0</v>
      </c>
      <c r="U913" s="40">
        <f t="shared" ca="1" si="277"/>
        <v>66.191660760000005</v>
      </c>
      <c r="V913" s="46" t="str">
        <f t="shared" si="282"/>
        <v>J=</v>
      </c>
      <c r="W913" s="47">
        <f t="shared" si="283"/>
        <v>44397</v>
      </c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</row>
    <row r="914" spans="1:185" x14ac:dyDescent="0.15">
      <c r="A914" s="38">
        <f t="shared" si="278"/>
        <v>44358</v>
      </c>
      <c r="B914" s="39">
        <f t="shared" ca="1" si="284"/>
        <v>9479.9458218700001</v>
      </c>
      <c r="C914" s="40">
        <f t="shared" si="279"/>
        <v>9411.77</v>
      </c>
      <c r="D914" s="41">
        <f ca="1">IF(A914&lt;$B$1,VLOOKUP(A914,[1]DI!$A$4:$B$15000,2,FALSE),0)</f>
        <v>3.4000000000000002E-2</v>
      </c>
      <c r="E914" s="40">
        <f t="shared" ca="1" si="285"/>
        <v>1.3269000000000001E-4</v>
      </c>
      <c r="F914" s="42">
        <f t="shared" si="280"/>
        <v>1</v>
      </c>
      <c r="G914" s="43">
        <f t="shared" ca="1" si="286"/>
        <v>1.00013269</v>
      </c>
      <c r="H914" s="40">
        <f ca="1">TRUNC(PRODUCT(G$10:G913),15)</f>
        <v>1.1213131967749499</v>
      </c>
      <c r="I914" s="40">
        <f t="shared" ca="1" si="287"/>
        <v>1.11632477081377</v>
      </c>
      <c r="J914" s="40">
        <f t="shared" ca="1" si="288"/>
        <v>1.0044686199999999</v>
      </c>
      <c r="K914" s="42">
        <f t="shared" si="273"/>
        <v>1.95E-2</v>
      </c>
      <c r="L914" s="63">
        <f t="shared" si="270"/>
        <v>44306</v>
      </c>
      <c r="M914" s="64">
        <f t="shared" si="271"/>
        <v>36</v>
      </c>
      <c r="N914" s="44">
        <f t="shared" si="272"/>
        <v>36</v>
      </c>
      <c r="O914" s="40">
        <f t="shared" si="274"/>
        <v>1.0027627109999999</v>
      </c>
      <c r="P914" s="65">
        <f t="shared" ca="1" si="275"/>
        <v>1.0072436769999999</v>
      </c>
      <c r="Q914" s="40">
        <f t="shared" ca="1" si="276"/>
        <v>68.175821869999993</v>
      </c>
      <c r="R914" s="44">
        <f>IF(VLOOKUP(A914,$Z$12:$AI$125,8)=VLOOKUP(A913,$Z$12:$AI$125,8),0,VLOOKUP(A914,Z$12:$AI$125,8))</f>
        <v>0</v>
      </c>
      <c r="S914" s="45">
        <f>IF(R914&gt;0,VLOOKUP(R914,Y$12:$AH$125,7),0)</f>
        <v>0</v>
      </c>
      <c r="T914" s="40">
        <f t="shared" si="281"/>
        <v>0</v>
      </c>
      <c r="U914" s="40">
        <f t="shared" ca="1" si="277"/>
        <v>68.175821869999993</v>
      </c>
      <c r="V914" s="46" t="str">
        <f t="shared" si="282"/>
        <v>J=</v>
      </c>
      <c r="W914" s="47">
        <f t="shared" si="283"/>
        <v>44397</v>
      </c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</row>
    <row r="915" spans="1:185" x14ac:dyDescent="0.15">
      <c r="A915" s="38">
        <f t="shared" si="278"/>
        <v>44359</v>
      </c>
      <c r="B915" s="39">
        <f t="shared" ca="1" si="284"/>
        <v>9481.9303123999998</v>
      </c>
      <c r="C915" s="40">
        <f t="shared" si="279"/>
        <v>9411.77</v>
      </c>
      <c r="D915" s="41">
        <f ca="1">IF(A915&lt;$B$1,VLOOKUP(A915,[1]DI!$A$4:$B$15000,2,FALSE),0)</f>
        <v>0</v>
      </c>
      <c r="E915" s="40">
        <f t="shared" ca="1" si="285"/>
        <v>0</v>
      </c>
      <c r="F915" s="42">
        <f t="shared" si="280"/>
        <v>1</v>
      </c>
      <c r="G915" s="43">
        <f t="shared" ca="1" si="286"/>
        <v>1</v>
      </c>
      <c r="H915" s="40">
        <f ca="1">TRUNC(PRODUCT(G$10:G914),15)</f>
        <v>1.12146198382303</v>
      </c>
      <c r="I915" s="40">
        <f t="shared" ca="1" si="287"/>
        <v>1.11632477081377</v>
      </c>
      <c r="J915" s="40">
        <f t="shared" ca="1" si="288"/>
        <v>1.0046018999999999</v>
      </c>
      <c r="K915" s="42">
        <f t="shared" si="273"/>
        <v>1.95E-2</v>
      </c>
      <c r="L915" s="63">
        <f t="shared" si="270"/>
        <v>44306</v>
      </c>
      <c r="M915" s="64">
        <f t="shared" si="271"/>
        <v>36</v>
      </c>
      <c r="N915" s="44">
        <f t="shared" si="272"/>
        <v>37</v>
      </c>
      <c r="O915" s="40">
        <f t="shared" si="274"/>
        <v>1.0028395619999999</v>
      </c>
      <c r="P915" s="65">
        <f t="shared" ca="1" si="275"/>
        <v>1.0074545290000001</v>
      </c>
      <c r="Q915" s="40">
        <f t="shared" ca="1" si="276"/>
        <v>70.160312399999995</v>
      </c>
      <c r="R915" s="44">
        <f>IF(VLOOKUP(A915,$Z$12:$AI$125,8)=VLOOKUP(A914,$Z$12:$AI$125,8),0,VLOOKUP(A915,Z$12:$AI$125,8))</f>
        <v>0</v>
      </c>
      <c r="S915" s="45">
        <f>IF(R915&gt;0,VLOOKUP(R915,Y$12:$AH$125,7),0)</f>
        <v>0</v>
      </c>
      <c r="T915" s="40">
        <f t="shared" si="281"/>
        <v>0</v>
      </c>
      <c r="U915" s="40">
        <f t="shared" ca="1" si="277"/>
        <v>70.160312399999995</v>
      </c>
      <c r="V915" s="46" t="str">
        <f t="shared" si="282"/>
        <v>J=</v>
      </c>
      <c r="W915" s="47">
        <f t="shared" si="283"/>
        <v>44397</v>
      </c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</row>
    <row r="916" spans="1:185" x14ac:dyDescent="0.15">
      <c r="A916" s="38">
        <f t="shared" si="278"/>
        <v>44360</v>
      </c>
      <c r="B916" s="39">
        <f t="shared" ca="1" si="284"/>
        <v>9481.9303123999998</v>
      </c>
      <c r="C916" s="40">
        <f t="shared" si="279"/>
        <v>9411.77</v>
      </c>
      <c r="D916" s="41">
        <f ca="1">IF(A916&lt;$B$1,VLOOKUP(A916,[1]DI!$A$4:$B$15000,2,FALSE),0)</f>
        <v>0</v>
      </c>
      <c r="E916" s="40">
        <f t="shared" ca="1" si="285"/>
        <v>0</v>
      </c>
      <c r="F916" s="42">
        <f t="shared" si="280"/>
        <v>1</v>
      </c>
      <c r="G916" s="43">
        <f t="shared" ca="1" si="286"/>
        <v>1</v>
      </c>
      <c r="H916" s="40">
        <f ca="1">TRUNC(PRODUCT(G$10:G915),15)</f>
        <v>1.12146198382303</v>
      </c>
      <c r="I916" s="40">
        <f t="shared" ca="1" si="287"/>
        <v>1.11632477081377</v>
      </c>
      <c r="J916" s="40">
        <f t="shared" ca="1" si="288"/>
        <v>1.0046018999999999</v>
      </c>
      <c r="K916" s="42">
        <f t="shared" si="273"/>
        <v>1.95E-2</v>
      </c>
      <c r="L916" s="63">
        <f t="shared" si="270"/>
        <v>44306</v>
      </c>
      <c r="M916" s="64">
        <f t="shared" si="271"/>
        <v>36</v>
      </c>
      <c r="N916" s="44">
        <f t="shared" si="272"/>
        <v>37</v>
      </c>
      <c r="O916" s="40">
        <f t="shared" si="274"/>
        <v>1.0028395619999999</v>
      </c>
      <c r="P916" s="65">
        <f t="shared" ca="1" si="275"/>
        <v>1.0074545290000001</v>
      </c>
      <c r="Q916" s="40">
        <f t="shared" ca="1" si="276"/>
        <v>70.160312399999995</v>
      </c>
      <c r="R916" s="44">
        <f>IF(VLOOKUP(A916,$Z$12:$AI$125,8)=VLOOKUP(A915,$Z$12:$AI$125,8),0,VLOOKUP(A916,Z$12:$AI$125,8))</f>
        <v>0</v>
      </c>
      <c r="S916" s="45">
        <f>IF(R916&gt;0,VLOOKUP(R916,Y$12:$AH$125,7),0)</f>
        <v>0</v>
      </c>
      <c r="T916" s="40">
        <f t="shared" si="281"/>
        <v>0</v>
      </c>
      <c r="U916" s="40">
        <f t="shared" ca="1" si="277"/>
        <v>70.160312399999995</v>
      </c>
      <c r="V916" s="46" t="str">
        <f t="shared" si="282"/>
        <v>J=</v>
      </c>
      <c r="W916" s="47">
        <f t="shared" si="283"/>
        <v>44397</v>
      </c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</row>
    <row r="917" spans="1:185" x14ac:dyDescent="0.15">
      <c r="A917" s="38">
        <f t="shared" si="278"/>
        <v>44361</v>
      </c>
      <c r="B917" s="39">
        <f t="shared" ca="1" si="284"/>
        <v>9481.9303123999998</v>
      </c>
      <c r="C917" s="40">
        <f t="shared" si="279"/>
        <v>9411.77</v>
      </c>
      <c r="D917" s="41">
        <f ca="1">IF(A917&lt;$B$1,VLOOKUP(A917,[1]DI!$A$4:$B$15000,2,FALSE),0)</f>
        <v>3.4000000000000002E-2</v>
      </c>
      <c r="E917" s="40">
        <f t="shared" ca="1" si="285"/>
        <v>1.3269000000000001E-4</v>
      </c>
      <c r="F917" s="42">
        <f t="shared" si="280"/>
        <v>1</v>
      </c>
      <c r="G917" s="43">
        <f t="shared" ca="1" si="286"/>
        <v>1.00013269</v>
      </c>
      <c r="H917" s="40">
        <f ca="1">TRUNC(PRODUCT(G$10:G916),15)</f>
        <v>1.12146198382303</v>
      </c>
      <c r="I917" s="40">
        <f t="shared" ca="1" si="287"/>
        <v>1.11632477081377</v>
      </c>
      <c r="J917" s="40">
        <f t="shared" ca="1" si="288"/>
        <v>1.0046018999999999</v>
      </c>
      <c r="K917" s="42">
        <f t="shared" si="273"/>
        <v>1.95E-2</v>
      </c>
      <c r="L917" s="63">
        <f t="shared" si="270"/>
        <v>44306</v>
      </c>
      <c r="M917" s="64">
        <f t="shared" si="271"/>
        <v>37</v>
      </c>
      <c r="N917" s="44">
        <f t="shared" si="272"/>
        <v>37</v>
      </c>
      <c r="O917" s="40">
        <f t="shared" si="274"/>
        <v>1.0028395619999999</v>
      </c>
      <c r="P917" s="65">
        <f t="shared" ca="1" si="275"/>
        <v>1.0074545290000001</v>
      </c>
      <c r="Q917" s="40">
        <f t="shared" ca="1" si="276"/>
        <v>70.160312399999995</v>
      </c>
      <c r="R917" s="44">
        <f>IF(VLOOKUP(A917,$Z$12:$AI$125,8)=VLOOKUP(A916,$Z$12:$AI$125,8),0,VLOOKUP(A917,Z$12:$AI$125,8))</f>
        <v>0</v>
      </c>
      <c r="S917" s="45">
        <f>IF(R917&gt;0,VLOOKUP(R917,Y$12:$AH$125,7),0)</f>
        <v>0</v>
      </c>
      <c r="T917" s="40">
        <f t="shared" si="281"/>
        <v>0</v>
      </c>
      <c r="U917" s="40">
        <f t="shared" ca="1" si="277"/>
        <v>70.160312399999995</v>
      </c>
      <c r="V917" s="46" t="str">
        <f t="shared" si="282"/>
        <v>J=</v>
      </c>
      <c r="W917" s="47">
        <f t="shared" si="283"/>
        <v>44397</v>
      </c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</row>
    <row r="918" spans="1:185" x14ac:dyDescent="0.15">
      <c r="A918" s="38">
        <f t="shared" si="278"/>
        <v>44362</v>
      </c>
      <c r="B918" s="39">
        <f t="shared" ca="1" si="284"/>
        <v>9483.9152452800008</v>
      </c>
      <c r="C918" s="40">
        <f t="shared" si="279"/>
        <v>9411.77</v>
      </c>
      <c r="D918" s="41">
        <f ca="1">IF(A918&lt;$B$1,VLOOKUP(A918,[1]DI!$A$4:$B$15000,2,FALSE),0)</f>
        <v>3.4000000000000002E-2</v>
      </c>
      <c r="E918" s="40">
        <f t="shared" ca="1" si="285"/>
        <v>1.3269000000000001E-4</v>
      </c>
      <c r="F918" s="42">
        <f t="shared" si="280"/>
        <v>1</v>
      </c>
      <c r="G918" s="43">
        <f t="shared" ca="1" si="286"/>
        <v>1.00013269</v>
      </c>
      <c r="H918" s="40">
        <f ca="1">TRUNC(PRODUCT(G$10:G917),15)</f>
        <v>1.1216107906136701</v>
      </c>
      <c r="I918" s="40">
        <f t="shared" ca="1" si="287"/>
        <v>1.11632477081377</v>
      </c>
      <c r="J918" s="40">
        <f t="shared" ca="1" si="288"/>
        <v>1.0047352000000001</v>
      </c>
      <c r="K918" s="42">
        <f t="shared" si="273"/>
        <v>1.95E-2</v>
      </c>
      <c r="L918" s="63">
        <f t="shared" si="270"/>
        <v>44306</v>
      </c>
      <c r="M918" s="64">
        <f t="shared" si="271"/>
        <v>38</v>
      </c>
      <c r="N918" s="44">
        <f t="shared" si="272"/>
        <v>38</v>
      </c>
      <c r="O918" s="40">
        <f t="shared" si="274"/>
        <v>1.0029164180000001</v>
      </c>
      <c r="P918" s="65">
        <f t="shared" ca="1" si="275"/>
        <v>1.0076654279999999</v>
      </c>
      <c r="Q918" s="40">
        <f t="shared" ca="1" si="276"/>
        <v>72.145245279999997</v>
      </c>
      <c r="R918" s="44">
        <f>IF(VLOOKUP(A918,$Z$12:$AI$125,8)=VLOOKUP(A917,$Z$12:$AI$125,8),0,VLOOKUP(A918,Z$12:$AI$125,8))</f>
        <v>0</v>
      </c>
      <c r="S918" s="45">
        <f>IF(R918&gt;0,VLOOKUP(R918,Y$12:$AH$125,7),0)</f>
        <v>0</v>
      </c>
      <c r="T918" s="40">
        <f t="shared" si="281"/>
        <v>0</v>
      </c>
      <c r="U918" s="40">
        <f t="shared" ca="1" si="277"/>
        <v>72.145245279999997</v>
      </c>
      <c r="V918" s="46" t="str">
        <f t="shared" si="282"/>
        <v>J=</v>
      </c>
      <c r="W918" s="47">
        <f t="shared" si="283"/>
        <v>44397</v>
      </c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</row>
    <row r="919" spans="1:185" x14ac:dyDescent="0.15">
      <c r="A919" s="38">
        <f t="shared" si="278"/>
        <v>44363</v>
      </c>
      <c r="B919" s="39">
        <f t="shared" ca="1" si="284"/>
        <v>9485.9006205200003</v>
      </c>
      <c r="C919" s="40">
        <f t="shared" si="279"/>
        <v>9411.77</v>
      </c>
      <c r="D919" s="41">
        <f ca="1">IF(A919&lt;$B$1,VLOOKUP(A919,[1]DI!$A$4:$B$15000,2,FALSE),0)</f>
        <v>3.4000000000000002E-2</v>
      </c>
      <c r="E919" s="40">
        <f t="shared" ca="1" si="285"/>
        <v>1.3269000000000001E-4</v>
      </c>
      <c r="F919" s="42">
        <f t="shared" si="280"/>
        <v>1</v>
      </c>
      <c r="G919" s="43">
        <f t="shared" ca="1" si="286"/>
        <v>1.00013269</v>
      </c>
      <c r="H919" s="40">
        <f ca="1">TRUNC(PRODUCT(G$10:G918),15)</f>
        <v>1.1217596171494699</v>
      </c>
      <c r="I919" s="40">
        <f t="shared" ca="1" si="287"/>
        <v>1.11632477081377</v>
      </c>
      <c r="J919" s="40">
        <f t="shared" ca="1" si="288"/>
        <v>1.00486852</v>
      </c>
      <c r="K919" s="42">
        <f t="shared" si="273"/>
        <v>1.95E-2</v>
      </c>
      <c r="L919" s="63">
        <f t="shared" si="270"/>
        <v>44306</v>
      </c>
      <c r="M919" s="64">
        <f t="shared" si="271"/>
        <v>39</v>
      </c>
      <c r="N919" s="44">
        <f t="shared" si="272"/>
        <v>39</v>
      </c>
      <c r="O919" s="40">
        <f t="shared" si="274"/>
        <v>1.002993281</v>
      </c>
      <c r="P919" s="65">
        <f t="shared" ca="1" si="275"/>
        <v>1.0078763740000001</v>
      </c>
      <c r="Q919" s="40">
        <f t="shared" ca="1" si="276"/>
        <v>74.130620519999994</v>
      </c>
      <c r="R919" s="44">
        <f>IF(VLOOKUP(A919,$Z$12:$AI$125,8)=VLOOKUP(A918,$Z$12:$AI$125,8),0,VLOOKUP(A919,Z$12:$AI$125,8))</f>
        <v>0</v>
      </c>
      <c r="S919" s="45">
        <f>IF(R919&gt;0,VLOOKUP(R919,Y$12:$AH$125,7),0)</f>
        <v>0</v>
      </c>
      <c r="T919" s="40">
        <f t="shared" si="281"/>
        <v>0</v>
      </c>
      <c r="U919" s="40">
        <f t="shared" ca="1" si="277"/>
        <v>74.130620519999994</v>
      </c>
      <c r="V919" s="46" t="str">
        <f t="shared" si="282"/>
        <v>J=</v>
      </c>
      <c r="W919" s="47">
        <f t="shared" si="283"/>
        <v>44397</v>
      </c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</row>
    <row r="920" spans="1:185" x14ac:dyDescent="0.15">
      <c r="A920" s="38">
        <f t="shared" si="278"/>
        <v>44364</v>
      </c>
      <c r="B920" s="39">
        <f t="shared" ca="1" si="284"/>
        <v>9487.8863251599996</v>
      </c>
      <c r="C920" s="40">
        <f t="shared" si="279"/>
        <v>9411.77</v>
      </c>
      <c r="D920" s="41">
        <f ca="1">IF(A920&lt;$B$1,VLOOKUP(A920,[1]DI!$A$4:$B$15000,2,FALSE),0)</f>
        <v>4.1500000000000002E-2</v>
      </c>
      <c r="E920" s="40">
        <f t="shared" ca="1" si="285"/>
        <v>1.6137000000000001E-4</v>
      </c>
      <c r="F920" s="42">
        <f t="shared" si="280"/>
        <v>1</v>
      </c>
      <c r="G920" s="43">
        <f t="shared" ca="1" si="286"/>
        <v>1.00016137</v>
      </c>
      <c r="H920" s="40">
        <f ca="1">TRUNC(PRODUCT(G$10:G919),15)</f>
        <v>1.12190846343307</v>
      </c>
      <c r="I920" s="40">
        <f t="shared" ca="1" si="287"/>
        <v>1.11632477081377</v>
      </c>
      <c r="J920" s="40">
        <f t="shared" ca="1" si="288"/>
        <v>1.00500185</v>
      </c>
      <c r="K920" s="42">
        <f t="shared" si="273"/>
        <v>1.95E-2</v>
      </c>
      <c r="L920" s="63">
        <f t="shared" si="270"/>
        <v>44306</v>
      </c>
      <c r="M920" s="64">
        <f t="shared" si="271"/>
        <v>40</v>
      </c>
      <c r="N920" s="44">
        <f t="shared" si="272"/>
        <v>40</v>
      </c>
      <c r="O920" s="40">
        <f t="shared" si="274"/>
        <v>1.003070149</v>
      </c>
      <c r="P920" s="65">
        <f t="shared" ca="1" si="275"/>
        <v>1.008087355</v>
      </c>
      <c r="Q920" s="40">
        <f t="shared" ca="1" si="276"/>
        <v>76.116325160000002</v>
      </c>
      <c r="R920" s="44">
        <f>IF(VLOOKUP(A920,$Z$12:$AI$125,8)=VLOOKUP(A919,$Z$12:$AI$125,8),0,VLOOKUP(A920,Z$12:$AI$125,8))</f>
        <v>0</v>
      </c>
      <c r="S920" s="45">
        <f>IF(R920&gt;0,VLOOKUP(R920,Y$12:$AH$125,7),0)</f>
        <v>0</v>
      </c>
      <c r="T920" s="40">
        <f t="shared" si="281"/>
        <v>0</v>
      </c>
      <c r="U920" s="40">
        <f t="shared" ca="1" si="277"/>
        <v>76.116325160000002</v>
      </c>
      <c r="V920" s="46" t="str">
        <f t="shared" si="282"/>
        <v>J=</v>
      </c>
      <c r="W920" s="47">
        <f t="shared" si="283"/>
        <v>44397</v>
      </c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</row>
    <row r="921" spans="1:185" x14ac:dyDescent="0.15">
      <c r="A921" s="38">
        <f t="shared" si="278"/>
        <v>44365</v>
      </c>
      <c r="B921" s="39">
        <f t="shared" ca="1" si="284"/>
        <v>9490.1446793699997</v>
      </c>
      <c r="C921" s="40">
        <f t="shared" si="279"/>
        <v>9411.77</v>
      </c>
      <c r="D921" s="41">
        <f ca="1">IF(A921&lt;$B$1,VLOOKUP(A921,[1]DI!$A$4:$B$15000,2,FALSE),0)</f>
        <v>4.1500000000000002E-2</v>
      </c>
      <c r="E921" s="40">
        <f t="shared" ca="1" si="285"/>
        <v>1.6137000000000001E-4</v>
      </c>
      <c r="F921" s="42">
        <f t="shared" si="280"/>
        <v>1</v>
      </c>
      <c r="G921" s="43">
        <f t="shared" ca="1" si="286"/>
        <v>1.00016137</v>
      </c>
      <c r="H921" s="40">
        <f ca="1">TRUNC(PRODUCT(G$10:G920),15)</f>
        <v>1.1220895058018201</v>
      </c>
      <c r="I921" s="40">
        <f t="shared" ca="1" si="287"/>
        <v>1.11632477081377</v>
      </c>
      <c r="J921" s="40">
        <f t="shared" ca="1" si="288"/>
        <v>1.00516403</v>
      </c>
      <c r="K921" s="42">
        <f t="shared" si="273"/>
        <v>1.95E-2</v>
      </c>
      <c r="L921" s="63">
        <f t="shared" si="270"/>
        <v>44306</v>
      </c>
      <c r="M921" s="64">
        <f t="shared" si="271"/>
        <v>41</v>
      </c>
      <c r="N921" s="44">
        <f t="shared" si="272"/>
        <v>41</v>
      </c>
      <c r="O921" s="40">
        <f t="shared" si="274"/>
        <v>1.003147024</v>
      </c>
      <c r="P921" s="65">
        <f t="shared" ca="1" si="275"/>
        <v>1.0083273049999999</v>
      </c>
      <c r="Q921" s="40">
        <f t="shared" ca="1" si="276"/>
        <v>78.374679369999996</v>
      </c>
      <c r="R921" s="44">
        <f>IF(VLOOKUP(A921,$Z$12:$AI$125,8)=VLOOKUP(A920,$Z$12:$AI$125,8),0,VLOOKUP(A921,Z$12:$AI$125,8))</f>
        <v>0</v>
      </c>
      <c r="S921" s="45">
        <f>IF(R921&gt;0,VLOOKUP(R921,Y$12:$AH$125,7),0)</f>
        <v>0</v>
      </c>
      <c r="T921" s="40">
        <f t="shared" si="281"/>
        <v>0</v>
      </c>
      <c r="U921" s="40">
        <f t="shared" ca="1" si="277"/>
        <v>78.374679369999996</v>
      </c>
      <c r="V921" s="46" t="str">
        <f t="shared" si="282"/>
        <v>J=</v>
      </c>
      <c r="W921" s="47">
        <f t="shared" si="283"/>
        <v>44397</v>
      </c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</row>
    <row r="922" spans="1:185" x14ac:dyDescent="0.15">
      <c r="A922" s="38">
        <f t="shared" si="278"/>
        <v>44366</v>
      </c>
      <c r="B922" s="39">
        <f t="shared" ca="1" si="284"/>
        <v>9492.4035041700008</v>
      </c>
      <c r="C922" s="40">
        <f t="shared" si="279"/>
        <v>9411.77</v>
      </c>
      <c r="D922" s="41">
        <f ca="1">IF(A922&lt;$B$1,VLOOKUP(A922,[1]DI!$A$4:$B$15000,2,FALSE),0)</f>
        <v>0</v>
      </c>
      <c r="E922" s="40">
        <f t="shared" ca="1" si="285"/>
        <v>0</v>
      </c>
      <c r="F922" s="42">
        <f t="shared" si="280"/>
        <v>1</v>
      </c>
      <c r="G922" s="43">
        <f t="shared" ca="1" si="286"/>
        <v>1</v>
      </c>
      <c r="H922" s="40">
        <f ca="1">TRUNC(PRODUCT(G$10:G921),15)</f>
        <v>1.1222705773853701</v>
      </c>
      <c r="I922" s="40">
        <f t="shared" ca="1" si="287"/>
        <v>1.11632477081377</v>
      </c>
      <c r="J922" s="40">
        <f t="shared" ca="1" si="288"/>
        <v>1.0053262300000001</v>
      </c>
      <c r="K922" s="42">
        <f t="shared" si="273"/>
        <v>1.95E-2</v>
      </c>
      <c r="L922" s="63">
        <f t="shared" si="270"/>
        <v>44306</v>
      </c>
      <c r="M922" s="64">
        <f t="shared" si="271"/>
        <v>41</v>
      </c>
      <c r="N922" s="44">
        <f t="shared" si="272"/>
        <v>42</v>
      </c>
      <c r="O922" s="40">
        <f t="shared" si="274"/>
        <v>1.0032239039999999</v>
      </c>
      <c r="P922" s="65">
        <f t="shared" ca="1" si="275"/>
        <v>1.0085673049999999</v>
      </c>
      <c r="Q922" s="40">
        <f t="shared" ca="1" si="276"/>
        <v>80.633504169999995</v>
      </c>
      <c r="R922" s="44">
        <f>IF(VLOOKUP(A922,$Z$12:$AI$125,8)=VLOOKUP(A921,$Z$12:$AI$125,8),0,VLOOKUP(A922,Z$12:$AI$125,8))</f>
        <v>0</v>
      </c>
      <c r="S922" s="45">
        <f>IF(R922&gt;0,VLOOKUP(R922,Y$12:$AH$125,7),0)</f>
        <v>0</v>
      </c>
      <c r="T922" s="40">
        <f t="shared" si="281"/>
        <v>0</v>
      </c>
      <c r="U922" s="40">
        <f t="shared" ca="1" si="277"/>
        <v>80.633504169999995</v>
      </c>
      <c r="V922" s="46" t="str">
        <f t="shared" si="282"/>
        <v>J=</v>
      </c>
      <c r="W922" s="47">
        <f t="shared" si="283"/>
        <v>44397</v>
      </c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</row>
    <row r="923" spans="1:185" x14ac:dyDescent="0.15">
      <c r="A923" s="38">
        <f t="shared" si="278"/>
        <v>44367</v>
      </c>
      <c r="B923" s="39">
        <f t="shared" ca="1" si="284"/>
        <v>9492.4035041700008</v>
      </c>
      <c r="C923" s="40">
        <f t="shared" si="279"/>
        <v>9411.77</v>
      </c>
      <c r="D923" s="41">
        <f ca="1">IF(A923&lt;$B$1,VLOOKUP(A923,[1]DI!$A$4:$B$15000,2,FALSE),0)</f>
        <v>0</v>
      </c>
      <c r="E923" s="40">
        <f t="shared" ca="1" si="285"/>
        <v>0</v>
      </c>
      <c r="F923" s="42">
        <f t="shared" si="280"/>
        <v>1</v>
      </c>
      <c r="G923" s="43">
        <f t="shared" ca="1" si="286"/>
        <v>1</v>
      </c>
      <c r="H923" s="40">
        <f ca="1">TRUNC(PRODUCT(G$10:G922),15)</f>
        <v>1.1222705773853701</v>
      </c>
      <c r="I923" s="40">
        <f t="shared" ca="1" si="287"/>
        <v>1.11632477081377</v>
      </c>
      <c r="J923" s="40">
        <f t="shared" ca="1" si="288"/>
        <v>1.0053262300000001</v>
      </c>
      <c r="K923" s="42">
        <f t="shared" si="273"/>
        <v>1.95E-2</v>
      </c>
      <c r="L923" s="63">
        <f t="shared" si="270"/>
        <v>44306</v>
      </c>
      <c r="M923" s="64">
        <f t="shared" si="271"/>
        <v>41</v>
      </c>
      <c r="N923" s="44">
        <f t="shared" si="272"/>
        <v>42</v>
      </c>
      <c r="O923" s="40">
        <f t="shared" si="274"/>
        <v>1.0032239039999999</v>
      </c>
      <c r="P923" s="65">
        <f t="shared" ca="1" si="275"/>
        <v>1.0085673049999999</v>
      </c>
      <c r="Q923" s="40">
        <f t="shared" ca="1" si="276"/>
        <v>80.633504169999995</v>
      </c>
      <c r="R923" s="44">
        <f>IF(VLOOKUP(A923,$Z$12:$AI$125,8)=VLOOKUP(A922,$Z$12:$AI$125,8),0,VLOOKUP(A923,Z$12:$AI$125,8))</f>
        <v>0</v>
      </c>
      <c r="S923" s="45">
        <f>IF(R923&gt;0,VLOOKUP(R923,Y$12:$AH$125,7),0)</f>
        <v>0</v>
      </c>
      <c r="T923" s="40">
        <f t="shared" si="281"/>
        <v>0</v>
      </c>
      <c r="U923" s="40">
        <f t="shared" ca="1" si="277"/>
        <v>80.633504169999995</v>
      </c>
      <c r="V923" s="46" t="str">
        <f t="shared" si="282"/>
        <v>J=</v>
      </c>
      <c r="W923" s="47">
        <f t="shared" si="283"/>
        <v>44397</v>
      </c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  <c r="AT923" s="50"/>
      <c r="AU923" s="50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  <c r="BH923" s="50"/>
      <c r="BI923" s="50"/>
      <c r="BJ923" s="50"/>
      <c r="BK923" s="50"/>
      <c r="BL923" s="50"/>
      <c r="BM923" s="50"/>
      <c r="BN923" s="50"/>
      <c r="BO923" s="50"/>
      <c r="BP923" s="50"/>
      <c r="BQ923" s="50"/>
      <c r="BR923" s="50"/>
      <c r="BS923" s="50"/>
      <c r="BT923" s="50"/>
      <c r="BU923" s="50"/>
      <c r="BV923" s="50"/>
      <c r="BW923" s="50"/>
      <c r="BX923" s="50"/>
      <c r="BY923" s="50"/>
      <c r="BZ923" s="50"/>
      <c r="CA923" s="50"/>
      <c r="CB923" s="50"/>
      <c r="CC923" s="50"/>
      <c r="CD923" s="50"/>
      <c r="CE923" s="50"/>
      <c r="CF923" s="50"/>
      <c r="CG923" s="50"/>
      <c r="CH923" s="50"/>
      <c r="CI923" s="50"/>
      <c r="CJ923" s="50"/>
      <c r="CK923" s="50"/>
      <c r="CL923" s="50"/>
      <c r="CM923" s="50"/>
      <c r="CN923" s="50"/>
      <c r="CO923" s="50"/>
      <c r="CP923" s="50"/>
      <c r="CQ923" s="50"/>
      <c r="CR923" s="50"/>
      <c r="CS923" s="50"/>
      <c r="CT923" s="50"/>
      <c r="CU923" s="50"/>
      <c r="CV923" s="50"/>
      <c r="CW923" s="50"/>
      <c r="CX923" s="50"/>
      <c r="CY923" s="50"/>
      <c r="CZ923" s="50"/>
      <c r="DA923" s="50"/>
      <c r="DB923" s="50"/>
      <c r="DC923" s="50"/>
      <c r="DD923" s="50"/>
      <c r="DE923" s="50"/>
      <c r="DF923" s="50"/>
      <c r="DG923" s="50"/>
      <c r="DH923" s="50"/>
      <c r="DI923" s="50"/>
      <c r="DJ923" s="50"/>
      <c r="DK923" s="50"/>
      <c r="DL923" s="50"/>
      <c r="DM923" s="50"/>
      <c r="DN923" s="50"/>
      <c r="DO923" s="50"/>
      <c r="DP923" s="50"/>
      <c r="DQ923" s="50"/>
      <c r="DR923" s="50"/>
      <c r="DS923" s="50"/>
      <c r="DT923" s="50"/>
      <c r="DU923" s="50"/>
      <c r="DV923" s="50"/>
      <c r="DW923" s="50"/>
      <c r="DX923" s="50"/>
      <c r="DY923" s="50"/>
      <c r="DZ923" s="50"/>
      <c r="EA923" s="50"/>
      <c r="EB923" s="50"/>
      <c r="EC923" s="50"/>
      <c r="ED923" s="50"/>
      <c r="EE923" s="50"/>
      <c r="EF923" s="50"/>
      <c r="EG923" s="50"/>
      <c r="EH923" s="50"/>
      <c r="EI923" s="50"/>
      <c r="EJ923" s="50"/>
      <c r="EK923" s="50"/>
      <c r="EL923" s="50"/>
      <c r="EM923" s="50"/>
      <c r="EN923" s="50"/>
      <c r="EO923" s="50"/>
      <c r="EP923" s="50"/>
      <c r="EQ923" s="50"/>
      <c r="ER923" s="50"/>
      <c r="ES923" s="50"/>
      <c r="ET923" s="50"/>
      <c r="EU923" s="50"/>
      <c r="EV923" s="50"/>
      <c r="EW923" s="50"/>
      <c r="EX923" s="50"/>
      <c r="EY923" s="50"/>
      <c r="EZ923" s="50"/>
      <c r="FA923" s="50"/>
      <c r="FB923" s="50"/>
      <c r="FC923" s="50"/>
      <c r="FD923" s="50"/>
      <c r="FE923" s="50"/>
      <c r="FF923" s="50"/>
      <c r="FG923" s="50"/>
      <c r="FH923" s="50"/>
      <c r="FI923" s="50"/>
      <c r="FJ923" s="50"/>
      <c r="FK923" s="50"/>
      <c r="FL923" s="50"/>
      <c r="FM923" s="50"/>
      <c r="FN923" s="50"/>
      <c r="FO923" s="50"/>
      <c r="FP923" s="50"/>
      <c r="FQ923" s="50"/>
      <c r="FR923" s="50"/>
      <c r="FS923" s="50"/>
      <c r="FT923" s="50"/>
      <c r="FU923" s="50"/>
      <c r="FV923" s="50"/>
      <c r="FW923" s="50"/>
      <c r="FX923" s="50"/>
      <c r="FY923" s="50"/>
      <c r="FZ923" s="50"/>
      <c r="GA923" s="50"/>
      <c r="GB923" s="50"/>
      <c r="GC923" s="50"/>
    </row>
    <row r="924" spans="1:185" x14ac:dyDescent="0.15">
      <c r="A924" s="38">
        <f t="shared" si="278"/>
        <v>44368</v>
      </c>
      <c r="B924" s="39">
        <f t="shared" ca="1" si="284"/>
        <v>9492.4035041700008</v>
      </c>
      <c r="C924" s="40">
        <f t="shared" si="279"/>
        <v>9411.77</v>
      </c>
      <c r="D924" s="41">
        <f ca="1">IF(A924&lt;$B$1,VLOOKUP(A924,[1]DI!$A$4:$B$15000,2,FALSE),0)</f>
        <v>4.1500000000000002E-2</v>
      </c>
      <c r="E924" s="40">
        <f t="shared" ca="1" si="285"/>
        <v>1.6137000000000001E-4</v>
      </c>
      <c r="F924" s="42">
        <f t="shared" si="280"/>
        <v>1</v>
      </c>
      <c r="G924" s="43">
        <f t="shared" ca="1" si="286"/>
        <v>1.00016137</v>
      </c>
      <c r="H924" s="40">
        <f ca="1">TRUNC(PRODUCT(G$10:G923),15)</f>
        <v>1.1222705773853701</v>
      </c>
      <c r="I924" s="40">
        <f t="shared" ca="1" si="287"/>
        <v>1.11632477081377</v>
      </c>
      <c r="J924" s="40">
        <f t="shared" ca="1" si="288"/>
        <v>1.0053262300000001</v>
      </c>
      <c r="K924" s="42">
        <f t="shared" si="273"/>
        <v>1.95E-2</v>
      </c>
      <c r="L924" s="63">
        <f t="shared" si="270"/>
        <v>44306</v>
      </c>
      <c r="M924" s="64">
        <f t="shared" si="271"/>
        <v>42</v>
      </c>
      <c r="N924" s="44">
        <f t="shared" si="272"/>
        <v>42</v>
      </c>
      <c r="O924" s="40">
        <f t="shared" si="274"/>
        <v>1.0032239039999999</v>
      </c>
      <c r="P924" s="65">
        <f t="shared" ca="1" si="275"/>
        <v>1.0085673049999999</v>
      </c>
      <c r="Q924" s="40">
        <f t="shared" ca="1" si="276"/>
        <v>80.633504169999995</v>
      </c>
      <c r="R924" s="44">
        <f>IF(VLOOKUP(A924,$Z$12:$AI$125,8)=VLOOKUP(A923,$Z$12:$AI$125,8),0,VLOOKUP(A924,Z$12:$AI$125,8))</f>
        <v>0</v>
      </c>
      <c r="S924" s="45">
        <f>IF(R924&gt;0,VLOOKUP(R924,Y$12:$AH$125,7),0)</f>
        <v>0</v>
      </c>
      <c r="T924" s="40">
        <f t="shared" si="281"/>
        <v>0</v>
      </c>
      <c r="U924" s="40">
        <f t="shared" ca="1" si="277"/>
        <v>80.633504169999995</v>
      </c>
      <c r="V924" s="46" t="str">
        <f t="shared" si="282"/>
        <v>J=</v>
      </c>
      <c r="W924" s="47">
        <f t="shared" si="283"/>
        <v>44397</v>
      </c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</row>
    <row r="925" spans="1:185" x14ac:dyDescent="0.15">
      <c r="A925" s="38">
        <f t="shared" si="278"/>
        <v>44369</v>
      </c>
      <c r="B925" s="39">
        <f t="shared" ca="1" si="284"/>
        <v>9494.6629030900003</v>
      </c>
      <c r="C925" s="40">
        <f t="shared" si="279"/>
        <v>9411.77</v>
      </c>
      <c r="D925" s="41">
        <f ca="1">IF(A925&lt;$B$1,VLOOKUP(A925,[1]DI!$A$4:$B$15000,2,FALSE),0)</f>
        <v>4.1500000000000002E-2</v>
      </c>
      <c r="E925" s="40">
        <f t="shared" ca="1" si="285"/>
        <v>1.6137000000000001E-4</v>
      </c>
      <c r="F925" s="42">
        <f t="shared" si="280"/>
        <v>1</v>
      </c>
      <c r="G925" s="43">
        <f t="shared" ca="1" si="286"/>
        <v>1.00016137</v>
      </c>
      <c r="H925" s="40">
        <f ca="1">TRUNC(PRODUCT(G$10:G924),15)</f>
        <v>1.1224516781884399</v>
      </c>
      <c r="I925" s="40">
        <f t="shared" ca="1" si="287"/>
        <v>1.11632477081377</v>
      </c>
      <c r="J925" s="40">
        <f t="shared" ca="1" si="288"/>
        <v>1.00548846</v>
      </c>
      <c r="K925" s="42">
        <f t="shared" si="273"/>
        <v>1.95E-2</v>
      </c>
      <c r="L925" s="63">
        <f t="shared" si="270"/>
        <v>44306</v>
      </c>
      <c r="M925" s="64">
        <f t="shared" si="271"/>
        <v>43</v>
      </c>
      <c r="N925" s="44">
        <f t="shared" si="272"/>
        <v>43</v>
      </c>
      <c r="O925" s="40">
        <f t="shared" si="274"/>
        <v>1.0033007899999999</v>
      </c>
      <c r="P925" s="65">
        <f t="shared" ca="1" si="275"/>
        <v>1.0088073660000001</v>
      </c>
      <c r="Q925" s="40">
        <f t="shared" ca="1" si="276"/>
        <v>82.892903090000004</v>
      </c>
      <c r="R925" s="44">
        <f>IF(VLOOKUP(A925,$Z$12:$AI$125,8)=VLOOKUP(A924,$Z$12:$AI$125,8),0,VLOOKUP(A925,Z$12:$AI$125,8))</f>
        <v>0</v>
      </c>
      <c r="S925" s="45">
        <f>IF(R925&gt;0,VLOOKUP(R925,Y$12:$AH$125,7),0)</f>
        <v>0</v>
      </c>
      <c r="T925" s="40">
        <f t="shared" si="281"/>
        <v>0</v>
      </c>
      <c r="U925" s="40">
        <f t="shared" ca="1" si="277"/>
        <v>82.892903090000004</v>
      </c>
      <c r="V925" s="46" t="str">
        <f t="shared" si="282"/>
        <v>J=</v>
      </c>
      <c r="W925" s="47">
        <f t="shared" si="283"/>
        <v>44397</v>
      </c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  <c r="AT925" s="50"/>
      <c r="AU925" s="50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  <c r="BH925" s="50"/>
      <c r="BI925" s="50"/>
      <c r="BJ925" s="50"/>
      <c r="BK925" s="50"/>
      <c r="BL925" s="50"/>
      <c r="BM925" s="50"/>
      <c r="BN925" s="50"/>
      <c r="BO925" s="50"/>
      <c r="BP925" s="50"/>
      <c r="BQ925" s="50"/>
      <c r="BR925" s="50"/>
      <c r="BS925" s="50"/>
      <c r="BT925" s="50"/>
      <c r="BU925" s="50"/>
      <c r="BV925" s="50"/>
      <c r="BW925" s="50"/>
      <c r="BX925" s="50"/>
      <c r="BY925" s="50"/>
      <c r="BZ925" s="50"/>
      <c r="CA925" s="50"/>
      <c r="CB925" s="50"/>
      <c r="CC925" s="50"/>
      <c r="CD925" s="50"/>
      <c r="CE925" s="50"/>
      <c r="CF925" s="50"/>
      <c r="CG925" s="50"/>
      <c r="CH925" s="50"/>
      <c r="CI925" s="50"/>
      <c r="CJ925" s="50"/>
      <c r="CK925" s="50"/>
      <c r="CL925" s="50"/>
      <c r="CM925" s="50"/>
      <c r="CN925" s="50"/>
      <c r="CO925" s="50"/>
      <c r="CP925" s="50"/>
      <c r="CQ925" s="50"/>
      <c r="CR925" s="50"/>
      <c r="CS925" s="50"/>
      <c r="CT925" s="50"/>
      <c r="CU925" s="50"/>
      <c r="CV925" s="50"/>
      <c r="CW925" s="50"/>
      <c r="CX925" s="50"/>
      <c r="CY925" s="50"/>
      <c r="CZ925" s="50"/>
      <c r="DA925" s="50"/>
      <c r="DB925" s="50"/>
      <c r="DC925" s="50"/>
      <c r="DD925" s="50"/>
      <c r="DE925" s="50"/>
      <c r="DF925" s="50"/>
      <c r="DG925" s="50"/>
      <c r="DH925" s="50"/>
      <c r="DI925" s="50"/>
      <c r="DJ925" s="50"/>
      <c r="DK925" s="50"/>
      <c r="DL925" s="50"/>
      <c r="DM925" s="50"/>
      <c r="DN925" s="50"/>
      <c r="DO925" s="50"/>
      <c r="DP925" s="50"/>
      <c r="DQ925" s="50"/>
      <c r="DR925" s="50"/>
      <c r="DS925" s="50"/>
      <c r="DT925" s="50"/>
      <c r="DU925" s="50"/>
      <c r="DV925" s="50"/>
      <c r="DW925" s="50"/>
      <c r="DX925" s="50"/>
      <c r="DY925" s="50"/>
      <c r="DZ925" s="50"/>
      <c r="EA925" s="50"/>
      <c r="EB925" s="50"/>
      <c r="EC925" s="50"/>
      <c r="ED925" s="50"/>
      <c r="EE925" s="50"/>
      <c r="EF925" s="50"/>
      <c r="EG925" s="50"/>
      <c r="EH925" s="50"/>
      <c r="EI925" s="50"/>
      <c r="EJ925" s="50"/>
      <c r="EK925" s="50"/>
      <c r="EL925" s="50"/>
      <c r="EM925" s="50"/>
      <c r="EN925" s="50"/>
      <c r="EO925" s="50"/>
      <c r="EP925" s="50"/>
      <c r="EQ925" s="50"/>
      <c r="ER925" s="50"/>
      <c r="ES925" s="50"/>
      <c r="ET925" s="50"/>
      <c r="EU925" s="50"/>
      <c r="EV925" s="50"/>
      <c r="EW925" s="50"/>
      <c r="EX925" s="50"/>
      <c r="EY925" s="50"/>
      <c r="EZ925" s="50"/>
      <c r="FA925" s="50"/>
      <c r="FB925" s="50"/>
      <c r="FC925" s="50"/>
      <c r="FD925" s="50"/>
      <c r="FE925" s="50"/>
      <c r="FF925" s="50"/>
      <c r="FG925" s="50"/>
      <c r="FH925" s="50"/>
      <c r="FI925" s="50"/>
      <c r="FJ925" s="50"/>
      <c r="FK925" s="50"/>
      <c r="FL925" s="50"/>
      <c r="FM925" s="50"/>
      <c r="FN925" s="50"/>
      <c r="FO925" s="50"/>
      <c r="FP925" s="50"/>
      <c r="FQ925" s="50"/>
      <c r="FR925" s="50"/>
      <c r="FS925" s="50"/>
      <c r="FT925" s="50"/>
      <c r="FU925" s="50"/>
      <c r="FV925" s="50"/>
      <c r="FW925" s="50"/>
      <c r="FX925" s="50"/>
      <c r="FY925" s="50"/>
      <c r="FZ925" s="50"/>
      <c r="GA925" s="50"/>
      <c r="GB925" s="50"/>
      <c r="GC925" s="50"/>
    </row>
    <row r="926" spans="1:185" x14ac:dyDescent="0.15">
      <c r="A926" s="38">
        <f t="shared" si="278"/>
        <v>44370</v>
      </c>
      <c r="B926" s="39">
        <f t="shared" ca="1" si="284"/>
        <v>9496.9228761300001</v>
      </c>
      <c r="C926" s="40">
        <f t="shared" si="279"/>
        <v>9411.77</v>
      </c>
      <c r="D926" s="41">
        <f ca="1">IF(A926&lt;$B$1,VLOOKUP(A926,[1]DI!$A$4:$B$15000,2,FALSE),0)</f>
        <v>4.1500000000000002E-2</v>
      </c>
      <c r="E926" s="40">
        <f t="shared" ca="1" si="285"/>
        <v>1.6137000000000001E-4</v>
      </c>
      <c r="F926" s="42">
        <f t="shared" si="280"/>
        <v>1</v>
      </c>
      <c r="G926" s="43">
        <f t="shared" ca="1" si="286"/>
        <v>1.00016137</v>
      </c>
      <c r="H926" s="40">
        <f ca="1">TRUNC(PRODUCT(G$10:G925),15)</f>
        <v>1.12263280821575</v>
      </c>
      <c r="I926" s="40">
        <f t="shared" ca="1" si="287"/>
        <v>1.11632477081377</v>
      </c>
      <c r="J926" s="40">
        <f t="shared" ca="1" si="288"/>
        <v>1.00565072</v>
      </c>
      <c r="K926" s="42">
        <f t="shared" si="273"/>
        <v>1.95E-2</v>
      </c>
      <c r="L926" s="63">
        <f t="shared" si="270"/>
        <v>44306</v>
      </c>
      <c r="M926" s="64">
        <f t="shared" si="271"/>
        <v>44</v>
      </c>
      <c r="N926" s="44">
        <f t="shared" si="272"/>
        <v>44</v>
      </c>
      <c r="O926" s="40">
        <f t="shared" si="274"/>
        <v>1.003377682</v>
      </c>
      <c r="P926" s="65">
        <f t="shared" ca="1" si="275"/>
        <v>1.009047488</v>
      </c>
      <c r="Q926" s="40">
        <f t="shared" ca="1" si="276"/>
        <v>85.152876129999996</v>
      </c>
      <c r="R926" s="44">
        <f>IF(VLOOKUP(A926,$Z$12:$AI$125,8)=VLOOKUP(A925,$Z$12:$AI$125,8),0,VLOOKUP(A926,Z$12:$AI$125,8))</f>
        <v>0</v>
      </c>
      <c r="S926" s="45">
        <f>IF(R926&gt;0,VLOOKUP(R926,Y$12:$AH$125,7),0)</f>
        <v>0</v>
      </c>
      <c r="T926" s="40">
        <f t="shared" si="281"/>
        <v>0</v>
      </c>
      <c r="U926" s="40">
        <f t="shared" ca="1" si="277"/>
        <v>85.152876129999996</v>
      </c>
      <c r="V926" s="46" t="str">
        <f t="shared" si="282"/>
        <v>J=</v>
      </c>
      <c r="W926" s="47">
        <f t="shared" si="283"/>
        <v>44397</v>
      </c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  <c r="AT926" s="50"/>
      <c r="AU926" s="50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50"/>
      <c r="BX926" s="50"/>
      <c r="BY926" s="50"/>
      <c r="BZ926" s="50"/>
      <c r="CA926" s="50"/>
      <c r="CB926" s="50"/>
      <c r="CC926" s="50"/>
      <c r="CD926" s="50"/>
      <c r="CE926" s="50"/>
      <c r="CF926" s="50"/>
      <c r="CG926" s="50"/>
      <c r="CH926" s="50"/>
      <c r="CI926" s="50"/>
      <c r="CJ926" s="50"/>
      <c r="CK926" s="50"/>
      <c r="CL926" s="50"/>
      <c r="CM926" s="50"/>
      <c r="CN926" s="50"/>
      <c r="CO926" s="50"/>
      <c r="CP926" s="50"/>
      <c r="CQ926" s="50"/>
      <c r="CR926" s="50"/>
      <c r="CS926" s="50"/>
      <c r="CT926" s="50"/>
      <c r="CU926" s="50"/>
      <c r="CV926" s="50"/>
      <c r="CW926" s="50"/>
      <c r="CX926" s="50"/>
      <c r="CY926" s="50"/>
      <c r="CZ926" s="50"/>
      <c r="DA926" s="50"/>
      <c r="DB926" s="50"/>
      <c r="DC926" s="50"/>
      <c r="DD926" s="50"/>
      <c r="DE926" s="50"/>
      <c r="DF926" s="50"/>
      <c r="DG926" s="50"/>
      <c r="DH926" s="50"/>
      <c r="DI926" s="50"/>
      <c r="DJ926" s="50"/>
      <c r="DK926" s="50"/>
      <c r="DL926" s="50"/>
      <c r="DM926" s="50"/>
      <c r="DN926" s="50"/>
      <c r="DO926" s="50"/>
      <c r="DP926" s="50"/>
      <c r="DQ926" s="50"/>
      <c r="DR926" s="50"/>
      <c r="DS926" s="50"/>
      <c r="DT926" s="50"/>
      <c r="DU926" s="50"/>
      <c r="DV926" s="50"/>
      <c r="DW926" s="50"/>
      <c r="DX926" s="50"/>
      <c r="DY926" s="50"/>
      <c r="DZ926" s="50"/>
      <c r="EA926" s="50"/>
      <c r="EB926" s="50"/>
      <c r="EC926" s="50"/>
      <c r="ED926" s="50"/>
      <c r="EE926" s="50"/>
      <c r="EF926" s="50"/>
      <c r="EG926" s="50"/>
      <c r="EH926" s="50"/>
      <c r="EI926" s="50"/>
      <c r="EJ926" s="50"/>
      <c r="EK926" s="50"/>
      <c r="EL926" s="50"/>
      <c r="EM926" s="50"/>
      <c r="EN926" s="50"/>
      <c r="EO926" s="50"/>
      <c r="EP926" s="50"/>
      <c r="EQ926" s="50"/>
      <c r="ER926" s="50"/>
      <c r="ES926" s="50"/>
      <c r="ET926" s="50"/>
      <c r="EU926" s="50"/>
      <c r="EV926" s="50"/>
      <c r="EW926" s="50"/>
      <c r="EX926" s="50"/>
      <c r="EY926" s="50"/>
      <c r="EZ926" s="50"/>
      <c r="FA926" s="50"/>
      <c r="FB926" s="50"/>
      <c r="FC926" s="50"/>
      <c r="FD926" s="50"/>
      <c r="FE926" s="50"/>
      <c r="FF926" s="50"/>
      <c r="FG926" s="50"/>
      <c r="FH926" s="50"/>
      <c r="FI926" s="50"/>
      <c r="FJ926" s="50"/>
      <c r="FK926" s="50"/>
      <c r="FL926" s="50"/>
      <c r="FM926" s="50"/>
      <c r="FN926" s="50"/>
      <c r="FO926" s="50"/>
      <c r="FP926" s="50"/>
      <c r="FQ926" s="50"/>
      <c r="FR926" s="50"/>
      <c r="FS926" s="50"/>
      <c r="FT926" s="50"/>
      <c r="FU926" s="50"/>
      <c r="FV926" s="50"/>
      <c r="FW926" s="50"/>
      <c r="FX926" s="50"/>
      <c r="FY926" s="50"/>
      <c r="FZ926" s="50"/>
      <c r="GA926" s="50"/>
      <c r="GB926" s="50"/>
      <c r="GC926" s="50"/>
    </row>
    <row r="927" spans="1:185" x14ac:dyDescent="0.15">
      <c r="A927" s="38">
        <f t="shared" si="278"/>
        <v>44371</v>
      </c>
      <c r="B927" s="39">
        <f t="shared" ca="1" si="284"/>
        <v>9499.1833291599996</v>
      </c>
      <c r="C927" s="40">
        <f t="shared" si="279"/>
        <v>9411.77</v>
      </c>
      <c r="D927" s="41">
        <f ca="1">IF(A927&lt;$B$1,VLOOKUP(A927,[1]DI!$A$4:$B$15000,2,FALSE),0)</f>
        <v>4.1500000000000002E-2</v>
      </c>
      <c r="E927" s="40">
        <f t="shared" ca="1" si="285"/>
        <v>1.6137000000000001E-4</v>
      </c>
      <c r="F927" s="42">
        <f t="shared" si="280"/>
        <v>1</v>
      </c>
      <c r="G927" s="43">
        <f t="shared" ca="1" si="286"/>
        <v>1.00016137</v>
      </c>
      <c r="H927" s="40">
        <f ca="1">TRUNC(PRODUCT(G$10:G926),15)</f>
        <v>1.1228139674720099</v>
      </c>
      <c r="I927" s="40">
        <f t="shared" ca="1" si="287"/>
        <v>1.11632477081377</v>
      </c>
      <c r="J927" s="40">
        <f t="shared" ca="1" si="288"/>
        <v>1.0058130000000001</v>
      </c>
      <c r="K927" s="42">
        <f t="shared" si="273"/>
        <v>1.95E-2</v>
      </c>
      <c r="L927" s="63">
        <f t="shared" si="270"/>
        <v>44306</v>
      </c>
      <c r="M927" s="64">
        <f t="shared" si="271"/>
        <v>45</v>
      </c>
      <c r="N927" s="44">
        <f t="shared" si="272"/>
        <v>45</v>
      </c>
      <c r="O927" s="40">
        <f t="shared" si="274"/>
        <v>1.0034545800000001</v>
      </c>
      <c r="P927" s="65">
        <f t="shared" ca="1" si="275"/>
        <v>1.0092876609999999</v>
      </c>
      <c r="Q927" s="40">
        <f t="shared" ca="1" si="276"/>
        <v>87.413329160000004</v>
      </c>
      <c r="R927" s="44">
        <f>IF(VLOOKUP(A927,$Z$12:$AI$125,8)=VLOOKUP(A926,$Z$12:$AI$125,8),0,VLOOKUP(A927,Z$12:$AI$125,8))</f>
        <v>0</v>
      </c>
      <c r="S927" s="45">
        <f>IF(R927&gt;0,VLOOKUP(R927,Y$12:$AH$125,7),0)</f>
        <v>0</v>
      </c>
      <c r="T927" s="40">
        <f t="shared" si="281"/>
        <v>0</v>
      </c>
      <c r="U927" s="40">
        <f t="shared" ca="1" si="277"/>
        <v>87.413329160000004</v>
      </c>
      <c r="V927" s="46" t="str">
        <f t="shared" si="282"/>
        <v>J=</v>
      </c>
      <c r="W927" s="47">
        <f t="shared" si="283"/>
        <v>44397</v>
      </c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</row>
    <row r="928" spans="1:185" x14ac:dyDescent="0.15">
      <c r="A928" s="38">
        <f t="shared" si="278"/>
        <v>44372</v>
      </c>
      <c r="B928" s="39">
        <f t="shared" ca="1" si="284"/>
        <v>9501.4443657299998</v>
      </c>
      <c r="C928" s="40">
        <f t="shared" si="279"/>
        <v>9411.77</v>
      </c>
      <c r="D928" s="41">
        <f ca="1">IF(A928&lt;$B$1,VLOOKUP(A928,[1]DI!$A$4:$B$15000,2,FALSE),0)</f>
        <v>4.1500000000000002E-2</v>
      </c>
      <c r="E928" s="40">
        <f t="shared" ca="1" si="285"/>
        <v>1.6137000000000001E-4</v>
      </c>
      <c r="F928" s="42">
        <f t="shared" si="280"/>
        <v>1</v>
      </c>
      <c r="G928" s="43">
        <f t="shared" ca="1" si="286"/>
        <v>1.00016137</v>
      </c>
      <c r="H928" s="40">
        <f ca="1">TRUNC(PRODUCT(G$10:G927),15)</f>
        <v>1.12299515596194</v>
      </c>
      <c r="I928" s="40">
        <f t="shared" ca="1" si="287"/>
        <v>1.11632477081377</v>
      </c>
      <c r="J928" s="40">
        <f t="shared" ca="1" si="288"/>
        <v>1.00597531</v>
      </c>
      <c r="K928" s="42">
        <f t="shared" si="273"/>
        <v>1.95E-2</v>
      </c>
      <c r="L928" s="63">
        <f t="shared" si="270"/>
        <v>44306</v>
      </c>
      <c r="M928" s="64">
        <f t="shared" si="271"/>
        <v>46</v>
      </c>
      <c r="N928" s="44">
        <f t="shared" si="272"/>
        <v>46</v>
      </c>
      <c r="O928" s="40">
        <f t="shared" si="274"/>
        <v>1.003531484</v>
      </c>
      <c r="P928" s="65">
        <f t="shared" ca="1" si="275"/>
        <v>1.009527896</v>
      </c>
      <c r="Q928" s="40">
        <f t="shared" ca="1" si="276"/>
        <v>89.674365730000005</v>
      </c>
      <c r="R928" s="44">
        <f>IF(VLOOKUP(A928,$Z$12:$AI$125,8)=VLOOKUP(A927,$Z$12:$AI$125,8),0,VLOOKUP(A928,Z$12:$AI$125,8))</f>
        <v>0</v>
      </c>
      <c r="S928" s="45">
        <f>IF(R928&gt;0,VLOOKUP(R928,Y$12:$AH$125,7),0)</f>
        <v>0</v>
      </c>
      <c r="T928" s="40">
        <f t="shared" si="281"/>
        <v>0</v>
      </c>
      <c r="U928" s="40">
        <f t="shared" ca="1" si="277"/>
        <v>89.674365730000005</v>
      </c>
      <c r="V928" s="46" t="str">
        <f t="shared" si="282"/>
        <v>J=</v>
      </c>
      <c r="W928" s="47">
        <f t="shared" si="283"/>
        <v>44397</v>
      </c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</row>
    <row r="929" spans="1:182" x14ac:dyDescent="0.15">
      <c r="A929" s="38">
        <f t="shared" si="278"/>
        <v>44373</v>
      </c>
      <c r="B929" s="39">
        <f t="shared" ca="1" si="284"/>
        <v>9503.705872890001</v>
      </c>
      <c r="C929" s="40">
        <f t="shared" si="279"/>
        <v>9411.77</v>
      </c>
      <c r="D929" s="41">
        <f ca="1">IF(A929&lt;$B$1,VLOOKUP(A929,[1]DI!$A$4:$B$15000,2,FALSE),0)</f>
        <v>0</v>
      </c>
      <c r="E929" s="40">
        <f t="shared" ca="1" si="285"/>
        <v>0</v>
      </c>
      <c r="F929" s="42">
        <f t="shared" si="280"/>
        <v>1</v>
      </c>
      <c r="G929" s="43">
        <f t="shared" ca="1" si="286"/>
        <v>1</v>
      </c>
      <c r="H929" s="40">
        <f ca="1">TRUNC(PRODUCT(G$10:G928),15)</f>
        <v>1.12317637369026</v>
      </c>
      <c r="I929" s="40">
        <f t="shared" ca="1" si="287"/>
        <v>1.11632477081377</v>
      </c>
      <c r="J929" s="40">
        <f t="shared" ca="1" si="288"/>
        <v>1.0061376399999999</v>
      </c>
      <c r="K929" s="42">
        <f t="shared" si="273"/>
        <v>1.95E-2</v>
      </c>
      <c r="L929" s="63">
        <f t="shared" si="270"/>
        <v>44306</v>
      </c>
      <c r="M929" s="64">
        <f t="shared" si="271"/>
        <v>46</v>
      </c>
      <c r="N929" s="44">
        <f t="shared" si="272"/>
        <v>47</v>
      </c>
      <c r="O929" s="40">
        <f t="shared" si="274"/>
        <v>1.003608394</v>
      </c>
      <c r="P929" s="65">
        <f t="shared" ca="1" si="275"/>
        <v>1.0097681810000001</v>
      </c>
      <c r="Q929" s="40">
        <f t="shared" ca="1" si="276"/>
        <v>91.935872889999999</v>
      </c>
      <c r="R929" s="44">
        <f>IF(VLOOKUP(A929,$Z$12:$AI$125,8)=VLOOKUP(A928,$Z$12:$AI$125,8),0,VLOOKUP(A929,Z$12:$AI$125,8))</f>
        <v>0</v>
      </c>
      <c r="S929" s="45">
        <f>IF(R929&gt;0,VLOOKUP(R929,Y$12:$AH$125,7),0)</f>
        <v>0</v>
      </c>
      <c r="T929" s="40">
        <f t="shared" si="281"/>
        <v>0</v>
      </c>
      <c r="U929" s="40">
        <f t="shared" ca="1" si="277"/>
        <v>91.935872889999999</v>
      </c>
      <c r="V929" s="46" t="str">
        <f t="shared" si="282"/>
        <v>J=</v>
      </c>
      <c r="W929" s="47">
        <f t="shared" si="283"/>
        <v>44397</v>
      </c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</row>
    <row r="930" spans="1:182" x14ac:dyDescent="0.15">
      <c r="A930" s="38">
        <f t="shared" si="278"/>
        <v>44374</v>
      </c>
      <c r="B930" s="39">
        <f t="shared" ca="1" si="284"/>
        <v>9503.705872890001</v>
      </c>
      <c r="C930" s="40">
        <f t="shared" si="279"/>
        <v>9411.77</v>
      </c>
      <c r="D930" s="41">
        <f ca="1">IF(A930&lt;$B$1,VLOOKUP(A930,[1]DI!$A$4:$B$15000,2,FALSE),0)</f>
        <v>0</v>
      </c>
      <c r="E930" s="40">
        <f t="shared" ca="1" si="285"/>
        <v>0</v>
      </c>
      <c r="F930" s="42">
        <f t="shared" si="280"/>
        <v>1</v>
      </c>
      <c r="G930" s="43">
        <f t="shared" ca="1" si="286"/>
        <v>1</v>
      </c>
      <c r="H930" s="40">
        <f ca="1">TRUNC(PRODUCT(G$10:G929),15)</f>
        <v>1.12317637369026</v>
      </c>
      <c r="I930" s="40">
        <f t="shared" ca="1" si="287"/>
        <v>1.11632477081377</v>
      </c>
      <c r="J930" s="40">
        <f t="shared" ca="1" si="288"/>
        <v>1.0061376399999999</v>
      </c>
      <c r="K930" s="42">
        <f t="shared" si="273"/>
        <v>1.95E-2</v>
      </c>
      <c r="L930" s="63">
        <f t="shared" si="270"/>
        <v>44306</v>
      </c>
      <c r="M930" s="64">
        <f t="shared" si="271"/>
        <v>46</v>
      </c>
      <c r="N930" s="44">
        <f t="shared" si="272"/>
        <v>47</v>
      </c>
      <c r="O930" s="40">
        <f t="shared" si="274"/>
        <v>1.003608394</v>
      </c>
      <c r="P930" s="65">
        <f t="shared" ca="1" si="275"/>
        <v>1.0097681810000001</v>
      </c>
      <c r="Q930" s="40">
        <f t="shared" ca="1" si="276"/>
        <v>91.935872889999999</v>
      </c>
      <c r="R930" s="44">
        <f>IF(VLOOKUP(A930,$Z$12:$AI$125,8)=VLOOKUP(A929,$Z$12:$AI$125,8),0,VLOOKUP(A930,Z$12:$AI$125,8))</f>
        <v>0</v>
      </c>
      <c r="S930" s="45">
        <f>IF(R930&gt;0,VLOOKUP(R930,Y$12:$AH$125,7),0)</f>
        <v>0</v>
      </c>
      <c r="T930" s="40">
        <f t="shared" si="281"/>
        <v>0</v>
      </c>
      <c r="U930" s="40">
        <f t="shared" ca="1" si="277"/>
        <v>91.935872889999999</v>
      </c>
      <c r="V930" s="46" t="str">
        <f t="shared" si="282"/>
        <v>J=</v>
      </c>
      <c r="W930" s="47">
        <f t="shared" si="283"/>
        <v>44397</v>
      </c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</row>
    <row r="931" spans="1:182" x14ac:dyDescent="0.15">
      <c r="A931" s="38">
        <f t="shared" si="278"/>
        <v>44375</v>
      </c>
      <c r="B931" s="39">
        <f t="shared" ca="1" si="284"/>
        <v>9503.705872890001</v>
      </c>
      <c r="C931" s="40">
        <f t="shared" si="279"/>
        <v>9411.77</v>
      </c>
      <c r="D931" s="41">
        <f ca="1">IF(A931&lt;$B$1,VLOOKUP(A931,[1]DI!$A$4:$B$15000,2,FALSE),0)</f>
        <v>4.1500000000000002E-2</v>
      </c>
      <c r="E931" s="40">
        <f t="shared" ca="1" si="285"/>
        <v>1.6137000000000001E-4</v>
      </c>
      <c r="F931" s="42">
        <f t="shared" si="280"/>
        <v>1</v>
      </c>
      <c r="G931" s="43">
        <f t="shared" ca="1" si="286"/>
        <v>1.00016137</v>
      </c>
      <c r="H931" s="40">
        <f ca="1">TRUNC(PRODUCT(G$10:G930),15)</f>
        <v>1.12317637369026</v>
      </c>
      <c r="I931" s="40">
        <f t="shared" ca="1" si="287"/>
        <v>1.11632477081377</v>
      </c>
      <c r="J931" s="40">
        <f t="shared" ca="1" si="288"/>
        <v>1.0061376399999999</v>
      </c>
      <c r="K931" s="42">
        <f t="shared" si="273"/>
        <v>1.95E-2</v>
      </c>
      <c r="L931" s="63">
        <f t="shared" si="270"/>
        <v>44306</v>
      </c>
      <c r="M931" s="64">
        <f t="shared" si="271"/>
        <v>47</v>
      </c>
      <c r="N931" s="44">
        <f t="shared" si="272"/>
        <v>47</v>
      </c>
      <c r="O931" s="40">
        <f t="shared" si="274"/>
        <v>1.003608394</v>
      </c>
      <c r="P931" s="65">
        <f t="shared" ca="1" si="275"/>
        <v>1.0097681810000001</v>
      </c>
      <c r="Q931" s="40">
        <f t="shared" ca="1" si="276"/>
        <v>91.935872889999999</v>
      </c>
      <c r="R931" s="44">
        <f>IF(VLOOKUP(A931,$Z$12:$AI$125,8)=VLOOKUP(A930,$Z$12:$AI$125,8),0,VLOOKUP(A931,Z$12:$AI$125,8))</f>
        <v>0</v>
      </c>
      <c r="S931" s="45">
        <f>IF(R931&gt;0,VLOOKUP(R931,Y$12:$AH$125,7),0)</f>
        <v>0</v>
      </c>
      <c r="T931" s="40">
        <f t="shared" si="281"/>
        <v>0</v>
      </c>
      <c r="U931" s="40">
        <f t="shared" ca="1" si="277"/>
        <v>91.935872889999999</v>
      </c>
      <c r="V931" s="46" t="str">
        <f t="shared" si="282"/>
        <v>J=</v>
      </c>
      <c r="W931" s="47">
        <f t="shared" si="283"/>
        <v>44397</v>
      </c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</row>
    <row r="932" spans="1:182" x14ac:dyDescent="0.15">
      <c r="A932" s="38">
        <f t="shared" si="278"/>
        <v>44376</v>
      </c>
      <c r="B932" s="39">
        <f t="shared" ca="1" si="284"/>
        <v>9505.9679541599999</v>
      </c>
      <c r="C932" s="40">
        <f t="shared" si="279"/>
        <v>9411.77</v>
      </c>
      <c r="D932" s="41">
        <f ca="1">IF(A932&lt;$B$1,VLOOKUP(A932,[1]DI!$A$4:$B$15000,2,FALSE),0)</f>
        <v>4.1500000000000002E-2</v>
      </c>
      <c r="E932" s="40">
        <f t="shared" ca="1" si="285"/>
        <v>1.6137000000000001E-4</v>
      </c>
      <c r="F932" s="42">
        <f t="shared" si="280"/>
        <v>1</v>
      </c>
      <c r="G932" s="43">
        <f t="shared" ca="1" si="286"/>
        <v>1.00016137</v>
      </c>
      <c r="H932" s="40">
        <f ca="1">TRUNC(PRODUCT(G$10:G931),15)</f>
        <v>1.12335762066168</v>
      </c>
      <c r="I932" s="40">
        <f t="shared" ca="1" si="287"/>
        <v>1.11632477081377</v>
      </c>
      <c r="J932" s="40">
        <f t="shared" ca="1" si="288"/>
        <v>1.0063</v>
      </c>
      <c r="K932" s="42">
        <f t="shared" si="273"/>
        <v>1.95E-2</v>
      </c>
      <c r="L932" s="63">
        <f t="shared" si="270"/>
        <v>44306</v>
      </c>
      <c r="M932" s="64">
        <f t="shared" si="271"/>
        <v>48</v>
      </c>
      <c r="N932" s="44">
        <f t="shared" si="272"/>
        <v>48</v>
      </c>
      <c r="O932" s="40">
        <f t="shared" si="274"/>
        <v>1.0036853100000001</v>
      </c>
      <c r="P932" s="65">
        <f t="shared" ca="1" si="275"/>
        <v>1.0100085270000001</v>
      </c>
      <c r="Q932" s="40">
        <f t="shared" ca="1" si="276"/>
        <v>94.197954159999995</v>
      </c>
      <c r="R932" s="44">
        <f>IF(VLOOKUP(A932,$Z$12:$AI$125,8)=VLOOKUP(A931,$Z$12:$AI$125,8),0,VLOOKUP(A932,Z$12:$AI$125,8))</f>
        <v>0</v>
      </c>
      <c r="S932" s="45">
        <f>IF(R932&gt;0,VLOOKUP(R932,Y$12:$AH$125,7),0)</f>
        <v>0</v>
      </c>
      <c r="T932" s="40">
        <f t="shared" si="281"/>
        <v>0</v>
      </c>
      <c r="U932" s="40">
        <f t="shared" ca="1" si="277"/>
        <v>94.197954159999995</v>
      </c>
      <c r="V932" s="46" t="str">
        <f t="shared" si="282"/>
        <v>J=</v>
      </c>
      <c r="W932" s="47">
        <f t="shared" si="283"/>
        <v>44397</v>
      </c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</row>
    <row r="933" spans="1:182" x14ac:dyDescent="0.15">
      <c r="A933" s="38">
        <f t="shared" si="278"/>
        <v>44377</v>
      </c>
      <c r="B933" s="39">
        <f t="shared" ca="1" si="284"/>
        <v>9508.2306095500007</v>
      </c>
      <c r="C933" s="40">
        <f t="shared" si="279"/>
        <v>9411.77</v>
      </c>
      <c r="D933" s="41">
        <f ca="1">IF(A933&lt;$B$1,VLOOKUP(A933,[1]DI!$A$4:$B$15000,2,FALSE),0)</f>
        <v>4.1500000000000002E-2</v>
      </c>
      <c r="E933" s="40">
        <f t="shared" ca="1" si="285"/>
        <v>1.6137000000000001E-4</v>
      </c>
      <c r="F933" s="42">
        <f t="shared" si="280"/>
        <v>1</v>
      </c>
      <c r="G933" s="43">
        <f t="shared" ca="1" si="286"/>
        <v>1.00016137</v>
      </c>
      <c r="H933" s="40">
        <f ca="1">TRUNC(PRODUCT(G$10:G932),15)</f>
        <v>1.1235388968809299</v>
      </c>
      <c r="I933" s="40">
        <f t="shared" ca="1" si="287"/>
        <v>1.11632477081377</v>
      </c>
      <c r="J933" s="40">
        <f t="shared" ca="1" si="288"/>
        <v>1.00646239</v>
      </c>
      <c r="K933" s="42">
        <f t="shared" si="273"/>
        <v>1.95E-2</v>
      </c>
      <c r="L933" s="63">
        <f t="shared" si="270"/>
        <v>44306</v>
      </c>
      <c r="M933" s="64">
        <f t="shared" si="271"/>
        <v>49</v>
      </c>
      <c r="N933" s="44">
        <f t="shared" si="272"/>
        <v>49</v>
      </c>
      <c r="O933" s="40">
        <f t="shared" si="274"/>
        <v>1.0037622310000001</v>
      </c>
      <c r="P933" s="65">
        <f t="shared" ca="1" si="275"/>
        <v>1.010248934</v>
      </c>
      <c r="Q933" s="40">
        <f t="shared" ca="1" si="276"/>
        <v>96.460609550000001</v>
      </c>
      <c r="R933" s="44">
        <f>IF(VLOOKUP(A933,$Z$12:$AI$125,8)=VLOOKUP(A932,$Z$12:$AI$125,8),0,VLOOKUP(A933,Z$12:$AI$125,8))</f>
        <v>0</v>
      </c>
      <c r="S933" s="45">
        <f>IF(R933&gt;0,VLOOKUP(R933,Y$12:$AH$125,7),0)</f>
        <v>0</v>
      </c>
      <c r="T933" s="40">
        <f t="shared" si="281"/>
        <v>0</v>
      </c>
      <c r="U933" s="40">
        <f t="shared" ca="1" si="277"/>
        <v>96.460609550000001</v>
      </c>
      <c r="V933" s="46" t="str">
        <f t="shared" si="282"/>
        <v>J=</v>
      </c>
      <c r="W933" s="47">
        <f t="shared" si="283"/>
        <v>44397</v>
      </c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</row>
    <row r="934" spans="1:182" x14ac:dyDescent="0.15">
      <c r="A934" s="38">
        <f t="shared" si="278"/>
        <v>44378</v>
      </c>
      <c r="B934" s="39">
        <f t="shared" ca="1" si="284"/>
        <v>9510.49375435</v>
      </c>
      <c r="C934" s="40">
        <f t="shared" si="279"/>
        <v>9411.77</v>
      </c>
      <c r="D934" s="41">
        <f ca="1">IF(A934&lt;$B$1,VLOOKUP(A934,[1]DI!$A$4:$B$15000,2,FALSE),0)</f>
        <v>4.1500000000000002E-2</v>
      </c>
      <c r="E934" s="40">
        <f t="shared" ca="1" si="285"/>
        <v>1.6137000000000001E-4</v>
      </c>
      <c r="F934" s="42">
        <f t="shared" si="280"/>
        <v>1</v>
      </c>
      <c r="G934" s="43">
        <f t="shared" ca="1" si="286"/>
        <v>1.00016137</v>
      </c>
      <c r="H934" s="40">
        <f ca="1">TRUNC(PRODUCT(G$10:G933),15)</f>
        <v>1.12372020235272</v>
      </c>
      <c r="I934" s="40">
        <f t="shared" ca="1" si="287"/>
        <v>1.11632477081377</v>
      </c>
      <c r="J934" s="40">
        <f t="shared" ca="1" si="288"/>
        <v>1.0066248</v>
      </c>
      <c r="K934" s="42">
        <f t="shared" si="273"/>
        <v>1.95E-2</v>
      </c>
      <c r="L934" s="63">
        <f t="shared" si="270"/>
        <v>44306</v>
      </c>
      <c r="M934" s="64">
        <f t="shared" si="271"/>
        <v>50</v>
      </c>
      <c r="N934" s="44">
        <f t="shared" si="272"/>
        <v>50</v>
      </c>
      <c r="O934" s="40">
        <f t="shared" si="274"/>
        <v>1.003839159</v>
      </c>
      <c r="P934" s="65">
        <f t="shared" ca="1" si="275"/>
        <v>1.0104893930000001</v>
      </c>
      <c r="Q934" s="40">
        <f t="shared" ca="1" si="276"/>
        <v>98.723754349999993</v>
      </c>
      <c r="R934" s="44">
        <f>IF(VLOOKUP(A934,$Z$12:$AI$125,8)=VLOOKUP(A933,$Z$12:$AI$125,8),0,VLOOKUP(A934,Z$12:$AI$125,8))</f>
        <v>0</v>
      </c>
      <c r="S934" s="45">
        <f>IF(R934&gt;0,VLOOKUP(R934,Y$12:$AH$125,7),0)</f>
        <v>0</v>
      </c>
      <c r="T934" s="40">
        <f t="shared" si="281"/>
        <v>0</v>
      </c>
      <c r="U934" s="40">
        <f t="shared" ca="1" si="277"/>
        <v>98.723754349999993</v>
      </c>
      <c r="V934" s="46" t="str">
        <f t="shared" si="282"/>
        <v>J=</v>
      </c>
      <c r="W934" s="47">
        <f t="shared" si="283"/>
        <v>44397</v>
      </c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</row>
    <row r="935" spans="1:182" x14ac:dyDescent="0.15">
      <c r="A935" s="38">
        <f t="shared" si="278"/>
        <v>44379</v>
      </c>
      <c r="B935" s="39">
        <f t="shared" ca="1" si="284"/>
        <v>9512.7574544500003</v>
      </c>
      <c r="C935" s="40">
        <f t="shared" si="279"/>
        <v>9411.77</v>
      </c>
      <c r="D935" s="41">
        <f ca="1">IF(A935&lt;$B$1,VLOOKUP(A935,[1]DI!$A$4:$B$15000,2,FALSE),0)</f>
        <v>4.1500000000000002E-2</v>
      </c>
      <c r="E935" s="40">
        <f t="shared" ca="1" si="285"/>
        <v>1.6137000000000001E-4</v>
      </c>
      <c r="F935" s="42">
        <f t="shared" si="280"/>
        <v>1</v>
      </c>
      <c r="G935" s="43">
        <f t="shared" ca="1" si="286"/>
        <v>1.00016137</v>
      </c>
      <c r="H935" s="40">
        <f ca="1">TRUNC(PRODUCT(G$10:G934),15)</f>
        <v>1.12390153708177</v>
      </c>
      <c r="I935" s="40">
        <f t="shared" ca="1" si="287"/>
        <v>1.11632477081377</v>
      </c>
      <c r="J935" s="40">
        <f t="shared" ca="1" si="288"/>
        <v>1.00678724</v>
      </c>
      <c r="K935" s="42">
        <f t="shared" si="273"/>
        <v>1.95E-2</v>
      </c>
      <c r="L935" s="63">
        <f t="shared" si="270"/>
        <v>44306</v>
      </c>
      <c r="M935" s="64">
        <f t="shared" si="271"/>
        <v>51</v>
      </c>
      <c r="N935" s="44">
        <f t="shared" si="272"/>
        <v>51</v>
      </c>
      <c r="O935" s="40">
        <f t="shared" si="274"/>
        <v>1.0039160920000001</v>
      </c>
      <c r="P935" s="65">
        <f t="shared" ca="1" si="275"/>
        <v>1.0107299110000001</v>
      </c>
      <c r="Q935" s="40">
        <f t="shared" ca="1" si="276"/>
        <v>100.98745445</v>
      </c>
      <c r="R935" s="44">
        <f>IF(VLOOKUP(A935,$Z$12:$AI$125,8)=VLOOKUP(A934,$Z$12:$AI$125,8),0,VLOOKUP(A935,Z$12:$AI$125,8))</f>
        <v>0</v>
      </c>
      <c r="S935" s="45">
        <f>IF(R935&gt;0,VLOOKUP(R935,Y$12:$AH$125,7),0)</f>
        <v>0</v>
      </c>
      <c r="T935" s="40">
        <f t="shared" si="281"/>
        <v>0</v>
      </c>
      <c r="U935" s="40">
        <f t="shared" ca="1" si="277"/>
        <v>100.98745445</v>
      </c>
      <c r="V935" s="46" t="str">
        <f t="shared" si="282"/>
        <v>J=</v>
      </c>
      <c r="W935" s="47">
        <f t="shared" si="283"/>
        <v>44397</v>
      </c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</row>
    <row r="936" spans="1:182" x14ac:dyDescent="0.15">
      <c r="A936" s="38">
        <f t="shared" si="278"/>
        <v>44380</v>
      </c>
      <c r="B936" s="39">
        <f t="shared" ca="1" si="284"/>
        <v>9515.0217380699996</v>
      </c>
      <c r="C936" s="40">
        <f t="shared" si="279"/>
        <v>9411.77</v>
      </c>
      <c r="D936" s="41">
        <f ca="1">IF(A936&lt;$B$1,VLOOKUP(A936,[1]DI!$A$4:$B$15000,2,FALSE),0)</f>
        <v>0</v>
      </c>
      <c r="E936" s="40">
        <f t="shared" ca="1" si="285"/>
        <v>0</v>
      </c>
      <c r="F936" s="42">
        <f t="shared" si="280"/>
        <v>1</v>
      </c>
      <c r="G936" s="43">
        <f t="shared" ca="1" si="286"/>
        <v>1</v>
      </c>
      <c r="H936" s="40">
        <f ca="1">TRUNC(PRODUCT(G$10:G935),15)</f>
        <v>1.1240829010728099</v>
      </c>
      <c r="I936" s="40">
        <f t="shared" ca="1" si="287"/>
        <v>1.11632477081377</v>
      </c>
      <c r="J936" s="40">
        <f t="shared" ca="1" si="288"/>
        <v>1.00694971</v>
      </c>
      <c r="K936" s="42">
        <f t="shared" si="273"/>
        <v>1.95E-2</v>
      </c>
      <c r="L936" s="63">
        <f t="shared" si="270"/>
        <v>44306</v>
      </c>
      <c r="M936" s="64">
        <f t="shared" si="271"/>
        <v>51</v>
      </c>
      <c r="N936" s="44">
        <f t="shared" si="272"/>
        <v>52</v>
      </c>
      <c r="O936" s="40">
        <f t="shared" si="274"/>
        <v>1.003993031</v>
      </c>
      <c r="P936" s="65">
        <f t="shared" ca="1" si="275"/>
        <v>1.0109704909999999</v>
      </c>
      <c r="Q936" s="40">
        <f t="shared" ca="1" si="276"/>
        <v>103.25173807</v>
      </c>
      <c r="R936" s="44">
        <f>IF(VLOOKUP(A936,$Z$12:$AI$125,8)=VLOOKUP(A935,$Z$12:$AI$125,8),0,VLOOKUP(A936,Z$12:$AI$125,8))</f>
        <v>0</v>
      </c>
      <c r="S936" s="45">
        <f>IF(R936&gt;0,VLOOKUP(R936,Y$12:$AH$125,7),0)</f>
        <v>0</v>
      </c>
      <c r="T936" s="40">
        <f t="shared" si="281"/>
        <v>0</v>
      </c>
      <c r="U936" s="40">
        <f t="shared" ca="1" si="277"/>
        <v>103.25173807</v>
      </c>
      <c r="V936" s="46" t="str">
        <f t="shared" si="282"/>
        <v>J=</v>
      </c>
      <c r="W936" s="47">
        <f t="shared" si="283"/>
        <v>44397</v>
      </c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</row>
    <row r="937" spans="1:182" x14ac:dyDescent="0.15">
      <c r="A937" s="38">
        <f t="shared" si="278"/>
        <v>44381</v>
      </c>
      <c r="B937" s="39">
        <f t="shared" ca="1" si="284"/>
        <v>9515.0217380699996</v>
      </c>
      <c r="C937" s="40">
        <f t="shared" si="279"/>
        <v>9411.77</v>
      </c>
      <c r="D937" s="41">
        <f ca="1">IF(A937&lt;$B$1,VLOOKUP(A937,[1]DI!$A$4:$B$15000,2,FALSE),0)</f>
        <v>0</v>
      </c>
      <c r="E937" s="40">
        <f t="shared" ca="1" si="285"/>
        <v>0</v>
      </c>
      <c r="F937" s="42">
        <f t="shared" si="280"/>
        <v>1</v>
      </c>
      <c r="G937" s="43">
        <f t="shared" ca="1" si="286"/>
        <v>1</v>
      </c>
      <c r="H937" s="40">
        <f ca="1">TRUNC(PRODUCT(G$10:G936),15)</f>
        <v>1.1240829010728099</v>
      </c>
      <c r="I937" s="40">
        <f t="shared" ca="1" si="287"/>
        <v>1.11632477081377</v>
      </c>
      <c r="J937" s="40">
        <f t="shared" ca="1" si="288"/>
        <v>1.00694971</v>
      </c>
      <c r="K937" s="42">
        <f t="shared" si="273"/>
        <v>1.95E-2</v>
      </c>
      <c r="L937" s="63">
        <f t="shared" si="270"/>
        <v>44306</v>
      </c>
      <c r="M937" s="64">
        <f t="shared" si="271"/>
        <v>51</v>
      </c>
      <c r="N937" s="44">
        <f t="shared" si="272"/>
        <v>52</v>
      </c>
      <c r="O937" s="40">
        <f t="shared" si="274"/>
        <v>1.003993031</v>
      </c>
      <c r="P937" s="65">
        <f t="shared" ca="1" si="275"/>
        <v>1.0109704909999999</v>
      </c>
      <c r="Q937" s="40">
        <f t="shared" ca="1" si="276"/>
        <v>103.25173807</v>
      </c>
      <c r="R937" s="44">
        <f>IF(VLOOKUP(A937,$Z$12:$AI$125,8)=VLOOKUP(A936,$Z$12:$AI$125,8),0,VLOOKUP(A937,Z$12:$AI$125,8))</f>
        <v>0</v>
      </c>
      <c r="S937" s="45">
        <f>IF(R937&gt;0,VLOOKUP(R937,Y$12:$AH$125,7),0)</f>
        <v>0</v>
      </c>
      <c r="T937" s="40">
        <f t="shared" si="281"/>
        <v>0</v>
      </c>
      <c r="U937" s="40">
        <f t="shared" ca="1" si="277"/>
        <v>103.25173807</v>
      </c>
      <c r="V937" s="46" t="str">
        <f t="shared" si="282"/>
        <v>J=</v>
      </c>
      <c r="W937" s="47">
        <f t="shared" si="283"/>
        <v>44397</v>
      </c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</row>
    <row r="938" spans="1:182" x14ac:dyDescent="0.15">
      <c r="A938" s="38">
        <f t="shared" si="278"/>
        <v>44382</v>
      </c>
      <c r="B938" s="39">
        <f t="shared" ca="1" si="284"/>
        <v>9515.0217380699996</v>
      </c>
      <c r="C938" s="40">
        <f t="shared" si="279"/>
        <v>9411.77</v>
      </c>
      <c r="D938" s="41">
        <f ca="1">IF(A938&lt;$B$1,VLOOKUP(A938,[1]DI!$A$4:$B$15000,2,FALSE),0)</f>
        <v>4.1500000000000002E-2</v>
      </c>
      <c r="E938" s="40">
        <f t="shared" ca="1" si="285"/>
        <v>1.6137000000000001E-4</v>
      </c>
      <c r="F938" s="42">
        <f t="shared" si="280"/>
        <v>1</v>
      </c>
      <c r="G938" s="43">
        <f t="shared" ca="1" si="286"/>
        <v>1.00016137</v>
      </c>
      <c r="H938" s="40">
        <f ca="1">TRUNC(PRODUCT(G$10:G937),15)</f>
        <v>1.1240829010728099</v>
      </c>
      <c r="I938" s="40">
        <f t="shared" ca="1" si="287"/>
        <v>1.11632477081377</v>
      </c>
      <c r="J938" s="40">
        <f t="shared" ca="1" si="288"/>
        <v>1.00694971</v>
      </c>
      <c r="K938" s="42">
        <f t="shared" si="273"/>
        <v>1.95E-2</v>
      </c>
      <c r="L938" s="63">
        <f t="shared" si="270"/>
        <v>44306</v>
      </c>
      <c r="M938" s="64">
        <f t="shared" si="271"/>
        <v>52</v>
      </c>
      <c r="N938" s="44">
        <f t="shared" si="272"/>
        <v>52</v>
      </c>
      <c r="O938" s="40">
        <f t="shared" si="274"/>
        <v>1.003993031</v>
      </c>
      <c r="P938" s="65">
        <f t="shared" ca="1" si="275"/>
        <v>1.0109704909999999</v>
      </c>
      <c r="Q938" s="40">
        <f t="shared" ca="1" si="276"/>
        <v>103.25173807</v>
      </c>
      <c r="R938" s="44">
        <f>IF(VLOOKUP(A938,$Z$12:$AI$125,8)=VLOOKUP(A937,$Z$12:$AI$125,8),0,VLOOKUP(A938,Z$12:$AI$125,8))</f>
        <v>0</v>
      </c>
      <c r="S938" s="45">
        <f>IF(R938&gt;0,VLOOKUP(R938,Y$12:$AH$125,7),0)</f>
        <v>0</v>
      </c>
      <c r="T938" s="40">
        <f t="shared" si="281"/>
        <v>0</v>
      </c>
      <c r="U938" s="40">
        <f t="shared" ca="1" si="277"/>
        <v>103.25173807</v>
      </c>
      <c r="V938" s="46" t="str">
        <f t="shared" si="282"/>
        <v>J=</v>
      </c>
      <c r="W938" s="47">
        <f t="shared" si="283"/>
        <v>44397</v>
      </c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</row>
    <row r="939" spans="1:182" x14ac:dyDescent="0.15">
      <c r="A939" s="38">
        <f t="shared" si="278"/>
        <v>44383</v>
      </c>
      <c r="B939" s="39">
        <f t="shared" ca="1" si="284"/>
        <v>9517.2865017000004</v>
      </c>
      <c r="C939" s="40">
        <f t="shared" si="279"/>
        <v>9411.77</v>
      </c>
      <c r="D939" s="41">
        <f ca="1">IF(A939&lt;$B$1,VLOOKUP(A939,[1]DI!$A$4:$B$15000,2,FALSE),0)</f>
        <v>4.1500000000000002E-2</v>
      </c>
      <c r="E939" s="40">
        <f t="shared" ca="1" si="285"/>
        <v>1.6137000000000001E-4</v>
      </c>
      <c r="F939" s="42">
        <f t="shared" si="280"/>
        <v>1</v>
      </c>
      <c r="G939" s="43">
        <f t="shared" ca="1" si="286"/>
        <v>1.00016137</v>
      </c>
      <c r="H939" s="40">
        <f ca="1">TRUNC(PRODUCT(G$10:G938),15)</f>
        <v>1.1242642943305601</v>
      </c>
      <c r="I939" s="40">
        <f t="shared" ca="1" si="287"/>
        <v>1.11632477081377</v>
      </c>
      <c r="J939" s="40">
        <f t="shared" ca="1" si="288"/>
        <v>1.0071121999999999</v>
      </c>
      <c r="K939" s="42">
        <f t="shared" si="273"/>
        <v>1.95E-2</v>
      </c>
      <c r="L939" s="63">
        <f t="shared" si="270"/>
        <v>44306</v>
      </c>
      <c r="M939" s="64">
        <f t="shared" si="271"/>
        <v>53</v>
      </c>
      <c r="N939" s="44">
        <f t="shared" si="272"/>
        <v>53</v>
      </c>
      <c r="O939" s="40">
        <f t="shared" si="274"/>
        <v>1.004069976</v>
      </c>
      <c r="P939" s="65">
        <f t="shared" ca="1" si="275"/>
        <v>1.011211122</v>
      </c>
      <c r="Q939" s="40">
        <f t="shared" ca="1" si="276"/>
        <v>105.51650170000001</v>
      </c>
      <c r="R939" s="44">
        <f>IF(VLOOKUP(A939,$Z$12:$AI$125,8)=VLOOKUP(A938,$Z$12:$AI$125,8),0,VLOOKUP(A939,Z$12:$AI$125,8))</f>
        <v>0</v>
      </c>
      <c r="S939" s="45">
        <f>IF(R939&gt;0,VLOOKUP(R939,Y$12:$AH$125,7),0)</f>
        <v>0</v>
      </c>
      <c r="T939" s="40">
        <f t="shared" si="281"/>
        <v>0</v>
      </c>
      <c r="U939" s="40">
        <f t="shared" ca="1" si="277"/>
        <v>105.51650170000001</v>
      </c>
      <c r="V939" s="46" t="str">
        <f t="shared" si="282"/>
        <v>J=</v>
      </c>
      <c r="W939" s="47">
        <f t="shared" si="283"/>
        <v>44397</v>
      </c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</row>
    <row r="940" spans="1:182" x14ac:dyDescent="0.15">
      <c r="A940" s="38">
        <f t="shared" si="278"/>
        <v>44384</v>
      </c>
      <c r="B940" s="39">
        <f t="shared" ca="1" si="284"/>
        <v>9519.551848860001</v>
      </c>
      <c r="C940" s="40">
        <f t="shared" si="279"/>
        <v>9411.77</v>
      </c>
      <c r="D940" s="41">
        <f ca="1">IF(A940&lt;$B$1,VLOOKUP(A940,[1]DI!$A$4:$B$15000,2,FALSE),0)</f>
        <v>4.1500000000000002E-2</v>
      </c>
      <c r="E940" s="40">
        <f t="shared" ca="1" si="285"/>
        <v>1.6137000000000001E-4</v>
      </c>
      <c r="F940" s="42">
        <f t="shared" si="280"/>
        <v>1</v>
      </c>
      <c r="G940" s="43">
        <f t="shared" ca="1" si="286"/>
        <v>1.00016137</v>
      </c>
      <c r="H940" s="40">
        <f ca="1">TRUNC(PRODUCT(G$10:G939),15)</f>
        <v>1.1244457168597399</v>
      </c>
      <c r="I940" s="40">
        <f t="shared" ca="1" si="287"/>
        <v>1.11632477081377</v>
      </c>
      <c r="J940" s="40">
        <f t="shared" ca="1" si="288"/>
        <v>1.0072747200000001</v>
      </c>
      <c r="K940" s="42">
        <f t="shared" si="273"/>
        <v>1.95E-2</v>
      </c>
      <c r="L940" s="63">
        <f t="shared" si="270"/>
        <v>44306</v>
      </c>
      <c r="M940" s="64">
        <f t="shared" si="271"/>
        <v>54</v>
      </c>
      <c r="N940" s="44">
        <f t="shared" si="272"/>
        <v>54</v>
      </c>
      <c r="O940" s="40">
        <f t="shared" si="274"/>
        <v>1.0041469270000001</v>
      </c>
      <c r="P940" s="65">
        <f t="shared" ca="1" si="275"/>
        <v>1.011451815</v>
      </c>
      <c r="Q940" s="40">
        <f t="shared" ca="1" si="276"/>
        <v>107.78184886</v>
      </c>
      <c r="R940" s="44">
        <f>IF(VLOOKUP(A940,$Z$12:$AI$125,8)=VLOOKUP(A939,$Z$12:$AI$125,8),0,VLOOKUP(A940,Z$12:$AI$125,8))</f>
        <v>0</v>
      </c>
      <c r="S940" s="45">
        <f>IF(R940&gt;0,VLOOKUP(R940,Y$12:$AH$125,7),0)</f>
        <v>0</v>
      </c>
      <c r="T940" s="40">
        <f t="shared" si="281"/>
        <v>0</v>
      </c>
      <c r="U940" s="40">
        <f t="shared" ca="1" si="277"/>
        <v>107.78184886</v>
      </c>
      <c r="V940" s="46" t="str">
        <f t="shared" si="282"/>
        <v>J=</v>
      </c>
      <c r="W940" s="47">
        <f t="shared" si="283"/>
        <v>44397</v>
      </c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</row>
    <row r="941" spans="1:182" x14ac:dyDescent="0.15">
      <c r="A941" s="38">
        <f t="shared" si="278"/>
        <v>44385</v>
      </c>
      <c r="B941" s="39">
        <f t="shared" ca="1" si="284"/>
        <v>9521.8176665999999</v>
      </c>
      <c r="C941" s="40">
        <f t="shared" si="279"/>
        <v>9411.77</v>
      </c>
      <c r="D941" s="41">
        <f ca="1">IF(A941&lt;$B$1,VLOOKUP(A941,[1]DI!$A$4:$B$15000,2,FALSE),0)</f>
        <v>4.1500000000000002E-2</v>
      </c>
      <c r="E941" s="40">
        <f t="shared" ca="1" si="285"/>
        <v>1.6137000000000001E-4</v>
      </c>
      <c r="F941" s="42">
        <f t="shared" si="280"/>
        <v>1</v>
      </c>
      <c r="G941" s="43">
        <f t="shared" ca="1" si="286"/>
        <v>1.00016137</v>
      </c>
      <c r="H941" s="40">
        <f ca="1">TRUNC(PRODUCT(G$10:G940),15)</f>
        <v>1.12462716866507</v>
      </c>
      <c r="I941" s="40">
        <f t="shared" ca="1" si="287"/>
        <v>1.11632477081377</v>
      </c>
      <c r="J941" s="40">
        <f t="shared" ca="1" si="288"/>
        <v>1.0074372599999999</v>
      </c>
      <c r="K941" s="42">
        <f t="shared" si="273"/>
        <v>1.95E-2</v>
      </c>
      <c r="L941" s="63">
        <f t="shared" si="270"/>
        <v>44306</v>
      </c>
      <c r="M941" s="64">
        <f t="shared" si="271"/>
        <v>55</v>
      </c>
      <c r="N941" s="44">
        <f t="shared" si="272"/>
        <v>55</v>
      </c>
      <c r="O941" s="40">
        <f t="shared" si="274"/>
        <v>1.004223884</v>
      </c>
      <c r="P941" s="65">
        <f t="shared" ca="1" si="275"/>
        <v>1.011692558</v>
      </c>
      <c r="Q941" s="40">
        <f t="shared" ca="1" si="276"/>
        <v>110.0476666</v>
      </c>
      <c r="R941" s="44">
        <f>IF(VLOOKUP(A941,$Z$12:$AI$125,8)=VLOOKUP(A940,$Z$12:$AI$125,8),0,VLOOKUP(A941,Z$12:$AI$125,8))</f>
        <v>0</v>
      </c>
      <c r="S941" s="45">
        <f>IF(R941&gt;0,VLOOKUP(R941,Y$12:$AH$125,7),0)</f>
        <v>0</v>
      </c>
      <c r="T941" s="40">
        <f t="shared" si="281"/>
        <v>0</v>
      </c>
      <c r="U941" s="40">
        <f t="shared" ca="1" si="277"/>
        <v>110.0476666</v>
      </c>
      <c r="V941" s="46" t="str">
        <f t="shared" si="282"/>
        <v>J=</v>
      </c>
      <c r="W941" s="47">
        <f t="shared" si="283"/>
        <v>44397</v>
      </c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</row>
    <row r="942" spans="1:182" x14ac:dyDescent="0.15">
      <c r="A942" s="38">
        <f t="shared" si="278"/>
        <v>44386</v>
      </c>
      <c r="B942" s="39">
        <f t="shared" ca="1" si="284"/>
        <v>9524.0840678799996</v>
      </c>
      <c r="C942" s="40">
        <f t="shared" si="279"/>
        <v>9411.77</v>
      </c>
      <c r="D942" s="41">
        <f ca="1">IF(A942&lt;$B$1,VLOOKUP(A942,[1]DI!$A$4:$B$15000,2,FALSE),0)</f>
        <v>4.1500000000000002E-2</v>
      </c>
      <c r="E942" s="40">
        <f t="shared" ca="1" si="285"/>
        <v>1.6137000000000001E-4</v>
      </c>
      <c r="F942" s="42">
        <f t="shared" si="280"/>
        <v>1</v>
      </c>
      <c r="G942" s="43">
        <f t="shared" ca="1" si="286"/>
        <v>1.00016137</v>
      </c>
      <c r="H942" s="40">
        <f ca="1">TRUNC(PRODUCT(G$10:G941),15)</f>
        <v>1.1248086497512699</v>
      </c>
      <c r="I942" s="40">
        <f t="shared" ca="1" si="287"/>
        <v>1.11632477081377</v>
      </c>
      <c r="J942" s="40">
        <f t="shared" ca="1" si="288"/>
        <v>1.00759983</v>
      </c>
      <c r="K942" s="42">
        <f t="shared" si="273"/>
        <v>1.95E-2</v>
      </c>
      <c r="L942" s="63">
        <f t="shared" si="270"/>
        <v>44306</v>
      </c>
      <c r="M942" s="64">
        <f t="shared" si="271"/>
        <v>56</v>
      </c>
      <c r="N942" s="44">
        <f t="shared" si="272"/>
        <v>56</v>
      </c>
      <c r="O942" s="40">
        <f t="shared" si="274"/>
        <v>1.0043008470000001</v>
      </c>
      <c r="P942" s="65">
        <f t="shared" ca="1" si="275"/>
        <v>1.011933363</v>
      </c>
      <c r="Q942" s="40">
        <f t="shared" ca="1" si="276"/>
        <v>112.31406788</v>
      </c>
      <c r="R942" s="44">
        <f>IF(VLOOKUP(A942,$Z$12:$AI$125,8)=VLOOKUP(A941,$Z$12:$AI$125,8),0,VLOOKUP(A942,Z$12:$AI$125,8))</f>
        <v>0</v>
      </c>
      <c r="S942" s="45">
        <f>IF(R942&gt;0,VLOOKUP(R942,Y$12:$AH$125,7),0)</f>
        <v>0</v>
      </c>
      <c r="T942" s="40">
        <f t="shared" si="281"/>
        <v>0</v>
      </c>
      <c r="U942" s="40">
        <f t="shared" ca="1" si="277"/>
        <v>112.31406788</v>
      </c>
      <c r="V942" s="46" t="str">
        <f t="shared" si="282"/>
        <v>J=</v>
      </c>
      <c r="W942" s="47">
        <f t="shared" si="283"/>
        <v>44397</v>
      </c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</row>
    <row r="943" spans="1:182" x14ac:dyDescent="0.15">
      <c r="A943" s="38">
        <f t="shared" si="278"/>
        <v>44387</v>
      </c>
      <c r="B943" s="39">
        <f t="shared" ca="1" si="284"/>
        <v>9526.3510338600008</v>
      </c>
      <c r="C943" s="40">
        <f t="shared" si="279"/>
        <v>9411.77</v>
      </c>
      <c r="D943" s="41">
        <f ca="1">IF(A943&lt;$B$1,VLOOKUP(A943,[1]DI!$A$4:$B$15000,2,FALSE),0)</f>
        <v>0</v>
      </c>
      <c r="E943" s="40">
        <f t="shared" ca="1" si="285"/>
        <v>0</v>
      </c>
      <c r="F943" s="42">
        <f t="shared" si="280"/>
        <v>1</v>
      </c>
      <c r="G943" s="43">
        <f t="shared" ca="1" si="286"/>
        <v>1</v>
      </c>
      <c r="H943" s="40">
        <f ca="1">TRUNC(PRODUCT(G$10:G942),15)</f>
        <v>1.1249901601230801</v>
      </c>
      <c r="I943" s="40">
        <f t="shared" ca="1" si="287"/>
        <v>1.11632477081377</v>
      </c>
      <c r="J943" s="40">
        <f t="shared" ca="1" si="288"/>
        <v>1.0077624300000001</v>
      </c>
      <c r="K943" s="42">
        <f t="shared" si="273"/>
        <v>1.95E-2</v>
      </c>
      <c r="L943" s="63">
        <f t="shared" si="270"/>
        <v>44306</v>
      </c>
      <c r="M943" s="64">
        <f t="shared" si="271"/>
        <v>56</v>
      </c>
      <c r="N943" s="44">
        <f t="shared" si="272"/>
        <v>57</v>
      </c>
      <c r="O943" s="40">
        <f t="shared" si="274"/>
        <v>1.0043778160000001</v>
      </c>
      <c r="P943" s="65">
        <f t="shared" ca="1" si="275"/>
        <v>1.0121742279999999</v>
      </c>
      <c r="Q943" s="40">
        <f t="shared" ca="1" si="276"/>
        <v>114.58103386000001</v>
      </c>
      <c r="R943" s="44">
        <f>IF(VLOOKUP(A943,$Z$12:$AI$125,8)=VLOOKUP(A942,$Z$12:$AI$125,8),0,VLOOKUP(A943,Z$12:$AI$125,8))</f>
        <v>0</v>
      </c>
      <c r="S943" s="45">
        <f>IF(R943&gt;0,VLOOKUP(R943,Y$12:$AH$125,7),0)</f>
        <v>0</v>
      </c>
      <c r="T943" s="40">
        <f t="shared" si="281"/>
        <v>0</v>
      </c>
      <c r="U943" s="40">
        <f t="shared" ca="1" si="277"/>
        <v>114.58103386000001</v>
      </c>
      <c r="V943" s="46" t="str">
        <f t="shared" si="282"/>
        <v>J=</v>
      </c>
      <c r="W943" s="47">
        <f t="shared" si="283"/>
        <v>44397</v>
      </c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</row>
    <row r="944" spans="1:182" x14ac:dyDescent="0.15">
      <c r="A944" s="38">
        <f t="shared" si="278"/>
        <v>44388</v>
      </c>
      <c r="B944" s="39">
        <f t="shared" ca="1" si="284"/>
        <v>9526.3510338600008</v>
      </c>
      <c r="C944" s="40">
        <f t="shared" si="279"/>
        <v>9411.77</v>
      </c>
      <c r="D944" s="41">
        <f ca="1">IF(A944&lt;$B$1,VLOOKUP(A944,[1]DI!$A$4:$B$15000,2,FALSE),0)</f>
        <v>0</v>
      </c>
      <c r="E944" s="40">
        <f t="shared" ca="1" si="285"/>
        <v>0</v>
      </c>
      <c r="F944" s="42">
        <f t="shared" si="280"/>
        <v>1</v>
      </c>
      <c r="G944" s="43">
        <f t="shared" ca="1" si="286"/>
        <v>1</v>
      </c>
      <c r="H944" s="40">
        <f ca="1">TRUNC(PRODUCT(G$10:G943),15)</f>
        <v>1.1249901601230801</v>
      </c>
      <c r="I944" s="40">
        <f t="shared" ca="1" si="287"/>
        <v>1.11632477081377</v>
      </c>
      <c r="J944" s="40">
        <f t="shared" ca="1" si="288"/>
        <v>1.0077624300000001</v>
      </c>
      <c r="K944" s="42">
        <f t="shared" si="273"/>
        <v>1.95E-2</v>
      </c>
      <c r="L944" s="63">
        <f t="shared" si="270"/>
        <v>44306</v>
      </c>
      <c r="M944" s="64">
        <f t="shared" si="271"/>
        <v>56</v>
      </c>
      <c r="N944" s="44">
        <f t="shared" si="272"/>
        <v>57</v>
      </c>
      <c r="O944" s="40">
        <f t="shared" si="274"/>
        <v>1.0043778160000001</v>
      </c>
      <c r="P944" s="65">
        <f t="shared" ca="1" si="275"/>
        <v>1.0121742279999999</v>
      </c>
      <c r="Q944" s="40">
        <f t="shared" ca="1" si="276"/>
        <v>114.58103386000001</v>
      </c>
      <c r="R944" s="44">
        <f>IF(VLOOKUP(A944,$Z$12:$AI$125,8)=VLOOKUP(A943,$Z$12:$AI$125,8),0,VLOOKUP(A944,Z$12:$AI$125,8))</f>
        <v>0</v>
      </c>
      <c r="S944" s="45">
        <f>IF(R944&gt;0,VLOOKUP(R944,Y$12:$AH$125,7),0)</f>
        <v>0</v>
      </c>
      <c r="T944" s="40">
        <f t="shared" si="281"/>
        <v>0</v>
      </c>
      <c r="U944" s="40">
        <f t="shared" ca="1" si="277"/>
        <v>114.58103386000001</v>
      </c>
      <c r="V944" s="46" t="str">
        <f t="shared" si="282"/>
        <v>J=</v>
      </c>
      <c r="W944" s="47">
        <f t="shared" si="283"/>
        <v>44397</v>
      </c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</row>
    <row r="945" spans="1:182" x14ac:dyDescent="0.15">
      <c r="A945" s="38">
        <f t="shared" si="278"/>
        <v>44389</v>
      </c>
      <c r="B945" s="39">
        <f t="shared" ca="1" si="284"/>
        <v>9526.3510338600008</v>
      </c>
      <c r="C945" s="40">
        <f t="shared" si="279"/>
        <v>9411.77</v>
      </c>
      <c r="D945" s="41">
        <f ca="1">IF(A945&lt;$B$1,VLOOKUP(A945,[1]DI!$A$4:$B$15000,2,FALSE),0)</f>
        <v>4.1500000000000002E-2</v>
      </c>
      <c r="E945" s="40">
        <f t="shared" ca="1" si="285"/>
        <v>1.6137000000000001E-4</v>
      </c>
      <c r="F945" s="42">
        <f t="shared" si="280"/>
        <v>1</v>
      </c>
      <c r="G945" s="43">
        <f t="shared" ca="1" si="286"/>
        <v>1.00016137</v>
      </c>
      <c r="H945" s="40">
        <f ca="1">TRUNC(PRODUCT(G$10:G944),15)</f>
        <v>1.1249901601230801</v>
      </c>
      <c r="I945" s="40">
        <f t="shared" ca="1" si="287"/>
        <v>1.11632477081377</v>
      </c>
      <c r="J945" s="40">
        <f t="shared" ca="1" si="288"/>
        <v>1.0077624300000001</v>
      </c>
      <c r="K945" s="42">
        <f t="shared" si="273"/>
        <v>1.95E-2</v>
      </c>
      <c r="L945" s="63">
        <f t="shared" si="270"/>
        <v>44306</v>
      </c>
      <c r="M945" s="64">
        <f t="shared" si="271"/>
        <v>57</v>
      </c>
      <c r="N945" s="44">
        <f t="shared" si="272"/>
        <v>57</v>
      </c>
      <c r="O945" s="40">
        <f t="shared" si="274"/>
        <v>1.0043778160000001</v>
      </c>
      <c r="P945" s="65">
        <f t="shared" ca="1" si="275"/>
        <v>1.0121742279999999</v>
      </c>
      <c r="Q945" s="40">
        <f t="shared" ca="1" si="276"/>
        <v>114.58103386000001</v>
      </c>
      <c r="R945" s="44">
        <f>IF(VLOOKUP(A945,$Z$12:$AI$125,8)=VLOOKUP(A944,$Z$12:$AI$125,8),0,VLOOKUP(A945,Z$12:$AI$125,8))</f>
        <v>0</v>
      </c>
      <c r="S945" s="45">
        <f>IF(R945&gt;0,VLOOKUP(R945,Y$12:$AH$125,7),0)</f>
        <v>0</v>
      </c>
      <c r="T945" s="40">
        <f t="shared" si="281"/>
        <v>0</v>
      </c>
      <c r="U945" s="40">
        <f t="shared" ca="1" si="277"/>
        <v>114.58103386000001</v>
      </c>
      <c r="V945" s="46" t="str">
        <f t="shared" si="282"/>
        <v>J=</v>
      </c>
      <c r="W945" s="47">
        <f t="shared" si="283"/>
        <v>44397</v>
      </c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</row>
    <row r="946" spans="1:182" x14ac:dyDescent="0.15">
      <c r="A946" s="38">
        <f t="shared" si="278"/>
        <v>44390</v>
      </c>
      <c r="B946" s="39">
        <f t="shared" ca="1" si="284"/>
        <v>9528.6184798400009</v>
      </c>
      <c r="C946" s="40">
        <f t="shared" si="279"/>
        <v>9411.77</v>
      </c>
      <c r="D946" s="41">
        <f ca="1">IF(A946&lt;$B$1,VLOOKUP(A946,[1]DI!$A$4:$B$15000,2,FALSE),0)</f>
        <v>4.1500000000000002E-2</v>
      </c>
      <c r="E946" s="40">
        <f t="shared" ca="1" si="285"/>
        <v>1.6137000000000001E-4</v>
      </c>
      <c r="F946" s="42">
        <f t="shared" si="280"/>
        <v>1</v>
      </c>
      <c r="G946" s="43">
        <f t="shared" ca="1" si="286"/>
        <v>1.00016137</v>
      </c>
      <c r="H946" s="40">
        <f ca="1">TRUNC(PRODUCT(G$10:G945),15)</f>
        <v>1.1251716997852199</v>
      </c>
      <c r="I946" s="40">
        <f t="shared" ca="1" si="287"/>
        <v>1.11632477081377</v>
      </c>
      <c r="J946" s="40">
        <f t="shared" ca="1" si="288"/>
        <v>1.0079250500000001</v>
      </c>
      <c r="K946" s="42">
        <f t="shared" si="273"/>
        <v>1.95E-2</v>
      </c>
      <c r="L946" s="63">
        <f t="shared" ref="L946:L1009" si="289">IF(R945&gt;0,VLOOKUP(R945,Y$12:Z$40,2),L945)</f>
        <v>44306</v>
      </c>
      <c r="M946" s="64">
        <f t="shared" ref="M946:M1009" si="290">IF(A946&gt;L946,IF(NETWORKDAYS(L946,A946,$Y$50:$Y$203)-1=0,1,NETWORKDAYS(L946,A946,$Y$50:$Y$203)-1),0)</f>
        <v>58</v>
      </c>
      <c r="N946" s="44">
        <f t="shared" ref="N946:N1009" si="291">IF(AND(M946=1,M945=1),1,IF(M946&gt;0,IF(M946=M945,M946+1,M946),0))</f>
        <v>58</v>
      </c>
      <c r="O946" s="40">
        <f t="shared" si="274"/>
        <v>1.00445479</v>
      </c>
      <c r="P946" s="65">
        <f t="shared" ca="1" si="275"/>
        <v>1.012415144</v>
      </c>
      <c r="Q946" s="40">
        <f t="shared" ca="1" si="276"/>
        <v>116.84847984</v>
      </c>
      <c r="R946" s="44">
        <f>IF(VLOOKUP(A946,$Z$12:$AI$125,8)=VLOOKUP(A945,$Z$12:$AI$125,8),0,VLOOKUP(A946,Z$12:$AI$125,8))</f>
        <v>0</v>
      </c>
      <c r="S946" s="45">
        <f>IF(R946&gt;0,VLOOKUP(R946,Y$12:$AH$125,7),0)</f>
        <v>0</v>
      </c>
      <c r="T946" s="40">
        <f t="shared" si="281"/>
        <v>0</v>
      </c>
      <c r="U946" s="40">
        <f t="shared" ca="1" si="277"/>
        <v>116.84847984</v>
      </c>
      <c r="V946" s="46" t="str">
        <f t="shared" si="282"/>
        <v>J=</v>
      </c>
      <c r="W946" s="47">
        <f t="shared" si="283"/>
        <v>44397</v>
      </c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</row>
    <row r="947" spans="1:182" x14ac:dyDescent="0.15">
      <c r="A947" s="38">
        <f t="shared" si="278"/>
        <v>44391</v>
      </c>
      <c r="B947" s="39">
        <f t="shared" ca="1" si="284"/>
        <v>9530.8865187600004</v>
      </c>
      <c r="C947" s="40">
        <f t="shared" si="279"/>
        <v>9411.77</v>
      </c>
      <c r="D947" s="41">
        <f ca="1">IF(A947&lt;$B$1,VLOOKUP(A947,[1]DI!$A$4:$B$15000,2,FALSE),0)</f>
        <v>4.1500000000000002E-2</v>
      </c>
      <c r="E947" s="40">
        <f t="shared" ca="1" si="285"/>
        <v>1.6137000000000001E-4</v>
      </c>
      <c r="F947" s="42">
        <f t="shared" si="280"/>
        <v>1</v>
      </c>
      <c r="G947" s="43">
        <f t="shared" ca="1" si="286"/>
        <v>1.00016137</v>
      </c>
      <c r="H947" s="40">
        <f ca="1">TRUNC(PRODUCT(G$10:G946),15)</f>
        <v>1.1253532687424199</v>
      </c>
      <c r="I947" s="40">
        <f t="shared" ca="1" si="287"/>
        <v>1.11632477081377</v>
      </c>
      <c r="J947" s="40">
        <f t="shared" ca="1" si="288"/>
        <v>1.0080876999999999</v>
      </c>
      <c r="K947" s="42">
        <f t="shared" ref="K947:K1010" si="292">K946</f>
        <v>1.95E-2</v>
      </c>
      <c r="L947" s="63">
        <f t="shared" si="289"/>
        <v>44306</v>
      </c>
      <c r="M947" s="64">
        <f t="shared" si="290"/>
        <v>59</v>
      </c>
      <c r="N947" s="44">
        <f t="shared" si="291"/>
        <v>59</v>
      </c>
      <c r="O947" s="40">
        <f t="shared" ref="O947:O1010" si="293">ROUND((K947+1)^(N947/252),9)</f>
        <v>1.0045317709999999</v>
      </c>
      <c r="P947" s="65">
        <f t="shared" ref="P947:P1010" ca="1" si="294">ROUND(J947*O947,9)</f>
        <v>1.012656123</v>
      </c>
      <c r="Q947" s="40">
        <f t="shared" ref="Q947:Q1010" ca="1" si="295">TRUNC((C947*(P947-1)),8)</f>
        <v>119.11651876000001</v>
      </c>
      <c r="R947" s="44">
        <f>IF(VLOOKUP(A947,$Z$12:$AI$125,8)=VLOOKUP(A946,$Z$12:$AI$125,8),0,VLOOKUP(A947,Z$12:$AI$125,8))</f>
        <v>0</v>
      </c>
      <c r="S947" s="45">
        <f>IF(R947&gt;0,VLOOKUP(R947,Y$12:$AH$125,7),0)</f>
        <v>0</v>
      </c>
      <c r="T947" s="40">
        <f t="shared" si="281"/>
        <v>0</v>
      </c>
      <c r="U947" s="40">
        <f t="shared" ca="1" si="277"/>
        <v>119.11651876000001</v>
      </c>
      <c r="V947" s="46" t="str">
        <f t="shared" si="282"/>
        <v>J=</v>
      </c>
      <c r="W947" s="47">
        <f t="shared" si="283"/>
        <v>44397</v>
      </c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</row>
    <row r="948" spans="1:182" x14ac:dyDescent="0.15">
      <c r="A948" s="38">
        <f t="shared" si="278"/>
        <v>44392</v>
      </c>
      <c r="B948" s="39">
        <f t="shared" ca="1" si="284"/>
        <v>9533.1550188600013</v>
      </c>
      <c r="C948" s="40">
        <f t="shared" si="279"/>
        <v>9411.77</v>
      </c>
      <c r="D948" s="41">
        <f ca="1">IF(A948&lt;$B$1,VLOOKUP(A948,[1]DI!$A$4:$B$15000,2,FALSE),0)</f>
        <v>4.1500000000000002E-2</v>
      </c>
      <c r="E948" s="40">
        <f t="shared" ca="1" si="285"/>
        <v>1.6137000000000001E-4</v>
      </c>
      <c r="F948" s="42">
        <f t="shared" si="280"/>
        <v>1</v>
      </c>
      <c r="G948" s="43">
        <f t="shared" ca="1" si="286"/>
        <v>1.00016137</v>
      </c>
      <c r="H948" s="40">
        <f ca="1">TRUNC(PRODUCT(G$10:G947),15)</f>
        <v>1.1255348669993901</v>
      </c>
      <c r="I948" s="40">
        <f t="shared" ca="1" si="287"/>
        <v>1.11632477081377</v>
      </c>
      <c r="J948" s="40">
        <f t="shared" ca="1" si="288"/>
        <v>1.0082503700000001</v>
      </c>
      <c r="K948" s="42">
        <f t="shared" si="292"/>
        <v>1.95E-2</v>
      </c>
      <c r="L948" s="63">
        <f t="shared" si="289"/>
        <v>44306</v>
      </c>
      <c r="M948" s="64">
        <f t="shared" si="290"/>
        <v>60</v>
      </c>
      <c r="N948" s="44">
        <f t="shared" si="291"/>
        <v>60</v>
      </c>
      <c r="O948" s="40">
        <f t="shared" si="293"/>
        <v>1.004608757</v>
      </c>
      <c r="P948" s="65">
        <f t="shared" ca="1" si="294"/>
        <v>1.012897151</v>
      </c>
      <c r="Q948" s="40">
        <f t="shared" ca="1" si="295"/>
        <v>121.38501886</v>
      </c>
      <c r="R948" s="44">
        <f>IF(VLOOKUP(A948,$Z$12:$AI$125,8)=VLOOKUP(A947,$Z$12:$AI$125,8),0,VLOOKUP(A948,Z$12:$AI$125,8))</f>
        <v>0</v>
      </c>
      <c r="S948" s="45">
        <f>IF(R948&gt;0,VLOOKUP(R948,Y$12:$AH$125,7),0)</f>
        <v>0</v>
      </c>
      <c r="T948" s="40">
        <f t="shared" si="281"/>
        <v>0</v>
      </c>
      <c r="U948" s="40">
        <f t="shared" ca="1" si="277"/>
        <v>121.38501886</v>
      </c>
      <c r="V948" s="46" t="str">
        <f t="shared" si="282"/>
        <v>J=</v>
      </c>
      <c r="W948" s="47">
        <f t="shared" si="283"/>
        <v>44397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</row>
    <row r="949" spans="1:182" x14ac:dyDescent="0.15">
      <c r="A949" s="38">
        <f t="shared" si="278"/>
        <v>44393</v>
      </c>
      <c r="B949" s="39">
        <f t="shared" ca="1" si="284"/>
        <v>9535.4241024900002</v>
      </c>
      <c r="C949" s="40">
        <f t="shared" si="279"/>
        <v>9411.77</v>
      </c>
      <c r="D949" s="41">
        <f ca="1">IF(A949&lt;$B$1,VLOOKUP(A949,[1]DI!$A$4:$B$15000,2,FALSE),0)</f>
        <v>4.1500000000000002E-2</v>
      </c>
      <c r="E949" s="40">
        <f t="shared" ca="1" si="285"/>
        <v>1.6137000000000001E-4</v>
      </c>
      <c r="F949" s="42">
        <f t="shared" si="280"/>
        <v>1</v>
      </c>
      <c r="G949" s="43">
        <f t="shared" ca="1" si="286"/>
        <v>1.00016137</v>
      </c>
      <c r="H949" s="40">
        <f ca="1">TRUNC(PRODUCT(G$10:G948),15)</f>
        <v>1.12571649456088</v>
      </c>
      <c r="I949" s="40">
        <f t="shared" ca="1" si="287"/>
        <v>1.11632477081377</v>
      </c>
      <c r="J949" s="40">
        <f t="shared" ca="1" si="288"/>
        <v>1.00841307</v>
      </c>
      <c r="K949" s="42">
        <f t="shared" si="292"/>
        <v>1.95E-2</v>
      </c>
      <c r="L949" s="63">
        <f t="shared" si="289"/>
        <v>44306</v>
      </c>
      <c r="M949" s="64">
        <f t="shared" si="290"/>
        <v>61</v>
      </c>
      <c r="N949" s="44">
        <f t="shared" si="291"/>
        <v>61</v>
      </c>
      <c r="O949" s="40">
        <f t="shared" si="293"/>
        <v>1.0046857490000001</v>
      </c>
      <c r="P949" s="65">
        <f t="shared" ca="1" si="294"/>
        <v>1.0131382410000001</v>
      </c>
      <c r="Q949" s="40">
        <f t="shared" ca="1" si="295"/>
        <v>123.65410249</v>
      </c>
      <c r="R949" s="44">
        <f>IF(VLOOKUP(A949,$Z$12:$AI$125,8)=VLOOKUP(A948,$Z$12:$AI$125,8),0,VLOOKUP(A949,Z$12:$AI$125,8))</f>
        <v>0</v>
      </c>
      <c r="S949" s="45">
        <f>IF(R949&gt;0,VLOOKUP(R949,Y$12:$AH$125,7),0)</f>
        <v>0</v>
      </c>
      <c r="T949" s="40">
        <f t="shared" si="281"/>
        <v>0</v>
      </c>
      <c r="U949" s="40">
        <f t="shared" ca="1" si="277"/>
        <v>123.65410249</v>
      </c>
      <c r="V949" s="46" t="str">
        <f t="shared" si="282"/>
        <v>J=</v>
      </c>
      <c r="W949" s="47">
        <f t="shared" si="283"/>
        <v>44397</v>
      </c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</row>
    <row r="950" spans="1:182" x14ac:dyDescent="0.15">
      <c r="A950" s="38">
        <f t="shared" si="278"/>
        <v>44394</v>
      </c>
      <c r="B950" s="39">
        <f t="shared" ca="1" si="284"/>
        <v>9537.6937602400012</v>
      </c>
      <c r="C950" s="40">
        <f t="shared" si="279"/>
        <v>9411.77</v>
      </c>
      <c r="D950" s="41">
        <f ca="1">IF(A950&lt;$B$1,VLOOKUP(A950,[1]DI!$A$4:$B$15000,2,FALSE),0)</f>
        <v>0</v>
      </c>
      <c r="E950" s="40">
        <f t="shared" ca="1" si="285"/>
        <v>0</v>
      </c>
      <c r="F950" s="42">
        <f t="shared" si="280"/>
        <v>1</v>
      </c>
      <c r="G950" s="43">
        <f t="shared" ca="1" si="286"/>
        <v>1</v>
      </c>
      <c r="H950" s="40">
        <f ca="1">TRUNC(PRODUCT(G$10:G949),15)</f>
        <v>1.12589815143161</v>
      </c>
      <c r="I950" s="40">
        <f t="shared" ca="1" si="287"/>
        <v>1.11632477081377</v>
      </c>
      <c r="J950" s="40">
        <f t="shared" ca="1" si="288"/>
        <v>1.0085758</v>
      </c>
      <c r="K950" s="42">
        <f t="shared" si="292"/>
        <v>1.95E-2</v>
      </c>
      <c r="L950" s="63">
        <f t="shared" si="289"/>
        <v>44306</v>
      </c>
      <c r="M950" s="64">
        <f t="shared" si="290"/>
        <v>61</v>
      </c>
      <c r="N950" s="44">
        <f t="shared" si="291"/>
        <v>62</v>
      </c>
      <c r="O950" s="40">
        <f t="shared" si="293"/>
        <v>1.0047627480000001</v>
      </c>
      <c r="P950" s="65">
        <f t="shared" ca="1" si="294"/>
        <v>1.013379392</v>
      </c>
      <c r="Q950" s="40">
        <f t="shared" ca="1" si="295"/>
        <v>125.92376023999999</v>
      </c>
      <c r="R950" s="44">
        <f>IF(VLOOKUP(A950,$Z$12:$AI$125,8)=VLOOKUP(A949,$Z$12:$AI$125,8),0,VLOOKUP(A950,Z$12:$AI$125,8))</f>
        <v>0</v>
      </c>
      <c r="S950" s="45">
        <f>IF(R950&gt;0,VLOOKUP(R950,Y$12:$AH$125,7),0)</f>
        <v>0</v>
      </c>
      <c r="T950" s="40">
        <f t="shared" si="281"/>
        <v>0</v>
      </c>
      <c r="U950" s="40">
        <f t="shared" ca="1" si="277"/>
        <v>125.92376023999999</v>
      </c>
      <c r="V950" s="46" t="str">
        <f t="shared" si="282"/>
        <v>J=</v>
      </c>
      <c r="W950" s="47">
        <f t="shared" si="283"/>
        <v>44397</v>
      </c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</row>
    <row r="951" spans="1:182" x14ac:dyDescent="0.15">
      <c r="A951" s="38">
        <f t="shared" si="278"/>
        <v>44395</v>
      </c>
      <c r="B951" s="39">
        <f t="shared" ca="1" si="284"/>
        <v>9537.6937602400012</v>
      </c>
      <c r="C951" s="40">
        <f t="shared" si="279"/>
        <v>9411.77</v>
      </c>
      <c r="D951" s="41">
        <f ca="1">IF(A951&lt;$B$1,VLOOKUP(A951,[1]DI!$A$4:$B$15000,2,FALSE),0)</f>
        <v>0</v>
      </c>
      <c r="E951" s="40">
        <f t="shared" ca="1" si="285"/>
        <v>0</v>
      </c>
      <c r="F951" s="42">
        <f t="shared" si="280"/>
        <v>1</v>
      </c>
      <c r="G951" s="43">
        <f t="shared" ca="1" si="286"/>
        <v>1</v>
      </c>
      <c r="H951" s="40">
        <f ca="1">TRUNC(PRODUCT(G$10:G950),15)</f>
        <v>1.12589815143161</v>
      </c>
      <c r="I951" s="40">
        <f t="shared" ca="1" si="287"/>
        <v>1.11632477081377</v>
      </c>
      <c r="J951" s="40">
        <f t="shared" ca="1" si="288"/>
        <v>1.0085758</v>
      </c>
      <c r="K951" s="42">
        <f t="shared" si="292"/>
        <v>1.95E-2</v>
      </c>
      <c r="L951" s="63">
        <f t="shared" si="289"/>
        <v>44306</v>
      </c>
      <c r="M951" s="64">
        <f t="shared" si="290"/>
        <v>61</v>
      </c>
      <c r="N951" s="44">
        <f t="shared" si="291"/>
        <v>62</v>
      </c>
      <c r="O951" s="40">
        <f t="shared" si="293"/>
        <v>1.0047627480000001</v>
      </c>
      <c r="P951" s="65">
        <f t="shared" ca="1" si="294"/>
        <v>1.013379392</v>
      </c>
      <c r="Q951" s="40">
        <f t="shared" ca="1" si="295"/>
        <v>125.92376023999999</v>
      </c>
      <c r="R951" s="44">
        <f>IF(VLOOKUP(A951,$Z$12:$AI$125,8)=VLOOKUP(A950,$Z$12:$AI$125,8),0,VLOOKUP(A951,Z$12:$AI$125,8))</f>
        <v>0</v>
      </c>
      <c r="S951" s="45">
        <f>IF(R951&gt;0,VLOOKUP(R951,Y$12:$AH$125,7),0)</f>
        <v>0</v>
      </c>
      <c r="T951" s="40">
        <f t="shared" si="281"/>
        <v>0</v>
      </c>
      <c r="U951" s="40">
        <f t="shared" ca="1" si="277"/>
        <v>125.92376023999999</v>
      </c>
      <c r="V951" s="46" t="str">
        <f t="shared" si="282"/>
        <v>J=</v>
      </c>
      <c r="W951" s="47">
        <f t="shared" si="283"/>
        <v>44397</v>
      </c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</row>
    <row r="952" spans="1:182" x14ac:dyDescent="0.15">
      <c r="A952" s="38">
        <f t="shared" si="278"/>
        <v>44396</v>
      </c>
      <c r="B952" s="39">
        <f t="shared" ca="1" si="284"/>
        <v>9537.6937602400012</v>
      </c>
      <c r="C952" s="40">
        <f t="shared" si="279"/>
        <v>9411.77</v>
      </c>
      <c r="D952" s="41">
        <f ca="1">IF(A952&lt;$B$1,VLOOKUP(A952,[1]DI!$A$4:$B$15000,2,FALSE),0)</f>
        <v>4.1500000000000002E-2</v>
      </c>
      <c r="E952" s="40">
        <f t="shared" ca="1" si="285"/>
        <v>1.6137000000000001E-4</v>
      </c>
      <c r="F952" s="42">
        <f t="shared" si="280"/>
        <v>1</v>
      </c>
      <c r="G952" s="43">
        <f t="shared" ca="1" si="286"/>
        <v>1.00016137</v>
      </c>
      <c r="H952" s="40">
        <f ca="1">TRUNC(PRODUCT(G$10:G951),15)</f>
        <v>1.12589815143161</v>
      </c>
      <c r="I952" s="40">
        <f t="shared" ca="1" si="287"/>
        <v>1.11632477081377</v>
      </c>
      <c r="J952" s="40">
        <f t="shared" ca="1" si="288"/>
        <v>1.0085758</v>
      </c>
      <c r="K952" s="42">
        <f t="shared" si="292"/>
        <v>1.95E-2</v>
      </c>
      <c r="L952" s="63">
        <f t="shared" si="289"/>
        <v>44306</v>
      </c>
      <c r="M952" s="64">
        <f t="shared" si="290"/>
        <v>62</v>
      </c>
      <c r="N952" s="44">
        <f t="shared" si="291"/>
        <v>62</v>
      </c>
      <c r="O952" s="40">
        <f t="shared" si="293"/>
        <v>1.0047627480000001</v>
      </c>
      <c r="P952" s="65">
        <f t="shared" ca="1" si="294"/>
        <v>1.013379392</v>
      </c>
      <c r="Q952" s="40">
        <f t="shared" ca="1" si="295"/>
        <v>125.92376023999999</v>
      </c>
      <c r="R952" s="44">
        <f>IF(VLOOKUP(A952,$Z$12:$AI$125,8)=VLOOKUP(A951,$Z$12:$AI$125,8),0,VLOOKUP(A952,Z$12:$AI$125,8))</f>
        <v>0</v>
      </c>
      <c r="S952" s="45">
        <f>IF(R952&gt;0,VLOOKUP(R952,Y$12:$AH$125,7),0)</f>
        <v>0</v>
      </c>
      <c r="T952" s="40">
        <f t="shared" si="281"/>
        <v>0</v>
      </c>
      <c r="U952" s="40">
        <f t="shared" ca="1" si="277"/>
        <v>125.92376023999999</v>
      </c>
      <c r="V952" s="46" t="str">
        <f t="shared" si="282"/>
        <v>J=</v>
      </c>
      <c r="W952" s="47">
        <f t="shared" si="283"/>
        <v>44397</v>
      </c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</row>
    <row r="953" spans="1:182" x14ac:dyDescent="0.15">
      <c r="A953" s="38">
        <f t="shared" si="278"/>
        <v>44397</v>
      </c>
      <c r="B953" s="39">
        <f t="shared" ca="1" si="284"/>
        <v>9539.9639920999998</v>
      </c>
      <c r="C953" s="40">
        <f t="shared" si="279"/>
        <v>9411.77</v>
      </c>
      <c r="D953" s="41">
        <f ca="1">IF(A953&lt;$B$1,VLOOKUP(A953,[1]DI!$A$4:$B$15000,2,FALSE),0)</f>
        <v>4.1500000000000002E-2</v>
      </c>
      <c r="E953" s="40">
        <f t="shared" ca="1" si="285"/>
        <v>1.6137000000000001E-4</v>
      </c>
      <c r="F953" s="42">
        <f t="shared" si="280"/>
        <v>1</v>
      </c>
      <c r="G953" s="43">
        <f t="shared" ca="1" si="286"/>
        <v>1.00016137</v>
      </c>
      <c r="H953" s="40">
        <f ca="1">TRUNC(PRODUCT(G$10:G952),15)</f>
        <v>1.1260798376163099</v>
      </c>
      <c r="I953" s="40">
        <f t="shared" ca="1" si="287"/>
        <v>1.11632477081377</v>
      </c>
      <c r="J953" s="40">
        <f t="shared" ca="1" si="288"/>
        <v>1.0087385600000001</v>
      </c>
      <c r="K953" s="42">
        <f t="shared" si="292"/>
        <v>1.95E-2</v>
      </c>
      <c r="L953" s="63">
        <f t="shared" si="289"/>
        <v>44306</v>
      </c>
      <c r="M953" s="64">
        <f t="shared" si="290"/>
        <v>63</v>
      </c>
      <c r="N953" s="44">
        <f t="shared" si="291"/>
        <v>63</v>
      </c>
      <c r="O953" s="40">
        <f t="shared" si="293"/>
        <v>1.0048397520000001</v>
      </c>
      <c r="P953" s="65">
        <f t="shared" ca="1" si="294"/>
        <v>1.013620604</v>
      </c>
      <c r="Q953" s="40">
        <f t="shared" ca="1" si="295"/>
        <v>128.1939921</v>
      </c>
      <c r="R953" s="44">
        <f>IF(VLOOKUP(A953,$Z$12:$AI$125,8)=VLOOKUP(A952,$Z$12:$AI$125,8),0,VLOOKUP(A953,Z$12:$AI$125,8))</f>
        <v>11</v>
      </c>
      <c r="S953" s="45">
        <f>IF(R953&gt;0,VLOOKUP(R953,Y$12:$AH$125,7),0)</f>
        <v>0</v>
      </c>
      <c r="T953" s="40">
        <f t="shared" si="281"/>
        <v>0</v>
      </c>
      <c r="U953" s="40">
        <f t="shared" ca="1" si="277"/>
        <v>128.1939921</v>
      </c>
      <c r="V953" s="46" t="str">
        <f t="shared" si="282"/>
        <v>J=</v>
      </c>
      <c r="W953" s="47">
        <f t="shared" si="283"/>
        <v>44397</v>
      </c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</row>
    <row r="954" spans="1:182" x14ac:dyDescent="0.15">
      <c r="A954" s="38">
        <f t="shared" si="278"/>
        <v>44398</v>
      </c>
      <c r="B954" s="39">
        <f t="shared" ca="1" si="284"/>
        <v>9414.0101989000013</v>
      </c>
      <c r="C954" s="40">
        <f t="shared" si="279"/>
        <v>9411.77</v>
      </c>
      <c r="D954" s="41">
        <f ca="1">IF(A954&lt;$B$1,VLOOKUP(A954,[1]DI!$A$4:$B$15000,2,FALSE),0)</f>
        <v>4.1500000000000002E-2</v>
      </c>
      <c r="E954" s="40">
        <f t="shared" ca="1" si="285"/>
        <v>1.6137000000000001E-4</v>
      </c>
      <c r="F954" s="42">
        <f t="shared" si="280"/>
        <v>1</v>
      </c>
      <c r="G954" s="43">
        <f t="shared" ca="1" si="286"/>
        <v>1.00016137</v>
      </c>
      <c r="H954" s="40">
        <f ca="1">TRUNC(PRODUCT(G$10:G953),15)</f>
        <v>1.1262615531197</v>
      </c>
      <c r="I954" s="40">
        <f t="shared" ca="1" si="287"/>
        <v>1.1260798376163099</v>
      </c>
      <c r="J954" s="40">
        <f t="shared" ca="1" si="288"/>
        <v>1.00016137</v>
      </c>
      <c r="K954" s="42">
        <f t="shared" si="292"/>
        <v>1.95E-2</v>
      </c>
      <c r="L954" s="63">
        <f t="shared" si="289"/>
        <v>44397</v>
      </c>
      <c r="M954" s="64">
        <f t="shared" si="290"/>
        <v>1</v>
      </c>
      <c r="N954" s="44">
        <f t="shared" si="291"/>
        <v>1</v>
      </c>
      <c r="O954" s="40">
        <f t="shared" si="293"/>
        <v>1.000076639</v>
      </c>
      <c r="P954" s="65">
        <f t="shared" ca="1" si="294"/>
        <v>1.0002380209999999</v>
      </c>
      <c r="Q954" s="40">
        <f t="shared" ca="1" si="295"/>
        <v>2.2401989000000002</v>
      </c>
      <c r="R954" s="44">
        <f>IF(VLOOKUP(A954,$Z$12:$AI$125,8)=VLOOKUP(A953,$Z$12:$AI$125,8),0,VLOOKUP(A954,Z$12:$AI$125,8))</f>
        <v>0</v>
      </c>
      <c r="S954" s="45">
        <f>IF(R954&gt;0,VLOOKUP(R954,Y$12:$AH$125,7),0)</f>
        <v>0</v>
      </c>
      <c r="T954" s="40">
        <f t="shared" si="281"/>
        <v>0</v>
      </c>
      <c r="U954" s="40">
        <f t="shared" ca="1" si="277"/>
        <v>2.2401989000000002</v>
      </c>
      <c r="V954" s="46" t="str">
        <f t="shared" si="282"/>
        <v>J=</v>
      </c>
      <c r="W954" s="47">
        <f t="shared" si="283"/>
        <v>44467</v>
      </c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</row>
    <row r="955" spans="1:182" x14ac:dyDescent="0.15">
      <c r="A955" s="38">
        <f t="shared" si="278"/>
        <v>44399</v>
      </c>
      <c r="B955" s="39">
        <f t="shared" ca="1" si="284"/>
        <v>9416.2509719299997</v>
      </c>
      <c r="C955" s="40">
        <f t="shared" si="279"/>
        <v>9411.77</v>
      </c>
      <c r="D955" s="41">
        <f ca="1">IF(A955&lt;$B$1,VLOOKUP(A955,[1]DI!$A$4:$B$15000,2,FALSE),0)</f>
        <v>4.1500000000000002E-2</v>
      </c>
      <c r="E955" s="40">
        <f t="shared" ca="1" si="285"/>
        <v>1.6137000000000001E-4</v>
      </c>
      <c r="F955" s="42">
        <f t="shared" si="280"/>
        <v>1</v>
      </c>
      <c r="G955" s="43">
        <f t="shared" ca="1" si="286"/>
        <v>1.00016137</v>
      </c>
      <c r="H955" s="40">
        <f ca="1">TRUNC(PRODUCT(G$10:G954),15)</f>
        <v>1.12644329794653</v>
      </c>
      <c r="I955" s="40">
        <f t="shared" ca="1" si="287"/>
        <v>1.1260798376163099</v>
      </c>
      <c r="J955" s="40">
        <f t="shared" ca="1" si="288"/>
        <v>1.0003227699999999</v>
      </c>
      <c r="K955" s="42">
        <f t="shared" si="292"/>
        <v>1.95E-2</v>
      </c>
      <c r="L955" s="63">
        <f t="shared" si="289"/>
        <v>44397</v>
      </c>
      <c r="M955" s="64">
        <f t="shared" si="290"/>
        <v>2</v>
      </c>
      <c r="N955" s="44">
        <f t="shared" si="291"/>
        <v>2</v>
      </c>
      <c r="O955" s="40">
        <f t="shared" si="293"/>
        <v>1.000153284</v>
      </c>
      <c r="P955" s="65">
        <f t="shared" ca="1" si="294"/>
        <v>1.000476103</v>
      </c>
      <c r="Q955" s="40">
        <f t="shared" ca="1" si="295"/>
        <v>4.4809719299999999</v>
      </c>
      <c r="R955" s="44">
        <f>IF(VLOOKUP(A955,$Z$12:$AI$125,8)=VLOOKUP(A954,$Z$12:$AI$125,8),0,VLOOKUP(A955,Z$12:$AI$125,8))</f>
        <v>0</v>
      </c>
      <c r="S955" s="45">
        <f>IF(R955&gt;0,VLOOKUP(R955,Y$12:$AH$125,7),0)</f>
        <v>0</v>
      </c>
      <c r="T955" s="40">
        <f t="shared" si="281"/>
        <v>0</v>
      </c>
      <c r="U955" s="40">
        <f t="shared" ca="1" si="277"/>
        <v>4.4809719299999999</v>
      </c>
      <c r="V955" s="46" t="str">
        <f t="shared" si="282"/>
        <v>J=</v>
      </c>
      <c r="W955" s="47">
        <f t="shared" si="283"/>
        <v>44467</v>
      </c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</row>
    <row r="956" spans="1:182" x14ac:dyDescent="0.15">
      <c r="A956" s="38">
        <f t="shared" si="278"/>
        <v>44400</v>
      </c>
      <c r="B956" s="39">
        <f t="shared" ca="1" si="284"/>
        <v>9418.4922249499996</v>
      </c>
      <c r="C956" s="40">
        <f t="shared" si="279"/>
        <v>9411.77</v>
      </c>
      <c r="D956" s="41">
        <f ca="1">IF(A956&lt;$B$1,VLOOKUP(A956,[1]DI!$A$4:$B$15000,2,FALSE),0)</f>
        <v>4.1500000000000002E-2</v>
      </c>
      <c r="E956" s="40">
        <f t="shared" ca="1" si="285"/>
        <v>1.6137000000000001E-4</v>
      </c>
      <c r="F956" s="42">
        <f t="shared" si="280"/>
        <v>1</v>
      </c>
      <c r="G956" s="43">
        <f t="shared" ca="1" si="286"/>
        <v>1.00016137</v>
      </c>
      <c r="H956" s="40">
        <f ca="1">TRUNC(PRODUCT(G$10:G955),15)</f>
        <v>1.1266250721015201</v>
      </c>
      <c r="I956" s="40">
        <f t="shared" ca="1" si="287"/>
        <v>1.1260798376163099</v>
      </c>
      <c r="J956" s="40">
        <f t="shared" ca="1" si="288"/>
        <v>1.0004841900000001</v>
      </c>
      <c r="K956" s="42">
        <f t="shared" si="292"/>
        <v>1.95E-2</v>
      </c>
      <c r="L956" s="63">
        <f t="shared" si="289"/>
        <v>44397</v>
      </c>
      <c r="M956" s="64">
        <f t="shared" si="290"/>
        <v>3</v>
      </c>
      <c r="N956" s="44">
        <f t="shared" si="291"/>
        <v>3</v>
      </c>
      <c r="O956" s="40">
        <f t="shared" si="293"/>
        <v>1.0002299349999999</v>
      </c>
      <c r="P956" s="65">
        <f t="shared" ca="1" si="294"/>
        <v>1.0007142360000001</v>
      </c>
      <c r="Q956" s="40">
        <f t="shared" ca="1" si="295"/>
        <v>6.7222249500000002</v>
      </c>
      <c r="R956" s="44">
        <f>IF(VLOOKUP(A956,$Z$12:$AI$125,8)=VLOOKUP(A955,$Z$12:$AI$125,8),0,VLOOKUP(A956,Z$12:$AI$125,8))</f>
        <v>0</v>
      </c>
      <c r="S956" s="45">
        <f>IF(R956&gt;0,VLOOKUP(R956,Y$12:$AH$125,7),0)</f>
        <v>0</v>
      </c>
      <c r="T956" s="40">
        <f t="shared" si="281"/>
        <v>0</v>
      </c>
      <c r="U956" s="40">
        <f t="shared" ca="1" si="277"/>
        <v>6.7222249500000002</v>
      </c>
      <c r="V956" s="46" t="str">
        <f t="shared" si="282"/>
        <v>J=</v>
      </c>
      <c r="W956" s="47">
        <f t="shared" si="283"/>
        <v>44467</v>
      </c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</row>
    <row r="957" spans="1:182" x14ac:dyDescent="0.15">
      <c r="A957" s="38">
        <f t="shared" si="278"/>
        <v>44401</v>
      </c>
      <c r="B957" s="39">
        <f t="shared" ca="1" si="284"/>
        <v>9420.7340521000006</v>
      </c>
      <c r="C957" s="40">
        <f t="shared" si="279"/>
        <v>9411.77</v>
      </c>
      <c r="D957" s="41">
        <f ca="1">IF(A957&lt;$B$1,VLOOKUP(A957,[1]DI!$A$4:$B$15000,2,FALSE),0)</f>
        <v>0</v>
      </c>
      <c r="E957" s="40">
        <f t="shared" ca="1" si="285"/>
        <v>0</v>
      </c>
      <c r="F957" s="42">
        <f t="shared" si="280"/>
        <v>1</v>
      </c>
      <c r="G957" s="43">
        <f t="shared" ca="1" si="286"/>
        <v>1</v>
      </c>
      <c r="H957" s="40">
        <f ca="1">TRUNC(PRODUCT(G$10:G956),15)</f>
        <v>1.1268068755894001</v>
      </c>
      <c r="I957" s="40">
        <f t="shared" ca="1" si="287"/>
        <v>1.1260798376163099</v>
      </c>
      <c r="J957" s="40">
        <f t="shared" ca="1" si="288"/>
        <v>1.0006456399999999</v>
      </c>
      <c r="K957" s="42">
        <f t="shared" si="292"/>
        <v>1.95E-2</v>
      </c>
      <c r="L957" s="63">
        <f t="shared" si="289"/>
        <v>44397</v>
      </c>
      <c r="M957" s="64">
        <f t="shared" si="290"/>
        <v>3</v>
      </c>
      <c r="N957" s="44">
        <f t="shared" si="291"/>
        <v>4</v>
      </c>
      <c r="O957" s="40">
        <f t="shared" si="293"/>
        <v>1.000306592</v>
      </c>
      <c r="P957" s="65">
        <f t="shared" ca="1" si="294"/>
        <v>1.0009524299999999</v>
      </c>
      <c r="Q957" s="40">
        <f t="shared" ca="1" si="295"/>
        <v>8.9640521</v>
      </c>
      <c r="R957" s="44">
        <f>IF(VLOOKUP(A957,$Z$12:$AI$125,8)=VLOOKUP(A956,$Z$12:$AI$125,8),0,VLOOKUP(A957,Z$12:$AI$125,8))</f>
        <v>0</v>
      </c>
      <c r="S957" s="45">
        <f>IF(R957&gt;0,VLOOKUP(R957,Y$12:$AH$125,7),0)</f>
        <v>0</v>
      </c>
      <c r="T957" s="40">
        <f t="shared" si="281"/>
        <v>0</v>
      </c>
      <c r="U957" s="40">
        <f t="shared" ca="1" si="277"/>
        <v>8.9640521</v>
      </c>
      <c r="V957" s="46" t="str">
        <f t="shared" si="282"/>
        <v>J=</v>
      </c>
      <c r="W957" s="47">
        <f t="shared" si="283"/>
        <v>44467</v>
      </c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</row>
    <row r="958" spans="1:182" x14ac:dyDescent="0.15">
      <c r="A958" s="38">
        <f t="shared" si="278"/>
        <v>44402</v>
      </c>
      <c r="B958" s="39">
        <f t="shared" ca="1" si="284"/>
        <v>9420.7340521000006</v>
      </c>
      <c r="C958" s="40">
        <f t="shared" si="279"/>
        <v>9411.77</v>
      </c>
      <c r="D958" s="41">
        <f ca="1">IF(A958&lt;$B$1,VLOOKUP(A958,[1]DI!$A$4:$B$15000,2,FALSE),0)</f>
        <v>0</v>
      </c>
      <c r="E958" s="40">
        <f t="shared" ca="1" si="285"/>
        <v>0</v>
      </c>
      <c r="F958" s="42">
        <f t="shared" si="280"/>
        <v>1</v>
      </c>
      <c r="G958" s="43">
        <f t="shared" ca="1" si="286"/>
        <v>1</v>
      </c>
      <c r="H958" s="40">
        <f ca="1">TRUNC(PRODUCT(G$10:G957),15)</f>
        <v>1.1268068755894001</v>
      </c>
      <c r="I958" s="40">
        <f t="shared" ca="1" si="287"/>
        <v>1.1260798376163099</v>
      </c>
      <c r="J958" s="40">
        <f t="shared" ca="1" si="288"/>
        <v>1.0006456399999999</v>
      </c>
      <c r="K958" s="42">
        <f t="shared" si="292"/>
        <v>1.95E-2</v>
      </c>
      <c r="L958" s="63">
        <f t="shared" si="289"/>
        <v>44397</v>
      </c>
      <c r="M958" s="64">
        <f t="shared" si="290"/>
        <v>3</v>
      </c>
      <c r="N958" s="44">
        <f t="shared" si="291"/>
        <v>4</v>
      </c>
      <c r="O958" s="40">
        <f t="shared" si="293"/>
        <v>1.000306592</v>
      </c>
      <c r="P958" s="65">
        <f t="shared" ca="1" si="294"/>
        <v>1.0009524299999999</v>
      </c>
      <c r="Q958" s="40">
        <f t="shared" ca="1" si="295"/>
        <v>8.9640521</v>
      </c>
      <c r="R958" s="44">
        <f>IF(VLOOKUP(A958,$Z$12:$AI$125,8)=VLOOKUP(A957,$Z$12:$AI$125,8),0,VLOOKUP(A958,Z$12:$AI$125,8))</f>
        <v>0</v>
      </c>
      <c r="S958" s="45">
        <f>IF(R958&gt;0,VLOOKUP(R958,Y$12:$AH$125,7),0)</f>
        <v>0</v>
      </c>
      <c r="T958" s="40">
        <f t="shared" si="281"/>
        <v>0</v>
      </c>
      <c r="U958" s="40">
        <f t="shared" ca="1" si="277"/>
        <v>8.9640521</v>
      </c>
      <c r="V958" s="46" t="str">
        <f t="shared" si="282"/>
        <v>J=</v>
      </c>
      <c r="W958" s="47">
        <f t="shared" si="283"/>
        <v>44467</v>
      </c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</row>
    <row r="959" spans="1:182" x14ac:dyDescent="0.15">
      <c r="A959" s="38">
        <f t="shared" si="278"/>
        <v>44403</v>
      </c>
      <c r="B959" s="39">
        <f t="shared" ca="1" si="284"/>
        <v>9420.7340521000006</v>
      </c>
      <c r="C959" s="40">
        <f t="shared" si="279"/>
        <v>9411.77</v>
      </c>
      <c r="D959" s="41">
        <f ca="1">IF(A959&lt;$B$1,VLOOKUP(A959,[1]DI!$A$4:$B$15000,2,FALSE),0)</f>
        <v>4.1500000000000002E-2</v>
      </c>
      <c r="E959" s="40">
        <f t="shared" ca="1" si="285"/>
        <v>1.6137000000000001E-4</v>
      </c>
      <c r="F959" s="42">
        <f t="shared" si="280"/>
        <v>1</v>
      </c>
      <c r="G959" s="43">
        <f t="shared" ca="1" si="286"/>
        <v>1.00016137</v>
      </c>
      <c r="H959" s="40">
        <f ca="1">TRUNC(PRODUCT(G$10:G958),15)</f>
        <v>1.1268068755894001</v>
      </c>
      <c r="I959" s="40">
        <f t="shared" ca="1" si="287"/>
        <v>1.1260798376163099</v>
      </c>
      <c r="J959" s="40">
        <f t="shared" ca="1" si="288"/>
        <v>1.0006456399999999</v>
      </c>
      <c r="K959" s="42">
        <f t="shared" si="292"/>
        <v>1.95E-2</v>
      </c>
      <c r="L959" s="63">
        <f t="shared" si="289"/>
        <v>44397</v>
      </c>
      <c r="M959" s="64">
        <f t="shared" si="290"/>
        <v>4</v>
      </c>
      <c r="N959" s="44">
        <f t="shared" si="291"/>
        <v>4</v>
      </c>
      <c r="O959" s="40">
        <f t="shared" si="293"/>
        <v>1.000306592</v>
      </c>
      <c r="P959" s="65">
        <f t="shared" ca="1" si="294"/>
        <v>1.0009524299999999</v>
      </c>
      <c r="Q959" s="40">
        <f t="shared" ca="1" si="295"/>
        <v>8.9640521</v>
      </c>
      <c r="R959" s="44">
        <f>IF(VLOOKUP(A959,$Z$12:$AI$125,8)=VLOOKUP(A958,$Z$12:$AI$125,8),0,VLOOKUP(A959,Z$12:$AI$125,8))</f>
        <v>0</v>
      </c>
      <c r="S959" s="45">
        <f>IF(R959&gt;0,VLOOKUP(R959,Y$12:$AH$125,7),0)</f>
        <v>0</v>
      </c>
      <c r="T959" s="40">
        <f t="shared" si="281"/>
        <v>0</v>
      </c>
      <c r="U959" s="40">
        <f t="shared" ca="1" si="277"/>
        <v>8.9640521</v>
      </c>
      <c r="V959" s="46" t="str">
        <f t="shared" si="282"/>
        <v>J=</v>
      </c>
      <c r="W959" s="47">
        <f t="shared" si="283"/>
        <v>44467</v>
      </c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</row>
    <row r="960" spans="1:182" x14ac:dyDescent="0.15">
      <c r="A960" s="38">
        <f t="shared" si="278"/>
        <v>44404</v>
      </c>
      <c r="B960" s="39">
        <f t="shared" ca="1" si="284"/>
        <v>9422.9763404200003</v>
      </c>
      <c r="C960" s="40">
        <f t="shared" si="279"/>
        <v>9411.77</v>
      </c>
      <c r="D960" s="41">
        <f ca="1">IF(A960&lt;$B$1,VLOOKUP(A960,[1]DI!$A$4:$B$15000,2,FALSE),0)</f>
        <v>4.1500000000000002E-2</v>
      </c>
      <c r="E960" s="40">
        <f t="shared" ca="1" si="285"/>
        <v>1.6137000000000001E-4</v>
      </c>
      <c r="F960" s="42">
        <f t="shared" si="280"/>
        <v>1</v>
      </c>
      <c r="G960" s="43">
        <f t="shared" ca="1" si="286"/>
        <v>1.00016137</v>
      </c>
      <c r="H960" s="40">
        <f ca="1">TRUNC(PRODUCT(G$10:G959),15)</f>
        <v>1.1269887084149199</v>
      </c>
      <c r="I960" s="40">
        <f t="shared" ca="1" si="287"/>
        <v>1.1260798376163099</v>
      </c>
      <c r="J960" s="40">
        <f t="shared" ca="1" si="288"/>
        <v>1.00080711</v>
      </c>
      <c r="K960" s="42">
        <f t="shared" si="292"/>
        <v>1.95E-2</v>
      </c>
      <c r="L960" s="63">
        <f t="shared" si="289"/>
        <v>44397</v>
      </c>
      <c r="M960" s="64">
        <f t="shared" si="290"/>
        <v>5</v>
      </c>
      <c r="N960" s="44">
        <f t="shared" si="291"/>
        <v>5</v>
      </c>
      <c r="O960" s="40">
        <f t="shared" si="293"/>
        <v>1.0003832539999999</v>
      </c>
      <c r="P960" s="65">
        <f t="shared" ca="1" si="294"/>
        <v>1.001190673</v>
      </c>
      <c r="Q960" s="40">
        <f t="shared" ca="1" si="295"/>
        <v>11.20634042</v>
      </c>
      <c r="R960" s="44">
        <f>IF(VLOOKUP(A960,$Z$12:$AI$125,8)=VLOOKUP(A959,$Z$12:$AI$125,8),0,VLOOKUP(A960,Z$12:$AI$125,8))</f>
        <v>0</v>
      </c>
      <c r="S960" s="45">
        <f>IF(R960&gt;0,VLOOKUP(R960,Y$12:$AH$125,7),0)</f>
        <v>0</v>
      </c>
      <c r="T960" s="40">
        <f t="shared" si="281"/>
        <v>0</v>
      </c>
      <c r="U960" s="40">
        <f t="shared" ca="1" si="277"/>
        <v>11.20634042</v>
      </c>
      <c r="V960" s="46" t="str">
        <f t="shared" si="282"/>
        <v>J=</v>
      </c>
      <c r="W960" s="47">
        <f t="shared" si="283"/>
        <v>44467</v>
      </c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</row>
    <row r="961" spans="1:182" x14ac:dyDescent="0.15">
      <c r="A961" s="38">
        <f t="shared" si="278"/>
        <v>44405</v>
      </c>
      <c r="B961" s="39">
        <f t="shared" ca="1" si="284"/>
        <v>9425.2192122699998</v>
      </c>
      <c r="C961" s="40">
        <f t="shared" si="279"/>
        <v>9411.77</v>
      </c>
      <c r="D961" s="41">
        <f ca="1">IF(A961&lt;$B$1,VLOOKUP(A961,[1]DI!$A$4:$B$15000,2,FALSE),0)</f>
        <v>4.1500000000000002E-2</v>
      </c>
      <c r="E961" s="40">
        <f t="shared" ca="1" si="285"/>
        <v>1.6137000000000001E-4</v>
      </c>
      <c r="F961" s="42">
        <f t="shared" si="280"/>
        <v>1</v>
      </c>
      <c r="G961" s="43">
        <f t="shared" ca="1" si="286"/>
        <v>1.00016137</v>
      </c>
      <c r="H961" s="40">
        <f ca="1">TRUNC(PRODUCT(G$10:G960),15)</f>
        <v>1.1271705705827899</v>
      </c>
      <c r="I961" s="40">
        <f t="shared" ca="1" si="287"/>
        <v>1.1260798376163099</v>
      </c>
      <c r="J961" s="40">
        <f t="shared" ca="1" si="288"/>
        <v>1.0009686099999999</v>
      </c>
      <c r="K961" s="42">
        <f t="shared" si="292"/>
        <v>1.95E-2</v>
      </c>
      <c r="L961" s="63">
        <f t="shared" si="289"/>
        <v>44397</v>
      </c>
      <c r="M961" s="64">
        <f t="shared" si="290"/>
        <v>6</v>
      </c>
      <c r="N961" s="44">
        <f t="shared" si="291"/>
        <v>6</v>
      </c>
      <c r="O961" s="40">
        <f t="shared" si="293"/>
        <v>1.000459923</v>
      </c>
      <c r="P961" s="65">
        <f t="shared" ca="1" si="294"/>
        <v>1.0014289780000001</v>
      </c>
      <c r="Q961" s="40">
        <f t="shared" ca="1" si="295"/>
        <v>13.44921227</v>
      </c>
      <c r="R961" s="44">
        <f>IF(VLOOKUP(A961,$Z$12:$AI$125,8)=VLOOKUP(A960,$Z$12:$AI$125,8),0,VLOOKUP(A961,Z$12:$AI$125,8))</f>
        <v>0</v>
      </c>
      <c r="S961" s="45">
        <f>IF(R961&gt;0,VLOOKUP(R961,Y$12:$AH$125,7),0)</f>
        <v>0</v>
      </c>
      <c r="T961" s="40">
        <f t="shared" si="281"/>
        <v>0</v>
      </c>
      <c r="U961" s="40">
        <f t="shared" ca="1" si="277"/>
        <v>13.44921227</v>
      </c>
      <c r="V961" s="46" t="str">
        <f t="shared" si="282"/>
        <v>J=</v>
      </c>
      <c r="W961" s="47">
        <f t="shared" si="283"/>
        <v>44467</v>
      </c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</row>
    <row r="962" spans="1:182" x14ac:dyDescent="0.15">
      <c r="A962" s="38">
        <f t="shared" si="278"/>
        <v>44406</v>
      </c>
      <c r="B962" s="39">
        <f t="shared" ca="1" si="284"/>
        <v>9427.462648820001</v>
      </c>
      <c r="C962" s="40">
        <f t="shared" si="279"/>
        <v>9411.77</v>
      </c>
      <c r="D962" s="41">
        <f ca="1">IF(A962&lt;$B$1,VLOOKUP(A962,[1]DI!$A$4:$B$15000,2,FALSE),0)</f>
        <v>4.1500000000000002E-2</v>
      </c>
      <c r="E962" s="40">
        <f t="shared" ca="1" si="285"/>
        <v>1.6137000000000001E-4</v>
      </c>
      <c r="F962" s="42">
        <f t="shared" si="280"/>
        <v>1</v>
      </c>
      <c r="G962" s="43">
        <f t="shared" ca="1" si="286"/>
        <v>1.00016137</v>
      </c>
      <c r="H962" s="40">
        <f ca="1">TRUNC(PRODUCT(G$10:G961),15)</f>
        <v>1.12735246209777</v>
      </c>
      <c r="I962" s="40">
        <f t="shared" ca="1" si="287"/>
        <v>1.1260798376163099</v>
      </c>
      <c r="J962" s="40">
        <f t="shared" ca="1" si="288"/>
        <v>1.0011301399999999</v>
      </c>
      <c r="K962" s="42">
        <f t="shared" si="292"/>
        <v>1.95E-2</v>
      </c>
      <c r="L962" s="63">
        <f t="shared" si="289"/>
        <v>44397</v>
      </c>
      <c r="M962" s="64">
        <f t="shared" si="290"/>
        <v>7</v>
      </c>
      <c r="N962" s="44">
        <f t="shared" si="291"/>
        <v>7</v>
      </c>
      <c r="O962" s="40">
        <f t="shared" si="293"/>
        <v>1.000536597</v>
      </c>
      <c r="P962" s="65">
        <f t="shared" ca="1" si="294"/>
        <v>1.001667343</v>
      </c>
      <c r="Q962" s="40">
        <f t="shared" ca="1" si="295"/>
        <v>15.69264882</v>
      </c>
      <c r="R962" s="44">
        <f>IF(VLOOKUP(A962,$Z$12:$AI$125,8)=VLOOKUP(A961,$Z$12:$AI$125,8),0,VLOOKUP(A962,Z$12:$AI$125,8))</f>
        <v>0</v>
      </c>
      <c r="S962" s="45">
        <f>IF(R962&gt;0,VLOOKUP(R962,Y$12:$AH$125,7),0)</f>
        <v>0</v>
      </c>
      <c r="T962" s="40">
        <f t="shared" si="281"/>
        <v>0</v>
      </c>
      <c r="U962" s="40">
        <f t="shared" ca="1" si="277"/>
        <v>15.69264882</v>
      </c>
      <c r="V962" s="46" t="str">
        <f t="shared" si="282"/>
        <v>J=</v>
      </c>
      <c r="W962" s="47">
        <f t="shared" si="283"/>
        <v>44467</v>
      </c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</row>
    <row r="963" spans="1:182" x14ac:dyDescent="0.15">
      <c r="A963" s="38">
        <f t="shared" si="278"/>
        <v>44407</v>
      </c>
      <c r="B963" s="39">
        <f t="shared" ca="1" si="284"/>
        <v>9429.70656538</v>
      </c>
      <c r="C963" s="40">
        <f t="shared" si="279"/>
        <v>9411.77</v>
      </c>
      <c r="D963" s="41">
        <f ca="1">IF(A963&lt;$B$1,VLOOKUP(A963,[1]DI!$A$4:$B$15000,2,FALSE),0)</f>
        <v>4.1500000000000002E-2</v>
      </c>
      <c r="E963" s="40">
        <f t="shared" ca="1" si="285"/>
        <v>1.6137000000000001E-4</v>
      </c>
      <c r="F963" s="42">
        <f t="shared" si="280"/>
        <v>1</v>
      </c>
      <c r="G963" s="43">
        <f t="shared" ca="1" si="286"/>
        <v>1.00016137</v>
      </c>
      <c r="H963" s="40">
        <f ca="1">TRUNC(PRODUCT(G$10:G962),15)</f>
        <v>1.1275343829645801</v>
      </c>
      <c r="I963" s="40">
        <f t="shared" ca="1" si="287"/>
        <v>1.1260798376163099</v>
      </c>
      <c r="J963" s="40">
        <f t="shared" ca="1" si="288"/>
        <v>1.00129169</v>
      </c>
      <c r="K963" s="42">
        <f t="shared" si="292"/>
        <v>1.95E-2</v>
      </c>
      <c r="L963" s="63">
        <f t="shared" si="289"/>
        <v>44397</v>
      </c>
      <c r="M963" s="64">
        <f t="shared" si="290"/>
        <v>8</v>
      </c>
      <c r="N963" s="44">
        <f t="shared" si="291"/>
        <v>8</v>
      </c>
      <c r="O963" s="40">
        <f t="shared" si="293"/>
        <v>1.000613277</v>
      </c>
      <c r="P963" s="65">
        <f t="shared" ca="1" si="294"/>
        <v>1.001905759</v>
      </c>
      <c r="Q963" s="40">
        <f t="shared" ca="1" si="295"/>
        <v>17.936565380000001</v>
      </c>
      <c r="R963" s="44">
        <f>IF(VLOOKUP(A963,$Z$12:$AI$125,8)=VLOOKUP(A962,$Z$12:$AI$125,8),0,VLOOKUP(A963,Z$12:$AI$125,8))</f>
        <v>0</v>
      </c>
      <c r="S963" s="45">
        <f>IF(R963&gt;0,VLOOKUP(R963,Y$12:$AH$125,7),0)</f>
        <v>0</v>
      </c>
      <c r="T963" s="40">
        <f t="shared" si="281"/>
        <v>0</v>
      </c>
      <c r="U963" s="40">
        <f t="shared" ca="1" si="277"/>
        <v>17.936565380000001</v>
      </c>
      <c r="V963" s="46" t="str">
        <f t="shared" si="282"/>
        <v>J=</v>
      </c>
      <c r="W963" s="47">
        <f t="shared" si="283"/>
        <v>44467</v>
      </c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</row>
    <row r="964" spans="1:182" x14ac:dyDescent="0.15">
      <c r="A964" s="38">
        <f t="shared" si="278"/>
        <v>44408</v>
      </c>
      <c r="B964" s="39">
        <f t="shared" ca="1" si="284"/>
        <v>9431.9510560500003</v>
      </c>
      <c r="C964" s="40">
        <f t="shared" si="279"/>
        <v>9411.77</v>
      </c>
      <c r="D964" s="41">
        <f ca="1">IF(A964&lt;$B$1,VLOOKUP(A964,[1]DI!$A$4:$B$15000,2,FALSE),0)</f>
        <v>0</v>
      </c>
      <c r="E964" s="40">
        <f t="shared" ca="1" si="285"/>
        <v>0</v>
      </c>
      <c r="F964" s="42">
        <f t="shared" si="280"/>
        <v>1</v>
      </c>
      <c r="G964" s="43">
        <f t="shared" ca="1" si="286"/>
        <v>1</v>
      </c>
      <c r="H964" s="40">
        <f ca="1">TRUNC(PRODUCT(G$10:G963),15)</f>
        <v>1.1277163331879601</v>
      </c>
      <c r="I964" s="40">
        <f t="shared" ca="1" si="287"/>
        <v>1.1260798376163099</v>
      </c>
      <c r="J964" s="40">
        <f t="shared" ca="1" si="288"/>
        <v>1.0014532700000001</v>
      </c>
      <c r="K964" s="42">
        <f t="shared" si="292"/>
        <v>1.95E-2</v>
      </c>
      <c r="L964" s="63">
        <f t="shared" si="289"/>
        <v>44397</v>
      </c>
      <c r="M964" s="64">
        <f t="shared" si="290"/>
        <v>8</v>
      </c>
      <c r="N964" s="44">
        <f t="shared" si="291"/>
        <v>9</v>
      </c>
      <c r="O964" s="40">
        <f t="shared" si="293"/>
        <v>1.0006899629999999</v>
      </c>
      <c r="P964" s="65">
        <f t="shared" ca="1" si="294"/>
        <v>1.0021442359999999</v>
      </c>
      <c r="Q964" s="40">
        <f t="shared" ca="1" si="295"/>
        <v>20.181056049999999</v>
      </c>
      <c r="R964" s="44">
        <f>IF(VLOOKUP(A964,$Z$12:$AI$125,8)=VLOOKUP(A963,$Z$12:$AI$125,8),0,VLOOKUP(A964,Z$12:$AI$125,8))</f>
        <v>0</v>
      </c>
      <c r="S964" s="45">
        <f>IF(R964&gt;0,VLOOKUP(R964,Y$12:$AH$125,7),0)</f>
        <v>0</v>
      </c>
      <c r="T964" s="40">
        <f t="shared" si="281"/>
        <v>0</v>
      </c>
      <c r="U964" s="40">
        <f t="shared" ca="1" si="277"/>
        <v>20.181056049999999</v>
      </c>
      <c r="V964" s="46" t="str">
        <f t="shared" si="282"/>
        <v>J=</v>
      </c>
      <c r="W964" s="47">
        <f t="shared" si="283"/>
        <v>44467</v>
      </c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</row>
    <row r="965" spans="1:182" x14ac:dyDescent="0.15">
      <c r="A965" s="38">
        <f t="shared" si="278"/>
        <v>44409</v>
      </c>
      <c r="B965" s="39">
        <f t="shared" ca="1" si="284"/>
        <v>9431.9510560500003</v>
      </c>
      <c r="C965" s="40">
        <f t="shared" si="279"/>
        <v>9411.77</v>
      </c>
      <c r="D965" s="41">
        <f ca="1">IF(A965&lt;$B$1,VLOOKUP(A965,[1]DI!$A$4:$B$15000,2,FALSE),0)</f>
        <v>0</v>
      </c>
      <c r="E965" s="40">
        <f t="shared" ca="1" si="285"/>
        <v>0</v>
      </c>
      <c r="F965" s="42">
        <f t="shared" si="280"/>
        <v>1</v>
      </c>
      <c r="G965" s="43">
        <f t="shared" ca="1" si="286"/>
        <v>1</v>
      </c>
      <c r="H965" s="40">
        <f ca="1">TRUNC(PRODUCT(G$10:G964),15)</f>
        <v>1.1277163331879601</v>
      </c>
      <c r="I965" s="40">
        <f t="shared" ca="1" si="287"/>
        <v>1.1260798376163099</v>
      </c>
      <c r="J965" s="40">
        <f t="shared" ca="1" si="288"/>
        <v>1.0014532700000001</v>
      </c>
      <c r="K965" s="42">
        <f t="shared" si="292"/>
        <v>1.95E-2</v>
      </c>
      <c r="L965" s="63">
        <f t="shared" si="289"/>
        <v>44397</v>
      </c>
      <c r="M965" s="64">
        <f t="shared" si="290"/>
        <v>8</v>
      </c>
      <c r="N965" s="44">
        <f t="shared" si="291"/>
        <v>9</v>
      </c>
      <c r="O965" s="40">
        <f t="shared" si="293"/>
        <v>1.0006899629999999</v>
      </c>
      <c r="P965" s="65">
        <f t="shared" ca="1" si="294"/>
        <v>1.0021442359999999</v>
      </c>
      <c r="Q965" s="40">
        <f t="shared" ca="1" si="295"/>
        <v>20.181056049999999</v>
      </c>
      <c r="R965" s="44">
        <f>IF(VLOOKUP(A965,$Z$12:$AI$125,8)=VLOOKUP(A964,$Z$12:$AI$125,8),0,VLOOKUP(A965,Z$12:$AI$125,8))</f>
        <v>0</v>
      </c>
      <c r="S965" s="45">
        <f>IF(R965&gt;0,VLOOKUP(R965,Y$12:$AH$125,7),0)</f>
        <v>0</v>
      </c>
      <c r="T965" s="40">
        <f t="shared" si="281"/>
        <v>0</v>
      </c>
      <c r="U965" s="40">
        <f t="shared" ca="1" si="277"/>
        <v>20.181056049999999</v>
      </c>
      <c r="V965" s="46" t="str">
        <f t="shared" si="282"/>
        <v>J=</v>
      </c>
      <c r="W965" s="47">
        <f t="shared" si="283"/>
        <v>44467</v>
      </c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</row>
    <row r="966" spans="1:182" x14ac:dyDescent="0.15">
      <c r="A966" s="38">
        <f t="shared" si="278"/>
        <v>44410</v>
      </c>
      <c r="B966" s="39">
        <f t="shared" ca="1" si="284"/>
        <v>9431.9510560500003</v>
      </c>
      <c r="C966" s="40">
        <f t="shared" si="279"/>
        <v>9411.77</v>
      </c>
      <c r="D966" s="41">
        <f ca="1">IF(A966&lt;$B$1,VLOOKUP(A966,[1]DI!$A$4:$B$15000,2,FALSE),0)</f>
        <v>4.1500000000000002E-2</v>
      </c>
      <c r="E966" s="40">
        <f t="shared" ca="1" si="285"/>
        <v>1.6137000000000001E-4</v>
      </c>
      <c r="F966" s="42">
        <f t="shared" si="280"/>
        <v>1</v>
      </c>
      <c r="G966" s="43">
        <f t="shared" ca="1" si="286"/>
        <v>1.00016137</v>
      </c>
      <c r="H966" s="40">
        <f ca="1">TRUNC(PRODUCT(G$10:G965),15)</f>
        <v>1.1277163331879601</v>
      </c>
      <c r="I966" s="40">
        <f t="shared" ca="1" si="287"/>
        <v>1.1260798376163099</v>
      </c>
      <c r="J966" s="40">
        <f t="shared" ca="1" si="288"/>
        <v>1.0014532700000001</v>
      </c>
      <c r="K966" s="42">
        <f t="shared" si="292"/>
        <v>1.95E-2</v>
      </c>
      <c r="L966" s="63">
        <f t="shared" si="289"/>
        <v>44397</v>
      </c>
      <c r="M966" s="64">
        <f t="shared" si="290"/>
        <v>9</v>
      </c>
      <c r="N966" s="44">
        <f t="shared" si="291"/>
        <v>9</v>
      </c>
      <c r="O966" s="40">
        <f t="shared" si="293"/>
        <v>1.0006899629999999</v>
      </c>
      <c r="P966" s="65">
        <f t="shared" ca="1" si="294"/>
        <v>1.0021442359999999</v>
      </c>
      <c r="Q966" s="40">
        <f t="shared" ca="1" si="295"/>
        <v>20.181056049999999</v>
      </c>
      <c r="R966" s="44">
        <f>IF(VLOOKUP(A966,$Z$12:$AI$125,8)=VLOOKUP(A965,$Z$12:$AI$125,8),0,VLOOKUP(A966,Z$12:$AI$125,8))</f>
        <v>0</v>
      </c>
      <c r="S966" s="45">
        <f>IF(R966&gt;0,VLOOKUP(R966,Y$12:$AH$125,7),0)</f>
        <v>0</v>
      </c>
      <c r="T966" s="40">
        <f t="shared" si="281"/>
        <v>0</v>
      </c>
      <c r="U966" s="40">
        <f t="shared" ca="1" si="277"/>
        <v>20.181056049999999</v>
      </c>
      <c r="V966" s="46" t="str">
        <f t="shared" si="282"/>
        <v>J=</v>
      </c>
      <c r="W966" s="47">
        <f t="shared" si="283"/>
        <v>44467</v>
      </c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</row>
    <row r="967" spans="1:182" x14ac:dyDescent="0.15">
      <c r="A967" s="38">
        <f t="shared" si="278"/>
        <v>44411</v>
      </c>
      <c r="B967" s="39">
        <f t="shared" ca="1" si="284"/>
        <v>9434.1960173200005</v>
      </c>
      <c r="C967" s="40">
        <f t="shared" si="279"/>
        <v>9411.77</v>
      </c>
      <c r="D967" s="41">
        <f ca="1">IF(A967&lt;$B$1,VLOOKUP(A967,[1]DI!$A$4:$B$15000,2,FALSE),0)</f>
        <v>4.1500000000000002E-2</v>
      </c>
      <c r="E967" s="40">
        <f t="shared" ca="1" si="285"/>
        <v>1.6137000000000001E-4</v>
      </c>
      <c r="F967" s="42">
        <f t="shared" si="280"/>
        <v>1</v>
      </c>
      <c r="G967" s="43">
        <f t="shared" ca="1" si="286"/>
        <v>1.00016137</v>
      </c>
      <c r="H967" s="40">
        <f ca="1">TRUNC(PRODUCT(G$10:G966),15)</f>
        <v>1.1278983127726401</v>
      </c>
      <c r="I967" s="40">
        <f t="shared" ca="1" si="287"/>
        <v>1.1260798376163099</v>
      </c>
      <c r="J967" s="40">
        <f t="shared" ca="1" si="288"/>
        <v>1.00161487</v>
      </c>
      <c r="K967" s="42">
        <f t="shared" si="292"/>
        <v>1.95E-2</v>
      </c>
      <c r="L967" s="63">
        <f t="shared" si="289"/>
        <v>44397</v>
      </c>
      <c r="M967" s="64">
        <f t="shared" si="290"/>
        <v>10</v>
      </c>
      <c r="N967" s="44">
        <f t="shared" si="291"/>
        <v>10</v>
      </c>
      <c r="O967" s="40">
        <f t="shared" si="293"/>
        <v>1.0007666550000001</v>
      </c>
      <c r="P967" s="65">
        <f t="shared" ca="1" si="294"/>
        <v>1.002382763</v>
      </c>
      <c r="Q967" s="40">
        <f t="shared" ca="1" si="295"/>
        <v>22.42601732</v>
      </c>
      <c r="R967" s="44">
        <f>IF(VLOOKUP(A967,$Z$12:$AI$125,8)=VLOOKUP(A966,$Z$12:$AI$125,8),0,VLOOKUP(A967,Z$12:$AI$125,8))</f>
        <v>0</v>
      </c>
      <c r="S967" s="45">
        <f>IF(R967&gt;0,VLOOKUP(R967,Y$12:$AH$125,7),0)</f>
        <v>0</v>
      </c>
      <c r="T967" s="40">
        <f t="shared" si="281"/>
        <v>0</v>
      </c>
      <c r="U967" s="40">
        <f t="shared" ca="1" si="277"/>
        <v>22.42601732</v>
      </c>
      <c r="V967" s="46" t="str">
        <f t="shared" si="282"/>
        <v>J=</v>
      </c>
      <c r="W967" s="47">
        <f t="shared" si="283"/>
        <v>44467</v>
      </c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</row>
    <row r="968" spans="1:182" x14ac:dyDescent="0.15">
      <c r="A968" s="38">
        <f t="shared" si="278"/>
        <v>44412</v>
      </c>
      <c r="B968" s="39">
        <f t="shared" ca="1" si="284"/>
        <v>9436.4415527000001</v>
      </c>
      <c r="C968" s="40">
        <f t="shared" si="279"/>
        <v>9411.77</v>
      </c>
      <c r="D968" s="41">
        <f ca="1">IF(A968&lt;$B$1,VLOOKUP(A968,[1]DI!$A$4:$B$15000,2,FALSE),0)</f>
        <v>4.1500000000000002E-2</v>
      </c>
      <c r="E968" s="40">
        <f t="shared" ca="1" si="285"/>
        <v>1.6137000000000001E-4</v>
      </c>
      <c r="F968" s="42">
        <f t="shared" si="280"/>
        <v>1</v>
      </c>
      <c r="G968" s="43">
        <f t="shared" ca="1" si="286"/>
        <v>1.00016137</v>
      </c>
      <c r="H968" s="40">
        <f ca="1">TRUNC(PRODUCT(G$10:G967),15)</f>
        <v>1.1280803217233799</v>
      </c>
      <c r="I968" s="40">
        <f t="shared" ca="1" si="287"/>
        <v>1.1260798376163099</v>
      </c>
      <c r="J968" s="40">
        <f t="shared" ca="1" si="288"/>
        <v>1.0017765000000001</v>
      </c>
      <c r="K968" s="42">
        <f t="shared" si="292"/>
        <v>1.95E-2</v>
      </c>
      <c r="L968" s="63">
        <f t="shared" si="289"/>
        <v>44397</v>
      </c>
      <c r="M968" s="64">
        <f t="shared" si="290"/>
        <v>11</v>
      </c>
      <c r="N968" s="44">
        <f t="shared" si="291"/>
        <v>11</v>
      </c>
      <c r="O968" s="40">
        <f t="shared" si="293"/>
        <v>1.000843353</v>
      </c>
      <c r="P968" s="65">
        <f t="shared" ca="1" si="294"/>
        <v>1.0026213509999999</v>
      </c>
      <c r="Q968" s="40">
        <f t="shared" ca="1" si="295"/>
        <v>24.671552699999999</v>
      </c>
      <c r="R968" s="44">
        <f>IF(VLOOKUP(A968,$Z$12:$AI$125,8)=VLOOKUP(A967,$Z$12:$AI$125,8),0,VLOOKUP(A968,Z$12:$AI$125,8))</f>
        <v>0</v>
      </c>
      <c r="S968" s="45">
        <f>IF(R968&gt;0,VLOOKUP(R968,Y$12:$AH$125,7),0)</f>
        <v>0</v>
      </c>
      <c r="T968" s="40">
        <f t="shared" si="281"/>
        <v>0</v>
      </c>
      <c r="U968" s="40">
        <f t="shared" ca="1" si="277"/>
        <v>24.671552699999999</v>
      </c>
      <c r="V968" s="46" t="str">
        <f t="shared" si="282"/>
        <v>J=</v>
      </c>
      <c r="W968" s="47">
        <f t="shared" si="283"/>
        <v>44467</v>
      </c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</row>
    <row r="969" spans="1:182" x14ac:dyDescent="0.15">
      <c r="A969" s="38">
        <f t="shared" si="278"/>
        <v>44413</v>
      </c>
      <c r="B969" s="39">
        <f t="shared" ca="1" si="284"/>
        <v>9438.6876622</v>
      </c>
      <c r="C969" s="40">
        <f t="shared" si="279"/>
        <v>9411.77</v>
      </c>
      <c r="D969" s="41">
        <f ca="1">IF(A969&lt;$B$1,VLOOKUP(A969,[1]DI!$A$4:$B$15000,2,FALSE),0)</f>
        <v>5.1499999999999997E-2</v>
      </c>
      <c r="E969" s="40">
        <f t="shared" ca="1" si="285"/>
        <v>1.9929999999999999E-4</v>
      </c>
      <c r="F969" s="42">
        <f t="shared" si="280"/>
        <v>1</v>
      </c>
      <c r="G969" s="43">
        <f t="shared" ca="1" si="286"/>
        <v>1.0001993</v>
      </c>
      <c r="H969" s="40">
        <f ca="1">TRUNC(PRODUCT(G$10:G968),15)</f>
        <v>1.12826236004489</v>
      </c>
      <c r="I969" s="40">
        <f t="shared" ca="1" si="287"/>
        <v>1.1260798376163099</v>
      </c>
      <c r="J969" s="40">
        <f t="shared" ca="1" si="288"/>
        <v>1.0019381599999999</v>
      </c>
      <c r="K969" s="42">
        <f t="shared" si="292"/>
        <v>1.95E-2</v>
      </c>
      <c r="L969" s="63">
        <f t="shared" si="289"/>
        <v>44397</v>
      </c>
      <c r="M969" s="64">
        <f t="shared" si="290"/>
        <v>12</v>
      </c>
      <c r="N969" s="44">
        <f t="shared" si="291"/>
        <v>12</v>
      </c>
      <c r="O969" s="40">
        <f t="shared" si="293"/>
        <v>1.0009200570000001</v>
      </c>
      <c r="P969" s="65">
        <f t="shared" ca="1" si="294"/>
        <v>1.0028600000000001</v>
      </c>
      <c r="Q969" s="40">
        <f t="shared" ca="1" si="295"/>
        <v>26.917662199999999</v>
      </c>
      <c r="R969" s="44">
        <f>IF(VLOOKUP(A969,$Z$12:$AI$125,8)=VLOOKUP(A968,$Z$12:$AI$125,8),0,VLOOKUP(A969,Z$12:$AI$125,8))</f>
        <v>0</v>
      </c>
      <c r="S969" s="45">
        <f>IF(R969&gt;0,VLOOKUP(R969,Y$12:$AH$125,7),0)</f>
        <v>0</v>
      </c>
      <c r="T969" s="40">
        <f t="shared" si="281"/>
        <v>0</v>
      </c>
      <c r="U969" s="40">
        <f t="shared" ca="1" si="277"/>
        <v>26.917662199999999</v>
      </c>
      <c r="V969" s="46" t="str">
        <f t="shared" si="282"/>
        <v>J=</v>
      </c>
      <c r="W969" s="47">
        <f t="shared" si="283"/>
        <v>44467</v>
      </c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</row>
    <row r="970" spans="1:182" x14ac:dyDescent="0.15">
      <c r="A970" s="38">
        <f t="shared" si="278"/>
        <v>44414</v>
      </c>
      <c r="B970" s="39">
        <f t="shared" ca="1" si="284"/>
        <v>9441.2923413099998</v>
      </c>
      <c r="C970" s="40">
        <f t="shared" si="279"/>
        <v>9411.77</v>
      </c>
      <c r="D970" s="41">
        <f ca="1">IF(A970&lt;$B$1,VLOOKUP(A970,[1]DI!$A$4:$B$15000,2,FALSE),0)</f>
        <v>5.1499999999999997E-2</v>
      </c>
      <c r="E970" s="40">
        <f t="shared" ca="1" si="285"/>
        <v>1.9929999999999999E-4</v>
      </c>
      <c r="F970" s="42">
        <f t="shared" si="280"/>
        <v>1</v>
      </c>
      <c r="G970" s="43">
        <f t="shared" ca="1" si="286"/>
        <v>1.0001993</v>
      </c>
      <c r="H970" s="40">
        <f ca="1">TRUNC(PRODUCT(G$10:G969),15)</f>
        <v>1.1284872227332501</v>
      </c>
      <c r="I970" s="40">
        <f t="shared" ca="1" si="287"/>
        <v>1.1260798376163099</v>
      </c>
      <c r="J970" s="40">
        <f t="shared" ca="1" si="288"/>
        <v>1.00213785</v>
      </c>
      <c r="K970" s="42">
        <f t="shared" si="292"/>
        <v>1.95E-2</v>
      </c>
      <c r="L970" s="63">
        <f t="shared" si="289"/>
        <v>44397</v>
      </c>
      <c r="M970" s="64">
        <f t="shared" si="290"/>
        <v>13</v>
      </c>
      <c r="N970" s="44">
        <f t="shared" si="291"/>
        <v>13</v>
      </c>
      <c r="O970" s="40">
        <f t="shared" si="293"/>
        <v>1.0009967660000001</v>
      </c>
      <c r="P970" s="65">
        <f t="shared" ca="1" si="294"/>
        <v>1.0031367470000001</v>
      </c>
      <c r="Q970" s="40">
        <f t="shared" ca="1" si="295"/>
        <v>29.522341310000002</v>
      </c>
      <c r="R970" s="44">
        <f>IF(VLOOKUP(A970,$Z$12:$AI$125,8)=VLOOKUP(A969,$Z$12:$AI$125,8),0,VLOOKUP(A970,Z$12:$AI$125,8))</f>
        <v>0</v>
      </c>
      <c r="S970" s="45">
        <f>IF(R970&gt;0,VLOOKUP(R970,Y$12:$AH$125,7),0)</f>
        <v>0</v>
      </c>
      <c r="T970" s="40">
        <f t="shared" si="281"/>
        <v>0</v>
      </c>
      <c r="U970" s="40">
        <f t="shared" ref="U970:U1033" ca="1" si="296">(Q970+T970)</f>
        <v>29.522341310000002</v>
      </c>
      <c r="V970" s="46" t="str">
        <f t="shared" si="282"/>
        <v>J=</v>
      </c>
      <c r="W970" s="47">
        <f t="shared" si="283"/>
        <v>44467</v>
      </c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</row>
    <row r="971" spans="1:182" x14ac:dyDescent="0.15">
      <c r="A971" s="38">
        <f t="shared" ref="A971:A1034" si="297">(A970+1)</f>
        <v>44415</v>
      </c>
      <c r="B971" s="39">
        <f t="shared" ca="1" si="284"/>
        <v>9443.8976510100001</v>
      </c>
      <c r="C971" s="40">
        <f t="shared" ref="C971:C1034" si="298">TRUNC(C970-T970,8)</f>
        <v>9411.77</v>
      </c>
      <c r="D971" s="41">
        <f ca="1">IF(A971&lt;$B$1,VLOOKUP(A971,[1]DI!$A$4:$B$15000,2,FALSE),0)</f>
        <v>0</v>
      </c>
      <c r="E971" s="40">
        <f t="shared" ca="1" si="285"/>
        <v>0</v>
      </c>
      <c r="F971" s="42">
        <f t="shared" ref="F971:F1034" si="299">F970</f>
        <v>1</v>
      </c>
      <c r="G971" s="43">
        <f t="shared" ca="1" si="286"/>
        <v>1</v>
      </c>
      <c r="H971" s="40">
        <f ca="1">TRUNC(PRODUCT(G$10:G970),15)</f>
        <v>1.12871213023674</v>
      </c>
      <c r="I971" s="40">
        <f t="shared" ca="1" si="287"/>
        <v>1.1260798376163099</v>
      </c>
      <c r="J971" s="40">
        <f t="shared" ca="1" si="288"/>
        <v>1.0023375699999999</v>
      </c>
      <c r="K971" s="42">
        <f t="shared" si="292"/>
        <v>1.95E-2</v>
      </c>
      <c r="L971" s="63">
        <f t="shared" si="289"/>
        <v>44397</v>
      </c>
      <c r="M971" s="64">
        <f t="shared" si="290"/>
        <v>13</v>
      </c>
      <c r="N971" s="44">
        <f t="shared" si="291"/>
        <v>14</v>
      </c>
      <c r="O971" s="40">
        <f t="shared" si="293"/>
        <v>1.001073482</v>
      </c>
      <c r="P971" s="65">
        <f t="shared" ca="1" si="294"/>
        <v>1.0034135609999999</v>
      </c>
      <c r="Q971" s="40">
        <f t="shared" ca="1" si="295"/>
        <v>32.127651010000001</v>
      </c>
      <c r="R971" s="44">
        <f>IF(VLOOKUP(A971,$Z$12:$AI$125,8)=VLOOKUP(A970,$Z$12:$AI$125,8),0,VLOOKUP(A971,Z$12:$AI$125,8))</f>
        <v>0</v>
      </c>
      <c r="S971" s="45">
        <f>IF(R971&gt;0,VLOOKUP(R971,Y$12:$AH$125,7),0)</f>
        <v>0</v>
      </c>
      <c r="T971" s="40">
        <f t="shared" ref="T971:T1034" si="300">IF(S971&gt;0,(C971*S971),0)</f>
        <v>0</v>
      </c>
      <c r="U971" s="40">
        <f t="shared" ca="1" si="296"/>
        <v>32.127651010000001</v>
      </c>
      <c r="V971" s="46" t="str">
        <f t="shared" ref="V971:V1034" si="301">IF(R970&gt;0,VLOOKUP(A970,$Z$12:$AI$125,9),V970)</f>
        <v>J=</v>
      </c>
      <c r="W971" s="47">
        <f t="shared" ref="W971:W1034" si="302">IF(R970&gt;0,VLOOKUP(A970,$Z$12:$AI$125,10),W970)</f>
        <v>44467</v>
      </c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</row>
    <row r="972" spans="1:182" x14ac:dyDescent="0.15">
      <c r="A972" s="38">
        <f t="shared" si="297"/>
        <v>44416</v>
      </c>
      <c r="B972" s="39">
        <f t="shared" ref="B972:B1035" ca="1" si="303">IF(A972&lt;=TODAY(),C972+Q972,IF(AND(A972&gt;TODAY(),A972&lt;=$B$1),IF(VLOOKUP(TODAY(),$A$10:$D$5000,4,FALSE)=0,"n.d",C972+Q972),"n.d"))</f>
        <v>9443.8976510100001</v>
      </c>
      <c r="C972" s="40">
        <f t="shared" si="298"/>
        <v>9411.77</v>
      </c>
      <c r="D972" s="41">
        <f ca="1">IF(A972&lt;$B$1,VLOOKUP(A972,[1]DI!$A$4:$B$15000,2,FALSE),0)</f>
        <v>0</v>
      </c>
      <c r="E972" s="40">
        <f t="shared" ref="E972:E1035" ca="1" si="304">ROUND((((1+D972)^(1/252)-1)),8)</f>
        <v>0</v>
      </c>
      <c r="F972" s="42">
        <f t="shared" si="299"/>
        <v>1</v>
      </c>
      <c r="G972" s="43">
        <f t="shared" ref="G972:G1035" ca="1" si="305">TRUNC((1+(E972*F972)),15)</f>
        <v>1</v>
      </c>
      <c r="H972" s="40">
        <f ca="1">TRUNC(PRODUCT(G$10:G971),15)</f>
        <v>1.12871213023674</v>
      </c>
      <c r="I972" s="40">
        <f t="shared" ref="I972:I1035" ca="1" si="306">IF(OR(R971&gt;0,R971="E"),H971,I971)</f>
        <v>1.1260798376163099</v>
      </c>
      <c r="J972" s="40">
        <f t="shared" ref="J972:J1035" ca="1" si="307">ROUND(TRUNC(H972/I972,15),8)</f>
        <v>1.0023375699999999</v>
      </c>
      <c r="K972" s="42">
        <f t="shared" si="292"/>
        <v>1.95E-2</v>
      </c>
      <c r="L972" s="63">
        <f t="shared" si="289"/>
        <v>44397</v>
      </c>
      <c r="M972" s="64">
        <f t="shared" si="290"/>
        <v>13</v>
      </c>
      <c r="N972" s="44">
        <f t="shared" si="291"/>
        <v>14</v>
      </c>
      <c r="O972" s="40">
        <f t="shared" si="293"/>
        <v>1.001073482</v>
      </c>
      <c r="P972" s="65">
        <f t="shared" ca="1" si="294"/>
        <v>1.0034135609999999</v>
      </c>
      <c r="Q972" s="40">
        <f t="shared" ca="1" si="295"/>
        <v>32.127651010000001</v>
      </c>
      <c r="R972" s="44">
        <f>IF(VLOOKUP(A972,$Z$12:$AI$125,8)=VLOOKUP(A971,$Z$12:$AI$125,8),0,VLOOKUP(A972,Z$12:$AI$125,8))</f>
        <v>0</v>
      </c>
      <c r="S972" s="45">
        <f>IF(R972&gt;0,VLOOKUP(R972,Y$12:$AH$125,7),0)</f>
        <v>0</v>
      </c>
      <c r="T972" s="40">
        <f t="shared" si="300"/>
        <v>0</v>
      </c>
      <c r="U972" s="40">
        <f t="shared" ca="1" si="296"/>
        <v>32.127651010000001</v>
      </c>
      <c r="V972" s="46" t="str">
        <f t="shared" si="301"/>
        <v>J=</v>
      </c>
      <c r="W972" s="47">
        <f t="shared" si="302"/>
        <v>44467</v>
      </c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</row>
    <row r="973" spans="1:182" x14ac:dyDescent="0.15">
      <c r="A973" s="38">
        <f t="shared" si="297"/>
        <v>44417</v>
      </c>
      <c r="B973" s="39">
        <f t="shared" ca="1" si="303"/>
        <v>9443.8976510100001</v>
      </c>
      <c r="C973" s="40">
        <f t="shared" si="298"/>
        <v>9411.77</v>
      </c>
      <c r="D973" s="41">
        <f ca="1">IF(A973&lt;$B$1,VLOOKUP(A973,[1]DI!$A$4:$B$15000,2,FALSE),0)</f>
        <v>5.1499999999999997E-2</v>
      </c>
      <c r="E973" s="40">
        <f t="shared" ca="1" si="304"/>
        <v>1.9929999999999999E-4</v>
      </c>
      <c r="F973" s="42">
        <f t="shared" si="299"/>
        <v>1</v>
      </c>
      <c r="G973" s="43">
        <f t="shared" ca="1" si="305"/>
        <v>1.0001993</v>
      </c>
      <c r="H973" s="40">
        <f ca="1">TRUNC(PRODUCT(G$10:G972),15)</f>
        <v>1.12871213023674</v>
      </c>
      <c r="I973" s="40">
        <f t="shared" ca="1" si="306"/>
        <v>1.1260798376163099</v>
      </c>
      <c r="J973" s="40">
        <f t="shared" ca="1" si="307"/>
        <v>1.0023375699999999</v>
      </c>
      <c r="K973" s="42">
        <f t="shared" si="292"/>
        <v>1.95E-2</v>
      </c>
      <c r="L973" s="63">
        <f t="shared" si="289"/>
        <v>44397</v>
      </c>
      <c r="M973" s="64">
        <f t="shared" si="290"/>
        <v>14</v>
      </c>
      <c r="N973" s="44">
        <f t="shared" si="291"/>
        <v>14</v>
      </c>
      <c r="O973" s="40">
        <f t="shared" si="293"/>
        <v>1.001073482</v>
      </c>
      <c r="P973" s="65">
        <f t="shared" ca="1" si="294"/>
        <v>1.0034135609999999</v>
      </c>
      <c r="Q973" s="40">
        <f t="shared" ca="1" si="295"/>
        <v>32.127651010000001</v>
      </c>
      <c r="R973" s="44">
        <f>IF(VLOOKUP(A973,$Z$12:$AI$125,8)=VLOOKUP(A972,$Z$12:$AI$125,8),0,VLOOKUP(A973,Z$12:$AI$125,8))</f>
        <v>0</v>
      </c>
      <c r="S973" s="45">
        <f>IF(R973&gt;0,VLOOKUP(R973,Y$12:$AH$125,7),0)</f>
        <v>0</v>
      </c>
      <c r="T973" s="40">
        <f t="shared" si="300"/>
        <v>0</v>
      </c>
      <c r="U973" s="40">
        <f t="shared" ca="1" si="296"/>
        <v>32.127651010000001</v>
      </c>
      <c r="V973" s="46" t="str">
        <f t="shared" si="301"/>
        <v>J=</v>
      </c>
      <c r="W973" s="47">
        <f t="shared" si="302"/>
        <v>44467</v>
      </c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</row>
    <row r="974" spans="1:182" x14ac:dyDescent="0.15">
      <c r="A974" s="38">
        <f t="shared" si="297"/>
        <v>44418</v>
      </c>
      <c r="B974" s="39">
        <f t="shared" ca="1" si="303"/>
        <v>9446.5037701199999</v>
      </c>
      <c r="C974" s="40">
        <f t="shared" si="298"/>
        <v>9411.77</v>
      </c>
      <c r="D974" s="41">
        <f ca="1">IF(A974&lt;$B$1,VLOOKUP(A974,[1]DI!$A$4:$B$15000,2,FALSE),0)</f>
        <v>5.1499999999999997E-2</v>
      </c>
      <c r="E974" s="40">
        <f t="shared" ca="1" si="304"/>
        <v>1.9929999999999999E-4</v>
      </c>
      <c r="F974" s="42">
        <f t="shared" si="299"/>
        <v>1</v>
      </c>
      <c r="G974" s="43">
        <f t="shared" ca="1" si="305"/>
        <v>1.0001993</v>
      </c>
      <c r="H974" s="40">
        <f ca="1">TRUNC(PRODUCT(G$10:G973),15)</f>
        <v>1.1289370825642999</v>
      </c>
      <c r="I974" s="40">
        <f t="shared" ca="1" si="306"/>
        <v>1.1260798376163099</v>
      </c>
      <c r="J974" s="40">
        <f t="shared" ca="1" si="307"/>
        <v>1.0025373399999999</v>
      </c>
      <c r="K974" s="42">
        <f t="shared" si="292"/>
        <v>1.95E-2</v>
      </c>
      <c r="L974" s="63">
        <f t="shared" si="289"/>
        <v>44397</v>
      </c>
      <c r="M974" s="64">
        <f t="shared" si="290"/>
        <v>15</v>
      </c>
      <c r="N974" s="44">
        <f t="shared" si="291"/>
        <v>15</v>
      </c>
      <c r="O974" s="40">
        <f t="shared" si="293"/>
        <v>1.0011502029999999</v>
      </c>
      <c r="P974" s="65">
        <f t="shared" ca="1" si="294"/>
        <v>1.0036904609999999</v>
      </c>
      <c r="Q974" s="40">
        <f t="shared" ca="1" si="295"/>
        <v>34.733770120000003</v>
      </c>
      <c r="R974" s="44">
        <f>IF(VLOOKUP(A974,$Z$12:$AI$125,8)=VLOOKUP(A973,$Z$12:$AI$125,8),0,VLOOKUP(A974,Z$12:$AI$125,8))</f>
        <v>0</v>
      </c>
      <c r="S974" s="45">
        <f>IF(R974&gt;0,VLOOKUP(R974,Y$12:$AH$125,7),0)</f>
        <v>0</v>
      </c>
      <c r="T974" s="40">
        <f t="shared" si="300"/>
        <v>0</v>
      </c>
      <c r="U974" s="40">
        <f t="shared" ca="1" si="296"/>
        <v>34.733770120000003</v>
      </c>
      <c r="V974" s="46" t="str">
        <f t="shared" si="301"/>
        <v>J=</v>
      </c>
      <c r="W974" s="47">
        <f t="shared" si="302"/>
        <v>44467</v>
      </c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</row>
    <row r="975" spans="1:182" x14ac:dyDescent="0.15">
      <c r="A975" s="38">
        <f t="shared" si="297"/>
        <v>44419</v>
      </c>
      <c r="B975" s="39">
        <f t="shared" ca="1" si="303"/>
        <v>9449.1105292299999</v>
      </c>
      <c r="C975" s="40">
        <f t="shared" si="298"/>
        <v>9411.77</v>
      </c>
      <c r="D975" s="41">
        <f ca="1">IF(A975&lt;$B$1,VLOOKUP(A975,[1]DI!$A$4:$B$15000,2,FALSE),0)</f>
        <v>5.1499999999999997E-2</v>
      </c>
      <c r="E975" s="40">
        <f t="shared" ca="1" si="304"/>
        <v>1.9929999999999999E-4</v>
      </c>
      <c r="F975" s="42">
        <f t="shared" si="299"/>
        <v>1</v>
      </c>
      <c r="G975" s="43">
        <f t="shared" ca="1" si="305"/>
        <v>1.0001993</v>
      </c>
      <c r="H975" s="40">
        <f ca="1">TRUNC(PRODUCT(G$10:G974),15)</f>
        <v>1.1291620797248501</v>
      </c>
      <c r="I975" s="40">
        <f t="shared" ca="1" si="306"/>
        <v>1.1260798376163099</v>
      </c>
      <c r="J975" s="40">
        <f t="shared" ca="1" si="307"/>
        <v>1.00273714</v>
      </c>
      <c r="K975" s="42">
        <f t="shared" si="292"/>
        <v>1.95E-2</v>
      </c>
      <c r="L975" s="63">
        <f t="shared" si="289"/>
        <v>44397</v>
      </c>
      <c r="M975" s="64">
        <f t="shared" si="290"/>
        <v>16</v>
      </c>
      <c r="N975" s="44">
        <f t="shared" si="291"/>
        <v>16</v>
      </c>
      <c r="O975" s="40">
        <f t="shared" si="293"/>
        <v>1.0012269309999999</v>
      </c>
      <c r="P975" s="65">
        <f t="shared" ca="1" si="294"/>
        <v>1.003967429</v>
      </c>
      <c r="Q975" s="40">
        <f t="shared" ca="1" si="295"/>
        <v>37.340529230000001</v>
      </c>
      <c r="R975" s="44">
        <f>IF(VLOOKUP(A975,$Z$12:$AI$125,8)=VLOOKUP(A974,$Z$12:$AI$125,8),0,VLOOKUP(A975,Z$12:$AI$125,8))</f>
        <v>0</v>
      </c>
      <c r="S975" s="45">
        <f>IF(R975&gt;0,VLOOKUP(R975,Y$12:$AH$125,7),0)</f>
        <v>0</v>
      </c>
      <c r="T975" s="40">
        <f t="shared" si="300"/>
        <v>0</v>
      </c>
      <c r="U975" s="40">
        <f t="shared" ca="1" si="296"/>
        <v>37.340529230000001</v>
      </c>
      <c r="V975" s="46" t="str">
        <f t="shared" si="301"/>
        <v>J=</v>
      </c>
      <c r="W975" s="47">
        <f t="shared" si="302"/>
        <v>44467</v>
      </c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</row>
    <row r="976" spans="1:182" x14ac:dyDescent="0.15">
      <c r="A976" s="38">
        <f t="shared" si="297"/>
        <v>44420</v>
      </c>
      <c r="B976" s="39">
        <f t="shared" ca="1" si="303"/>
        <v>9451.7180977600001</v>
      </c>
      <c r="C976" s="40">
        <f t="shared" si="298"/>
        <v>9411.77</v>
      </c>
      <c r="D976" s="41">
        <f ca="1">IF(A976&lt;$B$1,VLOOKUP(A976,[1]DI!$A$4:$B$15000,2,FALSE),0)</f>
        <v>5.1499999999999997E-2</v>
      </c>
      <c r="E976" s="40">
        <f t="shared" ca="1" si="304"/>
        <v>1.9929999999999999E-4</v>
      </c>
      <c r="F976" s="42">
        <f t="shared" si="299"/>
        <v>1</v>
      </c>
      <c r="G976" s="43">
        <f t="shared" ca="1" si="305"/>
        <v>1.0001993</v>
      </c>
      <c r="H976" s="40">
        <f ca="1">TRUNC(PRODUCT(G$10:G975),15)</f>
        <v>1.1293871217273399</v>
      </c>
      <c r="I976" s="40">
        <f t="shared" ca="1" si="306"/>
        <v>1.1260798376163099</v>
      </c>
      <c r="J976" s="40">
        <f t="shared" ca="1" si="307"/>
        <v>1.00293699</v>
      </c>
      <c r="K976" s="42">
        <f t="shared" si="292"/>
        <v>1.95E-2</v>
      </c>
      <c r="L976" s="63">
        <f t="shared" si="289"/>
        <v>44397</v>
      </c>
      <c r="M976" s="64">
        <f t="shared" si="290"/>
        <v>17</v>
      </c>
      <c r="N976" s="44">
        <f t="shared" si="291"/>
        <v>17</v>
      </c>
      <c r="O976" s="40">
        <f t="shared" si="293"/>
        <v>1.0013036639999999</v>
      </c>
      <c r="P976" s="65">
        <f t="shared" ca="1" si="294"/>
        <v>1.0042444829999999</v>
      </c>
      <c r="Q976" s="40">
        <f t="shared" ca="1" si="295"/>
        <v>39.948097760000003</v>
      </c>
      <c r="R976" s="44">
        <f>IF(VLOOKUP(A976,$Z$12:$AI$125,8)=VLOOKUP(A975,$Z$12:$AI$125,8),0,VLOOKUP(A976,Z$12:$AI$125,8))</f>
        <v>0</v>
      </c>
      <c r="S976" s="45">
        <f>IF(R976&gt;0,VLOOKUP(R976,Y$12:$AH$125,7),0)</f>
        <v>0</v>
      </c>
      <c r="T976" s="40">
        <f t="shared" si="300"/>
        <v>0</v>
      </c>
      <c r="U976" s="40">
        <f t="shared" ca="1" si="296"/>
        <v>39.948097760000003</v>
      </c>
      <c r="V976" s="46" t="str">
        <f t="shared" si="301"/>
        <v>J=</v>
      </c>
      <c r="W976" s="47">
        <f t="shared" si="302"/>
        <v>44467</v>
      </c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</row>
    <row r="977" spans="1:185" x14ac:dyDescent="0.15">
      <c r="A977" s="38">
        <f t="shared" si="297"/>
        <v>44421</v>
      </c>
      <c r="B977" s="39">
        <f t="shared" ca="1" si="303"/>
        <v>9454.3262874600005</v>
      </c>
      <c r="C977" s="40">
        <f t="shared" si="298"/>
        <v>9411.77</v>
      </c>
      <c r="D977" s="41">
        <f ca="1">IF(A977&lt;$B$1,VLOOKUP(A977,[1]DI!$A$4:$B$15000,2,FALSE),0)</f>
        <v>5.1499999999999997E-2</v>
      </c>
      <c r="E977" s="40">
        <f t="shared" ca="1" si="304"/>
        <v>1.9929999999999999E-4</v>
      </c>
      <c r="F977" s="42">
        <f t="shared" si="299"/>
        <v>1</v>
      </c>
      <c r="G977" s="43">
        <f t="shared" ca="1" si="305"/>
        <v>1.0001993</v>
      </c>
      <c r="H977" s="40">
        <f ca="1">TRUNC(PRODUCT(G$10:G976),15)</f>
        <v>1.1296122085807001</v>
      </c>
      <c r="I977" s="40">
        <f t="shared" ca="1" si="306"/>
        <v>1.1260798376163099</v>
      </c>
      <c r="J977" s="40">
        <f t="shared" ca="1" si="307"/>
        <v>1.0031368700000001</v>
      </c>
      <c r="K977" s="42">
        <f t="shared" si="292"/>
        <v>1.95E-2</v>
      </c>
      <c r="L977" s="63">
        <f t="shared" si="289"/>
        <v>44397</v>
      </c>
      <c r="M977" s="64">
        <f t="shared" si="290"/>
        <v>18</v>
      </c>
      <c r="N977" s="44">
        <f t="shared" si="291"/>
        <v>18</v>
      </c>
      <c r="O977" s="40">
        <f t="shared" si="293"/>
        <v>1.001380403</v>
      </c>
      <c r="P977" s="65">
        <f t="shared" ca="1" si="294"/>
        <v>1.0045216029999999</v>
      </c>
      <c r="Q977" s="40">
        <f t="shared" ca="1" si="295"/>
        <v>42.55628746</v>
      </c>
      <c r="R977" s="44">
        <f>IF(VLOOKUP(A977,$Z$12:$AI$125,8)=VLOOKUP(A976,$Z$12:$AI$125,8),0,VLOOKUP(A977,Z$12:$AI$125,8))</f>
        <v>0</v>
      </c>
      <c r="S977" s="45">
        <f>IF(R977&gt;0,VLOOKUP(R977,Y$12:$AH$125,7),0)</f>
        <v>0</v>
      </c>
      <c r="T977" s="40">
        <f t="shared" si="300"/>
        <v>0</v>
      </c>
      <c r="U977" s="40">
        <f t="shared" ca="1" si="296"/>
        <v>42.55628746</v>
      </c>
      <c r="V977" s="46" t="str">
        <f t="shared" si="301"/>
        <v>J=</v>
      </c>
      <c r="W977" s="47">
        <f t="shared" si="302"/>
        <v>44467</v>
      </c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</row>
    <row r="978" spans="1:185" x14ac:dyDescent="0.15">
      <c r="A978" s="38">
        <f t="shared" si="297"/>
        <v>44422</v>
      </c>
      <c r="B978" s="39">
        <f t="shared" ca="1" si="303"/>
        <v>9456.9352959900007</v>
      </c>
      <c r="C978" s="40">
        <f t="shared" si="298"/>
        <v>9411.77</v>
      </c>
      <c r="D978" s="41">
        <f ca="1">IF(A978&lt;$B$1,VLOOKUP(A978,[1]DI!$A$4:$B$15000,2,FALSE),0)</f>
        <v>0</v>
      </c>
      <c r="E978" s="40">
        <f t="shared" ca="1" si="304"/>
        <v>0</v>
      </c>
      <c r="F978" s="42">
        <f t="shared" si="299"/>
        <v>1</v>
      </c>
      <c r="G978" s="43">
        <f t="shared" ca="1" si="305"/>
        <v>1</v>
      </c>
      <c r="H978" s="40">
        <f ca="1">TRUNC(PRODUCT(G$10:G977),15)</f>
        <v>1.12983734029387</v>
      </c>
      <c r="I978" s="40">
        <f t="shared" ca="1" si="306"/>
        <v>1.1260798376163099</v>
      </c>
      <c r="J978" s="40">
        <f t="shared" ca="1" si="307"/>
        <v>1.0033368</v>
      </c>
      <c r="K978" s="42">
        <f t="shared" si="292"/>
        <v>1.95E-2</v>
      </c>
      <c r="L978" s="63">
        <f t="shared" si="289"/>
        <v>44397</v>
      </c>
      <c r="M978" s="64">
        <f t="shared" si="290"/>
        <v>18</v>
      </c>
      <c r="N978" s="44">
        <f t="shared" si="291"/>
        <v>19</v>
      </c>
      <c r="O978" s="40">
        <f t="shared" si="293"/>
        <v>1.0014571480000001</v>
      </c>
      <c r="P978" s="65">
        <f t="shared" ca="1" si="294"/>
        <v>1.00479881</v>
      </c>
      <c r="Q978" s="40">
        <f t="shared" ca="1" si="295"/>
        <v>45.165295989999997</v>
      </c>
      <c r="R978" s="44">
        <f>IF(VLOOKUP(A978,$Z$12:$AI$125,8)=VLOOKUP(A977,$Z$12:$AI$125,8),0,VLOOKUP(A978,Z$12:$AI$125,8))</f>
        <v>0</v>
      </c>
      <c r="S978" s="45">
        <f>IF(R978&gt;0,VLOOKUP(R978,Y$12:$AH$125,7),0)</f>
        <v>0</v>
      </c>
      <c r="T978" s="40">
        <f t="shared" si="300"/>
        <v>0</v>
      </c>
      <c r="U978" s="40">
        <f t="shared" ca="1" si="296"/>
        <v>45.165295989999997</v>
      </c>
      <c r="V978" s="46" t="str">
        <f t="shared" si="301"/>
        <v>J=</v>
      </c>
      <c r="W978" s="47">
        <f t="shared" si="302"/>
        <v>44467</v>
      </c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50"/>
      <c r="AK978" s="50"/>
      <c r="AL978" s="50"/>
      <c r="AM978" s="50"/>
      <c r="AN978" s="50"/>
      <c r="AO978" s="50"/>
      <c r="AP978" s="50"/>
      <c r="AQ978" s="50"/>
      <c r="AR978" s="50"/>
      <c r="AS978" s="50"/>
      <c r="AT978" s="50"/>
      <c r="AU978" s="50"/>
      <c r="AV978" s="50"/>
      <c r="AW978" s="50"/>
      <c r="AX978" s="50"/>
      <c r="AY978" s="50"/>
      <c r="AZ978" s="50"/>
      <c r="BA978" s="50"/>
      <c r="BB978" s="50"/>
      <c r="BC978" s="50"/>
      <c r="BD978" s="50"/>
      <c r="BE978" s="50"/>
      <c r="BF978" s="50"/>
      <c r="BG978" s="50"/>
      <c r="BH978" s="50"/>
      <c r="BI978" s="50"/>
      <c r="BJ978" s="50"/>
      <c r="BK978" s="50"/>
      <c r="BL978" s="50"/>
      <c r="BM978" s="50"/>
      <c r="BN978" s="50"/>
      <c r="BO978" s="50"/>
      <c r="BP978" s="50"/>
      <c r="BQ978" s="50"/>
      <c r="BR978" s="50"/>
      <c r="BS978" s="50"/>
      <c r="BT978" s="50"/>
      <c r="BU978" s="50"/>
      <c r="BV978" s="50"/>
      <c r="BW978" s="50"/>
      <c r="BX978" s="50"/>
      <c r="BY978" s="50"/>
      <c r="BZ978" s="50"/>
      <c r="CA978" s="50"/>
      <c r="CB978" s="50"/>
      <c r="CC978" s="50"/>
      <c r="CD978" s="50"/>
      <c r="CE978" s="50"/>
      <c r="CF978" s="50"/>
      <c r="CG978" s="50"/>
      <c r="CH978" s="50"/>
      <c r="CI978" s="50"/>
      <c r="CJ978" s="50"/>
      <c r="CK978" s="50"/>
      <c r="CL978" s="50"/>
      <c r="CM978" s="50"/>
      <c r="CN978" s="50"/>
      <c r="CO978" s="50"/>
      <c r="CP978" s="50"/>
      <c r="CQ978" s="50"/>
      <c r="CR978" s="50"/>
      <c r="CS978" s="50"/>
      <c r="CT978" s="50"/>
      <c r="CU978" s="50"/>
      <c r="CV978" s="50"/>
      <c r="CW978" s="50"/>
      <c r="CX978" s="50"/>
      <c r="CY978" s="50"/>
      <c r="CZ978" s="50"/>
      <c r="DA978" s="50"/>
      <c r="DB978" s="50"/>
      <c r="DC978" s="50"/>
      <c r="DD978" s="50"/>
      <c r="DE978" s="50"/>
      <c r="DF978" s="50"/>
      <c r="DG978" s="50"/>
      <c r="DH978" s="50"/>
      <c r="DI978" s="50"/>
      <c r="DJ978" s="50"/>
      <c r="DK978" s="50"/>
      <c r="DL978" s="50"/>
      <c r="DM978" s="50"/>
      <c r="DN978" s="50"/>
      <c r="DO978" s="50"/>
      <c r="DP978" s="50"/>
      <c r="DQ978" s="50"/>
      <c r="DR978" s="50"/>
      <c r="DS978" s="50"/>
      <c r="DT978" s="50"/>
      <c r="DU978" s="50"/>
      <c r="DV978" s="50"/>
      <c r="DW978" s="50"/>
      <c r="DX978" s="50"/>
      <c r="DY978" s="50"/>
      <c r="DZ978" s="50"/>
      <c r="EA978" s="50"/>
      <c r="EB978" s="50"/>
      <c r="EC978" s="50"/>
      <c r="ED978" s="50"/>
      <c r="EE978" s="50"/>
      <c r="EF978" s="50"/>
      <c r="EG978" s="50"/>
      <c r="EH978" s="50"/>
      <c r="EI978" s="50"/>
      <c r="EJ978" s="50"/>
      <c r="EK978" s="50"/>
      <c r="EL978" s="50"/>
      <c r="EM978" s="50"/>
      <c r="EN978" s="50"/>
      <c r="EO978" s="50"/>
      <c r="EP978" s="50"/>
      <c r="EQ978" s="50"/>
      <c r="ER978" s="50"/>
      <c r="ES978" s="50"/>
      <c r="ET978" s="50"/>
      <c r="EU978" s="50"/>
      <c r="EV978" s="50"/>
      <c r="EW978" s="50"/>
      <c r="EX978" s="50"/>
      <c r="EY978" s="50"/>
      <c r="EZ978" s="50"/>
      <c r="FA978" s="50"/>
      <c r="FB978" s="50"/>
      <c r="FC978" s="50"/>
      <c r="FD978" s="50"/>
      <c r="FE978" s="50"/>
      <c r="FF978" s="50"/>
      <c r="FG978" s="50"/>
      <c r="FH978" s="50"/>
      <c r="FI978" s="50"/>
      <c r="FJ978" s="50"/>
      <c r="FK978" s="50"/>
      <c r="FL978" s="50"/>
      <c r="FM978" s="50"/>
      <c r="FN978" s="50"/>
      <c r="FO978" s="50"/>
      <c r="FP978" s="50"/>
      <c r="FQ978" s="50"/>
      <c r="FR978" s="50"/>
      <c r="FS978" s="50"/>
      <c r="FT978" s="50"/>
      <c r="FU978" s="50"/>
      <c r="FV978" s="50"/>
      <c r="FW978" s="50"/>
      <c r="FX978" s="50"/>
      <c r="FY978" s="50"/>
      <c r="FZ978" s="50"/>
      <c r="GA978" s="50"/>
      <c r="GB978" s="50"/>
      <c r="GC978" s="50"/>
    </row>
    <row r="979" spans="1:185" x14ac:dyDescent="0.15">
      <c r="A979" s="38">
        <f t="shared" si="297"/>
        <v>44423</v>
      </c>
      <c r="B979" s="39">
        <f t="shared" ca="1" si="303"/>
        <v>9456.9352959900007</v>
      </c>
      <c r="C979" s="40">
        <f t="shared" si="298"/>
        <v>9411.77</v>
      </c>
      <c r="D979" s="41">
        <f ca="1">IF(A979&lt;$B$1,VLOOKUP(A979,[1]DI!$A$4:$B$15000,2,FALSE),0)</f>
        <v>0</v>
      </c>
      <c r="E979" s="40">
        <f t="shared" ca="1" si="304"/>
        <v>0</v>
      </c>
      <c r="F979" s="42">
        <f t="shared" si="299"/>
        <v>1</v>
      </c>
      <c r="G979" s="43">
        <f t="shared" ca="1" si="305"/>
        <v>1</v>
      </c>
      <c r="H979" s="40">
        <f ca="1">TRUNC(PRODUCT(G$10:G978),15)</f>
        <v>1.12983734029387</v>
      </c>
      <c r="I979" s="40">
        <f t="shared" ca="1" si="306"/>
        <v>1.1260798376163099</v>
      </c>
      <c r="J979" s="40">
        <f t="shared" ca="1" si="307"/>
        <v>1.0033368</v>
      </c>
      <c r="K979" s="42">
        <f t="shared" si="292"/>
        <v>1.95E-2</v>
      </c>
      <c r="L979" s="63">
        <f t="shared" si="289"/>
        <v>44397</v>
      </c>
      <c r="M979" s="64">
        <f t="shared" si="290"/>
        <v>18</v>
      </c>
      <c r="N979" s="44">
        <f t="shared" si="291"/>
        <v>19</v>
      </c>
      <c r="O979" s="40">
        <f t="shared" si="293"/>
        <v>1.0014571480000001</v>
      </c>
      <c r="P979" s="65">
        <f t="shared" ca="1" si="294"/>
        <v>1.00479881</v>
      </c>
      <c r="Q979" s="40">
        <f t="shared" ca="1" si="295"/>
        <v>45.165295989999997</v>
      </c>
      <c r="R979" s="44">
        <f>IF(VLOOKUP(A979,$Z$12:$AI$125,8)=VLOOKUP(A978,$Z$12:$AI$125,8),0,VLOOKUP(A979,Z$12:$AI$125,8))</f>
        <v>0</v>
      </c>
      <c r="S979" s="45">
        <f>IF(R979&gt;0,VLOOKUP(R979,Y$12:$AH$125,7),0)</f>
        <v>0</v>
      </c>
      <c r="T979" s="40">
        <f t="shared" si="300"/>
        <v>0</v>
      </c>
      <c r="U979" s="40">
        <f t="shared" ca="1" si="296"/>
        <v>45.165295989999997</v>
      </c>
      <c r="V979" s="46" t="str">
        <f t="shared" si="301"/>
        <v>J=</v>
      </c>
      <c r="W979" s="47">
        <f t="shared" si="302"/>
        <v>44467</v>
      </c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</row>
    <row r="980" spans="1:185" x14ac:dyDescent="0.15">
      <c r="A980" s="38">
        <f t="shared" si="297"/>
        <v>44424</v>
      </c>
      <c r="B980" s="39">
        <f t="shared" ca="1" si="303"/>
        <v>9456.9352959900007</v>
      </c>
      <c r="C980" s="40">
        <f t="shared" si="298"/>
        <v>9411.77</v>
      </c>
      <c r="D980" s="41">
        <f ca="1">IF(A980&lt;$B$1,VLOOKUP(A980,[1]DI!$A$4:$B$15000,2,FALSE),0)</f>
        <v>5.1499999999999997E-2</v>
      </c>
      <c r="E980" s="40">
        <f t="shared" ca="1" si="304"/>
        <v>1.9929999999999999E-4</v>
      </c>
      <c r="F980" s="42">
        <f t="shared" si="299"/>
        <v>1</v>
      </c>
      <c r="G980" s="43">
        <f t="shared" ca="1" si="305"/>
        <v>1.0001993</v>
      </c>
      <c r="H980" s="40">
        <f ca="1">TRUNC(PRODUCT(G$10:G979),15)</f>
        <v>1.12983734029387</v>
      </c>
      <c r="I980" s="40">
        <f t="shared" ca="1" si="306"/>
        <v>1.1260798376163099</v>
      </c>
      <c r="J980" s="40">
        <f t="shared" ca="1" si="307"/>
        <v>1.0033368</v>
      </c>
      <c r="K980" s="42">
        <f t="shared" si="292"/>
        <v>1.95E-2</v>
      </c>
      <c r="L980" s="63">
        <f t="shared" si="289"/>
        <v>44397</v>
      </c>
      <c r="M980" s="64">
        <f t="shared" si="290"/>
        <v>19</v>
      </c>
      <c r="N980" s="44">
        <f t="shared" si="291"/>
        <v>19</v>
      </c>
      <c r="O980" s="40">
        <f t="shared" si="293"/>
        <v>1.0014571480000001</v>
      </c>
      <c r="P980" s="65">
        <f t="shared" ca="1" si="294"/>
        <v>1.00479881</v>
      </c>
      <c r="Q980" s="40">
        <f t="shared" ca="1" si="295"/>
        <v>45.165295989999997</v>
      </c>
      <c r="R980" s="44">
        <f>IF(VLOOKUP(A980,$Z$12:$AI$125,8)=VLOOKUP(A979,$Z$12:$AI$125,8),0,VLOOKUP(A980,Z$12:$AI$125,8))</f>
        <v>0</v>
      </c>
      <c r="S980" s="45">
        <f>IF(R980&gt;0,VLOOKUP(R980,Y$12:$AH$125,7),0)</f>
        <v>0</v>
      </c>
      <c r="T980" s="40">
        <f t="shared" si="300"/>
        <v>0</v>
      </c>
      <c r="U980" s="40">
        <f t="shared" ca="1" si="296"/>
        <v>45.165295989999997</v>
      </c>
      <c r="V980" s="46" t="str">
        <f t="shared" si="301"/>
        <v>J=</v>
      </c>
      <c r="W980" s="47">
        <f t="shared" si="302"/>
        <v>44467</v>
      </c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</row>
    <row r="981" spans="1:185" x14ac:dyDescent="0.15">
      <c r="A981" s="38">
        <f t="shared" si="297"/>
        <v>44425</v>
      </c>
      <c r="B981" s="39">
        <f t="shared" ca="1" si="303"/>
        <v>9459.544925690001</v>
      </c>
      <c r="C981" s="40">
        <f t="shared" si="298"/>
        <v>9411.77</v>
      </c>
      <c r="D981" s="41">
        <f ca="1">IF(A981&lt;$B$1,VLOOKUP(A981,[1]DI!$A$4:$B$15000,2,FALSE),0)</f>
        <v>5.1499999999999997E-2</v>
      </c>
      <c r="E981" s="40">
        <f t="shared" ca="1" si="304"/>
        <v>1.9929999999999999E-4</v>
      </c>
      <c r="F981" s="42">
        <f t="shared" si="299"/>
        <v>1</v>
      </c>
      <c r="G981" s="43">
        <f t="shared" ca="1" si="305"/>
        <v>1.0001993</v>
      </c>
      <c r="H981" s="40">
        <f ca="1">TRUNC(PRODUCT(G$10:G980),15)</f>
        <v>1.1300625168757901</v>
      </c>
      <c r="I981" s="40">
        <f t="shared" ca="1" si="306"/>
        <v>1.1260798376163099</v>
      </c>
      <c r="J981" s="40">
        <f t="shared" ca="1" si="307"/>
        <v>1.00353676</v>
      </c>
      <c r="K981" s="42">
        <f t="shared" si="292"/>
        <v>1.95E-2</v>
      </c>
      <c r="L981" s="63">
        <f t="shared" si="289"/>
        <v>44397</v>
      </c>
      <c r="M981" s="64">
        <f t="shared" si="290"/>
        <v>20</v>
      </c>
      <c r="N981" s="44">
        <f t="shared" si="291"/>
        <v>20</v>
      </c>
      <c r="O981" s="40">
        <f t="shared" si="293"/>
        <v>1.0015338979999999</v>
      </c>
      <c r="P981" s="65">
        <f t="shared" ca="1" si="294"/>
        <v>1.0050760830000001</v>
      </c>
      <c r="Q981" s="40">
        <f t="shared" ca="1" si="295"/>
        <v>47.774925690000003</v>
      </c>
      <c r="R981" s="44">
        <f>IF(VLOOKUP(A981,$Z$12:$AI$125,8)=VLOOKUP(A980,$Z$12:$AI$125,8),0,VLOOKUP(A981,Z$12:$AI$125,8))</f>
        <v>0</v>
      </c>
      <c r="S981" s="45">
        <f>IF(R981&gt;0,VLOOKUP(R981,Y$12:$AH$125,7),0)</f>
        <v>0</v>
      </c>
      <c r="T981" s="40">
        <f t="shared" si="300"/>
        <v>0</v>
      </c>
      <c r="U981" s="40">
        <f t="shared" ca="1" si="296"/>
        <v>47.774925690000003</v>
      </c>
      <c r="V981" s="46" t="str">
        <f t="shared" si="301"/>
        <v>J=</v>
      </c>
      <c r="W981" s="47">
        <f t="shared" si="302"/>
        <v>44467</v>
      </c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</row>
    <row r="982" spans="1:185" x14ac:dyDescent="0.15">
      <c r="A982" s="38">
        <f t="shared" si="297"/>
        <v>44426</v>
      </c>
      <c r="B982" s="39">
        <f t="shared" ca="1" si="303"/>
        <v>9462.1553836300009</v>
      </c>
      <c r="C982" s="40">
        <f t="shared" si="298"/>
        <v>9411.77</v>
      </c>
      <c r="D982" s="41">
        <f ca="1">IF(A982&lt;$B$1,VLOOKUP(A982,[1]DI!$A$4:$B$15000,2,FALSE),0)</f>
        <v>5.1499999999999997E-2</v>
      </c>
      <c r="E982" s="40">
        <f t="shared" ca="1" si="304"/>
        <v>1.9929999999999999E-4</v>
      </c>
      <c r="F982" s="42">
        <f t="shared" si="299"/>
        <v>1</v>
      </c>
      <c r="G982" s="43">
        <f t="shared" ca="1" si="305"/>
        <v>1.0001993</v>
      </c>
      <c r="H982" s="40">
        <f ca="1">TRUNC(PRODUCT(G$10:G981),15)</f>
        <v>1.13028773833541</v>
      </c>
      <c r="I982" s="40">
        <f t="shared" ca="1" si="306"/>
        <v>1.1260798376163099</v>
      </c>
      <c r="J982" s="40">
        <f t="shared" ca="1" si="307"/>
        <v>1.0037367699999999</v>
      </c>
      <c r="K982" s="42">
        <f t="shared" si="292"/>
        <v>1.95E-2</v>
      </c>
      <c r="L982" s="63">
        <f t="shared" si="289"/>
        <v>44397</v>
      </c>
      <c r="M982" s="64">
        <f t="shared" si="290"/>
        <v>21</v>
      </c>
      <c r="N982" s="44">
        <f t="shared" si="291"/>
        <v>21</v>
      </c>
      <c r="O982" s="40">
        <f t="shared" si="293"/>
        <v>1.0016106549999999</v>
      </c>
      <c r="P982" s="65">
        <f t="shared" ca="1" si="294"/>
        <v>1.005353444</v>
      </c>
      <c r="Q982" s="40">
        <f t="shared" ca="1" si="295"/>
        <v>50.38538363</v>
      </c>
      <c r="R982" s="44">
        <f>IF(VLOOKUP(A982,$Z$12:$AI$125,8)=VLOOKUP(A981,$Z$12:$AI$125,8),0,VLOOKUP(A982,Z$12:$AI$125,8))</f>
        <v>0</v>
      </c>
      <c r="S982" s="45">
        <f>IF(R982&gt;0,VLOOKUP(R982,Y$12:$AH$125,7),0)</f>
        <v>0</v>
      </c>
      <c r="T982" s="40">
        <f t="shared" si="300"/>
        <v>0</v>
      </c>
      <c r="U982" s="40">
        <f t="shared" ca="1" si="296"/>
        <v>50.38538363</v>
      </c>
      <c r="V982" s="46" t="str">
        <f t="shared" si="301"/>
        <v>J=</v>
      </c>
      <c r="W982" s="47">
        <f t="shared" si="302"/>
        <v>44467</v>
      </c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</row>
    <row r="983" spans="1:185" x14ac:dyDescent="0.15">
      <c r="A983" s="38">
        <f t="shared" si="297"/>
        <v>44427</v>
      </c>
      <c r="B983" s="39">
        <f t="shared" ca="1" si="303"/>
        <v>9464.7664533300012</v>
      </c>
      <c r="C983" s="40">
        <f t="shared" si="298"/>
        <v>9411.77</v>
      </c>
      <c r="D983" s="41">
        <f ca="1">IF(A983&lt;$B$1,VLOOKUP(A983,[1]DI!$A$4:$B$15000,2,FALSE),0)</f>
        <v>5.1499999999999997E-2</v>
      </c>
      <c r="E983" s="40">
        <f t="shared" ca="1" si="304"/>
        <v>1.9929999999999999E-4</v>
      </c>
      <c r="F983" s="42">
        <f t="shared" si="299"/>
        <v>1</v>
      </c>
      <c r="G983" s="43">
        <f t="shared" ca="1" si="305"/>
        <v>1.0001993</v>
      </c>
      <c r="H983" s="40">
        <f ca="1">TRUNC(PRODUCT(G$10:G982),15)</f>
        <v>1.13051300468166</v>
      </c>
      <c r="I983" s="40">
        <f t="shared" ca="1" si="306"/>
        <v>1.1260798376163099</v>
      </c>
      <c r="J983" s="40">
        <f t="shared" ca="1" si="307"/>
        <v>1.0039368099999999</v>
      </c>
      <c r="K983" s="42">
        <f t="shared" si="292"/>
        <v>1.95E-2</v>
      </c>
      <c r="L983" s="63">
        <f t="shared" si="289"/>
        <v>44397</v>
      </c>
      <c r="M983" s="64">
        <f t="shared" si="290"/>
        <v>22</v>
      </c>
      <c r="N983" s="44">
        <f t="shared" si="291"/>
        <v>22</v>
      </c>
      <c r="O983" s="40">
        <f t="shared" si="293"/>
        <v>1.0016874170000001</v>
      </c>
      <c r="P983" s="65">
        <f t="shared" ca="1" si="294"/>
        <v>1.0056308700000001</v>
      </c>
      <c r="Q983" s="40">
        <f t="shared" ca="1" si="295"/>
        <v>52.996453330000001</v>
      </c>
      <c r="R983" s="44">
        <f>IF(VLOOKUP(A983,$Z$12:$AI$125,8)=VLOOKUP(A982,$Z$12:$AI$125,8),0,VLOOKUP(A983,Z$12:$AI$125,8))</f>
        <v>0</v>
      </c>
      <c r="S983" s="45">
        <f>IF(R983&gt;0,VLOOKUP(R983,Y$12:$AH$125,7),0)</f>
        <v>0</v>
      </c>
      <c r="T983" s="40">
        <f t="shared" si="300"/>
        <v>0</v>
      </c>
      <c r="U983" s="40">
        <f t="shared" ca="1" si="296"/>
        <v>52.996453330000001</v>
      </c>
      <c r="V983" s="46" t="str">
        <f t="shared" si="301"/>
        <v>J=</v>
      </c>
      <c r="W983" s="47">
        <f t="shared" si="302"/>
        <v>44467</v>
      </c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</row>
    <row r="984" spans="1:185" x14ac:dyDescent="0.15">
      <c r="A984" s="38">
        <f t="shared" si="297"/>
        <v>44428</v>
      </c>
      <c r="B984" s="39">
        <f t="shared" ca="1" si="303"/>
        <v>9467.3783512700011</v>
      </c>
      <c r="C984" s="40">
        <f t="shared" si="298"/>
        <v>9411.77</v>
      </c>
      <c r="D984" s="41">
        <f ca="1">IF(A984&lt;$B$1,VLOOKUP(A984,[1]DI!$A$4:$B$15000,2,FALSE),0)</f>
        <v>5.1499999999999997E-2</v>
      </c>
      <c r="E984" s="40">
        <f t="shared" ca="1" si="304"/>
        <v>1.9929999999999999E-4</v>
      </c>
      <c r="F984" s="42">
        <f t="shared" si="299"/>
        <v>1</v>
      </c>
      <c r="G984" s="43">
        <f t="shared" ca="1" si="305"/>
        <v>1.0001993</v>
      </c>
      <c r="H984" s="40">
        <f ca="1">TRUNC(PRODUCT(G$10:G983),15)</f>
        <v>1.1307383159234901</v>
      </c>
      <c r="I984" s="40">
        <f t="shared" ca="1" si="306"/>
        <v>1.1260798376163099</v>
      </c>
      <c r="J984" s="40">
        <f t="shared" ca="1" si="307"/>
        <v>1.0041369</v>
      </c>
      <c r="K984" s="42">
        <f t="shared" si="292"/>
        <v>1.95E-2</v>
      </c>
      <c r="L984" s="63">
        <f t="shared" si="289"/>
        <v>44397</v>
      </c>
      <c r="M984" s="64">
        <f t="shared" si="290"/>
        <v>23</v>
      </c>
      <c r="N984" s="44">
        <f t="shared" si="291"/>
        <v>23</v>
      </c>
      <c r="O984" s="40">
        <f t="shared" si="293"/>
        <v>1.0017641859999999</v>
      </c>
      <c r="P984" s="65">
        <f t="shared" ca="1" si="294"/>
        <v>1.005908384</v>
      </c>
      <c r="Q984" s="40">
        <f t="shared" ca="1" si="295"/>
        <v>55.60835127</v>
      </c>
      <c r="R984" s="44">
        <f>IF(VLOOKUP(A984,$Z$12:$AI$125,8)=VLOOKUP(A983,$Z$12:$AI$125,8),0,VLOOKUP(A984,Z$12:$AI$125,8))</f>
        <v>0</v>
      </c>
      <c r="S984" s="45">
        <f>IF(R984&gt;0,VLOOKUP(R984,Y$12:$AH$125,7),0)</f>
        <v>0</v>
      </c>
      <c r="T984" s="40">
        <f t="shared" si="300"/>
        <v>0</v>
      </c>
      <c r="U984" s="40">
        <f t="shared" ca="1" si="296"/>
        <v>55.60835127</v>
      </c>
      <c r="V984" s="46" t="str">
        <f t="shared" si="301"/>
        <v>J=</v>
      </c>
      <c r="W984" s="47">
        <f t="shared" si="302"/>
        <v>44467</v>
      </c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</row>
    <row r="985" spans="1:185" x14ac:dyDescent="0.15">
      <c r="A985" s="38">
        <f t="shared" si="297"/>
        <v>44429</v>
      </c>
      <c r="B985" s="39">
        <f t="shared" ca="1" si="303"/>
        <v>9469.9908703900001</v>
      </c>
      <c r="C985" s="40">
        <f t="shared" si="298"/>
        <v>9411.77</v>
      </c>
      <c r="D985" s="41">
        <f ca="1">IF(A985&lt;$B$1,VLOOKUP(A985,[1]DI!$A$4:$B$15000,2,FALSE),0)</f>
        <v>0</v>
      </c>
      <c r="E985" s="40">
        <f t="shared" ca="1" si="304"/>
        <v>0</v>
      </c>
      <c r="F985" s="42">
        <f t="shared" si="299"/>
        <v>1</v>
      </c>
      <c r="G985" s="43">
        <f t="shared" ca="1" si="305"/>
        <v>1</v>
      </c>
      <c r="H985" s="40">
        <f ca="1">TRUNC(PRODUCT(G$10:G984),15)</f>
        <v>1.1309636720698499</v>
      </c>
      <c r="I985" s="40">
        <f t="shared" ca="1" si="306"/>
        <v>1.1260798376163099</v>
      </c>
      <c r="J985" s="40">
        <f t="shared" ca="1" si="307"/>
        <v>1.0043370199999999</v>
      </c>
      <c r="K985" s="42">
        <f t="shared" si="292"/>
        <v>1.95E-2</v>
      </c>
      <c r="L985" s="63">
        <f t="shared" si="289"/>
        <v>44397</v>
      </c>
      <c r="M985" s="64">
        <f t="shared" si="290"/>
        <v>23</v>
      </c>
      <c r="N985" s="44">
        <f t="shared" si="291"/>
        <v>24</v>
      </c>
      <c r="O985" s="40">
        <f t="shared" si="293"/>
        <v>1.00184096</v>
      </c>
      <c r="P985" s="65">
        <f t="shared" ca="1" si="294"/>
        <v>1.0061859639999999</v>
      </c>
      <c r="Q985" s="40">
        <f t="shared" ca="1" si="295"/>
        <v>58.220870390000002</v>
      </c>
      <c r="R985" s="44">
        <f>IF(VLOOKUP(A985,$Z$12:$AI$125,8)=VLOOKUP(A984,$Z$12:$AI$125,8),0,VLOOKUP(A985,Z$12:$AI$125,8))</f>
        <v>0</v>
      </c>
      <c r="S985" s="45">
        <f>IF(R985&gt;0,VLOOKUP(R985,Y$12:$AH$125,7),0)</f>
        <v>0</v>
      </c>
      <c r="T985" s="40">
        <f t="shared" si="300"/>
        <v>0</v>
      </c>
      <c r="U985" s="40">
        <f t="shared" ca="1" si="296"/>
        <v>58.220870390000002</v>
      </c>
      <c r="V985" s="46" t="str">
        <f t="shared" si="301"/>
        <v>J=</v>
      </c>
      <c r="W985" s="47">
        <f t="shared" si="302"/>
        <v>44467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</row>
    <row r="986" spans="1:185" x14ac:dyDescent="0.15">
      <c r="A986" s="38">
        <f t="shared" si="297"/>
        <v>44430</v>
      </c>
      <c r="B986" s="39">
        <f t="shared" ca="1" si="303"/>
        <v>9469.9908703900001</v>
      </c>
      <c r="C986" s="40">
        <f t="shared" si="298"/>
        <v>9411.77</v>
      </c>
      <c r="D986" s="41">
        <f ca="1">IF(A986&lt;$B$1,VLOOKUP(A986,[1]DI!$A$4:$B$15000,2,FALSE),0)</f>
        <v>0</v>
      </c>
      <c r="E986" s="40">
        <f t="shared" ca="1" si="304"/>
        <v>0</v>
      </c>
      <c r="F986" s="42">
        <f t="shared" si="299"/>
        <v>1</v>
      </c>
      <c r="G986" s="43">
        <f t="shared" ca="1" si="305"/>
        <v>1</v>
      </c>
      <c r="H986" s="40">
        <f ca="1">TRUNC(PRODUCT(G$10:G985),15)</f>
        <v>1.1309636720698499</v>
      </c>
      <c r="I986" s="40">
        <f t="shared" ca="1" si="306"/>
        <v>1.1260798376163099</v>
      </c>
      <c r="J986" s="40">
        <f t="shared" ca="1" si="307"/>
        <v>1.0043370199999999</v>
      </c>
      <c r="K986" s="42">
        <f t="shared" si="292"/>
        <v>1.95E-2</v>
      </c>
      <c r="L986" s="63">
        <f t="shared" si="289"/>
        <v>44397</v>
      </c>
      <c r="M986" s="64">
        <f t="shared" si="290"/>
        <v>23</v>
      </c>
      <c r="N986" s="44">
        <f t="shared" si="291"/>
        <v>24</v>
      </c>
      <c r="O986" s="40">
        <f t="shared" si="293"/>
        <v>1.00184096</v>
      </c>
      <c r="P986" s="65">
        <f t="shared" ca="1" si="294"/>
        <v>1.0061859639999999</v>
      </c>
      <c r="Q986" s="40">
        <f t="shared" ca="1" si="295"/>
        <v>58.220870390000002</v>
      </c>
      <c r="R986" s="44">
        <f>IF(VLOOKUP(A986,$Z$12:$AI$125,8)=VLOOKUP(A985,$Z$12:$AI$125,8),0,VLOOKUP(A986,Z$12:$AI$125,8))</f>
        <v>0</v>
      </c>
      <c r="S986" s="45">
        <f>IF(R986&gt;0,VLOOKUP(R986,Y$12:$AH$125,7),0)</f>
        <v>0</v>
      </c>
      <c r="T986" s="40">
        <f t="shared" si="300"/>
        <v>0</v>
      </c>
      <c r="U986" s="40">
        <f t="shared" ca="1" si="296"/>
        <v>58.220870390000002</v>
      </c>
      <c r="V986" s="46" t="str">
        <f t="shared" si="301"/>
        <v>J=</v>
      </c>
      <c r="W986" s="47">
        <f t="shared" si="302"/>
        <v>44467</v>
      </c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</row>
    <row r="987" spans="1:185" x14ac:dyDescent="0.15">
      <c r="A987" s="38">
        <f t="shared" si="297"/>
        <v>44431</v>
      </c>
      <c r="B987" s="39">
        <f t="shared" ca="1" si="303"/>
        <v>9469.9908703900001</v>
      </c>
      <c r="C987" s="40">
        <f t="shared" si="298"/>
        <v>9411.77</v>
      </c>
      <c r="D987" s="41">
        <f ca="1">IF(A987&lt;$B$1,VLOOKUP(A987,[1]DI!$A$4:$B$15000,2,FALSE),0)</f>
        <v>5.1499999999999997E-2</v>
      </c>
      <c r="E987" s="40">
        <f t="shared" ca="1" si="304"/>
        <v>1.9929999999999999E-4</v>
      </c>
      <c r="F987" s="42">
        <f t="shared" si="299"/>
        <v>1</v>
      </c>
      <c r="G987" s="43">
        <f t="shared" ca="1" si="305"/>
        <v>1.0001993</v>
      </c>
      <c r="H987" s="40">
        <f ca="1">TRUNC(PRODUCT(G$10:G986),15)</f>
        <v>1.1309636720698499</v>
      </c>
      <c r="I987" s="40">
        <f t="shared" ca="1" si="306"/>
        <v>1.1260798376163099</v>
      </c>
      <c r="J987" s="40">
        <f t="shared" ca="1" si="307"/>
        <v>1.0043370199999999</v>
      </c>
      <c r="K987" s="42">
        <f t="shared" si="292"/>
        <v>1.95E-2</v>
      </c>
      <c r="L987" s="63">
        <f t="shared" si="289"/>
        <v>44397</v>
      </c>
      <c r="M987" s="64">
        <f t="shared" si="290"/>
        <v>24</v>
      </c>
      <c r="N987" s="44">
        <f t="shared" si="291"/>
        <v>24</v>
      </c>
      <c r="O987" s="40">
        <f t="shared" si="293"/>
        <v>1.00184096</v>
      </c>
      <c r="P987" s="65">
        <f t="shared" ca="1" si="294"/>
        <v>1.0061859639999999</v>
      </c>
      <c r="Q987" s="40">
        <f t="shared" ca="1" si="295"/>
        <v>58.220870390000002</v>
      </c>
      <c r="R987" s="44">
        <f>IF(VLOOKUP(A987,$Z$12:$AI$125,8)=VLOOKUP(A986,$Z$12:$AI$125,8),0,VLOOKUP(A987,Z$12:$AI$125,8))</f>
        <v>0</v>
      </c>
      <c r="S987" s="45">
        <f>IF(R987&gt;0,VLOOKUP(R987,Y$12:$AH$125,7),0)</f>
        <v>0</v>
      </c>
      <c r="T987" s="40">
        <f t="shared" si="300"/>
        <v>0</v>
      </c>
      <c r="U987" s="40">
        <f t="shared" ca="1" si="296"/>
        <v>58.220870390000002</v>
      </c>
      <c r="V987" s="46" t="str">
        <f t="shared" si="301"/>
        <v>J=</v>
      </c>
      <c r="W987" s="47">
        <f t="shared" si="302"/>
        <v>44467</v>
      </c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</row>
    <row r="988" spans="1:185" x14ac:dyDescent="0.15">
      <c r="A988" s="38">
        <f t="shared" si="297"/>
        <v>44432</v>
      </c>
      <c r="B988" s="39">
        <f t="shared" ca="1" si="303"/>
        <v>9472.6042083299999</v>
      </c>
      <c r="C988" s="40">
        <f t="shared" si="298"/>
        <v>9411.77</v>
      </c>
      <c r="D988" s="41">
        <f ca="1">IF(A988&lt;$B$1,VLOOKUP(A988,[1]DI!$A$4:$B$15000,2,FALSE),0)</f>
        <v>5.1499999999999997E-2</v>
      </c>
      <c r="E988" s="40">
        <f t="shared" ca="1" si="304"/>
        <v>1.9929999999999999E-4</v>
      </c>
      <c r="F988" s="42">
        <f t="shared" si="299"/>
        <v>1</v>
      </c>
      <c r="G988" s="43">
        <f t="shared" ca="1" si="305"/>
        <v>1.0001993</v>
      </c>
      <c r="H988" s="40">
        <f ca="1">TRUNC(PRODUCT(G$10:G987),15)</f>
        <v>1.1311890731297001</v>
      </c>
      <c r="I988" s="40">
        <f t="shared" ca="1" si="306"/>
        <v>1.1260798376163099</v>
      </c>
      <c r="J988" s="40">
        <f t="shared" ca="1" si="307"/>
        <v>1.00453719</v>
      </c>
      <c r="K988" s="42">
        <f t="shared" si="292"/>
        <v>1.95E-2</v>
      </c>
      <c r="L988" s="63">
        <f t="shared" si="289"/>
        <v>44397</v>
      </c>
      <c r="M988" s="64">
        <f t="shared" si="290"/>
        <v>25</v>
      </c>
      <c r="N988" s="44">
        <f t="shared" si="291"/>
        <v>25</v>
      </c>
      <c r="O988" s="40">
        <f t="shared" si="293"/>
        <v>1.0019177399999999</v>
      </c>
      <c r="P988" s="65">
        <f t="shared" ca="1" si="294"/>
        <v>1.0064636309999999</v>
      </c>
      <c r="Q988" s="40">
        <f t="shared" ca="1" si="295"/>
        <v>60.834208330000003</v>
      </c>
      <c r="R988" s="44">
        <f>IF(VLOOKUP(A988,$Z$12:$AI$125,8)=VLOOKUP(A987,$Z$12:$AI$125,8),0,VLOOKUP(A988,Z$12:$AI$125,8))</f>
        <v>0</v>
      </c>
      <c r="S988" s="45">
        <f>IF(R988&gt;0,VLOOKUP(R988,Y$12:$AH$125,7),0)</f>
        <v>0</v>
      </c>
      <c r="T988" s="40">
        <f t="shared" si="300"/>
        <v>0</v>
      </c>
      <c r="U988" s="40">
        <f t="shared" ca="1" si="296"/>
        <v>60.834208330000003</v>
      </c>
      <c r="V988" s="46" t="str">
        <f t="shared" si="301"/>
        <v>J=</v>
      </c>
      <c r="W988" s="47">
        <f t="shared" si="302"/>
        <v>44467</v>
      </c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</row>
    <row r="989" spans="1:185" x14ac:dyDescent="0.15">
      <c r="A989" s="38">
        <f t="shared" si="297"/>
        <v>44433</v>
      </c>
      <c r="B989" s="39">
        <f t="shared" ca="1" si="303"/>
        <v>9475.2181768600003</v>
      </c>
      <c r="C989" s="40">
        <f t="shared" si="298"/>
        <v>9411.77</v>
      </c>
      <c r="D989" s="41">
        <f ca="1">IF(A989&lt;$B$1,VLOOKUP(A989,[1]DI!$A$4:$B$15000,2,FALSE),0)</f>
        <v>5.1499999999999997E-2</v>
      </c>
      <c r="E989" s="40">
        <f t="shared" ca="1" si="304"/>
        <v>1.9929999999999999E-4</v>
      </c>
      <c r="F989" s="42">
        <f t="shared" si="299"/>
        <v>1</v>
      </c>
      <c r="G989" s="43">
        <f t="shared" ca="1" si="305"/>
        <v>1.0001993</v>
      </c>
      <c r="H989" s="40">
        <f ca="1">TRUNC(PRODUCT(G$10:G988),15)</f>
        <v>1.13141451911197</v>
      </c>
      <c r="I989" s="40">
        <f t="shared" ca="1" si="306"/>
        <v>1.1260798376163099</v>
      </c>
      <c r="J989" s="40">
        <f t="shared" ca="1" si="307"/>
        <v>1.0047373900000001</v>
      </c>
      <c r="K989" s="42">
        <f t="shared" si="292"/>
        <v>1.95E-2</v>
      </c>
      <c r="L989" s="63">
        <f t="shared" si="289"/>
        <v>44397</v>
      </c>
      <c r="M989" s="64">
        <f t="shared" si="290"/>
        <v>26</v>
      </c>
      <c r="N989" s="44">
        <f t="shared" si="291"/>
        <v>26</v>
      </c>
      <c r="O989" s="40">
        <f t="shared" si="293"/>
        <v>1.0019945260000001</v>
      </c>
      <c r="P989" s="65">
        <f t="shared" ca="1" si="294"/>
        <v>1.0067413650000001</v>
      </c>
      <c r="Q989" s="40">
        <f t="shared" ca="1" si="295"/>
        <v>63.448176859999997</v>
      </c>
      <c r="R989" s="44">
        <f>IF(VLOOKUP(A989,$Z$12:$AI$125,8)=VLOOKUP(A988,$Z$12:$AI$125,8),0,VLOOKUP(A989,Z$12:$AI$125,8))</f>
        <v>0</v>
      </c>
      <c r="S989" s="45">
        <f>IF(R989&gt;0,VLOOKUP(R989,Y$12:$AH$125,7),0)</f>
        <v>0</v>
      </c>
      <c r="T989" s="40">
        <f t="shared" si="300"/>
        <v>0</v>
      </c>
      <c r="U989" s="40">
        <f t="shared" ca="1" si="296"/>
        <v>63.448176859999997</v>
      </c>
      <c r="V989" s="46" t="str">
        <f t="shared" si="301"/>
        <v>J=</v>
      </c>
      <c r="W989" s="47">
        <f t="shared" si="302"/>
        <v>44467</v>
      </c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</row>
    <row r="990" spans="1:185" x14ac:dyDescent="0.15">
      <c r="A990" s="38">
        <f t="shared" si="297"/>
        <v>44434</v>
      </c>
      <c r="B990" s="39">
        <f t="shared" ca="1" si="303"/>
        <v>9477.8329548000002</v>
      </c>
      <c r="C990" s="40">
        <f t="shared" si="298"/>
        <v>9411.77</v>
      </c>
      <c r="D990" s="41">
        <f ca="1">IF(A990&lt;$B$1,VLOOKUP(A990,[1]DI!$A$4:$B$15000,2,FALSE),0)</f>
        <v>5.1499999999999997E-2</v>
      </c>
      <c r="E990" s="40">
        <f t="shared" ca="1" si="304"/>
        <v>1.9929999999999999E-4</v>
      </c>
      <c r="F990" s="42">
        <f t="shared" si="299"/>
        <v>1</v>
      </c>
      <c r="G990" s="43">
        <f t="shared" ca="1" si="305"/>
        <v>1.0001993</v>
      </c>
      <c r="H990" s="40">
        <f ca="1">TRUNC(PRODUCT(G$10:G989),15)</f>
        <v>1.1316400100256301</v>
      </c>
      <c r="I990" s="40">
        <f t="shared" ca="1" si="306"/>
        <v>1.1260798376163099</v>
      </c>
      <c r="J990" s="40">
        <f t="shared" ca="1" si="307"/>
        <v>1.0049376400000001</v>
      </c>
      <c r="K990" s="42">
        <f t="shared" si="292"/>
        <v>1.95E-2</v>
      </c>
      <c r="L990" s="63">
        <f t="shared" si="289"/>
        <v>44397</v>
      </c>
      <c r="M990" s="64">
        <f t="shared" si="290"/>
        <v>27</v>
      </c>
      <c r="N990" s="44">
        <f t="shared" si="291"/>
        <v>27</v>
      </c>
      <c r="O990" s="40">
        <f t="shared" si="293"/>
        <v>1.002071318</v>
      </c>
      <c r="P990" s="65">
        <f t="shared" ca="1" si="294"/>
        <v>1.0070191850000001</v>
      </c>
      <c r="Q990" s="40">
        <f t="shared" ca="1" si="295"/>
        <v>66.0629548</v>
      </c>
      <c r="R990" s="44">
        <f>IF(VLOOKUP(A990,$Z$12:$AI$125,8)=VLOOKUP(A989,$Z$12:$AI$125,8),0,VLOOKUP(A990,Z$12:$AI$125,8))</f>
        <v>0</v>
      </c>
      <c r="S990" s="45">
        <f>IF(R990&gt;0,VLOOKUP(R990,Y$12:$AH$125,7),0)</f>
        <v>0</v>
      </c>
      <c r="T990" s="40">
        <f t="shared" si="300"/>
        <v>0</v>
      </c>
      <c r="U990" s="40">
        <f t="shared" ca="1" si="296"/>
        <v>66.0629548</v>
      </c>
      <c r="V990" s="46" t="str">
        <f t="shared" si="301"/>
        <v>J=</v>
      </c>
      <c r="W990" s="47">
        <f t="shared" si="302"/>
        <v>44467</v>
      </c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</row>
    <row r="991" spans="1:185" x14ac:dyDescent="0.15">
      <c r="A991" s="38">
        <f t="shared" si="297"/>
        <v>44435</v>
      </c>
      <c r="B991" s="39">
        <f t="shared" ca="1" si="303"/>
        <v>9480.4483727400002</v>
      </c>
      <c r="C991" s="40">
        <f t="shared" si="298"/>
        <v>9411.77</v>
      </c>
      <c r="D991" s="41">
        <f ca="1">IF(A991&lt;$B$1,VLOOKUP(A991,[1]DI!$A$4:$B$15000,2,FALSE),0)</f>
        <v>5.1499999999999997E-2</v>
      </c>
      <c r="E991" s="40">
        <f t="shared" ca="1" si="304"/>
        <v>1.9929999999999999E-4</v>
      </c>
      <c r="F991" s="42">
        <f t="shared" si="299"/>
        <v>1</v>
      </c>
      <c r="G991" s="43">
        <f t="shared" ca="1" si="305"/>
        <v>1.0001993</v>
      </c>
      <c r="H991" s="40">
        <f ca="1">TRUNC(PRODUCT(G$10:G990),15)</f>
        <v>1.1318655458796301</v>
      </c>
      <c r="I991" s="40">
        <f t="shared" ca="1" si="306"/>
        <v>1.1260798376163099</v>
      </c>
      <c r="J991" s="40">
        <f t="shared" ca="1" si="307"/>
        <v>1.0051379199999999</v>
      </c>
      <c r="K991" s="42">
        <f t="shared" si="292"/>
        <v>1.95E-2</v>
      </c>
      <c r="L991" s="63">
        <f t="shared" si="289"/>
        <v>44397</v>
      </c>
      <c r="M991" s="64">
        <f t="shared" si="290"/>
        <v>28</v>
      </c>
      <c r="N991" s="44">
        <f t="shared" si="291"/>
        <v>28</v>
      </c>
      <c r="O991" s="40">
        <f t="shared" si="293"/>
        <v>1.0021481160000001</v>
      </c>
      <c r="P991" s="65">
        <f t="shared" ca="1" si="294"/>
        <v>1.0072970729999999</v>
      </c>
      <c r="Q991" s="40">
        <f t="shared" ca="1" si="295"/>
        <v>68.67837274</v>
      </c>
      <c r="R991" s="44">
        <f>IF(VLOOKUP(A991,$Z$12:$AI$125,8)=VLOOKUP(A990,$Z$12:$AI$125,8),0,VLOOKUP(A991,Z$12:$AI$125,8))</f>
        <v>0</v>
      </c>
      <c r="S991" s="45">
        <f>IF(R991&gt;0,VLOOKUP(R991,Y$12:$AH$125,7),0)</f>
        <v>0</v>
      </c>
      <c r="T991" s="40">
        <f t="shared" si="300"/>
        <v>0</v>
      </c>
      <c r="U991" s="40">
        <f t="shared" ca="1" si="296"/>
        <v>68.67837274</v>
      </c>
      <c r="V991" s="46" t="str">
        <f t="shared" si="301"/>
        <v>J=</v>
      </c>
      <c r="W991" s="47">
        <f t="shared" si="302"/>
        <v>44467</v>
      </c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</row>
    <row r="992" spans="1:185" x14ac:dyDescent="0.15">
      <c r="A992" s="38">
        <f t="shared" si="297"/>
        <v>44436</v>
      </c>
      <c r="B992" s="39">
        <f t="shared" ca="1" si="303"/>
        <v>9483.0645059800008</v>
      </c>
      <c r="C992" s="40">
        <f t="shared" si="298"/>
        <v>9411.77</v>
      </c>
      <c r="D992" s="41">
        <f ca="1">IF(A992&lt;$B$1,VLOOKUP(A992,[1]DI!$A$4:$B$15000,2,FALSE),0)</f>
        <v>0</v>
      </c>
      <c r="E992" s="40">
        <f t="shared" ca="1" si="304"/>
        <v>0</v>
      </c>
      <c r="F992" s="42">
        <f t="shared" si="299"/>
        <v>1</v>
      </c>
      <c r="G992" s="43">
        <f t="shared" ca="1" si="305"/>
        <v>1</v>
      </c>
      <c r="H992" s="40">
        <f ca="1">TRUNC(PRODUCT(G$10:G991),15)</f>
        <v>1.1320911266829199</v>
      </c>
      <c r="I992" s="40">
        <f t="shared" ca="1" si="306"/>
        <v>1.1260798376163099</v>
      </c>
      <c r="J992" s="40">
        <f t="shared" ca="1" si="307"/>
        <v>1.0053382399999999</v>
      </c>
      <c r="K992" s="42">
        <f t="shared" si="292"/>
        <v>1.95E-2</v>
      </c>
      <c r="L992" s="63">
        <f t="shared" si="289"/>
        <v>44397</v>
      </c>
      <c r="M992" s="64">
        <f t="shared" si="290"/>
        <v>28</v>
      </c>
      <c r="N992" s="44">
        <f t="shared" si="291"/>
        <v>29</v>
      </c>
      <c r="O992" s="40">
        <f t="shared" si="293"/>
        <v>1.00222492</v>
      </c>
      <c r="P992" s="65">
        <f t="shared" ca="1" si="294"/>
        <v>1.0075750370000001</v>
      </c>
      <c r="Q992" s="40">
        <f t="shared" ca="1" si="295"/>
        <v>71.294505979999997</v>
      </c>
      <c r="R992" s="44">
        <f>IF(VLOOKUP(A992,$Z$12:$AI$125,8)=VLOOKUP(A991,$Z$12:$AI$125,8),0,VLOOKUP(A992,Z$12:$AI$125,8))</f>
        <v>0</v>
      </c>
      <c r="S992" s="45">
        <f>IF(R992&gt;0,VLOOKUP(R992,Y$12:$AH$125,7),0)</f>
        <v>0</v>
      </c>
      <c r="T992" s="40">
        <f t="shared" si="300"/>
        <v>0</v>
      </c>
      <c r="U992" s="40">
        <f t="shared" ca="1" si="296"/>
        <v>71.294505979999997</v>
      </c>
      <c r="V992" s="46" t="str">
        <f t="shared" si="301"/>
        <v>J=</v>
      </c>
      <c r="W992" s="47">
        <f t="shared" si="302"/>
        <v>44467</v>
      </c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</row>
    <row r="993" spans="1:182" x14ac:dyDescent="0.15">
      <c r="A993" s="38">
        <f t="shared" si="297"/>
        <v>44437</v>
      </c>
      <c r="B993" s="39">
        <f t="shared" ca="1" si="303"/>
        <v>9483.0645059800008</v>
      </c>
      <c r="C993" s="40">
        <f t="shared" si="298"/>
        <v>9411.77</v>
      </c>
      <c r="D993" s="41">
        <f ca="1">IF(A993&lt;$B$1,VLOOKUP(A993,[1]DI!$A$4:$B$15000,2,FALSE),0)</f>
        <v>0</v>
      </c>
      <c r="E993" s="40">
        <f t="shared" ca="1" si="304"/>
        <v>0</v>
      </c>
      <c r="F993" s="42">
        <f t="shared" si="299"/>
        <v>1</v>
      </c>
      <c r="G993" s="43">
        <f t="shared" ca="1" si="305"/>
        <v>1</v>
      </c>
      <c r="H993" s="40">
        <f ca="1">TRUNC(PRODUCT(G$10:G992),15)</f>
        <v>1.1320911266829199</v>
      </c>
      <c r="I993" s="40">
        <f t="shared" ca="1" si="306"/>
        <v>1.1260798376163099</v>
      </c>
      <c r="J993" s="40">
        <f t="shared" ca="1" si="307"/>
        <v>1.0053382399999999</v>
      </c>
      <c r="K993" s="42">
        <f t="shared" si="292"/>
        <v>1.95E-2</v>
      </c>
      <c r="L993" s="63">
        <f t="shared" si="289"/>
        <v>44397</v>
      </c>
      <c r="M993" s="64">
        <f t="shared" si="290"/>
        <v>28</v>
      </c>
      <c r="N993" s="44">
        <f t="shared" si="291"/>
        <v>29</v>
      </c>
      <c r="O993" s="40">
        <f t="shared" si="293"/>
        <v>1.00222492</v>
      </c>
      <c r="P993" s="65">
        <f t="shared" ca="1" si="294"/>
        <v>1.0075750370000001</v>
      </c>
      <c r="Q993" s="40">
        <f t="shared" ca="1" si="295"/>
        <v>71.294505979999997</v>
      </c>
      <c r="R993" s="44">
        <f>IF(VLOOKUP(A993,$Z$12:$AI$125,8)=VLOOKUP(A992,$Z$12:$AI$125,8),0,VLOOKUP(A993,Z$12:$AI$125,8))</f>
        <v>0</v>
      </c>
      <c r="S993" s="45">
        <f>IF(R993&gt;0,VLOOKUP(R993,Y$12:$AH$125,7),0)</f>
        <v>0</v>
      </c>
      <c r="T993" s="40">
        <f t="shared" si="300"/>
        <v>0</v>
      </c>
      <c r="U993" s="40">
        <f t="shared" ca="1" si="296"/>
        <v>71.294505979999997</v>
      </c>
      <c r="V993" s="46" t="str">
        <f t="shared" si="301"/>
        <v>J=</v>
      </c>
      <c r="W993" s="47">
        <f t="shared" si="302"/>
        <v>44467</v>
      </c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</row>
    <row r="994" spans="1:182" x14ac:dyDescent="0.15">
      <c r="A994" s="38">
        <f t="shared" si="297"/>
        <v>44438</v>
      </c>
      <c r="B994" s="39">
        <f t="shared" ca="1" si="303"/>
        <v>9483.0645059800008</v>
      </c>
      <c r="C994" s="40">
        <f t="shared" si="298"/>
        <v>9411.77</v>
      </c>
      <c r="D994" s="41">
        <f ca="1">IF(A994&lt;$B$1,VLOOKUP(A994,[1]DI!$A$4:$B$15000,2,FALSE),0)</f>
        <v>5.1499999999999997E-2</v>
      </c>
      <c r="E994" s="40">
        <f t="shared" ca="1" si="304"/>
        <v>1.9929999999999999E-4</v>
      </c>
      <c r="F994" s="42">
        <f t="shared" si="299"/>
        <v>1</v>
      </c>
      <c r="G994" s="43">
        <f t="shared" ca="1" si="305"/>
        <v>1.0001993</v>
      </c>
      <c r="H994" s="40">
        <f ca="1">TRUNC(PRODUCT(G$10:G993),15)</f>
        <v>1.1320911266829199</v>
      </c>
      <c r="I994" s="40">
        <f t="shared" ca="1" si="306"/>
        <v>1.1260798376163099</v>
      </c>
      <c r="J994" s="40">
        <f t="shared" ca="1" si="307"/>
        <v>1.0053382399999999</v>
      </c>
      <c r="K994" s="42">
        <f t="shared" si="292"/>
        <v>1.95E-2</v>
      </c>
      <c r="L994" s="63">
        <f t="shared" si="289"/>
        <v>44397</v>
      </c>
      <c r="M994" s="64">
        <f t="shared" si="290"/>
        <v>29</v>
      </c>
      <c r="N994" s="44">
        <f t="shared" si="291"/>
        <v>29</v>
      </c>
      <c r="O994" s="40">
        <f t="shared" si="293"/>
        <v>1.00222492</v>
      </c>
      <c r="P994" s="65">
        <f t="shared" ca="1" si="294"/>
        <v>1.0075750370000001</v>
      </c>
      <c r="Q994" s="40">
        <f t="shared" ca="1" si="295"/>
        <v>71.294505979999997</v>
      </c>
      <c r="R994" s="44">
        <f>IF(VLOOKUP(A994,$Z$12:$AI$125,8)=VLOOKUP(A993,$Z$12:$AI$125,8),0,VLOOKUP(A994,Z$12:$AI$125,8))</f>
        <v>0</v>
      </c>
      <c r="S994" s="45">
        <f>IF(R994&gt;0,VLOOKUP(R994,Y$12:$AH$125,7),0)</f>
        <v>0</v>
      </c>
      <c r="T994" s="40">
        <f t="shared" si="300"/>
        <v>0</v>
      </c>
      <c r="U994" s="40">
        <f t="shared" ca="1" si="296"/>
        <v>71.294505979999997</v>
      </c>
      <c r="V994" s="46" t="str">
        <f t="shared" si="301"/>
        <v>J=</v>
      </c>
      <c r="W994" s="47">
        <f t="shared" si="302"/>
        <v>44467</v>
      </c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</row>
    <row r="995" spans="1:182" x14ac:dyDescent="0.15">
      <c r="A995" s="38">
        <f t="shared" si="297"/>
        <v>44439</v>
      </c>
      <c r="B995" s="39">
        <f t="shared" ca="1" si="303"/>
        <v>9485.6814580400005</v>
      </c>
      <c r="C995" s="40">
        <f t="shared" si="298"/>
        <v>9411.77</v>
      </c>
      <c r="D995" s="41">
        <f ca="1">IF(A995&lt;$B$1,VLOOKUP(A995,[1]DI!$A$4:$B$15000,2,FALSE),0)</f>
        <v>5.1499999999999997E-2</v>
      </c>
      <c r="E995" s="40">
        <f t="shared" ca="1" si="304"/>
        <v>1.9929999999999999E-4</v>
      </c>
      <c r="F995" s="42">
        <f t="shared" si="299"/>
        <v>1</v>
      </c>
      <c r="G995" s="43">
        <f t="shared" ca="1" si="305"/>
        <v>1.0001993</v>
      </c>
      <c r="H995" s="40">
        <f ca="1">TRUNC(PRODUCT(G$10:G994),15)</f>
        <v>1.1323167524444699</v>
      </c>
      <c r="I995" s="40">
        <f t="shared" ca="1" si="306"/>
        <v>1.1260798376163099</v>
      </c>
      <c r="J995" s="40">
        <f t="shared" ca="1" si="307"/>
        <v>1.0055386100000001</v>
      </c>
      <c r="K995" s="42">
        <f t="shared" si="292"/>
        <v>1.95E-2</v>
      </c>
      <c r="L995" s="63">
        <f t="shared" si="289"/>
        <v>44397</v>
      </c>
      <c r="M995" s="64">
        <f t="shared" si="290"/>
        <v>30</v>
      </c>
      <c r="N995" s="44">
        <f t="shared" si="291"/>
        <v>30</v>
      </c>
      <c r="O995" s="40">
        <f t="shared" si="293"/>
        <v>1.0023017299999999</v>
      </c>
      <c r="P995" s="65">
        <f t="shared" ca="1" si="294"/>
        <v>1.0078530880000001</v>
      </c>
      <c r="Q995" s="40">
        <f t="shared" ca="1" si="295"/>
        <v>73.911458039999999</v>
      </c>
      <c r="R995" s="44">
        <f>IF(VLOOKUP(A995,$Z$12:$AI$125,8)=VLOOKUP(A994,$Z$12:$AI$125,8),0,VLOOKUP(A995,Z$12:$AI$125,8))</f>
        <v>0</v>
      </c>
      <c r="S995" s="45">
        <f>IF(R995&gt;0,VLOOKUP(R995,Y$12:$AH$125,7),0)</f>
        <v>0</v>
      </c>
      <c r="T995" s="40">
        <f t="shared" si="300"/>
        <v>0</v>
      </c>
      <c r="U995" s="40">
        <f t="shared" ca="1" si="296"/>
        <v>73.911458039999999</v>
      </c>
      <c r="V995" s="46" t="str">
        <f t="shared" si="301"/>
        <v>J=</v>
      </c>
      <c r="W995" s="47">
        <f t="shared" si="302"/>
        <v>44467</v>
      </c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</row>
    <row r="996" spans="1:182" x14ac:dyDescent="0.15">
      <c r="A996" s="38">
        <f t="shared" si="297"/>
        <v>44440</v>
      </c>
      <c r="B996" s="39">
        <f t="shared" ca="1" si="303"/>
        <v>9488.2990312800011</v>
      </c>
      <c r="C996" s="40">
        <f t="shared" si="298"/>
        <v>9411.77</v>
      </c>
      <c r="D996" s="41">
        <f ca="1">IF(A996&lt;$B$1,VLOOKUP(A996,[1]DI!$A$4:$B$15000,2,FALSE),0)</f>
        <v>5.1499999999999997E-2</v>
      </c>
      <c r="E996" s="40">
        <f t="shared" ca="1" si="304"/>
        <v>1.9929999999999999E-4</v>
      </c>
      <c r="F996" s="42">
        <f t="shared" si="299"/>
        <v>1</v>
      </c>
      <c r="G996" s="43">
        <f t="shared" ca="1" si="305"/>
        <v>1.0001993</v>
      </c>
      <c r="H996" s="40">
        <f ca="1">TRUNC(PRODUCT(G$10:G995),15)</f>
        <v>1.13254242317323</v>
      </c>
      <c r="I996" s="40">
        <f t="shared" ca="1" si="306"/>
        <v>1.1260798376163099</v>
      </c>
      <c r="J996" s="40">
        <f t="shared" ca="1" si="307"/>
        <v>1.0057390100000001</v>
      </c>
      <c r="K996" s="42">
        <f t="shared" si="292"/>
        <v>1.95E-2</v>
      </c>
      <c r="L996" s="63">
        <f t="shared" si="289"/>
        <v>44397</v>
      </c>
      <c r="M996" s="64">
        <f t="shared" si="290"/>
        <v>31</v>
      </c>
      <c r="N996" s="44">
        <f t="shared" si="291"/>
        <v>31</v>
      </c>
      <c r="O996" s="40">
        <f t="shared" si="293"/>
        <v>1.002378545</v>
      </c>
      <c r="P996" s="65">
        <f t="shared" ca="1" si="294"/>
        <v>1.008131205</v>
      </c>
      <c r="Q996" s="40">
        <f t="shared" ca="1" si="295"/>
        <v>76.529031279999998</v>
      </c>
      <c r="R996" s="44">
        <f>IF(VLOOKUP(A996,$Z$12:$AI$125,8)=VLOOKUP(A995,$Z$12:$AI$125,8),0,VLOOKUP(A996,Z$12:$AI$125,8))</f>
        <v>0</v>
      </c>
      <c r="S996" s="45">
        <f>IF(R996&gt;0,VLOOKUP(R996,Y$12:$AH$125,7),0)</f>
        <v>0</v>
      </c>
      <c r="T996" s="40">
        <f t="shared" si="300"/>
        <v>0</v>
      </c>
      <c r="U996" s="40">
        <f t="shared" ca="1" si="296"/>
        <v>76.529031279999998</v>
      </c>
      <c r="V996" s="46" t="str">
        <f t="shared" si="301"/>
        <v>J=</v>
      </c>
      <c r="W996" s="47">
        <f t="shared" si="302"/>
        <v>44467</v>
      </c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</row>
    <row r="997" spans="1:182" x14ac:dyDescent="0.15">
      <c r="A997" s="38">
        <f t="shared" si="297"/>
        <v>44441</v>
      </c>
      <c r="B997" s="39">
        <f t="shared" ca="1" si="303"/>
        <v>9490.9174327500004</v>
      </c>
      <c r="C997" s="40">
        <f t="shared" si="298"/>
        <v>9411.77</v>
      </c>
      <c r="D997" s="41">
        <f ca="1">IF(A997&lt;$B$1,VLOOKUP(A997,[1]DI!$A$4:$B$15000,2,FALSE),0)</f>
        <v>5.1499999999999997E-2</v>
      </c>
      <c r="E997" s="40">
        <f t="shared" ca="1" si="304"/>
        <v>1.9929999999999999E-4</v>
      </c>
      <c r="F997" s="42">
        <f t="shared" si="299"/>
        <v>1</v>
      </c>
      <c r="G997" s="43">
        <f t="shared" ca="1" si="305"/>
        <v>1.0001993</v>
      </c>
      <c r="H997" s="40">
        <f ca="1">TRUNC(PRODUCT(G$10:G996),15)</f>
        <v>1.1327681388781701</v>
      </c>
      <c r="I997" s="40">
        <f t="shared" ca="1" si="306"/>
        <v>1.1260798376163099</v>
      </c>
      <c r="J997" s="40">
        <f t="shared" ca="1" si="307"/>
        <v>1.00593946</v>
      </c>
      <c r="K997" s="42">
        <f t="shared" si="292"/>
        <v>1.95E-2</v>
      </c>
      <c r="L997" s="63">
        <f t="shared" si="289"/>
        <v>44397</v>
      </c>
      <c r="M997" s="64">
        <f t="shared" si="290"/>
        <v>32</v>
      </c>
      <c r="N997" s="44">
        <f t="shared" si="291"/>
        <v>32</v>
      </c>
      <c r="O997" s="40">
        <f t="shared" si="293"/>
        <v>1.002455366</v>
      </c>
      <c r="P997" s="65">
        <f t="shared" ca="1" si="294"/>
        <v>1.0084094100000001</v>
      </c>
      <c r="Q997" s="40">
        <f t="shared" ca="1" si="295"/>
        <v>79.147432749999993</v>
      </c>
      <c r="R997" s="44">
        <f>IF(VLOOKUP(A997,$Z$12:$AI$125,8)=VLOOKUP(A996,$Z$12:$AI$125,8),0,VLOOKUP(A997,Z$12:$AI$125,8))</f>
        <v>0</v>
      </c>
      <c r="S997" s="45">
        <f>IF(R997&gt;0,VLOOKUP(R997,Y$12:$AH$125,7),0)</f>
        <v>0</v>
      </c>
      <c r="T997" s="40">
        <f t="shared" si="300"/>
        <v>0</v>
      </c>
      <c r="U997" s="40">
        <f t="shared" ca="1" si="296"/>
        <v>79.147432749999993</v>
      </c>
      <c r="V997" s="46" t="str">
        <f t="shared" si="301"/>
        <v>J=</v>
      </c>
      <c r="W997" s="47">
        <f t="shared" si="302"/>
        <v>44467</v>
      </c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</row>
    <row r="998" spans="1:182" x14ac:dyDescent="0.15">
      <c r="A998" s="38">
        <f t="shared" si="297"/>
        <v>44442</v>
      </c>
      <c r="B998" s="39">
        <f t="shared" ca="1" si="303"/>
        <v>9493.5364648100003</v>
      </c>
      <c r="C998" s="40">
        <f t="shared" si="298"/>
        <v>9411.77</v>
      </c>
      <c r="D998" s="41">
        <f ca="1">IF(A998&lt;$B$1,VLOOKUP(A998,[1]DI!$A$4:$B$15000,2,FALSE),0)</f>
        <v>5.1499999999999997E-2</v>
      </c>
      <c r="E998" s="40">
        <f t="shared" ca="1" si="304"/>
        <v>1.9929999999999999E-4</v>
      </c>
      <c r="F998" s="42">
        <f t="shared" si="299"/>
        <v>1</v>
      </c>
      <c r="G998" s="43">
        <f t="shared" ca="1" si="305"/>
        <v>1.0001993</v>
      </c>
      <c r="H998" s="40">
        <f ca="1">TRUNC(PRODUCT(G$10:G997),15)</f>
        <v>1.13299389956825</v>
      </c>
      <c r="I998" s="40">
        <f t="shared" ca="1" si="306"/>
        <v>1.1260798376163099</v>
      </c>
      <c r="J998" s="40">
        <f t="shared" ca="1" si="307"/>
        <v>1.00613994</v>
      </c>
      <c r="K998" s="42">
        <f t="shared" si="292"/>
        <v>1.95E-2</v>
      </c>
      <c r="L998" s="63">
        <f t="shared" si="289"/>
        <v>44397</v>
      </c>
      <c r="M998" s="64">
        <f t="shared" si="290"/>
        <v>33</v>
      </c>
      <c r="N998" s="44">
        <f t="shared" si="291"/>
        <v>33</v>
      </c>
      <c r="O998" s="40">
        <f t="shared" si="293"/>
        <v>1.002532194</v>
      </c>
      <c r="P998" s="65">
        <f t="shared" ca="1" si="294"/>
        <v>1.0086876819999999</v>
      </c>
      <c r="Q998" s="40">
        <f t="shared" ca="1" si="295"/>
        <v>81.766464810000002</v>
      </c>
      <c r="R998" s="44">
        <f>IF(VLOOKUP(A998,$Z$12:$AI$125,8)=VLOOKUP(A997,$Z$12:$AI$125,8),0,VLOOKUP(A998,Z$12:$AI$125,8))</f>
        <v>0</v>
      </c>
      <c r="S998" s="45">
        <f>IF(R998&gt;0,VLOOKUP(R998,Y$12:$AH$125,7),0)</f>
        <v>0</v>
      </c>
      <c r="T998" s="40">
        <f t="shared" si="300"/>
        <v>0</v>
      </c>
      <c r="U998" s="40">
        <f t="shared" ca="1" si="296"/>
        <v>81.766464810000002</v>
      </c>
      <c r="V998" s="46" t="str">
        <f t="shared" si="301"/>
        <v>J=</v>
      </c>
      <c r="W998" s="47">
        <f t="shared" si="302"/>
        <v>44467</v>
      </c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</row>
    <row r="999" spans="1:182" x14ac:dyDescent="0.15">
      <c r="A999" s="38">
        <f t="shared" si="297"/>
        <v>44443</v>
      </c>
      <c r="B999" s="39">
        <f t="shared" ca="1" si="303"/>
        <v>9496.1562027600012</v>
      </c>
      <c r="C999" s="40">
        <f t="shared" si="298"/>
        <v>9411.77</v>
      </c>
      <c r="D999" s="41">
        <f ca="1">IF(A999&lt;$B$1,VLOOKUP(A999,[1]DI!$A$4:$B$15000,2,FALSE),0)</f>
        <v>0</v>
      </c>
      <c r="E999" s="40">
        <f t="shared" ca="1" si="304"/>
        <v>0</v>
      </c>
      <c r="F999" s="42">
        <f t="shared" si="299"/>
        <v>1</v>
      </c>
      <c r="G999" s="43">
        <f t="shared" ca="1" si="305"/>
        <v>1</v>
      </c>
      <c r="H999" s="40">
        <f ca="1">TRUNC(PRODUCT(G$10:G998),15)</f>
        <v>1.13321970525243</v>
      </c>
      <c r="I999" s="40">
        <f t="shared" ca="1" si="306"/>
        <v>1.1260798376163099</v>
      </c>
      <c r="J999" s="40">
        <f t="shared" ca="1" si="307"/>
        <v>1.0063404600000001</v>
      </c>
      <c r="K999" s="42">
        <f t="shared" si="292"/>
        <v>1.95E-2</v>
      </c>
      <c r="L999" s="63">
        <f t="shared" si="289"/>
        <v>44397</v>
      </c>
      <c r="M999" s="64">
        <f t="shared" si="290"/>
        <v>33</v>
      </c>
      <c r="N999" s="44">
        <f t="shared" si="291"/>
        <v>34</v>
      </c>
      <c r="O999" s="40">
        <f t="shared" si="293"/>
        <v>1.0026090270000001</v>
      </c>
      <c r="P999" s="65">
        <f t="shared" ca="1" si="294"/>
        <v>1.008966029</v>
      </c>
      <c r="Q999" s="40">
        <f t="shared" ca="1" si="295"/>
        <v>84.386202760000003</v>
      </c>
      <c r="R999" s="44">
        <f>IF(VLOOKUP(A999,$Z$12:$AI$125,8)=VLOOKUP(A998,$Z$12:$AI$125,8),0,VLOOKUP(A999,Z$12:$AI$125,8))</f>
        <v>0</v>
      </c>
      <c r="S999" s="45">
        <f>IF(R999&gt;0,VLOOKUP(R999,Y$12:$AH$125,7),0)</f>
        <v>0</v>
      </c>
      <c r="T999" s="40">
        <f t="shared" si="300"/>
        <v>0</v>
      </c>
      <c r="U999" s="40">
        <f t="shared" ca="1" si="296"/>
        <v>84.386202760000003</v>
      </c>
      <c r="V999" s="46" t="str">
        <f t="shared" si="301"/>
        <v>J=</v>
      </c>
      <c r="W999" s="47">
        <f t="shared" si="302"/>
        <v>44467</v>
      </c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</row>
    <row r="1000" spans="1:182" x14ac:dyDescent="0.15">
      <c r="A1000" s="38">
        <f t="shared" si="297"/>
        <v>44444</v>
      </c>
      <c r="B1000" s="39">
        <f t="shared" ca="1" si="303"/>
        <v>9496.1562027600012</v>
      </c>
      <c r="C1000" s="40">
        <f t="shared" si="298"/>
        <v>9411.77</v>
      </c>
      <c r="D1000" s="41">
        <f ca="1">IF(A1000&lt;$B$1,VLOOKUP(A1000,[1]DI!$A$4:$B$15000,2,FALSE),0)</f>
        <v>0</v>
      </c>
      <c r="E1000" s="40">
        <f t="shared" ca="1" si="304"/>
        <v>0</v>
      </c>
      <c r="F1000" s="42">
        <f t="shared" si="299"/>
        <v>1</v>
      </c>
      <c r="G1000" s="43">
        <f t="shared" ca="1" si="305"/>
        <v>1</v>
      </c>
      <c r="H1000" s="40">
        <f ca="1">TRUNC(PRODUCT(G$10:G999),15)</f>
        <v>1.13321970525243</v>
      </c>
      <c r="I1000" s="40">
        <f t="shared" ca="1" si="306"/>
        <v>1.1260798376163099</v>
      </c>
      <c r="J1000" s="40">
        <f t="shared" ca="1" si="307"/>
        <v>1.0063404600000001</v>
      </c>
      <c r="K1000" s="42">
        <f t="shared" si="292"/>
        <v>1.95E-2</v>
      </c>
      <c r="L1000" s="63">
        <f t="shared" si="289"/>
        <v>44397</v>
      </c>
      <c r="M1000" s="64">
        <f t="shared" si="290"/>
        <v>33</v>
      </c>
      <c r="N1000" s="44">
        <f t="shared" si="291"/>
        <v>34</v>
      </c>
      <c r="O1000" s="40">
        <f t="shared" si="293"/>
        <v>1.0026090270000001</v>
      </c>
      <c r="P1000" s="65">
        <f t="shared" ca="1" si="294"/>
        <v>1.008966029</v>
      </c>
      <c r="Q1000" s="40">
        <f t="shared" ca="1" si="295"/>
        <v>84.386202760000003</v>
      </c>
      <c r="R1000" s="44">
        <f>IF(VLOOKUP(A1000,$Z$12:$AI$125,8)=VLOOKUP(A999,$Z$12:$AI$125,8),0,VLOOKUP(A1000,Z$12:$AI$125,8))</f>
        <v>0</v>
      </c>
      <c r="S1000" s="45">
        <f>IF(R1000&gt;0,VLOOKUP(R1000,Y$12:$AH$125,7),0)</f>
        <v>0</v>
      </c>
      <c r="T1000" s="40">
        <f t="shared" si="300"/>
        <v>0</v>
      </c>
      <c r="U1000" s="40">
        <f t="shared" ca="1" si="296"/>
        <v>84.386202760000003</v>
      </c>
      <c r="V1000" s="46" t="str">
        <f t="shared" si="301"/>
        <v>J=</v>
      </c>
      <c r="W1000" s="47">
        <f t="shared" si="302"/>
        <v>44467</v>
      </c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</row>
    <row r="1001" spans="1:182" x14ac:dyDescent="0.15">
      <c r="A1001" s="38">
        <f t="shared" si="297"/>
        <v>44445</v>
      </c>
      <c r="B1001" s="39">
        <f t="shared" ca="1" si="303"/>
        <v>9496.1562027600012</v>
      </c>
      <c r="C1001" s="40">
        <f t="shared" si="298"/>
        <v>9411.77</v>
      </c>
      <c r="D1001" s="41">
        <f ca="1">IF(A1001&lt;$B$1,VLOOKUP(A1001,[1]DI!$A$4:$B$15000,2,FALSE),0)</f>
        <v>5.1499999999999997E-2</v>
      </c>
      <c r="E1001" s="40">
        <f t="shared" ca="1" si="304"/>
        <v>1.9929999999999999E-4</v>
      </c>
      <c r="F1001" s="42">
        <f t="shared" si="299"/>
        <v>1</v>
      </c>
      <c r="G1001" s="43">
        <f t="shared" ca="1" si="305"/>
        <v>1.0001993</v>
      </c>
      <c r="H1001" s="40">
        <f ca="1">TRUNC(PRODUCT(G$10:G1000),15)</f>
        <v>1.13321970525243</v>
      </c>
      <c r="I1001" s="40">
        <f t="shared" ca="1" si="306"/>
        <v>1.1260798376163099</v>
      </c>
      <c r="J1001" s="40">
        <f t="shared" ca="1" si="307"/>
        <v>1.0063404600000001</v>
      </c>
      <c r="K1001" s="42">
        <f t="shared" si="292"/>
        <v>1.95E-2</v>
      </c>
      <c r="L1001" s="63">
        <f t="shared" si="289"/>
        <v>44397</v>
      </c>
      <c r="M1001" s="64">
        <f t="shared" si="290"/>
        <v>34</v>
      </c>
      <c r="N1001" s="44">
        <f t="shared" si="291"/>
        <v>34</v>
      </c>
      <c r="O1001" s="40">
        <f t="shared" si="293"/>
        <v>1.0026090270000001</v>
      </c>
      <c r="P1001" s="65">
        <f t="shared" ca="1" si="294"/>
        <v>1.008966029</v>
      </c>
      <c r="Q1001" s="40">
        <f t="shared" ca="1" si="295"/>
        <v>84.386202760000003</v>
      </c>
      <c r="R1001" s="44">
        <f>IF(VLOOKUP(A1001,$Z$12:$AI$125,8)=VLOOKUP(A1000,$Z$12:$AI$125,8),0,VLOOKUP(A1001,Z$12:$AI$125,8))</f>
        <v>0</v>
      </c>
      <c r="S1001" s="45">
        <f>IF(R1001&gt;0,VLOOKUP(R1001,Y$12:$AH$125,7),0)</f>
        <v>0</v>
      </c>
      <c r="T1001" s="40">
        <f t="shared" si="300"/>
        <v>0</v>
      </c>
      <c r="U1001" s="40">
        <f t="shared" ca="1" si="296"/>
        <v>84.386202760000003</v>
      </c>
      <c r="V1001" s="46" t="str">
        <f t="shared" si="301"/>
        <v>J=</v>
      </c>
      <c r="W1001" s="47">
        <f t="shared" si="302"/>
        <v>44467</v>
      </c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</row>
    <row r="1002" spans="1:182" x14ac:dyDescent="0.15">
      <c r="A1002" s="38">
        <f t="shared" si="297"/>
        <v>44446</v>
      </c>
      <c r="B1002" s="39">
        <f t="shared" ca="1" si="303"/>
        <v>9498.7767689400007</v>
      </c>
      <c r="C1002" s="40">
        <f t="shared" si="298"/>
        <v>9411.77</v>
      </c>
      <c r="D1002" s="41">
        <f ca="1">IF(A1002&lt;$B$1,VLOOKUP(A1002,[1]DI!$A$4:$B$15000,2,FALSE),0)</f>
        <v>0</v>
      </c>
      <c r="E1002" s="40">
        <f t="shared" ca="1" si="304"/>
        <v>0</v>
      </c>
      <c r="F1002" s="42">
        <f t="shared" si="299"/>
        <v>1</v>
      </c>
      <c r="G1002" s="43">
        <f t="shared" ca="1" si="305"/>
        <v>1</v>
      </c>
      <c r="H1002" s="40">
        <f ca="1">TRUNC(PRODUCT(G$10:G1001),15)</f>
        <v>1.1334455559396901</v>
      </c>
      <c r="I1002" s="40">
        <f t="shared" ca="1" si="306"/>
        <v>1.1260798376163099</v>
      </c>
      <c r="J1002" s="40">
        <f t="shared" ca="1" si="307"/>
        <v>1.0065410299999999</v>
      </c>
      <c r="K1002" s="42">
        <f t="shared" si="292"/>
        <v>1.95E-2</v>
      </c>
      <c r="L1002" s="63">
        <f t="shared" si="289"/>
        <v>44397</v>
      </c>
      <c r="M1002" s="64">
        <f t="shared" si="290"/>
        <v>34</v>
      </c>
      <c r="N1002" s="44">
        <f t="shared" si="291"/>
        <v>35</v>
      </c>
      <c r="O1002" s="40">
        <f t="shared" si="293"/>
        <v>1.002685866</v>
      </c>
      <c r="P1002" s="65">
        <f t="shared" ca="1" si="294"/>
        <v>1.009244464</v>
      </c>
      <c r="Q1002" s="40">
        <f t="shared" ca="1" si="295"/>
        <v>87.006768940000001</v>
      </c>
      <c r="R1002" s="44">
        <f>IF(VLOOKUP(A1002,$Z$12:$AI$125,8)=VLOOKUP(A1001,$Z$12:$AI$125,8),0,VLOOKUP(A1002,Z$12:$AI$125,8))</f>
        <v>0</v>
      </c>
      <c r="S1002" s="45">
        <f>IF(R1002&gt;0,VLOOKUP(R1002,Y$12:$AH$125,7),0)</f>
        <v>0</v>
      </c>
      <c r="T1002" s="40">
        <f t="shared" si="300"/>
        <v>0</v>
      </c>
      <c r="U1002" s="40">
        <f t="shared" ca="1" si="296"/>
        <v>87.006768940000001</v>
      </c>
      <c r="V1002" s="46" t="str">
        <f t="shared" si="301"/>
        <v>J=</v>
      </c>
      <c r="W1002" s="47">
        <f t="shared" si="302"/>
        <v>44467</v>
      </c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</row>
    <row r="1003" spans="1:182" x14ac:dyDescent="0.15">
      <c r="A1003" s="38">
        <f t="shared" si="297"/>
        <v>44447</v>
      </c>
      <c r="B1003" s="39">
        <f t="shared" ca="1" si="303"/>
        <v>9498.7767689400007</v>
      </c>
      <c r="C1003" s="40">
        <f t="shared" si="298"/>
        <v>9411.77</v>
      </c>
      <c r="D1003" s="41">
        <f ca="1">IF(A1003&lt;$B$1,VLOOKUP(A1003,[1]DI!$A$4:$B$15000,2,FALSE),0)</f>
        <v>5.1499999999999997E-2</v>
      </c>
      <c r="E1003" s="40">
        <f t="shared" ca="1" si="304"/>
        <v>1.9929999999999999E-4</v>
      </c>
      <c r="F1003" s="42">
        <f t="shared" si="299"/>
        <v>1</v>
      </c>
      <c r="G1003" s="43">
        <f t="shared" ca="1" si="305"/>
        <v>1.0001993</v>
      </c>
      <c r="H1003" s="40">
        <f ca="1">TRUNC(PRODUCT(G$10:G1002),15)</f>
        <v>1.1334455559396901</v>
      </c>
      <c r="I1003" s="40">
        <f t="shared" ca="1" si="306"/>
        <v>1.1260798376163099</v>
      </c>
      <c r="J1003" s="40">
        <f t="shared" ca="1" si="307"/>
        <v>1.0065410299999999</v>
      </c>
      <c r="K1003" s="42">
        <f t="shared" si="292"/>
        <v>1.95E-2</v>
      </c>
      <c r="L1003" s="63">
        <f t="shared" si="289"/>
        <v>44397</v>
      </c>
      <c r="M1003" s="64">
        <f t="shared" si="290"/>
        <v>35</v>
      </c>
      <c r="N1003" s="44">
        <f t="shared" si="291"/>
        <v>35</v>
      </c>
      <c r="O1003" s="40">
        <f t="shared" si="293"/>
        <v>1.002685866</v>
      </c>
      <c r="P1003" s="65">
        <f t="shared" ca="1" si="294"/>
        <v>1.009244464</v>
      </c>
      <c r="Q1003" s="40">
        <f t="shared" ca="1" si="295"/>
        <v>87.006768940000001</v>
      </c>
      <c r="R1003" s="44">
        <f>IF(VLOOKUP(A1003,$Z$12:$AI$125,8)=VLOOKUP(A1002,$Z$12:$AI$125,8),0,VLOOKUP(A1003,Z$12:$AI$125,8))</f>
        <v>0</v>
      </c>
      <c r="S1003" s="45">
        <f>IF(R1003&gt;0,VLOOKUP(R1003,Y$12:$AH$125,7),0)</f>
        <v>0</v>
      </c>
      <c r="T1003" s="40">
        <f t="shared" si="300"/>
        <v>0</v>
      </c>
      <c r="U1003" s="40">
        <f t="shared" ca="1" si="296"/>
        <v>87.006768940000001</v>
      </c>
      <c r="V1003" s="46" t="str">
        <f t="shared" si="301"/>
        <v>J=</v>
      </c>
      <c r="W1003" s="47">
        <f t="shared" si="302"/>
        <v>44467</v>
      </c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</row>
    <row r="1004" spans="1:182" x14ac:dyDescent="0.15">
      <c r="A1004" s="38">
        <f t="shared" si="297"/>
        <v>44448</v>
      </c>
      <c r="B1004" s="39">
        <f t="shared" ca="1" si="303"/>
        <v>9501.3979657</v>
      </c>
      <c r="C1004" s="40">
        <f t="shared" si="298"/>
        <v>9411.77</v>
      </c>
      <c r="D1004" s="41">
        <f ca="1">IF(A1004&lt;$B$1,VLOOKUP(A1004,[1]DI!$A$4:$B$15000,2,FALSE),0)</f>
        <v>5.1499999999999997E-2</v>
      </c>
      <c r="E1004" s="40">
        <f t="shared" ca="1" si="304"/>
        <v>1.9929999999999999E-4</v>
      </c>
      <c r="F1004" s="42">
        <f t="shared" si="299"/>
        <v>1</v>
      </c>
      <c r="G1004" s="43">
        <f t="shared" ca="1" si="305"/>
        <v>1.0001993</v>
      </c>
      <c r="H1004" s="40">
        <f ca="1">TRUNC(PRODUCT(G$10:G1003),15)</f>
        <v>1.1336714516389901</v>
      </c>
      <c r="I1004" s="40">
        <f t="shared" ca="1" si="306"/>
        <v>1.1260798376163099</v>
      </c>
      <c r="J1004" s="40">
        <f t="shared" ca="1" si="307"/>
        <v>1.0067416300000001</v>
      </c>
      <c r="K1004" s="42">
        <f t="shared" si="292"/>
        <v>1.95E-2</v>
      </c>
      <c r="L1004" s="63">
        <f t="shared" si="289"/>
        <v>44397</v>
      </c>
      <c r="M1004" s="64">
        <f t="shared" si="290"/>
        <v>36</v>
      </c>
      <c r="N1004" s="44">
        <f t="shared" si="291"/>
        <v>36</v>
      </c>
      <c r="O1004" s="40">
        <f t="shared" si="293"/>
        <v>1.0027627109999999</v>
      </c>
      <c r="P1004" s="65">
        <f t="shared" ca="1" si="294"/>
        <v>1.009522966</v>
      </c>
      <c r="Q1004" s="40">
        <f t="shared" ca="1" si="295"/>
        <v>89.627965700000004</v>
      </c>
      <c r="R1004" s="44">
        <f>IF(VLOOKUP(A1004,$Z$12:$AI$125,8)=VLOOKUP(A1003,$Z$12:$AI$125,8),0,VLOOKUP(A1004,Z$12:$AI$125,8))</f>
        <v>0</v>
      </c>
      <c r="S1004" s="45">
        <f>IF(R1004&gt;0,VLOOKUP(R1004,Y$12:$AH$125,7),0)</f>
        <v>0</v>
      </c>
      <c r="T1004" s="40">
        <f t="shared" si="300"/>
        <v>0</v>
      </c>
      <c r="U1004" s="40">
        <f t="shared" ca="1" si="296"/>
        <v>89.627965700000004</v>
      </c>
      <c r="V1004" s="46" t="str">
        <f t="shared" si="301"/>
        <v>J=</v>
      </c>
      <c r="W1004" s="47">
        <f t="shared" si="302"/>
        <v>44467</v>
      </c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</row>
    <row r="1005" spans="1:182" x14ac:dyDescent="0.15">
      <c r="A1005" s="38">
        <f t="shared" si="297"/>
        <v>44449</v>
      </c>
      <c r="B1005" s="39">
        <f t="shared" ca="1" si="303"/>
        <v>9504.0198871800003</v>
      </c>
      <c r="C1005" s="40">
        <f t="shared" si="298"/>
        <v>9411.77</v>
      </c>
      <c r="D1005" s="41">
        <f ca="1">IF(A1005&lt;$B$1,VLOOKUP(A1005,[1]DI!$A$4:$B$15000,2,FALSE),0)</f>
        <v>5.1499999999999997E-2</v>
      </c>
      <c r="E1005" s="40">
        <f t="shared" ca="1" si="304"/>
        <v>1.9929999999999999E-4</v>
      </c>
      <c r="F1005" s="42">
        <f t="shared" si="299"/>
        <v>1</v>
      </c>
      <c r="G1005" s="43">
        <f t="shared" ca="1" si="305"/>
        <v>1.0001993</v>
      </c>
      <c r="H1005" s="40">
        <f ca="1">TRUNC(PRODUCT(G$10:G1004),15)</f>
        <v>1.1338973923593001</v>
      </c>
      <c r="I1005" s="40">
        <f t="shared" ca="1" si="306"/>
        <v>1.1260798376163099</v>
      </c>
      <c r="J1005" s="40">
        <f t="shared" ca="1" si="307"/>
        <v>1.0069422699999999</v>
      </c>
      <c r="K1005" s="42">
        <f t="shared" si="292"/>
        <v>1.95E-2</v>
      </c>
      <c r="L1005" s="63">
        <f t="shared" si="289"/>
        <v>44397</v>
      </c>
      <c r="M1005" s="64">
        <f t="shared" si="290"/>
        <v>37</v>
      </c>
      <c r="N1005" s="44">
        <f t="shared" si="291"/>
        <v>37</v>
      </c>
      <c r="O1005" s="40">
        <f t="shared" si="293"/>
        <v>1.0028395619999999</v>
      </c>
      <c r="P1005" s="65">
        <f t="shared" ca="1" si="294"/>
        <v>1.009801545</v>
      </c>
      <c r="Q1005" s="40">
        <f t="shared" ca="1" si="295"/>
        <v>92.249887180000002</v>
      </c>
      <c r="R1005" s="44">
        <f>IF(VLOOKUP(A1005,$Z$12:$AI$125,8)=VLOOKUP(A1004,$Z$12:$AI$125,8),0,VLOOKUP(A1005,Z$12:$AI$125,8))</f>
        <v>0</v>
      </c>
      <c r="S1005" s="45">
        <f>IF(R1005&gt;0,VLOOKUP(R1005,Y$12:$AH$125,7),0)</f>
        <v>0</v>
      </c>
      <c r="T1005" s="40">
        <f t="shared" si="300"/>
        <v>0</v>
      </c>
      <c r="U1005" s="40">
        <f t="shared" ca="1" si="296"/>
        <v>92.249887180000002</v>
      </c>
      <c r="V1005" s="46" t="str">
        <f t="shared" si="301"/>
        <v>J=</v>
      </c>
      <c r="W1005" s="47">
        <f t="shared" si="302"/>
        <v>44467</v>
      </c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</row>
    <row r="1006" spans="1:182" x14ac:dyDescent="0.15">
      <c r="A1006" s="38">
        <f t="shared" si="297"/>
        <v>44450</v>
      </c>
      <c r="B1006" s="39">
        <f t="shared" ca="1" si="303"/>
        <v>9506.64261807</v>
      </c>
      <c r="C1006" s="40">
        <f t="shared" si="298"/>
        <v>9411.77</v>
      </c>
      <c r="D1006" s="41">
        <f ca="1">IF(A1006&lt;$B$1,VLOOKUP(A1006,[1]DI!$A$4:$B$15000,2,FALSE),0)</f>
        <v>0</v>
      </c>
      <c r="E1006" s="40">
        <f t="shared" ca="1" si="304"/>
        <v>0</v>
      </c>
      <c r="F1006" s="42">
        <f t="shared" si="299"/>
        <v>1</v>
      </c>
      <c r="G1006" s="43">
        <f t="shared" ca="1" si="305"/>
        <v>1</v>
      </c>
      <c r="H1006" s="40">
        <f ca="1">TRUNC(PRODUCT(G$10:G1005),15)</f>
        <v>1.1341233781096001</v>
      </c>
      <c r="I1006" s="40">
        <f t="shared" ca="1" si="306"/>
        <v>1.1260798376163099</v>
      </c>
      <c r="J1006" s="40">
        <f t="shared" ca="1" si="307"/>
        <v>1.0071429599999999</v>
      </c>
      <c r="K1006" s="42">
        <f t="shared" si="292"/>
        <v>1.95E-2</v>
      </c>
      <c r="L1006" s="63">
        <f t="shared" si="289"/>
        <v>44397</v>
      </c>
      <c r="M1006" s="64">
        <f t="shared" si="290"/>
        <v>37</v>
      </c>
      <c r="N1006" s="44">
        <f t="shared" si="291"/>
        <v>38</v>
      </c>
      <c r="O1006" s="40">
        <f t="shared" si="293"/>
        <v>1.0029164180000001</v>
      </c>
      <c r="P1006" s="65">
        <f t="shared" ca="1" si="294"/>
        <v>1.0100802099999999</v>
      </c>
      <c r="Q1006" s="40">
        <f t="shared" ca="1" si="295"/>
        <v>94.872618070000001</v>
      </c>
      <c r="R1006" s="44">
        <f>IF(VLOOKUP(A1006,$Z$12:$AI$125,8)=VLOOKUP(A1005,$Z$12:$AI$125,8),0,VLOOKUP(A1006,Z$12:$AI$125,8))</f>
        <v>0</v>
      </c>
      <c r="S1006" s="45">
        <f>IF(R1006&gt;0,VLOOKUP(R1006,Y$12:$AH$125,7),0)</f>
        <v>0</v>
      </c>
      <c r="T1006" s="40">
        <f t="shared" si="300"/>
        <v>0</v>
      </c>
      <c r="U1006" s="40">
        <f t="shared" ca="1" si="296"/>
        <v>94.872618070000001</v>
      </c>
      <c r="V1006" s="46" t="str">
        <f t="shared" si="301"/>
        <v>J=</v>
      </c>
      <c r="W1006" s="47">
        <f t="shared" si="302"/>
        <v>44467</v>
      </c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</row>
    <row r="1007" spans="1:182" x14ac:dyDescent="0.15">
      <c r="A1007" s="38">
        <f t="shared" si="297"/>
        <v>44451</v>
      </c>
      <c r="B1007" s="39">
        <f t="shared" ca="1" si="303"/>
        <v>9506.64261807</v>
      </c>
      <c r="C1007" s="40">
        <f t="shared" si="298"/>
        <v>9411.77</v>
      </c>
      <c r="D1007" s="41">
        <f ca="1">IF(A1007&lt;$B$1,VLOOKUP(A1007,[1]DI!$A$4:$B$15000,2,FALSE),0)</f>
        <v>0</v>
      </c>
      <c r="E1007" s="40">
        <f t="shared" ca="1" si="304"/>
        <v>0</v>
      </c>
      <c r="F1007" s="42">
        <f t="shared" si="299"/>
        <v>1</v>
      </c>
      <c r="G1007" s="43">
        <f t="shared" ca="1" si="305"/>
        <v>1</v>
      </c>
      <c r="H1007" s="40">
        <f ca="1">TRUNC(PRODUCT(G$10:G1006),15)</f>
        <v>1.1341233781096001</v>
      </c>
      <c r="I1007" s="40">
        <f t="shared" ca="1" si="306"/>
        <v>1.1260798376163099</v>
      </c>
      <c r="J1007" s="40">
        <f t="shared" ca="1" si="307"/>
        <v>1.0071429599999999</v>
      </c>
      <c r="K1007" s="42">
        <f t="shared" si="292"/>
        <v>1.95E-2</v>
      </c>
      <c r="L1007" s="63">
        <f t="shared" si="289"/>
        <v>44397</v>
      </c>
      <c r="M1007" s="64">
        <f t="shared" si="290"/>
        <v>37</v>
      </c>
      <c r="N1007" s="44">
        <f t="shared" si="291"/>
        <v>38</v>
      </c>
      <c r="O1007" s="40">
        <f t="shared" si="293"/>
        <v>1.0029164180000001</v>
      </c>
      <c r="P1007" s="65">
        <f t="shared" ca="1" si="294"/>
        <v>1.0100802099999999</v>
      </c>
      <c r="Q1007" s="40">
        <f t="shared" ca="1" si="295"/>
        <v>94.872618070000001</v>
      </c>
      <c r="R1007" s="44">
        <f>IF(VLOOKUP(A1007,$Z$12:$AI$125,8)=VLOOKUP(A1006,$Z$12:$AI$125,8),0,VLOOKUP(A1007,Z$12:$AI$125,8))</f>
        <v>0</v>
      </c>
      <c r="S1007" s="45">
        <f>IF(R1007&gt;0,VLOOKUP(R1007,Y$12:$AH$125,7),0)</f>
        <v>0</v>
      </c>
      <c r="T1007" s="40">
        <f t="shared" si="300"/>
        <v>0</v>
      </c>
      <c r="U1007" s="40">
        <f t="shared" ca="1" si="296"/>
        <v>94.872618070000001</v>
      </c>
      <c r="V1007" s="46" t="str">
        <f t="shared" si="301"/>
        <v>J=</v>
      </c>
      <c r="W1007" s="47">
        <f t="shared" si="302"/>
        <v>44467</v>
      </c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</row>
    <row r="1008" spans="1:182" x14ac:dyDescent="0.15">
      <c r="A1008" s="38">
        <f t="shared" si="297"/>
        <v>44452</v>
      </c>
      <c r="B1008" s="39">
        <f t="shared" ca="1" si="303"/>
        <v>9506.64261807</v>
      </c>
      <c r="C1008" s="40">
        <f t="shared" si="298"/>
        <v>9411.77</v>
      </c>
      <c r="D1008" s="41">
        <f ca="1">IF(A1008&lt;$B$1,VLOOKUP(A1008,[1]DI!$A$4:$B$15000,2,FALSE),0)</f>
        <v>5.1499999999999997E-2</v>
      </c>
      <c r="E1008" s="40">
        <f t="shared" ca="1" si="304"/>
        <v>1.9929999999999999E-4</v>
      </c>
      <c r="F1008" s="42">
        <f t="shared" si="299"/>
        <v>1</v>
      </c>
      <c r="G1008" s="43">
        <f t="shared" ca="1" si="305"/>
        <v>1.0001993</v>
      </c>
      <c r="H1008" s="40">
        <f ca="1">TRUNC(PRODUCT(G$10:G1007),15)</f>
        <v>1.1341233781096001</v>
      </c>
      <c r="I1008" s="40">
        <f t="shared" ca="1" si="306"/>
        <v>1.1260798376163099</v>
      </c>
      <c r="J1008" s="40">
        <f t="shared" ca="1" si="307"/>
        <v>1.0071429599999999</v>
      </c>
      <c r="K1008" s="42">
        <f t="shared" si="292"/>
        <v>1.95E-2</v>
      </c>
      <c r="L1008" s="63">
        <f t="shared" si="289"/>
        <v>44397</v>
      </c>
      <c r="M1008" s="64">
        <f t="shared" si="290"/>
        <v>38</v>
      </c>
      <c r="N1008" s="44">
        <f t="shared" si="291"/>
        <v>38</v>
      </c>
      <c r="O1008" s="40">
        <f t="shared" si="293"/>
        <v>1.0029164180000001</v>
      </c>
      <c r="P1008" s="65">
        <f t="shared" ca="1" si="294"/>
        <v>1.0100802099999999</v>
      </c>
      <c r="Q1008" s="40">
        <f t="shared" ca="1" si="295"/>
        <v>94.872618070000001</v>
      </c>
      <c r="R1008" s="44">
        <f>IF(VLOOKUP(A1008,$Z$12:$AI$125,8)=VLOOKUP(A1007,$Z$12:$AI$125,8),0,VLOOKUP(A1008,Z$12:$AI$125,8))</f>
        <v>0</v>
      </c>
      <c r="S1008" s="45">
        <f>IF(R1008&gt;0,VLOOKUP(R1008,Y$12:$AH$125,7),0)</f>
        <v>0</v>
      </c>
      <c r="T1008" s="40">
        <f t="shared" si="300"/>
        <v>0</v>
      </c>
      <c r="U1008" s="40">
        <f t="shared" ca="1" si="296"/>
        <v>94.872618070000001</v>
      </c>
      <c r="V1008" s="46" t="str">
        <f t="shared" si="301"/>
        <v>J=</v>
      </c>
      <c r="W1008" s="47">
        <f t="shared" si="302"/>
        <v>44467</v>
      </c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</row>
    <row r="1009" spans="1:185" x14ac:dyDescent="0.15">
      <c r="A1009" s="38">
        <f t="shared" si="297"/>
        <v>44453</v>
      </c>
      <c r="B1009" s="39">
        <f t="shared" ca="1" si="303"/>
        <v>9509.265988950001</v>
      </c>
      <c r="C1009" s="40">
        <f t="shared" si="298"/>
        <v>9411.77</v>
      </c>
      <c r="D1009" s="41">
        <f ca="1">IF(A1009&lt;$B$1,VLOOKUP(A1009,[1]DI!$A$4:$B$15000,2,FALSE),0)</f>
        <v>5.1499999999999997E-2</v>
      </c>
      <c r="E1009" s="40">
        <f t="shared" ca="1" si="304"/>
        <v>1.9929999999999999E-4</v>
      </c>
      <c r="F1009" s="42">
        <f t="shared" si="299"/>
        <v>1</v>
      </c>
      <c r="G1009" s="43">
        <f t="shared" ca="1" si="305"/>
        <v>1.0001993</v>
      </c>
      <c r="H1009" s="40">
        <f ca="1">TRUNC(PRODUCT(G$10:G1008),15)</f>
        <v>1.1343494088988499</v>
      </c>
      <c r="I1009" s="40">
        <f t="shared" ca="1" si="306"/>
        <v>1.1260798376163099</v>
      </c>
      <c r="J1009" s="40">
        <f t="shared" ca="1" si="307"/>
        <v>1.00734368</v>
      </c>
      <c r="K1009" s="42">
        <f t="shared" si="292"/>
        <v>1.95E-2</v>
      </c>
      <c r="L1009" s="63">
        <f t="shared" si="289"/>
        <v>44397</v>
      </c>
      <c r="M1009" s="64">
        <f t="shared" si="290"/>
        <v>39</v>
      </c>
      <c r="N1009" s="44">
        <f t="shared" si="291"/>
        <v>39</v>
      </c>
      <c r="O1009" s="40">
        <f t="shared" si="293"/>
        <v>1.002993281</v>
      </c>
      <c r="P1009" s="65">
        <f t="shared" ca="1" si="294"/>
        <v>1.010358943</v>
      </c>
      <c r="Q1009" s="40">
        <f t="shared" ca="1" si="295"/>
        <v>97.495988949999997</v>
      </c>
      <c r="R1009" s="44">
        <f>IF(VLOOKUP(A1009,$Z$12:$AI$125,8)=VLOOKUP(A1008,$Z$12:$AI$125,8),0,VLOOKUP(A1009,Z$12:$AI$125,8))</f>
        <v>0</v>
      </c>
      <c r="S1009" s="45">
        <f>IF(R1009&gt;0,VLOOKUP(R1009,Y$12:$AH$125,7),0)</f>
        <v>0</v>
      </c>
      <c r="T1009" s="40">
        <f t="shared" si="300"/>
        <v>0</v>
      </c>
      <c r="U1009" s="40">
        <f t="shared" ca="1" si="296"/>
        <v>97.495988949999997</v>
      </c>
      <c r="V1009" s="46" t="str">
        <f t="shared" si="301"/>
        <v>J=</v>
      </c>
      <c r="W1009" s="47">
        <f t="shared" si="302"/>
        <v>44467</v>
      </c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</row>
    <row r="1010" spans="1:185" x14ac:dyDescent="0.15">
      <c r="A1010" s="38">
        <f t="shared" si="297"/>
        <v>44454</v>
      </c>
      <c r="B1010" s="39">
        <f t="shared" ca="1" si="303"/>
        <v>9511.8900751399997</v>
      </c>
      <c r="C1010" s="40">
        <f t="shared" si="298"/>
        <v>9411.77</v>
      </c>
      <c r="D1010" s="41">
        <f ca="1">IF(A1010&lt;$B$1,VLOOKUP(A1010,[1]DI!$A$4:$B$15000,2,FALSE),0)</f>
        <v>5.1499999999999997E-2</v>
      </c>
      <c r="E1010" s="40">
        <f t="shared" ca="1" si="304"/>
        <v>1.9929999999999999E-4</v>
      </c>
      <c r="F1010" s="42">
        <f t="shared" si="299"/>
        <v>1</v>
      </c>
      <c r="G1010" s="43">
        <f t="shared" ca="1" si="305"/>
        <v>1.0001993</v>
      </c>
      <c r="H1010" s="40">
        <f ca="1">TRUNC(PRODUCT(G$10:G1009),15)</f>
        <v>1.1345754847360501</v>
      </c>
      <c r="I1010" s="40">
        <f t="shared" ca="1" si="306"/>
        <v>1.1260798376163099</v>
      </c>
      <c r="J1010" s="40">
        <f t="shared" ca="1" si="307"/>
        <v>1.00754444</v>
      </c>
      <c r="K1010" s="42">
        <f t="shared" si="292"/>
        <v>1.95E-2</v>
      </c>
      <c r="L1010" s="63">
        <f t="shared" ref="L1010:L1073" si="308">IF(R1009&gt;0,VLOOKUP(R1009,Y$12:Z$40,2),L1009)</f>
        <v>44397</v>
      </c>
      <c r="M1010" s="64">
        <f t="shared" ref="M1010:M1073" si="309">IF(A1010&gt;L1010,IF(NETWORKDAYS(L1010,A1010,$Y$50:$Y$203)-1=0,1,NETWORKDAYS(L1010,A1010,$Y$50:$Y$203)-1),0)</f>
        <v>40</v>
      </c>
      <c r="N1010" s="44">
        <f t="shared" ref="N1010:N1073" si="310">IF(AND(M1010=1,M1009=1),1,IF(M1010&gt;0,IF(M1010=M1009,M1010+1,M1010),0))</f>
        <v>40</v>
      </c>
      <c r="O1010" s="40">
        <f t="shared" si="293"/>
        <v>1.003070149</v>
      </c>
      <c r="P1010" s="65">
        <f t="shared" ca="1" si="294"/>
        <v>1.0106377520000001</v>
      </c>
      <c r="Q1010" s="40">
        <f t="shared" ca="1" si="295"/>
        <v>100.12007514</v>
      </c>
      <c r="R1010" s="44">
        <f>IF(VLOOKUP(A1010,$Z$12:$AI$125,8)=VLOOKUP(A1009,$Z$12:$AI$125,8),0,VLOOKUP(A1010,Z$12:$AI$125,8))</f>
        <v>0</v>
      </c>
      <c r="S1010" s="45">
        <f>IF(R1010&gt;0,VLOOKUP(R1010,Y$12:$AH$125,7),0)</f>
        <v>0</v>
      </c>
      <c r="T1010" s="40">
        <f t="shared" si="300"/>
        <v>0</v>
      </c>
      <c r="U1010" s="40">
        <f t="shared" ca="1" si="296"/>
        <v>100.12007514</v>
      </c>
      <c r="V1010" s="46" t="str">
        <f t="shared" si="301"/>
        <v>J=</v>
      </c>
      <c r="W1010" s="47">
        <f t="shared" si="302"/>
        <v>44467</v>
      </c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</row>
    <row r="1011" spans="1:185" x14ac:dyDescent="0.15">
      <c r="A1011" s="38">
        <f t="shared" si="297"/>
        <v>44455</v>
      </c>
      <c r="B1011" s="39">
        <f t="shared" ca="1" si="303"/>
        <v>9514.5149801400003</v>
      </c>
      <c r="C1011" s="40">
        <f t="shared" si="298"/>
        <v>9411.77</v>
      </c>
      <c r="D1011" s="41">
        <f ca="1">IF(A1011&lt;$B$1,VLOOKUP(A1011,[1]DI!$A$4:$B$15000,2,FALSE),0)</f>
        <v>5.1499999999999997E-2</v>
      </c>
      <c r="E1011" s="40">
        <f t="shared" ca="1" si="304"/>
        <v>1.9929999999999999E-4</v>
      </c>
      <c r="F1011" s="42">
        <f t="shared" si="299"/>
        <v>1</v>
      </c>
      <c r="G1011" s="43">
        <f t="shared" ca="1" si="305"/>
        <v>1.0001993</v>
      </c>
      <c r="H1011" s="40">
        <f ca="1">TRUNC(PRODUCT(G$10:G1010),15)</f>
        <v>1.13480160563016</v>
      </c>
      <c r="I1011" s="40">
        <f t="shared" ca="1" si="306"/>
        <v>1.1260798376163099</v>
      </c>
      <c r="J1011" s="40">
        <f t="shared" ca="1" si="307"/>
        <v>1.0077452499999999</v>
      </c>
      <c r="K1011" s="42">
        <f t="shared" ref="K1011:K1074" si="311">K1010</f>
        <v>1.95E-2</v>
      </c>
      <c r="L1011" s="63">
        <f t="shared" si="308"/>
        <v>44397</v>
      </c>
      <c r="M1011" s="64">
        <f t="shared" si="309"/>
        <v>41</v>
      </c>
      <c r="N1011" s="44">
        <f t="shared" si="310"/>
        <v>41</v>
      </c>
      <c r="O1011" s="40">
        <f t="shared" ref="O1011:O1074" si="312">ROUND((K1011+1)^(N1011/252),9)</f>
        <v>1.003147024</v>
      </c>
      <c r="P1011" s="65">
        <f t="shared" ref="P1011:P1074" ca="1" si="313">ROUND(J1011*O1011,9)</f>
        <v>1.010916648</v>
      </c>
      <c r="Q1011" s="40">
        <f t="shared" ref="Q1011:Q1074" ca="1" si="314">TRUNC((C1011*(P1011-1)),8)</f>
        <v>102.74498014</v>
      </c>
      <c r="R1011" s="44">
        <f>IF(VLOOKUP(A1011,$Z$12:$AI$125,8)=VLOOKUP(A1010,$Z$12:$AI$125,8),0,VLOOKUP(A1011,Z$12:$AI$125,8))</f>
        <v>0</v>
      </c>
      <c r="S1011" s="45">
        <f>IF(R1011&gt;0,VLOOKUP(R1011,Y$12:$AH$125,7),0)</f>
        <v>0</v>
      </c>
      <c r="T1011" s="40">
        <f t="shared" si="300"/>
        <v>0</v>
      </c>
      <c r="U1011" s="40">
        <f t="shared" ca="1" si="296"/>
        <v>102.74498014</v>
      </c>
      <c r="V1011" s="46" t="str">
        <f t="shared" si="301"/>
        <v>J=</v>
      </c>
      <c r="W1011" s="47">
        <f t="shared" si="302"/>
        <v>44467</v>
      </c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</row>
    <row r="1012" spans="1:185" x14ac:dyDescent="0.15">
      <c r="A1012" s="38">
        <f t="shared" si="297"/>
        <v>44456</v>
      </c>
      <c r="B1012" s="39">
        <f t="shared" ca="1" si="303"/>
        <v>9517.1405157400004</v>
      </c>
      <c r="C1012" s="40">
        <f t="shared" si="298"/>
        <v>9411.77</v>
      </c>
      <c r="D1012" s="41">
        <f ca="1">IF(A1012&lt;$B$1,VLOOKUP(A1012,[1]DI!$A$4:$B$15000,2,FALSE),0)</f>
        <v>5.1499999999999997E-2</v>
      </c>
      <c r="E1012" s="40">
        <f t="shared" ca="1" si="304"/>
        <v>1.9929999999999999E-4</v>
      </c>
      <c r="F1012" s="42">
        <f t="shared" si="299"/>
        <v>1</v>
      </c>
      <c r="G1012" s="43">
        <f t="shared" ca="1" si="305"/>
        <v>1.0001993</v>
      </c>
      <c r="H1012" s="40">
        <f ca="1">TRUNC(PRODUCT(G$10:G1011),15)</f>
        <v>1.13502777159016</v>
      </c>
      <c r="I1012" s="40">
        <f t="shared" ca="1" si="306"/>
        <v>1.1260798376163099</v>
      </c>
      <c r="J1012" s="40">
        <f t="shared" ca="1" si="307"/>
        <v>1.0079460899999999</v>
      </c>
      <c r="K1012" s="42">
        <f t="shared" si="311"/>
        <v>1.95E-2</v>
      </c>
      <c r="L1012" s="63">
        <f t="shared" si="308"/>
        <v>44397</v>
      </c>
      <c r="M1012" s="64">
        <f t="shared" si="309"/>
        <v>42</v>
      </c>
      <c r="N1012" s="44">
        <f t="shared" si="310"/>
        <v>42</v>
      </c>
      <c r="O1012" s="40">
        <f t="shared" si="312"/>
        <v>1.0032239039999999</v>
      </c>
      <c r="P1012" s="65">
        <f t="shared" ca="1" si="313"/>
        <v>1.011195611</v>
      </c>
      <c r="Q1012" s="40">
        <f t="shared" ca="1" si="314"/>
        <v>105.37051574</v>
      </c>
      <c r="R1012" s="44">
        <f>IF(VLOOKUP(A1012,$Z$12:$AI$125,8)=VLOOKUP(A1011,$Z$12:$AI$125,8),0,VLOOKUP(A1012,Z$12:$AI$125,8))</f>
        <v>0</v>
      </c>
      <c r="S1012" s="45">
        <f>IF(R1012&gt;0,VLOOKUP(R1012,Y$12:$AH$125,7),0)</f>
        <v>0</v>
      </c>
      <c r="T1012" s="40">
        <f t="shared" si="300"/>
        <v>0</v>
      </c>
      <c r="U1012" s="40">
        <f t="shared" ca="1" si="296"/>
        <v>105.37051574</v>
      </c>
      <c r="V1012" s="46" t="str">
        <f t="shared" si="301"/>
        <v>J=</v>
      </c>
      <c r="W1012" s="47">
        <f t="shared" si="302"/>
        <v>44467</v>
      </c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</row>
    <row r="1013" spans="1:185" x14ac:dyDescent="0.15">
      <c r="A1013" s="38">
        <f t="shared" si="297"/>
        <v>44457</v>
      </c>
      <c r="B1013" s="39">
        <f t="shared" ca="1" si="303"/>
        <v>9519.7668701500006</v>
      </c>
      <c r="C1013" s="40">
        <f t="shared" si="298"/>
        <v>9411.77</v>
      </c>
      <c r="D1013" s="41">
        <f ca="1">IF(A1013&lt;$B$1,VLOOKUP(A1013,[1]DI!$A$4:$B$15000,2,FALSE),0)</f>
        <v>0</v>
      </c>
      <c r="E1013" s="40">
        <f t="shared" ca="1" si="304"/>
        <v>0</v>
      </c>
      <c r="F1013" s="42">
        <f t="shared" si="299"/>
        <v>1</v>
      </c>
      <c r="G1013" s="43">
        <f t="shared" ca="1" si="305"/>
        <v>1</v>
      </c>
      <c r="H1013" s="40">
        <f ca="1">TRUNC(PRODUCT(G$10:G1012),15)</f>
        <v>1.1352539826250401</v>
      </c>
      <c r="I1013" s="40">
        <f t="shared" ca="1" si="306"/>
        <v>1.1260798376163099</v>
      </c>
      <c r="J1013" s="40">
        <f t="shared" ca="1" si="307"/>
        <v>1.00814698</v>
      </c>
      <c r="K1013" s="42">
        <f t="shared" si="311"/>
        <v>1.95E-2</v>
      </c>
      <c r="L1013" s="63">
        <f t="shared" si="308"/>
        <v>44397</v>
      </c>
      <c r="M1013" s="64">
        <f t="shared" si="309"/>
        <v>42</v>
      </c>
      <c r="N1013" s="44">
        <f t="shared" si="310"/>
        <v>43</v>
      </c>
      <c r="O1013" s="40">
        <f t="shared" si="312"/>
        <v>1.0033007899999999</v>
      </c>
      <c r="P1013" s="65">
        <f t="shared" ca="1" si="313"/>
        <v>1.0114746610000001</v>
      </c>
      <c r="Q1013" s="40">
        <f t="shared" ca="1" si="314"/>
        <v>107.99687015000001</v>
      </c>
      <c r="R1013" s="44">
        <f>IF(VLOOKUP(A1013,$Z$12:$AI$125,8)=VLOOKUP(A1012,$Z$12:$AI$125,8),0,VLOOKUP(A1013,Z$12:$AI$125,8))</f>
        <v>0</v>
      </c>
      <c r="S1013" s="45">
        <f>IF(R1013&gt;0,VLOOKUP(R1013,Y$12:$AH$125,7),0)</f>
        <v>0</v>
      </c>
      <c r="T1013" s="40">
        <f t="shared" si="300"/>
        <v>0</v>
      </c>
      <c r="U1013" s="40">
        <f t="shared" ca="1" si="296"/>
        <v>107.99687015000001</v>
      </c>
      <c r="V1013" s="46" t="str">
        <f t="shared" si="301"/>
        <v>J=</v>
      </c>
      <c r="W1013" s="47">
        <f t="shared" si="302"/>
        <v>44467</v>
      </c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</row>
    <row r="1014" spans="1:185" x14ac:dyDescent="0.15">
      <c r="A1014" s="38">
        <f t="shared" si="297"/>
        <v>44458</v>
      </c>
      <c r="B1014" s="39">
        <f t="shared" ca="1" si="303"/>
        <v>9519.7668701500006</v>
      </c>
      <c r="C1014" s="40">
        <f t="shared" si="298"/>
        <v>9411.77</v>
      </c>
      <c r="D1014" s="41">
        <f ca="1">IF(A1014&lt;$B$1,VLOOKUP(A1014,[1]DI!$A$4:$B$15000,2,FALSE),0)</f>
        <v>0</v>
      </c>
      <c r="E1014" s="40">
        <f t="shared" ca="1" si="304"/>
        <v>0</v>
      </c>
      <c r="F1014" s="42">
        <f t="shared" si="299"/>
        <v>1</v>
      </c>
      <c r="G1014" s="43">
        <f t="shared" ca="1" si="305"/>
        <v>1</v>
      </c>
      <c r="H1014" s="40">
        <f ca="1">TRUNC(PRODUCT(G$10:G1013),15)</f>
        <v>1.1352539826250401</v>
      </c>
      <c r="I1014" s="40">
        <f t="shared" ca="1" si="306"/>
        <v>1.1260798376163099</v>
      </c>
      <c r="J1014" s="40">
        <f t="shared" ca="1" si="307"/>
        <v>1.00814698</v>
      </c>
      <c r="K1014" s="42">
        <f t="shared" si="311"/>
        <v>1.95E-2</v>
      </c>
      <c r="L1014" s="63">
        <f t="shared" si="308"/>
        <v>44397</v>
      </c>
      <c r="M1014" s="64">
        <f t="shared" si="309"/>
        <v>42</v>
      </c>
      <c r="N1014" s="44">
        <f t="shared" si="310"/>
        <v>43</v>
      </c>
      <c r="O1014" s="40">
        <f t="shared" si="312"/>
        <v>1.0033007899999999</v>
      </c>
      <c r="P1014" s="65">
        <f t="shared" ca="1" si="313"/>
        <v>1.0114746610000001</v>
      </c>
      <c r="Q1014" s="40">
        <f t="shared" ca="1" si="314"/>
        <v>107.99687015000001</v>
      </c>
      <c r="R1014" s="44">
        <f>IF(VLOOKUP(A1014,$Z$12:$AI$125,8)=VLOOKUP(A1013,$Z$12:$AI$125,8),0,VLOOKUP(A1014,Z$12:$AI$125,8))</f>
        <v>0</v>
      </c>
      <c r="S1014" s="45">
        <f>IF(R1014&gt;0,VLOOKUP(R1014,Y$12:$AH$125,7),0)</f>
        <v>0</v>
      </c>
      <c r="T1014" s="40">
        <f t="shared" si="300"/>
        <v>0</v>
      </c>
      <c r="U1014" s="40">
        <f t="shared" ca="1" si="296"/>
        <v>107.99687015000001</v>
      </c>
      <c r="V1014" s="46" t="str">
        <f t="shared" si="301"/>
        <v>J=</v>
      </c>
      <c r="W1014" s="47">
        <f t="shared" si="302"/>
        <v>44467</v>
      </c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</row>
    <row r="1015" spans="1:185" x14ac:dyDescent="0.15">
      <c r="A1015" s="38">
        <f t="shared" si="297"/>
        <v>44459</v>
      </c>
      <c r="B1015" s="39">
        <f t="shared" ca="1" si="303"/>
        <v>9519.7668701500006</v>
      </c>
      <c r="C1015" s="40">
        <f t="shared" si="298"/>
        <v>9411.77</v>
      </c>
      <c r="D1015" s="41">
        <f ca="1">IF(A1015&lt;$B$1,VLOOKUP(A1015,[1]DI!$A$4:$B$15000,2,FALSE),0)</f>
        <v>5.1499999999999997E-2</v>
      </c>
      <c r="E1015" s="40">
        <f t="shared" ca="1" si="304"/>
        <v>1.9929999999999999E-4</v>
      </c>
      <c r="F1015" s="42">
        <f t="shared" si="299"/>
        <v>1</v>
      </c>
      <c r="G1015" s="43">
        <f t="shared" ca="1" si="305"/>
        <v>1.0001993</v>
      </c>
      <c r="H1015" s="40">
        <f ca="1">TRUNC(PRODUCT(G$10:G1014),15)</f>
        <v>1.1352539826250401</v>
      </c>
      <c r="I1015" s="40">
        <f t="shared" ca="1" si="306"/>
        <v>1.1260798376163099</v>
      </c>
      <c r="J1015" s="40">
        <f t="shared" ca="1" si="307"/>
        <v>1.00814698</v>
      </c>
      <c r="K1015" s="42">
        <f t="shared" si="311"/>
        <v>1.95E-2</v>
      </c>
      <c r="L1015" s="63">
        <f t="shared" si="308"/>
        <v>44397</v>
      </c>
      <c r="M1015" s="64">
        <f t="shared" si="309"/>
        <v>43</v>
      </c>
      <c r="N1015" s="44">
        <f t="shared" si="310"/>
        <v>43</v>
      </c>
      <c r="O1015" s="40">
        <f t="shared" si="312"/>
        <v>1.0033007899999999</v>
      </c>
      <c r="P1015" s="65">
        <f t="shared" ca="1" si="313"/>
        <v>1.0114746610000001</v>
      </c>
      <c r="Q1015" s="40">
        <f t="shared" ca="1" si="314"/>
        <v>107.99687015000001</v>
      </c>
      <c r="R1015" s="44">
        <f>IF(VLOOKUP(A1015,$Z$12:$AI$125,8)=VLOOKUP(A1014,$Z$12:$AI$125,8),0,VLOOKUP(A1015,Z$12:$AI$125,8))</f>
        <v>0</v>
      </c>
      <c r="S1015" s="45">
        <f>IF(R1015&gt;0,VLOOKUP(R1015,Y$12:$AH$125,7),0)</f>
        <v>0</v>
      </c>
      <c r="T1015" s="40">
        <f t="shared" si="300"/>
        <v>0</v>
      </c>
      <c r="U1015" s="40">
        <f t="shared" ca="1" si="296"/>
        <v>107.99687015000001</v>
      </c>
      <c r="V1015" s="46" t="str">
        <f t="shared" si="301"/>
        <v>J=</v>
      </c>
      <c r="W1015" s="47">
        <f t="shared" si="302"/>
        <v>44467</v>
      </c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</row>
    <row r="1016" spans="1:185" x14ac:dyDescent="0.15">
      <c r="A1016" s="38">
        <f t="shared" si="297"/>
        <v>44460</v>
      </c>
      <c r="B1016" s="39">
        <f t="shared" ca="1" si="303"/>
        <v>9522.39386457</v>
      </c>
      <c r="C1016" s="40">
        <f t="shared" si="298"/>
        <v>9411.77</v>
      </c>
      <c r="D1016" s="41">
        <f ca="1">IF(A1016&lt;$B$1,VLOOKUP(A1016,[1]DI!$A$4:$B$15000,2,FALSE),0)</f>
        <v>5.1499999999999997E-2</v>
      </c>
      <c r="E1016" s="40">
        <f t="shared" ca="1" si="304"/>
        <v>1.9929999999999999E-4</v>
      </c>
      <c r="F1016" s="42">
        <f t="shared" si="299"/>
        <v>1</v>
      </c>
      <c r="G1016" s="43">
        <f t="shared" ca="1" si="305"/>
        <v>1.0001993</v>
      </c>
      <c r="H1016" s="40">
        <f ca="1">TRUNC(PRODUCT(G$10:G1015),15)</f>
        <v>1.1354802387437699</v>
      </c>
      <c r="I1016" s="40">
        <f t="shared" ca="1" si="306"/>
        <v>1.1260798376163099</v>
      </c>
      <c r="J1016" s="40">
        <f t="shared" ca="1" si="307"/>
        <v>1.0083479</v>
      </c>
      <c r="K1016" s="42">
        <f t="shared" si="311"/>
        <v>1.95E-2</v>
      </c>
      <c r="L1016" s="63">
        <f t="shared" si="308"/>
        <v>44397</v>
      </c>
      <c r="M1016" s="64">
        <f t="shared" si="309"/>
        <v>44</v>
      </c>
      <c r="N1016" s="44">
        <f t="shared" si="310"/>
        <v>44</v>
      </c>
      <c r="O1016" s="40">
        <f t="shared" si="312"/>
        <v>1.003377682</v>
      </c>
      <c r="P1016" s="65">
        <f t="shared" ca="1" si="313"/>
        <v>1.011753779</v>
      </c>
      <c r="Q1016" s="40">
        <f t="shared" ca="1" si="314"/>
        <v>110.62386456999999</v>
      </c>
      <c r="R1016" s="44">
        <f>IF(VLOOKUP(A1016,$Z$12:$AI$125,8)=VLOOKUP(A1015,$Z$12:$AI$125,8),0,VLOOKUP(A1016,Z$12:$AI$125,8))</f>
        <v>0</v>
      </c>
      <c r="S1016" s="45">
        <f>IF(R1016&gt;0,VLOOKUP(R1016,Y$12:$AH$125,7),0)</f>
        <v>0</v>
      </c>
      <c r="T1016" s="40">
        <f t="shared" si="300"/>
        <v>0</v>
      </c>
      <c r="U1016" s="40">
        <f t="shared" ca="1" si="296"/>
        <v>110.62386456999999</v>
      </c>
      <c r="V1016" s="46" t="str">
        <f t="shared" si="301"/>
        <v>J=</v>
      </c>
      <c r="W1016" s="47">
        <f t="shared" si="302"/>
        <v>44467</v>
      </c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</row>
    <row r="1017" spans="1:185" x14ac:dyDescent="0.15">
      <c r="A1017" s="38">
        <f t="shared" si="297"/>
        <v>44461</v>
      </c>
      <c r="B1017" s="39">
        <f t="shared" ca="1" si="303"/>
        <v>9525.02157429</v>
      </c>
      <c r="C1017" s="40">
        <f t="shared" si="298"/>
        <v>9411.77</v>
      </c>
      <c r="D1017" s="41">
        <f ca="1">IF(A1017&lt;$B$1,VLOOKUP(A1017,[1]DI!$A$4:$B$15000,2,FALSE),0)</f>
        <v>5.1499999999999997E-2</v>
      </c>
      <c r="E1017" s="40">
        <f t="shared" ca="1" si="304"/>
        <v>1.9929999999999999E-4</v>
      </c>
      <c r="F1017" s="42">
        <f t="shared" si="299"/>
        <v>1</v>
      </c>
      <c r="G1017" s="43">
        <f t="shared" ca="1" si="305"/>
        <v>1.0001993</v>
      </c>
      <c r="H1017" s="40">
        <f ca="1">TRUNC(PRODUCT(G$10:G1016),15)</f>
        <v>1.1357065399553501</v>
      </c>
      <c r="I1017" s="40">
        <f t="shared" ca="1" si="306"/>
        <v>1.1260798376163099</v>
      </c>
      <c r="J1017" s="40">
        <f t="shared" ca="1" si="307"/>
        <v>1.0085488600000001</v>
      </c>
      <c r="K1017" s="42">
        <f t="shared" si="311"/>
        <v>1.95E-2</v>
      </c>
      <c r="L1017" s="63">
        <f t="shared" si="308"/>
        <v>44397</v>
      </c>
      <c r="M1017" s="64">
        <f t="shared" si="309"/>
        <v>45</v>
      </c>
      <c r="N1017" s="44">
        <f t="shared" si="310"/>
        <v>45</v>
      </c>
      <c r="O1017" s="40">
        <f t="shared" si="312"/>
        <v>1.0034545800000001</v>
      </c>
      <c r="P1017" s="65">
        <f t="shared" ca="1" si="313"/>
        <v>1.0120329729999999</v>
      </c>
      <c r="Q1017" s="40">
        <f t="shared" ca="1" si="314"/>
        <v>113.25157428999999</v>
      </c>
      <c r="R1017" s="44">
        <f>IF(VLOOKUP(A1017,$Z$12:$AI$125,8)=VLOOKUP(A1016,$Z$12:$AI$125,8),0,VLOOKUP(A1017,Z$12:$AI$125,8))</f>
        <v>0</v>
      </c>
      <c r="S1017" s="45">
        <f>IF(R1017&gt;0,VLOOKUP(R1017,Y$12:$AH$125,7),0)</f>
        <v>0</v>
      </c>
      <c r="T1017" s="40">
        <f t="shared" si="300"/>
        <v>0</v>
      </c>
      <c r="U1017" s="40">
        <f t="shared" ca="1" si="296"/>
        <v>113.25157428999999</v>
      </c>
      <c r="V1017" s="46" t="str">
        <f t="shared" si="301"/>
        <v>J=</v>
      </c>
      <c r="W1017" s="47">
        <f t="shared" si="302"/>
        <v>44467</v>
      </c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50"/>
      <c r="AK1017" s="50"/>
      <c r="AL1017" s="50"/>
      <c r="AM1017" s="50"/>
      <c r="AN1017" s="50"/>
      <c r="AO1017" s="50"/>
      <c r="AP1017" s="50"/>
      <c r="AQ1017" s="50"/>
      <c r="AR1017" s="50"/>
      <c r="AS1017" s="50"/>
      <c r="AT1017" s="50"/>
      <c r="AU1017" s="50"/>
      <c r="AV1017" s="50"/>
      <c r="AW1017" s="50"/>
      <c r="AX1017" s="50"/>
      <c r="AY1017" s="50"/>
      <c r="AZ1017" s="50"/>
      <c r="BA1017" s="50"/>
      <c r="BB1017" s="50"/>
      <c r="BC1017" s="50"/>
      <c r="BD1017" s="50"/>
      <c r="BE1017" s="50"/>
      <c r="BF1017" s="50"/>
      <c r="BG1017" s="50"/>
      <c r="BH1017" s="50"/>
      <c r="BI1017" s="50"/>
      <c r="BJ1017" s="50"/>
      <c r="BK1017" s="50"/>
      <c r="BL1017" s="50"/>
      <c r="BM1017" s="50"/>
      <c r="BN1017" s="50"/>
      <c r="BO1017" s="50"/>
      <c r="BP1017" s="50"/>
      <c r="BQ1017" s="50"/>
      <c r="BR1017" s="50"/>
      <c r="BS1017" s="50"/>
      <c r="BT1017" s="50"/>
      <c r="BU1017" s="50"/>
      <c r="BV1017" s="50"/>
      <c r="BW1017" s="50"/>
      <c r="BX1017" s="50"/>
      <c r="BY1017" s="50"/>
      <c r="BZ1017" s="50"/>
      <c r="CA1017" s="50"/>
      <c r="CB1017" s="50"/>
      <c r="CC1017" s="50"/>
      <c r="CD1017" s="50"/>
      <c r="CE1017" s="50"/>
      <c r="CF1017" s="50"/>
      <c r="CG1017" s="50"/>
      <c r="CH1017" s="50"/>
      <c r="CI1017" s="50"/>
      <c r="CJ1017" s="50"/>
      <c r="CK1017" s="50"/>
      <c r="CL1017" s="50"/>
      <c r="CM1017" s="50"/>
      <c r="CN1017" s="50"/>
      <c r="CO1017" s="50"/>
      <c r="CP1017" s="50"/>
      <c r="CQ1017" s="50"/>
      <c r="CR1017" s="50"/>
      <c r="CS1017" s="50"/>
      <c r="CT1017" s="50"/>
      <c r="CU1017" s="50"/>
      <c r="CV1017" s="50"/>
      <c r="CW1017" s="50"/>
      <c r="CX1017" s="50"/>
      <c r="CY1017" s="50"/>
      <c r="CZ1017" s="50"/>
      <c r="DA1017" s="50"/>
      <c r="DB1017" s="50"/>
      <c r="DC1017" s="50"/>
      <c r="DD1017" s="50"/>
      <c r="DE1017" s="50"/>
      <c r="DF1017" s="50"/>
      <c r="DG1017" s="50"/>
      <c r="DH1017" s="50"/>
      <c r="DI1017" s="50"/>
      <c r="DJ1017" s="50"/>
      <c r="DK1017" s="50"/>
      <c r="DL1017" s="50"/>
      <c r="DM1017" s="50"/>
      <c r="DN1017" s="50"/>
      <c r="DO1017" s="50"/>
      <c r="DP1017" s="50"/>
      <c r="DQ1017" s="50"/>
      <c r="DR1017" s="50"/>
      <c r="DS1017" s="50"/>
      <c r="DT1017" s="50"/>
      <c r="DU1017" s="50"/>
      <c r="DV1017" s="50"/>
      <c r="DW1017" s="50"/>
      <c r="DX1017" s="50"/>
      <c r="DY1017" s="50"/>
      <c r="DZ1017" s="50"/>
      <c r="EA1017" s="50"/>
      <c r="EB1017" s="50"/>
      <c r="EC1017" s="50"/>
      <c r="ED1017" s="50"/>
      <c r="EE1017" s="50"/>
      <c r="EF1017" s="50"/>
      <c r="EG1017" s="50"/>
      <c r="EH1017" s="50"/>
      <c r="EI1017" s="50"/>
      <c r="EJ1017" s="50"/>
      <c r="EK1017" s="50"/>
      <c r="EL1017" s="50"/>
      <c r="EM1017" s="50"/>
      <c r="EN1017" s="50"/>
      <c r="EO1017" s="50"/>
      <c r="EP1017" s="50"/>
      <c r="EQ1017" s="50"/>
      <c r="ER1017" s="50"/>
      <c r="ES1017" s="50"/>
      <c r="ET1017" s="50"/>
      <c r="EU1017" s="50"/>
      <c r="EV1017" s="50"/>
      <c r="EW1017" s="50"/>
      <c r="EX1017" s="50"/>
      <c r="EY1017" s="50"/>
      <c r="EZ1017" s="50"/>
      <c r="FA1017" s="50"/>
      <c r="FB1017" s="50"/>
      <c r="FC1017" s="50"/>
      <c r="FD1017" s="50"/>
      <c r="FE1017" s="50"/>
      <c r="FF1017" s="50"/>
      <c r="FG1017" s="50"/>
      <c r="FH1017" s="50"/>
      <c r="FI1017" s="50"/>
      <c r="FJ1017" s="50"/>
      <c r="FK1017" s="50"/>
      <c r="FL1017" s="50"/>
      <c r="FM1017" s="50"/>
      <c r="FN1017" s="50"/>
      <c r="FO1017" s="50"/>
      <c r="FP1017" s="50"/>
      <c r="FQ1017" s="50"/>
      <c r="FR1017" s="50"/>
      <c r="FS1017" s="50"/>
      <c r="FT1017" s="50"/>
      <c r="FU1017" s="50"/>
      <c r="FV1017" s="50"/>
      <c r="FW1017" s="50"/>
      <c r="FX1017" s="50"/>
      <c r="FY1017" s="50"/>
      <c r="FZ1017" s="50"/>
      <c r="GA1017" s="50"/>
      <c r="GB1017" s="50"/>
      <c r="GC1017" s="50"/>
    </row>
    <row r="1018" spans="1:185" x14ac:dyDescent="0.15">
      <c r="A1018" s="38">
        <f t="shared" si="297"/>
        <v>44462</v>
      </c>
      <c r="B1018" s="39">
        <f t="shared" ca="1" si="303"/>
        <v>9527.65010282</v>
      </c>
      <c r="C1018" s="40">
        <f t="shared" si="298"/>
        <v>9411.77</v>
      </c>
      <c r="D1018" s="41">
        <f ca="1">IF(A1018&lt;$B$1,VLOOKUP(A1018,[1]DI!$A$4:$B$15000,2,FALSE),0)</f>
        <v>6.1499999999999999E-2</v>
      </c>
      <c r="E1018" s="40">
        <f t="shared" ca="1" si="304"/>
        <v>2.3687E-4</v>
      </c>
      <c r="F1018" s="42">
        <f t="shared" si="299"/>
        <v>1</v>
      </c>
      <c r="G1018" s="43">
        <f t="shared" ca="1" si="305"/>
        <v>1.0002368699999999</v>
      </c>
      <c r="H1018" s="40">
        <f ca="1">TRUNC(PRODUCT(G$10:G1017),15)</f>
        <v>1.1359328862687701</v>
      </c>
      <c r="I1018" s="40">
        <f t="shared" ca="1" si="306"/>
        <v>1.1260798376163099</v>
      </c>
      <c r="J1018" s="40">
        <f t="shared" ca="1" si="307"/>
        <v>1.0087498699999999</v>
      </c>
      <c r="K1018" s="42">
        <f t="shared" si="311"/>
        <v>1.95E-2</v>
      </c>
      <c r="L1018" s="63">
        <f t="shared" si="308"/>
        <v>44397</v>
      </c>
      <c r="M1018" s="64">
        <f t="shared" si="309"/>
        <v>46</v>
      </c>
      <c r="N1018" s="44">
        <f t="shared" si="310"/>
        <v>46</v>
      </c>
      <c r="O1018" s="40">
        <f t="shared" si="312"/>
        <v>1.003531484</v>
      </c>
      <c r="P1018" s="65">
        <f t="shared" ca="1" si="313"/>
        <v>1.012312254</v>
      </c>
      <c r="Q1018" s="40">
        <f t="shared" ca="1" si="314"/>
        <v>115.88010282</v>
      </c>
      <c r="R1018" s="44">
        <f>IF(VLOOKUP(A1018,$Z$12:$AI$125,8)=VLOOKUP(A1017,$Z$12:$AI$125,8),0,VLOOKUP(A1018,Z$12:$AI$125,8))</f>
        <v>0</v>
      </c>
      <c r="S1018" s="45">
        <f>IF(R1018&gt;0,VLOOKUP(R1018,Y$12:$AH$125,7),0)</f>
        <v>0</v>
      </c>
      <c r="T1018" s="40">
        <f t="shared" si="300"/>
        <v>0</v>
      </c>
      <c r="U1018" s="40">
        <f t="shared" ca="1" si="296"/>
        <v>115.88010282</v>
      </c>
      <c r="V1018" s="46" t="str">
        <f t="shared" si="301"/>
        <v>J=</v>
      </c>
      <c r="W1018" s="47">
        <f t="shared" si="302"/>
        <v>44467</v>
      </c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</row>
    <row r="1019" spans="1:185" x14ac:dyDescent="0.15">
      <c r="A1019" s="38">
        <f t="shared" si="297"/>
        <v>44463</v>
      </c>
      <c r="B1019" s="39">
        <f t="shared" ca="1" si="303"/>
        <v>9530.6372574500001</v>
      </c>
      <c r="C1019" s="40">
        <f t="shared" si="298"/>
        <v>9411.77</v>
      </c>
      <c r="D1019" s="41">
        <f ca="1">IF(A1019&lt;$B$1,VLOOKUP(A1019,[1]DI!$A$4:$B$15000,2,FALSE),0)</f>
        <v>6.1499999999999999E-2</v>
      </c>
      <c r="E1019" s="40">
        <f t="shared" ca="1" si="304"/>
        <v>2.3687E-4</v>
      </c>
      <c r="F1019" s="42">
        <f t="shared" si="299"/>
        <v>1</v>
      </c>
      <c r="G1019" s="43">
        <f t="shared" ca="1" si="305"/>
        <v>1.0002368699999999</v>
      </c>
      <c r="H1019" s="40">
        <f ca="1">TRUNC(PRODUCT(G$10:G1018),15)</f>
        <v>1.1362019546915401</v>
      </c>
      <c r="I1019" s="40">
        <f t="shared" ca="1" si="306"/>
        <v>1.1260798376163099</v>
      </c>
      <c r="J1019" s="40">
        <f t="shared" ca="1" si="307"/>
        <v>1.00898881</v>
      </c>
      <c r="K1019" s="42">
        <f t="shared" si="311"/>
        <v>1.95E-2</v>
      </c>
      <c r="L1019" s="63">
        <f t="shared" si="308"/>
        <v>44397</v>
      </c>
      <c r="M1019" s="64">
        <f t="shared" si="309"/>
        <v>47</v>
      </c>
      <c r="N1019" s="44">
        <f t="shared" si="310"/>
        <v>47</v>
      </c>
      <c r="O1019" s="40">
        <f t="shared" si="312"/>
        <v>1.003608394</v>
      </c>
      <c r="P1019" s="65">
        <f t="shared" ca="1" si="313"/>
        <v>1.012629639</v>
      </c>
      <c r="Q1019" s="40">
        <f t="shared" ca="1" si="314"/>
        <v>118.86725745</v>
      </c>
      <c r="R1019" s="44">
        <f>IF(VLOOKUP(A1019,$Z$12:$AI$125,8)=VLOOKUP(A1018,$Z$12:$AI$125,8),0,VLOOKUP(A1019,Z$12:$AI$125,8))</f>
        <v>0</v>
      </c>
      <c r="S1019" s="45">
        <f>IF(R1019&gt;0,VLOOKUP(R1019,Y$12:$AH$125,7),0)</f>
        <v>0</v>
      </c>
      <c r="T1019" s="40">
        <f t="shared" si="300"/>
        <v>0</v>
      </c>
      <c r="U1019" s="40">
        <f t="shared" ca="1" si="296"/>
        <v>118.86725745</v>
      </c>
      <c r="V1019" s="46" t="str">
        <f t="shared" si="301"/>
        <v>J=</v>
      </c>
      <c r="W1019" s="47">
        <f t="shared" si="302"/>
        <v>44467</v>
      </c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</row>
    <row r="1020" spans="1:185" x14ac:dyDescent="0.15">
      <c r="A1020" s="38">
        <f t="shared" si="297"/>
        <v>44464</v>
      </c>
      <c r="B1020" s="39">
        <f t="shared" ca="1" si="303"/>
        <v>9533.6253814800002</v>
      </c>
      <c r="C1020" s="40">
        <f t="shared" si="298"/>
        <v>9411.77</v>
      </c>
      <c r="D1020" s="41">
        <f ca="1">IF(A1020&lt;$B$1,VLOOKUP(A1020,[1]DI!$A$4:$B$15000,2,FALSE),0)</f>
        <v>0</v>
      </c>
      <c r="E1020" s="40">
        <f t="shared" ca="1" si="304"/>
        <v>0</v>
      </c>
      <c r="F1020" s="42">
        <f t="shared" si="299"/>
        <v>1</v>
      </c>
      <c r="G1020" s="43">
        <f t="shared" ca="1" si="305"/>
        <v>1</v>
      </c>
      <c r="H1020" s="40">
        <f ca="1">TRUNC(PRODUCT(G$10:G1019),15)</f>
        <v>1.1364710868485499</v>
      </c>
      <c r="I1020" s="40">
        <f t="shared" ca="1" si="306"/>
        <v>1.1260798376163099</v>
      </c>
      <c r="J1020" s="40">
        <f t="shared" ca="1" si="307"/>
        <v>1.0092278100000001</v>
      </c>
      <c r="K1020" s="42">
        <f t="shared" si="311"/>
        <v>1.95E-2</v>
      </c>
      <c r="L1020" s="63">
        <f t="shared" si="308"/>
        <v>44397</v>
      </c>
      <c r="M1020" s="64">
        <f t="shared" si="309"/>
        <v>47</v>
      </c>
      <c r="N1020" s="44">
        <f t="shared" si="310"/>
        <v>48</v>
      </c>
      <c r="O1020" s="40">
        <f t="shared" si="312"/>
        <v>1.0036853100000001</v>
      </c>
      <c r="P1020" s="65">
        <f t="shared" ca="1" si="313"/>
        <v>1.0129471269999999</v>
      </c>
      <c r="Q1020" s="40">
        <f t="shared" ca="1" si="314"/>
        <v>121.85538148000001</v>
      </c>
      <c r="R1020" s="44">
        <f>IF(VLOOKUP(A1020,$Z$12:$AI$125,8)=VLOOKUP(A1019,$Z$12:$AI$125,8),0,VLOOKUP(A1020,Z$12:$AI$125,8))</f>
        <v>0</v>
      </c>
      <c r="S1020" s="45">
        <f>IF(R1020&gt;0,VLOOKUP(R1020,Y$12:$AH$125,7),0)</f>
        <v>0</v>
      </c>
      <c r="T1020" s="40">
        <f t="shared" si="300"/>
        <v>0</v>
      </c>
      <c r="U1020" s="40">
        <f t="shared" ca="1" si="296"/>
        <v>121.85538148000001</v>
      </c>
      <c r="V1020" s="46" t="str">
        <f t="shared" si="301"/>
        <v>J=</v>
      </c>
      <c r="W1020" s="47">
        <f t="shared" si="302"/>
        <v>44467</v>
      </c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</row>
    <row r="1021" spans="1:185" x14ac:dyDescent="0.15">
      <c r="A1021" s="38">
        <f t="shared" si="297"/>
        <v>44465</v>
      </c>
      <c r="B1021" s="39">
        <f t="shared" ca="1" si="303"/>
        <v>9533.6253814800002</v>
      </c>
      <c r="C1021" s="40">
        <f t="shared" si="298"/>
        <v>9411.77</v>
      </c>
      <c r="D1021" s="41">
        <f ca="1">IF(A1021&lt;$B$1,VLOOKUP(A1021,[1]DI!$A$4:$B$15000,2,FALSE),0)</f>
        <v>0</v>
      </c>
      <c r="E1021" s="40">
        <f t="shared" ca="1" si="304"/>
        <v>0</v>
      </c>
      <c r="F1021" s="42">
        <f t="shared" si="299"/>
        <v>1</v>
      </c>
      <c r="G1021" s="43">
        <f t="shared" ca="1" si="305"/>
        <v>1</v>
      </c>
      <c r="H1021" s="40">
        <f ca="1">TRUNC(PRODUCT(G$10:G1020),15)</f>
        <v>1.1364710868485499</v>
      </c>
      <c r="I1021" s="40">
        <f t="shared" ca="1" si="306"/>
        <v>1.1260798376163099</v>
      </c>
      <c r="J1021" s="40">
        <f t="shared" ca="1" si="307"/>
        <v>1.0092278100000001</v>
      </c>
      <c r="K1021" s="42">
        <f t="shared" si="311"/>
        <v>1.95E-2</v>
      </c>
      <c r="L1021" s="63">
        <f t="shared" si="308"/>
        <v>44397</v>
      </c>
      <c r="M1021" s="64">
        <f t="shared" si="309"/>
        <v>47</v>
      </c>
      <c r="N1021" s="44">
        <f t="shared" si="310"/>
        <v>48</v>
      </c>
      <c r="O1021" s="40">
        <f t="shared" si="312"/>
        <v>1.0036853100000001</v>
      </c>
      <c r="P1021" s="65">
        <f t="shared" ca="1" si="313"/>
        <v>1.0129471269999999</v>
      </c>
      <c r="Q1021" s="40">
        <f t="shared" ca="1" si="314"/>
        <v>121.85538148000001</v>
      </c>
      <c r="R1021" s="44">
        <f>IF(VLOOKUP(A1021,$Z$12:$AI$125,8)=VLOOKUP(A1020,$Z$12:$AI$125,8),0,VLOOKUP(A1021,Z$12:$AI$125,8))</f>
        <v>0</v>
      </c>
      <c r="S1021" s="45">
        <f>IF(R1021&gt;0,VLOOKUP(R1021,Y$12:$AH$125,7),0)</f>
        <v>0</v>
      </c>
      <c r="T1021" s="40">
        <f t="shared" si="300"/>
        <v>0</v>
      </c>
      <c r="U1021" s="40">
        <f t="shared" ca="1" si="296"/>
        <v>121.85538148000001</v>
      </c>
      <c r="V1021" s="46" t="str">
        <f t="shared" si="301"/>
        <v>J=</v>
      </c>
      <c r="W1021" s="47">
        <f t="shared" si="302"/>
        <v>44467</v>
      </c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</row>
    <row r="1022" spans="1:185" x14ac:dyDescent="0.15">
      <c r="A1022" s="38">
        <f t="shared" si="297"/>
        <v>44466</v>
      </c>
      <c r="B1022" s="39">
        <f t="shared" ca="1" si="303"/>
        <v>9533.6253814800002</v>
      </c>
      <c r="C1022" s="40">
        <f t="shared" si="298"/>
        <v>9411.77</v>
      </c>
      <c r="D1022" s="41">
        <f ca="1">IF(A1022&lt;$B$1,VLOOKUP(A1022,[1]DI!$A$4:$B$15000,2,FALSE),0)</f>
        <v>6.1499999999999999E-2</v>
      </c>
      <c r="E1022" s="40">
        <f t="shared" ca="1" si="304"/>
        <v>2.3687E-4</v>
      </c>
      <c r="F1022" s="42">
        <f t="shared" si="299"/>
        <v>1</v>
      </c>
      <c r="G1022" s="43">
        <f t="shared" ca="1" si="305"/>
        <v>1.0002368699999999</v>
      </c>
      <c r="H1022" s="40">
        <f ca="1">TRUNC(PRODUCT(G$10:G1021),15)</f>
        <v>1.1364710868485499</v>
      </c>
      <c r="I1022" s="40">
        <f t="shared" ca="1" si="306"/>
        <v>1.1260798376163099</v>
      </c>
      <c r="J1022" s="40">
        <f t="shared" ca="1" si="307"/>
        <v>1.0092278100000001</v>
      </c>
      <c r="K1022" s="42">
        <f t="shared" si="311"/>
        <v>1.95E-2</v>
      </c>
      <c r="L1022" s="63">
        <f t="shared" si="308"/>
        <v>44397</v>
      </c>
      <c r="M1022" s="64">
        <f t="shared" si="309"/>
        <v>48</v>
      </c>
      <c r="N1022" s="44">
        <f t="shared" si="310"/>
        <v>48</v>
      </c>
      <c r="O1022" s="40">
        <f t="shared" si="312"/>
        <v>1.0036853100000001</v>
      </c>
      <c r="P1022" s="65">
        <f t="shared" ca="1" si="313"/>
        <v>1.0129471269999999</v>
      </c>
      <c r="Q1022" s="40">
        <f t="shared" ca="1" si="314"/>
        <v>121.85538148000001</v>
      </c>
      <c r="R1022" s="44">
        <f>IF(VLOOKUP(A1022,$Z$12:$AI$125,8)=VLOOKUP(A1021,$Z$12:$AI$125,8),0,VLOOKUP(A1022,Z$12:$AI$125,8))</f>
        <v>0</v>
      </c>
      <c r="S1022" s="45">
        <f>IF(R1022&gt;0,VLOOKUP(R1022,Y$12:$AH$125,7),0)</f>
        <v>0</v>
      </c>
      <c r="T1022" s="40">
        <f t="shared" si="300"/>
        <v>0</v>
      </c>
      <c r="U1022" s="40">
        <f t="shared" ca="1" si="296"/>
        <v>121.85538148000001</v>
      </c>
      <c r="V1022" s="46" t="str">
        <f t="shared" si="301"/>
        <v>J=</v>
      </c>
      <c r="W1022" s="47">
        <f t="shared" si="302"/>
        <v>44467</v>
      </c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</row>
    <row r="1023" spans="1:185" x14ac:dyDescent="0.15">
      <c r="A1023" s="38">
        <f t="shared" si="297"/>
        <v>44467</v>
      </c>
      <c r="B1023" s="39">
        <f t="shared" ca="1" si="303"/>
        <v>9536.6143808100005</v>
      </c>
      <c r="C1023" s="40">
        <f t="shared" si="298"/>
        <v>9411.77</v>
      </c>
      <c r="D1023" s="41">
        <f ca="1">IF(A1023&lt;$B$1,VLOOKUP(A1023,[1]DI!$A$4:$B$15000,2,FALSE),0)</f>
        <v>6.1499999999999999E-2</v>
      </c>
      <c r="E1023" s="40">
        <f t="shared" ca="1" si="304"/>
        <v>2.3687E-4</v>
      </c>
      <c r="F1023" s="42">
        <f t="shared" si="299"/>
        <v>1</v>
      </c>
      <c r="G1023" s="43">
        <f t="shared" ca="1" si="305"/>
        <v>1.0002368699999999</v>
      </c>
      <c r="H1023" s="40">
        <f ca="1">TRUNC(PRODUCT(G$10:G1022),15)</f>
        <v>1.13674028275489</v>
      </c>
      <c r="I1023" s="40">
        <f t="shared" ca="1" si="306"/>
        <v>1.1260798376163099</v>
      </c>
      <c r="J1023" s="40">
        <f t="shared" ca="1" si="307"/>
        <v>1.0094668600000001</v>
      </c>
      <c r="K1023" s="42">
        <f t="shared" si="311"/>
        <v>1.95E-2</v>
      </c>
      <c r="L1023" s="63">
        <f t="shared" si="308"/>
        <v>44397</v>
      </c>
      <c r="M1023" s="64">
        <f t="shared" si="309"/>
        <v>49</v>
      </c>
      <c r="N1023" s="44">
        <f t="shared" si="310"/>
        <v>49</v>
      </c>
      <c r="O1023" s="40">
        <f t="shared" si="312"/>
        <v>1.0037622310000001</v>
      </c>
      <c r="P1023" s="65">
        <f t="shared" ca="1" si="313"/>
        <v>1.0132647079999999</v>
      </c>
      <c r="Q1023" s="40">
        <f t="shared" ca="1" si="314"/>
        <v>124.84438081</v>
      </c>
      <c r="R1023" s="44">
        <f>IF(VLOOKUP(A1023,$Z$12:$AI$125,8)=VLOOKUP(A1022,$Z$12:$AI$125,8),0,VLOOKUP(A1023,Z$12:$AI$125,8))</f>
        <v>12</v>
      </c>
      <c r="S1023" s="45">
        <f>IF(R1023&gt;0,VLOOKUP(R1023,Y$12:$AH$125,7),0)</f>
        <v>0</v>
      </c>
      <c r="T1023" s="40">
        <f t="shared" si="300"/>
        <v>0</v>
      </c>
      <c r="U1023" s="40">
        <f t="shared" ca="1" si="296"/>
        <v>124.84438081</v>
      </c>
      <c r="V1023" s="46" t="str">
        <f t="shared" si="301"/>
        <v>J=</v>
      </c>
      <c r="W1023" s="47">
        <f t="shared" si="302"/>
        <v>44467</v>
      </c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</row>
    <row r="1024" spans="1:185" ht="18.75" x14ac:dyDescent="0.15">
      <c r="A1024" s="38">
        <f t="shared" si="297"/>
        <v>44468</v>
      </c>
      <c r="B1024" s="39">
        <f t="shared" ca="1" si="303"/>
        <v>9414.9946888699997</v>
      </c>
      <c r="C1024" s="40">
        <f t="shared" si="298"/>
        <v>9411.77</v>
      </c>
      <c r="D1024" s="41">
        <f ca="1">IF(A1024&lt;$B$1,VLOOKUP(A1024,[1]DI!$A$4:$B$15000,2,FALSE),0)</f>
        <v>6.1499999999999999E-2</v>
      </c>
      <c r="E1024" s="40">
        <f t="shared" ca="1" si="304"/>
        <v>2.3687E-4</v>
      </c>
      <c r="F1024" s="42">
        <f t="shared" si="299"/>
        <v>1</v>
      </c>
      <c r="G1024" s="43">
        <f t="shared" ca="1" si="305"/>
        <v>1.0002368699999999</v>
      </c>
      <c r="H1024" s="40">
        <f ca="1">TRUNC(PRODUCT(G$10:G1023),15)</f>
        <v>1.1370095424256601</v>
      </c>
      <c r="I1024" s="40">
        <f t="shared" ca="1" si="306"/>
        <v>1.13674028275489</v>
      </c>
      <c r="J1024" s="40">
        <f t="shared" ca="1" si="307"/>
        <v>1.0002368699999999</v>
      </c>
      <c r="K1024" s="96">
        <v>2.7E-2</v>
      </c>
      <c r="L1024" s="63">
        <f t="shared" si="308"/>
        <v>44467</v>
      </c>
      <c r="M1024" s="64">
        <f t="shared" si="309"/>
        <v>1</v>
      </c>
      <c r="N1024" s="44">
        <f t="shared" si="310"/>
        <v>1</v>
      </c>
      <c r="O1024" s="40">
        <f t="shared" si="312"/>
        <v>1.0001057280000001</v>
      </c>
      <c r="P1024" s="65">
        <f t="shared" ca="1" si="313"/>
        <v>1.0003426230000001</v>
      </c>
      <c r="Q1024" s="40">
        <f t="shared" ca="1" si="314"/>
        <v>3.22468887</v>
      </c>
      <c r="R1024" s="44">
        <f>IF(VLOOKUP(A1024,$Z$12:$AI$125,8)=VLOOKUP(A1023,$Z$12:$AI$125,8),0,VLOOKUP(A1024,Z$12:$AI$125,8))</f>
        <v>0</v>
      </c>
      <c r="S1024" s="45">
        <f>IF(R1024&gt;0,VLOOKUP(R1024,Y$12:$AH$125,7),0)</f>
        <v>0</v>
      </c>
      <c r="T1024" s="40">
        <f t="shared" si="300"/>
        <v>0</v>
      </c>
      <c r="U1024" s="40">
        <f t="shared" ca="1" si="296"/>
        <v>3.22468887</v>
      </c>
      <c r="V1024" s="46" t="str">
        <f t="shared" si="301"/>
        <v>J=</v>
      </c>
      <c r="W1024" s="47">
        <f t="shared" si="302"/>
        <v>44641</v>
      </c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</row>
    <row r="1025" spans="1:182" x14ac:dyDescent="0.15">
      <c r="A1025" s="38">
        <f t="shared" si="297"/>
        <v>44469</v>
      </c>
      <c r="B1025" s="39">
        <f t="shared" ca="1" si="303"/>
        <v>9418.2205071500011</v>
      </c>
      <c r="C1025" s="40">
        <f t="shared" si="298"/>
        <v>9411.77</v>
      </c>
      <c r="D1025" s="41">
        <f ca="1">IF(A1025&lt;$B$1,VLOOKUP(A1025,[1]DI!$A$4:$B$15000,2,FALSE),0)</f>
        <v>6.1499999999999999E-2</v>
      </c>
      <c r="E1025" s="40">
        <f t="shared" ca="1" si="304"/>
        <v>2.3687E-4</v>
      </c>
      <c r="F1025" s="42">
        <f t="shared" si="299"/>
        <v>1</v>
      </c>
      <c r="G1025" s="43">
        <f t="shared" ca="1" si="305"/>
        <v>1.0002368699999999</v>
      </c>
      <c r="H1025" s="40">
        <f ca="1">TRUNC(PRODUCT(G$10:G1024),15)</f>
        <v>1.13727886587598</v>
      </c>
      <c r="I1025" s="40">
        <f t="shared" ca="1" si="306"/>
        <v>1.13674028275489</v>
      </c>
      <c r="J1025" s="40">
        <f t="shared" ca="1" si="307"/>
        <v>1.0004738</v>
      </c>
      <c r="K1025" s="42">
        <f t="shared" si="311"/>
        <v>2.7E-2</v>
      </c>
      <c r="L1025" s="63">
        <f t="shared" si="308"/>
        <v>44467</v>
      </c>
      <c r="M1025" s="64">
        <f t="shared" si="309"/>
        <v>2</v>
      </c>
      <c r="N1025" s="44">
        <f t="shared" si="310"/>
        <v>2</v>
      </c>
      <c r="O1025" s="40">
        <f t="shared" si="312"/>
        <v>1.0002114660000001</v>
      </c>
      <c r="P1025" s="65">
        <f t="shared" ca="1" si="313"/>
        <v>1.0006853659999999</v>
      </c>
      <c r="Q1025" s="40">
        <f t="shared" ca="1" si="314"/>
        <v>6.45050715</v>
      </c>
      <c r="R1025" s="44">
        <f>IF(VLOOKUP(A1025,$Z$12:$AI$125,8)=VLOOKUP(A1024,$Z$12:$AI$125,8),0,VLOOKUP(A1025,Z$12:$AI$125,8))</f>
        <v>0</v>
      </c>
      <c r="S1025" s="45">
        <f>IF(R1025&gt;0,VLOOKUP(R1025,Y$12:$AH$125,7),0)</f>
        <v>0</v>
      </c>
      <c r="T1025" s="40">
        <f t="shared" si="300"/>
        <v>0</v>
      </c>
      <c r="U1025" s="40">
        <f t="shared" ca="1" si="296"/>
        <v>6.45050715</v>
      </c>
      <c r="V1025" s="46" t="str">
        <f t="shared" si="301"/>
        <v>J=</v>
      </c>
      <c r="W1025" s="47">
        <f t="shared" si="302"/>
        <v>44641</v>
      </c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</row>
    <row r="1026" spans="1:182" x14ac:dyDescent="0.15">
      <c r="A1026" s="38">
        <f t="shared" si="297"/>
        <v>44470</v>
      </c>
      <c r="B1026" s="39">
        <f t="shared" ca="1" si="303"/>
        <v>9421.4473795600006</v>
      </c>
      <c r="C1026" s="40">
        <f t="shared" si="298"/>
        <v>9411.77</v>
      </c>
      <c r="D1026" s="41">
        <f ca="1">IF(A1026&lt;$B$1,VLOOKUP(A1026,[1]DI!$A$4:$B$15000,2,FALSE),0)</f>
        <v>6.1499999999999999E-2</v>
      </c>
      <c r="E1026" s="40">
        <f t="shared" ca="1" si="304"/>
        <v>2.3687E-4</v>
      </c>
      <c r="F1026" s="42">
        <f t="shared" si="299"/>
        <v>1</v>
      </c>
      <c r="G1026" s="43">
        <f t="shared" ca="1" si="305"/>
        <v>1.0002368699999999</v>
      </c>
      <c r="H1026" s="40">
        <f ca="1">TRUNC(PRODUCT(G$10:G1025),15)</f>
        <v>1.13754825312094</v>
      </c>
      <c r="I1026" s="40">
        <f t="shared" ca="1" si="306"/>
        <v>1.13674028275489</v>
      </c>
      <c r="J1026" s="40">
        <f t="shared" ca="1" si="307"/>
        <v>1.0007107799999999</v>
      </c>
      <c r="K1026" s="42">
        <f t="shared" si="311"/>
        <v>2.7E-2</v>
      </c>
      <c r="L1026" s="63">
        <f t="shared" si="308"/>
        <v>44467</v>
      </c>
      <c r="M1026" s="64">
        <f t="shared" si="309"/>
        <v>3</v>
      </c>
      <c r="N1026" s="44">
        <f t="shared" si="310"/>
        <v>3</v>
      </c>
      <c r="O1026" s="40">
        <f t="shared" si="312"/>
        <v>1.000317216</v>
      </c>
      <c r="P1026" s="65">
        <f t="shared" ca="1" si="313"/>
        <v>1.0010282210000001</v>
      </c>
      <c r="Q1026" s="40">
        <f t="shared" ca="1" si="314"/>
        <v>9.6773795600000003</v>
      </c>
      <c r="R1026" s="44">
        <f>IF(VLOOKUP(A1026,$Z$12:$AI$125,8)=VLOOKUP(A1025,$Z$12:$AI$125,8),0,VLOOKUP(A1026,Z$12:$AI$125,8))</f>
        <v>0</v>
      </c>
      <c r="S1026" s="45">
        <f>IF(R1026&gt;0,VLOOKUP(R1026,Y$12:$AH$125,7),0)</f>
        <v>0</v>
      </c>
      <c r="T1026" s="40">
        <f t="shared" si="300"/>
        <v>0</v>
      </c>
      <c r="U1026" s="40">
        <f t="shared" ca="1" si="296"/>
        <v>9.6773795600000003</v>
      </c>
      <c r="V1026" s="46" t="str">
        <f t="shared" si="301"/>
        <v>J=</v>
      </c>
      <c r="W1026" s="47">
        <f t="shared" si="302"/>
        <v>44641</v>
      </c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</row>
    <row r="1027" spans="1:182" x14ac:dyDescent="0.15">
      <c r="A1027" s="38">
        <f t="shared" si="297"/>
        <v>44471</v>
      </c>
      <c r="B1027" s="39">
        <f t="shared" ca="1" si="303"/>
        <v>9424.6754001999998</v>
      </c>
      <c r="C1027" s="40">
        <f t="shared" si="298"/>
        <v>9411.77</v>
      </c>
      <c r="D1027" s="41">
        <f ca="1">IF(A1027&lt;$B$1,VLOOKUP(A1027,[1]DI!$A$4:$B$15000,2,FALSE),0)</f>
        <v>0</v>
      </c>
      <c r="E1027" s="40">
        <f t="shared" ca="1" si="304"/>
        <v>0</v>
      </c>
      <c r="F1027" s="42">
        <f t="shared" si="299"/>
        <v>1</v>
      </c>
      <c r="G1027" s="43">
        <f t="shared" ca="1" si="305"/>
        <v>1</v>
      </c>
      <c r="H1027" s="40">
        <f ca="1">TRUNC(PRODUCT(G$10:G1026),15)</f>
        <v>1.1378177041756501</v>
      </c>
      <c r="I1027" s="40">
        <f t="shared" ca="1" si="306"/>
        <v>1.13674028275489</v>
      </c>
      <c r="J1027" s="40">
        <f t="shared" ca="1" si="307"/>
        <v>1.0009478199999999</v>
      </c>
      <c r="K1027" s="42">
        <f t="shared" si="311"/>
        <v>2.7E-2</v>
      </c>
      <c r="L1027" s="63">
        <f t="shared" si="308"/>
        <v>44467</v>
      </c>
      <c r="M1027" s="64">
        <f t="shared" si="309"/>
        <v>3</v>
      </c>
      <c r="N1027" s="44">
        <f t="shared" si="310"/>
        <v>4</v>
      </c>
      <c r="O1027" s="40">
        <f t="shared" si="312"/>
        <v>1.0004229769999999</v>
      </c>
      <c r="P1027" s="65">
        <f t="shared" ca="1" si="313"/>
        <v>1.001371198</v>
      </c>
      <c r="Q1027" s="40">
        <f t="shared" ca="1" si="314"/>
        <v>12.905400200000001</v>
      </c>
      <c r="R1027" s="44">
        <f>IF(VLOOKUP(A1027,$Z$12:$AI$125,8)=VLOOKUP(A1026,$Z$12:$AI$125,8),0,VLOOKUP(A1027,Z$12:$AI$125,8))</f>
        <v>0</v>
      </c>
      <c r="S1027" s="45">
        <f>IF(R1027&gt;0,VLOOKUP(R1027,Y$12:$AH$125,7),0)</f>
        <v>0</v>
      </c>
      <c r="T1027" s="40">
        <f t="shared" si="300"/>
        <v>0</v>
      </c>
      <c r="U1027" s="40">
        <f t="shared" ca="1" si="296"/>
        <v>12.905400200000001</v>
      </c>
      <c r="V1027" s="46" t="str">
        <f t="shared" si="301"/>
        <v>J=</v>
      </c>
      <c r="W1027" s="47">
        <f t="shared" si="302"/>
        <v>44641</v>
      </c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</row>
    <row r="1028" spans="1:182" x14ac:dyDescent="0.15">
      <c r="A1028" s="38">
        <f t="shared" si="297"/>
        <v>44472</v>
      </c>
      <c r="B1028" s="39">
        <f t="shared" ca="1" si="303"/>
        <v>9424.6754001999998</v>
      </c>
      <c r="C1028" s="40">
        <f t="shared" si="298"/>
        <v>9411.77</v>
      </c>
      <c r="D1028" s="41">
        <f ca="1">IF(A1028&lt;$B$1,VLOOKUP(A1028,[1]DI!$A$4:$B$15000,2,FALSE),0)</f>
        <v>0</v>
      </c>
      <c r="E1028" s="40">
        <f t="shared" ca="1" si="304"/>
        <v>0</v>
      </c>
      <c r="F1028" s="42">
        <f t="shared" si="299"/>
        <v>1</v>
      </c>
      <c r="G1028" s="43">
        <f t="shared" ca="1" si="305"/>
        <v>1</v>
      </c>
      <c r="H1028" s="40">
        <f ca="1">TRUNC(PRODUCT(G$10:G1027),15)</f>
        <v>1.1378177041756501</v>
      </c>
      <c r="I1028" s="40">
        <f t="shared" ca="1" si="306"/>
        <v>1.13674028275489</v>
      </c>
      <c r="J1028" s="40">
        <f t="shared" ca="1" si="307"/>
        <v>1.0009478199999999</v>
      </c>
      <c r="K1028" s="42">
        <f t="shared" si="311"/>
        <v>2.7E-2</v>
      </c>
      <c r="L1028" s="63">
        <f t="shared" si="308"/>
        <v>44467</v>
      </c>
      <c r="M1028" s="64">
        <f t="shared" si="309"/>
        <v>3</v>
      </c>
      <c r="N1028" s="44">
        <f t="shared" si="310"/>
        <v>4</v>
      </c>
      <c r="O1028" s="40">
        <f t="shared" si="312"/>
        <v>1.0004229769999999</v>
      </c>
      <c r="P1028" s="65">
        <f t="shared" ca="1" si="313"/>
        <v>1.001371198</v>
      </c>
      <c r="Q1028" s="40">
        <f t="shared" ca="1" si="314"/>
        <v>12.905400200000001</v>
      </c>
      <c r="R1028" s="44">
        <f>IF(VLOOKUP(A1028,$Z$12:$AI$125,8)=VLOOKUP(A1027,$Z$12:$AI$125,8),0,VLOOKUP(A1028,Z$12:$AI$125,8))</f>
        <v>0</v>
      </c>
      <c r="S1028" s="45">
        <f>IF(R1028&gt;0,VLOOKUP(R1028,Y$12:$AH$125,7),0)</f>
        <v>0</v>
      </c>
      <c r="T1028" s="40">
        <f t="shared" si="300"/>
        <v>0</v>
      </c>
      <c r="U1028" s="40">
        <f t="shared" ca="1" si="296"/>
        <v>12.905400200000001</v>
      </c>
      <c r="V1028" s="46" t="str">
        <f t="shared" si="301"/>
        <v>J=</v>
      </c>
      <c r="W1028" s="47">
        <f t="shared" si="302"/>
        <v>44641</v>
      </c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</row>
    <row r="1029" spans="1:182" x14ac:dyDescent="0.15">
      <c r="A1029" s="38">
        <f t="shared" si="297"/>
        <v>44473</v>
      </c>
      <c r="B1029" s="39">
        <f t="shared" ca="1" si="303"/>
        <v>9424.6754001999998</v>
      </c>
      <c r="C1029" s="40">
        <f t="shared" si="298"/>
        <v>9411.77</v>
      </c>
      <c r="D1029" s="41">
        <f ca="1">IF(A1029&lt;$B$1,VLOOKUP(A1029,[1]DI!$A$4:$B$15000,2,FALSE),0)</f>
        <v>6.1499999999999999E-2</v>
      </c>
      <c r="E1029" s="40">
        <f t="shared" ca="1" si="304"/>
        <v>2.3687E-4</v>
      </c>
      <c r="F1029" s="42">
        <f t="shared" si="299"/>
        <v>1</v>
      </c>
      <c r="G1029" s="43">
        <f t="shared" ca="1" si="305"/>
        <v>1.0002368699999999</v>
      </c>
      <c r="H1029" s="40">
        <f ca="1">TRUNC(PRODUCT(G$10:G1028),15)</f>
        <v>1.1378177041756501</v>
      </c>
      <c r="I1029" s="40">
        <f t="shared" ca="1" si="306"/>
        <v>1.13674028275489</v>
      </c>
      <c r="J1029" s="40">
        <f t="shared" ca="1" si="307"/>
        <v>1.0009478199999999</v>
      </c>
      <c r="K1029" s="42">
        <f t="shared" si="311"/>
        <v>2.7E-2</v>
      </c>
      <c r="L1029" s="63">
        <f t="shared" si="308"/>
        <v>44467</v>
      </c>
      <c r="M1029" s="64">
        <f t="shared" si="309"/>
        <v>4</v>
      </c>
      <c r="N1029" s="44">
        <f t="shared" si="310"/>
        <v>4</v>
      </c>
      <c r="O1029" s="40">
        <f t="shared" si="312"/>
        <v>1.0004229769999999</v>
      </c>
      <c r="P1029" s="65">
        <f t="shared" ca="1" si="313"/>
        <v>1.001371198</v>
      </c>
      <c r="Q1029" s="40">
        <f t="shared" ca="1" si="314"/>
        <v>12.905400200000001</v>
      </c>
      <c r="R1029" s="44">
        <f>IF(VLOOKUP(A1029,$Z$12:$AI$125,8)=VLOOKUP(A1028,$Z$12:$AI$125,8),0,VLOOKUP(A1029,Z$12:$AI$125,8))</f>
        <v>0</v>
      </c>
      <c r="S1029" s="45">
        <f>IF(R1029&gt;0,VLOOKUP(R1029,Y$12:$AH$125,7),0)</f>
        <v>0</v>
      </c>
      <c r="T1029" s="40">
        <f t="shared" si="300"/>
        <v>0</v>
      </c>
      <c r="U1029" s="40">
        <f t="shared" ca="1" si="296"/>
        <v>12.905400200000001</v>
      </c>
      <c r="V1029" s="46" t="str">
        <f t="shared" si="301"/>
        <v>J=</v>
      </c>
      <c r="W1029" s="47">
        <f t="shared" si="302"/>
        <v>44641</v>
      </c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</row>
    <row r="1030" spans="1:182" x14ac:dyDescent="0.15">
      <c r="A1030" s="38">
        <f t="shared" si="297"/>
        <v>44474</v>
      </c>
      <c r="B1030" s="39">
        <f t="shared" ca="1" si="303"/>
        <v>9427.9044655400012</v>
      </c>
      <c r="C1030" s="40">
        <f t="shared" si="298"/>
        <v>9411.77</v>
      </c>
      <c r="D1030" s="41">
        <f ca="1">IF(A1030&lt;$B$1,VLOOKUP(A1030,[1]DI!$A$4:$B$15000,2,FALSE),0)</f>
        <v>6.1499999999999999E-2</v>
      </c>
      <c r="E1030" s="40">
        <f t="shared" ca="1" si="304"/>
        <v>2.3687E-4</v>
      </c>
      <c r="F1030" s="42">
        <f t="shared" si="299"/>
        <v>1</v>
      </c>
      <c r="G1030" s="43">
        <f t="shared" ca="1" si="305"/>
        <v>1.0002368699999999</v>
      </c>
      <c r="H1030" s="40">
        <f ca="1">TRUNC(PRODUCT(G$10:G1029),15)</f>
        <v>1.13808721905524</v>
      </c>
      <c r="I1030" s="40">
        <f t="shared" ca="1" si="306"/>
        <v>1.13674028275489</v>
      </c>
      <c r="J1030" s="40">
        <f t="shared" ca="1" si="307"/>
        <v>1.0011849100000001</v>
      </c>
      <c r="K1030" s="42">
        <f t="shared" si="311"/>
        <v>2.7E-2</v>
      </c>
      <c r="L1030" s="63">
        <f t="shared" si="308"/>
        <v>44467</v>
      </c>
      <c r="M1030" s="64">
        <f t="shared" si="309"/>
        <v>5</v>
      </c>
      <c r="N1030" s="44">
        <f t="shared" si="310"/>
        <v>5</v>
      </c>
      <c r="O1030" s="40">
        <f t="shared" si="312"/>
        <v>1.0005287490000001</v>
      </c>
      <c r="P1030" s="65">
        <f t="shared" ca="1" si="313"/>
        <v>1.0017142859999999</v>
      </c>
      <c r="Q1030" s="40">
        <f t="shared" ca="1" si="314"/>
        <v>16.134465540000001</v>
      </c>
      <c r="R1030" s="44">
        <f>IF(VLOOKUP(A1030,$Z$12:$AI$125,8)=VLOOKUP(A1029,$Z$12:$AI$125,8),0,VLOOKUP(A1030,Z$12:$AI$125,8))</f>
        <v>0</v>
      </c>
      <c r="S1030" s="45">
        <f>IF(R1030&gt;0,VLOOKUP(R1030,Y$12:$AH$125,7),0)</f>
        <v>0</v>
      </c>
      <c r="T1030" s="40">
        <f t="shared" si="300"/>
        <v>0</v>
      </c>
      <c r="U1030" s="40">
        <f t="shared" ca="1" si="296"/>
        <v>16.134465540000001</v>
      </c>
      <c r="V1030" s="46" t="str">
        <f t="shared" si="301"/>
        <v>J=</v>
      </c>
      <c r="W1030" s="47">
        <f t="shared" si="302"/>
        <v>44641</v>
      </c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</row>
    <row r="1031" spans="1:182" x14ac:dyDescent="0.15">
      <c r="A1031" s="38">
        <f t="shared" si="297"/>
        <v>44475</v>
      </c>
      <c r="B1031" s="39">
        <f t="shared" ca="1" si="303"/>
        <v>9431.1346697099998</v>
      </c>
      <c r="C1031" s="40">
        <f t="shared" si="298"/>
        <v>9411.77</v>
      </c>
      <c r="D1031" s="41">
        <f ca="1">IF(A1031&lt;$B$1,VLOOKUP(A1031,[1]DI!$A$4:$B$15000,2,FALSE),0)</f>
        <v>6.1499999999999999E-2</v>
      </c>
      <c r="E1031" s="40">
        <f t="shared" ca="1" si="304"/>
        <v>2.3687E-4</v>
      </c>
      <c r="F1031" s="42">
        <f t="shared" si="299"/>
        <v>1</v>
      </c>
      <c r="G1031" s="43">
        <f t="shared" ca="1" si="305"/>
        <v>1.0002368699999999</v>
      </c>
      <c r="H1031" s="40">
        <f ca="1">TRUNC(PRODUCT(G$10:G1030),15)</f>
        <v>1.1383567977748199</v>
      </c>
      <c r="I1031" s="40">
        <f t="shared" ca="1" si="306"/>
        <v>1.13674028275489</v>
      </c>
      <c r="J1031" s="40">
        <f t="shared" ca="1" si="307"/>
        <v>1.0014220599999999</v>
      </c>
      <c r="K1031" s="42">
        <f t="shared" si="311"/>
        <v>2.7E-2</v>
      </c>
      <c r="L1031" s="63">
        <f t="shared" si="308"/>
        <v>44467</v>
      </c>
      <c r="M1031" s="64">
        <f t="shared" si="309"/>
        <v>6</v>
      </c>
      <c r="N1031" s="44">
        <f t="shared" si="310"/>
        <v>6</v>
      </c>
      <c r="O1031" s="40">
        <f t="shared" si="312"/>
        <v>1.0006345329999999</v>
      </c>
      <c r="P1031" s="65">
        <f t="shared" ca="1" si="313"/>
        <v>1.0020574950000001</v>
      </c>
      <c r="Q1031" s="40">
        <f t="shared" ca="1" si="314"/>
        <v>19.364669710000001</v>
      </c>
      <c r="R1031" s="44">
        <f>IF(VLOOKUP(A1031,$Z$12:$AI$125,8)=VLOOKUP(A1030,$Z$12:$AI$125,8),0,VLOOKUP(A1031,Z$12:$AI$125,8))</f>
        <v>0</v>
      </c>
      <c r="S1031" s="45">
        <f>IF(R1031&gt;0,VLOOKUP(R1031,Y$12:$AH$125,7),0)</f>
        <v>0</v>
      </c>
      <c r="T1031" s="40">
        <f t="shared" si="300"/>
        <v>0</v>
      </c>
      <c r="U1031" s="40">
        <f t="shared" ca="1" si="296"/>
        <v>19.364669710000001</v>
      </c>
      <c r="V1031" s="46" t="str">
        <f t="shared" si="301"/>
        <v>J=</v>
      </c>
      <c r="W1031" s="47">
        <f t="shared" si="302"/>
        <v>44641</v>
      </c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</row>
    <row r="1032" spans="1:182" x14ac:dyDescent="0.15">
      <c r="A1032" s="38">
        <f t="shared" si="297"/>
        <v>44476</v>
      </c>
      <c r="B1032" s="39">
        <f t="shared" ca="1" si="303"/>
        <v>9434.3660221200007</v>
      </c>
      <c r="C1032" s="40">
        <f t="shared" si="298"/>
        <v>9411.77</v>
      </c>
      <c r="D1032" s="41">
        <f ca="1">IF(A1032&lt;$B$1,VLOOKUP(A1032,[1]DI!$A$4:$B$15000,2,FALSE),0)</f>
        <v>6.1499999999999999E-2</v>
      </c>
      <c r="E1032" s="40">
        <f t="shared" ca="1" si="304"/>
        <v>2.3687E-4</v>
      </c>
      <c r="F1032" s="42">
        <f t="shared" si="299"/>
        <v>1</v>
      </c>
      <c r="G1032" s="43">
        <f t="shared" ca="1" si="305"/>
        <v>1.0002368699999999</v>
      </c>
      <c r="H1032" s="40">
        <f ca="1">TRUNC(PRODUCT(G$10:G1031),15)</f>
        <v>1.1386264403495101</v>
      </c>
      <c r="I1032" s="40">
        <f t="shared" ca="1" si="306"/>
        <v>1.13674028275489</v>
      </c>
      <c r="J1032" s="40">
        <f t="shared" ca="1" si="307"/>
        <v>1.00165927</v>
      </c>
      <c r="K1032" s="42">
        <f t="shared" si="311"/>
        <v>2.7E-2</v>
      </c>
      <c r="L1032" s="63">
        <f t="shared" si="308"/>
        <v>44467</v>
      </c>
      <c r="M1032" s="64">
        <f t="shared" si="309"/>
        <v>7</v>
      </c>
      <c r="N1032" s="44">
        <f t="shared" si="310"/>
        <v>7</v>
      </c>
      <c r="O1032" s="40">
        <f t="shared" si="312"/>
        <v>1.000740328</v>
      </c>
      <c r="P1032" s="65">
        <f t="shared" ca="1" si="313"/>
        <v>1.0024008259999999</v>
      </c>
      <c r="Q1032" s="40">
        <f t="shared" ca="1" si="314"/>
        <v>22.596022120000001</v>
      </c>
      <c r="R1032" s="44">
        <f>IF(VLOOKUP(A1032,$Z$12:$AI$125,8)=VLOOKUP(A1031,$Z$12:$AI$125,8),0,VLOOKUP(A1032,Z$12:$AI$125,8))</f>
        <v>0</v>
      </c>
      <c r="S1032" s="45">
        <f>IF(R1032&gt;0,VLOOKUP(R1032,Y$12:$AH$125,7),0)</f>
        <v>0</v>
      </c>
      <c r="T1032" s="40">
        <f t="shared" si="300"/>
        <v>0</v>
      </c>
      <c r="U1032" s="40">
        <f t="shared" ca="1" si="296"/>
        <v>22.596022120000001</v>
      </c>
      <c r="V1032" s="46" t="str">
        <f t="shared" si="301"/>
        <v>J=</v>
      </c>
      <c r="W1032" s="47">
        <f t="shared" si="302"/>
        <v>44641</v>
      </c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</row>
    <row r="1033" spans="1:182" x14ac:dyDescent="0.15">
      <c r="A1033" s="38">
        <f t="shared" si="297"/>
        <v>44477</v>
      </c>
      <c r="B1033" s="39">
        <f t="shared" ca="1" si="303"/>
        <v>9437.5984192300002</v>
      </c>
      <c r="C1033" s="40">
        <f t="shared" si="298"/>
        <v>9411.77</v>
      </c>
      <c r="D1033" s="41">
        <f ca="1">IF(A1033&lt;$B$1,VLOOKUP(A1033,[1]DI!$A$4:$B$15000,2,FALSE),0)</f>
        <v>6.1499999999999999E-2</v>
      </c>
      <c r="E1033" s="40">
        <f t="shared" ca="1" si="304"/>
        <v>2.3687E-4</v>
      </c>
      <c r="F1033" s="42">
        <f t="shared" si="299"/>
        <v>1</v>
      </c>
      <c r="G1033" s="43">
        <f t="shared" ca="1" si="305"/>
        <v>1.0002368699999999</v>
      </c>
      <c r="H1033" s="40">
        <f ca="1">TRUNC(PRODUCT(G$10:G1032),15)</f>
        <v>1.1388961467944301</v>
      </c>
      <c r="I1033" s="40">
        <f t="shared" ca="1" si="306"/>
        <v>1.13674028275489</v>
      </c>
      <c r="J1033" s="40">
        <f t="shared" ca="1" si="307"/>
        <v>1.00189653</v>
      </c>
      <c r="K1033" s="42">
        <f t="shared" si="311"/>
        <v>2.7E-2</v>
      </c>
      <c r="L1033" s="63">
        <f t="shared" si="308"/>
        <v>44467</v>
      </c>
      <c r="M1033" s="64">
        <f t="shared" si="309"/>
        <v>8</v>
      </c>
      <c r="N1033" s="44">
        <f t="shared" si="310"/>
        <v>8</v>
      </c>
      <c r="O1033" s="40">
        <f t="shared" si="312"/>
        <v>1.000846133</v>
      </c>
      <c r="P1033" s="65">
        <f t="shared" ca="1" si="313"/>
        <v>1.002744268</v>
      </c>
      <c r="Q1033" s="40">
        <f t="shared" ca="1" si="314"/>
        <v>25.828419230000002</v>
      </c>
      <c r="R1033" s="44">
        <f>IF(VLOOKUP(A1033,$Z$12:$AI$125,8)=VLOOKUP(A1032,$Z$12:$AI$125,8),0,VLOOKUP(A1033,Z$12:$AI$125,8))</f>
        <v>0</v>
      </c>
      <c r="S1033" s="45">
        <f>IF(R1033&gt;0,VLOOKUP(R1033,Y$12:$AH$125,7),0)</f>
        <v>0</v>
      </c>
      <c r="T1033" s="40">
        <f t="shared" si="300"/>
        <v>0</v>
      </c>
      <c r="U1033" s="40">
        <f t="shared" ca="1" si="296"/>
        <v>25.828419230000002</v>
      </c>
      <c r="V1033" s="46" t="str">
        <f t="shared" si="301"/>
        <v>J=</v>
      </c>
      <c r="W1033" s="47">
        <f t="shared" si="302"/>
        <v>44641</v>
      </c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</row>
    <row r="1034" spans="1:182" x14ac:dyDescent="0.15">
      <c r="A1034" s="38">
        <f t="shared" si="297"/>
        <v>44478</v>
      </c>
      <c r="B1034" s="39">
        <f t="shared" ca="1" si="303"/>
        <v>9440.8319551700006</v>
      </c>
      <c r="C1034" s="40">
        <f t="shared" si="298"/>
        <v>9411.77</v>
      </c>
      <c r="D1034" s="41">
        <f ca="1">IF(A1034&lt;$B$1,VLOOKUP(A1034,[1]DI!$A$4:$B$15000,2,FALSE),0)</f>
        <v>0</v>
      </c>
      <c r="E1034" s="40">
        <f t="shared" ca="1" si="304"/>
        <v>0</v>
      </c>
      <c r="F1034" s="42">
        <f t="shared" si="299"/>
        <v>1</v>
      </c>
      <c r="G1034" s="43">
        <f t="shared" ca="1" si="305"/>
        <v>1</v>
      </c>
      <c r="H1034" s="40">
        <f ca="1">TRUNC(PRODUCT(G$10:G1033),15)</f>
        <v>1.1391659171247299</v>
      </c>
      <c r="I1034" s="40">
        <f t="shared" ca="1" si="306"/>
        <v>1.13674028275489</v>
      </c>
      <c r="J1034" s="40">
        <f t="shared" ca="1" si="307"/>
        <v>1.0021338500000001</v>
      </c>
      <c r="K1034" s="42">
        <f t="shared" si="311"/>
        <v>2.7E-2</v>
      </c>
      <c r="L1034" s="63">
        <f t="shared" si="308"/>
        <v>44467</v>
      </c>
      <c r="M1034" s="64">
        <f t="shared" si="309"/>
        <v>8</v>
      </c>
      <c r="N1034" s="44">
        <f t="shared" si="310"/>
        <v>9</v>
      </c>
      <c r="O1034" s="40">
        <f t="shared" si="312"/>
        <v>1.0009519499999999</v>
      </c>
      <c r="P1034" s="65">
        <f t="shared" ca="1" si="313"/>
        <v>1.003087831</v>
      </c>
      <c r="Q1034" s="40">
        <f t="shared" ca="1" si="314"/>
        <v>29.061955170000001</v>
      </c>
      <c r="R1034" s="44">
        <f>IF(VLOOKUP(A1034,$Z$12:$AI$125,8)=VLOOKUP(A1033,$Z$12:$AI$125,8),0,VLOOKUP(A1034,Z$12:$AI$125,8))</f>
        <v>0</v>
      </c>
      <c r="S1034" s="45">
        <f>IF(R1034&gt;0,VLOOKUP(R1034,Y$12:$AH$125,7),0)</f>
        <v>0</v>
      </c>
      <c r="T1034" s="40">
        <f t="shared" si="300"/>
        <v>0</v>
      </c>
      <c r="U1034" s="40">
        <f t="shared" ref="U1034:U1097" ca="1" si="315">(Q1034+T1034)</f>
        <v>29.061955170000001</v>
      </c>
      <c r="V1034" s="46" t="str">
        <f t="shared" si="301"/>
        <v>J=</v>
      </c>
      <c r="W1034" s="47">
        <f t="shared" si="302"/>
        <v>44641</v>
      </c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</row>
    <row r="1035" spans="1:182" x14ac:dyDescent="0.15">
      <c r="A1035" s="38">
        <f t="shared" ref="A1035:A1101" si="316">(A1034+1)</f>
        <v>44479</v>
      </c>
      <c r="B1035" s="39">
        <f t="shared" ca="1" si="303"/>
        <v>9440.8319551700006</v>
      </c>
      <c r="C1035" s="40">
        <f t="shared" ref="C1035:C1100" si="317">TRUNC(C1034-T1034,8)</f>
        <v>9411.77</v>
      </c>
      <c r="D1035" s="41">
        <f ca="1">IF(A1035&lt;$B$1,VLOOKUP(A1035,[1]DI!$A$4:$B$15000,2,FALSE),0)</f>
        <v>0</v>
      </c>
      <c r="E1035" s="40">
        <f t="shared" ca="1" si="304"/>
        <v>0</v>
      </c>
      <c r="F1035" s="42">
        <f t="shared" ref="F1035:F1098" si="318">F1034</f>
        <v>1</v>
      </c>
      <c r="G1035" s="43">
        <f t="shared" ca="1" si="305"/>
        <v>1</v>
      </c>
      <c r="H1035" s="40">
        <f ca="1">TRUNC(PRODUCT(G$10:G1034),15)</f>
        <v>1.1391659171247299</v>
      </c>
      <c r="I1035" s="40">
        <f t="shared" ca="1" si="306"/>
        <v>1.13674028275489</v>
      </c>
      <c r="J1035" s="40">
        <f t="shared" ca="1" si="307"/>
        <v>1.0021338500000001</v>
      </c>
      <c r="K1035" s="42">
        <f t="shared" si="311"/>
        <v>2.7E-2</v>
      </c>
      <c r="L1035" s="63">
        <f t="shared" si="308"/>
        <v>44467</v>
      </c>
      <c r="M1035" s="64">
        <f t="shared" si="309"/>
        <v>8</v>
      </c>
      <c r="N1035" s="44">
        <f t="shared" si="310"/>
        <v>9</v>
      </c>
      <c r="O1035" s="40">
        <f t="shared" si="312"/>
        <v>1.0009519499999999</v>
      </c>
      <c r="P1035" s="65">
        <f t="shared" ca="1" si="313"/>
        <v>1.003087831</v>
      </c>
      <c r="Q1035" s="40">
        <f t="shared" ca="1" si="314"/>
        <v>29.061955170000001</v>
      </c>
      <c r="R1035" s="44">
        <f>IF(VLOOKUP(A1035,$Z$12:$AI$125,8)=VLOOKUP(A1034,$Z$12:$AI$125,8),0,VLOOKUP(A1035,Z$12:$AI$125,8))</f>
        <v>0</v>
      </c>
      <c r="S1035" s="45">
        <f>IF(R1035&gt;0,VLOOKUP(R1035,Y$12:$AH$125,7),0)</f>
        <v>0</v>
      </c>
      <c r="T1035" s="40">
        <f t="shared" ref="T1035:T1098" si="319">IF(S1035&gt;0,(C1035*S1035),0)</f>
        <v>0</v>
      </c>
      <c r="U1035" s="40">
        <f t="shared" ca="1" si="315"/>
        <v>29.061955170000001</v>
      </c>
      <c r="V1035" s="46" t="str">
        <f t="shared" ref="V1035:V1098" si="320">IF(R1034&gt;0,VLOOKUP(A1034,$Z$12:$AI$125,9),V1034)</f>
        <v>J=</v>
      </c>
      <c r="W1035" s="47">
        <f t="shared" ref="W1035:W1098" si="321">IF(R1034&gt;0,VLOOKUP(A1034,$Z$12:$AI$125,10),W1034)</f>
        <v>44641</v>
      </c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</row>
    <row r="1036" spans="1:182" x14ac:dyDescent="0.15">
      <c r="A1036" s="38">
        <f t="shared" si="316"/>
        <v>44480</v>
      </c>
      <c r="B1036" s="39">
        <f t="shared" ref="B1036:B1099" ca="1" si="322">IF(A1036&lt;=TODAY(),C1036+Q1036,IF(AND(A1036&gt;TODAY(),A1036&lt;=$B$1),IF(VLOOKUP(TODAY(),$A$10:$D$5000,4,FALSE)=0,"n.d",C1036+Q1036),"n.d"))</f>
        <v>9440.8319551700006</v>
      </c>
      <c r="C1036" s="40">
        <f t="shared" si="317"/>
        <v>9411.77</v>
      </c>
      <c r="D1036" s="41">
        <f ca="1">IF(A1036&lt;$B$1,VLOOKUP(A1036,[1]DI!$A$4:$B$15000,2,FALSE),0)</f>
        <v>6.1499999999999999E-2</v>
      </c>
      <c r="E1036" s="40">
        <f t="shared" ref="E1036:E1099" ca="1" si="323">ROUND((((1+D1036)^(1/252)-1)),8)</f>
        <v>2.3687E-4</v>
      </c>
      <c r="F1036" s="42">
        <f t="shared" si="318"/>
        <v>1</v>
      </c>
      <c r="G1036" s="43">
        <f t="shared" ref="G1036:G1099" ca="1" si="324">TRUNC((1+(E1036*F1036)),15)</f>
        <v>1.0002368699999999</v>
      </c>
      <c r="H1036" s="40">
        <f ca="1">TRUNC(PRODUCT(G$10:G1035),15)</f>
        <v>1.1391659171247299</v>
      </c>
      <c r="I1036" s="40">
        <f t="shared" ref="I1036:I1099" ca="1" si="325">IF(OR(R1035&gt;0,R1035="E"),H1035,I1035)</f>
        <v>1.13674028275489</v>
      </c>
      <c r="J1036" s="40">
        <f t="shared" ref="J1036:J1099" ca="1" si="326">ROUND(TRUNC(H1036/I1036,15),8)</f>
        <v>1.0021338500000001</v>
      </c>
      <c r="K1036" s="42">
        <f t="shared" si="311"/>
        <v>2.7E-2</v>
      </c>
      <c r="L1036" s="63">
        <f t="shared" si="308"/>
        <v>44467</v>
      </c>
      <c r="M1036" s="64">
        <f t="shared" si="309"/>
        <v>9</v>
      </c>
      <c r="N1036" s="44">
        <f t="shared" si="310"/>
        <v>9</v>
      </c>
      <c r="O1036" s="40">
        <f t="shared" si="312"/>
        <v>1.0009519499999999</v>
      </c>
      <c r="P1036" s="65">
        <f t="shared" ca="1" si="313"/>
        <v>1.003087831</v>
      </c>
      <c r="Q1036" s="40">
        <f t="shared" ca="1" si="314"/>
        <v>29.061955170000001</v>
      </c>
      <c r="R1036" s="44">
        <f>IF(VLOOKUP(A1036,$Z$12:$AI$125,8)=VLOOKUP(A1035,$Z$12:$AI$125,8),0,VLOOKUP(A1036,Z$12:$AI$125,8))</f>
        <v>0</v>
      </c>
      <c r="S1036" s="45">
        <f>IF(R1036&gt;0,VLOOKUP(R1036,Y$12:$AH$125,7),0)</f>
        <v>0</v>
      </c>
      <c r="T1036" s="40">
        <f t="shared" si="319"/>
        <v>0</v>
      </c>
      <c r="U1036" s="40">
        <f t="shared" ca="1" si="315"/>
        <v>29.061955170000001</v>
      </c>
      <c r="V1036" s="46" t="str">
        <f t="shared" si="320"/>
        <v>J=</v>
      </c>
      <c r="W1036" s="47">
        <f t="shared" si="321"/>
        <v>44641</v>
      </c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</row>
    <row r="1037" spans="1:182" x14ac:dyDescent="0.15">
      <c r="A1037" s="38">
        <f t="shared" si="316"/>
        <v>44481</v>
      </c>
      <c r="B1037" s="39">
        <f t="shared" ca="1" si="322"/>
        <v>9444.0666487500002</v>
      </c>
      <c r="C1037" s="40">
        <f t="shared" si="317"/>
        <v>9411.77</v>
      </c>
      <c r="D1037" s="41">
        <f ca="1">IF(A1037&lt;$B$1,VLOOKUP(A1037,[1]DI!$A$4:$B$15000,2,FALSE),0)</f>
        <v>0</v>
      </c>
      <c r="E1037" s="40">
        <f t="shared" ca="1" si="323"/>
        <v>0</v>
      </c>
      <c r="F1037" s="42">
        <f t="shared" si="318"/>
        <v>1</v>
      </c>
      <c r="G1037" s="43">
        <f t="shared" ca="1" si="324"/>
        <v>1</v>
      </c>
      <c r="H1037" s="40">
        <f ca="1">TRUNC(PRODUCT(G$10:G1036),15)</f>
        <v>1.13943575135551</v>
      </c>
      <c r="I1037" s="40">
        <f t="shared" ca="1" si="325"/>
        <v>1.13674028275489</v>
      </c>
      <c r="J1037" s="40">
        <f t="shared" ca="1" si="326"/>
        <v>1.0023712300000001</v>
      </c>
      <c r="K1037" s="42">
        <f t="shared" si="311"/>
        <v>2.7E-2</v>
      </c>
      <c r="L1037" s="63">
        <f t="shared" si="308"/>
        <v>44467</v>
      </c>
      <c r="M1037" s="64">
        <f t="shared" si="309"/>
        <v>9</v>
      </c>
      <c r="N1037" s="44">
        <f t="shared" si="310"/>
        <v>10</v>
      </c>
      <c r="O1037" s="40">
        <f t="shared" si="312"/>
        <v>1.0010577789999999</v>
      </c>
      <c r="P1037" s="65">
        <f t="shared" ca="1" si="313"/>
        <v>1.0034315170000001</v>
      </c>
      <c r="Q1037" s="40">
        <f t="shared" ca="1" si="314"/>
        <v>32.296648750000003</v>
      </c>
      <c r="R1037" s="44">
        <f>IF(VLOOKUP(A1037,$Z$12:$AI$125,8)=VLOOKUP(A1036,$Z$12:$AI$125,8),0,VLOOKUP(A1037,Z$12:$AI$125,8))</f>
        <v>0</v>
      </c>
      <c r="S1037" s="45">
        <f>IF(R1037&gt;0,VLOOKUP(R1037,Y$12:$AH$125,7),0)</f>
        <v>0</v>
      </c>
      <c r="T1037" s="40">
        <f t="shared" si="319"/>
        <v>0</v>
      </c>
      <c r="U1037" s="40">
        <f t="shared" ca="1" si="315"/>
        <v>32.296648750000003</v>
      </c>
      <c r="V1037" s="46" t="str">
        <f t="shared" si="320"/>
        <v>J=</v>
      </c>
      <c r="W1037" s="47">
        <f t="shared" si="321"/>
        <v>44641</v>
      </c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</row>
    <row r="1038" spans="1:182" x14ac:dyDescent="0.15">
      <c r="A1038" s="38">
        <f t="shared" si="316"/>
        <v>44482</v>
      </c>
      <c r="B1038" s="39">
        <f t="shared" ca="1" si="322"/>
        <v>9444.0666487500002</v>
      </c>
      <c r="C1038" s="40">
        <f t="shared" si="317"/>
        <v>9411.77</v>
      </c>
      <c r="D1038" s="41">
        <f ca="1">IF(A1038&lt;$B$1,VLOOKUP(A1038,[1]DI!$A$4:$B$15000,2,FALSE),0)</f>
        <v>6.1499999999999999E-2</v>
      </c>
      <c r="E1038" s="40">
        <f t="shared" ca="1" si="323"/>
        <v>2.3687E-4</v>
      </c>
      <c r="F1038" s="42">
        <f t="shared" si="318"/>
        <v>1</v>
      </c>
      <c r="G1038" s="43">
        <f t="shared" ca="1" si="324"/>
        <v>1.0002368699999999</v>
      </c>
      <c r="H1038" s="40">
        <f ca="1">TRUNC(PRODUCT(G$10:G1037),15)</f>
        <v>1.13943575135551</v>
      </c>
      <c r="I1038" s="40">
        <f t="shared" ca="1" si="325"/>
        <v>1.13674028275489</v>
      </c>
      <c r="J1038" s="40">
        <f t="shared" ca="1" si="326"/>
        <v>1.0023712300000001</v>
      </c>
      <c r="K1038" s="42">
        <f t="shared" si="311"/>
        <v>2.7E-2</v>
      </c>
      <c r="L1038" s="63">
        <f t="shared" si="308"/>
        <v>44467</v>
      </c>
      <c r="M1038" s="64">
        <f t="shared" si="309"/>
        <v>10</v>
      </c>
      <c r="N1038" s="44">
        <f t="shared" si="310"/>
        <v>10</v>
      </c>
      <c r="O1038" s="40">
        <f t="shared" si="312"/>
        <v>1.0010577789999999</v>
      </c>
      <c r="P1038" s="65">
        <f t="shared" ca="1" si="313"/>
        <v>1.0034315170000001</v>
      </c>
      <c r="Q1038" s="40">
        <f t="shared" ca="1" si="314"/>
        <v>32.296648750000003</v>
      </c>
      <c r="R1038" s="44">
        <f>IF(VLOOKUP(A1038,$Z$12:$AI$125,8)=VLOOKUP(A1037,$Z$12:$AI$125,8),0,VLOOKUP(A1038,Z$12:$AI$125,8))</f>
        <v>0</v>
      </c>
      <c r="S1038" s="45">
        <f>IF(R1038&gt;0,VLOOKUP(R1038,Y$12:$AH$125,7),0)</f>
        <v>0</v>
      </c>
      <c r="T1038" s="40">
        <f t="shared" si="319"/>
        <v>0</v>
      </c>
      <c r="U1038" s="40">
        <f t="shared" ca="1" si="315"/>
        <v>32.296648750000003</v>
      </c>
      <c r="V1038" s="46" t="str">
        <f t="shared" si="320"/>
        <v>J=</v>
      </c>
      <c r="W1038" s="47">
        <f t="shared" si="321"/>
        <v>44641</v>
      </c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</row>
    <row r="1039" spans="1:182" x14ac:dyDescent="0.15">
      <c r="A1039" s="38">
        <f t="shared" si="316"/>
        <v>44483</v>
      </c>
      <c r="B1039" s="39">
        <f t="shared" ca="1" si="322"/>
        <v>9447.3023776299997</v>
      </c>
      <c r="C1039" s="40">
        <f t="shared" si="317"/>
        <v>9411.77</v>
      </c>
      <c r="D1039" s="41">
        <f ca="1">IF(A1039&lt;$B$1,VLOOKUP(A1039,[1]DI!$A$4:$B$15000,2,FALSE),0)</f>
        <v>6.1499999999999999E-2</v>
      </c>
      <c r="E1039" s="40">
        <f t="shared" ca="1" si="323"/>
        <v>2.3687E-4</v>
      </c>
      <c r="F1039" s="42">
        <f t="shared" si="318"/>
        <v>1</v>
      </c>
      <c r="G1039" s="43">
        <f t="shared" ca="1" si="324"/>
        <v>1.0002368699999999</v>
      </c>
      <c r="H1039" s="40">
        <f ca="1">TRUNC(PRODUCT(G$10:G1038),15)</f>
        <v>1.13970564950194</v>
      </c>
      <c r="I1039" s="40">
        <f t="shared" ca="1" si="325"/>
        <v>1.13674028275489</v>
      </c>
      <c r="J1039" s="40">
        <f t="shared" ca="1" si="326"/>
        <v>1.0026086599999999</v>
      </c>
      <c r="K1039" s="42">
        <f t="shared" si="311"/>
        <v>2.7E-2</v>
      </c>
      <c r="L1039" s="63">
        <f t="shared" si="308"/>
        <v>44467</v>
      </c>
      <c r="M1039" s="64">
        <f t="shared" si="309"/>
        <v>11</v>
      </c>
      <c r="N1039" s="44">
        <f t="shared" si="310"/>
        <v>11</v>
      </c>
      <c r="O1039" s="40">
        <f t="shared" si="312"/>
        <v>1.0011636180000001</v>
      </c>
      <c r="P1039" s="65">
        <f t="shared" ca="1" si="313"/>
        <v>1.003775313</v>
      </c>
      <c r="Q1039" s="40">
        <f t="shared" ca="1" si="314"/>
        <v>35.532377629999999</v>
      </c>
      <c r="R1039" s="44">
        <f>IF(VLOOKUP(A1039,$Z$12:$AI$125,8)=VLOOKUP(A1038,$Z$12:$AI$125,8),0,VLOOKUP(A1039,Z$12:$AI$125,8))</f>
        <v>0</v>
      </c>
      <c r="S1039" s="45">
        <f>IF(R1039&gt;0,VLOOKUP(R1039,Y$12:$AH$125,7),0)</f>
        <v>0</v>
      </c>
      <c r="T1039" s="40">
        <f t="shared" si="319"/>
        <v>0</v>
      </c>
      <c r="U1039" s="40">
        <f t="shared" ca="1" si="315"/>
        <v>35.532377629999999</v>
      </c>
      <c r="V1039" s="46" t="str">
        <f t="shared" si="320"/>
        <v>J=</v>
      </c>
      <c r="W1039" s="47">
        <f t="shared" si="321"/>
        <v>44641</v>
      </c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</row>
    <row r="1040" spans="1:182" x14ac:dyDescent="0.15">
      <c r="A1040" s="38">
        <f t="shared" si="316"/>
        <v>44484</v>
      </c>
      <c r="B1040" s="39">
        <f t="shared" ca="1" si="322"/>
        <v>9450.5392547400006</v>
      </c>
      <c r="C1040" s="40">
        <f t="shared" si="317"/>
        <v>9411.77</v>
      </c>
      <c r="D1040" s="41">
        <f ca="1">IF(A1040&lt;$B$1,VLOOKUP(A1040,[1]DI!$A$4:$B$15000,2,FALSE),0)</f>
        <v>6.1499999999999999E-2</v>
      </c>
      <c r="E1040" s="40">
        <f t="shared" ca="1" si="323"/>
        <v>2.3687E-4</v>
      </c>
      <c r="F1040" s="42">
        <f t="shared" si="318"/>
        <v>1</v>
      </c>
      <c r="G1040" s="43">
        <f t="shared" ca="1" si="324"/>
        <v>1.0002368699999999</v>
      </c>
      <c r="H1040" s="40">
        <f ca="1">TRUNC(PRODUCT(G$10:G1039),15)</f>
        <v>1.13997561157914</v>
      </c>
      <c r="I1040" s="40">
        <f t="shared" ca="1" si="325"/>
        <v>1.13674028275489</v>
      </c>
      <c r="J1040" s="40">
        <f t="shared" ca="1" si="326"/>
        <v>1.0028461500000001</v>
      </c>
      <c r="K1040" s="42">
        <f t="shared" si="311"/>
        <v>2.7E-2</v>
      </c>
      <c r="L1040" s="63">
        <f t="shared" si="308"/>
        <v>44467</v>
      </c>
      <c r="M1040" s="64">
        <f t="shared" si="309"/>
        <v>12</v>
      </c>
      <c r="N1040" s="44">
        <f t="shared" si="310"/>
        <v>12</v>
      </c>
      <c r="O1040" s="40">
        <f t="shared" si="312"/>
        <v>1.0012694680000001</v>
      </c>
      <c r="P1040" s="65">
        <f t="shared" ca="1" si="313"/>
        <v>1.004119231</v>
      </c>
      <c r="Q1040" s="40">
        <f t="shared" ca="1" si="314"/>
        <v>38.769254740000001</v>
      </c>
      <c r="R1040" s="44">
        <f>IF(VLOOKUP(A1040,$Z$12:$AI$125,8)=VLOOKUP(A1039,$Z$12:$AI$125,8),0,VLOOKUP(A1040,Z$12:$AI$125,8))</f>
        <v>0</v>
      </c>
      <c r="S1040" s="45">
        <f>IF(R1040&gt;0,VLOOKUP(R1040,Y$12:$AH$125,7),0)</f>
        <v>0</v>
      </c>
      <c r="T1040" s="40">
        <f t="shared" si="319"/>
        <v>0</v>
      </c>
      <c r="U1040" s="40">
        <f t="shared" ca="1" si="315"/>
        <v>38.769254740000001</v>
      </c>
      <c r="V1040" s="46" t="str">
        <f t="shared" si="320"/>
        <v>J=</v>
      </c>
      <c r="W1040" s="47">
        <f t="shared" si="321"/>
        <v>44641</v>
      </c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</row>
    <row r="1041" spans="1:182" x14ac:dyDescent="0.15">
      <c r="A1041" s="38">
        <f t="shared" si="316"/>
        <v>44485</v>
      </c>
      <c r="B1041" s="39">
        <f t="shared" ca="1" si="322"/>
        <v>9453.7771859799996</v>
      </c>
      <c r="C1041" s="40">
        <f t="shared" si="317"/>
        <v>9411.77</v>
      </c>
      <c r="D1041" s="41">
        <f ca="1">IF(A1041&lt;$B$1,VLOOKUP(A1041,[1]DI!$A$4:$B$15000,2,FALSE),0)</f>
        <v>0</v>
      </c>
      <c r="E1041" s="40">
        <f t="shared" ca="1" si="323"/>
        <v>0</v>
      </c>
      <c r="F1041" s="42">
        <f t="shared" si="318"/>
        <v>1</v>
      </c>
      <c r="G1041" s="43">
        <f t="shared" ca="1" si="324"/>
        <v>1</v>
      </c>
      <c r="H1041" s="40">
        <f ca="1">TRUNC(PRODUCT(G$10:G1040),15)</f>
        <v>1.1402456376022501</v>
      </c>
      <c r="I1041" s="40">
        <f t="shared" ca="1" si="325"/>
        <v>1.13674028275489</v>
      </c>
      <c r="J1041" s="40">
        <f t="shared" ca="1" si="326"/>
        <v>1.00308369</v>
      </c>
      <c r="K1041" s="42">
        <f t="shared" si="311"/>
        <v>2.7E-2</v>
      </c>
      <c r="L1041" s="63">
        <f t="shared" si="308"/>
        <v>44467</v>
      </c>
      <c r="M1041" s="64">
        <f t="shared" si="309"/>
        <v>12</v>
      </c>
      <c r="N1041" s="44">
        <f t="shared" si="310"/>
        <v>13</v>
      </c>
      <c r="O1041" s="40">
        <f t="shared" si="312"/>
        <v>1.0013753299999999</v>
      </c>
      <c r="P1041" s="65">
        <f t="shared" ca="1" si="313"/>
        <v>1.0044632609999999</v>
      </c>
      <c r="Q1041" s="40">
        <f t="shared" ca="1" si="314"/>
        <v>42.007185980000003</v>
      </c>
      <c r="R1041" s="44">
        <f>IF(VLOOKUP(A1041,$Z$12:$AI$125,8)=VLOOKUP(A1040,$Z$12:$AI$125,8),0,VLOOKUP(A1041,Z$12:$AI$125,8))</f>
        <v>0</v>
      </c>
      <c r="S1041" s="45">
        <f>IF(R1041&gt;0,VLOOKUP(R1041,Y$12:$AH$125,7),0)</f>
        <v>0</v>
      </c>
      <c r="T1041" s="40">
        <f t="shared" si="319"/>
        <v>0</v>
      </c>
      <c r="U1041" s="40">
        <f t="shared" ca="1" si="315"/>
        <v>42.007185980000003</v>
      </c>
      <c r="V1041" s="46" t="str">
        <f t="shared" si="320"/>
        <v>J=</v>
      </c>
      <c r="W1041" s="47">
        <f t="shared" si="321"/>
        <v>44641</v>
      </c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</row>
    <row r="1042" spans="1:182" x14ac:dyDescent="0.15">
      <c r="A1042" s="38">
        <f t="shared" si="316"/>
        <v>44486</v>
      </c>
      <c r="B1042" s="39">
        <f t="shared" ca="1" si="322"/>
        <v>9453.7771859799996</v>
      </c>
      <c r="C1042" s="40">
        <f t="shared" si="317"/>
        <v>9411.77</v>
      </c>
      <c r="D1042" s="41">
        <f ca="1">IF(A1042&lt;$B$1,VLOOKUP(A1042,[1]DI!$A$4:$B$15000,2,FALSE),0)</f>
        <v>0</v>
      </c>
      <c r="E1042" s="40">
        <f t="shared" ca="1" si="323"/>
        <v>0</v>
      </c>
      <c r="F1042" s="42">
        <f t="shared" si="318"/>
        <v>1</v>
      </c>
      <c r="G1042" s="43">
        <f t="shared" ca="1" si="324"/>
        <v>1</v>
      </c>
      <c r="H1042" s="40">
        <f ca="1">TRUNC(PRODUCT(G$10:G1041),15)</f>
        <v>1.1402456376022501</v>
      </c>
      <c r="I1042" s="40">
        <f t="shared" ca="1" si="325"/>
        <v>1.13674028275489</v>
      </c>
      <c r="J1042" s="40">
        <f t="shared" ca="1" si="326"/>
        <v>1.00308369</v>
      </c>
      <c r="K1042" s="42">
        <f t="shared" si="311"/>
        <v>2.7E-2</v>
      </c>
      <c r="L1042" s="63">
        <f t="shared" si="308"/>
        <v>44467</v>
      </c>
      <c r="M1042" s="64">
        <f t="shared" si="309"/>
        <v>12</v>
      </c>
      <c r="N1042" s="44">
        <f t="shared" si="310"/>
        <v>13</v>
      </c>
      <c r="O1042" s="40">
        <f t="shared" si="312"/>
        <v>1.0013753299999999</v>
      </c>
      <c r="P1042" s="65">
        <f t="shared" ca="1" si="313"/>
        <v>1.0044632609999999</v>
      </c>
      <c r="Q1042" s="40">
        <f t="shared" ca="1" si="314"/>
        <v>42.007185980000003</v>
      </c>
      <c r="R1042" s="44">
        <f>IF(VLOOKUP(A1042,$Z$12:$AI$125,8)=VLOOKUP(A1041,$Z$12:$AI$125,8),0,VLOOKUP(A1042,Z$12:$AI$125,8))</f>
        <v>0</v>
      </c>
      <c r="S1042" s="45">
        <f>IF(R1042&gt;0,VLOOKUP(R1042,Y$12:$AH$125,7),0)</f>
        <v>0</v>
      </c>
      <c r="T1042" s="40">
        <f t="shared" si="319"/>
        <v>0</v>
      </c>
      <c r="U1042" s="40">
        <f t="shared" ca="1" si="315"/>
        <v>42.007185980000003</v>
      </c>
      <c r="V1042" s="46" t="str">
        <f t="shared" si="320"/>
        <v>J=</v>
      </c>
      <c r="W1042" s="47">
        <f t="shared" si="321"/>
        <v>44641</v>
      </c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</row>
    <row r="1043" spans="1:182" x14ac:dyDescent="0.15">
      <c r="A1043" s="38">
        <f t="shared" si="316"/>
        <v>44487</v>
      </c>
      <c r="B1043" s="39">
        <f t="shared" ca="1" si="322"/>
        <v>9453.7771859799996</v>
      </c>
      <c r="C1043" s="40">
        <f t="shared" si="317"/>
        <v>9411.77</v>
      </c>
      <c r="D1043" s="41">
        <f ca="1">IF(A1043&lt;$B$1,VLOOKUP(A1043,[1]DI!$A$4:$B$15000,2,FALSE),0)</f>
        <v>6.1499999999999999E-2</v>
      </c>
      <c r="E1043" s="40">
        <f t="shared" ca="1" si="323"/>
        <v>2.3687E-4</v>
      </c>
      <c r="F1043" s="42">
        <f t="shared" si="318"/>
        <v>1</v>
      </c>
      <c r="G1043" s="43">
        <f t="shared" ca="1" si="324"/>
        <v>1.0002368699999999</v>
      </c>
      <c r="H1043" s="40">
        <f ca="1">TRUNC(PRODUCT(G$10:G1042),15)</f>
        <v>1.1402456376022501</v>
      </c>
      <c r="I1043" s="40">
        <f t="shared" ca="1" si="325"/>
        <v>1.13674028275489</v>
      </c>
      <c r="J1043" s="40">
        <f t="shared" ca="1" si="326"/>
        <v>1.00308369</v>
      </c>
      <c r="K1043" s="42">
        <f t="shared" si="311"/>
        <v>2.7E-2</v>
      </c>
      <c r="L1043" s="63">
        <f t="shared" si="308"/>
        <v>44467</v>
      </c>
      <c r="M1043" s="64">
        <f t="shared" si="309"/>
        <v>13</v>
      </c>
      <c r="N1043" s="44">
        <f t="shared" si="310"/>
        <v>13</v>
      </c>
      <c r="O1043" s="40">
        <f t="shared" si="312"/>
        <v>1.0013753299999999</v>
      </c>
      <c r="P1043" s="65">
        <f t="shared" ca="1" si="313"/>
        <v>1.0044632609999999</v>
      </c>
      <c r="Q1043" s="40">
        <f t="shared" ca="1" si="314"/>
        <v>42.007185980000003</v>
      </c>
      <c r="R1043" s="44">
        <f>IF(VLOOKUP(A1043,$Z$12:$AI$125,8)=VLOOKUP(A1042,$Z$12:$AI$125,8),0,VLOOKUP(A1043,Z$12:$AI$125,8))</f>
        <v>0</v>
      </c>
      <c r="S1043" s="45">
        <f>IF(R1043&gt;0,VLOOKUP(R1043,Y$12:$AH$125,7),0)</f>
        <v>0</v>
      </c>
      <c r="T1043" s="40">
        <f t="shared" si="319"/>
        <v>0</v>
      </c>
      <c r="U1043" s="40">
        <f t="shared" ca="1" si="315"/>
        <v>42.007185980000003</v>
      </c>
      <c r="V1043" s="46" t="str">
        <f t="shared" si="320"/>
        <v>J=</v>
      </c>
      <c r="W1043" s="47">
        <f t="shared" si="321"/>
        <v>44641</v>
      </c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</row>
    <row r="1044" spans="1:182" x14ac:dyDescent="0.15">
      <c r="A1044" s="38">
        <f t="shared" si="316"/>
        <v>44488</v>
      </c>
      <c r="B1044" s="39">
        <f t="shared" ca="1" si="322"/>
        <v>9457.01626545</v>
      </c>
      <c r="C1044" s="40">
        <f t="shared" si="317"/>
        <v>9411.77</v>
      </c>
      <c r="D1044" s="41">
        <f ca="1">IF(A1044&lt;$B$1,VLOOKUP(A1044,[1]DI!$A$4:$B$15000,2,FALSE),0)</f>
        <v>6.1499999999999999E-2</v>
      </c>
      <c r="E1044" s="40">
        <f t="shared" ca="1" si="323"/>
        <v>2.3687E-4</v>
      </c>
      <c r="F1044" s="42">
        <f t="shared" si="318"/>
        <v>1</v>
      </c>
      <c r="G1044" s="43">
        <f t="shared" ca="1" si="324"/>
        <v>1.0002368699999999</v>
      </c>
      <c r="H1044" s="40">
        <f ca="1">TRUNC(PRODUCT(G$10:G1043),15)</f>
        <v>1.1405157275864299</v>
      </c>
      <c r="I1044" s="40">
        <f t="shared" ca="1" si="325"/>
        <v>1.13674028275489</v>
      </c>
      <c r="J1044" s="40">
        <f t="shared" ca="1" si="326"/>
        <v>1.0033212899999999</v>
      </c>
      <c r="K1044" s="42">
        <f t="shared" si="311"/>
        <v>2.7E-2</v>
      </c>
      <c r="L1044" s="63">
        <f t="shared" si="308"/>
        <v>44467</v>
      </c>
      <c r="M1044" s="64">
        <f t="shared" si="309"/>
        <v>14</v>
      </c>
      <c r="N1044" s="44">
        <f t="shared" si="310"/>
        <v>14</v>
      </c>
      <c r="O1044" s="40">
        <f t="shared" si="312"/>
        <v>1.001481203</v>
      </c>
      <c r="P1044" s="65">
        <f t="shared" ca="1" si="313"/>
        <v>1.004807413</v>
      </c>
      <c r="Q1044" s="40">
        <f t="shared" ca="1" si="314"/>
        <v>45.246265450000003</v>
      </c>
      <c r="R1044" s="44">
        <f>IF(VLOOKUP(A1044,$Z$12:$AI$125,8)=VLOOKUP(A1043,$Z$12:$AI$125,8),0,VLOOKUP(A1044,Z$12:$AI$125,8))</f>
        <v>0</v>
      </c>
      <c r="S1044" s="45">
        <f>IF(R1044&gt;0,VLOOKUP(R1044,Y$12:$AH$125,7),0)</f>
        <v>0</v>
      </c>
      <c r="T1044" s="40">
        <f t="shared" si="319"/>
        <v>0</v>
      </c>
      <c r="U1044" s="40">
        <f t="shared" ca="1" si="315"/>
        <v>45.246265450000003</v>
      </c>
      <c r="V1044" s="46" t="str">
        <f t="shared" si="320"/>
        <v>J=</v>
      </c>
      <c r="W1044" s="47">
        <f t="shared" si="321"/>
        <v>44641</v>
      </c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</row>
    <row r="1045" spans="1:182" x14ac:dyDescent="0.15">
      <c r="A1045" s="38">
        <f t="shared" si="316"/>
        <v>44489</v>
      </c>
      <c r="B1045" s="39">
        <f t="shared" ca="1" si="322"/>
        <v>9460.2564743300009</v>
      </c>
      <c r="C1045" s="40">
        <f t="shared" si="317"/>
        <v>9411.77</v>
      </c>
      <c r="D1045" s="41">
        <f ca="1">IF(A1045&lt;$B$1,VLOOKUP(A1045,[1]DI!$A$4:$B$15000,2,FALSE),0)</f>
        <v>6.1499999999999999E-2</v>
      </c>
      <c r="E1045" s="40">
        <f t="shared" ca="1" si="323"/>
        <v>2.3687E-4</v>
      </c>
      <c r="F1045" s="42">
        <f t="shared" si="318"/>
        <v>1</v>
      </c>
      <c r="G1045" s="43">
        <f t="shared" ca="1" si="324"/>
        <v>1.0002368699999999</v>
      </c>
      <c r="H1045" s="40">
        <f ca="1">TRUNC(PRODUCT(G$10:G1044),15)</f>
        <v>1.1407858815468199</v>
      </c>
      <c r="I1045" s="40">
        <f t="shared" ca="1" si="325"/>
        <v>1.13674028275489</v>
      </c>
      <c r="J1045" s="40">
        <f t="shared" ca="1" si="326"/>
        <v>1.0035589499999999</v>
      </c>
      <c r="K1045" s="42">
        <f t="shared" si="311"/>
        <v>2.7E-2</v>
      </c>
      <c r="L1045" s="63">
        <f t="shared" si="308"/>
        <v>44467</v>
      </c>
      <c r="M1045" s="64">
        <f t="shared" si="309"/>
        <v>15</v>
      </c>
      <c r="N1045" s="44">
        <f t="shared" si="310"/>
        <v>15</v>
      </c>
      <c r="O1045" s="40">
        <f t="shared" si="312"/>
        <v>1.0015870870000001</v>
      </c>
      <c r="P1045" s="65">
        <f t="shared" ca="1" si="313"/>
        <v>1.005151685</v>
      </c>
      <c r="Q1045" s="40">
        <f t="shared" ca="1" si="314"/>
        <v>48.48647433</v>
      </c>
      <c r="R1045" s="44">
        <f>IF(VLOOKUP(A1045,$Z$12:$AI$125,8)=VLOOKUP(A1044,$Z$12:$AI$125,8),0,VLOOKUP(A1045,Z$12:$AI$125,8))</f>
        <v>0</v>
      </c>
      <c r="S1045" s="45">
        <f>IF(R1045&gt;0,VLOOKUP(R1045,Y$12:$AH$125,7),0)</f>
        <v>0</v>
      </c>
      <c r="T1045" s="40">
        <f t="shared" si="319"/>
        <v>0</v>
      </c>
      <c r="U1045" s="40">
        <f t="shared" ca="1" si="315"/>
        <v>48.48647433</v>
      </c>
      <c r="V1045" s="46" t="str">
        <f t="shared" si="320"/>
        <v>J=</v>
      </c>
      <c r="W1045" s="47">
        <f t="shared" si="321"/>
        <v>44641</v>
      </c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</row>
    <row r="1046" spans="1:182" x14ac:dyDescent="0.15">
      <c r="A1046" s="38">
        <f t="shared" si="316"/>
        <v>44490</v>
      </c>
      <c r="B1046" s="39">
        <f t="shared" ca="1" si="322"/>
        <v>9463.49775615</v>
      </c>
      <c r="C1046" s="40">
        <f t="shared" si="317"/>
        <v>9411.77</v>
      </c>
      <c r="D1046" s="41">
        <f ca="1">IF(A1046&lt;$B$1,VLOOKUP(A1046,[1]DI!$A$4:$B$15000,2,FALSE),0)</f>
        <v>6.1499999999999999E-2</v>
      </c>
      <c r="E1046" s="40">
        <f t="shared" ca="1" si="323"/>
        <v>2.3687E-4</v>
      </c>
      <c r="F1046" s="42">
        <f t="shared" si="318"/>
        <v>1</v>
      </c>
      <c r="G1046" s="43">
        <f t="shared" ca="1" si="324"/>
        <v>1.0002368699999999</v>
      </c>
      <c r="H1046" s="40">
        <f ca="1">TRUNC(PRODUCT(G$10:G1045),15)</f>
        <v>1.1410560994985799</v>
      </c>
      <c r="I1046" s="40">
        <f t="shared" ca="1" si="325"/>
        <v>1.13674028275489</v>
      </c>
      <c r="J1046" s="40">
        <f t="shared" ca="1" si="326"/>
        <v>1.0037966599999999</v>
      </c>
      <c r="K1046" s="42">
        <f t="shared" si="311"/>
        <v>2.7E-2</v>
      </c>
      <c r="L1046" s="63">
        <f t="shared" si="308"/>
        <v>44467</v>
      </c>
      <c r="M1046" s="64">
        <f t="shared" si="309"/>
        <v>16</v>
      </c>
      <c r="N1046" s="44">
        <f t="shared" si="310"/>
        <v>16</v>
      </c>
      <c r="O1046" s="40">
        <f t="shared" si="312"/>
        <v>1.0016929830000001</v>
      </c>
      <c r="P1046" s="65">
        <f t="shared" ca="1" si="313"/>
        <v>1.005496071</v>
      </c>
      <c r="Q1046" s="40">
        <f t="shared" ca="1" si="314"/>
        <v>51.727756149999998</v>
      </c>
      <c r="R1046" s="44">
        <f>IF(VLOOKUP(A1046,$Z$12:$AI$125,8)=VLOOKUP(A1045,$Z$12:$AI$125,8),0,VLOOKUP(A1046,Z$12:$AI$125,8))</f>
        <v>0</v>
      </c>
      <c r="S1046" s="45">
        <f>IF(R1046&gt;0,VLOOKUP(R1046,Y$12:$AH$125,7),0)</f>
        <v>0</v>
      </c>
      <c r="T1046" s="40">
        <f t="shared" si="319"/>
        <v>0</v>
      </c>
      <c r="U1046" s="40">
        <f t="shared" ca="1" si="315"/>
        <v>51.727756149999998</v>
      </c>
      <c r="V1046" s="46" t="str">
        <f t="shared" si="320"/>
        <v>J=</v>
      </c>
      <c r="W1046" s="47">
        <f t="shared" si="321"/>
        <v>44641</v>
      </c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</row>
    <row r="1047" spans="1:182" x14ac:dyDescent="0.15">
      <c r="A1047" s="38">
        <f t="shared" si="316"/>
        <v>44491</v>
      </c>
      <c r="B1047" s="39">
        <f t="shared" ca="1" si="322"/>
        <v>9466.7401579699999</v>
      </c>
      <c r="C1047" s="40">
        <f t="shared" si="317"/>
        <v>9411.77</v>
      </c>
      <c r="D1047" s="41">
        <f ca="1">IF(A1047&lt;$B$1,VLOOKUP(A1047,[1]DI!$A$4:$B$15000,2,FALSE),0)</f>
        <v>6.1499999999999999E-2</v>
      </c>
      <c r="E1047" s="40">
        <f t="shared" ca="1" si="323"/>
        <v>2.3687E-4</v>
      </c>
      <c r="F1047" s="42">
        <f t="shared" si="318"/>
        <v>1</v>
      </c>
      <c r="G1047" s="43">
        <f t="shared" ca="1" si="324"/>
        <v>1.0002368699999999</v>
      </c>
      <c r="H1047" s="40">
        <f ca="1">TRUNC(PRODUCT(G$10:G1046),15)</f>
        <v>1.1413263814568699</v>
      </c>
      <c r="I1047" s="40">
        <f t="shared" ca="1" si="325"/>
        <v>1.13674028275489</v>
      </c>
      <c r="J1047" s="40">
        <f t="shared" ca="1" si="326"/>
        <v>1.0040344299999999</v>
      </c>
      <c r="K1047" s="42">
        <f t="shared" si="311"/>
        <v>2.7E-2</v>
      </c>
      <c r="L1047" s="63">
        <f t="shared" si="308"/>
        <v>44467</v>
      </c>
      <c r="M1047" s="64">
        <f t="shared" si="309"/>
        <v>17</v>
      </c>
      <c r="N1047" s="44">
        <f t="shared" si="310"/>
        <v>17</v>
      </c>
      <c r="O1047" s="40">
        <f t="shared" si="312"/>
        <v>1.001798889</v>
      </c>
      <c r="P1047" s="65">
        <f t="shared" ca="1" si="313"/>
        <v>1.005840576</v>
      </c>
      <c r="Q1047" s="40">
        <f t="shared" ca="1" si="314"/>
        <v>54.970157970000002</v>
      </c>
      <c r="R1047" s="44">
        <f>IF(VLOOKUP(A1047,$Z$12:$AI$125,8)=VLOOKUP(A1046,$Z$12:$AI$125,8),0,VLOOKUP(A1047,Z$12:$AI$125,8))</f>
        <v>0</v>
      </c>
      <c r="S1047" s="45">
        <f>IF(R1047&gt;0,VLOOKUP(R1047,Y$12:$AH$125,7),0)</f>
        <v>0</v>
      </c>
      <c r="T1047" s="40">
        <f t="shared" si="319"/>
        <v>0</v>
      </c>
      <c r="U1047" s="40">
        <f t="shared" ca="1" si="315"/>
        <v>54.970157970000002</v>
      </c>
      <c r="V1047" s="46" t="str">
        <f t="shared" si="320"/>
        <v>J=</v>
      </c>
      <c r="W1047" s="47">
        <f t="shared" si="321"/>
        <v>44641</v>
      </c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</row>
    <row r="1048" spans="1:182" x14ac:dyDescent="0.15">
      <c r="A1048" s="38">
        <f t="shared" si="316"/>
        <v>44492</v>
      </c>
      <c r="B1048" s="39">
        <f t="shared" ca="1" si="322"/>
        <v>9469.9837268600004</v>
      </c>
      <c r="C1048" s="40">
        <f t="shared" si="317"/>
        <v>9411.77</v>
      </c>
      <c r="D1048" s="41">
        <f ca="1">IF(A1048&lt;$B$1,VLOOKUP(A1048,[1]DI!$A$4:$B$15000,2,FALSE),0)</f>
        <v>0</v>
      </c>
      <c r="E1048" s="40">
        <f t="shared" ca="1" si="323"/>
        <v>0</v>
      </c>
      <c r="F1048" s="42">
        <f t="shared" si="318"/>
        <v>1</v>
      </c>
      <c r="G1048" s="43">
        <f t="shared" ca="1" si="324"/>
        <v>1</v>
      </c>
      <c r="H1048" s="40">
        <f ca="1">TRUNC(PRODUCT(G$10:G1047),15)</f>
        <v>1.1415967274368499</v>
      </c>
      <c r="I1048" s="40">
        <f t="shared" ca="1" si="325"/>
        <v>1.13674028275489</v>
      </c>
      <c r="J1048" s="40">
        <f t="shared" ca="1" si="326"/>
        <v>1.00427226</v>
      </c>
      <c r="K1048" s="42">
        <f t="shared" si="311"/>
        <v>2.7E-2</v>
      </c>
      <c r="L1048" s="63">
        <f t="shared" si="308"/>
        <v>44467</v>
      </c>
      <c r="M1048" s="64">
        <f t="shared" si="309"/>
        <v>17</v>
      </c>
      <c r="N1048" s="44">
        <f t="shared" si="310"/>
        <v>18</v>
      </c>
      <c r="O1048" s="40">
        <f t="shared" si="312"/>
        <v>1.0019048070000001</v>
      </c>
      <c r="P1048" s="65">
        <f t="shared" ca="1" si="313"/>
        <v>1.006185205</v>
      </c>
      <c r="Q1048" s="40">
        <f t="shared" ca="1" si="314"/>
        <v>58.213726860000001</v>
      </c>
      <c r="R1048" s="44">
        <f>IF(VLOOKUP(A1048,$Z$12:$AI$125,8)=VLOOKUP(A1047,$Z$12:$AI$125,8),0,VLOOKUP(A1048,Z$12:$AI$125,8))</f>
        <v>0</v>
      </c>
      <c r="S1048" s="45">
        <f>IF(R1048&gt;0,VLOOKUP(R1048,Y$12:$AH$125,7),0)</f>
        <v>0</v>
      </c>
      <c r="T1048" s="40">
        <f t="shared" si="319"/>
        <v>0</v>
      </c>
      <c r="U1048" s="40">
        <f t="shared" ca="1" si="315"/>
        <v>58.213726860000001</v>
      </c>
      <c r="V1048" s="46" t="str">
        <f t="shared" si="320"/>
        <v>J=</v>
      </c>
      <c r="W1048" s="47">
        <f t="shared" si="321"/>
        <v>44641</v>
      </c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</row>
    <row r="1049" spans="1:182" x14ac:dyDescent="0.15">
      <c r="A1049" s="38">
        <f t="shared" si="316"/>
        <v>44493</v>
      </c>
      <c r="B1049" s="39">
        <f t="shared" ca="1" si="322"/>
        <v>9469.9837268600004</v>
      </c>
      <c r="C1049" s="40">
        <f t="shared" si="317"/>
        <v>9411.77</v>
      </c>
      <c r="D1049" s="41">
        <f ca="1">IF(A1049&lt;$B$1,VLOOKUP(A1049,[1]DI!$A$4:$B$15000,2,FALSE),0)</f>
        <v>0</v>
      </c>
      <c r="E1049" s="40">
        <f t="shared" ca="1" si="323"/>
        <v>0</v>
      </c>
      <c r="F1049" s="42">
        <f t="shared" si="318"/>
        <v>1</v>
      </c>
      <c r="G1049" s="43">
        <f t="shared" ca="1" si="324"/>
        <v>1</v>
      </c>
      <c r="H1049" s="40">
        <f ca="1">TRUNC(PRODUCT(G$10:G1048),15)</f>
        <v>1.1415967274368499</v>
      </c>
      <c r="I1049" s="40">
        <f t="shared" ca="1" si="325"/>
        <v>1.13674028275489</v>
      </c>
      <c r="J1049" s="40">
        <f t="shared" ca="1" si="326"/>
        <v>1.00427226</v>
      </c>
      <c r="K1049" s="42">
        <f t="shared" si="311"/>
        <v>2.7E-2</v>
      </c>
      <c r="L1049" s="63">
        <f t="shared" si="308"/>
        <v>44467</v>
      </c>
      <c r="M1049" s="64">
        <f t="shared" si="309"/>
        <v>17</v>
      </c>
      <c r="N1049" s="44">
        <f t="shared" si="310"/>
        <v>18</v>
      </c>
      <c r="O1049" s="40">
        <f t="shared" si="312"/>
        <v>1.0019048070000001</v>
      </c>
      <c r="P1049" s="65">
        <f t="shared" ca="1" si="313"/>
        <v>1.006185205</v>
      </c>
      <c r="Q1049" s="40">
        <f t="shared" ca="1" si="314"/>
        <v>58.213726860000001</v>
      </c>
      <c r="R1049" s="44">
        <f>IF(VLOOKUP(A1049,$Z$12:$AI$125,8)=VLOOKUP(A1048,$Z$12:$AI$125,8),0,VLOOKUP(A1049,Z$12:$AI$125,8))</f>
        <v>0</v>
      </c>
      <c r="S1049" s="45">
        <f>IF(R1049&gt;0,VLOOKUP(R1049,Y$12:$AH$125,7),0)</f>
        <v>0</v>
      </c>
      <c r="T1049" s="40">
        <f t="shared" si="319"/>
        <v>0</v>
      </c>
      <c r="U1049" s="40">
        <f t="shared" ca="1" si="315"/>
        <v>58.213726860000001</v>
      </c>
      <c r="V1049" s="46" t="str">
        <f t="shared" si="320"/>
        <v>J=</v>
      </c>
      <c r="W1049" s="47">
        <f t="shared" si="321"/>
        <v>44641</v>
      </c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</row>
    <row r="1050" spans="1:182" x14ac:dyDescent="0.15">
      <c r="A1050" s="38">
        <f t="shared" si="316"/>
        <v>44494</v>
      </c>
      <c r="B1050" s="39">
        <f t="shared" ca="1" si="322"/>
        <v>9469.9837268600004</v>
      </c>
      <c r="C1050" s="40">
        <f t="shared" si="317"/>
        <v>9411.77</v>
      </c>
      <c r="D1050" s="41">
        <f ca="1">IF(A1050&lt;$B$1,VLOOKUP(A1050,[1]DI!$A$4:$B$15000,2,FALSE),0)</f>
        <v>6.1499999999999999E-2</v>
      </c>
      <c r="E1050" s="40">
        <f t="shared" ca="1" si="323"/>
        <v>2.3687E-4</v>
      </c>
      <c r="F1050" s="42">
        <f t="shared" si="318"/>
        <v>1</v>
      </c>
      <c r="G1050" s="43">
        <f t="shared" ca="1" si="324"/>
        <v>1.0002368699999999</v>
      </c>
      <c r="H1050" s="40">
        <f ca="1">TRUNC(PRODUCT(G$10:G1049),15)</f>
        <v>1.1415967274368499</v>
      </c>
      <c r="I1050" s="40">
        <f t="shared" ca="1" si="325"/>
        <v>1.13674028275489</v>
      </c>
      <c r="J1050" s="40">
        <f t="shared" ca="1" si="326"/>
        <v>1.00427226</v>
      </c>
      <c r="K1050" s="42">
        <f t="shared" si="311"/>
        <v>2.7E-2</v>
      </c>
      <c r="L1050" s="63">
        <f t="shared" si="308"/>
        <v>44467</v>
      </c>
      <c r="M1050" s="64">
        <f t="shared" si="309"/>
        <v>18</v>
      </c>
      <c r="N1050" s="44">
        <f t="shared" si="310"/>
        <v>18</v>
      </c>
      <c r="O1050" s="40">
        <f t="shared" si="312"/>
        <v>1.0019048070000001</v>
      </c>
      <c r="P1050" s="65">
        <f t="shared" ca="1" si="313"/>
        <v>1.006185205</v>
      </c>
      <c r="Q1050" s="40">
        <f t="shared" ca="1" si="314"/>
        <v>58.213726860000001</v>
      </c>
      <c r="R1050" s="44">
        <f>IF(VLOOKUP(A1050,$Z$12:$AI$125,8)=VLOOKUP(A1049,$Z$12:$AI$125,8),0,VLOOKUP(A1050,Z$12:$AI$125,8))</f>
        <v>0</v>
      </c>
      <c r="S1050" s="45">
        <f>IF(R1050&gt;0,VLOOKUP(R1050,Y$12:$AH$125,7),0)</f>
        <v>0</v>
      </c>
      <c r="T1050" s="40">
        <f t="shared" si="319"/>
        <v>0</v>
      </c>
      <c r="U1050" s="40">
        <f t="shared" ca="1" si="315"/>
        <v>58.213726860000001</v>
      </c>
      <c r="V1050" s="46" t="str">
        <f t="shared" si="320"/>
        <v>J=</v>
      </c>
      <c r="W1050" s="47">
        <f t="shared" si="321"/>
        <v>44641</v>
      </c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</row>
    <row r="1051" spans="1:182" x14ac:dyDescent="0.15">
      <c r="A1051" s="38">
        <f t="shared" si="316"/>
        <v>44495</v>
      </c>
      <c r="B1051" s="39">
        <f t="shared" ca="1" si="322"/>
        <v>9473.2283404500013</v>
      </c>
      <c r="C1051" s="40">
        <f t="shared" si="317"/>
        <v>9411.77</v>
      </c>
      <c r="D1051" s="41">
        <f ca="1">IF(A1051&lt;$B$1,VLOOKUP(A1051,[1]DI!$A$4:$B$15000,2,FALSE),0)</f>
        <v>6.1499999999999999E-2</v>
      </c>
      <c r="E1051" s="40">
        <f t="shared" ca="1" si="323"/>
        <v>2.3687E-4</v>
      </c>
      <c r="F1051" s="42">
        <f t="shared" si="318"/>
        <v>1</v>
      </c>
      <c r="G1051" s="43">
        <f t="shared" ca="1" si="324"/>
        <v>1.0002368699999999</v>
      </c>
      <c r="H1051" s="40">
        <f ca="1">TRUNC(PRODUCT(G$10:G1050),15)</f>
        <v>1.14186713745368</v>
      </c>
      <c r="I1051" s="40">
        <f t="shared" ca="1" si="325"/>
        <v>1.13674028275489</v>
      </c>
      <c r="J1051" s="40">
        <f t="shared" ca="1" si="326"/>
        <v>1.0045101400000001</v>
      </c>
      <c r="K1051" s="42">
        <f t="shared" si="311"/>
        <v>2.7E-2</v>
      </c>
      <c r="L1051" s="63">
        <f t="shared" si="308"/>
        <v>44467</v>
      </c>
      <c r="M1051" s="64">
        <f t="shared" si="309"/>
        <v>19</v>
      </c>
      <c r="N1051" s="44">
        <f t="shared" si="310"/>
        <v>19</v>
      </c>
      <c r="O1051" s="40">
        <f t="shared" si="312"/>
        <v>1.0020107359999999</v>
      </c>
      <c r="P1051" s="65">
        <f t="shared" ca="1" si="313"/>
        <v>1.006529945</v>
      </c>
      <c r="Q1051" s="40">
        <f t="shared" ca="1" si="314"/>
        <v>61.458340450000001</v>
      </c>
      <c r="R1051" s="44">
        <f>IF(VLOOKUP(A1051,$Z$12:$AI$125,8)=VLOOKUP(A1050,$Z$12:$AI$125,8),0,VLOOKUP(A1051,Z$12:$AI$125,8))</f>
        <v>0</v>
      </c>
      <c r="S1051" s="45">
        <f>IF(R1051&gt;0,VLOOKUP(R1051,Y$12:$AH$125,7),0)</f>
        <v>0</v>
      </c>
      <c r="T1051" s="40">
        <f t="shared" si="319"/>
        <v>0</v>
      </c>
      <c r="U1051" s="40">
        <f t="shared" ca="1" si="315"/>
        <v>61.458340450000001</v>
      </c>
      <c r="V1051" s="46" t="str">
        <f t="shared" si="320"/>
        <v>J=</v>
      </c>
      <c r="W1051" s="47">
        <f t="shared" si="321"/>
        <v>44641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</row>
    <row r="1052" spans="1:182" x14ac:dyDescent="0.15">
      <c r="A1052" s="38">
        <f t="shared" si="316"/>
        <v>44496</v>
      </c>
      <c r="B1052" s="39">
        <f t="shared" ca="1" si="322"/>
        <v>9476.4740928600004</v>
      </c>
      <c r="C1052" s="40">
        <f t="shared" si="317"/>
        <v>9411.77</v>
      </c>
      <c r="D1052" s="41">
        <f ca="1">IF(A1052&lt;$B$1,VLOOKUP(A1052,[1]DI!$A$4:$B$15000,2,FALSE),0)</f>
        <v>6.1499999999999999E-2</v>
      </c>
      <c r="E1052" s="40">
        <f t="shared" ca="1" si="323"/>
        <v>2.3687E-4</v>
      </c>
      <c r="F1052" s="42">
        <f t="shared" si="318"/>
        <v>1</v>
      </c>
      <c r="G1052" s="43">
        <f t="shared" ca="1" si="324"/>
        <v>1.0002368699999999</v>
      </c>
      <c r="H1052" s="40">
        <f ca="1">TRUNC(PRODUCT(G$10:G1051),15)</f>
        <v>1.1421376115225199</v>
      </c>
      <c r="I1052" s="40">
        <f t="shared" ca="1" si="325"/>
        <v>1.13674028275489</v>
      </c>
      <c r="J1052" s="40">
        <f t="shared" ca="1" si="326"/>
        <v>1.0047480799999999</v>
      </c>
      <c r="K1052" s="42">
        <f t="shared" si="311"/>
        <v>2.7E-2</v>
      </c>
      <c r="L1052" s="63">
        <f t="shared" si="308"/>
        <v>44467</v>
      </c>
      <c r="M1052" s="64">
        <f t="shared" si="309"/>
        <v>20</v>
      </c>
      <c r="N1052" s="44">
        <f t="shared" si="310"/>
        <v>20</v>
      </c>
      <c r="O1052" s="40">
        <f t="shared" si="312"/>
        <v>1.002116676</v>
      </c>
      <c r="P1052" s="65">
        <f t="shared" ca="1" si="313"/>
        <v>1.0068748059999999</v>
      </c>
      <c r="Q1052" s="40">
        <f t="shared" ca="1" si="314"/>
        <v>64.704092860000003</v>
      </c>
      <c r="R1052" s="44">
        <f>IF(VLOOKUP(A1052,$Z$12:$AI$125,8)=VLOOKUP(A1051,$Z$12:$AI$125,8),0,VLOOKUP(A1052,Z$12:$AI$125,8))</f>
        <v>0</v>
      </c>
      <c r="S1052" s="45">
        <f>IF(R1052&gt;0,VLOOKUP(R1052,Y$12:$AH$125,7),0)</f>
        <v>0</v>
      </c>
      <c r="T1052" s="40">
        <f t="shared" si="319"/>
        <v>0</v>
      </c>
      <c r="U1052" s="40">
        <f t="shared" ca="1" si="315"/>
        <v>64.704092860000003</v>
      </c>
      <c r="V1052" s="46" t="str">
        <f t="shared" si="320"/>
        <v>J=</v>
      </c>
      <c r="W1052" s="47">
        <f t="shared" si="321"/>
        <v>44641</v>
      </c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</row>
    <row r="1053" spans="1:182" x14ac:dyDescent="0.15">
      <c r="A1053" s="38">
        <f t="shared" si="316"/>
        <v>44497</v>
      </c>
      <c r="B1053" s="39">
        <f t="shared" ca="1" si="322"/>
        <v>9479.7208993900003</v>
      </c>
      <c r="C1053" s="40">
        <f t="shared" si="317"/>
        <v>9411.77</v>
      </c>
      <c r="D1053" s="41">
        <f ca="1">IF(A1053&lt;$B$1,VLOOKUP(A1053,[1]DI!$A$4:$B$15000,2,FALSE),0)</f>
        <v>7.6499999999999999E-2</v>
      </c>
      <c r="E1053" s="40">
        <f t="shared" ca="1" si="323"/>
        <v>2.9255999999999998E-4</v>
      </c>
      <c r="F1053" s="42">
        <f t="shared" si="318"/>
        <v>1</v>
      </c>
      <c r="G1053" s="43">
        <f t="shared" ca="1" si="324"/>
        <v>1.0002925600000001</v>
      </c>
      <c r="H1053" s="40">
        <f ca="1">TRUNC(PRODUCT(G$10:G1052),15)</f>
        <v>1.1424081496585701</v>
      </c>
      <c r="I1053" s="40">
        <f t="shared" ca="1" si="325"/>
        <v>1.13674028275489</v>
      </c>
      <c r="J1053" s="40">
        <f t="shared" ca="1" si="326"/>
        <v>1.00498607</v>
      </c>
      <c r="K1053" s="42">
        <f t="shared" si="311"/>
        <v>2.7E-2</v>
      </c>
      <c r="L1053" s="63">
        <f t="shared" si="308"/>
        <v>44467</v>
      </c>
      <c r="M1053" s="64">
        <f t="shared" si="309"/>
        <v>21</v>
      </c>
      <c r="N1053" s="44">
        <f t="shared" si="310"/>
        <v>21</v>
      </c>
      <c r="O1053" s="40">
        <f t="shared" si="312"/>
        <v>1.0022226270000001</v>
      </c>
      <c r="P1053" s="65">
        <f t="shared" ca="1" si="313"/>
        <v>1.0072197789999999</v>
      </c>
      <c r="Q1053" s="40">
        <f t="shared" ca="1" si="314"/>
        <v>67.950899390000004</v>
      </c>
      <c r="R1053" s="44">
        <f>IF(VLOOKUP(A1053,$Z$12:$AI$125,8)=VLOOKUP(A1052,$Z$12:$AI$125,8),0,VLOOKUP(A1053,Z$12:$AI$125,8))</f>
        <v>0</v>
      </c>
      <c r="S1053" s="45">
        <f>IF(R1053&gt;0,VLOOKUP(R1053,Y$12:$AH$125,7),0)</f>
        <v>0</v>
      </c>
      <c r="T1053" s="40">
        <f t="shared" si="319"/>
        <v>0</v>
      </c>
      <c r="U1053" s="40">
        <f t="shared" ca="1" si="315"/>
        <v>67.950899390000004</v>
      </c>
      <c r="V1053" s="46" t="str">
        <f t="shared" si="320"/>
        <v>J=</v>
      </c>
      <c r="W1053" s="47">
        <f t="shared" si="321"/>
        <v>44641</v>
      </c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</row>
    <row r="1054" spans="1:182" x14ac:dyDescent="0.15">
      <c r="A1054" s="38">
        <f t="shared" si="316"/>
        <v>44498</v>
      </c>
      <c r="B1054" s="39">
        <f t="shared" ca="1" si="322"/>
        <v>9483.4968638700011</v>
      </c>
      <c r="C1054" s="40">
        <f t="shared" si="317"/>
        <v>9411.77</v>
      </c>
      <c r="D1054" s="41">
        <f ca="1">IF(A1054&lt;$B$1,VLOOKUP(A1054,[1]DI!$A$4:$B$15000,2,FALSE),0)</f>
        <v>7.6499999999999999E-2</v>
      </c>
      <c r="E1054" s="40">
        <f t="shared" ca="1" si="323"/>
        <v>2.9255999999999998E-4</v>
      </c>
      <c r="F1054" s="42">
        <f t="shared" si="318"/>
        <v>1</v>
      </c>
      <c r="G1054" s="43">
        <f t="shared" ca="1" si="324"/>
        <v>1.0002925600000001</v>
      </c>
      <c r="H1054" s="40">
        <f ca="1">TRUNC(PRODUCT(G$10:G1053),15)</f>
        <v>1.14274237258683</v>
      </c>
      <c r="I1054" s="40">
        <f t="shared" ca="1" si="325"/>
        <v>1.13674028275489</v>
      </c>
      <c r="J1054" s="40">
        <f t="shared" ca="1" si="326"/>
        <v>1.0052800900000001</v>
      </c>
      <c r="K1054" s="42">
        <f t="shared" si="311"/>
        <v>2.7E-2</v>
      </c>
      <c r="L1054" s="63">
        <f t="shared" si="308"/>
        <v>44467</v>
      </c>
      <c r="M1054" s="64">
        <f t="shared" si="309"/>
        <v>22</v>
      </c>
      <c r="N1054" s="44">
        <f t="shared" si="310"/>
        <v>22</v>
      </c>
      <c r="O1054" s="40">
        <f t="shared" si="312"/>
        <v>1.0023285900000001</v>
      </c>
      <c r="P1054" s="65">
        <f t="shared" ca="1" si="313"/>
        <v>1.007620975</v>
      </c>
      <c r="Q1054" s="40">
        <f t="shared" ca="1" si="314"/>
        <v>71.726863870000003</v>
      </c>
      <c r="R1054" s="44">
        <f>IF(VLOOKUP(A1054,$Z$12:$AI$125,8)=VLOOKUP(A1053,$Z$12:$AI$125,8),0,VLOOKUP(A1054,Z$12:$AI$125,8))</f>
        <v>0</v>
      </c>
      <c r="S1054" s="45">
        <f>IF(R1054&gt;0,VLOOKUP(R1054,Y$12:$AH$125,7),0)</f>
        <v>0</v>
      </c>
      <c r="T1054" s="40">
        <f t="shared" si="319"/>
        <v>0</v>
      </c>
      <c r="U1054" s="40">
        <f t="shared" ca="1" si="315"/>
        <v>71.726863870000003</v>
      </c>
      <c r="V1054" s="46" t="str">
        <f t="shared" si="320"/>
        <v>J=</v>
      </c>
      <c r="W1054" s="47">
        <f t="shared" si="321"/>
        <v>44641</v>
      </c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</row>
    <row r="1055" spans="1:182" x14ac:dyDescent="0.15">
      <c r="A1055" s="38">
        <f t="shared" si="316"/>
        <v>44499</v>
      </c>
      <c r="B1055" s="39">
        <f t="shared" ca="1" si="322"/>
        <v>9487.2742777599997</v>
      </c>
      <c r="C1055" s="40">
        <f t="shared" si="317"/>
        <v>9411.77</v>
      </c>
      <c r="D1055" s="41">
        <f ca="1">IF(A1055&lt;$B$1,VLOOKUP(A1055,[1]DI!$A$4:$B$15000,2,FALSE),0)</f>
        <v>0</v>
      </c>
      <c r="E1055" s="40">
        <f t="shared" ca="1" si="323"/>
        <v>0</v>
      </c>
      <c r="F1055" s="42">
        <f t="shared" si="318"/>
        <v>1</v>
      </c>
      <c r="G1055" s="43">
        <f t="shared" ca="1" si="324"/>
        <v>1</v>
      </c>
      <c r="H1055" s="40">
        <f ca="1">TRUNC(PRODUCT(G$10:G1054),15)</f>
        <v>1.14307669329535</v>
      </c>
      <c r="I1055" s="40">
        <f t="shared" ca="1" si="325"/>
        <v>1.13674028275489</v>
      </c>
      <c r="J1055" s="40">
        <f t="shared" ca="1" si="326"/>
        <v>1.0055741899999999</v>
      </c>
      <c r="K1055" s="42">
        <f t="shared" si="311"/>
        <v>2.7E-2</v>
      </c>
      <c r="L1055" s="63">
        <f t="shared" si="308"/>
        <v>44467</v>
      </c>
      <c r="M1055" s="64">
        <f t="shared" si="309"/>
        <v>22</v>
      </c>
      <c r="N1055" s="44">
        <f t="shared" si="310"/>
        <v>23</v>
      </c>
      <c r="O1055" s="40">
        <f t="shared" si="312"/>
        <v>1.0024345640000001</v>
      </c>
      <c r="P1055" s="65">
        <f t="shared" ca="1" si="313"/>
        <v>1.008022325</v>
      </c>
      <c r="Q1055" s="40">
        <f t="shared" ca="1" si="314"/>
        <v>75.504277759999994</v>
      </c>
      <c r="R1055" s="44">
        <f>IF(VLOOKUP(A1055,$Z$12:$AI$125,8)=VLOOKUP(A1054,$Z$12:$AI$125,8),0,VLOOKUP(A1055,Z$12:$AI$125,8))</f>
        <v>0</v>
      </c>
      <c r="S1055" s="45">
        <f>IF(R1055&gt;0,VLOOKUP(R1055,Y$12:$AH$125,7),0)</f>
        <v>0</v>
      </c>
      <c r="T1055" s="40">
        <f t="shared" si="319"/>
        <v>0</v>
      </c>
      <c r="U1055" s="40">
        <f t="shared" ca="1" si="315"/>
        <v>75.504277759999994</v>
      </c>
      <c r="V1055" s="46" t="str">
        <f t="shared" si="320"/>
        <v>J=</v>
      </c>
      <c r="W1055" s="47">
        <f t="shared" si="321"/>
        <v>44641</v>
      </c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</row>
    <row r="1056" spans="1:182" x14ac:dyDescent="0.15">
      <c r="A1056" s="38">
        <f t="shared" si="316"/>
        <v>44500</v>
      </c>
      <c r="B1056" s="39">
        <f t="shared" ca="1" si="322"/>
        <v>9487.2742777599997</v>
      </c>
      <c r="C1056" s="40">
        <f t="shared" si="317"/>
        <v>9411.77</v>
      </c>
      <c r="D1056" s="41">
        <f ca="1">IF(A1056&lt;$B$1,VLOOKUP(A1056,[1]DI!$A$4:$B$15000,2,FALSE),0)</f>
        <v>0</v>
      </c>
      <c r="E1056" s="40">
        <f t="shared" ca="1" si="323"/>
        <v>0</v>
      </c>
      <c r="F1056" s="42">
        <f t="shared" si="318"/>
        <v>1</v>
      </c>
      <c r="G1056" s="43">
        <f t="shared" ca="1" si="324"/>
        <v>1</v>
      </c>
      <c r="H1056" s="40">
        <f ca="1">TRUNC(PRODUCT(G$10:G1055),15)</f>
        <v>1.14307669329535</v>
      </c>
      <c r="I1056" s="40">
        <f t="shared" ca="1" si="325"/>
        <v>1.13674028275489</v>
      </c>
      <c r="J1056" s="40">
        <f t="shared" ca="1" si="326"/>
        <v>1.0055741899999999</v>
      </c>
      <c r="K1056" s="42">
        <f t="shared" si="311"/>
        <v>2.7E-2</v>
      </c>
      <c r="L1056" s="63">
        <f t="shared" si="308"/>
        <v>44467</v>
      </c>
      <c r="M1056" s="64">
        <f t="shared" si="309"/>
        <v>22</v>
      </c>
      <c r="N1056" s="44">
        <f t="shared" si="310"/>
        <v>23</v>
      </c>
      <c r="O1056" s="40">
        <f t="shared" si="312"/>
        <v>1.0024345640000001</v>
      </c>
      <c r="P1056" s="65">
        <f t="shared" ca="1" si="313"/>
        <v>1.008022325</v>
      </c>
      <c r="Q1056" s="40">
        <f t="shared" ca="1" si="314"/>
        <v>75.504277759999994</v>
      </c>
      <c r="R1056" s="44">
        <f>IF(VLOOKUP(A1056,$Z$12:$AI$125,8)=VLOOKUP(A1055,$Z$12:$AI$125,8),0,VLOOKUP(A1056,Z$12:$AI$125,8))</f>
        <v>0</v>
      </c>
      <c r="S1056" s="45">
        <f>IF(R1056&gt;0,VLOOKUP(R1056,Y$12:$AH$125,7),0)</f>
        <v>0</v>
      </c>
      <c r="T1056" s="40">
        <f t="shared" si="319"/>
        <v>0</v>
      </c>
      <c r="U1056" s="40">
        <f t="shared" ca="1" si="315"/>
        <v>75.504277759999994</v>
      </c>
      <c r="V1056" s="46" t="str">
        <f t="shared" si="320"/>
        <v>J=</v>
      </c>
      <c r="W1056" s="47">
        <f t="shared" si="321"/>
        <v>44641</v>
      </c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</row>
    <row r="1057" spans="1:185" x14ac:dyDescent="0.15">
      <c r="A1057" s="38">
        <f t="shared" si="316"/>
        <v>44501</v>
      </c>
      <c r="B1057" s="39">
        <f t="shared" ca="1" si="322"/>
        <v>9487.2742777599997</v>
      </c>
      <c r="C1057" s="40">
        <f t="shared" si="317"/>
        <v>9411.77</v>
      </c>
      <c r="D1057" s="41">
        <f ca="1">IF(A1057&lt;$B$1,VLOOKUP(A1057,[1]DI!$A$4:$B$15000,2,FALSE),0)</f>
        <v>7.6499999999999999E-2</v>
      </c>
      <c r="E1057" s="40">
        <f t="shared" ca="1" si="323"/>
        <v>2.9255999999999998E-4</v>
      </c>
      <c r="F1057" s="42">
        <f t="shared" si="318"/>
        <v>1</v>
      </c>
      <c r="G1057" s="43">
        <f t="shared" ca="1" si="324"/>
        <v>1.0002925600000001</v>
      </c>
      <c r="H1057" s="40">
        <f ca="1">TRUNC(PRODUCT(G$10:G1056),15)</f>
        <v>1.14307669329535</v>
      </c>
      <c r="I1057" s="40">
        <f t="shared" ca="1" si="325"/>
        <v>1.13674028275489</v>
      </c>
      <c r="J1057" s="40">
        <f t="shared" ca="1" si="326"/>
        <v>1.0055741899999999</v>
      </c>
      <c r="K1057" s="42">
        <f t="shared" si="311"/>
        <v>2.7E-2</v>
      </c>
      <c r="L1057" s="63">
        <f t="shared" si="308"/>
        <v>44467</v>
      </c>
      <c r="M1057" s="64">
        <f t="shared" si="309"/>
        <v>23</v>
      </c>
      <c r="N1057" s="44">
        <f t="shared" si="310"/>
        <v>23</v>
      </c>
      <c r="O1057" s="40">
        <f t="shared" si="312"/>
        <v>1.0024345640000001</v>
      </c>
      <c r="P1057" s="65">
        <f t="shared" ca="1" si="313"/>
        <v>1.008022325</v>
      </c>
      <c r="Q1057" s="40">
        <f t="shared" ca="1" si="314"/>
        <v>75.504277759999994</v>
      </c>
      <c r="R1057" s="44">
        <f>IF(VLOOKUP(A1057,$Z$12:$AI$125,8)=VLOOKUP(A1056,$Z$12:$AI$125,8),0,VLOOKUP(A1057,Z$12:$AI$125,8))</f>
        <v>0</v>
      </c>
      <c r="S1057" s="45">
        <f>IF(R1057&gt;0,VLOOKUP(R1057,Y$12:$AH$125,7),0)</f>
        <v>0</v>
      </c>
      <c r="T1057" s="40">
        <f t="shared" si="319"/>
        <v>0</v>
      </c>
      <c r="U1057" s="40">
        <f t="shared" ca="1" si="315"/>
        <v>75.504277759999994</v>
      </c>
      <c r="V1057" s="46" t="str">
        <f t="shared" si="320"/>
        <v>J=</v>
      </c>
      <c r="W1057" s="47">
        <f t="shared" si="321"/>
        <v>44641</v>
      </c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</row>
    <row r="1058" spans="1:185" x14ac:dyDescent="0.15">
      <c r="A1058" s="38">
        <f t="shared" si="316"/>
        <v>44502</v>
      </c>
      <c r="B1058" s="39">
        <f t="shared" ca="1" si="322"/>
        <v>9491.0532163600001</v>
      </c>
      <c r="C1058" s="40">
        <f t="shared" si="317"/>
        <v>9411.77</v>
      </c>
      <c r="D1058" s="41">
        <f ca="1">IF(A1058&lt;$B$1,VLOOKUP(A1058,[1]DI!$A$4:$B$15000,2,FALSE),0)</f>
        <v>0</v>
      </c>
      <c r="E1058" s="40">
        <f t="shared" ca="1" si="323"/>
        <v>0</v>
      </c>
      <c r="F1058" s="42">
        <f t="shared" si="318"/>
        <v>1</v>
      </c>
      <c r="G1058" s="43">
        <f t="shared" ca="1" si="324"/>
        <v>1</v>
      </c>
      <c r="H1058" s="40">
        <f ca="1">TRUNC(PRODUCT(G$10:G1057),15)</f>
        <v>1.1434111118127399</v>
      </c>
      <c r="I1058" s="40">
        <f t="shared" ca="1" si="325"/>
        <v>1.13674028275489</v>
      </c>
      <c r="J1058" s="40">
        <f t="shared" ca="1" si="326"/>
        <v>1.0058683799999999</v>
      </c>
      <c r="K1058" s="42">
        <f t="shared" si="311"/>
        <v>2.7E-2</v>
      </c>
      <c r="L1058" s="63">
        <f t="shared" si="308"/>
        <v>44467</v>
      </c>
      <c r="M1058" s="64">
        <f t="shared" si="309"/>
        <v>23</v>
      </c>
      <c r="N1058" s="44">
        <f t="shared" si="310"/>
        <v>24</v>
      </c>
      <c r="O1058" s="40">
        <f t="shared" si="312"/>
        <v>1.002540548</v>
      </c>
      <c r="P1058" s="65">
        <f t="shared" ca="1" si="313"/>
        <v>1.008423837</v>
      </c>
      <c r="Q1058" s="40">
        <f t="shared" ca="1" si="314"/>
        <v>79.283216359999997</v>
      </c>
      <c r="R1058" s="44">
        <f>IF(VLOOKUP(A1058,$Z$12:$AI$125,8)=VLOOKUP(A1057,$Z$12:$AI$125,8),0,VLOOKUP(A1058,Z$12:$AI$125,8))</f>
        <v>0</v>
      </c>
      <c r="S1058" s="45">
        <f>IF(R1058&gt;0,VLOOKUP(R1058,Y$12:$AH$125,7),0)</f>
        <v>0</v>
      </c>
      <c r="T1058" s="40">
        <f t="shared" si="319"/>
        <v>0</v>
      </c>
      <c r="U1058" s="40">
        <f t="shared" ca="1" si="315"/>
        <v>79.283216359999997</v>
      </c>
      <c r="V1058" s="46" t="str">
        <f t="shared" si="320"/>
        <v>J=</v>
      </c>
      <c r="W1058" s="47">
        <f t="shared" si="321"/>
        <v>44641</v>
      </c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</row>
    <row r="1059" spans="1:185" x14ac:dyDescent="0.15">
      <c r="A1059" s="38">
        <f t="shared" si="316"/>
        <v>44503</v>
      </c>
      <c r="B1059" s="39">
        <f t="shared" ca="1" si="322"/>
        <v>9491.0532163600001</v>
      </c>
      <c r="C1059" s="40">
        <f t="shared" si="317"/>
        <v>9411.77</v>
      </c>
      <c r="D1059" s="41">
        <f ca="1">IF(A1059&lt;$B$1,VLOOKUP(A1059,[1]DI!$A$4:$B$15000,2,FALSE),0)</f>
        <v>7.6499999999999999E-2</v>
      </c>
      <c r="E1059" s="40">
        <f t="shared" ca="1" si="323"/>
        <v>2.9255999999999998E-4</v>
      </c>
      <c r="F1059" s="42">
        <f t="shared" si="318"/>
        <v>1</v>
      </c>
      <c r="G1059" s="43">
        <f t="shared" ca="1" si="324"/>
        <v>1.0002925600000001</v>
      </c>
      <c r="H1059" s="40">
        <f ca="1">TRUNC(PRODUCT(G$10:G1058),15)</f>
        <v>1.1434111118127399</v>
      </c>
      <c r="I1059" s="40">
        <f t="shared" ca="1" si="325"/>
        <v>1.13674028275489</v>
      </c>
      <c r="J1059" s="40">
        <f t="shared" ca="1" si="326"/>
        <v>1.0058683799999999</v>
      </c>
      <c r="K1059" s="42">
        <f t="shared" si="311"/>
        <v>2.7E-2</v>
      </c>
      <c r="L1059" s="63">
        <f t="shared" si="308"/>
        <v>44467</v>
      </c>
      <c r="M1059" s="64">
        <f t="shared" si="309"/>
        <v>24</v>
      </c>
      <c r="N1059" s="44">
        <f t="shared" si="310"/>
        <v>24</v>
      </c>
      <c r="O1059" s="40">
        <f t="shared" si="312"/>
        <v>1.002540548</v>
      </c>
      <c r="P1059" s="65">
        <f t="shared" ca="1" si="313"/>
        <v>1.008423837</v>
      </c>
      <c r="Q1059" s="40">
        <f t="shared" ca="1" si="314"/>
        <v>79.283216359999997</v>
      </c>
      <c r="R1059" s="44">
        <f>IF(VLOOKUP(A1059,$Z$12:$AI$125,8)=VLOOKUP(A1058,$Z$12:$AI$125,8),0,VLOOKUP(A1059,Z$12:$AI$125,8))</f>
        <v>0</v>
      </c>
      <c r="S1059" s="45">
        <f>IF(R1059&gt;0,VLOOKUP(R1059,Y$12:$AH$125,7),0)</f>
        <v>0</v>
      </c>
      <c r="T1059" s="40">
        <f t="shared" si="319"/>
        <v>0</v>
      </c>
      <c r="U1059" s="40">
        <f t="shared" ca="1" si="315"/>
        <v>79.283216359999997</v>
      </c>
      <c r="V1059" s="46" t="str">
        <f t="shared" si="320"/>
        <v>J=</v>
      </c>
      <c r="W1059" s="47">
        <f t="shared" si="321"/>
        <v>44641</v>
      </c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</row>
    <row r="1060" spans="1:185" x14ac:dyDescent="0.15">
      <c r="A1060" s="38">
        <f t="shared" si="316"/>
        <v>44504</v>
      </c>
      <c r="B1060" s="39">
        <f t="shared" ca="1" si="322"/>
        <v>9494.8337173100008</v>
      </c>
      <c r="C1060" s="40">
        <f t="shared" si="317"/>
        <v>9411.77</v>
      </c>
      <c r="D1060" s="41">
        <f ca="1">IF(A1060&lt;$B$1,VLOOKUP(A1060,[1]DI!$A$4:$B$15000,2,FALSE),0)</f>
        <v>7.6499999999999999E-2</v>
      </c>
      <c r="E1060" s="40">
        <f t="shared" ca="1" si="323"/>
        <v>2.9255999999999998E-4</v>
      </c>
      <c r="F1060" s="42">
        <f t="shared" si="318"/>
        <v>1</v>
      </c>
      <c r="G1060" s="43">
        <f t="shared" ca="1" si="324"/>
        <v>1.0002925600000001</v>
      </c>
      <c r="H1060" s="40">
        <f ca="1">TRUNC(PRODUCT(G$10:G1059),15)</f>
        <v>1.1437456281676199</v>
      </c>
      <c r="I1060" s="40">
        <f t="shared" ca="1" si="325"/>
        <v>1.13674028275489</v>
      </c>
      <c r="J1060" s="40">
        <f t="shared" ca="1" si="326"/>
        <v>1.00616266</v>
      </c>
      <c r="K1060" s="42">
        <f t="shared" si="311"/>
        <v>2.7E-2</v>
      </c>
      <c r="L1060" s="63">
        <f t="shared" si="308"/>
        <v>44467</v>
      </c>
      <c r="M1060" s="64">
        <f t="shared" si="309"/>
        <v>25</v>
      </c>
      <c r="N1060" s="44">
        <f t="shared" si="310"/>
        <v>25</v>
      </c>
      <c r="O1060" s="40">
        <f t="shared" si="312"/>
        <v>1.0026465449999999</v>
      </c>
      <c r="P1060" s="65">
        <f t="shared" ca="1" si="313"/>
        <v>1.0088255150000001</v>
      </c>
      <c r="Q1060" s="40">
        <f t="shared" ca="1" si="314"/>
        <v>83.063717310000001</v>
      </c>
      <c r="R1060" s="44">
        <f>IF(VLOOKUP(A1060,$Z$12:$AI$125,8)=VLOOKUP(A1059,$Z$12:$AI$125,8),0,VLOOKUP(A1060,Z$12:$AI$125,8))</f>
        <v>0</v>
      </c>
      <c r="S1060" s="45">
        <f>IF(R1060&gt;0,VLOOKUP(R1060,Y$12:$AH$125,7),0)</f>
        <v>0</v>
      </c>
      <c r="T1060" s="40">
        <f t="shared" si="319"/>
        <v>0</v>
      </c>
      <c r="U1060" s="40">
        <f t="shared" ca="1" si="315"/>
        <v>83.063717310000001</v>
      </c>
      <c r="V1060" s="46" t="str">
        <f t="shared" si="320"/>
        <v>J=</v>
      </c>
      <c r="W1060" s="47">
        <f t="shared" si="321"/>
        <v>44641</v>
      </c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</row>
    <row r="1061" spans="1:185" x14ac:dyDescent="0.15">
      <c r="A1061" s="38">
        <f t="shared" si="316"/>
        <v>44505</v>
      </c>
      <c r="B1061" s="39">
        <f t="shared" ca="1" si="322"/>
        <v>9498.6156488500001</v>
      </c>
      <c r="C1061" s="40">
        <f t="shared" si="317"/>
        <v>9411.77</v>
      </c>
      <c r="D1061" s="41">
        <f ca="1">IF(A1061&lt;$B$1,VLOOKUP(A1061,[1]DI!$A$4:$B$15000,2,FALSE),0)</f>
        <v>7.6499999999999999E-2</v>
      </c>
      <c r="E1061" s="40">
        <f t="shared" ca="1" si="323"/>
        <v>2.9255999999999998E-4</v>
      </c>
      <c r="F1061" s="42">
        <f t="shared" si="318"/>
        <v>1</v>
      </c>
      <c r="G1061" s="43">
        <f t="shared" ca="1" si="324"/>
        <v>1.0002925600000001</v>
      </c>
      <c r="H1061" s="40">
        <f ca="1">TRUNC(PRODUCT(G$10:G1060),15)</f>
        <v>1.1440802423885901</v>
      </c>
      <c r="I1061" s="40">
        <f t="shared" ca="1" si="325"/>
        <v>1.13674028275489</v>
      </c>
      <c r="J1061" s="40">
        <f t="shared" ca="1" si="326"/>
        <v>1.00645702</v>
      </c>
      <c r="K1061" s="42">
        <f t="shared" si="311"/>
        <v>2.7E-2</v>
      </c>
      <c r="L1061" s="63">
        <f t="shared" si="308"/>
        <v>44467</v>
      </c>
      <c r="M1061" s="64">
        <f t="shared" si="309"/>
        <v>26</v>
      </c>
      <c r="N1061" s="44">
        <f t="shared" si="310"/>
        <v>26</v>
      </c>
      <c r="O1061" s="40">
        <f t="shared" si="312"/>
        <v>1.002752552</v>
      </c>
      <c r="P1061" s="65">
        <f t="shared" ca="1" si="313"/>
        <v>1.009227345</v>
      </c>
      <c r="Q1061" s="40">
        <f t="shared" ca="1" si="314"/>
        <v>86.845648850000003</v>
      </c>
      <c r="R1061" s="44">
        <f>IF(VLOOKUP(A1061,$Z$12:$AI$125,8)=VLOOKUP(A1060,$Z$12:$AI$125,8),0,VLOOKUP(A1061,Z$12:$AI$125,8))</f>
        <v>0</v>
      </c>
      <c r="S1061" s="45">
        <f>IF(R1061&gt;0,VLOOKUP(R1061,Y$12:$AH$125,7),0)</f>
        <v>0</v>
      </c>
      <c r="T1061" s="40">
        <f t="shared" si="319"/>
        <v>0</v>
      </c>
      <c r="U1061" s="40">
        <f t="shared" ca="1" si="315"/>
        <v>86.845648850000003</v>
      </c>
      <c r="V1061" s="46" t="str">
        <f t="shared" si="320"/>
        <v>J=</v>
      </c>
      <c r="W1061" s="47">
        <f t="shared" si="321"/>
        <v>44641</v>
      </c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</row>
    <row r="1062" spans="1:185" x14ac:dyDescent="0.15">
      <c r="A1062" s="38">
        <f t="shared" si="316"/>
        <v>44506</v>
      </c>
      <c r="B1062" s="39">
        <f t="shared" ca="1" si="322"/>
        <v>9502.3991427399997</v>
      </c>
      <c r="C1062" s="40">
        <f t="shared" si="317"/>
        <v>9411.77</v>
      </c>
      <c r="D1062" s="41">
        <f ca="1">IF(A1062&lt;$B$1,VLOOKUP(A1062,[1]DI!$A$4:$B$15000,2,FALSE),0)</f>
        <v>0</v>
      </c>
      <c r="E1062" s="40">
        <f t="shared" ca="1" si="323"/>
        <v>0</v>
      </c>
      <c r="F1062" s="42">
        <f t="shared" si="318"/>
        <v>1</v>
      </c>
      <c r="G1062" s="43">
        <f t="shared" ca="1" si="324"/>
        <v>1</v>
      </c>
      <c r="H1062" s="40">
        <f ca="1">TRUNC(PRODUCT(G$10:G1061),15)</f>
        <v>1.1444149545043101</v>
      </c>
      <c r="I1062" s="40">
        <f t="shared" ca="1" si="325"/>
        <v>1.13674028275489</v>
      </c>
      <c r="J1062" s="40">
        <f t="shared" ca="1" si="326"/>
        <v>1.00675147</v>
      </c>
      <c r="K1062" s="42">
        <f t="shared" si="311"/>
        <v>2.7E-2</v>
      </c>
      <c r="L1062" s="63">
        <f t="shared" si="308"/>
        <v>44467</v>
      </c>
      <c r="M1062" s="64">
        <f t="shared" si="309"/>
        <v>26</v>
      </c>
      <c r="N1062" s="44">
        <f t="shared" si="310"/>
        <v>27</v>
      </c>
      <c r="O1062" s="40">
        <f t="shared" si="312"/>
        <v>1.002858571</v>
      </c>
      <c r="P1062" s="65">
        <f t="shared" ca="1" si="313"/>
        <v>1.0096293409999999</v>
      </c>
      <c r="Q1062" s="40">
        <f t="shared" ca="1" si="314"/>
        <v>90.629142740000006</v>
      </c>
      <c r="R1062" s="44">
        <f>IF(VLOOKUP(A1062,$Z$12:$AI$125,8)=VLOOKUP(A1061,$Z$12:$AI$125,8),0,VLOOKUP(A1062,Z$12:$AI$125,8))</f>
        <v>0</v>
      </c>
      <c r="S1062" s="45">
        <f>IF(R1062&gt;0,VLOOKUP(R1062,Y$12:$AH$125,7),0)</f>
        <v>0</v>
      </c>
      <c r="T1062" s="40">
        <f t="shared" si="319"/>
        <v>0</v>
      </c>
      <c r="U1062" s="40">
        <f t="shared" ca="1" si="315"/>
        <v>90.629142740000006</v>
      </c>
      <c r="V1062" s="46" t="str">
        <f t="shared" si="320"/>
        <v>J=</v>
      </c>
      <c r="W1062" s="47">
        <f t="shared" si="321"/>
        <v>44641</v>
      </c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</row>
    <row r="1063" spans="1:185" x14ac:dyDescent="0.15">
      <c r="A1063" s="38">
        <f t="shared" si="316"/>
        <v>44507</v>
      </c>
      <c r="B1063" s="39">
        <f t="shared" ca="1" si="322"/>
        <v>9502.3991427399997</v>
      </c>
      <c r="C1063" s="40">
        <f t="shared" si="317"/>
        <v>9411.77</v>
      </c>
      <c r="D1063" s="41">
        <f ca="1">IF(A1063&lt;$B$1,VLOOKUP(A1063,[1]DI!$A$4:$B$15000,2,FALSE),0)</f>
        <v>0</v>
      </c>
      <c r="E1063" s="40">
        <f t="shared" ca="1" si="323"/>
        <v>0</v>
      </c>
      <c r="F1063" s="42">
        <f t="shared" si="318"/>
        <v>1</v>
      </c>
      <c r="G1063" s="43">
        <f t="shared" ca="1" si="324"/>
        <v>1</v>
      </c>
      <c r="H1063" s="40">
        <f ca="1">TRUNC(PRODUCT(G$10:G1062),15)</f>
        <v>1.1444149545043101</v>
      </c>
      <c r="I1063" s="40">
        <f t="shared" ca="1" si="325"/>
        <v>1.13674028275489</v>
      </c>
      <c r="J1063" s="40">
        <f t="shared" ca="1" si="326"/>
        <v>1.00675147</v>
      </c>
      <c r="K1063" s="42">
        <f t="shared" si="311"/>
        <v>2.7E-2</v>
      </c>
      <c r="L1063" s="63">
        <f t="shared" si="308"/>
        <v>44467</v>
      </c>
      <c r="M1063" s="64">
        <f t="shared" si="309"/>
        <v>26</v>
      </c>
      <c r="N1063" s="44">
        <f t="shared" si="310"/>
        <v>27</v>
      </c>
      <c r="O1063" s="40">
        <f t="shared" si="312"/>
        <v>1.002858571</v>
      </c>
      <c r="P1063" s="65">
        <f t="shared" ca="1" si="313"/>
        <v>1.0096293409999999</v>
      </c>
      <c r="Q1063" s="40">
        <f t="shared" ca="1" si="314"/>
        <v>90.629142740000006</v>
      </c>
      <c r="R1063" s="44">
        <f>IF(VLOOKUP(A1063,$Z$12:$AI$125,8)=VLOOKUP(A1062,$Z$12:$AI$125,8),0,VLOOKUP(A1063,Z$12:$AI$125,8))</f>
        <v>0</v>
      </c>
      <c r="S1063" s="45">
        <f>IF(R1063&gt;0,VLOOKUP(R1063,Y$12:$AH$125,7),0)</f>
        <v>0</v>
      </c>
      <c r="T1063" s="40">
        <f t="shared" si="319"/>
        <v>0</v>
      </c>
      <c r="U1063" s="40">
        <f t="shared" ca="1" si="315"/>
        <v>90.629142740000006</v>
      </c>
      <c r="V1063" s="46" t="str">
        <f t="shared" si="320"/>
        <v>J=</v>
      </c>
      <c r="W1063" s="47">
        <f t="shared" si="321"/>
        <v>44641</v>
      </c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</row>
    <row r="1064" spans="1:185" x14ac:dyDescent="0.15">
      <c r="A1064" s="38">
        <f t="shared" si="316"/>
        <v>44508</v>
      </c>
      <c r="B1064" s="39">
        <f t="shared" ca="1" si="322"/>
        <v>9502.3991427399997</v>
      </c>
      <c r="C1064" s="40">
        <f t="shared" si="317"/>
        <v>9411.77</v>
      </c>
      <c r="D1064" s="41">
        <f ca="1">IF(A1064&lt;$B$1,VLOOKUP(A1064,[1]DI!$A$4:$B$15000,2,FALSE),0)</f>
        <v>7.6499999999999999E-2</v>
      </c>
      <c r="E1064" s="40">
        <f t="shared" ca="1" si="323"/>
        <v>2.9255999999999998E-4</v>
      </c>
      <c r="F1064" s="42">
        <f t="shared" si="318"/>
        <v>1</v>
      </c>
      <c r="G1064" s="43">
        <f t="shared" ca="1" si="324"/>
        <v>1.0002925600000001</v>
      </c>
      <c r="H1064" s="40">
        <f ca="1">TRUNC(PRODUCT(G$10:G1063),15)</f>
        <v>1.1444149545043101</v>
      </c>
      <c r="I1064" s="40">
        <f t="shared" ca="1" si="325"/>
        <v>1.13674028275489</v>
      </c>
      <c r="J1064" s="40">
        <f t="shared" ca="1" si="326"/>
        <v>1.00675147</v>
      </c>
      <c r="K1064" s="42">
        <f t="shared" si="311"/>
        <v>2.7E-2</v>
      </c>
      <c r="L1064" s="63">
        <f t="shared" si="308"/>
        <v>44467</v>
      </c>
      <c r="M1064" s="64">
        <f t="shared" si="309"/>
        <v>27</v>
      </c>
      <c r="N1064" s="44">
        <f t="shared" si="310"/>
        <v>27</v>
      </c>
      <c r="O1064" s="40">
        <f t="shared" si="312"/>
        <v>1.002858571</v>
      </c>
      <c r="P1064" s="65">
        <f t="shared" ca="1" si="313"/>
        <v>1.0096293409999999</v>
      </c>
      <c r="Q1064" s="40">
        <f t="shared" ca="1" si="314"/>
        <v>90.629142740000006</v>
      </c>
      <c r="R1064" s="44">
        <f>IF(VLOOKUP(A1064,$Z$12:$AI$125,8)=VLOOKUP(A1063,$Z$12:$AI$125,8),0,VLOOKUP(A1064,Z$12:$AI$125,8))</f>
        <v>0</v>
      </c>
      <c r="S1064" s="45">
        <f>IF(R1064&gt;0,VLOOKUP(R1064,Y$12:$AH$125,7),0)</f>
        <v>0</v>
      </c>
      <c r="T1064" s="40">
        <f t="shared" si="319"/>
        <v>0</v>
      </c>
      <c r="U1064" s="40">
        <f t="shared" ca="1" si="315"/>
        <v>90.629142740000006</v>
      </c>
      <c r="V1064" s="46" t="str">
        <f t="shared" si="320"/>
        <v>J=</v>
      </c>
      <c r="W1064" s="47">
        <f t="shared" si="321"/>
        <v>44641</v>
      </c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</row>
    <row r="1065" spans="1:185" x14ac:dyDescent="0.15">
      <c r="A1065" s="38">
        <f t="shared" si="316"/>
        <v>44509</v>
      </c>
      <c r="B1065" s="39">
        <f t="shared" ca="1" si="322"/>
        <v>9506.1841613400011</v>
      </c>
      <c r="C1065" s="40">
        <f t="shared" si="317"/>
        <v>9411.77</v>
      </c>
      <c r="D1065" s="41">
        <f ca="1">IF(A1065&lt;$B$1,VLOOKUP(A1065,[1]DI!$A$4:$B$15000,2,FALSE),0)</f>
        <v>7.6499999999999999E-2</v>
      </c>
      <c r="E1065" s="40">
        <f t="shared" ca="1" si="323"/>
        <v>2.9255999999999998E-4</v>
      </c>
      <c r="F1065" s="42">
        <f t="shared" si="318"/>
        <v>1</v>
      </c>
      <c r="G1065" s="43">
        <f t="shared" ca="1" si="324"/>
        <v>1.0002925600000001</v>
      </c>
      <c r="H1065" s="40">
        <f ca="1">TRUNC(PRODUCT(G$10:G1064),15)</f>
        <v>1.1447497645433999</v>
      </c>
      <c r="I1065" s="40">
        <f t="shared" ca="1" si="325"/>
        <v>1.13674028275489</v>
      </c>
      <c r="J1065" s="40">
        <f t="shared" ca="1" si="326"/>
        <v>1.00704601</v>
      </c>
      <c r="K1065" s="42">
        <f t="shared" si="311"/>
        <v>2.7E-2</v>
      </c>
      <c r="L1065" s="63">
        <f t="shared" si="308"/>
        <v>44467</v>
      </c>
      <c r="M1065" s="64">
        <f t="shared" si="309"/>
        <v>28</v>
      </c>
      <c r="N1065" s="44">
        <f t="shared" si="310"/>
        <v>28</v>
      </c>
      <c r="O1065" s="40">
        <f t="shared" si="312"/>
        <v>1.0029646000000001</v>
      </c>
      <c r="P1065" s="65">
        <f t="shared" ca="1" si="313"/>
        <v>1.0100314990000001</v>
      </c>
      <c r="Q1065" s="40">
        <f t="shared" ca="1" si="314"/>
        <v>94.414161340000007</v>
      </c>
      <c r="R1065" s="44">
        <f>IF(VLOOKUP(A1065,$Z$12:$AI$125,8)=VLOOKUP(A1064,$Z$12:$AI$125,8),0,VLOOKUP(A1065,Z$12:$AI$125,8))</f>
        <v>0</v>
      </c>
      <c r="S1065" s="45">
        <f>IF(R1065&gt;0,VLOOKUP(R1065,Y$12:$AH$125,7),0)</f>
        <v>0</v>
      </c>
      <c r="T1065" s="40">
        <f t="shared" si="319"/>
        <v>0</v>
      </c>
      <c r="U1065" s="40">
        <f t="shared" ca="1" si="315"/>
        <v>94.414161340000007</v>
      </c>
      <c r="V1065" s="46" t="str">
        <f t="shared" si="320"/>
        <v>J=</v>
      </c>
      <c r="W1065" s="47">
        <f t="shared" si="321"/>
        <v>44641</v>
      </c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</row>
    <row r="1066" spans="1:185" x14ac:dyDescent="0.15">
      <c r="A1066" s="38">
        <f t="shared" si="316"/>
        <v>44510</v>
      </c>
      <c r="B1066" s="39">
        <f t="shared" ca="1" si="322"/>
        <v>9509.9706293500003</v>
      </c>
      <c r="C1066" s="40">
        <f t="shared" si="317"/>
        <v>9411.77</v>
      </c>
      <c r="D1066" s="41">
        <f ca="1">IF(A1066&lt;$B$1,VLOOKUP(A1066,[1]DI!$A$4:$B$15000,2,FALSE),0)</f>
        <v>7.6499999999999999E-2</v>
      </c>
      <c r="E1066" s="40">
        <f t="shared" ca="1" si="323"/>
        <v>2.9255999999999998E-4</v>
      </c>
      <c r="F1066" s="42">
        <f t="shared" si="318"/>
        <v>1</v>
      </c>
      <c r="G1066" s="43">
        <f t="shared" ca="1" si="324"/>
        <v>1.0002925600000001</v>
      </c>
      <c r="H1066" s="40">
        <f ca="1">TRUNC(PRODUCT(G$10:G1065),15)</f>
        <v>1.1450846725345101</v>
      </c>
      <c r="I1066" s="40">
        <f t="shared" ca="1" si="325"/>
        <v>1.13674028275489</v>
      </c>
      <c r="J1066" s="40">
        <f t="shared" ca="1" si="326"/>
        <v>1.0073406300000001</v>
      </c>
      <c r="K1066" s="42">
        <f t="shared" si="311"/>
        <v>2.7E-2</v>
      </c>
      <c r="L1066" s="63">
        <f t="shared" si="308"/>
        <v>44467</v>
      </c>
      <c r="M1066" s="64">
        <f t="shared" si="309"/>
        <v>29</v>
      </c>
      <c r="N1066" s="44">
        <f t="shared" si="310"/>
        <v>29</v>
      </c>
      <c r="O1066" s="40">
        <f t="shared" si="312"/>
        <v>1.0030706410000001</v>
      </c>
      <c r="P1066" s="65">
        <f t="shared" ca="1" si="313"/>
        <v>1.010433811</v>
      </c>
      <c r="Q1066" s="40">
        <f t="shared" ca="1" si="314"/>
        <v>98.20062935</v>
      </c>
      <c r="R1066" s="44">
        <f>IF(VLOOKUP(A1066,$Z$12:$AI$125,8)=VLOOKUP(A1065,$Z$12:$AI$125,8),0,VLOOKUP(A1066,Z$12:$AI$125,8))</f>
        <v>0</v>
      </c>
      <c r="S1066" s="45">
        <f>IF(R1066&gt;0,VLOOKUP(R1066,Y$12:$AH$125,7),0)</f>
        <v>0</v>
      </c>
      <c r="T1066" s="40">
        <f t="shared" si="319"/>
        <v>0</v>
      </c>
      <c r="U1066" s="40">
        <f t="shared" ca="1" si="315"/>
        <v>98.20062935</v>
      </c>
      <c r="V1066" s="46" t="str">
        <f t="shared" si="320"/>
        <v>J=</v>
      </c>
      <c r="W1066" s="47">
        <f t="shared" si="321"/>
        <v>44641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</row>
    <row r="1067" spans="1:185" x14ac:dyDescent="0.15">
      <c r="A1067" s="38">
        <f t="shared" si="316"/>
        <v>44511</v>
      </c>
      <c r="B1067" s="39">
        <f t="shared" ca="1" si="322"/>
        <v>9513.7586503000002</v>
      </c>
      <c r="C1067" s="40">
        <f t="shared" si="317"/>
        <v>9411.77</v>
      </c>
      <c r="D1067" s="41">
        <f ca="1">IF(A1067&lt;$B$1,VLOOKUP(A1067,[1]DI!$A$4:$B$15000,2,FALSE),0)</f>
        <v>7.6499999999999999E-2</v>
      </c>
      <c r="E1067" s="40">
        <f t="shared" ca="1" si="323"/>
        <v>2.9255999999999998E-4</v>
      </c>
      <c r="F1067" s="42">
        <f t="shared" si="318"/>
        <v>1</v>
      </c>
      <c r="G1067" s="43">
        <f t="shared" ca="1" si="324"/>
        <v>1.0002925600000001</v>
      </c>
      <c r="H1067" s="40">
        <f ca="1">TRUNC(PRODUCT(G$10:G1066),15)</f>
        <v>1.14541967850631</v>
      </c>
      <c r="I1067" s="40">
        <f t="shared" ca="1" si="325"/>
        <v>1.13674028275489</v>
      </c>
      <c r="J1067" s="40">
        <f t="shared" ca="1" si="326"/>
        <v>1.00763534</v>
      </c>
      <c r="K1067" s="42">
        <f t="shared" si="311"/>
        <v>2.7E-2</v>
      </c>
      <c r="L1067" s="63">
        <f t="shared" si="308"/>
        <v>44467</v>
      </c>
      <c r="M1067" s="64">
        <f t="shared" si="309"/>
        <v>30</v>
      </c>
      <c r="N1067" s="44">
        <f t="shared" si="310"/>
        <v>30</v>
      </c>
      <c r="O1067" s="40">
        <f t="shared" si="312"/>
        <v>1.0031766929999999</v>
      </c>
      <c r="P1067" s="65">
        <f t="shared" ca="1" si="313"/>
        <v>1.0108362879999999</v>
      </c>
      <c r="Q1067" s="40">
        <f t="shared" ca="1" si="314"/>
        <v>101.9886503</v>
      </c>
      <c r="R1067" s="44">
        <f>IF(VLOOKUP(A1067,$Z$12:$AI$125,8)=VLOOKUP(A1066,$Z$12:$AI$125,8),0,VLOOKUP(A1067,Z$12:$AI$125,8))</f>
        <v>0</v>
      </c>
      <c r="S1067" s="45">
        <f>IF(R1067&gt;0,VLOOKUP(R1067,Y$12:$AH$125,7),0)</f>
        <v>0</v>
      </c>
      <c r="T1067" s="40">
        <f t="shared" si="319"/>
        <v>0</v>
      </c>
      <c r="U1067" s="40">
        <f t="shared" ca="1" si="315"/>
        <v>101.9886503</v>
      </c>
      <c r="V1067" s="46" t="str">
        <f t="shared" si="320"/>
        <v>J=</v>
      </c>
      <c r="W1067" s="47">
        <f t="shared" si="321"/>
        <v>44641</v>
      </c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50"/>
      <c r="AK1067" s="50"/>
      <c r="AL1067" s="50"/>
      <c r="AM1067" s="50"/>
      <c r="AN1067" s="50"/>
      <c r="AO1067" s="50"/>
      <c r="AP1067" s="50"/>
      <c r="AQ1067" s="50"/>
      <c r="AR1067" s="50"/>
      <c r="AS1067" s="50"/>
      <c r="AT1067" s="50"/>
      <c r="AU1067" s="50"/>
      <c r="AV1067" s="50"/>
      <c r="AW1067" s="50"/>
      <c r="AX1067" s="50"/>
      <c r="AY1067" s="50"/>
      <c r="AZ1067" s="50"/>
      <c r="BA1067" s="50"/>
      <c r="BB1067" s="50"/>
      <c r="BC1067" s="50"/>
      <c r="BD1067" s="50"/>
      <c r="BE1067" s="50"/>
      <c r="BF1067" s="50"/>
      <c r="BG1067" s="50"/>
      <c r="BH1067" s="50"/>
      <c r="BI1067" s="50"/>
      <c r="BJ1067" s="50"/>
      <c r="BK1067" s="50"/>
      <c r="BL1067" s="50"/>
      <c r="BM1067" s="50"/>
      <c r="BN1067" s="50"/>
      <c r="BO1067" s="50"/>
      <c r="BP1067" s="50"/>
      <c r="BQ1067" s="50"/>
      <c r="BR1067" s="50"/>
      <c r="BS1067" s="50"/>
      <c r="BT1067" s="50"/>
      <c r="BU1067" s="50"/>
      <c r="BV1067" s="50"/>
      <c r="BW1067" s="50"/>
      <c r="BX1067" s="50"/>
      <c r="BY1067" s="50"/>
      <c r="BZ1067" s="50"/>
      <c r="CA1067" s="50"/>
      <c r="CB1067" s="50"/>
      <c r="CC1067" s="50"/>
      <c r="CD1067" s="50"/>
      <c r="CE1067" s="50"/>
      <c r="CF1067" s="50"/>
      <c r="CG1067" s="50"/>
      <c r="CH1067" s="50"/>
      <c r="CI1067" s="50"/>
      <c r="CJ1067" s="50"/>
      <c r="CK1067" s="50"/>
      <c r="CL1067" s="50"/>
      <c r="CM1067" s="50"/>
      <c r="CN1067" s="50"/>
      <c r="CO1067" s="50"/>
      <c r="CP1067" s="50"/>
      <c r="CQ1067" s="50"/>
      <c r="CR1067" s="50"/>
      <c r="CS1067" s="50"/>
      <c r="CT1067" s="50"/>
      <c r="CU1067" s="50"/>
      <c r="CV1067" s="50"/>
      <c r="CW1067" s="50"/>
      <c r="CX1067" s="50"/>
      <c r="CY1067" s="50"/>
      <c r="CZ1067" s="50"/>
      <c r="DA1067" s="50"/>
      <c r="DB1067" s="50"/>
      <c r="DC1067" s="50"/>
      <c r="DD1067" s="50"/>
      <c r="DE1067" s="50"/>
      <c r="DF1067" s="50"/>
      <c r="DG1067" s="50"/>
      <c r="DH1067" s="50"/>
      <c r="DI1067" s="50"/>
      <c r="DJ1067" s="50"/>
      <c r="DK1067" s="50"/>
      <c r="DL1067" s="50"/>
      <c r="DM1067" s="50"/>
      <c r="DN1067" s="50"/>
      <c r="DO1067" s="50"/>
      <c r="DP1067" s="50"/>
      <c r="DQ1067" s="50"/>
      <c r="DR1067" s="50"/>
      <c r="DS1067" s="50"/>
      <c r="DT1067" s="50"/>
      <c r="DU1067" s="50"/>
      <c r="DV1067" s="50"/>
      <c r="DW1067" s="50"/>
      <c r="DX1067" s="50"/>
      <c r="DY1067" s="50"/>
      <c r="DZ1067" s="50"/>
      <c r="EA1067" s="50"/>
      <c r="EB1067" s="50"/>
      <c r="EC1067" s="50"/>
      <c r="ED1067" s="50"/>
      <c r="EE1067" s="50"/>
      <c r="EF1067" s="50"/>
      <c r="EG1067" s="50"/>
      <c r="EH1067" s="50"/>
      <c r="EI1067" s="50"/>
      <c r="EJ1067" s="50"/>
      <c r="EK1067" s="50"/>
      <c r="EL1067" s="50"/>
      <c r="EM1067" s="50"/>
      <c r="EN1067" s="50"/>
      <c r="EO1067" s="50"/>
      <c r="EP1067" s="50"/>
      <c r="EQ1067" s="50"/>
      <c r="ER1067" s="50"/>
      <c r="ES1067" s="50"/>
      <c r="ET1067" s="50"/>
      <c r="EU1067" s="50"/>
      <c r="EV1067" s="50"/>
      <c r="EW1067" s="50"/>
      <c r="EX1067" s="50"/>
      <c r="EY1067" s="50"/>
      <c r="EZ1067" s="50"/>
      <c r="FA1067" s="50"/>
      <c r="FB1067" s="50"/>
      <c r="FC1067" s="50"/>
      <c r="FD1067" s="50"/>
      <c r="FE1067" s="50"/>
      <c r="FF1067" s="50"/>
      <c r="FG1067" s="50"/>
      <c r="FH1067" s="50"/>
      <c r="FI1067" s="50"/>
      <c r="FJ1067" s="50"/>
      <c r="FK1067" s="50"/>
      <c r="FL1067" s="50"/>
      <c r="FM1067" s="50"/>
      <c r="FN1067" s="50"/>
      <c r="FO1067" s="50"/>
      <c r="FP1067" s="50"/>
      <c r="FQ1067" s="50"/>
      <c r="FR1067" s="50"/>
      <c r="FS1067" s="50"/>
      <c r="FT1067" s="50"/>
      <c r="FU1067" s="50"/>
      <c r="FV1067" s="50"/>
      <c r="FW1067" s="50"/>
      <c r="FX1067" s="50"/>
      <c r="FY1067" s="50"/>
      <c r="FZ1067" s="50"/>
      <c r="GA1067" s="50"/>
      <c r="GB1067" s="50"/>
      <c r="GC1067" s="50"/>
    </row>
    <row r="1068" spans="1:185" x14ac:dyDescent="0.15">
      <c r="A1068" s="38">
        <f t="shared" si="316"/>
        <v>44512</v>
      </c>
      <c r="B1068" s="39">
        <f t="shared" ca="1" si="322"/>
        <v>9517.5481300800002</v>
      </c>
      <c r="C1068" s="40">
        <f t="shared" si="317"/>
        <v>9411.77</v>
      </c>
      <c r="D1068" s="41">
        <f ca="1">IF(A1068&lt;$B$1,VLOOKUP(A1068,[1]DI!$A$4:$B$15000,2,FALSE),0)</f>
        <v>7.6499999999999999E-2</v>
      </c>
      <c r="E1068" s="40">
        <f t="shared" ca="1" si="323"/>
        <v>2.9255999999999998E-4</v>
      </c>
      <c r="F1068" s="42">
        <f t="shared" si="318"/>
        <v>1</v>
      </c>
      <c r="G1068" s="43">
        <f t="shared" ca="1" si="324"/>
        <v>1.0002925600000001</v>
      </c>
      <c r="H1068" s="40">
        <f ca="1">TRUNC(PRODUCT(G$10:G1067),15)</f>
        <v>1.1457547824874501</v>
      </c>
      <c r="I1068" s="40">
        <f t="shared" ca="1" si="325"/>
        <v>1.13674028275489</v>
      </c>
      <c r="J1068" s="40">
        <f t="shared" ca="1" si="326"/>
        <v>1.0079301300000001</v>
      </c>
      <c r="K1068" s="42">
        <f t="shared" si="311"/>
        <v>2.7E-2</v>
      </c>
      <c r="L1068" s="63">
        <f t="shared" si="308"/>
        <v>44467</v>
      </c>
      <c r="M1068" s="64">
        <f t="shared" si="309"/>
        <v>31</v>
      </c>
      <c r="N1068" s="44">
        <f t="shared" si="310"/>
        <v>31</v>
      </c>
      <c r="O1068" s="40">
        <f t="shared" si="312"/>
        <v>1.003282757</v>
      </c>
      <c r="P1068" s="65">
        <f t="shared" ca="1" si="313"/>
        <v>1.01123892</v>
      </c>
      <c r="Q1068" s="40">
        <f t="shared" ca="1" si="314"/>
        <v>105.77813008</v>
      </c>
      <c r="R1068" s="44">
        <f>IF(VLOOKUP(A1068,$Z$12:$AI$125,8)=VLOOKUP(A1067,$Z$12:$AI$125,8),0,VLOOKUP(A1068,Z$12:$AI$125,8))</f>
        <v>0</v>
      </c>
      <c r="S1068" s="45">
        <f>IF(R1068&gt;0,VLOOKUP(R1068,Y$12:$AH$125,7),0)</f>
        <v>0</v>
      </c>
      <c r="T1068" s="40">
        <f t="shared" si="319"/>
        <v>0</v>
      </c>
      <c r="U1068" s="40">
        <f t="shared" ca="1" si="315"/>
        <v>105.77813008</v>
      </c>
      <c r="V1068" s="46" t="str">
        <f t="shared" si="320"/>
        <v>J=</v>
      </c>
      <c r="W1068" s="47">
        <f t="shared" si="321"/>
        <v>44641</v>
      </c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</row>
    <row r="1069" spans="1:185" x14ac:dyDescent="0.15">
      <c r="A1069" s="38">
        <f t="shared" si="316"/>
        <v>44513</v>
      </c>
      <c r="B1069" s="39">
        <f t="shared" ca="1" si="322"/>
        <v>9521.3391345700002</v>
      </c>
      <c r="C1069" s="40">
        <f t="shared" si="317"/>
        <v>9411.77</v>
      </c>
      <c r="D1069" s="41">
        <f ca="1">IF(A1069&lt;$B$1,VLOOKUP(A1069,[1]DI!$A$4:$B$15000,2,FALSE),0)</f>
        <v>0</v>
      </c>
      <c r="E1069" s="40">
        <f t="shared" ca="1" si="323"/>
        <v>0</v>
      </c>
      <c r="F1069" s="42">
        <f t="shared" si="318"/>
        <v>1</v>
      </c>
      <c r="G1069" s="43">
        <f t="shared" ca="1" si="324"/>
        <v>1</v>
      </c>
      <c r="H1069" s="40">
        <f ca="1">TRUNC(PRODUCT(G$10:G1068),15)</f>
        <v>1.1460899845066199</v>
      </c>
      <c r="I1069" s="40">
        <f t="shared" ca="1" si="325"/>
        <v>1.13674028275489</v>
      </c>
      <c r="J1069" s="40">
        <f t="shared" ca="1" si="326"/>
        <v>1.0082250100000001</v>
      </c>
      <c r="K1069" s="42">
        <f t="shared" si="311"/>
        <v>2.7E-2</v>
      </c>
      <c r="L1069" s="63">
        <f t="shared" si="308"/>
        <v>44467</v>
      </c>
      <c r="M1069" s="64">
        <f t="shared" si="309"/>
        <v>31</v>
      </c>
      <c r="N1069" s="44">
        <f t="shared" si="310"/>
        <v>32</v>
      </c>
      <c r="O1069" s="40">
        <f t="shared" si="312"/>
        <v>1.0033888310000001</v>
      </c>
      <c r="P1069" s="65">
        <f t="shared" ca="1" si="313"/>
        <v>1.011641714</v>
      </c>
      <c r="Q1069" s="40">
        <f t="shared" ca="1" si="314"/>
        <v>109.56913457</v>
      </c>
      <c r="R1069" s="44">
        <f>IF(VLOOKUP(A1069,$Z$12:$AI$125,8)=VLOOKUP(A1068,$Z$12:$AI$125,8),0,VLOOKUP(A1069,Z$12:$AI$125,8))</f>
        <v>0</v>
      </c>
      <c r="S1069" s="45">
        <f>IF(R1069&gt;0,VLOOKUP(R1069,Y$12:$AH$125,7),0)</f>
        <v>0</v>
      </c>
      <c r="T1069" s="40">
        <f t="shared" si="319"/>
        <v>0</v>
      </c>
      <c r="U1069" s="40">
        <f t="shared" ca="1" si="315"/>
        <v>109.56913457</v>
      </c>
      <c r="V1069" s="46" t="str">
        <f t="shared" si="320"/>
        <v>J=</v>
      </c>
      <c r="W1069" s="47">
        <f t="shared" si="321"/>
        <v>44641</v>
      </c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</row>
    <row r="1070" spans="1:185" x14ac:dyDescent="0.15">
      <c r="A1070" s="38">
        <f t="shared" si="316"/>
        <v>44514</v>
      </c>
      <c r="B1070" s="39">
        <f t="shared" ca="1" si="322"/>
        <v>9521.3391345700002</v>
      </c>
      <c r="C1070" s="40">
        <f t="shared" si="317"/>
        <v>9411.77</v>
      </c>
      <c r="D1070" s="41">
        <f ca="1">IF(A1070&lt;$B$1,VLOOKUP(A1070,[1]DI!$A$4:$B$15000,2,FALSE),0)</f>
        <v>0</v>
      </c>
      <c r="E1070" s="40">
        <f t="shared" ca="1" si="323"/>
        <v>0</v>
      </c>
      <c r="F1070" s="42">
        <f t="shared" si="318"/>
        <v>1</v>
      </c>
      <c r="G1070" s="43">
        <f t="shared" ca="1" si="324"/>
        <v>1</v>
      </c>
      <c r="H1070" s="40">
        <f ca="1">TRUNC(PRODUCT(G$10:G1069),15)</f>
        <v>1.1460899845066199</v>
      </c>
      <c r="I1070" s="40">
        <f t="shared" ca="1" si="325"/>
        <v>1.13674028275489</v>
      </c>
      <c r="J1070" s="40">
        <f t="shared" ca="1" si="326"/>
        <v>1.0082250100000001</v>
      </c>
      <c r="K1070" s="42">
        <f t="shared" si="311"/>
        <v>2.7E-2</v>
      </c>
      <c r="L1070" s="63">
        <f t="shared" si="308"/>
        <v>44467</v>
      </c>
      <c r="M1070" s="64">
        <f t="shared" si="309"/>
        <v>31</v>
      </c>
      <c r="N1070" s="44">
        <f t="shared" si="310"/>
        <v>32</v>
      </c>
      <c r="O1070" s="40">
        <f t="shared" si="312"/>
        <v>1.0033888310000001</v>
      </c>
      <c r="P1070" s="65">
        <f t="shared" ca="1" si="313"/>
        <v>1.011641714</v>
      </c>
      <c r="Q1070" s="40">
        <f t="shared" ca="1" si="314"/>
        <v>109.56913457</v>
      </c>
      <c r="R1070" s="44">
        <f>IF(VLOOKUP(A1070,$Z$12:$AI$125,8)=VLOOKUP(A1069,$Z$12:$AI$125,8),0,VLOOKUP(A1070,Z$12:$AI$125,8))</f>
        <v>0</v>
      </c>
      <c r="S1070" s="45">
        <f>IF(R1070&gt;0,VLOOKUP(R1070,Y$12:$AH$125,7),0)</f>
        <v>0</v>
      </c>
      <c r="T1070" s="40">
        <f t="shared" si="319"/>
        <v>0</v>
      </c>
      <c r="U1070" s="40">
        <f t="shared" ca="1" si="315"/>
        <v>109.56913457</v>
      </c>
      <c r="V1070" s="46" t="str">
        <f t="shared" si="320"/>
        <v>J=</v>
      </c>
      <c r="W1070" s="47">
        <f t="shared" si="321"/>
        <v>44641</v>
      </c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</row>
    <row r="1071" spans="1:185" x14ac:dyDescent="0.15">
      <c r="A1071" s="38">
        <f t="shared" si="316"/>
        <v>44515</v>
      </c>
      <c r="B1071" s="39">
        <f t="shared" ca="1" si="322"/>
        <v>9521.3391345700002</v>
      </c>
      <c r="C1071" s="40">
        <f t="shared" si="317"/>
        <v>9411.77</v>
      </c>
      <c r="D1071" s="41">
        <f ca="1">IF(A1071&lt;$B$1,VLOOKUP(A1071,[1]DI!$A$4:$B$15000,2,FALSE),0)</f>
        <v>0</v>
      </c>
      <c r="E1071" s="40">
        <f t="shared" ca="1" si="323"/>
        <v>0</v>
      </c>
      <c r="F1071" s="42">
        <f t="shared" si="318"/>
        <v>1</v>
      </c>
      <c r="G1071" s="43">
        <f t="shared" ca="1" si="324"/>
        <v>1</v>
      </c>
      <c r="H1071" s="40">
        <f ca="1">TRUNC(PRODUCT(G$10:G1070),15)</f>
        <v>1.1460899845066199</v>
      </c>
      <c r="I1071" s="40">
        <f t="shared" ca="1" si="325"/>
        <v>1.13674028275489</v>
      </c>
      <c r="J1071" s="40">
        <f t="shared" ca="1" si="326"/>
        <v>1.0082250100000001</v>
      </c>
      <c r="K1071" s="42">
        <f t="shared" si="311"/>
        <v>2.7E-2</v>
      </c>
      <c r="L1071" s="63">
        <f t="shared" si="308"/>
        <v>44467</v>
      </c>
      <c r="M1071" s="64">
        <f t="shared" si="309"/>
        <v>31</v>
      </c>
      <c r="N1071" s="44">
        <f t="shared" si="310"/>
        <v>32</v>
      </c>
      <c r="O1071" s="40">
        <f t="shared" si="312"/>
        <v>1.0033888310000001</v>
      </c>
      <c r="P1071" s="65">
        <f t="shared" ca="1" si="313"/>
        <v>1.011641714</v>
      </c>
      <c r="Q1071" s="40">
        <f t="shared" ca="1" si="314"/>
        <v>109.56913457</v>
      </c>
      <c r="R1071" s="44">
        <f>IF(VLOOKUP(A1071,$Z$12:$AI$125,8)=VLOOKUP(A1070,$Z$12:$AI$125,8),0,VLOOKUP(A1071,Z$12:$AI$125,8))</f>
        <v>0</v>
      </c>
      <c r="S1071" s="45">
        <f>IF(R1071&gt;0,VLOOKUP(R1071,Y$12:$AH$125,7),0)</f>
        <v>0</v>
      </c>
      <c r="T1071" s="40">
        <f t="shared" si="319"/>
        <v>0</v>
      </c>
      <c r="U1071" s="40">
        <f t="shared" ca="1" si="315"/>
        <v>109.56913457</v>
      </c>
      <c r="V1071" s="46" t="str">
        <f t="shared" si="320"/>
        <v>J=</v>
      </c>
      <c r="W1071" s="47">
        <f t="shared" si="321"/>
        <v>44641</v>
      </c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</row>
    <row r="1072" spans="1:185" x14ac:dyDescent="0.15">
      <c r="A1072" s="38">
        <f t="shared" si="316"/>
        <v>44516</v>
      </c>
      <c r="B1072" s="39">
        <f t="shared" ca="1" si="322"/>
        <v>9521.3391345700002</v>
      </c>
      <c r="C1072" s="40">
        <f t="shared" si="317"/>
        <v>9411.77</v>
      </c>
      <c r="D1072" s="41">
        <f ca="1">IF(A1072&lt;$B$1,VLOOKUP(A1072,[1]DI!$A$4:$B$15000,2,FALSE),0)</f>
        <v>7.6499999999999999E-2</v>
      </c>
      <c r="E1072" s="40">
        <f t="shared" ca="1" si="323"/>
        <v>2.9255999999999998E-4</v>
      </c>
      <c r="F1072" s="42">
        <f t="shared" si="318"/>
        <v>1</v>
      </c>
      <c r="G1072" s="43">
        <f t="shared" ca="1" si="324"/>
        <v>1.0002925600000001</v>
      </c>
      <c r="H1072" s="40">
        <f ca="1">TRUNC(PRODUCT(G$10:G1071),15)</f>
        <v>1.1460899845066199</v>
      </c>
      <c r="I1072" s="40">
        <f t="shared" ca="1" si="325"/>
        <v>1.13674028275489</v>
      </c>
      <c r="J1072" s="40">
        <f t="shared" ca="1" si="326"/>
        <v>1.0082250100000001</v>
      </c>
      <c r="K1072" s="42">
        <f t="shared" si="311"/>
        <v>2.7E-2</v>
      </c>
      <c r="L1072" s="63">
        <f t="shared" si="308"/>
        <v>44467</v>
      </c>
      <c r="M1072" s="64">
        <f t="shared" si="309"/>
        <v>32</v>
      </c>
      <c r="N1072" s="44">
        <f t="shared" si="310"/>
        <v>32</v>
      </c>
      <c r="O1072" s="40">
        <f t="shared" si="312"/>
        <v>1.0033888310000001</v>
      </c>
      <c r="P1072" s="65">
        <f t="shared" ca="1" si="313"/>
        <v>1.011641714</v>
      </c>
      <c r="Q1072" s="40">
        <f t="shared" ca="1" si="314"/>
        <v>109.56913457</v>
      </c>
      <c r="R1072" s="44">
        <f>IF(VLOOKUP(A1072,$Z$12:$AI$125,8)=VLOOKUP(A1071,$Z$12:$AI$125,8),0,VLOOKUP(A1072,Z$12:$AI$125,8))</f>
        <v>0</v>
      </c>
      <c r="S1072" s="45">
        <f>IF(R1072&gt;0,VLOOKUP(R1072,Y$12:$AH$125,7),0)</f>
        <v>0</v>
      </c>
      <c r="T1072" s="40">
        <f t="shared" si="319"/>
        <v>0</v>
      </c>
      <c r="U1072" s="40">
        <f t="shared" ca="1" si="315"/>
        <v>109.56913457</v>
      </c>
      <c r="V1072" s="46" t="str">
        <f t="shared" si="320"/>
        <v>J=</v>
      </c>
      <c r="W1072" s="47">
        <f t="shared" si="321"/>
        <v>44641</v>
      </c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</row>
    <row r="1073" spans="1:182" x14ac:dyDescent="0.15">
      <c r="A1073" s="38">
        <f t="shared" si="316"/>
        <v>44517</v>
      </c>
      <c r="B1073" s="39">
        <f t="shared" ca="1" si="322"/>
        <v>9525.1317014100005</v>
      </c>
      <c r="C1073" s="40">
        <f t="shared" si="317"/>
        <v>9411.77</v>
      </c>
      <c r="D1073" s="41">
        <f ca="1">IF(A1073&lt;$B$1,VLOOKUP(A1073,[1]DI!$A$4:$B$15000,2,FALSE),0)</f>
        <v>7.6499999999999999E-2</v>
      </c>
      <c r="E1073" s="40">
        <f t="shared" ca="1" si="323"/>
        <v>2.9255999999999998E-4</v>
      </c>
      <c r="F1073" s="42">
        <f t="shared" si="318"/>
        <v>1</v>
      </c>
      <c r="G1073" s="43">
        <f t="shared" ca="1" si="324"/>
        <v>1.0002925600000001</v>
      </c>
      <c r="H1073" s="40">
        <f ca="1">TRUNC(PRODUCT(G$10:G1072),15)</f>
        <v>1.1464252845924801</v>
      </c>
      <c r="I1073" s="40">
        <f t="shared" ca="1" si="325"/>
        <v>1.13674028275489</v>
      </c>
      <c r="J1073" s="40">
        <f t="shared" ca="1" si="326"/>
        <v>1.00851998</v>
      </c>
      <c r="K1073" s="42">
        <f t="shared" si="311"/>
        <v>2.7E-2</v>
      </c>
      <c r="L1073" s="63">
        <f t="shared" si="308"/>
        <v>44467</v>
      </c>
      <c r="M1073" s="64">
        <f t="shared" si="309"/>
        <v>33</v>
      </c>
      <c r="N1073" s="44">
        <f t="shared" si="310"/>
        <v>33</v>
      </c>
      <c r="O1073" s="40">
        <f t="shared" si="312"/>
        <v>1.003494917</v>
      </c>
      <c r="P1073" s="65">
        <f t="shared" ca="1" si="313"/>
        <v>1.012044674</v>
      </c>
      <c r="Q1073" s="40">
        <f t="shared" ca="1" si="314"/>
        <v>113.36170140999999</v>
      </c>
      <c r="R1073" s="44">
        <f>IF(VLOOKUP(A1073,$Z$12:$AI$125,8)=VLOOKUP(A1072,$Z$12:$AI$125,8),0,VLOOKUP(A1073,Z$12:$AI$125,8))</f>
        <v>0</v>
      </c>
      <c r="S1073" s="45">
        <f>IF(R1073&gt;0,VLOOKUP(R1073,Y$12:$AH$125,7),0)</f>
        <v>0</v>
      </c>
      <c r="T1073" s="40">
        <f t="shared" si="319"/>
        <v>0</v>
      </c>
      <c r="U1073" s="40">
        <f t="shared" ca="1" si="315"/>
        <v>113.36170140999999</v>
      </c>
      <c r="V1073" s="46" t="str">
        <f t="shared" si="320"/>
        <v>J=</v>
      </c>
      <c r="W1073" s="47">
        <f t="shared" si="321"/>
        <v>44641</v>
      </c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</row>
    <row r="1074" spans="1:182" x14ac:dyDescent="0.15">
      <c r="A1074" s="38">
        <f t="shared" si="316"/>
        <v>44518</v>
      </c>
      <c r="B1074" s="39">
        <f t="shared" ca="1" si="322"/>
        <v>9528.9257082500008</v>
      </c>
      <c r="C1074" s="40">
        <f t="shared" si="317"/>
        <v>9411.77</v>
      </c>
      <c r="D1074" s="41">
        <f ca="1">IF(A1074&lt;$B$1,VLOOKUP(A1074,[1]DI!$A$4:$B$15000,2,FALSE),0)</f>
        <v>7.6499999999999999E-2</v>
      </c>
      <c r="E1074" s="40">
        <f t="shared" ca="1" si="323"/>
        <v>2.9255999999999998E-4</v>
      </c>
      <c r="F1074" s="42">
        <f t="shared" si="318"/>
        <v>1</v>
      </c>
      <c r="G1074" s="43">
        <f t="shared" ca="1" si="324"/>
        <v>1.0002925600000001</v>
      </c>
      <c r="H1074" s="40">
        <f ca="1">TRUNC(PRODUCT(G$10:G1073),15)</f>
        <v>1.14676068277375</v>
      </c>
      <c r="I1074" s="40">
        <f t="shared" ca="1" si="325"/>
        <v>1.13674028275489</v>
      </c>
      <c r="J1074" s="40">
        <f t="shared" ca="1" si="326"/>
        <v>1.0088150300000001</v>
      </c>
      <c r="K1074" s="42">
        <f t="shared" si="311"/>
        <v>2.7E-2</v>
      </c>
      <c r="L1074" s="63">
        <f t="shared" ref="L1074:L1137" si="327">IF(R1073&gt;0,VLOOKUP(R1073,Y$12:Z$40,2),L1073)</f>
        <v>44467</v>
      </c>
      <c r="M1074" s="64">
        <f t="shared" ref="M1074:M1137" si="328">IF(A1074&gt;L1074,IF(NETWORKDAYS(L1074,A1074,$Y$50:$Y$203)-1=0,1,NETWORKDAYS(L1074,A1074,$Y$50:$Y$203)-1),0)</f>
        <v>34</v>
      </c>
      <c r="N1074" s="44">
        <f t="shared" ref="N1074:N1137" si="329">IF(AND(M1074=1,M1073=1),1,IF(M1074&gt;0,IF(M1074=M1073,M1074+1,M1074),0))</f>
        <v>34</v>
      </c>
      <c r="O1074" s="40">
        <f t="shared" si="312"/>
        <v>1.003601014</v>
      </c>
      <c r="P1074" s="65">
        <f t="shared" ca="1" si="313"/>
        <v>1.0124477869999999</v>
      </c>
      <c r="Q1074" s="40">
        <f t="shared" ca="1" si="314"/>
        <v>117.15570825</v>
      </c>
      <c r="R1074" s="44">
        <f>IF(VLOOKUP(A1074,$Z$12:$AI$125,8)=VLOOKUP(A1073,$Z$12:$AI$125,8),0,VLOOKUP(A1074,Z$12:$AI$125,8))</f>
        <v>0</v>
      </c>
      <c r="S1074" s="45">
        <f>IF(R1074&gt;0,VLOOKUP(R1074,Y$12:$AH$125,7),0)</f>
        <v>0</v>
      </c>
      <c r="T1074" s="40">
        <f t="shared" si="319"/>
        <v>0</v>
      </c>
      <c r="U1074" s="40">
        <f t="shared" ca="1" si="315"/>
        <v>117.15570825</v>
      </c>
      <c r="V1074" s="46" t="str">
        <f t="shared" si="320"/>
        <v>J=</v>
      </c>
      <c r="W1074" s="47">
        <f t="shared" si="321"/>
        <v>44641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</row>
    <row r="1075" spans="1:182" x14ac:dyDescent="0.15">
      <c r="A1075" s="38">
        <f t="shared" si="316"/>
        <v>44519</v>
      </c>
      <c r="B1075" s="39">
        <f t="shared" ca="1" si="322"/>
        <v>9532.7212774399995</v>
      </c>
      <c r="C1075" s="40">
        <f t="shared" si="317"/>
        <v>9411.77</v>
      </c>
      <c r="D1075" s="41">
        <f ca="1">IF(A1075&lt;$B$1,VLOOKUP(A1075,[1]DI!$A$4:$B$15000,2,FALSE),0)</f>
        <v>7.6499999999999999E-2</v>
      </c>
      <c r="E1075" s="40">
        <f t="shared" ca="1" si="323"/>
        <v>2.9255999999999998E-4</v>
      </c>
      <c r="F1075" s="42">
        <f t="shared" si="318"/>
        <v>1</v>
      </c>
      <c r="G1075" s="43">
        <f t="shared" ca="1" si="324"/>
        <v>1.0002925600000001</v>
      </c>
      <c r="H1075" s="40">
        <f ca="1">TRUNC(PRODUCT(G$10:G1074),15)</f>
        <v>1.1470961790791001</v>
      </c>
      <c r="I1075" s="40">
        <f t="shared" ca="1" si="325"/>
        <v>1.13674028275489</v>
      </c>
      <c r="J1075" s="40">
        <f t="shared" ca="1" si="326"/>
        <v>1.00911017</v>
      </c>
      <c r="K1075" s="42">
        <f t="shared" ref="K1075:K1138" si="330">K1074</f>
        <v>2.7E-2</v>
      </c>
      <c r="L1075" s="63">
        <f t="shared" si="327"/>
        <v>44467</v>
      </c>
      <c r="M1075" s="64">
        <f t="shared" si="328"/>
        <v>35</v>
      </c>
      <c r="N1075" s="44">
        <f t="shared" si="329"/>
        <v>35</v>
      </c>
      <c r="O1075" s="40">
        <f t="shared" ref="O1075:O1138" si="331">ROUND((K1075+1)^(N1075/252),9)</f>
        <v>1.0037071230000001</v>
      </c>
      <c r="P1075" s="65">
        <f t="shared" ref="P1075:P1138" ca="1" si="332">ROUND(J1075*O1075,9)</f>
        <v>1.0128510660000001</v>
      </c>
      <c r="Q1075" s="40">
        <f t="shared" ref="Q1075:Q1138" ca="1" si="333">TRUNC((C1075*(P1075-1)),8)</f>
        <v>120.95127744</v>
      </c>
      <c r="R1075" s="44">
        <f>IF(VLOOKUP(A1075,$Z$12:$AI$125,8)=VLOOKUP(A1074,$Z$12:$AI$125,8),0,VLOOKUP(A1075,Z$12:$AI$125,8))</f>
        <v>0</v>
      </c>
      <c r="S1075" s="45">
        <f>IF(R1075&gt;0,VLOOKUP(R1075,Y$12:$AH$125,7),0)</f>
        <v>0</v>
      </c>
      <c r="T1075" s="40">
        <f t="shared" si="319"/>
        <v>0</v>
      </c>
      <c r="U1075" s="40">
        <f t="shared" ca="1" si="315"/>
        <v>120.95127744</v>
      </c>
      <c r="V1075" s="46" t="str">
        <f t="shared" si="320"/>
        <v>J=</v>
      </c>
      <c r="W1075" s="47">
        <f t="shared" si="321"/>
        <v>44641</v>
      </c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</row>
    <row r="1076" spans="1:182" x14ac:dyDescent="0.15">
      <c r="A1076" s="38">
        <f t="shared" si="316"/>
        <v>44520</v>
      </c>
      <c r="B1076" s="39">
        <f t="shared" ca="1" si="322"/>
        <v>9536.5182772200005</v>
      </c>
      <c r="C1076" s="40">
        <f t="shared" si="317"/>
        <v>9411.77</v>
      </c>
      <c r="D1076" s="41">
        <f ca="1">IF(A1076&lt;$B$1,VLOOKUP(A1076,[1]DI!$A$4:$B$15000,2,FALSE),0)</f>
        <v>0</v>
      </c>
      <c r="E1076" s="40">
        <f t="shared" ca="1" si="323"/>
        <v>0</v>
      </c>
      <c r="F1076" s="42">
        <f t="shared" si="318"/>
        <v>1</v>
      </c>
      <c r="G1076" s="43">
        <f t="shared" ca="1" si="324"/>
        <v>1</v>
      </c>
      <c r="H1076" s="40">
        <f ca="1">TRUNC(PRODUCT(G$10:G1075),15)</f>
        <v>1.1474317735372499</v>
      </c>
      <c r="I1076" s="40">
        <f t="shared" ca="1" si="325"/>
        <v>1.13674028275489</v>
      </c>
      <c r="J1076" s="40">
        <f t="shared" ca="1" si="326"/>
        <v>1.00940539</v>
      </c>
      <c r="K1076" s="42">
        <f t="shared" si="330"/>
        <v>2.7E-2</v>
      </c>
      <c r="L1076" s="63">
        <f t="shared" si="327"/>
        <v>44467</v>
      </c>
      <c r="M1076" s="64">
        <f t="shared" si="328"/>
        <v>35</v>
      </c>
      <c r="N1076" s="44">
        <f t="shared" si="329"/>
        <v>36</v>
      </c>
      <c r="O1076" s="40">
        <f t="shared" si="331"/>
        <v>1.0038132420000001</v>
      </c>
      <c r="P1076" s="65">
        <f t="shared" ca="1" si="332"/>
        <v>1.0132544969999999</v>
      </c>
      <c r="Q1076" s="40">
        <f t="shared" ca="1" si="333"/>
        <v>124.74827722000001</v>
      </c>
      <c r="R1076" s="44">
        <f>IF(VLOOKUP(A1076,$Z$12:$AI$125,8)=VLOOKUP(A1075,$Z$12:$AI$125,8),0,VLOOKUP(A1076,Z$12:$AI$125,8))</f>
        <v>0</v>
      </c>
      <c r="S1076" s="45">
        <f>IF(R1076&gt;0,VLOOKUP(R1076,Y$12:$AH$125,7),0)</f>
        <v>0</v>
      </c>
      <c r="T1076" s="40">
        <f t="shared" si="319"/>
        <v>0</v>
      </c>
      <c r="U1076" s="40">
        <f t="shared" ca="1" si="315"/>
        <v>124.74827722000001</v>
      </c>
      <c r="V1076" s="46" t="str">
        <f t="shared" si="320"/>
        <v>J=</v>
      </c>
      <c r="W1076" s="47">
        <f t="shared" si="321"/>
        <v>44641</v>
      </c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</row>
    <row r="1077" spans="1:182" x14ac:dyDescent="0.15">
      <c r="A1077" s="38">
        <f t="shared" si="316"/>
        <v>44521</v>
      </c>
      <c r="B1077" s="39">
        <f t="shared" ca="1" si="322"/>
        <v>9536.5182772200005</v>
      </c>
      <c r="C1077" s="40">
        <f t="shared" si="317"/>
        <v>9411.77</v>
      </c>
      <c r="D1077" s="41">
        <f ca="1">IF(A1077&lt;$B$1,VLOOKUP(A1077,[1]DI!$A$4:$B$15000,2,FALSE),0)</f>
        <v>0</v>
      </c>
      <c r="E1077" s="40">
        <f t="shared" ca="1" si="323"/>
        <v>0</v>
      </c>
      <c r="F1077" s="42">
        <f t="shared" si="318"/>
        <v>1</v>
      </c>
      <c r="G1077" s="43">
        <f t="shared" ca="1" si="324"/>
        <v>1</v>
      </c>
      <c r="H1077" s="40">
        <f ca="1">TRUNC(PRODUCT(G$10:G1076),15)</f>
        <v>1.1474317735372499</v>
      </c>
      <c r="I1077" s="40">
        <f t="shared" ca="1" si="325"/>
        <v>1.13674028275489</v>
      </c>
      <c r="J1077" s="40">
        <f t="shared" ca="1" si="326"/>
        <v>1.00940539</v>
      </c>
      <c r="K1077" s="42">
        <f t="shared" si="330"/>
        <v>2.7E-2</v>
      </c>
      <c r="L1077" s="63">
        <f t="shared" si="327"/>
        <v>44467</v>
      </c>
      <c r="M1077" s="64">
        <f t="shared" si="328"/>
        <v>35</v>
      </c>
      <c r="N1077" s="44">
        <f t="shared" si="329"/>
        <v>36</v>
      </c>
      <c r="O1077" s="40">
        <f t="shared" si="331"/>
        <v>1.0038132420000001</v>
      </c>
      <c r="P1077" s="65">
        <f t="shared" ca="1" si="332"/>
        <v>1.0132544969999999</v>
      </c>
      <c r="Q1077" s="40">
        <f t="shared" ca="1" si="333"/>
        <v>124.74827722000001</v>
      </c>
      <c r="R1077" s="44">
        <f>IF(VLOOKUP(A1077,$Z$12:$AI$125,8)=VLOOKUP(A1076,$Z$12:$AI$125,8),0,VLOOKUP(A1077,Z$12:$AI$125,8))</f>
        <v>0</v>
      </c>
      <c r="S1077" s="45">
        <f>IF(R1077&gt;0,VLOOKUP(R1077,Y$12:$AH$125,7),0)</f>
        <v>0</v>
      </c>
      <c r="T1077" s="40">
        <f t="shared" si="319"/>
        <v>0</v>
      </c>
      <c r="U1077" s="40">
        <f t="shared" ca="1" si="315"/>
        <v>124.74827722000001</v>
      </c>
      <c r="V1077" s="46" t="str">
        <f t="shared" si="320"/>
        <v>J=</v>
      </c>
      <c r="W1077" s="47">
        <f t="shared" si="321"/>
        <v>44641</v>
      </c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</row>
    <row r="1078" spans="1:182" x14ac:dyDescent="0.15">
      <c r="A1078" s="38">
        <f t="shared" si="316"/>
        <v>44522</v>
      </c>
      <c r="B1078" s="39">
        <f t="shared" ca="1" si="322"/>
        <v>9536.5182772200005</v>
      </c>
      <c r="C1078" s="40">
        <f t="shared" si="317"/>
        <v>9411.77</v>
      </c>
      <c r="D1078" s="41">
        <f ca="1">IF(A1078&lt;$B$1,VLOOKUP(A1078,[1]DI!$A$4:$B$15000,2,FALSE),0)</f>
        <v>7.6499999999999999E-2</v>
      </c>
      <c r="E1078" s="40">
        <f t="shared" ca="1" si="323"/>
        <v>2.9255999999999998E-4</v>
      </c>
      <c r="F1078" s="42">
        <f t="shared" si="318"/>
        <v>1</v>
      </c>
      <c r="G1078" s="43">
        <f t="shared" ca="1" si="324"/>
        <v>1.0002925600000001</v>
      </c>
      <c r="H1078" s="40">
        <f ca="1">TRUNC(PRODUCT(G$10:G1077),15)</f>
        <v>1.1474317735372499</v>
      </c>
      <c r="I1078" s="40">
        <f t="shared" ca="1" si="325"/>
        <v>1.13674028275489</v>
      </c>
      <c r="J1078" s="40">
        <f t="shared" ca="1" si="326"/>
        <v>1.00940539</v>
      </c>
      <c r="K1078" s="42">
        <f t="shared" si="330"/>
        <v>2.7E-2</v>
      </c>
      <c r="L1078" s="63">
        <f t="shared" si="327"/>
        <v>44467</v>
      </c>
      <c r="M1078" s="64">
        <f t="shared" si="328"/>
        <v>36</v>
      </c>
      <c r="N1078" s="44">
        <f t="shared" si="329"/>
        <v>36</v>
      </c>
      <c r="O1078" s="40">
        <f t="shared" si="331"/>
        <v>1.0038132420000001</v>
      </c>
      <c r="P1078" s="65">
        <f t="shared" ca="1" si="332"/>
        <v>1.0132544969999999</v>
      </c>
      <c r="Q1078" s="40">
        <f t="shared" ca="1" si="333"/>
        <v>124.74827722000001</v>
      </c>
      <c r="R1078" s="44">
        <f>IF(VLOOKUP(A1078,$Z$12:$AI$125,8)=VLOOKUP(A1077,$Z$12:$AI$125,8),0,VLOOKUP(A1078,Z$12:$AI$125,8))</f>
        <v>0</v>
      </c>
      <c r="S1078" s="45">
        <f>IF(R1078&gt;0,VLOOKUP(R1078,Y$12:$AH$125,7),0)</f>
        <v>0</v>
      </c>
      <c r="T1078" s="40">
        <f t="shared" si="319"/>
        <v>0</v>
      </c>
      <c r="U1078" s="40">
        <f t="shared" ca="1" si="315"/>
        <v>124.74827722000001</v>
      </c>
      <c r="V1078" s="46" t="str">
        <f t="shared" si="320"/>
        <v>J=</v>
      </c>
      <c r="W1078" s="47">
        <f t="shared" si="321"/>
        <v>44641</v>
      </c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</row>
    <row r="1079" spans="1:182" x14ac:dyDescent="0.15">
      <c r="A1079" s="38">
        <f t="shared" si="316"/>
        <v>44523</v>
      </c>
      <c r="B1079" s="39">
        <f t="shared" ca="1" si="322"/>
        <v>9540.3169334800004</v>
      </c>
      <c r="C1079" s="40">
        <f t="shared" si="317"/>
        <v>9411.77</v>
      </c>
      <c r="D1079" s="41">
        <f ca="1">IF(A1079&lt;$B$1,VLOOKUP(A1079,[1]DI!$A$4:$B$15000,2,FALSE),0)</f>
        <v>7.6499999999999999E-2</v>
      </c>
      <c r="E1079" s="40">
        <f t="shared" ca="1" si="323"/>
        <v>2.9255999999999998E-4</v>
      </c>
      <c r="F1079" s="42">
        <f t="shared" si="318"/>
        <v>1</v>
      </c>
      <c r="G1079" s="43">
        <f t="shared" ca="1" si="324"/>
        <v>1.0002925600000001</v>
      </c>
      <c r="H1079" s="40">
        <f ca="1">TRUNC(PRODUCT(G$10:G1078),15)</f>
        <v>1.1477674661769199</v>
      </c>
      <c r="I1079" s="40">
        <f t="shared" ca="1" si="325"/>
        <v>1.13674028275489</v>
      </c>
      <c r="J1079" s="40">
        <f t="shared" ca="1" si="326"/>
        <v>1.0097007099999999</v>
      </c>
      <c r="K1079" s="42">
        <f t="shared" si="330"/>
        <v>2.7E-2</v>
      </c>
      <c r="L1079" s="63">
        <f t="shared" si="327"/>
        <v>44467</v>
      </c>
      <c r="M1079" s="64">
        <f t="shared" si="328"/>
        <v>37</v>
      </c>
      <c r="N1079" s="44">
        <f t="shared" si="329"/>
        <v>37</v>
      </c>
      <c r="O1079" s="40">
        <f t="shared" si="331"/>
        <v>1.003919373</v>
      </c>
      <c r="P1079" s="65">
        <f t="shared" ca="1" si="332"/>
        <v>1.0136581039999999</v>
      </c>
      <c r="Q1079" s="40">
        <f t="shared" ca="1" si="333"/>
        <v>128.54693348000001</v>
      </c>
      <c r="R1079" s="44">
        <f>IF(VLOOKUP(A1079,$Z$12:$AI$125,8)=VLOOKUP(A1078,$Z$12:$AI$125,8),0,VLOOKUP(A1079,Z$12:$AI$125,8))</f>
        <v>0</v>
      </c>
      <c r="S1079" s="45">
        <f>IF(R1079&gt;0,VLOOKUP(R1079,Y$12:$AH$125,7),0)</f>
        <v>0</v>
      </c>
      <c r="T1079" s="40">
        <f t="shared" si="319"/>
        <v>0</v>
      </c>
      <c r="U1079" s="40">
        <f t="shared" ca="1" si="315"/>
        <v>128.54693348000001</v>
      </c>
      <c r="V1079" s="46" t="str">
        <f t="shared" si="320"/>
        <v>J=</v>
      </c>
      <c r="W1079" s="47">
        <f t="shared" si="321"/>
        <v>44641</v>
      </c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</row>
    <row r="1080" spans="1:182" x14ac:dyDescent="0.15">
      <c r="A1080" s="38">
        <f t="shared" si="316"/>
        <v>44524</v>
      </c>
      <c r="B1080" s="39">
        <f t="shared" ca="1" si="322"/>
        <v>9544.1169356200007</v>
      </c>
      <c r="C1080" s="40">
        <f t="shared" si="317"/>
        <v>9411.77</v>
      </c>
      <c r="D1080" s="41">
        <f ca="1">IF(A1080&lt;$B$1,VLOOKUP(A1080,[1]DI!$A$4:$B$15000,2,FALSE),0)</f>
        <v>7.6499999999999999E-2</v>
      </c>
      <c r="E1080" s="40">
        <f t="shared" ca="1" si="323"/>
        <v>2.9255999999999998E-4</v>
      </c>
      <c r="F1080" s="42">
        <f t="shared" si="318"/>
        <v>1</v>
      </c>
      <c r="G1080" s="43">
        <f t="shared" ca="1" si="324"/>
        <v>1.0002925600000001</v>
      </c>
      <c r="H1080" s="40">
        <f ca="1">TRUNC(PRODUCT(G$10:G1079),15)</f>
        <v>1.1481032570268199</v>
      </c>
      <c r="I1080" s="40">
        <f t="shared" ca="1" si="325"/>
        <v>1.13674028275489</v>
      </c>
      <c r="J1080" s="40">
        <f t="shared" ca="1" si="326"/>
        <v>1.0099961</v>
      </c>
      <c r="K1080" s="42">
        <f t="shared" si="330"/>
        <v>2.7E-2</v>
      </c>
      <c r="L1080" s="63">
        <f t="shared" si="327"/>
        <v>44467</v>
      </c>
      <c r="M1080" s="64">
        <f t="shared" si="328"/>
        <v>38</v>
      </c>
      <c r="N1080" s="44">
        <f t="shared" si="329"/>
        <v>38</v>
      </c>
      <c r="O1080" s="40">
        <f t="shared" si="331"/>
        <v>1.0040255149999999</v>
      </c>
      <c r="P1080" s="65">
        <f t="shared" ca="1" si="332"/>
        <v>1.0140618539999999</v>
      </c>
      <c r="Q1080" s="40">
        <f t="shared" ca="1" si="333"/>
        <v>132.34693562000001</v>
      </c>
      <c r="R1080" s="44">
        <f>IF(VLOOKUP(A1080,$Z$12:$AI$125,8)=VLOOKUP(A1079,$Z$12:$AI$125,8),0,VLOOKUP(A1080,Z$12:$AI$125,8))</f>
        <v>0</v>
      </c>
      <c r="S1080" s="45">
        <f>IF(R1080&gt;0,VLOOKUP(R1080,Y$12:$AH$125,7),0)</f>
        <v>0</v>
      </c>
      <c r="T1080" s="40">
        <f t="shared" si="319"/>
        <v>0</v>
      </c>
      <c r="U1080" s="40">
        <f t="shared" ca="1" si="315"/>
        <v>132.34693562000001</v>
      </c>
      <c r="V1080" s="46" t="str">
        <f t="shared" si="320"/>
        <v>J=</v>
      </c>
      <c r="W1080" s="47">
        <f t="shared" si="321"/>
        <v>44641</v>
      </c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</row>
    <row r="1081" spans="1:182" x14ac:dyDescent="0.15">
      <c r="A1081" s="38">
        <f t="shared" si="316"/>
        <v>44525</v>
      </c>
      <c r="B1081" s="39">
        <f t="shared" ca="1" si="322"/>
        <v>9547.9185848100005</v>
      </c>
      <c r="C1081" s="40">
        <f t="shared" si="317"/>
        <v>9411.77</v>
      </c>
      <c r="D1081" s="41">
        <f ca="1">IF(A1081&lt;$B$1,VLOOKUP(A1081,[1]DI!$A$4:$B$15000,2,FALSE),0)</f>
        <v>7.6499999999999999E-2</v>
      </c>
      <c r="E1081" s="40">
        <f t="shared" ca="1" si="323"/>
        <v>2.9255999999999998E-4</v>
      </c>
      <c r="F1081" s="42">
        <f t="shared" si="318"/>
        <v>1</v>
      </c>
      <c r="G1081" s="43">
        <f t="shared" ca="1" si="324"/>
        <v>1.0002925600000001</v>
      </c>
      <c r="H1081" s="40">
        <f ca="1">TRUNC(PRODUCT(G$10:G1080),15)</f>
        <v>1.1484391461157</v>
      </c>
      <c r="I1081" s="40">
        <f t="shared" ca="1" si="325"/>
        <v>1.13674028275489</v>
      </c>
      <c r="J1081" s="40">
        <f t="shared" ca="1" si="326"/>
        <v>1.01029159</v>
      </c>
      <c r="K1081" s="42">
        <f t="shared" si="330"/>
        <v>2.7E-2</v>
      </c>
      <c r="L1081" s="63">
        <f t="shared" si="327"/>
        <v>44467</v>
      </c>
      <c r="M1081" s="64">
        <f t="shared" si="328"/>
        <v>39</v>
      </c>
      <c r="N1081" s="44">
        <f t="shared" si="329"/>
        <v>39</v>
      </c>
      <c r="O1081" s="40">
        <f t="shared" si="331"/>
        <v>1.0041316680000001</v>
      </c>
      <c r="P1081" s="65">
        <f t="shared" ca="1" si="332"/>
        <v>1.014465779</v>
      </c>
      <c r="Q1081" s="40">
        <f t="shared" ca="1" si="333"/>
        <v>136.14858480999999</v>
      </c>
      <c r="R1081" s="44">
        <f>IF(VLOOKUP(A1081,$Z$12:$AI$125,8)=VLOOKUP(A1080,$Z$12:$AI$125,8),0,VLOOKUP(A1081,Z$12:$AI$125,8))</f>
        <v>0</v>
      </c>
      <c r="S1081" s="45">
        <f>IF(R1081&gt;0,VLOOKUP(R1081,Y$12:$AH$125,7),0)</f>
        <v>0</v>
      </c>
      <c r="T1081" s="40">
        <f t="shared" si="319"/>
        <v>0</v>
      </c>
      <c r="U1081" s="40">
        <f t="shared" ca="1" si="315"/>
        <v>136.14858480999999</v>
      </c>
      <c r="V1081" s="46" t="str">
        <f t="shared" si="320"/>
        <v>J=</v>
      </c>
      <c r="W1081" s="47">
        <f t="shared" si="321"/>
        <v>44641</v>
      </c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</row>
    <row r="1082" spans="1:182" x14ac:dyDescent="0.15">
      <c r="A1082" s="38">
        <f t="shared" si="316"/>
        <v>44526</v>
      </c>
      <c r="B1082" s="39">
        <f t="shared" ca="1" si="322"/>
        <v>9551.7216928400012</v>
      </c>
      <c r="C1082" s="40">
        <f t="shared" si="317"/>
        <v>9411.77</v>
      </c>
      <c r="D1082" s="41">
        <f ca="1">IF(A1082&lt;$B$1,VLOOKUP(A1082,[1]DI!$A$4:$B$15000,2,FALSE),0)</f>
        <v>7.6499999999999999E-2</v>
      </c>
      <c r="E1082" s="40">
        <f t="shared" ca="1" si="323"/>
        <v>2.9255999999999998E-4</v>
      </c>
      <c r="F1082" s="42">
        <f t="shared" si="318"/>
        <v>1</v>
      </c>
      <c r="G1082" s="43">
        <f t="shared" ca="1" si="324"/>
        <v>1.0002925600000001</v>
      </c>
      <c r="H1082" s="40">
        <f ca="1">TRUNC(PRODUCT(G$10:G1081),15)</f>
        <v>1.14877513347228</v>
      </c>
      <c r="I1082" s="40">
        <f t="shared" ca="1" si="325"/>
        <v>1.13674028275489</v>
      </c>
      <c r="J1082" s="40">
        <f t="shared" ca="1" si="326"/>
        <v>1.01058716</v>
      </c>
      <c r="K1082" s="42">
        <f t="shared" si="330"/>
        <v>2.7E-2</v>
      </c>
      <c r="L1082" s="63">
        <f t="shared" si="327"/>
        <v>44467</v>
      </c>
      <c r="M1082" s="64">
        <f t="shared" si="328"/>
        <v>40</v>
      </c>
      <c r="N1082" s="44">
        <f t="shared" si="329"/>
        <v>40</v>
      </c>
      <c r="O1082" s="40">
        <f t="shared" si="331"/>
        <v>1.0042378320000001</v>
      </c>
      <c r="P1082" s="65">
        <f t="shared" ca="1" si="332"/>
        <v>1.014869859</v>
      </c>
      <c r="Q1082" s="40">
        <f t="shared" ca="1" si="333"/>
        <v>139.95169283999999</v>
      </c>
      <c r="R1082" s="44">
        <f>IF(VLOOKUP(A1082,$Z$12:$AI$125,8)=VLOOKUP(A1081,$Z$12:$AI$125,8),0,VLOOKUP(A1082,Z$12:$AI$125,8))</f>
        <v>0</v>
      </c>
      <c r="S1082" s="45">
        <f>IF(R1082&gt;0,VLOOKUP(R1082,Y$12:$AH$125,7),0)</f>
        <v>0</v>
      </c>
      <c r="T1082" s="40">
        <f t="shared" si="319"/>
        <v>0</v>
      </c>
      <c r="U1082" s="40">
        <f t="shared" ca="1" si="315"/>
        <v>139.95169283999999</v>
      </c>
      <c r="V1082" s="46" t="str">
        <f t="shared" si="320"/>
        <v>J=</v>
      </c>
      <c r="W1082" s="47">
        <f t="shared" si="321"/>
        <v>44641</v>
      </c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</row>
    <row r="1083" spans="1:182" x14ac:dyDescent="0.15">
      <c r="A1083" s="38">
        <f t="shared" si="316"/>
        <v>44527</v>
      </c>
      <c r="B1083" s="39">
        <f t="shared" ca="1" si="322"/>
        <v>9555.5263443900003</v>
      </c>
      <c r="C1083" s="40">
        <f t="shared" si="317"/>
        <v>9411.77</v>
      </c>
      <c r="D1083" s="41">
        <f ca="1">IF(A1083&lt;$B$1,VLOOKUP(A1083,[1]DI!$A$4:$B$15000,2,FALSE),0)</f>
        <v>0</v>
      </c>
      <c r="E1083" s="40">
        <f t="shared" ca="1" si="323"/>
        <v>0</v>
      </c>
      <c r="F1083" s="42">
        <f t="shared" si="318"/>
        <v>1</v>
      </c>
      <c r="G1083" s="43">
        <f t="shared" ca="1" si="324"/>
        <v>1</v>
      </c>
      <c r="H1083" s="40">
        <f ca="1">TRUNC(PRODUCT(G$10:G1082),15)</f>
        <v>1.1491112191253301</v>
      </c>
      <c r="I1083" s="40">
        <f t="shared" ca="1" si="325"/>
        <v>1.13674028275489</v>
      </c>
      <c r="J1083" s="40">
        <f t="shared" ca="1" si="326"/>
        <v>1.01088282</v>
      </c>
      <c r="K1083" s="42">
        <f t="shared" si="330"/>
        <v>2.7E-2</v>
      </c>
      <c r="L1083" s="63">
        <f t="shared" si="327"/>
        <v>44467</v>
      </c>
      <c r="M1083" s="64">
        <f t="shared" si="328"/>
        <v>40</v>
      </c>
      <c r="N1083" s="44">
        <f t="shared" si="329"/>
        <v>41</v>
      </c>
      <c r="O1083" s="40">
        <f t="shared" si="331"/>
        <v>1.0043440079999999</v>
      </c>
      <c r="P1083" s="65">
        <f t="shared" ca="1" si="332"/>
        <v>1.0152741030000001</v>
      </c>
      <c r="Q1083" s="40">
        <f t="shared" ca="1" si="333"/>
        <v>143.75634439000001</v>
      </c>
      <c r="R1083" s="44">
        <f>IF(VLOOKUP(A1083,$Z$12:$AI$125,8)=VLOOKUP(A1082,$Z$12:$AI$125,8),0,VLOOKUP(A1083,Z$12:$AI$125,8))</f>
        <v>0</v>
      </c>
      <c r="S1083" s="45">
        <f>IF(R1083&gt;0,VLOOKUP(R1083,Y$12:$AH$125,7),0)</f>
        <v>0</v>
      </c>
      <c r="T1083" s="40">
        <f t="shared" si="319"/>
        <v>0</v>
      </c>
      <c r="U1083" s="40">
        <f t="shared" ca="1" si="315"/>
        <v>143.75634439000001</v>
      </c>
      <c r="V1083" s="46" t="str">
        <f t="shared" si="320"/>
        <v>J=</v>
      </c>
      <c r="W1083" s="47">
        <f t="shared" si="321"/>
        <v>44641</v>
      </c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</row>
    <row r="1084" spans="1:182" x14ac:dyDescent="0.15">
      <c r="A1084" s="38">
        <f t="shared" si="316"/>
        <v>44528</v>
      </c>
      <c r="B1084" s="39">
        <f t="shared" ca="1" si="322"/>
        <v>9555.5263443900003</v>
      </c>
      <c r="C1084" s="40">
        <f t="shared" si="317"/>
        <v>9411.77</v>
      </c>
      <c r="D1084" s="41">
        <f ca="1">IF(A1084&lt;$B$1,VLOOKUP(A1084,[1]DI!$A$4:$B$15000,2,FALSE),0)</f>
        <v>0</v>
      </c>
      <c r="E1084" s="40">
        <f t="shared" ca="1" si="323"/>
        <v>0</v>
      </c>
      <c r="F1084" s="42">
        <f t="shared" si="318"/>
        <v>1</v>
      </c>
      <c r="G1084" s="43">
        <f t="shared" ca="1" si="324"/>
        <v>1</v>
      </c>
      <c r="H1084" s="40">
        <f ca="1">TRUNC(PRODUCT(G$10:G1083),15)</f>
        <v>1.1491112191253301</v>
      </c>
      <c r="I1084" s="40">
        <f t="shared" ca="1" si="325"/>
        <v>1.13674028275489</v>
      </c>
      <c r="J1084" s="40">
        <f t="shared" ca="1" si="326"/>
        <v>1.01088282</v>
      </c>
      <c r="K1084" s="42">
        <f t="shared" si="330"/>
        <v>2.7E-2</v>
      </c>
      <c r="L1084" s="63">
        <f t="shared" si="327"/>
        <v>44467</v>
      </c>
      <c r="M1084" s="64">
        <f t="shared" si="328"/>
        <v>40</v>
      </c>
      <c r="N1084" s="44">
        <f t="shared" si="329"/>
        <v>41</v>
      </c>
      <c r="O1084" s="40">
        <f t="shared" si="331"/>
        <v>1.0043440079999999</v>
      </c>
      <c r="P1084" s="65">
        <f t="shared" ca="1" si="332"/>
        <v>1.0152741030000001</v>
      </c>
      <c r="Q1084" s="40">
        <f t="shared" ca="1" si="333"/>
        <v>143.75634439000001</v>
      </c>
      <c r="R1084" s="44">
        <f>IF(VLOOKUP(A1084,$Z$12:$AI$125,8)=VLOOKUP(A1083,$Z$12:$AI$125,8),0,VLOOKUP(A1084,Z$12:$AI$125,8))</f>
        <v>0</v>
      </c>
      <c r="S1084" s="45">
        <f>IF(R1084&gt;0,VLOOKUP(R1084,Y$12:$AH$125,7),0)</f>
        <v>0</v>
      </c>
      <c r="T1084" s="40">
        <f t="shared" si="319"/>
        <v>0</v>
      </c>
      <c r="U1084" s="40">
        <f t="shared" ca="1" si="315"/>
        <v>143.75634439000001</v>
      </c>
      <c r="V1084" s="46" t="str">
        <f t="shared" si="320"/>
        <v>J=</v>
      </c>
      <c r="W1084" s="47">
        <f t="shared" si="321"/>
        <v>44641</v>
      </c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</row>
    <row r="1085" spans="1:182" x14ac:dyDescent="0.15">
      <c r="A1085" s="38">
        <f t="shared" si="316"/>
        <v>44529</v>
      </c>
      <c r="B1085" s="39">
        <f t="shared" ca="1" si="322"/>
        <v>9555.5263443900003</v>
      </c>
      <c r="C1085" s="40">
        <f t="shared" si="317"/>
        <v>9411.77</v>
      </c>
      <c r="D1085" s="41">
        <f ca="1">IF(A1085&lt;$B$1,VLOOKUP(A1085,[1]DI!$A$4:$B$15000,2,FALSE),0)</f>
        <v>7.6499999999999999E-2</v>
      </c>
      <c r="E1085" s="40">
        <f t="shared" ca="1" si="323"/>
        <v>2.9255999999999998E-4</v>
      </c>
      <c r="F1085" s="42">
        <f t="shared" si="318"/>
        <v>1</v>
      </c>
      <c r="G1085" s="43">
        <f t="shared" ca="1" si="324"/>
        <v>1.0002925600000001</v>
      </c>
      <c r="H1085" s="40">
        <f ca="1">TRUNC(PRODUCT(G$10:G1084),15)</f>
        <v>1.1491112191253301</v>
      </c>
      <c r="I1085" s="40">
        <f t="shared" ca="1" si="325"/>
        <v>1.13674028275489</v>
      </c>
      <c r="J1085" s="40">
        <f t="shared" ca="1" si="326"/>
        <v>1.01088282</v>
      </c>
      <c r="K1085" s="42">
        <f t="shared" si="330"/>
        <v>2.7E-2</v>
      </c>
      <c r="L1085" s="63">
        <f t="shared" si="327"/>
        <v>44467</v>
      </c>
      <c r="M1085" s="64">
        <f t="shared" si="328"/>
        <v>41</v>
      </c>
      <c r="N1085" s="44">
        <f t="shared" si="329"/>
        <v>41</v>
      </c>
      <c r="O1085" s="40">
        <f t="shared" si="331"/>
        <v>1.0043440079999999</v>
      </c>
      <c r="P1085" s="65">
        <f t="shared" ca="1" si="332"/>
        <v>1.0152741030000001</v>
      </c>
      <c r="Q1085" s="40">
        <f t="shared" ca="1" si="333"/>
        <v>143.75634439000001</v>
      </c>
      <c r="R1085" s="44">
        <f>IF(VLOOKUP(A1085,$Z$12:$AI$125,8)=VLOOKUP(A1084,$Z$12:$AI$125,8),0,VLOOKUP(A1085,Z$12:$AI$125,8))</f>
        <v>0</v>
      </c>
      <c r="S1085" s="45">
        <f>IF(R1085&gt;0,VLOOKUP(R1085,Y$12:$AH$125,7),0)</f>
        <v>0</v>
      </c>
      <c r="T1085" s="40">
        <f t="shared" si="319"/>
        <v>0</v>
      </c>
      <c r="U1085" s="40">
        <f t="shared" ca="1" si="315"/>
        <v>143.75634439000001</v>
      </c>
      <c r="V1085" s="46" t="str">
        <f t="shared" si="320"/>
        <v>J=</v>
      </c>
      <c r="W1085" s="47">
        <f t="shared" si="321"/>
        <v>44641</v>
      </c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</row>
    <row r="1086" spans="1:182" x14ac:dyDescent="0.15">
      <c r="A1086" s="38">
        <f t="shared" si="316"/>
        <v>44530</v>
      </c>
      <c r="B1086" s="39">
        <f t="shared" ca="1" si="322"/>
        <v>9559.3324547600005</v>
      </c>
      <c r="C1086" s="40">
        <f t="shared" si="317"/>
        <v>9411.77</v>
      </c>
      <c r="D1086" s="41">
        <f ca="1">IF(A1086&lt;$B$1,VLOOKUP(A1086,[1]DI!$A$4:$B$15000,2,FALSE),0)</f>
        <v>7.6499999999999999E-2</v>
      </c>
      <c r="E1086" s="40">
        <f t="shared" ca="1" si="323"/>
        <v>2.9255999999999998E-4</v>
      </c>
      <c r="F1086" s="42">
        <f t="shared" si="318"/>
        <v>1</v>
      </c>
      <c r="G1086" s="43">
        <f t="shared" ca="1" si="324"/>
        <v>1.0002925600000001</v>
      </c>
      <c r="H1086" s="40">
        <f ca="1">TRUNC(PRODUCT(G$10:G1085),15)</f>
        <v>1.1494474031035999</v>
      </c>
      <c r="I1086" s="40">
        <f t="shared" ca="1" si="325"/>
        <v>1.13674028275489</v>
      </c>
      <c r="J1086" s="40">
        <f t="shared" ca="1" si="326"/>
        <v>1.0111785600000001</v>
      </c>
      <c r="K1086" s="42">
        <f t="shared" si="330"/>
        <v>2.7E-2</v>
      </c>
      <c r="L1086" s="63">
        <f t="shared" si="327"/>
        <v>44467</v>
      </c>
      <c r="M1086" s="64">
        <f t="shared" si="328"/>
        <v>42</v>
      </c>
      <c r="N1086" s="44">
        <f t="shared" si="329"/>
        <v>42</v>
      </c>
      <c r="O1086" s="40">
        <f t="shared" si="331"/>
        <v>1.004450195</v>
      </c>
      <c r="P1086" s="65">
        <f t="shared" ca="1" si="332"/>
        <v>1.0156785020000001</v>
      </c>
      <c r="Q1086" s="40">
        <f t="shared" ca="1" si="333"/>
        <v>147.56245476000001</v>
      </c>
      <c r="R1086" s="44">
        <f>IF(VLOOKUP(A1086,$Z$12:$AI$125,8)=VLOOKUP(A1085,$Z$12:$AI$125,8),0,VLOOKUP(A1086,Z$12:$AI$125,8))</f>
        <v>0</v>
      </c>
      <c r="S1086" s="45">
        <f>IF(R1086&gt;0,VLOOKUP(R1086,Y$12:$AH$125,7),0)</f>
        <v>0</v>
      </c>
      <c r="T1086" s="40">
        <f t="shared" si="319"/>
        <v>0</v>
      </c>
      <c r="U1086" s="40">
        <f t="shared" ca="1" si="315"/>
        <v>147.56245476000001</v>
      </c>
      <c r="V1086" s="46" t="str">
        <f t="shared" si="320"/>
        <v>J=</v>
      </c>
      <c r="W1086" s="47">
        <f t="shared" si="321"/>
        <v>44641</v>
      </c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</row>
    <row r="1087" spans="1:182" x14ac:dyDescent="0.15">
      <c r="A1087" s="38">
        <f t="shared" si="316"/>
        <v>44531</v>
      </c>
      <c r="B1087" s="39">
        <f t="shared" ca="1" si="322"/>
        <v>9563.1401086700007</v>
      </c>
      <c r="C1087" s="40">
        <f t="shared" si="317"/>
        <v>9411.77</v>
      </c>
      <c r="D1087" s="41">
        <f ca="1">IF(A1087&lt;$B$1,VLOOKUP(A1087,[1]DI!$A$4:$B$15000,2,FALSE),0)</f>
        <v>7.6499999999999999E-2</v>
      </c>
      <c r="E1087" s="40">
        <f t="shared" ca="1" si="323"/>
        <v>2.9255999999999998E-4</v>
      </c>
      <c r="F1087" s="42">
        <f t="shared" si="318"/>
        <v>1</v>
      </c>
      <c r="G1087" s="43">
        <f t="shared" ca="1" si="324"/>
        <v>1.0002925600000001</v>
      </c>
      <c r="H1087" s="40">
        <f ca="1">TRUNC(PRODUCT(G$10:G1086),15)</f>
        <v>1.1497836854358501</v>
      </c>
      <c r="I1087" s="40">
        <f t="shared" ca="1" si="325"/>
        <v>1.13674028275489</v>
      </c>
      <c r="J1087" s="40">
        <f t="shared" ca="1" si="326"/>
        <v>1.0114743900000001</v>
      </c>
      <c r="K1087" s="42">
        <f t="shared" si="330"/>
        <v>2.7E-2</v>
      </c>
      <c r="L1087" s="63">
        <f t="shared" si="327"/>
        <v>44467</v>
      </c>
      <c r="M1087" s="64">
        <f t="shared" si="328"/>
        <v>43</v>
      </c>
      <c r="N1087" s="44">
        <f t="shared" si="329"/>
        <v>43</v>
      </c>
      <c r="O1087" s="40">
        <f t="shared" si="331"/>
        <v>1.0045563930000001</v>
      </c>
      <c r="P1087" s="65">
        <f t="shared" ca="1" si="332"/>
        <v>1.0160830649999999</v>
      </c>
      <c r="Q1087" s="40">
        <f t="shared" ca="1" si="333"/>
        <v>151.37010867000001</v>
      </c>
      <c r="R1087" s="44">
        <f>IF(VLOOKUP(A1087,$Z$12:$AI$125,8)=VLOOKUP(A1086,$Z$12:$AI$125,8),0,VLOOKUP(A1087,Z$12:$AI$125,8))</f>
        <v>0</v>
      </c>
      <c r="S1087" s="45">
        <f>IF(R1087&gt;0,VLOOKUP(R1087,Y$12:$AH$125,7),0)</f>
        <v>0</v>
      </c>
      <c r="T1087" s="40">
        <f t="shared" si="319"/>
        <v>0</v>
      </c>
      <c r="U1087" s="40">
        <f t="shared" ca="1" si="315"/>
        <v>151.37010867000001</v>
      </c>
      <c r="V1087" s="46" t="str">
        <f t="shared" si="320"/>
        <v>J=</v>
      </c>
      <c r="W1087" s="47">
        <f t="shared" si="321"/>
        <v>44641</v>
      </c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</row>
    <row r="1088" spans="1:182" x14ac:dyDescent="0.15">
      <c r="A1088" s="38">
        <f t="shared" si="316"/>
        <v>44532</v>
      </c>
      <c r="B1088" s="39">
        <f t="shared" ca="1" si="322"/>
        <v>9566.9493061100002</v>
      </c>
      <c r="C1088" s="40">
        <f t="shared" si="317"/>
        <v>9411.77</v>
      </c>
      <c r="D1088" s="41">
        <f ca="1">IF(A1088&lt;$B$1,VLOOKUP(A1088,[1]DI!$A$4:$B$15000,2,FALSE),0)</f>
        <v>7.6499999999999999E-2</v>
      </c>
      <c r="E1088" s="40">
        <f t="shared" ca="1" si="323"/>
        <v>2.9255999999999998E-4</v>
      </c>
      <c r="F1088" s="42">
        <f t="shared" si="318"/>
        <v>1</v>
      </c>
      <c r="G1088" s="43">
        <f t="shared" ca="1" si="324"/>
        <v>1.0002925600000001</v>
      </c>
      <c r="H1088" s="40">
        <f ca="1">TRUNC(PRODUCT(G$10:G1087),15)</f>
        <v>1.1501200661508599</v>
      </c>
      <c r="I1088" s="40">
        <f t="shared" ca="1" si="325"/>
        <v>1.13674028275489</v>
      </c>
      <c r="J1088" s="40">
        <f t="shared" ca="1" si="326"/>
        <v>1.01177031</v>
      </c>
      <c r="K1088" s="42">
        <f t="shared" si="330"/>
        <v>2.7E-2</v>
      </c>
      <c r="L1088" s="63">
        <f t="shared" si="327"/>
        <v>44467</v>
      </c>
      <c r="M1088" s="64">
        <f t="shared" si="328"/>
        <v>44</v>
      </c>
      <c r="N1088" s="44">
        <f t="shared" si="329"/>
        <v>44</v>
      </c>
      <c r="O1088" s="40">
        <f t="shared" si="331"/>
        <v>1.004662602</v>
      </c>
      <c r="P1088" s="65">
        <f t="shared" ca="1" si="332"/>
        <v>1.0164877919999999</v>
      </c>
      <c r="Q1088" s="40">
        <f t="shared" ca="1" si="333"/>
        <v>155.17930611</v>
      </c>
      <c r="R1088" s="44">
        <f>IF(VLOOKUP(A1088,$Z$12:$AI$125,8)=VLOOKUP(A1087,$Z$12:$AI$125,8),0,VLOOKUP(A1088,Z$12:$AI$125,8))</f>
        <v>0</v>
      </c>
      <c r="S1088" s="45">
        <f>IF(R1088&gt;0,VLOOKUP(R1088,Y$12:$AH$125,7),0)</f>
        <v>0</v>
      </c>
      <c r="T1088" s="40">
        <f t="shared" si="319"/>
        <v>0</v>
      </c>
      <c r="U1088" s="40">
        <f t="shared" ca="1" si="315"/>
        <v>155.17930611</v>
      </c>
      <c r="V1088" s="46" t="str">
        <f t="shared" si="320"/>
        <v>J=</v>
      </c>
      <c r="W1088" s="47">
        <f t="shared" si="321"/>
        <v>44641</v>
      </c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</row>
    <row r="1089" spans="1:182" x14ac:dyDescent="0.15">
      <c r="A1089" s="38">
        <f t="shared" si="316"/>
        <v>44533</v>
      </c>
      <c r="B1089" s="39">
        <f t="shared" ca="1" si="322"/>
        <v>9570.7599623700007</v>
      </c>
      <c r="C1089" s="40">
        <f t="shared" si="317"/>
        <v>9411.77</v>
      </c>
      <c r="D1089" s="41">
        <f ca="1">IF(A1089&lt;$B$1,VLOOKUP(A1089,[1]DI!$A$4:$B$15000,2,FALSE),0)</f>
        <v>7.6499999999999999E-2</v>
      </c>
      <c r="E1089" s="40">
        <f t="shared" ca="1" si="323"/>
        <v>2.9255999999999998E-4</v>
      </c>
      <c r="F1089" s="42">
        <f t="shared" si="318"/>
        <v>1</v>
      </c>
      <c r="G1089" s="43">
        <f t="shared" ca="1" si="324"/>
        <v>1.0002925600000001</v>
      </c>
      <c r="H1089" s="40">
        <f ca="1">TRUNC(PRODUCT(G$10:G1088),15)</f>
        <v>1.15045654527742</v>
      </c>
      <c r="I1089" s="40">
        <f t="shared" ca="1" si="325"/>
        <v>1.13674028275489</v>
      </c>
      <c r="J1089" s="40">
        <f t="shared" ca="1" si="326"/>
        <v>1.01206631</v>
      </c>
      <c r="K1089" s="42">
        <f t="shared" si="330"/>
        <v>2.7E-2</v>
      </c>
      <c r="L1089" s="63">
        <f t="shared" si="327"/>
        <v>44467</v>
      </c>
      <c r="M1089" s="64">
        <f t="shared" si="328"/>
        <v>45</v>
      </c>
      <c r="N1089" s="44">
        <f t="shared" si="329"/>
        <v>45</v>
      </c>
      <c r="O1089" s="40">
        <f t="shared" si="331"/>
        <v>1.004768822</v>
      </c>
      <c r="P1089" s="65">
        <f t="shared" ca="1" si="332"/>
        <v>1.0168926739999999</v>
      </c>
      <c r="Q1089" s="40">
        <f t="shared" ca="1" si="333"/>
        <v>158.98996237</v>
      </c>
      <c r="R1089" s="44">
        <f>IF(VLOOKUP(A1089,$Z$12:$AI$125,8)=VLOOKUP(A1088,$Z$12:$AI$125,8),0,VLOOKUP(A1089,Z$12:$AI$125,8))</f>
        <v>0</v>
      </c>
      <c r="S1089" s="45">
        <f>IF(R1089&gt;0,VLOOKUP(R1089,Y$12:$AH$125,7),0)</f>
        <v>0</v>
      </c>
      <c r="T1089" s="40">
        <f t="shared" si="319"/>
        <v>0</v>
      </c>
      <c r="U1089" s="40">
        <f t="shared" ca="1" si="315"/>
        <v>158.98996237</v>
      </c>
      <c r="V1089" s="46" t="str">
        <f t="shared" si="320"/>
        <v>J=</v>
      </c>
      <c r="W1089" s="47">
        <f t="shared" si="321"/>
        <v>44641</v>
      </c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</row>
    <row r="1090" spans="1:182" x14ac:dyDescent="0.15">
      <c r="A1090" s="38">
        <f t="shared" si="316"/>
        <v>44534</v>
      </c>
      <c r="B1090" s="39">
        <f t="shared" ca="1" si="322"/>
        <v>9574.5721715700001</v>
      </c>
      <c r="C1090" s="40">
        <f t="shared" si="317"/>
        <v>9411.77</v>
      </c>
      <c r="D1090" s="41">
        <f ca="1">IF(A1090&lt;$B$1,VLOOKUP(A1090,[1]DI!$A$4:$B$15000,2,FALSE),0)</f>
        <v>0</v>
      </c>
      <c r="E1090" s="40">
        <f t="shared" ca="1" si="323"/>
        <v>0</v>
      </c>
      <c r="F1090" s="42">
        <f t="shared" si="318"/>
        <v>1</v>
      </c>
      <c r="G1090" s="43">
        <f t="shared" ca="1" si="324"/>
        <v>1</v>
      </c>
      <c r="H1090" s="40">
        <f ca="1">TRUNC(PRODUCT(G$10:G1089),15)</f>
        <v>1.1507931228443</v>
      </c>
      <c r="I1090" s="40">
        <f t="shared" ca="1" si="325"/>
        <v>1.13674028275489</v>
      </c>
      <c r="J1090" s="40">
        <f t="shared" ca="1" si="326"/>
        <v>1.0123624</v>
      </c>
      <c r="K1090" s="42">
        <f t="shared" si="330"/>
        <v>2.7E-2</v>
      </c>
      <c r="L1090" s="63">
        <f t="shared" si="327"/>
        <v>44467</v>
      </c>
      <c r="M1090" s="64">
        <f t="shared" si="328"/>
        <v>45</v>
      </c>
      <c r="N1090" s="44">
        <f t="shared" si="329"/>
        <v>46</v>
      </c>
      <c r="O1090" s="40">
        <f t="shared" si="331"/>
        <v>1.004875054</v>
      </c>
      <c r="P1090" s="65">
        <f t="shared" ca="1" si="332"/>
        <v>1.017297721</v>
      </c>
      <c r="Q1090" s="40">
        <f t="shared" ca="1" si="333"/>
        <v>162.80217157000001</v>
      </c>
      <c r="R1090" s="44">
        <f>IF(VLOOKUP(A1090,$Z$12:$AI$125,8)=VLOOKUP(A1089,$Z$12:$AI$125,8),0,VLOOKUP(A1090,Z$12:$AI$125,8))</f>
        <v>0</v>
      </c>
      <c r="S1090" s="45">
        <f>IF(R1090&gt;0,VLOOKUP(R1090,Y$12:$AH$125,7),0)</f>
        <v>0</v>
      </c>
      <c r="T1090" s="40">
        <f t="shared" si="319"/>
        <v>0</v>
      </c>
      <c r="U1090" s="40">
        <f t="shared" ca="1" si="315"/>
        <v>162.80217157000001</v>
      </c>
      <c r="V1090" s="46" t="str">
        <f t="shared" si="320"/>
        <v>J=</v>
      </c>
      <c r="W1090" s="47">
        <f t="shared" si="321"/>
        <v>44641</v>
      </c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</row>
    <row r="1091" spans="1:182" x14ac:dyDescent="0.15">
      <c r="A1091" s="38">
        <f t="shared" si="316"/>
        <v>44535</v>
      </c>
      <c r="B1091" s="39">
        <f t="shared" ca="1" si="322"/>
        <v>9574.5721715700001</v>
      </c>
      <c r="C1091" s="40">
        <f t="shared" si="317"/>
        <v>9411.77</v>
      </c>
      <c r="D1091" s="41">
        <f ca="1">IF(A1091&lt;$B$1,VLOOKUP(A1091,[1]DI!$A$4:$B$15000,2,FALSE),0)</f>
        <v>0</v>
      </c>
      <c r="E1091" s="40">
        <f t="shared" ca="1" si="323"/>
        <v>0</v>
      </c>
      <c r="F1091" s="42">
        <f t="shared" si="318"/>
        <v>1</v>
      </c>
      <c r="G1091" s="43">
        <f t="shared" ca="1" si="324"/>
        <v>1</v>
      </c>
      <c r="H1091" s="40">
        <f ca="1">TRUNC(PRODUCT(G$10:G1090),15)</f>
        <v>1.1507931228443</v>
      </c>
      <c r="I1091" s="40">
        <f t="shared" ca="1" si="325"/>
        <v>1.13674028275489</v>
      </c>
      <c r="J1091" s="40">
        <f t="shared" ca="1" si="326"/>
        <v>1.0123624</v>
      </c>
      <c r="K1091" s="42">
        <f t="shared" si="330"/>
        <v>2.7E-2</v>
      </c>
      <c r="L1091" s="63">
        <f t="shared" si="327"/>
        <v>44467</v>
      </c>
      <c r="M1091" s="64">
        <f t="shared" si="328"/>
        <v>45</v>
      </c>
      <c r="N1091" s="44">
        <f t="shared" si="329"/>
        <v>46</v>
      </c>
      <c r="O1091" s="40">
        <f t="shared" si="331"/>
        <v>1.004875054</v>
      </c>
      <c r="P1091" s="65">
        <f t="shared" ca="1" si="332"/>
        <v>1.017297721</v>
      </c>
      <c r="Q1091" s="40">
        <f t="shared" ca="1" si="333"/>
        <v>162.80217157000001</v>
      </c>
      <c r="R1091" s="44">
        <f>IF(VLOOKUP(A1091,$Z$12:$AI$125,8)=VLOOKUP(A1090,$Z$12:$AI$125,8),0,VLOOKUP(A1091,Z$12:$AI$125,8))</f>
        <v>0</v>
      </c>
      <c r="S1091" s="45">
        <f>IF(R1091&gt;0,VLOOKUP(R1091,Y$12:$AH$125,7),0)</f>
        <v>0</v>
      </c>
      <c r="T1091" s="40">
        <f t="shared" si="319"/>
        <v>0</v>
      </c>
      <c r="U1091" s="40">
        <f t="shared" ca="1" si="315"/>
        <v>162.80217157000001</v>
      </c>
      <c r="V1091" s="46" t="str">
        <f t="shared" si="320"/>
        <v>J=</v>
      </c>
      <c r="W1091" s="47">
        <f t="shared" si="321"/>
        <v>44641</v>
      </c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</row>
    <row r="1092" spans="1:182" x14ac:dyDescent="0.15">
      <c r="A1092" s="38">
        <f t="shared" si="316"/>
        <v>44536</v>
      </c>
      <c r="B1092" s="39">
        <f t="shared" ca="1" si="322"/>
        <v>9574.5721715700001</v>
      </c>
      <c r="C1092" s="40">
        <f t="shared" si="317"/>
        <v>9411.77</v>
      </c>
      <c r="D1092" s="41">
        <f ca="1">IF(A1092&lt;$B$1,VLOOKUP(A1092,[1]DI!$A$4:$B$15000,2,FALSE),0)</f>
        <v>7.6499999999999999E-2</v>
      </c>
      <c r="E1092" s="40">
        <f t="shared" ca="1" si="323"/>
        <v>2.9255999999999998E-4</v>
      </c>
      <c r="F1092" s="42">
        <f t="shared" si="318"/>
        <v>1</v>
      </c>
      <c r="G1092" s="43">
        <f t="shared" ca="1" si="324"/>
        <v>1.0002925600000001</v>
      </c>
      <c r="H1092" s="40">
        <f ca="1">TRUNC(PRODUCT(G$10:G1091),15)</f>
        <v>1.1507931228443</v>
      </c>
      <c r="I1092" s="40">
        <f t="shared" ca="1" si="325"/>
        <v>1.13674028275489</v>
      </c>
      <c r="J1092" s="40">
        <f t="shared" ca="1" si="326"/>
        <v>1.0123624</v>
      </c>
      <c r="K1092" s="42">
        <f t="shared" si="330"/>
        <v>2.7E-2</v>
      </c>
      <c r="L1092" s="63">
        <f t="shared" si="327"/>
        <v>44467</v>
      </c>
      <c r="M1092" s="64">
        <f t="shared" si="328"/>
        <v>46</v>
      </c>
      <c r="N1092" s="44">
        <f t="shared" si="329"/>
        <v>46</v>
      </c>
      <c r="O1092" s="40">
        <f t="shared" si="331"/>
        <v>1.004875054</v>
      </c>
      <c r="P1092" s="65">
        <f t="shared" ca="1" si="332"/>
        <v>1.017297721</v>
      </c>
      <c r="Q1092" s="40">
        <f t="shared" ca="1" si="333"/>
        <v>162.80217157000001</v>
      </c>
      <c r="R1092" s="44">
        <f>IF(VLOOKUP(A1092,$Z$12:$AI$125,8)=VLOOKUP(A1091,$Z$12:$AI$125,8),0,VLOOKUP(A1092,Z$12:$AI$125,8))</f>
        <v>0</v>
      </c>
      <c r="S1092" s="45">
        <f>IF(R1092&gt;0,VLOOKUP(R1092,Y$12:$AH$125,7),0)</f>
        <v>0</v>
      </c>
      <c r="T1092" s="40">
        <f t="shared" si="319"/>
        <v>0</v>
      </c>
      <c r="U1092" s="40">
        <f t="shared" ca="1" si="315"/>
        <v>162.80217157000001</v>
      </c>
      <c r="V1092" s="46" t="str">
        <f t="shared" si="320"/>
        <v>J=</v>
      </c>
      <c r="W1092" s="47">
        <f t="shared" si="321"/>
        <v>44641</v>
      </c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</row>
    <row r="1093" spans="1:182" x14ac:dyDescent="0.15">
      <c r="A1093" s="38">
        <f t="shared" si="316"/>
        <v>44537</v>
      </c>
      <c r="B1093" s="39">
        <f t="shared" ca="1" si="322"/>
        <v>9578.385933720001</v>
      </c>
      <c r="C1093" s="40">
        <f t="shared" si="317"/>
        <v>9411.77</v>
      </c>
      <c r="D1093" s="41">
        <f ca="1">IF(A1093&lt;$B$1,VLOOKUP(A1093,[1]DI!$A$4:$B$15000,2,FALSE),0)</f>
        <v>7.6499999999999999E-2</v>
      </c>
      <c r="E1093" s="40">
        <f t="shared" ca="1" si="323"/>
        <v>2.9255999999999998E-4</v>
      </c>
      <c r="F1093" s="42">
        <f t="shared" si="318"/>
        <v>1</v>
      </c>
      <c r="G1093" s="43">
        <f t="shared" ca="1" si="324"/>
        <v>1.0002925600000001</v>
      </c>
      <c r="H1093" s="40">
        <f ca="1">TRUNC(PRODUCT(G$10:G1092),15)</f>
        <v>1.15112979888032</v>
      </c>
      <c r="I1093" s="40">
        <f t="shared" ca="1" si="325"/>
        <v>1.13674028275489</v>
      </c>
      <c r="J1093" s="40">
        <f t="shared" ca="1" si="326"/>
        <v>1.0126585800000001</v>
      </c>
      <c r="K1093" s="42">
        <f t="shared" si="330"/>
        <v>2.7E-2</v>
      </c>
      <c r="L1093" s="63">
        <f t="shared" si="327"/>
        <v>44467</v>
      </c>
      <c r="M1093" s="64">
        <f t="shared" si="328"/>
        <v>47</v>
      </c>
      <c r="N1093" s="44">
        <f t="shared" si="329"/>
        <v>47</v>
      </c>
      <c r="O1093" s="40">
        <f t="shared" si="331"/>
        <v>1.0049812970000001</v>
      </c>
      <c r="P1093" s="65">
        <f t="shared" ca="1" si="332"/>
        <v>1.017702933</v>
      </c>
      <c r="Q1093" s="40">
        <f t="shared" ca="1" si="333"/>
        <v>166.61593371999999</v>
      </c>
      <c r="R1093" s="44">
        <f>IF(VLOOKUP(A1093,$Z$12:$AI$125,8)=VLOOKUP(A1092,$Z$12:$AI$125,8),0,VLOOKUP(A1093,Z$12:$AI$125,8))</f>
        <v>0</v>
      </c>
      <c r="S1093" s="45">
        <f>IF(R1093&gt;0,VLOOKUP(R1093,Y$12:$AH$125,7),0)</f>
        <v>0</v>
      </c>
      <c r="T1093" s="40">
        <f t="shared" si="319"/>
        <v>0</v>
      </c>
      <c r="U1093" s="40">
        <f t="shared" ca="1" si="315"/>
        <v>166.61593371999999</v>
      </c>
      <c r="V1093" s="46" t="str">
        <f t="shared" si="320"/>
        <v>J=</v>
      </c>
      <c r="W1093" s="47">
        <f t="shared" si="321"/>
        <v>44641</v>
      </c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</row>
    <row r="1094" spans="1:182" x14ac:dyDescent="0.15">
      <c r="A1094" s="38">
        <f t="shared" si="316"/>
        <v>44538</v>
      </c>
      <c r="B1094" s="39">
        <f t="shared" ca="1" si="322"/>
        <v>9582.2011452700008</v>
      </c>
      <c r="C1094" s="40">
        <f t="shared" si="317"/>
        <v>9411.77</v>
      </c>
      <c r="D1094" s="41">
        <f ca="1">IF(A1094&lt;$B$1,VLOOKUP(A1094,[1]DI!$A$4:$B$15000,2,FALSE),0)</f>
        <v>7.6499999999999999E-2</v>
      </c>
      <c r="E1094" s="40">
        <f t="shared" ca="1" si="323"/>
        <v>2.9255999999999998E-4</v>
      </c>
      <c r="F1094" s="42">
        <f t="shared" si="318"/>
        <v>1</v>
      </c>
      <c r="G1094" s="43">
        <f t="shared" ca="1" si="324"/>
        <v>1.0002925600000001</v>
      </c>
      <c r="H1094" s="40">
        <f ca="1">TRUNC(PRODUCT(G$10:G1093),15)</f>
        <v>1.1514665734142799</v>
      </c>
      <c r="I1094" s="40">
        <f t="shared" ca="1" si="325"/>
        <v>1.13674028275489</v>
      </c>
      <c r="J1094" s="40">
        <f t="shared" ca="1" si="326"/>
        <v>1.0129548399999999</v>
      </c>
      <c r="K1094" s="42">
        <f t="shared" si="330"/>
        <v>2.7E-2</v>
      </c>
      <c r="L1094" s="63">
        <f t="shared" si="327"/>
        <v>44467</v>
      </c>
      <c r="M1094" s="64">
        <f t="shared" si="328"/>
        <v>48</v>
      </c>
      <c r="N1094" s="44">
        <f t="shared" si="329"/>
        <v>48</v>
      </c>
      <c r="O1094" s="40">
        <f t="shared" si="331"/>
        <v>1.0050875509999999</v>
      </c>
      <c r="P1094" s="65">
        <f t="shared" ca="1" si="332"/>
        <v>1.0181082990000001</v>
      </c>
      <c r="Q1094" s="40">
        <f t="shared" ca="1" si="333"/>
        <v>170.43114527</v>
      </c>
      <c r="R1094" s="44">
        <f>IF(VLOOKUP(A1094,$Z$12:$AI$125,8)=VLOOKUP(A1093,$Z$12:$AI$125,8),0,VLOOKUP(A1094,Z$12:$AI$125,8))</f>
        <v>0</v>
      </c>
      <c r="S1094" s="45">
        <f>IF(R1094&gt;0,VLOOKUP(R1094,Y$12:$AH$125,7),0)</f>
        <v>0</v>
      </c>
      <c r="T1094" s="40">
        <f t="shared" si="319"/>
        <v>0</v>
      </c>
      <c r="U1094" s="40">
        <f t="shared" ca="1" si="315"/>
        <v>170.43114527</v>
      </c>
      <c r="V1094" s="46" t="str">
        <f t="shared" si="320"/>
        <v>J=</v>
      </c>
      <c r="W1094" s="47">
        <f t="shared" si="321"/>
        <v>44641</v>
      </c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</row>
    <row r="1095" spans="1:182" x14ac:dyDescent="0.15">
      <c r="A1095" s="38">
        <f t="shared" si="316"/>
        <v>44539</v>
      </c>
      <c r="B1095" s="39">
        <f t="shared" ca="1" si="322"/>
        <v>9586.0179191900006</v>
      </c>
      <c r="C1095" s="40">
        <f t="shared" si="317"/>
        <v>9411.77</v>
      </c>
      <c r="D1095" s="41">
        <f ca="1">IF(A1095&lt;$B$1,VLOOKUP(A1095,[1]DI!$A$4:$B$15000,2,FALSE),0)</f>
        <v>9.1499999999999998E-2</v>
      </c>
      <c r="E1095" s="40">
        <f t="shared" ca="1" si="323"/>
        <v>3.4749E-4</v>
      </c>
      <c r="F1095" s="42">
        <f t="shared" si="318"/>
        <v>1</v>
      </c>
      <c r="G1095" s="43">
        <f t="shared" ca="1" si="324"/>
        <v>1.00034749</v>
      </c>
      <c r="H1095" s="40">
        <f ca="1">TRUNC(PRODUCT(G$10:G1094),15)</f>
        <v>1.151803446475</v>
      </c>
      <c r="I1095" s="40">
        <f t="shared" ca="1" si="325"/>
        <v>1.13674028275489</v>
      </c>
      <c r="J1095" s="40">
        <f t="shared" ca="1" si="326"/>
        <v>1.0132511900000001</v>
      </c>
      <c r="K1095" s="42">
        <f t="shared" si="330"/>
        <v>2.7E-2</v>
      </c>
      <c r="L1095" s="63">
        <f t="shared" si="327"/>
        <v>44467</v>
      </c>
      <c r="M1095" s="64">
        <f t="shared" si="328"/>
        <v>49</v>
      </c>
      <c r="N1095" s="44">
        <f t="shared" si="329"/>
        <v>49</v>
      </c>
      <c r="O1095" s="40">
        <f t="shared" si="331"/>
        <v>1.0051938170000001</v>
      </c>
      <c r="P1095" s="65">
        <f t="shared" ca="1" si="332"/>
        <v>1.0185138309999999</v>
      </c>
      <c r="Q1095" s="40">
        <f t="shared" ca="1" si="333"/>
        <v>174.24791919</v>
      </c>
      <c r="R1095" s="44">
        <f>IF(VLOOKUP(A1095,$Z$12:$AI$125,8)=VLOOKUP(A1094,$Z$12:$AI$125,8),0,VLOOKUP(A1095,Z$12:$AI$125,8))</f>
        <v>0</v>
      </c>
      <c r="S1095" s="45">
        <f>IF(R1095&gt;0,VLOOKUP(R1095,Y$12:$AH$125,7),0)</f>
        <v>0</v>
      </c>
      <c r="T1095" s="40">
        <f t="shared" si="319"/>
        <v>0</v>
      </c>
      <c r="U1095" s="40">
        <f t="shared" ca="1" si="315"/>
        <v>174.24791919</v>
      </c>
      <c r="V1095" s="46" t="str">
        <f t="shared" si="320"/>
        <v>J=</v>
      </c>
      <c r="W1095" s="47">
        <f t="shared" si="321"/>
        <v>44641</v>
      </c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</row>
    <row r="1096" spans="1:182" x14ac:dyDescent="0.15">
      <c r="A1096" s="38">
        <f t="shared" si="316"/>
        <v>44540</v>
      </c>
      <c r="B1096" s="39">
        <f t="shared" ca="1" si="322"/>
        <v>9590.362872220001</v>
      </c>
      <c r="C1096" s="40">
        <f t="shared" si="317"/>
        <v>9411.77</v>
      </c>
      <c r="D1096" s="41">
        <f ca="1">IF(A1096&lt;$B$1,VLOOKUP(A1096,[1]DI!$A$4:$B$15000,2,FALSE),0)</f>
        <v>9.1499999999999998E-2</v>
      </c>
      <c r="E1096" s="40">
        <f t="shared" ca="1" si="323"/>
        <v>3.4749E-4</v>
      </c>
      <c r="F1096" s="42">
        <f t="shared" si="318"/>
        <v>1</v>
      </c>
      <c r="G1096" s="43">
        <f t="shared" ca="1" si="324"/>
        <v>1.00034749</v>
      </c>
      <c r="H1096" s="40">
        <f ca="1">TRUNC(PRODUCT(G$10:G1095),15)</f>
        <v>1.1522036866546199</v>
      </c>
      <c r="I1096" s="40">
        <f t="shared" ca="1" si="325"/>
        <v>1.13674028275489</v>
      </c>
      <c r="J1096" s="40">
        <f t="shared" ca="1" si="326"/>
        <v>1.01360329</v>
      </c>
      <c r="K1096" s="42">
        <f t="shared" si="330"/>
        <v>2.7E-2</v>
      </c>
      <c r="L1096" s="63">
        <f t="shared" si="327"/>
        <v>44467</v>
      </c>
      <c r="M1096" s="64">
        <f t="shared" si="328"/>
        <v>50</v>
      </c>
      <c r="N1096" s="44">
        <f t="shared" si="329"/>
        <v>50</v>
      </c>
      <c r="O1096" s="40">
        <f t="shared" si="331"/>
        <v>1.005300093</v>
      </c>
      <c r="P1096" s="65">
        <f t="shared" ca="1" si="332"/>
        <v>1.0189754820000001</v>
      </c>
      <c r="Q1096" s="40">
        <f t="shared" ca="1" si="333"/>
        <v>178.59287222</v>
      </c>
      <c r="R1096" s="44">
        <f>IF(VLOOKUP(A1096,$Z$12:$AI$125,8)=VLOOKUP(A1095,$Z$12:$AI$125,8),0,VLOOKUP(A1096,Z$12:$AI$125,8))</f>
        <v>0</v>
      </c>
      <c r="S1096" s="45">
        <f>IF(R1096&gt;0,VLOOKUP(R1096,Y$12:$AH$125,7),0)</f>
        <v>0</v>
      </c>
      <c r="T1096" s="40">
        <f t="shared" si="319"/>
        <v>0</v>
      </c>
      <c r="U1096" s="40">
        <f t="shared" ca="1" si="315"/>
        <v>178.59287222</v>
      </c>
      <c r="V1096" s="46" t="str">
        <f t="shared" si="320"/>
        <v>J=</v>
      </c>
      <c r="W1096" s="47">
        <f t="shared" si="321"/>
        <v>44641</v>
      </c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</row>
    <row r="1097" spans="1:182" x14ac:dyDescent="0.15">
      <c r="A1097" s="38">
        <f t="shared" si="316"/>
        <v>44541</v>
      </c>
      <c r="B1097" s="39">
        <f t="shared" ca="1" si="322"/>
        <v>9594.7096793700002</v>
      </c>
      <c r="C1097" s="40">
        <f t="shared" si="317"/>
        <v>9411.77</v>
      </c>
      <c r="D1097" s="41">
        <f ca="1">IF(A1097&lt;$B$1,VLOOKUP(A1097,[1]DI!$A$4:$B$15000,2,FALSE),0)</f>
        <v>0</v>
      </c>
      <c r="E1097" s="40">
        <f t="shared" ca="1" si="323"/>
        <v>0</v>
      </c>
      <c r="F1097" s="42">
        <f t="shared" si="318"/>
        <v>1</v>
      </c>
      <c r="G1097" s="43">
        <f t="shared" ca="1" si="324"/>
        <v>1</v>
      </c>
      <c r="H1097" s="40">
        <f ca="1">TRUNC(PRODUCT(G$10:G1096),15)</f>
        <v>1.15260406591369</v>
      </c>
      <c r="I1097" s="40">
        <f t="shared" ca="1" si="325"/>
        <v>1.13674028275489</v>
      </c>
      <c r="J1097" s="40">
        <f t="shared" ca="1" si="326"/>
        <v>1.0139555</v>
      </c>
      <c r="K1097" s="42">
        <f t="shared" si="330"/>
        <v>2.7E-2</v>
      </c>
      <c r="L1097" s="63">
        <f t="shared" si="327"/>
        <v>44467</v>
      </c>
      <c r="M1097" s="64">
        <f t="shared" si="328"/>
        <v>50</v>
      </c>
      <c r="N1097" s="44">
        <f t="shared" si="329"/>
        <v>51</v>
      </c>
      <c r="O1097" s="40">
        <f t="shared" si="331"/>
        <v>1.005406381</v>
      </c>
      <c r="P1097" s="65">
        <f t="shared" ca="1" si="332"/>
        <v>1.0194373299999999</v>
      </c>
      <c r="Q1097" s="40">
        <f t="shared" ca="1" si="333"/>
        <v>182.93967936999999</v>
      </c>
      <c r="R1097" s="44">
        <f>IF(VLOOKUP(A1097,$Z$12:$AI$125,8)=VLOOKUP(A1096,$Z$12:$AI$125,8),0,VLOOKUP(A1097,Z$12:$AI$125,8))</f>
        <v>0</v>
      </c>
      <c r="S1097" s="45">
        <f>IF(R1097&gt;0,VLOOKUP(R1097,Y$12:$AH$125,7),0)</f>
        <v>0</v>
      </c>
      <c r="T1097" s="40">
        <f t="shared" si="319"/>
        <v>0</v>
      </c>
      <c r="U1097" s="40">
        <f t="shared" ca="1" si="315"/>
        <v>182.93967936999999</v>
      </c>
      <c r="V1097" s="46" t="str">
        <f t="shared" si="320"/>
        <v>J=</v>
      </c>
      <c r="W1097" s="47">
        <f t="shared" si="321"/>
        <v>44641</v>
      </c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</row>
    <row r="1098" spans="1:182" x14ac:dyDescent="0.15">
      <c r="A1098" s="38">
        <f t="shared" si="316"/>
        <v>44542</v>
      </c>
      <c r="B1098" s="39">
        <f t="shared" ca="1" si="322"/>
        <v>9594.7096793700002</v>
      </c>
      <c r="C1098" s="40">
        <f t="shared" si="317"/>
        <v>9411.77</v>
      </c>
      <c r="D1098" s="41">
        <f ca="1">IF(A1098&lt;$B$1,VLOOKUP(A1098,[1]DI!$A$4:$B$15000,2,FALSE),0)</f>
        <v>0</v>
      </c>
      <c r="E1098" s="40">
        <f t="shared" ca="1" si="323"/>
        <v>0</v>
      </c>
      <c r="F1098" s="42">
        <f t="shared" si="318"/>
        <v>1</v>
      </c>
      <c r="G1098" s="43">
        <f t="shared" ca="1" si="324"/>
        <v>1</v>
      </c>
      <c r="H1098" s="40">
        <f ca="1">TRUNC(PRODUCT(G$10:G1097),15)</f>
        <v>1.15260406591369</v>
      </c>
      <c r="I1098" s="40">
        <f t="shared" ca="1" si="325"/>
        <v>1.13674028275489</v>
      </c>
      <c r="J1098" s="40">
        <f t="shared" ca="1" si="326"/>
        <v>1.0139555</v>
      </c>
      <c r="K1098" s="42">
        <f t="shared" si="330"/>
        <v>2.7E-2</v>
      </c>
      <c r="L1098" s="63">
        <f t="shared" si="327"/>
        <v>44467</v>
      </c>
      <c r="M1098" s="64">
        <f t="shared" si="328"/>
        <v>50</v>
      </c>
      <c r="N1098" s="44">
        <f t="shared" si="329"/>
        <v>51</v>
      </c>
      <c r="O1098" s="40">
        <f t="shared" si="331"/>
        <v>1.005406381</v>
      </c>
      <c r="P1098" s="65">
        <f t="shared" ca="1" si="332"/>
        <v>1.0194373299999999</v>
      </c>
      <c r="Q1098" s="40">
        <f t="shared" ca="1" si="333"/>
        <v>182.93967936999999</v>
      </c>
      <c r="R1098" s="44">
        <f>IF(VLOOKUP(A1098,$Z$12:$AI$125,8)=VLOOKUP(A1097,$Z$12:$AI$125,8),0,VLOOKUP(A1098,Z$12:$AI$125,8))</f>
        <v>0</v>
      </c>
      <c r="S1098" s="45">
        <f>IF(R1098&gt;0,VLOOKUP(R1098,Y$12:$AH$125,7),0)</f>
        <v>0</v>
      </c>
      <c r="T1098" s="40">
        <f t="shared" si="319"/>
        <v>0</v>
      </c>
      <c r="U1098" s="40">
        <f t="shared" ref="U1098:U1100" ca="1" si="334">(Q1098+T1098)</f>
        <v>182.93967936999999</v>
      </c>
      <c r="V1098" s="46" t="str">
        <f t="shared" si="320"/>
        <v>J=</v>
      </c>
      <c r="W1098" s="47">
        <f t="shared" si="321"/>
        <v>44641</v>
      </c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</row>
    <row r="1099" spans="1:182" x14ac:dyDescent="0.15">
      <c r="A1099" s="38">
        <f t="shared" si="316"/>
        <v>44543</v>
      </c>
      <c r="B1099" s="39">
        <f t="shared" ca="1" si="322"/>
        <v>9594.7096793700002</v>
      </c>
      <c r="C1099" s="40">
        <f t="shared" si="317"/>
        <v>9411.77</v>
      </c>
      <c r="D1099" s="41">
        <f ca="1">IF(A1099&lt;$B$1,VLOOKUP(A1099,[1]DI!$A$4:$B$15000,2,FALSE),0)</f>
        <v>9.1499999999999998E-2</v>
      </c>
      <c r="E1099" s="40">
        <f t="shared" ca="1" si="323"/>
        <v>3.4749E-4</v>
      </c>
      <c r="F1099" s="42">
        <f t="shared" ref="F1099:F1162" si="335">F1098</f>
        <v>1</v>
      </c>
      <c r="G1099" s="43">
        <f t="shared" ca="1" si="324"/>
        <v>1.00034749</v>
      </c>
      <c r="H1099" s="40">
        <f ca="1">TRUNC(PRODUCT(G$10:G1098),15)</f>
        <v>1.15260406591369</v>
      </c>
      <c r="I1099" s="40">
        <f t="shared" ca="1" si="325"/>
        <v>1.13674028275489</v>
      </c>
      <c r="J1099" s="40">
        <f t="shared" ca="1" si="326"/>
        <v>1.0139555</v>
      </c>
      <c r="K1099" s="42">
        <f t="shared" si="330"/>
        <v>2.7E-2</v>
      </c>
      <c r="L1099" s="63">
        <f t="shared" si="327"/>
        <v>44467</v>
      </c>
      <c r="M1099" s="64">
        <f t="shared" si="328"/>
        <v>51</v>
      </c>
      <c r="N1099" s="44">
        <f t="shared" si="329"/>
        <v>51</v>
      </c>
      <c r="O1099" s="40">
        <f t="shared" si="331"/>
        <v>1.005406381</v>
      </c>
      <c r="P1099" s="65">
        <f t="shared" ca="1" si="332"/>
        <v>1.0194373299999999</v>
      </c>
      <c r="Q1099" s="40">
        <f t="shared" ca="1" si="333"/>
        <v>182.93967936999999</v>
      </c>
      <c r="R1099" s="44">
        <f>IF(VLOOKUP(A1099,$Z$12:$AI$125,8)=VLOOKUP(A1098,$Z$12:$AI$125,8),0,VLOOKUP(A1099,Z$12:$AI$125,8))</f>
        <v>0</v>
      </c>
      <c r="S1099" s="45">
        <f>IF(R1099&gt;0,VLOOKUP(R1099,Y$12:$AH$125,7),0)</f>
        <v>0</v>
      </c>
      <c r="T1099" s="40">
        <f t="shared" ref="T1099:T1162" si="336">IF(S1099&gt;0,(C1099*S1099),0)</f>
        <v>0</v>
      </c>
      <c r="U1099" s="40">
        <f t="shared" ca="1" si="334"/>
        <v>182.93967936999999</v>
      </c>
      <c r="V1099" s="46" t="str">
        <f t="shared" ref="V1099:V1162" si="337">IF(R1098&gt;0,VLOOKUP(A1098,$Z$12:$AI$125,9),V1098)</f>
        <v>J=</v>
      </c>
      <c r="W1099" s="47">
        <f t="shared" ref="W1099:W1162" si="338">IF(R1098&gt;0,VLOOKUP(A1098,$Z$12:$AI$125,10),W1098)</f>
        <v>44641</v>
      </c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</row>
    <row r="1100" spans="1:182" x14ac:dyDescent="0.15">
      <c r="A1100" s="38">
        <f t="shared" si="316"/>
        <v>44544</v>
      </c>
      <c r="B1100" s="39">
        <f t="shared" ref="B1100:B1106" ca="1" si="339">IF(A1100&lt;=TODAY(),C1100+Q1100,IF(AND(A1100&gt;TODAY(),A1100&lt;=$B$1),IF(VLOOKUP(TODAY(),$A$10:$D$5000,4,FALSE)=0,"n.d",C1100+Q1100),"n.d"))</f>
        <v>9599.0585382900008</v>
      </c>
      <c r="C1100" s="40">
        <f t="shared" si="317"/>
        <v>9411.77</v>
      </c>
      <c r="D1100" s="41">
        <f ca="1">IF(A1100&lt;$B$1,VLOOKUP(A1100,[1]DI!$A$4:$B$15000,2,FALSE),0)</f>
        <v>9.1499999999999998E-2</v>
      </c>
      <c r="E1100" s="40">
        <f t="shared" ref="E1100:E1163" ca="1" si="340">ROUND((((1+D1100)^(1/252)-1)),8)</f>
        <v>3.4749E-4</v>
      </c>
      <c r="F1100" s="42">
        <f t="shared" si="335"/>
        <v>1</v>
      </c>
      <c r="G1100" s="43">
        <f t="shared" ref="G1100:G1163" ca="1" si="341">TRUNC((1+(E1100*F1100)),15)</f>
        <v>1.00034749</v>
      </c>
      <c r="H1100" s="40">
        <f ca="1">TRUNC(PRODUCT(G$10:G1099),15)</f>
        <v>1.1530045843005601</v>
      </c>
      <c r="I1100" s="40">
        <f t="shared" ref="I1100:I1163" ca="1" si="342">IF(OR(R1099&gt;0,R1099="E"),H1099,I1099)</f>
        <v>1.13674028275489</v>
      </c>
      <c r="J1100" s="40">
        <f t="shared" ref="J1100:J1163" ca="1" si="343">ROUND(TRUNC(H1100/I1100,15),8)</f>
        <v>1.0143078400000001</v>
      </c>
      <c r="K1100" s="42">
        <f t="shared" si="330"/>
        <v>2.7E-2</v>
      </c>
      <c r="L1100" s="63">
        <f t="shared" si="327"/>
        <v>44467</v>
      </c>
      <c r="M1100" s="64">
        <f t="shared" si="328"/>
        <v>52</v>
      </c>
      <c r="N1100" s="44">
        <f t="shared" si="329"/>
        <v>52</v>
      </c>
      <c r="O1100" s="40">
        <f t="shared" si="331"/>
        <v>1.0055126809999999</v>
      </c>
      <c r="P1100" s="65">
        <f t="shared" ca="1" si="332"/>
        <v>1.019899396</v>
      </c>
      <c r="Q1100" s="40">
        <f t="shared" ca="1" si="333"/>
        <v>187.28853828999999</v>
      </c>
      <c r="R1100" s="44">
        <f>IF(VLOOKUP(A1100,$Z$12:$AI$125,8)=VLOOKUP(A1099,$Z$12:$AI$125,8),0,VLOOKUP(A1100,Z$12:$AI$125,8))</f>
        <v>0</v>
      </c>
      <c r="S1100" s="45">
        <f>IF(R1100&gt;0,VLOOKUP(R1100,Y$12:$AH$125,7),0)</f>
        <v>0</v>
      </c>
      <c r="T1100" s="40">
        <f t="shared" si="336"/>
        <v>0</v>
      </c>
      <c r="U1100" s="40">
        <f t="shared" ca="1" si="334"/>
        <v>187.28853828999999</v>
      </c>
      <c r="V1100" s="46" t="str">
        <f t="shared" si="337"/>
        <v>J=</v>
      </c>
      <c r="W1100" s="47">
        <f t="shared" si="338"/>
        <v>44641</v>
      </c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</row>
    <row r="1101" spans="1:182" x14ac:dyDescent="0.15">
      <c r="A1101" s="38">
        <f t="shared" si="316"/>
        <v>44545</v>
      </c>
      <c r="B1101" s="39">
        <f t="shared" ca="1" si="339"/>
        <v>9603.4093266199998</v>
      </c>
      <c r="C1101" s="40">
        <f t="shared" ref="C1101:C1106" si="344">TRUNC(C1100-T1100,8)</f>
        <v>9411.77</v>
      </c>
      <c r="D1101" s="41">
        <f ca="1">IF(A1101&lt;$B$1,VLOOKUP(A1101,[1]DI!$A$4:$B$15000,2,FALSE),0)</f>
        <v>9.1499999999999998E-2</v>
      </c>
      <c r="E1101" s="40">
        <f t="shared" ca="1" si="340"/>
        <v>3.4749E-4</v>
      </c>
      <c r="F1101" s="42">
        <f t="shared" si="335"/>
        <v>1</v>
      </c>
      <c r="G1101" s="43">
        <f t="shared" ca="1" si="341"/>
        <v>1.00034749</v>
      </c>
      <c r="H1101" s="40">
        <f ca="1">TRUNC(PRODUCT(G$10:G1100),15)</f>
        <v>1.1534052418635601</v>
      </c>
      <c r="I1101" s="40">
        <f t="shared" ca="1" si="342"/>
        <v>1.13674028275489</v>
      </c>
      <c r="J1101" s="40">
        <f t="shared" ca="1" si="343"/>
        <v>1.0146603000000001</v>
      </c>
      <c r="K1101" s="42">
        <f t="shared" si="330"/>
        <v>2.7E-2</v>
      </c>
      <c r="L1101" s="63">
        <f t="shared" si="327"/>
        <v>44467</v>
      </c>
      <c r="M1101" s="64">
        <f t="shared" si="328"/>
        <v>53</v>
      </c>
      <c r="N1101" s="44">
        <f t="shared" si="329"/>
        <v>53</v>
      </c>
      <c r="O1101" s="40">
        <f t="shared" si="331"/>
        <v>1.005618991</v>
      </c>
      <c r="P1101" s="65">
        <f t="shared" ca="1" si="332"/>
        <v>1.020361667</v>
      </c>
      <c r="Q1101" s="40">
        <f t="shared" ca="1" si="333"/>
        <v>191.63932661999999</v>
      </c>
      <c r="R1101" s="44">
        <f>IF(VLOOKUP(A1101,$Z$12:$AI$125,8)=VLOOKUP(A1100,$Z$12:$AI$125,8),0,VLOOKUP(A1101,Z$12:$AI$125,8))</f>
        <v>0</v>
      </c>
      <c r="S1101" s="45">
        <f>IF(R1101&gt;0,VLOOKUP(R1101,Y$12:$AH$125,7),0)</f>
        <v>0</v>
      </c>
      <c r="T1101" s="40">
        <f t="shared" si="336"/>
        <v>0</v>
      </c>
      <c r="U1101" s="40">
        <f t="shared" ref="U1101:U1106" ca="1" si="345">(Q1101+T1101)</f>
        <v>191.63932661999999</v>
      </c>
      <c r="V1101" s="46" t="str">
        <f t="shared" si="337"/>
        <v>J=</v>
      </c>
      <c r="W1101" s="47">
        <f t="shared" si="338"/>
        <v>44641</v>
      </c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</row>
    <row r="1102" spans="1:182" x14ac:dyDescent="0.15">
      <c r="A1102" s="38">
        <f t="shared" ref="A1102:A1165" si="346">(A1101+1)</f>
        <v>44546</v>
      </c>
      <c r="B1102" s="39">
        <f t="shared" ca="1" si="339"/>
        <v>9607.7621667100011</v>
      </c>
      <c r="C1102" s="40">
        <f t="shared" si="344"/>
        <v>9411.77</v>
      </c>
      <c r="D1102" s="41">
        <f ca="1">IF(A1102&lt;$B$1,VLOOKUP(A1102,[1]DI!$A$4:$B$15000,2,FALSE),0)</f>
        <v>9.1499999999999998E-2</v>
      </c>
      <c r="E1102" s="40">
        <f t="shared" ca="1" si="340"/>
        <v>3.4749E-4</v>
      </c>
      <c r="F1102" s="42">
        <f t="shared" si="335"/>
        <v>1</v>
      </c>
      <c r="G1102" s="43">
        <f t="shared" ca="1" si="341"/>
        <v>1.00034749</v>
      </c>
      <c r="H1102" s="40">
        <f ca="1">TRUNC(PRODUCT(G$10:G1101),15)</f>
        <v>1.15380603865105</v>
      </c>
      <c r="I1102" s="40">
        <f t="shared" ca="1" si="342"/>
        <v>1.13674028275489</v>
      </c>
      <c r="J1102" s="40">
        <f t="shared" ca="1" si="343"/>
        <v>1.0150128899999999</v>
      </c>
      <c r="K1102" s="42">
        <f t="shared" si="330"/>
        <v>2.7E-2</v>
      </c>
      <c r="L1102" s="63">
        <f t="shared" si="327"/>
        <v>44467</v>
      </c>
      <c r="M1102" s="64">
        <f t="shared" si="328"/>
        <v>54</v>
      </c>
      <c r="N1102" s="44">
        <f t="shared" si="329"/>
        <v>54</v>
      </c>
      <c r="O1102" s="40">
        <f t="shared" si="331"/>
        <v>1.0057253129999999</v>
      </c>
      <c r="P1102" s="65">
        <f t="shared" ca="1" si="332"/>
        <v>1.020824156</v>
      </c>
      <c r="Q1102" s="40">
        <f t="shared" ca="1" si="333"/>
        <v>195.99216670999999</v>
      </c>
      <c r="R1102" s="44">
        <f>IF(VLOOKUP(A1102,$Z$12:$AI$125,8)=VLOOKUP(A1101,$Z$12:$AI$125,8),0,VLOOKUP(A1102,Z$12:$AI$125,8))</f>
        <v>0</v>
      </c>
      <c r="S1102" s="45">
        <f>IF(R1102&gt;0,VLOOKUP(R1102,Y$12:$AH$125,7),0)</f>
        <v>0</v>
      </c>
      <c r="T1102" s="40">
        <f t="shared" si="336"/>
        <v>0</v>
      </c>
      <c r="U1102" s="40">
        <f t="shared" ca="1" si="345"/>
        <v>195.99216670999999</v>
      </c>
      <c r="V1102" s="46" t="str">
        <f t="shared" si="337"/>
        <v>J=</v>
      </c>
      <c r="W1102" s="47">
        <f t="shared" si="338"/>
        <v>44641</v>
      </c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</row>
    <row r="1103" spans="1:182" x14ac:dyDescent="0.15">
      <c r="A1103" s="38">
        <f t="shared" si="346"/>
        <v>44547</v>
      </c>
      <c r="B1103" s="39">
        <f t="shared" ca="1" si="339"/>
        <v>9612.1169550400009</v>
      </c>
      <c r="C1103" s="40">
        <f t="shared" si="344"/>
        <v>9411.77</v>
      </c>
      <c r="D1103" s="41">
        <f ca="1">IF(A1103&lt;$B$1,VLOOKUP(A1103,[1]DI!$A$4:$B$15000,2,FALSE),0)</f>
        <v>9.1499999999999998E-2</v>
      </c>
      <c r="E1103" s="40">
        <f t="shared" ca="1" si="340"/>
        <v>3.4749E-4</v>
      </c>
      <c r="F1103" s="42">
        <f t="shared" si="335"/>
        <v>1</v>
      </c>
      <c r="G1103" s="43">
        <f t="shared" ca="1" si="341"/>
        <v>1.00034749</v>
      </c>
      <c r="H1103" s="40">
        <f ca="1">TRUNC(PRODUCT(G$10:G1102),15)</f>
        <v>1.1542069747114201</v>
      </c>
      <c r="I1103" s="40">
        <f t="shared" ca="1" si="342"/>
        <v>1.13674028275489</v>
      </c>
      <c r="J1103" s="40">
        <f t="shared" ca="1" si="343"/>
        <v>1.0153656</v>
      </c>
      <c r="K1103" s="42">
        <f t="shared" si="330"/>
        <v>2.7E-2</v>
      </c>
      <c r="L1103" s="63">
        <f t="shared" si="327"/>
        <v>44467</v>
      </c>
      <c r="M1103" s="64">
        <f t="shared" si="328"/>
        <v>55</v>
      </c>
      <c r="N1103" s="44">
        <f t="shared" si="329"/>
        <v>55</v>
      </c>
      <c r="O1103" s="40">
        <f t="shared" si="331"/>
        <v>1.005831645</v>
      </c>
      <c r="P1103" s="65">
        <f t="shared" ca="1" si="332"/>
        <v>1.021286852</v>
      </c>
      <c r="Q1103" s="40">
        <f t="shared" ca="1" si="333"/>
        <v>200.34695504000001</v>
      </c>
      <c r="R1103" s="44">
        <f>IF(VLOOKUP(A1103,$Z$12:$AI$125,8)=VLOOKUP(A1102,$Z$12:$AI$125,8),0,VLOOKUP(A1103,Z$12:$AI$125,8))</f>
        <v>0</v>
      </c>
      <c r="S1103" s="45">
        <f>IF(R1103&gt;0,VLOOKUP(R1103,Y$12:$AH$125,7),0)</f>
        <v>0</v>
      </c>
      <c r="T1103" s="40">
        <f t="shared" si="336"/>
        <v>0</v>
      </c>
      <c r="U1103" s="40">
        <f t="shared" ca="1" si="345"/>
        <v>200.34695504000001</v>
      </c>
      <c r="V1103" s="46" t="str">
        <f t="shared" si="337"/>
        <v>J=</v>
      </c>
      <c r="W1103" s="47">
        <f t="shared" si="338"/>
        <v>44641</v>
      </c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</row>
    <row r="1104" spans="1:182" x14ac:dyDescent="0.15">
      <c r="A1104" s="38">
        <f t="shared" si="346"/>
        <v>44548</v>
      </c>
      <c r="B1104" s="39">
        <f t="shared" ca="1" si="339"/>
        <v>9616.473691610001</v>
      </c>
      <c r="C1104" s="40">
        <f t="shared" si="344"/>
        <v>9411.77</v>
      </c>
      <c r="D1104" s="41">
        <f ca="1">IF(A1104&lt;$B$1,VLOOKUP(A1104,[1]DI!$A$4:$B$15000,2,FALSE),0)</f>
        <v>0</v>
      </c>
      <c r="E1104" s="40">
        <f t="shared" ca="1" si="340"/>
        <v>0</v>
      </c>
      <c r="F1104" s="42">
        <f t="shared" si="335"/>
        <v>1</v>
      </c>
      <c r="G1104" s="43">
        <f t="shared" ca="1" si="341"/>
        <v>1</v>
      </c>
      <c r="H1104" s="40">
        <f ca="1">TRUNC(PRODUCT(G$10:G1103),15)</f>
        <v>1.15460805009306</v>
      </c>
      <c r="I1104" s="40">
        <f t="shared" ca="1" si="342"/>
        <v>1.13674028275489</v>
      </c>
      <c r="J1104" s="40">
        <f t="shared" ca="1" si="343"/>
        <v>1.0157184299999999</v>
      </c>
      <c r="K1104" s="42">
        <f t="shared" si="330"/>
        <v>2.7E-2</v>
      </c>
      <c r="L1104" s="63">
        <f t="shared" si="327"/>
        <v>44467</v>
      </c>
      <c r="M1104" s="64">
        <f t="shared" si="328"/>
        <v>55</v>
      </c>
      <c r="N1104" s="44">
        <f t="shared" si="329"/>
        <v>56</v>
      </c>
      <c r="O1104" s="40">
        <f t="shared" si="331"/>
        <v>1.005937989</v>
      </c>
      <c r="P1104" s="65">
        <f t="shared" ca="1" si="332"/>
        <v>1.0217497550000001</v>
      </c>
      <c r="Q1104" s="40">
        <f t="shared" ca="1" si="333"/>
        <v>204.70369160999999</v>
      </c>
      <c r="R1104" s="44">
        <f>IF(VLOOKUP(A1104,$Z$12:$AI$125,8)=VLOOKUP(A1103,$Z$12:$AI$125,8),0,VLOOKUP(A1104,Z$12:$AI$125,8))</f>
        <v>0</v>
      </c>
      <c r="S1104" s="45">
        <f>IF(R1104&gt;0,VLOOKUP(R1104,Y$12:$AH$125,7),0)</f>
        <v>0</v>
      </c>
      <c r="T1104" s="40">
        <f t="shared" si="336"/>
        <v>0</v>
      </c>
      <c r="U1104" s="40">
        <f t="shared" ca="1" si="345"/>
        <v>204.70369160999999</v>
      </c>
      <c r="V1104" s="46" t="str">
        <f t="shared" si="337"/>
        <v>J=</v>
      </c>
      <c r="W1104" s="47">
        <f t="shared" si="338"/>
        <v>44641</v>
      </c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</row>
    <row r="1105" spans="1:185" x14ac:dyDescent="0.15">
      <c r="A1105" s="38">
        <f t="shared" si="346"/>
        <v>44549</v>
      </c>
      <c r="B1105" s="39">
        <f t="shared" ca="1" si="339"/>
        <v>9616.473691610001</v>
      </c>
      <c r="C1105" s="40">
        <f t="shared" si="344"/>
        <v>9411.77</v>
      </c>
      <c r="D1105" s="41">
        <f ca="1">IF(A1105&lt;$B$1,VLOOKUP(A1105,[1]DI!$A$4:$B$15000,2,FALSE),0)</f>
        <v>0</v>
      </c>
      <c r="E1105" s="40">
        <f t="shared" ca="1" si="340"/>
        <v>0</v>
      </c>
      <c r="F1105" s="42">
        <f t="shared" si="335"/>
        <v>1</v>
      </c>
      <c r="G1105" s="43">
        <f t="shared" ca="1" si="341"/>
        <v>1</v>
      </c>
      <c r="H1105" s="40">
        <f ca="1">TRUNC(PRODUCT(G$10:G1104),15)</f>
        <v>1.15460805009306</v>
      </c>
      <c r="I1105" s="40">
        <f t="shared" ca="1" si="342"/>
        <v>1.13674028275489</v>
      </c>
      <c r="J1105" s="40">
        <f t="shared" ca="1" si="343"/>
        <v>1.0157184299999999</v>
      </c>
      <c r="K1105" s="42">
        <f t="shared" si="330"/>
        <v>2.7E-2</v>
      </c>
      <c r="L1105" s="63">
        <f t="shared" si="327"/>
        <v>44467</v>
      </c>
      <c r="M1105" s="64">
        <f t="shared" si="328"/>
        <v>55</v>
      </c>
      <c r="N1105" s="44">
        <f t="shared" si="329"/>
        <v>56</v>
      </c>
      <c r="O1105" s="40">
        <f t="shared" si="331"/>
        <v>1.005937989</v>
      </c>
      <c r="P1105" s="65">
        <f t="shared" ca="1" si="332"/>
        <v>1.0217497550000001</v>
      </c>
      <c r="Q1105" s="40">
        <f t="shared" ca="1" si="333"/>
        <v>204.70369160999999</v>
      </c>
      <c r="R1105" s="44">
        <f>IF(VLOOKUP(A1105,$Z$12:$AI$125,8)=VLOOKUP(A1104,$Z$12:$AI$125,8),0,VLOOKUP(A1105,Z$12:$AI$125,8))</f>
        <v>0</v>
      </c>
      <c r="S1105" s="45">
        <f>IF(R1105&gt;0,VLOOKUP(R1105,Y$12:$AH$125,7),0)</f>
        <v>0</v>
      </c>
      <c r="T1105" s="40">
        <f t="shared" si="336"/>
        <v>0</v>
      </c>
      <c r="U1105" s="40">
        <f t="shared" ca="1" si="345"/>
        <v>204.70369160999999</v>
      </c>
      <c r="V1105" s="46" t="str">
        <f t="shared" si="337"/>
        <v>J=</v>
      </c>
      <c r="W1105" s="47">
        <f t="shared" si="338"/>
        <v>44641</v>
      </c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</row>
    <row r="1106" spans="1:185" x14ac:dyDescent="0.15">
      <c r="A1106" s="38">
        <f t="shared" si="346"/>
        <v>44550</v>
      </c>
      <c r="B1106" s="39">
        <f t="shared" ca="1" si="339"/>
        <v>9616.473691610001</v>
      </c>
      <c r="C1106" s="40">
        <f t="shared" si="344"/>
        <v>9411.77</v>
      </c>
      <c r="D1106" s="41">
        <f ca="1">IF(A1106&lt;$B$1,VLOOKUP(A1106,[1]DI!$A$4:$B$15000,2,FALSE),0)</f>
        <v>9.1499999999999998E-2</v>
      </c>
      <c r="E1106" s="40">
        <f t="shared" ca="1" si="340"/>
        <v>3.4749E-4</v>
      </c>
      <c r="F1106" s="42">
        <f t="shared" si="335"/>
        <v>1</v>
      </c>
      <c r="G1106" s="43">
        <f t="shared" ca="1" si="341"/>
        <v>1.00034749</v>
      </c>
      <c r="H1106" s="40">
        <f ca="1">TRUNC(PRODUCT(G$10:G1105),15)</f>
        <v>1.15460805009306</v>
      </c>
      <c r="I1106" s="40">
        <f t="shared" ca="1" si="342"/>
        <v>1.13674028275489</v>
      </c>
      <c r="J1106" s="40">
        <f t="shared" ca="1" si="343"/>
        <v>1.0157184299999999</v>
      </c>
      <c r="K1106" s="42">
        <f t="shared" si="330"/>
        <v>2.7E-2</v>
      </c>
      <c r="L1106" s="63">
        <f t="shared" si="327"/>
        <v>44467</v>
      </c>
      <c r="M1106" s="64">
        <f t="shared" si="328"/>
        <v>56</v>
      </c>
      <c r="N1106" s="44">
        <f t="shared" si="329"/>
        <v>56</v>
      </c>
      <c r="O1106" s="40">
        <f t="shared" si="331"/>
        <v>1.005937989</v>
      </c>
      <c r="P1106" s="65">
        <f t="shared" ca="1" si="332"/>
        <v>1.0217497550000001</v>
      </c>
      <c r="Q1106" s="40">
        <f t="shared" ca="1" si="333"/>
        <v>204.70369160999999</v>
      </c>
      <c r="R1106" s="44">
        <f>IF(VLOOKUP(A1106,$Z$12:$AI$125,8)=VLOOKUP(A1105,$Z$12:$AI$125,8),0,VLOOKUP(A1106,Z$12:$AI$125,8))</f>
        <v>0</v>
      </c>
      <c r="S1106" s="45">
        <f>IF(R1106&gt;0,VLOOKUP(R1106,Y$12:$AH$125,7),0)</f>
        <v>0</v>
      </c>
      <c r="T1106" s="40">
        <f t="shared" si="336"/>
        <v>0</v>
      </c>
      <c r="U1106" s="40">
        <f t="shared" ca="1" si="345"/>
        <v>204.70369160999999</v>
      </c>
      <c r="V1106" s="46" t="str">
        <f t="shared" si="337"/>
        <v>J=</v>
      </c>
      <c r="W1106" s="47">
        <f t="shared" si="338"/>
        <v>44641</v>
      </c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AW1106" s="50"/>
      <c r="AX1106" s="50"/>
      <c r="AY1106" s="50"/>
      <c r="AZ1106" s="50"/>
      <c r="BA1106" s="50"/>
      <c r="BB1106" s="50"/>
      <c r="BC1106" s="50"/>
      <c r="BD1106" s="50"/>
      <c r="BE1106" s="50"/>
      <c r="BF1106" s="50"/>
      <c r="BG1106" s="50"/>
      <c r="BH1106" s="50"/>
      <c r="BI1106" s="50"/>
      <c r="BJ1106" s="50"/>
      <c r="BK1106" s="50"/>
      <c r="BL1106" s="50"/>
      <c r="BM1106" s="50"/>
      <c r="BN1106" s="50"/>
      <c r="BO1106" s="50"/>
      <c r="BP1106" s="50"/>
      <c r="BQ1106" s="50"/>
      <c r="BR1106" s="50"/>
      <c r="BS1106" s="50"/>
      <c r="BT1106" s="50"/>
      <c r="BU1106" s="50"/>
      <c r="BV1106" s="50"/>
      <c r="BW1106" s="50"/>
      <c r="BX1106" s="50"/>
      <c r="BY1106" s="50"/>
      <c r="BZ1106" s="50"/>
      <c r="CA1106" s="50"/>
      <c r="CB1106" s="50"/>
      <c r="CC1106" s="50"/>
      <c r="CD1106" s="50"/>
      <c r="CE1106" s="50"/>
      <c r="CF1106" s="50"/>
      <c r="CG1106" s="50"/>
      <c r="CH1106" s="50"/>
      <c r="CI1106" s="50"/>
      <c r="CJ1106" s="50"/>
      <c r="CK1106" s="50"/>
      <c r="CL1106" s="50"/>
      <c r="CM1106" s="50"/>
      <c r="CN1106" s="50"/>
      <c r="CO1106" s="50"/>
      <c r="CP1106" s="50"/>
      <c r="CQ1106" s="50"/>
      <c r="CR1106" s="50"/>
      <c r="CS1106" s="50"/>
      <c r="CT1106" s="50"/>
      <c r="CU1106" s="50"/>
      <c r="CV1106" s="50"/>
      <c r="CW1106" s="50"/>
      <c r="CX1106" s="50"/>
      <c r="CY1106" s="50"/>
      <c r="CZ1106" s="50"/>
      <c r="DA1106" s="50"/>
      <c r="DB1106" s="50"/>
      <c r="DC1106" s="50"/>
      <c r="DD1106" s="50"/>
      <c r="DE1106" s="50"/>
      <c r="DF1106" s="50"/>
      <c r="DG1106" s="50"/>
      <c r="DH1106" s="50"/>
      <c r="DI1106" s="50"/>
      <c r="DJ1106" s="50"/>
      <c r="DK1106" s="50"/>
      <c r="DL1106" s="50"/>
      <c r="DM1106" s="50"/>
      <c r="DN1106" s="50"/>
      <c r="DO1106" s="50"/>
      <c r="DP1106" s="50"/>
      <c r="DQ1106" s="50"/>
      <c r="DR1106" s="50"/>
      <c r="DS1106" s="50"/>
      <c r="DT1106" s="50"/>
      <c r="DU1106" s="50"/>
      <c r="DV1106" s="50"/>
      <c r="DW1106" s="50"/>
      <c r="DX1106" s="50"/>
      <c r="DY1106" s="50"/>
      <c r="DZ1106" s="50"/>
      <c r="EA1106" s="50"/>
      <c r="EB1106" s="50"/>
      <c r="EC1106" s="50"/>
      <c r="ED1106" s="50"/>
      <c r="EE1106" s="50"/>
      <c r="EF1106" s="50"/>
      <c r="EG1106" s="50"/>
      <c r="EH1106" s="50"/>
      <c r="EI1106" s="50"/>
      <c r="EJ1106" s="50"/>
      <c r="EK1106" s="50"/>
      <c r="EL1106" s="50"/>
      <c r="EM1106" s="50"/>
      <c r="EN1106" s="50"/>
      <c r="EO1106" s="50"/>
      <c r="EP1106" s="50"/>
      <c r="EQ1106" s="50"/>
      <c r="ER1106" s="50"/>
      <c r="ES1106" s="50"/>
      <c r="ET1106" s="50"/>
      <c r="EU1106" s="50"/>
      <c r="EV1106" s="50"/>
      <c r="EW1106" s="50"/>
      <c r="EX1106" s="50"/>
      <c r="EY1106" s="50"/>
      <c r="EZ1106" s="50"/>
      <c r="FA1106" s="50"/>
      <c r="FB1106" s="50"/>
      <c r="FC1106" s="50"/>
      <c r="FD1106" s="50"/>
      <c r="FE1106" s="50"/>
      <c r="FF1106" s="50"/>
      <c r="FG1106" s="50"/>
      <c r="FH1106" s="50"/>
      <c r="FI1106" s="50"/>
      <c r="FJ1106" s="50"/>
      <c r="FK1106" s="50"/>
      <c r="FL1106" s="50"/>
      <c r="FM1106" s="50"/>
      <c r="FN1106" s="50"/>
      <c r="FO1106" s="50"/>
      <c r="FP1106" s="50"/>
      <c r="FQ1106" s="50"/>
      <c r="FR1106" s="50"/>
      <c r="FS1106" s="50"/>
      <c r="FT1106" s="50"/>
      <c r="FU1106" s="50"/>
      <c r="FV1106" s="50"/>
      <c r="FW1106" s="50"/>
      <c r="FX1106" s="50"/>
      <c r="FY1106" s="50"/>
      <c r="FZ1106" s="50"/>
      <c r="GA1106" s="50"/>
      <c r="GB1106" s="50"/>
      <c r="GC1106" s="50"/>
    </row>
    <row r="1107" spans="1:185" x14ac:dyDescent="0.15">
      <c r="A1107" s="38">
        <f t="shared" si="346"/>
        <v>44551</v>
      </c>
      <c r="B1107" s="39">
        <f t="shared" ref="B1107:B1108" ca="1" si="347">IF(A1107&lt;=TODAY(),C1107+Q1107,IF(AND(A1107&gt;TODAY(),A1107&lt;=$B$1),IF(VLOOKUP(TODAY(),$A$10:$D$5000,4,FALSE)=0,"n.d",C1107+Q1107),"n.d"))</f>
        <v>9620.8323858300009</v>
      </c>
      <c r="C1107" s="40">
        <f t="shared" ref="C1107:C1108" si="348">TRUNC(C1106-T1106,8)</f>
        <v>9411.77</v>
      </c>
      <c r="D1107" s="41">
        <f ca="1">IF(A1107&lt;$B$1,VLOOKUP(A1107,[1]DI!$A$4:$B$15000,2,FALSE),0)</f>
        <v>9.1499999999999998E-2</v>
      </c>
      <c r="E1107" s="40">
        <f t="shared" ca="1" si="340"/>
        <v>3.4749E-4</v>
      </c>
      <c r="F1107" s="42">
        <f t="shared" si="335"/>
        <v>1</v>
      </c>
      <c r="G1107" s="43">
        <f t="shared" ca="1" si="341"/>
        <v>1.00034749</v>
      </c>
      <c r="H1107" s="40">
        <f ca="1">TRUNC(PRODUCT(G$10:G1106),15)</f>
        <v>1.1550092648443899</v>
      </c>
      <c r="I1107" s="40">
        <f t="shared" ca="1" si="342"/>
        <v>1.13674028275489</v>
      </c>
      <c r="J1107" s="40">
        <f t="shared" ca="1" si="343"/>
        <v>1.0160713800000001</v>
      </c>
      <c r="K1107" s="42">
        <f t="shared" si="330"/>
        <v>2.7E-2</v>
      </c>
      <c r="L1107" s="63">
        <f t="shared" si="327"/>
        <v>44467</v>
      </c>
      <c r="M1107" s="64">
        <f t="shared" si="328"/>
        <v>57</v>
      </c>
      <c r="N1107" s="44">
        <f t="shared" si="329"/>
        <v>57</v>
      </c>
      <c r="O1107" s="40">
        <f t="shared" si="331"/>
        <v>1.0060443450000001</v>
      </c>
      <c r="P1107" s="65">
        <f t="shared" ca="1" si="332"/>
        <v>1.0222128660000001</v>
      </c>
      <c r="Q1107" s="40">
        <f t="shared" ca="1" si="333"/>
        <v>209.06238583000001</v>
      </c>
      <c r="R1107" s="44">
        <f>IF(VLOOKUP(A1107,$Z$12:$AI$125,8)=VLOOKUP(A1106,$Z$12:$AI$125,8),0,VLOOKUP(A1107,Z$12:$AI$125,8))</f>
        <v>0</v>
      </c>
      <c r="S1107" s="45">
        <f>IF(R1107&gt;0,VLOOKUP(R1107,Y$12:$AH$125,7),0)</f>
        <v>0</v>
      </c>
      <c r="T1107" s="40">
        <f t="shared" si="336"/>
        <v>0</v>
      </c>
      <c r="U1107" s="40">
        <f t="shared" ref="U1107:U1108" ca="1" si="349">(Q1107+T1107)</f>
        <v>209.06238583000001</v>
      </c>
      <c r="V1107" s="46" t="str">
        <f t="shared" si="337"/>
        <v>J=</v>
      </c>
      <c r="W1107" s="47">
        <f t="shared" si="338"/>
        <v>44641</v>
      </c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</row>
    <row r="1108" spans="1:185" x14ac:dyDescent="0.15">
      <c r="A1108" s="38">
        <f t="shared" si="346"/>
        <v>44552</v>
      </c>
      <c r="B1108" s="39">
        <f t="shared" ca="1" si="347"/>
        <v>9625.1930188700007</v>
      </c>
      <c r="C1108" s="40">
        <f t="shared" si="348"/>
        <v>9411.77</v>
      </c>
      <c r="D1108" s="41">
        <f ca="1">IF(A1108&lt;$B$1,VLOOKUP(A1108,[1]DI!$A$4:$B$15000,2,FALSE),0)</f>
        <v>9.1499999999999998E-2</v>
      </c>
      <c r="E1108" s="40">
        <f t="shared" ca="1" si="340"/>
        <v>3.4749E-4</v>
      </c>
      <c r="F1108" s="42">
        <f t="shared" si="335"/>
        <v>1</v>
      </c>
      <c r="G1108" s="43">
        <f t="shared" ca="1" si="341"/>
        <v>1.00034749</v>
      </c>
      <c r="H1108" s="40">
        <f ca="1">TRUNC(PRODUCT(G$10:G1107),15)</f>
        <v>1.15541061901383</v>
      </c>
      <c r="I1108" s="40">
        <f t="shared" ca="1" si="342"/>
        <v>1.13674028275489</v>
      </c>
      <c r="J1108" s="40">
        <f t="shared" ca="1" si="343"/>
        <v>1.0164244499999999</v>
      </c>
      <c r="K1108" s="42">
        <f t="shared" si="330"/>
        <v>2.7E-2</v>
      </c>
      <c r="L1108" s="63">
        <f t="shared" si="327"/>
        <v>44467</v>
      </c>
      <c r="M1108" s="64">
        <f t="shared" si="328"/>
        <v>58</v>
      </c>
      <c r="N1108" s="44">
        <f t="shared" si="329"/>
        <v>58</v>
      </c>
      <c r="O1108" s="40">
        <f t="shared" si="331"/>
        <v>1.0061507110000001</v>
      </c>
      <c r="P1108" s="65">
        <f t="shared" ca="1" si="332"/>
        <v>1.022676183</v>
      </c>
      <c r="Q1108" s="40">
        <f t="shared" ca="1" si="333"/>
        <v>213.42301886999999</v>
      </c>
      <c r="R1108" s="44">
        <f>IF(VLOOKUP(A1108,$Z$12:$AI$125,8)=VLOOKUP(A1107,$Z$12:$AI$125,8),0,VLOOKUP(A1108,Z$12:$AI$125,8))</f>
        <v>0</v>
      </c>
      <c r="S1108" s="45">
        <f>IF(R1108&gt;0,VLOOKUP(R1108,Y$12:$AH$125,7),0)</f>
        <v>0</v>
      </c>
      <c r="T1108" s="40">
        <f t="shared" si="336"/>
        <v>0</v>
      </c>
      <c r="U1108" s="40">
        <f t="shared" ca="1" si="349"/>
        <v>213.42301886999999</v>
      </c>
      <c r="V1108" s="46" t="str">
        <f t="shared" si="337"/>
        <v>J=</v>
      </c>
      <c r="W1108" s="47">
        <f t="shared" si="338"/>
        <v>44641</v>
      </c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AW1108" s="50"/>
      <c r="AX1108" s="50"/>
      <c r="AY1108" s="50"/>
      <c r="AZ1108" s="50"/>
      <c r="BA1108" s="50"/>
      <c r="BB1108" s="50"/>
      <c r="BC1108" s="50"/>
      <c r="BD1108" s="50"/>
      <c r="BE1108" s="50"/>
      <c r="BF1108" s="50"/>
      <c r="BG1108" s="50"/>
      <c r="BH1108" s="50"/>
      <c r="BI1108" s="50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50"/>
      <c r="BX1108" s="50"/>
      <c r="BY1108" s="50"/>
      <c r="BZ1108" s="50"/>
      <c r="CA1108" s="50"/>
      <c r="CB1108" s="50"/>
      <c r="CC1108" s="50"/>
      <c r="CD1108" s="50"/>
      <c r="CE1108" s="50"/>
      <c r="CF1108" s="50"/>
      <c r="CG1108" s="50"/>
      <c r="CH1108" s="50"/>
      <c r="CI1108" s="50"/>
      <c r="CJ1108" s="50"/>
      <c r="CK1108" s="50"/>
      <c r="CL1108" s="50"/>
      <c r="CM1108" s="50"/>
      <c r="CN1108" s="50"/>
      <c r="CO1108" s="50"/>
      <c r="CP1108" s="50"/>
      <c r="CQ1108" s="50"/>
      <c r="CR1108" s="50"/>
      <c r="CS1108" s="50"/>
      <c r="CT1108" s="50"/>
      <c r="CU1108" s="50"/>
      <c r="CV1108" s="50"/>
      <c r="CW1108" s="50"/>
      <c r="CX1108" s="50"/>
      <c r="CY1108" s="50"/>
      <c r="CZ1108" s="50"/>
      <c r="DA1108" s="50"/>
      <c r="DB1108" s="50"/>
      <c r="DC1108" s="50"/>
      <c r="DD1108" s="50"/>
      <c r="DE1108" s="50"/>
      <c r="DF1108" s="50"/>
      <c r="DG1108" s="50"/>
      <c r="DH1108" s="50"/>
      <c r="DI1108" s="50"/>
      <c r="DJ1108" s="50"/>
      <c r="DK1108" s="50"/>
      <c r="DL1108" s="50"/>
      <c r="DM1108" s="50"/>
      <c r="DN1108" s="50"/>
      <c r="DO1108" s="50"/>
      <c r="DP1108" s="50"/>
      <c r="DQ1108" s="50"/>
      <c r="DR1108" s="50"/>
      <c r="DS1108" s="50"/>
      <c r="DT1108" s="50"/>
      <c r="DU1108" s="50"/>
      <c r="DV1108" s="50"/>
      <c r="DW1108" s="50"/>
      <c r="DX1108" s="50"/>
      <c r="DY1108" s="50"/>
      <c r="DZ1108" s="50"/>
      <c r="EA1108" s="50"/>
      <c r="EB1108" s="50"/>
      <c r="EC1108" s="50"/>
      <c r="ED1108" s="50"/>
      <c r="EE1108" s="50"/>
      <c r="EF1108" s="50"/>
      <c r="EG1108" s="50"/>
      <c r="EH1108" s="50"/>
      <c r="EI1108" s="50"/>
      <c r="EJ1108" s="50"/>
      <c r="EK1108" s="50"/>
      <c r="EL1108" s="50"/>
      <c r="EM1108" s="50"/>
      <c r="EN1108" s="50"/>
      <c r="EO1108" s="50"/>
      <c r="EP1108" s="50"/>
      <c r="EQ1108" s="50"/>
      <c r="ER1108" s="50"/>
      <c r="ES1108" s="50"/>
      <c r="ET1108" s="50"/>
      <c r="EU1108" s="50"/>
      <c r="EV1108" s="50"/>
      <c r="EW1108" s="50"/>
      <c r="EX1108" s="50"/>
      <c r="EY1108" s="50"/>
      <c r="EZ1108" s="50"/>
      <c r="FA1108" s="50"/>
      <c r="FB1108" s="50"/>
      <c r="FC1108" s="50"/>
      <c r="FD1108" s="50"/>
      <c r="FE1108" s="50"/>
      <c r="FF1108" s="50"/>
      <c r="FG1108" s="50"/>
      <c r="FH1108" s="50"/>
      <c r="FI1108" s="50"/>
      <c r="FJ1108" s="50"/>
      <c r="FK1108" s="50"/>
      <c r="FL1108" s="50"/>
      <c r="FM1108" s="50"/>
      <c r="FN1108" s="50"/>
      <c r="FO1108" s="50"/>
      <c r="FP1108" s="50"/>
      <c r="FQ1108" s="50"/>
      <c r="FR1108" s="50"/>
      <c r="FS1108" s="50"/>
      <c r="FT1108" s="50"/>
      <c r="FU1108" s="50"/>
      <c r="FV1108" s="50"/>
      <c r="FW1108" s="50"/>
      <c r="FX1108" s="50"/>
      <c r="FY1108" s="50"/>
      <c r="FZ1108" s="50"/>
      <c r="GA1108" s="50"/>
      <c r="GB1108" s="50"/>
      <c r="GC1108" s="50"/>
    </row>
    <row r="1109" spans="1:185" x14ac:dyDescent="0.15">
      <c r="A1109" s="38">
        <f t="shared" si="346"/>
        <v>44553</v>
      </c>
      <c r="B1109" s="39">
        <f t="shared" ref="B1109:B1172" ca="1" si="350">IF(A1109&lt;=TODAY(),C1109+Q1109,IF(AND(A1109&gt;TODAY(),A1109&lt;=$B$1),IF(VLOOKUP(TODAY(),$A$10:$D$5000,4,FALSE)=0,"n.d",C1109+Q1109),"n.d"))</f>
        <v>9629.5557036800001</v>
      </c>
      <c r="C1109" s="40">
        <f t="shared" ref="C1109:C1172" si="351">TRUNC(C1108-T1108,8)</f>
        <v>9411.77</v>
      </c>
      <c r="D1109" s="41">
        <f ca="1">IF(A1109&lt;$B$1,VLOOKUP(A1109,[1]DI!$A$4:$B$15000,2,FALSE),0)</f>
        <v>9.1499999999999998E-2</v>
      </c>
      <c r="E1109" s="40">
        <f t="shared" ca="1" si="340"/>
        <v>3.4749E-4</v>
      </c>
      <c r="F1109" s="42">
        <f t="shared" si="335"/>
        <v>1</v>
      </c>
      <c r="G1109" s="43">
        <f t="shared" ca="1" si="341"/>
        <v>1.00034749</v>
      </c>
      <c r="H1109" s="40">
        <f ca="1">TRUNC(PRODUCT(G$10:G1108),15)</f>
        <v>1.15581211264983</v>
      </c>
      <c r="I1109" s="40">
        <f t="shared" ca="1" si="342"/>
        <v>1.13674028275489</v>
      </c>
      <c r="J1109" s="40">
        <f t="shared" ca="1" si="343"/>
        <v>1.0167776500000001</v>
      </c>
      <c r="K1109" s="42">
        <f t="shared" si="330"/>
        <v>2.7E-2</v>
      </c>
      <c r="L1109" s="63">
        <f t="shared" si="327"/>
        <v>44467</v>
      </c>
      <c r="M1109" s="64">
        <f t="shared" si="328"/>
        <v>59</v>
      </c>
      <c r="N1109" s="44">
        <f t="shared" si="329"/>
        <v>59</v>
      </c>
      <c r="O1109" s="40">
        <f t="shared" si="331"/>
        <v>1.006257089</v>
      </c>
      <c r="P1109" s="65">
        <f t="shared" ca="1" si="332"/>
        <v>1.0231397179999999</v>
      </c>
      <c r="Q1109" s="40">
        <f t="shared" ca="1" si="333"/>
        <v>217.78570368000001</v>
      </c>
      <c r="R1109" s="44">
        <f>IF(VLOOKUP(A1109,$Z$12:$AI$125,8)=VLOOKUP(A1108,$Z$12:$AI$125,8),0,VLOOKUP(A1109,Z$12:$AI$125,8))</f>
        <v>0</v>
      </c>
      <c r="S1109" s="45">
        <f>IF(R1109&gt;0,VLOOKUP(R1109,Y$12:$AH$125,7),0)</f>
        <v>0</v>
      </c>
      <c r="T1109" s="40">
        <f t="shared" si="336"/>
        <v>0</v>
      </c>
      <c r="U1109" s="40">
        <f t="shared" ref="U1109:U1172" ca="1" si="352">(Q1109+T1109)</f>
        <v>217.78570368000001</v>
      </c>
      <c r="V1109" s="46" t="str">
        <f t="shared" si="337"/>
        <v>J=</v>
      </c>
      <c r="W1109" s="47">
        <f t="shared" si="338"/>
        <v>44641</v>
      </c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</row>
    <row r="1110" spans="1:185" x14ac:dyDescent="0.15">
      <c r="A1110" s="38">
        <f t="shared" si="346"/>
        <v>44554</v>
      </c>
      <c r="B1110" s="39">
        <f t="shared" ca="1" si="350"/>
        <v>9633.9203461300003</v>
      </c>
      <c r="C1110" s="40">
        <f t="shared" si="351"/>
        <v>9411.77</v>
      </c>
      <c r="D1110" s="41">
        <f ca="1">IF(A1110&lt;$B$1,VLOOKUP(A1110,[1]DI!$A$4:$B$15000,2,FALSE),0)</f>
        <v>9.1499999999999998E-2</v>
      </c>
      <c r="E1110" s="40">
        <f t="shared" ca="1" si="340"/>
        <v>3.4749E-4</v>
      </c>
      <c r="F1110" s="42">
        <f t="shared" si="335"/>
        <v>1</v>
      </c>
      <c r="G1110" s="43">
        <f t="shared" ca="1" si="341"/>
        <v>1.00034749</v>
      </c>
      <c r="H1110" s="40">
        <f ca="1">TRUNC(PRODUCT(G$10:G1109),15)</f>
        <v>1.1562137458008599</v>
      </c>
      <c r="I1110" s="40">
        <f t="shared" ca="1" si="342"/>
        <v>1.13674028275489</v>
      </c>
      <c r="J1110" s="40">
        <f t="shared" ca="1" si="343"/>
        <v>1.01713097</v>
      </c>
      <c r="K1110" s="42">
        <f t="shared" si="330"/>
        <v>2.7E-2</v>
      </c>
      <c r="L1110" s="63">
        <f t="shared" si="327"/>
        <v>44467</v>
      </c>
      <c r="M1110" s="64">
        <f t="shared" si="328"/>
        <v>60</v>
      </c>
      <c r="N1110" s="44">
        <f t="shared" si="329"/>
        <v>60</v>
      </c>
      <c r="O1110" s="40">
        <f t="shared" si="331"/>
        <v>1.0063634779999999</v>
      </c>
      <c r="P1110" s="65">
        <f t="shared" ca="1" si="332"/>
        <v>1.023603461</v>
      </c>
      <c r="Q1110" s="40">
        <f t="shared" ca="1" si="333"/>
        <v>222.15034613</v>
      </c>
      <c r="R1110" s="44">
        <f>IF(VLOOKUP(A1110,$Z$12:$AI$125,8)=VLOOKUP(A1109,$Z$12:$AI$125,8),0,VLOOKUP(A1110,Z$12:$AI$125,8))</f>
        <v>0</v>
      </c>
      <c r="S1110" s="45">
        <f>IF(R1110&gt;0,VLOOKUP(R1110,Y$12:$AH$125,7),0)</f>
        <v>0</v>
      </c>
      <c r="T1110" s="40">
        <f t="shared" si="336"/>
        <v>0</v>
      </c>
      <c r="U1110" s="40">
        <f t="shared" ca="1" si="352"/>
        <v>222.15034613</v>
      </c>
      <c r="V1110" s="46" t="str">
        <f t="shared" si="337"/>
        <v>J=</v>
      </c>
      <c r="W1110" s="47">
        <f t="shared" si="338"/>
        <v>44641</v>
      </c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</row>
    <row r="1111" spans="1:185" x14ac:dyDescent="0.15">
      <c r="A1111" s="38">
        <f t="shared" si="346"/>
        <v>44555</v>
      </c>
      <c r="B1111" s="39">
        <f t="shared" ca="1" si="350"/>
        <v>9638.2869368200008</v>
      </c>
      <c r="C1111" s="40">
        <f t="shared" si="351"/>
        <v>9411.77</v>
      </c>
      <c r="D1111" s="41">
        <f ca="1">IF(A1111&lt;$B$1,VLOOKUP(A1111,[1]DI!$A$4:$B$15000,2,FALSE),0)</f>
        <v>0</v>
      </c>
      <c r="E1111" s="40">
        <f t="shared" ca="1" si="340"/>
        <v>0</v>
      </c>
      <c r="F1111" s="42">
        <f t="shared" si="335"/>
        <v>1</v>
      </c>
      <c r="G1111" s="43">
        <f t="shared" ca="1" si="341"/>
        <v>1</v>
      </c>
      <c r="H1111" s="40">
        <f ca="1">TRUNC(PRODUCT(G$10:G1110),15)</f>
        <v>1.1566155185153899</v>
      </c>
      <c r="I1111" s="40">
        <f t="shared" ca="1" si="342"/>
        <v>1.13674028275489</v>
      </c>
      <c r="J1111" s="40">
        <f t="shared" ca="1" si="343"/>
        <v>1.01748441</v>
      </c>
      <c r="K1111" s="42">
        <f t="shared" si="330"/>
        <v>2.7E-2</v>
      </c>
      <c r="L1111" s="63">
        <f t="shared" si="327"/>
        <v>44467</v>
      </c>
      <c r="M1111" s="64">
        <f t="shared" si="328"/>
        <v>60</v>
      </c>
      <c r="N1111" s="44">
        <f t="shared" si="329"/>
        <v>61</v>
      </c>
      <c r="O1111" s="40">
        <f t="shared" si="331"/>
        <v>1.006469879</v>
      </c>
      <c r="P1111" s="65">
        <f t="shared" ca="1" si="332"/>
        <v>1.0240674110000001</v>
      </c>
      <c r="Q1111" s="40">
        <f t="shared" ca="1" si="333"/>
        <v>226.51693682000001</v>
      </c>
      <c r="R1111" s="44">
        <f>IF(VLOOKUP(A1111,$Z$12:$AI$125,8)=VLOOKUP(A1110,$Z$12:$AI$125,8),0,VLOOKUP(A1111,Z$12:$AI$125,8))</f>
        <v>0</v>
      </c>
      <c r="S1111" s="45">
        <f>IF(R1111&gt;0,VLOOKUP(R1111,Y$12:$AH$125,7),0)</f>
        <v>0</v>
      </c>
      <c r="T1111" s="40">
        <f t="shared" si="336"/>
        <v>0</v>
      </c>
      <c r="U1111" s="40">
        <f t="shared" ca="1" si="352"/>
        <v>226.51693682000001</v>
      </c>
      <c r="V1111" s="46" t="str">
        <f t="shared" si="337"/>
        <v>J=</v>
      </c>
      <c r="W1111" s="47">
        <f t="shared" si="338"/>
        <v>44641</v>
      </c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</row>
    <row r="1112" spans="1:185" x14ac:dyDescent="0.15">
      <c r="A1112" s="38">
        <f t="shared" si="346"/>
        <v>44556</v>
      </c>
      <c r="B1112" s="39">
        <f t="shared" ca="1" si="350"/>
        <v>9638.2869368200008</v>
      </c>
      <c r="C1112" s="40">
        <f t="shared" si="351"/>
        <v>9411.77</v>
      </c>
      <c r="D1112" s="41">
        <f ca="1">IF(A1112&lt;$B$1,VLOOKUP(A1112,[1]DI!$A$4:$B$15000,2,FALSE),0)</f>
        <v>0</v>
      </c>
      <c r="E1112" s="40">
        <f t="shared" ca="1" si="340"/>
        <v>0</v>
      </c>
      <c r="F1112" s="42">
        <f t="shared" si="335"/>
        <v>1</v>
      </c>
      <c r="G1112" s="43">
        <f t="shared" ca="1" si="341"/>
        <v>1</v>
      </c>
      <c r="H1112" s="40">
        <f ca="1">TRUNC(PRODUCT(G$10:G1111),15)</f>
        <v>1.1566155185153899</v>
      </c>
      <c r="I1112" s="40">
        <f t="shared" ca="1" si="342"/>
        <v>1.13674028275489</v>
      </c>
      <c r="J1112" s="40">
        <f t="shared" ca="1" si="343"/>
        <v>1.01748441</v>
      </c>
      <c r="K1112" s="42">
        <f t="shared" si="330"/>
        <v>2.7E-2</v>
      </c>
      <c r="L1112" s="63">
        <f t="shared" si="327"/>
        <v>44467</v>
      </c>
      <c r="M1112" s="64">
        <f t="shared" si="328"/>
        <v>60</v>
      </c>
      <c r="N1112" s="44">
        <f t="shared" si="329"/>
        <v>61</v>
      </c>
      <c r="O1112" s="40">
        <f t="shared" si="331"/>
        <v>1.006469879</v>
      </c>
      <c r="P1112" s="65">
        <f t="shared" ca="1" si="332"/>
        <v>1.0240674110000001</v>
      </c>
      <c r="Q1112" s="40">
        <f t="shared" ca="1" si="333"/>
        <v>226.51693682000001</v>
      </c>
      <c r="R1112" s="44">
        <f>IF(VLOOKUP(A1112,$Z$12:$AI$125,8)=VLOOKUP(A1111,$Z$12:$AI$125,8),0,VLOOKUP(A1112,Z$12:$AI$125,8))</f>
        <v>0</v>
      </c>
      <c r="S1112" s="45">
        <f>IF(R1112&gt;0,VLOOKUP(R1112,Y$12:$AH$125,7),0)</f>
        <v>0</v>
      </c>
      <c r="T1112" s="40">
        <f t="shared" si="336"/>
        <v>0</v>
      </c>
      <c r="U1112" s="40">
        <f t="shared" ca="1" si="352"/>
        <v>226.51693682000001</v>
      </c>
      <c r="V1112" s="46" t="str">
        <f t="shared" si="337"/>
        <v>J=</v>
      </c>
      <c r="W1112" s="47">
        <f t="shared" si="338"/>
        <v>44641</v>
      </c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</row>
    <row r="1113" spans="1:185" x14ac:dyDescent="0.15">
      <c r="A1113" s="38">
        <f t="shared" si="346"/>
        <v>44557</v>
      </c>
      <c r="B1113" s="39">
        <f t="shared" ca="1" si="350"/>
        <v>9638.2869368200008</v>
      </c>
      <c r="C1113" s="40">
        <f t="shared" si="351"/>
        <v>9411.77</v>
      </c>
      <c r="D1113" s="41">
        <f ca="1">IF(A1113&lt;$B$1,VLOOKUP(A1113,[1]DI!$A$4:$B$15000,2,FALSE),0)</f>
        <v>9.1499999999999998E-2</v>
      </c>
      <c r="E1113" s="40">
        <f t="shared" ca="1" si="340"/>
        <v>3.4749E-4</v>
      </c>
      <c r="F1113" s="42">
        <f t="shared" si="335"/>
        <v>1</v>
      </c>
      <c r="G1113" s="43">
        <f t="shared" ca="1" si="341"/>
        <v>1.00034749</v>
      </c>
      <c r="H1113" s="40">
        <f ca="1">TRUNC(PRODUCT(G$10:G1112),15)</f>
        <v>1.1566155185153899</v>
      </c>
      <c r="I1113" s="40">
        <f t="shared" ca="1" si="342"/>
        <v>1.13674028275489</v>
      </c>
      <c r="J1113" s="40">
        <f t="shared" ca="1" si="343"/>
        <v>1.01748441</v>
      </c>
      <c r="K1113" s="42">
        <f t="shared" si="330"/>
        <v>2.7E-2</v>
      </c>
      <c r="L1113" s="63">
        <f t="shared" si="327"/>
        <v>44467</v>
      </c>
      <c r="M1113" s="64">
        <f t="shared" si="328"/>
        <v>61</v>
      </c>
      <c r="N1113" s="44">
        <f t="shared" si="329"/>
        <v>61</v>
      </c>
      <c r="O1113" s="40">
        <f t="shared" si="331"/>
        <v>1.006469879</v>
      </c>
      <c r="P1113" s="65">
        <f t="shared" ca="1" si="332"/>
        <v>1.0240674110000001</v>
      </c>
      <c r="Q1113" s="40">
        <f t="shared" ca="1" si="333"/>
        <v>226.51693682000001</v>
      </c>
      <c r="R1113" s="44">
        <f>IF(VLOOKUP(A1113,$Z$12:$AI$125,8)=VLOOKUP(A1112,$Z$12:$AI$125,8),0,VLOOKUP(A1113,Z$12:$AI$125,8))</f>
        <v>0</v>
      </c>
      <c r="S1113" s="45">
        <f>IF(R1113&gt;0,VLOOKUP(R1113,Y$12:$AH$125,7),0)</f>
        <v>0</v>
      </c>
      <c r="T1113" s="40">
        <f t="shared" si="336"/>
        <v>0</v>
      </c>
      <c r="U1113" s="40">
        <f t="shared" ca="1" si="352"/>
        <v>226.51693682000001</v>
      </c>
      <c r="V1113" s="46" t="str">
        <f t="shared" si="337"/>
        <v>J=</v>
      </c>
      <c r="W1113" s="47">
        <f t="shared" si="338"/>
        <v>44641</v>
      </c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</row>
    <row r="1114" spans="1:185" x14ac:dyDescent="0.15">
      <c r="A1114" s="38">
        <f t="shared" si="346"/>
        <v>44558</v>
      </c>
      <c r="B1114" s="39">
        <f t="shared" ca="1" si="350"/>
        <v>9642.6555698700013</v>
      </c>
      <c r="C1114" s="40">
        <f t="shared" si="351"/>
        <v>9411.77</v>
      </c>
      <c r="D1114" s="41">
        <f ca="1">IF(A1114&lt;$B$1,VLOOKUP(A1114,[1]DI!$A$4:$B$15000,2,FALSE),0)</f>
        <v>9.1499999999999998E-2</v>
      </c>
      <c r="E1114" s="40">
        <f t="shared" ca="1" si="340"/>
        <v>3.4749E-4</v>
      </c>
      <c r="F1114" s="42">
        <f t="shared" si="335"/>
        <v>1</v>
      </c>
      <c r="G1114" s="43">
        <f t="shared" ca="1" si="341"/>
        <v>1.00034749</v>
      </c>
      <c r="H1114" s="40">
        <f ca="1">TRUNC(PRODUCT(G$10:G1113),15)</f>
        <v>1.1570174308419101</v>
      </c>
      <c r="I1114" s="40">
        <f t="shared" ca="1" si="342"/>
        <v>1.13674028275489</v>
      </c>
      <c r="J1114" s="40">
        <f t="shared" ca="1" si="343"/>
        <v>1.0178379799999999</v>
      </c>
      <c r="K1114" s="42">
        <f t="shared" si="330"/>
        <v>2.7E-2</v>
      </c>
      <c r="L1114" s="63">
        <f t="shared" si="327"/>
        <v>44467</v>
      </c>
      <c r="M1114" s="64">
        <f t="shared" si="328"/>
        <v>62</v>
      </c>
      <c r="N1114" s="44">
        <f t="shared" si="329"/>
        <v>62</v>
      </c>
      <c r="O1114" s="40">
        <f t="shared" si="331"/>
        <v>1.0065762899999999</v>
      </c>
      <c r="P1114" s="65">
        <f t="shared" ca="1" si="332"/>
        <v>1.0245315779999999</v>
      </c>
      <c r="Q1114" s="40">
        <f t="shared" ca="1" si="333"/>
        <v>230.88556987000001</v>
      </c>
      <c r="R1114" s="44">
        <f>IF(VLOOKUP(A1114,$Z$12:$AI$125,8)=VLOOKUP(A1113,$Z$12:$AI$125,8),0,VLOOKUP(A1114,Z$12:$AI$125,8))</f>
        <v>0</v>
      </c>
      <c r="S1114" s="45">
        <f>IF(R1114&gt;0,VLOOKUP(R1114,Y$12:$AH$125,7),0)</f>
        <v>0</v>
      </c>
      <c r="T1114" s="40">
        <f t="shared" si="336"/>
        <v>0</v>
      </c>
      <c r="U1114" s="40">
        <f t="shared" ca="1" si="352"/>
        <v>230.88556987000001</v>
      </c>
      <c r="V1114" s="46" t="str">
        <f t="shared" si="337"/>
        <v>J=</v>
      </c>
      <c r="W1114" s="47">
        <f t="shared" si="338"/>
        <v>44641</v>
      </c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</row>
    <row r="1115" spans="1:185" x14ac:dyDescent="0.15">
      <c r="A1115" s="38">
        <f t="shared" si="346"/>
        <v>44559</v>
      </c>
      <c r="B1115" s="39">
        <f t="shared" ca="1" si="350"/>
        <v>9647.0261605600008</v>
      </c>
      <c r="C1115" s="40">
        <f t="shared" si="351"/>
        <v>9411.77</v>
      </c>
      <c r="D1115" s="41">
        <f ca="1">IF(A1115&lt;$B$1,VLOOKUP(A1115,[1]DI!$A$4:$B$15000,2,FALSE),0)</f>
        <v>9.1499999999999998E-2</v>
      </c>
      <c r="E1115" s="40">
        <f t="shared" ca="1" si="340"/>
        <v>3.4749E-4</v>
      </c>
      <c r="F1115" s="42">
        <f t="shared" si="335"/>
        <v>1</v>
      </c>
      <c r="G1115" s="43">
        <f t="shared" ca="1" si="341"/>
        <v>1.00034749</v>
      </c>
      <c r="H1115" s="40">
        <f ca="1">TRUNC(PRODUCT(G$10:G1114),15)</f>
        <v>1.1574194828289599</v>
      </c>
      <c r="I1115" s="40">
        <f t="shared" ca="1" si="342"/>
        <v>1.13674028275489</v>
      </c>
      <c r="J1115" s="40">
        <f t="shared" ca="1" si="343"/>
        <v>1.01819167</v>
      </c>
      <c r="K1115" s="42">
        <f t="shared" si="330"/>
        <v>2.7E-2</v>
      </c>
      <c r="L1115" s="63">
        <f t="shared" si="327"/>
        <v>44467</v>
      </c>
      <c r="M1115" s="64">
        <f t="shared" si="328"/>
        <v>63</v>
      </c>
      <c r="N1115" s="44">
        <f t="shared" si="329"/>
        <v>63</v>
      </c>
      <c r="O1115" s="40">
        <f t="shared" si="331"/>
        <v>1.006682713</v>
      </c>
      <c r="P1115" s="65">
        <f t="shared" ca="1" si="332"/>
        <v>1.0249959529999999</v>
      </c>
      <c r="Q1115" s="40">
        <f t="shared" ca="1" si="333"/>
        <v>235.25616056000001</v>
      </c>
      <c r="R1115" s="44">
        <f>IF(VLOOKUP(A1115,$Z$12:$AI$125,8)=VLOOKUP(A1114,$Z$12:$AI$125,8),0,VLOOKUP(A1115,Z$12:$AI$125,8))</f>
        <v>0</v>
      </c>
      <c r="S1115" s="45">
        <f>IF(R1115&gt;0,VLOOKUP(R1115,Y$12:$AH$125,7),0)</f>
        <v>0</v>
      </c>
      <c r="T1115" s="40">
        <f t="shared" si="336"/>
        <v>0</v>
      </c>
      <c r="U1115" s="40">
        <f t="shared" ca="1" si="352"/>
        <v>235.25616056000001</v>
      </c>
      <c r="V1115" s="46" t="str">
        <f t="shared" si="337"/>
        <v>J=</v>
      </c>
      <c r="W1115" s="47">
        <f t="shared" si="338"/>
        <v>44641</v>
      </c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</row>
    <row r="1116" spans="1:185" x14ac:dyDescent="0.15">
      <c r="A1116" s="38">
        <f t="shared" si="346"/>
        <v>44560</v>
      </c>
      <c r="B1116" s="39">
        <f t="shared" ca="1" si="350"/>
        <v>9651.3986994900006</v>
      </c>
      <c r="C1116" s="40">
        <f t="shared" si="351"/>
        <v>9411.77</v>
      </c>
      <c r="D1116" s="41">
        <f ca="1">IF(A1116&lt;$B$1,VLOOKUP(A1116,[1]DI!$A$4:$B$15000,2,FALSE),0)</f>
        <v>9.1499999999999998E-2</v>
      </c>
      <c r="E1116" s="40">
        <f t="shared" ca="1" si="340"/>
        <v>3.4749E-4</v>
      </c>
      <c r="F1116" s="42">
        <f t="shared" si="335"/>
        <v>1</v>
      </c>
      <c r="G1116" s="43">
        <f t="shared" ca="1" si="341"/>
        <v>1.00034749</v>
      </c>
      <c r="H1116" s="40">
        <f ca="1">TRUNC(PRODUCT(G$10:G1115),15)</f>
        <v>1.15782167452505</v>
      </c>
      <c r="I1116" s="40">
        <f t="shared" ca="1" si="342"/>
        <v>1.13674028275489</v>
      </c>
      <c r="J1116" s="40">
        <f t="shared" ca="1" si="343"/>
        <v>1.01854548</v>
      </c>
      <c r="K1116" s="42">
        <f t="shared" si="330"/>
        <v>2.7E-2</v>
      </c>
      <c r="L1116" s="63">
        <f t="shared" si="327"/>
        <v>44467</v>
      </c>
      <c r="M1116" s="64">
        <f t="shared" si="328"/>
        <v>64</v>
      </c>
      <c r="N1116" s="44">
        <f t="shared" si="329"/>
        <v>64</v>
      </c>
      <c r="O1116" s="40">
        <f t="shared" si="331"/>
        <v>1.0067891470000001</v>
      </c>
      <c r="P1116" s="65">
        <f t="shared" ca="1" si="332"/>
        <v>1.0254605349999999</v>
      </c>
      <c r="Q1116" s="40">
        <f t="shared" ca="1" si="333"/>
        <v>239.62869949</v>
      </c>
      <c r="R1116" s="44">
        <f>IF(VLOOKUP(A1116,$Z$12:$AI$125,8)=VLOOKUP(A1115,$Z$12:$AI$125,8),0,VLOOKUP(A1116,Z$12:$AI$125,8))</f>
        <v>0</v>
      </c>
      <c r="S1116" s="45">
        <f>IF(R1116&gt;0,VLOOKUP(R1116,Y$12:$AH$125,7),0)</f>
        <v>0</v>
      </c>
      <c r="T1116" s="40">
        <f t="shared" si="336"/>
        <v>0</v>
      </c>
      <c r="U1116" s="40">
        <f t="shared" ca="1" si="352"/>
        <v>239.62869949</v>
      </c>
      <c r="V1116" s="46" t="str">
        <f t="shared" si="337"/>
        <v>J=</v>
      </c>
      <c r="W1116" s="47">
        <f t="shared" si="338"/>
        <v>44641</v>
      </c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</row>
    <row r="1117" spans="1:185" x14ac:dyDescent="0.15">
      <c r="A1117" s="38">
        <f t="shared" si="346"/>
        <v>44561</v>
      </c>
      <c r="B1117" s="39">
        <f t="shared" ca="1" si="350"/>
        <v>9655.7731960700003</v>
      </c>
      <c r="C1117" s="40">
        <f t="shared" si="351"/>
        <v>9411.77</v>
      </c>
      <c r="D1117" s="41">
        <f ca="1">IF(A1117&lt;$B$1,VLOOKUP(A1117,[1]DI!$A$4:$B$15000,2,FALSE),0)</f>
        <v>9.1499999999999998E-2</v>
      </c>
      <c r="E1117" s="40">
        <f t="shared" ca="1" si="340"/>
        <v>3.4749E-4</v>
      </c>
      <c r="F1117" s="42">
        <f t="shared" si="335"/>
        <v>1</v>
      </c>
      <c r="G1117" s="43">
        <f t="shared" ca="1" si="341"/>
        <v>1.00034749</v>
      </c>
      <c r="H1117" s="40">
        <f ca="1">TRUNC(PRODUCT(G$10:G1116),15)</f>
        <v>1.1582240059787301</v>
      </c>
      <c r="I1117" s="40">
        <f t="shared" ca="1" si="342"/>
        <v>1.13674028275489</v>
      </c>
      <c r="J1117" s="40">
        <f t="shared" ca="1" si="343"/>
        <v>1.0188994099999999</v>
      </c>
      <c r="K1117" s="42">
        <f t="shared" si="330"/>
        <v>2.7E-2</v>
      </c>
      <c r="L1117" s="63">
        <f t="shared" si="327"/>
        <v>44467</v>
      </c>
      <c r="M1117" s="64">
        <f t="shared" si="328"/>
        <v>65</v>
      </c>
      <c r="N1117" s="44">
        <f t="shared" si="329"/>
        <v>65</v>
      </c>
      <c r="O1117" s="40">
        <f t="shared" si="331"/>
        <v>1.006895592</v>
      </c>
      <c r="P1117" s="65">
        <f t="shared" ca="1" si="332"/>
        <v>1.025925325</v>
      </c>
      <c r="Q1117" s="40">
        <f t="shared" ca="1" si="333"/>
        <v>244.00319607</v>
      </c>
      <c r="R1117" s="44">
        <f>IF(VLOOKUP(A1117,$Z$12:$AI$125,8)=VLOOKUP(A1116,$Z$12:$AI$125,8),0,VLOOKUP(A1117,Z$12:$AI$125,8))</f>
        <v>0</v>
      </c>
      <c r="S1117" s="45">
        <f>IF(R1117&gt;0,VLOOKUP(R1117,Y$12:$AH$125,7),0)</f>
        <v>0</v>
      </c>
      <c r="T1117" s="40">
        <f t="shared" si="336"/>
        <v>0</v>
      </c>
      <c r="U1117" s="40">
        <f t="shared" ca="1" si="352"/>
        <v>244.00319607</v>
      </c>
      <c r="V1117" s="46" t="str">
        <f t="shared" si="337"/>
        <v>J=</v>
      </c>
      <c r="W1117" s="47">
        <f t="shared" si="338"/>
        <v>44641</v>
      </c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</row>
    <row r="1118" spans="1:185" x14ac:dyDescent="0.15">
      <c r="A1118" s="38">
        <f t="shared" si="346"/>
        <v>44562</v>
      </c>
      <c r="B1118" s="39">
        <f t="shared" ca="1" si="350"/>
        <v>9660.1497444100005</v>
      </c>
      <c r="C1118" s="40">
        <f t="shared" si="351"/>
        <v>9411.77</v>
      </c>
      <c r="D1118" s="41">
        <f ca="1">IF(A1118&lt;$B$1,VLOOKUP(A1118,[1]DI!$A$4:$B$15000,2,FALSE),0)</f>
        <v>0</v>
      </c>
      <c r="E1118" s="40">
        <f t="shared" ca="1" si="340"/>
        <v>0</v>
      </c>
      <c r="F1118" s="42">
        <f t="shared" si="335"/>
        <v>1</v>
      </c>
      <c r="G1118" s="43">
        <f t="shared" ca="1" si="341"/>
        <v>1</v>
      </c>
      <c r="H1118" s="40">
        <f ca="1">TRUNC(PRODUCT(G$10:G1117),15)</f>
        <v>1.1586264772385599</v>
      </c>
      <c r="I1118" s="40">
        <f t="shared" ca="1" si="342"/>
        <v>1.13674028275489</v>
      </c>
      <c r="J1118" s="40">
        <f t="shared" ca="1" si="343"/>
        <v>1.01925347</v>
      </c>
      <c r="K1118" s="42">
        <f t="shared" si="330"/>
        <v>2.7E-2</v>
      </c>
      <c r="L1118" s="63">
        <f t="shared" si="327"/>
        <v>44467</v>
      </c>
      <c r="M1118" s="64">
        <f t="shared" si="328"/>
        <v>65</v>
      </c>
      <c r="N1118" s="44">
        <f t="shared" si="329"/>
        <v>66</v>
      </c>
      <c r="O1118" s="40">
        <f t="shared" si="331"/>
        <v>1.007002049</v>
      </c>
      <c r="P1118" s="65">
        <f t="shared" ca="1" si="332"/>
        <v>1.0263903329999999</v>
      </c>
      <c r="Q1118" s="40">
        <f t="shared" ca="1" si="333"/>
        <v>248.37974441</v>
      </c>
      <c r="R1118" s="44">
        <f>IF(VLOOKUP(A1118,$Z$12:$AI$125,8)=VLOOKUP(A1117,$Z$12:$AI$125,8),0,VLOOKUP(A1118,Z$12:$AI$125,8))</f>
        <v>0</v>
      </c>
      <c r="S1118" s="45">
        <f>IF(R1118&gt;0,VLOOKUP(R1118,Y$12:$AH$125,7),0)</f>
        <v>0</v>
      </c>
      <c r="T1118" s="40">
        <f t="shared" si="336"/>
        <v>0</v>
      </c>
      <c r="U1118" s="40">
        <f t="shared" ca="1" si="352"/>
        <v>248.37974441</v>
      </c>
      <c r="V1118" s="46" t="str">
        <f t="shared" si="337"/>
        <v>J=</v>
      </c>
      <c r="W1118" s="47">
        <f t="shared" si="338"/>
        <v>44641</v>
      </c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</row>
    <row r="1119" spans="1:185" x14ac:dyDescent="0.15">
      <c r="A1119" s="38">
        <f t="shared" si="346"/>
        <v>44563</v>
      </c>
      <c r="B1119" s="39">
        <f t="shared" ca="1" si="350"/>
        <v>9660.1497444100005</v>
      </c>
      <c r="C1119" s="40">
        <f t="shared" si="351"/>
        <v>9411.77</v>
      </c>
      <c r="D1119" s="41">
        <f ca="1">IF(A1119&lt;$B$1,VLOOKUP(A1119,[1]DI!$A$4:$B$15000,2,FALSE),0)</f>
        <v>0</v>
      </c>
      <c r="E1119" s="40">
        <f t="shared" ca="1" si="340"/>
        <v>0</v>
      </c>
      <c r="F1119" s="42">
        <f t="shared" si="335"/>
        <v>1</v>
      </c>
      <c r="G1119" s="43">
        <f t="shared" ca="1" si="341"/>
        <v>1</v>
      </c>
      <c r="H1119" s="40">
        <f ca="1">TRUNC(PRODUCT(G$10:G1118),15)</f>
        <v>1.1586264772385599</v>
      </c>
      <c r="I1119" s="40">
        <f t="shared" ca="1" si="342"/>
        <v>1.13674028275489</v>
      </c>
      <c r="J1119" s="40">
        <f t="shared" ca="1" si="343"/>
        <v>1.01925347</v>
      </c>
      <c r="K1119" s="42">
        <f t="shared" si="330"/>
        <v>2.7E-2</v>
      </c>
      <c r="L1119" s="63">
        <f t="shared" si="327"/>
        <v>44467</v>
      </c>
      <c r="M1119" s="64">
        <f t="shared" si="328"/>
        <v>65</v>
      </c>
      <c r="N1119" s="44">
        <f t="shared" si="329"/>
        <v>66</v>
      </c>
      <c r="O1119" s="40">
        <f t="shared" si="331"/>
        <v>1.007002049</v>
      </c>
      <c r="P1119" s="65">
        <f t="shared" ca="1" si="332"/>
        <v>1.0263903329999999</v>
      </c>
      <c r="Q1119" s="40">
        <f t="shared" ca="1" si="333"/>
        <v>248.37974441</v>
      </c>
      <c r="R1119" s="44">
        <f>IF(VLOOKUP(A1119,$Z$12:$AI$125,8)=VLOOKUP(A1118,$Z$12:$AI$125,8),0,VLOOKUP(A1119,Z$12:$AI$125,8))</f>
        <v>0</v>
      </c>
      <c r="S1119" s="45">
        <f>IF(R1119&gt;0,VLOOKUP(R1119,Y$12:$AH$125,7),0)</f>
        <v>0</v>
      </c>
      <c r="T1119" s="40">
        <f t="shared" si="336"/>
        <v>0</v>
      </c>
      <c r="U1119" s="40">
        <f t="shared" ca="1" si="352"/>
        <v>248.37974441</v>
      </c>
      <c r="V1119" s="46" t="str">
        <f t="shared" si="337"/>
        <v>J=</v>
      </c>
      <c r="W1119" s="47">
        <f t="shared" si="338"/>
        <v>44641</v>
      </c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</row>
    <row r="1120" spans="1:185" x14ac:dyDescent="0.15">
      <c r="A1120" s="38">
        <f t="shared" si="346"/>
        <v>44564</v>
      </c>
      <c r="B1120" s="39">
        <f t="shared" ca="1" si="350"/>
        <v>9660.1497444100005</v>
      </c>
      <c r="C1120" s="40">
        <f t="shared" si="351"/>
        <v>9411.77</v>
      </c>
      <c r="D1120" s="41">
        <f ca="1">IF(A1120&lt;$B$1,VLOOKUP(A1120,[1]DI!$A$4:$B$15000,2,FALSE),0)</f>
        <v>9.1499999999999998E-2</v>
      </c>
      <c r="E1120" s="40">
        <f t="shared" ca="1" si="340"/>
        <v>3.4749E-4</v>
      </c>
      <c r="F1120" s="42">
        <f t="shared" si="335"/>
        <v>1</v>
      </c>
      <c r="G1120" s="43">
        <f t="shared" ca="1" si="341"/>
        <v>1.00034749</v>
      </c>
      <c r="H1120" s="40">
        <f ca="1">TRUNC(PRODUCT(G$10:G1119),15)</f>
        <v>1.1586264772385599</v>
      </c>
      <c r="I1120" s="40">
        <f t="shared" ca="1" si="342"/>
        <v>1.13674028275489</v>
      </c>
      <c r="J1120" s="40">
        <f t="shared" ca="1" si="343"/>
        <v>1.01925347</v>
      </c>
      <c r="K1120" s="42">
        <f t="shared" si="330"/>
        <v>2.7E-2</v>
      </c>
      <c r="L1120" s="63">
        <f t="shared" si="327"/>
        <v>44467</v>
      </c>
      <c r="M1120" s="64">
        <f t="shared" si="328"/>
        <v>66</v>
      </c>
      <c r="N1120" s="44">
        <f t="shared" si="329"/>
        <v>66</v>
      </c>
      <c r="O1120" s="40">
        <f t="shared" si="331"/>
        <v>1.007002049</v>
      </c>
      <c r="P1120" s="65">
        <f t="shared" ca="1" si="332"/>
        <v>1.0263903329999999</v>
      </c>
      <c r="Q1120" s="40">
        <f t="shared" ca="1" si="333"/>
        <v>248.37974441</v>
      </c>
      <c r="R1120" s="44">
        <f>IF(VLOOKUP(A1120,$Z$12:$AI$125,8)=VLOOKUP(A1119,$Z$12:$AI$125,8),0,VLOOKUP(A1120,Z$12:$AI$125,8))</f>
        <v>0</v>
      </c>
      <c r="S1120" s="45">
        <f>IF(R1120&gt;0,VLOOKUP(R1120,Y$12:$AH$125,7),0)</f>
        <v>0</v>
      </c>
      <c r="T1120" s="40">
        <f t="shared" si="336"/>
        <v>0</v>
      </c>
      <c r="U1120" s="40">
        <f t="shared" ca="1" si="352"/>
        <v>248.37974441</v>
      </c>
      <c r="V1120" s="46" t="str">
        <f t="shared" si="337"/>
        <v>J=</v>
      </c>
      <c r="W1120" s="47">
        <f t="shared" si="338"/>
        <v>44641</v>
      </c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</row>
    <row r="1121" spans="1:182" x14ac:dyDescent="0.15">
      <c r="A1121" s="38">
        <f t="shared" si="346"/>
        <v>44565</v>
      </c>
      <c r="B1121" s="39">
        <f t="shared" ca="1" si="350"/>
        <v>9664.528240990001</v>
      </c>
      <c r="C1121" s="40">
        <f t="shared" si="351"/>
        <v>9411.77</v>
      </c>
      <c r="D1121" s="41">
        <f ca="1">IF(A1121&lt;$B$1,VLOOKUP(A1121,[1]DI!$A$4:$B$15000,2,FALSE),0)</f>
        <v>9.1499999999999998E-2</v>
      </c>
      <c r="E1121" s="40">
        <f t="shared" ca="1" si="340"/>
        <v>3.4749E-4</v>
      </c>
      <c r="F1121" s="42">
        <f t="shared" si="335"/>
        <v>1</v>
      </c>
      <c r="G1121" s="43">
        <f t="shared" ca="1" si="341"/>
        <v>1.00034749</v>
      </c>
      <c r="H1121" s="40">
        <f ca="1">TRUNC(PRODUCT(G$10:G1120),15)</f>
        <v>1.15902908835314</v>
      </c>
      <c r="I1121" s="40">
        <f t="shared" ca="1" si="342"/>
        <v>1.13674028275489</v>
      </c>
      <c r="J1121" s="40">
        <f t="shared" ca="1" si="343"/>
        <v>1.01960765</v>
      </c>
      <c r="K1121" s="42">
        <f t="shared" si="330"/>
        <v>2.7E-2</v>
      </c>
      <c r="L1121" s="63">
        <f t="shared" si="327"/>
        <v>44467</v>
      </c>
      <c r="M1121" s="64">
        <f t="shared" si="328"/>
        <v>67</v>
      </c>
      <c r="N1121" s="44">
        <f t="shared" si="329"/>
        <v>67</v>
      </c>
      <c r="O1121" s="40">
        <f t="shared" si="331"/>
        <v>1.007108517</v>
      </c>
      <c r="P1121" s="65">
        <f t="shared" ca="1" si="332"/>
        <v>1.0268555479999999</v>
      </c>
      <c r="Q1121" s="40">
        <f t="shared" ca="1" si="333"/>
        <v>252.75824098999999</v>
      </c>
      <c r="R1121" s="44">
        <f>IF(VLOOKUP(A1121,$Z$12:$AI$125,8)=VLOOKUP(A1120,$Z$12:$AI$125,8),0,VLOOKUP(A1121,Z$12:$AI$125,8))</f>
        <v>0</v>
      </c>
      <c r="S1121" s="45">
        <f>IF(R1121&gt;0,VLOOKUP(R1121,Y$12:$AH$125,7),0)</f>
        <v>0</v>
      </c>
      <c r="T1121" s="40">
        <f t="shared" si="336"/>
        <v>0</v>
      </c>
      <c r="U1121" s="40">
        <f t="shared" ca="1" si="352"/>
        <v>252.75824098999999</v>
      </c>
      <c r="V1121" s="46" t="str">
        <f t="shared" si="337"/>
        <v>J=</v>
      </c>
      <c r="W1121" s="47">
        <f t="shared" si="338"/>
        <v>44641</v>
      </c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</row>
    <row r="1122" spans="1:182" x14ac:dyDescent="0.15">
      <c r="A1122" s="38">
        <f t="shared" si="346"/>
        <v>44566</v>
      </c>
      <c r="B1122" s="39">
        <f t="shared" ca="1" si="350"/>
        <v>9668.9086952199996</v>
      </c>
      <c r="C1122" s="40">
        <f t="shared" si="351"/>
        <v>9411.77</v>
      </c>
      <c r="D1122" s="41">
        <f ca="1">IF(A1122&lt;$B$1,VLOOKUP(A1122,[1]DI!$A$4:$B$15000,2,FALSE),0)</f>
        <v>9.1499999999999998E-2</v>
      </c>
      <c r="E1122" s="40">
        <f t="shared" ca="1" si="340"/>
        <v>3.4749E-4</v>
      </c>
      <c r="F1122" s="42">
        <f t="shared" si="335"/>
        <v>1</v>
      </c>
      <c r="G1122" s="43">
        <f t="shared" ca="1" si="341"/>
        <v>1.00034749</v>
      </c>
      <c r="H1122" s="40">
        <f ca="1">TRUNC(PRODUCT(G$10:G1121),15)</f>
        <v>1.1594318393710501</v>
      </c>
      <c r="I1122" s="40">
        <f t="shared" ca="1" si="342"/>
        <v>1.13674028275489</v>
      </c>
      <c r="J1122" s="40">
        <f t="shared" ca="1" si="343"/>
        <v>1.0199619499999999</v>
      </c>
      <c r="K1122" s="42">
        <f t="shared" si="330"/>
        <v>2.7E-2</v>
      </c>
      <c r="L1122" s="63">
        <f t="shared" si="327"/>
        <v>44467</v>
      </c>
      <c r="M1122" s="64">
        <f t="shared" si="328"/>
        <v>68</v>
      </c>
      <c r="N1122" s="44">
        <f t="shared" si="329"/>
        <v>68</v>
      </c>
      <c r="O1122" s="40">
        <f t="shared" si="331"/>
        <v>1.0072149960000001</v>
      </c>
      <c r="P1122" s="65">
        <f t="shared" ca="1" si="332"/>
        <v>1.027320971</v>
      </c>
      <c r="Q1122" s="40">
        <f t="shared" ca="1" si="333"/>
        <v>257.13869521999999</v>
      </c>
      <c r="R1122" s="44">
        <f>IF(VLOOKUP(A1122,$Z$12:$AI$125,8)=VLOOKUP(A1121,$Z$12:$AI$125,8),0,VLOOKUP(A1122,Z$12:$AI$125,8))</f>
        <v>0</v>
      </c>
      <c r="S1122" s="45">
        <f>IF(R1122&gt;0,VLOOKUP(R1122,Y$12:$AH$125,7),0)</f>
        <v>0</v>
      </c>
      <c r="T1122" s="40">
        <f t="shared" si="336"/>
        <v>0</v>
      </c>
      <c r="U1122" s="40">
        <f t="shared" ca="1" si="352"/>
        <v>257.13869521999999</v>
      </c>
      <c r="V1122" s="46" t="str">
        <f t="shared" si="337"/>
        <v>J=</v>
      </c>
      <c r="W1122" s="47">
        <f t="shared" si="338"/>
        <v>44641</v>
      </c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</row>
    <row r="1123" spans="1:182" x14ac:dyDescent="0.15">
      <c r="A1123" s="38">
        <f t="shared" si="346"/>
        <v>44567</v>
      </c>
      <c r="B1123" s="39">
        <f t="shared" ca="1" si="350"/>
        <v>9673.2912012200013</v>
      </c>
      <c r="C1123" s="40">
        <f t="shared" si="351"/>
        <v>9411.77</v>
      </c>
      <c r="D1123" s="41">
        <f ca="1">IF(A1123&lt;$B$1,VLOOKUP(A1123,[1]DI!$A$4:$B$15000,2,FALSE),0)</f>
        <v>9.1499999999999998E-2</v>
      </c>
      <c r="E1123" s="40">
        <f t="shared" ca="1" si="340"/>
        <v>3.4749E-4</v>
      </c>
      <c r="F1123" s="42">
        <f t="shared" si="335"/>
        <v>1</v>
      </c>
      <c r="G1123" s="43">
        <f t="shared" ca="1" si="341"/>
        <v>1.00034749</v>
      </c>
      <c r="H1123" s="40">
        <f ca="1">TRUNC(PRODUCT(G$10:G1122),15)</f>
        <v>1.15983473034092</v>
      </c>
      <c r="I1123" s="40">
        <f t="shared" ca="1" si="342"/>
        <v>1.13674028275489</v>
      </c>
      <c r="J1123" s="40">
        <f t="shared" ca="1" si="343"/>
        <v>1.0203163799999999</v>
      </c>
      <c r="K1123" s="42">
        <f t="shared" si="330"/>
        <v>2.7E-2</v>
      </c>
      <c r="L1123" s="63">
        <f t="shared" si="327"/>
        <v>44467</v>
      </c>
      <c r="M1123" s="64">
        <f t="shared" si="328"/>
        <v>69</v>
      </c>
      <c r="N1123" s="44">
        <f t="shared" si="329"/>
        <v>69</v>
      </c>
      <c r="O1123" s="40">
        <f t="shared" si="331"/>
        <v>1.0073214859999999</v>
      </c>
      <c r="P1123" s="65">
        <f t="shared" ca="1" si="332"/>
        <v>1.0277866120000001</v>
      </c>
      <c r="Q1123" s="40">
        <f t="shared" ca="1" si="333"/>
        <v>261.52120122000002</v>
      </c>
      <c r="R1123" s="44">
        <f>IF(VLOOKUP(A1123,$Z$12:$AI$125,8)=VLOOKUP(A1122,$Z$12:$AI$125,8),0,VLOOKUP(A1123,Z$12:$AI$125,8))</f>
        <v>0</v>
      </c>
      <c r="S1123" s="45">
        <f>IF(R1123&gt;0,VLOOKUP(R1123,Y$12:$AH$125,7),0)</f>
        <v>0</v>
      </c>
      <c r="T1123" s="40">
        <f t="shared" si="336"/>
        <v>0</v>
      </c>
      <c r="U1123" s="40">
        <f t="shared" ca="1" si="352"/>
        <v>261.52120122000002</v>
      </c>
      <c r="V1123" s="46" t="str">
        <f t="shared" si="337"/>
        <v>J=</v>
      </c>
      <c r="W1123" s="47">
        <f t="shared" si="338"/>
        <v>44641</v>
      </c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</row>
    <row r="1124" spans="1:182" x14ac:dyDescent="0.15">
      <c r="A1124" s="38">
        <f t="shared" si="346"/>
        <v>44568</v>
      </c>
      <c r="B1124" s="39">
        <f t="shared" ca="1" si="350"/>
        <v>9677.6756648600003</v>
      </c>
      <c r="C1124" s="40">
        <f t="shared" si="351"/>
        <v>9411.77</v>
      </c>
      <c r="D1124" s="41">
        <f ca="1">IF(A1124&lt;$B$1,VLOOKUP(A1124,[1]DI!$A$4:$B$15000,2,FALSE),0)</f>
        <v>9.1499999999999998E-2</v>
      </c>
      <c r="E1124" s="40">
        <f t="shared" ca="1" si="340"/>
        <v>3.4749E-4</v>
      </c>
      <c r="F1124" s="42">
        <f t="shared" si="335"/>
        <v>1</v>
      </c>
      <c r="G1124" s="43">
        <f t="shared" ca="1" si="341"/>
        <v>1.00034749</v>
      </c>
      <c r="H1124" s="40">
        <f ca="1">TRUNC(PRODUCT(G$10:G1123),15)</f>
        <v>1.1602377613113599</v>
      </c>
      <c r="I1124" s="40">
        <f t="shared" ca="1" si="342"/>
        <v>1.13674028275489</v>
      </c>
      <c r="J1124" s="40">
        <f t="shared" ca="1" si="343"/>
        <v>1.0206709300000001</v>
      </c>
      <c r="K1124" s="42">
        <f t="shared" si="330"/>
        <v>2.7E-2</v>
      </c>
      <c r="L1124" s="63">
        <f t="shared" si="327"/>
        <v>44467</v>
      </c>
      <c r="M1124" s="64">
        <f t="shared" si="328"/>
        <v>70</v>
      </c>
      <c r="N1124" s="44">
        <f t="shared" si="329"/>
        <v>70</v>
      </c>
      <c r="O1124" s="40">
        <f t="shared" si="331"/>
        <v>1.0074279880000001</v>
      </c>
      <c r="P1124" s="65">
        <f t="shared" ca="1" si="332"/>
        <v>1.0282524609999999</v>
      </c>
      <c r="Q1124" s="40">
        <f t="shared" ca="1" si="333"/>
        <v>265.90566486</v>
      </c>
      <c r="R1124" s="44">
        <f>IF(VLOOKUP(A1124,$Z$12:$AI$125,8)=VLOOKUP(A1123,$Z$12:$AI$125,8),0,VLOOKUP(A1124,Z$12:$AI$125,8))</f>
        <v>0</v>
      </c>
      <c r="S1124" s="45">
        <f>IF(R1124&gt;0,VLOOKUP(R1124,Y$12:$AH$125,7),0)</f>
        <v>0</v>
      </c>
      <c r="T1124" s="40">
        <f t="shared" si="336"/>
        <v>0</v>
      </c>
      <c r="U1124" s="40">
        <f t="shared" ca="1" si="352"/>
        <v>265.90566486</v>
      </c>
      <c r="V1124" s="46" t="str">
        <f t="shared" si="337"/>
        <v>J=</v>
      </c>
      <c r="W1124" s="47">
        <f t="shared" si="338"/>
        <v>44641</v>
      </c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</row>
    <row r="1125" spans="1:182" x14ac:dyDescent="0.15">
      <c r="A1125" s="38">
        <f t="shared" si="346"/>
        <v>44569</v>
      </c>
      <c r="B1125" s="39">
        <f t="shared" ca="1" si="350"/>
        <v>9682.0620861500011</v>
      </c>
      <c r="C1125" s="40">
        <f t="shared" si="351"/>
        <v>9411.77</v>
      </c>
      <c r="D1125" s="41">
        <f ca="1">IF(A1125&lt;$B$1,VLOOKUP(A1125,[1]DI!$A$4:$B$15000,2,FALSE),0)</f>
        <v>0</v>
      </c>
      <c r="E1125" s="40">
        <f t="shared" ca="1" si="340"/>
        <v>0</v>
      </c>
      <c r="F1125" s="42">
        <f t="shared" si="335"/>
        <v>1</v>
      </c>
      <c r="G1125" s="43">
        <f t="shared" ca="1" si="341"/>
        <v>1</v>
      </c>
      <c r="H1125" s="40">
        <f ca="1">TRUNC(PRODUCT(G$10:G1124),15)</f>
        <v>1.16064093233104</v>
      </c>
      <c r="I1125" s="40">
        <f t="shared" ca="1" si="342"/>
        <v>1.13674028275489</v>
      </c>
      <c r="J1125" s="40">
        <f t="shared" ca="1" si="343"/>
        <v>1.0210256</v>
      </c>
      <c r="K1125" s="42">
        <f t="shared" si="330"/>
        <v>2.7E-2</v>
      </c>
      <c r="L1125" s="63">
        <f t="shared" si="327"/>
        <v>44467</v>
      </c>
      <c r="M1125" s="64">
        <f t="shared" si="328"/>
        <v>70</v>
      </c>
      <c r="N1125" s="44">
        <f t="shared" si="329"/>
        <v>71</v>
      </c>
      <c r="O1125" s="40">
        <f t="shared" si="331"/>
        <v>1.0075345010000001</v>
      </c>
      <c r="P1125" s="65">
        <f t="shared" ca="1" si="332"/>
        <v>1.028718518</v>
      </c>
      <c r="Q1125" s="40">
        <f t="shared" ca="1" si="333"/>
        <v>270.29208614999999</v>
      </c>
      <c r="R1125" s="44">
        <f>IF(VLOOKUP(A1125,$Z$12:$AI$125,8)=VLOOKUP(A1124,$Z$12:$AI$125,8),0,VLOOKUP(A1125,Z$12:$AI$125,8))</f>
        <v>0</v>
      </c>
      <c r="S1125" s="45">
        <f>IF(R1125&gt;0,VLOOKUP(R1125,Y$12:$AH$125,7),0)</f>
        <v>0</v>
      </c>
      <c r="T1125" s="40">
        <f t="shared" si="336"/>
        <v>0</v>
      </c>
      <c r="U1125" s="40">
        <f t="shared" ca="1" si="352"/>
        <v>270.29208614999999</v>
      </c>
      <c r="V1125" s="46" t="str">
        <f t="shared" si="337"/>
        <v>J=</v>
      </c>
      <c r="W1125" s="47">
        <f t="shared" si="338"/>
        <v>44641</v>
      </c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</row>
    <row r="1126" spans="1:182" x14ac:dyDescent="0.15">
      <c r="A1126" s="38">
        <f t="shared" si="346"/>
        <v>44570</v>
      </c>
      <c r="B1126" s="39">
        <f t="shared" ca="1" si="350"/>
        <v>9682.0620861500011</v>
      </c>
      <c r="C1126" s="40">
        <f t="shared" si="351"/>
        <v>9411.77</v>
      </c>
      <c r="D1126" s="41">
        <f ca="1">IF(A1126&lt;$B$1,VLOOKUP(A1126,[1]DI!$A$4:$B$15000,2,FALSE),0)</f>
        <v>0</v>
      </c>
      <c r="E1126" s="40">
        <f t="shared" ca="1" si="340"/>
        <v>0</v>
      </c>
      <c r="F1126" s="42">
        <f t="shared" si="335"/>
        <v>1</v>
      </c>
      <c r="G1126" s="43">
        <f t="shared" ca="1" si="341"/>
        <v>1</v>
      </c>
      <c r="H1126" s="40">
        <f ca="1">TRUNC(PRODUCT(G$10:G1125),15)</f>
        <v>1.16064093233104</v>
      </c>
      <c r="I1126" s="40">
        <f t="shared" ca="1" si="342"/>
        <v>1.13674028275489</v>
      </c>
      <c r="J1126" s="40">
        <f t="shared" ca="1" si="343"/>
        <v>1.0210256</v>
      </c>
      <c r="K1126" s="42">
        <f t="shared" si="330"/>
        <v>2.7E-2</v>
      </c>
      <c r="L1126" s="63">
        <f t="shared" si="327"/>
        <v>44467</v>
      </c>
      <c r="M1126" s="64">
        <f t="shared" si="328"/>
        <v>70</v>
      </c>
      <c r="N1126" s="44">
        <f t="shared" si="329"/>
        <v>71</v>
      </c>
      <c r="O1126" s="40">
        <f t="shared" si="331"/>
        <v>1.0075345010000001</v>
      </c>
      <c r="P1126" s="65">
        <f t="shared" ca="1" si="332"/>
        <v>1.028718518</v>
      </c>
      <c r="Q1126" s="40">
        <f t="shared" ca="1" si="333"/>
        <v>270.29208614999999</v>
      </c>
      <c r="R1126" s="44">
        <f>IF(VLOOKUP(A1126,$Z$12:$AI$125,8)=VLOOKUP(A1125,$Z$12:$AI$125,8),0,VLOOKUP(A1126,Z$12:$AI$125,8))</f>
        <v>0</v>
      </c>
      <c r="S1126" s="45">
        <f>IF(R1126&gt;0,VLOOKUP(R1126,Y$12:$AH$125,7),0)</f>
        <v>0</v>
      </c>
      <c r="T1126" s="40">
        <f t="shared" si="336"/>
        <v>0</v>
      </c>
      <c r="U1126" s="40">
        <f t="shared" ca="1" si="352"/>
        <v>270.29208614999999</v>
      </c>
      <c r="V1126" s="46" t="str">
        <f t="shared" si="337"/>
        <v>J=</v>
      </c>
      <c r="W1126" s="47">
        <f t="shared" si="338"/>
        <v>44641</v>
      </c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</row>
    <row r="1127" spans="1:182" x14ac:dyDescent="0.15">
      <c r="A1127" s="38">
        <f t="shared" si="346"/>
        <v>44571</v>
      </c>
      <c r="B1127" s="39">
        <f t="shared" ca="1" si="350"/>
        <v>9682.0620861500011</v>
      </c>
      <c r="C1127" s="40">
        <f t="shared" si="351"/>
        <v>9411.77</v>
      </c>
      <c r="D1127" s="41">
        <f ca="1">IF(A1127&lt;$B$1,VLOOKUP(A1127,[1]DI!$A$4:$B$15000,2,FALSE),0)</f>
        <v>9.1499999999999998E-2</v>
      </c>
      <c r="E1127" s="40">
        <f t="shared" ca="1" si="340"/>
        <v>3.4749E-4</v>
      </c>
      <c r="F1127" s="42">
        <f t="shared" si="335"/>
        <v>1</v>
      </c>
      <c r="G1127" s="43">
        <f t="shared" ca="1" si="341"/>
        <v>1.00034749</v>
      </c>
      <c r="H1127" s="40">
        <f ca="1">TRUNC(PRODUCT(G$10:G1126),15)</f>
        <v>1.16064093233104</v>
      </c>
      <c r="I1127" s="40">
        <f t="shared" ca="1" si="342"/>
        <v>1.13674028275489</v>
      </c>
      <c r="J1127" s="40">
        <f t="shared" ca="1" si="343"/>
        <v>1.0210256</v>
      </c>
      <c r="K1127" s="42">
        <f t="shared" si="330"/>
        <v>2.7E-2</v>
      </c>
      <c r="L1127" s="63">
        <f t="shared" si="327"/>
        <v>44467</v>
      </c>
      <c r="M1127" s="64">
        <f t="shared" si="328"/>
        <v>71</v>
      </c>
      <c r="N1127" s="44">
        <f t="shared" si="329"/>
        <v>71</v>
      </c>
      <c r="O1127" s="40">
        <f t="shared" si="331"/>
        <v>1.0075345010000001</v>
      </c>
      <c r="P1127" s="65">
        <f t="shared" ca="1" si="332"/>
        <v>1.028718518</v>
      </c>
      <c r="Q1127" s="40">
        <f t="shared" ca="1" si="333"/>
        <v>270.29208614999999</v>
      </c>
      <c r="R1127" s="44">
        <f>IF(VLOOKUP(A1127,$Z$12:$AI$125,8)=VLOOKUP(A1126,$Z$12:$AI$125,8),0,VLOOKUP(A1127,Z$12:$AI$125,8))</f>
        <v>0</v>
      </c>
      <c r="S1127" s="45">
        <f>IF(R1127&gt;0,VLOOKUP(R1127,Y$12:$AH$125,7),0)</f>
        <v>0</v>
      </c>
      <c r="T1127" s="40">
        <f t="shared" si="336"/>
        <v>0</v>
      </c>
      <c r="U1127" s="40">
        <f t="shared" ca="1" si="352"/>
        <v>270.29208614999999</v>
      </c>
      <c r="V1127" s="46" t="str">
        <f t="shared" si="337"/>
        <v>J=</v>
      </c>
      <c r="W1127" s="47">
        <f t="shared" si="338"/>
        <v>44641</v>
      </c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</row>
    <row r="1128" spans="1:182" x14ac:dyDescent="0.15">
      <c r="A1128" s="38">
        <f t="shared" si="346"/>
        <v>44572</v>
      </c>
      <c r="B1128" s="39">
        <f t="shared" ca="1" si="350"/>
        <v>9686.4505592100013</v>
      </c>
      <c r="C1128" s="40">
        <f t="shared" si="351"/>
        <v>9411.77</v>
      </c>
      <c r="D1128" s="41">
        <f ca="1">IF(A1128&lt;$B$1,VLOOKUP(A1128,[1]DI!$A$4:$B$15000,2,FALSE),0)</f>
        <v>9.1499999999999998E-2</v>
      </c>
      <c r="E1128" s="40">
        <f t="shared" ca="1" si="340"/>
        <v>3.4749E-4</v>
      </c>
      <c r="F1128" s="42">
        <f t="shared" si="335"/>
        <v>1</v>
      </c>
      <c r="G1128" s="43">
        <f t="shared" ca="1" si="341"/>
        <v>1.00034749</v>
      </c>
      <c r="H1128" s="40">
        <f ca="1">TRUNC(PRODUCT(G$10:G1127),15)</f>
        <v>1.1610442434486199</v>
      </c>
      <c r="I1128" s="40">
        <f t="shared" ca="1" si="342"/>
        <v>1.13674028275489</v>
      </c>
      <c r="J1128" s="40">
        <f t="shared" ca="1" si="343"/>
        <v>1.0213804</v>
      </c>
      <c r="K1128" s="42">
        <f t="shared" si="330"/>
        <v>2.7E-2</v>
      </c>
      <c r="L1128" s="63">
        <f t="shared" si="327"/>
        <v>44467</v>
      </c>
      <c r="M1128" s="64">
        <f t="shared" si="328"/>
        <v>72</v>
      </c>
      <c r="N1128" s="44">
        <f t="shared" si="329"/>
        <v>72</v>
      </c>
      <c r="O1128" s="40">
        <f t="shared" si="331"/>
        <v>1.0076410250000001</v>
      </c>
      <c r="P1128" s="65">
        <f t="shared" ca="1" si="332"/>
        <v>1.029184793</v>
      </c>
      <c r="Q1128" s="40">
        <f t="shared" ca="1" si="333"/>
        <v>274.68055921000001</v>
      </c>
      <c r="R1128" s="44">
        <f>IF(VLOOKUP(A1128,$Z$12:$AI$125,8)=VLOOKUP(A1127,$Z$12:$AI$125,8),0,VLOOKUP(A1128,Z$12:$AI$125,8))</f>
        <v>0</v>
      </c>
      <c r="S1128" s="45">
        <f>IF(R1128&gt;0,VLOOKUP(R1128,Y$12:$AH$125,7),0)</f>
        <v>0</v>
      </c>
      <c r="T1128" s="40">
        <f t="shared" si="336"/>
        <v>0</v>
      </c>
      <c r="U1128" s="40">
        <f t="shared" ca="1" si="352"/>
        <v>274.68055921000001</v>
      </c>
      <c r="V1128" s="46" t="str">
        <f t="shared" si="337"/>
        <v>J=</v>
      </c>
      <c r="W1128" s="47">
        <f t="shared" si="338"/>
        <v>44641</v>
      </c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</row>
    <row r="1129" spans="1:182" x14ac:dyDescent="0.15">
      <c r="A1129" s="38">
        <f t="shared" si="346"/>
        <v>44573</v>
      </c>
      <c r="B1129" s="39">
        <f t="shared" ca="1" si="350"/>
        <v>9690.8409899100006</v>
      </c>
      <c r="C1129" s="40">
        <f t="shared" si="351"/>
        <v>9411.77</v>
      </c>
      <c r="D1129" s="41">
        <f ca="1">IF(A1129&lt;$B$1,VLOOKUP(A1129,[1]DI!$A$4:$B$15000,2,FALSE),0)</f>
        <v>9.1499999999999998E-2</v>
      </c>
      <c r="E1129" s="40">
        <f t="shared" ca="1" si="340"/>
        <v>3.4749E-4</v>
      </c>
      <c r="F1129" s="42">
        <f t="shared" si="335"/>
        <v>1</v>
      </c>
      <c r="G1129" s="43">
        <f t="shared" ca="1" si="341"/>
        <v>1.00034749</v>
      </c>
      <c r="H1129" s="40">
        <f ca="1">TRUNC(PRODUCT(G$10:G1128),15)</f>
        <v>1.1614476947127701</v>
      </c>
      <c r="I1129" s="40">
        <f t="shared" ca="1" si="342"/>
        <v>1.13674028275489</v>
      </c>
      <c r="J1129" s="40">
        <f t="shared" ca="1" si="343"/>
        <v>1.0217353199999999</v>
      </c>
      <c r="K1129" s="42">
        <f t="shared" si="330"/>
        <v>2.7E-2</v>
      </c>
      <c r="L1129" s="63">
        <f t="shared" si="327"/>
        <v>44467</v>
      </c>
      <c r="M1129" s="64">
        <f t="shared" si="328"/>
        <v>73</v>
      </c>
      <c r="N1129" s="44">
        <f t="shared" si="329"/>
        <v>73</v>
      </c>
      <c r="O1129" s="40">
        <f t="shared" si="331"/>
        <v>1.0077475600000001</v>
      </c>
      <c r="P1129" s="65">
        <f t="shared" ca="1" si="332"/>
        <v>1.0296512760000001</v>
      </c>
      <c r="Q1129" s="40">
        <f t="shared" ca="1" si="333"/>
        <v>279.07098990999998</v>
      </c>
      <c r="R1129" s="44">
        <f>IF(VLOOKUP(A1129,$Z$12:$AI$125,8)=VLOOKUP(A1128,$Z$12:$AI$125,8),0,VLOOKUP(A1129,Z$12:$AI$125,8))</f>
        <v>0</v>
      </c>
      <c r="S1129" s="45">
        <f>IF(R1129&gt;0,VLOOKUP(R1129,Y$12:$AH$125,7),0)</f>
        <v>0</v>
      </c>
      <c r="T1129" s="40">
        <f t="shared" si="336"/>
        <v>0</v>
      </c>
      <c r="U1129" s="40">
        <f t="shared" ca="1" si="352"/>
        <v>279.07098990999998</v>
      </c>
      <c r="V1129" s="46" t="str">
        <f t="shared" si="337"/>
        <v>J=</v>
      </c>
      <c r="W1129" s="47">
        <f t="shared" si="338"/>
        <v>44641</v>
      </c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</row>
    <row r="1130" spans="1:182" x14ac:dyDescent="0.15">
      <c r="A1130" s="38">
        <f t="shared" si="346"/>
        <v>44574</v>
      </c>
      <c r="B1130" s="39">
        <f t="shared" ca="1" si="350"/>
        <v>9695.2333782700007</v>
      </c>
      <c r="C1130" s="40">
        <f t="shared" si="351"/>
        <v>9411.77</v>
      </c>
      <c r="D1130" s="41">
        <f ca="1">IF(A1130&lt;$B$1,VLOOKUP(A1130,[1]DI!$A$4:$B$15000,2,FALSE),0)</f>
        <v>9.1499999999999998E-2</v>
      </c>
      <c r="E1130" s="40">
        <f t="shared" ca="1" si="340"/>
        <v>3.4749E-4</v>
      </c>
      <c r="F1130" s="42">
        <f t="shared" si="335"/>
        <v>1</v>
      </c>
      <c r="G1130" s="43">
        <f t="shared" ca="1" si="341"/>
        <v>1.00034749</v>
      </c>
      <c r="H1130" s="40">
        <f ca="1">TRUNC(PRODUCT(G$10:G1129),15)</f>
        <v>1.1618512861722099</v>
      </c>
      <c r="I1130" s="40">
        <f t="shared" ca="1" si="342"/>
        <v>1.13674028275489</v>
      </c>
      <c r="J1130" s="40">
        <f t="shared" ca="1" si="343"/>
        <v>1.02209036</v>
      </c>
      <c r="K1130" s="42">
        <f t="shared" si="330"/>
        <v>2.7E-2</v>
      </c>
      <c r="L1130" s="63">
        <f t="shared" si="327"/>
        <v>44467</v>
      </c>
      <c r="M1130" s="64">
        <f t="shared" si="328"/>
        <v>74</v>
      </c>
      <c r="N1130" s="44">
        <f t="shared" si="329"/>
        <v>74</v>
      </c>
      <c r="O1130" s="40">
        <f t="shared" si="331"/>
        <v>1.007854107</v>
      </c>
      <c r="P1130" s="65">
        <f t="shared" ca="1" si="332"/>
        <v>1.030117967</v>
      </c>
      <c r="Q1130" s="40">
        <f t="shared" ca="1" si="333"/>
        <v>283.46337827000002</v>
      </c>
      <c r="R1130" s="44">
        <f>IF(VLOOKUP(A1130,$Z$12:$AI$125,8)=VLOOKUP(A1129,$Z$12:$AI$125,8),0,VLOOKUP(A1130,Z$12:$AI$125,8))</f>
        <v>0</v>
      </c>
      <c r="S1130" s="45">
        <f>IF(R1130&gt;0,VLOOKUP(R1130,Y$12:$AH$125,7),0)</f>
        <v>0</v>
      </c>
      <c r="T1130" s="40">
        <f t="shared" si="336"/>
        <v>0</v>
      </c>
      <c r="U1130" s="40">
        <f t="shared" ca="1" si="352"/>
        <v>283.46337827000002</v>
      </c>
      <c r="V1130" s="46" t="str">
        <f t="shared" si="337"/>
        <v>J=</v>
      </c>
      <c r="W1130" s="47">
        <f t="shared" si="338"/>
        <v>44641</v>
      </c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</row>
    <row r="1131" spans="1:182" x14ac:dyDescent="0.15">
      <c r="A1131" s="38">
        <f t="shared" si="346"/>
        <v>44575</v>
      </c>
      <c r="B1131" s="39">
        <f t="shared" ca="1" si="350"/>
        <v>9699.6278183900013</v>
      </c>
      <c r="C1131" s="40">
        <f t="shared" si="351"/>
        <v>9411.77</v>
      </c>
      <c r="D1131" s="41">
        <f ca="1">IF(A1131&lt;$B$1,VLOOKUP(A1131,[1]DI!$A$4:$B$15000,2,FALSE),0)</f>
        <v>9.1499999999999998E-2</v>
      </c>
      <c r="E1131" s="40">
        <f t="shared" ca="1" si="340"/>
        <v>3.4749E-4</v>
      </c>
      <c r="F1131" s="42">
        <f t="shared" si="335"/>
        <v>1</v>
      </c>
      <c r="G1131" s="43">
        <f t="shared" ca="1" si="341"/>
        <v>1.00034749</v>
      </c>
      <c r="H1131" s="40">
        <f ca="1">TRUNC(PRODUCT(G$10:G1130),15)</f>
        <v>1.1622550178756399</v>
      </c>
      <c r="I1131" s="40">
        <f t="shared" ca="1" si="342"/>
        <v>1.13674028275489</v>
      </c>
      <c r="J1131" s="40">
        <f t="shared" ca="1" si="343"/>
        <v>1.0224455299999999</v>
      </c>
      <c r="K1131" s="42">
        <f t="shared" si="330"/>
        <v>2.7E-2</v>
      </c>
      <c r="L1131" s="63">
        <f t="shared" si="327"/>
        <v>44467</v>
      </c>
      <c r="M1131" s="64">
        <f t="shared" si="328"/>
        <v>75</v>
      </c>
      <c r="N1131" s="44">
        <f t="shared" si="329"/>
        <v>75</v>
      </c>
      <c r="O1131" s="40">
        <f t="shared" si="331"/>
        <v>1.0079606649999999</v>
      </c>
      <c r="P1131" s="65">
        <f t="shared" ca="1" si="332"/>
        <v>1.030584876</v>
      </c>
      <c r="Q1131" s="40">
        <f t="shared" ca="1" si="333"/>
        <v>287.85781838999998</v>
      </c>
      <c r="R1131" s="44">
        <f>IF(VLOOKUP(A1131,$Z$12:$AI$125,8)=VLOOKUP(A1130,$Z$12:$AI$125,8),0,VLOOKUP(A1131,Z$12:$AI$125,8))</f>
        <v>0</v>
      </c>
      <c r="S1131" s="45">
        <f>IF(R1131&gt;0,VLOOKUP(R1131,Y$12:$AH$125,7),0)</f>
        <v>0</v>
      </c>
      <c r="T1131" s="40">
        <f t="shared" si="336"/>
        <v>0</v>
      </c>
      <c r="U1131" s="40">
        <f t="shared" ca="1" si="352"/>
        <v>287.85781838999998</v>
      </c>
      <c r="V1131" s="46" t="str">
        <f t="shared" si="337"/>
        <v>J=</v>
      </c>
      <c r="W1131" s="47">
        <f t="shared" si="338"/>
        <v>44641</v>
      </c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</row>
    <row r="1132" spans="1:182" x14ac:dyDescent="0.15">
      <c r="A1132" s="38">
        <f t="shared" si="346"/>
        <v>44576</v>
      </c>
      <c r="B1132" s="39">
        <f t="shared" ca="1" si="350"/>
        <v>9704.0242255600006</v>
      </c>
      <c r="C1132" s="40">
        <f t="shared" si="351"/>
        <v>9411.77</v>
      </c>
      <c r="D1132" s="41">
        <f ca="1">IF(A1132&lt;$B$1,VLOOKUP(A1132,[1]DI!$A$4:$B$15000,2,FALSE),0)</f>
        <v>0</v>
      </c>
      <c r="E1132" s="40">
        <f t="shared" ca="1" si="340"/>
        <v>0</v>
      </c>
      <c r="F1132" s="42">
        <f t="shared" si="335"/>
        <v>1</v>
      </c>
      <c r="G1132" s="43">
        <f t="shared" ca="1" si="341"/>
        <v>1</v>
      </c>
      <c r="H1132" s="40">
        <f ca="1">TRUNC(PRODUCT(G$10:G1131),15)</f>
        <v>1.1626588898718</v>
      </c>
      <c r="I1132" s="40">
        <f t="shared" ca="1" si="342"/>
        <v>1.13674028275489</v>
      </c>
      <c r="J1132" s="40">
        <f t="shared" ca="1" si="343"/>
        <v>1.0228008200000001</v>
      </c>
      <c r="K1132" s="42">
        <f t="shared" si="330"/>
        <v>2.7E-2</v>
      </c>
      <c r="L1132" s="63">
        <f t="shared" si="327"/>
        <v>44467</v>
      </c>
      <c r="M1132" s="64">
        <f t="shared" si="328"/>
        <v>75</v>
      </c>
      <c r="N1132" s="44">
        <f t="shared" si="329"/>
        <v>76</v>
      </c>
      <c r="O1132" s="40">
        <f t="shared" si="331"/>
        <v>1.0080672340000001</v>
      </c>
      <c r="P1132" s="65">
        <f t="shared" ca="1" si="332"/>
        <v>1.031051994</v>
      </c>
      <c r="Q1132" s="40">
        <f t="shared" ca="1" si="333"/>
        <v>292.25422556000001</v>
      </c>
      <c r="R1132" s="44">
        <f>IF(VLOOKUP(A1132,$Z$12:$AI$125,8)=VLOOKUP(A1131,$Z$12:$AI$125,8),0,VLOOKUP(A1132,Z$12:$AI$125,8))</f>
        <v>0</v>
      </c>
      <c r="S1132" s="45">
        <f>IF(R1132&gt;0,VLOOKUP(R1132,Y$12:$AH$125,7),0)</f>
        <v>0</v>
      </c>
      <c r="T1132" s="40">
        <f t="shared" si="336"/>
        <v>0</v>
      </c>
      <c r="U1132" s="40">
        <f t="shared" ca="1" si="352"/>
        <v>292.25422556000001</v>
      </c>
      <c r="V1132" s="46" t="str">
        <f t="shared" si="337"/>
        <v>J=</v>
      </c>
      <c r="W1132" s="47">
        <f t="shared" si="338"/>
        <v>44641</v>
      </c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</row>
    <row r="1133" spans="1:182" x14ac:dyDescent="0.15">
      <c r="A1133" s="38">
        <f t="shared" si="346"/>
        <v>44577</v>
      </c>
      <c r="B1133" s="39">
        <f t="shared" ca="1" si="350"/>
        <v>9704.0242255600006</v>
      </c>
      <c r="C1133" s="40">
        <f t="shared" si="351"/>
        <v>9411.77</v>
      </c>
      <c r="D1133" s="41">
        <f ca="1">IF(A1133&lt;$B$1,VLOOKUP(A1133,[1]DI!$A$4:$B$15000,2,FALSE),0)</f>
        <v>0</v>
      </c>
      <c r="E1133" s="40">
        <f t="shared" ca="1" si="340"/>
        <v>0</v>
      </c>
      <c r="F1133" s="42">
        <f t="shared" si="335"/>
        <v>1</v>
      </c>
      <c r="G1133" s="43">
        <f t="shared" ca="1" si="341"/>
        <v>1</v>
      </c>
      <c r="H1133" s="40">
        <f ca="1">TRUNC(PRODUCT(G$10:G1132),15)</f>
        <v>1.1626588898718</v>
      </c>
      <c r="I1133" s="40">
        <f t="shared" ca="1" si="342"/>
        <v>1.13674028275489</v>
      </c>
      <c r="J1133" s="40">
        <f t="shared" ca="1" si="343"/>
        <v>1.0228008200000001</v>
      </c>
      <c r="K1133" s="42">
        <f t="shared" si="330"/>
        <v>2.7E-2</v>
      </c>
      <c r="L1133" s="63">
        <f t="shared" si="327"/>
        <v>44467</v>
      </c>
      <c r="M1133" s="64">
        <f t="shared" si="328"/>
        <v>75</v>
      </c>
      <c r="N1133" s="44">
        <f t="shared" si="329"/>
        <v>76</v>
      </c>
      <c r="O1133" s="40">
        <f t="shared" si="331"/>
        <v>1.0080672340000001</v>
      </c>
      <c r="P1133" s="65">
        <f t="shared" ca="1" si="332"/>
        <v>1.031051994</v>
      </c>
      <c r="Q1133" s="40">
        <f t="shared" ca="1" si="333"/>
        <v>292.25422556000001</v>
      </c>
      <c r="R1133" s="44">
        <f>IF(VLOOKUP(A1133,$Z$12:$AI$125,8)=VLOOKUP(A1132,$Z$12:$AI$125,8),0,VLOOKUP(A1133,Z$12:$AI$125,8))</f>
        <v>0</v>
      </c>
      <c r="S1133" s="45">
        <f>IF(R1133&gt;0,VLOOKUP(R1133,Y$12:$AH$125,7),0)</f>
        <v>0</v>
      </c>
      <c r="T1133" s="40">
        <f t="shared" si="336"/>
        <v>0</v>
      </c>
      <c r="U1133" s="40">
        <f t="shared" ca="1" si="352"/>
        <v>292.25422556000001</v>
      </c>
      <c r="V1133" s="46" t="str">
        <f t="shared" si="337"/>
        <v>J=</v>
      </c>
      <c r="W1133" s="47">
        <f t="shared" si="338"/>
        <v>44641</v>
      </c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</row>
    <row r="1134" spans="1:182" x14ac:dyDescent="0.15">
      <c r="A1134" s="38">
        <f t="shared" si="346"/>
        <v>44578</v>
      </c>
      <c r="B1134" s="39">
        <f t="shared" ca="1" si="350"/>
        <v>9704.0242255600006</v>
      </c>
      <c r="C1134" s="40">
        <f t="shared" si="351"/>
        <v>9411.77</v>
      </c>
      <c r="D1134" s="41">
        <f ca="1">IF(A1134&lt;$B$1,VLOOKUP(A1134,[1]DI!$A$4:$B$15000,2,FALSE),0)</f>
        <v>9.1499999999999998E-2</v>
      </c>
      <c r="E1134" s="40">
        <f t="shared" ca="1" si="340"/>
        <v>3.4749E-4</v>
      </c>
      <c r="F1134" s="42">
        <f t="shared" si="335"/>
        <v>1</v>
      </c>
      <c r="G1134" s="43">
        <f t="shared" ca="1" si="341"/>
        <v>1.00034749</v>
      </c>
      <c r="H1134" s="40">
        <f ca="1">TRUNC(PRODUCT(G$10:G1133),15)</f>
        <v>1.1626588898718</v>
      </c>
      <c r="I1134" s="40">
        <f t="shared" ca="1" si="342"/>
        <v>1.13674028275489</v>
      </c>
      <c r="J1134" s="40">
        <f t="shared" ca="1" si="343"/>
        <v>1.0228008200000001</v>
      </c>
      <c r="K1134" s="42">
        <f t="shared" si="330"/>
        <v>2.7E-2</v>
      </c>
      <c r="L1134" s="63">
        <f t="shared" si="327"/>
        <v>44467</v>
      </c>
      <c r="M1134" s="64">
        <f t="shared" si="328"/>
        <v>76</v>
      </c>
      <c r="N1134" s="44">
        <f t="shared" si="329"/>
        <v>76</v>
      </c>
      <c r="O1134" s="40">
        <f t="shared" si="331"/>
        <v>1.0080672340000001</v>
      </c>
      <c r="P1134" s="65">
        <f t="shared" ca="1" si="332"/>
        <v>1.031051994</v>
      </c>
      <c r="Q1134" s="40">
        <f t="shared" ca="1" si="333"/>
        <v>292.25422556000001</v>
      </c>
      <c r="R1134" s="44">
        <f>IF(VLOOKUP(A1134,$Z$12:$AI$125,8)=VLOOKUP(A1133,$Z$12:$AI$125,8),0,VLOOKUP(A1134,Z$12:$AI$125,8))</f>
        <v>0</v>
      </c>
      <c r="S1134" s="45">
        <f>IF(R1134&gt;0,VLOOKUP(R1134,Y$12:$AH$125,7),0)</f>
        <v>0</v>
      </c>
      <c r="T1134" s="40">
        <f t="shared" si="336"/>
        <v>0</v>
      </c>
      <c r="U1134" s="40">
        <f t="shared" ca="1" si="352"/>
        <v>292.25422556000001</v>
      </c>
      <c r="V1134" s="46" t="str">
        <f t="shared" si="337"/>
        <v>J=</v>
      </c>
      <c r="W1134" s="47">
        <f t="shared" si="338"/>
        <v>44641</v>
      </c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</row>
    <row r="1135" spans="1:182" x14ac:dyDescent="0.15">
      <c r="A1135" s="38">
        <f t="shared" si="346"/>
        <v>44579</v>
      </c>
      <c r="B1135" s="39">
        <f t="shared" ca="1" si="350"/>
        <v>9708.4225903900006</v>
      </c>
      <c r="C1135" s="40">
        <f t="shared" si="351"/>
        <v>9411.77</v>
      </c>
      <c r="D1135" s="41">
        <f ca="1">IF(A1135&lt;$B$1,VLOOKUP(A1135,[1]DI!$A$4:$B$15000,2,FALSE),0)</f>
        <v>9.1499999999999998E-2</v>
      </c>
      <c r="E1135" s="40">
        <f t="shared" ca="1" si="340"/>
        <v>3.4749E-4</v>
      </c>
      <c r="F1135" s="42">
        <f t="shared" si="335"/>
        <v>1</v>
      </c>
      <c r="G1135" s="43">
        <f t="shared" ca="1" si="341"/>
        <v>1.00034749</v>
      </c>
      <c r="H1135" s="40">
        <f ca="1">TRUNC(PRODUCT(G$10:G1134),15)</f>
        <v>1.1630629022094401</v>
      </c>
      <c r="I1135" s="40">
        <f t="shared" ca="1" si="342"/>
        <v>1.13674028275489</v>
      </c>
      <c r="J1135" s="40">
        <f t="shared" ca="1" si="343"/>
        <v>1.0231562300000001</v>
      </c>
      <c r="K1135" s="42">
        <f t="shared" si="330"/>
        <v>2.7E-2</v>
      </c>
      <c r="L1135" s="63">
        <f t="shared" si="327"/>
        <v>44467</v>
      </c>
      <c r="M1135" s="64">
        <f t="shared" si="328"/>
        <v>77</v>
      </c>
      <c r="N1135" s="44">
        <f t="shared" si="329"/>
        <v>77</v>
      </c>
      <c r="O1135" s="40">
        <f t="shared" si="331"/>
        <v>1.0081738149999999</v>
      </c>
      <c r="P1135" s="65">
        <f t="shared" ca="1" si="332"/>
        <v>1.0315193199999999</v>
      </c>
      <c r="Q1135" s="40">
        <f t="shared" ca="1" si="333"/>
        <v>296.65259039</v>
      </c>
      <c r="R1135" s="44">
        <f>IF(VLOOKUP(A1135,$Z$12:$AI$125,8)=VLOOKUP(A1134,$Z$12:$AI$125,8),0,VLOOKUP(A1135,Z$12:$AI$125,8))</f>
        <v>0</v>
      </c>
      <c r="S1135" s="45">
        <f>IF(R1135&gt;0,VLOOKUP(R1135,Y$12:$AH$125,7),0)</f>
        <v>0</v>
      </c>
      <c r="T1135" s="40">
        <f t="shared" si="336"/>
        <v>0</v>
      </c>
      <c r="U1135" s="40">
        <f t="shared" ca="1" si="352"/>
        <v>296.65259039</v>
      </c>
      <c r="V1135" s="46" t="str">
        <f t="shared" si="337"/>
        <v>J=</v>
      </c>
      <c r="W1135" s="47">
        <f t="shared" si="338"/>
        <v>44641</v>
      </c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</row>
    <row r="1136" spans="1:182" x14ac:dyDescent="0.15">
      <c r="A1136" s="38">
        <f t="shared" si="346"/>
        <v>44580</v>
      </c>
      <c r="B1136" s="39">
        <f t="shared" ca="1" si="350"/>
        <v>9712.8229975699996</v>
      </c>
      <c r="C1136" s="40">
        <f t="shared" si="351"/>
        <v>9411.77</v>
      </c>
      <c r="D1136" s="41">
        <f ca="1">IF(A1136&lt;$B$1,VLOOKUP(A1136,[1]DI!$A$4:$B$15000,2,FALSE),0)</f>
        <v>9.1499999999999998E-2</v>
      </c>
      <c r="E1136" s="40">
        <f t="shared" ca="1" si="340"/>
        <v>3.4749E-4</v>
      </c>
      <c r="F1136" s="42">
        <f t="shared" si="335"/>
        <v>1</v>
      </c>
      <c r="G1136" s="43">
        <f t="shared" ca="1" si="341"/>
        <v>1.00034749</v>
      </c>
      <c r="H1136" s="40">
        <f ca="1">TRUNC(PRODUCT(G$10:G1135),15)</f>
        <v>1.16346705493733</v>
      </c>
      <c r="I1136" s="40">
        <f t="shared" ca="1" si="342"/>
        <v>1.13674028275489</v>
      </c>
      <c r="J1136" s="40">
        <f t="shared" ca="1" si="343"/>
        <v>1.02351177</v>
      </c>
      <c r="K1136" s="42">
        <f t="shared" si="330"/>
        <v>2.7E-2</v>
      </c>
      <c r="L1136" s="63">
        <f t="shared" si="327"/>
        <v>44467</v>
      </c>
      <c r="M1136" s="64">
        <f t="shared" si="328"/>
        <v>78</v>
      </c>
      <c r="N1136" s="44">
        <f t="shared" si="329"/>
        <v>78</v>
      </c>
      <c r="O1136" s="40">
        <f t="shared" si="331"/>
        <v>1.0082804059999999</v>
      </c>
      <c r="P1136" s="65">
        <f t="shared" ca="1" si="332"/>
        <v>1.031986863</v>
      </c>
      <c r="Q1136" s="40">
        <f t="shared" ca="1" si="333"/>
        <v>301.05299757</v>
      </c>
      <c r="R1136" s="44">
        <f>IF(VLOOKUP(A1136,$Z$12:$AI$125,8)=VLOOKUP(A1135,$Z$12:$AI$125,8),0,VLOOKUP(A1136,Z$12:$AI$125,8))</f>
        <v>0</v>
      </c>
      <c r="S1136" s="45">
        <f>IF(R1136&gt;0,VLOOKUP(R1136,Y$12:$AH$125,7),0)</f>
        <v>0</v>
      </c>
      <c r="T1136" s="40">
        <f t="shared" si="336"/>
        <v>0</v>
      </c>
      <c r="U1136" s="40">
        <f t="shared" ca="1" si="352"/>
        <v>301.05299757</v>
      </c>
      <c r="V1136" s="46" t="str">
        <f t="shared" si="337"/>
        <v>J=</v>
      </c>
      <c r="W1136" s="47">
        <f t="shared" si="338"/>
        <v>44641</v>
      </c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</row>
    <row r="1137" spans="1:185" x14ac:dyDescent="0.15">
      <c r="A1137" s="38">
        <f t="shared" si="346"/>
        <v>44581</v>
      </c>
      <c r="B1137" s="39">
        <f t="shared" ca="1" si="350"/>
        <v>9717.2253718100001</v>
      </c>
      <c r="C1137" s="40">
        <f t="shared" si="351"/>
        <v>9411.77</v>
      </c>
      <c r="D1137" s="41">
        <f ca="1">IF(A1137&lt;$B$1,VLOOKUP(A1137,[1]DI!$A$4:$B$15000,2,FALSE),0)</f>
        <v>9.1499999999999998E-2</v>
      </c>
      <c r="E1137" s="40">
        <f t="shared" ca="1" si="340"/>
        <v>3.4749E-4</v>
      </c>
      <c r="F1137" s="42">
        <f t="shared" si="335"/>
        <v>1</v>
      </c>
      <c r="G1137" s="43">
        <f t="shared" ca="1" si="341"/>
        <v>1.00034749</v>
      </c>
      <c r="H1137" s="40">
        <f ca="1">TRUNC(PRODUCT(G$10:G1136),15)</f>
        <v>1.16387134810425</v>
      </c>
      <c r="I1137" s="40">
        <f t="shared" ca="1" si="342"/>
        <v>1.13674028275489</v>
      </c>
      <c r="J1137" s="40">
        <f t="shared" ca="1" si="343"/>
        <v>1.0238674299999999</v>
      </c>
      <c r="K1137" s="42">
        <f t="shared" si="330"/>
        <v>2.7E-2</v>
      </c>
      <c r="L1137" s="63">
        <f t="shared" si="327"/>
        <v>44467</v>
      </c>
      <c r="M1137" s="64">
        <f t="shared" si="328"/>
        <v>79</v>
      </c>
      <c r="N1137" s="44">
        <f t="shared" si="329"/>
        <v>79</v>
      </c>
      <c r="O1137" s="40">
        <f t="shared" si="331"/>
        <v>1.008387009</v>
      </c>
      <c r="P1137" s="65">
        <f t="shared" ca="1" si="332"/>
        <v>1.032454615</v>
      </c>
      <c r="Q1137" s="40">
        <f t="shared" ca="1" si="333"/>
        <v>305.45537180999997</v>
      </c>
      <c r="R1137" s="44">
        <f>IF(VLOOKUP(A1137,$Z$12:$AI$125,8)=VLOOKUP(A1136,$Z$12:$AI$125,8),0,VLOOKUP(A1137,Z$12:$AI$125,8))</f>
        <v>0</v>
      </c>
      <c r="S1137" s="45">
        <f>IF(R1137&gt;0,VLOOKUP(R1137,Y$12:$AH$125,7),0)</f>
        <v>0</v>
      </c>
      <c r="T1137" s="40">
        <f t="shared" si="336"/>
        <v>0</v>
      </c>
      <c r="U1137" s="40">
        <f t="shared" ca="1" si="352"/>
        <v>305.45537180999997</v>
      </c>
      <c r="V1137" s="46" t="str">
        <f t="shared" si="337"/>
        <v>J=</v>
      </c>
      <c r="W1137" s="47">
        <f t="shared" si="338"/>
        <v>44641</v>
      </c>
      <c r="X1137" s="49"/>
      <c r="Y1137" s="49"/>
      <c r="Z1137" s="49"/>
      <c r="AA1137" s="49"/>
      <c r="AB1137" s="49"/>
      <c r="AC1137" s="49"/>
      <c r="AD1137" s="49"/>
      <c r="AE1137" s="49"/>
      <c r="AF1137" s="49"/>
      <c r="AG1137" s="49"/>
      <c r="AH1137" s="49"/>
      <c r="AI1137" s="49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50"/>
      <c r="AX1137" s="50"/>
      <c r="AY1137" s="50"/>
      <c r="AZ1137" s="50"/>
      <c r="BA1137" s="50"/>
      <c r="BB1137" s="50"/>
      <c r="BC1137" s="50"/>
      <c r="BD1137" s="50"/>
      <c r="BE1137" s="50"/>
      <c r="BF1137" s="50"/>
      <c r="BG1137" s="50"/>
      <c r="BH1137" s="50"/>
      <c r="BI1137" s="50"/>
      <c r="BJ1137" s="50"/>
      <c r="BK1137" s="50"/>
      <c r="BL1137" s="50"/>
      <c r="BM1137" s="50"/>
      <c r="BN1137" s="50"/>
      <c r="BO1137" s="50"/>
      <c r="BP1137" s="50"/>
      <c r="BQ1137" s="50"/>
      <c r="BR1137" s="50"/>
      <c r="BS1137" s="50"/>
      <c r="BT1137" s="50"/>
      <c r="BU1137" s="50"/>
      <c r="BV1137" s="50"/>
      <c r="BW1137" s="50"/>
      <c r="BX1137" s="50"/>
      <c r="BY1137" s="50"/>
      <c r="BZ1137" s="50"/>
      <c r="CA1137" s="50"/>
      <c r="CB1137" s="50"/>
      <c r="CC1137" s="50"/>
      <c r="CD1137" s="50"/>
      <c r="CE1137" s="50"/>
      <c r="CF1137" s="50"/>
      <c r="CG1137" s="50"/>
      <c r="CH1137" s="50"/>
      <c r="CI1137" s="50"/>
      <c r="CJ1137" s="50"/>
      <c r="CK1137" s="50"/>
      <c r="CL1137" s="50"/>
      <c r="CM1137" s="50"/>
      <c r="CN1137" s="50"/>
      <c r="CO1137" s="50"/>
      <c r="CP1137" s="50"/>
      <c r="CQ1137" s="50"/>
      <c r="CR1137" s="50"/>
      <c r="CS1137" s="50"/>
      <c r="CT1137" s="50"/>
      <c r="CU1137" s="50"/>
      <c r="CV1137" s="50"/>
      <c r="CW1137" s="50"/>
      <c r="CX1137" s="50"/>
      <c r="CY1137" s="50"/>
      <c r="CZ1137" s="50"/>
      <c r="DA1137" s="50"/>
      <c r="DB1137" s="50"/>
      <c r="DC1137" s="50"/>
      <c r="DD1137" s="50"/>
      <c r="DE1137" s="50"/>
      <c r="DF1137" s="50"/>
      <c r="DG1137" s="50"/>
      <c r="DH1137" s="50"/>
      <c r="DI1137" s="50"/>
      <c r="DJ1137" s="50"/>
      <c r="DK1137" s="50"/>
      <c r="DL1137" s="50"/>
      <c r="DM1137" s="50"/>
      <c r="DN1137" s="50"/>
      <c r="DO1137" s="50"/>
      <c r="DP1137" s="50"/>
      <c r="DQ1137" s="50"/>
      <c r="DR1137" s="50"/>
      <c r="DS1137" s="50"/>
      <c r="DT1137" s="50"/>
      <c r="DU1137" s="50"/>
      <c r="DV1137" s="50"/>
      <c r="DW1137" s="50"/>
      <c r="DX1137" s="50"/>
      <c r="DY1137" s="50"/>
      <c r="DZ1137" s="50"/>
      <c r="EA1137" s="50"/>
      <c r="EB1137" s="50"/>
      <c r="EC1137" s="50"/>
      <c r="ED1137" s="50"/>
      <c r="EE1137" s="50"/>
      <c r="EF1137" s="50"/>
      <c r="EG1137" s="50"/>
      <c r="EH1137" s="50"/>
      <c r="EI1137" s="50"/>
      <c r="EJ1137" s="50"/>
      <c r="EK1137" s="50"/>
      <c r="EL1137" s="50"/>
      <c r="EM1137" s="50"/>
      <c r="EN1137" s="50"/>
      <c r="EO1137" s="50"/>
      <c r="EP1137" s="50"/>
      <c r="EQ1137" s="50"/>
      <c r="ER1137" s="50"/>
      <c r="ES1137" s="50"/>
      <c r="ET1137" s="50"/>
      <c r="EU1137" s="50"/>
      <c r="EV1137" s="50"/>
      <c r="EW1137" s="50"/>
      <c r="EX1137" s="50"/>
      <c r="EY1137" s="50"/>
      <c r="EZ1137" s="50"/>
      <c r="FA1137" s="50"/>
      <c r="FB1137" s="50"/>
      <c r="FC1137" s="50"/>
      <c r="FD1137" s="50"/>
      <c r="FE1137" s="50"/>
      <c r="FF1137" s="50"/>
      <c r="FG1137" s="50"/>
      <c r="FH1137" s="50"/>
      <c r="FI1137" s="50"/>
      <c r="FJ1137" s="50"/>
      <c r="FK1137" s="50"/>
      <c r="FL1137" s="50"/>
      <c r="FM1137" s="50"/>
      <c r="FN1137" s="50"/>
      <c r="FO1137" s="50"/>
      <c r="FP1137" s="50"/>
      <c r="FQ1137" s="50"/>
      <c r="FR1137" s="50"/>
      <c r="FS1137" s="50"/>
      <c r="FT1137" s="50"/>
      <c r="FU1137" s="50"/>
      <c r="FV1137" s="50"/>
      <c r="FW1137" s="50"/>
      <c r="FX1137" s="50"/>
      <c r="FY1137" s="50"/>
      <c r="FZ1137" s="50"/>
      <c r="GA1137" s="50"/>
      <c r="GB1137" s="50"/>
      <c r="GC1137" s="50"/>
    </row>
    <row r="1138" spans="1:185" x14ac:dyDescent="0.15">
      <c r="A1138" s="38">
        <f t="shared" si="346"/>
        <v>44582</v>
      </c>
      <c r="B1138" s="39">
        <f t="shared" ca="1" si="350"/>
        <v>9721.6297225300004</v>
      </c>
      <c r="C1138" s="40">
        <f t="shared" si="351"/>
        <v>9411.77</v>
      </c>
      <c r="D1138" s="41">
        <f ca="1">IF(A1138&lt;$B$1,VLOOKUP(A1138,[1]DI!$A$4:$B$15000,2,FALSE),0)</f>
        <v>9.1499999999999998E-2</v>
      </c>
      <c r="E1138" s="40">
        <f t="shared" ca="1" si="340"/>
        <v>3.4749E-4</v>
      </c>
      <c r="F1138" s="42">
        <f t="shared" si="335"/>
        <v>1</v>
      </c>
      <c r="G1138" s="43">
        <f t="shared" ca="1" si="341"/>
        <v>1.00034749</v>
      </c>
      <c r="H1138" s="40">
        <f ca="1">TRUNC(PRODUCT(G$10:G1137),15)</f>
        <v>1.1642757817589999</v>
      </c>
      <c r="I1138" s="40">
        <f t="shared" ca="1" si="342"/>
        <v>1.13674028275489</v>
      </c>
      <c r="J1138" s="40">
        <f t="shared" ca="1" si="343"/>
        <v>1.0242232099999999</v>
      </c>
      <c r="K1138" s="42">
        <f t="shared" si="330"/>
        <v>2.7E-2</v>
      </c>
      <c r="L1138" s="63">
        <f t="shared" ref="L1138:L1201" si="353">IF(R1137&gt;0,VLOOKUP(R1137,Y$12:Z$40,2),L1137)</f>
        <v>44467</v>
      </c>
      <c r="M1138" s="64">
        <f t="shared" ref="M1138:M1201" si="354">IF(A1138&gt;L1138,IF(NETWORKDAYS(L1138,A1138,$Y$50:$Y$203)-1=0,1,NETWORKDAYS(L1138,A1138,$Y$50:$Y$203)-1),0)</f>
        <v>80</v>
      </c>
      <c r="N1138" s="44">
        <f t="shared" ref="N1138:N1201" si="355">IF(AND(M1138=1,M1137=1),1,IF(M1138&gt;0,IF(M1138=M1137,M1138+1,M1138),0))</f>
        <v>80</v>
      </c>
      <c r="O1138" s="40">
        <f t="shared" si="331"/>
        <v>1.008493624</v>
      </c>
      <c r="P1138" s="65">
        <f t="shared" ca="1" si="332"/>
        <v>1.0329225769999999</v>
      </c>
      <c r="Q1138" s="40">
        <f t="shared" ca="1" si="333"/>
        <v>309.85972253</v>
      </c>
      <c r="R1138" s="44">
        <f>IF(VLOOKUP(A1138,$Z$12:$AI$125,8)=VLOOKUP(A1137,$Z$12:$AI$125,8),0,VLOOKUP(A1138,Z$12:$AI$125,8))</f>
        <v>0</v>
      </c>
      <c r="S1138" s="45">
        <f>IF(R1138&gt;0,VLOOKUP(R1138,Y$12:$AH$125,7),0)</f>
        <v>0</v>
      </c>
      <c r="T1138" s="40">
        <f t="shared" si="336"/>
        <v>0</v>
      </c>
      <c r="U1138" s="40">
        <f t="shared" ca="1" si="352"/>
        <v>309.85972253</v>
      </c>
      <c r="V1138" s="46" t="str">
        <f t="shared" si="337"/>
        <v>J=</v>
      </c>
      <c r="W1138" s="47">
        <f t="shared" si="338"/>
        <v>44641</v>
      </c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</row>
    <row r="1139" spans="1:185" x14ac:dyDescent="0.15">
      <c r="A1139" s="38">
        <f t="shared" si="346"/>
        <v>44583</v>
      </c>
      <c r="B1139" s="39">
        <f t="shared" ca="1" si="350"/>
        <v>9726.0361155900009</v>
      </c>
      <c r="C1139" s="40">
        <f t="shared" si="351"/>
        <v>9411.77</v>
      </c>
      <c r="D1139" s="41">
        <f ca="1">IF(A1139&lt;$B$1,VLOOKUP(A1139,[1]DI!$A$4:$B$15000,2,FALSE),0)</f>
        <v>0</v>
      </c>
      <c r="E1139" s="40">
        <f t="shared" ca="1" si="340"/>
        <v>0</v>
      </c>
      <c r="F1139" s="42">
        <f t="shared" si="335"/>
        <v>1</v>
      </c>
      <c r="G1139" s="43">
        <f t="shared" ca="1" si="341"/>
        <v>1</v>
      </c>
      <c r="H1139" s="40">
        <f ca="1">TRUNC(PRODUCT(G$10:G1138),15)</f>
        <v>1.16468035595041</v>
      </c>
      <c r="I1139" s="40">
        <f t="shared" ca="1" si="342"/>
        <v>1.13674028275489</v>
      </c>
      <c r="J1139" s="40">
        <f t="shared" ca="1" si="343"/>
        <v>1.0245791200000001</v>
      </c>
      <c r="K1139" s="42">
        <f t="shared" ref="K1139:K1202" si="356">K1138</f>
        <v>2.7E-2</v>
      </c>
      <c r="L1139" s="63">
        <f t="shared" si="353"/>
        <v>44467</v>
      </c>
      <c r="M1139" s="64">
        <f t="shared" si="354"/>
        <v>80</v>
      </c>
      <c r="N1139" s="44">
        <f t="shared" si="355"/>
        <v>81</v>
      </c>
      <c r="O1139" s="40">
        <f t="shared" ref="O1139:O1202" si="357">ROUND((K1139+1)^(N1139/252),9)</f>
        <v>1.0086002489999999</v>
      </c>
      <c r="P1139" s="65">
        <f t="shared" ref="P1139:P1202" ca="1" si="358">ROUND(J1139*O1139,9)</f>
        <v>1.033390756</v>
      </c>
      <c r="Q1139" s="40">
        <f t="shared" ref="Q1139:Q1202" ca="1" si="359">TRUNC((C1139*(P1139-1)),8)</f>
        <v>314.26611559000003</v>
      </c>
      <c r="R1139" s="44">
        <f>IF(VLOOKUP(A1139,$Z$12:$AI$125,8)=VLOOKUP(A1138,$Z$12:$AI$125,8),0,VLOOKUP(A1139,Z$12:$AI$125,8))</f>
        <v>0</v>
      </c>
      <c r="S1139" s="45">
        <f>IF(R1139&gt;0,VLOOKUP(R1139,Y$12:$AH$125,7),0)</f>
        <v>0</v>
      </c>
      <c r="T1139" s="40">
        <f t="shared" si="336"/>
        <v>0</v>
      </c>
      <c r="U1139" s="40">
        <f t="shared" ca="1" si="352"/>
        <v>314.26611559000003</v>
      </c>
      <c r="V1139" s="46" t="str">
        <f t="shared" si="337"/>
        <v>J=</v>
      </c>
      <c r="W1139" s="47">
        <f t="shared" si="338"/>
        <v>44641</v>
      </c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</row>
    <row r="1140" spans="1:185" x14ac:dyDescent="0.15">
      <c r="A1140" s="38">
        <f t="shared" si="346"/>
        <v>44584</v>
      </c>
      <c r="B1140" s="39">
        <f t="shared" ca="1" si="350"/>
        <v>9726.0361155900009</v>
      </c>
      <c r="C1140" s="40">
        <f t="shared" si="351"/>
        <v>9411.77</v>
      </c>
      <c r="D1140" s="41">
        <f ca="1">IF(A1140&lt;$B$1,VLOOKUP(A1140,[1]DI!$A$4:$B$15000,2,FALSE),0)</f>
        <v>0</v>
      </c>
      <c r="E1140" s="40">
        <f t="shared" ca="1" si="340"/>
        <v>0</v>
      </c>
      <c r="F1140" s="42">
        <f t="shared" si="335"/>
        <v>1</v>
      </c>
      <c r="G1140" s="43">
        <f t="shared" ca="1" si="341"/>
        <v>1</v>
      </c>
      <c r="H1140" s="40">
        <f ca="1">TRUNC(PRODUCT(G$10:G1139),15)</f>
        <v>1.16468035595041</v>
      </c>
      <c r="I1140" s="40">
        <f t="shared" ca="1" si="342"/>
        <v>1.13674028275489</v>
      </c>
      <c r="J1140" s="40">
        <f t="shared" ca="1" si="343"/>
        <v>1.0245791200000001</v>
      </c>
      <c r="K1140" s="42">
        <f t="shared" si="356"/>
        <v>2.7E-2</v>
      </c>
      <c r="L1140" s="63">
        <f t="shared" si="353"/>
        <v>44467</v>
      </c>
      <c r="M1140" s="64">
        <f t="shared" si="354"/>
        <v>80</v>
      </c>
      <c r="N1140" s="44">
        <f t="shared" si="355"/>
        <v>81</v>
      </c>
      <c r="O1140" s="40">
        <f t="shared" si="357"/>
        <v>1.0086002489999999</v>
      </c>
      <c r="P1140" s="65">
        <f t="shared" ca="1" si="358"/>
        <v>1.033390756</v>
      </c>
      <c r="Q1140" s="40">
        <f t="shared" ca="1" si="359"/>
        <v>314.26611559000003</v>
      </c>
      <c r="R1140" s="44">
        <f>IF(VLOOKUP(A1140,$Z$12:$AI$125,8)=VLOOKUP(A1139,$Z$12:$AI$125,8),0,VLOOKUP(A1140,Z$12:$AI$125,8))</f>
        <v>0</v>
      </c>
      <c r="S1140" s="45">
        <f>IF(R1140&gt;0,VLOOKUP(R1140,Y$12:$AH$125,7),0)</f>
        <v>0</v>
      </c>
      <c r="T1140" s="40">
        <f t="shared" si="336"/>
        <v>0</v>
      </c>
      <c r="U1140" s="40">
        <f t="shared" ca="1" si="352"/>
        <v>314.26611559000003</v>
      </c>
      <c r="V1140" s="46" t="str">
        <f t="shared" si="337"/>
        <v>J=</v>
      </c>
      <c r="W1140" s="47">
        <f t="shared" si="338"/>
        <v>44641</v>
      </c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</row>
    <row r="1141" spans="1:185" x14ac:dyDescent="0.15">
      <c r="A1141" s="38">
        <f t="shared" si="346"/>
        <v>44585</v>
      </c>
      <c r="B1141" s="39">
        <f t="shared" ca="1" si="350"/>
        <v>9726.0361155900009</v>
      </c>
      <c r="C1141" s="40">
        <f t="shared" si="351"/>
        <v>9411.77</v>
      </c>
      <c r="D1141" s="41">
        <f ca="1">IF(A1141&lt;$B$1,VLOOKUP(A1141,[1]DI!$A$4:$B$15000,2,FALSE),0)</f>
        <v>9.1499999999999998E-2</v>
      </c>
      <c r="E1141" s="40">
        <f t="shared" ca="1" si="340"/>
        <v>3.4749E-4</v>
      </c>
      <c r="F1141" s="42">
        <f t="shared" si="335"/>
        <v>1</v>
      </c>
      <c r="G1141" s="43">
        <f t="shared" ca="1" si="341"/>
        <v>1.00034749</v>
      </c>
      <c r="H1141" s="40">
        <f ca="1">TRUNC(PRODUCT(G$10:G1140),15)</f>
        <v>1.16468035595041</v>
      </c>
      <c r="I1141" s="40">
        <f t="shared" ca="1" si="342"/>
        <v>1.13674028275489</v>
      </c>
      <c r="J1141" s="40">
        <f t="shared" ca="1" si="343"/>
        <v>1.0245791200000001</v>
      </c>
      <c r="K1141" s="42">
        <f t="shared" si="356"/>
        <v>2.7E-2</v>
      </c>
      <c r="L1141" s="63">
        <f t="shared" si="353"/>
        <v>44467</v>
      </c>
      <c r="M1141" s="64">
        <f t="shared" si="354"/>
        <v>81</v>
      </c>
      <c r="N1141" s="44">
        <f t="shared" si="355"/>
        <v>81</v>
      </c>
      <c r="O1141" s="40">
        <f t="shared" si="357"/>
        <v>1.0086002489999999</v>
      </c>
      <c r="P1141" s="65">
        <f t="shared" ca="1" si="358"/>
        <v>1.033390756</v>
      </c>
      <c r="Q1141" s="40">
        <f t="shared" ca="1" si="359"/>
        <v>314.26611559000003</v>
      </c>
      <c r="R1141" s="44">
        <f>IF(VLOOKUP(A1141,$Z$12:$AI$125,8)=VLOOKUP(A1140,$Z$12:$AI$125,8),0,VLOOKUP(A1141,Z$12:$AI$125,8))</f>
        <v>0</v>
      </c>
      <c r="S1141" s="45">
        <f>IF(R1141&gt;0,VLOOKUP(R1141,Y$12:$AH$125,7),0)</f>
        <v>0</v>
      </c>
      <c r="T1141" s="40">
        <f t="shared" si="336"/>
        <v>0</v>
      </c>
      <c r="U1141" s="40">
        <f t="shared" ca="1" si="352"/>
        <v>314.26611559000003</v>
      </c>
      <c r="V1141" s="46" t="str">
        <f t="shared" si="337"/>
        <v>J=</v>
      </c>
      <c r="W1141" s="47">
        <f t="shared" si="338"/>
        <v>44641</v>
      </c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</row>
    <row r="1142" spans="1:185" x14ac:dyDescent="0.15">
      <c r="A1142" s="38">
        <f t="shared" si="346"/>
        <v>44586</v>
      </c>
      <c r="B1142" s="39">
        <f t="shared" ca="1" si="350"/>
        <v>9730.4444757199999</v>
      </c>
      <c r="C1142" s="40">
        <f t="shared" si="351"/>
        <v>9411.77</v>
      </c>
      <c r="D1142" s="41">
        <f ca="1">IF(A1142&lt;$B$1,VLOOKUP(A1142,[1]DI!$A$4:$B$15000,2,FALSE),0)</f>
        <v>9.1499999999999998E-2</v>
      </c>
      <c r="E1142" s="40">
        <f t="shared" ca="1" si="340"/>
        <v>3.4749E-4</v>
      </c>
      <c r="F1142" s="42">
        <f t="shared" si="335"/>
        <v>1</v>
      </c>
      <c r="G1142" s="43">
        <f t="shared" ca="1" si="341"/>
        <v>1.00034749</v>
      </c>
      <c r="H1142" s="40">
        <f ca="1">TRUNC(PRODUCT(G$10:G1141),15)</f>
        <v>1.1650850707272999</v>
      </c>
      <c r="I1142" s="40">
        <f t="shared" ca="1" si="342"/>
        <v>1.13674028275489</v>
      </c>
      <c r="J1142" s="40">
        <f t="shared" ca="1" si="343"/>
        <v>1.0249351499999999</v>
      </c>
      <c r="K1142" s="42">
        <f t="shared" si="356"/>
        <v>2.7E-2</v>
      </c>
      <c r="L1142" s="63">
        <f t="shared" si="353"/>
        <v>44467</v>
      </c>
      <c r="M1142" s="64">
        <f t="shared" si="354"/>
        <v>82</v>
      </c>
      <c r="N1142" s="44">
        <f t="shared" si="355"/>
        <v>82</v>
      </c>
      <c r="O1142" s="40">
        <f t="shared" si="357"/>
        <v>1.0087068859999999</v>
      </c>
      <c r="P1142" s="65">
        <f t="shared" ca="1" si="358"/>
        <v>1.033859144</v>
      </c>
      <c r="Q1142" s="40">
        <f t="shared" ca="1" si="359"/>
        <v>318.67447571999998</v>
      </c>
      <c r="R1142" s="44">
        <f>IF(VLOOKUP(A1142,$Z$12:$AI$125,8)=VLOOKUP(A1141,$Z$12:$AI$125,8),0,VLOOKUP(A1142,Z$12:$AI$125,8))</f>
        <v>0</v>
      </c>
      <c r="S1142" s="45">
        <f>IF(R1142&gt;0,VLOOKUP(R1142,Y$12:$AH$125,7),0)</f>
        <v>0</v>
      </c>
      <c r="T1142" s="40">
        <f t="shared" si="336"/>
        <v>0</v>
      </c>
      <c r="U1142" s="40">
        <f t="shared" ca="1" si="352"/>
        <v>318.67447571999998</v>
      </c>
      <c r="V1142" s="46" t="str">
        <f t="shared" si="337"/>
        <v>J=</v>
      </c>
      <c r="W1142" s="47">
        <f t="shared" si="338"/>
        <v>44641</v>
      </c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</row>
    <row r="1143" spans="1:185" x14ac:dyDescent="0.15">
      <c r="A1143" s="38">
        <f t="shared" si="346"/>
        <v>44587</v>
      </c>
      <c r="B1143" s="39">
        <f t="shared" ca="1" si="350"/>
        <v>9734.8547934899998</v>
      </c>
      <c r="C1143" s="40">
        <f t="shared" si="351"/>
        <v>9411.77</v>
      </c>
      <c r="D1143" s="41">
        <f ca="1">IF(A1143&lt;$B$1,VLOOKUP(A1143,[1]DI!$A$4:$B$15000,2,FALSE),0)</f>
        <v>9.1499999999999998E-2</v>
      </c>
      <c r="E1143" s="40">
        <f t="shared" ca="1" si="340"/>
        <v>3.4749E-4</v>
      </c>
      <c r="F1143" s="42">
        <f t="shared" si="335"/>
        <v>1</v>
      </c>
      <c r="G1143" s="43">
        <f t="shared" ca="1" si="341"/>
        <v>1.00034749</v>
      </c>
      <c r="H1143" s="40">
        <f ca="1">TRUNC(PRODUCT(G$10:G1142),15)</f>
        <v>1.1654899261385201</v>
      </c>
      <c r="I1143" s="40">
        <f t="shared" ca="1" si="342"/>
        <v>1.13674028275489</v>
      </c>
      <c r="J1143" s="40">
        <f t="shared" ca="1" si="343"/>
        <v>1.0252912999999999</v>
      </c>
      <c r="K1143" s="42">
        <f t="shared" si="356"/>
        <v>2.7E-2</v>
      </c>
      <c r="L1143" s="63">
        <f t="shared" si="353"/>
        <v>44467</v>
      </c>
      <c r="M1143" s="64">
        <f t="shared" si="354"/>
        <v>83</v>
      </c>
      <c r="N1143" s="44">
        <f t="shared" si="355"/>
        <v>83</v>
      </c>
      <c r="O1143" s="40">
        <f t="shared" si="357"/>
        <v>1.008813534</v>
      </c>
      <c r="P1143" s="65">
        <f t="shared" ca="1" si="358"/>
        <v>1.0343277399999999</v>
      </c>
      <c r="Q1143" s="40">
        <f t="shared" ca="1" si="359"/>
        <v>323.08479348999998</v>
      </c>
      <c r="R1143" s="44">
        <f>IF(VLOOKUP(A1143,$Z$12:$AI$125,8)=VLOOKUP(A1142,$Z$12:$AI$125,8),0,VLOOKUP(A1143,Z$12:$AI$125,8))</f>
        <v>0</v>
      </c>
      <c r="S1143" s="45">
        <f>IF(R1143&gt;0,VLOOKUP(R1143,Y$12:$AH$125,7),0)</f>
        <v>0</v>
      </c>
      <c r="T1143" s="40">
        <f t="shared" si="336"/>
        <v>0</v>
      </c>
      <c r="U1143" s="40">
        <f t="shared" ca="1" si="352"/>
        <v>323.08479348999998</v>
      </c>
      <c r="V1143" s="46" t="str">
        <f t="shared" si="337"/>
        <v>J=</v>
      </c>
      <c r="W1143" s="47">
        <f t="shared" si="338"/>
        <v>44641</v>
      </c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</row>
    <row r="1144" spans="1:185" x14ac:dyDescent="0.15">
      <c r="A1144" s="38">
        <f t="shared" si="346"/>
        <v>44588</v>
      </c>
      <c r="B1144" s="39">
        <f t="shared" ca="1" si="350"/>
        <v>9739.2671724499996</v>
      </c>
      <c r="C1144" s="40">
        <f t="shared" si="351"/>
        <v>9411.77</v>
      </c>
      <c r="D1144" s="41">
        <f ca="1">IF(A1144&lt;$B$1,VLOOKUP(A1144,[1]DI!$A$4:$B$15000,2,FALSE),0)</f>
        <v>9.1499999999999998E-2</v>
      </c>
      <c r="E1144" s="40">
        <f t="shared" ca="1" si="340"/>
        <v>3.4749E-4</v>
      </c>
      <c r="F1144" s="42">
        <f t="shared" si="335"/>
        <v>1</v>
      </c>
      <c r="G1144" s="43">
        <f t="shared" ca="1" si="341"/>
        <v>1.00034749</v>
      </c>
      <c r="H1144" s="40">
        <f ca="1">TRUNC(PRODUCT(G$10:G1143),15)</f>
        <v>1.16589492223296</v>
      </c>
      <c r="I1144" s="40">
        <f t="shared" ca="1" si="342"/>
        <v>1.13674028275489</v>
      </c>
      <c r="J1144" s="40">
        <f t="shared" ca="1" si="343"/>
        <v>1.02564758</v>
      </c>
      <c r="K1144" s="42">
        <f t="shared" si="356"/>
        <v>2.7E-2</v>
      </c>
      <c r="L1144" s="63">
        <f t="shared" si="353"/>
        <v>44467</v>
      </c>
      <c r="M1144" s="64">
        <f t="shared" si="354"/>
        <v>84</v>
      </c>
      <c r="N1144" s="44">
        <f t="shared" si="355"/>
        <v>84</v>
      </c>
      <c r="O1144" s="40">
        <f t="shared" si="357"/>
        <v>1.0089201940000001</v>
      </c>
      <c r="P1144" s="65">
        <f t="shared" ca="1" si="358"/>
        <v>1.034796555</v>
      </c>
      <c r="Q1144" s="40">
        <f t="shared" ca="1" si="359"/>
        <v>327.49717244999999</v>
      </c>
      <c r="R1144" s="44">
        <f>IF(VLOOKUP(A1144,$Z$12:$AI$125,8)=VLOOKUP(A1143,$Z$12:$AI$125,8),0,VLOOKUP(A1144,Z$12:$AI$125,8))</f>
        <v>0</v>
      </c>
      <c r="S1144" s="45">
        <f>IF(R1144&gt;0,VLOOKUP(R1144,Y$12:$AH$125,7),0)</f>
        <v>0</v>
      </c>
      <c r="T1144" s="40">
        <f t="shared" si="336"/>
        <v>0</v>
      </c>
      <c r="U1144" s="40">
        <f t="shared" ca="1" si="352"/>
        <v>327.49717244999999</v>
      </c>
      <c r="V1144" s="46" t="str">
        <f t="shared" si="337"/>
        <v>J=</v>
      </c>
      <c r="W1144" s="47">
        <f t="shared" si="338"/>
        <v>44641</v>
      </c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</row>
    <row r="1145" spans="1:185" x14ac:dyDescent="0.15">
      <c r="A1145" s="38">
        <f t="shared" si="346"/>
        <v>44589</v>
      </c>
      <c r="B1145" s="39">
        <f t="shared" ca="1" si="350"/>
        <v>9743.6815090500004</v>
      </c>
      <c r="C1145" s="40">
        <f t="shared" si="351"/>
        <v>9411.77</v>
      </c>
      <c r="D1145" s="41">
        <f ca="1">IF(A1145&lt;$B$1,VLOOKUP(A1145,[1]DI!$A$4:$B$15000,2,FALSE),0)</f>
        <v>9.1499999999999998E-2</v>
      </c>
      <c r="E1145" s="40">
        <f t="shared" ca="1" si="340"/>
        <v>3.4749E-4</v>
      </c>
      <c r="F1145" s="42">
        <f t="shared" si="335"/>
        <v>1</v>
      </c>
      <c r="G1145" s="43">
        <f t="shared" ca="1" si="341"/>
        <v>1.00034749</v>
      </c>
      <c r="H1145" s="40">
        <f ca="1">TRUNC(PRODUCT(G$10:G1144),15)</f>
        <v>1.1663000590594801</v>
      </c>
      <c r="I1145" s="40">
        <f t="shared" ca="1" si="342"/>
        <v>1.13674028275489</v>
      </c>
      <c r="J1145" s="40">
        <f t="shared" ca="1" si="343"/>
        <v>1.02600398</v>
      </c>
      <c r="K1145" s="42">
        <f t="shared" si="356"/>
        <v>2.7E-2</v>
      </c>
      <c r="L1145" s="63">
        <f t="shared" si="353"/>
        <v>44467</v>
      </c>
      <c r="M1145" s="64">
        <f t="shared" si="354"/>
        <v>85</v>
      </c>
      <c r="N1145" s="44">
        <f t="shared" si="355"/>
        <v>85</v>
      </c>
      <c r="O1145" s="40">
        <f t="shared" si="357"/>
        <v>1.009026864</v>
      </c>
      <c r="P1145" s="65">
        <f t="shared" ca="1" si="358"/>
        <v>1.035265578</v>
      </c>
      <c r="Q1145" s="40">
        <f t="shared" ca="1" si="359"/>
        <v>331.91150905000001</v>
      </c>
      <c r="R1145" s="44">
        <f>IF(VLOOKUP(A1145,$Z$12:$AI$125,8)=VLOOKUP(A1144,$Z$12:$AI$125,8),0,VLOOKUP(A1145,Z$12:$AI$125,8))</f>
        <v>0</v>
      </c>
      <c r="S1145" s="45">
        <f>IF(R1145&gt;0,VLOOKUP(R1145,Y$12:$AH$125,7),0)</f>
        <v>0</v>
      </c>
      <c r="T1145" s="40">
        <f t="shared" si="336"/>
        <v>0</v>
      </c>
      <c r="U1145" s="40">
        <f t="shared" ca="1" si="352"/>
        <v>331.91150905000001</v>
      </c>
      <c r="V1145" s="46" t="str">
        <f t="shared" si="337"/>
        <v>J=</v>
      </c>
      <c r="W1145" s="47">
        <f t="shared" si="338"/>
        <v>44641</v>
      </c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</row>
    <row r="1146" spans="1:185" x14ac:dyDescent="0.15">
      <c r="A1146" s="38">
        <f t="shared" si="346"/>
        <v>44590</v>
      </c>
      <c r="B1146" s="39">
        <f t="shared" ca="1" si="350"/>
        <v>9748.0979162399999</v>
      </c>
      <c r="C1146" s="40">
        <f t="shared" si="351"/>
        <v>9411.77</v>
      </c>
      <c r="D1146" s="41">
        <f ca="1">IF(A1146&lt;$B$1,VLOOKUP(A1146,[1]DI!$A$4:$B$15000,2,FALSE),0)</f>
        <v>0</v>
      </c>
      <c r="E1146" s="40">
        <f t="shared" ca="1" si="340"/>
        <v>0</v>
      </c>
      <c r="F1146" s="42">
        <f t="shared" si="335"/>
        <v>1</v>
      </c>
      <c r="G1146" s="43">
        <f t="shared" ca="1" si="341"/>
        <v>1</v>
      </c>
      <c r="H1146" s="40">
        <f ca="1">TRUNC(PRODUCT(G$10:G1145),15)</f>
        <v>1.1667053366670099</v>
      </c>
      <c r="I1146" s="40">
        <f t="shared" ca="1" si="342"/>
        <v>1.13674028275489</v>
      </c>
      <c r="J1146" s="40">
        <f t="shared" ca="1" si="343"/>
        <v>1.0263605099999999</v>
      </c>
      <c r="K1146" s="42">
        <f t="shared" si="356"/>
        <v>2.7E-2</v>
      </c>
      <c r="L1146" s="63">
        <f t="shared" si="353"/>
        <v>44467</v>
      </c>
      <c r="M1146" s="64">
        <f t="shared" si="354"/>
        <v>85</v>
      </c>
      <c r="N1146" s="44">
        <f t="shared" si="355"/>
        <v>86</v>
      </c>
      <c r="O1146" s="40">
        <f t="shared" si="357"/>
        <v>1.0091335459999999</v>
      </c>
      <c r="P1146" s="65">
        <f t="shared" ca="1" si="358"/>
        <v>1.0357348209999999</v>
      </c>
      <c r="Q1146" s="40">
        <f t="shared" ca="1" si="359"/>
        <v>336.32791623999998</v>
      </c>
      <c r="R1146" s="44">
        <f>IF(VLOOKUP(A1146,$Z$12:$AI$125,8)=VLOOKUP(A1145,$Z$12:$AI$125,8),0,VLOOKUP(A1146,Z$12:$AI$125,8))</f>
        <v>0</v>
      </c>
      <c r="S1146" s="45">
        <f>IF(R1146&gt;0,VLOOKUP(R1146,Y$12:$AH$125,7),0)</f>
        <v>0</v>
      </c>
      <c r="T1146" s="40">
        <f t="shared" si="336"/>
        <v>0</v>
      </c>
      <c r="U1146" s="40">
        <f t="shared" ca="1" si="352"/>
        <v>336.32791623999998</v>
      </c>
      <c r="V1146" s="46" t="str">
        <f t="shared" si="337"/>
        <v>J=</v>
      </c>
      <c r="W1146" s="47">
        <f t="shared" si="338"/>
        <v>44641</v>
      </c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</row>
    <row r="1147" spans="1:185" x14ac:dyDescent="0.15">
      <c r="A1147" s="38">
        <f t="shared" si="346"/>
        <v>44591</v>
      </c>
      <c r="B1147" s="39">
        <f t="shared" ca="1" si="350"/>
        <v>9748.0979162399999</v>
      </c>
      <c r="C1147" s="40">
        <f t="shared" si="351"/>
        <v>9411.77</v>
      </c>
      <c r="D1147" s="41">
        <f ca="1">IF(A1147&lt;$B$1,VLOOKUP(A1147,[1]DI!$A$4:$B$15000,2,FALSE),0)</f>
        <v>0</v>
      </c>
      <c r="E1147" s="40">
        <f t="shared" ca="1" si="340"/>
        <v>0</v>
      </c>
      <c r="F1147" s="42">
        <f t="shared" si="335"/>
        <v>1</v>
      </c>
      <c r="G1147" s="43">
        <f t="shared" ca="1" si="341"/>
        <v>1</v>
      </c>
      <c r="H1147" s="40">
        <f ca="1">TRUNC(PRODUCT(G$10:G1146),15)</f>
        <v>1.1667053366670099</v>
      </c>
      <c r="I1147" s="40">
        <f t="shared" ca="1" si="342"/>
        <v>1.13674028275489</v>
      </c>
      <c r="J1147" s="40">
        <f t="shared" ca="1" si="343"/>
        <v>1.0263605099999999</v>
      </c>
      <c r="K1147" s="42">
        <f t="shared" si="356"/>
        <v>2.7E-2</v>
      </c>
      <c r="L1147" s="63">
        <f t="shared" si="353"/>
        <v>44467</v>
      </c>
      <c r="M1147" s="64">
        <f t="shared" si="354"/>
        <v>85</v>
      </c>
      <c r="N1147" s="44">
        <f t="shared" si="355"/>
        <v>86</v>
      </c>
      <c r="O1147" s="40">
        <f t="shared" si="357"/>
        <v>1.0091335459999999</v>
      </c>
      <c r="P1147" s="65">
        <f t="shared" ca="1" si="358"/>
        <v>1.0357348209999999</v>
      </c>
      <c r="Q1147" s="40">
        <f t="shared" ca="1" si="359"/>
        <v>336.32791623999998</v>
      </c>
      <c r="R1147" s="44">
        <f>IF(VLOOKUP(A1147,$Z$12:$AI$125,8)=VLOOKUP(A1146,$Z$12:$AI$125,8),0,VLOOKUP(A1147,Z$12:$AI$125,8))</f>
        <v>0</v>
      </c>
      <c r="S1147" s="45">
        <f>IF(R1147&gt;0,VLOOKUP(R1147,Y$12:$AH$125,7),0)</f>
        <v>0</v>
      </c>
      <c r="T1147" s="40">
        <f t="shared" si="336"/>
        <v>0</v>
      </c>
      <c r="U1147" s="40">
        <f t="shared" ca="1" si="352"/>
        <v>336.32791623999998</v>
      </c>
      <c r="V1147" s="46" t="str">
        <f t="shared" si="337"/>
        <v>J=</v>
      </c>
      <c r="W1147" s="47">
        <f t="shared" si="338"/>
        <v>44641</v>
      </c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</row>
    <row r="1148" spans="1:185" x14ac:dyDescent="0.15">
      <c r="A1148" s="38">
        <f t="shared" si="346"/>
        <v>44592</v>
      </c>
      <c r="B1148" s="39">
        <f t="shared" ca="1" si="350"/>
        <v>9748.0979162399999</v>
      </c>
      <c r="C1148" s="40">
        <f t="shared" si="351"/>
        <v>9411.77</v>
      </c>
      <c r="D1148" s="41">
        <f ca="1">IF(A1148&lt;$B$1,VLOOKUP(A1148,[1]DI!$A$4:$B$15000,2,FALSE),0)</f>
        <v>9.1499999999999998E-2</v>
      </c>
      <c r="E1148" s="40">
        <f t="shared" ca="1" si="340"/>
        <v>3.4749E-4</v>
      </c>
      <c r="F1148" s="42">
        <f t="shared" si="335"/>
        <v>1</v>
      </c>
      <c r="G1148" s="43">
        <f t="shared" ca="1" si="341"/>
        <v>1.00034749</v>
      </c>
      <c r="H1148" s="40">
        <f ca="1">TRUNC(PRODUCT(G$10:G1147),15)</f>
        <v>1.1667053366670099</v>
      </c>
      <c r="I1148" s="40">
        <f t="shared" ca="1" si="342"/>
        <v>1.13674028275489</v>
      </c>
      <c r="J1148" s="40">
        <f t="shared" ca="1" si="343"/>
        <v>1.0263605099999999</v>
      </c>
      <c r="K1148" s="42">
        <f t="shared" si="356"/>
        <v>2.7E-2</v>
      </c>
      <c r="L1148" s="63">
        <f t="shared" si="353"/>
        <v>44467</v>
      </c>
      <c r="M1148" s="64">
        <f t="shared" si="354"/>
        <v>86</v>
      </c>
      <c r="N1148" s="44">
        <f t="shared" si="355"/>
        <v>86</v>
      </c>
      <c r="O1148" s="40">
        <f t="shared" si="357"/>
        <v>1.0091335459999999</v>
      </c>
      <c r="P1148" s="65">
        <f t="shared" ca="1" si="358"/>
        <v>1.0357348209999999</v>
      </c>
      <c r="Q1148" s="40">
        <f t="shared" ca="1" si="359"/>
        <v>336.32791623999998</v>
      </c>
      <c r="R1148" s="44">
        <f>IF(VLOOKUP(A1148,$Z$12:$AI$125,8)=VLOOKUP(A1147,$Z$12:$AI$125,8),0,VLOOKUP(A1148,Z$12:$AI$125,8))</f>
        <v>0</v>
      </c>
      <c r="S1148" s="45">
        <f>IF(R1148&gt;0,VLOOKUP(R1148,Y$12:$AH$125,7),0)</f>
        <v>0</v>
      </c>
      <c r="T1148" s="40">
        <f t="shared" si="336"/>
        <v>0</v>
      </c>
      <c r="U1148" s="40">
        <f t="shared" ca="1" si="352"/>
        <v>336.32791623999998</v>
      </c>
      <c r="V1148" s="46" t="str">
        <f t="shared" si="337"/>
        <v>J=</v>
      </c>
      <c r="W1148" s="47">
        <f t="shared" si="338"/>
        <v>44641</v>
      </c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</row>
    <row r="1149" spans="1:185" x14ac:dyDescent="0.15">
      <c r="A1149" s="38">
        <f t="shared" si="346"/>
        <v>44593</v>
      </c>
      <c r="B1149" s="39">
        <f t="shared" ca="1" si="350"/>
        <v>9752.5162810800011</v>
      </c>
      <c r="C1149" s="40">
        <f t="shared" si="351"/>
        <v>9411.77</v>
      </c>
      <c r="D1149" s="41">
        <f ca="1">IF(A1149&lt;$B$1,VLOOKUP(A1149,[1]DI!$A$4:$B$15000,2,FALSE),0)</f>
        <v>9.1499999999999998E-2</v>
      </c>
      <c r="E1149" s="40">
        <f t="shared" ca="1" si="340"/>
        <v>3.4749E-4</v>
      </c>
      <c r="F1149" s="42">
        <f t="shared" si="335"/>
        <v>1</v>
      </c>
      <c r="G1149" s="43">
        <f t="shared" ca="1" si="341"/>
        <v>1.00034749</v>
      </c>
      <c r="H1149" s="40">
        <f ca="1">TRUNC(PRODUCT(G$10:G1148),15)</f>
        <v>1.1671107551044499</v>
      </c>
      <c r="I1149" s="40">
        <f t="shared" ca="1" si="342"/>
        <v>1.13674028275489</v>
      </c>
      <c r="J1149" s="40">
        <f t="shared" ca="1" si="343"/>
        <v>1.02671716</v>
      </c>
      <c r="K1149" s="42">
        <f t="shared" si="356"/>
        <v>2.7E-2</v>
      </c>
      <c r="L1149" s="63">
        <f t="shared" si="353"/>
        <v>44467</v>
      </c>
      <c r="M1149" s="64">
        <f t="shared" si="354"/>
        <v>87</v>
      </c>
      <c r="N1149" s="44">
        <f t="shared" si="355"/>
        <v>87</v>
      </c>
      <c r="O1149" s="40">
        <f t="shared" si="357"/>
        <v>1.0092402389999999</v>
      </c>
      <c r="P1149" s="65">
        <f t="shared" ca="1" si="358"/>
        <v>1.036204272</v>
      </c>
      <c r="Q1149" s="40">
        <f t="shared" ca="1" si="359"/>
        <v>340.74628108000002</v>
      </c>
      <c r="R1149" s="44">
        <f>IF(VLOOKUP(A1149,$Z$12:$AI$125,8)=VLOOKUP(A1148,$Z$12:$AI$125,8),0,VLOOKUP(A1149,Z$12:$AI$125,8))</f>
        <v>0</v>
      </c>
      <c r="S1149" s="45">
        <f>IF(R1149&gt;0,VLOOKUP(R1149,Y$12:$AH$125,7),0)</f>
        <v>0</v>
      </c>
      <c r="T1149" s="40">
        <f t="shared" si="336"/>
        <v>0</v>
      </c>
      <c r="U1149" s="40">
        <f t="shared" ca="1" si="352"/>
        <v>340.74628108000002</v>
      </c>
      <c r="V1149" s="46" t="str">
        <f t="shared" si="337"/>
        <v>J=</v>
      </c>
      <c r="W1149" s="47">
        <f t="shared" si="338"/>
        <v>44641</v>
      </c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</row>
    <row r="1150" spans="1:185" x14ac:dyDescent="0.15">
      <c r="A1150" s="38">
        <f t="shared" si="346"/>
        <v>44594</v>
      </c>
      <c r="B1150" s="39">
        <f t="shared" ca="1" si="350"/>
        <v>9756.9366223899997</v>
      </c>
      <c r="C1150" s="40">
        <f t="shared" si="351"/>
        <v>9411.77</v>
      </c>
      <c r="D1150" s="41">
        <f ca="1">IF(A1150&lt;$B$1,VLOOKUP(A1150,[1]DI!$A$4:$B$15000,2,FALSE),0)</f>
        <v>9.1499999999999998E-2</v>
      </c>
      <c r="E1150" s="40">
        <f t="shared" ca="1" si="340"/>
        <v>3.4749E-4</v>
      </c>
      <c r="F1150" s="42">
        <f t="shared" si="335"/>
        <v>1</v>
      </c>
      <c r="G1150" s="43">
        <f t="shared" ca="1" si="341"/>
        <v>1.00034749</v>
      </c>
      <c r="H1150" s="40">
        <f ca="1">TRUNC(PRODUCT(G$10:G1149),15)</f>
        <v>1.1675163144207401</v>
      </c>
      <c r="I1150" s="40">
        <f t="shared" ca="1" si="342"/>
        <v>1.13674028275489</v>
      </c>
      <c r="J1150" s="40">
        <f t="shared" ca="1" si="343"/>
        <v>1.02707393</v>
      </c>
      <c r="K1150" s="42">
        <f t="shared" si="356"/>
        <v>2.7E-2</v>
      </c>
      <c r="L1150" s="63">
        <f t="shared" si="353"/>
        <v>44467</v>
      </c>
      <c r="M1150" s="64">
        <f t="shared" si="354"/>
        <v>88</v>
      </c>
      <c r="N1150" s="44">
        <f t="shared" si="355"/>
        <v>88</v>
      </c>
      <c r="O1150" s="40">
        <f t="shared" si="357"/>
        <v>1.009346944</v>
      </c>
      <c r="P1150" s="65">
        <f t="shared" ca="1" si="358"/>
        <v>1.0366739330000001</v>
      </c>
      <c r="Q1150" s="40">
        <f t="shared" ca="1" si="359"/>
        <v>345.16662238999999</v>
      </c>
      <c r="R1150" s="44">
        <f>IF(VLOOKUP(A1150,$Z$12:$AI$125,8)=VLOOKUP(A1149,$Z$12:$AI$125,8),0,VLOOKUP(A1150,Z$12:$AI$125,8))</f>
        <v>0</v>
      </c>
      <c r="S1150" s="45">
        <f>IF(R1150&gt;0,VLOOKUP(R1150,Y$12:$AH$125,7),0)</f>
        <v>0</v>
      </c>
      <c r="T1150" s="40">
        <f t="shared" si="336"/>
        <v>0</v>
      </c>
      <c r="U1150" s="40">
        <f t="shared" ca="1" si="352"/>
        <v>345.16662238999999</v>
      </c>
      <c r="V1150" s="46" t="str">
        <f t="shared" si="337"/>
        <v>J=</v>
      </c>
      <c r="W1150" s="47">
        <f t="shared" si="338"/>
        <v>44641</v>
      </c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</row>
    <row r="1151" spans="1:185" x14ac:dyDescent="0.15">
      <c r="A1151" s="38">
        <f t="shared" si="346"/>
        <v>44595</v>
      </c>
      <c r="B1151" s="39">
        <f t="shared" ca="1" si="350"/>
        <v>9761.3590154600006</v>
      </c>
      <c r="C1151" s="40">
        <f t="shared" si="351"/>
        <v>9411.77</v>
      </c>
      <c r="D1151" s="41">
        <f ca="1">IF(A1151&lt;$B$1,VLOOKUP(A1151,[1]DI!$A$4:$B$15000,2,FALSE),0)</f>
        <v>0.1065</v>
      </c>
      <c r="E1151" s="40">
        <f t="shared" ca="1" si="340"/>
        <v>4.0168000000000002E-4</v>
      </c>
      <c r="F1151" s="42">
        <f t="shared" si="335"/>
        <v>1</v>
      </c>
      <c r="G1151" s="43">
        <f t="shared" ca="1" si="341"/>
        <v>1.00040168</v>
      </c>
      <c r="H1151" s="40">
        <f ca="1">TRUNC(PRODUCT(G$10:G1150),15)</f>
        <v>1.1679220146648299</v>
      </c>
      <c r="I1151" s="40">
        <f t="shared" ca="1" si="342"/>
        <v>1.13674028275489</v>
      </c>
      <c r="J1151" s="40">
        <f t="shared" ca="1" si="343"/>
        <v>1.0274308299999999</v>
      </c>
      <c r="K1151" s="42">
        <f t="shared" si="356"/>
        <v>2.7E-2</v>
      </c>
      <c r="L1151" s="63">
        <f t="shared" si="353"/>
        <v>44467</v>
      </c>
      <c r="M1151" s="64">
        <f t="shared" si="354"/>
        <v>89</v>
      </c>
      <c r="N1151" s="44">
        <f t="shared" si="355"/>
        <v>89</v>
      </c>
      <c r="O1151" s="40">
        <f t="shared" si="357"/>
        <v>1.0094536599999999</v>
      </c>
      <c r="P1151" s="65">
        <f t="shared" ca="1" si="358"/>
        <v>1.0371438120000001</v>
      </c>
      <c r="Q1151" s="40">
        <f t="shared" ca="1" si="359"/>
        <v>349.58901545999998</v>
      </c>
      <c r="R1151" s="44">
        <f>IF(VLOOKUP(A1151,$Z$12:$AI$125,8)=VLOOKUP(A1150,$Z$12:$AI$125,8),0,VLOOKUP(A1151,Z$12:$AI$125,8))</f>
        <v>0</v>
      </c>
      <c r="S1151" s="45">
        <f>IF(R1151&gt;0,VLOOKUP(R1151,Y$12:$AH$125,7),0)</f>
        <v>0</v>
      </c>
      <c r="T1151" s="40">
        <f t="shared" si="336"/>
        <v>0</v>
      </c>
      <c r="U1151" s="40">
        <f t="shared" ca="1" si="352"/>
        <v>349.58901545999998</v>
      </c>
      <c r="V1151" s="46" t="str">
        <f t="shared" si="337"/>
        <v>J=</v>
      </c>
      <c r="W1151" s="47">
        <f t="shared" si="338"/>
        <v>44641</v>
      </c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</row>
    <row r="1152" spans="1:185" x14ac:dyDescent="0.15">
      <c r="A1152" s="38">
        <f t="shared" si="346"/>
        <v>44596</v>
      </c>
      <c r="B1152" s="39">
        <f t="shared" ca="1" si="350"/>
        <v>9766.3124300100008</v>
      </c>
      <c r="C1152" s="40">
        <f t="shared" si="351"/>
        <v>9411.77</v>
      </c>
      <c r="D1152" s="41">
        <f ca="1">IF(A1152&lt;$B$1,VLOOKUP(A1152,[1]DI!$A$4:$B$15000,2,FALSE),0)</f>
        <v>0.1065</v>
      </c>
      <c r="E1152" s="40">
        <f t="shared" ca="1" si="340"/>
        <v>4.0168000000000002E-4</v>
      </c>
      <c r="F1152" s="42">
        <f t="shared" si="335"/>
        <v>1</v>
      </c>
      <c r="G1152" s="43">
        <f t="shared" ca="1" si="341"/>
        <v>1.00040168</v>
      </c>
      <c r="H1152" s="40">
        <f ca="1">TRUNC(PRODUCT(G$10:G1151),15)</f>
        <v>1.16839114557969</v>
      </c>
      <c r="I1152" s="40">
        <f t="shared" ca="1" si="342"/>
        <v>1.13674028275489</v>
      </c>
      <c r="J1152" s="40">
        <f t="shared" ca="1" si="343"/>
        <v>1.0278435299999999</v>
      </c>
      <c r="K1152" s="42">
        <f t="shared" si="356"/>
        <v>2.7E-2</v>
      </c>
      <c r="L1152" s="63">
        <f t="shared" si="353"/>
        <v>44467</v>
      </c>
      <c r="M1152" s="64">
        <f t="shared" si="354"/>
        <v>90</v>
      </c>
      <c r="N1152" s="44">
        <f t="shared" si="355"/>
        <v>90</v>
      </c>
      <c r="O1152" s="40">
        <f t="shared" si="357"/>
        <v>1.0095603870000001</v>
      </c>
      <c r="P1152" s="65">
        <f t="shared" ca="1" si="358"/>
        <v>1.037670112</v>
      </c>
      <c r="Q1152" s="40">
        <f t="shared" ca="1" si="359"/>
        <v>354.54243000999998</v>
      </c>
      <c r="R1152" s="44">
        <f>IF(VLOOKUP(A1152,$Z$12:$AI$125,8)=VLOOKUP(A1151,$Z$12:$AI$125,8),0,VLOOKUP(A1152,Z$12:$AI$125,8))</f>
        <v>0</v>
      </c>
      <c r="S1152" s="45">
        <f>IF(R1152&gt;0,VLOOKUP(R1152,Y$12:$AH$125,7),0)</f>
        <v>0</v>
      </c>
      <c r="T1152" s="40">
        <f t="shared" si="336"/>
        <v>0</v>
      </c>
      <c r="U1152" s="40">
        <f t="shared" ca="1" si="352"/>
        <v>354.54243000999998</v>
      </c>
      <c r="V1152" s="46" t="str">
        <f t="shared" si="337"/>
        <v>J=</v>
      </c>
      <c r="W1152" s="47">
        <f t="shared" si="338"/>
        <v>44641</v>
      </c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</row>
    <row r="1153" spans="1:185" x14ac:dyDescent="0.15">
      <c r="A1153" s="38">
        <f t="shared" si="346"/>
        <v>44597</v>
      </c>
      <c r="B1153" s="39">
        <f t="shared" ca="1" si="350"/>
        <v>9771.2683010399996</v>
      </c>
      <c r="C1153" s="40">
        <f t="shared" si="351"/>
        <v>9411.77</v>
      </c>
      <c r="D1153" s="41">
        <f ca="1">IF(A1153&lt;$B$1,VLOOKUP(A1153,[1]DI!$A$4:$B$15000,2,FALSE),0)</f>
        <v>0</v>
      </c>
      <c r="E1153" s="40">
        <f t="shared" ca="1" si="340"/>
        <v>0</v>
      </c>
      <c r="F1153" s="42">
        <f t="shared" si="335"/>
        <v>1</v>
      </c>
      <c r="G1153" s="43">
        <f t="shared" ca="1" si="341"/>
        <v>1</v>
      </c>
      <c r="H1153" s="40">
        <f ca="1">TRUNC(PRODUCT(G$10:G1152),15)</f>
        <v>1.16886046493504</v>
      </c>
      <c r="I1153" s="40">
        <f t="shared" ca="1" si="342"/>
        <v>1.13674028275489</v>
      </c>
      <c r="J1153" s="40">
        <f t="shared" ca="1" si="343"/>
        <v>1.0282563899999999</v>
      </c>
      <c r="K1153" s="42">
        <f t="shared" si="356"/>
        <v>2.7E-2</v>
      </c>
      <c r="L1153" s="63">
        <f t="shared" si="353"/>
        <v>44467</v>
      </c>
      <c r="M1153" s="64">
        <f t="shared" si="354"/>
        <v>90</v>
      </c>
      <c r="N1153" s="44">
        <f t="shared" si="355"/>
        <v>91</v>
      </c>
      <c r="O1153" s="40">
        <f t="shared" si="357"/>
        <v>1.009667125</v>
      </c>
      <c r="P1153" s="65">
        <f t="shared" ca="1" si="358"/>
        <v>1.0381966730000001</v>
      </c>
      <c r="Q1153" s="40">
        <f t="shared" ca="1" si="359"/>
        <v>359.49830104</v>
      </c>
      <c r="R1153" s="44">
        <f>IF(VLOOKUP(A1153,$Z$12:$AI$125,8)=VLOOKUP(A1152,$Z$12:$AI$125,8),0,VLOOKUP(A1153,Z$12:$AI$125,8))</f>
        <v>0</v>
      </c>
      <c r="S1153" s="45">
        <f>IF(R1153&gt;0,VLOOKUP(R1153,Y$12:$AH$125,7),0)</f>
        <v>0</v>
      </c>
      <c r="T1153" s="40">
        <f t="shared" si="336"/>
        <v>0</v>
      </c>
      <c r="U1153" s="40">
        <f t="shared" ca="1" si="352"/>
        <v>359.49830104</v>
      </c>
      <c r="V1153" s="46" t="str">
        <f t="shared" si="337"/>
        <v>J=</v>
      </c>
      <c r="W1153" s="47">
        <f t="shared" si="338"/>
        <v>44641</v>
      </c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</row>
    <row r="1154" spans="1:185" x14ac:dyDescent="0.15">
      <c r="A1154" s="38">
        <f t="shared" si="346"/>
        <v>44598</v>
      </c>
      <c r="B1154" s="39">
        <f t="shared" ca="1" si="350"/>
        <v>9771.2683010399996</v>
      </c>
      <c r="C1154" s="40">
        <f t="shared" si="351"/>
        <v>9411.77</v>
      </c>
      <c r="D1154" s="41">
        <f ca="1">IF(A1154&lt;$B$1,VLOOKUP(A1154,[1]DI!$A$4:$B$15000,2,FALSE),0)</f>
        <v>0</v>
      </c>
      <c r="E1154" s="40">
        <f t="shared" ca="1" si="340"/>
        <v>0</v>
      </c>
      <c r="F1154" s="42">
        <f t="shared" si="335"/>
        <v>1</v>
      </c>
      <c r="G1154" s="43">
        <f t="shared" ca="1" si="341"/>
        <v>1</v>
      </c>
      <c r="H1154" s="40">
        <f ca="1">TRUNC(PRODUCT(G$10:G1153),15)</f>
        <v>1.16886046493504</v>
      </c>
      <c r="I1154" s="40">
        <f t="shared" ca="1" si="342"/>
        <v>1.13674028275489</v>
      </c>
      <c r="J1154" s="40">
        <f t="shared" ca="1" si="343"/>
        <v>1.0282563899999999</v>
      </c>
      <c r="K1154" s="42">
        <f t="shared" si="356"/>
        <v>2.7E-2</v>
      </c>
      <c r="L1154" s="63">
        <f t="shared" si="353"/>
        <v>44467</v>
      </c>
      <c r="M1154" s="64">
        <f t="shared" si="354"/>
        <v>90</v>
      </c>
      <c r="N1154" s="44">
        <f t="shared" si="355"/>
        <v>91</v>
      </c>
      <c r="O1154" s="40">
        <f t="shared" si="357"/>
        <v>1.009667125</v>
      </c>
      <c r="P1154" s="65">
        <f t="shared" ca="1" si="358"/>
        <v>1.0381966730000001</v>
      </c>
      <c r="Q1154" s="40">
        <f t="shared" ca="1" si="359"/>
        <v>359.49830104</v>
      </c>
      <c r="R1154" s="44">
        <f>IF(VLOOKUP(A1154,$Z$12:$AI$125,8)=VLOOKUP(A1153,$Z$12:$AI$125,8),0,VLOOKUP(A1154,Z$12:$AI$125,8))</f>
        <v>0</v>
      </c>
      <c r="S1154" s="45">
        <f>IF(R1154&gt;0,VLOOKUP(R1154,Y$12:$AH$125,7),0)</f>
        <v>0</v>
      </c>
      <c r="T1154" s="40">
        <f t="shared" si="336"/>
        <v>0</v>
      </c>
      <c r="U1154" s="40">
        <f t="shared" ca="1" si="352"/>
        <v>359.49830104</v>
      </c>
      <c r="V1154" s="46" t="str">
        <f t="shared" si="337"/>
        <v>J=</v>
      </c>
      <c r="W1154" s="47">
        <f t="shared" si="338"/>
        <v>44641</v>
      </c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</row>
    <row r="1155" spans="1:185" x14ac:dyDescent="0.15">
      <c r="A1155" s="38">
        <f t="shared" si="346"/>
        <v>44599</v>
      </c>
      <c r="B1155" s="39">
        <f t="shared" ca="1" si="350"/>
        <v>9771.2683010399996</v>
      </c>
      <c r="C1155" s="40">
        <f t="shared" si="351"/>
        <v>9411.77</v>
      </c>
      <c r="D1155" s="41">
        <f ca="1">IF(A1155&lt;$B$1,VLOOKUP(A1155,[1]DI!$A$4:$B$15000,2,FALSE),0)</f>
        <v>0.1065</v>
      </c>
      <c r="E1155" s="40">
        <f t="shared" ca="1" si="340"/>
        <v>4.0168000000000002E-4</v>
      </c>
      <c r="F1155" s="42">
        <f t="shared" si="335"/>
        <v>1</v>
      </c>
      <c r="G1155" s="43">
        <f t="shared" ca="1" si="341"/>
        <v>1.00040168</v>
      </c>
      <c r="H1155" s="40">
        <f ca="1">TRUNC(PRODUCT(G$10:G1154),15)</f>
        <v>1.16886046493504</v>
      </c>
      <c r="I1155" s="40">
        <f t="shared" ca="1" si="342"/>
        <v>1.13674028275489</v>
      </c>
      <c r="J1155" s="40">
        <f t="shared" ca="1" si="343"/>
        <v>1.0282563899999999</v>
      </c>
      <c r="K1155" s="42">
        <f t="shared" si="356"/>
        <v>2.7E-2</v>
      </c>
      <c r="L1155" s="63">
        <f t="shared" si="353"/>
        <v>44467</v>
      </c>
      <c r="M1155" s="64">
        <f t="shared" si="354"/>
        <v>91</v>
      </c>
      <c r="N1155" s="44">
        <f t="shared" si="355"/>
        <v>91</v>
      </c>
      <c r="O1155" s="40">
        <f t="shared" si="357"/>
        <v>1.009667125</v>
      </c>
      <c r="P1155" s="65">
        <f t="shared" ca="1" si="358"/>
        <v>1.0381966730000001</v>
      </c>
      <c r="Q1155" s="40">
        <f t="shared" ca="1" si="359"/>
        <v>359.49830104</v>
      </c>
      <c r="R1155" s="44">
        <f>IF(VLOOKUP(A1155,$Z$12:$AI$125,8)=VLOOKUP(A1154,$Z$12:$AI$125,8),0,VLOOKUP(A1155,Z$12:$AI$125,8))</f>
        <v>0</v>
      </c>
      <c r="S1155" s="45">
        <f>IF(R1155&gt;0,VLOOKUP(R1155,Y$12:$AH$125,7),0)</f>
        <v>0</v>
      </c>
      <c r="T1155" s="40">
        <f t="shared" si="336"/>
        <v>0</v>
      </c>
      <c r="U1155" s="40">
        <f t="shared" ca="1" si="352"/>
        <v>359.49830104</v>
      </c>
      <c r="V1155" s="46" t="str">
        <f t="shared" si="337"/>
        <v>J=</v>
      </c>
      <c r="W1155" s="47">
        <f t="shared" si="338"/>
        <v>44641</v>
      </c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</row>
    <row r="1156" spans="1:185" x14ac:dyDescent="0.15">
      <c r="A1156" s="38">
        <f t="shared" si="346"/>
        <v>44600</v>
      </c>
      <c r="B1156" s="39">
        <f t="shared" ca="1" si="350"/>
        <v>9776.2267320600004</v>
      </c>
      <c r="C1156" s="40">
        <f t="shared" si="351"/>
        <v>9411.77</v>
      </c>
      <c r="D1156" s="41">
        <f ca="1">IF(A1156&lt;$B$1,VLOOKUP(A1156,[1]DI!$A$4:$B$15000,2,FALSE),0)</f>
        <v>0.1065</v>
      </c>
      <c r="E1156" s="40">
        <f t="shared" ca="1" si="340"/>
        <v>4.0168000000000002E-4</v>
      </c>
      <c r="F1156" s="42">
        <f t="shared" si="335"/>
        <v>1</v>
      </c>
      <c r="G1156" s="43">
        <f t="shared" ca="1" si="341"/>
        <v>1.00040168</v>
      </c>
      <c r="H1156" s="40">
        <f ca="1">TRUNC(PRODUCT(G$10:G1155),15)</f>
        <v>1.1693299728066</v>
      </c>
      <c r="I1156" s="40">
        <f t="shared" ca="1" si="342"/>
        <v>1.13674028275489</v>
      </c>
      <c r="J1156" s="40">
        <f t="shared" ca="1" si="343"/>
        <v>1.0286694199999999</v>
      </c>
      <c r="K1156" s="42">
        <f t="shared" si="356"/>
        <v>2.7E-2</v>
      </c>
      <c r="L1156" s="63">
        <f t="shared" si="353"/>
        <v>44467</v>
      </c>
      <c r="M1156" s="64">
        <f t="shared" si="354"/>
        <v>92</v>
      </c>
      <c r="N1156" s="44">
        <f t="shared" si="355"/>
        <v>92</v>
      </c>
      <c r="O1156" s="40">
        <f t="shared" si="357"/>
        <v>1.009773875</v>
      </c>
      <c r="P1156" s="65">
        <f t="shared" ca="1" si="358"/>
        <v>1.038723506</v>
      </c>
      <c r="Q1156" s="40">
        <f t="shared" ca="1" si="359"/>
        <v>364.45673205999998</v>
      </c>
      <c r="R1156" s="44">
        <f>IF(VLOOKUP(A1156,$Z$12:$AI$125,8)=VLOOKUP(A1155,$Z$12:$AI$125,8),0,VLOOKUP(A1156,Z$12:$AI$125,8))</f>
        <v>0</v>
      </c>
      <c r="S1156" s="45">
        <f>IF(R1156&gt;0,VLOOKUP(R1156,Y$12:$AH$125,7),0)</f>
        <v>0</v>
      </c>
      <c r="T1156" s="40">
        <f t="shared" si="336"/>
        <v>0</v>
      </c>
      <c r="U1156" s="40">
        <f t="shared" ca="1" si="352"/>
        <v>364.45673205999998</v>
      </c>
      <c r="V1156" s="46" t="str">
        <f t="shared" si="337"/>
        <v>J=</v>
      </c>
      <c r="W1156" s="47">
        <f t="shared" si="338"/>
        <v>44641</v>
      </c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</row>
    <row r="1157" spans="1:185" x14ac:dyDescent="0.15">
      <c r="A1157" s="38">
        <f t="shared" si="346"/>
        <v>44601</v>
      </c>
      <c r="B1157" s="39">
        <f t="shared" ca="1" si="350"/>
        <v>9781.1877136700004</v>
      </c>
      <c r="C1157" s="40">
        <f t="shared" si="351"/>
        <v>9411.77</v>
      </c>
      <c r="D1157" s="41">
        <f ca="1">IF(A1157&lt;$B$1,VLOOKUP(A1157,[1]DI!$A$4:$B$15000,2,FALSE),0)</f>
        <v>0.1065</v>
      </c>
      <c r="E1157" s="40">
        <f t="shared" ca="1" si="340"/>
        <v>4.0168000000000002E-4</v>
      </c>
      <c r="F1157" s="42">
        <f t="shared" si="335"/>
        <v>1</v>
      </c>
      <c r="G1157" s="43">
        <f t="shared" ca="1" si="341"/>
        <v>1.00040168</v>
      </c>
      <c r="H1157" s="40">
        <f ca="1">TRUNC(PRODUCT(G$10:G1156),15)</f>
        <v>1.1697996692700701</v>
      </c>
      <c r="I1157" s="40">
        <f t="shared" ca="1" si="342"/>
        <v>1.13674028275489</v>
      </c>
      <c r="J1157" s="40">
        <f t="shared" ca="1" si="343"/>
        <v>1.0290826200000001</v>
      </c>
      <c r="K1157" s="42">
        <f t="shared" si="356"/>
        <v>2.7E-2</v>
      </c>
      <c r="L1157" s="63">
        <f t="shared" si="353"/>
        <v>44467</v>
      </c>
      <c r="M1157" s="64">
        <f t="shared" si="354"/>
        <v>93</v>
      </c>
      <c r="N1157" s="44">
        <f t="shared" si="355"/>
        <v>93</v>
      </c>
      <c r="O1157" s="40">
        <f t="shared" si="357"/>
        <v>1.009880635</v>
      </c>
      <c r="P1157" s="65">
        <f t="shared" ca="1" si="358"/>
        <v>1.0392506100000001</v>
      </c>
      <c r="Q1157" s="40">
        <f t="shared" ca="1" si="359"/>
        <v>369.41771367000001</v>
      </c>
      <c r="R1157" s="44">
        <f>IF(VLOOKUP(A1157,$Z$12:$AI$125,8)=VLOOKUP(A1156,$Z$12:$AI$125,8),0,VLOOKUP(A1157,Z$12:$AI$125,8))</f>
        <v>0</v>
      </c>
      <c r="S1157" s="45">
        <f>IF(R1157&gt;0,VLOOKUP(R1157,Y$12:$AH$125,7),0)</f>
        <v>0</v>
      </c>
      <c r="T1157" s="40">
        <f t="shared" si="336"/>
        <v>0</v>
      </c>
      <c r="U1157" s="40">
        <f t="shared" ca="1" si="352"/>
        <v>369.41771367000001</v>
      </c>
      <c r="V1157" s="46" t="str">
        <f t="shared" si="337"/>
        <v>J=</v>
      </c>
      <c r="W1157" s="47">
        <f t="shared" si="338"/>
        <v>44641</v>
      </c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</row>
    <row r="1158" spans="1:185" x14ac:dyDescent="0.15">
      <c r="A1158" s="38">
        <f t="shared" si="346"/>
        <v>44602</v>
      </c>
      <c r="B1158" s="39">
        <f t="shared" ca="1" si="350"/>
        <v>9786.1511611700007</v>
      </c>
      <c r="C1158" s="40">
        <f t="shared" si="351"/>
        <v>9411.77</v>
      </c>
      <c r="D1158" s="41">
        <f ca="1">IF(A1158&lt;$B$1,VLOOKUP(A1158,[1]DI!$A$4:$B$15000,2,FALSE),0)</f>
        <v>0.1065</v>
      </c>
      <c r="E1158" s="40">
        <f t="shared" ca="1" si="340"/>
        <v>4.0168000000000002E-4</v>
      </c>
      <c r="F1158" s="42">
        <f t="shared" si="335"/>
        <v>1</v>
      </c>
      <c r="G1158" s="43">
        <f t="shared" ca="1" si="341"/>
        <v>1.00040168</v>
      </c>
      <c r="H1158" s="40">
        <f ca="1">TRUNC(PRODUCT(G$10:G1157),15)</f>
        <v>1.17026955440123</v>
      </c>
      <c r="I1158" s="40">
        <f t="shared" ca="1" si="342"/>
        <v>1.13674028275489</v>
      </c>
      <c r="J1158" s="40">
        <f t="shared" ca="1" si="343"/>
        <v>1.0294959800000001</v>
      </c>
      <c r="K1158" s="42">
        <f t="shared" si="356"/>
        <v>2.7E-2</v>
      </c>
      <c r="L1158" s="63">
        <f t="shared" si="353"/>
        <v>44467</v>
      </c>
      <c r="M1158" s="64">
        <f t="shared" si="354"/>
        <v>94</v>
      </c>
      <c r="N1158" s="44">
        <f t="shared" si="355"/>
        <v>94</v>
      </c>
      <c r="O1158" s="40">
        <f t="shared" si="357"/>
        <v>1.009987408</v>
      </c>
      <c r="P1158" s="65">
        <f t="shared" ca="1" si="358"/>
        <v>1.0397779760000001</v>
      </c>
      <c r="Q1158" s="40">
        <f t="shared" ca="1" si="359"/>
        <v>374.38116116999998</v>
      </c>
      <c r="R1158" s="44">
        <f>IF(VLOOKUP(A1158,$Z$12:$AI$125,8)=VLOOKUP(A1157,$Z$12:$AI$125,8),0,VLOOKUP(A1158,Z$12:$AI$125,8))</f>
        <v>0</v>
      </c>
      <c r="S1158" s="45">
        <f>IF(R1158&gt;0,VLOOKUP(R1158,Y$12:$AH$125,7),0)</f>
        <v>0</v>
      </c>
      <c r="T1158" s="40">
        <f t="shared" si="336"/>
        <v>0</v>
      </c>
      <c r="U1158" s="40">
        <f t="shared" ca="1" si="352"/>
        <v>374.38116116999998</v>
      </c>
      <c r="V1158" s="46" t="str">
        <f t="shared" si="337"/>
        <v>J=</v>
      </c>
      <c r="W1158" s="47">
        <f t="shared" si="338"/>
        <v>44641</v>
      </c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</row>
    <row r="1159" spans="1:185" x14ac:dyDescent="0.15">
      <c r="A1159" s="38">
        <f t="shared" si="346"/>
        <v>44603</v>
      </c>
      <c r="B1159" s="39">
        <f t="shared" ca="1" si="350"/>
        <v>9791.1171592600003</v>
      </c>
      <c r="C1159" s="40">
        <f t="shared" si="351"/>
        <v>9411.77</v>
      </c>
      <c r="D1159" s="41">
        <f ca="1">IF(A1159&lt;$B$1,VLOOKUP(A1159,[1]DI!$A$4:$B$15000,2,FALSE),0)</f>
        <v>0.1065</v>
      </c>
      <c r="E1159" s="40">
        <f t="shared" ca="1" si="340"/>
        <v>4.0168000000000002E-4</v>
      </c>
      <c r="F1159" s="42">
        <f t="shared" si="335"/>
        <v>1</v>
      </c>
      <c r="G1159" s="43">
        <f t="shared" ca="1" si="341"/>
        <v>1.00040168</v>
      </c>
      <c r="H1159" s="40">
        <f ca="1">TRUNC(PRODUCT(G$10:G1158),15)</f>
        <v>1.17073962827584</v>
      </c>
      <c r="I1159" s="40">
        <f t="shared" ca="1" si="342"/>
        <v>1.13674028275489</v>
      </c>
      <c r="J1159" s="40">
        <f t="shared" ca="1" si="343"/>
        <v>1.02990951</v>
      </c>
      <c r="K1159" s="42">
        <f t="shared" si="356"/>
        <v>2.7E-2</v>
      </c>
      <c r="L1159" s="63">
        <f t="shared" si="353"/>
        <v>44467</v>
      </c>
      <c r="M1159" s="64">
        <f t="shared" si="354"/>
        <v>95</v>
      </c>
      <c r="N1159" s="44">
        <f t="shared" si="355"/>
        <v>95</v>
      </c>
      <c r="O1159" s="40">
        <f t="shared" si="357"/>
        <v>1.0100941910000001</v>
      </c>
      <c r="P1159" s="65">
        <f t="shared" ca="1" si="358"/>
        <v>1.0403056129999999</v>
      </c>
      <c r="Q1159" s="40">
        <f t="shared" ca="1" si="359"/>
        <v>379.34715926000001</v>
      </c>
      <c r="R1159" s="44">
        <f>IF(VLOOKUP(A1159,$Z$12:$AI$125,8)=VLOOKUP(A1158,$Z$12:$AI$125,8),0,VLOOKUP(A1159,Z$12:$AI$125,8))</f>
        <v>0</v>
      </c>
      <c r="S1159" s="45">
        <f>IF(R1159&gt;0,VLOOKUP(R1159,Y$12:$AH$125,7),0)</f>
        <v>0</v>
      </c>
      <c r="T1159" s="40">
        <f t="shared" si="336"/>
        <v>0</v>
      </c>
      <c r="U1159" s="40">
        <f t="shared" ca="1" si="352"/>
        <v>379.34715926000001</v>
      </c>
      <c r="V1159" s="46" t="str">
        <f t="shared" si="337"/>
        <v>J=</v>
      </c>
      <c r="W1159" s="47">
        <f t="shared" si="338"/>
        <v>44641</v>
      </c>
      <c r="X1159" s="49"/>
      <c r="Y1159" s="49"/>
      <c r="Z1159" s="49"/>
      <c r="AA1159" s="49"/>
      <c r="AB1159" s="49"/>
      <c r="AC1159" s="49"/>
      <c r="AD1159" s="49"/>
      <c r="AE1159" s="49"/>
      <c r="AF1159" s="49"/>
      <c r="AG1159" s="49"/>
      <c r="AH1159" s="49"/>
      <c r="AI1159" s="49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  <c r="AT1159" s="50"/>
      <c r="AU1159" s="50"/>
      <c r="AV1159" s="50"/>
      <c r="AW1159" s="50"/>
      <c r="AX1159" s="50"/>
      <c r="AY1159" s="50"/>
      <c r="AZ1159" s="50"/>
      <c r="BA1159" s="50"/>
      <c r="BB1159" s="50"/>
      <c r="BC1159" s="50"/>
      <c r="BD1159" s="50"/>
      <c r="BE1159" s="50"/>
      <c r="BF1159" s="50"/>
      <c r="BG1159" s="50"/>
      <c r="BH1159" s="50"/>
      <c r="BI1159" s="50"/>
      <c r="BJ1159" s="50"/>
      <c r="BK1159" s="50"/>
      <c r="BL1159" s="50"/>
      <c r="BM1159" s="50"/>
      <c r="BN1159" s="50"/>
      <c r="BO1159" s="50"/>
      <c r="BP1159" s="50"/>
      <c r="BQ1159" s="50"/>
      <c r="BR1159" s="50"/>
      <c r="BS1159" s="50"/>
      <c r="BT1159" s="50"/>
      <c r="BU1159" s="50"/>
      <c r="BV1159" s="50"/>
      <c r="BW1159" s="50"/>
      <c r="BX1159" s="50"/>
      <c r="BY1159" s="50"/>
      <c r="BZ1159" s="50"/>
      <c r="CA1159" s="50"/>
      <c r="CB1159" s="50"/>
      <c r="CC1159" s="50"/>
      <c r="CD1159" s="50"/>
      <c r="CE1159" s="50"/>
      <c r="CF1159" s="50"/>
      <c r="CG1159" s="50"/>
      <c r="CH1159" s="50"/>
      <c r="CI1159" s="50"/>
      <c r="CJ1159" s="50"/>
      <c r="CK1159" s="50"/>
      <c r="CL1159" s="50"/>
      <c r="CM1159" s="50"/>
      <c r="CN1159" s="50"/>
      <c r="CO1159" s="50"/>
      <c r="CP1159" s="50"/>
      <c r="CQ1159" s="50"/>
      <c r="CR1159" s="50"/>
      <c r="CS1159" s="50"/>
      <c r="CT1159" s="50"/>
      <c r="CU1159" s="50"/>
      <c r="CV1159" s="50"/>
      <c r="CW1159" s="50"/>
      <c r="CX1159" s="50"/>
      <c r="CY1159" s="50"/>
      <c r="CZ1159" s="50"/>
      <c r="DA1159" s="50"/>
      <c r="DB1159" s="50"/>
      <c r="DC1159" s="50"/>
      <c r="DD1159" s="50"/>
      <c r="DE1159" s="50"/>
      <c r="DF1159" s="50"/>
      <c r="DG1159" s="50"/>
      <c r="DH1159" s="50"/>
      <c r="DI1159" s="50"/>
      <c r="DJ1159" s="50"/>
      <c r="DK1159" s="50"/>
      <c r="DL1159" s="50"/>
      <c r="DM1159" s="50"/>
      <c r="DN1159" s="50"/>
      <c r="DO1159" s="50"/>
      <c r="DP1159" s="50"/>
      <c r="DQ1159" s="50"/>
      <c r="DR1159" s="50"/>
      <c r="DS1159" s="50"/>
      <c r="DT1159" s="50"/>
      <c r="DU1159" s="50"/>
      <c r="DV1159" s="50"/>
      <c r="DW1159" s="50"/>
      <c r="DX1159" s="50"/>
      <c r="DY1159" s="50"/>
      <c r="DZ1159" s="50"/>
      <c r="EA1159" s="50"/>
      <c r="EB1159" s="50"/>
      <c r="EC1159" s="50"/>
      <c r="ED1159" s="50"/>
      <c r="EE1159" s="50"/>
      <c r="EF1159" s="50"/>
      <c r="EG1159" s="50"/>
      <c r="EH1159" s="50"/>
      <c r="EI1159" s="50"/>
      <c r="EJ1159" s="50"/>
      <c r="EK1159" s="50"/>
      <c r="EL1159" s="50"/>
      <c r="EM1159" s="50"/>
      <c r="EN1159" s="50"/>
      <c r="EO1159" s="50"/>
      <c r="EP1159" s="50"/>
      <c r="EQ1159" s="50"/>
      <c r="ER1159" s="50"/>
      <c r="ES1159" s="50"/>
      <c r="ET1159" s="50"/>
      <c r="EU1159" s="50"/>
      <c r="EV1159" s="50"/>
      <c r="EW1159" s="50"/>
      <c r="EX1159" s="50"/>
      <c r="EY1159" s="50"/>
      <c r="EZ1159" s="50"/>
      <c r="FA1159" s="50"/>
      <c r="FB1159" s="50"/>
      <c r="FC1159" s="50"/>
      <c r="FD1159" s="50"/>
      <c r="FE1159" s="50"/>
      <c r="FF1159" s="50"/>
      <c r="FG1159" s="50"/>
      <c r="FH1159" s="50"/>
      <c r="FI1159" s="50"/>
      <c r="FJ1159" s="50"/>
      <c r="FK1159" s="50"/>
      <c r="FL1159" s="50"/>
      <c r="FM1159" s="50"/>
      <c r="FN1159" s="50"/>
      <c r="FO1159" s="50"/>
      <c r="FP1159" s="50"/>
      <c r="FQ1159" s="50"/>
      <c r="FR1159" s="50"/>
      <c r="FS1159" s="50"/>
      <c r="FT1159" s="50"/>
      <c r="FU1159" s="50"/>
      <c r="FV1159" s="50"/>
      <c r="FW1159" s="50"/>
      <c r="FX1159" s="50"/>
      <c r="FY1159" s="50"/>
      <c r="FZ1159" s="50"/>
      <c r="GA1159" s="50"/>
      <c r="GB1159" s="50"/>
      <c r="GC1159" s="50"/>
    </row>
    <row r="1160" spans="1:185" x14ac:dyDescent="0.15">
      <c r="A1160" s="38">
        <f t="shared" si="346"/>
        <v>44604</v>
      </c>
      <c r="B1160" s="39">
        <f t="shared" ca="1" si="350"/>
        <v>9796.0856326400008</v>
      </c>
      <c r="C1160" s="40">
        <f t="shared" si="351"/>
        <v>9411.77</v>
      </c>
      <c r="D1160" s="41">
        <f ca="1">IF(A1160&lt;$B$1,VLOOKUP(A1160,[1]DI!$A$4:$B$15000,2,FALSE),0)</f>
        <v>0</v>
      </c>
      <c r="E1160" s="40">
        <f t="shared" ca="1" si="340"/>
        <v>0</v>
      </c>
      <c r="F1160" s="42">
        <f t="shared" si="335"/>
        <v>1</v>
      </c>
      <c r="G1160" s="43">
        <f t="shared" ca="1" si="341"/>
        <v>1</v>
      </c>
      <c r="H1160" s="40">
        <f ca="1">TRUNC(PRODUCT(G$10:G1159),15)</f>
        <v>1.1712098909697199</v>
      </c>
      <c r="I1160" s="40">
        <f t="shared" ca="1" si="342"/>
        <v>1.13674028275489</v>
      </c>
      <c r="J1160" s="40">
        <f t="shared" ca="1" si="343"/>
        <v>1.0303232</v>
      </c>
      <c r="K1160" s="42">
        <f t="shared" si="356"/>
        <v>2.7E-2</v>
      </c>
      <c r="L1160" s="63">
        <f t="shared" si="353"/>
        <v>44467</v>
      </c>
      <c r="M1160" s="64">
        <f t="shared" si="354"/>
        <v>95</v>
      </c>
      <c r="N1160" s="44">
        <f t="shared" si="355"/>
        <v>96</v>
      </c>
      <c r="O1160" s="40">
        <f t="shared" si="357"/>
        <v>1.0102009860000001</v>
      </c>
      <c r="P1160" s="65">
        <f t="shared" ca="1" si="358"/>
        <v>1.0408335129999999</v>
      </c>
      <c r="Q1160" s="40">
        <f t="shared" ca="1" si="359"/>
        <v>384.31563263999999</v>
      </c>
      <c r="R1160" s="44">
        <f>IF(VLOOKUP(A1160,$Z$12:$AI$125,8)=VLOOKUP(A1159,$Z$12:$AI$125,8),0,VLOOKUP(A1160,Z$12:$AI$125,8))</f>
        <v>0</v>
      </c>
      <c r="S1160" s="45">
        <f>IF(R1160&gt;0,VLOOKUP(R1160,Y$12:$AH$125,7),0)</f>
        <v>0</v>
      </c>
      <c r="T1160" s="40">
        <f t="shared" si="336"/>
        <v>0</v>
      </c>
      <c r="U1160" s="40">
        <f t="shared" ca="1" si="352"/>
        <v>384.31563263999999</v>
      </c>
      <c r="V1160" s="46" t="str">
        <f t="shared" si="337"/>
        <v>J=</v>
      </c>
      <c r="W1160" s="47">
        <f t="shared" si="338"/>
        <v>44641</v>
      </c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</row>
    <row r="1161" spans="1:185" x14ac:dyDescent="0.15">
      <c r="A1161" s="38">
        <f t="shared" si="346"/>
        <v>44605</v>
      </c>
      <c r="B1161" s="39">
        <f t="shared" ca="1" si="350"/>
        <v>9796.0856326400008</v>
      </c>
      <c r="C1161" s="40">
        <f t="shared" si="351"/>
        <v>9411.77</v>
      </c>
      <c r="D1161" s="41">
        <f ca="1">IF(A1161&lt;$B$1,VLOOKUP(A1161,[1]DI!$A$4:$B$15000,2,FALSE),0)</f>
        <v>0</v>
      </c>
      <c r="E1161" s="40">
        <f t="shared" ca="1" si="340"/>
        <v>0</v>
      </c>
      <c r="F1161" s="42">
        <f t="shared" si="335"/>
        <v>1</v>
      </c>
      <c r="G1161" s="43">
        <f t="shared" ca="1" si="341"/>
        <v>1</v>
      </c>
      <c r="H1161" s="40">
        <f ca="1">TRUNC(PRODUCT(G$10:G1160),15)</f>
        <v>1.1712098909697199</v>
      </c>
      <c r="I1161" s="40">
        <f t="shared" ca="1" si="342"/>
        <v>1.13674028275489</v>
      </c>
      <c r="J1161" s="40">
        <f t="shared" ca="1" si="343"/>
        <v>1.0303232</v>
      </c>
      <c r="K1161" s="42">
        <f t="shared" si="356"/>
        <v>2.7E-2</v>
      </c>
      <c r="L1161" s="63">
        <f t="shared" si="353"/>
        <v>44467</v>
      </c>
      <c r="M1161" s="64">
        <f t="shared" si="354"/>
        <v>95</v>
      </c>
      <c r="N1161" s="44">
        <f t="shared" si="355"/>
        <v>96</v>
      </c>
      <c r="O1161" s="40">
        <f t="shared" si="357"/>
        <v>1.0102009860000001</v>
      </c>
      <c r="P1161" s="65">
        <f t="shared" ca="1" si="358"/>
        <v>1.0408335129999999</v>
      </c>
      <c r="Q1161" s="40">
        <f t="shared" ca="1" si="359"/>
        <v>384.31563263999999</v>
      </c>
      <c r="R1161" s="44">
        <f>IF(VLOOKUP(A1161,$Z$12:$AI$125,8)=VLOOKUP(A1160,$Z$12:$AI$125,8),0,VLOOKUP(A1161,Z$12:$AI$125,8))</f>
        <v>0</v>
      </c>
      <c r="S1161" s="45">
        <f>IF(R1161&gt;0,VLOOKUP(R1161,Y$12:$AH$125,7),0)</f>
        <v>0</v>
      </c>
      <c r="T1161" s="40">
        <f t="shared" si="336"/>
        <v>0</v>
      </c>
      <c r="U1161" s="40">
        <f t="shared" ca="1" si="352"/>
        <v>384.31563263999999</v>
      </c>
      <c r="V1161" s="46" t="str">
        <f t="shared" si="337"/>
        <v>J=</v>
      </c>
      <c r="W1161" s="47">
        <f t="shared" si="338"/>
        <v>44641</v>
      </c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</row>
    <row r="1162" spans="1:185" x14ac:dyDescent="0.15">
      <c r="A1162" s="38">
        <f t="shared" si="346"/>
        <v>44606</v>
      </c>
      <c r="B1162" s="39">
        <f t="shared" ca="1" si="350"/>
        <v>9796.0856326400008</v>
      </c>
      <c r="C1162" s="40">
        <f t="shared" si="351"/>
        <v>9411.77</v>
      </c>
      <c r="D1162" s="41">
        <f ca="1">IF(A1162&lt;$B$1,VLOOKUP(A1162,[1]DI!$A$4:$B$15000,2,FALSE),0)</f>
        <v>0.1065</v>
      </c>
      <c r="E1162" s="40">
        <f t="shared" ca="1" si="340"/>
        <v>4.0168000000000002E-4</v>
      </c>
      <c r="F1162" s="42">
        <f t="shared" si="335"/>
        <v>1</v>
      </c>
      <c r="G1162" s="43">
        <f t="shared" ca="1" si="341"/>
        <v>1.00040168</v>
      </c>
      <c r="H1162" s="40">
        <f ca="1">TRUNC(PRODUCT(G$10:G1161),15)</f>
        <v>1.1712098909697199</v>
      </c>
      <c r="I1162" s="40">
        <f t="shared" ca="1" si="342"/>
        <v>1.13674028275489</v>
      </c>
      <c r="J1162" s="40">
        <f t="shared" ca="1" si="343"/>
        <v>1.0303232</v>
      </c>
      <c r="K1162" s="42">
        <f t="shared" si="356"/>
        <v>2.7E-2</v>
      </c>
      <c r="L1162" s="63">
        <f t="shared" si="353"/>
        <v>44467</v>
      </c>
      <c r="M1162" s="64">
        <f t="shared" si="354"/>
        <v>96</v>
      </c>
      <c r="N1162" s="44">
        <f t="shared" si="355"/>
        <v>96</v>
      </c>
      <c r="O1162" s="40">
        <f t="shared" si="357"/>
        <v>1.0102009860000001</v>
      </c>
      <c r="P1162" s="65">
        <f t="shared" ca="1" si="358"/>
        <v>1.0408335129999999</v>
      </c>
      <c r="Q1162" s="40">
        <f t="shared" ca="1" si="359"/>
        <v>384.31563263999999</v>
      </c>
      <c r="R1162" s="44">
        <f>IF(VLOOKUP(A1162,$Z$12:$AI$125,8)=VLOOKUP(A1161,$Z$12:$AI$125,8),0,VLOOKUP(A1162,Z$12:$AI$125,8))</f>
        <v>0</v>
      </c>
      <c r="S1162" s="45">
        <f>IF(R1162&gt;0,VLOOKUP(R1162,Y$12:$AH$125,7),0)</f>
        <v>0</v>
      </c>
      <c r="T1162" s="40">
        <f t="shared" si="336"/>
        <v>0</v>
      </c>
      <c r="U1162" s="40">
        <f t="shared" ca="1" si="352"/>
        <v>384.31563263999999</v>
      </c>
      <c r="V1162" s="46" t="str">
        <f t="shared" si="337"/>
        <v>J=</v>
      </c>
      <c r="W1162" s="47">
        <f t="shared" si="338"/>
        <v>44641</v>
      </c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</row>
    <row r="1163" spans="1:185" x14ac:dyDescent="0.15">
      <c r="A1163" s="38">
        <f t="shared" si="346"/>
        <v>44607</v>
      </c>
      <c r="B1163" s="39">
        <f t="shared" ca="1" si="350"/>
        <v>9801.056647200001</v>
      </c>
      <c r="C1163" s="40">
        <f t="shared" si="351"/>
        <v>9411.77</v>
      </c>
      <c r="D1163" s="41">
        <f ca="1">IF(A1163&lt;$B$1,VLOOKUP(A1163,[1]DI!$A$4:$B$15000,2,FALSE),0)</f>
        <v>0.1065</v>
      </c>
      <c r="E1163" s="40">
        <f t="shared" ca="1" si="340"/>
        <v>4.0168000000000002E-4</v>
      </c>
      <c r="F1163" s="42">
        <f t="shared" ref="F1163:F1226" si="360">F1162</f>
        <v>1</v>
      </c>
      <c r="G1163" s="43">
        <f t="shared" ca="1" si="341"/>
        <v>1.00040168</v>
      </c>
      <c r="H1163" s="40">
        <f ca="1">TRUNC(PRODUCT(G$10:G1162),15)</f>
        <v>1.1716803425587301</v>
      </c>
      <c r="I1163" s="40">
        <f t="shared" ca="1" si="342"/>
        <v>1.13674028275489</v>
      </c>
      <c r="J1163" s="40">
        <f t="shared" ca="1" si="343"/>
        <v>1.0307370600000001</v>
      </c>
      <c r="K1163" s="42">
        <f t="shared" si="356"/>
        <v>2.7E-2</v>
      </c>
      <c r="L1163" s="63">
        <f t="shared" si="353"/>
        <v>44467</v>
      </c>
      <c r="M1163" s="64">
        <f t="shared" si="354"/>
        <v>97</v>
      </c>
      <c r="N1163" s="44">
        <f t="shared" si="355"/>
        <v>97</v>
      </c>
      <c r="O1163" s="40">
        <f t="shared" si="357"/>
        <v>1.0103077920000001</v>
      </c>
      <c r="P1163" s="65">
        <f t="shared" ca="1" si="358"/>
        <v>1.0413616830000001</v>
      </c>
      <c r="Q1163" s="40">
        <f t="shared" ca="1" si="359"/>
        <v>389.2866472</v>
      </c>
      <c r="R1163" s="44">
        <f>IF(VLOOKUP(A1163,$Z$12:$AI$125,8)=VLOOKUP(A1162,$Z$12:$AI$125,8),0,VLOOKUP(A1163,Z$12:$AI$125,8))</f>
        <v>0</v>
      </c>
      <c r="S1163" s="45">
        <f>IF(R1163&gt;0,VLOOKUP(R1163,Y$12:$AH$125,7),0)</f>
        <v>0</v>
      </c>
      <c r="T1163" s="40">
        <f t="shared" ref="T1163:T1226" si="361">IF(S1163&gt;0,(C1163*S1163),0)</f>
        <v>0</v>
      </c>
      <c r="U1163" s="40">
        <f t="shared" ca="1" si="352"/>
        <v>389.2866472</v>
      </c>
      <c r="V1163" s="46" t="str">
        <f t="shared" ref="V1163:V1226" si="362">IF(R1162&gt;0,VLOOKUP(A1162,$Z$12:$AI$125,9),V1162)</f>
        <v>J=</v>
      </c>
      <c r="W1163" s="47">
        <f t="shared" ref="W1163:W1226" si="363">IF(R1162&gt;0,VLOOKUP(A1162,$Z$12:$AI$125,10),W1162)</f>
        <v>44641</v>
      </c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</row>
    <row r="1164" spans="1:185" x14ac:dyDescent="0.15">
      <c r="A1164" s="38">
        <f t="shared" si="346"/>
        <v>44608</v>
      </c>
      <c r="B1164" s="39">
        <f t="shared" ca="1" si="350"/>
        <v>9806.0302217700009</v>
      </c>
      <c r="C1164" s="40">
        <f t="shared" si="351"/>
        <v>9411.77</v>
      </c>
      <c r="D1164" s="41">
        <f ca="1">IF(A1164&lt;$B$1,VLOOKUP(A1164,[1]DI!$A$4:$B$15000,2,FALSE),0)</f>
        <v>0.1065</v>
      </c>
      <c r="E1164" s="40">
        <f t="shared" ref="E1164:E1227" ca="1" si="364">ROUND((((1+D1164)^(1/252)-1)),8)</f>
        <v>4.0168000000000002E-4</v>
      </c>
      <c r="F1164" s="42">
        <f t="shared" si="360"/>
        <v>1</v>
      </c>
      <c r="G1164" s="43">
        <f t="shared" ref="G1164:G1227" ca="1" si="365">TRUNC((1+(E1164*F1164)),15)</f>
        <v>1.00040168</v>
      </c>
      <c r="H1164" s="40">
        <f ca="1">TRUNC(PRODUCT(G$10:G1163),15)</f>
        <v>1.17215098311873</v>
      </c>
      <c r="I1164" s="40">
        <f t="shared" ref="I1164:I1227" ca="1" si="366">IF(OR(R1163&gt;0,R1163="E"),H1163,I1163)</f>
        <v>1.13674028275489</v>
      </c>
      <c r="J1164" s="40">
        <f t="shared" ref="J1164:J1227" ca="1" si="367">ROUND(TRUNC(H1164/I1164,15),8)</f>
        <v>1.03115109</v>
      </c>
      <c r="K1164" s="42">
        <f t="shared" si="356"/>
        <v>2.7E-2</v>
      </c>
      <c r="L1164" s="63">
        <f t="shared" si="353"/>
        <v>44467</v>
      </c>
      <c r="M1164" s="64">
        <f t="shared" si="354"/>
        <v>98</v>
      </c>
      <c r="N1164" s="44">
        <f t="shared" si="355"/>
        <v>98</v>
      </c>
      <c r="O1164" s="40">
        <f t="shared" si="357"/>
        <v>1.0104146089999999</v>
      </c>
      <c r="P1164" s="65">
        <f t="shared" ca="1" si="358"/>
        <v>1.0418901249999999</v>
      </c>
      <c r="Q1164" s="40">
        <f t="shared" ca="1" si="359"/>
        <v>394.26022176999999</v>
      </c>
      <c r="R1164" s="44">
        <f>IF(VLOOKUP(A1164,$Z$12:$AI$125,8)=VLOOKUP(A1163,$Z$12:$AI$125,8),0,VLOOKUP(A1164,Z$12:$AI$125,8))</f>
        <v>0</v>
      </c>
      <c r="S1164" s="45">
        <f>IF(R1164&gt;0,VLOOKUP(R1164,Y$12:$AH$125,7),0)</f>
        <v>0</v>
      </c>
      <c r="T1164" s="40">
        <f t="shared" si="361"/>
        <v>0</v>
      </c>
      <c r="U1164" s="40">
        <f t="shared" ca="1" si="352"/>
        <v>394.26022176999999</v>
      </c>
      <c r="V1164" s="46" t="str">
        <f t="shared" si="362"/>
        <v>J=</v>
      </c>
      <c r="W1164" s="47">
        <f t="shared" si="363"/>
        <v>44641</v>
      </c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</row>
    <row r="1165" spans="1:185" x14ac:dyDescent="0.15">
      <c r="A1165" s="38">
        <f t="shared" si="346"/>
        <v>44609</v>
      </c>
      <c r="B1165" s="39">
        <f t="shared" ca="1" si="350"/>
        <v>9811.0062716200009</v>
      </c>
      <c r="C1165" s="40">
        <f t="shared" si="351"/>
        <v>9411.77</v>
      </c>
      <c r="D1165" s="41">
        <f ca="1">IF(A1165&lt;$B$1,VLOOKUP(A1165,[1]DI!$A$4:$B$15000,2,FALSE),0)</f>
        <v>0.1065</v>
      </c>
      <c r="E1165" s="40">
        <f t="shared" ca="1" si="364"/>
        <v>4.0168000000000002E-4</v>
      </c>
      <c r="F1165" s="42">
        <f t="shared" si="360"/>
        <v>1</v>
      </c>
      <c r="G1165" s="43">
        <f t="shared" ca="1" si="365"/>
        <v>1.00040168</v>
      </c>
      <c r="H1165" s="40">
        <f ca="1">TRUNC(PRODUCT(G$10:G1164),15)</f>
        <v>1.17262181272563</v>
      </c>
      <c r="I1165" s="40">
        <f t="shared" ca="1" si="366"/>
        <v>1.13674028275489</v>
      </c>
      <c r="J1165" s="40">
        <f t="shared" ca="1" si="367"/>
        <v>1.0315652799999999</v>
      </c>
      <c r="K1165" s="42">
        <f t="shared" si="356"/>
        <v>2.7E-2</v>
      </c>
      <c r="L1165" s="63">
        <f t="shared" si="353"/>
        <v>44467</v>
      </c>
      <c r="M1165" s="64">
        <f t="shared" si="354"/>
        <v>99</v>
      </c>
      <c r="N1165" s="44">
        <f t="shared" si="355"/>
        <v>99</v>
      </c>
      <c r="O1165" s="40">
        <f t="shared" si="357"/>
        <v>1.010521438</v>
      </c>
      <c r="P1165" s="65">
        <f t="shared" ca="1" si="358"/>
        <v>1.0424188299999999</v>
      </c>
      <c r="Q1165" s="40">
        <f t="shared" ca="1" si="359"/>
        <v>399.23627162000002</v>
      </c>
      <c r="R1165" s="44">
        <f>IF(VLOOKUP(A1165,$Z$12:$AI$125,8)=VLOOKUP(A1164,$Z$12:$AI$125,8),0,VLOOKUP(A1165,Z$12:$AI$125,8))</f>
        <v>0</v>
      </c>
      <c r="S1165" s="45">
        <f>IF(R1165&gt;0,VLOOKUP(R1165,Y$12:$AH$125,7),0)</f>
        <v>0</v>
      </c>
      <c r="T1165" s="40">
        <f t="shared" si="361"/>
        <v>0</v>
      </c>
      <c r="U1165" s="40">
        <f t="shared" ca="1" si="352"/>
        <v>399.23627162000002</v>
      </c>
      <c r="V1165" s="46" t="str">
        <f t="shared" si="362"/>
        <v>J=</v>
      </c>
      <c r="W1165" s="47">
        <f t="shared" si="363"/>
        <v>44641</v>
      </c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</row>
    <row r="1166" spans="1:185" x14ac:dyDescent="0.15">
      <c r="A1166" s="38">
        <f t="shared" ref="A1166:A1229" si="368">(A1165+1)</f>
        <v>44610</v>
      </c>
      <c r="B1166" s="39">
        <f t="shared" ca="1" si="350"/>
        <v>9815.9848814800007</v>
      </c>
      <c r="C1166" s="40">
        <f t="shared" si="351"/>
        <v>9411.77</v>
      </c>
      <c r="D1166" s="41">
        <f ca="1">IF(A1166&lt;$B$1,VLOOKUP(A1166,[1]DI!$A$4:$B$15000,2,FALSE),0)</f>
        <v>0.1065</v>
      </c>
      <c r="E1166" s="40">
        <f t="shared" ca="1" si="364"/>
        <v>4.0168000000000002E-4</v>
      </c>
      <c r="F1166" s="42">
        <f t="shared" si="360"/>
        <v>1</v>
      </c>
      <c r="G1166" s="43">
        <f t="shared" ca="1" si="365"/>
        <v>1.00040168</v>
      </c>
      <c r="H1166" s="40">
        <f ca="1">TRUNC(PRODUCT(G$10:G1165),15)</f>
        <v>1.1730928314553599</v>
      </c>
      <c r="I1166" s="40">
        <f t="shared" ca="1" si="366"/>
        <v>1.13674028275489</v>
      </c>
      <c r="J1166" s="40">
        <f t="shared" ca="1" si="367"/>
        <v>1.0319796400000001</v>
      </c>
      <c r="K1166" s="42">
        <f t="shared" si="356"/>
        <v>2.7E-2</v>
      </c>
      <c r="L1166" s="63">
        <f t="shared" si="353"/>
        <v>44467</v>
      </c>
      <c r="M1166" s="64">
        <f t="shared" si="354"/>
        <v>100</v>
      </c>
      <c r="N1166" s="44">
        <f t="shared" si="355"/>
        <v>100</v>
      </c>
      <c r="O1166" s="40">
        <f t="shared" si="357"/>
        <v>1.010628278</v>
      </c>
      <c r="P1166" s="65">
        <f t="shared" ca="1" si="358"/>
        <v>1.042947807</v>
      </c>
      <c r="Q1166" s="40">
        <f t="shared" ca="1" si="359"/>
        <v>404.21488147999997</v>
      </c>
      <c r="R1166" s="44">
        <f>IF(VLOOKUP(A1166,$Z$12:$AI$125,8)=VLOOKUP(A1165,$Z$12:$AI$125,8),0,VLOOKUP(A1166,Z$12:$AI$125,8))</f>
        <v>0</v>
      </c>
      <c r="S1166" s="45">
        <f>IF(R1166&gt;0,VLOOKUP(R1166,Y$12:$AH$125,7),0)</f>
        <v>0</v>
      </c>
      <c r="T1166" s="40">
        <f t="shared" si="361"/>
        <v>0</v>
      </c>
      <c r="U1166" s="40">
        <f t="shared" ca="1" si="352"/>
        <v>404.21488147999997</v>
      </c>
      <c r="V1166" s="46" t="str">
        <f t="shared" si="362"/>
        <v>J=</v>
      </c>
      <c r="W1166" s="47">
        <f t="shared" si="363"/>
        <v>44641</v>
      </c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</row>
    <row r="1167" spans="1:185" x14ac:dyDescent="0.15">
      <c r="A1167" s="38">
        <f t="shared" si="368"/>
        <v>44611</v>
      </c>
      <c r="B1167" s="39">
        <f t="shared" ca="1" si="350"/>
        <v>9820.9660419299998</v>
      </c>
      <c r="C1167" s="40">
        <f t="shared" si="351"/>
        <v>9411.77</v>
      </c>
      <c r="D1167" s="41">
        <f ca="1">IF(A1167&lt;$B$1,VLOOKUP(A1167,[1]DI!$A$4:$B$15000,2,FALSE),0)</f>
        <v>0</v>
      </c>
      <c r="E1167" s="40">
        <f t="shared" ca="1" si="364"/>
        <v>0</v>
      </c>
      <c r="F1167" s="42">
        <f t="shared" si="360"/>
        <v>1</v>
      </c>
      <c r="G1167" s="43">
        <f t="shared" ca="1" si="365"/>
        <v>1</v>
      </c>
      <c r="H1167" s="40">
        <f ca="1">TRUNC(PRODUCT(G$10:G1166),15)</f>
        <v>1.1735640393839</v>
      </c>
      <c r="I1167" s="40">
        <f t="shared" ca="1" si="366"/>
        <v>1.13674028275489</v>
      </c>
      <c r="J1167" s="40">
        <f t="shared" ca="1" si="367"/>
        <v>1.0323941700000001</v>
      </c>
      <c r="K1167" s="42">
        <f t="shared" si="356"/>
        <v>2.7E-2</v>
      </c>
      <c r="L1167" s="63">
        <f t="shared" si="353"/>
        <v>44467</v>
      </c>
      <c r="M1167" s="64">
        <f t="shared" si="354"/>
        <v>100</v>
      </c>
      <c r="N1167" s="44">
        <f t="shared" si="355"/>
        <v>101</v>
      </c>
      <c r="O1167" s="40">
        <f t="shared" si="357"/>
        <v>1.010735129</v>
      </c>
      <c r="P1167" s="65">
        <f t="shared" ca="1" si="358"/>
        <v>1.0434770550000001</v>
      </c>
      <c r="Q1167" s="40">
        <f t="shared" ca="1" si="359"/>
        <v>409.19604192999998</v>
      </c>
      <c r="R1167" s="44">
        <f>IF(VLOOKUP(A1167,$Z$12:$AI$125,8)=VLOOKUP(A1166,$Z$12:$AI$125,8),0,VLOOKUP(A1167,Z$12:$AI$125,8))</f>
        <v>0</v>
      </c>
      <c r="S1167" s="45">
        <f>IF(R1167&gt;0,VLOOKUP(R1167,Y$12:$AH$125,7),0)</f>
        <v>0</v>
      </c>
      <c r="T1167" s="40">
        <f t="shared" si="361"/>
        <v>0</v>
      </c>
      <c r="U1167" s="40">
        <f t="shared" ca="1" si="352"/>
        <v>409.19604192999998</v>
      </c>
      <c r="V1167" s="46" t="str">
        <f t="shared" si="362"/>
        <v>J=</v>
      </c>
      <c r="W1167" s="47">
        <f t="shared" si="363"/>
        <v>44641</v>
      </c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</row>
    <row r="1168" spans="1:185" x14ac:dyDescent="0.15">
      <c r="A1168" s="38">
        <f t="shared" si="368"/>
        <v>44612</v>
      </c>
      <c r="B1168" s="39">
        <f t="shared" ca="1" si="350"/>
        <v>9820.9660419299998</v>
      </c>
      <c r="C1168" s="40">
        <f t="shared" si="351"/>
        <v>9411.77</v>
      </c>
      <c r="D1168" s="41">
        <f ca="1">IF(A1168&lt;$B$1,VLOOKUP(A1168,[1]DI!$A$4:$B$15000,2,FALSE),0)</f>
        <v>0</v>
      </c>
      <c r="E1168" s="40">
        <f t="shared" ca="1" si="364"/>
        <v>0</v>
      </c>
      <c r="F1168" s="42">
        <f t="shared" si="360"/>
        <v>1</v>
      </c>
      <c r="G1168" s="43">
        <f t="shared" ca="1" si="365"/>
        <v>1</v>
      </c>
      <c r="H1168" s="40">
        <f ca="1">TRUNC(PRODUCT(G$10:G1167),15)</f>
        <v>1.1735640393839</v>
      </c>
      <c r="I1168" s="40">
        <f t="shared" ca="1" si="366"/>
        <v>1.13674028275489</v>
      </c>
      <c r="J1168" s="40">
        <f t="shared" ca="1" si="367"/>
        <v>1.0323941700000001</v>
      </c>
      <c r="K1168" s="42">
        <f t="shared" si="356"/>
        <v>2.7E-2</v>
      </c>
      <c r="L1168" s="63">
        <f t="shared" si="353"/>
        <v>44467</v>
      </c>
      <c r="M1168" s="64">
        <f t="shared" si="354"/>
        <v>100</v>
      </c>
      <c r="N1168" s="44">
        <f t="shared" si="355"/>
        <v>101</v>
      </c>
      <c r="O1168" s="40">
        <f t="shared" si="357"/>
        <v>1.010735129</v>
      </c>
      <c r="P1168" s="65">
        <f t="shared" ca="1" si="358"/>
        <v>1.0434770550000001</v>
      </c>
      <c r="Q1168" s="40">
        <f t="shared" ca="1" si="359"/>
        <v>409.19604192999998</v>
      </c>
      <c r="R1168" s="44">
        <f>IF(VLOOKUP(A1168,$Z$12:$AI$125,8)=VLOOKUP(A1167,$Z$12:$AI$125,8),0,VLOOKUP(A1168,Z$12:$AI$125,8))</f>
        <v>0</v>
      </c>
      <c r="S1168" s="45">
        <f>IF(R1168&gt;0,VLOOKUP(R1168,Y$12:$AH$125,7),0)</f>
        <v>0</v>
      </c>
      <c r="T1168" s="40">
        <f t="shared" si="361"/>
        <v>0</v>
      </c>
      <c r="U1168" s="40">
        <f t="shared" ca="1" si="352"/>
        <v>409.19604192999998</v>
      </c>
      <c r="V1168" s="46" t="str">
        <f t="shared" si="362"/>
        <v>J=</v>
      </c>
      <c r="W1168" s="47">
        <f t="shared" si="363"/>
        <v>44641</v>
      </c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</row>
    <row r="1169" spans="1:185" x14ac:dyDescent="0.15">
      <c r="A1169" s="38">
        <f t="shared" si="368"/>
        <v>44613</v>
      </c>
      <c r="B1169" s="39">
        <f t="shared" ca="1" si="350"/>
        <v>9820.9660419299998</v>
      </c>
      <c r="C1169" s="40">
        <f t="shared" si="351"/>
        <v>9411.77</v>
      </c>
      <c r="D1169" s="41">
        <f ca="1">IF(A1169&lt;$B$1,VLOOKUP(A1169,[1]DI!$A$4:$B$15000,2,FALSE),0)</f>
        <v>0.1065</v>
      </c>
      <c r="E1169" s="40">
        <f t="shared" ca="1" si="364"/>
        <v>4.0168000000000002E-4</v>
      </c>
      <c r="F1169" s="42">
        <f t="shared" si="360"/>
        <v>1</v>
      </c>
      <c r="G1169" s="43">
        <f t="shared" ca="1" si="365"/>
        <v>1.00040168</v>
      </c>
      <c r="H1169" s="40">
        <f ca="1">TRUNC(PRODUCT(G$10:G1168),15)</f>
        <v>1.1735640393839</v>
      </c>
      <c r="I1169" s="40">
        <f t="shared" ca="1" si="366"/>
        <v>1.13674028275489</v>
      </c>
      <c r="J1169" s="40">
        <f t="shared" ca="1" si="367"/>
        <v>1.0323941700000001</v>
      </c>
      <c r="K1169" s="42">
        <f t="shared" si="356"/>
        <v>2.7E-2</v>
      </c>
      <c r="L1169" s="63">
        <f t="shared" si="353"/>
        <v>44467</v>
      </c>
      <c r="M1169" s="64">
        <f t="shared" si="354"/>
        <v>101</v>
      </c>
      <c r="N1169" s="44">
        <f t="shared" si="355"/>
        <v>101</v>
      </c>
      <c r="O1169" s="40">
        <f t="shared" si="357"/>
        <v>1.010735129</v>
      </c>
      <c r="P1169" s="65">
        <f t="shared" ca="1" si="358"/>
        <v>1.0434770550000001</v>
      </c>
      <c r="Q1169" s="40">
        <f t="shared" ca="1" si="359"/>
        <v>409.19604192999998</v>
      </c>
      <c r="R1169" s="44">
        <f>IF(VLOOKUP(A1169,$Z$12:$AI$125,8)=VLOOKUP(A1168,$Z$12:$AI$125,8),0,VLOOKUP(A1169,Z$12:$AI$125,8))</f>
        <v>0</v>
      </c>
      <c r="S1169" s="45">
        <f>IF(R1169&gt;0,VLOOKUP(R1169,Y$12:$AH$125,7),0)</f>
        <v>0</v>
      </c>
      <c r="T1169" s="40">
        <f t="shared" si="361"/>
        <v>0</v>
      </c>
      <c r="U1169" s="40">
        <f t="shared" ca="1" si="352"/>
        <v>409.19604192999998</v>
      </c>
      <c r="V1169" s="46" t="str">
        <f t="shared" si="362"/>
        <v>J=</v>
      </c>
      <c r="W1169" s="47">
        <f t="shared" si="363"/>
        <v>44641</v>
      </c>
      <c r="X1169" s="49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  <c r="CL1169" s="50"/>
      <c r="CM1169" s="50"/>
      <c r="CN1169" s="50"/>
      <c r="CO1169" s="50"/>
      <c r="CP1169" s="50"/>
      <c r="CQ1169" s="50"/>
      <c r="CR1169" s="50"/>
      <c r="CS1169" s="50"/>
      <c r="CT1169" s="50"/>
      <c r="CU1169" s="50"/>
      <c r="CV1169" s="50"/>
      <c r="CW1169" s="50"/>
      <c r="CX1169" s="50"/>
      <c r="CY1169" s="50"/>
      <c r="CZ1169" s="50"/>
      <c r="DA1169" s="50"/>
      <c r="DB1169" s="50"/>
      <c r="DC1169" s="50"/>
      <c r="DD1169" s="50"/>
      <c r="DE1169" s="50"/>
      <c r="DF1169" s="50"/>
      <c r="DG1169" s="50"/>
      <c r="DH1169" s="50"/>
      <c r="DI1169" s="50"/>
      <c r="DJ1169" s="50"/>
      <c r="DK1169" s="50"/>
      <c r="DL1169" s="50"/>
      <c r="DM1169" s="50"/>
      <c r="DN1169" s="50"/>
      <c r="DO1169" s="50"/>
      <c r="DP1169" s="50"/>
      <c r="DQ1169" s="50"/>
      <c r="DR1169" s="50"/>
      <c r="DS1169" s="50"/>
      <c r="DT1169" s="50"/>
      <c r="DU1169" s="50"/>
      <c r="DV1169" s="50"/>
      <c r="DW1169" s="50"/>
      <c r="DX1169" s="50"/>
      <c r="DY1169" s="50"/>
      <c r="DZ1169" s="50"/>
      <c r="EA1169" s="50"/>
      <c r="EB1169" s="50"/>
      <c r="EC1169" s="50"/>
      <c r="ED1169" s="50"/>
      <c r="EE1169" s="50"/>
      <c r="EF1169" s="50"/>
      <c r="EG1169" s="50"/>
      <c r="EH1169" s="50"/>
      <c r="EI1169" s="50"/>
      <c r="EJ1169" s="50"/>
      <c r="EK1169" s="50"/>
      <c r="EL1169" s="50"/>
      <c r="EM1169" s="50"/>
      <c r="EN1169" s="50"/>
      <c r="EO1169" s="50"/>
      <c r="EP1169" s="50"/>
      <c r="EQ1169" s="50"/>
      <c r="ER1169" s="50"/>
      <c r="ES1169" s="50"/>
      <c r="ET1169" s="50"/>
      <c r="EU1169" s="50"/>
      <c r="EV1169" s="50"/>
      <c r="EW1169" s="50"/>
      <c r="EX1169" s="50"/>
      <c r="EY1169" s="50"/>
      <c r="EZ1169" s="50"/>
      <c r="FA1169" s="50"/>
      <c r="FB1169" s="50"/>
      <c r="FC1169" s="50"/>
      <c r="FD1169" s="50"/>
      <c r="FE1169" s="50"/>
      <c r="FF1169" s="50"/>
      <c r="FG1169" s="50"/>
      <c r="FH1169" s="50"/>
      <c r="FI1169" s="50"/>
      <c r="FJ1169" s="50"/>
      <c r="FK1169" s="50"/>
      <c r="FL1169" s="50"/>
      <c r="FM1169" s="50"/>
      <c r="FN1169" s="50"/>
      <c r="FO1169" s="50"/>
      <c r="FP1169" s="50"/>
      <c r="FQ1169" s="50"/>
      <c r="FR1169" s="50"/>
      <c r="FS1169" s="50"/>
      <c r="FT1169" s="50"/>
      <c r="FU1169" s="50"/>
      <c r="FV1169" s="50"/>
      <c r="FW1169" s="50"/>
      <c r="FX1169" s="50"/>
      <c r="FY1169" s="50"/>
      <c r="FZ1169" s="50"/>
      <c r="GA1169" s="50"/>
      <c r="GB1169" s="50"/>
      <c r="GC1169" s="50"/>
    </row>
    <row r="1170" spans="1:185" x14ac:dyDescent="0.15">
      <c r="A1170" s="38">
        <f t="shared" si="368"/>
        <v>44614</v>
      </c>
      <c r="B1170" s="39">
        <f t="shared" ca="1" si="350"/>
        <v>9825.949668270001</v>
      </c>
      <c r="C1170" s="40">
        <f t="shared" si="351"/>
        <v>9411.77</v>
      </c>
      <c r="D1170" s="41">
        <f ca="1">IF(A1170&lt;$B$1,VLOOKUP(A1170,[1]DI!$A$4:$B$15000,2,FALSE),0)</f>
        <v>0.1065</v>
      </c>
      <c r="E1170" s="40">
        <f t="shared" ca="1" si="364"/>
        <v>4.0168000000000002E-4</v>
      </c>
      <c r="F1170" s="42">
        <f t="shared" si="360"/>
        <v>1</v>
      </c>
      <c r="G1170" s="43">
        <f t="shared" ca="1" si="365"/>
        <v>1.00040168</v>
      </c>
      <c r="H1170" s="40">
        <f ca="1">TRUNC(PRODUCT(G$10:G1169),15)</f>
        <v>1.1740354365872401</v>
      </c>
      <c r="I1170" s="40">
        <f t="shared" ca="1" si="366"/>
        <v>1.13674028275489</v>
      </c>
      <c r="J1170" s="40">
        <f t="shared" ca="1" si="367"/>
        <v>1.0328088600000001</v>
      </c>
      <c r="K1170" s="42">
        <f t="shared" si="356"/>
        <v>2.7E-2</v>
      </c>
      <c r="L1170" s="63">
        <f t="shared" si="353"/>
        <v>44467</v>
      </c>
      <c r="M1170" s="64">
        <f t="shared" si="354"/>
        <v>102</v>
      </c>
      <c r="N1170" s="44">
        <f t="shared" si="355"/>
        <v>102</v>
      </c>
      <c r="O1170" s="40">
        <f t="shared" si="357"/>
        <v>1.010841992</v>
      </c>
      <c r="P1170" s="65">
        <f t="shared" ca="1" si="358"/>
        <v>1.0440065650000001</v>
      </c>
      <c r="Q1170" s="40">
        <f t="shared" ca="1" si="359"/>
        <v>414.17966826999998</v>
      </c>
      <c r="R1170" s="44">
        <f>IF(VLOOKUP(A1170,$Z$12:$AI$125,8)=VLOOKUP(A1169,$Z$12:$AI$125,8),0,VLOOKUP(A1170,Z$12:$AI$125,8))</f>
        <v>0</v>
      </c>
      <c r="S1170" s="45">
        <f>IF(R1170&gt;0,VLOOKUP(R1170,Y$12:$AH$125,7),0)</f>
        <v>0</v>
      </c>
      <c r="T1170" s="40">
        <f t="shared" si="361"/>
        <v>0</v>
      </c>
      <c r="U1170" s="40">
        <f t="shared" ca="1" si="352"/>
        <v>414.17966826999998</v>
      </c>
      <c r="V1170" s="46" t="str">
        <f t="shared" si="362"/>
        <v>J=</v>
      </c>
      <c r="W1170" s="47">
        <f t="shared" si="363"/>
        <v>44641</v>
      </c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</row>
    <row r="1171" spans="1:185" x14ac:dyDescent="0.15">
      <c r="A1171" s="38">
        <f t="shared" si="368"/>
        <v>44615</v>
      </c>
      <c r="B1171" s="39">
        <f t="shared" ca="1" si="350"/>
        <v>9830.9358640099999</v>
      </c>
      <c r="C1171" s="40">
        <f t="shared" si="351"/>
        <v>9411.77</v>
      </c>
      <c r="D1171" s="41">
        <f ca="1">IF(A1171&lt;$B$1,VLOOKUP(A1171,[1]DI!$A$4:$B$15000,2,FALSE),0)</f>
        <v>0.1065</v>
      </c>
      <c r="E1171" s="40">
        <f t="shared" ca="1" si="364"/>
        <v>4.0168000000000002E-4</v>
      </c>
      <c r="F1171" s="42">
        <f t="shared" si="360"/>
        <v>1</v>
      </c>
      <c r="G1171" s="43">
        <f t="shared" ca="1" si="365"/>
        <v>1.00040168</v>
      </c>
      <c r="H1171" s="40">
        <f ca="1">TRUNC(PRODUCT(G$10:G1170),15)</f>
        <v>1.1745070231414101</v>
      </c>
      <c r="I1171" s="40">
        <f t="shared" ca="1" si="366"/>
        <v>1.13674028275489</v>
      </c>
      <c r="J1171" s="40">
        <f t="shared" ca="1" si="367"/>
        <v>1.0332237200000001</v>
      </c>
      <c r="K1171" s="42">
        <f t="shared" si="356"/>
        <v>2.7E-2</v>
      </c>
      <c r="L1171" s="63">
        <f t="shared" si="353"/>
        <v>44467</v>
      </c>
      <c r="M1171" s="64">
        <f t="shared" si="354"/>
        <v>103</v>
      </c>
      <c r="N1171" s="44">
        <f t="shared" si="355"/>
        <v>103</v>
      </c>
      <c r="O1171" s="40">
        <f t="shared" si="357"/>
        <v>1.0109488659999999</v>
      </c>
      <c r="P1171" s="65">
        <f t="shared" ca="1" si="358"/>
        <v>1.0445363480000001</v>
      </c>
      <c r="Q1171" s="40">
        <f t="shared" ca="1" si="359"/>
        <v>419.16586401000001</v>
      </c>
      <c r="R1171" s="44">
        <f>IF(VLOOKUP(A1171,$Z$12:$AI$125,8)=VLOOKUP(A1170,$Z$12:$AI$125,8),0,VLOOKUP(A1171,Z$12:$AI$125,8))</f>
        <v>0</v>
      </c>
      <c r="S1171" s="45">
        <f>IF(R1171&gt;0,VLOOKUP(R1171,Y$12:$AH$125,7),0)</f>
        <v>0</v>
      </c>
      <c r="T1171" s="40">
        <f t="shared" si="361"/>
        <v>0</v>
      </c>
      <c r="U1171" s="40">
        <f t="shared" ca="1" si="352"/>
        <v>419.16586401000001</v>
      </c>
      <c r="V1171" s="46" t="str">
        <f t="shared" si="362"/>
        <v>J=</v>
      </c>
      <c r="W1171" s="47">
        <f t="shared" si="363"/>
        <v>44641</v>
      </c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</row>
    <row r="1172" spans="1:185" x14ac:dyDescent="0.15">
      <c r="A1172" s="38">
        <f t="shared" si="368"/>
        <v>44616</v>
      </c>
      <c r="B1172" s="39">
        <f t="shared" ca="1" si="350"/>
        <v>9835.9245256400009</v>
      </c>
      <c r="C1172" s="40">
        <f t="shared" si="351"/>
        <v>9411.77</v>
      </c>
      <c r="D1172" s="41">
        <f ca="1">IF(A1172&lt;$B$1,VLOOKUP(A1172,[1]DI!$A$4:$B$15000,2,FALSE),0)</f>
        <v>0.1065</v>
      </c>
      <c r="E1172" s="40">
        <f t="shared" ca="1" si="364"/>
        <v>4.0168000000000002E-4</v>
      </c>
      <c r="F1172" s="42">
        <f t="shared" si="360"/>
        <v>1</v>
      </c>
      <c r="G1172" s="43">
        <f t="shared" ca="1" si="365"/>
        <v>1.00040168</v>
      </c>
      <c r="H1172" s="40">
        <f ca="1">TRUNC(PRODUCT(G$10:G1171),15)</f>
        <v>1.1749787991224601</v>
      </c>
      <c r="I1172" s="40">
        <f t="shared" ca="1" si="366"/>
        <v>1.13674028275489</v>
      </c>
      <c r="J1172" s="40">
        <f t="shared" ca="1" si="367"/>
        <v>1.03363874</v>
      </c>
      <c r="K1172" s="42">
        <f t="shared" si="356"/>
        <v>2.7E-2</v>
      </c>
      <c r="L1172" s="63">
        <f t="shared" si="353"/>
        <v>44467</v>
      </c>
      <c r="M1172" s="64">
        <f t="shared" si="354"/>
        <v>104</v>
      </c>
      <c r="N1172" s="44">
        <f t="shared" si="355"/>
        <v>104</v>
      </c>
      <c r="O1172" s="40">
        <f t="shared" si="357"/>
        <v>1.011055751</v>
      </c>
      <c r="P1172" s="65">
        <f t="shared" ca="1" si="358"/>
        <v>1.0450663929999999</v>
      </c>
      <c r="Q1172" s="40">
        <f t="shared" ca="1" si="359"/>
        <v>424.15452563999997</v>
      </c>
      <c r="R1172" s="44">
        <f>IF(VLOOKUP(A1172,$Z$12:$AI$125,8)=VLOOKUP(A1171,$Z$12:$AI$125,8),0,VLOOKUP(A1172,Z$12:$AI$125,8))</f>
        <v>0</v>
      </c>
      <c r="S1172" s="45">
        <f>IF(R1172&gt;0,VLOOKUP(R1172,Y$12:$AH$125,7),0)</f>
        <v>0</v>
      </c>
      <c r="T1172" s="40">
        <f t="shared" si="361"/>
        <v>0</v>
      </c>
      <c r="U1172" s="40">
        <f t="shared" ca="1" si="352"/>
        <v>424.15452563999997</v>
      </c>
      <c r="V1172" s="46" t="str">
        <f t="shared" si="362"/>
        <v>J=</v>
      </c>
      <c r="W1172" s="47">
        <f t="shared" si="363"/>
        <v>44641</v>
      </c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</row>
    <row r="1173" spans="1:185" x14ac:dyDescent="0.15">
      <c r="A1173" s="38">
        <f t="shared" si="368"/>
        <v>44617</v>
      </c>
      <c r="B1173" s="39">
        <f t="shared" ref="B1173:B1230" ca="1" si="369">IF(A1173&lt;=TODAY(),C1173+Q1173,IF(AND(A1173&gt;TODAY(),A1173&lt;=$B$1),IF(VLOOKUP(TODAY(),$A$10:$D$5000,4,FALSE)=0,"n.d",C1173+Q1173),"n.d"))</f>
        <v>9840.9158319800008</v>
      </c>
      <c r="C1173" s="40">
        <f t="shared" ref="C1173:C1230" si="370">TRUNC(C1172-T1172,8)</f>
        <v>9411.77</v>
      </c>
      <c r="D1173" s="41">
        <f ca="1">IF(A1173&lt;$B$1,VLOOKUP(A1173,[1]DI!$A$4:$B$15000,2,FALSE),0)</f>
        <v>0.1065</v>
      </c>
      <c r="E1173" s="40">
        <f t="shared" ca="1" si="364"/>
        <v>4.0168000000000002E-4</v>
      </c>
      <c r="F1173" s="42">
        <f t="shared" si="360"/>
        <v>1</v>
      </c>
      <c r="G1173" s="43">
        <f t="shared" ca="1" si="365"/>
        <v>1.00040168</v>
      </c>
      <c r="H1173" s="40">
        <f ca="1">TRUNC(PRODUCT(G$10:G1172),15)</f>
        <v>1.1754507646065</v>
      </c>
      <c r="I1173" s="40">
        <f t="shared" ca="1" si="366"/>
        <v>1.13674028275489</v>
      </c>
      <c r="J1173" s="40">
        <f t="shared" ca="1" si="367"/>
        <v>1.0340539399999999</v>
      </c>
      <c r="K1173" s="42">
        <f t="shared" si="356"/>
        <v>2.7E-2</v>
      </c>
      <c r="L1173" s="63">
        <f t="shared" si="353"/>
        <v>44467</v>
      </c>
      <c r="M1173" s="64">
        <f t="shared" si="354"/>
        <v>105</v>
      </c>
      <c r="N1173" s="44">
        <f t="shared" si="355"/>
        <v>105</v>
      </c>
      <c r="O1173" s="40">
        <f t="shared" si="357"/>
        <v>1.0111626469999999</v>
      </c>
      <c r="P1173" s="65">
        <f t="shared" ca="1" si="358"/>
        <v>1.045596719</v>
      </c>
      <c r="Q1173" s="40">
        <f t="shared" ca="1" si="359"/>
        <v>429.14583198000003</v>
      </c>
      <c r="R1173" s="44">
        <f>IF(VLOOKUP(A1173,$Z$12:$AI$125,8)=VLOOKUP(A1172,$Z$12:$AI$125,8),0,VLOOKUP(A1173,Z$12:$AI$125,8))</f>
        <v>0</v>
      </c>
      <c r="S1173" s="45">
        <f>IF(R1173&gt;0,VLOOKUP(R1173,Y$12:$AH$125,7),0)</f>
        <v>0</v>
      </c>
      <c r="T1173" s="40">
        <f t="shared" si="361"/>
        <v>0</v>
      </c>
      <c r="U1173" s="40">
        <f t="shared" ref="U1173:U1230" ca="1" si="371">(Q1173+T1173)</f>
        <v>429.14583198000003</v>
      </c>
      <c r="V1173" s="46" t="str">
        <f t="shared" si="362"/>
        <v>J=</v>
      </c>
      <c r="W1173" s="47">
        <f t="shared" si="363"/>
        <v>44641</v>
      </c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</row>
    <row r="1174" spans="1:185" x14ac:dyDescent="0.15">
      <c r="A1174" s="38">
        <f t="shared" si="368"/>
        <v>44618</v>
      </c>
      <c r="B1174" s="39">
        <f t="shared" ca="1" si="369"/>
        <v>9845.9096230200012</v>
      </c>
      <c r="C1174" s="40">
        <f t="shared" si="370"/>
        <v>9411.77</v>
      </c>
      <c r="D1174" s="41">
        <f ca="1">IF(A1174&lt;$B$1,VLOOKUP(A1174,[1]DI!$A$4:$B$15000,2,FALSE),0)</f>
        <v>0</v>
      </c>
      <c r="E1174" s="40">
        <f t="shared" ca="1" si="364"/>
        <v>0</v>
      </c>
      <c r="F1174" s="42">
        <f t="shared" si="360"/>
        <v>1</v>
      </c>
      <c r="G1174" s="43">
        <f t="shared" ca="1" si="365"/>
        <v>1</v>
      </c>
      <c r="H1174" s="40">
        <f ca="1">TRUNC(PRODUCT(G$10:G1173),15)</f>
        <v>1.1759229196696199</v>
      </c>
      <c r="I1174" s="40">
        <f t="shared" ca="1" si="366"/>
        <v>1.13674028275489</v>
      </c>
      <c r="J1174" s="40">
        <f t="shared" ca="1" si="367"/>
        <v>1.0344693</v>
      </c>
      <c r="K1174" s="42">
        <f t="shared" si="356"/>
        <v>2.7E-2</v>
      </c>
      <c r="L1174" s="63">
        <f t="shared" si="353"/>
        <v>44467</v>
      </c>
      <c r="M1174" s="64">
        <f t="shared" si="354"/>
        <v>105</v>
      </c>
      <c r="N1174" s="44">
        <f t="shared" si="355"/>
        <v>106</v>
      </c>
      <c r="O1174" s="40">
        <f t="shared" si="357"/>
        <v>1.0112695549999999</v>
      </c>
      <c r="P1174" s="65">
        <f t="shared" ca="1" si="358"/>
        <v>1.0461273090000001</v>
      </c>
      <c r="Q1174" s="40">
        <f t="shared" ca="1" si="359"/>
        <v>434.13962301999999</v>
      </c>
      <c r="R1174" s="44">
        <f>IF(VLOOKUP(A1174,$Z$12:$AI$125,8)=VLOOKUP(A1173,$Z$12:$AI$125,8),0,VLOOKUP(A1174,Z$12:$AI$125,8))</f>
        <v>0</v>
      </c>
      <c r="S1174" s="45">
        <f>IF(R1174&gt;0,VLOOKUP(R1174,Y$12:$AH$125,7),0)</f>
        <v>0</v>
      </c>
      <c r="T1174" s="40">
        <f t="shared" si="361"/>
        <v>0</v>
      </c>
      <c r="U1174" s="40">
        <f t="shared" ca="1" si="371"/>
        <v>434.13962301999999</v>
      </c>
      <c r="V1174" s="46" t="str">
        <f t="shared" si="362"/>
        <v>J=</v>
      </c>
      <c r="W1174" s="47">
        <f t="shared" si="363"/>
        <v>44641</v>
      </c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</row>
    <row r="1175" spans="1:185" x14ac:dyDescent="0.15">
      <c r="A1175" s="38">
        <f t="shared" si="368"/>
        <v>44619</v>
      </c>
      <c r="B1175" s="39">
        <f t="shared" ca="1" si="369"/>
        <v>9845.9096230200012</v>
      </c>
      <c r="C1175" s="40">
        <f t="shared" si="370"/>
        <v>9411.77</v>
      </c>
      <c r="D1175" s="41">
        <f ca="1">IF(A1175&lt;$B$1,VLOOKUP(A1175,[1]DI!$A$4:$B$15000,2,FALSE),0)</f>
        <v>0</v>
      </c>
      <c r="E1175" s="40">
        <f t="shared" ca="1" si="364"/>
        <v>0</v>
      </c>
      <c r="F1175" s="42">
        <f t="shared" si="360"/>
        <v>1</v>
      </c>
      <c r="G1175" s="43">
        <f t="shared" ca="1" si="365"/>
        <v>1</v>
      </c>
      <c r="H1175" s="40">
        <f ca="1">TRUNC(PRODUCT(G$10:G1174),15)</f>
        <v>1.1759229196696199</v>
      </c>
      <c r="I1175" s="40">
        <f t="shared" ca="1" si="366"/>
        <v>1.13674028275489</v>
      </c>
      <c r="J1175" s="40">
        <f t="shared" ca="1" si="367"/>
        <v>1.0344693</v>
      </c>
      <c r="K1175" s="42">
        <f t="shared" si="356"/>
        <v>2.7E-2</v>
      </c>
      <c r="L1175" s="63">
        <f t="shared" si="353"/>
        <v>44467</v>
      </c>
      <c r="M1175" s="64">
        <f t="shared" si="354"/>
        <v>105</v>
      </c>
      <c r="N1175" s="44">
        <f t="shared" si="355"/>
        <v>106</v>
      </c>
      <c r="O1175" s="40">
        <f t="shared" si="357"/>
        <v>1.0112695549999999</v>
      </c>
      <c r="P1175" s="65">
        <f t="shared" ca="1" si="358"/>
        <v>1.0461273090000001</v>
      </c>
      <c r="Q1175" s="40">
        <f t="shared" ca="1" si="359"/>
        <v>434.13962301999999</v>
      </c>
      <c r="R1175" s="44">
        <f>IF(VLOOKUP(A1175,$Z$12:$AI$125,8)=VLOOKUP(A1174,$Z$12:$AI$125,8),0,VLOOKUP(A1175,Z$12:$AI$125,8))</f>
        <v>0</v>
      </c>
      <c r="S1175" s="45">
        <f>IF(R1175&gt;0,VLOOKUP(R1175,Y$12:$AH$125,7),0)</f>
        <v>0</v>
      </c>
      <c r="T1175" s="40">
        <f t="shared" si="361"/>
        <v>0</v>
      </c>
      <c r="U1175" s="40">
        <f t="shared" ca="1" si="371"/>
        <v>434.13962301999999</v>
      </c>
      <c r="V1175" s="46" t="str">
        <f t="shared" si="362"/>
        <v>J=</v>
      </c>
      <c r="W1175" s="47">
        <f t="shared" si="363"/>
        <v>44641</v>
      </c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</row>
    <row r="1176" spans="1:185" x14ac:dyDescent="0.15">
      <c r="A1176" s="38">
        <f t="shared" si="368"/>
        <v>44620</v>
      </c>
      <c r="B1176" s="39">
        <f t="shared" ca="1" si="369"/>
        <v>9845.9096230200012</v>
      </c>
      <c r="C1176" s="40">
        <f t="shared" si="370"/>
        <v>9411.77</v>
      </c>
      <c r="D1176" s="41">
        <f ca="1">IF(A1176&lt;$B$1,VLOOKUP(A1176,[1]DI!$A$4:$B$15000,2,FALSE),0)</f>
        <v>0</v>
      </c>
      <c r="E1176" s="40">
        <f t="shared" ca="1" si="364"/>
        <v>0</v>
      </c>
      <c r="F1176" s="42">
        <f t="shared" si="360"/>
        <v>1</v>
      </c>
      <c r="G1176" s="43">
        <f t="shared" ca="1" si="365"/>
        <v>1</v>
      </c>
      <c r="H1176" s="40">
        <f ca="1">TRUNC(PRODUCT(G$10:G1175),15)</f>
        <v>1.1759229196696199</v>
      </c>
      <c r="I1176" s="40">
        <f t="shared" ca="1" si="366"/>
        <v>1.13674028275489</v>
      </c>
      <c r="J1176" s="40">
        <f t="shared" ca="1" si="367"/>
        <v>1.0344693</v>
      </c>
      <c r="K1176" s="42">
        <f t="shared" si="356"/>
        <v>2.7E-2</v>
      </c>
      <c r="L1176" s="63">
        <f t="shared" si="353"/>
        <v>44467</v>
      </c>
      <c r="M1176" s="64">
        <f t="shared" si="354"/>
        <v>105</v>
      </c>
      <c r="N1176" s="44">
        <f t="shared" si="355"/>
        <v>106</v>
      </c>
      <c r="O1176" s="40">
        <f t="shared" si="357"/>
        <v>1.0112695549999999</v>
      </c>
      <c r="P1176" s="65">
        <f t="shared" ca="1" si="358"/>
        <v>1.0461273090000001</v>
      </c>
      <c r="Q1176" s="40">
        <f t="shared" ca="1" si="359"/>
        <v>434.13962301999999</v>
      </c>
      <c r="R1176" s="44">
        <f>IF(VLOOKUP(A1176,$Z$12:$AI$125,8)=VLOOKUP(A1175,$Z$12:$AI$125,8),0,VLOOKUP(A1176,Z$12:$AI$125,8))</f>
        <v>0</v>
      </c>
      <c r="S1176" s="45">
        <f>IF(R1176&gt;0,VLOOKUP(R1176,Y$12:$AH$125,7),0)</f>
        <v>0</v>
      </c>
      <c r="T1176" s="40">
        <f t="shared" si="361"/>
        <v>0</v>
      </c>
      <c r="U1176" s="40">
        <f t="shared" ca="1" si="371"/>
        <v>434.13962301999999</v>
      </c>
      <c r="V1176" s="46" t="str">
        <f t="shared" si="362"/>
        <v>J=</v>
      </c>
      <c r="W1176" s="47">
        <f t="shared" si="363"/>
        <v>44641</v>
      </c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</row>
    <row r="1177" spans="1:185" x14ac:dyDescent="0.15">
      <c r="A1177" s="38">
        <f t="shared" si="368"/>
        <v>44621</v>
      </c>
      <c r="B1177" s="39">
        <f t="shared" ca="1" si="369"/>
        <v>9845.9096230200012</v>
      </c>
      <c r="C1177" s="40">
        <f t="shared" si="370"/>
        <v>9411.77</v>
      </c>
      <c r="D1177" s="41">
        <f ca="1">IF(A1177&lt;$B$1,VLOOKUP(A1177,[1]DI!$A$4:$B$15000,2,FALSE),0)</f>
        <v>0</v>
      </c>
      <c r="E1177" s="40">
        <f t="shared" ca="1" si="364"/>
        <v>0</v>
      </c>
      <c r="F1177" s="42">
        <f t="shared" si="360"/>
        <v>1</v>
      </c>
      <c r="G1177" s="43">
        <f t="shared" ca="1" si="365"/>
        <v>1</v>
      </c>
      <c r="H1177" s="40">
        <f ca="1">TRUNC(PRODUCT(G$10:G1176),15)</f>
        <v>1.1759229196696199</v>
      </c>
      <c r="I1177" s="40">
        <f t="shared" ca="1" si="366"/>
        <v>1.13674028275489</v>
      </c>
      <c r="J1177" s="40">
        <f t="shared" ca="1" si="367"/>
        <v>1.0344693</v>
      </c>
      <c r="K1177" s="42">
        <f t="shared" si="356"/>
        <v>2.7E-2</v>
      </c>
      <c r="L1177" s="63">
        <f t="shared" si="353"/>
        <v>44467</v>
      </c>
      <c r="M1177" s="64">
        <f t="shared" si="354"/>
        <v>105</v>
      </c>
      <c r="N1177" s="44">
        <f t="shared" si="355"/>
        <v>106</v>
      </c>
      <c r="O1177" s="40">
        <f t="shared" si="357"/>
        <v>1.0112695549999999</v>
      </c>
      <c r="P1177" s="65">
        <f t="shared" ca="1" si="358"/>
        <v>1.0461273090000001</v>
      </c>
      <c r="Q1177" s="40">
        <f t="shared" ca="1" si="359"/>
        <v>434.13962301999999</v>
      </c>
      <c r="R1177" s="44">
        <f>IF(VLOOKUP(A1177,$Z$12:$AI$125,8)=VLOOKUP(A1176,$Z$12:$AI$125,8),0,VLOOKUP(A1177,Z$12:$AI$125,8))</f>
        <v>0</v>
      </c>
      <c r="S1177" s="45">
        <f>IF(R1177&gt;0,VLOOKUP(R1177,Y$12:$AH$125,7),0)</f>
        <v>0</v>
      </c>
      <c r="T1177" s="40">
        <f t="shared" si="361"/>
        <v>0</v>
      </c>
      <c r="U1177" s="40">
        <f t="shared" ca="1" si="371"/>
        <v>434.13962301999999</v>
      </c>
      <c r="V1177" s="46" t="str">
        <f t="shared" si="362"/>
        <v>J=</v>
      </c>
      <c r="W1177" s="47">
        <f t="shared" si="363"/>
        <v>44641</v>
      </c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</row>
    <row r="1178" spans="1:185" x14ac:dyDescent="0.15">
      <c r="A1178" s="38">
        <f t="shared" si="368"/>
        <v>44622</v>
      </c>
      <c r="B1178" s="39">
        <f t="shared" ca="1" si="369"/>
        <v>9845.9096230200012</v>
      </c>
      <c r="C1178" s="40">
        <f t="shared" si="370"/>
        <v>9411.77</v>
      </c>
      <c r="D1178" s="41">
        <f ca="1">IF(A1178&lt;$B$1,VLOOKUP(A1178,[1]DI!$A$4:$B$15000,2,FALSE),0)</f>
        <v>0.1065</v>
      </c>
      <c r="E1178" s="40">
        <f t="shared" ca="1" si="364"/>
        <v>4.0168000000000002E-4</v>
      </c>
      <c r="F1178" s="42">
        <f t="shared" si="360"/>
        <v>1</v>
      </c>
      <c r="G1178" s="43">
        <f t="shared" ca="1" si="365"/>
        <v>1.00040168</v>
      </c>
      <c r="H1178" s="40">
        <f ca="1">TRUNC(PRODUCT(G$10:G1177),15)</f>
        <v>1.1759229196696199</v>
      </c>
      <c r="I1178" s="40">
        <f t="shared" ca="1" si="366"/>
        <v>1.13674028275489</v>
      </c>
      <c r="J1178" s="40">
        <f t="shared" ca="1" si="367"/>
        <v>1.0344693</v>
      </c>
      <c r="K1178" s="42">
        <f t="shared" si="356"/>
        <v>2.7E-2</v>
      </c>
      <c r="L1178" s="63">
        <f t="shared" si="353"/>
        <v>44467</v>
      </c>
      <c r="M1178" s="64">
        <f t="shared" si="354"/>
        <v>106</v>
      </c>
      <c r="N1178" s="44">
        <f t="shared" si="355"/>
        <v>106</v>
      </c>
      <c r="O1178" s="40">
        <f t="shared" si="357"/>
        <v>1.0112695549999999</v>
      </c>
      <c r="P1178" s="65">
        <f t="shared" ca="1" si="358"/>
        <v>1.0461273090000001</v>
      </c>
      <c r="Q1178" s="40">
        <f t="shared" ca="1" si="359"/>
        <v>434.13962301999999</v>
      </c>
      <c r="R1178" s="44">
        <f>IF(VLOOKUP(A1178,$Z$12:$AI$125,8)=VLOOKUP(A1177,$Z$12:$AI$125,8),0,VLOOKUP(A1178,Z$12:$AI$125,8))</f>
        <v>0</v>
      </c>
      <c r="S1178" s="45">
        <f>IF(R1178&gt;0,VLOOKUP(R1178,Y$12:$AH$125,7),0)</f>
        <v>0</v>
      </c>
      <c r="T1178" s="40">
        <f t="shared" si="361"/>
        <v>0</v>
      </c>
      <c r="U1178" s="40">
        <f t="shared" ca="1" si="371"/>
        <v>434.13962301999999</v>
      </c>
      <c r="V1178" s="46" t="str">
        <f t="shared" si="362"/>
        <v>J=</v>
      </c>
      <c r="W1178" s="47">
        <f t="shared" si="363"/>
        <v>44641</v>
      </c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</row>
    <row r="1179" spans="1:185" x14ac:dyDescent="0.15">
      <c r="A1179" s="38">
        <f t="shared" si="368"/>
        <v>44623</v>
      </c>
      <c r="B1179" s="39">
        <f t="shared" ca="1" si="369"/>
        <v>9850.9058705400003</v>
      </c>
      <c r="C1179" s="40">
        <f t="shared" si="370"/>
        <v>9411.77</v>
      </c>
      <c r="D1179" s="41">
        <f ca="1">IF(A1179&lt;$B$1,VLOOKUP(A1179,[1]DI!$A$4:$B$15000,2,FALSE),0)</f>
        <v>0.1065</v>
      </c>
      <c r="E1179" s="40">
        <f t="shared" ca="1" si="364"/>
        <v>4.0168000000000002E-4</v>
      </c>
      <c r="F1179" s="42">
        <f t="shared" si="360"/>
        <v>1</v>
      </c>
      <c r="G1179" s="43">
        <f t="shared" ca="1" si="365"/>
        <v>1.00040168</v>
      </c>
      <c r="H1179" s="40">
        <f ca="1">TRUNC(PRODUCT(G$10:G1178),15)</f>
        <v>1.176395264388</v>
      </c>
      <c r="I1179" s="40">
        <f t="shared" ca="1" si="366"/>
        <v>1.13674028275489</v>
      </c>
      <c r="J1179" s="40">
        <f t="shared" ca="1" si="367"/>
        <v>1.03488482</v>
      </c>
      <c r="K1179" s="42">
        <f t="shared" si="356"/>
        <v>2.7E-2</v>
      </c>
      <c r="L1179" s="63">
        <f t="shared" si="353"/>
        <v>44467</v>
      </c>
      <c r="M1179" s="64">
        <f t="shared" si="354"/>
        <v>107</v>
      </c>
      <c r="N1179" s="44">
        <f t="shared" si="355"/>
        <v>107</v>
      </c>
      <c r="O1179" s="40">
        <f t="shared" si="357"/>
        <v>1.011376474</v>
      </c>
      <c r="P1179" s="65">
        <f t="shared" ca="1" si="358"/>
        <v>1.04665816</v>
      </c>
      <c r="Q1179" s="40">
        <f t="shared" ca="1" si="359"/>
        <v>439.13587053999998</v>
      </c>
      <c r="R1179" s="44">
        <f>IF(VLOOKUP(A1179,$Z$12:$AI$125,8)=VLOOKUP(A1178,$Z$12:$AI$125,8),0,VLOOKUP(A1179,Z$12:$AI$125,8))</f>
        <v>0</v>
      </c>
      <c r="S1179" s="45">
        <f>IF(R1179&gt;0,VLOOKUP(R1179,Y$12:$AH$125,7),0)</f>
        <v>0</v>
      </c>
      <c r="T1179" s="40">
        <f t="shared" si="361"/>
        <v>0</v>
      </c>
      <c r="U1179" s="40">
        <f t="shared" ca="1" si="371"/>
        <v>439.13587053999998</v>
      </c>
      <c r="V1179" s="46" t="str">
        <f t="shared" si="362"/>
        <v>J=</v>
      </c>
      <c r="W1179" s="47">
        <f t="shared" si="363"/>
        <v>44641</v>
      </c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</row>
    <row r="1180" spans="1:185" x14ac:dyDescent="0.15">
      <c r="A1180" s="38">
        <f t="shared" si="368"/>
        <v>44624</v>
      </c>
      <c r="B1180" s="39">
        <f t="shared" ca="1" si="369"/>
        <v>9855.9046874699998</v>
      </c>
      <c r="C1180" s="40">
        <f t="shared" si="370"/>
        <v>9411.77</v>
      </c>
      <c r="D1180" s="41">
        <f ca="1">IF(A1180&lt;$B$1,VLOOKUP(A1180,[1]DI!$A$4:$B$15000,2,FALSE),0)</f>
        <v>0.1065</v>
      </c>
      <c r="E1180" s="40">
        <f t="shared" ca="1" si="364"/>
        <v>4.0168000000000002E-4</v>
      </c>
      <c r="F1180" s="42">
        <f t="shared" si="360"/>
        <v>1</v>
      </c>
      <c r="G1180" s="43">
        <f t="shared" ca="1" si="365"/>
        <v>1.00040168</v>
      </c>
      <c r="H1180" s="40">
        <f ca="1">TRUNC(PRODUCT(G$10:G1179),15)</f>
        <v>1.17686779883779</v>
      </c>
      <c r="I1180" s="40">
        <f t="shared" ca="1" si="366"/>
        <v>1.13674028275489</v>
      </c>
      <c r="J1180" s="40">
        <f t="shared" ca="1" si="367"/>
        <v>1.0353005099999999</v>
      </c>
      <c r="K1180" s="42">
        <f t="shared" si="356"/>
        <v>2.7E-2</v>
      </c>
      <c r="L1180" s="63">
        <f t="shared" si="353"/>
        <v>44467</v>
      </c>
      <c r="M1180" s="64">
        <f t="shared" si="354"/>
        <v>108</v>
      </c>
      <c r="N1180" s="44">
        <f t="shared" si="355"/>
        <v>108</v>
      </c>
      <c r="O1180" s="40">
        <f t="shared" si="357"/>
        <v>1.011483404</v>
      </c>
      <c r="P1180" s="65">
        <f t="shared" ca="1" si="358"/>
        <v>1.0471892840000001</v>
      </c>
      <c r="Q1180" s="40">
        <f t="shared" ca="1" si="359"/>
        <v>444.13468747000002</v>
      </c>
      <c r="R1180" s="44">
        <f>IF(VLOOKUP(A1180,$Z$12:$AI$125,8)=VLOOKUP(A1179,$Z$12:$AI$125,8),0,VLOOKUP(A1180,Z$12:$AI$125,8))</f>
        <v>0</v>
      </c>
      <c r="S1180" s="45">
        <f>IF(R1180&gt;0,VLOOKUP(R1180,Y$12:$AH$125,7),0)</f>
        <v>0</v>
      </c>
      <c r="T1180" s="40">
        <f t="shared" si="361"/>
        <v>0</v>
      </c>
      <c r="U1180" s="40">
        <f t="shared" ca="1" si="371"/>
        <v>444.13468747000002</v>
      </c>
      <c r="V1180" s="46" t="str">
        <f t="shared" si="362"/>
        <v>J=</v>
      </c>
      <c r="W1180" s="47">
        <f t="shared" si="363"/>
        <v>44641</v>
      </c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</row>
    <row r="1181" spans="1:185" x14ac:dyDescent="0.15">
      <c r="A1181" s="38">
        <f t="shared" si="368"/>
        <v>44625</v>
      </c>
      <c r="B1181" s="39">
        <f t="shared" ca="1" si="369"/>
        <v>9860.9060738099997</v>
      </c>
      <c r="C1181" s="40">
        <f t="shared" si="370"/>
        <v>9411.77</v>
      </c>
      <c r="D1181" s="41">
        <f ca="1">IF(A1181&lt;$B$1,VLOOKUP(A1181,[1]DI!$A$4:$B$15000,2,FALSE),0)</f>
        <v>0</v>
      </c>
      <c r="E1181" s="40">
        <f t="shared" ca="1" si="364"/>
        <v>0</v>
      </c>
      <c r="F1181" s="42">
        <f t="shared" si="360"/>
        <v>1</v>
      </c>
      <c r="G1181" s="43">
        <f t="shared" ca="1" si="365"/>
        <v>1</v>
      </c>
      <c r="H1181" s="40">
        <f ca="1">TRUNC(PRODUCT(G$10:G1180),15)</f>
        <v>1.1773405230952301</v>
      </c>
      <c r="I1181" s="40">
        <f t="shared" ca="1" si="366"/>
        <v>1.13674028275489</v>
      </c>
      <c r="J1181" s="40">
        <f t="shared" ca="1" si="367"/>
        <v>1.0357163700000001</v>
      </c>
      <c r="K1181" s="42">
        <f t="shared" si="356"/>
        <v>2.7E-2</v>
      </c>
      <c r="L1181" s="63">
        <f t="shared" si="353"/>
        <v>44467</v>
      </c>
      <c r="M1181" s="64">
        <f t="shared" si="354"/>
        <v>108</v>
      </c>
      <c r="N1181" s="44">
        <f t="shared" si="355"/>
        <v>109</v>
      </c>
      <c r="O1181" s="40">
        <f t="shared" si="357"/>
        <v>1.011590346</v>
      </c>
      <c r="P1181" s="65">
        <f t="shared" ca="1" si="358"/>
        <v>1.0477206809999999</v>
      </c>
      <c r="Q1181" s="40">
        <f t="shared" ca="1" si="359"/>
        <v>449.13607381000003</v>
      </c>
      <c r="R1181" s="44">
        <f>IF(VLOOKUP(A1181,$Z$12:$AI$125,8)=VLOOKUP(A1180,$Z$12:$AI$125,8),0,VLOOKUP(A1181,Z$12:$AI$125,8))</f>
        <v>0</v>
      </c>
      <c r="S1181" s="45">
        <f>IF(R1181&gt;0,VLOOKUP(R1181,Y$12:$AH$125,7),0)</f>
        <v>0</v>
      </c>
      <c r="T1181" s="40">
        <f t="shared" si="361"/>
        <v>0</v>
      </c>
      <c r="U1181" s="40">
        <f t="shared" ca="1" si="371"/>
        <v>449.13607381000003</v>
      </c>
      <c r="V1181" s="46" t="str">
        <f t="shared" si="362"/>
        <v>J=</v>
      </c>
      <c r="W1181" s="47">
        <f t="shared" si="363"/>
        <v>44641</v>
      </c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</row>
    <row r="1182" spans="1:185" x14ac:dyDescent="0.15">
      <c r="A1182" s="38">
        <f t="shared" si="368"/>
        <v>44626</v>
      </c>
      <c r="B1182" s="39">
        <f t="shared" ca="1" si="369"/>
        <v>9860.9060738099997</v>
      </c>
      <c r="C1182" s="40">
        <f t="shared" si="370"/>
        <v>9411.77</v>
      </c>
      <c r="D1182" s="41">
        <f ca="1">IF(A1182&lt;$B$1,VLOOKUP(A1182,[1]DI!$A$4:$B$15000,2,FALSE),0)</f>
        <v>0</v>
      </c>
      <c r="E1182" s="40">
        <f t="shared" ca="1" si="364"/>
        <v>0</v>
      </c>
      <c r="F1182" s="42">
        <f t="shared" si="360"/>
        <v>1</v>
      </c>
      <c r="G1182" s="43">
        <f t="shared" ca="1" si="365"/>
        <v>1</v>
      </c>
      <c r="H1182" s="40">
        <f ca="1">TRUNC(PRODUCT(G$10:G1181),15)</f>
        <v>1.1773405230952301</v>
      </c>
      <c r="I1182" s="40">
        <f t="shared" ca="1" si="366"/>
        <v>1.13674028275489</v>
      </c>
      <c r="J1182" s="40">
        <f t="shared" ca="1" si="367"/>
        <v>1.0357163700000001</v>
      </c>
      <c r="K1182" s="42">
        <f t="shared" si="356"/>
        <v>2.7E-2</v>
      </c>
      <c r="L1182" s="63">
        <f t="shared" si="353"/>
        <v>44467</v>
      </c>
      <c r="M1182" s="64">
        <f t="shared" si="354"/>
        <v>108</v>
      </c>
      <c r="N1182" s="44">
        <f t="shared" si="355"/>
        <v>109</v>
      </c>
      <c r="O1182" s="40">
        <f t="shared" si="357"/>
        <v>1.011590346</v>
      </c>
      <c r="P1182" s="65">
        <f t="shared" ca="1" si="358"/>
        <v>1.0477206809999999</v>
      </c>
      <c r="Q1182" s="40">
        <f t="shared" ca="1" si="359"/>
        <v>449.13607381000003</v>
      </c>
      <c r="R1182" s="44">
        <f>IF(VLOOKUP(A1182,$Z$12:$AI$125,8)=VLOOKUP(A1181,$Z$12:$AI$125,8),0,VLOOKUP(A1182,Z$12:$AI$125,8))</f>
        <v>0</v>
      </c>
      <c r="S1182" s="45">
        <f>IF(R1182&gt;0,VLOOKUP(R1182,Y$12:$AH$125,7),0)</f>
        <v>0</v>
      </c>
      <c r="T1182" s="40">
        <f t="shared" si="361"/>
        <v>0</v>
      </c>
      <c r="U1182" s="40">
        <f t="shared" ca="1" si="371"/>
        <v>449.13607381000003</v>
      </c>
      <c r="V1182" s="46" t="str">
        <f t="shared" si="362"/>
        <v>J=</v>
      </c>
      <c r="W1182" s="47">
        <f t="shared" si="363"/>
        <v>44641</v>
      </c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</row>
    <row r="1183" spans="1:185" x14ac:dyDescent="0.15">
      <c r="A1183" s="38">
        <f t="shared" si="368"/>
        <v>44627</v>
      </c>
      <c r="B1183" s="39">
        <f t="shared" ca="1" si="369"/>
        <v>9860.9060738099997</v>
      </c>
      <c r="C1183" s="40">
        <f t="shared" si="370"/>
        <v>9411.77</v>
      </c>
      <c r="D1183" s="41">
        <f ca="1">IF(A1183&lt;$B$1,VLOOKUP(A1183,[1]DI!$A$4:$B$15000,2,FALSE),0)</f>
        <v>0.1065</v>
      </c>
      <c r="E1183" s="40">
        <f t="shared" ca="1" si="364"/>
        <v>4.0168000000000002E-4</v>
      </c>
      <c r="F1183" s="42">
        <f t="shared" si="360"/>
        <v>1</v>
      </c>
      <c r="G1183" s="43">
        <f t="shared" ca="1" si="365"/>
        <v>1.00040168</v>
      </c>
      <c r="H1183" s="40">
        <f ca="1">TRUNC(PRODUCT(G$10:G1182),15)</f>
        <v>1.1773405230952301</v>
      </c>
      <c r="I1183" s="40">
        <f t="shared" ca="1" si="366"/>
        <v>1.13674028275489</v>
      </c>
      <c r="J1183" s="40">
        <f t="shared" ca="1" si="367"/>
        <v>1.0357163700000001</v>
      </c>
      <c r="K1183" s="42">
        <f t="shared" si="356"/>
        <v>2.7E-2</v>
      </c>
      <c r="L1183" s="63">
        <f t="shared" si="353"/>
        <v>44467</v>
      </c>
      <c r="M1183" s="64">
        <f t="shared" si="354"/>
        <v>109</v>
      </c>
      <c r="N1183" s="44">
        <f t="shared" si="355"/>
        <v>109</v>
      </c>
      <c r="O1183" s="40">
        <f t="shared" si="357"/>
        <v>1.011590346</v>
      </c>
      <c r="P1183" s="65">
        <f t="shared" ca="1" si="358"/>
        <v>1.0477206809999999</v>
      </c>
      <c r="Q1183" s="40">
        <f t="shared" ca="1" si="359"/>
        <v>449.13607381000003</v>
      </c>
      <c r="R1183" s="44">
        <f>IF(VLOOKUP(A1183,$Z$12:$AI$125,8)=VLOOKUP(A1182,$Z$12:$AI$125,8),0,VLOOKUP(A1183,Z$12:$AI$125,8))</f>
        <v>0</v>
      </c>
      <c r="S1183" s="45">
        <f>IF(R1183&gt;0,VLOOKUP(R1183,Y$12:$AH$125,7),0)</f>
        <v>0</v>
      </c>
      <c r="T1183" s="40">
        <f t="shared" si="361"/>
        <v>0</v>
      </c>
      <c r="U1183" s="40">
        <f t="shared" ca="1" si="371"/>
        <v>449.13607381000003</v>
      </c>
      <c r="V1183" s="46" t="str">
        <f t="shared" si="362"/>
        <v>J=</v>
      </c>
      <c r="W1183" s="47">
        <f t="shared" si="363"/>
        <v>44641</v>
      </c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</row>
    <row r="1184" spans="1:185" x14ac:dyDescent="0.15">
      <c r="A1184" s="38">
        <f t="shared" si="368"/>
        <v>44628</v>
      </c>
      <c r="B1184" s="39">
        <f t="shared" ca="1" si="369"/>
        <v>9865.9100201500005</v>
      </c>
      <c r="C1184" s="40">
        <f t="shared" si="370"/>
        <v>9411.77</v>
      </c>
      <c r="D1184" s="41">
        <f ca="1">IF(A1184&lt;$B$1,VLOOKUP(A1184,[1]DI!$A$4:$B$15000,2,FALSE),0)</f>
        <v>0.1065</v>
      </c>
      <c r="E1184" s="40">
        <f t="shared" ca="1" si="364"/>
        <v>4.0168000000000002E-4</v>
      </c>
      <c r="F1184" s="42">
        <f t="shared" si="360"/>
        <v>1</v>
      </c>
      <c r="G1184" s="43">
        <f t="shared" ca="1" si="365"/>
        <v>1.00040168</v>
      </c>
      <c r="H1184" s="40">
        <f ca="1">TRUNC(PRODUCT(G$10:G1183),15)</f>
        <v>1.1778134372365501</v>
      </c>
      <c r="I1184" s="40">
        <f t="shared" ca="1" si="366"/>
        <v>1.13674028275489</v>
      </c>
      <c r="J1184" s="40">
        <f t="shared" ca="1" si="367"/>
        <v>1.0361324000000001</v>
      </c>
      <c r="K1184" s="42">
        <f t="shared" si="356"/>
        <v>2.7E-2</v>
      </c>
      <c r="L1184" s="63">
        <f t="shared" si="353"/>
        <v>44467</v>
      </c>
      <c r="M1184" s="64">
        <f t="shared" si="354"/>
        <v>110</v>
      </c>
      <c r="N1184" s="44">
        <f t="shared" si="355"/>
        <v>110</v>
      </c>
      <c r="O1184" s="40">
        <f t="shared" si="357"/>
        <v>1.0116972989999999</v>
      </c>
      <c r="P1184" s="65">
        <f t="shared" ca="1" si="358"/>
        <v>1.0482523500000001</v>
      </c>
      <c r="Q1184" s="40">
        <f t="shared" ca="1" si="359"/>
        <v>454.14002015</v>
      </c>
      <c r="R1184" s="44">
        <f>IF(VLOOKUP(A1184,$Z$12:$AI$125,8)=VLOOKUP(A1183,$Z$12:$AI$125,8),0,VLOOKUP(A1184,Z$12:$AI$125,8))</f>
        <v>0</v>
      </c>
      <c r="S1184" s="45">
        <f>IF(R1184&gt;0,VLOOKUP(R1184,Y$12:$AH$125,7),0)</f>
        <v>0</v>
      </c>
      <c r="T1184" s="40">
        <f t="shared" si="361"/>
        <v>0</v>
      </c>
      <c r="U1184" s="40">
        <f t="shared" ca="1" si="371"/>
        <v>454.14002015</v>
      </c>
      <c r="V1184" s="46" t="str">
        <f t="shared" si="362"/>
        <v>J=</v>
      </c>
      <c r="W1184" s="47">
        <f t="shared" si="363"/>
        <v>44641</v>
      </c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</row>
    <row r="1185" spans="1:185" x14ac:dyDescent="0.15">
      <c r="A1185" s="38">
        <f t="shared" si="368"/>
        <v>44629</v>
      </c>
      <c r="B1185" s="39">
        <f t="shared" ca="1" si="369"/>
        <v>9870.916441790001</v>
      </c>
      <c r="C1185" s="40">
        <f t="shared" si="370"/>
        <v>9411.77</v>
      </c>
      <c r="D1185" s="41">
        <f ca="1">IF(A1185&lt;$B$1,VLOOKUP(A1185,[1]DI!$A$4:$B$15000,2,FALSE),0)</f>
        <v>0.1065</v>
      </c>
      <c r="E1185" s="40">
        <f t="shared" ca="1" si="364"/>
        <v>4.0168000000000002E-4</v>
      </c>
      <c r="F1185" s="42">
        <f t="shared" si="360"/>
        <v>1</v>
      </c>
      <c r="G1185" s="43">
        <f t="shared" ca="1" si="365"/>
        <v>1.00040168</v>
      </c>
      <c r="H1185" s="40">
        <f ca="1">TRUNC(PRODUCT(G$10:G1184),15)</f>
        <v>1.1782865413380199</v>
      </c>
      <c r="I1185" s="40">
        <f t="shared" ca="1" si="366"/>
        <v>1.13674028275489</v>
      </c>
      <c r="J1185" s="40">
        <f t="shared" ca="1" si="367"/>
        <v>1.03654859</v>
      </c>
      <c r="K1185" s="42">
        <f t="shared" si="356"/>
        <v>2.7E-2</v>
      </c>
      <c r="L1185" s="63">
        <f t="shared" si="353"/>
        <v>44467</v>
      </c>
      <c r="M1185" s="64">
        <f t="shared" si="354"/>
        <v>111</v>
      </c>
      <c r="N1185" s="44">
        <f t="shared" si="355"/>
        <v>111</v>
      </c>
      <c r="O1185" s="40">
        <f t="shared" si="357"/>
        <v>1.0118042629999999</v>
      </c>
      <c r="P1185" s="65">
        <f t="shared" ca="1" si="358"/>
        <v>1.048784282</v>
      </c>
      <c r="Q1185" s="40">
        <f t="shared" ca="1" si="359"/>
        <v>459.14644178999998</v>
      </c>
      <c r="R1185" s="44">
        <f>IF(VLOOKUP(A1185,$Z$12:$AI$125,8)=VLOOKUP(A1184,$Z$12:$AI$125,8),0,VLOOKUP(A1185,Z$12:$AI$125,8))</f>
        <v>0</v>
      </c>
      <c r="S1185" s="45">
        <f>IF(R1185&gt;0,VLOOKUP(R1185,Y$12:$AH$125,7),0)</f>
        <v>0</v>
      </c>
      <c r="T1185" s="40">
        <f t="shared" si="361"/>
        <v>0</v>
      </c>
      <c r="U1185" s="40">
        <f t="shared" ca="1" si="371"/>
        <v>459.14644178999998</v>
      </c>
      <c r="V1185" s="46" t="str">
        <f t="shared" si="362"/>
        <v>J=</v>
      </c>
      <c r="W1185" s="47">
        <f t="shared" si="363"/>
        <v>44641</v>
      </c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</row>
    <row r="1186" spans="1:185" x14ac:dyDescent="0.15">
      <c r="A1186" s="38">
        <f t="shared" si="368"/>
        <v>44630</v>
      </c>
      <c r="B1186" s="39">
        <f t="shared" ca="1" si="369"/>
        <v>9875.925432850001</v>
      </c>
      <c r="C1186" s="40">
        <f t="shared" si="370"/>
        <v>9411.77</v>
      </c>
      <c r="D1186" s="41">
        <f ca="1">IF(A1186&lt;$B$1,VLOOKUP(A1186,[1]DI!$A$4:$B$15000,2,FALSE),0)</f>
        <v>0.1065</v>
      </c>
      <c r="E1186" s="40">
        <f t="shared" ca="1" si="364"/>
        <v>4.0168000000000002E-4</v>
      </c>
      <c r="F1186" s="42">
        <f t="shared" si="360"/>
        <v>1</v>
      </c>
      <c r="G1186" s="43">
        <f t="shared" ca="1" si="365"/>
        <v>1.00040168</v>
      </c>
      <c r="H1186" s="40">
        <f ca="1">TRUNC(PRODUCT(G$10:G1185),15)</f>
        <v>1.1787598354759401</v>
      </c>
      <c r="I1186" s="40">
        <f t="shared" ca="1" si="366"/>
        <v>1.13674028275489</v>
      </c>
      <c r="J1186" s="40">
        <f t="shared" ca="1" si="367"/>
        <v>1.03696495</v>
      </c>
      <c r="K1186" s="42">
        <f t="shared" si="356"/>
        <v>2.7E-2</v>
      </c>
      <c r="L1186" s="63">
        <f t="shared" si="353"/>
        <v>44467</v>
      </c>
      <c r="M1186" s="64">
        <f t="shared" si="354"/>
        <v>112</v>
      </c>
      <c r="N1186" s="44">
        <f t="shared" si="355"/>
        <v>112</v>
      </c>
      <c r="O1186" s="40">
        <f t="shared" si="357"/>
        <v>1.011911239</v>
      </c>
      <c r="P1186" s="65">
        <f t="shared" ca="1" si="358"/>
        <v>1.049316487</v>
      </c>
      <c r="Q1186" s="40">
        <f t="shared" ca="1" si="359"/>
        <v>464.15543285000001</v>
      </c>
      <c r="R1186" s="44">
        <f>IF(VLOOKUP(A1186,$Z$12:$AI$125,8)=VLOOKUP(A1185,$Z$12:$AI$125,8),0,VLOOKUP(A1186,Z$12:$AI$125,8))</f>
        <v>0</v>
      </c>
      <c r="S1186" s="45">
        <f>IF(R1186&gt;0,VLOOKUP(R1186,Y$12:$AH$125,7),0)</f>
        <v>0</v>
      </c>
      <c r="T1186" s="40">
        <f t="shared" si="361"/>
        <v>0</v>
      </c>
      <c r="U1186" s="40">
        <f t="shared" ca="1" si="371"/>
        <v>464.15543285000001</v>
      </c>
      <c r="V1186" s="46" t="str">
        <f t="shared" si="362"/>
        <v>J=</v>
      </c>
      <c r="W1186" s="47">
        <f t="shared" si="363"/>
        <v>44641</v>
      </c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</row>
    <row r="1187" spans="1:185" x14ac:dyDescent="0.15">
      <c r="A1187" s="38">
        <f t="shared" si="368"/>
        <v>44631</v>
      </c>
      <c r="B1187" s="39">
        <f t="shared" ca="1" si="369"/>
        <v>9880.9369933100006</v>
      </c>
      <c r="C1187" s="40">
        <f t="shared" si="370"/>
        <v>9411.77</v>
      </c>
      <c r="D1187" s="41">
        <f ca="1">IF(A1187&lt;$B$1,VLOOKUP(A1187,[1]DI!$A$4:$B$15000,2,FALSE),0)</f>
        <v>0.1065</v>
      </c>
      <c r="E1187" s="40">
        <f t="shared" ca="1" si="364"/>
        <v>4.0168000000000002E-4</v>
      </c>
      <c r="F1187" s="42">
        <f t="shared" si="360"/>
        <v>1</v>
      </c>
      <c r="G1187" s="43">
        <f t="shared" ca="1" si="365"/>
        <v>1.00040168</v>
      </c>
      <c r="H1187" s="40">
        <f ca="1">TRUNC(PRODUCT(G$10:G1186),15)</f>
        <v>1.17923331972666</v>
      </c>
      <c r="I1187" s="40">
        <f t="shared" ca="1" si="366"/>
        <v>1.13674028275489</v>
      </c>
      <c r="J1187" s="40">
        <f t="shared" ca="1" si="367"/>
        <v>1.0373814800000001</v>
      </c>
      <c r="K1187" s="42">
        <f t="shared" si="356"/>
        <v>2.7E-2</v>
      </c>
      <c r="L1187" s="63">
        <f t="shared" si="353"/>
        <v>44467</v>
      </c>
      <c r="M1187" s="64">
        <f t="shared" si="354"/>
        <v>113</v>
      </c>
      <c r="N1187" s="44">
        <f t="shared" si="355"/>
        <v>113</v>
      </c>
      <c r="O1187" s="40">
        <f t="shared" si="357"/>
        <v>1.0120182259999999</v>
      </c>
      <c r="P1187" s="65">
        <f t="shared" ca="1" si="358"/>
        <v>1.049848965</v>
      </c>
      <c r="Q1187" s="40">
        <f t="shared" ca="1" si="359"/>
        <v>469.16699331000001</v>
      </c>
      <c r="R1187" s="44">
        <f>IF(VLOOKUP(A1187,$Z$12:$AI$125,8)=VLOOKUP(A1186,$Z$12:$AI$125,8),0,VLOOKUP(A1187,Z$12:$AI$125,8))</f>
        <v>0</v>
      </c>
      <c r="S1187" s="45">
        <f>IF(R1187&gt;0,VLOOKUP(R1187,Y$12:$AH$125,7),0)</f>
        <v>0</v>
      </c>
      <c r="T1187" s="40">
        <f t="shared" si="361"/>
        <v>0</v>
      </c>
      <c r="U1187" s="40">
        <f t="shared" ca="1" si="371"/>
        <v>469.16699331000001</v>
      </c>
      <c r="V1187" s="46" t="str">
        <f t="shared" si="362"/>
        <v>J=</v>
      </c>
      <c r="W1187" s="47">
        <f t="shared" si="363"/>
        <v>44641</v>
      </c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</row>
    <row r="1188" spans="1:185" x14ac:dyDescent="0.15">
      <c r="A1188" s="38">
        <f t="shared" si="368"/>
        <v>44632</v>
      </c>
      <c r="B1188" s="39">
        <f t="shared" ca="1" si="369"/>
        <v>9885.95111378</v>
      </c>
      <c r="C1188" s="40">
        <f t="shared" si="370"/>
        <v>9411.77</v>
      </c>
      <c r="D1188" s="41">
        <f ca="1">IF(A1188&lt;$B$1,VLOOKUP(A1188,[1]DI!$A$4:$B$15000,2,FALSE),0)</f>
        <v>0</v>
      </c>
      <c r="E1188" s="40">
        <f t="shared" ca="1" si="364"/>
        <v>0</v>
      </c>
      <c r="F1188" s="42">
        <f t="shared" si="360"/>
        <v>1</v>
      </c>
      <c r="G1188" s="43">
        <f t="shared" ca="1" si="365"/>
        <v>1</v>
      </c>
      <c r="H1188" s="40">
        <f ca="1">TRUNC(PRODUCT(G$10:G1187),15)</f>
        <v>1.1797069941665199</v>
      </c>
      <c r="I1188" s="40">
        <f t="shared" ca="1" si="366"/>
        <v>1.13674028275489</v>
      </c>
      <c r="J1188" s="40">
        <f t="shared" ca="1" si="367"/>
        <v>1.03779818</v>
      </c>
      <c r="K1188" s="42">
        <f t="shared" si="356"/>
        <v>2.7E-2</v>
      </c>
      <c r="L1188" s="63">
        <f t="shared" si="353"/>
        <v>44467</v>
      </c>
      <c r="M1188" s="64">
        <f t="shared" si="354"/>
        <v>113</v>
      </c>
      <c r="N1188" s="44">
        <f t="shared" si="355"/>
        <v>114</v>
      </c>
      <c r="O1188" s="40">
        <f t="shared" si="357"/>
        <v>1.012125224</v>
      </c>
      <c r="P1188" s="65">
        <f t="shared" ca="1" si="358"/>
        <v>1.0503817150000001</v>
      </c>
      <c r="Q1188" s="40">
        <f t="shared" ca="1" si="359"/>
        <v>474.18111377999998</v>
      </c>
      <c r="R1188" s="44">
        <f>IF(VLOOKUP(A1188,$Z$12:$AI$125,8)=VLOOKUP(A1187,$Z$12:$AI$125,8),0,VLOOKUP(A1188,Z$12:$AI$125,8))</f>
        <v>0</v>
      </c>
      <c r="S1188" s="45">
        <f>IF(R1188&gt;0,VLOOKUP(R1188,Y$12:$AH$125,7),0)</f>
        <v>0</v>
      </c>
      <c r="T1188" s="40">
        <f t="shared" si="361"/>
        <v>0</v>
      </c>
      <c r="U1188" s="40">
        <f t="shared" ca="1" si="371"/>
        <v>474.18111377999998</v>
      </c>
      <c r="V1188" s="46" t="str">
        <f t="shared" si="362"/>
        <v>J=</v>
      </c>
      <c r="W1188" s="47">
        <f t="shared" si="363"/>
        <v>44641</v>
      </c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</row>
    <row r="1189" spans="1:185" x14ac:dyDescent="0.15">
      <c r="A1189" s="38">
        <f t="shared" si="368"/>
        <v>44633</v>
      </c>
      <c r="B1189" s="39">
        <f t="shared" ca="1" si="369"/>
        <v>9885.95111378</v>
      </c>
      <c r="C1189" s="40">
        <f t="shared" si="370"/>
        <v>9411.77</v>
      </c>
      <c r="D1189" s="41">
        <f ca="1">IF(A1189&lt;$B$1,VLOOKUP(A1189,[1]DI!$A$4:$B$15000,2,FALSE),0)</f>
        <v>0</v>
      </c>
      <c r="E1189" s="40">
        <f t="shared" ca="1" si="364"/>
        <v>0</v>
      </c>
      <c r="F1189" s="42">
        <f t="shared" si="360"/>
        <v>1</v>
      </c>
      <c r="G1189" s="43">
        <f t="shared" ca="1" si="365"/>
        <v>1</v>
      </c>
      <c r="H1189" s="40">
        <f ca="1">TRUNC(PRODUCT(G$10:G1188),15)</f>
        <v>1.1797069941665199</v>
      </c>
      <c r="I1189" s="40">
        <f t="shared" ca="1" si="366"/>
        <v>1.13674028275489</v>
      </c>
      <c r="J1189" s="40">
        <f t="shared" ca="1" si="367"/>
        <v>1.03779818</v>
      </c>
      <c r="K1189" s="42">
        <f t="shared" si="356"/>
        <v>2.7E-2</v>
      </c>
      <c r="L1189" s="63">
        <f t="shared" si="353"/>
        <v>44467</v>
      </c>
      <c r="M1189" s="64">
        <f t="shared" si="354"/>
        <v>113</v>
      </c>
      <c r="N1189" s="44">
        <f t="shared" si="355"/>
        <v>114</v>
      </c>
      <c r="O1189" s="40">
        <f t="shared" si="357"/>
        <v>1.012125224</v>
      </c>
      <c r="P1189" s="65">
        <f t="shared" ca="1" si="358"/>
        <v>1.0503817150000001</v>
      </c>
      <c r="Q1189" s="40">
        <f t="shared" ca="1" si="359"/>
        <v>474.18111377999998</v>
      </c>
      <c r="R1189" s="44">
        <f>IF(VLOOKUP(A1189,$Z$12:$AI$125,8)=VLOOKUP(A1188,$Z$12:$AI$125,8),0,VLOOKUP(A1189,Z$12:$AI$125,8))</f>
        <v>0</v>
      </c>
      <c r="S1189" s="45">
        <f>IF(R1189&gt;0,VLOOKUP(R1189,Y$12:$AH$125,7),0)</f>
        <v>0</v>
      </c>
      <c r="T1189" s="40">
        <f t="shared" si="361"/>
        <v>0</v>
      </c>
      <c r="U1189" s="40">
        <f t="shared" ca="1" si="371"/>
        <v>474.18111377999998</v>
      </c>
      <c r="V1189" s="46" t="str">
        <f t="shared" si="362"/>
        <v>J=</v>
      </c>
      <c r="W1189" s="47">
        <f t="shared" si="363"/>
        <v>44641</v>
      </c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</row>
    <row r="1190" spans="1:185" x14ac:dyDescent="0.15">
      <c r="A1190" s="38">
        <f t="shared" si="368"/>
        <v>44634</v>
      </c>
      <c r="B1190" s="39">
        <f t="shared" ca="1" si="369"/>
        <v>9885.95111378</v>
      </c>
      <c r="C1190" s="40">
        <f t="shared" si="370"/>
        <v>9411.77</v>
      </c>
      <c r="D1190" s="41">
        <f ca="1">IF(A1190&lt;$B$1,VLOOKUP(A1190,[1]DI!$A$4:$B$15000,2,FALSE),0)</f>
        <v>0.1065</v>
      </c>
      <c r="E1190" s="40">
        <f t="shared" ca="1" si="364"/>
        <v>4.0168000000000002E-4</v>
      </c>
      <c r="F1190" s="42">
        <f t="shared" si="360"/>
        <v>1</v>
      </c>
      <c r="G1190" s="43">
        <f t="shared" ca="1" si="365"/>
        <v>1.00040168</v>
      </c>
      <c r="H1190" s="40">
        <f ca="1">TRUNC(PRODUCT(G$10:G1189),15)</f>
        <v>1.1797069941665199</v>
      </c>
      <c r="I1190" s="40">
        <f t="shared" ca="1" si="366"/>
        <v>1.13674028275489</v>
      </c>
      <c r="J1190" s="40">
        <f t="shared" ca="1" si="367"/>
        <v>1.03779818</v>
      </c>
      <c r="K1190" s="42">
        <f t="shared" si="356"/>
        <v>2.7E-2</v>
      </c>
      <c r="L1190" s="63">
        <f t="shared" si="353"/>
        <v>44467</v>
      </c>
      <c r="M1190" s="64">
        <f t="shared" si="354"/>
        <v>114</v>
      </c>
      <c r="N1190" s="44">
        <f t="shared" si="355"/>
        <v>114</v>
      </c>
      <c r="O1190" s="40">
        <f t="shared" si="357"/>
        <v>1.012125224</v>
      </c>
      <c r="P1190" s="65">
        <f t="shared" ca="1" si="358"/>
        <v>1.0503817150000001</v>
      </c>
      <c r="Q1190" s="40">
        <f t="shared" ca="1" si="359"/>
        <v>474.18111377999998</v>
      </c>
      <c r="R1190" s="44">
        <f>IF(VLOOKUP(A1190,$Z$12:$AI$125,8)=VLOOKUP(A1189,$Z$12:$AI$125,8),0,VLOOKUP(A1190,Z$12:$AI$125,8))</f>
        <v>0</v>
      </c>
      <c r="S1190" s="45">
        <f>IF(R1190&gt;0,VLOOKUP(R1190,Y$12:$AH$125,7),0)</f>
        <v>0</v>
      </c>
      <c r="T1190" s="40">
        <f t="shared" si="361"/>
        <v>0</v>
      </c>
      <c r="U1190" s="40">
        <f t="shared" ca="1" si="371"/>
        <v>474.18111377999998</v>
      </c>
      <c r="V1190" s="46" t="str">
        <f t="shared" si="362"/>
        <v>J=</v>
      </c>
      <c r="W1190" s="47">
        <f t="shared" si="363"/>
        <v>44641</v>
      </c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</row>
    <row r="1191" spans="1:185" x14ac:dyDescent="0.15">
      <c r="A1191" s="38">
        <f t="shared" si="368"/>
        <v>44635</v>
      </c>
      <c r="B1191" s="39">
        <f t="shared" ca="1" si="369"/>
        <v>9890.9677095400002</v>
      </c>
      <c r="C1191" s="40">
        <f t="shared" si="370"/>
        <v>9411.77</v>
      </c>
      <c r="D1191" s="41">
        <f ca="1">IF(A1191&lt;$B$1,VLOOKUP(A1191,[1]DI!$A$4:$B$15000,2,FALSE),0)</f>
        <v>0.1065</v>
      </c>
      <c r="E1191" s="40">
        <f t="shared" ca="1" si="364"/>
        <v>4.0168000000000002E-4</v>
      </c>
      <c r="F1191" s="42">
        <f t="shared" si="360"/>
        <v>1</v>
      </c>
      <c r="G1191" s="43">
        <f t="shared" ca="1" si="365"/>
        <v>1.00040168</v>
      </c>
      <c r="H1191" s="40">
        <f ca="1">TRUNC(PRODUCT(G$10:G1190),15)</f>
        <v>1.18018085887194</v>
      </c>
      <c r="I1191" s="40">
        <f t="shared" ca="1" si="366"/>
        <v>1.13674028275489</v>
      </c>
      <c r="J1191" s="40">
        <f t="shared" ca="1" si="367"/>
        <v>1.0382150400000001</v>
      </c>
      <c r="K1191" s="42">
        <f t="shared" si="356"/>
        <v>2.7E-2</v>
      </c>
      <c r="L1191" s="63">
        <f t="shared" si="353"/>
        <v>44467</v>
      </c>
      <c r="M1191" s="64">
        <f t="shared" si="354"/>
        <v>115</v>
      </c>
      <c r="N1191" s="44">
        <f t="shared" si="355"/>
        <v>115</v>
      </c>
      <c r="O1191" s="40">
        <f t="shared" si="357"/>
        <v>1.012232233</v>
      </c>
      <c r="P1191" s="65">
        <f t="shared" ca="1" si="358"/>
        <v>1.050914728</v>
      </c>
      <c r="Q1191" s="40">
        <f t="shared" ca="1" si="359"/>
        <v>479.19770954000001</v>
      </c>
      <c r="R1191" s="44">
        <f>IF(VLOOKUP(A1191,$Z$12:$AI$125,8)=VLOOKUP(A1190,$Z$12:$AI$125,8),0,VLOOKUP(A1191,Z$12:$AI$125,8))</f>
        <v>0</v>
      </c>
      <c r="S1191" s="45">
        <f>IF(R1191&gt;0,VLOOKUP(R1191,Y$12:$AH$125,7),0)</f>
        <v>0</v>
      </c>
      <c r="T1191" s="40">
        <f t="shared" si="361"/>
        <v>0</v>
      </c>
      <c r="U1191" s="40">
        <f t="shared" ca="1" si="371"/>
        <v>479.19770954000001</v>
      </c>
      <c r="V1191" s="46" t="str">
        <f t="shared" si="362"/>
        <v>J=</v>
      </c>
      <c r="W1191" s="47">
        <f t="shared" si="363"/>
        <v>44641</v>
      </c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</row>
    <row r="1192" spans="1:185" x14ac:dyDescent="0.15">
      <c r="A1192" s="38">
        <f t="shared" si="368"/>
        <v>44636</v>
      </c>
      <c r="B1192" s="39">
        <f t="shared" ca="1" si="369"/>
        <v>9895.9868841300013</v>
      </c>
      <c r="C1192" s="40">
        <f t="shared" si="370"/>
        <v>9411.77</v>
      </c>
      <c r="D1192" s="41">
        <f ca="1">IF(A1192&lt;$B$1,VLOOKUP(A1192,[1]DI!$A$4:$B$15000,2,FALSE),0)</f>
        <v>0.1065</v>
      </c>
      <c r="E1192" s="40">
        <f t="shared" ca="1" si="364"/>
        <v>4.0168000000000002E-4</v>
      </c>
      <c r="F1192" s="42">
        <f t="shared" si="360"/>
        <v>1</v>
      </c>
      <c r="G1192" s="43">
        <f t="shared" ca="1" si="365"/>
        <v>1.00040168</v>
      </c>
      <c r="H1192" s="40">
        <f ca="1">TRUNC(PRODUCT(G$10:G1191),15)</f>
        <v>1.1806549139193301</v>
      </c>
      <c r="I1192" s="40">
        <f t="shared" ca="1" si="366"/>
        <v>1.13674028275489</v>
      </c>
      <c r="J1192" s="40">
        <f t="shared" ca="1" si="367"/>
        <v>1.03863207</v>
      </c>
      <c r="K1192" s="42">
        <f t="shared" si="356"/>
        <v>2.7E-2</v>
      </c>
      <c r="L1192" s="63">
        <f t="shared" si="353"/>
        <v>44467</v>
      </c>
      <c r="M1192" s="64">
        <f t="shared" si="354"/>
        <v>116</v>
      </c>
      <c r="N1192" s="44">
        <f t="shared" si="355"/>
        <v>116</v>
      </c>
      <c r="O1192" s="40">
        <f t="shared" si="357"/>
        <v>1.012339254</v>
      </c>
      <c r="P1192" s="65">
        <f t="shared" ca="1" si="358"/>
        <v>1.0514480150000001</v>
      </c>
      <c r="Q1192" s="40">
        <f t="shared" ca="1" si="359"/>
        <v>484.21688412999998</v>
      </c>
      <c r="R1192" s="44">
        <f>IF(VLOOKUP(A1192,$Z$12:$AI$125,8)=VLOOKUP(A1191,$Z$12:$AI$125,8),0,VLOOKUP(A1192,Z$12:$AI$125,8))</f>
        <v>0</v>
      </c>
      <c r="S1192" s="45">
        <f>IF(R1192&gt;0,VLOOKUP(R1192,Y$12:$AH$125,7),0)</f>
        <v>0</v>
      </c>
      <c r="T1192" s="40">
        <f t="shared" si="361"/>
        <v>0</v>
      </c>
      <c r="U1192" s="40">
        <f t="shared" ca="1" si="371"/>
        <v>484.21688412999998</v>
      </c>
      <c r="V1192" s="46" t="str">
        <f t="shared" si="362"/>
        <v>J=</v>
      </c>
      <c r="W1192" s="47">
        <f t="shared" si="363"/>
        <v>44641</v>
      </c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</row>
    <row r="1193" spans="1:185" x14ac:dyDescent="0.15">
      <c r="A1193" s="38">
        <f t="shared" si="368"/>
        <v>44637</v>
      </c>
      <c r="B1193" s="39">
        <f t="shared" ca="1" si="369"/>
        <v>9901.0086187199995</v>
      </c>
      <c r="C1193" s="40">
        <f t="shared" si="370"/>
        <v>9411.77</v>
      </c>
      <c r="D1193" s="41">
        <f ca="1">IF(A1193&lt;$B$1,VLOOKUP(A1193,[1]DI!$A$4:$B$15000,2,FALSE),0)</f>
        <v>0.11649999999999999</v>
      </c>
      <c r="E1193" s="40">
        <f t="shared" ca="1" si="364"/>
        <v>4.3739000000000001E-4</v>
      </c>
      <c r="F1193" s="42">
        <f t="shared" si="360"/>
        <v>1</v>
      </c>
      <c r="G1193" s="43">
        <f t="shared" ca="1" si="365"/>
        <v>1.0004373900000001</v>
      </c>
      <c r="H1193" s="40">
        <f ca="1">TRUNC(PRODUCT(G$10:G1192),15)</f>
        <v>1.1811291593851601</v>
      </c>
      <c r="I1193" s="40">
        <f t="shared" ca="1" si="366"/>
        <v>1.13674028275489</v>
      </c>
      <c r="J1193" s="40">
        <f t="shared" ca="1" si="367"/>
        <v>1.03904927</v>
      </c>
      <c r="K1193" s="42">
        <f t="shared" si="356"/>
        <v>2.7E-2</v>
      </c>
      <c r="L1193" s="63">
        <f t="shared" si="353"/>
        <v>44467</v>
      </c>
      <c r="M1193" s="64">
        <f t="shared" si="354"/>
        <v>117</v>
      </c>
      <c r="N1193" s="44">
        <f t="shared" si="355"/>
        <v>117</v>
      </c>
      <c r="O1193" s="40">
        <f t="shared" si="357"/>
        <v>1.0124462860000001</v>
      </c>
      <c r="P1193" s="65">
        <f t="shared" ca="1" si="358"/>
        <v>1.051981574</v>
      </c>
      <c r="Q1193" s="40">
        <f t="shared" ca="1" si="359"/>
        <v>489.23861871999998</v>
      </c>
      <c r="R1193" s="44">
        <f>IF(VLOOKUP(A1193,$Z$12:$AI$125,8)=VLOOKUP(A1192,$Z$12:$AI$125,8),0,VLOOKUP(A1193,Z$12:$AI$125,8))</f>
        <v>0</v>
      </c>
      <c r="S1193" s="45">
        <f>IF(R1193&gt;0,VLOOKUP(R1193,Y$12:$AH$125,7),0)</f>
        <v>0</v>
      </c>
      <c r="T1193" s="40">
        <f t="shared" si="361"/>
        <v>0</v>
      </c>
      <c r="U1193" s="40">
        <f t="shared" ca="1" si="371"/>
        <v>489.23861871999998</v>
      </c>
      <c r="V1193" s="46" t="str">
        <f t="shared" si="362"/>
        <v>J=</v>
      </c>
      <c r="W1193" s="47">
        <f t="shared" si="363"/>
        <v>44641</v>
      </c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</row>
    <row r="1194" spans="1:185" x14ac:dyDescent="0.15">
      <c r="A1194" s="38">
        <f t="shared" si="368"/>
        <v>44638</v>
      </c>
      <c r="B1194" s="40">
        <f t="shared" ca="1" si="369"/>
        <v>9906.3864946900012</v>
      </c>
      <c r="C1194" s="40">
        <f t="shared" si="370"/>
        <v>9411.77</v>
      </c>
      <c r="D1194" s="41">
        <f ca="1">IF(A1194&lt;$B$1,VLOOKUP(A1194,[1]DI!$A$4:$B$15000,2,FALSE),0)</f>
        <v>0.11649999999999999</v>
      </c>
      <c r="E1194" s="40">
        <f t="shared" ca="1" si="364"/>
        <v>4.3739000000000001E-4</v>
      </c>
      <c r="F1194" s="42">
        <f t="shared" si="360"/>
        <v>1</v>
      </c>
      <c r="G1194" s="43">
        <f t="shared" ca="1" si="365"/>
        <v>1.0004373900000001</v>
      </c>
      <c r="H1194" s="40">
        <f ca="1">TRUNC(PRODUCT(G$10:G1193),15)</f>
        <v>1.18164577346818</v>
      </c>
      <c r="I1194" s="40">
        <f t="shared" ca="1" si="366"/>
        <v>1.13674028275489</v>
      </c>
      <c r="J1194" s="40">
        <f t="shared" ca="1" si="367"/>
        <v>1.03950374</v>
      </c>
      <c r="K1194" s="42">
        <f t="shared" si="356"/>
        <v>2.7E-2</v>
      </c>
      <c r="L1194" s="63">
        <f t="shared" si="353"/>
        <v>44467</v>
      </c>
      <c r="M1194" s="64">
        <f t="shared" si="354"/>
        <v>118</v>
      </c>
      <c r="N1194" s="44">
        <f t="shared" si="355"/>
        <v>118</v>
      </c>
      <c r="O1194" s="40">
        <f t="shared" si="357"/>
        <v>1.01255333</v>
      </c>
      <c r="P1194" s="65">
        <f t="shared" ca="1" si="358"/>
        <v>1.0525529730000001</v>
      </c>
      <c r="Q1194" s="40">
        <f t="shared" ca="1" si="359"/>
        <v>494.61649469000002</v>
      </c>
      <c r="R1194" s="44">
        <f>IF(VLOOKUP(A1194,$Z$12:$AI$125,8)=VLOOKUP(A1193,$Z$12:$AI$125,8),0,VLOOKUP(A1194,Z$12:$AI$125,8))</f>
        <v>0</v>
      </c>
      <c r="S1194" s="45">
        <f>IF(R1194&gt;0,VLOOKUP(R1194,Y$12:$AH$125,7),0)</f>
        <v>0</v>
      </c>
      <c r="T1194" s="40">
        <f t="shared" si="361"/>
        <v>0</v>
      </c>
      <c r="U1194" s="40">
        <f t="shared" ca="1" si="371"/>
        <v>494.61649469000002</v>
      </c>
      <c r="V1194" s="46" t="str">
        <f t="shared" si="362"/>
        <v>J=</v>
      </c>
      <c r="W1194" s="47">
        <f t="shared" si="363"/>
        <v>44641</v>
      </c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</row>
    <row r="1195" spans="1:185" x14ac:dyDescent="0.15">
      <c r="A1195" s="38">
        <f t="shared" si="368"/>
        <v>44639</v>
      </c>
      <c r="B1195" s="39">
        <f t="shared" ca="1" si="369"/>
        <v>9911.767297710001</v>
      </c>
      <c r="C1195" s="40">
        <f t="shared" si="370"/>
        <v>9411.77</v>
      </c>
      <c r="D1195" s="41">
        <f ca="1">IF(A1195&lt;$B$1,VLOOKUP(A1195,[1]DI!$A$4:$B$15000,2,FALSE),0)</f>
        <v>0</v>
      </c>
      <c r="E1195" s="40">
        <f t="shared" ca="1" si="364"/>
        <v>0</v>
      </c>
      <c r="F1195" s="42">
        <f t="shared" si="360"/>
        <v>1</v>
      </c>
      <c r="G1195" s="43">
        <f t="shared" ca="1" si="365"/>
        <v>1</v>
      </c>
      <c r="H1195" s="40">
        <f ca="1">TRUNC(PRODUCT(G$10:G1194),15)</f>
        <v>1.1821626135130401</v>
      </c>
      <c r="I1195" s="40">
        <f t="shared" ca="1" si="366"/>
        <v>1.13674028275489</v>
      </c>
      <c r="J1195" s="40">
        <f t="shared" ca="1" si="367"/>
        <v>1.0399584100000001</v>
      </c>
      <c r="K1195" s="42">
        <f t="shared" si="356"/>
        <v>2.7E-2</v>
      </c>
      <c r="L1195" s="63">
        <f t="shared" si="353"/>
        <v>44467</v>
      </c>
      <c r="M1195" s="64">
        <f t="shared" si="354"/>
        <v>118</v>
      </c>
      <c r="N1195" s="44">
        <f t="shared" si="355"/>
        <v>119</v>
      </c>
      <c r="O1195" s="40">
        <f t="shared" si="357"/>
        <v>1.0126603839999999</v>
      </c>
      <c r="P1195" s="65">
        <f t="shared" ca="1" si="358"/>
        <v>1.0531246830000001</v>
      </c>
      <c r="Q1195" s="40">
        <f t="shared" ca="1" si="359"/>
        <v>499.99729771</v>
      </c>
      <c r="R1195" s="44">
        <f>IF(VLOOKUP(A1195,$Z$12:$AI$125,8)=VLOOKUP(A1194,$Z$12:$AI$125,8),0,VLOOKUP(A1195,Z$12:$AI$125,8))</f>
        <v>0</v>
      </c>
      <c r="S1195" s="45">
        <f>IF(R1195&gt;0,VLOOKUP(R1195,Y$12:$AH$125,7),0)</f>
        <v>0</v>
      </c>
      <c r="T1195" s="40">
        <f t="shared" si="361"/>
        <v>0</v>
      </c>
      <c r="U1195" s="40">
        <f t="shared" ca="1" si="371"/>
        <v>499.99729771</v>
      </c>
      <c r="V1195" s="46" t="str">
        <f t="shared" si="362"/>
        <v>J=</v>
      </c>
      <c r="W1195" s="47">
        <f t="shared" si="363"/>
        <v>44641</v>
      </c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</row>
    <row r="1196" spans="1:185" x14ac:dyDescent="0.15">
      <c r="A1196" s="38">
        <f t="shared" si="368"/>
        <v>44640</v>
      </c>
      <c r="B1196" s="39">
        <f t="shared" ca="1" si="369"/>
        <v>9911.767297710001</v>
      </c>
      <c r="C1196" s="40">
        <f t="shared" si="370"/>
        <v>9411.77</v>
      </c>
      <c r="D1196" s="41">
        <f ca="1">IF(A1196&lt;$B$1,VLOOKUP(A1196,[1]DI!$A$4:$B$15000,2,FALSE),0)</f>
        <v>0</v>
      </c>
      <c r="E1196" s="40">
        <f t="shared" ca="1" si="364"/>
        <v>0</v>
      </c>
      <c r="F1196" s="42">
        <f t="shared" si="360"/>
        <v>1</v>
      </c>
      <c r="G1196" s="43">
        <f t="shared" ca="1" si="365"/>
        <v>1</v>
      </c>
      <c r="H1196" s="40">
        <f ca="1">TRUNC(PRODUCT(G$10:G1195),15)</f>
        <v>1.1821626135130401</v>
      </c>
      <c r="I1196" s="40">
        <f t="shared" ca="1" si="366"/>
        <v>1.13674028275489</v>
      </c>
      <c r="J1196" s="40">
        <f t="shared" ca="1" si="367"/>
        <v>1.0399584100000001</v>
      </c>
      <c r="K1196" s="42">
        <f t="shared" si="356"/>
        <v>2.7E-2</v>
      </c>
      <c r="L1196" s="63">
        <f t="shared" si="353"/>
        <v>44467</v>
      </c>
      <c r="M1196" s="64">
        <f t="shared" si="354"/>
        <v>118</v>
      </c>
      <c r="N1196" s="44">
        <f t="shared" si="355"/>
        <v>119</v>
      </c>
      <c r="O1196" s="40">
        <f t="shared" si="357"/>
        <v>1.0126603839999999</v>
      </c>
      <c r="P1196" s="65">
        <f t="shared" ca="1" si="358"/>
        <v>1.0531246830000001</v>
      </c>
      <c r="Q1196" s="40">
        <f t="shared" ca="1" si="359"/>
        <v>499.99729771</v>
      </c>
      <c r="R1196" s="44">
        <f>IF(VLOOKUP(A1196,$Z$12:$AI$125,8)=VLOOKUP(A1195,$Z$12:$AI$125,8),0,VLOOKUP(A1196,Z$12:$AI$125,8))</f>
        <v>0</v>
      </c>
      <c r="S1196" s="45">
        <f>IF(R1196&gt;0,VLOOKUP(R1196,Y$12:$AH$125,7),0)</f>
        <v>0</v>
      </c>
      <c r="T1196" s="40">
        <f t="shared" si="361"/>
        <v>0</v>
      </c>
      <c r="U1196" s="40">
        <f t="shared" ca="1" si="371"/>
        <v>499.99729771</v>
      </c>
      <c r="V1196" s="46" t="str">
        <f t="shared" si="362"/>
        <v>J=</v>
      </c>
      <c r="W1196" s="47">
        <f t="shared" si="363"/>
        <v>44641</v>
      </c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</row>
    <row r="1197" spans="1:185" x14ac:dyDescent="0.15">
      <c r="A1197" s="38">
        <f t="shared" si="368"/>
        <v>44641</v>
      </c>
      <c r="B1197" s="39">
        <f t="shared" ca="1" si="369"/>
        <v>9911.767297710001</v>
      </c>
      <c r="C1197" s="40">
        <f t="shared" si="370"/>
        <v>9411.77</v>
      </c>
      <c r="D1197" s="41">
        <f ca="1">IF(A1197&lt;$B$1,VLOOKUP(A1197,[1]DI!$A$4:$B$15000,2,FALSE),0)</f>
        <v>0.11649999999999999</v>
      </c>
      <c r="E1197" s="40">
        <f t="shared" ca="1" si="364"/>
        <v>4.3739000000000001E-4</v>
      </c>
      <c r="F1197" s="42">
        <f t="shared" si="360"/>
        <v>1</v>
      </c>
      <c r="G1197" s="43">
        <f t="shared" ca="1" si="365"/>
        <v>1.0004373900000001</v>
      </c>
      <c r="H1197" s="40">
        <f ca="1">TRUNC(PRODUCT(G$10:G1196),15)</f>
        <v>1.1821626135130401</v>
      </c>
      <c r="I1197" s="40">
        <f t="shared" ca="1" si="366"/>
        <v>1.13674028275489</v>
      </c>
      <c r="J1197" s="40">
        <f t="shared" ca="1" si="367"/>
        <v>1.0399584100000001</v>
      </c>
      <c r="K1197" s="42">
        <f t="shared" si="356"/>
        <v>2.7E-2</v>
      </c>
      <c r="L1197" s="63">
        <f t="shared" si="353"/>
        <v>44467</v>
      </c>
      <c r="M1197" s="64">
        <f t="shared" si="354"/>
        <v>119</v>
      </c>
      <c r="N1197" s="44">
        <f t="shared" si="355"/>
        <v>119</v>
      </c>
      <c r="O1197" s="40">
        <f t="shared" si="357"/>
        <v>1.0126603839999999</v>
      </c>
      <c r="P1197" s="65">
        <f t="shared" ca="1" si="358"/>
        <v>1.0531246830000001</v>
      </c>
      <c r="Q1197" s="40">
        <f t="shared" ca="1" si="359"/>
        <v>499.99729771</v>
      </c>
      <c r="R1197" s="44">
        <f>IF(VLOOKUP(A1197,$Z$12:$AI$125,8)=VLOOKUP(A1196,$Z$12:$AI$125,8),0,VLOOKUP(A1197,Z$12:$AI$125,8))</f>
        <v>13</v>
      </c>
      <c r="S1197" s="45">
        <f>IF(R1197&gt;0,VLOOKUP(R1197,Y$12:$AH$125,7),0)</f>
        <v>0</v>
      </c>
      <c r="T1197" s="40">
        <f t="shared" si="361"/>
        <v>0</v>
      </c>
      <c r="U1197" s="40">
        <f t="shared" ca="1" si="371"/>
        <v>499.99729771</v>
      </c>
      <c r="V1197" s="46" t="str">
        <f t="shared" si="362"/>
        <v>J=</v>
      </c>
      <c r="W1197" s="47">
        <f t="shared" si="363"/>
        <v>44641</v>
      </c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</row>
    <row r="1198" spans="1:185" x14ac:dyDescent="0.15">
      <c r="A1198" s="38">
        <f t="shared" si="368"/>
        <v>44642</v>
      </c>
      <c r="B1198" s="39">
        <f t="shared" ca="1" si="369"/>
        <v>9416.88213464</v>
      </c>
      <c r="C1198" s="40">
        <f t="shared" si="370"/>
        <v>9411.77</v>
      </c>
      <c r="D1198" s="41">
        <f ca="1">IF(A1198&lt;$B$1,VLOOKUP(A1198,[1]DI!$A$4:$B$15000,2,FALSE),0)</f>
        <v>0.11649999999999999</v>
      </c>
      <c r="E1198" s="40">
        <f t="shared" ca="1" si="364"/>
        <v>4.3739000000000001E-4</v>
      </c>
      <c r="F1198" s="42">
        <f t="shared" si="360"/>
        <v>1</v>
      </c>
      <c r="G1198" s="43">
        <f t="shared" ca="1" si="365"/>
        <v>1.0004373900000001</v>
      </c>
      <c r="H1198" s="40">
        <f ca="1">TRUNC(PRODUCT(G$10:G1197),15)</f>
        <v>1.1826796796185599</v>
      </c>
      <c r="I1198" s="40">
        <f t="shared" ca="1" si="366"/>
        <v>1.1821626135130401</v>
      </c>
      <c r="J1198" s="40">
        <f t="shared" ca="1" si="367"/>
        <v>1.0004373900000001</v>
      </c>
      <c r="K1198" s="42">
        <f t="shared" si="356"/>
        <v>2.7E-2</v>
      </c>
      <c r="L1198" s="63">
        <f t="shared" si="353"/>
        <v>44641</v>
      </c>
      <c r="M1198" s="64">
        <f t="shared" si="354"/>
        <v>1</v>
      </c>
      <c r="N1198" s="44">
        <f t="shared" si="355"/>
        <v>1</v>
      </c>
      <c r="O1198" s="40">
        <f t="shared" si="357"/>
        <v>1.0001057280000001</v>
      </c>
      <c r="P1198" s="65">
        <f t="shared" ca="1" si="358"/>
        <v>1.000543164</v>
      </c>
      <c r="Q1198" s="40">
        <f t="shared" ca="1" si="359"/>
        <v>5.1121346399999998</v>
      </c>
      <c r="R1198" s="44">
        <f>IF(VLOOKUP(A1198,$Z$12:$AI$125,8)=VLOOKUP(A1197,$Z$12:$AI$125,8),0,VLOOKUP(A1198,Z$12:$AI$125,8))</f>
        <v>0</v>
      </c>
      <c r="S1198" s="45">
        <f>IF(R1198&gt;0,VLOOKUP(R1198,Y$12:$AH$125,7),0)</f>
        <v>0</v>
      </c>
      <c r="T1198" s="40">
        <f t="shared" si="361"/>
        <v>0</v>
      </c>
      <c r="U1198" s="40">
        <f t="shared" ca="1" si="371"/>
        <v>5.1121346399999998</v>
      </c>
      <c r="V1198" s="46" t="str">
        <f t="shared" si="362"/>
        <v>J=</v>
      </c>
      <c r="W1198" s="47">
        <f t="shared" si="363"/>
        <v>44824</v>
      </c>
      <c r="X1198" s="49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  <c r="AT1198" s="50"/>
      <c r="AU1198" s="50"/>
      <c r="AV1198" s="50"/>
      <c r="AW1198" s="50"/>
      <c r="AX1198" s="50"/>
      <c r="AY1198" s="50"/>
      <c r="AZ1198" s="50"/>
      <c r="BA1198" s="50"/>
      <c r="BB1198" s="50"/>
      <c r="BC1198" s="50"/>
      <c r="BD1198" s="50"/>
      <c r="BE1198" s="50"/>
      <c r="BF1198" s="50"/>
      <c r="BG1198" s="50"/>
      <c r="BH1198" s="50"/>
      <c r="BI1198" s="50"/>
      <c r="BJ1198" s="50"/>
      <c r="BK1198" s="50"/>
      <c r="BL1198" s="50"/>
      <c r="BM1198" s="50"/>
      <c r="BN1198" s="50"/>
      <c r="BO1198" s="50"/>
      <c r="BP1198" s="50"/>
      <c r="BQ1198" s="50"/>
      <c r="BR1198" s="50"/>
      <c r="BS1198" s="50"/>
      <c r="BT1198" s="50"/>
      <c r="BU1198" s="50"/>
      <c r="BV1198" s="50"/>
      <c r="BW1198" s="50"/>
      <c r="BX1198" s="50"/>
      <c r="BY1198" s="50"/>
      <c r="BZ1198" s="50"/>
      <c r="CA1198" s="50"/>
      <c r="CB1198" s="50"/>
      <c r="CC1198" s="50"/>
      <c r="CD1198" s="50"/>
      <c r="CE1198" s="50"/>
      <c r="CF1198" s="50"/>
      <c r="CG1198" s="50"/>
      <c r="CH1198" s="50"/>
      <c r="CI1198" s="50"/>
      <c r="CJ1198" s="50"/>
      <c r="CK1198" s="50"/>
      <c r="CL1198" s="50"/>
      <c r="CM1198" s="50"/>
      <c r="CN1198" s="50"/>
      <c r="CO1198" s="50"/>
      <c r="CP1198" s="50"/>
      <c r="CQ1198" s="50"/>
      <c r="CR1198" s="50"/>
      <c r="CS1198" s="50"/>
      <c r="CT1198" s="50"/>
      <c r="CU1198" s="50"/>
      <c r="CV1198" s="50"/>
      <c r="CW1198" s="50"/>
      <c r="CX1198" s="50"/>
      <c r="CY1198" s="50"/>
      <c r="CZ1198" s="50"/>
      <c r="DA1198" s="50"/>
      <c r="DB1198" s="50"/>
      <c r="DC1198" s="50"/>
      <c r="DD1198" s="50"/>
      <c r="DE1198" s="50"/>
      <c r="DF1198" s="50"/>
      <c r="DG1198" s="50"/>
      <c r="DH1198" s="50"/>
      <c r="DI1198" s="50"/>
      <c r="DJ1198" s="50"/>
      <c r="DK1198" s="50"/>
      <c r="DL1198" s="50"/>
      <c r="DM1198" s="50"/>
      <c r="DN1198" s="50"/>
      <c r="DO1198" s="50"/>
      <c r="DP1198" s="50"/>
      <c r="DQ1198" s="50"/>
      <c r="DR1198" s="50"/>
      <c r="DS1198" s="50"/>
      <c r="DT1198" s="50"/>
      <c r="DU1198" s="50"/>
      <c r="DV1198" s="50"/>
      <c r="DW1198" s="50"/>
      <c r="DX1198" s="50"/>
      <c r="DY1198" s="50"/>
      <c r="DZ1198" s="50"/>
      <c r="EA1198" s="50"/>
      <c r="EB1198" s="50"/>
      <c r="EC1198" s="50"/>
      <c r="ED1198" s="50"/>
      <c r="EE1198" s="50"/>
      <c r="EF1198" s="50"/>
      <c r="EG1198" s="50"/>
      <c r="EH1198" s="50"/>
      <c r="EI1198" s="50"/>
      <c r="EJ1198" s="50"/>
      <c r="EK1198" s="50"/>
      <c r="EL1198" s="50"/>
      <c r="EM1198" s="50"/>
      <c r="EN1198" s="50"/>
      <c r="EO1198" s="50"/>
      <c r="EP1198" s="50"/>
      <c r="EQ1198" s="50"/>
      <c r="ER1198" s="50"/>
      <c r="ES1198" s="50"/>
      <c r="ET1198" s="50"/>
      <c r="EU1198" s="50"/>
      <c r="EV1198" s="50"/>
      <c r="EW1198" s="50"/>
      <c r="EX1198" s="50"/>
      <c r="EY1198" s="50"/>
      <c r="EZ1198" s="50"/>
      <c r="FA1198" s="50"/>
      <c r="FB1198" s="50"/>
      <c r="FC1198" s="50"/>
      <c r="FD1198" s="50"/>
      <c r="FE1198" s="50"/>
      <c r="FF1198" s="50"/>
      <c r="FG1198" s="50"/>
      <c r="FH1198" s="50"/>
      <c r="FI1198" s="50"/>
      <c r="FJ1198" s="50"/>
      <c r="FK1198" s="50"/>
      <c r="FL1198" s="50"/>
      <c r="FM1198" s="50"/>
      <c r="FN1198" s="50"/>
      <c r="FO1198" s="50"/>
      <c r="FP1198" s="50"/>
      <c r="FQ1198" s="50"/>
      <c r="FR1198" s="50"/>
      <c r="FS1198" s="50"/>
      <c r="FT1198" s="50"/>
      <c r="FU1198" s="50"/>
      <c r="FV1198" s="50"/>
      <c r="FW1198" s="50"/>
      <c r="FX1198" s="50"/>
      <c r="FY1198" s="50"/>
      <c r="FZ1198" s="50"/>
      <c r="GA1198" s="50"/>
      <c r="GB1198" s="50"/>
      <c r="GC1198" s="50"/>
    </row>
    <row r="1199" spans="1:185" x14ac:dyDescent="0.15">
      <c r="A1199" s="38">
        <f t="shared" si="368"/>
        <v>44643</v>
      </c>
      <c r="B1199" s="39">
        <f t="shared" ca="1" si="369"/>
        <v>9421.9970269200003</v>
      </c>
      <c r="C1199" s="40">
        <f t="shared" si="370"/>
        <v>9411.77</v>
      </c>
      <c r="D1199" s="41">
        <f ca="1">IF(A1199&lt;$B$1,VLOOKUP(A1199,[1]DI!$A$4:$B$15000,2,FALSE),0)</f>
        <v>0.11649999999999999</v>
      </c>
      <c r="E1199" s="40">
        <f t="shared" ca="1" si="364"/>
        <v>4.3739000000000001E-4</v>
      </c>
      <c r="F1199" s="42">
        <f t="shared" si="360"/>
        <v>1</v>
      </c>
      <c r="G1199" s="43">
        <f t="shared" ca="1" si="365"/>
        <v>1.0004373900000001</v>
      </c>
      <c r="H1199" s="40">
        <f ca="1">TRUNC(PRODUCT(G$10:G1198),15)</f>
        <v>1.1831969718836299</v>
      </c>
      <c r="I1199" s="40">
        <f t="shared" ca="1" si="366"/>
        <v>1.1821626135130401</v>
      </c>
      <c r="J1199" s="40">
        <f t="shared" ca="1" si="367"/>
        <v>1.0008749699999999</v>
      </c>
      <c r="K1199" s="42">
        <f t="shared" si="356"/>
        <v>2.7E-2</v>
      </c>
      <c r="L1199" s="63">
        <f t="shared" si="353"/>
        <v>44641</v>
      </c>
      <c r="M1199" s="64">
        <f t="shared" si="354"/>
        <v>2</v>
      </c>
      <c r="N1199" s="44">
        <f t="shared" si="355"/>
        <v>2</v>
      </c>
      <c r="O1199" s="40">
        <f t="shared" si="357"/>
        <v>1.0002114660000001</v>
      </c>
      <c r="P1199" s="65">
        <f t="shared" ca="1" si="358"/>
        <v>1.001086621</v>
      </c>
      <c r="Q1199" s="40">
        <f t="shared" ca="1" si="359"/>
        <v>10.22702692</v>
      </c>
      <c r="R1199" s="44">
        <f>IF(VLOOKUP(A1199,$Z$12:$AI$125,8)=VLOOKUP(A1198,$Z$12:$AI$125,8),0,VLOOKUP(A1199,Z$12:$AI$125,8))</f>
        <v>0</v>
      </c>
      <c r="S1199" s="45">
        <f>IF(R1199&gt;0,VLOOKUP(R1199,Y$12:$AH$125,7),0)</f>
        <v>0</v>
      </c>
      <c r="T1199" s="40">
        <f t="shared" si="361"/>
        <v>0</v>
      </c>
      <c r="U1199" s="40">
        <f t="shared" ca="1" si="371"/>
        <v>10.22702692</v>
      </c>
      <c r="V1199" s="46" t="str">
        <f t="shared" si="362"/>
        <v>J=</v>
      </c>
      <c r="W1199" s="47">
        <f t="shared" si="363"/>
        <v>44824</v>
      </c>
      <c r="X1199" s="49"/>
      <c r="Y1199" s="49"/>
      <c r="Z1199" s="49"/>
      <c r="AA1199" s="49"/>
      <c r="AB1199" s="49"/>
      <c r="AC1199" s="49"/>
      <c r="AD1199" s="49"/>
      <c r="AE1199" s="49"/>
      <c r="AF1199" s="49"/>
      <c r="AG1199" s="49"/>
      <c r="AH1199" s="49"/>
      <c r="AI1199" s="49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AW1199" s="50"/>
      <c r="AX1199" s="50"/>
      <c r="AY1199" s="50"/>
      <c r="AZ1199" s="50"/>
      <c r="BA1199" s="50"/>
      <c r="BB1199" s="50"/>
      <c r="BC1199" s="50"/>
      <c r="BD1199" s="50"/>
      <c r="BE1199" s="50"/>
      <c r="BF1199" s="50"/>
      <c r="BG1199" s="50"/>
      <c r="BH1199" s="50"/>
      <c r="BI1199" s="50"/>
      <c r="BJ1199" s="50"/>
      <c r="BK1199" s="50"/>
      <c r="BL1199" s="50"/>
      <c r="BM1199" s="50"/>
      <c r="BN1199" s="50"/>
      <c r="BO1199" s="50"/>
      <c r="BP1199" s="50"/>
      <c r="BQ1199" s="50"/>
      <c r="BR1199" s="50"/>
      <c r="BS1199" s="50"/>
      <c r="BT1199" s="50"/>
      <c r="BU1199" s="50"/>
      <c r="BV1199" s="50"/>
      <c r="BW1199" s="50"/>
      <c r="BX1199" s="50"/>
      <c r="BY1199" s="50"/>
      <c r="BZ1199" s="50"/>
      <c r="CA1199" s="50"/>
      <c r="CB1199" s="50"/>
      <c r="CC1199" s="50"/>
      <c r="CD1199" s="50"/>
      <c r="CE1199" s="50"/>
      <c r="CF1199" s="50"/>
      <c r="CG1199" s="50"/>
      <c r="CH1199" s="50"/>
      <c r="CI1199" s="50"/>
      <c r="CJ1199" s="50"/>
      <c r="CK1199" s="50"/>
      <c r="CL1199" s="50"/>
      <c r="CM1199" s="50"/>
      <c r="CN1199" s="50"/>
      <c r="CO1199" s="50"/>
      <c r="CP1199" s="50"/>
      <c r="CQ1199" s="50"/>
      <c r="CR1199" s="50"/>
      <c r="CS1199" s="50"/>
      <c r="CT1199" s="50"/>
      <c r="CU1199" s="50"/>
      <c r="CV1199" s="50"/>
      <c r="CW1199" s="50"/>
      <c r="CX1199" s="50"/>
      <c r="CY1199" s="50"/>
      <c r="CZ1199" s="50"/>
      <c r="DA1199" s="50"/>
      <c r="DB1199" s="50"/>
      <c r="DC1199" s="50"/>
      <c r="DD1199" s="50"/>
      <c r="DE1199" s="50"/>
      <c r="DF1199" s="50"/>
      <c r="DG1199" s="50"/>
      <c r="DH1199" s="50"/>
      <c r="DI1199" s="50"/>
      <c r="DJ1199" s="50"/>
      <c r="DK1199" s="50"/>
      <c r="DL1199" s="50"/>
      <c r="DM1199" s="50"/>
      <c r="DN1199" s="50"/>
      <c r="DO1199" s="50"/>
      <c r="DP1199" s="50"/>
      <c r="DQ1199" s="50"/>
      <c r="DR1199" s="50"/>
      <c r="DS1199" s="50"/>
      <c r="DT1199" s="50"/>
      <c r="DU1199" s="50"/>
      <c r="DV1199" s="50"/>
      <c r="DW1199" s="50"/>
      <c r="DX1199" s="50"/>
      <c r="DY1199" s="50"/>
      <c r="DZ1199" s="50"/>
      <c r="EA1199" s="50"/>
      <c r="EB1199" s="50"/>
      <c r="EC1199" s="50"/>
      <c r="ED1199" s="50"/>
      <c r="EE1199" s="50"/>
      <c r="EF1199" s="50"/>
      <c r="EG1199" s="50"/>
      <c r="EH1199" s="50"/>
      <c r="EI1199" s="50"/>
      <c r="EJ1199" s="50"/>
      <c r="EK1199" s="50"/>
      <c r="EL1199" s="50"/>
      <c r="EM1199" s="50"/>
      <c r="EN1199" s="50"/>
      <c r="EO1199" s="50"/>
      <c r="EP1199" s="50"/>
      <c r="EQ1199" s="50"/>
      <c r="ER1199" s="50"/>
      <c r="ES1199" s="50"/>
      <c r="ET1199" s="50"/>
      <c r="EU1199" s="50"/>
      <c r="EV1199" s="50"/>
      <c r="EW1199" s="50"/>
      <c r="EX1199" s="50"/>
      <c r="EY1199" s="50"/>
      <c r="EZ1199" s="50"/>
      <c r="FA1199" s="50"/>
      <c r="FB1199" s="50"/>
      <c r="FC1199" s="50"/>
      <c r="FD1199" s="50"/>
      <c r="FE1199" s="50"/>
      <c r="FF1199" s="50"/>
      <c r="FG1199" s="50"/>
      <c r="FH1199" s="50"/>
      <c r="FI1199" s="50"/>
      <c r="FJ1199" s="50"/>
      <c r="FK1199" s="50"/>
      <c r="FL1199" s="50"/>
      <c r="FM1199" s="50"/>
      <c r="FN1199" s="50"/>
      <c r="FO1199" s="50"/>
      <c r="FP1199" s="50"/>
      <c r="FQ1199" s="50"/>
      <c r="FR1199" s="50"/>
      <c r="FS1199" s="50"/>
      <c r="FT1199" s="50"/>
      <c r="FU1199" s="50"/>
      <c r="FV1199" s="50"/>
      <c r="FW1199" s="50"/>
      <c r="FX1199" s="50"/>
      <c r="FY1199" s="50"/>
      <c r="FZ1199" s="50"/>
      <c r="GA1199" s="50"/>
      <c r="GB1199" s="50"/>
      <c r="GC1199" s="50"/>
    </row>
    <row r="1200" spans="1:185" x14ac:dyDescent="0.15">
      <c r="A1200" s="38">
        <f t="shared" si="368"/>
        <v>44644</v>
      </c>
      <c r="B1200" s="39">
        <f t="shared" ca="1" si="369"/>
        <v>9427.1146862700007</v>
      </c>
      <c r="C1200" s="40">
        <f t="shared" si="370"/>
        <v>9411.77</v>
      </c>
      <c r="D1200" s="41">
        <f ca="1">IF(A1200&lt;$B$1,VLOOKUP(A1200,[1]DI!$A$4:$B$15000,2,FALSE),0)</f>
        <v>0.11649999999999999</v>
      </c>
      <c r="E1200" s="40">
        <f t="shared" ca="1" si="364"/>
        <v>4.3739000000000001E-4</v>
      </c>
      <c r="F1200" s="42">
        <f t="shared" si="360"/>
        <v>1</v>
      </c>
      <c r="G1200" s="43">
        <f t="shared" ca="1" si="365"/>
        <v>1.0004373900000001</v>
      </c>
      <c r="H1200" s="40">
        <f ca="1">TRUNC(PRODUCT(G$10:G1199),15)</f>
        <v>1.1837144904071599</v>
      </c>
      <c r="I1200" s="40">
        <f t="shared" ca="1" si="366"/>
        <v>1.1821626135130401</v>
      </c>
      <c r="J1200" s="40">
        <f t="shared" ca="1" si="367"/>
        <v>1.0013127399999999</v>
      </c>
      <c r="K1200" s="42">
        <f t="shared" si="356"/>
        <v>2.7E-2</v>
      </c>
      <c r="L1200" s="63">
        <f t="shared" si="353"/>
        <v>44641</v>
      </c>
      <c r="M1200" s="64">
        <f t="shared" si="354"/>
        <v>3</v>
      </c>
      <c r="N1200" s="44">
        <f t="shared" si="355"/>
        <v>3</v>
      </c>
      <c r="O1200" s="40">
        <f t="shared" si="357"/>
        <v>1.000317216</v>
      </c>
      <c r="P1200" s="65">
        <f t="shared" ca="1" si="358"/>
        <v>1.0016303719999999</v>
      </c>
      <c r="Q1200" s="40">
        <f t="shared" ca="1" si="359"/>
        <v>15.34468627</v>
      </c>
      <c r="R1200" s="44">
        <f>IF(VLOOKUP(A1200,$Z$12:$AI$125,8)=VLOOKUP(A1199,$Z$12:$AI$125,8),0,VLOOKUP(A1200,Z$12:$AI$125,8))</f>
        <v>0</v>
      </c>
      <c r="S1200" s="45">
        <f>IF(R1200&gt;0,VLOOKUP(R1200,Y$12:$AH$125,7),0)</f>
        <v>0</v>
      </c>
      <c r="T1200" s="40">
        <f t="shared" si="361"/>
        <v>0</v>
      </c>
      <c r="U1200" s="40">
        <f t="shared" ca="1" si="371"/>
        <v>15.34468627</v>
      </c>
      <c r="V1200" s="46" t="str">
        <f t="shared" si="362"/>
        <v>J=</v>
      </c>
      <c r="W1200" s="47">
        <f t="shared" si="363"/>
        <v>44824</v>
      </c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</row>
    <row r="1201" spans="1:182" x14ac:dyDescent="0.15">
      <c r="A1201" s="38">
        <f t="shared" si="368"/>
        <v>44645</v>
      </c>
      <c r="B1201" s="39">
        <f t="shared" ca="1" si="369"/>
        <v>9432.2352162099996</v>
      </c>
      <c r="C1201" s="40">
        <f t="shared" si="370"/>
        <v>9411.77</v>
      </c>
      <c r="D1201" s="41">
        <f ca="1">IF(A1201&lt;$B$1,VLOOKUP(A1201,[1]DI!$A$4:$B$15000,2,FALSE),0)</f>
        <v>0.11649999999999999</v>
      </c>
      <c r="E1201" s="40">
        <f t="shared" ca="1" si="364"/>
        <v>4.3739000000000001E-4</v>
      </c>
      <c r="F1201" s="42">
        <f t="shared" si="360"/>
        <v>1</v>
      </c>
      <c r="G1201" s="43">
        <f t="shared" ca="1" si="365"/>
        <v>1.0004373900000001</v>
      </c>
      <c r="H1201" s="40">
        <f ca="1">TRUNC(PRODUCT(G$10:G1200),15)</f>
        <v>1.18423223528812</v>
      </c>
      <c r="I1201" s="40">
        <f t="shared" ca="1" si="366"/>
        <v>1.1821626135130401</v>
      </c>
      <c r="J1201" s="40">
        <f t="shared" ca="1" si="367"/>
        <v>1.00175071</v>
      </c>
      <c r="K1201" s="42">
        <f t="shared" si="356"/>
        <v>2.7E-2</v>
      </c>
      <c r="L1201" s="63">
        <f t="shared" si="353"/>
        <v>44641</v>
      </c>
      <c r="M1201" s="64">
        <f t="shared" si="354"/>
        <v>4</v>
      </c>
      <c r="N1201" s="44">
        <f t="shared" si="355"/>
        <v>4</v>
      </c>
      <c r="O1201" s="40">
        <f t="shared" si="357"/>
        <v>1.0004229769999999</v>
      </c>
      <c r="P1201" s="65">
        <f t="shared" ca="1" si="358"/>
        <v>1.002174428</v>
      </c>
      <c r="Q1201" s="40">
        <f t="shared" ca="1" si="359"/>
        <v>20.465216210000001</v>
      </c>
      <c r="R1201" s="44">
        <f>IF(VLOOKUP(A1201,$Z$12:$AI$125,8)=VLOOKUP(A1200,$Z$12:$AI$125,8),0,VLOOKUP(A1201,Z$12:$AI$125,8))</f>
        <v>0</v>
      </c>
      <c r="S1201" s="45">
        <f>IF(R1201&gt;0,VLOOKUP(R1201,Y$12:$AH$125,7),0)</f>
        <v>0</v>
      </c>
      <c r="T1201" s="40">
        <f t="shared" si="361"/>
        <v>0</v>
      </c>
      <c r="U1201" s="40">
        <f t="shared" ca="1" si="371"/>
        <v>20.465216210000001</v>
      </c>
      <c r="V1201" s="46" t="str">
        <f t="shared" si="362"/>
        <v>J=</v>
      </c>
      <c r="W1201" s="47">
        <f t="shared" si="363"/>
        <v>44824</v>
      </c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</row>
    <row r="1202" spans="1:182" x14ac:dyDescent="0.15">
      <c r="A1202" s="38">
        <f t="shared" si="368"/>
        <v>44646</v>
      </c>
      <c r="B1202" s="39">
        <f t="shared" ca="1" si="369"/>
        <v>9437.3584002700009</v>
      </c>
      <c r="C1202" s="40">
        <f t="shared" si="370"/>
        <v>9411.77</v>
      </c>
      <c r="D1202" s="41">
        <f ca="1">IF(A1202&lt;$B$1,VLOOKUP(A1202,[1]DI!$A$4:$B$15000,2,FALSE),0)</f>
        <v>0</v>
      </c>
      <c r="E1202" s="40">
        <f t="shared" ca="1" si="364"/>
        <v>0</v>
      </c>
      <c r="F1202" s="42">
        <f t="shared" si="360"/>
        <v>1</v>
      </c>
      <c r="G1202" s="43">
        <f t="shared" ca="1" si="365"/>
        <v>1</v>
      </c>
      <c r="H1202" s="40">
        <f ca="1">TRUNC(PRODUCT(G$10:G1201),15)</f>
        <v>1.18475020662551</v>
      </c>
      <c r="I1202" s="40">
        <f t="shared" ca="1" si="366"/>
        <v>1.1821626135130401</v>
      </c>
      <c r="J1202" s="40">
        <f t="shared" ca="1" si="367"/>
        <v>1.00218886</v>
      </c>
      <c r="K1202" s="42">
        <f t="shared" si="356"/>
        <v>2.7E-2</v>
      </c>
      <c r="L1202" s="63">
        <f t="shared" ref="L1202:L1265" si="372">IF(R1201&gt;0,VLOOKUP(R1201,Y$12:Z$40,2),L1201)</f>
        <v>44641</v>
      </c>
      <c r="M1202" s="64">
        <f t="shared" ref="M1202:M1265" si="373">IF(A1202&gt;L1202,IF(NETWORKDAYS(L1202,A1202,$Y$50:$Y$203)-1=0,1,NETWORKDAYS(L1202,A1202,$Y$50:$Y$203)-1),0)</f>
        <v>4</v>
      </c>
      <c r="N1202" s="44">
        <f t="shared" ref="N1202:N1265" si="374">IF(AND(M1202=1,M1201=1),1,IF(M1202&gt;0,IF(M1202=M1201,M1202+1,M1202),0))</f>
        <v>5</v>
      </c>
      <c r="O1202" s="40">
        <f t="shared" si="357"/>
        <v>1.0005287490000001</v>
      </c>
      <c r="P1202" s="65">
        <f t="shared" ca="1" si="358"/>
        <v>1.0027187660000001</v>
      </c>
      <c r="Q1202" s="40">
        <f t="shared" ca="1" si="359"/>
        <v>25.588400270000001</v>
      </c>
      <c r="R1202" s="44">
        <f>IF(VLOOKUP(A1202,$Z$12:$AI$125,8)=VLOOKUP(A1201,$Z$12:$AI$125,8),0,VLOOKUP(A1202,Z$12:$AI$125,8))</f>
        <v>0</v>
      </c>
      <c r="S1202" s="45">
        <f>IF(R1202&gt;0,VLOOKUP(R1202,Y$12:$AH$125,7),0)</f>
        <v>0</v>
      </c>
      <c r="T1202" s="40">
        <f t="shared" si="361"/>
        <v>0</v>
      </c>
      <c r="U1202" s="40">
        <f t="shared" ca="1" si="371"/>
        <v>25.588400270000001</v>
      </c>
      <c r="V1202" s="46" t="str">
        <f t="shared" si="362"/>
        <v>J=</v>
      </c>
      <c r="W1202" s="47">
        <f t="shared" si="363"/>
        <v>44824</v>
      </c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</row>
    <row r="1203" spans="1:182" x14ac:dyDescent="0.15">
      <c r="A1203" s="38">
        <f t="shared" si="368"/>
        <v>44647</v>
      </c>
      <c r="B1203" s="39">
        <f t="shared" ca="1" si="369"/>
        <v>9437.3584002700009</v>
      </c>
      <c r="C1203" s="40">
        <f t="shared" si="370"/>
        <v>9411.77</v>
      </c>
      <c r="D1203" s="41">
        <f ca="1">IF(A1203&lt;$B$1,VLOOKUP(A1203,[1]DI!$A$4:$B$15000,2,FALSE),0)</f>
        <v>0</v>
      </c>
      <c r="E1203" s="40">
        <f t="shared" ca="1" si="364"/>
        <v>0</v>
      </c>
      <c r="F1203" s="42">
        <f t="shared" si="360"/>
        <v>1</v>
      </c>
      <c r="G1203" s="43">
        <f t="shared" ca="1" si="365"/>
        <v>1</v>
      </c>
      <c r="H1203" s="40">
        <f ca="1">TRUNC(PRODUCT(G$10:G1202),15)</f>
        <v>1.18475020662551</v>
      </c>
      <c r="I1203" s="40">
        <f t="shared" ca="1" si="366"/>
        <v>1.1821626135130401</v>
      </c>
      <c r="J1203" s="40">
        <f t="shared" ca="1" si="367"/>
        <v>1.00218886</v>
      </c>
      <c r="K1203" s="42">
        <f t="shared" ref="K1203:K1266" si="375">K1202</f>
        <v>2.7E-2</v>
      </c>
      <c r="L1203" s="63">
        <f t="shared" si="372"/>
        <v>44641</v>
      </c>
      <c r="M1203" s="64">
        <f t="shared" si="373"/>
        <v>4</v>
      </c>
      <c r="N1203" s="44">
        <f t="shared" si="374"/>
        <v>5</v>
      </c>
      <c r="O1203" s="40">
        <f t="shared" ref="O1203:O1266" si="376">ROUND((K1203+1)^(N1203/252),9)</f>
        <v>1.0005287490000001</v>
      </c>
      <c r="P1203" s="65">
        <f t="shared" ref="P1203:P1266" ca="1" si="377">ROUND(J1203*O1203,9)</f>
        <v>1.0027187660000001</v>
      </c>
      <c r="Q1203" s="40">
        <f t="shared" ref="Q1203:Q1266" ca="1" si="378">TRUNC((C1203*(P1203-1)),8)</f>
        <v>25.588400270000001</v>
      </c>
      <c r="R1203" s="44">
        <f>IF(VLOOKUP(A1203,$Z$12:$AI$125,8)=VLOOKUP(A1202,$Z$12:$AI$125,8),0,VLOOKUP(A1203,Z$12:$AI$125,8))</f>
        <v>0</v>
      </c>
      <c r="S1203" s="45">
        <f>IF(R1203&gt;0,VLOOKUP(R1203,Y$12:$AH$125,7),0)</f>
        <v>0</v>
      </c>
      <c r="T1203" s="40">
        <f t="shared" si="361"/>
        <v>0</v>
      </c>
      <c r="U1203" s="40">
        <f t="shared" ca="1" si="371"/>
        <v>25.588400270000001</v>
      </c>
      <c r="V1203" s="46" t="str">
        <f t="shared" si="362"/>
        <v>J=</v>
      </c>
      <c r="W1203" s="47">
        <f t="shared" si="363"/>
        <v>44824</v>
      </c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/>
      <c r="BM1203" s="35"/>
      <c r="BN1203" s="35"/>
      <c r="BO1203" s="35"/>
      <c r="BP1203" s="35"/>
      <c r="BQ1203" s="35"/>
      <c r="BR1203" s="35"/>
      <c r="BS1203" s="35"/>
      <c r="BT1203" s="35"/>
      <c r="BU1203" s="35"/>
      <c r="BV1203" s="35"/>
      <c r="BW1203" s="35"/>
      <c r="BX1203" s="35"/>
      <c r="BY1203" s="35"/>
      <c r="BZ1203" s="35"/>
      <c r="CA1203" s="35"/>
      <c r="CB1203" s="35"/>
      <c r="CC1203" s="35"/>
      <c r="CD1203" s="35"/>
      <c r="CE1203" s="35"/>
      <c r="CF1203" s="35"/>
      <c r="CG1203" s="35"/>
      <c r="CH1203" s="35"/>
      <c r="CI1203" s="35"/>
      <c r="CJ1203" s="35"/>
      <c r="CK1203" s="35"/>
      <c r="CL1203" s="35"/>
      <c r="CM1203" s="35"/>
      <c r="CN1203" s="35"/>
      <c r="CO1203" s="35"/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/>
      <c r="DH1203" s="35"/>
      <c r="DI1203" s="35"/>
      <c r="DJ1203" s="35"/>
      <c r="DK1203" s="35"/>
      <c r="DL1203" s="35"/>
      <c r="DM1203" s="35"/>
      <c r="DN1203" s="35"/>
      <c r="DO1203" s="35"/>
      <c r="DP1203" s="35"/>
      <c r="DQ1203" s="35"/>
      <c r="DR1203" s="35"/>
      <c r="DS1203" s="35"/>
      <c r="DT1203" s="35"/>
      <c r="DU1203" s="35"/>
      <c r="DV1203" s="35"/>
      <c r="DW1203" s="35"/>
      <c r="DX1203" s="35"/>
      <c r="DY1203" s="35"/>
      <c r="DZ1203" s="35"/>
      <c r="EA1203" s="35"/>
      <c r="EB1203" s="35"/>
      <c r="EC1203" s="35"/>
      <c r="ED1203" s="35"/>
      <c r="EE1203" s="35"/>
      <c r="EF1203" s="35"/>
      <c r="EG1203" s="35"/>
      <c r="EH1203" s="35"/>
      <c r="EI1203" s="35"/>
      <c r="EJ1203" s="35"/>
      <c r="EK1203" s="35"/>
      <c r="EL1203" s="35"/>
      <c r="EM1203" s="35"/>
      <c r="EN1203" s="35"/>
      <c r="EO1203" s="35"/>
      <c r="EP1203" s="35"/>
      <c r="EQ1203" s="35"/>
      <c r="ER1203" s="35"/>
      <c r="ES1203" s="35"/>
      <c r="ET1203" s="35"/>
      <c r="EU1203" s="35"/>
      <c r="EV1203" s="35"/>
      <c r="EW1203" s="35"/>
      <c r="EX1203" s="35"/>
      <c r="EY1203" s="35"/>
      <c r="EZ1203" s="35"/>
      <c r="FA1203" s="35"/>
      <c r="FB1203" s="35"/>
      <c r="FC1203" s="35"/>
      <c r="FD1203" s="35"/>
      <c r="FE1203" s="35"/>
      <c r="FF1203" s="35"/>
      <c r="FG1203" s="35"/>
      <c r="FH1203" s="35"/>
      <c r="FI1203" s="35"/>
      <c r="FJ1203" s="35"/>
      <c r="FK1203" s="35"/>
      <c r="FL1203" s="35"/>
      <c r="FM1203" s="35"/>
      <c r="FN1203" s="35"/>
      <c r="FO1203" s="35"/>
      <c r="FP1203" s="35"/>
      <c r="FQ1203" s="35"/>
      <c r="FR1203" s="35"/>
      <c r="FS1203" s="35"/>
      <c r="FT1203" s="35"/>
      <c r="FU1203" s="35"/>
      <c r="FV1203" s="35"/>
      <c r="FW1203" s="35"/>
      <c r="FX1203" s="35"/>
      <c r="FY1203" s="35"/>
      <c r="FZ1203" s="35"/>
    </row>
    <row r="1204" spans="1:182" x14ac:dyDescent="0.15">
      <c r="A1204" s="38">
        <f t="shared" si="368"/>
        <v>44648</v>
      </c>
      <c r="B1204" s="39">
        <f t="shared" ca="1" si="369"/>
        <v>9437.3584002700009</v>
      </c>
      <c r="C1204" s="40">
        <f t="shared" si="370"/>
        <v>9411.77</v>
      </c>
      <c r="D1204" s="41">
        <f ca="1">IF(A1204&lt;$B$1,VLOOKUP(A1204,[1]DI!$A$4:$B$15000,2,FALSE),0)</f>
        <v>0.11649999999999999</v>
      </c>
      <c r="E1204" s="40">
        <f t="shared" ca="1" si="364"/>
        <v>4.3739000000000001E-4</v>
      </c>
      <c r="F1204" s="42">
        <f t="shared" si="360"/>
        <v>1</v>
      </c>
      <c r="G1204" s="43">
        <f t="shared" ca="1" si="365"/>
        <v>1.0004373900000001</v>
      </c>
      <c r="H1204" s="40">
        <f ca="1">TRUNC(PRODUCT(G$10:G1203),15)</f>
        <v>1.18475020662551</v>
      </c>
      <c r="I1204" s="40">
        <f t="shared" ca="1" si="366"/>
        <v>1.1821626135130401</v>
      </c>
      <c r="J1204" s="40">
        <f t="shared" ca="1" si="367"/>
        <v>1.00218886</v>
      </c>
      <c r="K1204" s="42">
        <f t="shared" si="375"/>
        <v>2.7E-2</v>
      </c>
      <c r="L1204" s="63">
        <f t="shared" si="372"/>
        <v>44641</v>
      </c>
      <c r="M1204" s="64">
        <f t="shared" si="373"/>
        <v>5</v>
      </c>
      <c r="N1204" s="44">
        <f t="shared" si="374"/>
        <v>5</v>
      </c>
      <c r="O1204" s="40">
        <f t="shared" si="376"/>
        <v>1.0005287490000001</v>
      </c>
      <c r="P1204" s="65">
        <f t="shared" ca="1" si="377"/>
        <v>1.0027187660000001</v>
      </c>
      <c r="Q1204" s="40">
        <f t="shared" ca="1" si="378"/>
        <v>25.588400270000001</v>
      </c>
      <c r="R1204" s="44">
        <f>IF(VLOOKUP(A1204,$Z$12:$AI$125,8)=VLOOKUP(A1203,$Z$12:$AI$125,8),0,VLOOKUP(A1204,Z$12:$AI$125,8))</f>
        <v>0</v>
      </c>
      <c r="S1204" s="45">
        <f>IF(R1204&gt;0,VLOOKUP(R1204,Y$12:$AH$125,7),0)</f>
        <v>0</v>
      </c>
      <c r="T1204" s="40">
        <f t="shared" si="361"/>
        <v>0</v>
      </c>
      <c r="U1204" s="40">
        <f t="shared" ca="1" si="371"/>
        <v>25.588400270000001</v>
      </c>
      <c r="V1204" s="46" t="str">
        <f t="shared" si="362"/>
        <v>J=</v>
      </c>
      <c r="W1204" s="47">
        <f t="shared" si="363"/>
        <v>44824</v>
      </c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  <c r="BF1204" s="35"/>
      <c r="BG1204" s="35"/>
      <c r="BH1204" s="35"/>
      <c r="BI1204" s="35"/>
      <c r="BJ1204" s="35"/>
      <c r="BK1204" s="35"/>
      <c r="BL1204" s="35"/>
      <c r="BM1204" s="35"/>
      <c r="BN1204" s="35"/>
      <c r="BO1204" s="35"/>
      <c r="BP1204" s="35"/>
      <c r="BQ1204" s="35"/>
      <c r="BR1204" s="35"/>
      <c r="BS1204" s="35"/>
      <c r="BT1204" s="35"/>
      <c r="BU1204" s="35"/>
      <c r="BV1204" s="35"/>
      <c r="BW1204" s="35"/>
      <c r="BX1204" s="35"/>
      <c r="BY1204" s="35"/>
      <c r="BZ1204" s="35"/>
      <c r="CA1204" s="35"/>
      <c r="CB1204" s="35"/>
      <c r="CC1204" s="35"/>
      <c r="CD1204" s="35"/>
      <c r="CE1204" s="35"/>
      <c r="CF1204" s="35"/>
      <c r="CG1204" s="35"/>
      <c r="CH1204" s="35"/>
      <c r="CI1204" s="35"/>
      <c r="CJ1204" s="35"/>
      <c r="CK1204" s="35"/>
      <c r="CL1204" s="35"/>
      <c r="CM1204" s="35"/>
      <c r="CN1204" s="35"/>
      <c r="CO1204" s="35"/>
      <c r="CP1204" s="35"/>
      <c r="CQ1204" s="35"/>
      <c r="CR1204" s="35"/>
      <c r="CS1204" s="35"/>
      <c r="CT1204" s="35"/>
      <c r="CU1204" s="35"/>
      <c r="CV1204" s="35"/>
      <c r="CW1204" s="35"/>
      <c r="CX1204" s="35"/>
      <c r="CY1204" s="35"/>
      <c r="CZ1204" s="35"/>
      <c r="DA1204" s="35"/>
      <c r="DB1204" s="35"/>
      <c r="DC1204" s="35"/>
      <c r="DD1204" s="35"/>
      <c r="DE1204" s="35"/>
      <c r="DF1204" s="35"/>
      <c r="DG1204" s="35"/>
      <c r="DH1204" s="35"/>
      <c r="DI1204" s="35"/>
      <c r="DJ1204" s="35"/>
      <c r="DK1204" s="35"/>
      <c r="DL1204" s="35"/>
      <c r="DM1204" s="35"/>
      <c r="DN1204" s="35"/>
      <c r="DO1204" s="35"/>
      <c r="DP1204" s="35"/>
      <c r="DQ1204" s="35"/>
      <c r="DR1204" s="35"/>
      <c r="DS1204" s="35"/>
      <c r="DT1204" s="35"/>
      <c r="DU1204" s="35"/>
      <c r="DV1204" s="35"/>
      <c r="DW1204" s="35"/>
      <c r="DX1204" s="35"/>
      <c r="DY1204" s="35"/>
      <c r="DZ1204" s="35"/>
      <c r="EA1204" s="35"/>
      <c r="EB1204" s="35"/>
      <c r="EC1204" s="35"/>
      <c r="ED1204" s="35"/>
      <c r="EE1204" s="35"/>
      <c r="EF1204" s="35"/>
      <c r="EG1204" s="35"/>
      <c r="EH1204" s="35"/>
      <c r="EI1204" s="35"/>
      <c r="EJ1204" s="35"/>
      <c r="EK1204" s="35"/>
      <c r="EL1204" s="35"/>
      <c r="EM1204" s="35"/>
      <c r="EN1204" s="35"/>
      <c r="EO1204" s="35"/>
      <c r="EP1204" s="35"/>
      <c r="EQ1204" s="35"/>
      <c r="ER1204" s="35"/>
      <c r="ES1204" s="35"/>
      <c r="ET1204" s="35"/>
      <c r="EU1204" s="35"/>
      <c r="EV1204" s="35"/>
      <c r="EW1204" s="35"/>
      <c r="EX1204" s="35"/>
      <c r="EY1204" s="35"/>
      <c r="EZ1204" s="35"/>
      <c r="FA1204" s="35"/>
      <c r="FB1204" s="35"/>
      <c r="FC1204" s="35"/>
      <c r="FD1204" s="35"/>
      <c r="FE1204" s="35"/>
      <c r="FF1204" s="35"/>
      <c r="FG1204" s="35"/>
      <c r="FH1204" s="35"/>
      <c r="FI1204" s="35"/>
      <c r="FJ1204" s="35"/>
      <c r="FK1204" s="35"/>
      <c r="FL1204" s="35"/>
      <c r="FM1204" s="35"/>
      <c r="FN1204" s="35"/>
      <c r="FO1204" s="35"/>
      <c r="FP1204" s="35"/>
      <c r="FQ1204" s="35"/>
      <c r="FR1204" s="35"/>
      <c r="FS1204" s="35"/>
      <c r="FT1204" s="35"/>
      <c r="FU1204" s="35"/>
      <c r="FV1204" s="35"/>
      <c r="FW1204" s="35"/>
      <c r="FX1204" s="35"/>
      <c r="FY1204" s="35"/>
      <c r="FZ1204" s="35"/>
    </row>
    <row r="1205" spans="1:182" x14ac:dyDescent="0.15">
      <c r="A1205" s="38">
        <f t="shared" si="368"/>
        <v>44649</v>
      </c>
      <c r="B1205" s="39">
        <f t="shared" ca="1" si="369"/>
        <v>9442.4844643300003</v>
      </c>
      <c r="C1205" s="40">
        <f t="shared" si="370"/>
        <v>9411.77</v>
      </c>
      <c r="D1205" s="41">
        <f ca="1">IF(A1205&lt;$B$1,VLOOKUP(A1205,[1]DI!$A$4:$B$15000,2,FALSE),0)</f>
        <v>0.11649999999999999</v>
      </c>
      <c r="E1205" s="40">
        <f t="shared" ca="1" si="364"/>
        <v>4.3739000000000001E-4</v>
      </c>
      <c r="F1205" s="42">
        <f t="shared" si="360"/>
        <v>1</v>
      </c>
      <c r="G1205" s="43">
        <f t="shared" ca="1" si="365"/>
        <v>1.0004373900000001</v>
      </c>
      <c r="H1205" s="40">
        <f ca="1">TRUNC(PRODUCT(G$10:G1204),15)</f>
        <v>1.1852684045183901</v>
      </c>
      <c r="I1205" s="40">
        <f t="shared" ca="1" si="366"/>
        <v>1.1821626135130401</v>
      </c>
      <c r="J1205" s="40">
        <f t="shared" ca="1" si="367"/>
        <v>1.00262721</v>
      </c>
      <c r="K1205" s="42">
        <f t="shared" si="375"/>
        <v>2.7E-2</v>
      </c>
      <c r="L1205" s="63">
        <f t="shared" si="372"/>
        <v>44641</v>
      </c>
      <c r="M1205" s="64">
        <f t="shared" si="373"/>
        <v>6</v>
      </c>
      <c r="N1205" s="44">
        <f t="shared" si="374"/>
        <v>6</v>
      </c>
      <c r="O1205" s="40">
        <f t="shared" si="376"/>
        <v>1.0006345329999999</v>
      </c>
      <c r="P1205" s="65">
        <f t="shared" ca="1" si="377"/>
        <v>1.00326341</v>
      </c>
      <c r="Q1205" s="40">
        <f t="shared" ca="1" si="378"/>
        <v>30.714464329999998</v>
      </c>
      <c r="R1205" s="44">
        <f>IF(VLOOKUP(A1205,$Z$12:$AI$125,8)=VLOOKUP(A1204,$Z$12:$AI$125,8),0,VLOOKUP(A1205,Z$12:$AI$125,8))</f>
        <v>0</v>
      </c>
      <c r="S1205" s="45">
        <f>IF(R1205&gt;0,VLOOKUP(R1205,Y$12:$AH$125,7),0)</f>
        <v>0</v>
      </c>
      <c r="T1205" s="40">
        <f t="shared" si="361"/>
        <v>0</v>
      </c>
      <c r="U1205" s="40">
        <f t="shared" ca="1" si="371"/>
        <v>30.714464329999998</v>
      </c>
      <c r="V1205" s="46" t="str">
        <f t="shared" si="362"/>
        <v>J=</v>
      </c>
      <c r="W1205" s="47">
        <f t="shared" si="363"/>
        <v>44824</v>
      </c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  <c r="CW1205" s="35"/>
      <c r="CX1205" s="35"/>
      <c r="CY1205" s="35"/>
      <c r="CZ1205" s="35"/>
      <c r="DA1205" s="35"/>
      <c r="DB1205" s="35"/>
      <c r="DC1205" s="35"/>
      <c r="DD1205" s="35"/>
      <c r="DE1205" s="35"/>
      <c r="DF1205" s="35"/>
      <c r="DG1205" s="35"/>
      <c r="DH1205" s="35"/>
      <c r="DI1205" s="35"/>
      <c r="DJ1205" s="35"/>
      <c r="DK1205" s="35"/>
      <c r="DL1205" s="35"/>
      <c r="DM1205" s="35"/>
      <c r="DN1205" s="35"/>
      <c r="DO1205" s="35"/>
      <c r="DP1205" s="35"/>
      <c r="DQ1205" s="35"/>
      <c r="DR1205" s="35"/>
      <c r="DS1205" s="35"/>
      <c r="DT1205" s="35"/>
      <c r="DU1205" s="35"/>
      <c r="DV1205" s="35"/>
      <c r="DW1205" s="35"/>
      <c r="DX1205" s="35"/>
      <c r="DY1205" s="35"/>
      <c r="DZ1205" s="35"/>
      <c r="EA1205" s="35"/>
      <c r="EB1205" s="35"/>
      <c r="EC1205" s="35"/>
      <c r="ED1205" s="35"/>
      <c r="EE1205" s="35"/>
      <c r="EF1205" s="35"/>
      <c r="EG1205" s="35"/>
      <c r="EH1205" s="35"/>
      <c r="EI1205" s="35"/>
      <c r="EJ1205" s="35"/>
      <c r="EK1205" s="35"/>
      <c r="EL1205" s="35"/>
      <c r="EM1205" s="35"/>
      <c r="EN1205" s="35"/>
      <c r="EO1205" s="35"/>
      <c r="EP1205" s="35"/>
      <c r="EQ1205" s="35"/>
      <c r="ER1205" s="35"/>
      <c r="ES1205" s="35"/>
      <c r="ET1205" s="35"/>
      <c r="EU1205" s="35"/>
      <c r="EV1205" s="35"/>
      <c r="EW1205" s="35"/>
      <c r="EX1205" s="35"/>
      <c r="EY1205" s="35"/>
      <c r="EZ1205" s="35"/>
      <c r="FA1205" s="35"/>
      <c r="FB1205" s="35"/>
      <c r="FC1205" s="35"/>
      <c r="FD1205" s="35"/>
      <c r="FE1205" s="35"/>
      <c r="FF1205" s="35"/>
      <c r="FG1205" s="35"/>
      <c r="FH1205" s="35"/>
      <c r="FI1205" s="35"/>
      <c r="FJ1205" s="35"/>
      <c r="FK1205" s="35"/>
      <c r="FL1205" s="35"/>
      <c r="FM1205" s="35"/>
      <c r="FN1205" s="35"/>
      <c r="FO1205" s="35"/>
      <c r="FP1205" s="35"/>
      <c r="FQ1205" s="35"/>
      <c r="FR1205" s="35"/>
      <c r="FS1205" s="35"/>
      <c r="FT1205" s="35"/>
      <c r="FU1205" s="35"/>
      <c r="FV1205" s="35"/>
      <c r="FW1205" s="35"/>
      <c r="FX1205" s="35"/>
      <c r="FY1205" s="35"/>
      <c r="FZ1205" s="35"/>
    </row>
    <row r="1206" spans="1:182" x14ac:dyDescent="0.15">
      <c r="A1206" s="38">
        <f t="shared" si="368"/>
        <v>44650</v>
      </c>
      <c r="B1206" s="39">
        <f t="shared" ca="1" si="369"/>
        <v>9447.6132954500008</v>
      </c>
      <c r="C1206" s="40">
        <f t="shared" si="370"/>
        <v>9411.77</v>
      </c>
      <c r="D1206" s="41">
        <f ca="1">IF(A1206&lt;$B$1,VLOOKUP(A1206,[1]DI!$A$4:$B$15000,2,FALSE),0)</f>
        <v>0.11649999999999999</v>
      </c>
      <c r="E1206" s="40">
        <f t="shared" ca="1" si="364"/>
        <v>4.3739000000000001E-4</v>
      </c>
      <c r="F1206" s="42">
        <f t="shared" si="360"/>
        <v>1</v>
      </c>
      <c r="G1206" s="43">
        <f t="shared" ca="1" si="365"/>
        <v>1.0004373900000001</v>
      </c>
      <c r="H1206" s="40">
        <f ca="1">TRUNC(PRODUCT(G$10:G1205),15)</f>
        <v>1.18578682906584</v>
      </c>
      <c r="I1206" s="40">
        <f t="shared" ca="1" si="366"/>
        <v>1.1821626135130401</v>
      </c>
      <c r="J1206" s="40">
        <f t="shared" ca="1" si="367"/>
        <v>1.00306575</v>
      </c>
      <c r="K1206" s="42">
        <f t="shared" si="375"/>
        <v>2.7E-2</v>
      </c>
      <c r="L1206" s="63">
        <f t="shared" si="372"/>
        <v>44641</v>
      </c>
      <c r="M1206" s="64">
        <f t="shared" si="373"/>
        <v>7</v>
      </c>
      <c r="N1206" s="44">
        <f t="shared" si="374"/>
        <v>7</v>
      </c>
      <c r="O1206" s="40">
        <f t="shared" si="376"/>
        <v>1.000740328</v>
      </c>
      <c r="P1206" s="65">
        <f t="shared" ca="1" si="377"/>
        <v>1.003808348</v>
      </c>
      <c r="Q1206" s="40">
        <f t="shared" ca="1" si="378"/>
        <v>35.843295449999999</v>
      </c>
      <c r="R1206" s="44">
        <f>IF(VLOOKUP(A1206,$Z$12:$AI$125,8)=VLOOKUP(A1205,$Z$12:$AI$125,8),0,VLOOKUP(A1206,Z$12:$AI$125,8))</f>
        <v>0</v>
      </c>
      <c r="S1206" s="45">
        <f>IF(R1206&gt;0,VLOOKUP(R1206,Y$12:$AH$125,7),0)</f>
        <v>0</v>
      </c>
      <c r="T1206" s="40">
        <f t="shared" si="361"/>
        <v>0</v>
      </c>
      <c r="U1206" s="40">
        <f t="shared" ca="1" si="371"/>
        <v>35.843295449999999</v>
      </c>
      <c r="V1206" s="46" t="str">
        <f t="shared" si="362"/>
        <v>J=</v>
      </c>
      <c r="W1206" s="47">
        <f t="shared" si="363"/>
        <v>44824</v>
      </c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  <c r="BF1206" s="35"/>
      <c r="BG1206" s="35"/>
      <c r="BH1206" s="35"/>
      <c r="BI1206" s="35"/>
      <c r="BJ1206" s="35"/>
      <c r="BK1206" s="35"/>
      <c r="BL1206" s="35"/>
      <c r="BM1206" s="35"/>
      <c r="BN1206" s="35"/>
      <c r="BO1206" s="35"/>
      <c r="BP1206" s="35"/>
      <c r="BQ1206" s="35"/>
      <c r="BR1206" s="35"/>
      <c r="BS1206" s="35"/>
      <c r="BT1206" s="35"/>
      <c r="BU1206" s="35"/>
      <c r="BV1206" s="35"/>
      <c r="BW1206" s="35"/>
      <c r="BX1206" s="35"/>
      <c r="BY1206" s="35"/>
      <c r="BZ1206" s="35"/>
      <c r="CA1206" s="35"/>
      <c r="CB1206" s="35"/>
      <c r="CC1206" s="35"/>
      <c r="CD1206" s="35"/>
      <c r="CE1206" s="35"/>
      <c r="CF1206" s="35"/>
      <c r="CG1206" s="35"/>
      <c r="CH1206" s="35"/>
      <c r="CI1206" s="35"/>
      <c r="CJ1206" s="35"/>
      <c r="CK1206" s="35"/>
      <c r="CL1206" s="35"/>
      <c r="CM1206" s="35"/>
      <c r="CN1206" s="35"/>
      <c r="CO1206" s="35"/>
      <c r="CP1206" s="35"/>
      <c r="CQ1206" s="35"/>
      <c r="CR1206" s="35"/>
      <c r="CS1206" s="35"/>
      <c r="CT1206" s="35"/>
      <c r="CU1206" s="35"/>
      <c r="CV1206" s="35"/>
      <c r="CW1206" s="35"/>
      <c r="CX1206" s="35"/>
      <c r="CY1206" s="35"/>
      <c r="CZ1206" s="35"/>
      <c r="DA1206" s="35"/>
      <c r="DB1206" s="35"/>
      <c r="DC1206" s="35"/>
      <c r="DD1206" s="35"/>
      <c r="DE1206" s="35"/>
      <c r="DF1206" s="35"/>
      <c r="DG1206" s="35"/>
      <c r="DH1206" s="35"/>
      <c r="DI1206" s="35"/>
      <c r="DJ1206" s="35"/>
      <c r="DK1206" s="35"/>
      <c r="DL1206" s="35"/>
      <c r="DM1206" s="35"/>
      <c r="DN1206" s="35"/>
      <c r="DO1206" s="35"/>
      <c r="DP1206" s="35"/>
      <c r="DQ1206" s="35"/>
      <c r="DR1206" s="35"/>
      <c r="DS1206" s="35"/>
      <c r="DT1206" s="35"/>
      <c r="DU1206" s="35"/>
      <c r="DV1206" s="35"/>
      <c r="DW1206" s="35"/>
      <c r="DX1206" s="35"/>
      <c r="DY1206" s="35"/>
      <c r="DZ1206" s="35"/>
      <c r="EA1206" s="35"/>
      <c r="EB1206" s="35"/>
      <c r="EC1206" s="35"/>
      <c r="ED1206" s="35"/>
      <c r="EE1206" s="35"/>
      <c r="EF1206" s="35"/>
      <c r="EG1206" s="35"/>
      <c r="EH1206" s="35"/>
      <c r="EI1206" s="35"/>
      <c r="EJ1206" s="35"/>
      <c r="EK1206" s="35"/>
      <c r="EL1206" s="35"/>
      <c r="EM1206" s="35"/>
      <c r="EN1206" s="35"/>
      <c r="EO1206" s="35"/>
      <c r="EP1206" s="35"/>
      <c r="EQ1206" s="35"/>
      <c r="ER1206" s="35"/>
      <c r="ES1206" s="35"/>
      <c r="ET1206" s="35"/>
      <c r="EU1206" s="35"/>
      <c r="EV1206" s="35"/>
      <c r="EW1206" s="35"/>
      <c r="EX1206" s="35"/>
      <c r="EY1206" s="35"/>
      <c r="EZ1206" s="35"/>
      <c r="FA1206" s="35"/>
      <c r="FB1206" s="35"/>
      <c r="FC1206" s="35"/>
      <c r="FD1206" s="35"/>
      <c r="FE1206" s="35"/>
      <c r="FF1206" s="35"/>
      <c r="FG1206" s="35"/>
      <c r="FH1206" s="35"/>
      <c r="FI1206" s="35"/>
      <c r="FJ1206" s="35"/>
      <c r="FK1206" s="35"/>
      <c r="FL1206" s="35"/>
      <c r="FM1206" s="35"/>
      <c r="FN1206" s="35"/>
      <c r="FO1206" s="35"/>
      <c r="FP1206" s="35"/>
      <c r="FQ1206" s="35"/>
      <c r="FR1206" s="35"/>
      <c r="FS1206" s="35"/>
      <c r="FT1206" s="35"/>
      <c r="FU1206" s="35"/>
      <c r="FV1206" s="35"/>
      <c r="FW1206" s="35"/>
      <c r="FX1206" s="35"/>
      <c r="FY1206" s="35"/>
      <c r="FZ1206" s="35"/>
    </row>
    <row r="1207" spans="1:182" x14ac:dyDescent="0.15">
      <c r="A1207" s="38">
        <f t="shared" si="368"/>
        <v>44651</v>
      </c>
      <c r="B1207" s="39">
        <f t="shared" ca="1" si="369"/>
        <v>9452.7448748099996</v>
      </c>
      <c r="C1207" s="40">
        <f t="shared" si="370"/>
        <v>9411.77</v>
      </c>
      <c r="D1207" s="41">
        <f ca="1">IF(A1207&lt;$B$1,VLOOKUP(A1207,[1]DI!$A$4:$B$15000,2,FALSE),0)</f>
        <v>0.11649999999999999</v>
      </c>
      <c r="E1207" s="40">
        <f t="shared" ca="1" si="364"/>
        <v>4.3739000000000001E-4</v>
      </c>
      <c r="F1207" s="42">
        <f t="shared" si="360"/>
        <v>1</v>
      </c>
      <c r="G1207" s="43">
        <f t="shared" ca="1" si="365"/>
        <v>1.0004373900000001</v>
      </c>
      <c r="H1207" s="40">
        <f ca="1">TRUNC(PRODUCT(G$10:G1206),15)</f>
        <v>1.1863054803670099</v>
      </c>
      <c r="I1207" s="40">
        <f t="shared" ca="1" si="366"/>
        <v>1.1821626135130401</v>
      </c>
      <c r="J1207" s="40">
        <f t="shared" ca="1" si="367"/>
        <v>1.0035044799999999</v>
      </c>
      <c r="K1207" s="42">
        <f t="shared" si="375"/>
        <v>2.7E-2</v>
      </c>
      <c r="L1207" s="63">
        <f t="shared" si="372"/>
        <v>44641</v>
      </c>
      <c r="M1207" s="64">
        <f t="shared" si="373"/>
        <v>8</v>
      </c>
      <c r="N1207" s="44">
        <f t="shared" si="374"/>
        <v>8</v>
      </c>
      <c r="O1207" s="40">
        <f t="shared" si="376"/>
        <v>1.000846133</v>
      </c>
      <c r="P1207" s="65">
        <f t="shared" ca="1" si="377"/>
        <v>1.0043535779999999</v>
      </c>
      <c r="Q1207" s="40">
        <f t="shared" ca="1" si="378"/>
        <v>40.974874810000003</v>
      </c>
      <c r="R1207" s="44">
        <f>IF(VLOOKUP(A1207,$Z$12:$AI$125,8)=VLOOKUP(A1206,$Z$12:$AI$125,8),0,VLOOKUP(A1207,Z$12:$AI$125,8))</f>
        <v>0</v>
      </c>
      <c r="S1207" s="45">
        <f>IF(R1207&gt;0,VLOOKUP(R1207,Y$12:$AH$125,7),0)</f>
        <v>0</v>
      </c>
      <c r="T1207" s="40">
        <f t="shared" si="361"/>
        <v>0</v>
      </c>
      <c r="U1207" s="40">
        <f t="shared" ca="1" si="371"/>
        <v>40.974874810000003</v>
      </c>
      <c r="V1207" s="46" t="str">
        <f t="shared" si="362"/>
        <v>J=</v>
      </c>
      <c r="W1207" s="47">
        <f t="shared" si="363"/>
        <v>44824</v>
      </c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  <c r="BF1207" s="35"/>
      <c r="BG1207" s="35"/>
      <c r="BH1207" s="35"/>
      <c r="BI1207" s="35"/>
      <c r="BJ1207" s="35"/>
      <c r="BK1207" s="35"/>
      <c r="BL1207" s="35"/>
      <c r="BM1207" s="35"/>
      <c r="BN1207" s="35"/>
      <c r="BO1207" s="35"/>
      <c r="BP1207" s="35"/>
      <c r="BQ1207" s="35"/>
      <c r="BR1207" s="35"/>
      <c r="BS1207" s="35"/>
      <c r="BT1207" s="35"/>
      <c r="BU1207" s="35"/>
      <c r="BV1207" s="35"/>
      <c r="BW1207" s="35"/>
      <c r="BX1207" s="35"/>
      <c r="BY1207" s="35"/>
      <c r="BZ1207" s="35"/>
      <c r="CA1207" s="35"/>
      <c r="CB1207" s="35"/>
      <c r="CC1207" s="35"/>
      <c r="CD1207" s="35"/>
      <c r="CE1207" s="35"/>
      <c r="CF1207" s="35"/>
      <c r="CG1207" s="35"/>
      <c r="CH1207" s="35"/>
      <c r="CI1207" s="35"/>
      <c r="CJ1207" s="35"/>
      <c r="CK1207" s="35"/>
      <c r="CL1207" s="35"/>
      <c r="CM1207" s="35"/>
      <c r="CN1207" s="35"/>
      <c r="CO1207" s="35"/>
      <c r="CP1207" s="35"/>
      <c r="CQ1207" s="35"/>
      <c r="CR1207" s="35"/>
      <c r="CS1207" s="35"/>
      <c r="CT1207" s="35"/>
      <c r="CU1207" s="35"/>
      <c r="CV1207" s="35"/>
      <c r="CW1207" s="35"/>
      <c r="CX1207" s="35"/>
      <c r="CY1207" s="35"/>
      <c r="CZ1207" s="35"/>
      <c r="DA1207" s="35"/>
      <c r="DB1207" s="35"/>
      <c r="DC1207" s="35"/>
      <c r="DD1207" s="35"/>
      <c r="DE1207" s="35"/>
      <c r="DF1207" s="35"/>
      <c r="DG1207" s="35"/>
      <c r="DH1207" s="35"/>
      <c r="DI1207" s="35"/>
      <c r="DJ1207" s="35"/>
      <c r="DK1207" s="35"/>
      <c r="DL1207" s="35"/>
      <c r="DM1207" s="35"/>
      <c r="DN1207" s="35"/>
      <c r="DO1207" s="35"/>
      <c r="DP1207" s="35"/>
      <c r="DQ1207" s="35"/>
      <c r="DR1207" s="35"/>
      <c r="DS1207" s="35"/>
      <c r="DT1207" s="35"/>
      <c r="DU1207" s="35"/>
      <c r="DV1207" s="35"/>
      <c r="DW1207" s="35"/>
      <c r="DX1207" s="35"/>
      <c r="DY1207" s="35"/>
      <c r="DZ1207" s="35"/>
      <c r="EA1207" s="35"/>
      <c r="EB1207" s="35"/>
      <c r="EC1207" s="35"/>
      <c r="ED1207" s="35"/>
      <c r="EE1207" s="35"/>
      <c r="EF1207" s="35"/>
      <c r="EG1207" s="35"/>
      <c r="EH1207" s="35"/>
      <c r="EI1207" s="35"/>
      <c r="EJ1207" s="35"/>
      <c r="EK1207" s="35"/>
      <c r="EL1207" s="35"/>
      <c r="EM1207" s="35"/>
      <c r="EN1207" s="35"/>
      <c r="EO1207" s="35"/>
      <c r="EP1207" s="35"/>
      <c r="EQ1207" s="35"/>
      <c r="ER1207" s="35"/>
      <c r="ES1207" s="35"/>
      <c r="ET1207" s="35"/>
      <c r="EU1207" s="35"/>
      <c r="EV1207" s="35"/>
      <c r="EW1207" s="35"/>
      <c r="EX1207" s="35"/>
      <c r="EY1207" s="35"/>
      <c r="EZ1207" s="35"/>
      <c r="FA1207" s="35"/>
      <c r="FB1207" s="35"/>
      <c r="FC1207" s="35"/>
      <c r="FD1207" s="35"/>
      <c r="FE1207" s="35"/>
      <c r="FF1207" s="35"/>
      <c r="FG1207" s="35"/>
      <c r="FH1207" s="35"/>
      <c r="FI1207" s="35"/>
      <c r="FJ1207" s="35"/>
      <c r="FK1207" s="35"/>
      <c r="FL1207" s="35"/>
      <c r="FM1207" s="35"/>
      <c r="FN1207" s="35"/>
      <c r="FO1207" s="35"/>
      <c r="FP1207" s="35"/>
      <c r="FQ1207" s="35"/>
      <c r="FR1207" s="35"/>
      <c r="FS1207" s="35"/>
      <c r="FT1207" s="35"/>
      <c r="FU1207" s="35"/>
      <c r="FV1207" s="35"/>
      <c r="FW1207" s="35"/>
      <c r="FX1207" s="35"/>
      <c r="FY1207" s="35"/>
      <c r="FZ1207" s="35"/>
    </row>
    <row r="1208" spans="1:182" x14ac:dyDescent="0.15">
      <c r="A1208" s="38">
        <f t="shared" si="368"/>
        <v>44652</v>
      </c>
      <c r="B1208" s="39">
        <f t="shared" ca="1" si="369"/>
        <v>9457.8792400500006</v>
      </c>
      <c r="C1208" s="40">
        <f t="shared" si="370"/>
        <v>9411.77</v>
      </c>
      <c r="D1208" s="41">
        <f ca="1">IF(A1208&lt;$B$1,VLOOKUP(A1208,[1]DI!$A$4:$B$15000,2,FALSE),0)</f>
        <v>0.11649999999999999</v>
      </c>
      <c r="E1208" s="40">
        <f t="shared" ca="1" si="364"/>
        <v>4.3739000000000001E-4</v>
      </c>
      <c r="F1208" s="42">
        <f t="shared" si="360"/>
        <v>1</v>
      </c>
      <c r="G1208" s="43">
        <f t="shared" ca="1" si="365"/>
        <v>1.0004373900000001</v>
      </c>
      <c r="H1208" s="40">
        <f ca="1">TRUNC(PRODUCT(G$10:G1207),15)</f>
        <v>1.18682435852107</v>
      </c>
      <c r="I1208" s="40">
        <f t="shared" ca="1" si="366"/>
        <v>1.1821626135130401</v>
      </c>
      <c r="J1208" s="40">
        <f t="shared" ca="1" si="367"/>
        <v>1.0039434</v>
      </c>
      <c r="K1208" s="42">
        <f t="shared" si="375"/>
        <v>2.7E-2</v>
      </c>
      <c r="L1208" s="63">
        <f t="shared" si="372"/>
        <v>44641</v>
      </c>
      <c r="M1208" s="64">
        <f t="shared" si="373"/>
        <v>9</v>
      </c>
      <c r="N1208" s="44">
        <f t="shared" si="374"/>
        <v>9</v>
      </c>
      <c r="O1208" s="40">
        <f t="shared" si="376"/>
        <v>1.0009519499999999</v>
      </c>
      <c r="P1208" s="65">
        <f t="shared" ca="1" si="377"/>
        <v>1.0048991039999999</v>
      </c>
      <c r="Q1208" s="40">
        <f t="shared" ca="1" si="378"/>
        <v>46.109240049999997</v>
      </c>
      <c r="R1208" s="44">
        <f>IF(VLOOKUP(A1208,$Z$12:$AI$125,8)=VLOOKUP(A1207,$Z$12:$AI$125,8),0,VLOOKUP(A1208,Z$12:$AI$125,8))</f>
        <v>0</v>
      </c>
      <c r="S1208" s="45">
        <f>IF(R1208&gt;0,VLOOKUP(R1208,Y$12:$AH$125,7),0)</f>
        <v>0</v>
      </c>
      <c r="T1208" s="40">
        <f t="shared" si="361"/>
        <v>0</v>
      </c>
      <c r="U1208" s="40">
        <f t="shared" ca="1" si="371"/>
        <v>46.109240049999997</v>
      </c>
      <c r="V1208" s="46" t="str">
        <f t="shared" si="362"/>
        <v>J=</v>
      </c>
      <c r="W1208" s="47">
        <f t="shared" si="363"/>
        <v>44824</v>
      </c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  <c r="BF1208" s="35"/>
      <c r="BG1208" s="35"/>
      <c r="BH1208" s="35"/>
      <c r="BI1208" s="35"/>
      <c r="BJ1208" s="35"/>
      <c r="BK1208" s="35"/>
      <c r="BL1208" s="35"/>
      <c r="BM1208" s="35"/>
      <c r="BN1208" s="35"/>
      <c r="BO1208" s="35"/>
      <c r="BP1208" s="35"/>
      <c r="BQ1208" s="35"/>
      <c r="BR1208" s="35"/>
      <c r="BS1208" s="35"/>
      <c r="BT1208" s="35"/>
      <c r="BU1208" s="35"/>
      <c r="BV1208" s="35"/>
      <c r="BW1208" s="35"/>
      <c r="BX1208" s="35"/>
      <c r="BY1208" s="35"/>
      <c r="BZ1208" s="35"/>
      <c r="CA1208" s="35"/>
      <c r="CB1208" s="35"/>
      <c r="CC1208" s="35"/>
      <c r="CD1208" s="35"/>
      <c r="CE1208" s="35"/>
      <c r="CF1208" s="35"/>
      <c r="CG1208" s="35"/>
      <c r="CH1208" s="35"/>
      <c r="CI1208" s="35"/>
      <c r="CJ1208" s="35"/>
      <c r="CK1208" s="35"/>
      <c r="CL1208" s="35"/>
      <c r="CM1208" s="35"/>
      <c r="CN1208" s="35"/>
      <c r="CO1208" s="35"/>
      <c r="CP1208" s="35"/>
      <c r="CQ1208" s="35"/>
      <c r="CR1208" s="35"/>
      <c r="CS1208" s="35"/>
      <c r="CT1208" s="35"/>
      <c r="CU1208" s="35"/>
      <c r="CV1208" s="35"/>
      <c r="CW1208" s="35"/>
      <c r="CX1208" s="35"/>
      <c r="CY1208" s="35"/>
      <c r="CZ1208" s="35"/>
      <c r="DA1208" s="35"/>
      <c r="DB1208" s="35"/>
      <c r="DC1208" s="35"/>
      <c r="DD1208" s="35"/>
      <c r="DE1208" s="35"/>
      <c r="DF1208" s="35"/>
      <c r="DG1208" s="35"/>
      <c r="DH1208" s="35"/>
      <c r="DI1208" s="35"/>
      <c r="DJ1208" s="35"/>
      <c r="DK1208" s="35"/>
      <c r="DL1208" s="35"/>
      <c r="DM1208" s="35"/>
      <c r="DN1208" s="35"/>
      <c r="DO1208" s="35"/>
      <c r="DP1208" s="35"/>
      <c r="DQ1208" s="35"/>
      <c r="DR1208" s="35"/>
      <c r="DS1208" s="35"/>
      <c r="DT1208" s="35"/>
      <c r="DU1208" s="35"/>
      <c r="DV1208" s="35"/>
      <c r="DW1208" s="35"/>
      <c r="DX1208" s="35"/>
      <c r="DY1208" s="35"/>
      <c r="DZ1208" s="35"/>
      <c r="EA1208" s="35"/>
      <c r="EB1208" s="35"/>
      <c r="EC1208" s="35"/>
      <c r="ED1208" s="35"/>
      <c r="EE1208" s="35"/>
      <c r="EF1208" s="35"/>
      <c r="EG1208" s="35"/>
      <c r="EH1208" s="35"/>
      <c r="EI1208" s="35"/>
      <c r="EJ1208" s="35"/>
      <c r="EK1208" s="35"/>
      <c r="EL1208" s="35"/>
      <c r="EM1208" s="35"/>
      <c r="EN1208" s="35"/>
      <c r="EO1208" s="35"/>
      <c r="EP1208" s="35"/>
      <c r="EQ1208" s="35"/>
      <c r="ER1208" s="35"/>
      <c r="ES1208" s="35"/>
      <c r="ET1208" s="35"/>
      <c r="EU1208" s="35"/>
      <c r="EV1208" s="35"/>
      <c r="EW1208" s="35"/>
      <c r="EX1208" s="35"/>
      <c r="EY1208" s="35"/>
      <c r="EZ1208" s="35"/>
      <c r="FA1208" s="35"/>
      <c r="FB1208" s="35"/>
      <c r="FC1208" s="35"/>
      <c r="FD1208" s="35"/>
      <c r="FE1208" s="35"/>
      <c r="FF1208" s="35"/>
      <c r="FG1208" s="35"/>
      <c r="FH1208" s="35"/>
      <c r="FI1208" s="35"/>
      <c r="FJ1208" s="35"/>
      <c r="FK1208" s="35"/>
      <c r="FL1208" s="35"/>
      <c r="FM1208" s="35"/>
      <c r="FN1208" s="35"/>
      <c r="FO1208" s="35"/>
      <c r="FP1208" s="35"/>
      <c r="FQ1208" s="35"/>
      <c r="FR1208" s="35"/>
      <c r="FS1208" s="35"/>
      <c r="FT1208" s="35"/>
      <c r="FU1208" s="35"/>
      <c r="FV1208" s="35"/>
      <c r="FW1208" s="35"/>
      <c r="FX1208" s="35"/>
      <c r="FY1208" s="35"/>
      <c r="FZ1208" s="35"/>
    </row>
    <row r="1209" spans="1:182" x14ac:dyDescent="0.15">
      <c r="A1209" s="38">
        <f t="shared" si="368"/>
        <v>44653</v>
      </c>
      <c r="B1209" s="39">
        <f t="shared" ca="1" si="369"/>
        <v>9463.0164758800001</v>
      </c>
      <c r="C1209" s="40">
        <f t="shared" si="370"/>
        <v>9411.77</v>
      </c>
      <c r="D1209" s="41">
        <f ca="1">IF(A1209&lt;$B$1,VLOOKUP(A1209,[1]DI!$A$4:$B$15000,2,FALSE),0)</f>
        <v>0</v>
      </c>
      <c r="E1209" s="40">
        <f t="shared" ca="1" si="364"/>
        <v>0</v>
      </c>
      <c r="F1209" s="42">
        <f t="shared" si="360"/>
        <v>1</v>
      </c>
      <c r="G1209" s="43">
        <f t="shared" ca="1" si="365"/>
        <v>1</v>
      </c>
      <c r="H1209" s="40">
        <f ca="1">TRUNC(PRODUCT(G$10:G1208),15)</f>
        <v>1.18734346362724</v>
      </c>
      <c r="I1209" s="40">
        <f t="shared" ca="1" si="366"/>
        <v>1.1821626135130401</v>
      </c>
      <c r="J1209" s="40">
        <f t="shared" ca="1" si="367"/>
        <v>1.0043825200000001</v>
      </c>
      <c r="K1209" s="42">
        <f t="shared" si="375"/>
        <v>2.7E-2</v>
      </c>
      <c r="L1209" s="63">
        <f t="shared" si="372"/>
        <v>44641</v>
      </c>
      <c r="M1209" s="64">
        <f t="shared" si="373"/>
        <v>9</v>
      </c>
      <c r="N1209" s="44">
        <f t="shared" si="374"/>
        <v>10</v>
      </c>
      <c r="O1209" s="40">
        <f t="shared" si="376"/>
        <v>1.0010577789999999</v>
      </c>
      <c r="P1209" s="65">
        <f t="shared" ca="1" si="377"/>
        <v>1.0054449350000001</v>
      </c>
      <c r="Q1209" s="40">
        <f t="shared" ca="1" si="378"/>
        <v>51.246475879999998</v>
      </c>
      <c r="R1209" s="44">
        <f>IF(VLOOKUP(A1209,$Z$12:$AI$125,8)=VLOOKUP(A1208,$Z$12:$AI$125,8),0,VLOOKUP(A1209,Z$12:$AI$125,8))</f>
        <v>0</v>
      </c>
      <c r="S1209" s="45">
        <f>IF(R1209&gt;0,VLOOKUP(R1209,Y$12:$AH$125,7),0)</f>
        <v>0</v>
      </c>
      <c r="T1209" s="40">
        <f t="shared" si="361"/>
        <v>0</v>
      </c>
      <c r="U1209" s="40">
        <f t="shared" ca="1" si="371"/>
        <v>51.246475879999998</v>
      </c>
      <c r="V1209" s="46" t="str">
        <f t="shared" si="362"/>
        <v>J=</v>
      </c>
      <c r="W1209" s="47">
        <f t="shared" si="363"/>
        <v>44824</v>
      </c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  <c r="BF1209" s="35"/>
      <c r="BG1209" s="35"/>
      <c r="BH1209" s="35"/>
      <c r="BI1209" s="35"/>
      <c r="BJ1209" s="35"/>
      <c r="BK1209" s="35"/>
      <c r="BL1209" s="35"/>
      <c r="BM1209" s="35"/>
      <c r="BN1209" s="35"/>
      <c r="BO1209" s="35"/>
      <c r="BP1209" s="35"/>
      <c r="BQ1209" s="35"/>
      <c r="BR1209" s="35"/>
      <c r="BS1209" s="35"/>
      <c r="BT1209" s="35"/>
      <c r="BU1209" s="35"/>
      <c r="BV1209" s="35"/>
      <c r="BW1209" s="35"/>
      <c r="BX1209" s="35"/>
      <c r="BY1209" s="35"/>
      <c r="BZ1209" s="35"/>
      <c r="CA1209" s="35"/>
      <c r="CB1209" s="35"/>
      <c r="CC1209" s="35"/>
      <c r="CD1209" s="35"/>
      <c r="CE1209" s="35"/>
      <c r="CF1209" s="35"/>
      <c r="CG1209" s="35"/>
      <c r="CH1209" s="35"/>
      <c r="CI1209" s="35"/>
      <c r="CJ1209" s="35"/>
      <c r="CK1209" s="35"/>
      <c r="CL1209" s="35"/>
      <c r="CM1209" s="35"/>
      <c r="CN1209" s="35"/>
      <c r="CO1209" s="35"/>
      <c r="CP1209" s="35"/>
      <c r="CQ1209" s="35"/>
      <c r="CR1209" s="35"/>
      <c r="CS1209" s="35"/>
      <c r="CT1209" s="35"/>
      <c r="CU1209" s="35"/>
      <c r="CV1209" s="35"/>
      <c r="CW1209" s="35"/>
      <c r="CX1209" s="35"/>
      <c r="CY1209" s="35"/>
      <c r="CZ1209" s="35"/>
      <c r="DA1209" s="35"/>
      <c r="DB1209" s="35"/>
      <c r="DC1209" s="35"/>
      <c r="DD1209" s="35"/>
      <c r="DE1209" s="35"/>
      <c r="DF1209" s="35"/>
      <c r="DG1209" s="35"/>
      <c r="DH1209" s="35"/>
      <c r="DI1209" s="35"/>
      <c r="DJ1209" s="35"/>
      <c r="DK1209" s="35"/>
      <c r="DL1209" s="35"/>
      <c r="DM1209" s="35"/>
      <c r="DN1209" s="35"/>
      <c r="DO1209" s="35"/>
      <c r="DP1209" s="35"/>
      <c r="DQ1209" s="35"/>
      <c r="DR1209" s="35"/>
      <c r="DS1209" s="35"/>
      <c r="DT1209" s="35"/>
      <c r="DU1209" s="35"/>
      <c r="DV1209" s="35"/>
      <c r="DW1209" s="35"/>
      <c r="DX1209" s="35"/>
      <c r="DY1209" s="35"/>
      <c r="DZ1209" s="35"/>
      <c r="EA1209" s="35"/>
      <c r="EB1209" s="35"/>
      <c r="EC1209" s="35"/>
      <c r="ED1209" s="35"/>
      <c r="EE1209" s="35"/>
      <c r="EF1209" s="35"/>
      <c r="EG1209" s="35"/>
      <c r="EH1209" s="35"/>
      <c r="EI1209" s="35"/>
      <c r="EJ1209" s="35"/>
      <c r="EK1209" s="35"/>
      <c r="EL1209" s="35"/>
      <c r="EM1209" s="35"/>
      <c r="EN1209" s="35"/>
      <c r="EO1209" s="35"/>
      <c r="EP1209" s="35"/>
      <c r="EQ1209" s="35"/>
      <c r="ER1209" s="35"/>
      <c r="ES1209" s="35"/>
      <c r="ET1209" s="35"/>
      <c r="EU1209" s="35"/>
      <c r="EV1209" s="35"/>
      <c r="EW1209" s="35"/>
      <c r="EX1209" s="35"/>
      <c r="EY1209" s="35"/>
      <c r="EZ1209" s="35"/>
      <c r="FA1209" s="35"/>
      <c r="FB1209" s="35"/>
      <c r="FC1209" s="35"/>
      <c r="FD1209" s="35"/>
      <c r="FE1209" s="35"/>
      <c r="FF1209" s="35"/>
      <c r="FG1209" s="35"/>
      <c r="FH1209" s="35"/>
      <c r="FI1209" s="35"/>
      <c r="FJ1209" s="35"/>
      <c r="FK1209" s="35"/>
      <c r="FL1209" s="35"/>
      <c r="FM1209" s="35"/>
      <c r="FN1209" s="35"/>
      <c r="FO1209" s="35"/>
      <c r="FP1209" s="35"/>
      <c r="FQ1209" s="35"/>
      <c r="FR1209" s="35"/>
      <c r="FS1209" s="35"/>
      <c r="FT1209" s="35"/>
      <c r="FU1209" s="35"/>
      <c r="FV1209" s="35"/>
      <c r="FW1209" s="35"/>
      <c r="FX1209" s="35"/>
      <c r="FY1209" s="35"/>
      <c r="FZ1209" s="35"/>
    </row>
    <row r="1210" spans="1:182" x14ac:dyDescent="0.15">
      <c r="A1210" s="38">
        <f t="shared" si="368"/>
        <v>44654</v>
      </c>
      <c r="B1210" s="39">
        <f t="shared" ca="1" si="369"/>
        <v>9463.0164758800001</v>
      </c>
      <c r="C1210" s="40">
        <f t="shared" si="370"/>
        <v>9411.77</v>
      </c>
      <c r="D1210" s="41">
        <f ca="1">IF(A1210&lt;$B$1,VLOOKUP(A1210,[1]DI!$A$4:$B$15000,2,FALSE),0)</f>
        <v>0</v>
      </c>
      <c r="E1210" s="40">
        <f t="shared" ca="1" si="364"/>
        <v>0</v>
      </c>
      <c r="F1210" s="42">
        <f t="shared" si="360"/>
        <v>1</v>
      </c>
      <c r="G1210" s="43">
        <f t="shared" ca="1" si="365"/>
        <v>1</v>
      </c>
      <c r="H1210" s="40">
        <f ca="1">TRUNC(PRODUCT(G$10:G1209),15)</f>
        <v>1.18734346362724</v>
      </c>
      <c r="I1210" s="40">
        <f t="shared" ca="1" si="366"/>
        <v>1.1821626135130401</v>
      </c>
      <c r="J1210" s="40">
        <f t="shared" ca="1" si="367"/>
        <v>1.0043825200000001</v>
      </c>
      <c r="K1210" s="42">
        <f t="shared" si="375"/>
        <v>2.7E-2</v>
      </c>
      <c r="L1210" s="63">
        <f t="shared" si="372"/>
        <v>44641</v>
      </c>
      <c r="M1210" s="64">
        <f t="shared" si="373"/>
        <v>9</v>
      </c>
      <c r="N1210" s="44">
        <f t="shared" si="374"/>
        <v>10</v>
      </c>
      <c r="O1210" s="40">
        <f t="shared" si="376"/>
        <v>1.0010577789999999</v>
      </c>
      <c r="P1210" s="65">
        <f t="shared" ca="1" si="377"/>
        <v>1.0054449350000001</v>
      </c>
      <c r="Q1210" s="40">
        <f t="shared" ca="1" si="378"/>
        <v>51.246475879999998</v>
      </c>
      <c r="R1210" s="44">
        <f>IF(VLOOKUP(A1210,$Z$12:$AI$125,8)=VLOOKUP(A1209,$Z$12:$AI$125,8),0,VLOOKUP(A1210,Z$12:$AI$125,8))</f>
        <v>0</v>
      </c>
      <c r="S1210" s="45">
        <f>IF(R1210&gt;0,VLOOKUP(R1210,Y$12:$AH$125,7),0)</f>
        <v>0</v>
      </c>
      <c r="T1210" s="40">
        <f t="shared" si="361"/>
        <v>0</v>
      </c>
      <c r="U1210" s="40">
        <f t="shared" ca="1" si="371"/>
        <v>51.246475879999998</v>
      </c>
      <c r="V1210" s="46" t="str">
        <f t="shared" si="362"/>
        <v>J=</v>
      </c>
      <c r="W1210" s="47">
        <f t="shared" si="363"/>
        <v>44824</v>
      </c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  <c r="BF1210" s="35"/>
      <c r="BG1210" s="35"/>
      <c r="BH1210" s="35"/>
      <c r="BI1210" s="35"/>
      <c r="BJ1210" s="35"/>
      <c r="BK1210" s="35"/>
      <c r="BL1210" s="35"/>
      <c r="BM1210" s="35"/>
      <c r="BN1210" s="35"/>
      <c r="BO1210" s="35"/>
      <c r="BP1210" s="35"/>
      <c r="BQ1210" s="35"/>
      <c r="BR1210" s="35"/>
      <c r="BS1210" s="35"/>
      <c r="BT1210" s="35"/>
      <c r="BU1210" s="35"/>
      <c r="BV1210" s="35"/>
      <c r="BW1210" s="35"/>
      <c r="BX1210" s="35"/>
      <c r="BY1210" s="35"/>
      <c r="BZ1210" s="35"/>
      <c r="CA1210" s="35"/>
      <c r="CB1210" s="35"/>
      <c r="CC1210" s="35"/>
      <c r="CD1210" s="35"/>
      <c r="CE1210" s="35"/>
      <c r="CF1210" s="35"/>
      <c r="CG1210" s="35"/>
      <c r="CH1210" s="35"/>
      <c r="CI1210" s="35"/>
      <c r="CJ1210" s="35"/>
      <c r="CK1210" s="35"/>
      <c r="CL1210" s="35"/>
      <c r="CM1210" s="35"/>
      <c r="CN1210" s="35"/>
      <c r="CO1210" s="35"/>
      <c r="CP1210" s="35"/>
      <c r="CQ1210" s="35"/>
      <c r="CR1210" s="35"/>
      <c r="CS1210" s="35"/>
      <c r="CT1210" s="35"/>
      <c r="CU1210" s="35"/>
      <c r="CV1210" s="35"/>
      <c r="CW1210" s="35"/>
      <c r="CX1210" s="35"/>
      <c r="CY1210" s="35"/>
      <c r="CZ1210" s="35"/>
      <c r="DA1210" s="35"/>
      <c r="DB1210" s="35"/>
      <c r="DC1210" s="35"/>
      <c r="DD1210" s="35"/>
      <c r="DE1210" s="35"/>
      <c r="DF1210" s="35"/>
      <c r="DG1210" s="35"/>
      <c r="DH1210" s="35"/>
      <c r="DI1210" s="35"/>
      <c r="DJ1210" s="35"/>
      <c r="DK1210" s="35"/>
      <c r="DL1210" s="35"/>
      <c r="DM1210" s="35"/>
      <c r="DN1210" s="35"/>
      <c r="DO1210" s="35"/>
      <c r="DP1210" s="35"/>
      <c r="DQ1210" s="35"/>
      <c r="DR1210" s="35"/>
      <c r="DS1210" s="35"/>
      <c r="DT1210" s="35"/>
      <c r="DU1210" s="35"/>
      <c r="DV1210" s="35"/>
      <c r="DW1210" s="35"/>
      <c r="DX1210" s="35"/>
      <c r="DY1210" s="35"/>
      <c r="DZ1210" s="35"/>
      <c r="EA1210" s="35"/>
      <c r="EB1210" s="35"/>
      <c r="EC1210" s="35"/>
      <c r="ED1210" s="35"/>
      <c r="EE1210" s="35"/>
      <c r="EF1210" s="35"/>
      <c r="EG1210" s="35"/>
      <c r="EH1210" s="35"/>
      <c r="EI1210" s="35"/>
      <c r="EJ1210" s="35"/>
      <c r="EK1210" s="35"/>
      <c r="EL1210" s="35"/>
      <c r="EM1210" s="35"/>
      <c r="EN1210" s="35"/>
      <c r="EO1210" s="35"/>
      <c r="EP1210" s="35"/>
      <c r="EQ1210" s="35"/>
      <c r="ER1210" s="35"/>
      <c r="ES1210" s="35"/>
      <c r="ET1210" s="35"/>
      <c r="EU1210" s="35"/>
      <c r="EV1210" s="35"/>
      <c r="EW1210" s="35"/>
      <c r="EX1210" s="35"/>
      <c r="EY1210" s="35"/>
      <c r="EZ1210" s="35"/>
      <c r="FA1210" s="35"/>
      <c r="FB1210" s="35"/>
      <c r="FC1210" s="35"/>
      <c r="FD1210" s="35"/>
      <c r="FE1210" s="35"/>
      <c r="FF1210" s="35"/>
      <c r="FG1210" s="35"/>
      <c r="FH1210" s="35"/>
      <c r="FI1210" s="35"/>
      <c r="FJ1210" s="35"/>
      <c r="FK1210" s="35"/>
      <c r="FL1210" s="35"/>
      <c r="FM1210" s="35"/>
      <c r="FN1210" s="35"/>
      <c r="FO1210" s="35"/>
      <c r="FP1210" s="35"/>
      <c r="FQ1210" s="35"/>
      <c r="FR1210" s="35"/>
      <c r="FS1210" s="35"/>
      <c r="FT1210" s="35"/>
      <c r="FU1210" s="35"/>
      <c r="FV1210" s="35"/>
      <c r="FW1210" s="35"/>
      <c r="FX1210" s="35"/>
      <c r="FY1210" s="35"/>
      <c r="FZ1210" s="35"/>
    </row>
    <row r="1211" spans="1:182" x14ac:dyDescent="0.15">
      <c r="A1211" s="38">
        <f t="shared" si="368"/>
        <v>44655</v>
      </c>
      <c r="B1211" s="39">
        <f t="shared" ca="1" si="369"/>
        <v>9463.0164758800001</v>
      </c>
      <c r="C1211" s="40">
        <f t="shared" si="370"/>
        <v>9411.77</v>
      </c>
      <c r="D1211" s="41">
        <f ca="1">IF(A1211&lt;$B$1,VLOOKUP(A1211,[1]DI!$A$4:$B$15000,2,FALSE),0)</f>
        <v>0.11649999999999999</v>
      </c>
      <c r="E1211" s="40">
        <f t="shared" ca="1" si="364"/>
        <v>4.3739000000000001E-4</v>
      </c>
      <c r="F1211" s="42">
        <f t="shared" si="360"/>
        <v>1</v>
      </c>
      <c r="G1211" s="43">
        <f t="shared" ca="1" si="365"/>
        <v>1.0004373900000001</v>
      </c>
      <c r="H1211" s="40">
        <f ca="1">TRUNC(PRODUCT(G$10:G1210),15)</f>
        <v>1.18734346362724</v>
      </c>
      <c r="I1211" s="40">
        <f t="shared" ca="1" si="366"/>
        <v>1.1821626135130401</v>
      </c>
      <c r="J1211" s="40">
        <f t="shared" ca="1" si="367"/>
        <v>1.0043825200000001</v>
      </c>
      <c r="K1211" s="42">
        <f t="shared" si="375"/>
        <v>2.7E-2</v>
      </c>
      <c r="L1211" s="63">
        <f t="shared" si="372"/>
        <v>44641</v>
      </c>
      <c r="M1211" s="64">
        <f t="shared" si="373"/>
        <v>10</v>
      </c>
      <c r="N1211" s="44">
        <f t="shared" si="374"/>
        <v>10</v>
      </c>
      <c r="O1211" s="40">
        <f t="shared" si="376"/>
        <v>1.0010577789999999</v>
      </c>
      <c r="P1211" s="65">
        <f t="shared" ca="1" si="377"/>
        <v>1.0054449350000001</v>
      </c>
      <c r="Q1211" s="40">
        <f t="shared" ca="1" si="378"/>
        <v>51.246475879999998</v>
      </c>
      <c r="R1211" s="44">
        <f>IF(VLOOKUP(A1211,$Z$12:$AI$125,8)=VLOOKUP(A1210,$Z$12:$AI$125,8),0,VLOOKUP(A1211,Z$12:$AI$125,8))</f>
        <v>0</v>
      </c>
      <c r="S1211" s="45">
        <f>IF(R1211&gt;0,VLOOKUP(R1211,Y$12:$AH$125,7),0)</f>
        <v>0</v>
      </c>
      <c r="T1211" s="40">
        <f t="shared" si="361"/>
        <v>0</v>
      </c>
      <c r="U1211" s="40">
        <f t="shared" ca="1" si="371"/>
        <v>51.246475879999998</v>
      </c>
      <c r="V1211" s="46" t="str">
        <f t="shared" si="362"/>
        <v>J=</v>
      </c>
      <c r="W1211" s="47">
        <f t="shared" si="363"/>
        <v>44824</v>
      </c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  <c r="BF1211" s="35"/>
      <c r="BG1211" s="35"/>
      <c r="BH1211" s="35"/>
      <c r="BI1211" s="35"/>
      <c r="BJ1211" s="35"/>
      <c r="BK1211" s="35"/>
      <c r="BL1211" s="35"/>
      <c r="BM1211" s="35"/>
      <c r="BN1211" s="35"/>
      <c r="BO1211" s="35"/>
      <c r="BP1211" s="35"/>
      <c r="BQ1211" s="35"/>
      <c r="BR1211" s="35"/>
      <c r="BS1211" s="35"/>
      <c r="BT1211" s="35"/>
      <c r="BU1211" s="35"/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/>
      <c r="CX1211" s="35"/>
      <c r="CY1211" s="35"/>
      <c r="CZ1211" s="35"/>
      <c r="DA1211" s="35"/>
      <c r="DB1211" s="35"/>
      <c r="DC1211" s="35"/>
      <c r="DD1211" s="35"/>
      <c r="DE1211" s="35"/>
      <c r="DF1211" s="35"/>
      <c r="DG1211" s="35"/>
      <c r="DH1211" s="35"/>
      <c r="DI1211" s="35"/>
      <c r="DJ1211" s="35"/>
      <c r="DK1211" s="35"/>
      <c r="DL1211" s="35"/>
      <c r="DM1211" s="35"/>
      <c r="DN1211" s="35"/>
      <c r="DO1211" s="35"/>
      <c r="DP1211" s="35"/>
      <c r="DQ1211" s="35"/>
      <c r="DR1211" s="35"/>
      <c r="DS1211" s="35"/>
      <c r="DT1211" s="35"/>
      <c r="DU1211" s="35"/>
      <c r="DV1211" s="35"/>
      <c r="DW1211" s="35"/>
      <c r="DX1211" s="35"/>
      <c r="DY1211" s="35"/>
      <c r="DZ1211" s="35"/>
      <c r="EA1211" s="35"/>
      <c r="EB1211" s="35"/>
      <c r="EC1211" s="35"/>
      <c r="ED1211" s="35"/>
      <c r="EE1211" s="35"/>
      <c r="EF1211" s="35"/>
      <c r="EG1211" s="35"/>
      <c r="EH1211" s="35"/>
      <c r="EI1211" s="35"/>
      <c r="EJ1211" s="35"/>
      <c r="EK1211" s="35"/>
      <c r="EL1211" s="35"/>
      <c r="EM1211" s="35"/>
      <c r="EN1211" s="35"/>
      <c r="EO1211" s="35"/>
      <c r="EP1211" s="35"/>
      <c r="EQ1211" s="35"/>
      <c r="ER1211" s="35"/>
      <c r="ES1211" s="35"/>
      <c r="ET1211" s="35"/>
      <c r="EU1211" s="35"/>
      <c r="EV1211" s="35"/>
      <c r="EW1211" s="35"/>
      <c r="EX1211" s="35"/>
      <c r="EY1211" s="35"/>
      <c r="EZ1211" s="35"/>
      <c r="FA1211" s="35"/>
      <c r="FB1211" s="35"/>
      <c r="FC1211" s="35"/>
      <c r="FD1211" s="35"/>
      <c r="FE1211" s="35"/>
      <c r="FF1211" s="35"/>
      <c r="FG1211" s="35"/>
      <c r="FH1211" s="35"/>
      <c r="FI1211" s="35"/>
      <c r="FJ1211" s="35"/>
      <c r="FK1211" s="35"/>
      <c r="FL1211" s="35"/>
      <c r="FM1211" s="35"/>
      <c r="FN1211" s="35"/>
      <c r="FO1211" s="35"/>
      <c r="FP1211" s="35"/>
      <c r="FQ1211" s="35"/>
      <c r="FR1211" s="35"/>
      <c r="FS1211" s="35"/>
      <c r="FT1211" s="35"/>
      <c r="FU1211" s="35"/>
      <c r="FV1211" s="35"/>
      <c r="FW1211" s="35"/>
      <c r="FX1211" s="35"/>
      <c r="FY1211" s="35"/>
      <c r="FZ1211" s="35"/>
    </row>
    <row r="1212" spans="1:182" x14ac:dyDescent="0.15">
      <c r="A1212" s="38">
        <f t="shared" si="368"/>
        <v>44656</v>
      </c>
      <c r="B1212" s="39">
        <f t="shared" ca="1" si="369"/>
        <v>9468.1564693600012</v>
      </c>
      <c r="C1212" s="40">
        <f t="shared" si="370"/>
        <v>9411.77</v>
      </c>
      <c r="D1212" s="41">
        <f ca="1">IF(A1212&lt;$B$1,VLOOKUP(A1212,[1]DI!$A$4:$B$15000,2,FALSE),0)</f>
        <v>0.11649999999999999</v>
      </c>
      <c r="E1212" s="40">
        <f t="shared" ca="1" si="364"/>
        <v>4.3739000000000001E-4</v>
      </c>
      <c r="F1212" s="42">
        <f t="shared" si="360"/>
        <v>1</v>
      </c>
      <c r="G1212" s="43">
        <f t="shared" ca="1" si="365"/>
        <v>1.0004373900000001</v>
      </c>
      <c r="H1212" s="40">
        <f ca="1">TRUNC(PRODUCT(G$10:G1211),15)</f>
        <v>1.1878627957848</v>
      </c>
      <c r="I1212" s="40">
        <f t="shared" ca="1" si="366"/>
        <v>1.1821626135130401</v>
      </c>
      <c r="J1212" s="40">
        <f t="shared" ca="1" si="367"/>
        <v>1.00482183</v>
      </c>
      <c r="K1212" s="42">
        <f t="shared" si="375"/>
        <v>2.7E-2</v>
      </c>
      <c r="L1212" s="63">
        <f t="shared" si="372"/>
        <v>44641</v>
      </c>
      <c r="M1212" s="64">
        <f t="shared" si="373"/>
        <v>11</v>
      </c>
      <c r="N1212" s="44">
        <f t="shared" si="374"/>
        <v>11</v>
      </c>
      <c r="O1212" s="40">
        <f t="shared" si="376"/>
        <v>1.0011636180000001</v>
      </c>
      <c r="P1212" s="65">
        <f t="shared" ca="1" si="377"/>
        <v>1.0059910590000001</v>
      </c>
      <c r="Q1212" s="40">
        <f t="shared" ca="1" si="378"/>
        <v>56.38646936</v>
      </c>
      <c r="R1212" s="44">
        <f>IF(VLOOKUP(A1212,$Z$12:$AI$125,8)=VLOOKUP(A1211,$Z$12:$AI$125,8),0,VLOOKUP(A1212,Z$12:$AI$125,8))</f>
        <v>0</v>
      </c>
      <c r="S1212" s="45">
        <f>IF(R1212&gt;0,VLOOKUP(R1212,Y$12:$AH$125,7),0)</f>
        <v>0</v>
      </c>
      <c r="T1212" s="40">
        <f t="shared" si="361"/>
        <v>0</v>
      </c>
      <c r="U1212" s="40">
        <f t="shared" ca="1" si="371"/>
        <v>56.38646936</v>
      </c>
      <c r="V1212" s="46" t="str">
        <f t="shared" si="362"/>
        <v>J=</v>
      </c>
      <c r="W1212" s="47">
        <f t="shared" si="363"/>
        <v>44824</v>
      </c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/>
      <c r="BF1212" s="35"/>
      <c r="BG1212" s="35"/>
      <c r="BH1212" s="35"/>
      <c r="BI1212" s="35"/>
      <c r="BJ1212" s="35"/>
      <c r="BK1212" s="35"/>
      <c r="BL1212" s="35"/>
      <c r="BM1212" s="35"/>
      <c r="BN1212" s="35"/>
      <c r="BO1212" s="35"/>
      <c r="BP1212" s="35"/>
      <c r="BQ1212" s="35"/>
      <c r="BR1212" s="35"/>
      <c r="BS1212" s="35"/>
      <c r="BT1212" s="35"/>
      <c r="BU1212" s="35"/>
      <c r="BV1212" s="35"/>
      <c r="BW1212" s="35"/>
      <c r="BX1212" s="35"/>
      <c r="BY1212" s="35"/>
      <c r="BZ1212" s="35"/>
      <c r="CA1212" s="35"/>
      <c r="CB1212" s="35"/>
      <c r="CC1212" s="35"/>
      <c r="CD1212" s="35"/>
      <c r="CE1212" s="35"/>
      <c r="CF1212" s="35"/>
      <c r="CG1212" s="35"/>
      <c r="CH1212" s="35"/>
      <c r="CI1212" s="35"/>
      <c r="CJ1212" s="35"/>
      <c r="CK1212" s="35"/>
      <c r="CL1212" s="35"/>
      <c r="CM1212" s="35"/>
      <c r="CN1212" s="35"/>
      <c r="CO1212" s="35"/>
      <c r="CP1212" s="35"/>
      <c r="CQ1212" s="35"/>
      <c r="CR1212" s="35"/>
      <c r="CS1212" s="35"/>
      <c r="CT1212" s="35"/>
      <c r="CU1212" s="35"/>
      <c r="CV1212" s="35"/>
      <c r="CW1212" s="35"/>
      <c r="CX1212" s="35"/>
      <c r="CY1212" s="35"/>
      <c r="CZ1212" s="35"/>
      <c r="DA1212" s="35"/>
      <c r="DB1212" s="35"/>
      <c r="DC1212" s="35"/>
      <c r="DD1212" s="35"/>
      <c r="DE1212" s="35"/>
      <c r="DF1212" s="35"/>
      <c r="DG1212" s="35"/>
      <c r="DH1212" s="35"/>
      <c r="DI1212" s="35"/>
      <c r="DJ1212" s="35"/>
      <c r="DK1212" s="35"/>
      <c r="DL1212" s="35"/>
      <c r="DM1212" s="35"/>
      <c r="DN1212" s="35"/>
      <c r="DO1212" s="35"/>
      <c r="DP1212" s="35"/>
      <c r="DQ1212" s="35"/>
      <c r="DR1212" s="35"/>
      <c r="DS1212" s="35"/>
      <c r="DT1212" s="35"/>
      <c r="DU1212" s="35"/>
      <c r="DV1212" s="35"/>
      <c r="DW1212" s="35"/>
      <c r="DX1212" s="35"/>
      <c r="DY1212" s="35"/>
      <c r="DZ1212" s="35"/>
      <c r="EA1212" s="35"/>
      <c r="EB1212" s="35"/>
      <c r="EC1212" s="35"/>
      <c r="ED1212" s="35"/>
      <c r="EE1212" s="35"/>
      <c r="EF1212" s="35"/>
      <c r="EG1212" s="35"/>
      <c r="EH1212" s="35"/>
      <c r="EI1212" s="35"/>
      <c r="EJ1212" s="35"/>
      <c r="EK1212" s="35"/>
      <c r="EL1212" s="35"/>
      <c r="EM1212" s="35"/>
      <c r="EN1212" s="35"/>
      <c r="EO1212" s="35"/>
      <c r="EP1212" s="35"/>
      <c r="EQ1212" s="35"/>
      <c r="ER1212" s="35"/>
      <c r="ES1212" s="35"/>
      <c r="ET1212" s="35"/>
      <c r="EU1212" s="35"/>
      <c r="EV1212" s="35"/>
      <c r="EW1212" s="35"/>
      <c r="EX1212" s="35"/>
      <c r="EY1212" s="35"/>
      <c r="EZ1212" s="35"/>
      <c r="FA1212" s="35"/>
      <c r="FB1212" s="35"/>
      <c r="FC1212" s="35"/>
      <c r="FD1212" s="35"/>
      <c r="FE1212" s="35"/>
      <c r="FF1212" s="35"/>
      <c r="FG1212" s="35"/>
      <c r="FH1212" s="35"/>
      <c r="FI1212" s="35"/>
      <c r="FJ1212" s="35"/>
      <c r="FK1212" s="35"/>
      <c r="FL1212" s="35"/>
      <c r="FM1212" s="35"/>
      <c r="FN1212" s="35"/>
      <c r="FO1212" s="35"/>
      <c r="FP1212" s="35"/>
      <c r="FQ1212" s="35"/>
      <c r="FR1212" s="35"/>
      <c r="FS1212" s="35"/>
      <c r="FT1212" s="35"/>
      <c r="FU1212" s="35"/>
      <c r="FV1212" s="35"/>
      <c r="FW1212" s="35"/>
      <c r="FX1212" s="35"/>
      <c r="FY1212" s="35"/>
      <c r="FZ1212" s="35"/>
    </row>
    <row r="1213" spans="1:182" x14ac:dyDescent="0.15">
      <c r="A1213" s="38">
        <f t="shared" si="368"/>
        <v>44657</v>
      </c>
      <c r="B1213" s="39">
        <f t="shared" ca="1" si="369"/>
        <v>9473.2991357800001</v>
      </c>
      <c r="C1213" s="40">
        <f t="shared" si="370"/>
        <v>9411.77</v>
      </c>
      <c r="D1213" s="41">
        <f ca="1">IF(A1213&lt;$B$1,VLOOKUP(A1213,[1]DI!$A$4:$B$15000,2,FALSE),0)</f>
        <v>0.11649999999999999</v>
      </c>
      <c r="E1213" s="40">
        <f t="shared" ca="1" si="364"/>
        <v>4.3739000000000001E-4</v>
      </c>
      <c r="F1213" s="42">
        <f t="shared" si="360"/>
        <v>1</v>
      </c>
      <c r="G1213" s="43">
        <f t="shared" ca="1" si="365"/>
        <v>1.0004373900000001</v>
      </c>
      <c r="H1213" s="40">
        <f ca="1">TRUNC(PRODUCT(G$10:G1212),15)</f>
        <v>1.1883823550930399</v>
      </c>
      <c r="I1213" s="40">
        <f t="shared" ca="1" si="366"/>
        <v>1.1821626135130401</v>
      </c>
      <c r="J1213" s="40">
        <f t="shared" ca="1" si="367"/>
        <v>1.00526132</v>
      </c>
      <c r="K1213" s="42">
        <f t="shared" si="375"/>
        <v>2.7E-2</v>
      </c>
      <c r="L1213" s="63">
        <f t="shared" si="372"/>
        <v>44641</v>
      </c>
      <c r="M1213" s="64">
        <f t="shared" si="373"/>
        <v>12</v>
      </c>
      <c r="N1213" s="44">
        <f t="shared" si="374"/>
        <v>12</v>
      </c>
      <c r="O1213" s="40">
        <f t="shared" si="376"/>
        <v>1.0012694680000001</v>
      </c>
      <c r="P1213" s="65">
        <f t="shared" ca="1" si="377"/>
        <v>1.006537467</v>
      </c>
      <c r="Q1213" s="40">
        <f t="shared" ca="1" si="378"/>
        <v>61.529135779999997</v>
      </c>
      <c r="R1213" s="44">
        <f>IF(VLOOKUP(A1213,$Z$12:$AI$125,8)=VLOOKUP(A1212,$Z$12:$AI$125,8),0,VLOOKUP(A1213,Z$12:$AI$125,8))</f>
        <v>0</v>
      </c>
      <c r="S1213" s="45">
        <f>IF(R1213&gt;0,VLOOKUP(R1213,Y$12:$AH$125,7),0)</f>
        <v>0</v>
      </c>
      <c r="T1213" s="40">
        <f t="shared" si="361"/>
        <v>0</v>
      </c>
      <c r="U1213" s="40">
        <f t="shared" ca="1" si="371"/>
        <v>61.529135779999997</v>
      </c>
      <c r="V1213" s="46" t="str">
        <f t="shared" si="362"/>
        <v>J=</v>
      </c>
      <c r="W1213" s="47">
        <f t="shared" si="363"/>
        <v>44824</v>
      </c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  <c r="BF1213" s="35"/>
      <c r="BG1213" s="35"/>
      <c r="BH1213" s="35"/>
      <c r="BI1213" s="35"/>
      <c r="BJ1213" s="35"/>
      <c r="BK1213" s="35"/>
      <c r="BL1213" s="35"/>
      <c r="BM1213" s="35"/>
      <c r="BN1213" s="35"/>
      <c r="BO1213" s="35"/>
      <c r="BP1213" s="35"/>
      <c r="BQ1213" s="35"/>
      <c r="BR1213" s="35"/>
      <c r="BS1213" s="35"/>
      <c r="BT1213" s="35"/>
      <c r="BU1213" s="35"/>
      <c r="BV1213" s="35"/>
      <c r="BW1213" s="35"/>
      <c r="BX1213" s="35"/>
      <c r="BY1213" s="35"/>
      <c r="BZ1213" s="35"/>
      <c r="CA1213" s="35"/>
      <c r="CB1213" s="35"/>
      <c r="CC1213" s="35"/>
      <c r="CD1213" s="35"/>
      <c r="CE1213" s="35"/>
      <c r="CF1213" s="35"/>
      <c r="CG1213" s="35"/>
      <c r="CH1213" s="35"/>
      <c r="CI1213" s="35"/>
      <c r="CJ1213" s="35"/>
      <c r="CK1213" s="35"/>
      <c r="CL1213" s="35"/>
      <c r="CM1213" s="35"/>
      <c r="CN1213" s="35"/>
      <c r="CO1213" s="35"/>
      <c r="CP1213" s="35"/>
      <c r="CQ1213" s="35"/>
      <c r="CR1213" s="35"/>
      <c r="CS1213" s="35"/>
      <c r="CT1213" s="35"/>
      <c r="CU1213" s="35"/>
      <c r="CV1213" s="35"/>
      <c r="CW1213" s="35"/>
      <c r="CX1213" s="35"/>
      <c r="CY1213" s="35"/>
      <c r="CZ1213" s="35"/>
      <c r="DA1213" s="35"/>
      <c r="DB1213" s="35"/>
      <c r="DC1213" s="35"/>
      <c r="DD1213" s="35"/>
      <c r="DE1213" s="35"/>
      <c r="DF1213" s="35"/>
      <c r="DG1213" s="35"/>
      <c r="DH1213" s="35"/>
      <c r="DI1213" s="35"/>
      <c r="DJ1213" s="35"/>
      <c r="DK1213" s="35"/>
      <c r="DL1213" s="35"/>
      <c r="DM1213" s="35"/>
      <c r="DN1213" s="35"/>
      <c r="DO1213" s="35"/>
      <c r="DP1213" s="35"/>
      <c r="DQ1213" s="35"/>
      <c r="DR1213" s="35"/>
      <c r="DS1213" s="35"/>
      <c r="DT1213" s="35"/>
      <c r="DU1213" s="35"/>
      <c r="DV1213" s="35"/>
      <c r="DW1213" s="35"/>
      <c r="DX1213" s="35"/>
      <c r="DY1213" s="35"/>
      <c r="DZ1213" s="35"/>
      <c r="EA1213" s="35"/>
      <c r="EB1213" s="35"/>
      <c r="EC1213" s="35"/>
      <c r="ED1213" s="35"/>
      <c r="EE1213" s="35"/>
      <c r="EF1213" s="35"/>
      <c r="EG1213" s="35"/>
      <c r="EH1213" s="35"/>
      <c r="EI1213" s="35"/>
      <c r="EJ1213" s="35"/>
      <c r="EK1213" s="35"/>
      <c r="EL1213" s="35"/>
      <c r="EM1213" s="35"/>
      <c r="EN1213" s="35"/>
      <c r="EO1213" s="35"/>
      <c r="EP1213" s="35"/>
      <c r="EQ1213" s="35"/>
      <c r="ER1213" s="35"/>
      <c r="ES1213" s="35"/>
      <c r="ET1213" s="35"/>
      <c r="EU1213" s="35"/>
      <c r="EV1213" s="35"/>
      <c r="EW1213" s="35"/>
      <c r="EX1213" s="35"/>
      <c r="EY1213" s="35"/>
      <c r="EZ1213" s="35"/>
      <c r="FA1213" s="35"/>
      <c r="FB1213" s="35"/>
      <c r="FC1213" s="35"/>
      <c r="FD1213" s="35"/>
      <c r="FE1213" s="35"/>
      <c r="FF1213" s="35"/>
      <c r="FG1213" s="35"/>
      <c r="FH1213" s="35"/>
      <c r="FI1213" s="35"/>
      <c r="FJ1213" s="35"/>
      <c r="FK1213" s="35"/>
      <c r="FL1213" s="35"/>
      <c r="FM1213" s="35"/>
      <c r="FN1213" s="35"/>
      <c r="FO1213" s="35"/>
      <c r="FP1213" s="35"/>
      <c r="FQ1213" s="35"/>
      <c r="FR1213" s="35"/>
      <c r="FS1213" s="35"/>
      <c r="FT1213" s="35"/>
      <c r="FU1213" s="35"/>
      <c r="FV1213" s="35"/>
      <c r="FW1213" s="35"/>
      <c r="FX1213" s="35"/>
      <c r="FY1213" s="35"/>
      <c r="FZ1213" s="35"/>
    </row>
    <row r="1214" spans="1:182" x14ac:dyDescent="0.15">
      <c r="A1214" s="38">
        <f t="shared" si="368"/>
        <v>44658</v>
      </c>
      <c r="B1214" s="39">
        <f t="shared" ca="1" si="369"/>
        <v>9478.4447763200005</v>
      </c>
      <c r="C1214" s="40">
        <f t="shared" si="370"/>
        <v>9411.77</v>
      </c>
      <c r="D1214" s="41">
        <f ca="1">IF(A1214&lt;$B$1,VLOOKUP(A1214,[1]DI!$A$4:$B$15000,2,FALSE),0)</f>
        <v>0.11649999999999999</v>
      </c>
      <c r="E1214" s="40">
        <f t="shared" ca="1" si="364"/>
        <v>4.3739000000000001E-4</v>
      </c>
      <c r="F1214" s="42">
        <f t="shared" si="360"/>
        <v>1</v>
      </c>
      <c r="G1214" s="43">
        <f t="shared" ca="1" si="365"/>
        <v>1.0004373900000001</v>
      </c>
      <c r="H1214" s="40">
        <f ca="1">TRUNC(PRODUCT(G$10:G1213),15)</f>
        <v>1.1889021416513399</v>
      </c>
      <c r="I1214" s="40">
        <f t="shared" ca="1" si="366"/>
        <v>1.1821626135130401</v>
      </c>
      <c r="J1214" s="40">
        <f t="shared" ca="1" si="367"/>
        <v>1.0057010200000001</v>
      </c>
      <c r="K1214" s="42">
        <f t="shared" si="375"/>
        <v>2.7E-2</v>
      </c>
      <c r="L1214" s="63">
        <f t="shared" si="372"/>
        <v>44641</v>
      </c>
      <c r="M1214" s="64">
        <f t="shared" si="373"/>
        <v>13</v>
      </c>
      <c r="N1214" s="44">
        <f t="shared" si="374"/>
        <v>13</v>
      </c>
      <c r="O1214" s="40">
        <f t="shared" si="376"/>
        <v>1.0013753299999999</v>
      </c>
      <c r="P1214" s="65">
        <f t="shared" ca="1" si="377"/>
        <v>1.0070841909999999</v>
      </c>
      <c r="Q1214" s="40">
        <f t="shared" ca="1" si="378"/>
        <v>66.674776320000007</v>
      </c>
      <c r="R1214" s="44">
        <f>IF(VLOOKUP(A1214,$Z$12:$AI$125,8)=VLOOKUP(A1213,$Z$12:$AI$125,8),0,VLOOKUP(A1214,Z$12:$AI$125,8))</f>
        <v>0</v>
      </c>
      <c r="S1214" s="45">
        <f>IF(R1214&gt;0,VLOOKUP(R1214,Y$12:$AH$125,7),0)</f>
        <v>0</v>
      </c>
      <c r="T1214" s="40">
        <f t="shared" si="361"/>
        <v>0</v>
      </c>
      <c r="U1214" s="40">
        <f t="shared" ca="1" si="371"/>
        <v>66.674776320000007</v>
      </c>
      <c r="V1214" s="46" t="str">
        <f t="shared" si="362"/>
        <v>J=</v>
      </c>
      <c r="W1214" s="47">
        <f t="shared" si="363"/>
        <v>44824</v>
      </c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  <c r="BF1214" s="35"/>
      <c r="BG1214" s="35"/>
      <c r="BH1214" s="35"/>
      <c r="BI1214" s="35"/>
      <c r="BJ1214" s="35"/>
      <c r="BK1214" s="35"/>
      <c r="BL1214" s="35"/>
      <c r="BM1214" s="35"/>
      <c r="BN1214" s="35"/>
      <c r="BO1214" s="35"/>
      <c r="BP1214" s="35"/>
      <c r="BQ1214" s="35"/>
      <c r="BR1214" s="35"/>
      <c r="BS1214" s="35"/>
      <c r="BT1214" s="35"/>
      <c r="BU1214" s="35"/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/>
      <c r="CY1214" s="35"/>
      <c r="CZ1214" s="35"/>
      <c r="DA1214" s="35"/>
      <c r="DB1214" s="35"/>
      <c r="DC1214" s="35"/>
      <c r="DD1214" s="35"/>
      <c r="DE1214" s="35"/>
      <c r="DF1214" s="35"/>
      <c r="DG1214" s="35"/>
      <c r="DH1214" s="35"/>
      <c r="DI1214" s="35"/>
      <c r="DJ1214" s="35"/>
      <c r="DK1214" s="35"/>
      <c r="DL1214" s="35"/>
      <c r="DM1214" s="35"/>
      <c r="DN1214" s="35"/>
      <c r="DO1214" s="35"/>
      <c r="DP1214" s="35"/>
      <c r="DQ1214" s="35"/>
      <c r="DR1214" s="35"/>
      <c r="DS1214" s="35"/>
      <c r="DT1214" s="35"/>
      <c r="DU1214" s="35"/>
      <c r="DV1214" s="35"/>
      <c r="DW1214" s="35"/>
      <c r="DX1214" s="35"/>
      <c r="DY1214" s="35"/>
      <c r="DZ1214" s="35"/>
      <c r="EA1214" s="35"/>
      <c r="EB1214" s="35"/>
      <c r="EC1214" s="35"/>
      <c r="ED1214" s="35"/>
      <c r="EE1214" s="35"/>
      <c r="EF1214" s="35"/>
      <c r="EG1214" s="35"/>
      <c r="EH1214" s="35"/>
      <c r="EI1214" s="35"/>
      <c r="EJ1214" s="35"/>
      <c r="EK1214" s="35"/>
      <c r="EL1214" s="35"/>
      <c r="EM1214" s="35"/>
      <c r="EN1214" s="35"/>
      <c r="EO1214" s="35"/>
      <c r="EP1214" s="35"/>
      <c r="EQ1214" s="35"/>
      <c r="ER1214" s="35"/>
      <c r="ES1214" s="35"/>
      <c r="ET1214" s="35"/>
      <c r="EU1214" s="35"/>
      <c r="EV1214" s="35"/>
      <c r="EW1214" s="35"/>
      <c r="EX1214" s="35"/>
      <c r="EY1214" s="35"/>
      <c r="EZ1214" s="35"/>
      <c r="FA1214" s="35"/>
      <c r="FB1214" s="35"/>
      <c r="FC1214" s="35"/>
      <c r="FD1214" s="35"/>
      <c r="FE1214" s="35"/>
      <c r="FF1214" s="35"/>
      <c r="FG1214" s="35"/>
      <c r="FH1214" s="35"/>
      <c r="FI1214" s="35"/>
      <c r="FJ1214" s="35"/>
      <c r="FK1214" s="35"/>
      <c r="FL1214" s="35"/>
      <c r="FM1214" s="35"/>
      <c r="FN1214" s="35"/>
      <c r="FO1214" s="35"/>
      <c r="FP1214" s="35"/>
      <c r="FQ1214" s="35"/>
      <c r="FR1214" s="35"/>
      <c r="FS1214" s="35"/>
      <c r="FT1214" s="35"/>
      <c r="FU1214" s="35"/>
      <c r="FV1214" s="35"/>
      <c r="FW1214" s="35"/>
      <c r="FX1214" s="35"/>
      <c r="FY1214" s="35"/>
      <c r="FZ1214" s="35"/>
    </row>
    <row r="1215" spans="1:182" x14ac:dyDescent="0.15">
      <c r="A1215" s="38">
        <f t="shared" si="368"/>
        <v>44659</v>
      </c>
      <c r="B1215" s="39">
        <f t="shared" ca="1" si="369"/>
        <v>9483.5930898099996</v>
      </c>
      <c r="C1215" s="40">
        <f t="shared" si="370"/>
        <v>9411.77</v>
      </c>
      <c r="D1215" s="41">
        <f ca="1">IF(A1215&lt;$B$1,VLOOKUP(A1215,[1]DI!$A$4:$B$15000,2,FALSE),0)</f>
        <v>0.11649999999999999</v>
      </c>
      <c r="E1215" s="40">
        <f t="shared" ca="1" si="364"/>
        <v>4.3739000000000001E-4</v>
      </c>
      <c r="F1215" s="42">
        <f t="shared" si="360"/>
        <v>1</v>
      </c>
      <c r="G1215" s="43">
        <f t="shared" ca="1" si="365"/>
        <v>1.0004373900000001</v>
      </c>
      <c r="H1215" s="40">
        <f ca="1">TRUNC(PRODUCT(G$10:G1214),15)</f>
        <v>1.18942215555907</v>
      </c>
      <c r="I1215" s="40">
        <f t="shared" ca="1" si="366"/>
        <v>1.1821626135130401</v>
      </c>
      <c r="J1215" s="40">
        <f t="shared" ca="1" si="367"/>
        <v>1.0061408999999999</v>
      </c>
      <c r="K1215" s="42">
        <f t="shared" si="375"/>
        <v>2.7E-2</v>
      </c>
      <c r="L1215" s="63">
        <f t="shared" si="372"/>
        <v>44641</v>
      </c>
      <c r="M1215" s="64">
        <f t="shared" si="373"/>
        <v>14</v>
      </c>
      <c r="N1215" s="44">
        <f t="shared" si="374"/>
        <v>14</v>
      </c>
      <c r="O1215" s="40">
        <f t="shared" si="376"/>
        <v>1.001481203</v>
      </c>
      <c r="P1215" s="65">
        <f t="shared" ca="1" si="377"/>
        <v>1.007631199</v>
      </c>
      <c r="Q1215" s="40">
        <f t="shared" ca="1" si="378"/>
        <v>71.823089809999999</v>
      </c>
      <c r="R1215" s="44">
        <f>IF(VLOOKUP(A1215,$Z$12:$AI$125,8)=VLOOKUP(A1214,$Z$12:$AI$125,8),0,VLOOKUP(A1215,Z$12:$AI$125,8))</f>
        <v>0</v>
      </c>
      <c r="S1215" s="45">
        <f>IF(R1215&gt;0,VLOOKUP(R1215,Y$12:$AH$125,7),0)</f>
        <v>0</v>
      </c>
      <c r="T1215" s="40">
        <f t="shared" si="361"/>
        <v>0</v>
      </c>
      <c r="U1215" s="40">
        <f t="shared" ca="1" si="371"/>
        <v>71.823089809999999</v>
      </c>
      <c r="V1215" s="46" t="str">
        <f t="shared" si="362"/>
        <v>J=</v>
      </c>
      <c r="W1215" s="47">
        <f t="shared" si="363"/>
        <v>44824</v>
      </c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  <c r="BF1215" s="35"/>
      <c r="BG1215" s="35"/>
      <c r="BH1215" s="35"/>
      <c r="BI1215" s="35"/>
      <c r="BJ1215" s="35"/>
      <c r="BK1215" s="35"/>
      <c r="BL1215" s="35"/>
      <c r="BM1215" s="35"/>
      <c r="BN1215" s="35"/>
      <c r="BO1215" s="35"/>
      <c r="BP1215" s="35"/>
      <c r="BQ1215" s="35"/>
      <c r="BR1215" s="35"/>
      <c r="BS1215" s="35"/>
      <c r="BT1215" s="35"/>
      <c r="BU1215" s="35"/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/>
      <c r="DD1215" s="35"/>
      <c r="DE1215" s="35"/>
      <c r="DF1215" s="35"/>
      <c r="DG1215" s="35"/>
      <c r="DH1215" s="35"/>
      <c r="DI1215" s="35"/>
      <c r="DJ1215" s="35"/>
      <c r="DK1215" s="35"/>
      <c r="DL1215" s="35"/>
      <c r="DM1215" s="35"/>
      <c r="DN1215" s="35"/>
      <c r="DO1215" s="35"/>
      <c r="DP1215" s="35"/>
      <c r="DQ1215" s="35"/>
      <c r="DR1215" s="35"/>
      <c r="DS1215" s="35"/>
      <c r="DT1215" s="35"/>
      <c r="DU1215" s="35"/>
      <c r="DV1215" s="35"/>
      <c r="DW1215" s="35"/>
      <c r="DX1215" s="35"/>
      <c r="DY1215" s="35"/>
      <c r="DZ1215" s="35"/>
      <c r="EA1215" s="35"/>
      <c r="EB1215" s="35"/>
      <c r="EC1215" s="35"/>
      <c r="ED1215" s="35"/>
      <c r="EE1215" s="35"/>
      <c r="EF1215" s="35"/>
      <c r="EG1215" s="35"/>
      <c r="EH1215" s="35"/>
      <c r="EI1215" s="35"/>
      <c r="EJ1215" s="35"/>
      <c r="EK1215" s="35"/>
      <c r="EL1215" s="35"/>
      <c r="EM1215" s="35"/>
      <c r="EN1215" s="35"/>
      <c r="EO1215" s="35"/>
      <c r="EP1215" s="35"/>
      <c r="EQ1215" s="35"/>
      <c r="ER1215" s="35"/>
      <c r="ES1215" s="35"/>
      <c r="ET1215" s="35"/>
      <c r="EU1215" s="35"/>
      <c r="EV1215" s="35"/>
      <c r="EW1215" s="35"/>
      <c r="EX1215" s="35"/>
      <c r="EY1215" s="35"/>
      <c r="EZ1215" s="35"/>
      <c r="FA1215" s="35"/>
      <c r="FB1215" s="35"/>
      <c r="FC1215" s="35"/>
      <c r="FD1215" s="35"/>
      <c r="FE1215" s="35"/>
      <c r="FF1215" s="35"/>
      <c r="FG1215" s="35"/>
      <c r="FH1215" s="35"/>
      <c r="FI1215" s="35"/>
      <c r="FJ1215" s="35"/>
      <c r="FK1215" s="35"/>
      <c r="FL1215" s="35"/>
      <c r="FM1215" s="35"/>
      <c r="FN1215" s="35"/>
      <c r="FO1215" s="35"/>
      <c r="FP1215" s="35"/>
      <c r="FQ1215" s="35"/>
      <c r="FR1215" s="35"/>
      <c r="FS1215" s="35"/>
      <c r="FT1215" s="35"/>
      <c r="FU1215" s="35"/>
      <c r="FV1215" s="35"/>
      <c r="FW1215" s="35"/>
      <c r="FX1215" s="35"/>
      <c r="FY1215" s="35"/>
      <c r="FZ1215" s="35"/>
    </row>
    <row r="1216" spans="1:182" x14ac:dyDescent="0.15">
      <c r="A1216" s="38">
        <f t="shared" si="368"/>
        <v>44660</v>
      </c>
      <c r="B1216" s="39">
        <f t="shared" ca="1" si="369"/>
        <v>9488.74427388</v>
      </c>
      <c r="C1216" s="40">
        <f t="shared" si="370"/>
        <v>9411.77</v>
      </c>
      <c r="D1216" s="41">
        <f ca="1">IF(A1216&lt;$B$1,VLOOKUP(A1216,[1]DI!$A$4:$B$15000,2,FALSE),0)</f>
        <v>0</v>
      </c>
      <c r="E1216" s="40">
        <f t="shared" ca="1" si="364"/>
        <v>0</v>
      </c>
      <c r="F1216" s="42">
        <f t="shared" si="360"/>
        <v>1</v>
      </c>
      <c r="G1216" s="43">
        <f t="shared" ca="1" si="365"/>
        <v>1</v>
      </c>
      <c r="H1216" s="40">
        <f ca="1">TRUNC(PRODUCT(G$10:G1215),15)</f>
        <v>1.1899423969156999</v>
      </c>
      <c r="I1216" s="40">
        <f t="shared" ca="1" si="366"/>
        <v>1.1821626135130401</v>
      </c>
      <c r="J1216" s="40">
        <f t="shared" ca="1" si="367"/>
        <v>1.0065809800000001</v>
      </c>
      <c r="K1216" s="42">
        <f t="shared" si="375"/>
        <v>2.7E-2</v>
      </c>
      <c r="L1216" s="63">
        <f t="shared" si="372"/>
        <v>44641</v>
      </c>
      <c r="M1216" s="64">
        <f t="shared" si="373"/>
        <v>14</v>
      </c>
      <c r="N1216" s="44">
        <f t="shared" si="374"/>
        <v>15</v>
      </c>
      <c r="O1216" s="40">
        <f t="shared" si="376"/>
        <v>1.0015870870000001</v>
      </c>
      <c r="P1216" s="65">
        <f t="shared" ca="1" si="377"/>
        <v>1.008178512</v>
      </c>
      <c r="Q1216" s="40">
        <f t="shared" ca="1" si="378"/>
        <v>76.974273879999998</v>
      </c>
      <c r="R1216" s="44">
        <f>IF(VLOOKUP(A1216,$Z$12:$AI$125,8)=VLOOKUP(A1215,$Z$12:$AI$125,8),0,VLOOKUP(A1216,Z$12:$AI$125,8))</f>
        <v>0</v>
      </c>
      <c r="S1216" s="45">
        <f>IF(R1216&gt;0,VLOOKUP(R1216,Y$12:$AH$125,7),0)</f>
        <v>0</v>
      </c>
      <c r="T1216" s="40">
        <f t="shared" si="361"/>
        <v>0</v>
      </c>
      <c r="U1216" s="40">
        <f t="shared" ca="1" si="371"/>
        <v>76.974273879999998</v>
      </c>
      <c r="V1216" s="46" t="str">
        <f t="shared" si="362"/>
        <v>J=</v>
      </c>
      <c r="W1216" s="47">
        <f t="shared" si="363"/>
        <v>44824</v>
      </c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  <c r="BF1216" s="35"/>
      <c r="BG1216" s="35"/>
      <c r="BH1216" s="35"/>
      <c r="BI1216" s="35"/>
      <c r="BJ1216" s="35"/>
      <c r="BK1216" s="35"/>
      <c r="BL1216" s="35"/>
      <c r="BM1216" s="35"/>
      <c r="BN1216" s="35"/>
      <c r="BO1216" s="35"/>
      <c r="BP1216" s="35"/>
      <c r="BQ1216" s="35"/>
      <c r="BR1216" s="35"/>
      <c r="BS1216" s="35"/>
      <c r="BT1216" s="35"/>
      <c r="BU1216" s="35"/>
      <c r="BV1216" s="35"/>
      <c r="BW1216" s="35"/>
      <c r="BX1216" s="35"/>
      <c r="BY1216" s="35"/>
      <c r="BZ1216" s="35"/>
      <c r="CA1216" s="35"/>
      <c r="CB1216" s="35"/>
      <c r="CC1216" s="35"/>
      <c r="CD1216" s="35"/>
      <c r="CE1216" s="35"/>
      <c r="CF1216" s="35"/>
      <c r="CG1216" s="35"/>
      <c r="CH1216" s="35"/>
      <c r="CI1216" s="35"/>
      <c r="CJ1216" s="35"/>
      <c r="CK1216" s="35"/>
      <c r="CL1216" s="35"/>
      <c r="CM1216" s="35"/>
      <c r="CN1216" s="35"/>
      <c r="CO1216" s="35"/>
      <c r="CP1216" s="35"/>
      <c r="CQ1216" s="35"/>
      <c r="CR1216" s="35"/>
      <c r="CS1216" s="35"/>
      <c r="CT1216" s="35"/>
      <c r="CU1216" s="35"/>
      <c r="CV1216" s="35"/>
      <c r="CW1216" s="35"/>
      <c r="CX1216" s="35"/>
      <c r="CY1216" s="35"/>
      <c r="CZ1216" s="35"/>
      <c r="DA1216" s="35"/>
      <c r="DB1216" s="35"/>
      <c r="DC1216" s="35"/>
      <c r="DD1216" s="35"/>
      <c r="DE1216" s="35"/>
      <c r="DF1216" s="35"/>
      <c r="DG1216" s="35"/>
      <c r="DH1216" s="35"/>
      <c r="DI1216" s="35"/>
      <c r="DJ1216" s="35"/>
      <c r="DK1216" s="35"/>
      <c r="DL1216" s="35"/>
      <c r="DM1216" s="35"/>
      <c r="DN1216" s="35"/>
      <c r="DO1216" s="35"/>
      <c r="DP1216" s="35"/>
      <c r="DQ1216" s="35"/>
      <c r="DR1216" s="35"/>
      <c r="DS1216" s="35"/>
      <c r="DT1216" s="35"/>
      <c r="DU1216" s="35"/>
      <c r="DV1216" s="35"/>
      <c r="DW1216" s="35"/>
      <c r="DX1216" s="35"/>
      <c r="DY1216" s="35"/>
      <c r="DZ1216" s="35"/>
      <c r="EA1216" s="35"/>
      <c r="EB1216" s="35"/>
      <c r="EC1216" s="35"/>
      <c r="ED1216" s="35"/>
      <c r="EE1216" s="35"/>
      <c r="EF1216" s="35"/>
      <c r="EG1216" s="35"/>
      <c r="EH1216" s="35"/>
      <c r="EI1216" s="35"/>
      <c r="EJ1216" s="35"/>
      <c r="EK1216" s="35"/>
      <c r="EL1216" s="35"/>
      <c r="EM1216" s="35"/>
      <c r="EN1216" s="35"/>
      <c r="EO1216" s="35"/>
      <c r="EP1216" s="35"/>
      <c r="EQ1216" s="35"/>
      <c r="ER1216" s="35"/>
      <c r="ES1216" s="35"/>
      <c r="ET1216" s="35"/>
      <c r="EU1216" s="35"/>
      <c r="EV1216" s="35"/>
      <c r="EW1216" s="35"/>
      <c r="EX1216" s="35"/>
      <c r="EY1216" s="35"/>
      <c r="EZ1216" s="35"/>
      <c r="FA1216" s="35"/>
      <c r="FB1216" s="35"/>
      <c r="FC1216" s="35"/>
      <c r="FD1216" s="35"/>
      <c r="FE1216" s="35"/>
      <c r="FF1216" s="35"/>
      <c r="FG1216" s="35"/>
      <c r="FH1216" s="35"/>
      <c r="FI1216" s="35"/>
      <c r="FJ1216" s="35"/>
      <c r="FK1216" s="35"/>
      <c r="FL1216" s="35"/>
      <c r="FM1216" s="35"/>
      <c r="FN1216" s="35"/>
      <c r="FO1216" s="35"/>
      <c r="FP1216" s="35"/>
      <c r="FQ1216" s="35"/>
      <c r="FR1216" s="35"/>
      <c r="FS1216" s="35"/>
      <c r="FT1216" s="35"/>
      <c r="FU1216" s="35"/>
      <c r="FV1216" s="35"/>
      <c r="FW1216" s="35"/>
      <c r="FX1216" s="35"/>
      <c r="FY1216" s="35"/>
      <c r="FZ1216" s="35"/>
    </row>
    <row r="1217" spans="1:185" x14ac:dyDescent="0.15">
      <c r="A1217" s="38">
        <f t="shared" si="368"/>
        <v>44661</v>
      </c>
      <c r="B1217" s="39">
        <f t="shared" ca="1" si="369"/>
        <v>9488.74427388</v>
      </c>
      <c r="C1217" s="40">
        <f t="shared" si="370"/>
        <v>9411.77</v>
      </c>
      <c r="D1217" s="41">
        <f ca="1">IF(A1217&lt;$B$1,VLOOKUP(A1217,[1]DI!$A$4:$B$15000,2,FALSE),0)</f>
        <v>0</v>
      </c>
      <c r="E1217" s="40">
        <f t="shared" ca="1" si="364"/>
        <v>0</v>
      </c>
      <c r="F1217" s="42">
        <f t="shared" si="360"/>
        <v>1</v>
      </c>
      <c r="G1217" s="43">
        <f t="shared" ca="1" si="365"/>
        <v>1</v>
      </c>
      <c r="H1217" s="40">
        <f ca="1">TRUNC(PRODUCT(G$10:G1216),15)</f>
        <v>1.1899423969156999</v>
      </c>
      <c r="I1217" s="40">
        <f t="shared" ca="1" si="366"/>
        <v>1.1821626135130401</v>
      </c>
      <c r="J1217" s="40">
        <f t="shared" ca="1" si="367"/>
        <v>1.0065809800000001</v>
      </c>
      <c r="K1217" s="42">
        <f t="shared" si="375"/>
        <v>2.7E-2</v>
      </c>
      <c r="L1217" s="63">
        <f t="shared" si="372"/>
        <v>44641</v>
      </c>
      <c r="M1217" s="64">
        <f t="shared" si="373"/>
        <v>14</v>
      </c>
      <c r="N1217" s="44">
        <f t="shared" si="374"/>
        <v>15</v>
      </c>
      <c r="O1217" s="40">
        <f t="shared" si="376"/>
        <v>1.0015870870000001</v>
      </c>
      <c r="P1217" s="65">
        <f t="shared" ca="1" si="377"/>
        <v>1.008178512</v>
      </c>
      <c r="Q1217" s="40">
        <f t="shared" ca="1" si="378"/>
        <v>76.974273879999998</v>
      </c>
      <c r="R1217" s="44">
        <f>IF(VLOOKUP(A1217,$Z$12:$AI$125,8)=VLOOKUP(A1216,$Z$12:$AI$125,8),0,VLOOKUP(A1217,Z$12:$AI$125,8))</f>
        <v>0</v>
      </c>
      <c r="S1217" s="45">
        <f>IF(R1217&gt;0,VLOOKUP(R1217,Y$12:$AH$125,7),0)</f>
        <v>0</v>
      </c>
      <c r="T1217" s="40">
        <f t="shared" si="361"/>
        <v>0</v>
      </c>
      <c r="U1217" s="40">
        <f t="shared" ca="1" si="371"/>
        <v>76.974273879999998</v>
      </c>
      <c r="V1217" s="46" t="str">
        <f t="shared" si="362"/>
        <v>J=</v>
      </c>
      <c r="W1217" s="47">
        <f t="shared" si="363"/>
        <v>44824</v>
      </c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/>
      <c r="DB1217" s="35"/>
      <c r="DC1217" s="35"/>
      <c r="DD1217" s="35"/>
      <c r="DE1217" s="35"/>
      <c r="DF1217" s="35"/>
      <c r="DG1217" s="35"/>
      <c r="DH1217" s="35"/>
      <c r="DI1217" s="35"/>
      <c r="DJ1217" s="35"/>
      <c r="DK1217" s="35"/>
      <c r="DL1217" s="35"/>
      <c r="DM1217" s="35"/>
      <c r="DN1217" s="35"/>
      <c r="DO1217" s="35"/>
      <c r="DP1217" s="35"/>
      <c r="DQ1217" s="35"/>
      <c r="DR1217" s="35"/>
      <c r="DS1217" s="35"/>
      <c r="DT1217" s="35"/>
      <c r="DU1217" s="35"/>
      <c r="DV1217" s="35"/>
      <c r="DW1217" s="35"/>
      <c r="DX1217" s="35"/>
      <c r="DY1217" s="35"/>
      <c r="DZ1217" s="35"/>
      <c r="EA1217" s="35"/>
      <c r="EB1217" s="35"/>
      <c r="EC1217" s="35"/>
      <c r="ED1217" s="35"/>
      <c r="EE1217" s="35"/>
      <c r="EF1217" s="35"/>
      <c r="EG1217" s="35"/>
      <c r="EH1217" s="35"/>
      <c r="EI1217" s="35"/>
      <c r="EJ1217" s="35"/>
      <c r="EK1217" s="35"/>
      <c r="EL1217" s="35"/>
      <c r="EM1217" s="35"/>
      <c r="EN1217" s="35"/>
      <c r="EO1217" s="35"/>
      <c r="EP1217" s="35"/>
      <c r="EQ1217" s="35"/>
      <c r="ER1217" s="35"/>
      <c r="ES1217" s="35"/>
      <c r="ET1217" s="35"/>
      <c r="EU1217" s="35"/>
      <c r="EV1217" s="35"/>
      <c r="EW1217" s="35"/>
      <c r="EX1217" s="35"/>
      <c r="EY1217" s="35"/>
      <c r="EZ1217" s="35"/>
      <c r="FA1217" s="35"/>
      <c r="FB1217" s="35"/>
      <c r="FC1217" s="35"/>
      <c r="FD1217" s="35"/>
      <c r="FE1217" s="35"/>
      <c r="FF1217" s="35"/>
      <c r="FG1217" s="35"/>
      <c r="FH1217" s="35"/>
      <c r="FI1217" s="35"/>
      <c r="FJ1217" s="35"/>
      <c r="FK1217" s="35"/>
      <c r="FL1217" s="35"/>
      <c r="FM1217" s="35"/>
      <c r="FN1217" s="35"/>
      <c r="FO1217" s="35"/>
      <c r="FP1217" s="35"/>
      <c r="FQ1217" s="35"/>
      <c r="FR1217" s="35"/>
      <c r="FS1217" s="35"/>
      <c r="FT1217" s="35"/>
      <c r="FU1217" s="35"/>
      <c r="FV1217" s="35"/>
      <c r="FW1217" s="35"/>
      <c r="FX1217" s="35"/>
      <c r="FY1217" s="35"/>
      <c r="FZ1217" s="35"/>
    </row>
    <row r="1218" spans="1:185" x14ac:dyDescent="0.15">
      <c r="A1218" s="38">
        <f t="shared" si="368"/>
        <v>44662</v>
      </c>
      <c r="B1218" s="39">
        <f t="shared" ca="1" si="369"/>
        <v>9488.74427388</v>
      </c>
      <c r="C1218" s="40">
        <f t="shared" si="370"/>
        <v>9411.77</v>
      </c>
      <c r="D1218" s="41">
        <f ca="1">IF(A1218&lt;$B$1,VLOOKUP(A1218,[1]DI!$A$4:$B$15000,2,FALSE),0)</f>
        <v>0.11649999999999999</v>
      </c>
      <c r="E1218" s="40">
        <f t="shared" ca="1" si="364"/>
        <v>4.3739000000000001E-4</v>
      </c>
      <c r="F1218" s="42">
        <f t="shared" si="360"/>
        <v>1</v>
      </c>
      <c r="G1218" s="43">
        <f t="shared" ca="1" si="365"/>
        <v>1.0004373900000001</v>
      </c>
      <c r="H1218" s="40">
        <f ca="1">TRUNC(PRODUCT(G$10:G1217),15)</f>
        <v>1.1899423969156999</v>
      </c>
      <c r="I1218" s="40">
        <f t="shared" ca="1" si="366"/>
        <v>1.1821626135130401</v>
      </c>
      <c r="J1218" s="40">
        <f t="shared" ca="1" si="367"/>
        <v>1.0065809800000001</v>
      </c>
      <c r="K1218" s="42">
        <f t="shared" si="375"/>
        <v>2.7E-2</v>
      </c>
      <c r="L1218" s="63">
        <f t="shared" si="372"/>
        <v>44641</v>
      </c>
      <c r="M1218" s="64">
        <f t="shared" si="373"/>
        <v>15</v>
      </c>
      <c r="N1218" s="44">
        <f t="shared" si="374"/>
        <v>15</v>
      </c>
      <c r="O1218" s="40">
        <f t="shared" si="376"/>
        <v>1.0015870870000001</v>
      </c>
      <c r="P1218" s="65">
        <f t="shared" ca="1" si="377"/>
        <v>1.008178512</v>
      </c>
      <c r="Q1218" s="40">
        <f t="shared" ca="1" si="378"/>
        <v>76.974273879999998</v>
      </c>
      <c r="R1218" s="44">
        <f>IF(VLOOKUP(A1218,$Z$12:$AI$125,8)=VLOOKUP(A1217,$Z$12:$AI$125,8),0,VLOOKUP(A1218,Z$12:$AI$125,8))</f>
        <v>0</v>
      </c>
      <c r="S1218" s="45">
        <f>IF(R1218&gt;0,VLOOKUP(R1218,Y$12:$AH$125,7),0)</f>
        <v>0</v>
      </c>
      <c r="T1218" s="40">
        <f t="shared" si="361"/>
        <v>0</v>
      </c>
      <c r="U1218" s="40">
        <f t="shared" ca="1" si="371"/>
        <v>76.974273879999998</v>
      </c>
      <c r="V1218" s="46" t="str">
        <f t="shared" si="362"/>
        <v>J=</v>
      </c>
      <c r="W1218" s="47">
        <f t="shared" si="363"/>
        <v>44824</v>
      </c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/>
      <c r="DB1218" s="35"/>
      <c r="DC1218" s="35"/>
      <c r="DD1218" s="35"/>
      <c r="DE1218" s="35"/>
      <c r="DF1218" s="35"/>
      <c r="DG1218" s="35"/>
      <c r="DH1218" s="35"/>
      <c r="DI1218" s="35"/>
      <c r="DJ1218" s="35"/>
      <c r="DK1218" s="35"/>
      <c r="DL1218" s="35"/>
      <c r="DM1218" s="35"/>
      <c r="DN1218" s="35"/>
      <c r="DO1218" s="35"/>
      <c r="DP1218" s="35"/>
      <c r="DQ1218" s="35"/>
      <c r="DR1218" s="35"/>
      <c r="DS1218" s="35"/>
      <c r="DT1218" s="35"/>
      <c r="DU1218" s="35"/>
      <c r="DV1218" s="35"/>
      <c r="DW1218" s="35"/>
      <c r="DX1218" s="35"/>
      <c r="DY1218" s="35"/>
      <c r="DZ1218" s="35"/>
      <c r="EA1218" s="35"/>
      <c r="EB1218" s="35"/>
      <c r="EC1218" s="35"/>
      <c r="ED1218" s="35"/>
      <c r="EE1218" s="35"/>
      <c r="EF1218" s="35"/>
      <c r="EG1218" s="35"/>
      <c r="EH1218" s="35"/>
      <c r="EI1218" s="35"/>
      <c r="EJ1218" s="35"/>
      <c r="EK1218" s="35"/>
      <c r="EL1218" s="35"/>
      <c r="EM1218" s="35"/>
      <c r="EN1218" s="35"/>
      <c r="EO1218" s="35"/>
      <c r="EP1218" s="35"/>
      <c r="EQ1218" s="35"/>
      <c r="ER1218" s="35"/>
      <c r="ES1218" s="35"/>
      <c r="ET1218" s="35"/>
      <c r="EU1218" s="35"/>
      <c r="EV1218" s="35"/>
      <c r="EW1218" s="35"/>
      <c r="EX1218" s="35"/>
      <c r="EY1218" s="35"/>
      <c r="EZ1218" s="35"/>
      <c r="FA1218" s="35"/>
      <c r="FB1218" s="35"/>
      <c r="FC1218" s="35"/>
      <c r="FD1218" s="35"/>
      <c r="FE1218" s="35"/>
      <c r="FF1218" s="35"/>
      <c r="FG1218" s="35"/>
      <c r="FH1218" s="35"/>
      <c r="FI1218" s="35"/>
      <c r="FJ1218" s="35"/>
      <c r="FK1218" s="35"/>
      <c r="FL1218" s="35"/>
      <c r="FM1218" s="35"/>
      <c r="FN1218" s="35"/>
      <c r="FO1218" s="35"/>
      <c r="FP1218" s="35"/>
      <c r="FQ1218" s="35"/>
      <c r="FR1218" s="35"/>
      <c r="FS1218" s="35"/>
      <c r="FT1218" s="35"/>
      <c r="FU1218" s="35"/>
      <c r="FV1218" s="35"/>
      <c r="FW1218" s="35"/>
      <c r="FX1218" s="35"/>
      <c r="FY1218" s="35"/>
      <c r="FZ1218" s="35"/>
    </row>
    <row r="1219" spans="1:185" x14ac:dyDescent="0.15">
      <c r="A1219" s="38">
        <f t="shared" si="368"/>
        <v>44663</v>
      </c>
      <c r="B1219" s="39">
        <f t="shared" ca="1" si="369"/>
        <v>9493.8981403100006</v>
      </c>
      <c r="C1219" s="40">
        <f t="shared" si="370"/>
        <v>9411.77</v>
      </c>
      <c r="D1219" s="41">
        <f ca="1">IF(A1219&lt;$B$1,VLOOKUP(A1219,[1]DI!$A$4:$B$15000,2,FALSE),0)</f>
        <v>0.11649999999999999</v>
      </c>
      <c r="E1219" s="40">
        <f t="shared" ca="1" si="364"/>
        <v>4.3739000000000001E-4</v>
      </c>
      <c r="F1219" s="42">
        <f t="shared" si="360"/>
        <v>1</v>
      </c>
      <c r="G1219" s="43">
        <f t="shared" ca="1" si="365"/>
        <v>1.0004373900000001</v>
      </c>
      <c r="H1219" s="40">
        <f ca="1">TRUNC(PRODUCT(G$10:G1218),15)</f>
        <v>1.1904628658206799</v>
      </c>
      <c r="I1219" s="40">
        <f t="shared" ca="1" si="366"/>
        <v>1.1821626135130401</v>
      </c>
      <c r="J1219" s="40">
        <f t="shared" ca="1" si="367"/>
        <v>1.00702124</v>
      </c>
      <c r="K1219" s="42">
        <f t="shared" si="375"/>
        <v>2.7E-2</v>
      </c>
      <c r="L1219" s="63">
        <f t="shared" si="372"/>
        <v>44641</v>
      </c>
      <c r="M1219" s="64">
        <f t="shared" si="373"/>
        <v>16</v>
      </c>
      <c r="N1219" s="44">
        <f t="shared" si="374"/>
        <v>16</v>
      </c>
      <c r="O1219" s="40">
        <f t="shared" si="376"/>
        <v>1.0016929830000001</v>
      </c>
      <c r="P1219" s="65">
        <f t="shared" ca="1" si="377"/>
        <v>1.00872611</v>
      </c>
      <c r="Q1219" s="40">
        <f t="shared" ca="1" si="378"/>
        <v>82.128140310000006</v>
      </c>
      <c r="R1219" s="44">
        <f>IF(VLOOKUP(A1219,$Z$12:$AI$125,8)=VLOOKUP(A1218,$Z$12:$AI$125,8),0,VLOOKUP(A1219,Z$12:$AI$125,8))</f>
        <v>0</v>
      </c>
      <c r="S1219" s="45">
        <f>IF(R1219&gt;0,VLOOKUP(R1219,Y$12:$AH$125,7),0)</f>
        <v>0</v>
      </c>
      <c r="T1219" s="40">
        <f t="shared" si="361"/>
        <v>0</v>
      </c>
      <c r="U1219" s="40">
        <f t="shared" ca="1" si="371"/>
        <v>82.128140310000006</v>
      </c>
      <c r="V1219" s="46" t="str">
        <f t="shared" si="362"/>
        <v>J=</v>
      </c>
      <c r="W1219" s="47">
        <f t="shared" si="363"/>
        <v>44824</v>
      </c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/>
      <c r="CX1219" s="35"/>
      <c r="CY1219" s="35"/>
      <c r="CZ1219" s="35"/>
      <c r="DA1219" s="35"/>
      <c r="DB1219" s="35"/>
      <c r="DC1219" s="35"/>
      <c r="DD1219" s="35"/>
      <c r="DE1219" s="35"/>
      <c r="DF1219" s="35"/>
      <c r="DG1219" s="35"/>
      <c r="DH1219" s="35"/>
      <c r="DI1219" s="35"/>
      <c r="DJ1219" s="35"/>
      <c r="DK1219" s="35"/>
      <c r="DL1219" s="35"/>
      <c r="DM1219" s="35"/>
      <c r="DN1219" s="35"/>
      <c r="DO1219" s="35"/>
      <c r="DP1219" s="35"/>
      <c r="DQ1219" s="35"/>
      <c r="DR1219" s="35"/>
      <c r="DS1219" s="35"/>
      <c r="DT1219" s="35"/>
      <c r="DU1219" s="35"/>
      <c r="DV1219" s="35"/>
      <c r="DW1219" s="35"/>
      <c r="DX1219" s="35"/>
      <c r="DY1219" s="35"/>
      <c r="DZ1219" s="35"/>
      <c r="EA1219" s="35"/>
      <c r="EB1219" s="35"/>
      <c r="EC1219" s="35"/>
      <c r="ED1219" s="35"/>
      <c r="EE1219" s="35"/>
      <c r="EF1219" s="35"/>
      <c r="EG1219" s="35"/>
      <c r="EH1219" s="35"/>
      <c r="EI1219" s="35"/>
      <c r="EJ1219" s="35"/>
      <c r="EK1219" s="35"/>
      <c r="EL1219" s="35"/>
      <c r="EM1219" s="35"/>
      <c r="EN1219" s="35"/>
      <c r="EO1219" s="35"/>
      <c r="EP1219" s="35"/>
      <c r="EQ1219" s="35"/>
      <c r="ER1219" s="35"/>
      <c r="ES1219" s="35"/>
      <c r="ET1219" s="35"/>
      <c r="EU1219" s="35"/>
      <c r="EV1219" s="35"/>
      <c r="EW1219" s="35"/>
      <c r="EX1219" s="35"/>
      <c r="EY1219" s="35"/>
      <c r="EZ1219" s="35"/>
      <c r="FA1219" s="35"/>
      <c r="FB1219" s="35"/>
      <c r="FC1219" s="35"/>
      <c r="FD1219" s="35"/>
      <c r="FE1219" s="35"/>
      <c r="FF1219" s="35"/>
      <c r="FG1219" s="35"/>
      <c r="FH1219" s="35"/>
      <c r="FI1219" s="35"/>
      <c r="FJ1219" s="35"/>
      <c r="FK1219" s="35"/>
      <c r="FL1219" s="35"/>
      <c r="FM1219" s="35"/>
      <c r="FN1219" s="35"/>
      <c r="FO1219" s="35"/>
      <c r="FP1219" s="35"/>
      <c r="FQ1219" s="35"/>
      <c r="FR1219" s="35"/>
      <c r="FS1219" s="35"/>
      <c r="FT1219" s="35"/>
      <c r="FU1219" s="35"/>
      <c r="FV1219" s="35"/>
      <c r="FW1219" s="35"/>
      <c r="FX1219" s="35"/>
      <c r="FY1219" s="35"/>
      <c r="FZ1219" s="35"/>
    </row>
    <row r="1220" spans="1:185" x14ac:dyDescent="0.15">
      <c r="A1220" s="38">
        <f t="shared" si="368"/>
        <v>44664</v>
      </c>
      <c r="B1220" s="39">
        <f t="shared" ca="1" si="369"/>
        <v>9499.0549620300008</v>
      </c>
      <c r="C1220" s="40">
        <f t="shared" si="370"/>
        <v>9411.77</v>
      </c>
      <c r="D1220" s="41">
        <f ca="1">IF(A1220&lt;$B$1,VLOOKUP(A1220,[1]DI!$A$4:$B$15000,2,FALSE),0)</f>
        <v>0.11649999999999999</v>
      </c>
      <c r="E1220" s="40">
        <f t="shared" ca="1" si="364"/>
        <v>4.3739000000000001E-4</v>
      </c>
      <c r="F1220" s="42">
        <f t="shared" si="360"/>
        <v>1</v>
      </c>
      <c r="G1220" s="43">
        <f t="shared" ca="1" si="365"/>
        <v>1.0004373900000001</v>
      </c>
      <c r="H1220" s="40">
        <f ca="1">TRUNC(PRODUCT(G$10:G1219),15)</f>
        <v>1.1909835623735601</v>
      </c>
      <c r="I1220" s="40">
        <f t="shared" ca="1" si="366"/>
        <v>1.1821626135130401</v>
      </c>
      <c r="J1220" s="40">
        <f t="shared" ca="1" si="367"/>
        <v>1.0074617100000001</v>
      </c>
      <c r="K1220" s="42">
        <f t="shared" si="375"/>
        <v>2.7E-2</v>
      </c>
      <c r="L1220" s="63">
        <f t="shared" si="372"/>
        <v>44641</v>
      </c>
      <c r="M1220" s="64">
        <f t="shared" si="373"/>
        <v>17</v>
      </c>
      <c r="N1220" s="44">
        <f t="shared" si="374"/>
        <v>17</v>
      </c>
      <c r="O1220" s="40">
        <f t="shared" si="376"/>
        <v>1.001798889</v>
      </c>
      <c r="P1220" s="65">
        <f t="shared" ca="1" si="377"/>
        <v>1.009274022</v>
      </c>
      <c r="Q1220" s="40">
        <f t="shared" ca="1" si="378"/>
        <v>87.284962030000003</v>
      </c>
      <c r="R1220" s="44">
        <f>IF(VLOOKUP(A1220,$Z$12:$AI$125,8)=VLOOKUP(A1219,$Z$12:$AI$125,8),0,VLOOKUP(A1220,Z$12:$AI$125,8))</f>
        <v>0</v>
      </c>
      <c r="S1220" s="45">
        <f>IF(R1220&gt;0,VLOOKUP(R1220,Y$12:$AH$125,7),0)</f>
        <v>0</v>
      </c>
      <c r="T1220" s="40">
        <f t="shared" si="361"/>
        <v>0</v>
      </c>
      <c r="U1220" s="40">
        <f t="shared" ca="1" si="371"/>
        <v>87.284962030000003</v>
      </c>
      <c r="V1220" s="46" t="str">
        <f t="shared" si="362"/>
        <v>J=</v>
      </c>
      <c r="W1220" s="47">
        <f t="shared" si="363"/>
        <v>44824</v>
      </c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/>
      <c r="DH1220" s="35"/>
      <c r="DI1220" s="35"/>
      <c r="DJ1220" s="35"/>
      <c r="DK1220" s="35"/>
      <c r="DL1220" s="35"/>
      <c r="DM1220" s="35"/>
      <c r="DN1220" s="35"/>
      <c r="DO1220" s="35"/>
      <c r="DP1220" s="35"/>
      <c r="DQ1220" s="35"/>
      <c r="DR1220" s="35"/>
      <c r="DS1220" s="35"/>
      <c r="DT1220" s="35"/>
      <c r="DU1220" s="35"/>
      <c r="DV1220" s="35"/>
      <c r="DW1220" s="35"/>
      <c r="DX1220" s="35"/>
      <c r="DY1220" s="35"/>
      <c r="DZ1220" s="35"/>
      <c r="EA1220" s="35"/>
      <c r="EB1220" s="35"/>
      <c r="EC1220" s="35"/>
      <c r="ED1220" s="35"/>
      <c r="EE1220" s="35"/>
      <c r="EF1220" s="35"/>
      <c r="EG1220" s="35"/>
      <c r="EH1220" s="35"/>
      <c r="EI1220" s="35"/>
      <c r="EJ1220" s="35"/>
      <c r="EK1220" s="35"/>
      <c r="EL1220" s="35"/>
      <c r="EM1220" s="35"/>
      <c r="EN1220" s="35"/>
      <c r="EO1220" s="35"/>
      <c r="EP1220" s="35"/>
      <c r="EQ1220" s="35"/>
      <c r="ER1220" s="35"/>
      <c r="ES1220" s="35"/>
      <c r="ET1220" s="35"/>
      <c r="EU1220" s="35"/>
      <c r="EV1220" s="35"/>
      <c r="EW1220" s="35"/>
      <c r="EX1220" s="35"/>
      <c r="EY1220" s="35"/>
      <c r="EZ1220" s="35"/>
      <c r="FA1220" s="35"/>
      <c r="FB1220" s="35"/>
      <c r="FC1220" s="35"/>
      <c r="FD1220" s="35"/>
      <c r="FE1220" s="35"/>
      <c r="FF1220" s="35"/>
      <c r="FG1220" s="35"/>
      <c r="FH1220" s="35"/>
      <c r="FI1220" s="35"/>
      <c r="FJ1220" s="35"/>
      <c r="FK1220" s="35"/>
      <c r="FL1220" s="35"/>
      <c r="FM1220" s="35"/>
      <c r="FN1220" s="35"/>
      <c r="FO1220" s="35"/>
      <c r="FP1220" s="35"/>
      <c r="FQ1220" s="35"/>
      <c r="FR1220" s="35"/>
      <c r="FS1220" s="35"/>
      <c r="FT1220" s="35"/>
      <c r="FU1220" s="35"/>
      <c r="FV1220" s="35"/>
      <c r="FW1220" s="35"/>
      <c r="FX1220" s="35"/>
      <c r="FY1220" s="35"/>
      <c r="FZ1220" s="35"/>
    </row>
    <row r="1221" spans="1:185" x14ac:dyDescent="0.15">
      <c r="A1221" s="38">
        <f t="shared" si="368"/>
        <v>44665</v>
      </c>
      <c r="B1221" s="39">
        <f t="shared" ca="1" si="369"/>
        <v>9504.214466110001</v>
      </c>
      <c r="C1221" s="40">
        <f t="shared" si="370"/>
        <v>9411.77</v>
      </c>
      <c r="D1221" s="41">
        <f ca="1">IF(A1221&lt;$B$1,VLOOKUP(A1221,[1]DI!$A$4:$B$15000,2,FALSE),0)</f>
        <v>0.11649999999999999</v>
      </c>
      <c r="E1221" s="40">
        <f t="shared" ca="1" si="364"/>
        <v>4.3739000000000001E-4</v>
      </c>
      <c r="F1221" s="42">
        <f t="shared" si="360"/>
        <v>1</v>
      </c>
      <c r="G1221" s="43">
        <f t="shared" ca="1" si="365"/>
        <v>1.0004373900000001</v>
      </c>
      <c r="H1221" s="40">
        <f ca="1">TRUNC(PRODUCT(G$10:G1220),15)</f>
        <v>1.19150448667391</v>
      </c>
      <c r="I1221" s="40">
        <f t="shared" ca="1" si="366"/>
        <v>1.1821626135130401</v>
      </c>
      <c r="J1221" s="40">
        <f t="shared" ca="1" si="367"/>
        <v>1.0079023600000001</v>
      </c>
      <c r="K1221" s="42">
        <f t="shared" si="375"/>
        <v>2.7E-2</v>
      </c>
      <c r="L1221" s="63">
        <f t="shared" si="372"/>
        <v>44641</v>
      </c>
      <c r="M1221" s="64">
        <f t="shared" si="373"/>
        <v>18</v>
      </c>
      <c r="N1221" s="44">
        <f t="shared" si="374"/>
        <v>18</v>
      </c>
      <c r="O1221" s="40">
        <f t="shared" si="376"/>
        <v>1.0019048070000001</v>
      </c>
      <c r="P1221" s="65">
        <f t="shared" ca="1" si="377"/>
        <v>1.0098222189999999</v>
      </c>
      <c r="Q1221" s="40">
        <f t="shared" ca="1" si="378"/>
        <v>92.444466109999993</v>
      </c>
      <c r="R1221" s="44">
        <f>IF(VLOOKUP(A1221,$Z$12:$AI$125,8)=VLOOKUP(A1220,$Z$12:$AI$125,8),0,VLOOKUP(A1221,Z$12:$AI$125,8))</f>
        <v>0</v>
      </c>
      <c r="S1221" s="45">
        <f>IF(R1221&gt;0,VLOOKUP(R1221,Y$12:$AH$125,7),0)</f>
        <v>0</v>
      </c>
      <c r="T1221" s="40">
        <f t="shared" si="361"/>
        <v>0</v>
      </c>
      <c r="U1221" s="40">
        <f t="shared" ca="1" si="371"/>
        <v>92.444466109999993</v>
      </c>
      <c r="V1221" s="46" t="str">
        <f t="shared" si="362"/>
        <v>J=</v>
      </c>
      <c r="W1221" s="47">
        <f t="shared" si="363"/>
        <v>44824</v>
      </c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/>
      <c r="DB1221" s="35"/>
      <c r="DC1221" s="35"/>
      <c r="DD1221" s="35"/>
      <c r="DE1221" s="35"/>
      <c r="DF1221" s="35"/>
      <c r="DG1221" s="35"/>
      <c r="DH1221" s="35"/>
      <c r="DI1221" s="35"/>
      <c r="DJ1221" s="35"/>
      <c r="DK1221" s="35"/>
      <c r="DL1221" s="35"/>
      <c r="DM1221" s="35"/>
      <c r="DN1221" s="35"/>
      <c r="DO1221" s="35"/>
      <c r="DP1221" s="35"/>
      <c r="DQ1221" s="35"/>
      <c r="DR1221" s="35"/>
      <c r="DS1221" s="35"/>
      <c r="DT1221" s="35"/>
      <c r="DU1221" s="35"/>
      <c r="DV1221" s="35"/>
      <c r="DW1221" s="35"/>
      <c r="DX1221" s="35"/>
      <c r="DY1221" s="35"/>
      <c r="DZ1221" s="35"/>
      <c r="EA1221" s="35"/>
      <c r="EB1221" s="35"/>
      <c r="EC1221" s="35"/>
      <c r="ED1221" s="35"/>
      <c r="EE1221" s="35"/>
      <c r="EF1221" s="35"/>
      <c r="EG1221" s="35"/>
      <c r="EH1221" s="35"/>
      <c r="EI1221" s="35"/>
      <c r="EJ1221" s="35"/>
      <c r="EK1221" s="35"/>
      <c r="EL1221" s="35"/>
      <c r="EM1221" s="35"/>
      <c r="EN1221" s="35"/>
      <c r="EO1221" s="35"/>
      <c r="EP1221" s="35"/>
      <c r="EQ1221" s="35"/>
      <c r="ER1221" s="35"/>
      <c r="ES1221" s="35"/>
      <c r="ET1221" s="35"/>
      <c r="EU1221" s="35"/>
      <c r="EV1221" s="35"/>
      <c r="EW1221" s="35"/>
      <c r="EX1221" s="35"/>
      <c r="EY1221" s="35"/>
      <c r="EZ1221" s="35"/>
      <c r="FA1221" s="35"/>
      <c r="FB1221" s="35"/>
      <c r="FC1221" s="35"/>
      <c r="FD1221" s="35"/>
      <c r="FE1221" s="35"/>
      <c r="FF1221" s="35"/>
      <c r="FG1221" s="35"/>
      <c r="FH1221" s="35"/>
      <c r="FI1221" s="35"/>
      <c r="FJ1221" s="35"/>
      <c r="FK1221" s="35"/>
      <c r="FL1221" s="35"/>
      <c r="FM1221" s="35"/>
      <c r="FN1221" s="35"/>
      <c r="FO1221" s="35"/>
      <c r="FP1221" s="35"/>
      <c r="FQ1221" s="35"/>
      <c r="FR1221" s="35"/>
      <c r="FS1221" s="35"/>
      <c r="FT1221" s="35"/>
      <c r="FU1221" s="35"/>
      <c r="FV1221" s="35"/>
      <c r="FW1221" s="35"/>
      <c r="FX1221" s="35"/>
      <c r="FY1221" s="35"/>
      <c r="FZ1221" s="35"/>
    </row>
    <row r="1222" spans="1:185" x14ac:dyDescent="0.15">
      <c r="A1222" s="38">
        <f t="shared" si="368"/>
        <v>44666</v>
      </c>
      <c r="B1222" s="39">
        <f t="shared" ca="1" si="369"/>
        <v>9509.3768501900013</v>
      </c>
      <c r="C1222" s="40">
        <f t="shared" si="370"/>
        <v>9411.77</v>
      </c>
      <c r="D1222" s="41">
        <f ca="1">IF(A1222&lt;$B$1,VLOOKUP(A1222,[1]DI!$A$4:$B$15000,2,FALSE),0)</f>
        <v>0</v>
      </c>
      <c r="E1222" s="40">
        <f t="shared" ca="1" si="364"/>
        <v>0</v>
      </c>
      <c r="F1222" s="42">
        <f t="shared" si="360"/>
        <v>1</v>
      </c>
      <c r="G1222" s="43">
        <f t="shared" ca="1" si="365"/>
        <v>1</v>
      </c>
      <c r="H1222" s="40">
        <f ca="1">TRUNC(PRODUCT(G$10:G1221),15)</f>
        <v>1.1920256388213399</v>
      </c>
      <c r="I1222" s="40">
        <f t="shared" ca="1" si="366"/>
        <v>1.1821626135130401</v>
      </c>
      <c r="J1222" s="40">
        <f t="shared" ca="1" si="367"/>
        <v>1.00834321</v>
      </c>
      <c r="K1222" s="42">
        <f t="shared" si="375"/>
        <v>2.7E-2</v>
      </c>
      <c r="L1222" s="63">
        <f t="shared" si="372"/>
        <v>44641</v>
      </c>
      <c r="M1222" s="64">
        <f t="shared" si="373"/>
        <v>18</v>
      </c>
      <c r="N1222" s="44">
        <f t="shared" si="374"/>
        <v>19</v>
      </c>
      <c r="O1222" s="40">
        <f t="shared" si="376"/>
        <v>1.0020107359999999</v>
      </c>
      <c r="P1222" s="65">
        <f t="shared" ca="1" si="377"/>
        <v>1.010370722</v>
      </c>
      <c r="Q1222" s="40">
        <f t="shared" ca="1" si="378"/>
        <v>97.606850190000003</v>
      </c>
      <c r="R1222" s="44">
        <f>IF(VLOOKUP(A1222,$Z$12:$AI$125,8)=VLOOKUP(A1221,$Z$12:$AI$125,8),0,VLOOKUP(A1222,Z$12:$AI$125,8))</f>
        <v>0</v>
      </c>
      <c r="S1222" s="45">
        <f>IF(R1222&gt;0,VLOOKUP(R1222,Y$12:$AH$125,7),0)</f>
        <v>0</v>
      </c>
      <c r="T1222" s="40">
        <f t="shared" si="361"/>
        <v>0</v>
      </c>
      <c r="U1222" s="40">
        <f t="shared" ca="1" si="371"/>
        <v>97.606850190000003</v>
      </c>
      <c r="V1222" s="46" t="str">
        <f t="shared" si="362"/>
        <v>J=</v>
      </c>
      <c r="W1222" s="47">
        <f t="shared" si="363"/>
        <v>44824</v>
      </c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/>
      <c r="CX1222" s="35"/>
      <c r="CY1222" s="35"/>
      <c r="CZ1222" s="35"/>
      <c r="DA1222" s="35"/>
      <c r="DB1222" s="35"/>
      <c r="DC1222" s="35"/>
      <c r="DD1222" s="35"/>
      <c r="DE1222" s="35"/>
      <c r="DF1222" s="35"/>
      <c r="DG1222" s="35"/>
      <c r="DH1222" s="35"/>
      <c r="DI1222" s="35"/>
      <c r="DJ1222" s="35"/>
      <c r="DK1222" s="35"/>
      <c r="DL1222" s="35"/>
      <c r="DM1222" s="35"/>
      <c r="DN1222" s="35"/>
      <c r="DO1222" s="35"/>
      <c r="DP1222" s="35"/>
      <c r="DQ1222" s="35"/>
      <c r="DR1222" s="35"/>
      <c r="DS1222" s="35"/>
      <c r="DT1222" s="35"/>
      <c r="DU1222" s="35"/>
      <c r="DV1222" s="35"/>
      <c r="DW1222" s="35"/>
      <c r="DX1222" s="35"/>
      <c r="DY1222" s="35"/>
      <c r="DZ1222" s="35"/>
      <c r="EA1222" s="35"/>
      <c r="EB1222" s="35"/>
      <c r="EC1222" s="35"/>
      <c r="ED1222" s="35"/>
      <c r="EE1222" s="35"/>
      <c r="EF1222" s="35"/>
      <c r="EG1222" s="35"/>
      <c r="EH1222" s="35"/>
      <c r="EI1222" s="35"/>
      <c r="EJ1222" s="35"/>
      <c r="EK1222" s="35"/>
      <c r="EL1222" s="35"/>
      <c r="EM1222" s="35"/>
      <c r="EN1222" s="35"/>
      <c r="EO1222" s="35"/>
      <c r="EP1222" s="35"/>
      <c r="EQ1222" s="35"/>
      <c r="ER1222" s="35"/>
      <c r="ES1222" s="35"/>
      <c r="ET1222" s="35"/>
      <c r="EU1222" s="35"/>
      <c r="EV1222" s="35"/>
      <c r="EW1222" s="35"/>
      <c r="EX1222" s="35"/>
      <c r="EY1222" s="35"/>
      <c r="EZ1222" s="35"/>
      <c r="FA1222" s="35"/>
      <c r="FB1222" s="35"/>
      <c r="FC1222" s="35"/>
      <c r="FD1222" s="35"/>
      <c r="FE1222" s="35"/>
      <c r="FF1222" s="35"/>
      <c r="FG1222" s="35"/>
      <c r="FH1222" s="35"/>
      <c r="FI1222" s="35"/>
      <c r="FJ1222" s="35"/>
      <c r="FK1222" s="35"/>
      <c r="FL1222" s="35"/>
      <c r="FM1222" s="35"/>
      <c r="FN1222" s="35"/>
      <c r="FO1222" s="35"/>
      <c r="FP1222" s="35"/>
      <c r="FQ1222" s="35"/>
      <c r="FR1222" s="35"/>
      <c r="FS1222" s="35"/>
      <c r="FT1222" s="35"/>
      <c r="FU1222" s="35"/>
      <c r="FV1222" s="35"/>
      <c r="FW1222" s="35"/>
      <c r="FX1222" s="35"/>
      <c r="FY1222" s="35"/>
      <c r="FZ1222" s="35"/>
    </row>
    <row r="1223" spans="1:185" x14ac:dyDescent="0.15">
      <c r="A1223" s="38">
        <f t="shared" si="368"/>
        <v>44667</v>
      </c>
      <c r="B1223" s="39">
        <f t="shared" ca="1" si="369"/>
        <v>9509.3768501900013</v>
      </c>
      <c r="C1223" s="40">
        <f t="shared" si="370"/>
        <v>9411.77</v>
      </c>
      <c r="D1223" s="41">
        <f ca="1">IF(A1223&lt;$B$1,VLOOKUP(A1223,[1]DI!$A$4:$B$15000,2,FALSE),0)</f>
        <v>0</v>
      </c>
      <c r="E1223" s="40">
        <f t="shared" ca="1" si="364"/>
        <v>0</v>
      </c>
      <c r="F1223" s="42">
        <f t="shared" si="360"/>
        <v>1</v>
      </c>
      <c r="G1223" s="43">
        <f t="shared" ca="1" si="365"/>
        <v>1</v>
      </c>
      <c r="H1223" s="40">
        <f ca="1">TRUNC(PRODUCT(G$10:G1222),15)</f>
        <v>1.1920256388213399</v>
      </c>
      <c r="I1223" s="40">
        <f t="shared" ca="1" si="366"/>
        <v>1.1821626135130401</v>
      </c>
      <c r="J1223" s="40">
        <f t="shared" ca="1" si="367"/>
        <v>1.00834321</v>
      </c>
      <c r="K1223" s="42">
        <f t="shared" si="375"/>
        <v>2.7E-2</v>
      </c>
      <c r="L1223" s="63">
        <f t="shared" si="372"/>
        <v>44641</v>
      </c>
      <c r="M1223" s="64">
        <f t="shared" si="373"/>
        <v>18</v>
      </c>
      <c r="N1223" s="44">
        <f t="shared" si="374"/>
        <v>19</v>
      </c>
      <c r="O1223" s="40">
        <f t="shared" si="376"/>
        <v>1.0020107359999999</v>
      </c>
      <c r="P1223" s="65">
        <f t="shared" ca="1" si="377"/>
        <v>1.010370722</v>
      </c>
      <c r="Q1223" s="40">
        <f t="shared" ca="1" si="378"/>
        <v>97.606850190000003</v>
      </c>
      <c r="R1223" s="44">
        <f>IF(VLOOKUP(A1223,$Z$12:$AI$125,8)=VLOOKUP(A1222,$Z$12:$AI$125,8),0,VLOOKUP(A1223,Z$12:$AI$125,8))</f>
        <v>0</v>
      </c>
      <c r="S1223" s="45">
        <f>IF(R1223&gt;0,VLOOKUP(R1223,Y$12:$AH$125,7),0)</f>
        <v>0</v>
      </c>
      <c r="T1223" s="40">
        <f t="shared" si="361"/>
        <v>0</v>
      </c>
      <c r="U1223" s="40">
        <f t="shared" ca="1" si="371"/>
        <v>97.606850190000003</v>
      </c>
      <c r="V1223" s="46" t="str">
        <f t="shared" si="362"/>
        <v>J=</v>
      </c>
      <c r="W1223" s="47">
        <f t="shared" si="363"/>
        <v>44824</v>
      </c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/>
      <c r="DH1223" s="35"/>
      <c r="DI1223" s="35"/>
      <c r="DJ1223" s="35"/>
      <c r="DK1223" s="35"/>
      <c r="DL1223" s="35"/>
      <c r="DM1223" s="35"/>
      <c r="DN1223" s="35"/>
      <c r="DO1223" s="35"/>
      <c r="DP1223" s="35"/>
      <c r="DQ1223" s="35"/>
      <c r="DR1223" s="35"/>
      <c r="DS1223" s="35"/>
      <c r="DT1223" s="35"/>
      <c r="DU1223" s="35"/>
      <c r="DV1223" s="35"/>
      <c r="DW1223" s="35"/>
      <c r="DX1223" s="35"/>
      <c r="DY1223" s="35"/>
      <c r="DZ1223" s="35"/>
      <c r="EA1223" s="35"/>
      <c r="EB1223" s="35"/>
      <c r="EC1223" s="35"/>
      <c r="ED1223" s="35"/>
      <c r="EE1223" s="35"/>
      <c r="EF1223" s="35"/>
      <c r="EG1223" s="35"/>
      <c r="EH1223" s="35"/>
      <c r="EI1223" s="35"/>
      <c r="EJ1223" s="35"/>
      <c r="EK1223" s="35"/>
      <c r="EL1223" s="35"/>
      <c r="EM1223" s="35"/>
      <c r="EN1223" s="35"/>
      <c r="EO1223" s="35"/>
      <c r="EP1223" s="35"/>
      <c r="EQ1223" s="35"/>
      <c r="ER1223" s="35"/>
      <c r="ES1223" s="35"/>
      <c r="ET1223" s="35"/>
      <c r="EU1223" s="35"/>
      <c r="EV1223" s="35"/>
      <c r="EW1223" s="35"/>
      <c r="EX1223" s="35"/>
      <c r="EY1223" s="35"/>
      <c r="EZ1223" s="35"/>
      <c r="FA1223" s="35"/>
      <c r="FB1223" s="35"/>
      <c r="FC1223" s="35"/>
      <c r="FD1223" s="35"/>
      <c r="FE1223" s="35"/>
      <c r="FF1223" s="35"/>
      <c r="FG1223" s="35"/>
      <c r="FH1223" s="35"/>
      <c r="FI1223" s="35"/>
      <c r="FJ1223" s="35"/>
      <c r="FK1223" s="35"/>
      <c r="FL1223" s="35"/>
      <c r="FM1223" s="35"/>
      <c r="FN1223" s="35"/>
      <c r="FO1223" s="35"/>
      <c r="FP1223" s="35"/>
      <c r="FQ1223" s="35"/>
      <c r="FR1223" s="35"/>
      <c r="FS1223" s="35"/>
      <c r="FT1223" s="35"/>
      <c r="FU1223" s="35"/>
      <c r="FV1223" s="35"/>
      <c r="FW1223" s="35"/>
      <c r="FX1223" s="35"/>
      <c r="FY1223" s="35"/>
      <c r="FZ1223" s="35"/>
    </row>
    <row r="1224" spans="1:185" x14ac:dyDescent="0.15">
      <c r="A1224" s="38">
        <f t="shared" si="368"/>
        <v>44668</v>
      </c>
      <c r="B1224" s="39">
        <f t="shared" ca="1" si="369"/>
        <v>9509.3768501900013</v>
      </c>
      <c r="C1224" s="40">
        <f t="shared" si="370"/>
        <v>9411.77</v>
      </c>
      <c r="D1224" s="41">
        <f ca="1">IF(A1224&lt;$B$1,VLOOKUP(A1224,[1]DI!$A$4:$B$15000,2,FALSE),0)</f>
        <v>0</v>
      </c>
      <c r="E1224" s="40">
        <f t="shared" ca="1" si="364"/>
        <v>0</v>
      </c>
      <c r="F1224" s="42">
        <f t="shared" si="360"/>
        <v>1</v>
      </c>
      <c r="G1224" s="43">
        <f t="shared" ca="1" si="365"/>
        <v>1</v>
      </c>
      <c r="H1224" s="40">
        <f ca="1">TRUNC(PRODUCT(G$10:G1223),15)</f>
        <v>1.1920256388213399</v>
      </c>
      <c r="I1224" s="40">
        <f t="shared" ca="1" si="366"/>
        <v>1.1821626135130401</v>
      </c>
      <c r="J1224" s="40">
        <f t="shared" ca="1" si="367"/>
        <v>1.00834321</v>
      </c>
      <c r="K1224" s="42">
        <f t="shared" si="375"/>
        <v>2.7E-2</v>
      </c>
      <c r="L1224" s="63">
        <f t="shared" si="372"/>
        <v>44641</v>
      </c>
      <c r="M1224" s="64">
        <f t="shared" si="373"/>
        <v>18</v>
      </c>
      <c r="N1224" s="44">
        <f t="shared" si="374"/>
        <v>19</v>
      </c>
      <c r="O1224" s="40">
        <f t="shared" si="376"/>
        <v>1.0020107359999999</v>
      </c>
      <c r="P1224" s="65">
        <f t="shared" ca="1" si="377"/>
        <v>1.010370722</v>
      </c>
      <c r="Q1224" s="40">
        <f t="shared" ca="1" si="378"/>
        <v>97.606850190000003</v>
      </c>
      <c r="R1224" s="44">
        <f>IF(VLOOKUP(A1224,$Z$12:$AI$125,8)=VLOOKUP(A1223,$Z$12:$AI$125,8),0,VLOOKUP(A1224,Z$12:$AI$125,8))</f>
        <v>0</v>
      </c>
      <c r="S1224" s="45">
        <f>IF(R1224&gt;0,VLOOKUP(R1224,Y$12:$AH$125,7),0)</f>
        <v>0</v>
      </c>
      <c r="T1224" s="40">
        <f t="shared" si="361"/>
        <v>0</v>
      </c>
      <c r="U1224" s="40">
        <f t="shared" ca="1" si="371"/>
        <v>97.606850190000003</v>
      </c>
      <c r="V1224" s="46" t="str">
        <f t="shared" si="362"/>
        <v>J=</v>
      </c>
      <c r="W1224" s="47">
        <f t="shared" si="363"/>
        <v>44824</v>
      </c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/>
      <c r="CX1224" s="35"/>
      <c r="CY1224" s="35"/>
      <c r="CZ1224" s="35"/>
      <c r="DA1224" s="35"/>
      <c r="DB1224" s="35"/>
      <c r="DC1224" s="35"/>
      <c r="DD1224" s="35"/>
      <c r="DE1224" s="35"/>
      <c r="DF1224" s="35"/>
      <c r="DG1224" s="35"/>
      <c r="DH1224" s="35"/>
      <c r="DI1224" s="35"/>
      <c r="DJ1224" s="35"/>
      <c r="DK1224" s="35"/>
      <c r="DL1224" s="35"/>
      <c r="DM1224" s="35"/>
      <c r="DN1224" s="35"/>
      <c r="DO1224" s="35"/>
      <c r="DP1224" s="35"/>
      <c r="DQ1224" s="35"/>
      <c r="DR1224" s="35"/>
      <c r="DS1224" s="35"/>
      <c r="DT1224" s="35"/>
      <c r="DU1224" s="35"/>
      <c r="DV1224" s="35"/>
      <c r="DW1224" s="35"/>
      <c r="DX1224" s="35"/>
      <c r="DY1224" s="35"/>
      <c r="DZ1224" s="35"/>
      <c r="EA1224" s="35"/>
      <c r="EB1224" s="35"/>
      <c r="EC1224" s="35"/>
      <c r="ED1224" s="35"/>
      <c r="EE1224" s="35"/>
      <c r="EF1224" s="35"/>
      <c r="EG1224" s="35"/>
      <c r="EH1224" s="35"/>
      <c r="EI1224" s="35"/>
      <c r="EJ1224" s="35"/>
      <c r="EK1224" s="35"/>
      <c r="EL1224" s="35"/>
      <c r="EM1224" s="35"/>
      <c r="EN1224" s="35"/>
      <c r="EO1224" s="35"/>
      <c r="EP1224" s="35"/>
      <c r="EQ1224" s="35"/>
      <c r="ER1224" s="35"/>
      <c r="ES1224" s="35"/>
      <c r="ET1224" s="35"/>
      <c r="EU1224" s="35"/>
      <c r="EV1224" s="35"/>
      <c r="EW1224" s="35"/>
      <c r="EX1224" s="35"/>
      <c r="EY1224" s="35"/>
      <c r="EZ1224" s="35"/>
      <c r="FA1224" s="35"/>
      <c r="FB1224" s="35"/>
      <c r="FC1224" s="35"/>
      <c r="FD1224" s="35"/>
      <c r="FE1224" s="35"/>
      <c r="FF1224" s="35"/>
      <c r="FG1224" s="35"/>
      <c r="FH1224" s="35"/>
      <c r="FI1224" s="35"/>
      <c r="FJ1224" s="35"/>
      <c r="FK1224" s="35"/>
      <c r="FL1224" s="35"/>
      <c r="FM1224" s="35"/>
      <c r="FN1224" s="35"/>
      <c r="FO1224" s="35"/>
      <c r="FP1224" s="35"/>
      <c r="FQ1224" s="35"/>
      <c r="FR1224" s="35"/>
      <c r="FS1224" s="35"/>
      <c r="FT1224" s="35"/>
      <c r="FU1224" s="35"/>
      <c r="FV1224" s="35"/>
      <c r="FW1224" s="35"/>
      <c r="FX1224" s="35"/>
      <c r="FY1224" s="35"/>
      <c r="FZ1224" s="35"/>
    </row>
    <row r="1225" spans="1:185" x14ac:dyDescent="0.15">
      <c r="A1225" s="38">
        <f t="shared" si="368"/>
        <v>44669</v>
      </c>
      <c r="B1225" s="39">
        <f t="shared" ca="1" si="369"/>
        <v>9509.3768501900013</v>
      </c>
      <c r="C1225" s="40">
        <f t="shared" si="370"/>
        <v>9411.77</v>
      </c>
      <c r="D1225" s="41">
        <f ca="1">IF(A1225&lt;$B$1,VLOOKUP(A1225,[1]DI!$A$4:$B$15000,2,FALSE),0)</f>
        <v>0.11649999999999999</v>
      </c>
      <c r="E1225" s="40">
        <f t="shared" ca="1" si="364"/>
        <v>4.3739000000000001E-4</v>
      </c>
      <c r="F1225" s="42">
        <f t="shared" si="360"/>
        <v>1</v>
      </c>
      <c r="G1225" s="43">
        <f t="shared" ca="1" si="365"/>
        <v>1.0004373900000001</v>
      </c>
      <c r="H1225" s="40">
        <f ca="1">TRUNC(PRODUCT(G$10:G1224),15)</f>
        <v>1.1920256388213399</v>
      </c>
      <c r="I1225" s="40">
        <f t="shared" ca="1" si="366"/>
        <v>1.1821626135130401</v>
      </c>
      <c r="J1225" s="40">
        <f t="shared" ca="1" si="367"/>
        <v>1.00834321</v>
      </c>
      <c r="K1225" s="42">
        <f t="shared" si="375"/>
        <v>2.7E-2</v>
      </c>
      <c r="L1225" s="63">
        <f t="shared" si="372"/>
        <v>44641</v>
      </c>
      <c r="M1225" s="64">
        <f t="shared" si="373"/>
        <v>19</v>
      </c>
      <c r="N1225" s="44">
        <f t="shared" si="374"/>
        <v>19</v>
      </c>
      <c r="O1225" s="40">
        <f t="shared" si="376"/>
        <v>1.0020107359999999</v>
      </c>
      <c r="P1225" s="65">
        <f t="shared" ca="1" si="377"/>
        <v>1.010370722</v>
      </c>
      <c r="Q1225" s="40">
        <f t="shared" ca="1" si="378"/>
        <v>97.606850190000003</v>
      </c>
      <c r="R1225" s="44">
        <f>IF(VLOOKUP(A1225,$Z$12:$AI$125,8)=VLOOKUP(A1224,$Z$12:$AI$125,8),0,VLOOKUP(A1225,Z$12:$AI$125,8))</f>
        <v>0</v>
      </c>
      <c r="S1225" s="45">
        <f>IF(R1225&gt;0,VLOOKUP(R1225,Y$12:$AH$125,7),0)</f>
        <v>0</v>
      </c>
      <c r="T1225" s="40">
        <f t="shared" si="361"/>
        <v>0</v>
      </c>
      <c r="U1225" s="40">
        <f t="shared" ca="1" si="371"/>
        <v>97.606850190000003</v>
      </c>
      <c r="V1225" s="46" t="str">
        <f t="shared" si="362"/>
        <v>J=</v>
      </c>
      <c r="W1225" s="47">
        <f t="shared" si="363"/>
        <v>44824</v>
      </c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/>
      <c r="CX1225" s="35"/>
      <c r="CY1225" s="35"/>
      <c r="CZ1225" s="35"/>
      <c r="DA1225" s="35"/>
      <c r="DB1225" s="35"/>
      <c r="DC1225" s="35"/>
      <c r="DD1225" s="35"/>
      <c r="DE1225" s="35"/>
      <c r="DF1225" s="35"/>
      <c r="DG1225" s="35"/>
      <c r="DH1225" s="35"/>
      <c r="DI1225" s="35"/>
      <c r="DJ1225" s="35"/>
      <c r="DK1225" s="35"/>
      <c r="DL1225" s="35"/>
      <c r="DM1225" s="35"/>
      <c r="DN1225" s="35"/>
      <c r="DO1225" s="35"/>
      <c r="DP1225" s="35"/>
      <c r="DQ1225" s="35"/>
      <c r="DR1225" s="35"/>
      <c r="DS1225" s="35"/>
      <c r="DT1225" s="35"/>
      <c r="DU1225" s="35"/>
      <c r="DV1225" s="35"/>
      <c r="DW1225" s="35"/>
      <c r="DX1225" s="35"/>
      <c r="DY1225" s="35"/>
      <c r="DZ1225" s="35"/>
      <c r="EA1225" s="35"/>
      <c r="EB1225" s="35"/>
      <c r="EC1225" s="35"/>
      <c r="ED1225" s="35"/>
      <c r="EE1225" s="35"/>
      <c r="EF1225" s="35"/>
      <c r="EG1225" s="35"/>
      <c r="EH1225" s="35"/>
      <c r="EI1225" s="35"/>
      <c r="EJ1225" s="35"/>
      <c r="EK1225" s="35"/>
      <c r="EL1225" s="35"/>
      <c r="EM1225" s="35"/>
      <c r="EN1225" s="35"/>
      <c r="EO1225" s="35"/>
      <c r="EP1225" s="35"/>
      <c r="EQ1225" s="35"/>
      <c r="ER1225" s="35"/>
      <c r="ES1225" s="35"/>
      <c r="ET1225" s="35"/>
      <c r="EU1225" s="35"/>
      <c r="EV1225" s="35"/>
      <c r="EW1225" s="35"/>
      <c r="EX1225" s="35"/>
      <c r="EY1225" s="35"/>
      <c r="EZ1225" s="35"/>
      <c r="FA1225" s="35"/>
      <c r="FB1225" s="35"/>
      <c r="FC1225" s="35"/>
      <c r="FD1225" s="35"/>
      <c r="FE1225" s="35"/>
      <c r="FF1225" s="35"/>
      <c r="FG1225" s="35"/>
      <c r="FH1225" s="35"/>
      <c r="FI1225" s="35"/>
      <c r="FJ1225" s="35"/>
      <c r="FK1225" s="35"/>
      <c r="FL1225" s="35"/>
      <c r="FM1225" s="35"/>
      <c r="FN1225" s="35"/>
      <c r="FO1225" s="35"/>
      <c r="FP1225" s="35"/>
      <c r="FQ1225" s="35"/>
      <c r="FR1225" s="35"/>
      <c r="FS1225" s="35"/>
      <c r="FT1225" s="35"/>
      <c r="FU1225" s="35"/>
      <c r="FV1225" s="35"/>
      <c r="FW1225" s="35"/>
      <c r="FX1225" s="35"/>
      <c r="FY1225" s="35"/>
      <c r="FZ1225" s="35"/>
    </row>
    <row r="1226" spans="1:185" x14ac:dyDescent="0.15">
      <c r="A1226" s="38">
        <f t="shared" si="368"/>
        <v>44670</v>
      </c>
      <c r="B1226" s="39">
        <f t="shared" ca="1" si="369"/>
        <v>9514.5419072200002</v>
      </c>
      <c r="C1226" s="40">
        <f t="shared" si="370"/>
        <v>9411.77</v>
      </c>
      <c r="D1226" s="41">
        <f ca="1">IF(A1226&lt;$B$1,VLOOKUP(A1226,[1]DI!$A$4:$B$15000,2,FALSE),0)</f>
        <v>0.11649999999999999</v>
      </c>
      <c r="E1226" s="40">
        <f t="shared" ca="1" si="364"/>
        <v>4.3739000000000001E-4</v>
      </c>
      <c r="F1226" s="42">
        <f t="shared" si="360"/>
        <v>1</v>
      </c>
      <c r="G1226" s="43">
        <f t="shared" ca="1" si="365"/>
        <v>1.0004373900000001</v>
      </c>
      <c r="H1226" s="40">
        <f ca="1">TRUNC(PRODUCT(G$10:G1225),15)</f>
        <v>1.1925470189155001</v>
      </c>
      <c r="I1226" s="40">
        <f t="shared" ca="1" si="366"/>
        <v>1.1821626135130401</v>
      </c>
      <c r="J1226" s="40">
        <f t="shared" ca="1" si="367"/>
        <v>1.00878424</v>
      </c>
      <c r="K1226" s="42">
        <f t="shared" si="375"/>
        <v>2.7E-2</v>
      </c>
      <c r="L1226" s="63">
        <f t="shared" si="372"/>
        <v>44641</v>
      </c>
      <c r="M1226" s="64">
        <f t="shared" si="373"/>
        <v>20</v>
      </c>
      <c r="N1226" s="44">
        <f t="shared" si="374"/>
        <v>20</v>
      </c>
      <c r="O1226" s="40">
        <f t="shared" si="376"/>
        <v>1.002116676</v>
      </c>
      <c r="P1226" s="65">
        <f t="shared" ca="1" si="377"/>
        <v>1.010919509</v>
      </c>
      <c r="Q1226" s="40">
        <f t="shared" ca="1" si="378"/>
        <v>102.77190722</v>
      </c>
      <c r="R1226" s="44">
        <f>IF(VLOOKUP(A1226,$Z$12:$AI$125,8)=VLOOKUP(A1225,$Z$12:$AI$125,8),0,VLOOKUP(A1226,Z$12:$AI$125,8))</f>
        <v>0</v>
      </c>
      <c r="S1226" s="45">
        <f>IF(R1226&gt;0,VLOOKUP(R1226,Y$12:$AH$125,7),0)</f>
        <v>0</v>
      </c>
      <c r="T1226" s="40">
        <f t="shared" si="361"/>
        <v>0</v>
      </c>
      <c r="U1226" s="40">
        <f t="shared" ca="1" si="371"/>
        <v>102.77190722</v>
      </c>
      <c r="V1226" s="46" t="str">
        <f t="shared" si="362"/>
        <v>J=</v>
      </c>
      <c r="W1226" s="47">
        <f t="shared" si="363"/>
        <v>44824</v>
      </c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/>
      <c r="DB1226" s="35"/>
      <c r="DC1226" s="35"/>
      <c r="DD1226" s="35"/>
      <c r="DE1226" s="35"/>
      <c r="DF1226" s="35"/>
      <c r="DG1226" s="35"/>
      <c r="DH1226" s="35"/>
      <c r="DI1226" s="35"/>
      <c r="DJ1226" s="35"/>
      <c r="DK1226" s="35"/>
      <c r="DL1226" s="35"/>
      <c r="DM1226" s="35"/>
      <c r="DN1226" s="35"/>
      <c r="DO1226" s="35"/>
      <c r="DP1226" s="35"/>
      <c r="DQ1226" s="35"/>
      <c r="DR1226" s="35"/>
      <c r="DS1226" s="35"/>
      <c r="DT1226" s="35"/>
      <c r="DU1226" s="35"/>
      <c r="DV1226" s="35"/>
      <c r="DW1226" s="35"/>
      <c r="DX1226" s="35"/>
      <c r="DY1226" s="35"/>
      <c r="DZ1226" s="35"/>
      <c r="EA1226" s="35"/>
      <c r="EB1226" s="35"/>
      <c r="EC1226" s="35"/>
      <c r="ED1226" s="35"/>
      <c r="EE1226" s="35"/>
      <c r="EF1226" s="35"/>
      <c r="EG1226" s="35"/>
      <c r="EH1226" s="35"/>
      <c r="EI1226" s="35"/>
      <c r="EJ1226" s="35"/>
      <c r="EK1226" s="35"/>
      <c r="EL1226" s="35"/>
      <c r="EM1226" s="35"/>
      <c r="EN1226" s="35"/>
      <c r="EO1226" s="35"/>
      <c r="EP1226" s="35"/>
      <c r="EQ1226" s="35"/>
      <c r="ER1226" s="35"/>
      <c r="ES1226" s="35"/>
      <c r="ET1226" s="35"/>
      <c r="EU1226" s="35"/>
      <c r="EV1226" s="35"/>
      <c r="EW1226" s="35"/>
      <c r="EX1226" s="35"/>
      <c r="EY1226" s="35"/>
      <c r="EZ1226" s="35"/>
      <c r="FA1226" s="35"/>
      <c r="FB1226" s="35"/>
      <c r="FC1226" s="35"/>
      <c r="FD1226" s="35"/>
      <c r="FE1226" s="35"/>
      <c r="FF1226" s="35"/>
      <c r="FG1226" s="35"/>
      <c r="FH1226" s="35"/>
      <c r="FI1226" s="35"/>
      <c r="FJ1226" s="35"/>
      <c r="FK1226" s="35"/>
      <c r="FL1226" s="35"/>
      <c r="FM1226" s="35"/>
      <c r="FN1226" s="35"/>
      <c r="FO1226" s="35"/>
      <c r="FP1226" s="35"/>
      <c r="FQ1226" s="35"/>
      <c r="FR1226" s="35"/>
      <c r="FS1226" s="35"/>
      <c r="FT1226" s="35"/>
      <c r="FU1226" s="35"/>
      <c r="FV1226" s="35"/>
      <c r="FW1226" s="35"/>
      <c r="FX1226" s="35"/>
      <c r="FY1226" s="35"/>
      <c r="FZ1226" s="35"/>
    </row>
    <row r="1227" spans="1:185" x14ac:dyDescent="0.15">
      <c r="A1227" s="38">
        <f t="shared" si="368"/>
        <v>44671</v>
      </c>
      <c r="B1227" s="39">
        <f t="shared" ca="1" si="369"/>
        <v>9519.7099383599998</v>
      </c>
      <c r="C1227" s="40">
        <f t="shared" si="370"/>
        <v>9411.77</v>
      </c>
      <c r="D1227" s="41">
        <f ca="1">IF(A1227&lt;$B$1,VLOOKUP(A1227,[1]DI!$A$4:$B$15000,2,FALSE),0)</f>
        <v>0.11649999999999999</v>
      </c>
      <c r="E1227" s="40">
        <f t="shared" ca="1" si="364"/>
        <v>4.3739000000000001E-4</v>
      </c>
      <c r="F1227" s="42">
        <f t="shared" ref="F1227:F1290" si="379">F1226</f>
        <v>1</v>
      </c>
      <c r="G1227" s="43">
        <f t="shared" ca="1" si="365"/>
        <v>1.0004373900000001</v>
      </c>
      <c r="H1227" s="40">
        <f ca="1">TRUNC(PRODUCT(G$10:G1226),15)</f>
        <v>1.1930686270561</v>
      </c>
      <c r="I1227" s="40">
        <f t="shared" ca="1" si="366"/>
        <v>1.1821626135130401</v>
      </c>
      <c r="J1227" s="40">
        <f t="shared" ca="1" si="367"/>
        <v>1.00922548</v>
      </c>
      <c r="K1227" s="42">
        <f t="shared" si="375"/>
        <v>2.7E-2</v>
      </c>
      <c r="L1227" s="63">
        <f t="shared" si="372"/>
        <v>44641</v>
      </c>
      <c r="M1227" s="64">
        <f t="shared" si="373"/>
        <v>21</v>
      </c>
      <c r="N1227" s="44">
        <f t="shared" si="374"/>
        <v>21</v>
      </c>
      <c r="O1227" s="40">
        <f t="shared" si="376"/>
        <v>1.0022226270000001</v>
      </c>
      <c r="P1227" s="65">
        <f t="shared" ca="1" si="377"/>
        <v>1.011468612</v>
      </c>
      <c r="Q1227" s="40">
        <f t="shared" ca="1" si="378"/>
        <v>107.93993836</v>
      </c>
      <c r="R1227" s="44">
        <f>IF(VLOOKUP(A1227,$Z$12:$AI$125,8)=VLOOKUP(A1226,$Z$12:$AI$125,8),0,VLOOKUP(A1227,Z$12:$AI$125,8))</f>
        <v>0</v>
      </c>
      <c r="S1227" s="45">
        <f>IF(R1227&gt;0,VLOOKUP(R1227,Y$12:$AH$125,7),0)</f>
        <v>0</v>
      </c>
      <c r="T1227" s="40">
        <f t="shared" ref="T1227:T1290" si="380">IF(S1227&gt;0,(C1227*S1227),0)</f>
        <v>0</v>
      </c>
      <c r="U1227" s="40">
        <f t="shared" ca="1" si="371"/>
        <v>107.93993836</v>
      </c>
      <c r="V1227" s="46" t="str">
        <f t="shared" ref="V1227:V1290" si="381">IF(R1226&gt;0,VLOOKUP(A1226,$Z$12:$AI$125,9),V1226)</f>
        <v>J=</v>
      </c>
      <c r="W1227" s="47">
        <f t="shared" ref="W1227:W1290" si="382">IF(R1226&gt;0,VLOOKUP(A1226,$Z$12:$AI$125,10),W1226)</f>
        <v>44824</v>
      </c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/>
      <c r="DB1227" s="35"/>
      <c r="DC1227" s="35"/>
      <c r="DD1227" s="35"/>
      <c r="DE1227" s="35"/>
      <c r="DF1227" s="35"/>
      <c r="DG1227" s="35"/>
      <c r="DH1227" s="35"/>
      <c r="DI1227" s="35"/>
      <c r="DJ1227" s="35"/>
      <c r="DK1227" s="35"/>
      <c r="DL1227" s="35"/>
      <c r="DM1227" s="35"/>
      <c r="DN1227" s="35"/>
      <c r="DO1227" s="35"/>
      <c r="DP1227" s="35"/>
      <c r="DQ1227" s="35"/>
      <c r="DR1227" s="35"/>
      <c r="DS1227" s="35"/>
      <c r="DT1227" s="35"/>
      <c r="DU1227" s="35"/>
      <c r="DV1227" s="35"/>
      <c r="DW1227" s="35"/>
      <c r="DX1227" s="35"/>
      <c r="DY1227" s="35"/>
      <c r="DZ1227" s="35"/>
      <c r="EA1227" s="35"/>
      <c r="EB1227" s="35"/>
      <c r="EC1227" s="35"/>
      <c r="ED1227" s="35"/>
      <c r="EE1227" s="35"/>
      <c r="EF1227" s="35"/>
      <c r="EG1227" s="35"/>
      <c r="EH1227" s="35"/>
      <c r="EI1227" s="35"/>
      <c r="EJ1227" s="35"/>
      <c r="EK1227" s="35"/>
      <c r="EL1227" s="35"/>
      <c r="EM1227" s="35"/>
      <c r="EN1227" s="35"/>
      <c r="EO1227" s="35"/>
      <c r="EP1227" s="35"/>
      <c r="EQ1227" s="35"/>
      <c r="ER1227" s="35"/>
      <c r="ES1227" s="35"/>
      <c r="ET1227" s="35"/>
      <c r="EU1227" s="35"/>
      <c r="EV1227" s="35"/>
      <c r="EW1227" s="35"/>
      <c r="EX1227" s="35"/>
      <c r="EY1227" s="35"/>
      <c r="EZ1227" s="35"/>
      <c r="FA1227" s="35"/>
      <c r="FB1227" s="35"/>
      <c r="FC1227" s="35"/>
      <c r="FD1227" s="35"/>
      <c r="FE1227" s="35"/>
      <c r="FF1227" s="35"/>
      <c r="FG1227" s="35"/>
      <c r="FH1227" s="35"/>
      <c r="FI1227" s="35"/>
      <c r="FJ1227" s="35"/>
      <c r="FK1227" s="35"/>
      <c r="FL1227" s="35"/>
      <c r="FM1227" s="35"/>
      <c r="FN1227" s="35"/>
      <c r="FO1227" s="35"/>
      <c r="FP1227" s="35"/>
      <c r="FQ1227" s="35"/>
      <c r="FR1227" s="35"/>
      <c r="FS1227" s="35"/>
      <c r="FT1227" s="35"/>
      <c r="FU1227" s="35"/>
      <c r="FV1227" s="35"/>
      <c r="FW1227" s="35"/>
      <c r="FX1227" s="35"/>
      <c r="FY1227" s="35"/>
      <c r="FZ1227" s="35"/>
    </row>
    <row r="1228" spans="1:185" x14ac:dyDescent="0.15">
      <c r="A1228" s="38">
        <f t="shared" si="368"/>
        <v>44672</v>
      </c>
      <c r="B1228" s="39">
        <f t="shared" ca="1" si="369"/>
        <v>9524.8806518600013</v>
      </c>
      <c r="C1228" s="40">
        <f t="shared" si="370"/>
        <v>9411.77</v>
      </c>
      <c r="D1228" s="41">
        <f ca="1">IF(A1228&lt;$B$1,VLOOKUP(A1228,[1]DI!$A$4:$B$15000,2,FALSE),0)</f>
        <v>0</v>
      </c>
      <c r="E1228" s="40">
        <f t="shared" ref="E1228:E1291" ca="1" si="383">ROUND((((1+D1228)^(1/252)-1)),8)</f>
        <v>0</v>
      </c>
      <c r="F1228" s="42">
        <f t="shared" si="379"/>
        <v>1</v>
      </c>
      <c r="G1228" s="43">
        <f t="shared" ref="G1228:G1291" ca="1" si="384">TRUNC((1+(E1228*F1228)),15)</f>
        <v>1</v>
      </c>
      <c r="H1228" s="40">
        <f ca="1">TRUNC(PRODUCT(G$10:G1227),15)</f>
        <v>1.19359046334289</v>
      </c>
      <c r="I1228" s="40">
        <f t="shared" ref="I1228:I1291" ca="1" si="385">IF(OR(R1227&gt;0,R1227="E"),H1227,I1227)</f>
        <v>1.1821626135130401</v>
      </c>
      <c r="J1228" s="40">
        <f t="shared" ref="J1228:J1291" ca="1" si="386">ROUND(TRUNC(H1228/I1228,15),8)</f>
        <v>1.0096669</v>
      </c>
      <c r="K1228" s="42">
        <f t="shared" si="375"/>
        <v>2.7E-2</v>
      </c>
      <c r="L1228" s="63">
        <f t="shared" si="372"/>
        <v>44641</v>
      </c>
      <c r="M1228" s="64">
        <f t="shared" si="373"/>
        <v>21</v>
      </c>
      <c r="N1228" s="44">
        <f t="shared" si="374"/>
        <v>22</v>
      </c>
      <c r="O1228" s="40">
        <f t="shared" si="376"/>
        <v>1.0023285900000001</v>
      </c>
      <c r="P1228" s="65">
        <f t="shared" ca="1" si="377"/>
        <v>1.0120180000000001</v>
      </c>
      <c r="Q1228" s="40">
        <f t="shared" ca="1" si="378"/>
        <v>113.11065186</v>
      </c>
      <c r="R1228" s="44">
        <f>IF(VLOOKUP(A1228,$Z$12:$AI$125,8)=VLOOKUP(A1227,$Z$12:$AI$125,8),0,VLOOKUP(A1228,Z$12:$AI$125,8))</f>
        <v>0</v>
      </c>
      <c r="S1228" s="45">
        <f>IF(R1228&gt;0,VLOOKUP(R1228,Y$12:$AH$125,7),0)</f>
        <v>0</v>
      </c>
      <c r="T1228" s="40">
        <f t="shared" si="380"/>
        <v>0</v>
      </c>
      <c r="U1228" s="40">
        <f t="shared" ca="1" si="371"/>
        <v>113.11065186</v>
      </c>
      <c r="V1228" s="46" t="str">
        <f t="shared" si="381"/>
        <v>J=</v>
      </c>
      <c r="W1228" s="47">
        <f t="shared" si="382"/>
        <v>44824</v>
      </c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/>
      <c r="CX1228" s="35"/>
      <c r="CY1228" s="35"/>
      <c r="CZ1228" s="35"/>
      <c r="DA1228" s="35"/>
      <c r="DB1228" s="35"/>
      <c r="DC1228" s="35"/>
      <c r="DD1228" s="35"/>
      <c r="DE1228" s="35"/>
      <c r="DF1228" s="35"/>
      <c r="DG1228" s="35"/>
      <c r="DH1228" s="35"/>
      <c r="DI1228" s="35"/>
      <c r="DJ1228" s="35"/>
      <c r="DK1228" s="35"/>
      <c r="DL1228" s="35"/>
      <c r="DM1228" s="35"/>
      <c r="DN1228" s="35"/>
      <c r="DO1228" s="35"/>
      <c r="DP1228" s="35"/>
      <c r="DQ1228" s="35"/>
      <c r="DR1228" s="35"/>
      <c r="DS1228" s="35"/>
      <c r="DT1228" s="35"/>
      <c r="DU1228" s="35"/>
      <c r="DV1228" s="35"/>
      <c r="DW1228" s="35"/>
      <c r="DX1228" s="35"/>
      <c r="DY1228" s="35"/>
      <c r="DZ1228" s="35"/>
      <c r="EA1228" s="35"/>
      <c r="EB1228" s="35"/>
      <c r="EC1228" s="35"/>
      <c r="ED1228" s="35"/>
      <c r="EE1228" s="35"/>
      <c r="EF1228" s="35"/>
      <c r="EG1228" s="35"/>
      <c r="EH1228" s="35"/>
      <c r="EI1228" s="35"/>
      <c r="EJ1228" s="35"/>
      <c r="EK1228" s="35"/>
      <c r="EL1228" s="35"/>
      <c r="EM1228" s="35"/>
      <c r="EN1228" s="35"/>
      <c r="EO1228" s="35"/>
      <c r="EP1228" s="35"/>
      <c r="EQ1228" s="35"/>
      <c r="ER1228" s="35"/>
      <c r="ES1228" s="35"/>
      <c r="ET1228" s="35"/>
      <c r="EU1228" s="35"/>
      <c r="EV1228" s="35"/>
      <c r="EW1228" s="35"/>
      <c r="EX1228" s="35"/>
      <c r="EY1228" s="35"/>
      <c r="EZ1228" s="35"/>
      <c r="FA1228" s="35"/>
      <c r="FB1228" s="35"/>
      <c r="FC1228" s="35"/>
      <c r="FD1228" s="35"/>
      <c r="FE1228" s="35"/>
      <c r="FF1228" s="35"/>
      <c r="FG1228" s="35"/>
      <c r="FH1228" s="35"/>
      <c r="FI1228" s="35"/>
      <c r="FJ1228" s="35"/>
      <c r="FK1228" s="35"/>
      <c r="FL1228" s="35"/>
      <c r="FM1228" s="35"/>
      <c r="FN1228" s="35"/>
      <c r="FO1228" s="35"/>
      <c r="FP1228" s="35"/>
      <c r="FQ1228" s="35"/>
      <c r="FR1228" s="35"/>
      <c r="FS1228" s="35"/>
      <c r="FT1228" s="35"/>
      <c r="FU1228" s="35"/>
      <c r="FV1228" s="35"/>
      <c r="FW1228" s="35"/>
      <c r="FX1228" s="35"/>
      <c r="FY1228" s="35"/>
      <c r="FZ1228" s="35"/>
    </row>
    <row r="1229" spans="1:185" x14ac:dyDescent="0.15">
      <c r="A1229" s="38">
        <f t="shared" si="368"/>
        <v>44673</v>
      </c>
      <c r="B1229" s="39">
        <f t="shared" ca="1" si="369"/>
        <v>9524.8806518600013</v>
      </c>
      <c r="C1229" s="40">
        <f t="shared" si="370"/>
        <v>9411.77</v>
      </c>
      <c r="D1229" s="41">
        <f ca="1">IF(A1229&lt;$B$1,VLOOKUP(A1229,[1]DI!$A$4:$B$15000,2,FALSE),0)</f>
        <v>0.11649999999999999</v>
      </c>
      <c r="E1229" s="40">
        <f t="shared" ca="1" si="383"/>
        <v>4.3739000000000001E-4</v>
      </c>
      <c r="F1229" s="42">
        <f t="shared" si="379"/>
        <v>1</v>
      </c>
      <c r="G1229" s="43">
        <f t="shared" ca="1" si="384"/>
        <v>1.0004373900000001</v>
      </c>
      <c r="H1229" s="40">
        <f ca="1">TRUNC(PRODUCT(G$10:G1228),15)</f>
        <v>1.19359046334289</v>
      </c>
      <c r="I1229" s="40">
        <f t="shared" ca="1" si="385"/>
        <v>1.1821626135130401</v>
      </c>
      <c r="J1229" s="40">
        <f t="shared" ca="1" si="386"/>
        <v>1.0096669</v>
      </c>
      <c r="K1229" s="42">
        <f t="shared" si="375"/>
        <v>2.7E-2</v>
      </c>
      <c r="L1229" s="63">
        <f t="shared" si="372"/>
        <v>44641</v>
      </c>
      <c r="M1229" s="64">
        <f t="shared" si="373"/>
        <v>22</v>
      </c>
      <c r="N1229" s="44">
        <f t="shared" si="374"/>
        <v>22</v>
      </c>
      <c r="O1229" s="40">
        <f t="shared" si="376"/>
        <v>1.0023285900000001</v>
      </c>
      <c r="P1229" s="65">
        <f t="shared" ca="1" si="377"/>
        <v>1.0120180000000001</v>
      </c>
      <c r="Q1229" s="40">
        <f t="shared" ca="1" si="378"/>
        <v>113.11065186</v>
      </c>
      <c r="R1229" s="44">
        <f>IF(VLOOKUP(A1229,$Z$12:$AI$125,8)=VLOOKUP(A1228,$Z$12:$AI$125,8),0,VLOOKUP(A1229,Z$12:$AI$125,8))</f>
        <v>0</v>
      </c>
      <c r="S1229" s="45">
        <f>IF(R1229&gt;0,VLOOKUP(R1229,Y$12:$AH$125,7),0)</f>
        <v>0</v>
      </c>
      <c r="T1229" s="40">
        <f t="shared" si="380"/>
        <v>0</v>
      </c>
      <c r="U1229" s="40">
        <f t="shared" ca="1" si="371"/>
        <v>113.11065186</v>
      </c>
      <c r="V1229" s="46" t="str">
        <f t="shared" si="381"/>
        <v>J=</v>
      </c>
      <c r="W1229" s="47">
        <f t="shared" si="382"/>
        <v>44824</v>
      </c>
      <c r="X1229" s="49"/>
      <c r="Y1229" s="49"/>
      <c r="Z1229" s="49"/>
      <c r="AA1229" s="49"/>
      <c r="AB1229" s="49"/>
      <c r="AC1229" s="49"/>
      <c r="AD1229" s="49"/>
      <c r="AE1229" s="49"/>
      <c r="AF1229" s="49"/>
      <c r="AG1229" s="49"/>
      <c r="AH1229" s="49"/>
      <c r="AI1229" s="49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BX1229" s="50"/>
      <c r="BY1229" s="50"/>
      <c r="BZ1229" s="50"/>
      <c r="CA1229" s="50"/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  <c r="CN1229" s="50"/>
      <c r="CO1229" s="50"/>
      <c r="CP1229" s="50"/>
      <c r="CQ1229" s="50"/>
      <c r="CR1229" s="50"/>
      <c r="CS1229" s="50"/>
      <c r="CT1229" s="50"/>
      <c r="CU1229" s="50"/>
      <c r="CV1229" s="50"/>
      <c r="CW1229" s="50"/>
      <c r="CX1229" s="50"/>
      <c r="CY1229" s="50"/>
      <c r="CZ1229" s="50"/>
      <c r="DA1229" s="50"/>
      <c r="DB1229" s="50"/>
      <c r="DC1229" s="50"/>
      <c r="DD1229" s="50"/>
      <c r="DE1229" s="50"/>
      <c r="DF1229" s="50"/>
      <c r="DG1229" s="50"/>
      <c r="DH1229" s="50"/>
      <c r="DI1229" s="50"/>
      <c r="DJ1229" s="50"/>
      <c r="DK1229" s="50"/>
      <c r="DL1229" s="50"/>
      <c r="DM1229" s="50"/>
      <c r="DN1229" s="50"/>
      <c r="DO1229" s="50"/>
      <c r="DP1229" s="50"/>
      <c r="DQ1229" s="50"/>
      <c r="DR1229" s="50"/>
      <c r="DS1229" s="50"/>
      <c r="DT1229" s="50"/>
      <c r="DU1229" s="50"/>
      <c r="DV1229" s="50"/>
      <c r="DW1229" s="50"/>
      <c r="DX1229" s="50"/>
      <c r="DY1229" s="50"/>
      <c r="DZ1229" s="50"/>
      <c r="EA1229" s="50"/>
      <c r="EB1229" s="50"/>
      <c r="EC1229" s="50"/>
      <c r="ED1229" s="50"/>
      <c r="EE1229" s="50"/>
      <c r="EF1229" s="50"/>
      <c r="EG1229" s="50"/>
      <c r="EH1229" s="50"/>
      <c r="EI1229" s="50"/>
      <c r="EJ1229" s="50"/>
      <c r="EK1229" s="50"/>
      <c r="EL1229" s="50"/>
      <c r="EM1229" s="50"/>
      <c r="EN1229" s="50"/>
      <c r="EO1229" s="50"/>
      <c r="EP1229" s="50"/>
      <c r="EQ1229" s="50"/>
      <c r="ER1229" s="50"/>
      <c r="ES1229" s="50"/>
      <c r="ET1229" s="50"/>
      <c r="EU1229" s="50"/>
      <c r="EV1229" s="50"/>
      <c r="EW1229" s="50"/>
      <c r="EX1229" s="50"/>
      <c r="EY1229" s="50"/>
      <c r="EZ1229" s="50"/>
      <c r="FA1229" s="50"/>
      <c r="FB1229" s="50"/>
      <c r="FC1229" s="50"/>
      <c r="FD1229" s="50"/>
      <c r="FE1229" s="50"/>
      <c r="FF1229" s="50"/>
      <c r="FG1229" s="50"/>
      <c r="FH1229" s="50"/>
      <c r="FI1229" s="50"/>
      <c r="FJ1229" s="50"/>
      <c r="FK1229" s="50"/>
      <c r="FL1229" s="50"/>
      <c r="FM1229" s="50"/>
      <c r="FN1229" s="50"/>
      <c r="FO1229" s="50"/>
      <c r="FP1229" s="50"/>
      <c r="FQ1229" s="50"/>
      <c r="FR1229" s="50"/>
      <c r="FS1229" s="50"/>
      <c r="FT1229" s="50"/>
      <c r="FU1229" s="50"/>
      <c r="FV1229" s="50"/>
      <c r="FW1229" s="50"/>
      <c r="FX1229" s="50"/>
      <c r="FY1229" s="50"/>
      <c r="FZ1229" s="50"/>
      <c r="GA1229" s="50"/>
      <c r="GB1229" s="50"/>
      <c r="GC1229" s="50"/>
    </row>
    <row r="1230" spans="1:185" x14ac:dyDescent="0.15">
      <c r="A1230" s="38">
        <f t="shared" ref="A1230:A1293" si="387">(A1229+1)</f>
        <v>44674</v>
      </c>
      <c r="B1230" s="39">
        <f t="shared" ca="1" si="369"/>
        <v>9530.0542453500002</v>
      </c>
      <c r="C1230" s="40">
        <f t="shared" si="370"/>
        <v>9411.77</v>
      </c>
      <c r="D1230" s="41">
        <f ca="1">IF(A1230&lt;$B$1,VLOOKUP(A1230,[1]DI!$A$4:$B$15000,2,FALSE),0)</f>
        <v>0</v>
      </c>
      <c r="E1230" s="40">
        <f t="shared" ca="1" si="383"/>
        <v>0</v>
      </c>
      <c r="F1230" s="42">
        <f t="shared" si="379"/>
        <v>1</v>
      </c>
      <c r="G1230" s="43">
        <f t="shared" ca="1" si="384"/>
        <v>1</v>
      </c>
      <c r="H1230" s="40">
        <f ca="1">TRUNC(PRODUCT(G$10:G1229),15)</f>
        <v>1.1941125278756499</v>
      </c>
      <c r="I1230" s="40">
        <f t="shared" ca="1" si="385"/>
        <v>1.1821626135130401</v>
      </c>
      <c r="J1230" s="40">
        <f t="shared" ca="1" si="386"/>
        <v>1.01010852</v>
      </c>
      <c r="K1230" s="42">
        <f t="shared" si="375"/>
        <v>2.7E-2</v>
      </c>
      <c r="L1230" s="63">
        <f t="shared" si="372"/>
        <v>44641</v>
      </c>
      <c r="M1230" s="64">
        <f t="shared" si="373"/>
        <v>22</v>
      </c>
      <c r="N1230" s="44">
        <f t="shared" si="374"/>
        <v>23</v>
      </c>
      <c r="O1230" s="40">
        <f t="shared" si="376"/>
        <v>1.0024345640000001</v>
      </c>
      <c r="P1230" s="65">
        <f t="shared" ca="1" si="377"/>
        <v>1.0125676939999999</v>
      </c>
      <c r="Q1230" s="40">
        <f t="shared" ca="1" si="378"/>
        <v>118.28424535000001</v>
      </c>
      <c r="R1230" s="44">
        <f>IF(VLOOKUP(A1230,$Z$12:$AI$125,8)=VLOOKUP(A1229,$Z$12:$AI$125,8),0,VLOOKUP(A1230,Z$12:$AI$125,8))</f>
        <v>0</v>
      </c>
      <c r="S1230" s="45">
        <f>IF(R1230&gt;0,VLOOKUP(R1230,Y$12:$AH$125,7),0)</f>
        <v>0</v>
      </c>
      <c r="T1230" s="40">
        <f t="shared" si="380"/>
        <v>0</v>
      </c>
      <c r="U1230" s="40">
        <f t="shared" ca="1" si="371"/>
        <v>118.28424535000001</v>
      </c>
      <c r="V1230" s="46" t="str">
        <f t="shared" si="381"/>
        <v>J=</v>
      </c>
      <c r="W1230" s="47">
        <f t="shared" si="382"/>
        <v>44824</v>
      </c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/>
      <c r="DB1230" s="35"/>
      <c r="DC1230" s="35"/>
      <c r="DD1230" s="35"/>
      <c r="DE1230" s="35"/>
      <c r="DF1230" s="35"/>
      <c r="DG1230" s="35"/>
      <c r="DH1230" s="35"/>
      <c r="DI1230" s="35"/>
      <c r="DJ1230" s="35"/>
      <c r="DK1230" s="35"/>
      <c r="DL1230" s="35"/>
      <c r="DM1230" s="35"/>
      <c r="DN1230" s="35"/>
      <c r="DO1230" s="35"/>
      <c r="DP1230" s="35"/>
      <c r="DQ1230" s="35"/>
      <c r="DR1230" s="35"/>
      <c r="DS1230" s="35"/>
      <c r="DT1230" s="35"/>
      <c r="DU1230" s="35"/>
      <c r="DV1230" s="35"/>
      <c r="DW1230" s="35"/>
      <c r="DX1230" s="35"/>
      <c r="DY1230" s="35"/>
      <c r="DZ1230" s="35"/>
      <c r="EA1230" s="35"/>
      <c r="EB1230" s="35"/>
      <c r="EC1230" s="35"/>
      <c r="ED1230" s="35"/>
      <c r="EE1230" s="35"/>
      <c r="EF1230" s="35"/>
      <c r="EG1230" s="35"/>
      <c r="EH1230" s="35"/>
      <c r="EI1230" s="35"/>
      <c r="EJ1230" s="35"/>
      <c r="EK1230" s="35"/>
      <c r="EL1230" s="35"/>
      <c r="EM1230" s="35"/>
      <c r="EN1230" s="35"/>
      <c r="EO1230" s="35"/>
      <c r="EP1230" s="35"/>
      <c r="EQ1230" s="35"/>
      <c r="ER1230" s="35"/>
      <c r="ES1230" s="35"/>
      <c r="ET1230" s="35"/>
      <c r="EU1230" s="35"/>
      <c r="EV1230" s="35"/>
      <c r="EW1230" s="35"/>
      <c r="EX1230" s="35"/>
      <c r="EY1230" s="35"/>
      <c r="EZ1230" s="35"/>
      <c r="FA1230" s="35"/>
      <c r="FB1230" s="35"/>
      <c r="FC1230" s="35"/>
      <c r="FD1230" s="35"/>
      <c r="FE1230" s="35"/>
      <c r="FF1230" s="35"/>
      <c r="FG1230" s="35"/>
      <c r="FH1230" s="35"/>
      <c r="FI1230" s="35"/>
      <c r="FJ1230" s="35"/>
      <c r="FK1230" s="35"/>
      <c r="FL1230" s="35"/>
      <c r="FM1230" s="35"/>
      <c r="FN1230" s="35"/>
      <c r="FO1230" s="35"/>
      <c r="FP1230" s="35"/>
      <c r="FQ1230" s="35"/>
      <c r="FR1230" s="35"/>
      <c r="FS1230" s="35"/>
      <c r="FT1230" s="35"/>
      <c r="FU1230" s="35"/>
      <c r="FV1230" s="35"/>
      <c r="FW1230" s="35"/>
      <c r="FX1230" s="35"/>
      <c r="FY1230" s="35"/>
      <c r="FZ1230" s="35"/>
    </row>
    <row r="1231" spans="1:185" x14ac:dyDescent="0.15">
      <c r="A1231" s="38">
        <f t="shared" si="387"/>
        <v>44675</v>
      </c>
      <c r="B1231" s="39">
        <f t="shared" ref="B1231:B1294" ca="1" si="388">IF(A1231&lt;=TODAY(),C1231+Q1231,IF(AND(A1231&gt;TODAY(),A1231&lt;=$B$1),IF(VLOOKUP(TODAY(),$A$10:$D$5000,4,FALSE)=0,"n.d",C1231+Q1231),"n.d"))</f>
        <v>9530.0542453500002</v>
      </c>
      <c r="C1231" s="40">
        <f t="shared" ref="C1231:C1294" si="389">TRUNC(C1230-T1230,8)</f>
        <v>9411.77</v>
      </c>
      <c r="D1231" s="41">
        <f ca="1">IF(A1231&lt;$B$1,VLOOKUP(A1231,[1]DI!$A$4:$B$15000,2,FALSE),0)</f>
        <v>0</v>
      </c>
      <c r="E1231" s="40">
        <f t="shared" ca="1" si="383"/>
        <v>0</v>
      </c>
      <c r="F1231" s="42">
        <f t="shared" si="379"/>
        <v>1</v>
      </c>
      <c r="G1231" s="43">
        <f t="shared" ca="1" si="384"/>
        <v>1</v>
      </c>
      <c r="H1231" s="40">
        <f ca="1">TRUNC(PRODUCT(G$10:G1230),15)</f>
        <v>1.1941125278756499</v>
      </c>
      <c r="I1231" s="40">
        <f t="shared" ca="1" si="385"/>
        <v>1.1821626135130401</v>
      </c>
      <c r="J1231" s="40">
        <f t="shared" ca="1" si="386"/>
        <v>1.01010852</v>
      </c>
      <c r="K1231" s="42">
        <f t="shared" si="375"/>
        <v>2.7E-2</v>
      </c>
      <c r="L1231" s="63">
        <f t="shared" si="372"/>
        <v>44641</v>
      </c>
      <c r="M1231" s="64">
        <f t="shared" si="373"/>
        <v>22</v>
      </c>
      <c r="N1231" s="44">
        <f t="shared" si="374"/>
        <v>23</v>
      </c>
      <c r="O1231" s="40">
        <f t="shared" si="376"/>
        <v>1.0024345640000001</v>
      </c>
      <c r="P1231" s="65">
        <f t="shared" ca="1" si="377"/>
        <v>1.0125676939999999</v>
      </c>
      <c r="Q1231" s="40">
        <f t="shared" ca="1" si="378"/>
        <v>118.28424535000001</v>
      </c>
      <c r="R1231" s="44">
        <f>IF(VLOOKUP(A1231,$Z$12:$AI$125,8)=VLOOKUP(A1230,$Z$12:$AI$125,8),0,VLOOKUP(A1231,Z$12:$AI$125,8))</f>
        <v>0</v>
      </c>
      <c r="S1231" s="45">
        <f>IF(R1231&gt;0,VLOOKUP(R1231,Y$12:$AH$125,7),0)</f>
        <v>0</v>
      </c>
      <c r="T1231" s="40">
        <f t="shared" si="380"/>
        <v>0</v>
      </c>
      <c r="U1231" s="40">
        <f t="shared" ref="U1231:U1294" ca="1" si="390">(Q1231+T1231)</f>
        <v>118.28424535000001</v>
      </c>
      <c r="V1231" s="46" t="str">
        <f t="shared" si="381"/>
        <v>J=</v>
      </c>
      <c r="W1231" s="47">
        <f t="shared" si="382"/>
        <v>44824</v>
      </c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/>
      <c r="CX1231" s="35"/>
      <c r="CY1231" s="35"/>
      <c r="CZ1231" s="35"/>
      <c r="DA1231" s="35"/>
      <c r="DB1231" s="35"/>
      <c r="DC1231" s="35"/>
      <c r="DD1231" s="35"/>
      <c r="DE1231" s="35"/>
      <c r="DF1231" s="35"/>
      <c r="DG1231" s="35"/>
      <c r="DH1231" s="35"/>
      <c r="DI1231" s="35"/>
      <c r="DJ1231" s="35"/>
      <c r="DK1231" s="35"/>
      <c r="DL1231" s="35"/>
      <c r="DM1231" s="35"/>
      <c r="DN1231" s="35"/>
      <c r="DO1231" s="35"/>
      <c r="DP1231" s="35"/>
      <c r="DQ1231" s="35"/>
      <c r="DR1231" s="35"/>
      <c r="DS1231" s="35"/>
      <c r="DT1231" s="35"/>
      <c r="DU1231" s="35"/>
      <c r="DV1231" s="35"/>
      <c r="DW1231" s="35"/>
      <c r="DX1231" s="35"/>
      <c r="DY1231" s="35"/>
      <c r="DZ1231" s="35"/>
      <c r="EA1231" s="35"/>
      <c r="EB1231" s="35"/>
      <c r="EC1231" s="35"/>
      <c r="ED1231" s="35"/>
      <c r="EE1231" s="35"/>
      <c r="EF1231" s="35"/>
      <c r="EG1231" s="35"/>
      <c r="EH1231" s="35"/>
      <c r="EI1231" s="35"/>
      <c r="EJ1231" s="35"/>
      <c r="EK1231" s="35"/>
      <c r="EL1231" s="35"/>
      <c r="EM1231" s="35"/>
      <c r="EN1231" s="35"/>
      <c r="EO1231" s="35"/>
      <c r="EP1231" s="35"/>
      <c r="EQ1231" s="35"/>
      <c r="ER1231" s="35"/>
      <c r="ES1231" s="35"/>
      <c r="ET1231" s="35"/>
      <c r="EU1231" s="35"/>
      <c r="EV1231" s="35"/>
      <c r="EW1231" s="35"/>
      <c r="EX1231" s="35"/>
      <c r="EY1231" s="35"/>
      <c r="EZ1231" s="35"/>
      <c r="FA1231" s="35"/>
      <c r="FB1231" s="35"/>
      <c r="FC1231" s="35"/>
      <c r="FD1231" s="35"/>
      <c r="FE1231" s="35"/>
      <c r="FF1231" s="35"/>
      <c r="FG1231" s="35"/>
      <c r="FH1231" s="35"/>
      <c r="FI1231" s="35"/>
      <c r="FJ1231" s="35"/>
      <c r="FK1231" s="35"/>
      <c r="FL1231" s="35"/>
      <c r="FM1231" s="35"/>
      <c r="FN1231" s="35"/>
      <c r="FO1231" s="35"/>
      <c r="FP1231" s="35"/>
      <c r="FQ1231" s="35"/>
      <c r="FR1231" s="35"/>
      <c r="FS1231" s="35"/>
      <c r="FT1231" s="35"/>
      <c r="FU1231" s="35"/>
      <c r="FV1231" s="35"/>
      <c r="FW1231" s="35"/>
      <c r="FX1231" s="35"/>
      <c r="FY1231" s="35"/>
      <c r="FZ1231" s="35"/>
    </row>
    <row r="1232" spans="1:185" x14ac:dyDescent="0.15">
      <c r="A1232" s="38">
        <f t="shared" si="387"/>
        <v>44676</v>
      </c>
      <c r="B1232" s="39">
        <f t="shared" ca="1" si="388"/>
        <v>9530.0542453500002</v>
      </c>
      <c r="C1232" s="40">
        <f t="shared" si="389"/>
        <v>9411.77</v>
      </c>
      <c r="D1232" s="41">
        <f ca="1">IF(A1232&lt;$B$1,VLOOKUP(A1232,[1]DI!$A$4:$B$15000,2,FALSE),0)</f>
        <v>0.11649999999999999</v>
      </c>
      <c r="E1232" s="40">
        <f t="shared" ca="1" si="383"/>
        <v>4.3739000000000001E-4</v>
      </c>
      <c r="F1232" s="42">
        <f t="shared" si="379"/>
        <v>1</v>
      </c>
      <c r="G1232" s="43">
        <f t="shared" ca="1" si="384"/>
        <v>1.0004373900000001</v>
      </c>
      <c r="H1232" s="40">
        <f ca="1">TRUNC(PRODUCT(G$10:G1231),15)</f>
        <v>1.1941125278756499</v>
      </c>
      <c r="I1232" s="40">
        <f t="shared" ca="1" si="385"/>
        <v>1.1821626135130401</v>
      </c>
      <c r="J1232" s="40">
        <f t="shared" ca="1" si="386"/>
        <v>1.01010852</v>
      </c>
      <c r="K1232" s="42">
        <f t="shared" si="375"/>
        <v>2.7E-2</v>
      </c>
      <c r="L1232" s="63">
        <f t="shared" si="372"/>
        <v>44641</v>
      </c>
      <c r="M1232" s="64">
        <f t="shared" si="373"/>
        <v>23</v>
      </c>
      <c r="N1232" s="44">
        <f t="shared" si="374"/>
        <v>23</v>
      </c>
      <c r="O1232" s="40">
        <f t="shared" si="376"/>
        <v>1.0024345640000001</v>
      </c>
      <c r="P1232" s="65">
        <f t="shared" ca="1" si="377"/>
        <v>1.0125676939999999</v>
      </c>
      <c r="Q1232" s="40">
        <f t="shared" ca="1" si="378"/>
        <v>118.28424535000001</v>
      </c>
      <c r="R1232" s="44">
        <f>IF(VLOOKUP(A1232,$Z$12:$AI$125,8)=VLOOKUP(A1231,$Z$12:$AI$125,8),0,VLOOKUP(A1232,Z$12:$AI$125,8))</f>
        <v>0</v>
      </c>
      <c r="S1232" s="45">
        <f>IF(R1232&gt;0,VLOOKUP(R1232,Y$12:$AH$125,7),0)</f>
        <v>0</v>
      </c>
      <c r="T1232" s="40">
        <f t="shared" si="380"/>
        <v>0</v>
      </c>
      <c r="U1232" s="40">
        <f t="shared" ca="1" si="390"/>
        <v>118.28424535000001</v>
      </c>
      <c r="V1232" s="46" t="str">
        <f t="shared" si="381"/>
        <v>J=</v>
      </c>
      <c r="W1232" s="47">
        <f t="shared" si="382"/>
        <v>44824</v>
      </c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/>
      <c r="DD1232" s="35"/>
      <c r="DE1232" s="35"/>
      <c r="DF1232" s="35"/>
      <c r="DG1232" s="35"/>
      <c r="DH1232" s="35"/>
      <c r="DI1232" s="35"/>
      <c r="DJ1232" s="35"/>
      <c r="DK1232" s="35"/>
      <c r="DL1232" s="35"/>
      <c r="DM1232" s="35"/>
      <c r="DN1232" s="35"/>
      <c r="DO1232" s="35"/>
      <c r="DP1232" s="35"/>
      <c r="DQ1232" s="35"/>
      <c r="DR1232" s="35"/>
      <c r="DS1232" s="35"/>
      <c r="DT1232" s="35"/>
      <c r="DU1232" s="35"/>
      <c r="DV1232" s="35"/>
      <c r="DW1232" s="35"/>
      <c r="DX1232" s="35"/>
      <c r="DY1232" s="35"/>
      <c r="DZ1232" s="35"/>
      <c r="EA1232" s="35"/>
      <c r="EB1232" s="35"/>
      <c r="EC1232" s="35"/>
      <c r="ED1232" s="35"/>
      <c r="EE1232" s="35"/>
      <c r="EF1232" s="35"/>
      <c r="EG1232" s="35"/>
      <c r="EH1232" s="35"/>
      <c r="EI1232" s="35"/>
      <c r="EJ1232" s="35"/>
      <c r="EK1232" s="35"/>
      <c r="EL1232" s="35"/>
      <c r="EM1232" s="35"/>
      <c r="EN1232" s="35"/>
      <c r="EO1232" s="35"/>
      <c r="EP1232" s="35"/>
      <c r="EQ1232" s="35"/>
      <c r="ER1232" s="35"/>
      <c r="ES1232" s="35"/>
      <c r="ET1232" s="35"/>
      <c r="EU1232" s="35"/>
      <c r="EV1232" s="35"/>
      <c r="EW1232" s="35"/>
      <c r="EX1232" s="35"/>
      <c r="EY1232" s="35"/>
      <c r="EZ1232" s="35"/>
      <c r="FA1232" s="35"/>
      <c r="FB1232" s="35"/>
      <c r="FC1232" s="35"/>
      <c r="FD1232" s="35"/>
      <c r="FE1232" s="35"/>
      <c r="FF1232" s="35"/>
      <c r="FG1232" s="35"/>
      <c r="FH1232" s="35"/>
      <c r="FI1232" s="35"/>
      <c r="FJ1232" s="35"/>
      <c r="FK1232" s="35"/>
      <c r="FL1232" s="35"/>
      <c r="FM1232" s="35"/>
      <c r="FN1232" s="35"/>
      <c r="FO1232" s="35"/>
      <c r="FP1232" s="35"/>
      <c r="FQ1232" s="35"/>
      <c r="FR1232" s="35"/>
      <c r="FS1232" s="35"/>
      <c r="FT1232" s="35"/>
      <c r="FU1232" s="35"/>
      <c r="FV1232" s="35"/>
      <c r="FW1232" s="35"/>
      <c r="FX1232" s="35"/>
      <c r="FY1232" s="35"/>
      <c r="FZ1232" s="35"/>
    </row>
    <row r="1233" spans="1:182" x14ac:dyDescent="0.15">
      <c r="A1233" s="38">
        <f t="shared" si="387"/>
        <v>44677</v>
      </c>
      <c r="B1233" s="39">
        <f t="shared" ca="1" si="388"/>
        <v>9535.230605910001</v>
      </c>
      <c r="C1233" s="40">
        <f t="shared" si="389"/>
        <v>9411.77</v>
      </c>
      <c r="D1233" s="41">
        <f ca="1">IF(A1233&lt;$B$1,VLOOKUP(A1233,[1]DI!$A$4:$B$15000,2,FALSE),0)</f>
        <v>0.11649999999999999</v>
      </c>
      <c r="E1233" s="40">
        <f t="shared" ca="1" si="383"/>
        <v>4.3739000000000001E-4</v>
      </c>
      <c r="F1233" s="42">
        <f t="shared" si="379"/>
        <v>1</v>
      </c>
      <c r="G1233" s="43">
        <f t="shared" ca="1" si="384"/>
        <v>1.0004373900000001</v>
      </c>
      <c r="H1233" s="40">
        <f ca="1">TRUNC(PRODUCT(G$10:G1232),15)</f>
        <v>1.1946348207542199</v>
      </c>
      <c r="I1233" s="40">
        <f t="shared" ca="1" si="385"/>
        <v>1.1821626135130401</v>
      </c>
      <c r="J1233" s="40">
        <f t="shared" ca="1" si="386"/>
        <v>1.0105503300000001</v>
      </c>
      <c r="K1233" s="42">
        <f t="shared" si="375"/>
        <v>2.7E-2</v>
      </c>
      <c r="L1233" s="63">
        <f t="shared" si="372"/>
        <v>44641</v>
      </c>
      <c r="M1233" s="64">
        <f t="shared" si="373"/>
        <v>24</v>
      </c>
      <c r="N1233" s="44">
        <f t="shared" si="374"/>
        <v>24</v>
      </c>
      <c r="O1233" s="40">
        <f t="shared" si="376"/>
        <v>1.002540548</v>
      </c>
      <c r="P1233" s="65">
        <f t="shared" ca="1" si="377"/>
        <v>1.0131176820000001</v>
      </c>
      <c r="Q1233" s="40">
        <f t="shared" ca="1" si="378"/>
        <v>123.46060591</v>
      </c>
      <c r="R1233" s="44">
        <f>IF(VLOOKUP(A1233,$Z$12:$AI$125,8)=VLOOKUP(A1232,$Z$12:$AI$125,8),0,VLOOKUP(A1233,Z$12:$AI$125,8))</f>
        <v>0</v>
      </c>
      <c r="S1233" s="45">
        <f>IF(R1233&gt;0,VLOOKUP(R1233,Y$12:$AH$125,7),0)</f>
        <v>0</v>
      </c>
      <c r="T1233" s="40">
        <f t="shared" si="380"/>
        <v>0</v>
      </c>
      <c r="U1233" s="40">
        <f t="shared" ca="1" si="390"/>
        <v>123.46060591</v>
      </c>
      <c r="V1233" s="46" t="str">
        <f t="shared" si="381"/>
        <v>J=</v>
      </c>
      <c r="W1233" s="47">
        <f t="shared" si="382"/>
        <v>44824</v>
      </c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/>
      <c r="DA1233" s="35"/>
      <c r="DB1233" s="35"/>
      <c r="DC1233" s="35"/>
      <c r="DD1233" s="35"/>
      <c r="DE1233" s="35"/>
      <c r="DF1233" s="35"/>
      <c r="DG1233" s="35"/>
      <c r="DH1233" s="35"/>
      <c r="DI1233" s="35"/>
      <c r="DJ1233" s="35"/>
      <c r="DK1233" s="35"/>
      <c r="DL1233" s="35"/>
      <c r="DM1233" s="35"/>
      <c r="DN1233" s="35"/>
      <c r="DO1233" s="35"/>
      <c r="DP1233" s="35"/>
      <c r="DQ1233" s="35"/>
      <c r="DR1233" s="35"/>
      <c r="DS1233" s="35"/>
      <c r="DT1233" s="35"/>
      <c r="DU1233" s="35"/>
      <c r="DV1233" s="35"/>
      <c r="DW1233" s="35"/>
      <c r="DX1233" s="35"/>
      <c r="DY1233" s="35"/>
      <c r="DZ1233" s="35"/>
      <c r="EA1233" s="35"/>
      <c r="EB1233" s="35"/>
      <c r="EC1233" s="35"/>
      <c r="ED1233" s="35"/>
      <c r="EE1233" s="35"/>
      <c r="EF1233" s="35"/>
      <c r="EG1233" s="35"/>
      <c r="EH1233" s="35"/>
      <c r="EI1233" s="35"/>
      <c r="EJ1233" s="35"/>
      <c r="EK1233" s="35"/>
      <c r="EL1233" s="35"/>
      <c r="EM1233" s="35"/>
      <c r="EN1233" s="35"/>
      <c r="EO1233" s="35"/>
      <c r="EP1233" s="35"/>
      <c r="EQ1233" s="35"/>
      <c r="ER1233" s="35"/>
      <c r="ES1233" s="35"/>
      <c r="ET1233" s="35"/>
      <c r="EU1233" s="35"/>
      <c r="EV1233" s="35"/>
      <c r="EW1233" s="35"/>
      <c r="EX1233" s="35"/>
      <c r="EY1233" s="35"/>
      <c r="EZ1233" s="35"/>
      <c r="FA1233" s="35"/>
      <c r="FB1233" s="35"/>
      <c r="FC1233" s="35"/>
      <c r="FD1233" s="35"/>
      <c r="FE1233" s="35"/>
      <c r="FF1233" s="35"/>
      <c r="FG1233" s="35"/>
      <c r="FH1233" s="35"/>
      <c r="FI1233" s="35"/>
      <c r="FJ1233" s="35"/>
      <c r="FK1233" s="35"/>
      <c r="FL1233" s="35"/>
      <c r="FM1233" s="35"/>
      <c r="FN1233" s="35"/>
      <c r="FO1233" s="35"/>
      <c r="FP1233" s="35"/>
      <c r="FQ1233" s="35"/>
      <c r="FR1233" s="35"/>
      <c r="FS1233" s="35"/>
      <c r="FT1233" s="35"/>
      <c r="FU1233" s="35"/>
      <c r="FV1233" s="35"/>
      <c r="FW1233" s="35"/>
      <c r="FX1233" s="35"/>
      <c r="FY1233" s="35"/>
      <c r="FZ1233" s="35"/>
    </row>
    <row r="1234" spans="1:182" x14ac:dyDescent="0.15">
      <c r="A1234" s="38">
        <f t="shared" si="387"/>
        <v>44678</v>
      </c>
      <c r="B1234" s="39">
        <f t="shared" ca="1" si="388"/>
        <v>9540.4098558799997</v>
      </c>
      <c r="C1234" s="40">
        <f t="shared" si="389"/>
        <v>9411.77</v>
      </c>
      <c r="D1234" s="41">
        <f ca="1">IF(A1234&lt;$B$1,VLOOKUP(A1234,[1]DI!$A$4:$B$15000,2,FALSE),0)</f>
        <v>0.11649999999999999</v>
      </c>
      <c r="E1234" s="40">
        <f t="shared" ca="1" si="383"/>
        <v>4.3739000000000001E-4</v>
      </c>
      <c r="F1234" s="42">
        <f t="shared" si="379"/>
        <v>1</v>
      </c>
      <c r="G1234" s="43">
        <f t="shared" ca="1" si="384"/>
        <v>1.0004373900000001</v>
      </c>
      <c r="H1234" s="40">
        <f ca="1">TRUNC(PRODUCT(G$10:G1233),15)</f>
        <v>1.19515734207847</v>
      </c>
      <c r="I1234" s="40">
        <f t="shared" ca="1" si="385"/>
        <v>1.1821626135130401</v>
      </c>
      <c r="J1234" s="40">
        <f t="shared" ca="1" si="386"/>
        <v>1.01099234</v>
      </c>
      <c r="K1234" s="42">
        <f t="shared" si="375"/>
        <v>2.7E-2</v>
      </c>
      <c r="L1234" s="63">
        <f t="shared" si="372"/>
        <v>44641</v>
      </c>
      <c r="M1234" s="64">
        <f t="shared" si="373"/>
        <v>25</v>
      </c>
      <c r="N1234" s="44">
        <f t="shared" si="374"/>
        <v>25</v>
      </c>
      <c r="O1234" s="40">
        <f t="shared" si="376"/>
        <v>1.0026465449999999</v>
      </c>
      <c r="P1234" s="65">
        <f t="shared" ca="1" si="377"/>
        <v>1.0136679770000001</v>
      </c>
      <c r="Q1234" s="40">
        <f t="shared" ca="1" si="378"/>
        <v>128.63985588</v>
      </c>
      <c r="R1234" s="44">
        <f>IF(VLOOKUP(A1234,$Z$12:$AI$125,8)=VLOOKUP(A1233,$Z$12:$AI$125,8),0,VLOOKUP(A1234,Z$12:$AI$125,8))</f>
        <v>0</v>
      </c>
      <c r="S1234" s="45">
        <f>IF(R1234&gt;0,VLOOKUP(R1234,Y$12:$AH$125,7),0)</f>
        <v>0</v>
      </c>
      <c r="T1234" s="40">
        <f t="shared" si="380"/>
        <v>0</v>
      </c>
      <c r="U1234" s="40">
        <f t="shared" ca="1" si="390"/>
        <v>128.63985588</v>
      </c>
      <c r="V1234" s="46" t="str">
        <f t="shared" si="381"/>
        <v>J=</v>
      </c>
      <c r="W1234" s="47">
        <f t="shared" si="382"/>
        <v>44824</v>
      </c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/>
      <c r="CX1234" s="35"/>
      <c r="CY1234" s="35"/>
      <c r="CZ1234" s="35"/>
      <c r="DA1234" s="35"/>
      <c r="DB1234" s="35"/>
      <c r="DC1234" s="35"/>
      <c r="DD1234" s="35"/>
      <c r="DE1234" s="35"/>
      <c r="DF1234" s="35"/>
      <c r="DG1234" s="35"/>
      <c r="DH1234" s="35"/>
      <c r="DI1234" s="35"/>
      <c r="DJ1234" s="35"/>
      <c r="DK1234" s="35"/>
      <c r="DL1234" s="35"/>
      <c r="DM1234" s="35"/>
      <c r="DN1234" s="35"/>
      <c r="DO1234" s="35"/>
      <c r="DP1234" s="35"/>
      <c r="DQ1234" s="35"/>
      <c r="DR1234" s="35"/>
      <c r="DS1234" s="35"/>
      <c r="DT1234" s="35"/>
      <c r="DU1234" s="35"/>
      <c r="DV1234" s="35"/>
      <c r="DW1234" s="35"/>
      <c r="DX1234" s="35"/>
      <c r="DY1234" s="35"/>
      <c r="DZ1234" s="35"/>
      <c r="EA1234" s="35"/>
      <c r="EB1234" s="35"/>
      <c r="EC1234" s="35"/>
      <c r="ED1234" s="35"/>
      <c r="EE1234" s="35"/>
      <c r="EF1234" s="35"/>
      <c r="EG1234" s="35"/>
      <c r="EH1234" s="35"/>
      <c r="EI1234" s="35"/>
      <c r="EJ1234" s="35"/>
      <c r="EK1234" s="35"/>
      <c r="EL1234" s="35"/>
      <c r="EM1234" s="35"/>
      <c r="EN1234" s="35"/>
      <c r="EO1234" s="35"/>
      <c r="EP1234" s="35"/>
      <c r="EQ1234" s="35"/>
      <c r="ER1234" s="35"/>
      <c r="ES1234" s="35"/>
      <c r="ET1234" s="35"/>
      <c r="EU1234" s="35"/>
      <c r="EV1234" s="35"/>
      <c r="EW1234" s="35"/>
      <c r="EX1234" s="35"/>
      <c r="EY1234" s="35"/>
      <c r="EZ1234" s="35"/>
      <c r="FA1234" s="35"/>
      <c r="FB1234" s="35"/>
      <c r="FC1234" s="35"/>
      <c r="FD1234" s="35"/>
      <c r="FE1234" s="35"/>
      <c r="FF1234" s="35"/>
      <c r="FG1234" s="35"/>
      <c r="FH1234" s="35"/>
      <c r="FI1234" s="35"/>
      <c r="FJ1234" s="35"/>
      <c r="FK1234" s="35"/>
      <c r="FL1234" s="35"/>
      <c r="FM1234" s="35"/>
      <c r="FN1234" s="35"/>
      <c r="FO1234" s="35"/>
      <c r="FP1234" s="35"/>
      <c r="FQ1234" s="35"/>
      <c r="FR1234" s="35"/>
      <c r="FS1234" s="35"/>
      <c r="FT1234" s="35"/>
      <c r="FU1234" s="35"/>
      <c r="FV1234" s="35"/>
      <c r="FW1234" s="35"/>
      <c r="FX1234" s="35"/>
      <c r="FY1234" s="35"/>
      <c r="FZ1234" s="35"/>
    </row>
    <row r="1235" spans="1:182" x14ac:dyDescent="0.15">
      <c r="A1235" s="38">
        <f t="shared" si="387"/>
        <v>44679</v>
      </c>
      <c r="B1235" s="39">
        <f t="shared" ca="1" si="388"/>
        <v>9545.5917788000006</v>
      </c>
      <c r="C1235" s="40">
        <f t="shared" si="389"/>
        <v>9411.77</v>
      </c>
      <c r="D1235" s="41">
        <f ca="1">IF(A1235&lt;$B$1,VLOOKUP(A1235,[1]DI!$A$4:$B$15000,2,FALSE),0)</f>
        <v>0.11649999999999999</v>
      </c>
      <c r="E1235" s="40">
        <f t="shared" ca="1" si="383"/>
        <v>4.3739000000000001E-4</v>
      </c>
      <c r="F1235" s="42">
        <f t="shared" si="379"/>
        <v>1</v>
      </c>
      <c r="G1235" s="43">
        <f t="shared" ca="1" si="384"/>
        <v>1.0004373900000001</v>
      </c>
      <c r="H1235" s="40">
        <f ca="1">TRUNC(PRODUCT(G$10:G1234),15)</f>
        <v>1.1956800919483199</v>
      </c>
      <c r="I1235" s="40">
        <f t="shared" ca="1" si="385"/>
        <v>1.1821626135130401</v>
      </c>
      <c r="J1235" s="40">
        <f t="shared" ca="1" si="386"/>
        <v>1.0114345300000001</v>
      </c>
      <c r="K1235" s="42">
        <f t="shared" si="375"/>
        <v>2.7E-2</v>
      </c>
      <c r="L1235" s="63">
        <f t="shared" si="372"/>
        <v>44641</v>
      </c>
      <c r="M1235" s="64">
        <f t="shared" si="373"/>
        <v>26</v>
      </c>
      <c r="N1235" s="44">
        <f t="shared" si="374"/>
        <v>26</v>
      </c>
      <c r="O1235" s="40">
        <f t="shared" si="376"/>
        <v>1.002752552</v>
      </c>
      <c r="P1235" s="65">
        <f t="shared" ca="1" si="377"/>
        <v>1.0142185560000001</v>
      </c>
      <c r="Q1235" s="40">
        <f t="shared" ca="1" si="378"/>
        <v>133.8217788</v>
      </c>
      <c r="R1235" s="44">
        <f>IF(VLOOKUP(A1235,$Z$12:$AI$125,8)=VLOOKUP(A1234,$Z$12:$AI$125,8),0,VLOOKUP(A1235,Z$12:$AI$125,8))</f>
        <v>0</v>
      </c>
      <c r="S1235" s="45">
        <f>IF(R1235&gt;0,VLOOKUP(R1235,Y$12:$AH$125,7),0)</f>
        <v>0</v>
      </c>
      <c r="T1235" s="40">
        <f t="shared" si="380"/>
        <v>0</v>
      </c>
      <c r="U1235" s="40">
        <f t="shared" ca="1" si="390"/>
        <v>133.8217788</v>
      </c>
      <c r="V1235" s="46" t="str">
        <f t="shared" si="381"/>
        <v>J=</v>
      </c>
      <c r="W1235" s="47">
        <f t="shared" si="382"/>
        <v>44824</v>
      </c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/>
      <c r="DB1235" s="35"/>
      <c r="DC1235" s="35"/>
      <c r="DD1235" s="35"/>
      <c r="DE1235" s="35"/>
      <c r="DF1235" s="35"/>
      <c r="DG1235" s="35"/>
      <c r="DH1235" s="35"/>
      <c r="DI1235" s="35"/>
      <c r="DJ1235" s="35"/>
      <c r="DK1235" s="35"/>
      <c r="DL1235" s="35"/>
      <c r="DM1235" s="35"/>
      <c r="DN1235" s="35"/>
      <c r="DO1235" s="35"/>
      <c r="DP1235" s="35"/>
      <c r="DQ1235" s="35"/>
      <c r="DR1235" s="35"/>
      <c r="DS1235" s="35"/>
      <c r="DT1235" s="35"/>
      <c r="DU1235" s="35"/>
      <c r="DV1235" s="35"/>
      <c r="DW1235" s="35"/>
      <c r="DX1235" s="35"/>
      <c r="DY1235" s="35"/>
      <c r="DZ1235" s="35"/>
      <c r="EA1235" s="35"/>
      <c r="EB1235" s="35"/>
      <c r="EC1235" s="35"/>
      <c r="ED1235" s="35"/>
      <c r="EE1235" s="35"/>
      <c r="EF1235" s="35"/>
      <c r="EG1235" s="35"/>
      <c r="EH1235" s="35"/>
      <c r="EI1235" s="35"/>
      <c r="EJ1235" s="35"/>
      <c r="EK1235" s="35"/>
      <c r="EL1235" s="35"/>
      <c r="EM1235" s="35"/>
      <c r="EN1235" s="35"/>
      <c r="EO1235" s="35"/>
      <c r="EP1235" s="35"/>
      <c r="EQ1235" s="35"/>
      <c r="ER1235" s="35"/>
      <c r="ES1235" s="35"/>
      <c r="ET1235" s="35"/>
      <c r="EU1235" s="35"/>
      <c r="EV1235" s="35"/>
      <c r="EW1235" s="35"/>
      <c r="EX1235" s="35"/>
      <c r="EY1235" s="35"/>
      <c r="EZ1235" s="35"/>
      <c r="FA1235" s="35"/>
      <c r="FB1235" s="35"/>
      <c r="FC1235" s="35"/>
      <c r="FD1235" s="35"/>
      <c r="FE1235" s="35"/>
      <c r="FF1235" s="35"/>
      <c r="FG1235" s="35"/>
      <c r="FH1235" s="35"/>
      <c r="FI1235" s="35"/>
      <c r="FJ1235" s="35"/>
      <c r="FK1235" s="35"/>
      <c r="FL1235" s="35"/>
      <c r="FM1235" s="35"/>
      <c r="FN1235" s="35"/>
      <c r="FO1235" s="35"/>
      <c r="FP1235" s="35"/>
      <c r="FQ1235" s="35"/>
      <c r="FR1235" s="35"/>
      <c r="FS1235" s="35"/>
      <c r="FT1235" s="35"/>
      <c r="FU1235" s="35"/>
      <c r="FV1235" s="35"/>
      <c r="FW1235" s="35"/>
      <c r="FX1235" s="35"/>
      <c r="FY1235" s="35"/>
      <c r="FZ1235" s="35"/>
    </row>
    <row r="1236" spans="1:182" x14ac:dyDescent="0.15">
      <c r="A1236" s="38">
        <f t="shared" si="387"/>
        <v>44680</v>
      </c>
      <c r="B1236" s="39">
        <f t="shared" ca="1" si="388"/>
        <v>9550.7766852500008</v>
      </c>
      <c r="C1236" s="40">
        <f t="shared" si="389"/>
        <v>9411.77</v>
      </c>
      <c r="D1236" s="41">
        <f ca="1">IF(A1236&lt;$B$1,VLOOKUP(A1236,[1]DI!$A$4:$B$15000,2,FALSE),0)</f>
        <v>0.11649999999999999</v>
      </c>
      <c r="E1236" s="40">
        <f t="shared" ca="1" si="383"/>
        <v>4.3739000000000001E-4</v>
      </c>
      <c r="F1236" s="42">
        <f t="shared" si="379"/>
        <v>1</v>
      </c>
      <c r="G1236" s="43">
        <f t="shared" ca="1" si="384"/>
        <v>1.0004373900000001</v>
      </c>
      <c r="H1236" s="40">
        <f ca="1">TRUNC(PRODUCT(G$10:G1235),15)</f>
        <v>1.1962030704637401</v>
      </c>
      <c r="I1236" s="40">
        <f t="shared" ca="1" si="385"/>
        <v>1.1821626135130401</v>
      </c>
      <c r="J1236" s="40">
        <f t="shared" ca="1" si="386"/>
        <v>1.0118769299999999</v>
      </c>
      <c r="K1236" s="42">
        <f t="shared" si="375"/>
        <v>2.7E-2</v>
      </c>
      <c r="L1236" s="63">
        <f t="shared" si="372"/>
        <v>44641</v>
      </c>
      <c r="M1236" s="64">
        <f t="shared" si="373"/>
        <v>27</v>
      </c>
      <c r="N1236" s="44">
        <f t="shared" si="374"/>
        <v>27</v>
      </c>
      <c r="O1236" s="40">
        <f t="shared" si="376"/>
        <v>1.002858571</v>
      </c>
      <c r="P1236" s="65">
        <f t="shared" ca="1" si="377"/>
        <v>1.0147694519999999</v>
      </c>
      <c r="Q1236" s="40">
        <f t="shared" ca="1" si="378"/>
        <v>139.00668525</v>
      </c>
      <c r="R1236" s="44">
        <f>IF(VLOOKUP(A1236,$Z$12:$AI$125,8)=VLOOKUP(A1235,$Z$12:$AI$125,8),0,VLOOKUP(A1236,Z$12:$AI$125,8))</f>
        <v>0</v>
      </c>
      <c r="S1236" s="45">
        <f>IF(R1236&gt;0,VLOOKUP(R1236,Y$12:$AH$125,7),0)</f>
        <v>0</v>
      </c>
      <c r="T1236" s="40">
        <f t="shared" si="380"/>
        <v>0</v>
      </c>
      <c r="U1236" s="40">
        <f t="shared" ca="1" si="390"/>
        <v>139.00668525</v>
      </c>
      <c r="V1236" s="46" t="str">
        <f t="shared" si="381"/>
        <v>J=</v>
      </c>
      <c r="W1236" s="47">
        <f t="shared" si="382"/>
        <v>44824</v>
      </c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/>
      <c r="DB1236" s="35"/>
      <c r="DC1236" s="35"/>
      <c r="DD1236" s="35"/>
      <c r="DE1236" s="35"/>
      <c r="DF1236" s="35"/>
      <c r="DG1236" s="35"/>
      <c r="DH1236" s="35"/>
      <c r="DI1236" s="35"/>
      <c r="DJ1236" s="35"/>
      <c r="DK1236" s="35"/>
      <c r="DL1236" s="35"/>
      <c r="DM1236" s="35"/>
      <c r="DN1236" s="35"/>
      <c r="DO1236" s="35"/>
      <c r="DP1236" s="35"/>
      <c r="DQ1236" s="35"/>
      <c r="DR1236" s="35"/>
      <c r="DS1236" s="35"/>
      <c r="DT1236" s="35"/>
      <c r="DU1236" s="35"/>
      <c r="DV1236" s="35"/>
      <c r="DW1236" s="35"/>
      <c r="DX1236" s="35"/>
      <c r="DY1236" s="35"/>
      <c r="DZ1236" s="35"/>
      <c r="EA1236" s="35"/>
      <c r="EB1236" s="35"/>
      <c r="EC1236" s="35"/>
      <c r="ED1236" s="35"/>
      <c r="EE1236" s="35"/>
      <c r="EF1236" s="35"/>
      <c r="EG1236" s="35"/>
      <c r="EH1236" s="35"/>
      <c r="EI1236" s="35"/>
      <c r="EJ1236" s="35"/>
      <c r="EK1236" s="35"/>
      <c r="EL1236" s="35"/>
      <c r="EM1236" s="35"/>
      <c r="EN1236" s="35"/>
      <c r="EO1236" s="35"/>
      <c r="EP1236" s="35"/>
      <c r="EQ1236" s="35"/>
      <c r="ER1236" s="35"/>
      <c r="ES1236" s="35"/>
      <c r="ET1236" s="35"/>
      <c r="EU1236" s="35"/>
      <c r="EV1236" s="35"/>
      <c r="EW1236" s="35"/>
      <c r="EX1236" s="35"/>
      <c r="EY1236" s="35"/>
      <c r="EZ1236" s="35"/>
      <c r="FA1236" s="35"/>
      <c r="FB1236" s="35"/>
      <c r="FC1236" s="35"/>
      <c r="FD1236" s="35"/>
      <c r="FE1236" s="35"/>
      <c r="FF1236" s="35"/>
      <c r="FG1236" s="35"/>
      <c r="FH1236" s="35"/>
      <c r="FI1236" s="35"/>
      <c r="FJ1236" s="35"/>
      <c r="FK1236" s="35"/>
      <c r="FL1236" s="35"/>
      <c r="FM1236" s="35"/>
      <c r="FN1236" s="35"/>
      <c r="FO1236" s="35"/>
      <c r="FP1236" s="35"/>
      <c r="FQ1236" s="35"/>
      <c r="FR1236" s="35"/>
      <c r="FS1236" s="35"/>
      <c r="FT1236" s="35"/>
      <c r="FU1236" s="35"/>
      <c r="FV1236" s="35"/>
      <c r="FW1236" s="35"/>
      <c r="FX1236" s="35"/>
      <c r="FY1236" s="35"/>
      <c r="FZ1236" s="35"/>
    </row>
    <row r="1237" spans="1:182" x14ac:dyDescent="0.15">
      <c r="A1237" s="38">
        <f t="shared" si="387"/>
        <v>44681</v>
      </c>
      <c r="B1237" s="39">
        <f t="shared" ca="1" si="388"/>
        <v>9555.9642646299999</v>
      </c>
      <c r="C1237" s="40">
        <f t="shared" si="389"/>
        <v>9411.77</v>
      </c>
      <c r="D1237" s="41">
        <f ca="1">IF(A1237&lt;$B$1,VLOOKUP(A1237,[1]DI!$A$4:$B$15000,2,FALSE),0)</f>
        <v>0</v>
      </c>
      <c r="E1237" s="40">
        <f t="shared" ca="1" si="383"/>
        <v>0</v>
      </c>
      <c r="F1237" s="42">
        <f t="shared" si="379"/>
        <v>1</v>
      </c>
      <c r="G1237" s="43">
        <f t="shared" ca="1" si="384"/>
        <v>1</v>
      </c>
      <c r="H1237" s="40">
        <f ca="1">TRUNC(PRODUCT(G$10:G1236),15)</f>
        <v>1.1967262777247301</v>
      </c>
      <c r="I1237" s="40">
        <f t="shared" ca="1" si="385"/>
        <v>1.1821626135130401</v>
      </c>
      <c r="J1237" s="40">
        <f t="shared" ca="1" si="386"/>
        <v>1.01231951</v>
      </c>
      <c r="K1237" s="42">
        <f t="shared" si="375"/>
        <v>2.7E-2</v>
      </c>
      <c r="L1237" s="63">
        <f t="shared" si="372"/>
        <v>44641</v>
      </c>
      <c r="M1237" s="64">
        <f t="shared" si="373"/>
        <v>27</v>
      </c>
      <c r="N1237" s="44">
        <f t="shared" si="374"/>
        <v>28</v>
      </c>
      <c r="O1237" s="40">
        <f t="shared" si="376"/>
        <v>1.0029646000000001</v>
      </c>
      <c r="P1237" s="65">
        <f t="shared" ca="1" si="377"/>
        <v>1.0153206319999999</v>
      </c>
      <c r="Q1237" s="40">
        <f t="shared" ca="1" si="378"/>
        <v>144.19426462999999</v>
      </c>
      <c r="R1237" s="44">
        <f>IF(VLOOKUP(A1237,$Z$12:$AI$125,8)=VLOOKUP(A1236,$Z$12:$AI$125,8),0,VLOOKUP(A1237,Z$12:$AI$125,8))</f>
        <v>0</v>
      </c>
      <c r="S1237" s="45">
        <f>IF(R1237&gt;0,VLOOKUP(R1237,Y$12:$AH$125,7),0)</f>
        <v>0</v>
      </c>
      <c r="T1237" s="40">
        <f t="shared" si="380"/>
        <v>0</v>
      </c>
      <c r="U1237" s="40">
        <f t="shared" ca="1" si="390"/>
        <v>144.19426462999999</v>
      </c>
      <c r="V1237" s="46" t="str">
        <f t="shared" si="381"/>
        <v>J=</v>
      </c>
      <c r="W1237" s="47">
        <f t="shared" si="382"/>
        <v>44824</v>
      </c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/>
      <c r="CX1237" s="35"/>
      <c r="CY1237" s="35"/>
      <c r="CZ1237" s="35"/>
      <c r="DA1237" s="35"/>
      <c r="DB1237" s="35"/>
      <c r="DC1237" s="35"/>
      <c r="DD1237" s="35"/>
      <c r="DE1237" s="35"/>
      <c r="DF1237" s="35"/>
      <c r="DG1237" s="35"/>
      <c r="DH1237" s="35"/>
      <c r="DI1237" s="35"/>
      <c r="DJ1237" s="35"/>
      <c r="DK1237" s="35"/>
      <c r="DL1237" s="35"/>
      <c r="DM1237" s="35"/>
      <c r="DN1237" s="35"/>
      <c r="DO1237" s="35"/>
      <c r="DP1237" s="35"/>
      <c r="DQ1237" s="35"/>
      <c r="DR1237" s="35"/>
      <c r="DS1237" s="35"/>
      <c r="DT1237" s="35"/>
      <c r="DU1237" s="35"/>
      <c r="DV1237" s="35"/>
      <c r="DW1237" s="35"/>
      <c r="DX1237" s="35"/>
      <c r="DY1237" s="35"/>
      <c r="DZ1237" s="35"/>
      <c r="EA1237" s="35"/>
      <c r="EB1237" s="35"/>
      <c r="EC1237" s="35"/>
      <c r="ED1237" s="35"/>
      <c r="EE1237" s="35"/>
      <c r="EF1237" s="35"/>
      <c r="EG1237" s="35"/>
      <c r="EH1237" s="35"/>
      <c r="EI1237" s="35"/>
      <c r="EJ1237" s="35"/>
      <c r="EK1237" s="35"/>
      <c r="EL1237" s="35"/>
      <c r="EM1237" s="35"/>
      <c r="EN1237" s="35"/>
      <c r="EO1237" s="35"/>
      <c r="EP1237" s="35"/>
      <c r="EQ1237" s="35"/>
      <c r="ER1237" s="35"/>
      <c r="ES1237" s="35"/>
      <c r="ET1237" s="35"/>
      <c r="EU1237" s="35"/>
      <c r="EV1237" s="35"/>
      <c r="EW1237" s="35"/>
      <c r="EX1237" s="35"/>
      <c r="EY1237" s="35"/>
      <c r="EZ1237" s="35"/>
      <c r="FA1237" s="35"/>
      <c r="FB1237" s="35"/>
      <c r="FC1237" s="35"/>
      <c r="FD1237" s="35"/>
      <c r="FE1237" s="35"/>
      <c r="FF1237" s="35"/>
      <c r="FG1237" s="35"/>
      <c r="FH1237" s="35"/>
      <c r="FI1237" s="35"/>
      <c r="FJ1237" s="35"/>
      <c r="FK1237" s="35"/>
      <c r="FL1237" s="35"/>
      <c r="FM1237" s="35"/>
      <c r="FN1237" s="35"/>
      <c r="FO1237" s="35"/>
      <c r="FP1237" s="35"/>
      <c r="FQ1237" s="35"/>
      <c r="FR1237" s="35"/>
      <c r="FS1237" s="35"/>
      <c r="FT1237" s="35"/>
      <c r="FU1237" s="35"/>
      <c r="FV1237" s="35"/>
      <c r="FW1237" s="35"/>
      <c r="FX1237" s="35"/>
      <c r="FY1237" s="35"/>
      <c r="FZ1237" s="35"/>
    </row>
    <row r="1238" spans="1:182" x14ac:dyDescent="0.15">
      <c r="A1238" s="38">
        <f t="shared" si="387"/>
        <v>44682</v>
      </c>
      <c r="B1238" s="39">
        <f t="shared" ca="1" si="388"/>
        <v>9555.9642646299999</v>
      </c>
      <c r="C1238" s="40">
        <f t="shared" si="389"/>
        <v>9411.77</v>
      </c>
      <c r="D1238" s="41">
        <f ca="1">IF(A1238&lt;$B$1,VLOOKUP(A1238,[1]DI!$A$4:$B$15000,2,FALSE),0)</f>
        <v>0</v>
      </c>
      <c r="E1238" s="40">
        <f t="shared" ca="1" si="383"/>
        <v>0</v>
      </c>
      <c r="F1238" s="42">
        <f t="shared" si="379"/>
        <v>1</v>
      </c>
      <c r="G1238" s="43">
        <f t="shared" ca="1" si="384"/>
        <v>1</v>
      </c>
      <c r="H1238" s="40">
        <f ca="1">TRUNC(PRODUCT(G$10:G1237),15)</f>
        <v>1.1967262777247301</v>
      </c>
      <c r="I1238" s="40">
        <f t="shared" ca="1" si="385"/>
        <v>1.1821626135130401</v>
      </c>
      <c r="J1238" s="40">
        <f t="shared" ca="1" si="386"/>
        <v>1.01231951</v>
      </c>
      <c r="K1238" s="42">
        <f t="shared" si="375"/>
        <v>2.7E-2</v>
      </c>
      <c r="L1238" s="63">
        <f t="shared" si="372"/>
        <v>44641</v>
      </c>
      <c r="M1238" s="64">
        <f t="shared" si="373"/>
        <v>27</v>
      </c>
      <c r="N1238" s="44">
        <f t="shared" si="374"/>
        <v>28</v>
      </c>
      <c r="O1238" s="40">
        <f t="shared" si="376"/>
        <v>1.0029646000000001</v>
      </c>
      <c r="P1238" s="65">
        <f t="shared" ca="1" si="377"/>
        <v>1.0153206319999999</v>
      </c>
      <c r="Q1238" s="40">
        <f t="shared" ca="1" si="378"/>
        <v>144.19426462999999</v>
      </c>
      <c r="R1238" s="44">
        <f>IF(VLOOKUP(A1238,$Z$12:$AI$125,8)=VLOOKUP(A1237,$Z$12:$AI$125,8),0,VLOOKUP(A1238,Z$12:$AI$125,8))</f>
        <v>0</v>
      </c>
      <c r="S1238" s="45">
        <f>IF(R1238&gt;0,VLOOKUP(R1238,Y$12:$AH$125,7),0)</f>
        <v>0</v>
      </c>
      <c r="T1238" s="40">
        <f t="shared" si="380"/>
        <v>0</v>
      </c>
      <c r="U1238" s="40">
        <f t="shared" ca="1" si="390"/>
        <v>144.19426462999999</v>
      </c>
      <c r="V1238" s="46" t="str">
        <f t="shared" si="381"/>
        <v>J=</v>
      </c>
      <c r="W1238" s="47">
        <f t="shared" si="382"/>
        <v>44824</v>
      </c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/>
      <c r="DH1238" s="35"/>
      <c r="DI1238" s="35"/>
      <c r="DJ1238" s="35"/>
      <c r="DK1238" s="35"/>
      <c r="DL1238" s="35"/>
      <c r="DM1238" s="35"/>
      <c r="DN1238" s="35"/>
      <c r="DO1238" s="35"/>
      <c r="DP1238" s="35"/>
      <c r="DQ1238" s="35"/>
      <c r="DR1238" s="35"/>
      <c r="DS1238" s="35"/>
      <c r="DT1238" s="35"/>
      <c r="DU1238" s="35"/>
      <c r="DV1238" s="35"/>
      <c r="DW1238" s="35"/>
      <c r="DX1238" s="35"/>
      <c r="DY1238" s="35"/>
      <c r="DZ1238" s="35"/>
      <c r="EA1238" s="35"/>
      <c r="EB1238" s="35"/>
      <c r="EC1238" s="35"/>
      <c r="ED1238" s="35"/>
      <c r="EE1238" s="35"/>
      <c r="EF1238" s="35"/>
      <c r="EG1238" s="35"/>
      <c r="EH1238" s="35"/>
      <c r="EI1238" s="35"/>
      <c r="EJ1238" s="35"/>
      <c r="EK1238" s="35"/>
      <c r="EL1238" s="35"/>
      <c r="EM1238" s="35"/>
      <c r="EN1238" s="35"/>
      <c r="EO1238" s="35"/>
      <c r="EP1238" s="35"/>
      <c r="EQ1238" s="35"/>
      <c r="ER1238" s="35"/>
      <c r="ES1238" s="35"/>
      <c r="ET1238" s="35"/>
      <c r="EU1238" s="35"/>
      <c r="EV1238" s="35"/>
      <c r="EW1238" s="35"/>
      <c r="EX1238" s="35"/>
      <c r="EY1238" s="35"/>
      <c r="EZ1238" s="35"/>
      <c r="FA1238" s="35"/>
      <c r="FB1238" s="35"/>
      <c r="FC1238" s="35"/>
      <c r="FD1238" s="35"/>
      <c r="FE1238" s="35"/>
      <c r="FF1238" s="35"/>
      <c r="FG1238" s="35"/>
      <c r="FH1238" s="35"/>
      <c r="FI1238" s="35"/>
      <c r="FJ1238" s="35"/>
      <c r="FK1238" s="35"/>
      <c r="FL1238" s="35"/>
      <c r="FM1238" s="35"/>
      <c r="FN1238" s="35"/>
      <c r="FO1238" s="35"/>
      <c r="FP1238" s="35"/>
      <c r="FQ1238" s="35"/>
      <c r="FR1238" s="35"/>
      <c r="FS1238" s="35"/>
      <c r="FT1238" s="35"/>
      <c r="FU1238" s="35"/>
      <c r="FV1238" s="35"/>
      <c r="FW1238" s="35"/>
      <c r="FX1238" s="35"/>
      <c r="FY1238" s="35"/>
      <c r="FZ1238" s="35"/>
    </row>
    <row r="1239" spans="1:182" x14ac:dyDescent="0.15">
      <c r="A1239" s="38">
        <f t="shared" si="387"/>
        <v>44683</v>
      </c>
      <c r="B1239" s="39">
        <f t="shared" ca="1" si="388"/>
        <v>9555.9642646299999</v>
      </c>
      <c r="C1239" s="40">
        <f t="shared" si="389"/>
        <v>9411.77</v>
      </c>
      <c r="D1239" s="41">
        <f ca="1">IF(A1239&lt;$B$1,VLOOKUP(A1239,[1]DI!$A$4:$B$15000,2,FALSE),0)</f>
        <v>0.11649999999999999</v>
      </c>
      <c r="E1239" s="40">
        <f t="shared" ca="1" si="383"/>
        <v>4.3739000000000001E-4</v>
      </c>
      <c r="F1239" s="42">
        <f t="shared" si="379"/>
        <v>1</v>
      </c>
      <c r="G1239" s="43">
        <f t="shared" ca="1" si="384"/>
        <v>1.0004373900000001</v>
      </c>
      <c r="H1239" s="40">
        <f ca="1">TRUNC(PRODUCT(G$10:G1238),15)</f>
        <v>1.1967262777247301</v>
      </c>
      <c r="I1239" s="40">
        <f t="shared" ca="1" si="385"/>
        <v>1.1821626135130401</v>
      </c>
      <c r="J1239" s="40">
        <f t="shared" ca="1" si="386"/>
        <v>1.01231951</v>
      </c>
      <c r="K1239" s="42">
        <f t="shared" si="375"/>
        <v>2.7E-2</v>
      </c>
      <c r="L1239" s="63">
        <f t="shared" si="372"/>
        <v>44641</v>
      </c>
      <c r="M1239" s="64">
        <f t="shared" si="373"/>
        <v>28</v>
      </c>
      <c r="N1239" s="44">
        <f t="shared" si="374"/>
        <v>28</v>
      </c>
      <c r="O1239" s="40">
        <f t="shared" si="376"/>
        <v>1.0029646000000001</v>
      </c>
      <c r="P1239" s="65">
        <f t="shared" ca="1" si="377"/>
        <v>1.0153206319999999</v>
      </c>
      <c r="Q1239" s="40">
        <f t="shared" ca="1" si="378"/>
        <v>144.19426462999999</v>
      </c>
      <c r="R1239" s="44">
        <f>IF(VLOOKUP(A1239,$Z$12:$AI$125,8)=VLOOKUP(A1238,$Z$12:$AI$125,8),0,VLOOKUP(A1239,Z$12:$AI$125,8))</f>
        <v>0</v>
      </c>
      <c r="S1239" s="45">
        <f>IF(R1239&gt;0,VLOOKUP(R1239,Y$12:$AH$125,7),0)</f>
        <v>0</v>
      </c>
      <c r="T1239" s="40">
        <f t="shared" si="380"/>
        <v>0</v>
      </c>
      <c r="U1239" s="40">
        <f t="shared" ca="1" si="390"/>
        <v>144.19426462999999</v>
      </c>
      <c r="V1239" s="46" t="str">
        <f t="shared" si="381"/>
        <v>J=</v>
      </c>
      <c r="W1239" s="47">
        <f t="shared" si="382"/>
        <v>44824</v>
      </c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/>
      <c r="CX1239" s="35"/>
      <c r="CY1239" s="35"/>
      <c r="CZ1239" s="35"/>
      <c r="DA1239" s="35"/>
      <c r="DB1239" s="35"/>
      <c r="DC1239" s="35"/>
      <c r="DD1239" s="35"/>
      <c r="DE1239" s="35"/>
      <c r="DF1239" s="35"/>
      <c r="DG1239" s="35"/>
      <c r="DH1239" s="35"/>
      <c r="DI1239" s="35"/>
      <c r="DJ1239" s="35"/>
      <c r="DK1239" s="35"/>
      <c r="DL1239" s="35"/>
      <c r="DM1239" s="35"/>
      <c r="DN1239" s="35"/>
      <c r="DO1239" s="35"/>
      <c r="DP1239" s="35"/>
      <c r="DQ1239" s="35"/>
      <c r="DR1239" s="35"/>
      <c r="DS1239" s="35"/>
      <c r="DT1239" s="35"/>
      <c r="DU1239" s="35"/>
      <c r="DV1239" s="35"/>
      <c r="DW1239" s="35"/>
      <c r="DX1239" s="35"/>
      <c r="DY1239" s="35"/>
      <c r="DZ1239" s="35"/>
      <c r="EA1239" s="35"/>
      <c r="EB1239" s="35"/>
      <c r="EC1239" s="35"/>
      <c r="ED1239" s="35"/>
      <c r="EE1239" s="35"/>
      <c r="EF1239" s="35"/>
      <c r="EG1239" s="35"/>
      <c r="EH1239" s="35"/>
      <c r="EI1239" s="35"/>
      <c r="EJ1239" s="35"/>
      <c r="EK1239" s="35"/>
      <c r="EL1239" s="35"/>
      <c r="EM1239" s="35"/>
      <c r="EN1239" s="35"/>
      <c r="EO1239" s="35"/>
      <c r="EP1239" s="35"/>
      <c r="EQ1239" s="35"/>
      <c r="ER1239" s="35"/>
      <c r="ES1239" s="35"/>
      <c r="ET1239" s="35"/>
      <c r="EU1239" s="35"/>
      <c r="EV1239" s="35"/>
      <c r="EW1239" s="35"/>
      <c r="EX1239" s="35"/>
      <c r="EY1239" s="35"/>
      <c r="EZ1239" s="35"/>
      <c r="FA1239" s="35"/>
      <c r="FB1239" s="35"/>
      <c r="FC1239" s="35"/>
      <c r="FD1239" s="35"/>
      <c r="FE1239" s="35"/>
      <c r="FF1239" s="35"/>
      <c r="FG1239" s="35"/>
      <c r="FH1239" s="35"/>
      <c r="FI1239" s="35"/>
      <c r="FJ1239" s="35"/>
      <c r="FK1239" s="35"/>
      <c r="FL1239" s="35"/>
      <c r="FM1239" s="35"/>
      <c r="FN1239" s="35"/>
      <c r="FO1239" s="35"/>
      <c r="FP1239" s="35"/>
      <c r="FQ1239" s="35"/>
      <c r="FR1239" s="35"/>
      <c r="FS1239" s="35"/>
      <c r="FT1239" s="35"/>
      <c r="FU1239" s="35"/>
      <c r="FV1239" s="35"/>
      <c r="FW1239" s="35"/>
      <c r="FX1239" s="35"/>
      <c r="FY1239" s="35"/>
      <c r="FZ1239" s="35"/>
    </row>
    <row r="1240" spans="1:182" x14ac:dyDescent="0.15">
      <c r="A1240" s="38">
        <f t="shared" si="387"/>
        <v>44684</v>
      </c>
      <c r="B1240" s="39">
        <f t="shared" ca="1" si="388"/>
        <v>9561.1547334400002</v>
      </c>
      <c r="C1240" s="40">
        <f t="shared" si="389"/>
        <v>9411.77</v>
      </c>
      <c r="D1240" s="41">
        <f ca="1">IF(A1240&lt;$B$1,VLOOKUP(A1240,[1]DI!$A$4:$B$15000,2,FALSE),0)</f>
        <v>0.11649999999999999</v>
      </c>
      <c r="E1240" s="40">
        <f t="shared" ca="1" si="383"/>
        <v>4.3739000000000001E-4</v>
      </c>
      <c r="F1240" s="42">
        <f t="shared" si="379"/>
        <v>1</v>
      </c>
      <c r="G1240" s="43">
        <f t="shared" ca="1" si="384"/>
        <v>1.0004373900000001</v>
      </c>
      <c r="H1240" s="40">
        <f ca="1">TRUNC(PRODUCT(G$10:G1239),15)</f>
        <v>1.19724971383135</v>
      </c>
      <c r="I1240" s="40">
        <f t="shared" ca="1" si="385"/>
        <v>1.1821626135130401</v>
      </c>
      <c r="J1240" s="40">
        <f t="shared" ca="1" si="386"/>
        <v>1.01276229</v>
      </c>
      <c r="K1240" s="42">
        <f t="shared" si="375"/>
        <v>2.7E-2</v>
      </c>
      <c r="L1240" s="63">
        <f t="shared" si="372"/>
        <v>44641</v>
      </c>
      <c r="M1240" s="64">
        <f t="shared" si="373"/>
        <v>29</v>
      </c>
      <c r="N1240" s="44">
        <f t="shared" si="374"/>
        <v>29</v>
      </c>
      <c r="O1240" s="40">
        <f t="shared" si="376"/>
        <v>1.0030706410000001</v>
      </c>
      <c r="P1240" s="65">
        <f t="shared" ca="1" si="377"/>
        <v>1.015872119</v>
      </c>
      <c r="Q1240" s="40">
        <f t="shared" ca="1" si="378"/>
        <v>149.38473343999999</v>
      </c>
      <c r="R1240" s="44">
        <f>IF(VLOOKUP(A1240,$Z$12:$AI$125,8)=VLOOKUP(A1239,$Z$12:$AI$125,8),0,VLOOKUP(A1240,Z$12:$AI$125,8))</f>
        <v>0</v>
      </c>
      <c r="S1240" s="45">
        <f>IF(R1240&gt;0,VLOOKUP(R1240,Y$12:$AH$125,7),0)</f>
        <v>0</v>
      </c>
      <c r="T1240" s="40">
        <f t="shared" si="380"/>
        <v>0</v>
      </c>
      <c r="U1240" s="40">
        <f t="shared" ca="1" si="390"/>
        <v>149.38473343999999</v>
      </c>
      <c r="V1240" s="46" t="str">
        <f t="shared" si="381"/>
        <v>J=</v>
      </c>
      <c r="W1240" s="47">
        <f t="shared" si="382"/>
        <v>44824</v>
      </c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/>
      <c r="CX1240" s="35"/>
      <c r="CY1240" s="35"/>
      <c r="CZ1240" s="35"/>
      <c r="DA1240" s="35"/>
      <c r="DB1240" s="35"/>
      <c r="DC1240" s="35"/>
      <c r="DD1240" s="35"/>
      <c r="DE1240" s="35"/>
      <c r="DF1240" s="35"/>
      <c r="DG1240" s="35"/>
      <c r="DH1240" s="35"/>
      <c r="DI1240" s="35"/>
      <c r="DJ1240" s="35"/>
      <c r="DK1240" s="35"/>
      <c r="DL1240" s="35"/>
      <c r="DM1240" s="35"/>
      <c r="DN1240" s="35"/>
      <c r="DO1240" s="35"/>
      <c r="DP1240" s="35"/>
      <c r="DQ1240" s="35"/>
      <c r="DR1240" s="35"/>
      <c r="DS1240" s="35"/>
      <c r="DT1240" s="35"/>
      <c r="DU1240" s="35"/>
      <c r="DV1240" s="35"/>
      <c r="DW1240" s="35"/>
      <c r="DX1240" s="35"/>
      <c r="DY1240" s="35"/>
      <c r="DZ1240" s="35"/>
      <c r="EA1240" s="35"/>
      <c r="EB1240" s="35"/>
      <c r="EC1240" s="35"/>
      <c r="ED1240" s="35"/>
      <c r="EE1240" s="35"/>
      <c r="EF1240" s="35"/>
      <c r="EG1240" s="35"/>
      <c r="EH1240" s="35"/>
      <c r="EI1240" s="35"/>
      <c r="EJ1240" s="35"/>
      <c r="EK1240" s="35"/>
      <c r="EL1240" s="35"/>
      <c r="EM1240" s="35"/>
      <c r="EN1240" s="35"/>
      <c r="EO1240" s="35"/>
      <c r="EP1240" s="35"/>
      <c r="EQ1240" s="35"/>
      <c r="ER1240" s="35"/>
      <c r="ES1240" s="35"/>
      <c r="ET1240" s="35"/>
      <c r="EU1240" s="35"/>
      <c r="EV1240" s="35"/>
      <c r="EW1240" s="35"/>
      <c r="EX1240" s="35"/>
      <c r="EY1240" s="35"/>
      <c r="EZ1240" s="35"/>
      <c r="FA1240" s="35"/>
      <c r="FB1240" s="35"/>
      <c r="FC1240" s="35"/>
      <c r="FD1240" s="35"/>
      <c r="FE1240" s="35"/>
      <c r="FF1240" s="35"/>
      <c r="FG1240" s="35"/>
      <c r="FH1240" s="35"/>
      <c r="FI1240" s="35"/>
      <c r="FJ1240" s="35"/>
      <c r="FK1240" s="35"/>
      <c r="FL1240" s="35"/>
      <c r="FM1240" s="35"/>
      <c r="FN1240" s="35"/>
      <c r="FO1240" s="35"/>
      <c r="FP1240" s="35"/>
      <c r="FQ1240" s="35"/>
      <c r="FR1240" s="35"/>
      <c r="FS1240" s="35"/>
      <c r="FT1240" s="35"/>
      <c r="FU1240" s="35"/>
      <c r="FV1240" s="35"/>
      <c r="FW1240" s="35"/>
      <c r="FX1240" s="35"/>
      <c r="FY1240" s="35"/>
      <c r="FZ1240" s="35"/>
    </row>
    <row r="1241" spans="1:182" x14ac:dyDescent="0.15">
      <c r="A1241" s="38">
        <f t="shared" si="387"/>
        <v>44685</v>
      </c>
      <c r="B1241" s="39">
        <f t="shared" ca="1" si="388"/>
        <v>9566.3479881200001</v>
      </c>
      <c r="C1241" s="40">
        <f t="shared" si="389"/>
        <v>9411.77</v>
      </c>
      <c r="D1241" s="41">
        <f ca="1">IF(A1241&lt;$B$1,VLOOKUP(A1241,[1]DI!$A$4:$B$15000,2,FALSE),0)</f>
        <v>0.11649999999999999</v>
      </c>
      <c r="E1241" s="40">
        <f t="shared" ca="1" si="383"/>
        <v>4.3739000000000001E-4</v>
      </c>
      <c r="F1241" s="42">
        <f t="shared" si="379"/>
        <v>1</v>
      </c>
      <c r="G1241" s="43">
        <f t="shared" ca="1" si="384"/>
        <v>1.0004373900000001</v>
      </c>
      <c r="H1241" s="40">
        <f ca="1">TRUNC(PRODUCT(G$10:G1240),15)</f>
        <v>1.19777337888368</v>
      </c>
      <c r="I1241" s="40">
        <f t="shared" ca="1" si="385"/>
        <v>1.1821626135130401</v>
      </c>
      <c r="J1241" s="40">
        <f t="shared" ca="1" si="386"/>
        <v>1.0132052600000001</v>
      </c>
      <c r="K1241" s="42">
        <f t="shared" si="375"/>
        <v>2.7E-2</v>
      </c>
      <c r="L1241" s="63">
        <f t="shared" si="372"/>
        <v>44641</v>
      </c>
      <c r="M1241" s="64">
        <f t="shared" si="373"/>
        <v>30</v>
      </c>
      <c r="N1241" s="44">
        <f t="shared" si="374"/>
        <v>30</v>
      </c>
      <c r="O1241" s="40">
        <f t="shared" si="376"/>
        <v>1.0031766929999999</v>
      </c>
      <c r="P1241" s="65">
        <f t="shared" ca="1" si="377"/>
        <v>1.0164239020000001</v>
      </c>
      <c r="Q1241" s="40">
        <f t="shared" ca="1" si="378"/>
        <v>154.57798811999999</v>
      </c>
      <c r="R1241" s="44">
        <f>IF(VLOOKUP(A1241,$Z$12:$AI$125,8)=VLOOKUP(A1240,$Z$12:$AI$125,8),0,VLOOKUP(A1241,Z$12:$AI$125,8))</f>
        <v>0</v>
      </c>
      <c r="S1241" s="45">
        <f>IF(R1241&gt;0,VLOOKUP(R1241,Y$12:$AH$125,7),0)</f>
        <v>0</v>
      </c>
      <c r="T1241" s="40">
        <f t="shared" si="380"/>
        <v>0</v>
      </c>
      <c r="U1241" s="40">
        <f t="shared" ca="1" si="390"/>
        <v>154.57798811999999</v>
      </c>
      <c r="V1241" s="46" t="str">
        <f t="shared" si="381"/>
        <v>J=</v>
      </c>
      <c r="W1241" s="47">
        <f t="shared" si="382"/>
        <v>44824</v>
      </c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/>
      <c r="CX1241" s="35"/>
      <c r="CY1241" s="35"/>
      <c r="CZ1241" s="35"/>
      <c r="DA1241" s="35"/>
      <c r="DB1241" s="35"/>
      <c r="DC1241" s="35"/>
      <c r="DD1241" s="35"/>
      <c r="DE1241" s="35"/>
      <c r="DF1241" s="35"/>
      <c r="DG1241" s="35"/>
      <c r="DH1241" s="35"/>
      <c r="DI1241" s="35"/>
      <c r="DJ1241" s="35"/>
      <c r="DK1241" s="35"/>
      <c r="DL1241" s="35"/>
      <c r="DM1241" s="35"/>
      <c r="DN1241" s="35"/>
      <c r="DO1241" s="35"/>
      <c r="DP1241" s="35"/>
      <c r="DQ1241" s="35"/>
      <c r="DR1241" s="35"/>
      <c r="DS1241" s="35"/>
      <c r="DT1241" s="35"/>
      <c r="DU1241" s="35"/>
      <c r="DV1241" s="35"/>
      <c r="DW1241" s="35"/>
      <c r="DX1241" s="35"/>
      <c r="DY1241" s="35"/>
      <c r="DZ1241" s="35"/>
      <c r="EA1241" s="35"/>
      <c r="EB1241" s="35"/>
      <c r="EC1241" s="35"/>
      <c r="ED1241" s="35"/>
      <c r="EE1241" s="35"/>
      <c r="EF1241" s="35"/>
      <c r="EG1241" s="35"/>
      <c r="EH1241" s="35"/>
      <c r="EI1241" s="35"/>
      <c r="EJ1241" s="35"/>
      <c r="EK1241" s="35"/>
      <c r="EL1241" s="35"/>
      <c r="EM1241" s="35"/>
      <c r="EN1241" s="35"/>
      <c r="EO1241" s="35"/>
      <c r="EP1241" s="35"/>
      <c r="EQ1241" s="35"/>
      <c r="ER1241" s="35"/>
      <c r="ES1241" s="35"/>
      <c r="ET1241" s="35"/>
      <c r="EU1241" s="35"/>
      <c r="EV1241" s="35"/>
      <c r="EW1241" s="35"/>
      <c r="EX1241" s="35"/>
      <c r="EY1241" s="35"/>
      <c r="EZ1241" s="35"/>
      <c r="FA1241" s="35"/>
      <c r="FB1241" s="35"/>
      <c r="FC1241" s="35"/>
      <c r="FD1241" s="35"/>
      <c r="FE1241" s="35"/>
      <c r="FF1241" s="35"/>
      <c r="FG1241" s="35"/>
      <c r="FH1241" s="35"/>
      <c r="FI1241" s="35"/>
      <c r="FJ1241" s="35"/>
      <c r="FK1241" s="35"/>
      <c r="FL1241" s="35"/>
      <c r="FM1241" s="35"/>
      <c r="FN1241" s="35"/>
      <c r="FO1241" s="35"/>
      <c r="FP1241" s="35"/>
      <c r="FQ1241" s="35"/>
      <c r="FR1241" s="35"/>
      <c r="FS1241" s="35"/>
      <c r="FT1241" s="35"/>
      <c r="FU1241" s="35"/>
      <c r="FV1241" s="35"/>
      <c r="FW1241" s="35"/>
      <c r="FX1241" s="35"/>
      <c r="FY1241" s="35"/>
      <c r="FZ1241" s="35"/>
    </row>
    <row r="1242" spans="1:182" x14ac:dyDescent="0.15">
      <c r="A1242" s="38">
        <f t="shared" si="387"/>
        <v>44686</v>
      </c>
      <c r="B1242" s="39">
        <f t="shared" ca="1" si="388"/>
        <v>9571.5441228100008</v>
      </c>
      <c r="C1242" s="40">
        <f t="shared" si="389"/>
        <v>9411.77</v>
      </c>
      <c r="D1242" s="41">
        <f ca="1">IF(A1242&lt;$B$1,VLOOKUP(A1242,[1]DI!$A$4:$B$15000,2,FALSE),0)</f>
        <v>0.1265</v>
      </c>
      <c r="E1242" s="40">
        <f t="shared" ca="1" si="383"/>
        <v>4.7279E-4</v>
      </c>
      <c r="F1242" s="42">
        <f t="shared" si="379"/>
        <v>1</v>
      </c>
      <c r="G1242" s="43">
        <f t="shared" ca="1" si="384"/>
        <v>1.0004727899999999</v>
      </c>
      <c r="H1242" s="40">
        <f ca="1">TRUNC(PRODUCT(G$10:G1241),15)</f>
        <v>1.1982972729818699</v>
      </c>
      <c r="I1242" s="40">
        <f t="shared" ca="1" si="385"/>
        <v>1.1821626135130401</v>
      </c>
      <c r="J1242" s="40">
        <f t="shared" ca="1" si="386"/>
        <v>1.0136484299999999</v>
      </c>
      <c r="K1242" s="42">
        <f t="shared" si="375"/>
        <v>2.7E-2</v>
      </c>
      <c r="L1242" s="63">
        <f t="shared" si="372"/>
        <v>44641</v>
      </c>
      <c r="M1242" s="64">
        <f t="shared" si="373"/>
        <v>31</v>
      </c>
      <c r="N1242" s="44">
        <f t="shared" si="374"/>
        <v>31</v>
      </c>
      <c r="O1242" s="40">
        <f t="shared" si="376"/>
        <v>1.003282757</v>
      </c>
      <c r="P1242" s="65">
        <f t="shared" ca="1" si="377"/>
        <v>1.016975991</v>
      </c>
      <c r="Q1242" s="40">
        <f t="shared" ca="1" si="378"/>
        <v>159.77412280999999</v>
      </c>
      <c r="R1242" s="44">
        <f>IF(VLOOKUP(A1242,$Z$12:$AI$125,8)=VLOOKUP(A1241,$Z$12:$AI$125,8),0,VLOOKUP(A1242,Z$12:$AI$125,8))</f>
        <v>0</v>
      </c>
      <c r="S1242" s="45">
        <f>IF(R1242&gt;0,VLOOKUP(R1242,Y$12:$AH$125,7),0)</f>
        <v>0</v>
      </c>
      <c r="T1242" s="40">
        <f t="shared" si="380"/>
        <v>0</v>
      </c>
      <c r="U1242" s="40">
        <f t="shared" ca="1" si="390"/>
        <v>159.77412280999999</v>
      </c>
      <c r="V1242" s="46" t="str">
        <f t="shared" si="381"/>
        <v>J=</v>
      </c>
      <c r="W1242" s="47">
        <f t="shared" si="382"/>
        <v>44824</v>
      </c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/>
      <c r="DL1242" s="35"/>
      <c r="DM1242" s="35"/>
      <c r="DN1242" s="35"/>
      <c r="DO1242" s="35"/>
      <c r="DP1242" s="35"/>
      <c r="DQ1242" s="35"/>
      <c r="DR1242" s="35"/>
      <c r="DS1242" s="35"/>
      <c r="DT1242" s="35"/>
      <c r="DU1242" s="35"/>
      <c r="DV1242" s="35"/>
      <c r="DW1242" s="35"/>
      <c r="DX1242" s="35"/>
      <c r="DY1242" s="35"/>
      <c r="DZ1242" s="35"/>
      <c r="EA1242" s="35"/>
      <c r="EB1242" s="35"/>
      <c r="EC1242" s="35"/>
      <c r="ED1242" s="35"/>
      <c r="EE1242" s="35"/>
      <c r="EF1242" s="35"/>
      <c r="EG1242" s="35"/>
      <c r="EH1242" s="35"/>
      <c r="EI1242" s="35"/>
      <c r="EJ1242" s="35"/>
      <c r="EK1242" s="35"/>
      <c r="EL1242" s="35"/>
      <c r="EM1242" s="35"/>
      <c r="EN1242" s="35"/>
      <c r="EO1242" s="35"/>
      <c r="EP1242" s="35"/>
      <c r="EQ1242" s="35"/>
      <c r="ER1242" s="35"/>
      <c r="ES1242" s="35"/>
      <c r="ET1242" s="35"/>
      <c r="EU1242" s="35"/>
      <c r="EV1242" s="35"/>
      <c r="EW1242" s="35"/>
      <c r="EX1242" s="35"/>
      <c r="EY1242" s="35"/>
      <c r="EZ1242" s="35"/>
      <c r="FA1242" s="35"/>
      <c r="FB1242" s="35"/>
      <c r="FC1242" s="35"/>
      <c r="FD1242" s="35"/>
      <c r="FE1242" s="35"/>
      <c r="FF1242" s="35"/>
      <c r="FG1242" s="35"/>
      <c r="FH1242" s="35"/>
      <c r="FI1242" s="35"/>
      <c r="FJ1242" s="35"/>
      <c r="FK1242" s="35"/>
      <c r="FL1242" s="35"/>
      <c r="FM1242" s="35"/>
      <c r="FN1242" s="35"/>
      <c r="FO1242" s="35"/>
      <c r="FP1242" s="35"/>
      <c r="FQ1242" s="35"/>
      <c r="FR1242" s="35"/>
      <c r="FS1242" s="35"/>
      <c r="FT1242" s="35"/>
      <c r="FU1242" s="35"/>
      <c r="FV1242" s="35"/>
      <c r="FW1242" s="35"/>
      <c r="FX1242" s="35"/>
      <c r="FY1242" s="35"/>
      <c r="FZ1242" s="35"/>
    </row>
    <row r="1243" spans="1:182" x14ac:dyDescent="0.15">
      <c r="A1243" s="38">
        <f t="shared" si="387"/>
        <v>44687</v>
      </c>
      <c r="B1243" s="39">
        <f t="shared" ca="1" si="388"/>
        <v>9577.0818765100012</v>
      </c>
      <c r="C1243" s="40">
        <f t="shared" si="389"/>
        <v>9411.77</v>
      </c>
      <c r="D1243" s="41">
        <f ca="1">IF(A1243&lt;$B$1,VLOOKUP(A1243,[1]DI!$A$4:$B$15000,2,FALSE),0)</f>
        <v>0.1265</v>
      </c>
      <c r="E1243" s="40">
        <f t="shared" ca="1" si="383"/>
        <v>4.7279E-4</v>
      </c>
      <c r="F1243" s="42">
        <f t="shared" si="379"/>
        <v>1</v>
      </c>
      <c r="G1243" s="43">
        <f t="shared" ca="1" si="384"/>
        <v>1.0004727899999999</v>
      </c>
      <c r="H1243" s="40">
        <f ca="1">TRUNC(PRODUCT(G$10:G1242),15)</f>
        <v>1.1988638159495599</v>
      </c>
      <c r="I1243" s="40">
        <f t="shared" ca="1" si="385"/>
        <v>1.1821626135130401</v>
      </c>
      <c r="J1243" s="40">
        <f t="shared" ca="1" si="386"/>
        <v>1.0141276699999999</v>
      </c>
      <c r="K1243" s="42">
        <f t="shared" si="375"/>
        <v>2.7E-2</v>
      </c>
      <c r="L1243" s="63">
        <f t="shared" si="372"/>
        <v>44641</v>
      </c>
      <c r="M1243" s="64">
        <f t="shared" si="373"/>
        <v>32</v>
      </c>
      <c r="N1243" s="44">
        <f t="shared" si="374"/>
        <v>32</v>
      </c>
      <c r="O1243" s="40">
        <f t="shared" si="376"/>
        <v>1.0033888310000001</v>
      </c>
      <c r="P1243" s="65">
        <f t="shared" ca="1" si="377"/>
        <v>1.017564377</v>
      </c>
      <c r="Q1243" s="40">
        <f t="shared" ca="1" si="378"/>
        <v>165.31187650999999</v>
      </c>
      <c r="R1243" s="44">
        <f>IF(VLOOKUP(A1243,$Z$12:$AI$125,8)=VLOOKUP(A1242,$Z$12:$AI$125,8),0,VLOOKUP(A1243,Z$12:$AI$125,8))</f>
        <v>0</v>
      </c>
      <c r="S1243" s="45">
        <f>IF(R1243&gt;0,VLOOKUP(R1243,Y$12:$AH$125,7),0)</f>
        <v>0</v>
      </c>
      <c r="T1243" s="40">
        <f t="shared" si="380"/>
        <v>0</v>
      </c>
      <c r="U1243" s="40">
        <f t="shared" ca="1" si="390"/>
        <v>165.31187650999999</v>
      </c>
      <c r="V1243" s="46" t="str">
        <f t="shared" si="381"/>
        <v>J=</v>
      </c>
      <c r="W1243" s="47">
        <f t="shared" si="382"/>
        <v>44824</v>
      </c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/>
      <c r="DA1243" s="35"/>
      <c r="DB1243" s="35"/>
      <c r="DC1243" s="35"/>
      <c r="DD1243" s="35"/>
      <c r="DE1243" s="35"/>
      <c r="DF1243" s="35"/>
      <c r="DG1243" s="35"/>
      <c r="DH1243" s="35"/>
      <c r="DI1243" s="35"/>
      <c r="DJ1243" s="35"/>
      <c r="DK1243" s="35"/>
      <c r="DL1243" s="35"/>
      <c r="DM1243" s="35"/>
      <c r="DN1243" s="35"/>
      <c r="DO1243" s="35"/>
      <c r="DP1243" s="35"/>
      <c r="DQ1243" s="35"/>
      <c r="DR1243" s="35"/>
      <c r="DS1243" s="35"/>
      <c r="DT1243" s="35"/>
      <c r="DU1243" s="35"/>
      <c r="DV1243" s="35"/>
      <c r="DW1243" s="35"/>
      <c r="DX1243" s="35"/>
      <c r="DY1243" s="35"/>
      <c r="DZ1243" s="35"/>
      <c r="EA1243" s="35"/>
      <c r="EB1243" s="35"/>
      <c r="EC1243" s="35"/>
      <c r="ED1243" s="35"/>
      <c r="EE1243" s="35"/>
      <c r="EF1243" s="35"/>
      <c r="EG1243" s="35"/>
      <c r="EH1243" s="35"/>
      <c r="EI1243" s="35"/>
      <c r="EJ1243" s="35"/>
      <c r="EK1243" s="35"/>
      <c r="EL1243" s="35"/>
      <c r="EM1243" s="35"/>
      <c r="EN1243" s="35"/>
      <c r="EO1243" s="35"/>
      <c r="EP1243" s="35"/>
      <c r="EQ1243" s="35"/>
      <c r="ER1243" s="35"/>
      <c r="ES1243" s="35"/>
      <c r="ET1243" s="35"/>
      <c r="EU1243" s="35"/>
      <c r="EV1243" s="35"/>
      <c r="EW1243" s="35"/>
      <c r="EX1243" s="35"/>
      <c r="EY1243" s="35"/>
      <c r="EZ1243" s="35"/>
      <c r="FA1243" s="35"/>
      <c r="FB1243" s="35"/>
      <c r="FC1243" s="35"/>
      <c r="FD1243" s="35"/>
      <c r="FE1243" s="35"/>
      <c r="FF1243" s="35"/>
      <c r="FG1243" s="35"/>
      <c r="FH1243" s="35"/>
      <c r="FI1243" s="35"/>
      <c r="FJ1243" s="35"/>
      <c r="FK1243" s="35"/>
      <c r="FL1243" s="35"/>
      <c r="FM1243" s="35"/>
      <c r="FN1243" s="35"/>
      <c r="FO1243" s="35"/>
      <c r="FP1243" s="35"/>
      <c r="FQ1243" s="35"/>
      <c r="FR1243" s="35"/>
      <c r="FS1243" s="35"/>
      <c r="FT1243" s="35"/>
      <c r="FU1243" s="35"/>
      <c r="FV1243" s="35"/>
      <c r="FW1243" s="35"/>
      <c r="FX1243" s="35"/>
      <c r="FY1243" s="35"/>
      <c r="FZ1243" s="35"/>
    </row>
    <row r="1244" spans="1:182" x14ac:dyDescent="0.15">
      <c r="A1244" s="38">
        <f t="shared" si="387"/>
        <v>44688</v>
      </c>
      <c r="B1244" s="39">
        <f t="shared" ca="1" si="388"/>
        <v>9582.6228772800005</v>
      </c>
      <c r="C1244" s="40">
        <f t="shared" si="389"/>
        <v>9411.77</v>
      </c>
      <c r="D1244" s="41">
        <f ca="1">IF(A1244&lt;$B$1,VLOOKUP(A1244,[1]DI!$A$4:$B$15000,2,FALSE),0)</f>
        <v>0</v>
      </c>
      <c r="E1244" s="40">
        <f t="shared" ca="1" si="383"/>
        <v>0</v>
      </c>
      <c r="F1244" s="42">
        <f t="shared" si="379"/>
        <v>1</v>
      </c>
      <c r="G1244" s="43">
        <f t="shared" ca="1" si="384"/>
        <v>1</v>
      </c>
      <c r="H1244" s="40">
        <f ca="1">TRUNC(PRODUCT(G$10:G1243),15)</f>
        <v>1.1994306267731001</v>
      </c>
      <c r="I1244" s="40">
        <f t="shared" ca="1" si="385"/>
        <v>1.1821626135130401</v>
      </c>
      <c r="J1244" s="40">
        <f t="shared" ca="1" si="386"/>
        <v>1.0146071400000001</v>
      </c>
      <c r="K1244" s="42">
        <f t="shared" si="375"/>
        <v>2.7E-2</v>
      </c>
      <c r="L1244" s="63">
        <f t="shared" si="372"/>
        <v>44641</v>
      </c>
      <c r="M1244" s="64">
        <f t="shared" si="373"/>
        <v>32</v>
      </c>
      <c r="N1244" s="44">
        <f t="shared" si="374"/>
        <v>33</v>
      </c>
      <c r="O1244" s="40">
        <f t="shared" si="376"/>
        <v>1.003494917</v>
      </c>
      <c r="P1244" s="65">
        <f t="shared" ca="1" si="377"/>
        <v>1.0181531079999999</v>
      </c>
      <c r="Q1244" s="40">
        <f t="shared" ca="1" si="378"/>
        <v>170.85287728</v>
      </c>
      <c r="R1244" s="44">
        <f>IF(VLOOKUP(A1244,$Z$12:$AI$125,8)=VLOOKUP(A1243,$Z$12:$AI$125,8),0,VLOOKUP(A1244,Z$12:$AI$125,8))</f>
        <v>0</v>
      </c>
      <c r="S1244" s="45">
        <f>IF(R1244&gt;0,VLOOKUP(R1244,Y$12:$AH$125,7),0)</f>
        <v>0</v>
      </c>
      <c r="T1244" s="40">
        <f t="shared" si="380"/>
        <v>0</v>
      </c>
      <c r="U1244" s="40">
        <f t="shared" ca="1" si="390"/>
        <v>170.85287728</v>
      </c>
      <c r="V1244" s="46" t="str">
        <f t="shared" si="381"/>
        <v>J=</v>
      </c>
      <c r="W1244" s="47">
        <f t="shared" si="382"/>
        <v>44824</v>
      </c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/>
      <c r="CX1244" s="35"/>
      <c r="CY1244" s="35"/>
      <c r="CZ1244" s="35"/>
      <c r="DA1244" s="35"/>
      <c r="DB1244" s="35"/>
      <c r="DC1244" s="35"/>
      <c r="DD1244" s="35"/>
      <c r="DE1244" s="35"/>
      <c r="DF1244" s="35"/>
      <c r="DG1244" s="35"/>
      <c r="DH1244" s="35"/>
      <c r="DI1244" s="35"/>
      <c r="DJ1244" s="35"/>
      <c r="DK1244" s="35"/>
      <c r="DL1244" s="35"/>
      <c r="DM1244" s="35"/>
      <c r="DN1244" s="35"/>
      <c r="DO1244" s="35"/>
      <c r="DP1244" s="35"/>
      <c r="DQ1244" s="35"/>
      <c r="DR1244" s="35"/>
      <c r="DS1244" s="35"/>
      <c r="DT1244" s="35"/>
      <c r="DU1244" s="35"/>
      <c r="DV1244" s="35"/>
      <c r="DW1244" s="35"/>
      <c r="DX1244" s="35"/>
      <c r="DY1244" s="35"/>
      <c r="DZ1244" s="35"/>
      <c r="EA1244" s="35"/>
      <c r="EB1244" s="35"/>
      <c r="EC1244" s="35"/>
      <c r="ED1244" s="35"/>
      <c r="EE1244" s="35"/>
      <c r="EF1244" s="35"/>
      <c r="EG1244" s="35"/>
      <c r="EH1244" s="35"/>
      <c r="EI1244" s="35"/>
      <c r="EJ1244" s="35"/>
      <c r="EK1244" s="35"/>
      <c r="EL1244" s="35"/>
      <c r="EM1244" s="35"/>
      <c r="EN1244" s="35"/>
      <c r="EO1244" s="35"/>
      <c r="EP1244" s="35"/>
      <c r="EQ1244" s="35"/>
      <c r="ER1244" s="35"/>
      <c r="ES1244" s="35"/>
      <c r="ET1244" s="35"/>
      <c r="EU1244" s="35"/>
      <c r="EV1244" s="35"/>
      <c r="EW1244" s="35"/>
      <c r="EX1244" s="35"/>
      <c r="EY1244" s="35"/>
      <c r="EZ1244" s="35"/>
      <c r="FA1244" s="35"/>
      <c r="FB1244" s="35"/>
      <c r="FC1244" s="35"/>
      <c r="FD1244" s="35"/>
      <c r="FE1244" s="35"/>
      <c r="FF1244" s="35"/>
      <c r="FG1244" s="35"/>
      <c r="FH1244" s="35"/>
      <c r="FI1244" s="35"/>
      <c r="FJ1244" s="35"/>
      <c r="FK1244" s="35"/>
      <c r="FL1244" s="35"/>
      <c r="FM1244" s="35"/>
      <c r="FN1244" s="35"/>
      <c r="FO1244" s="35"/>
      <c r="FP1244" s="35"/>
      <c r="FQ1244" s="35"/>
      <c r="FR1244" s="35"/>
      <c r="FS1244" s="35"/>
      <c r="FT1244" s="35"/>
      <c r="FU1244" s="35"/>
      <c r="FV1244" s="35"/>
      <c r="FW1244" s="35"/>
      <c r="FX1244" s="35"/>
      <c r="FY1244" s="35"/>
      <c r="FZ1244" s="35"/>
    </row>
    <row r="1245" spans="1:182" x14ac:dyDescent="0.15">
      <c r="A1245" s="38">
        <f t="shared" si="387"/>
        <v>44689</v>
      </c>
      <c r="B1245" s="39">
        <f t="shared" ca="1" si="388"/>
        <v>9582.6228772800005</v>
      </c>
      <c r="C1245" s="40">
        <f t="shared" si="389"/>
        <v>9411.77</v>
      </c>
      <c r="D1245" s="41">
        <f ca="1">IF(A1245&lt;$B$1,VLOOKUP(A1245,[1]DI!$A$4:$B$15000,2,FALSE),0)</f>
        <v>0</v>
      </c>
      <c r="E1245" s="40">
        <f t="shared" ca="1" si="383"/>
        <v>0</v>
      </c>
      <c r="F1245" s="42">
        <f t="shared" si="379"/>
        <v>1</v>
      </c>
      <c r="G1245" s="43">
        <f t="shared" ca="1" si="384"/>
        <v>1</v>
      </c>
      <c r="H1245" s="40">
        <f ca="1">TRUNC(PRODUCT(G$10:G1244),15)</f>
        <v>1.1994306267731001</v>
      </c>
      <c r="I1245" s="40">
        <f t="shared" ca="1" si="385"/>
        <v>1.1821626135130401</v>
      </c>
      <c r="J1245" s="40">
        <f t="shared" ca="1" si="386"/>
        <v>1.0146071400000001</v>
      </c>
      <c r="K1245" s="42">
        <f t="shared" si="375"/>
        <v>2.7E-2</v>
      </c>
      <c r="L1245" s="63">
        <f t="shared" si="372"/>
        <v>44641</v>
      </c>
      <c r="M1245" s="64">
        <f t="shared" si="373"/>
        <v>32</v>
      </c>
      <c r="N1245" s="44">
        <f t="shared" si="374"/>
        <v>33</v>
      </c>
      <c r="O1245" s="40">
        <f t="shared" si="376"/>
        <v>1.003494917</v>
      </c>
      <c r="P1245" s="65">
        <f t="shared" ca="1" si="377"/>
        <v>1.0181531079999999</v>
      </c>
      <c r="Q1245" s="40">
        <f t="shared" ca="1" si="378"/>
        <v>170.85287728</v>
      </c>
      <c r="R1245" s="44">
        <f>IF(VLOOKUP(A1245,$Z$12:$AI$125,8)=VLOOKUP(A1244,$Z$12:$AI$125,8),0,VLOOKUP(A1245,Z$12:$AI$125,8))</f>
        <v>0</v>
      </c>
      <c r="S1245" s="45">
        <f>IF(R1245&gt;0,VLOOKUP(R1245,Y$12:$AH$125,7),0)</f>
        <v>0</v>
      </c>
      <c r="T1245" s="40">
        <f t="shared" si="380"/>
        <v>0</v>
      </c>
      <c r="U1245" s="40">
        <f t="shared" ca="1" si="390"/>
        <v>170.85287728</v>
      </c>
      <c r="V1245" s="46" t="str">
        <f t="shared" si="381"/>
        <v>J=</v>
      </c>
      <c r="W1245" s="47">
        <f t="shared" si="382"/>
        <v>44824</v>
      </c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/>
      <c r="DA1245" s="35"/>
      <c r="DB1245" s="35"/>
      <c r="DC1245" s="35"/>
      <c r="DD1245" s="35"/>
      <c r="DE1245" s="35"/>
      <c r="DF1245" s="35"/>
      <c r="DG1245" s="35"/>
      <c r="DH1245" s="35"/>
      <c r="DI1245" s="35"/>
      <c r="DJ1245" s="35"/>
      <c r="DK1245" s="35"/>
      <c r="DL1245" s="35"/>
      <c r="DM1245" s="35"/>
      <c r="DN1245" s="35"/>
      <c r="DO1245" s="35"/>
      <c r="DP1245" s="35"/>
      <c r="DQ1245" s="35"/>
      <c r="DR1245" s="35"/>
      <c r="DS1245" s="35"/>
      <c r="DT1245" s="35"/>
      <c r="DU1245" s="35"/>
      <c r="DV1245" s="35"/>
      <c r="DW1245" s="35"/>
      <c r="DX1245" s="35"/>
      <c r="DY1245" s="35"/>
      <c r="DZ1245" s="35"/>
      <c r="EA1245" s="35"/>
      <c r="EB1245" s="35"/>
      <c r="EC1245" s="35"/>
      <c r="ED1245" s="35"/>
      <c r="EE1245" s="35"/>
      <c r="EF1245" s="35"/>
      <c r="EG1245" s="35"/>
      <c r="EH1245" s="35"/>
      <c r="EI1245" s="35"/>
      <c r="EJ1245" s="35"/>
      <c r="EK1245" s="35"/>
      <c r="EL1245" s="35"/>
      <c r="EM1245" s="35"/>
      <c r="EN1245" s="35"/>
      <c r="EO1245" s="35"/>
      <c r="EP1245" s="35"/>
      <c r="EQ1245" s="35"/>
      <c r="ER1245" s="35"/>
      <c r="ES1245" s="35"/>
      <c r="ET1245" s="35"/>
      <c r="EU1245" s="35"/>
      <c r="EV1245" s="35"/>
      <c r="EW1245" s="35"/>
      <c r="EX1245" s="35"/>
      <c r="EY1245" s="35"/>
      <c r="EZ1245" s="35"/>
      <c r="FA1245" s="35"/>
      <c r="FB1245" s="35"/>
      <c r="FC1245" s="35"/>
      <c r="FD1245" s="35"/>
      <c r="FE1245" s="35"/>
      <c r="FF1245" s="35"/>
      <c r="FG1245" s="35"/>
      <c r="FH1245" s="35"/>
      <c r="FI1245" s="35"/>
      <c r="FJ1245" s="35"/>
      <c r="FK1245" s="35"/>
      <c r="FL1245" s="35"/>
      <c r="FM1245" s="35"/>
      <c r="FN1245" s="35"/>
      <c r="FO1245" s="35"/>
      <c r="FP1245" s="35"/>
      <c r="FQ1245" s="35"/>
      <c r="FR1245" s="35"/>
      <c r="FS1245" s="35"/>
      <c r="FT1245" s="35"/>
      <c r="FU1245" s="35"/>
      <c r="FV1245" s="35"/>
      <c r="FW1245" s="35"/>
      <c r="FX1245" s="35"/>
      <c r="FY1245" s="35"/>
      <c r="FZ1245" s="35"/>
    </row>
    <row r="1246" spans="1:182" x14ac:dyDescent="0.15">
      <c r="A1246" s="38">
        <f t="shared" si="387"/>
        <v>44690</v>
      </c>
      <c r="B1246" s="39">
        <f t="shared" ca="1" si="388"/>
        <v>9582.6228772800005</v>
      </c>
      <c r="C1246" s="40">
        <f t="shared" si="389"/>
        <v>9411.77</v>
      </c>
      <c r="D1246" s="41">
        <f ca="1">IF(A1246&lt;$B$1,VLOOKUP(A1246,[1]DI!$A$4:$B$15000,2,FALSE),0)</f>
        <v>0.1265</v>
      </c>
      <c r="E1246" s="40">
        <f t="shared" ca="1" si="383"/>
        <v>4.7279E-4</v>
      </c>
      <c r="F1246" s="42">
        <f t="shared" si="379"/>
        <v>1</v>
      </c>
      <c r="G1246" s="43">
        <f t="shared" ca="1" si="384"/>
        <v>1.0004727899999999</v>
      </c>
      <c r="H1246" s="40">
        <f ca="1">TRUNC(PRODUCT(G$10:G1245),15)</f>
        <v>1.1994306267731001</v>
      </c>
      <c r="I1246" s="40">
        <f t="shared" ca="1" si="385"/>
        <v>1.1821626135130401</v>
      </c>
      <c r="J1246" s="40">
        <f t="shared" ca="1" si="386"/>
        <v>1.0146071400000001</v>
      </c>
      <c r="K1246" s="42">
        <f t="shared" si="375"/>
        <v>2.7E-2</v>
      </c>
      <c r="L1246" s="63">
        <f t="shared" si="372"/>
        <v>44641</v>
      </c>
      <c r="M1246" s="64">
        <f t="shared" si="373"/>
        <v>33</v>
      </c>
      <c r="N1246" s="44">
        <f t="shared" si="374"/>
        <v>33</v>
      </c>
      <c r="O1246" s="40">
        <f t="shared" si="376"/>
        <v>1.003494917</v>
      </c>
      <c r="P1246" s="65">
        <f t="shared" ca="1" si="377"/>
        <v>1.0181531079999999</v>
      </c>
      <c r="Q1246" s="40">
        <f t="shared" ca="1" si="378"/>
        <v>170.85287728</v>
      </c>
      <c r="R1246" s="44">
        <f>IF(VLOOKUP(A1246,$Z$12:$AI$125,8)=VLOOKUP(A1245,$Z$12:$AI$125,8),0,VLOOKUP(A1246,Z$12:$AI$125,8))</f>
        <v>0</v>
      </c>
      <c r="S1246" s="45">
        <f>IF(R1246&gt;0,VLOOKUP(R1246,Y$12:$AH$125,7),0)</f>
        <v>0</v>
      </c>
      <c r="T1246" s="40">
        <f t="shared" si="380"/>
        <v>0</v>
      </c>
      <c r="U1246" s="40">
        <f t="shared" ca="1" si="390"/>
        <v>170.85287728</v>
      </c>
      <c r="V1246" s="46" t="str">
        <f t="shared" si="381"/>
        <v>J=</v>
      </c>
      <c r="W1246" s="47">
        <f t="shared" si="382"/>
        <v>44824</v>
      </c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/>
      <c r="CX1246" s="35"/>
      <c r="CY1246" s="35"/>
      <c r="CZ1246" s="35"/>
      <c r="DA1246" s="35"/>
      <c r="DB1246" s="35"/>
      <c r="DC1246" s="35"/>
      <c r="DD1246" s="35"/>
      <c r="DE1246" s="35"/>
      <c r="DF1246" s="35"/>
      <c r="DG1246" s="35"/>
      <c r="DH1246" s="35"/>
      <c r="DI1246" s="35"/>
      <c r="DJ1246" s="35"/>
      <c r="DK1246" s="35"/>
      <c r="DL1246" s="35"/>
      <c r="DM1246" s="35"/>
      <c r="DN1246" s="35"/>
      <c r="DO1246" s="35"/>
      <c r="DP1246" s="35"/>
      <c r="DQ1246" s="35"/>
      <c r="DR1246" s="35"/>
      <c r="DS1246" s="35"/>
      <c r="DT1246" s="35"/>
      <c r="DU1246" s="35"/>
      <c r="DV1246" s="35"/>
      <c r="DW1246" s="35"/>
      <c r="DX1246" s="35"/>
      <c r="DY1246" s="35"/>
      <c r="DZ1246" s="35"/>
      <c r="EA1246" s="35"/>
      <c r="EB1246" s="35"/>
      <c r="EC1246" s="35"/>
      <c r="ED1246" s="35"/>
      <c r="EE1246" s="35"/>
      <c r="EF1246" s="35"/>
      <c r="EG1246" s="35"/>
      <c r="EH1246" s="35"/>
      <c r="EI1246" s="35"/>
      <c r="EJ1246" s="35"/>
      <c r="EK1246" s="35"/>
      <c r="EL1246" s="35"/>
      <c r="EM1246" s="35"/>
      <c r="EN1246" s="35"/>
      <c r="EO1246" s="35"/>
      <c r="EP1246" s="35"/>
      <c r="EQ1246" s="35"/>
      <c r="ER1246" s="35"/>
      <c r="ES1246" s="35"/>
      <c r="ET1246" s="35"/>
      <c r="EU1246" s="35"/>
      <c r="EV1246" s="35"/>
      <c r="EW1246" s="35"/>
      <c r="EX1246" s="35"/>
      <c r="EY1246" s="35"/>
      <c r="EZ1246" s="35"/>
      <c r="FA1246" s="35"/>
      <c r="FB1246" s="35"/>
      <c r="FC1246" s="35"/>
      <c r="FD1246" s="35"/>
      <c r="FE1246" s="35"/>
      <c r="FF1246" s="35"/>
      <c r="FG1246" s="35"/>
      <c r="FH1246" s="35"/>
      <c r="FI1246" s="35"/>
      <c r="FJ1246" s="35"/>
      <c r="FK1246" s="35"/>
      <c r="FL1246" s="35"/>
      <c r="FM1246" s="35"/>
      <c r="FN1246" s="35"/>
      <c r="FO1246" s="35"/>
      <c r="FP1246" s="35"/>
      <c r="FQ1246" s="35"/>
      <c r="FR1246" s="35"/>
      <c r="FS1246" s="35"/>
      <c r="FT1246" s="35"/>
      <c r="FU1246" s="35"/>
      <c r="FV1246" s="35"/>
      <c r="FW1246" s="35"/>
      <c r="FX1246" s="35"/>
      <c r="FY1246" s="35"/>
      <c r="FZ1246" s="35"/>
    </row>
    <row r="1247" spans="1:182" x14ac:dyDescent="0.15">
      <c r="A1247" s="38">
        <f t="shared" si="387"/>
        <v>44691</v>
      </c>
      <c r="B1247" s="39">
        <f t="shared" ca="1" si="388"/>
        <v>9588.16701216</v>
      </c>
      <c r="C1247" s="40">
        <f t="shared" si="389"/>
        <v>9411.77</v>
      </c>
      <c r="D1247" s="41">
        <f ca="1">IF(A1247&lt;$B$1,VLOOKUP(A1247,[1]DI!$A$4:$B$15000,2,FALSE),0)</f>
        <v>0.1265</v>
      </c>
      <c r="E1247" s="40">
        <f t="shared" ca="1" si="383"/>
        <v>4.7279E-4</v>
      </c>
      <c r="F1247" s="42">
        <f t="shared" si="379"/>
        <v>1</v>
      </c>
      <c r="G1247" s="43">
        <f t="shared" ca="1" si="384"/>
        <v>1.0004727899999999</v>
      </c>
      <c r="H1247" s="40">
        <f ca="1">TRUNC(PRODUCT(G$10:G1246),15)</f>
        <v>1.19999770557914</v>
      </c>
      <c r="I1247" s="40">
        <f t="shared" ca="1" si="385"/>
        <v>1.1821626135130401</v>
      </c>
      <c r="J1247" s="40">
        <f t="shared" ca="1" si="386"/>
        <v>1.01508683</v>
      </c>
      <c r="K1247" s="42">
        <f t="shared" si="375"/>
        <v>2.7E-2</v>
      </c>
      <c r="L1247" s="63">
        <f t="shared" si="372"/>
        <v>44641</v>
      </c>
      <c r="M1247" s="64">
        <f t="shared" si="373"/>
        <v>34</v>
      </c>
      <c r="N1247" s="44">
        <f t="shared" si="374"/>
        <v>34</v>
      </c>
      <c r="O1247" s="40">
        <f t="shared" si="376"/>
        <v>1.003601014</v>
      </c>
      <c r="P1247" s="65">
        <f t="shared" ca="1" si="377"/>
        <v>1.0187421720000001</v>
      </c>
      <c r="Q1247" s="40">
        <f t="shared" ca="1" si="378"/>
        <v>176.39701216</v>
      </c>
      <c r="R1247" s="44">
        <f>IF(VLOOKUP(A1247,$Z$12:$AI$125,8)=VLOOKUP(A1246,$Z$12:$AI$125,8),0,VLOOKUP(A1247,Z$12:$AI$125,8))</f>
        <v>0</v>
      </c>
      <c r="S1247" s="45">
        <f>IF(R1247&gt;0,VLOOKUP(R1247,Y$12:$AH$125,7),0)</f>
        <v>0</v>
      </c>
      <c r="T1247" s="40">
        <f t="shared" si="380"/>
        <v>0</v>
      </c>
      <c r="U1247" s="40">
        <f t="shared" ca="1" si="390"/>
        <v>176.39701216</v>
      </c>
      <c r="V1247" s="46" t="str">
        <f t="shared" si="381"/>
        <v>J=</v>
      </c>
      <c r="W1247" s="47">
        <f t="shared" si="382"/>
        <v>44824</v>
      </c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/>
      <c r="CX1247" s="35"/>
      <c r="CY1247" s="35"/>
      <c r="CZ1247" s="35"/>
      <c r="DA1247" s="35"/>
      <c r="DB1247" s="35"/>
      <c r="DC1247" s="35"/>
      <c r="DD1247" s="35"/>
      <c r="DE1247" s="35"/>
      <c r="DF1247" s="35"/>
      <c r="DG1247" s="35"/>
      <c r="DH1247" s="35"/>
      <c r="DI1247" s="35"/>
      <c r="DJ1247" s="35"/>
      <c r="DK1247" s="35"/>
      <c r="DL1247" s="35"/>
      <c r="DM1247" s="35"/>
      <c r="DN1247" s="35"/>
      <c r="DO1247" s="35"/>
      <c r="DP1247" s="35"/>
      <c r="DQ1247" s="35"/>
      <c r="DR1247" s="35"/>
      <c r="DS1247" s="35"/>
      <c r="DT1247" s="35"/>
      <c r="DU1247" s="35"/>
      <c r="DV1247" s="35"/>
      <c r="DW1247" s="35"/>
      <c r="DX1247" s="35"/>
      <c r="DY1247" s="35"/>
      <c r="DZ1247" s="35"/>
      <c r="EA1247" s="35"/>
      <c r="EB1247" s="35"/>
      <c r="EC1247" s="35"/>
      <c r="ED1247" s="35"/>
      <c r="EE1247" s="35"/>
      <c r="EF1247" s="35"/>
      <c r="EG1247" s="35"/>
      <c r="EH1247" s="35"/>
      <c r="EI1247" s="35"/>
      <c r="EJ1247" s="35"/>
      <c r="EK1247" s="35"/>
      <c r="EL1247" s="35"/>
      <c r="EM1247" s="35"/>
      <c r="EN1247" s="35"/>
      <c r="EO1247" s="35"/>
      <c r="EP1247" s="35"/>
      <c r="EQ1247" s="35"/>
      <c r="ER1247" s="35"/>
      <c r="ES1247" s="35"/>
      <c r="ET1247" s="35"/>
      <c r="EU1247" s="35"/>
      <c r="EV1247" s="35"/>
      <c r="EW1247" s="35"/>
      <c r="EX1247" s="35"/>
      <c r="EY1247" s="35"/>
      <c r="EZ1247" s="35"/>
      <c r="FA1247" s="35"/>
      <c r="FB1247" s="35"/>
      <c r="FC1247" s="35"/>
      <c r="FD1247" s="35"/>
      <c r="FE1247" s="35"/>
      <c r="FF1247" s="35"/>
      <c r="FG1247" s="35"/>
      <c r="FH1247" s="35"/>
      <c r="FI1247" s="35"/>
      <c r="FJ1247" s="35"/>
      <c r="FK1247" s="35"/>
      <c r="FL1247" s="35"/>
      <c r="FM1247" s="35"/>
      <c r="FN1247" s="35"/>
      <c r="FO1247" s="35"/>
      <c r="FP1247" s="35"/>
      <c r="FQ1247" s="35"/>
      <c r="FR1247" s="35"/>
      <c r="FS1247" s="35"/>
      <c r="FT1247" s="35"/>
      <c r="FU1247" s="35"/>
      <c r="FV1247" s="35"/>
      <c r="FW1247" s="35"/>
      <c r="FX1247" s="35"/>
      <c r="FY1247" s="35"/>
      <c r="FZ1247" s="35"/>
    </row>
    <row r="1248" spans="1:182" x14ac:dyDescent="0.15">
      <c r="A1248" s="38">
        <f t="shared" si="387"/>
        <v>44692</v>
      </c>
      <c r="B1248" s="39">
        <f t="shared" ca="1" si="388"/>
        <v>9593.7144882200009</v>
      </c>
      <c r="C1248" s="40">
        <f t="shared" si="389"/>
        <v>9411.77</v>
      </c>
      <c r="D1248" s="41">
        <f ca="1">IF(A1248&lt;$B$1,VLOOKUP(A1248,[1]DI!$A$4:$B$15000,2,FALSE),0)</f>
        <v>0.1265</v>
      </c>
      <c r="E1248" s="40">
        <f t="shared" ca="1" si="383"/>
        <v>4.7279E-4</v>
      </c>
      <c r="F1248" s="42">
        <f t="shared" si="379"/>
        <v>1</v>
      </c>
      <c r="G1248" s="43">
        <f t="shared" ca="1" si="384"/>
        <v>1.0004727899999999</v>
      </c>
      <c r="H1248" s="40">
        <f ca="1">TRUNC(PRODUCT(G$10:G1247),15)</f>
        <v>1.2005650524943601</v>
      </c>
      <c r="I1248" s="40">
        <f t="shared" ca="1" si="385"/>
        <v>1.1821626135130401</v>
      </c>
      <c r="J1248" s="40">
        <f t="shared" ca="1" si="386"/>
        <v>1.01556676</v>
      </c>
      <c r="K1248" s="42">
        <f t="shared" si="375"/>
        <v>2.7E-2</v>
      </c>
      <c r="L1248" s="63">
        <f t="shared" si="372"/>
        <v>44641</v>
      </c>
      <c r="M1248" s="64">
        <f t="shared" si="373"/>
        <v>35</v>
      </c>
      <c r="N1248" s="44">
        <f t="shared" si="374"/>
        <v>35</v>
      </c>
      <c r="O1248" s="40">
        <f t="shared" si="376"/>
        <v>1.0037071230000001</v>
      </c>
      <c r="P1248" s="65">
        <f t="shared" ca="1" si="377"/>
        <v>1.019331591</v>
      </c>
      <c r="Q1248" s="40">
        <f t="shared" ca="1" si="378"/>
        <v>181.94448822000001</v>
      </c>
      <c r="R1248" s="44">
        <f>IF(VLOOKUP(A1248,$Z$12:$AI$125,8)=VLOOKUP(A1247,$Z$12:$AI$125,8),0,VLOOKUP(A1248,Z$12:$AI$125,8))</f>
        <v>0</v>
      </c>
      <c r="S1248" s="45">
        <f>IF(R1248&gt;0,VLOOKUP(R1248,Y$12:$AH$125,7),0)</f>
        <v>0</v>
      </c>
      <c r="T1248" s="40">
        <f t="shared" si="380"/>
        <v>0</v>
      </c>
      <c r="U1248" s="40">
        <f t="shared" ca="1" si="390"/>
        <v>181.94448822000001</v>
      </c>
      <c r="V1248" s="46" t="str">
        <f t="shared" si="381"/>
        <v>J=</v>
      </c>
      <c r="W1248" s="47">
        <f t="shared" si="382"/>
        <v>44824</v>
      </c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/>
      <c r="DD1248" s="35"/>
      <c r="DE1248" s="35"/>
      <c r="DF1248" s="35"/>
      <c r="DG1248" s="35"/>
      <c r="DH1248" s="35"/>
      <c r="DI1248" s="35"/>
      <c r="DJ1248" s="35"/>
      <c r="DK1248" s="35"/>
      <c r="DL1248" s="35"/>
      <c r="DM1248" s="35"/>
      <c r="DN1248" s="35"/>
      <c r="DO1248" s="35"/>
      <c r="DP1248" s="35"/>
      <c r="DQ1248" s="35"/>
      <c r="DR1248" s="35"/>
      <c r="DS1248" s="35"/>
      <c r="DT1248" s="35"/>
      <c r="DU1248" s="35"/>
      <c r="DV1248" s="35"/>
      <c r="DW1248" s="35"/>
      <c r="DX1248" s="35"/>
      <c r="DY1248" s="35"/>
      <c r="DZ1248" s="35"/>
      <c r="EA1248" s="35"/>
      <c r="EB1248" s="35"/>
      <c r="EC1248" s="35"/>
      <c r="ED1248" s="35"/>
      <c r="EE1248" s="35"/>
      <c r="EF1248" s="35"/>
      <c r="EG1248" s="35"/>
      <c r="EH1248" s="35"/>
      <c r="EI1248" s="35"/>
      <c r="EJ1248" s="35"/>
      <c r="EK1248" s="35"/>
      <c r="EL1248" s="35"/>
      <c r="EM1248" s="35"/>
      <c r="EN1248" s="35"/>
      <c r="EO1248" s="35"/>
      <c r="EP1248" s="35"/>
      <c r="EQ1248" s="35"/>
      <c r="ER1248" s="35"/>
      <c r="ES1248" s="35"/>
      <c r="ET1248" s="35"/>
      <c r="EU1248" s="35"/>
      <c r="EV1248" s="35"/>
      <c r="EW1248" s="35"/>
      <c r="EX1248" s="35"/>
      <c r="EY1248" s="35"/>
      <c r="EZ1248" s="35"/>
      <c r="FA1248" s="35"/>
      <c r="FB1248" s="35"/>
      <c r="FC1248" s="35"/>
      <c r="FD1248" s="35"/>
      <c r="FE1248" s="35"/>
      <c r="FF1248" s="35"/>
      <c r="FG1248" s="35"/>
      <c r="FH1248" s="35"/>
      <c r="FI1248" s="35"/>
      <c r="FJ1248" s="35"/>
      <c r="FK1248" s="35"/>
      <c r="FL1248" s="35"/>
      <c r="FM1248" s="35"/>
      <c r="FN1248" s="35"/>
      <c r="FO1248" s="35"/>
      <c r="FP1248" s="35"/>
      <c r="FQ1248" s="35"/>
      <c r="FR1248" s="35"/>
      <c r="FS1248" s="35"/>
      <c r="FT1248" s="35"/>
      <c r="FU1248" s="35"/>
      <c r="FV1248" s="35"/>
      <c r="FW1248" s="35"/>
      <c r="FX1248" s="35"/>
      <c r="FY1248" s="35"/>
      <c r="FZ1248" s="35"/>
    </row>
    <row r="1249" spans="1:185" x14ac:dyDescent="0.15">
      <c r="A1249" s="38">
        <f t="shared" si="387"/>
        <v>44693</v>
      </c>
      <c r="B1249" s="39">
        <f t="shared" ca="1" si="388"/>
        <v>9599.2650984000011</v>
      </c>
      <c r="C1249" s="40">
        <f t="shared" si="389"/>
        <v>9411.77</v>
      </c>
      <c r="D1249" s="41">
        <f ca="1">IF(A1249&lt;$B$1,VLOOKUP(A1249,[1]DI!$A$4:$B$15000,2,FALSE),0)</f>
        <v>0.1265</v>
      </c>
      <c r="E1249" s="40">
        <f t="shared" ca="1" si="383"/>
        <v>4.7279E-4</v>
      </c>
      <c r="F1249" s="42">
        <f t="shared" si="379"/>
        <v>1</v>
      </c>
      <c r="G1249" s="43">
        <f t="shared" ca="1" si="384"/>
        <v>1.0004727899999999</v>
      </c>
      <c r="H1249" s="40">
        <f ca="1">TRUNC(PRODUCT(G$10:G1248),15)</f>
        <v>1.2011326676455301</v>
      </c>
      <c r="I1249" s="40">
        <f t="shared" ca="1" si="385"/>
        <v>1.1821626135130401</v>
      </c>
      <c r="J1249" s="40">
        <f t="shared" ca="1" si="386"/>
        <v>1.01604691</v>
      </c>
      <c r="K1249" s="42">
        <f t="shared" si="375"/>
        <v>2.7E-2</v>
      </c>
      <c r="L1249" s="63">
        <f t="shared" si="372"/>
        <v>44641</v>
      </c>
      <c r="M1249" s="64">
        <f t="shared" si="373"/>
        <v>36</v>
      </c>
      <c r="N1249" s="44">
        <f t="shared" si="374"/>
        <v>36</v>
      </c>
      <c r="O1249" s="40">
        <f t="shared" si="376"/>
        <v>1.0038132420000001</v>
      </c>
      <c r="P1249" s="65">
        <f t="shared" ca="1" si="377"/>
        <v>1.019921343</v>
      </c>
      <c r="Q1249" s="40">
        <f t="shared" ca="1" si="378"/>
        <v>187.49509839999999</v>
      </c>
      <c r="R1249" s="44">
        <f>IF(VLOOKUP(A1249,$Z$12:$AI$125,8)=VLOOKUP(A1248,$Z$12:$AI$125,8),0,VLOOKUP(A1249,Z$12:$AI$125,8))</f>
        <v>0</v>
      </c>
      <c r="S1249" s="45">
        <f>IF(R1249&gt;0,VLOOKUP(R1249,Y$12:$AH$125,7),0)</f>
        <v>0</v>
      </c>
      <c r="T1249" s="40">
        <f t="shared" si="380"/>
        <v>0</v>
      </c>
      <c r="U1249" s="40">
        <f t="shared" ca="1" si="390"/>
        <v>187.49509839999999</v>
      </c>
      <c r="V1249" s="46" t="str">
        <f t="shared" si="381"/>
        <v>J=</v>
      </c>
      <c r="W1249" s="47">
        <f t="shared" si="382"/>
        <v>44824</v>
      </c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/>
      <c r="CX1249" s="35"/>
      <c r="CY1249" s="35"/>
      <c r="CZ1249" s="35"/>
      <c r="DA1249" s="35"/>
      <c r="DB1249" s="35"/>
      <c r="DC1249" s="35"/>
      <c r="DD1249" s="35"/>
      <c r="DE1249" s="35"/>
      <c r="DF1249" s="35"/>
      <c r="DG1249" s="35"/>
      <c r="DH1249" s="35"/>
      <c r="DI1249" s="35"/>
      <c r="DJ1249" s="35"/>
      <c r="DK1249" s="35"/>
      <c r="DL1249" s="35"/>
      <c r="DM1249" s="35"/>
      <c r="DN1249" s="35"/>
      <c r="DO1249" s="35"/>
      <c r="DP1249" s="35"/>
      <c r="DQ1249" s="35"/>
      <c r="DR1249" s="35"/>
      <c r="DS1249" s="35"/>
      <c r="DT1249" s="35"/>
      <c r="DU1249" s="35"/>
      <c r="DV1249" s="35"/>
      <c r="DW1249" s="35"/>
      <c r="DX1249" s="35"/>
      <c r="DY1249" s="35"/>
      <c r="DZ1249" s="35"/>
      <c r="EA1249" s="35"/>
      <c r="EB1249" s="35"/>
      <c r="EC1249" s="35"/>
      <c r="ED1249" s="35"/>
      <c r="EE1249" s="35"/>
      <c r="EF1249" s="35"/>
      <c r="EG1249" s="35"/>
      <c r="EH1249" s="35"/>
      <c r="EI1249" s="35"/>
      <c r="EJ1249" s="35"/>
      <c r="EK1249" s="35"/>
      <c r="EL1249" s="35"/>
      <c r="EM1249" s="35"/>
      <c r="EN1249" s="35"/>
      <c r="EO1249" s="35"/>
      <c r="EP1249" s="35"/>
      <c r="EQ1249" s="35"/>
      <c r="ER1249" s="35"/>
      <c r="ES1249" s="35"/>
      <c r="ET1249" s="35"/>
      <c r="EU1249" s="35"/>
      <c r="EV1249" s="35"/>
      <c r="EW1249" s="35"/>
      <c r="EX1249" s="35"/>
      <c r="EY1249" s="35"/>
      <c r="EZ1249" s="35"/>
      <c r="FA1249" s="35"/>
      <c r="FB1249" s="35"/>
      <c r="FC1249" s="35"/>
      <c r="FD1249" s="35"/>
      <c r="FE1249" s="35"/>
      <c r="FF1249" s="35"/>
      <c r="FG1249" s="35"/>
      <c r="FH1249" s="35"/>
      <c r="FI1249" s="35"/>
      <c r="FJ1249" s="35"/>
      <c r="FK1249" s="35"/>
      <c r="FL1249" s="35"/>
      <c r="FM1249" s="35"/>
      <c r="FN1249" s="35"/>
      <c r="FO1249" s="35"/>
      <c r="FP1249" s="35"/>
      <c r="FQ1249" s="35"/>
      <c r="FR1249" s="35"/>
      <c r="FS1249" s="35"/>
      <c r="FT1249" s="35"/>
      <c r="FU1249" s="35"/>
      <c r="FV1249" s="35"/>
      <c r="FW1249" s="35"/>
      <c r="FX1249" s="35"/>
      <c r="FY1249" s="35"/>
      <c r="FZ1249" s="35"/>
    </row>
    <row r="1250" spans="1:185" x14ac:dyDescent="0.15">
      <c r="A1250" s="38">
        <f t="shared" si="387"/>
        <v>44694</v>
      </c>
      <c r="B1250" s="39">
        <f t="shared" ca="1" si="388"/>
        <v>9604.8188615300005</v>
      </c>
      <c r="C1250" s="40">
        <f t="shared" si="389"/>
        <v>9411.77</v>
      </c>
      <c r="D1250" s="41">
        <f ca="1">IF(A1250&lt;$B$1,VLOOKUP(A1250,[1]DI!$A$4:$B$15000,2,FALSE),0)</f>
        <v>0.1265</v>
      </c>
      <c r="E1250" s="40">
        <f t="shared" ca="1" si="383"/>
        <v>4.7279E-4</v>
      </c>
      <c r="F1250" s="42">
        <f t="shared" si="379"/>
        <v>1</v>
      </c>
      <c r="G1250" s="43">
        <f t="shared" ca="1" si="384"/>
        <v>1.0004727899999999</v>
      </c>
      <c r="H1250" s="40">
        <f ca="1">TRUNC(PRODUCT(G$10:G1249),15)</f>
        <v>1.2017005511594601</v>
      </c>
      <c r="I1250" s="40">
        <f t="shared" ca="1" si="385"/>
        <v>1.1821626135130401</v>
      </c>
      <c r="J1250" s="40">
        <f t="shared" ca="1" si="386"/>
        <v>1.01652728</v>
      </c>
      <c r="K1250" s="42">
        <f t="shared" si="375"/>
        <v>2.7E-2</v>
      </c>
      <c r="L1250" s="63">
        <f t="shared" si="372"/>
        <v>44641</v>
      </c>
      <c r="M1250" s="64">
        <f t="shared" si="373"/>
        <v>37</v>
      </c>
      <c r="N1250" s="44">
        <f t="shared" si="374"/>
        <v>37</v>
      </c>
      <c r="O1250" s="40">
        <f t="shared" si="376"/>
        <v>1.003919373</v>
      </c>
      <c r="P1250" s="65">
        <f t="shared" ca="1" si="377"/>
        <v>1.02051143</v>
      </c>
      <c r="Q1250" s="40">
        <f t="shared" ca="1" si="378"/>
        <v>193.04886153000001</v>
      </c>
      <c r="R1250" s="44">
        <f>IF(VLOOKUP(A1250,$Z$12:$AI$125,8)=VLOOKUP(A1249,$Z$12:$AI$125,8),0,VLOOKUP(A1250,Z$12:$AI$125,8))</f>
        <v>0</v>
      </c>
      <c r="S1250" s="45">
        <f>IF(R1250&gt;0,VLOOKUP(R1250,Y$12:$AH$125,7),0)</f>
        <v>0</v>
      </c>
      <c r="T1250" s="40">
        <f t="shared" si="380"/>
        <v>0</v>
      </c>
      <c r="U1250" s="40">
        <f t="shared" ca="1" si="390"/>
        <v>193.04886153000001</v>
      </c>
      <c r="V1250" s="46" t="str">
        <f t="shared" si="381"/>
        <v>J=</v>
      </c>
      <c r="W1250" s="47">
        <f t="shared" si="382"/>
        <v>44824</v>
      </c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/>
      <c r="DB1250" s="35"/>
      <c r="DC1250" s="35"/>
      <c r="DD1250" s="35"/>
      <c r="DE1250" s="35"/>
      <c r="DF1250" s="35"/>
      <c r="DG1250" s="35"/>
      <c r="DH1250" s="35"/>
      <c r="DI1250" s="35"/>
      <c r="DJ1250" s="35"/>
      <c r="DK1250" s="35"/>
      <c r="DL1250" s="35"/>
      <c r="DM1250" s="35"/>
      <c r="DN1250" s="35"/>
      <c r="DO1250" s="35"/>
      <c r="DP1250" s="35"/>
      <c r="DQ1250" s="35"/>
      <c r="DR1250" s="35"/>
      <c r="DS1250" s="35"/>
      <c r="DT1250" s="35"/>
      <c r="DU1250" s="35"/>
      <c r="DV1250" s="35"/>
      <c r="DW1250" s="35"/>
      <c r="DX1250" s="35"/>
      <c r="DY1250" s="35"/>
      <c r="DZ1250" s="35"/>
      <c r="EA1250" s="35"/>
      <c r="EB1250" s="35"/>
      <c r="EC1250" s="35"/>
      <c r="ED1250" s="35"/>
      <c r="EE1250" s="35"/>
      <c r="EF1250" s="35"/>
      <c r="EG1250" s="35"/>
      <c r="EH1250" s="35"/>
      <c r="EI1250" s="35"/>
      <c r="EJ1250" s="35"/>
      <c r="EK1250" s="35"/>
      <c r="EL1250" s="35"/>
      <c r="EM1250" s="35"/>
      <c r="EN1250" s="35"/>
      <c r="EO1250" s="35"/>
      <c r="EP1250" s="35"/>
      <c r="EQ1250" s="35"/>
      <c r="ER1250" s="35"/>
      <c r="ES1250" s="35"/>
      <c r="ET1250" s="35"/>
      <c r="EU1250" s="35"/>
      <c r="EV1250" s="35"/>
      <c r="EW1250" s="35"/>
      <c r="EX1250" s="35"/>
      <c r="EY1250" s="35"/>
      <c r="EZ1250" s="35"/>
      <c r="FA1250" s="35"/>
      <c r="FB1250" s="35"/>
      <c r="FC1250" s="35"/>
      <c r="FD1250" s="35"/>
      <c r="FE1250" s="35"/>
      <c r="FF1250" s="35"/>
      <c r="FG1250" s="35"/>
      <c r="FH1250" s="35"/>
      <c r="FI1250" s="35"/>
      <c r="FJ1250" s="35"/>
      <c r="FK1250" s="35"/>
      <c r="FL1250" s="35"/>
      <c r="FM1250" s="35"/>
      <c r="FN1250" s="35"/>
      <c r="FO1250" s="35"/>
      <c r="FP1250" s="35"/>
      <c r="FQ1250" s="35"/>
      <c r="FR1250" s="35"/>
      <c r="FS1250" s="35"/>
      <c r="FT1250" s="35"/>
      <c r="FU1250" s="35"/>
      <c r="FV1250" s="35"/>
      <c r="FW1250" s="35"/>
      <c r="FX1250" s="35"/>
      <c r="FY1250" s="35"/>
      <c r="FZ1250" s="35"/>
    </row>
    <row r="1251" spans="1:185" x14ac:dyDescent="0.15">
      <c r="A1251" s="38">
        <f t="shared" si="387"/>
        <v>44695</v>
      </c>
      <c r="B1251" s="39">
        <f t="shared" ca="1" si="388"/>
        <v>9610.3759564200009</v>
      </c>
      <c r="C1251" s="40">
        <f t="shared" si="389"/>
        <v>9411.77</v>
      </c>
      <c r="D1251" s="41">
        <f ca="1">IF(A1251&lt;$B$1,VLOOKUP(A1251,[1]DI!$A$4:$B$15000,2,FALSE),0)</f>
        <v>0</v>
      </c>
      <c r="E1251" s="40">
        <f t="shared" ca="1" si="383"/>
        <v>0</v>
      </c>
      <c r="F1251" s="42">
        <f t="shared" si="379"/>
        <v>1</v>
      </c>
      <c r="G1251" s="43">
        <f t="shared" ca="1" si="384"/>
        <v>1</v>
      </c>
      <c r="H1251" s="40">
        <f ca="1">TRUNC(PRODUCT(G$10:G1250),15)</f>
        <v>1.2022687031630399</v>
      </c>
      <c r="I1251" s="40">
        <f t="shared" ca="1" si="385"/>
        <v>1.1821626135130401</v>
      </c>
      <c r="J1251" s="40">
        <f t="shared" ca="1" si="386"/>
        <v>1.0170078899999999</v>
      </c>
      <c r="K1251" s="42">
        <f t="shared" si="375"/>
        <v>2.7E-2</v>
      </c>
      <c r="L1251" s="63">
        <f t="shared" si="372"/>
        <v>44641</v>
      </c>
      <c r="M1251" s="64">
        <f t="shared" si="373"/>
        <v>37</v>
      </c>
      <c r="N1251" s="44">
        <f t="shared" si="374"/>
        <v>38</v>
      </c>
      <c r="O1251" s="40">
        <f t="shared" si="376"/>
        <v>1.0040255149999999</v>
      </c>
      <c r="P1251" s="65">
        <f t="shared" ca="1" si="377"/>
        <v>1.0211018709999999</v>
      </c>
      <c r="Q1251" s="40">
        <f t="shared" ca="1" si="378"/>
        <v>198.60595642000001</v>
      </c>
      <c r="R1251" s="44">
        <f>IF(VLOOKUP(A1251,$Z$12:$AI$125,8)=VLOOKUP(A1250,$Z$12:$AI$125,8),0,VLOOKUP(A1251,Z$12:$AI$125,8))</f>
        <v>0</v>
      </c>
      <c r="S1251" s="45">
        <f>IF(R1251&gt;0,VLOOKUP(R1251,Y$12:$AH$125,7),0)</f>
        <v>0</v>
      </c>
      <c r="T1251" s="40">
        <f t="shared" si="380"/>
        <v>0</v>
      </c>
      <c r="U1251" s="40">
        <f t="shared" ca="1" si="390"/>
        <v>198.60595642000001</v>
      </c>
      <c r="V1251" s="46" t="str">
        <f t="shared" si="381"/>
        <v>J=</v>
      </c>
      <c r="W1251" s="47">
        <f t="shared" si="382"/>
        <v>44824</v>
      </c>
      <c r="X1251" s="49"/>
      <c r="Y1251" s="49"/>
      <c r="Z1251" s="49"/>
      <c r="AA1251" s="49"/>
      <c r="AB1251" s="49"/>
      <c r="AC1251" s="49"/>
      <c r="AD1251" s="49"/>
      <c r="AE1251" s="49"/>
      <c r="AF1251" s="49"/>
      <c r="AG1251" s="49"/>
      <c r="AH1251" s="49"/>
      <c r="AI1251" s="49"/>
      <c r="AJ1251" s="50"/>
      <c r="AK1251" s="50"/>
      <c r="AL1251" s="50"/>
      <c r="AM1251" s="50"/>
      <c r="AN1251" s="50"/>
      <c r="AO1251" s="50"/>
      <c r="AP1251" s="50"/>
      <c r="AQ1251" s="50"/>
      <c r="AR1251" s="50"/>
      <c r="AS1251" s="50"/>
      <c r="AT1251" s="50"/>
      <c r="AU1251" s="50"/>
      <c r="AV1251" s="50"/>
      <c r="AW1251" s="50"/>
      <c r="AX1251" s="50"/>
      <c r="AY1251" s="50"/>
      <c r="AZ1251" s="50"/>
      <c r="BA1251" s="50"/>
      <c r="BB1251" s="50"/>
      <c r="BC1251" s="50"/>
      <c r="BD1251" s="50"/>
      <c r="BE1251" s="50"/>
      <c r="BF1251" s="50"/>
      <c r="BG1251" s="50"/>
      <c r="BH1251" s="50"/>
      <c r="BI1251" s="50"/>
      <c r="BJ1251" s="50"/>
      <c r="BK1251" s="50"/>
      <c r="BL1251" s="50"/>
      <c r="BM1251" s="50"/>
      <c r="BN1251" s="50"/>
      <c r="BO1251" s="50"/>
      <c r="BP1251" s="50"/>
      <c r="BQ1251" s="50"/>
      <c r="BR1251" s="50"/>
      <c r="BS1251" s="50"/>
      <c r="BT1251" s="50"/>
      <c r="BU1251" s="50"/>
      <c r="BV1251" s="50"/>
      <c r="BW1251" s="50"/>
      <c r="BX1251" s="50"/>
      <c r="BY1251" s="50"/>
      <c r="BZ1251" s="50"/>
      <c r="CA1251" s="50"/>
      <c r="CB1251" s="50"/>
      <c r="CC1251" s="50"/>
      <c r="CD1251" s="50"/>
      <c r="CE1251" s="50"/>
      <c r="CF1251" s="50"/>
      <c r="CG1251" s="50"/>
      <c r="CH1251" s="50"/>
      <c r="CI1251" s="50"/>
      <c r="CJ1251" s="50"/>
      <c r="CK1251" s="50"/>
      <c r="CL1251" s="50"/>
      <c r="CM1251" s="50"/>
      <c r="CN1251" s="50"/>
      <c r="CO1251" s="50"/>
      <c r="CP1251" s="50"/>
      <c r="CQ1251" s="50"/>
      <c r="CR1251" s="50"/>
      <c r="CS1251" s="50"/>
      <c r="CT1251" s="50"/>
      <c r="CU1251" s="50"/>
      <c r="CV1251" s="50"/>
      <c r="CW1251" s="50"/>
      <c r="CX1251" s="50"/>
      <c r="CY1251" s="50"/>
      <c r="CZ1251" s="50"/>
      <c r="DA1251" s="50"/>
      <c r="DB1251" s="50"/>
      <c r="DC1251" s="50"/>
      <c r="DD1251" s="50"/>
      <c r="DE1251" s="50"/>
      <c r="DF1251" s="50"/>
      <c r="DG1251" s="50"/>
      <c r="DH1251" s="50"/>
      <c r="DI1251" s="50"/>
      <c r="DJ1251" s="50"/>
      <c r="DK1251" s="50"/>
      <c r="DL1251" s="50"/>
      <c r="DM1251" s="50"/>
      <c r="DN1251" s="50"/>
      <c r="DO1251" s="50"/>
      <c r="DP1251" s="50"/>
      <c r="DQ1251" s="50"/>
      <c r="DR1251" s="50"/>
      <c r="DS1251" s="50"/>
      <c r="DT1251" s="50"/>
      <c r="DU1251" s="50"/>
      <c r="DV1251" s="50"/>
      <c r="DW1251" s="50"/>
      <c r="DX1251" s="50"/>
      <c r="DY1251" s="50"/>
      <c r="DZ1251" s="50"/>
      <c r="EA1251" s="50"/>
      <c r="EB1251" s="50"/>
      <c r="EC1251" s="50"/>
      <c r="ED1251" s="50"/>
      <c r="EE1251" s="50"/>
      <c r="EF1251" s="50"/>
      <c r="EG1251" s="50"/>
      <c r="EH1251" s="50"/>
      <c r="EI1251" s="50"/>
      <c r="EJ1251" s="50"/>
      <c r="EK1251" s="50"/>
      <c r="EL1251" s="50"/>
      <c r="EM1251" s="50"/>
      <c r="EN1251" s="50"/>
      <c r="EO1251" s="50"/>
      <c r="EP1251" s="50"/>
      <c r="EQ1251" s="50"/>
      <c r="ER1251" s="50"/>
      <c r="ES1251" s="50"/>
      <c r="ET1251" s="50"/>
      <c r="EU1251" s="50"/>
      <c r="EV1251" s="50"/>
      <c r="EW1251" s="50"/>
      <c r="EX1251" s="50"/>
      <c r="EY1251" s="50"/>
      <c r="EZ1251" s="50"/>
      <c r="FA1251" s="50"/>
      <c r="FB1251" s="50"/>
      <c r="FC1251" s="50"/>
      <c r="FD1251" s="50"/>
      <c r="FE1251" s="50"/>
      <c r="FF1251" s="50"/>
      <c r="FG1251" s="50"/>
      <c r="FH1251" s="50"/>
      <c r="FI1251" s="50"/>
      <c r="FJ1251" s="50"/>
      <c r="FK1251" s="50"/>
      <c r="FL1251" s="50"/>
      <c r="FM1251" s="50"/>
      <c r="FN1251" s="50"/>
      <c r="FO1251" s="50"/>
      <c r="FP1251" s="50"/>
      <c r="FQ1251" s="50"/>
      <c r="FR1251" s="50"/>
      <c r="FS1251" s="50"/>
      <c r="FT1251" s="50"/>
      <c r="FU1251" s="50"/>
      <c r="FV1251" s="50"/>
      <c r="FW1251" s="50"/>
      <c r="FX1251" s="50"/>
      <c r="FY1251" s="50"/>
      <c r="FZ1251" s="50"/>
      <c r="GA1251" s="50"/>
      <c r="GB1251" s="50"/>
      <c r="GC1251" s="50"/>
    </row>
    <row r="1252" spans="1:185" x14ac:dyDescent="0.15">
      <c r="A1252" s="38">
        <f t="shared" si="387"/>
        <v>44696</v>
      </c>
      <c r="B1252" s="39">
        <f t="shared" ca="1" si="388"/>
        <v>9610.3759564200009</v>
      </c>
      <c r="C1252" s="40">
        <f t="shared" si="389"/>
        <v>9411.77</v>
      </c>
      <c r="D1252" s="41">
        <f ca="1">IF(A1252&lt;$B$1,VLOOKUP(A1252,[1]DI!$A$4:$B$15000,2,FALSE),0)</f>
        <v>0</v>
      </c>
      <c r="E1252" s="40">
        <f t="shared" ca="1" si="383"/>
        <v>0</v>
      </c>
      <c r="F1252" s="42">
        <f t="shared" si="379"/>
        <v>1</v>
      </c>
      <c r="G1252" s="43">
        <f t="shared" ca="1" si="384"/>
        <v>1</v>
      </c>
      <c r="H1252" s="40">
        <f ca="1">TRUNC(PRODUCT(G$10:G1251),15)</f>
        <v>1.2022687031630399</v>
      </c>
      <c r="I1252" s="40">
        <f t="shared" ca="1" si="385"/>
        <v>1.1821626135130401</v>
      </c>
      <c r="J1252" s="40">
        <f t="shared" ca="1" si="386"/>
        <v>1.0170078899999999</v>
      </c>
      <c r="K1252" s="42">
        <f t="shared" si="375"/>
        <v>2.7E-2</v>
      </c>
      <c r="L1252" s="63">
        <f t="shared" si="372"/>
        <v>44641</v>
      </c>
      <c r="M1252" s="64">
        <f t="shared" si="373"/>
        <v>37</v>
      </c>
      <c r="N1252" s="44">
        <f t="shared" si="374"/>
        <v>38</v>
      </c>
      <c r="O1252" s="40">
        <f t="shared" si="376"/>
        <v>1.0040255149999999</v>
      </c>
      <c r="P1252" s="65">
        <f t="shared" ca="1" si="377"/>
        <v>1.0211018709999999</v>
      </c>
      <c r="Q1252" s="40">
        <f t="shared" ca="1" si="378"/>
        <v>198.60595642000001</v>
      </c>
      <c r="R1252" s="44">
        <f>IF(VLOOKUP(A1252,$Z$12:$AI$125,8)=VLOOKUP(A1251,$Z$12:$AI$125,8),0,VLOOKUP(A1252,Z$12:$AI$125,8))</f>
        <v>0</v>
      </c>
      <c r="S1252" s="45">
        <f>IF(R1252&gt;0,VLOOKUP(R1252,Y$12:$AH$125,7),0)</f>
        <v>0</v>
      </c>
      <c r="T1252" s="40">
        <f t="shared" si="380"/>
        <v>0</v>
      </c>
      <c r="U1252" s="40">
        <f t="shared" ca="1" si="390"/>
        <v>198.60595642000001</v>
      </c>
      <c r="V1252" s="46" t="str">
        <f t="shared" si="381"/>
        <v>J=</v>
      </c>
      <c r="W1252" s="47">
        <f t="shared" si="382"/>
        <v>44824</v>
      </c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/>
      <c r="DB1252" s="35"/>
      <c r="DC1252" s="35"/>
      <c r="DD1252" s="35"/>
      <c r="DE1252" s="35"/>
      <c r="DF1252" s="35"/>
      <c r="DG1252" s="35"/>
      <c r="DH1252" s="35"/>
      <c r="DI1252" s="35"/>
      <c r="DJ1252" s="35"/>
      <c r="DK1252" s="35"/>
      <c r="DL1252" s="35"/>
      <c r="DM1252" s="35"/>
      <c r="DN1252" s="35"/>
      <c r="DO1252" s="35"/>
      <c r="DP1252" s="35"/>
      <c r="DQ1252" s="35"/>
      <c r="DR1252" s="35"/>
      <c r="DS1252" s="35"/>
      <c r="DT1252" s="35"/>
      <c r="DU1252" s="35"/>
      <c r="DV1252" s="35"/>
      <c r="DW1252" s="35"/>
      <c r="DX1252" s="35"/>
      <c r="DY1252" s="35"/>
      <c r="DZ1252" s="35"/>
      <c r="EA1252" s="35"/>
      <c r="EB1252" s="35"/>
      <c r="EC1252" s="35"/>
      <c r="ED1252" s="35"/>
      <c r="EE1252" s="35"/>
      <c r="EF1252" s="35"/>
      <c r="EG1252" s="35"/>
      <c r="EH1252" s="35"/>
      <c r="EI1252" s="35"/>
      <c r="EJ1252" s="35"/>
      <c r="EK1252" s="35"/>
      <c r="EL1252" s="35"/>
      <c r="EM1252" s="35"/>
      <c r="EN1252" s="35"/>
      <c r="EO1252" s="35"/>
      <c r="EP1252" s="35"/>
      <c r="EQ1252" s="35"/>
      <c r="ER1252" s="35"/>
      <c r="ES1252" s="35"/>
      <c r="ET1252" s="35"/>
      <c r="EU1252" s="35"/>
      <c r="EV1252" s="35"/>
      <c r="EW1252" s="35"/>
      <c r="EX1252" s="35"/>
      <c r="EY1252" s="35"/>
      <c r="EZ1252" s="35"/>
      <c r="FA1252" s="35"/>
      <c r="FB1252" s="35"/>
      <c r="FC1252" s="35"/>
      <c r="FD1252" s="35"/>
      <c r="FE1252" s="35"/>
      <c r="FF1252" s="35"/>
      <c r="FG1252" s="35"/>
      <c r="FH1252" s="35"/>
      <c r="FI1252" s="35"/>
      <c r="FJ1252" s="35"/>
      <c r="FK1252" s="35"/>
      <c r="FL1252" s="35"/>
      <c r="FM1252" s="35"/>
      <c r="FN1252" s="35"/>
      <c r="FO1252" s="35"/>
      <c r="FP1252" s="35"/>
      <c r="FQ1252" s="35"/>
      <c r="FR1252" s="35"/>
      <c r="FS1252" s="35"/>
      <c r="FT1252" s="35"/>
      <c r="FU1252" s="35"/>
      <c r="FV1252" s="35"/>
      <c r="FW1252" s="35"/>
      <c r="FX1252" s="35"/>
      <c r="FY1252" s="35"/>
      <c r="FZ1252" s="35"/>
    </row>
    <row r="1253" spans="1:185" x14ac:dyDescent="0.15">
      <c r="A1253" s="38">
        <f t="shared" si="387"/>
        <v>44697</v>
      </c>
      <c r="B1253" s="39">
        <f t="shared" ca="1" si="388"/>
        <v>9610.3759564200009</v>
      </c>
      <c r="C1253" s="40">
        <f t="shared" si="389"/>
        <v>9411.77</v>
      </c>
      <c r="D1253" s="41">
        <f ca="1">IF(A1253&lt;$B$1,VLOOKUP(A1253,[1]DI!$A$4:$B$15000,2,FALSE),0)</f>
        <v>0.1265</v>
      </c>
      <c r="E1253" s="40">
        <f t="shared" ca="1" si="383"/>
        <v>4.7279E-4</v>
      </c>
      <c r="F1253" s="42">
        <f t="shared" si="379"/>
        <v>1</v>
      </c>
      <c r="G1253" s="43">
        <f t="shared" ca="1" si="384"/>
        <v>1.0004727899999999</v>
      </c>
      <c r="H1253" s="40">
        <f ca="1">TRUNC(PRODUCT(G$10:G1252),15)</f>
        <v>1.2022687031630399</v>
      </c>
      <c r="I1253" s="40">
        <f t="shared" ca="1" si="385"/>
        <v>1.1821626135130401</v>
      </c>
      <c r="J1253" s="40">
        <f t="shared" ca="1" si="386"/>
        <v>1.0170078899999999</v>
      </c>
      <c r="K1253" s="42">
        <f t="shared" si="375"/>
        <v>2.7E-2</v>
      </c>
      <c r="L1253" s="63">
        <f t="shared" si="372"/>
        <v>44641</v>
      </c>
      <c r="M1253" s="64">
        <f t="shared" si="373"/>
        <v>38</v>
      </c>
      <c r="N1253" s="44">
        <f t="shared" si="374"/>
        <v>38</v>
      </c>
      <c r="O1253" s="40">
        <f t="shared" si="376"/>
        <v>1.0040255149999999</v>
      </c>
      <c r="P1253" s="65">
        <f t="shared" ca="1" si="377"/>
        <v>1.0211018709999999</v>
      </c>
      <c r="Q1253" s="40">
        <f t="shared" ca="1" si="378"/>
        <v>198.60595642000001</v>
      </c>
      <c r="R1253" s="44">
        <f>IF(VLOOKUP(A1253,$Z$12:$AI$125,8)=VLOOKUP(A1252,$Z$12:$AI$125,8),0,VLOOKUP(A1253,Z$12:$AI$125,8))</f>
        <v>0</v>
      </c>
      <c r="S1253" s="45">
        <f>IF(R1253&gt;0,VLOOKUP(R1253,Y$12:$AH$125,7),0)</f>
        <v>0</v>
      </c>
      <c r="T1253" s="40">
        <f t="shared" si="380"/>
        <v>0</v>
      </c>
      <c r="U1253" s="40">
        <f t="shared" ca="1" si="390"/>
        <v>198.60595642000001</v>
      </c>
      <c r="V1253" s="46" t="str">
        <f t="shared" si="381"/>
        <v>J=</v>
      </c>
      <c r="W1253" s="47">
        <f t="shared" si="382"/>
        <v>44824</v>
      </c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/>
      <c r="CX1253" s="35"/>
      <c r="CY1253" s="35"/>
      <c r="CZ1253" s="35"/>
      <c r="DA1253" s="35"/>
      <c r="DB1253" s="35"/>
      <c r="DC1253" s="35"/>
      <c r="DD1253" s="35"/>
      <c r="DE1253" s="35"/>
      <c r="DF1253" s="35"/>
      <c r="DG1253" s="35"/>
      <c r="DH1253" s="35"/>
      <c r="DI1253" s="35"/>
      <c r="DJ1253" s="35"/>
      <c r="DK1253" s="35"/>
      <c r="DL1253" s="35"/>
      <c r="DM1253" s="35"/>
      <c r="DN1253" s="35"/>
      <c r="DO1253" s="35"/>
      <c r="DP1253" s="35"/>
      <c r="DQ1253" s="35"/>
      <c r="DR1253" s="35"/>
      <c r="DS1253" s="35"/>
      <c r="DT1253" s="35"/>
      <c r="DU1253" s="35"/>
      <c r="DV1253" s="35"/>
      <c r="DW1253" s="35"/>
      <c r="DX1253" s="35"/>
      <c r="DY1253" s="35"/>
      <c r="DZ1253" s="35"/>
      <c r="EA1253" s="35"/>
      <c r="EB1253" s="35"/>
      <c r="EC1253" s="35"/>
      <c r="ED1253" s="35"/>
      <c r="EE1253" s="35"/>
      <c r="EF1253" s="35"/>
      <c r="EG1253" s="35"/>
      <c r="EH1253" s="35"/>
      <c r="EI1253" s="35"/>
      <c r="EJ1253" s="35"/>
      <c r="EK1253" s="35"/>
      <c r="EL1253" s="35"/>
      <c r="EM1253" s="35"/>
      <c r="EN1253" s="35"/>
      <c r="EO1253" s="35"/>
      <c r="EP1253" s="35"/>
      <c r="EQ1253" s="35"/>
      <c r="ER1253" s="35"/>
      <c r="ES1253" s="35"/>
      <c r="ET1253" s="35"/>
      <c r="EU1253" s="35"/>
      <c r="EV1253" s="35"/>
      <c r="EW1253" s="35"/>
      <c r="EX1253" s="35"/>
      <c r="EY1253" s="35"/>
      <c r="EZ1253" s="35"/>
      <c r="FA1253" s="35"/>
      <c r="FB1253" s="35"/>
      <c r="FC1253" s="35"/>
      <c r="FD1253" s="35"/>
      <c r="FE1253" s="35"/>
      <c r="FF1253" s="35"/>
      <c r="FG1253" s="35"/>
      <c r="FH1253" s="35"/>
      <c r="FI1253" s="35"/>
      <c r="FJ1253" s="35"/>
      <c r="FK1253" s="35"/>
      <c r="FL1253" s="35"/>
      <c r="FM1253" s="35"/>
      <c r="FN1253" s="35"/>
      <c r="FO1253" s="35"/>
      <c r="FP1253" s="35"/>
      <c r="FQ1253" s="35"/>
      <c r="FR1253" s="35"/>
      <c r="FS1253" s="35"/>
      <c r="FT1253" s="35"/>
      <c r="FU1253" s="35"/>
      <c r="FV1253" s="35"/>
      <c r="FW1253" s="35"/>
      <c r="FX1253" s="35"/>
      <c r="FY1253" s="35"/>
      <c r="FZ1253" s="35"/>
    </row>
    <row r="1254" spans="1:185" x14ac:dyDescent="0.15">
      <c r="A1254" s="38">
        <f t="shared" si="387"/>
        <v>44698</v>
      </c>
      <c r="B1254" s="39">
        <f t="shared" ca="1" si="388"/>
        <v>9615.9361948400001</v>
      </c>
      <c r="C1254" s="40">
        <f t="shared" si="389"/>
        <v>9411.77</v>
      </c>
      <c r="D1254" s="41">
        <f ca="1">IF(A1254&lt;$B$1,VLOOKUP(A1254,[1]DI!$A$4:$B$15000,2,FALSE),0)</f>
        <v>0.1265</v>
      </c>
      <c r="E1254" s="40">
        <f t="shared" ca="1" si="383"/>
        <v>4.7279E-4</v>
      </c>
      <c r="F1254" s="42">
        <f t="shared" si="379"/>
        <v>1</v>
      </c>
      <c r="G1254" s="43">
        <f t="shared" ca="1" si="384"/>
        <v>1.0004727899999999</v>
      </c>
      <c r="H1254" s="40">
        <f ca="1">TRUNC(PRODUCT(G$10:G1253),15)</f>
        <v>1.2028371237832101</v>
      </c>
      <c r="I1254" s="40">
        <f t="shared" ca="1" si="385"/>
        <v>1.1821626135130401</v>
      </c>
      <c r="J1254" s="40">
        <f t="shared" ca="1" si="386"/>
        <v>1.01748872</v>
      </c>
      <c r="K1254" s="42">
        <f t="shared" si="375"/>
        <v>2.7E-2</v>
      </c>
      <c r="L1254" s="63">
        <f t="shared" si="372"/>
        <v>44641</v>
      </c>
      <c r="M1254" s="64">
        <f t="shared" si="373"/>
        <v>39</v>
      </c>
      <c r="N1254" s="44">
        <f t="shared" si="374"/>
        <v>39</v>
      </c>
      <c r="O1254" s="40">
        <f t="shared" si="376"/>
        <v>1.0041316680000001</v>
      </c>
      <c r="P1254" s="65">
        <f t="shared" ca="1" si="377"/>
        <v>1.021692646</v>
      </c>
      <c r="Q1254" s="40">
        <f t="shared" ca="1" si="378"/>
        <v>204.16619484</v>
      </c>
      <c r="R1254" s="44">
        <f>IF(VLOOKUP(A1254,$Z$12:$AI$125,8)=VLOOKUP(A1253,$Z$12:$AI$125,8),0,VLOOKUP(A1254,Z$12:$AI$125,8))</f>
        <v>0</v>
      </c>
      <c r="S1254" s="45">
        <f>IF(R1254&gt;0,VLOOKUP(R1254,Y$12:$AH$125,7),0)</f>
        <v>0</v>
      </c>
      <c r="T1254" s="40">
        <f t="shared" si="380"/>
        <v>0</v>
      </c>
      <c r="U1254" s="40">
        <f t="shared" ca="1" si="390"/>
        <v>204.16619484</v>
      </c>
      <c r="V1254" s="46" t="str">
        <f t="shared" si="381"/>
        <v>J=</v>
      </c>
      <c r="W1254" s="47">
        <f t="shared" si="382"/>
        <v>44824</v>
      </c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/>
      <c r="DL1254" s="35"/>
      <c r="DM1254" s="35"/>
      <c r="DN1254" s="35"/>
      <c r="DO1254" s="35"/>
      <c r="DP1254" s="35"/>
      <c r="DQ1254" s="35"/>
      <c r="DR1254" s="35"/>
      <c r="DS1254" s="35"/>
      <c r="DT1254" s="35"/>
      <c r="DU1254" s="35"/>
      <c r="DV1254" s="35"/>
      <c r="DW1254" s="35"/>
      <c r="DX1254" s="35"/>
      <c r="DY1254" s="35"/>
      <c r="DZ1254" s="35"/>
      <c r="EA1254" s="35"/>
      <c r="EB1254" s="35"/>
      <c r="EC1254" s="35"/>
      <c r="ED1254" s="35"/>
      <c r="EE1254" s="35"/>
      <c r="EF1254" s="35"/>
      <c r="EG1254" s="35"/>
      <c r="EH1254" s="35"/>
      <c r="EI1254" s="35"/>
      <c r="EJ1254" s="35"/>
      <c r="EK1254" s="35"/>
      <c r="EL1254" s="35"/>
      <c r="EM1254" s="35"/>
      <c r="EN1254" s="35"/>
      <c r="EO1254" s="35"/>
      <c r="EP1254" s="35"/>
      <c r="EQ1254" s="35"/>
      <c r="ER1254" s="35"/>
      <c r="ES1254" s="35"/>
      <c r="ET1254" s="35"/>
      <c r="EU1254" s="35"/>
      <c r="EV1254" s="35"/>
      <c r="EW1254" s="35"/>
      <c r="EX1254" s="35"/>
      <c r="EY1254" s="35"/>
      <c r="EZ1254" s="35"/>
      <c r="FA1254" s="35"/>
      <c r="FB1254" s="35"/>
      <c r="FC1254" s="35"/>
      <c r="FD1254" s="35"/>
      <c r="FE1254" s="35"/>
      <c r="FF1254" s="35"/>
      <c r="FG1254" s="35"/>
      <c r="FH1254" s="35"/>
      <c r="FI1254" s="35"/>
      <c r="FJ1254" s="35"/>
      <c r="FK1254" s="35"/>
      <c r="FL1254" s="35"/>
      <c r="FM1254" s="35"/>
      <c r="FN1254" s="35"/>
      <c r="FO1254" s="35"/>
      <c r="FP1254" s="35"/>
      <c r="FQ1254" s="35"/>
      <c r="FR1254" s="35"/>
      <c r="FS1254" s="35"/>
      <c r="FT1254" s="35"/>
      <c r="FU1254" s="35"/>
      <c r="FV1254" s="35"/>
      <c r="FW1254" s="35"/>
      <c r="FX1254" s="35"/>
      <c r="FY1254" s="35"/>
      <c r="FZ1254" s="35"/>
    </row>
    <row r="1255" spans="1:185" x14ac:dyDescent="0.15">
      <c r="A1255" s="38">
        <f t="shared" si="387"/>
        <v>44699</v>
      </c>
      <c r="B1255" s="39">
        <f t="shared" ca="1" si="388"/>
        <v>9621.4996709099996</v>
      </c>
      <c r="C1255" s="40">
        <f t="shared" si="389"/>
        <v>9411.77</v>
      </c>
      <c r="D1255" s="41">
        <f ca="1">IF(A1255&lt;$B$1,VLOOKUP(A1255,[1]DI!$A$4:$B$15000,2,FALSE),0)</f>
        <v>0.1265</v>
      </c>
      <c r="E1255" s="40">
        <f t="shared" ca="1" si="383"/>
        <v>4.7279E-4</v>
      </c>
      <c r="F1255" s="42">
        <f t="shared" si="379"/>
        <v>1</v>
      </c>
      <c r="G1255" s="43">
        <f t="shared" ca="1" si="384"/>
        <v>1.0004727899999999</v>
      </c>
      <c r="H1255" s="40">
        <f ca="1">TRUNC(PRODUCT(G$10:G1254),15)</f>
        <v>1.20340581314697</v>
      </c>
      <c r="I1255" s="40">
        <f t="shared" ca="1" si="385"/>
        <v>1.1821626135130401</v>
      </c>
      <c r="J1255" s="40">
        <f t="shared" ca="1" si="386"/>
        <v>1.01796978</v>
      </c>
      <c r="K1255" s="42">
        <f t="shared" si="375"/>
        <v>2.7E-2</v>
      </c>
      <c r="L1255" s="63">
        <f t="shared" si="372"/>
        <v>44641</v>
      </c>
      <c r="M1255" s="64">
        <f t="shared" si="373"/>
        <v>40</v>
      </c>
      <c r="N1255" s="44">
        <f t="shared" si="374"/>
        <v>40</v>
      </c>
      <c r="O1255" s="40">
        <f t="shared" si="376"/>
        <v>1.0042378320000001</v>
      </c>
      <c r="P1255" s="65">
        <f t="shared" ca="1" si="377"/>
        <v>1.0222837650000001</v>
      </c>
      <c r="Q1255" s="40">
        <f t="shared" ca="1" si="378"/>
        <v>209.72967091000001</v>
      </c>
      <c r="R1255" s="44">
        <f>IF(VLOOKUP(A1255,$Z$12:$AI$125,8)=VLOOKUP(A1254,$Z$12:$AI$125,8),0,VLOOKUP(A1255,Z$12:$AI$125,8))</f>
        <v>0</v>
      </c>
      <c r="S1255" s="45">
        <f>IF(R1255&gt;0,VLOOKUP(R1255,Y$12:$AH$125,7),0)</f>
        <v>0</v>
      </c>
      <c r="T1255" s="40">
        <f t="shared" si="380"/>
        <v>0</v>
      </c>
      <c r="U1255" s="40">
        <f t="shared" ca="1" si="390"/>
        <v>209.72967091000001</v>
      </c>
      <c r="V1255" s="46" t="str">
        <f t="shared" si="381"/>
        <v>J=</v>
      </c>
      <c r="W1255" s="47">
        <f t="shared" si="382"/>
        <v>44824</v>
      </c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  <c r="CA1255" s="35"/>
      <c r="CB1255" s="35"/>
      <c r="CC1255" s="35"/>
      <c r="CD1255" s="35"/>
      <c r="CE1255" s="35"/>
      <c r="CF1255" s="35"/>
      <c r="CG1255" s="35"/>
      <c r="CH1255" s="35"/>
      <c r="CI1255" s="35"/>
      <c r="CJ1255" s="35"/>
      <c r="CK1255" s="35"/>
      <c r="CL1255" s="35"/>
      <c r="CM1255" s="35"/>
      <c r="CN1255" s="35"/>
      <c r="CO1255" s="35"/>
      <c r="CP1255" s="35"/>
      <c r="CQ1255" s="35"/>
      <c r="CR1255" s="35"/>
      <c r="CS1255" s="35"/>
      <c r="CT1255" s="35"/>
      <c r="CU1255" s="35"/>
      <c r="CV1255" s="35"/>
      <c r="CW1255" s="35"/>
      <c r="CX1255" s="35"/>
      <c r="CY1255" s="35"/>
      <c r="CZ1255" s="35"/>
      <c r="DA1255" s="35"/>
      <c r="DB1255" s="35"/>
      <c r="DC1255" s="35"/>
      <c r="DD1255" s="35"/>
      <c r="DE1255" s="35"/>
      <c r="DF1255" s="35"/>
      <c r="DG1255" s="35"/>
      <c r="DH1255" s="35"/>
      <c r="DI1255" s="35"/>
      <c r="DJ1255" s="35"/>
      <c r="DK1255" s="35"/>
      <c r="DL1255" s="35"/>
      <c r="DM1255" s="35"/>
      <c r="DN1255" s="35"/>
      <c r="DO1255" s="35"/>
      <c r="DP1255" s="35"/>
      <c r="DQ1255" s="35"/>
      <c r="DR1255" s="35"/>
      <c r="DS1255" s="35"/>
      <c r="DT1255" s="35"/>
      <c r="DU1255" s="35"/>
      <c r="DV1255" s="35"/>
      <c r="DW1255" s="35"/>
      <c r="DX1255" s="35"/>
      <c r="DY1255" s="35"/>
      <c r="DZ1255" s="35"/>
      <c r="EA1255" s="35"/>
      <c r="EB1255" s="35"/>
      <c r="EC1255" s="35"/>
      <c r="ED1255" s="35"/>
      <c r="EE1255" s="35"/>
      <c r="EF1255" s="35"/>
      <c r="EG1255" s="35"/>
      <c r="EH1255" s="35"/>
      <c r="EI1255" s="35"/>
      <c r="EJ1255" s="35"/>
      <c r="EK1255" s="35"/>
      <c r="EL1255" s="35"/>
      <c r="EM1255" s="35"/>
      <c r="EN1255" s="35"/>
      <c r="EO1255" s="35"/>
      <c r="EP1255" s="35"/>
      <c r="EQ1255" s="35"/>
      <c r="ER1255" s="35"/>
      <c r="ES1255" s="35"/>
      <c r="ET1255" s="35"/>
      <c r="EU1255" s="35"/>
      <c r="EV1255" s="35"/>
      <c r="EW1255" s="35"/>
      <c r="EX1255" s="35"/>
      <c r="EY1255" s="35"/>
      <c r="EZ1255" s="35"/>
      <c r="FA1255" s="35"/>
      <c r="FB1255" s="35"/>
      <c r="FC1255" s="35"/>
      <c r="FD1255" s="35"/>
      <c r="FE1255" s="35"/>
      <c r="FF1255" s="35"/>
      <c r="FG1255" s="35"/>
      <c r="FH1255" s="35"/>
      <c r="FI1255" s="35"/>
      <c r="FJ1255" s="35"/>
      <c r="FK1255" s="35"/>
      <c r="FL1255" s="35"/>
      <c r="FM1255" s="35"/>
      <c r="FN1255" s="35"/>
      <c r="FO1255" s="35"/>
      <c r="FP1255" s="35"/>
      <c r="FQ1255" s="35"/>
      <c r="FR1255" s="35"/>
      <c r="FS1255" s="35"/>
      <c r="FT1255" s="35"/>
      <c r="FU1255" s="35"/>
      <c r="FV1255" s="35"/>
      <c r="FW1255" s="35"/>
      <c r="FX1255" s="35"/>
      <c r="FY1255" s="35"/>
      <c r="FZ1255" s="35"/>
    </row>
    <row r="1256" spans="1:185" x14ac:dyDescent="0.15">
      <c r="A1256" s="38">
        <f t="shared" si="387"/>
        <v>44700</v>
      </c>
      <c r="B1256" s="39">
        <f t="shared" ca="1" si="388"/>
        <v>9627.0663093300009</v>
      </c>
      <c r="C1256" s="40">
        <f t="shared" si="389"/>
        <v>9411.77</v>
      </c>
      <c r="D1256" s="41">
        <f ca="1">IF(A1256&lt;$B$1,VLOOKUP(A1256,[1]DI!$A$4:$B$15000,2,FALSE),0)</f>
        <v>0.1265</v>
      </c>
      <c r="E1256" s="40">
        <f t="shared" ca="1" si="383"/>
        <v>4.7279E-4</v>
      </c>
      <c r="F1256" s="42">
        <f t="shared" si="379"/>
        <v>1</v>
      </c>
      <c r="G1256" s="43">
        <f t="shared" ca="1" si="384"/>
        <v>1.0004727899999999</v>
      </c>
      <c r="H1256" s="40">
        <f ca="1">TRUNC(PRODUCT(G$10:G1255),15)</f>
        <v>1.20397477138136</v>
      </c>
      <c r="I1256" s="40">
        <f t="shared" ca="1" si="385"/>
        <v>1.1821626135130401</v>
      </c>
      <c r="J1256" s="40">
        <f t="shared" ca="1" si="386"/>
        <v>1.0184510600000001</v>
      </c>
      <c r="K1256" s="42">
        <f t="shared" si="375"/>
        <v>2.7E-2</v>
      </c>
      <c r="L1256" s="63">
        <f t="shared" si="372"/>
        <v>44641</v>
      </c>
      <c r="M1256" s="64">
        <f t="shared" si="373"/>
        <v>41</v>
      </c>
      <c r="N1256" s="44">
        <f t="shared" si="374"/>
        <v>41</v>
      </c>
      <c r="O1256" s="40">
        <f t="shared" si="376"/>
        <v>1.0043440079999999</v>
      </c>
      <c r="P1256" s="65">
        <f t="shared" ca="1" si="377"/>
        <v>1.02287522</v>
      </c>
      <c r="Q1256" s="40">
        <f t="shared" ca="1" si="378"/>
        <v>215.29630933000001</v>
      </c>
      <c r="R1256" s="44">
        <f>IF(VLOOKUP(A1256,$Z$12:$AI$125,8)=VLOOKUP(A1255,$Z$12:$AI$125,8),0,VLOOKUP(A1256,Z$12:$AI$125,8))</f>
        <v>0</v>
      </c>
      <c r="S1256" s="45">
        <f>IF(R1256&gt;0,VLOOKUP(R1256,Y$12:$AH$125,7),0)</f>
        <v>0</v>
      </c>
      <c r="T1256" s="40">
        <f t="shared" si="380"/>
        <v>0</v>
      </c>
      <c r="U1256" s="40">
        <f t="shared" ca="1" si="390"/>
        <v>215.29630933000001</v>
      </c>
      <c r="V1256" s="46" t="str">
        <f t="shared" si="381"/>
        <v>J=</v>
      </c>
      <c r="W1256" s="47">
        <f t="shared" si="382"/>
        <v>44824</v>
      </c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/>
      <c r="DB1256" s="35"/>
      <c r="DC1256" s="35"/>
      <c r="DD1256" s="35"/>
      <c r="DE1256" s="35"/>
      <c r="DF1256" s="35"/>
      <c r="DG1256" s="35"/>
      <c r="DH1256" s="35"/>
      <c r="DI1256" s="35"/>
      <c r="DJ1256" s="35"/>
      <c r="DK1256" s="35"/>
      <c r="DL1256" s="35"/>
      <c r="DM1256" s="35"/>
      <c r="DN1256" s="35"/>
      <c r="DO1256" s="35"/>
      <c r="DP1256" s="35"/>
      <c r="DQ1256" s="35"/>
      <c r="DR1256" s="35"/>
      <c r="DS1256" s="35"/>
      <c r="DT1256" s="35"/>
      <c r="DU1256" s="35"/>
      <c r="DV1256" s="35"/>
      <c r="DW1256" s="35"/>
      <c r="DX1256" s="35"/>
      <c r="DY1256" s="35"/>
      <c r="DZ1256" s="35"/>
      <c r="EA1256" s="35"/>
      <c r="EB1256" s="35"/>
      <c r="EC1256" s="35"/>
      <c r="ED1256" s="35"/>
      <c r="EE1256" s="35"/>
      <c r="EF1256" s="35"/>
      <c r="EG1256" s="35"/>
      <c r="EH1256" s="35"/>
      <c r="EI1256" s="35"/>
      <c r="EJ1256" s="35"/>
      <c r="EK1256" s="35"/>
      <c r="EL1256" s="35"/>
      <c r="EM1256" s="35"/>
      <c r="EN1256" s="35"/>
      <c r="EO1256" s="35"/>
      <c r="EP1256" s="35"/>
      <c r="EQ1256" s="35"/>
      <c r="ER1256" s="35"/>
      <c r="ES1256" s="35"/>
      <c r="ET1256" s="35"/>
      <c r="EU1256" s="35"/>
      <c r="EV1256" s="35"/>
      <c r="EW1256" s="35"/>
      <c r="EX1256" s="35"/>
      <c r="EY1256" s="35"/>
      <c r="EZ1256" s="35"/>
      <c r="FA1256" s="35"/>
      <c r="FB1256" s="35"/>
      <c r="FC1256" s="35"/>
      <c r="FD1256" s="35"/>
      <c r="FE1256" s="35"/>
      <c r="FF1256" s="35"/>
      <c r="FG1256" s="35"/>
      <c r="FH1256" s="35"/>
      <c r="FI1256" s="35"/>
      <c r="FJ1256" s="35"/>
      <c r="FK1256" s="35"/>
      <c r="FL1256" s="35"/>
      <c r="FM1256" s="35"/>
      <c r="FN1256" s="35"/>
      <c r="FO1256" s="35"/>
      <c r="FP1256" s="35"/>
      <c r="FQ1256" s="35"/>
      <c r="FR1256" s="35"/>
      <c r="FS1256" s="35"/>
      <c r="FT1256" s="35"/>
      <c r="FU1256" s="35"/>
      <c r="FV1256" s="35"/>
      <c r="FW1256" s="35"/>
      <c r="FX1256" s="35"/>
      <c r="FY1256" s="35"/>
      <c r="FZ1256" s="35"/>
    </row>
    <row r="1257" spans="1:185" x14ac:dyDescent="0.15">
      <c r="A1257" s="38">
        <f t="shared" si="387"/>
        <v>44701</v>
      </c>
      <c r="B1257" s="39">
        <f t="shared" ca="1" si="388"/>
        <v>9632.636279530001</v>
      </c>
      <c r="C1257" s="40">
        <f t="shared" si="389"/>
        <v>9411.77</v>
      </c>
      <c r="D1257" s="41">
        <f ca="1">IF(A1257&lt;$B$1,VLOOKUP(A1257,[1]DI!$A$4:$B$15000,2,FALSE),0)</f>
        <v>0.1265</v>
      </c>
      <c r="E1257" s="40">
        <f t="shared" ca="1" si="383"/>
        <v>4.7279E-4</v>
      </c>
      <c r="F1257" s="42">
        <f t="shared" si="379"/>
        <v>1</v>
      </c>
      <c r="G1257" s="43">
        <f t="shared" ca="1" si="384"/>
        <v>1.0004727899999999</v>
      </c>
      <c r="H1257" s="40">
        <f ca="1">TRUNC(PRODUCT(G$10:G1256),15)</f>
        <v>1.20454399861352</v>
      </c>
      <c r="I1257" s="40">
        <f t="shared" ca="1" si="385"/>
        <v>1.1821626135130401</v>
      </c>
      <c r="J1257" s="40">
        <f t="shared" ca="1" si="386"/>
        <v>1.01893258</v>
      </c>
      <c r="K1257" s="42">
        <f t="shared" si="375"/>
        <v>2.7E-2</v>
      </c>
      <c r="L1257" s="63">
        <f t="shared" si="372"/>
        <v>44641</v>
      </c>
      <c r="M1257" s="64">
        <f t="shared" si="373"/>
        <v>42</v>
      </c>
      <c r="N1257" s="44">
        <f t="shared" si="374"/>
        <v>42</v>
      </c>
      <c r="O1257" s="40">
        <f t="shared" si="376"/>
        <v>1.004450195</v>
      </c>
      <c r="P1257" s="65">
        <f t="shared" ca="1" si="377"/>
        <v>1.0234670290000001</v>
      </c>
      <c r="Q1257" s="40">
        <f t="shared" ca="1" si="378"/>
        <v>220.86627953000001</v>
      </c>
      <c r="R1257" s="44">
        <f>IF(VLOOKUP(A1257,$Z$12:$AI$125,8)=VLOOKUP(A1256,$Z$12:$AI$125,8),0,VLOOKUP(A1257,Z$12:$AI$125,8))</f>
        <v>0</v>
      </c>
      <c r="S1257" s="45">
        <f>IF(R1257&gt;0,VLOOKUP(R1257,Y$12:$AH$125,7),0)</f>
        <v>0</v>
      </c>
      <c r="T1257" s="40">
        <f t="shared" si="380"/>
        <v>0</v>
      </c>
      <c r="U1257" s="40">
        <f t="shared" ca="1" si="390"/>
        <v>220.86627953000001</v>
      </c>
      <c r="V1257" s="46" t="str">
        <f t="shared" si="381"/>
        <v>J=</v>
      </c>
      <c r="W1257" s="47">
        <f t="shared" si="382"/>
        <v>44824</v>
      </c>
      <c r="X1257" s="49"/>
      <c r="Y1257" s="49"/>
      <c r="Z1257" s="49"/>
      <c r="AA1257" s="49"/>
      <c r="AB1257" s="49"/>
      <c r="AC1257" s="49"/>
      <c r="AD1257" s="49"/>
      <c r="AE1257" s="49"/>
      <c r="AF1257" s="49"/>
      <c r="AG1257" s="49"/>
      <c r="AH1257" s="49"/>
      <c r="AI1257" s="49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  <c r="AT1257" s="50"/>
      <c r="AU1257" s="50"/>
      <c r="AV1257" s="50"/>
      <c r="AW1257" s="50"/>
      <c r="AX1257" s="50"/>
      <c r="AY1257" s="50"/>
      <c r="AZ1257" s="50"/>
      <c r="BA1257" s="50"/>
      <c r="BB1257" s="50"/>
      <c r="BC1257" s="50"/>
      <c r="BD1257" s="50"/>
      <c r="BE1257" s="50"/>
      <c r="BF1257" s="50"/>
      <c r="BG1257" s="50"/>
      <c r="BH1257" s="50"/>
      <c r="BI1257" s="50"/>
      <c r="BJ1257" s="50"/>
      <c r="BK1257" s="50"/>
      <c r="BL1257" s="50"/>
      <c r="BM1257" s="50"/>
      <c r="BN1257" s="50"/>
      <c r="BO1257" s="50"/>
      <c r="BP1257" s="50"/>
      <c r="BQ1257" s="50"/>
      <c r="BR1257" s="50"/>
      <c r="BS1257" s="50"/>
      <c r="BT1257" s="50"/>
      <c r="BU1257" s="50"/>
      <c r="BV1257" s="50"/>
      <c r="BW1257" s="50"/>
      <c r="BX1257" s="50"/>
      <c r="BY1257" s="50"/>
      <c r="BZ1257" s="50"/>
      <c r="CA1257" s="50"/>
      <c r="CB1257" s="50"/>
      <c r="CC1257" s="50"/>
      <c r="CD1257" s="50"/>
      <c r="CE1257" s="50"/>
      <c r="CF1257" s="50"/>
      <c r="CG1257" s="50"/>
      <c r="CH1257" s="50"/>
      <c r="CI1257" s="50"/>
      <c r="CJ1257" s="50"/>
      <c r="CK1257" s="50"/>
      <c r="CL1257" s="50"/>
      <c r="CM1257" s="50"/>
      <c r="CN1257" s="50"/>
      <c r="CO1257" s="50"/>
      <c r="CP1257" s="50"/>
      <c r="CQ1257" s="50"/>
      <c r="CR1257" s="50"/>
      <c r="CS1257" s="50"/>
      <c r="CT1257" s="50"/>
      <c r="CU1257" s="50"/>
      <c r="CV1257" s="50"/>
      <c r="CW1257" s="50"/>
      <c r="CX1257" s="50"/>
      <c r="CY1257" s="50"/>
      <c r="CZ1257" s="50"/>
      <c r="DA1257" s="50"/>
      <c r="DB1257" s="50"/>
      <c r="DC1257" s="50"/>
      <c r="DD1257" s="50"/>
      <c r="DE1257" s="50"/>
      <c r="DF1257" s="50"/>
      <c r="DG1257" s="50"/>
      <c r="DH1257" s="50"/>
      <c r="DI1257" s="50"/>
      <c r="DJ1257" s="50"/>
      <c r="DK1257" s="50"/>
      <c r="DL1257" s="50"/>
      <c r="DM1257" s="50"/>
      <c r="DN1257" s="50"/>
      <c r="DO1257" s="50"/>
      <c r="DP1257" s="50"/>
      <c r="DQ1257" s="50"/>
      <c r="DR1257" s="50"/>
      <c r="DS1257" s="50"/>
      <c r="DT1257" s="50"/>
      <c r="DU1257" s="50"/>
      <c r="DV1257" s="50"/>
      <c r="DW1257" s="50"/>
      <c r="DX1257" s="50"/>
      <c r="DY1257" s="50"/>
      <c r="DZ1257" s="50"/>
      <c r="EA1257" s="50"/>
      <c r="EB1257" s="50"/>
      <c r="EC1257" s="50"/>
      <c r="ED1257" s="50"/>
      <c r="EE1257" s="50"/>
      <c r="EF1257" s="50"/>
      <c r="EG1257" s="50"/>
      <c r="EH1257" s="50"/>
      <c r="EI1257" s="50"/>
      <c r="EJ1257" s="50"/>
      <c r="EK1257" s="50"/>
      <c r="EL1257" s="50"/>
      <c r="EM1257" s="50"/>
      <c r="EN1257" s="50"/>
      <c r="EO1257" s="50"/>
      <c r="EP1257" s="50"/>
      <c r="EQ1257" s="50"/>
      <c r="ER1257" s="50"/>
      <c r="ES1257" s="50"/>
      <c r="ET1257" s="50"/>
      <c r="EU1257" s="50"/>
      <c r="EV1257" s="50"/>
      <c r="EW1257" s="50"/>
      <c r="EX1257" s="50"/>
      <c r="EY1257" s="50"/>
      <c r="EZ1257" s="50"/>
      <c r="FA1257" s="50"/>
      <c r="FB1257" s="50"/>
      <c r="FC1257" s="50"/>
      <c r="FD1257" s="50"/>
      <c r="FE1257" s="50"/>
      <c r="FF1257" s="50"/>
      <c r="FG1257" s="50"/>
      <c r="FH1257" s="50"/>
      <c r="FI1257" s="50"/>
      <c r="FJ1257" s="50"/>
      <c r="FK1257" s="50"/>
      <c r="FL1257" s="50"/>
      <c r="FM1257" s="50"/>
      <c r="FN1257" s="50"/>
      <c r="FO1257" s="50"/>
      <c r="FP1257" s="50"/>
      <c r="FQ1257" s="50"/>
      <c r="FR1257" s="50"/>
      <c r="FS1257" s="50"/>
      <c r="FT1257" s="50"/>
      <c r="FU1257" s="50"/>
      <c r="FV1257" s="50"/>
      <c r="FW1257" s="50"/>
      <c r="FX1257" s="50"/>
      <c r="FY1257" s="50"/>
      <c r="FZ1257" s="50"/>
      <c r="GA1257" s="50"/>
      <c r="GB1257" s="50"/>
      <c r="GC1257" s="50"/>
    </row>
    <row r="1258" spans="1:185" x14ac:dyDescent="0.15">
      <c r="A1258" s="38">
        <f t="shared" si="387"/>
        <v>44702</v>
      </c>
      <c r="B1258" s="39">
        <f t="shared" ca="1" si="388"/>
        <v>9638.2093932500011</v>
      </c>
      <c r="C1258" s="40">
        <f t="shared" si="389"/>
        <v>9411.77</v>
      </c>
      <c r="D1258" s="41">
        <f ca="1">IF(A1258&lt;$B$1,VLOOKUP(A1258,[1]DI!$A$4:$B$15000,2,FALSE),0)</f>
        <v>0</v>
      </c>
      <c r="E1258" s="40">
        <f t="shared" ca="1" si="383"/>
        <v>0</v>
      </c>
      <c r="F1258" s="42">
        <f t="shared" si="379"/>
        <v>1</v>
      </c>
      <c r="G1258" s="43">
        <f t="shared" ca="1" si="384"/>
        <v>1</v>
      </c>
      <c r="H1258" s="40">
        <f ca="1">TRUNC(PRODUCT(G$10:G1257),15)</f>
        <v>1.2051134949706299</v>
      </c>
      <c r="I1258" s="40">
        <f t="shared" ca="1" si="385"/>
        <v>1.1821626135130401</v>
      </c>
      <c r="J1258" s="40">
        <f t="shared" ca="1" si="386"/>
        <v>1.0194143200000001</v>
      </c>
      <c r="K1258" s="42">
        <f t="shared" si="375"/>
        <v>2.7E-2</v>
      </c>
      <c r="L1258" s="63">
        <f t="shared" si="372"/>
        <v>44641</v>
      </c>
      <c r="M1258" s="64">
        <f t="shared" si="373"/>
        <v>42</v>
      </c>
      <c r="N1258" s="44">
        <f t="shared" si="374"/>
        <v>43</v>
      </c>
      <c r="O1258" s="40">
        <f t="shared" si="376"/>
        <v>1.0045563930000001</v>
      </c>
      <c r="P1258" s="65">
        <f t="shared" ca="1" si="377"/>
        <v>1.0240591720000001</v>
      </c>
      <c r="Q1258" s="40">
        <f t="shared" ca="1" si="378"/>
        <v>226.43939324999999</v>
      </c>
      <c r="R1258" s="44">
        <f>IF(VLOOKUP(A1258,$Z$12:$AI$125,8)=VLOOKUP(A1257,$Z$12:$AI$125,8),0,VLOOKUP(A1258,Z$12:$AI$125,8))</f>
        <v>0</v>
      </c>
      <c r="S1258" s="45">
        <f>IF(R1258&gt;0,VLOOKUP(R1258,Y$12:$AH$125,7),0)</f>
        <v>0</v>
      </c>
      <c r="T1258" s="40">
        <f t="shared" si="380"/>
        <v>0</v>
      </c>
      <c r="U1258" s="40">
        <f t="shared" ca="1" si="390"/>
        <v>226.43939324999999</v>
      </c>
      <c r="V1258" s="46" t="str">
        <f t="shared" si="381"/>
        <v>J=</v>
      </c>
      <c r="W1258" s="47">
        <f t="shared" si="382"/>
        <v>44824</v>
      </c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/>
      <c r="CX1258" s="35"/>
      <c r="CY1258" s="35"/>
      <c r="CZ1258" s="35"/>
      <c r="DA1258" s="35"/>
      <c r="DB1258" s="35"/>
      <c r="DC1258" s="35"/>
      <c r="DD1258" s="35"/>
      <c r="DE1258" s="35"/>
      <c r="DF1258" s="35"/>
      <c r="DG1258" s="35"/>
      <c r="DH1258" s="35"/>
      <c r="DI1258" s="35"/>
      <c r="DJ1258" s="35"/>
      <c r="DK1258" s="35"/>
      <c r="DL1258" s="35"/>
      <c r="DM1258" s="35"/>
      <c r="DN1258" s="35"/>
      <c r="DO1258" s="35"/>
      <c r="DP1258" s="35"/>
      <c r="DQ1258" s="35"/>
      <c r="DR1258" s="35"/>
      <c r="DS1258" s="35"/>
      <c r="DT1258" s="35"/>
      <c r="DU1258" s="35"/>
      <c r="DV1258" s="35"/>
      <c r="DW1258" s="35"/>
      <c r="DX1258" s="35"/>
      <c r="DY1258" s="35"/>
      <c r="DZ1258" s="35"/>
      <c r="EA1258" s="35"/>
      <c r="EB1258" s="35"/>
      <c r="EC1258" s="35"/>
      <c r="ED1258" s="35"/>
      <c r="EE1258" s="35"/>
      <c r="EF1258" s="35"/>
      <c r="EG1258" s="35"/>
      <c r="EH1258" s="35"/>
      <c r="EI1258" s="35"/>
      <c r="EJ1258" s="35"/>
      <c r="EK1258" s="35"/>
      <c r="EL1258" s="35"/>
      <c r="EM1258" s="35"/>
      <c r="EN1258" s="35"/>
      <c r="EO1258" s="35"/>
      <c r="EP1258" s="35"/>
      <c r="EQ1258" s="35"/>
      <c r="ER1258" s="35"/>
      <c r="ES1258" s="35"/>
      <c r="ET1258" s="35"/>
      <c r="EU1258" s="35"/>
      <c r="EV1258" s="35"/>
      <c r="EW1258" s="35"/>
      <c r="EX1258" s="35"/>
      <c r="EY1258" s="35"/>
      <c r="EZ1258" s="35"/>
      <c r="FA1258" s="35"/>
      <c r="FB1258" s="35"/>
      <c r="FC1258" s="35"/>
      <c r="FD1258" s="35"/>
      <c r="FE1258" s="35"/>
      <c r="FF1258" s="35"/>
      <c r="FG1258" s="35"/>
      <c r="FH1258" s="35"/>
      <c r="FI1258" s="35"/>
      <c r="FJ1258" s="35"/>
      <c r="FK1258" s="35"/>
      <c r="FL1258" s="35"/>
      <c r="FM1258" s="35"/>
      <c r="FN1258" s="35"/>
      <c r="FO1258" s="35"/>
      <c r="FP1258" s="35"/>
      <c r="FQ1258" s="35"/>
      <c r="FR1258" s="35"/>
      <c r="FS1258" s="35"/>
      <c r="FT1258" s="35"/>
      <c r="FU1258" s="35"/>
      <c r="FV1258" s="35"/>
      <c r="FW1258" s="35"/>
      <c r="FX1258" s="35"/>
      <c r="FY1258" s="35"/>
      <c r="FZ1258" s="35"/>
    </row>
    <row r="1259" spans="1:185" x14ac:dyDescent="0.15">
      <c r="A1259" s="38">
        <f t="shared" si="387"/>
        <v>44703</v>
      </c>
      <c r="B1259" s="39">
        <f t="shared" ca="1" si="388"/>
        <v>9638.2093932500011</v>
      </c>
      <c r="C1259" s="40">
        <f t="shared" si="389"/>
        <v>9411.77</v>
      </c>
      <c r="D1259" s="41">
        <f ca="1">IF(A1259&lt;$B$1,VLOOKUP(A1259,[1]DI!$A$4:$B$15000,2,FALSE),0)</f>
        <v>0</v>
      </c>
      <c r="E1259" s="40">
        <f t="shared" ca="1" si="383"/>
        <v>0</v>
      </c>
      <c r="F1259" s="42">
        <f t="shared" si="379"/>
        <v>1</v>
      </c>
      <c r="G1259" s="43">
        <f t="shared" ca="1" si="384"/>
        <v>1</v>
      </c>
      <c r="H1259" s="40">
        <f ca="1">TRUNC(PRODUCT(G$10:G1258),15)</f>
        <v>1.2051134949706299</v>
      </c>
      <c r="I1259" s="40">
        <f t="shared" ca="1" si="385"/>
        <v>1.1821626135130401</v>
      </c>
      <c r="J1259" s="40">
        <f t="shared" ca="1" si="386"/>
        <v>1.0194143200000001</v>
      </c>
      <c r="K1259" s="42">
        <f t="shared" si="375"/>
        <v>2.7E-2</v>
      </c>
      <c r="L1259" s="63">
        <f t="shared" si="372"/>
        <v>44641</v>
      </c>
      <c r="M1259" s="64">
        <f t="shared" si="373"/>
        <v>42</v>
      </c>
      <c r="N1259" s="44">
        <f t="shared" si="374"/>
        <v>43</v>
      </c>
      <c r="O1259" s="40">
        <f t="shared" si="376"/>
        <v>1.0045563930000001</v>
      </c>
      <c r="P1259" s="65">
        <f t="shared" ca="1" si="377"/>
        <v>1.0240591720000001</v>
      </c>
      <c r="Q1259" s="40">
        <f t="shared" ca="1" si="378"/>
        <v>226.43939324999999</v>
      </c>
      <c r="R1259" s="44">
        <f>IF(VLOOKUP(A1259,$Z$12:$AI$125,8)=VLOOKUP(A1258,$Z$12:$AI$125,8),0,VLOOKUP(A1259,Z$12:$AI$125,8))</f>
        <v>0</v>
      </c>
      <c r="S1259" s="45">
        <f>IF(R1259&gt;0,VLOOKUP(R1259,Y$12:$AH$125,7),0)</f>
        <v>0</v>
      </c>
      <c r="T1259" s="40">
        <f t="shared" si="380"/>
        <v>0</v>
      </c>
      <c r="U1259" s="40">
        <f t="shared" ca="1" si="390"/>
        <v>226.43939324999999</v>
      </c>
      <c r="V1259" s="46" t="str">
        <f t="shared" si="381"/>
        <v>J=</v>
      </c>
      <c r="W1259" s="47">
        <f t="shared" si="382"/>
        <v>44824</v>
      </c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/>
      <c r="CX1259" s="35"/>
      <c r="CY1259" s="35"/>
      <c r="CZ1259" s="35"/>
      <c r="DA1259" s="35"/>
      <c r="DB1259" s="35"/>
      <c r="DC1259" s="35"/>
      <c r="DD1259" s="35"/>
      <c r="DE1259" s="35"/>
      <c r="DF1259" s="35"/>
      <c r="DG1259" s="35"/>
      <c r="DH1259" s="35"/>
      <c r="DI1259" s="35"/>
      <c r="DJ1259" s="35"/>
      <c r="DK1259" s="35"/>
      <c r="DL1259" s="35"/>
      <c r="DM1259" s="35"/>
      <c r="DN1259" s="35"/>
      <c r="DO1259" s="35"/>
      <c r="DP1259" s="35"/>
      <c r="DQ1259" s="35"/>
      <c r="DR1259" s="35"/>
      <c r="DS1259" s="35"/>
      <c r="DT1259" s="35"/>
      <c r="DU1259" s="35"/>
      <c r="DV1259" s="35"/>
      <c r="DW1259" s="35"/>
      <c r="DX1259" s="35"/>
      <c r="DY1259" s="35"/>
      <c r="DZ1259" s="35"/>
      <c r="EA1259" s="35"/>
      <c r="EB1259" s="35"/>
      <c r="EC1259" s="35"/>
      <c r="ED1259" s="35"/>
      <c r="EE1259" s="35"/>
      <c r="EF1259" s="35"/>
      <c r="EG1259" s="35"/>
      <c r="EH1259" s="35"/>
      <c r="EI1259" s="35"/>
      <c r="EJ1259" s="35"/>
      <c r="EK1259" s="35"/>
      <c r="EL1259" s="35"/>
      <c r="EM1259" s="35"/>
      <c r="EN1259" s="35"/>
      <c r="EO1259" s="35"/>
      <c r="EP1259" s="35"/>
      <c r="EQ1259" s="35"/>
      <c r="ER1259" s="35"/>
      <c r="ES1259" s="35"/>
      <c r="ET1259" s="35"/>
      <c r="EU1259" s="35"/>
      <c r="EV1259" s="35"/>
      <c r="EW1259" s="35"/>
      <c r="EX1259" s="35"/>
      <c r="EY1259" s="35"/>
      <c r="EZ1259" s="35"/>
      <c r="FA1259" s="35"/>
      <c r="FB1259" s="35"/>
      <c r="FC1259" s="35"/>
      <c r="FD1259" s="35"/>
      <c r="FE1259" s="35"/>
      <c r="FF1259" s="35"/>
      <c r="FG1259" s="35"/>
      <c r="FH1259" s="35"/>
      <c r="FI1259" s="35"/>
      <c r="FJ1259" s="35"/>
      <c r="FK1259" s="35"/>
      <c r="FL1259" s="35"/>
      <c r="FM1259" s="35"/>
      <c r="FN1259" s="35"/>
      <c r="FO1259" s="35"/>
      <c r="FP1259" s="35"/>
      <c r="FQ1259" s="35"/>
      <c r="FR1259" s="35"/>
      <c r="FS1259" s="35"/>
      <c r="FT1259" s="35"/>
      <c r="FU1259" s="35"/>
      <c r="FV1259" s="35"/>
      <c r="FW1259" s="35"/>
      <c r="FX1259" s="35"/>
      <c r="FY1259" s="35"/>
      <c r="FZ1259" s="35"/>
    </row>
    <row r="1260" spans="1:185" x14ac:dyDescent="0.15">
      <c r="A1260" s="38">
        <f t="shared" si="387"/>
        <v>44704</v>
      </c>
      <c r="B1260" s="39">
        <f t="shared" ca="1" si="388"/>
        <v>9638.2093932500011</v>
      </c>
      <c r="C1260" s="40">
        <f t="shared" si="389"/>
        <v>9411.77</v>
      </c>
      <c r="D1260" s="41">
        <f ca="1">IF(A1260&lt;$B$1,VLOOKUP(A1260,[1]DI!$A$4:$B$15000,2,FALSE),0)</f>
        <v>0.1265</v>
      </c>
      <c r="E1260" s="40">
        <f t="shared" ca="1" si="383"/>
        <v>4.7279E-4</v>
      </c>
      <c r="F1260" s="42">
        <f t="shared" si="379"/>
        <v>1</v>
      </c>
      <c r="G1260" s="43">
        <f t="shared" ca="1" si="384"/>
        <v>1.0004727899999999</v>
      </c>
      <c r="H1260" s="40">
        <f ca="1">TRUNC(PRODUCT(G$10:G1259),15)</f>
        <v>1.2051134949706299</v>
      </c>
      <c r="I1260" s="40">
        <f t="shared" ca="1" si="385"/>
        <v>1.1821626135130401</v>
      </c>
      <c r="J1260" s="40">
        <f t="shared" ca="1" si="386"/>
        <v>1.0194143200000001</v>
      </c>
      <c r="K1260" s="42">
        <f t="shared" si="375"/>
        <v>2.7E-2</v>
      </c>
      <c r="L1260" s="63">
        <f t="shared" si="372"/>
        <v>44641</v>
      </c>
      <c r="M1260" s="64">
        <f t="shared" si="373"/>
        <v>43</v>
      </c>
      <c r="N1260" s="44">
        <f t="shared" si="374"/>
        <v>43</v>
      </c>
      <c r="O1260" s="40">
        <f t="shared" si="376"/>
        <v>1.0045563930000001</v>
      </c>
      <c r="P1260" s="65">
        <f t="shared" ca="1" si="377"/>
        <v>1.0240591720000001</v>
      </c>
      <c r="Q1260" s="40">
        <f t="shared" ca="1" si="378"/>
        <v>226.43939324999999</v>
      </c>
      <c r="R1260" s="44">
        <f>IF(VLOOKUP(A1260,$Z$12:$AI$125,8)=VLOOKUP(A1259,$Z$12:$AI$125,8),0,VLOOKUP(A1260,Z$12:$AI$125,8))</f>
        <v>0</v>
      </c>
      <c r="S1260" s="45">
        <f>IF(R1260&gt;0,VLOOKUP(R1260,Y$12:$AH$125,7),0)</f>
        <v>0</v>
      </c>
      <c r="T1260" s="40">
        <f t="shared" si="380"/>
        <v>0</v>
      </c>
      <c r="U1260" s="40">
        <f t="shared" ca="1" si="390"/>
        <v>226.43939324999999</v>
      </c>
      <c r="V1260" s="46" t="str">
        <f t="shared" si="381"/>
        <v>J=</v>
      </c>
      <c r="W1260" s="47">
        <f t="shared" si="382"/>
        <v>44824</v>
      </c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/>
      <c r="CX1260" s="35"/>
      <c r="CY1260" s="35"/>
      <c r="CZ1260" s="35"/>
      <c r="DA1260" s="35"/>
      <c r="DB1260" s="35"/>
      <c r="DC1260" s="35"/>
      <c r="DD1260" s="35"/>
      <c r="DE1260" s="35"/>
      <c r="DF1260" s="35"/>
      <c r="DG1260" s="35"/>
      <c r="DH1260" s="35"/>
      <c r="DI1260" s="35"/>
      <c r="DJ1260" s="35"/>
      <c r="DK1260" s="35"/>
      <c r="DL1260" s="35"/>
      <c r="DM1260" s="35"/>
      <c r="DN1260" s="35"/>
      <c r="DO1260" s="35"/>
      <c r="DP1260" s="35"/>
      <c r="DQ1260" s="35"/>
      <c r="DR1260" s="35"/>
      <c r="DS1260" s="35"/>
      <c r="DT1260" s="35"/>
      <c r="DU1260" s="35"/>
      <c r="DV1260" s="35"/>
      <c r="DW1260" s="35"/>
      <c r="DX1260" s="35"/>
      <c r="DY1260" s="35"/>
      <c r="DZ1260" s="35"/>
      <c r="EA1260" s="35"/>
      <c r="EB1260" s="35"/>
      <c r="EC1260" s="35"/>
      <c r="ED1260" s="35"/>
      <c r="EE1260" s="35"/>
      <c r="EF1260" s="35"/>
      <c r="EG1260" s="35"/>
      <c r="EH1260" s="35"/>
      <c r="EI1260" s="35"/>
      <c r="EJ1260" s="35"/>
      <c r="EK1260" s="35"/>
      <c r="EL1260" s="35"/>
      <c r="EM1260" s="35"/>
      <c r="EN1260" s="35"/>
      <c r="EO1260" s="35"/>
      <c r="EP1260" s="35"/>
      <c r="EQ1260" s="35"/>
      <c r="ER1260" s="35"/>
      <c r="ES1260" s="35"/>
      <c r="ET1260" s="35"/>
      <c r="EU1260" s="35"/>
      <c r="EV1260" s="35"/>
      <c r="EW1260" s="35"/>
      <c r="EX1260" s="35"/>
      <c r="EY1260" s="35"/>
      <c r="EZ1260" s="35"/>
      <c r="FA1260" s="35"/>
      <c r="FB1260" s="35"/>
      <c r="FC1260" s="35"/>
      <c r="FD1260" s="35"/>
      <c r="FE1260" s="35"/>
      <c r="FF1260" s="35"/>
      <c r="FG1260" s="35"/>
      <c r="FH1260" s="35"/>
      <c r="FI1260" s="35"/>
      <c r="FJ1260" s="35"/>
      <c r="FK1260" s="35"/>
      <c r="FL1260" s="35"/>
      <c r="FM1260" s="35"/>
      <c r="FN1260" s="35"/>
      <c r="FO1260" s="35"/>
      <c r="FP1260" s="35"/>
      <c r="FQ1260" s="35"/>
      <c r="FR1260" s="35"/>
      <c r="FS1260" s="35"/>
      <c r="FT1260" s="35"/>
      <c r="FU1260" s="35"/>
      <c r="FV1260" s="35"/>
      <c r="FW1260" s="35"/>
      <c r="FX1260" s="35"/>
      <c r="FY1260" s="35"/>
      <c r="FZ1260" s="35"/>
    </row>
    <row r="1261" spans="1:185" x14ac:dyDescent="0.15">
      <c r="A1261" s="38">
        <f t="shared" si="387"/>
        <v>44705</v>
      </c>
      <c r="B1261" s="39">
        <f t="shared" ca="1" si="388"/>
        <v>9643.785754030001</v>
      </c>
      <c r="C1261" s="40">
        <f t="shared" si="389"/>
        <v>9411.77</v>
      </c>
      <c r="D1261" s="41">
        <f ca="1">IF(A1261&lt;$B$1,VLOOKUP(A1261,[1]DI!$A$4:$B$15000,2,FALSE),0)</f>
        <v>0.1265</v>
      </c>
      <c r="E1261" s="40">
        <f t="shared" ca="1" si="383"/>
        <v>4.7279E-4</v>
      </c>
      <c r="F1261" s="42">
        <f t="shared" si="379"/>
        <v>1</v>
      </c>
      <c r="G1261" s="43">
        <f t="shared" ca="1" si="384"/>
        <v>1.0004727899999999</v>
      </c>
      <c r="H1261" s="40">
        <f ca="1">TRUNC(PRODUCT(G$10:G1260),15)</f>
        <v>1.2056832605799199</v>
      </c>
      <c r="I1261" s="40">
        <f t="shared" ca="1" si="385"/>
        <v>1.1821626135130401</v>
      </c>
      <c r="J1261" s="40">
        <f t="shared" ca="1" si="386"/>
        <v>1.0198962899999999</v>
      </c>
      <c r="K1261" s="42">
        <f t="shared" si="375"/>
        <v>2.7E-2</v>
      </c>
      <c r="L1261" s="63">
        <f t="shared" si="372"/>
        <v>44641</v>
      </c>
      <c r="M1261" s="64">
        <f t="shared" si="373"/>
        <v>44</v>
      </c>
      <c r="N1261" s="44">
        <f t="shared" si="374"/>
        <v>44</v>
      </c>
      <c r="O1261" s="40">
        <f t="shared" si="376"/>
        <v>1.004662602</v>
      </c>
      <c r="P1261" s="65">
        <f t="shared" ca="1" si="377"/>
        <v>1.02465166</v>
      </c>
      <c r="Q1261" s="40">
        <f t="shared" ca="1" si="378"/>
        <v>232.01575403000001</v>
      </c>
      <c r="R1261" s="44">
        <f>IF(VLOOKUP(A1261,$Z$12:$AI$125,8)=VLOOKUP(A1260,$Z$12:$AI$125,8),0,VLOOKUP(A1261,Z$12:$AI$125,8))</f>
        <v>0</v>
      </c>
      <c r="S1261" s="45">
        <f>IF(R1261&gt;0,VLOOKUP(R1261,Y$12:$AH$125,7),0)</f>
        <v>0</v>
      </c>
      <c r="T1261" s="40">
        <f t="shared" si="380"/>
        <v>0</v>
      </c>
      <c r="U1261" s="40">
        <f t="shared" ca="1" si="390"/>
        <v>232.01575403000001</v>
      </c>
      <c r="V1261" s="46" t="str">
        <f t="shared" si="381"/>
        <v>J=</v>
      </c>
      <c r="W1261" s="47">
        <f t="shared" si="382"/>
        <v>44824</v>
      </c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/>
      <c r="DB1261" s="35"/>
      <c r="DC1261" s="35"/>
      <c r="DD1261" s="35"/>
      <c r="DE1261" s="35"/>
      <c r="DF1261" s="35"/>
      <c r="DG1261" s="35"/>
      <c r="DH1261" s="35"/>
      <c r="DI1261" s="35"/>
      <c r="DJ1261" s="35"/>
      <c r="DK1261" s="35"/>
      <c r="DL1261" s="35"/>
      <c r="DM1261" s="35"/>
      <c r="DN1261" s="35"/>
      <c r="DO1261" s="35"/>
      <c r="DP1261" s="35"/>
      <c r="DQ1261" s="35"/>
      <c r="DR1261" s="35"/>
      <c r="DS1261" s="35"/>
      <c r="DT1261" s="35"/>
      <c r="DU1261" s="35"/>
      <c r="DV1261" s="35"/>
      <c r="DW1261" s="35"/>
      <c r="DX1261" s="35"/>
      <c r="DY1261" s="35"/>
      <c r="DZ1261" s="35"/>
      <c r="EA1261" s="35"/>
      <c r="EB1261" s="35"/>
      <c r="EC1261" s="35"/>
      <c r="ED1261" s="35"/>
      <c r="EE1261" s="35"/>
      <c r="EF1261" s="35"/>
      <c r="EG1261" s="35"/>
      <c r="EH1261" s="35"/>
      <c r="EI1261" s="35"/>
      <c r="EJ1261" s="35"/>
      <c r="EK1261" s="35"/>
      <c r="EL1261" s="35"/>
      <c r="EM1261" s="35"/>
      <c r="EN1261" s="35"/>
      <c r="EO1261" s="35"/>
      <c r="EP1261" s="35"/>
      <c r="EQ1261" s="35"/>
      <c r="ER1261" s="35"/>
      <c r="ES1261" s="35"/>
      <c r="ET1261" s="35"/>
      <c r="EU1261" s="35"/>
      <c r="EV1261" s="35"/>
      <c r="EW1261" s="35"/>
      <c r="EX1261" s="35"/>
      <c r="EY1261" s="35"/>
      <c r="EZ1261" s="35"/>
      <c r="FA1261" s="35"/>
      <c r="FB1261" s="35"/>
      <c r="FC1261" s="35"/>
      <c r="FD1261" s="35"/>
      <c r="FE1261" s="35"/>
      <c r="FF1261" s="35"/>
      <c r="FG1261" s="35"/>
      <c r="FH1261" s="35"/>
      <c r="FI1261" s="35"/>
      <c r="FJ1261" s="35"/>
      <c r="FK1261" s="35"/>
      <c r="FL1261" s="35"/>
      <c r="FM1261" s="35"/>
      <c r="FN1261" s="35"/>
      <c r="FO1261" s="35"/>
      <c r="FP1261" s="35"/>
      <c r="FQ1261" s="35"/>
      <c r="FR1261" s="35"/>
      <c r="FS1261" s="35"/>
      <c r="FT1261" s="35"/>
      <c r="FU1261" s="35"/>
      <c r="FV1261" s="35"/>
      <c r="FW1261" s="35"/>
      <c r="FX1261" s="35"/>
      <c r="FY1261" s="35"/>
      <c r="FZ1261" s="35"/>
    </row>
    <row r="1262" spans="1:185" x14ac:dyDescent="0.15">
      <c r="A1262" s="38">
        <f t="shared" si="387"/>
        <v>44706</v>
      </c>
      <c r="B1262" s="39">
        <f t="shared" ca="1" si="388"/>
        <v>9649.3652677600003</v>
      </c>
      <c r="C1262" s="40">
        <f t="shared" si="389"/>
        <v>9411.77</v>
      </c>
      <c r="D1262" s="41">
        <f ca="1">IF(A1262&lt;$B$1,VLOOKUP(A1262,[1]DI!$A$4:$B$15000,2,FALSE),0)</f>
        <v>0.1265</v>
      </c>
      <c r="E1262" s="40">
        <f t="shared" ca="1" si="383"/>
        <v>4.7279E-4</v>
      </c>
      <c r="F1262" s="42">
        <f t="shared" si="379"/>
        <v>1</v>
      </c>
      <c r="G1262" s="43">
        <f t="shared" ca="1" si="384"/>
        <v>1.0004727899999999</v>
      </c>
      <c r="H1262" s="40">
        <f ca="1">TRUNC(PRODUCT(G$10:G1261),15)</f>
        <v>1.20625329556869</v>
      </c>
      <c r="I1262" s="40">
        <f t="shared" ca="1" si="385"/>
        <v>1.1821626135130401</v>
      </c>
      <c r="J1262" s="40">
        <f t="shared" ca="1" si="386"/>
        <v>1.02037848</v>
      </c>
      <c r="K1262" s="42">
        <f t="shared" si="375"/>
        <v>2.7E-2</v>
      </c>
      <c r="L1262" s="63">
        <f t="shared" si="372"/>
        <v>44641</v>
      </c>
      <c r="M1262" s="64">
        <f t="shared" si="373"/>
        <v>45</v>
      </c>
      <c r="N1262" s="44">
        <f t="shared" si="374"/>
        <v>45</v>
      </c>
      <c r="O1262" s="40">
        <f t="shared" si="376"/>
        <v>1.004768822</v>
      </c>
      <c r="P1262" s="65">
        <f t="shared" ca="1" si="377"/>
        <v>1.025244483</v>
      </c>
      <c r="Q1262" s="40">
        <f t="shared" ca="1" si="378"/>
        <v>237.59526776000001</v>
      </c>
      <c r="R1262" s="44">
        <f>IF(VLOOKUP(A1262,$Z$12:$AI$125,8)=VLOOKUP(A1261,$Z$12:$AI$125,8),0,VLOOKUP(A1262,Z$12:$AI$125,8))</f>
        <v>0</v>
      </c>
      <c r="S1262" s="45">
        <f>IF(R1262&gt;0,VLOOKUP(R1262,Y$12:$AH$125,7),0)</f>
        <v>0</v>
      </c>
      <c r="T1262" s="40">
        <f t="shared" si="380"/>
        <v>0</v>
      </c>
      <c r="U1262" s="40">
        <f t="shared" ca="1" si="390"/>
        <v>237.59526776000001</v>
      </c>
      <c r="V1262" s="46" t="str">
        <f t="shared" si="381"/>
        <v>J=</v>
      </c>
      <c r="W1262" s="47">
        <f t="shared" si="382"/>
        <v>44824</v>
      </c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/>
      <c r="CX1262" s="35"/>
      <c r="CY1262" s="35"/>
      <c r="CZ1262" s="35"/>
      <c r="DA1262" s="35"/>
      <c r="DB1262" s="35"/>
      <c r="DC1262" s="35"/>
      <c r="DD1262" s="35"/>
      <c r="DE1262" s="35"/>
      <c r="DF1262" s="35"/>
      <c r="DG1262" s="35"/>
      <c r="DH1262" s="35"/>
      <c r="DI1262" s="35"/>
      <c r="DJ1262" s="35"/>
      <c r="DK1262" s="35"/>
      <c r="DL1262" s="35"/>
      <c r="DM1262" s="35"/>
      <c r="DN1262" s="35"/>
      <c r="DO1262" s="35"/>
      <c r="DP1262" s="35"/>
      <c r="DQ1262" s="35"/>
      <c r="DR1262" s="35"/>
      <c r="DS1262" s="35"/>
      <c r="DT1262" s="35"/>
      <c r="DU1262" s="35"/>
      <c r="DV1262" s="35"/>
      <c r="DW1262" s="35"/>
      <c r="DX1262" s="35"/>
      <c r="DY1262" s="35"/>
      <c r="DZ1262" s="35"/>
      <c r="EA1262" s="35"/>
      <c r="EB1262" s="35"/>
      <c r="EC1262" s="35"/>
      <c r="ED1262" s="35"/>
      <c r="EE1262" s="35"/>
      <c r="EF1262" s="35"/>
      <c r="EG1262" s="35"/>
      <c r="EH1262" s="35"/>
      <c r="EI1262" s="35"/>
      <c r="EJ1262" s="35"/>
      <c r="EK1262" s="35"/>
      <c r="EL1262" s="35"/>
      <c r="EM1262" s="35"/>
      <c r="EN1262" s="35"/>
      <c r="EO1262" s="35"/>
      <c r="EP1262" s="35"/>
      <c r="EQ1262" s="35"/>
      <c r="ER1262" s="35"/>
      <c r="ES1262" s="35"/>
      <c r="ET1262" s="35"/>
      <c r="EU1262" s="35"/>
      <c r="EV1262" s="35"/>
      <c r="EW1262" s="35"/>
      <c r="EX1262" s="35"/>
      <c r="EY1262" s="35"/>
      <c r="EZ1262" s="35"/>
      <c r="FA1262" s="35"/>
      <c r="FB1262" s="35"/>
      <c r="FC1262" s="35"/>
      <c r="FD1262" s="35"/>
      <c r="FE1262" s="35"/>
      <c r="FF1262" s="35"/>
      <c r="FG1262" s="35"/>
      <c r="FH1262" s="35"/>
      <c r="FI1262" s="35"/>
      <c r="FJ1262" s="35"/>
      <c r="FK1262" s="35"/>
      <c r="FL1262" s="35"/>
      <c r="FM1262" s="35"/>
      <c r="FN1262" s="35"/>
      <c r="FO1262" s="35"/>
      <c r="FP1262" s="35"/>
      <c r="FQ1262" s="35"/>
      <c r="FR1262" s="35"/>
      <c r="FS1262" s="35"/>
      <c r="FT1262" s="35"/>
      <c r="FU1262" s="35"/>
      <c r="FV1262" s="35"/>
      <c r="FW1262" s="35"/>
      <c r="FX1262" s="35"/>
      <c r="FY1262" s="35"/>
      <c r="FZ1262" s="35"/>
    </row>
    <row r="1263" spans="1:185" x14ac:dyDescent="0.15">
      <c r="A1263" s="38">
        <f t="shared" si="387"/>
        <v>44707</v>
      </c>
      <c r="B1263" s="39">
        <f t="shared" ca="1" si="388"/>
        <v>9654.9481320800005</v>
      </c>
      <c r="C1263" s="40">
        <f t="shared" si="389"/>
        <v>9411.77</v>
      </c>
      <c r="D1263" s="41">
        <f ca="1">IF(A1263&lt;$B$1,VLOOKUP(A1263,[1]DI!$A$4:$B$15000,2,FALSE),0)</f>
        <v>0.1265</v>
      </c>
      <c r="E1263" s="40">
        <f t="shared" ca="1" si="383"/>
        <v>4.7279E-4</v>
      </c>
      <c r="F1263" s="42">
        <f t="shared" si="379"/>
        <v>1</v>
      </c>
      <c r="G1263" s="43">
        <f t="shared" ca="1" si="384"/>
        <v>1.0004727899999999</v>
      </c>
      <c r="H1263" s="40">
        <f ca="1">TRUNC(PRODUCT(G$10:G1262),15)</f>
        <v>1.2068236000643</v>
      </c>
      <c r="I1263" s="40">
        <f t="shared" ca="1" si="385"/>
        <v>1.1821626135130401</v>
      </c>
      <c r="J1263" s="40">
        <f t="shared" ca="1" si="386"/>
        <v>1.0208609099999999</v>
      </c>
      <c r="K1263" s="42">
        <f t="shared" si="375"/>
        <v>2.7E-2</v>
      </c>
      <c r="L1263" s="63">
        <f t="shared" si="372"/>
        <v>44641</v>
      </c>
      <c r="M1263" s="64">
        <f t="shared" si="373"/>
        <v>46</v>
      </c>
      <c r="N1263" s="44">
        <f t="shared" si="374"/>
        <v>46</v>
      </c>
      <c r="O1263" s="40">
        <f t="shared" si="376"/>
        <v>1.004875054</v>
      </c>
      <c r="P1263" s="65">
        <f t="shared" ca="1" si="377"/>
        <v>1.025837662</v>
      </c>
      <c r="Q1263" s="40">
        <f t="shared" ca="1" si="378"/>
        <v>243.17813208000001</v>
      </c>
      <c r="R1263" s="44">
        <f>IF(VLOOKUP(A1263,$Z$12:$AI$125,8)=VLOOKUP(A1262,$Z$12:$AI$125,8),0,VLOOKUP(A1263,Z$12:$AI$125,8))</f>
        <v>0</v>
      </c>
      <c r="S1263" s="45">
        <f>IF(R1263&gt;0,VLOOKUP(R1263,Y$12:$AH$125,7),0)</f>
        <v>0</v>
      </c>
      <c r="T1263" s="40">
        <f t="shared" si="380"/>
        <v>0</v>
      </c>
      <c r="U1263" s="40">
        <f t="shared" ca="1" si="390"/>
        <v>243.17813208000001</v>
      </c>
      <c r="V1263" s="46" t="str">
        <f t="shared" si="381"/>
        <v>J=</v>
      </c>
      <c r="W1263" s="47">
        <f t="shared" si="382"/>
        <v>44824</v>
      </c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/>
      <c r="DL1263" s="35"/>
      <c r="DM1263" s="35"/>
      <c r="DN1263" s="35"/>
      <c r="DO1263" s="35"/>
      <c r="DP1263" s="35"/>
      <c r="DQ1263" s="35"/>
      <c r="DR1263" s="35"/>
      <c r="DS1263" s="35"/>
      <c r="DT1263" s="35"/>
      <c r="DU1263" s="35"/>
      <c r="DV1263" s="35"/>
      <c r="DW1263" s="35"/>
      <c r="DX1263" s="35"/>
      <c r="DY1263" s="35"/>
      <c r="DZ1263" s="35"/>
      <c r="EA1263" s="35"/>
      <c r="EB1263" s="35"/>
      <c r="EC1263" s="35"/>
      <c r="ED1263" s="35"/>
      <c r="EE1263" s="35"/>
      <c r="EF1263" s="35"/>
      <c r="EG1263" s="35"/>
      <c r="EH1263" s="35"/>
      <c r="EI1263" s="35"/>
      <c r="EJ1263" s="35"/>
      <c r="EK1263" s="35"/>
      <c r="EL1263" s="35"/>
      <c r="EM1263" s="35"/>
      <c r="EN1263" s="35"/>
      <c r="EO1263" s="35"/>
      <c r="EP1263" s="35"/>
      <c r="EQ1263" s="35"/>
      <c r="ER1263" s="35"/>
      <c r="ES1263" s="35"/>
      <c r="ET1263" s="35"/>
      <c r="EU1263" s="35"/>
      <c r="EV1263" s="35"/>
      <c r="EW1263" s="35"/>
      <c r="EX1263" s="35"/>
      <c r="EY1263" s="35"/>
      <c r="EZ1263" s="35"/>
      <c r="FA1263" s="35"/>
      <c r="FB1263" s="35"/>
      <c r="FC1263" s="35"/>
      <c r="FD1263" s="35"/>
      <c r="FE1263" s="35"/>
      <c r="FF1263" s="35"/>
      <c r="FG1263" s="35"/>
      <c r="FH1263" s="35"/>
      <c r="FI1263" s="35"/>
      <c r="FJ1263" s="35"/>
      <c r="FK1263" s="35"/>
      <c r="FL1263" s="35"/>
      <c r="FM1263" s="35"/>
      <c r="FN1263" s="35"/>
      <c r="FO1263" s="35"/>
      <c r="FP1263" s="35"/>
      <c r="FQ1263" s="35"/>
      <c r="FR1263" s="35"/>
      <c r="FS1263" s="35"/>
      <c r="FT1263" s="35"/>
      <c r="FU1263" s="35"/>
      <c r="FV1263" s="35"/>
      <c r="FW1263" s="35"/>
      <c r="FX1263" s="35"/>
      <c r="FY1263" s="35"/>
      <c r="FZ1263" s="35"/>
    </row>
    <row r="1264" spans="1:185" x14ac:dyDescent="0.15">
      <c r="A1264" s="38">
        <f t="shared" si="387"/>
        <v>44708</v>
      </c>
      <c r="B1264" s="39">
        <f t="shared" ca="1" si="388"/>
        <v>9660.534149340001</v>
      </c>
      <c r="C1264" s="40">
        <f t="shared" si="389"/>
        <v>9411.77</v>
      </c>
      <c r="D1264" s="41">
        <f ca="1">IF(A1264&lt;$B$1,VLOOKUP(A1264,[1]DI!$A$4:$B$15000,2,FALSE),0)</f>
        <v>0.1265</v>
      </c>
      <c r="E1264" s="40">
        <f t="shared" ca="1" si="383"/>
        <v>4.7279E-4</v>
      </c>
      <c r="F1264" s="42">
        <f t="shared" si="379"/>
        <v>1</v>
      </c>
      <c r="G1264" s="43">
        <f t="shared" ca="1" si="384"/>
        <v>1.0004727899999999</v>
      </c>
      <c r="H1264" s="40">
        <f ca="1">TRUNC(PRODUCT(G$10:G1263),15)</f>
        <v>1.2073941741941701</v>
      </c>
      <c r="I1264" s="40">
        <f t="shared" ca="1" si="385"/>
        <v>1.1821626135130401</v>
      </c>
      <c r="J1264" s="40">
        <f t="shared" ca="1" si="386"/>
        <v>1.02134356</v>
      </c>
      <c r="K1264" s="42">
        <f t="shared" si="375"/>
        <v>2.7E-2</v>
      </c>
      <c r="L1264" s="63">
        <f t="shared" si="372"/>
        <v>44641</v>
      </c>
      <c r="M1264" s="64">
        <f t="shared" si="373"/>
        <v>47</v>
      </c>
      <c r="N1264" s="44">
        <f t="shared" si="374"/>
        <v>47</v>
      </c>
      <c r="O1264" s="40">
        <f t="shared" si="376"/>
        <v>1.0049812970000001</v>
      </c>
      <c r="P1264" s="65">
        <f t="shared" ca="1" si="377"/>
        <v>1.026431176</v>
      </c>
      <c r="Q1264" s="40">
        <f t="shared" ca="1" si="378"/>
        <v>248.76414933999999</v>
      </c>
      <c r="R1264" s="44">
        <f>IF(VLOOKUP(A1264,$Z$12:$AI$125,8)=VLOOKUP(A1263,$Z$12:$AI$125,8),0,VLOOKUP(A1264,Z$12:$AI$125,8))</f>
        <v>0</v>
      </c>
      <c r="S1264" s="45">
        <f>IF(R1264&gt;0,VLOOKUP(R1264,Y$12:$AH$125,7),0)</f>
        <v>0</v>
      </c>
      <c r="T1264" s="40">
        <f t="shared" si="380"/>
        <v>0</v>
      </c>
      <c r="U1264" s="40">
        <f t="shared" ca="1" si="390"/>
        <v>248.76414933999999</v>
      </c>
      <c r="V1264" s="46" t="str">
        <f t="shared" si="381"/>
        <v>J=</v>
      </c>
      <c r="W1264" s="47">
        <f t="shared" si="382"/>
        <v>44824</v>
      </c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/>
      <c r="DB1264" s="35"/>
      <c r="DC1264" s="35"/>
      <c r="DD1264" s="35"/>
      <c r="DE1264" s="35"/>
      <c r="DF1264" s="35"/>
      <c r="DG1264" s="35"/>
      <c r="DH1264" s="35"/>
      <c r="DI1264" s="35"/>
      <c r="DJ1264" s="35"/>
      <c r="DK1264" s="35"/>
      <c r="DL1264" s="35"/>
      <c r="DM1264" s="35"/>
      <c r="DN1264" s="35"/>
      <c r="DO1264" s="35"/>
      <c r="DP1264" s="35"/>
      <c r="DQ1264" s="35"/>
      <c r="DR1264" s="35"/>
      <c r="DS1264" s="35"/>
      <c r="DT1264" s="35"/>
      <c r="DU1264" s="35"/>
      <c r="DV1264" s="35"/>
      <c r="DW1264" s="35"/>
      <c r="DX1264" s="35"/>
      <c r="DY1264" s="35"/>
      <c r="DZ1264" s="35"/>
      <c r="EA1264" s="35"/>
      <c r="EB1264" s="35"/>
      <c r="EC1264" s="35"/>
      <c r="ED1264" s="35"/>
      <c r="EE1264" s="35"/>
      <c r="EF1264" s="35"/>
      <c r="EG1264" s="35"/>
      <c r="EH1264" s="35"/>
      <c r="EI1264" s="35"/>
      <c r="EJ1264" s="35"/>
      <c r="EK1264" s="35"/>
      <c r="EL1264" s="35"/>
      <c r="EM1264" s="35"/>
      <c r="EN1264" s="35"/>
      <c r="EO1264" s="35"/>
      <c r="EP1264" s="35"/>
      <c r="EQ1264" s="35"/>
      <c r="ER1264" s="35"/>
      <c r="ES1264" s="35"/>
      <c r="ET1264" s="35"/>
      <c r="EU1264" s="35"/>
      <c r="EV1264" s="35"/>
      <c r="EW1264" s="35"/>
      <c r="EX1264" s="35"/>
      <c r="EY1264" s="35"/>
      <c r="EZ1264" s="35"/>
      <c r="FA1264" s="35"/>
      <c r="FB1264" s="35"/>
      <c r="FC1264" s="35"/>
      <c r="FD1264" s="35"/>
      <c r="FE1264" s="35"/>
      <c r="FF1264" s="35"/>
      <c r="FG1264" s="35"/>
      <c r="FH1264" s="35"/>
      <c r="FI1264" s="35"/>
      <c r="FJ1264" s="35"/>
      <c r="FK1264" s="35"/>
      <c r="FL1264" s="35"/>
      <c r="FM1264" s="35"/>
      <c r="FN1264" s="35"/>
      <c r="FO1264" s="35"/>
      <c r="FP1264" s="35"/>
      <c r="FQ1264" s="35"/>
      <c r="FR1264" s="35"/>
      <c r="FS1264" s="35"/>
      <c r="FT1264" s="35"/>
      <c r="FU1264" s="35"/>
      <c r="FV1264" s="35"/>
      <c r="FW1264" s="35"/>
      <c r="FX1264" s="35"/>
      <c r="FY1264" s="35"/>
      <c r="FZ1264" s="35"/>
    </row>
    <row r="1265" spans="1:182" x14ac:dyDescent="0.15">
      <c r="A1265" s="38">
        <f t="shared" si="387"/>
        <v>44709</v>
      </c>
      <c r="B1265" s="39">
        <f t="shared" ca="1" si="388"/>
        <v>9666.12340425</v>
      </c>
      <c r="C1265" s="40">
        <f t="shared" si="389"/>
        <v>9411.77</v>
      </c>
      <c r="D1265" s="41">
        <f ca="1">IF(A1265&lt;$B$1,VLOOKUP(A1265,[1]DI!$A$4:$B$15000,2,FALSE),0)</f>
        <v>0</v>
      </c>
      <c r="E1265" s="40">
        <f t="shared" ca="1" si="383"/>
        <v>0</v>
      </c>
      <c r="F1265" s="42">
        <f t="shared" si="379"/>
        <v>1</v>
      </c>
      <c r="G1265" s="43">
        <f t="shared" ca="1" si="384"/>
        <v>1</v>
      </c>
      <c r="H1265" s="40">
        <f ca="1">TRUNC(PRODUCT(G$10:G1264),15)</f>
        <v>1.2079650180857899</v>
      </c>
      <c r="I1265" s="40">
        <f t="shared" ca="1" si="385"/>
        <v>1.1821626135130401</v>
      </c>
      <c r="J1265" s="40">
        <f t="shared" ca="1" si="386"/>
        <v>1.0218264399999999</v>
      </c>
      <c r="K1265" s="42">
        <f t="shared" si="375"/>
        <v>2.7E-2</v>
      </c>
      <c r="L1265" s="63">
        <f t="shared" si="372"/>
        <v>44641</v>
      </c>
      <c r="M1265" s="64">
        <f t="shared" si="373"/>
        <v>47</v>
      </c>
      <c r="N1265" s="44">
        <f t="shared" si="374"/>
        <v>48</v>
      </c>
      <c r="O1265" s="40">
        <f t="shared" si="376"/>
        <v>1.0050875509999999</v>
      </c>
      <c r="P1265" s="65">
        <f t="shared" ca="1" si="377"/>
        <v>1.027025034</v>
      </c>
      <c r="Q1265" s="40">
        <f t="shared" ca="1" si="378"/>
        <v>254.35340425000001</v>
      </c>
      <c r="R1265" s="44">
        <f>IF(VLOOKUP(A1265,$Z$12:$AI$125,8)=VLOOKUP(A1264,$Z$12:$AI$125,8),0,VLOOKUP(A1265,Z$12:$AI$125,8))</f>
        <v>0</v>
      </c>
      <c r="S1265" s="45">
        <f>IF(R1265&gt;0,VLOOKUP(R1265,Y$12:$AH$125,7),0)</f>
        <v>0</v>
      </c>
      <c r="T1265" s="40">
        <f t="shared" si="380"/>
        <v>0</v>
      </c>
      <c r="U1265" s="40">
        <f t="shared" ca="1" si="390"/>
        <v>254.35340425000001</v>
      </c>
      <c r="V1265" s="46" t="str">
        <f t="shared" si="381"/>
        <v>J=</v>
      </c>
      <c r="W1265" s="47">
        <f t="shared" si="382"/>
        <v>44824</v>
      </c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/>
      <c r="DB1265" s="35"/>
      <c r="DC1265" s="35"/>
      <c r="DD1265" s="35"/>
      <c r="DE1265" s="35"/>
      <c r="DF1265" s="35"/>
      <c r="DG1265" s="35"/>
      <c r="DH1265" s="35"/>
      <c r="DI1265" s="35"/>
      <c r="DJ1265" s="35"/>
      <c r="DK1265" s="35"/>
      <c r="DL1265" s="35"/>
      <c r="DM1265" s="35"/>
      <c r="DN1265" s="35"/>
      <c r="DO1265" s="35"/>
      <c r="DP1265" s="35"/>
      <c r="DQ1265" s="35"/>
      <c r="DR1265" s="35"/>
      <c r="DS1265" s="35"/>
      <c r="DT1265" s="35"/>
      <c r="DU1265" s="35"/>
      <c r="DV1265" s="35"/>
      <c r="DW1265" s="35"/>
      <c r="DX1265" s="35"/>
      <c r="DY1265" s="35"/>
      <c r="DZ1265" s="35"/>
      <c r="EA1265" s="35"/>
      <c r="EB1265" s="35"/>
      <c r="EC1265" s="35"/>
      <c r="ED1265" s="35"/>
      <c r="EE1265" s="35"/>
      <c r="EF1265" s="35"/>
      <c r="EG1265" s="35"/>
      <c r="EH1265" s="35"/>
      <c r="EI1265" s="35"/>
      <c r="EJ1265" s="35"/>
      <c r="EK1265" s="35"/>
      <c r="EL1265" s="35"/>
      <c r="EM1265" s="35"/>
      <c r="EN1265" s="35"/>
      <c r="EO1265" s="35"/>
      <c r="EP1265" s="35"/>
      <c r="EQ1265" s="35"/>
      <c r="ER1265" s="35"/>
      <c r="ES1265" s="35"/>
      <c r="ET1265" s="35"/>
      <c r="EU1265" s="35"/>
      <c r="EV1265" s="35"/>
      <c r="EW1265" s="35"/>
      <c r="EX1265" s="35"/>
      <c r="EY1265" s="35"/>
      <c r="EZ1265" s="35"/>
      <c r="FA1265" s="35"/>
      <c r="FB1265" s="35"/>
      <c r="FC1265" s="35"/>
      <c r="FD1265" s="35"/>
      <c r="FE1265" s="35"/>
      <c r="FF1265" s="35"/>
      <c r="FG1265" s="35"/>
      <c r="FH1265" s="35"/>
      <c r="FI1265" s="35"/>
      <c r="FJ1265" s="35"/>
      <c r="FK1265" s="35"/>
      <c r="FL1265" s="35"/>
      <c r="FM1265" s="35"/>
      <c r="FN1265" s="35"/>
      <c r="FO1265" s="35"/>
      <c r="FP1265" s="35"/>
      <c r="FQ1265" s="35"/>
      <c r="FR1265" s="35"/>
      <c r="FS1265" s="35"/>
      <c r="FT1265" s="35"/>
      <c r="FU1265" s="35"/>
      <c r="FV1265" s="35"/>
      <c r="FW1265" s="35"/>
      <c r="FX1265" s="35"/>
      <c r="FY1265" s="35"/>
      <c r="FZ1265" s="35"/>
    </row>
    <row r="1266" spans="1:182" x14ac:dyDescent="0.15">
      <c r="A1266" s="38">
        <f t="shared" si="387"/>
        <v>44710</v>
      </c>
      <c r="B1266" s="39">
        <f t="shared" ca="1" si="388"/>
        <v>9666.12340425</v>
      </c>
      <c r="C1266" s="40">
        <f t="shared" si="389"/>
        <v>9411.77</v>
      </c>
      <c r="D1266" s="41">
        <f ca="1">IF(A1266&lt;$B$1,VLOOKUP(A1266,[1]DI!$A$4:$B$15000,2,FALSE),0)</f>
        <v>0</v>
      </c>
      <c r="E1266" s="40">
        <f t="shared" ca="1" si="383"/>
        <v>0</v>
      </c>
      <c r="F1266" s="42">
        <f t="shared" si="379"/>
        <v>1</v>
      </c>
      <c r="G1266" s="43">
        <f t="shared" ca="1" si="384"/>
        <v>1</v>
      </c>
      <c r="H1266" s="40">
        <f ca="1">TRUNC(PRODUCT(G$10:G1265),15)</f>
        <v>1.2079650180857899</v>
      </c>
      <c r="I1266" s="40">
        <f t="shared" ca="1" si="385"/>
        <v>1.1821626135130401</v>
      </c>
      <c r="J1266" s="40">
        <f t="shared" ca="1" si="386"/>
        <v>1.0218264399999999</v>
      </c>
      <c r="K1266" s="42">
        <f t="shared" si="375"/>
        <v>2.7E-2</v>
      </c>
      <c r="L1266" s="63">
        <f t="shared" ref="L1266:L1329" si="391">IF(R1265&gt;0,VLOOKUP(R1265,Y$12:Z$40,2),L1265)</f>
        <v>44641</v>
      </c>
      <c r="M1266" s="64">
        <f t="shared" ref="M1266:M1329" si="392">IF(A1266&gt;L1266,IF(NETWORKDAYS(L1266,A1266,$Y$50:$Y$203)-1=0,1,NETWORKDAYS(L1266,A1266,$Y$50:$Y$203)-1),0)</f>
        <v>47</v>
      </c>
      <c r="N1266" s="44">
        <f t="shared" ref="N1266:N1329" si="393">IF(AND(M1266=1,M1265=1),1,IF(M1266&gt;0,IF(M1266=M1265,M1266+1,M1266),0))</f>
        <v>48</v>
      </c>
      <c r="O1266" s="40">
        <f t="shared" si="376"/>
        <v>1.0050875509999999</v>
      </c>
      <c r="P1266" s="65">
        <f t="shared" ca="1" si="377"/>
        <v>1.027025034</v>
      </c>
      <c r="Q1266" s="40">
        <f t="shared" ca="1" si="378"/>
        <v>254.35340425000001</v>
      </c>
      <c r="R1266" s="44">
        <f>IF(VLOOKUP(A1266,$Z$12:$AI$125,8)=VLOOKUP(A1265,$Z$12:$AI$125,8),0,VLOOKUP(A1266,Z$12:$AI$125,8))</f>
        <v>0</v>
      </c>
      <c r="S1266" s="45">
        <f>IF(R1266&gt;0,VLOOKUP(R1266,Y$12:$AH$125,7),0)</f>
        <v>0</v>
      </c>
      <c r="T1266" s="40">
        <f t="shared" si="380"/>
        <v>0</v>
      </c>
      <c r="U1266" s="40">
        <f t="shared" ca="1" si="390"/>
        <v>254.35340425000001</v>
      </c>
      <c r="V1266" s="46" t="str">
        <f t="shared" si="381"/>
        <v>J=</v>
      </c>
      <c r="W1266" s="47">
        <f t="shared" si="382"/>
        <v>44824</v>
      </c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/>
      <c r="CX1266" s="35"/>
      <c r="CY1266" s="35"/>
      <c r="CZ1266" s="35"/>
      <c r="DA1266" s="35"/>
      <c r="DB1266" s="35"/>
      <c r="DC1266" s="35"/>
      <c r="DD1266" s="35"/>
      <c r="DE1266" s="35"/>
      <c r="DF1266" s="35"/>
      <c r="DG1266" s="35"/>
      <c r="DH1266" s="35"/>
      <c r="DI1266" s="35"/>
      <c r="DJ1266" s="35"/>
      <c r="DK1266" s="35"/>
      <c r="DL1266" s="35"/>
      <c r="DM1266" s="35"/>
      <c r="DN1266" s="35"/>
      <c r="DO1266" s="35"/>
      <c r="DP1266" s="35"/>
      <c r="DQ1266" s="35"/>
      <c r="DR1266" s="35"/>
      <c r="DS1266" s="35"/>
      <c r="DT1266" s="35"/>
      <c r="DU1266" s="35"/>
      <c r="DV1266" s="35"/>
      <c r="DW1266" s="35"/>
      <c r="DX1266" s="35"/>
      <c r="DY1266" s="35"/>
      <c r="DZ1266" s="35"/>
      <c r="EA1266" s="35"/>
      <c r="EB1266" s="35"/>
      <c r="EC1266" s="35"/>
      <c r="ED1266" s="35"/>
      <c r="EE1266" s="35"/>
      <c r="EF1266" s="35"/>
      <c r="EG1266" s="35"/>
      <c r="EH1266" s="35"/>
      <c r="EI1266" s="35"/>
      <c r="EJ1266" s="35"/>
      <c r="EK1266" s="35"/>
      <c r="EL1266" s="35"/>
      <c r="EM1266" s="35"/>
      <c r="EN1266" s="35"/>
      <c r="EO1266" s="35"/>
      <c r="EP1266" s="35"/>
      <c r="EQ1266" s="35"/>
      <c r="ER1266" s="35"/>
      <c r="ES1266" s="35"/>
      <c r="ET1266" s="35"/>
      <c r="EU1266" s="35"/>
      <c r="EV1266" s="35"/>
      <c r="EW1266" s="35"/>
      <c r="EX1266" s="35"/>
      <c r="EY1266" s="35"/>
      <c r="EZ1266" s="35"/>
      <c r="FA1266" s="35"/>
      <c r="FB1266" s="35"/>
      <c r="FC1266" s="35"/>
      <c r="FD1266" s="35"/>
      <c r="FE1266" s="35"/>
      <c r="FF1266" s="35"/>
      <c r="FG1266" s="35"/>
      <c r="FH1266" s="35"/>
      <c r="FI1266" s="35"/>
      <c r="FJ1266" s="35"/>
      <c r="FK1266" s="35"/>
      <c r="FL1266" s="35"/>
      <c r="FM1266" s="35"/>
      <c r="FN1266" s="35"/>
      <c r="FO1266" s="35"/>
      <c r="FP1266" s="35"/>
      <c r="FQ1266" s="35"/>
      <c r="FR1266" s="35"/>
      <c r="FS1266" s="35"/>
      <c r="FT1266" s="35"/>
      <c r="FU1266" s="35"/>
      <c r="FV1266" s="35"/>
      <c r="FW1266" s="35"/>
      <c r="FX1266" s="35"/>
      <c r="FY1266" s="35"/>
      <c r="FZ1266" s="35"/>
    </row>
    <row r="1267" spans="1:182" x14ac:dyDescent="0.15">
      <c r="A1267" s="38">
        <f t="shared" si="387"/>
        <v>44711</v>
      </c>
      <c r="B1267" s="39">
        <f t="shared" ca="1" si="388"/>
        <v>9666.12340425</v>
      </c>
      <c r="C1267" s="40">
        <f t="shared" si="389"/>
        <v>9411.77</v>
      </c>
      <c r="D1267" s="41">
        <f ca="1">IF(A1267&lt;$B$1,VLOOKUP(A1267,[1]DI!$A$4:$B$15000,2,FALSE),0)</f>
        <v>0.1265</v>
      </c>
      <c r="E1267" s="40">
        <f t="shared" ca="1" si="383"/>
        <v>4.7279E-4</v>
      </c>
      <c r="F1267" s="42">
        <f t="shared" si="379"/>
        <v>1</v>
      </c>
      <c r="G1267" s="43">
        <f t="shared" ca="1" si="384"/>
        <v>1.0004727899999999</v>
      </c>
      <c r="H1267" s="40">
        <f ca="1">TRUNC(PRODUCT(G$10:G1266),15)</f>
        <v>1.2079650180857899</v>
      </c>
      <c r="I1267" s="40">
        <f t="shared" ca="1" si="385"/>
        <v>1.1821626135130401</v>
      </c>
      <c r="J1267" s="40">
        <f t="shared" ca="1" si="386"/>
        <v>1.0218264399999999</v>
      </c>
      <c r="K1267" s="42">
        <f t="shared" ref="K1267:K1330" si="394">K1266</f>
        <v>2.7E-2</v>
      </c>
      <c r="L1267" s="63">
        <f t="shared" si="391"/>
        <v>44641</v>
      </c>
      <c r="M1267" s="64">
        <f t="shared" si="392"/>
        <v>48</v>
      </c>
      <c r="N1267" s="44">
        <f t="shared" si="393"/>
        <v>48</v>
      </c>
      <c r="O1267" s="40">
        <f t="shared" ref="O1267:O1330" si="395">ROUND((K1267+1)^(N1267/252),9)</f>
        <v>1.0050875509999999</v>
      </c>
      <c r="P1267" s="65">
        <f t="shared" ref="P1267:P1330" ca="1" si="396">ROUND(J1267*O1267,9)</f>
        <v>1.027025034</v>
      </c>
      <c r="Q1267" s="40">
        <f t="shared" ref="Q1267:Q1330" ca="1" si="397">TRUNC((C1267*(P1267-1)),8)</f>
        <v>254.35340425000001</v>
      </c>
      <c r="R1267" s="44">
        <f>IF(VLOOKUP(A1267,$Z$12:$AI$125,8)=VLOOKUP(A1266,$Z$12:$AI$125,8),0,VLOOKUP(A1267,Z$12:$AI$125,8))</f>
        <v>0</v>
      </c>
      <c r="S1267" s="45">
        <f>IF(R1267&gt;0,VLOOKUP(R1267,Y$12:$AH$125,7),0)</f>
        <v>0</v>
      </c>
      <c r="T1267" s="40">
        <f t="shared" si="380"/>
        <v>0</v>
      </c>
      <c r="U1267" s="40">
        <f t="shared" ca="1" si="390"/>
        <v>254.35340425000001</v>
      </c>
      <c r="V1267" s="46" t="str">
        <f t="shared" si="381"/>
        <v>J=</v>
      </c>
      <c r="W1267" s="47">
        <f t="shared" si="382"/>
        <v>44824</v>
      </c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/>
      <c r="DB1267" s="35"/>
      <c r="DC1267" s="35"/>
      <c r="DD1267" s="35"/>
      <c r="DE1267" s="35"/>
      <c r="DF1267" s="35"/>
      <c r="DG1267" s="35"/>
      <c r="DH1267" s="35"/>
      <c r="DI1267" s="35"/>
      <c r="DJ1267" s="35"/>
      <c r="DK1267" s="35"/>
      <c r="DL1267" s="35"/>
      <c r="DM1267" s="35"/>
      <c r="DN1267" s="35"/>
      <c r="DO1267" s="35"/>
      <c r="DP1267" s="35"/>
      <c r="DQ1267" s="35"/>
      <c r="DR1267" s="35"/>
      <c r="DS1267" s="35"/>
      <c r="DT1267" s="35"/>
      <c r="DU1267" s="35"/>
      <c r="DV1267" s="35"/>
      <c r="DW1267" s="35"/>
      <c r="DX1267" s="35"/>
      <c r="DY1267" s="35"/>
      <c r="DZ1267" s="35"/>
      <c r="EA1267" s="35"/>
      <c r="EB1267" s="35"/>
      <c r="EC1267" s="35"/>
      <c r="ED1267" s="35"/>
      <c r="EE1267" s="35"/>
      <c r="EF1267" s="35"/>
      <c r="EG1267" s="35"/>
      <c r="EH1267" s="35"/>
      <c r="EI1267" s="35"/>
      <c r="EJ1267" s="35"/>
      <c r="EK1267" s="35"/>
      <c r="EL1267" s="35"/>
      <c r="EM1267" s="35"/>
      <c r="EN1267" s="35"/>
      <c r="EO1267" s="35"/>
      <c r="EP1267" s="35"/>
      <c r="EQ1267" s="35"/>
      <c r="ER1267" s="35"/>
      <c r="ES1267" s="35"/>
      <c r="ET1267" s="35"/>
      <c r="EU1267" s="35"/>
      <c r="EV1267" s="35"/>
      <c r="EW1267" s="35"/>
      <c r="EX1267" s="35"/>
      <c r="EY1267" s="35"/>
      <c r="EZ1267" s="35"/>
      <c r="FA1267" s="35"/>
      <c r="FB1267" s="35"/>
      <c r="FC1267" s="35"/>
      <c r="FD1267" s="35"/>
      <c r="FE1267" s="35"/>
      <c r="FF1267" s="35"/>
      <c r="FG1267" s="35"/>
      <c r="FH1267" s="35"/>
      <c r="FI1267" s="35"/>
      <c r="FJ1267" s="35"/>
      <c r="FK1267" s="35"/>
      <c r="FL1267" s="35"/>
      <c r="FM1267" s="35"/>
      <c r="FN1267" s="35"/>
      <c r="FO1267" s="35"/>
      <c r="FP1267" s="35"/>
      <c r="FQ1267" s="35"/>
      <c r="FR1267" s="35"/>
      <c r="FS1267" s="35"/>
      <c r="FT1267" s="35"/>
      <c r="FU1267" s="35"/>
      <c r="FV1267" s="35"/>
      <c r="FW1267" s="35"/>
      <c r="FX1267" s="35"/>
      <c r="FY1267" s="35"/>
      <c r="FZ1267" s="35"/>
    </row>
    <row r="1268" spans="1:182" x14ac:dyDescent="0.15">
      <c r="A1268" s="38">
        <f t="shared" si="387"/>
        <v>44712</v>
      </c>
      <c r="B1268" s="39">
        <f t="shared" ca="1" si="388"/>
        <v>9671.71592504</v>
      </c>
      <c r="C1268" s="40">
        <f t="shared" si="389"/>
        <v>9411.77</v>
      </c>
      <c r="D1268" s="41">
        <f ca="1">IF(A1268&lt;$B$1,VLOOKUP(A1268,[1]DI!$A$4:$B$15000,2,FALSE),0)</f>
        <v>0.1265</v>
      </c>
      <c r="E1268" s="40">
        <f t="shared" ca="1" si="383"/>
        <v>4.7279E-4</v>
      </c>
      <c r="F1268" s="42">
        <f t="shared" si="379"/>
        <v>1</v>
      </c>
      <c r="G1268" s="43">
        <f t="shared" ca="1" si="384"/>
        <v>1.0004727899999999</v>
      </c>
      <c r="H1268" s="40">
        <f ca="1">TRUNC(PRODUCT(G$10:G1267),15)</f>
        <v>1.2085361318666901</v>
      </c>
      <c r="I1268" s="40">
        <f t="shared" ca="1" si="385"/>
        <v>1.1821626135130401</v>
      </c>
      <c r="J1268" s="40">
        <f t="shared" ca="1" si="386"/>
        <v>1.0223095499999999</v>
      </c>
      <c r="K1268" s="42">
        <f t="shared" si="394"/>
        <v>2.7E-2</v>
      </c>
      <c r="L1268" s="63">
        <f t="shared" si="391"/>
        <v>44641</v>
      </c>
      <c r="M1268" s="64">
        <f t="shared" si="392"/>
        <v>49</v>
      </c>
      <c r="N1268" s="44">
        <f t="shared" si="393"/>
        <v>49</v>
      </c>
      <c r="O1268" s="40">
        <f t="shared" si="395"/>
        <v>1.0051938170000001</v>
      </c>
      <c r="P1268" s="65">
        <f t="shared" ca="1" si="396"/>
        <v>1.0276192390000001</v>
      </c>
      <c r="Q1268" s="40">
        <f t="shared" ca="1" si="397"/>
        <v>259.94592504000002</v>
      </c>
      <c r="R1268" s="44">
        <f>IF(VLOOKUP(A1268,$Z$12:$AI$125,8)=VLOOKUP(A1267,$Z$12:$AI$125,8),0,VLOOKUP(A1268,Z$12:$AI$125,8))</f>
        <v>0</v>
      </c>
      <c r="S1268" s="45">
        <f>IF(R1268&gt;0,VLOOKUP(R1268,Y$12:$AH$125,7),0)</f>
        <v>0</v>
      </c>
      <c r="T1268" s="40">
        <f t="shared" si="380"/>
        <v>0</v>
      </c>
      <c r="U1268" s="40">
        <f t="shared" ca="1" si="390"/>
        <v>259.94592504000002</v>
      </c>
      <c r="V1268" s="46" t="str">
        <f t="shared" si="381"/>
        <v>J=</v>
      </c>
      <c r="W1268" s="47">
        <f t="shared" si="382"/>
        <v>44824</v>
      </c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  <c r="CA1268" s="35"/>
      <c r="CB1268" s="35"/>
      <c r="CC1268" s="35"/>
      <c r="CD1268" s="35"/>
      <c r="CE1268" s="35"/>
      <c r="CF1268" s="35"/>
      <c r="CG1268" s="35"/>
      <c r="CH1268" s="35"/>
      <c r="CI1268" s="35"/>
      <c r="CJ1268" s="35"/>
      <c r="CK1268" s="35"/>
      <c r="CL1268" s="35"/>
      <c r="CM1268" s="35"/>
      <c r="CN1268" s="35"/>
      <c r="CO1268" s="35"/>
      <c r="CP1268" s="35"/>
      <c r="CQ1268" s="35"/>
      <c r="CR1268" s="35"/>
      <c r="CS1268" s="35"/>
      <c r="CT1268" s="35"/>
      <c r="CU1268" s="35"/>
      <c r="CV1268" s="35"/>
      <c r="CW1268" s="35"/>
      <c r="CX1268" s="35"/>
      <c r="CY1268" s="35"/>
      <c r="CZ1268" s="35"/>
      <c r="DA1268" s="35"/>
      <c r="DB1268" s="35"/>
      <c r="DC1268" s="35"/>
      <c r="DD1268" s="35"/>
      <c r="DE1268" s="35"/>
      <c r="DF1268" s="35"/>
      <c r="DG1268" s="35"/>
      <c r="DH1268" s="35"/>
      <c r="DI1268" s="35"/>
      <c r="DJ1268" s="35"/>
      <c r="DK1268" s="35"/>
      <c r="DL1268" s="35"/>
      <c r="DM1268" s="35"/>
      <c r="DN1268" s="35"/>
      <c r="DO1268" s="35"/>
      <c r="DP1268" s="35"/>
      <c r="DQ1268" s="35"/>
      <c r="DR1268" s="35"/>
      <c r="DS1268" s="35"/>
      <c r="DT1268" s="35"/>
      <c r="DU1268" s="35"/>
      <c r="DV1268" s="35"/>
      <c r="DW1268" s="35"/>
      <c r="DX1268" s="35"/>
      <c r="DY1268" s="35"/>
      <c r="DZ1268" s="35"/>
      <c r="EA1268" s="35"/>
      <c r="EB1268" s="35"/>
      <c r="EC1268" s="35"/>
      <c r="ED1268" s="35"/>
      <c r="EE1268" s="35"/>
      <c r="EF1268" s="35"/>
      <c r="EG1268" s="35"/>
      <c r="EH1268" s="35"/>
      <c r="EI1268" s="35"/>
      <c r="EJ1268" s="35"/>
      <c r="EK1268" s="35"/>
      <c r="EL1268" s="35"/>
      <c r="EM1268" s="35"/>
      <c r="EN1268" s="35"/>
      <c r="EO1268" s="35"/>
      <c r="EP1268" s="35"/>
      <c r="EQ1268" s="35"/>
      <c r="ER1268" s="35"/>
      <c r="ES1268" s="35"/>
      <c r="ET1268" s="35"/>
      <c r="EU1268" s="35"/>
      <c r="EV1268" s="35"/>
      <c r="EW1268" s="35"/>
      <c r="EX1268" s="35"/>
      <c r="EY1268" s="35"/>
      <c r="EZ1268" s="35"/>
      <c r="FA1268" s="35"/>
      <c r="FB1268" s="35"/>
      <c r="FC1268" s="35"/>
      <c r="FD1268" s="35"/>
      <c r="FE1268" s="35"/>
      <c r="FF1268" s="35"/>
      <c r="FG1268" s="35"/>
      <c r="FH1268" s="35"/>
      <c r="FI1268" s="35"/>
      <c r="FJ1268" s="35"/>
      <c r="FK1268" s="35"/>
      <c r="FL1268" s="35"/>
      <c r="FM1268" s="35"/>
      <c r="FN1268" s="35"/>
      <c r="FO1268" s="35"/>
      <c r="FP1268" s="35"/>
      <c r="FQ1268" s="35"/>
      <c r="FR1268" s="35"/>
      <c r="FS1268" s="35"/>
      <c r="FT1268" s="35"/>
      <c r="FU1268" s="35"/>
      <c r="FV1268" s="35"/>
      <c r="FW1268" s="35"/>
      <c r="FX1268" s="35"/>
      <c r="FY1268" s="35"/>
      <c r="FZ1268" s="35"/>
    </row>
    <row r="1269" spans="1:182" x14ac:dyDescent="0.15">
      <c r="A1269" s="38">
        <f t="shared" si="387"/>
        <v>44713</v>
      </c>
      <c r="B1269" s="39">
        <f t="shared" ca="1" si="388"/>
        <v>9677.3116740700007</v>
      </c>
      <c r="C1269" s="40">
        <f t="shared" si="389"/>
        <v>9411.77</v>
      </c>
      <c r="D1269" s="41">
        <f ca="1">IF(A1269&lt;$B$1,VLOOKUP(A1269,[1]DI!$A$4:$B$15000,2,FALSE),0)</f>
        <v>0.1265</v>
      </c>
      <c r="E1269" s="40">
        <f t="shared" ca="1" si="383"/>
        <v>4.7279E-4</v>
      </c>
      <c r="F1269" s="42">
        <f t="shared" si="379"/>
        <v>1</v>
      </c>
      <c r="G1269" s="43">
        <f t="shared" ca="1" si="384"/>
        <v>1.0004727899999999</v>
      </c>
      <c r="H1269" s="40">
        <f ca="1">TRUNC(PRODUCT(G$10:G1268),15)</f>
        <v>1.2091075156644699</v>
      </c>
      <c r="I1269" s="40">
        <f t="shared" ca="1" si="385"/>
        <v>1.1821626135130401</v>
      </c>
      <c r="J1269" s="40">
        <f t="shared" ca="1" si="386"/>
        <v>1.0227928900000001</v>
      </c>
      <c r="K1269" s="42">
        <f t="shared" si="394"/>
        <v>2.7E-2</v>
      </c>
      <c r="L1269" s="63">
        <f t="shared" si="391"/>
        <v>44641</v>
      </c>
      <c r="M1269" s="64">
        <f t="shared" si="392"/>
        <v>50</v>
      </c>
      <c r="N1269" s="44">
        <f t="shared" si="393"/>
        <v>50</v>
      </c>
      <c r="O1269" s="40">
        <f t="shared" si="395"/>
        <v>1.005300093</v>
      </c>
      <c r="P1269" s="65">
        <f t="shared" ca="1" si="396"/>
        <v>1.0282137870000001</v>
      </c>
      <c r="Q1269" s="40">
        <f t="shared" ca="1" si="397"/>
        <v>265.54167407</v>
      </c>
      <c r="R1269" s="44">
        <f>IF(VLOOKUP(A1269,$Z$12:$AI$125,8)=VLOOKUP(A1268,$Z$12:$AI$125,8),0,VLOOKUP(A1269,Z$12:$AI$125,8))</f>
        <v>0</v>
      </c>
      <c r="S1269" s="45">
        <f>IF(R1269&gt;0,VLOOKUP(R1269,Y$12:$AH$125,7),0)</f>
        <v>0</v>
      </c>
      <c r="T1269" s="40">
        <f t="shared" si="380"/>
        <v>0</v>
      </c>
      <c r="U1269" s="40">
        <f t="shared" ca="1" si="390"/>
        <v>265.54167407</v>
      </c>
      <c r="V1269" s="46" t="str">
        <f t="shared" si="381"/>
        <v>J=</v>
      </c>
      <c r="W1269" s="47">
        <f t="shared" si="382"/>
        <v>44824</v>
      </c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  <c r="CA1269" s="35"/>
      <c r="CB1269" s="35"/>
      <c r="CC1269" s="35"/>
      <c r="CD1269" s="35"/>
      <c r="CE1269" s="35"/>
      <c r="CF1269" s="35"/>
      <c r="CG1269" s="35"/>
      <c r="CH1269" s="35"/>
      <c r="CI1269" s="35"/>
      <c r="CJ1269" s="35"/>
      <c r="CK1269" s="35"/>
      <c r="CL1269" s="35"/>
      <c r="CM1269" s="35"/>
      <c r="CN1269" s="35"/>
      <c r="CO1269" s="35"/>
      <c r="CP1269" s="35"/>
      <c r="CQ1269" s="35"/>
      <c r="CR1269" s="35"/>
      <c r="CS1269" s="35"/>
      <c r="CT1269" s="35"/>
      <c r="CU1269" s="35"/>
      <c r="CV1269" s="35"/>
      <c r="CW1269" s="35"/>
      <c r="CX1269" s="35"/>
      <c r="CY1269" s="35"/>
      <c r="CZ1269" s="35"/>
      <c r="DA1269" s="35"/>
      <c r="DB1269" s="35"/>
      <c r="DC1269" s="35"/>
      <c r="DD1269" s="35"/>
      <c r="DE1269" s="35"/>
      <c r="DF1269" s="35"/>
      <c r="DG1269" s="35"/>
      <c r="DH1269" s="35"/>
      <c r="DI1269" s="35"/>
      <c r="DJ1269" s="35"/>
      <c r="DK1269" s="35"/>
      <c r="DL1269" s="35"/>
      <c r="DM1269" s="35"/>
      <c r="DN1269" s="35"/>
      <c r="DO1269" s="35"/>
      <c r="DP1269" s="35"/>
      <c r="DQ1269" s="35"/>
      <c r="DR1269" s="35"/>
      <c r="DS1269" s="35"/>
      <c r="DT1269" s="35"/>
      <c r="DU1269" s="35"/>
      <c r="DV1269" s="35"/>
      <c r="DW1269" s="35"/>
      <c r="DX1269" s="35"/>
      <c r="DY1269" s="35"/>
      <c r="DZ1269" s="35"/>
      <c r="EA1269" s="35"/>
      <c r="EB1269" s="35"/>
      <c r="EC1269" s="35"/>
      <c r="ED1269" s="35"/>
      <c r="EE1269" s="35"/>
      <c r="EF1269" s="35"/>
      <c r="EG1269" s="35"/>
      <c r="EH1269" s="35"/>
      <c r="EI1269" s="35"/>
      <c r="EJ1269" s="35"/>
      <c r="EK1269" s="35"/>
      <c r="EL1269" s="35"/>
      <c r="EM1269" s="35"/>
      <c r="EN1269" s="35"/>
      <c r="EO1269" s="35"/>
      <c r="EP1269" s="35"/>
      <c r="EQ1269" s="35"/>
      <c r="ER1269" s="35"/>
      <c r="ES1269" s="35"/>
      <c r="ET1269" s="35"/>
      <c r="EU1269" s="35"/>
      <c r="EV1269" s="35"/>
      <c r="EW1269" s="35"/>
      <c r="EX1269" s="35"/>
      <c r="EY1269" s="35"/>
      <c r="EZ1269" s="35"/>
      <c r="FA1269" s="35"/>
      <c r="FB1269" s="35"/>
      <c r="FC1269" s="35"/>
      <c r="FD1269" s="35"/>
      <c r="FE1269" s="35"/>
      <c r="FF1269" s="35"/>
      <c r="FG1269" s="35"/>
      <c r="FH1269" s="35"/>
      <c r="FI1269" s="35"/>
      <c r="FJ1269" s="35"/>
      <c r="FK1269" s="35"/>
      <c r="FL1269" s="35"/>
      <c r="FM1269" s="35"/>
      <c r="FN1269" s="35"/>
      <c r="FO1269" s="35"/>
      <c r="FP1269" s="35"/>
      <c r="FQ1269" s="35"/>
      <c r="FR1269" s="35"/>
      <c r="FS1269" s="35"/>
      <c r="FT1269" s="35"/>
      <c r="FU1269" s="35"/>
      <c r="FV1269" s="35"/>
      <c r="FW1269" s="35"/>
      <c r="FX1269" s="35"/>
      <c r="FY1269" s="35"/>
      <c r="FZ1269" s="35"/>
    </row>
    <row r="1270" spans="1:182" x14ac:dyDescent="0.15">
      <c r="A1270" s="38">
        <f t="shared" si="387"/>
        <v>44714</v>
      </c>
      <c r="B1270" s="39">
        <f t="shared" ca="1" si="388"/>
        <v>9682.9106889800005</v>
      </c>
      <c r="C1270" s="40">
        <f t="shared" si="389"/>
        <v>9411.77</v>
      </c>
      <c r="D1270" s="41">
        <f ca="1">IF(A1270&lt;$B$1,VLOOKUP(A1270,[1]DI!$A$4:$B$15000,2,FALSE),0)</f>
        <v>0.1265</v>
      </c>
      <c r="E1270" s="40">
        <f t="shared" ca="1" si="383"/>
        <v>4.7279E-4</v>
      </c>
      <c r="F1270" s="42">
        <f t="shared" si="379"/>
        <v>1</v>
      </c>
      <c r="G1270" s="43">
        <f t="shared" ca="1" si="384"/>
        <v>1.0004727899999999</v>
      </c>
      <c r="H1270" s="40">
        <f ca="1">TRUNC(PRODUCT(G$10:G1269),15)</f>
        <v>1.2096791696068101</v>
      </c>
      <c r="I1270" s="40">
        <f t="shared" ca="1" si="385"/>
        <v>1.1821626135130401</v>
      </c>
      <c r="J1270" s="40">
        <f t="shared" ca="1" si="386"/>
        <v>1.0232764599999999</v>
      </c>
      <c r="K1270" s="42">
        <f t="shared" si="394"/>
        <v>2.7E-2</v>
      </c>
      <c r="L1270" s="63">
        <f t="shared" si="391"/>
        <v>44641</v>
      </c>
      <c r="M1270" s="64">
        <f t="shared" si="392"/>
        <v>51</v>
      </c>
      <c r="N1270" s="44">
        <f t="shared" si="393"/>
        <v>51</v>
      </c>
      <c r="O1270" s="40">
        <f t="shared" si="395"/>
        <v>1.005406381</v>
      </c>
      <c r="P1270" s="65">
        <f t="shared" ca="1" si="396"/>
        <v>1.028808682</v>
      </c>
      <c r="Q1270" s="40">
        <f t="shared" ca="1" si="397"/>
        <v>271.14068897999999</v>
      </c>
      <c r="R1270" s="44">
        <f>IF(VLOOKUP(A1270,$Z$12:$AI$125,8)=VLOOKUP(A1269,$Z$12:$AI$125,8),0,VLOOKUP(A1270,Z$12:$AI$125,8))</f>
        <v>0</v>
      </c>
      <c r="S1270" s="45">
        <f>IF(R1270&gt;0,VLOOKUP(R1270,Y$12:$AH$125,7),0)</f>
        <v>0</v>
      </c>
      <c r="T1270" s="40">
        <f t="shared" si="380"/>
        <v>0</v>
      </c>
      <c r="U1270" s="40">
        <f t="shared" ca="1" si="390"/>
        <v>271.14068897999999</v>
      </c>
      <c r="V1270" s="46" t="str">
        <f t="shared" si="381"/>
        <v>J=</v>
      </c>
      <c r="W1270" s="47">
        <f t="shared" si="382"/>
        <v>44824</v>
      </c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  <c r="CA1270" s="35"/>
      <c r="CB1270" s="35"/>
      <c r="CC1270" s="35"/>
      <c r="CD1270" s="35"/>
      <c r="CE1270" s="35"/>
      <c r="CF1270" s="35"/>
      <c r="CG1270" s="35"/>
      <c r="CH1270" s="35"/>
      <c r="CI1270" s="35"/>
      <c r="CJ1270" s="35"/>
      <c r="CK1270" s="35"/>
      <c r="CL1270" s="35"/>
      <c r="CM1270" s="35"/>
      <c r="CN1270" s="35"/>
      <c r="CO1270" s="35"/>
      <c r="CP1270" s="35"/>
      <c r="CQ1270" s="35"/>
      <c r="CR1270" s="35"/>
      <c r="CS1270" s="35"/>
      <c r="CT1270" s="35"/>
      <c r="CU1270" s="35"/>
      <c r="CV1270" s="35"/>
      <c r="CW1270" s="35"/>
      <c r="CX1270" s="35"/>
      <c r="CY1270" s="35"/>
      <c r="CZ1270" s="35"/>
      <c r="DA1270" s="35"/>
      <c r="DB1270" s="35"/>
      <c r="DC1270" s="35"/>
      <c r="DD1270" s="35"/>
      <c r="DE1270" s="35"/>
      <c r="DF1270" s="35"/>
      <c r="DG1270" s="35"/>
      <c r="DH1270" s="35"/>
      <c r="DI1270" s="35"/>
      <c r="DJ1270" s="35"/>
      <c r="DK1270" s="35"/>
      <c r="DL1270" s="35"/>
      <c r="DM1270" s="35"/>
      <c r="DN1270" s="35"/>
      <c r="DO1270" s="35"/>
      <c r="DP1270" s="35"/>
      <c r="DQ1270" s="35"/>
      <c r="DR1270" s="35"/>
      <c r="DS1270" s="35"/>
      <c r="DT1270" s="35"/>
      <c r="DU1270" s="35"/>
      <c r="DV1270" s="35"/>
      <c r="DW1270" s="35"/>
      <c r="DX1270" s="35"/>
      <c r="DY1270" s="35"/>
      <c r="DZ1270" s="35"/>
      <c r="EA1270" s="35"/>
      <c r="EB1270" s="35"/>
      <c r="EC1270" s="35"/>
      <c r="ED1270" s="35"/>
      <c r="EE1270" s="35"/>
      <c r="EF1270" s="35"/>
      <c r="EG1270" s="35"/>
      <c r="EH1270" s="35"/>
      <c r="EI1270" s="35"/>
      <c r="EJ1270" s="35"/>
      <c r="EK1270" s="35"/>
      <c r="EL1270" s="35"/>
      <c r="EM1270" s="35"/>
      <c r="EN1270" s="35"/>
      <c r="EO1270" s="35"/>
      <c r="EP1270" s="35"/>
      <c r="EQ1270" s="35"/>
      <c r="ER1270" s="35"/>
      <c r="ES1270" s="35"/>
      <c r="ET1270" s="35"/>
      <c r="EU1270" s="35"/>
      <c r="EV1270" s="35"/>
      <c r="EW1270" s="35"/>
      <c r="EX1270" s="35"/>
      <c r="EY1270" s="35"/>
      <c r="EZ1270" s="35"/>
      <c r="FA1270" s="35"/>
      <c r="FB1270" s="35"/>
      <c r="FC1270" s="35"/>
      <c r="FD1270" s="35"/>
      <c r="FE1270" s="35"/>
      <c r="FF1270" s="35"/>
      <c r="FG1270" s="35"/>
      <c r="FH1270" s="35"/>
      <c r="FI1270" s="35"/>
      <c r="FJ1270" s="35"/>
      <c r="FK1270" s="35"/>
      <c r="FL1270" s="35"/>
      <c r="FM1270" s="35"/>
      <c r="FN1270" s="35"/>
      <c r="FO1270" s="35"/>
      <c r="FP1270" s="35"/>
      <c r="FQ1270" s="35"/>
      <c r="FR1270" s="35"/>
      <c r="FS1270" s="35"/>
      <c r="FT1270" s="35"/>
      <c r="FU1270" s="35"/>
      <c r="FV1270" s="35"/>
      <c r="FW1270" s="35"/>
      <c r="FX1270" s="35"/>
      <c r="FY1270" s="35"/>
      <c r="FZ1270" s="35"/>
    </row>
    <row r="1271" spans="1:182" x14ac:dyDescent="0.15">
      <c r="A1271" s="38">
        <f t="shared" si="387"/>
        <v>44715</v>
      </c>
      <c r="B1271" s="39">
        <f t="shared" ca="1" si="388"/>
        <v>9688.5128756600006</v>
      </c>
      <c r="C1271" s="40">
        <f t="shared" si="389"/>
        <v>9411.77</v>
      </c>
      <c r="D1271" s="41">
        <f ca="1">IF(A1271&lt;$B$1,VLOOKUP(A1271,[1]DI!$A$4:$B$15000,2,FALSE),0)</f>
        <v>0.1265</v>
      </c>
      <c r="E1271" s="40">
        <f t="shared" ca="1" si="383"/>
        <v>4.7279E-4</v>
      </c>
      <c r="F1271" s="42">
        <f t="shared" si="379"/>
        <v>1</v>
      </c>
      <c r="G1271" s="43">
        <f t="shared" ca="1" si="384"/>
        <v>1.0004727899999999</v>
      </c>
      <c r="H1271" s="40">
        <f ca="1">TRUNC(PRODUCT(G$10:G1270),15)</f>
        <v>1.2102510938213999</v>
      </c>
      <c r="I1271" s="40">
        <f t="shared" ca="1" si="385"/>
        <v>1.1821626135130401</v>
      </c>
      <c r="J1271" s="40">
        <f t="shared" ca="1" si="386"/>
        <v>1.02376025</v>
      </c>
      <c r="K1271" s="42">
        <f t="shared" si="394"/>
        <v>2.7E-2</v>
      </c>
      <c r="L1271" s="63">
        <f t="shared" si="391"/>
        <v>44641</v>
      </c>
      <c r="M1271" s="64">
        <f t="shared" si="392"/>
        <v>52</v>
      </c>
      <c r="N1271" s="44">
        <f t="shared" si="393"/>
        <v>52</v>
      </c>
      <c r="O1271" s="40">
        <f t="shared" si="395"/>
        <v>1.0055126809999999</v>
      </c>
      <c r="P1271" s="65">
        <f t="shared" ca="1" si="396"/>
        <v>1.029403914</v>
      </c>
      <c r="Q1271" s="40">
        <f t="shared" ca="1" si="397"/>
        <v>276.74287565999998</v>
      </c>
      <c r="R1271" s="44">
        <f>IF(VLOOKUP(A1271,$Z$12:$AI$125,8)=VLOOKUP(A1270,$Z$12:$AI$125,8),0,VLOOKUP(A1271,Z$12:$AI$125,8))</f>
        <v>0</v>
      </c>
      <c r="S1271" s="45">
        <f>IF(R1271&gt;0,VLOOKUP(R1271,Y$12:$AH$125,7),0)</f>
        <v>0</v>
      </c>
      <c r="T1271" s="40">
        <f t="shared" si="380"/>
        <v>0</v>
      </c>
      <c r="U1271" s="40">
        <f t="shared" ca="1" si="390"/>
        <v>276.74287565999998</v>
      </c>
      <c r="V1271" s="46" t="str">
        <f t="shared" si="381"/>
        <v>J=</v>
      </c>
      <c r="W1271" s="47">
        <f t="shared" si="382"/>
        <v>44824</v>
      </c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  <c r="CA1271" s="35"/>
      <c r="CB1271" s="35"/>
      <c r="CC1271" s="35"/>
      <c r="CD1271" s="35"/>
      <c r="CE1271" s="35"/>
      <c r="CF1271" s="35"/>
      <c r="CG1271" s="35"/>
      <c r="CH1271" s="35"/>
      <c r="CI1271" s="35"/>
      <c r="CJ1271" s="35"/>
      <c r="CK1271" s="35"/>
      <c r="CL1271" s="35"/>
      <c r="CM1271" s="35"/>
      <c r="CN1271" s="35"/>
      <c r="CO1271" s="35"/>
      <c r="CP1271" s="35"/>
      <c r="CQ1271" s="35"/>
      <c r="CR1271" s="35"/>
      <c r="CS1271" s="35"/>
      <c r="CT1271" s="35"/>
      <c r="CU1271" s="35"/>
      <c r="CV1271" s="35"/>
      <c r="CW1271" s="35"/>
      <c r="CX1271" s="35"/>
      <c r="CY1271" s="35"/>
      <c r="CZ1271" s="35"/>
      <c r="DA1271" s="35"/>
      <c r="DB1271" s="35"/>
      <c r="DC1271" s="35"/>
      <c r="DD1271" s="35"/>
      <c r="DE1271" s="35"/>
      <c r="DF1271" s="35"/>
      <c r="DG1271" s="35"/>
      <c r="DH1271" s="35"/>
      <c r="DI1271" s="35"/>
      <c r="DJ1271" s="35"/>
      <c r="DK1271" s="35"/>
      <c r="DL1271" s="35"/>
      <c r="DM1271" s="35"/>
      <c r="DN1271" s="35"/>
      <c r="DO1271" s="35"/>
      <c r="DP1271" s="35"/>
      <c r="DQ1271" s="35"/>
      <c r="DR1271" s="35"/>
      <c r="DS1271" s="35"/>
      <c r="DT1271" s="35"/>
      <c r="DU1271" s="35"/>
      <c r="DV1271" s="35"/>
      <c r="DW1271" s="35"/>
      <c r="DX1271" s="35"/>
      <c r="DY1271" s="35"/>
      <c r="DZ1271" s="35"/>
      <c r="EA1271" s="35"/>
      <c r="EB1271" s="35"/>
      <c r="EC1271" s="35"/>
      <c r="ED1271" s="35"/>
      <c r="EE1271" s="35"/>
      <c r="EF1271" s="35"/>
      <c r="EG1271" s="35"/>
      <c r="EH1271" s="35"/>
      <c r="EI1271" s="35"/>
      <c r="EJ1271" s="35"/>
      <c r="EK1271" s="35"/>
      <c r="EL1271" s="35"/>
      <c r="EM1271" s="35"/>
      <c r="EN1271" s="35"/>
      <c r="EO1271" s="35"/>
      <c r="EP1271" s="35"/>
      <c r="EQ1271" s="35"/>
      <c r="ER1271" s="35"/>
      <c r="ES1271" s="35"/>
      <c r="ET1271" s="35"/>
      <c r="EU1271" s="35"/>
      <c r="EV1271" s="35"/>
      <c r="EW1271" s="35"/>
      <c r="EX1271" s="35"/>
      <c r="EY1271" s="35"/>
      <c r="EZ1271" s="35"/>
      <c r="FA1271" s="35"/>
      <c r="FB1271" s="35"/>
      <c r="FC1271" s="35"/>
      <c r="FD1271" s="35"/>
      <c r="FE1271" s="35"/>
      <c r="FF1271" s="35"/>
      <c r="FG1271" s="35"/>
      <c r="FH1271" s="35"/>
      <c r="FI1271" s="35"/>
      <c r="FJ1271" s="35"/>
      <c r="FK1271" s="35"/>
      <c r="FL1271" s="35"/>
      <c r="FM1271" s="35"/>
      <c r="FN1271" s="35"/>
      <c r="FO1271" s="35"/>
      <c r="FP1271" s="35"/>
      <c r="FQ1271" s="35"/>
      <c r="FR1271" s="35"/>
      <c r="FS1271" s="35"/>
      <c r="FT1271" s="35"/>
      <c r="FU1271" s="35"/>
      <c r="FV1271" s="35"/>
      <c r="FW1271" s="35"/>
      <c r="FX1271" s="35"/>
      <c r="FY1271" s="35"/>
      <c r="FZ1271" s="35"/>
    </row>
    <row r="1272" spans="1:182" x14ac:dyDescent="0.15">
      <c r="A1272" s="38">
        <f t="shared" si="387"/>
        <v>44716</v>
      </c>
      <c r="B1272" s="39">
        <f t="shared" ca="1" si="388"/>
        <v>9694.1182905799997</v>
      </c>
      <c r="C1272" s="40">
        <f t="shared" si="389"/>
        <v>9411.77</v>
      </c>
      <c r="D1272" s="41">
        <f ca="1">IF(A1272&lt;$B$1,VLOOKUP(A1272,[1]DI!$A$4:$B$15000,2,FALSE),0)</f>
        <v>0</v>
      </c>
      <c r="E1272" s="40">
        <f t="shared" ca="1" si="383"/>
        <v>0</v>
      </c>
      <c r="F1272" s="42">
        <f t="shared" si="379"/>
        <v>1</v>
      </c>
      <c r="G1272" s="43">
        <f t="shared" ca="1" si="384"/>
        <v>1</v>
      </c>
      <c r="H1272" s="40">
        <f ca="1">TRUNC(PRODUCT(G$10:G1271),15)</f>
        <v>1.2108232884360499</v>
      </c>
      <c r="I1272" s="40">
        <f t="shared" ca="1" si="385"/>
        <v>1.1821626135130401</v>
      </c>
      <c r="J1272" s="40">
        <f t="shared" ca="1" si="386"/>
        <v>1.0242442700000001</v>
      </c>
      <c r="K1272" s="42">
        <f t="shared" si="394"/>
        <v>2.7E-2</v>
      </c>
      <c r="L1272" s="63">
        <f t="shared" si="391"/>
        <v>44641</v>
      </c>
      <c r="M1272" s="64">
        <f t="shared" si="392"/>
        <v>52</v>
      </c>
      <c r="N1272" s="44">
        <f t="shared" si="393"/>
        <v>53</v>
      </c>
      <c r="O1272" s="40">
        <f t="shared" si="395"/>
        <v>1.005618991</v>
      </c>
      <c r="P1272" s="65">
        <f t="shared" ca="1" si="396"/>
        <v>1.0299994889999999</v>
      </c>
      <c r="Q1272" s="40">
        <f t="shared" ca="1" si="397"/>
        <v>282.34829058000003</v>
      </c>
      <c r="R1272" s="44">
        <f>IF(VLOOKUP(A1272,$Z$12:$AI$125,8)=VLOOKUP(A1271,$Z$12:$AI$125,8),0,VLOOKUP(A1272,Z$12:$AI$125,8))</f>
        <v>0</v>
      </c>
      <c r="S1272" s="45">
        <f>IF(R1272&gt;0,VLOOKUP(R1272,Y$12:$AH$125,7),0)</f>
        <v>0</v>
      </c>
      <c r="T1272" s="40">
        <f t="shared" si="380"/>
        <v>0</v>
      </c>
      <c r="U1272" s="40">
        <f t="shared" ca="1" si="390"/>
        <v>282.34829058000003</v>
      </c>
      <c r="V1272" s="46" t="str">
        <f t="shared" si="381"/>
        <v>J=</v>
      </c>
      <c r="W1272" s="47">
        <f t="shared" si="382"/>
        <v>44824</v>
      </c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  <c r="CA1272" s="35"/>
      <c r="CB1272" s="35"/>
      <c r="CC1272" s="35"/>
      <c r="CD1272" s="35"/>
      <c r="CE1272" s="35"/>
      <c r="CF1272" s="35"/>
      <c r="CG1272" s="35"/>
      <c r="CH1272" s="35"/>
      <c r="CI1272" s="35"/>
      <c r="CJ1272" s="35"/>
      <c r="CK1272" s="35"/>
      <c r="CL1272" s="35"/>
      <c r="CM1272" s="35"/>
      <c r="CN1272" s="35"/>
      <c r="CO1272" s="35"/>
      <c r="CP1272" s="35"/>
      <c r="CQ1272" s="35"/>
      <c r="CR1272" s="35"/>
      <c r="CS1272" s="35"/>
      <c r="CT1272" s="35"/>
      <c r="CU1272" s="35"/>
      <c r="CV1272" s="35"/>
      <c r="CW1272" s="35"/>
      <c r="CX1272" s="35"/>
      <c r="CY1272" s="35"/>
      <c r="CZ1272" s="35"/>
      <c r="DA1272" s="35"/>
      <c r="DB1272" s="35"/>
      <c r="DC1272" s="35"/>
      <c r="DD1272" s="35"/>
      <c r="DE1272" s="35"/>
      <c r="DF1272" s="35"/>
      <c r="DG1272" s="35"/>
      <c r="DH1272" s="35"/>
      <c r="DI1272" s="35"/>
      <c r="DJ1272" s="35"/>
      <c r="DK1272" s="35"/>
      <c r="DL1272" s="35"/>
      <c r="DM1272" s="35"/>
      <c r="DN1272" s="35"/>
      <c r="DO1272" s="35"/>
      <c r="DP1272" s="35"/>
      <c r="DQ1272" s="35"/>
      <c r="DR1272" s="35"/>
      <c r="DS1272" s="35"/>
      <c r="DT1272" s="35"/>
      <c r="DU1272" s="35"/>
      <c r="DV1272" s="35"/>
      <c r="DW1272" s="35"/>
      <c r="DX1272" s="35"/>
      <c r="DY1272" s="35"/>
      <c r="DZ1272" s="35"/>
      <c r="EA1272" s="35"/>
      <c r="EB1272" s="35"/>
      <c r="EC1272" s="35"/>
      <c r="ED1272" s="35"/>
      <c r="EE1272" s="35"/>
      <c r="EF1272" s="35"/>
      <c r="EG1272" s="35"/>
      <c r="EH1272" s="35"/>
      <c r="EI1272" s="35"/>
      <c r="EJ1272" s="35"/>
      <c r="EK1272" s="35"/>
      <c r="EL1272" s="35"/>
      <c r="EM1272" s="35"/>
      <c r="EN1272" s="35"/>
      <c r="EO1272" s="35"/>
      <c r="EP1272" s="35"/>
      <c r="EQ1272" s="35"/>
      <c r="ER1272" s="35"/>
      <c r="ES1272" s="35"/>
      <c r="ET1272" s="35"/>
      <c r="EU1272" s="35"/>
      <c r="EV1272" s="35"/>
      <c r="EW1272" s="35"/>
      <c r="EX1272" s="35"/>
      <c r="EY1272" s="35"/>
      <c r="EZ1272" s="35"/>
      <c r="FA1272" s="35"/>
      <c r="FB1272" s="35"/>
      <c r="FC1272" s="35"/>
      <c r="FD1272" s="35"/>
      <c r="FE1272" s="35"/>
      <c r="FF1272" s="35"/>
      <c r="FG1272" s="35"/>
      <c r="FH1272" s="35"/>
      <c r="FI1272" s="35"/>
      <c r="FJ1272" s="35"/>
      <c r="FK1272" s="35"/>
      <c r="FL1272" s="35"/>
      <c r="FM1272" s="35"/>
      <c r="FN1272" s="35"/>
      <c r="FO1272" s="35"/>
      <c r="FP1272" s="35"/>
      <c r="FQ1272" s="35"/>
      <c r="FR1272" s="35"/>
      <c r="FS1272" s="35"/>
      <c r="FT1272" s="35"/>
      <c r="FU1272" s="35"/>
      <c r="FV1272" s="35"/>
      <c r="FW1272" s="35"/>
      <c r="FX1272" s="35"/>
      <c r="FY1272" s="35"/>
      <c r="FZ1272" s="35"/>
    </row>
    <row r="1273" spans="1:182" x14ac:dyDescent="0.15">
      <c r="A1273" s="38">
        <f t="shared" si="387"/>
        <v>44717</v>
      </c>
      <c r="B1273" s="39">
        <f t="shared" ca="1" si="388"/>
        <v>9694.1182905799997</v>
      </c>
      <c r="C1273" s="40">
        <f t="shared" si="389"/>
        <v>9411.77</v>
      </c>
      <c r="D1273" s="41">
        <f ca="1">IF(A1273&lt;$B$1,VLOOKUP(A1273,[1]DI!$A$4:$B$15000,2,FALSE),0)</f>
        <v>0</v>
      </c>
      <c r="E1273" s="40">
        <f t="shared" ca="1" si="383"/>
        <v>0</v>
      </c>
      <c r="F1273" s="42">
        <f t="shared" si="379"/>
        <v>1</v>
      </c>
      <c r="G1273" s="43">
        <f t="shared" ca="1" si="384"/>
        <v>1</v>
      </c>
      <c r="H1273" s="40">
        <f ca="1">TRUNC(PRODUCT(G$10:G1272),15)</f>
        <v>1.2108232884360499</v>
      </c>
      <c r="I1273" s="40">
        <f t="shared" ca="1" si="385"/>
        <v>1.1821626135130401</v>
      </c>
      <c r="J1273" s="40">
        <f t="shared" ca="1" si="386"/>
        <v>1.0242442700000001</v>
      </c>
      <c r="K1273" s="42">
        <f t="shared" si="394"/>
        <v>2.7E-2</v>
      </c>
      <c r="L1273" s="63">
        <f t="shared" si="391"/>
        <v>44641</v>
      </c>
      <c r="M1273" s="64">
        <f t="shared" si="392"/>
        <v>52</v>
      </c>
      <c r="N1273" s="44">
        <f t="shared" si="393"/>
        <v>53</v>
      </c>
      <c r="O1273" s="40">
        <f t="shared" si="395"/>
        <v>1.005618991</v>
      </c>
      <c r="P1273" s="65">
        <f t="shared" ca="1" si="396"/>
        <v>1.0299994889999999</v>
      </c>
      <c r="Q1273" s="40">
        <f t="shared" ca="1" si="397"/>
        <v>282.34829058000003</v>
      </c>
      <c r="R1273" s="44">
        <f>IF(VLOOKUP(A1273,$Z$12:$AI$125,8)=VLOOKUP(A1272,$Z$12:$AI$125,8),0,VLOOKUP(A1273,Z$12:$AI$125,8))</f>
        <v>0</v>
      </c>
      <c r="S1273" s="45">
        <f>IF(R1273&gt;0,VLOOKUP(R1273,Y$12:$AH$125,7),0)</f>
        <v>0</v>
      </c>
      <c r="T1273" s="40">
        <f t="shared" si="380"/>
        <v>0</v>
      </c>
      <c r="U1273" s="40">
        <f t="shared" ca="1" si="390"/>
        <v>282.34829058000003</v>
      </c>
      <c r="V1273" s="46" t="str">
        <f t="shared" si="381"/>
        <v>J=</v>
      </c>
      <c r="W1273" s="47">
        <f t="shared" si="382"/>
        <v>44824</v>
      </c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  <c r="CA1273" s="35"/>
      <c r="CB1273" s="35"/>
      <c r="CC1273" s="35"/>
      <c r="CD1273" s="35"/>
      <c r="CE1273" s="35"/>
      <c r="CF1273" s="35"/>
      <c r="CG1273" s="35"/>
      <c r="CH1273" s="35"/>
      <c r="CI1273" s="35"/>
      <c r="CJ1273" s="35"/>
      <c r="CK1273" s="35"/>
      <c r="CL1273" s="35"/>
      <c r="CM1273" s="35"/>
      <c r="CN1273" s="35"/>
      <c r="CO1273" s="35"/>
      <c r="CP1273" s="35"/>
      <c r="CQ1273" s="35"/>
      <c r="CR1273" s="35"/>
      <c r="CS1273" s="35"/>
      <c r="CT1273" s="35"/>
      <c r="CU1273" s="35"/>
      <c r="CV1273" s="35"/>
      <c r="CW1273" s="35"/>
      <c r="CX1273" s="35"/>
      <c r="CY1273" s="35"/>
      <c r="CZ1273" s="35"/>
      <c r="DA1273" s="35"/>
      <c r="DB1273" s="35"/>
      <c r="DC1273" s="35"/>
      <c r="DD1273" s="35"/>
      <c r="DE1273" s="35"/>
      <c r="DF1273" s="35"/>
      <c r="DG1273" s="35"/>
      <c r="DH1273" s="35"/>
      <c r="DI1273" s="35"/>
      <c r="DJ1273" s="35"/>
      <c r="DK1273" s="35"/>
      <c r="DL1273" s="35"/>
      <c r="DM1273" s="35"/>
      <c r="DN1273" s="35"/>
      <c r="DO1273" s="35"/>
      <c r="DP1273" s="35"/>
      <c r="DQ1273" s="35"/>
      <c r="DR1273" s="35"/>
      <c r="DS1273" s="35"/>
      <c r="DT1273" s="35"/>
      <c r="DU1273" s="35"/>
      <c r="DV1273" s="35"/>
      <c r="DW1273" s="35"/>
      <c r="DX1273" s="35"/>
      <c r="DY1273" s="35"/>
      <c r="DZ1273" s="35"/>
      <c r="EA1273" s="35"/>
      <c r="EB1273" s="35"/>
      <c r="EC1273" s="35"/>
      <c r="ED1273" s="35"/>
      <c r="EE1273" s="35"/>
      <c r="EF1273" s="35"/>
      <c r="EG1273" s="35"/>
      <c r="EH1273" s="35"/>
      <c r="EI1273" s="35"/>
      <c r="EJ1273" s="35"/>
      <c r="EK1273" s="35"/>
      <c r="EL1273" s="35"/>
      <c r="EM1273" s="35"/>
      <c r="EN1273" s="35"/>
      <c r="EO1273" s="35"/>
      <c r="EP1273" s="35"/>
      <c r="EQ1273" s="35"/>
      <c r="ER1273" s="35"/>
      <c r="ES1273" s="35"/>
      <c r="ET1273" s="35"/>
      <c r="EU1273" s="35"/>
      <c r="EV1273" s="35"/>
      <c r="EW1273" s="35"/>
      <c r="EX1273" s="35"/>
      <c r="EY1273" s="35"/>
      <c r="EZ1273" s="35"/>
      <c r="FA1273" s="35"/>
      <c r="FB1273" s="35"/>
      <c r="FC1273" s="35"/>
      <c r="FD1273" s="35"/>
      <c r="FE1273" s="35"/>
      <c r="FF1273" s="35"/>
      <c r="FG1273" s="35"/>
      <c r="FH1273" s="35"/>
      <c r="FI1273" s="35"/>
      <c r="FJ1273" s="35"/>
      <c r="FK1273" s="35"/>
      <c r="FL1273" s="35"/>
      <c r="FM1273" s="35"/>
      <c r="FN1273" s="35"/>
      <c r="FO1273" s="35"/>
      <c r="FP1273" s="35"/>
      <c r="FQ1273" s="35"/>
      <c r="FR1273" s="35"/>
      <c r="FS1273" s="35"/>
      <c r="FT1273" s="35"/>
      <c r="FU1273" s="35"/>
      <c r="FV1273" s="35"/>
      <c r="FW1273" s="35"/>
      <c r="FX1273" s="35"/>
      <c r="FY1273" s="35"/>
      <c r="FZ1273" s="35"/>
    </row>
    <row r="1274" spans="1:182" x14ac:dyDescent="0.15">
      <c r="A1274" s="38">
        <f t="shared" si="387"/>
        <v>44718</v>
      </c>
      <c r="B1274" s="39">
        <f t="shared" ca="1" si="388"/>
        <v>9694.1182905799997</v>
      </c>
      <c r="C1274" s="40">
        <f t="shared" si="389"/>
        <v>9411.77</v>
      </c>
      <c r="D1274" s="41">
        <f ca="1">IF(A1274&lt;$B$1,VLOOKUP(A1274,[1]DI!$A$4:$B$15000,2,FALSE),0)</f>
        <v>0.1265</v>
      </c>
      <c r="E1274" s="40">
        <f t="shared" ca="1" si="383"/>
        <v>4.7279E-4</v>
      </c>
      <c r="F1274" s="42">
        <f t="shared" si="379"/>
        <v>1</v>
      </c>
      <c r="G1274" s="43">
        <f t="shared" ca="1" si="384"/>
        <v>1.0004727899999999</v>
      </c>
      <c r="H1274" s="40">
        <f ca="1">TRUNC(PRODUCT(G$10:G1273),15)</f>
        <v>1.2108232884360499</v>
      </c>
      <c r="I1274" s="40">
        <f t="shared" ca="1" si="385"/>
        <v>1.1821626135130401</v>
      </c>
      <c r="J1274" s="40">
        <f t="shared" ca="1" si="386"/>
        <v>1.0242442700000001</v>
      </c>
      <c r="K1274" s="42">
        <f t="shared" si="394"/>
        <v>2.7E-2</v>
      </c>
      <c r="L1274" s="63">
        <f t="shared" si="391"/>
        <v>44641</v>
      </c>
      <c r="M1274" s="64">
        <f t="shared" si="392"/>
        <v>53</v>
      </c>
      <c r="N1274" s="44">
        <f t="shared" si="393"/>
        <v>53</v>
      </c>
      <c r="O1274" s="40">
        <f t="shared" si="395"/>
        <v>1.005618991</v>
      </c>
      <c r="P1274" s="65">
        <f t="shared" ca="1" si="396"/>
        <v>1.0299994889999999</v>
      </c>
      <c r="Q1274" s="40">
        <f t="shared" ca="1" si="397"/>
        <v>282.34829058000003</v>
      </c>
      <c r="R1274" s="44">
        <f>IF(VLOOKUP(A1274,$Z$12:$AI$125,8)=VLOOKUP(A1273,$Z$12:$AI$125,8),0,VLOOKUP(A1274,Z$12:$AI$125,8))</f>
        <v>0</v>
      </c>
      <c r="S1274" s="45">
        <f>IF(R1274&gt;0,VLOOKUP(R1274,Y$12:$AH$125,7),0)</f>
        <v>0</v>
      </c>
      <c r="T1274" s="40">
        <f t="shared" si="380"/>
        <v>0</v>
      </c>
      <c r="U1274" s="40">
        <f t="shared" ca="1" si="390"/>
        <v>282.34829058000003</v>
      </c>
      <c r="V1274" s="46" t="str">
        <f t="shared" si="381"/>
        <v>J=</v>
      </c>
      <c r="W1274" s="47">
        <f t="shared" si="382"/>
        <v>44824</v>
      </c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  <c r="CA1274" s="35"/>
      <c r="CB1274" s="35"/>
      <c r="CC1274" s="35"/>
      <c r="CD1274" s="35"/>
      <c r="CE1274" s="35"/>
      <c r="CF1274" s="35"/>
      <c r="CG1274" s="35"/>
      <c r="CH1274" s="35"/>
      <c r="CI1274" s="35"/>
      <c r="CJ1274" s="35"/>
      <c r="CK1274" s="35"/>
      <c r="CL1274" s="35"/>
      <c r="CM1274" s="35"/>
      <c r="CN1274" s="35"/>
      <c r="CO1274" s="35"/>
      <c r="CP1274" s="35"/>
      <c r="CQ1274" s="35"/>
      <c r="CR1274" s="35"/>
      <c r="CS1274" s="35"/>
      <c r="CT1274" s="35"/>
      <c r="CU1274" s="35"/>
      <c r="CV1274" s="35"/>
      <c r="CW1274" s="35"/>
      <c r="CX1274" s="35"/>
      <c r="CY1274" s="35"/>
      <c r="CZ1274" s="35"/>
      <c r="DA1274" s="35"/>
      <c r="DB1274" s="35"/>
      <c r="DC1274" s="35"/>
      <c r="DD1274" s="35"/>
      <c r="DE1274" s="35"/>
      <c r="DF1274" s="35"/>
      <c r="DG1274" s="35"/>
      <c r="DH1274" s="35"/>
      <c r="DI1274" s="35"/>
      <c r="DJ1274" s="35"/>
      <c r="DK1274" s="35"/>
      <c r="DL1274" s="35"/>
      <c r="DM1274" s="35"/>
      <c r="DN1274" s="35"/>
      <c r="DO1274" s="35"/>
      <c r="DP1274" s="35"/>
      <c r="DQ1274" s="35"/>
      <c r="DR1274" s="35"/>
      <c r="DS1274" s="35"/>
      <c r="DT1274" s="35"/>
      <c r="DU1274" s="35"/>
      <c r="DV1274" s="35"/>
      <c r="DW1274" s="35"/>
      <c r="DX1274" s="35"/>
      <c r="DY1274" s="35"/>
      <c r="DZ1274" s="35"/>
      <c r="EA1274" s="35"/>
      <c r="EB1274" s="35"/>
      <c r="EC1274" s="35"/>
      <c r="ED1274" s="35"/>
      <c r="EE1274" s="35"/>
      <c r="EF1274" s="35"/>
      <c r="EG1274" s="35"/>
      <c r="EH1274" s="35"/>
      <c r="EI1274" s="35"/>
      <c r="EJ1274" s="35"/>
      <c r="EK1274" s="35"/>
      <c r="EL1274" s="35"/>
      <c r="EM1274" s="35"/>
      <c r="EN1274" s="35"/>
      <c r="EO1274" s="35"/>
      <c r="EP1274" s="35"/>
      <c r="EQ1274" s="35"/>
      <c r="ER1274" s="35"/>
      <c r="ES1274" s="35"/>
      <c r="ET1274" s="35"/>
      <c r="EU1274" s="35"/>
      <c r="EV1274" s="35"/>
      <c r="EW1274" s="35"/>
      <c r="EX1274" s="35"/>
      <c r="EY1274" s="35"/>
      <c r="EZ1274" s="35"/>
      <c r="FA1274" s="35"/>
      <c r="FB1274" s="35"/>
      <c r="FC1274" s="35"/>
      <c r="FD1274" s="35"/>
      <c r="FE1274" s="35"/>
      <c r="FF1274" s="35"/>
      <c r="FG1274" s="35"/>
      <c r="FH1274" s="35"/>
      <c r="FI1274" s="35"/>
      <c r="FJ1274" s="35"/>
      <c r="FK1274" s="35"/>
      <c r="FL1274" s="35"/>
      <c r="FM1274" s="35"/>
      <c r="FN1274" s="35"/>
      <c r="FO1274" s="35"/>
      <c r="FP1274" s="35"/>
      <c r="FQ1274" s="35"/>
      <c r="FR1274" s="35"/>
      <c r="FS1274" s="35"/>
      <c r="FT1274" s="35"/>
      <c r="FU1274" s="35"/>
      <c r="FV1274" s="35"/>
      <c r="FW1274" s="35"/>
      <c r="FX1274" s="35"/>
      <c r="FY1274" s="35"/>
      <c r="FZ1274" s="35"/>
    </row>
    <row r="1275" spans="1:182" x14ac:dyDescent="0.15">
      <c r="A1275" s="38">
        <f t="shared" si="387"/>
        <v>44719</v>
      </c>
      <c r="B1275" s="39">
        <f t="shared" ca="1" si="388"/>
        <v>9699.7270749100007</v>
      </c>
      <c r="C1275" s="40">
        <f t="shared" si="389"/>
        <v>9411.77</v>
      </c>
      <c r="D1275" s="41">
        <f ca="1">IF(A1275&lt;$B$1,VLOOKUP(A1275,[1]DI!$A$4:$B$15000,2,FALSE),0)</f>
        <v>0.1265</v>
      </c>
      <c r="E1275" s="40">
        <f t="shared" ca="1" si="383"/>
        <v>4.7279E-4</v>
      </c>
      <c r="F1275" s="42">
        <f t="shared" si="379"/>
        <v>1</v>
      </c>
      <c r="G1275" s="43">
        <f t="shared" ca="1" si="384"/>
        <v>1.0004727899999999</v>
      </c>
      <c r="H1275" s="40">
        <f ca="1">TRUNC(PRODUCT(G$10:G1274),15)</f>
        <v>1.21139575357859</v>
      </c>
      <c r="I1275" s="40">
        <f t="shared" ca="1" si="385"/>
        <v>1.1821626135130401</v>
      </c>
      <c r="J1275" s="40">
        <f t="shared" ca="1" si="386"/>
        <v>1.02472853</v>
      </c>
      <c r="K1275" s="42">
        <f t="shared" si="394"/>
        <v>2.7E-2</v>
      </c>
      <c r="L1275" s="63">
        <f t="shared" si="391"/>
        <v>44641</v>
      </c>
      <c r="M1275" s="64">
        <f t="shared" si="392"/>
        <v>54</v>
      </c>
      <c r="N1275" s="44">
        <f t="shared" si="393"/>
        <v>54</v>
      </c>
      <c r="O1275" s="40">
        <f t="shared" si="395"/>
        <v>1.0057253129999999</v>
      </c>
      <c r="P1275" s="65">
        <f t="shared" ca="1" si="396"/>
        <v>1.030595422</v>
      </c>
      <c r="Q1275" s="40">
        <f t="shared" ca="1" si="397"/>
        <v>287.95707491000002</v>
      </c>
      <c r="R1275" s="44">
        <f>IF(VLOOKUP(A1275,$Z$12:$AI$125,8)=VLOOKUP(A1274,$Z$12:$AI$125,8),0,VLOOKUP(A1275,Z$12:$AI$125,8))</f>
        <v>0</v>
      </c>
      <c r="S1275" s="45">
        <f>IF(R1275&gt;0,VLOOKUP(R1275,Y$12:$AH$125,7),0)</f>
        <v>0</v>
      </c>
      <c r="T1275" s="40">
        <f t="shared" si="380"/>
        <v>0</v>
      </c>
      <c r="U1275" s="40">
        <f t="shared" ca="1" si="390"/>
        <v>287.95707491000002</v>
      </c>
      <c r="V1275" s="46" t="str">
        <f t="shared" si="381"/>
        <v>J=</v>
      </c>
      <c r="W1275" s="47">
        <f t="shared" si="382"/>
        <v>44824</v>
      </c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  <c r="CA1275" s="35"/>
      <c r="CB1275" s="35"/>
      <c r="CC1275" s="35"/>
      <c r="CD1275" s="35"/>
      <c r="CE1275" s="35"/>
      <c r="CF1275" s="35"/>
      <c r="CG1275" s="35"/>
      <c r="CH1275" s="35"/>
      <c r="CI1275" s="35"/>
      <c r="CJ1275" s="35"/>
      <c r="CK1275" s="35"/>
      <c r="CL1275" s="35"/>
      <c r="CM1275" s="35"/>
      <c r="CN1275" s="35"/>
      <c r="CO1275" s="35"/>
      <c r="CP1275" s="35"/>
      <c r="CQ1275" s="35"/>
      <c r="CR1275" s="35"/>
      <c r="CS1275" s="35"/>
      <c r="CT1275" s="35"/>
      <c r="CU1275" s="35"/>
      <c r="CV1275" s="35"/>
      <c r="CW1275" s="35"/>
      <c r="CX1275" s="35"/>
      <c r="CY1275" s="35"/>
      <c r="CZ1275" s="35"/>
      <c r="DA1275" s="35"/>
      <c r="DB1275" s="35"/>
      <c r="DC1275" s="35"/>
      <c r="DD1275" s="35"/>
      <c r="DE1275" s="35"/>
      <c r="DF1275" s="35"/>
      <c r="DG1275" s="35"/>
      <c r="DH1275" s="35"/>
      <c r="DI1275" s="35"/>
      <c r="DJ1275" s="35"/>
      <c r="DK1275" s="35"/>
      <c r="DL1275" s="35"/>
      <c r="DM1275" s="35"/>
      <c r="DN1275" s="35"/>
      <c r="DO1275" s="35"/>
      <c r="DP1275" s="35"/>
      <c r="DQ1275" s="35"/>
      <c r="DR1275" s="35"/>
      <c r="DS1275" s="35"/>
      <c r="DT1275" s="35"/>
      <c r="DU1275" s="35"/>
      <c r="DV1275" s="35"/>
      <c r="DW1275" s="35"/>
      <c r="DX1275" s="35"/>
      <c r="DY1275" s="35"/>
      <c r="DZ1275" s="35"/>
      <c r="EA1275" s="35"/>
      <c r="EB1275" s="35"/>
      <c r="EC1275" s="35"/>
      <c r="ED1275" s="35"/>
      <c r="EE1275" s="35"/>
      <c r="EF1275" s="35"/>
      <c r="EG1275" s="35"/>
      <c r="EH1275" s="35"/>
      <c r="EI1275" s="35"/>
      <c r="EJ1275" s="35"/>
      <c r="EK1275" s="35"/>
      <c r="EL1275" s="35"/>
      <c r="EM1275" s="35"/>
      <c r="EN1275" s="35"/>
      <c r="EO1275" s="35"/>
      <c r="EP1275" s="35"/>
      <c r="EQ1275" s="35"/>
      <c r="ER1275" s="35"/>
      <c r="ES1275" s="35"/>
      <c r="ET1275" s="35"/>
      <c r="EU1275" s="35"/>
      <c r="EV1275" s="35"/>
      <c r="EW1275" s="35"/>
      <c r="EX1275" s="35"/>
      <c r="EY1275" s="35"/>
      <c r="EZ1275" s="35"/>
      <c r="FA1275" s="35"/>
      <c r="FB1275" s="35"/>
      <c r="FC1275" s="35"/>
      <c r="FD1275" s="35"/>
      <c r="FE1275" s="35"/>
      <c r="FF1275" s="35"/>
      <c r="FG1275" s="35"/>
      <c r="FH1275" s="35"/>
      <c r="FI1275" s="35"/>
      <c r="FJ1275" s="35"/>
      <c r="FK1275" s="35"/>
      <c r="FL1275" s="35"/>
      <c r="FM1275" s="35"/>
      <c r="FN1275" s="35"/>
      <c r="FO1275" s="35"/>
      <c r="FP1275" s="35"/>
      <c r="FQ1275" s="35"/>
      <c r="FR1275" s="35"/>
      <c r="FS1275" s="35"/>
      <c r="FT1275" s="35"/>
      <c r="FU1275" s="35"/>
      <c r="FV1275" s="35"/>
      <c r="FW1275" s="35"/>
      <c r="FX1275" s="35"/>
      <c r="FY1275" s="35"/>
      <c r="FZ1275" s="35"/>
    </row>
    <row r="1276" spans="1:182" x14ac:dyDescent="0.15">
      <c r="A1276" s="38">
        <f t="shared" si="387"/>
        <v>44720</v>
      </c>
      <c r="B1276" s="39">
        <f t="shared" ca="1" si="388"/>
        <v>9705.338993360001</v>
      </c>
      <c r="C1276" s="40">
        <f t="shared" si="389"/>
        <v>9411.77</v>
      </c>
      <c r="D1276" s="41">
        <f ca="1">IF(A1276&lt;$B$1,VLOOKUP(A1276,[1]DI!$A$4:$B$15000,2,FALSE),0)</f>
        <v>0.1265</v>
      </c>
      <c r="E1276" s="40">
        <f t="shared" ca="1" si="383"/>
        <v>4.7279E-4</v>
      </c>
      <c r="F1276" s="42">
        <f t="shared" si="379"/>
        <v>1</v>
      </c>
      <c r="G1276" s="43">
        <f t="shared" ca="1" si="384"/>
        <v>1.0004727899999999</v>
      </c>
      <c r="H1276" s="40">
        <f ca="1">TRUNC(PRODUCT(G$10:G1275),15)</f>
        <v>1.21196848937693</v>
      </c>
      <c r="I1276" s="40">
        <f t="shared" ca="1" si="385"/>
        <v>1.1821626135130401</v>
      </c>
      <c r="J1276" s="40">
        <f t="shared" ca="1" si="386"/>
        <v>1.0252130100000001</v>
      </c>
      <c r="K1276" s="42">
        <f t="shared" si="394"/>
        <v>2.7E-2</v>
      </c>
      <c r="L1276" s="63">
        <f t="shared" si="391"/>
        <v>44641</v>
      </c>
      <c r="M1276" s="64">
        <f t="shared" si="392"/>
        <v>55</v>
      </c>
      <c r="N1276" s="44">
        <f t="shared" si="393"/>
        <v>55</v>
      </c>
      <c r="O1276" s="40">
        <f t="shared" si="395"/>
        <v>1.005831645</v>
      </c>
      <c r="P1276" s="65">
        <f t="shared" ca="1" si="396"/>
        <v>1.0311916880000001</v>
      </c>
      <c r="Q1276" s="40">
        <f t="shared" ca="1" si="397"/>
        <v>293.56899335999998</v>
      </c>
      <c r="R1276" s="44">
        <f>IF(VLOOKUP(A1276,$Z$12:$AI$125,8)=VLOOKUP(A1275,$Z$12:$AI$125,8),0,VLOOKUP(A1276,Z$12:$AI$125,8))</f>
        <v>0</v>
      </c>
      <c r="S1276" s="45">
        <f>IF(R1276&gt;0,VLOOKUP(R1276,Y$12:$AH$125,7),0)</f>
        <v>0</v>
      </c>
      <c r="T1276" s="40">
        <f t="shared" si="380"/>
        <v>0</v>
      </c>
      <c r="U1276" s="40">
        <f t="shared" ca="1" si="390"/>
        <v>293.56899335999998</v>
      </c>
      <c r="V1276" s="46" t="str">
        <f t="shared" si="381"/>
        <v>J=</v>
      </c>
      <c r="W1276" s="47">
        <f t="shared" si="382"/>
        <v>44824</v>
      </c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  <c r="CA1276" s="35"/>
      <c r="CB1276" s="35"/>
      <c r="CC1276" s="35"/>
      <c r="CD1276" s="35"/>
      <c r="CE1276" s="35"/>
      <c r="CF1276" s="35"/>
      <c r="CG1276" s="35"/>
      <c r="CH1276" s="35"/>
      <c r="CI1276" s="35"/>
      <c r="CJ1276" s="35"/>
      <c r="CK1276" s="35"/>
      <c r="CL1276" s="35"/>
      <c r="CM1276" s="35"/>
      <c r="CN1276" s="35"/>
      <c r="CO1276" s="35"/>
      <c r="CP1276" s="35"/>
      <c r="CQ1276" s="35"/>
      <c r="CR1276" s="35"/>
      <c r="CS1276" s="35"/>
      <c r="CT1276" s="35"/>
      <c r="CU1276" s="35"/>
      <c r="CV1276" s="35"/>
      <c r="CW1276" s="35"/>
      <c r="CX1276" s="35"/>
      <c r="CY1276" s="35"/>
      <c r="CZ1276" s="35"/>
      <c r="DA1276" s="35"/>
      <c r="DB1276" s="35"/>
      <c r="DC1276" s="35"/>
      <c r="DD1276" s="35"/>
      <c r="DE1276" s="35"/>
      <c r="DF1276" s="35"/>
      <c r="DG1276" s="35"/>
      <c r="DH1276" s="35"/>
      <c r="DI1276" s="35"/>
      <c r="DJ1276" s="35"/>
      <c r="DK1276" s="35"/>
      <c r="DL1276" s="35"/>
      <c r="DM1276" s="35"/>
      <c r="DN1276" s="35"/>
      <c r="DO1276" s="35"/>
      <c r="DP1276" s="35"/>
      <c r="DQ1276" s="35"/>
      <c r="DR1276" s="35"/>
      <c r="DS1276" s="35"/>
      <c r="DT1276" s="35"/>
      <c r="DU1276" s="35"/>
      <c r="DV1276" s="35"/>
      <c r="DW1276" s="35"/>
      <c r="DX1276" s="35"/>
      <c r="DY1276" s="35"/>
      <c r="DZ1276" s="35"/>
      <c r="EA1276" s="35"/>
      <c r="EB1276" s="35"/>
      <c r="EC1276" s="35"/>
      <c r="ED1276" s="35"/>
      <c r="EE1276" s="35"/>
      <c r="EF1276" s="35"/>
      <c r="EG1276" s="35"/>
      <c r="EH1276" s="35"/>
      <c r="EI1276" s="35"/>
      <c r="EJ1276" s="35"/>
      <c r="EK1276" s="35"/>
      <c r="EL1276" s="35"/>
      <c r="EM1276" s="35"/>
      <c r="EN1276" s="35"/>
      <c r="EO1276" s="35"/>
      <c r="EP1276" s="35"/>
      <c r="EQ1276" s="35"/>
      <c r="ER1276" s="35"/>
      <c r="ES1276" s="35"/>
      <c r="ET1276" s="35"/>
      <c r="EU1276" s="35"/>
      <c r="EV1276" s="35"/>
      <c r="EW1276" s="35"/>
      <c r="EX1276" s="35"/>
      <c r="EY1276" s="35"/>
      <c r="EZ1276" s="35"/>
      <c r="FA1276" s="35"/>
      <c r="FB1276" s="35"/>
      <c r="FC1276" s="35"/>
      <c r="FD1276" s="35"/>
      <c r="FE1276" s="35"/>
      <c r="FF1276" s="35"/>
      <c r="FG1276" s="35"/>
      <c r="FH1276" s="35"/>
      <c r="FI1276" s="35"/>
      <c r="FJ1276" s="35"/>
      <c r="FK1276" s="35"/>
      <c r="FL1276" s="35"/>
      <c r="FM1276" s="35"/>
      <c r="FN1276" s="35"/>
      <c r="FO1276" s="35"/>
      <c r="FP1276" s="35"/>
      <c r="FQ1276" s="35"/>
      <c r="FR1276" s="35"/>
      <c r="FS1276" s="35"/>
      <c r="FT1276" s="35"/>
      <c r="FU1276" s="35"/>
      <c r="FV1276" s="35"/>
      <c r="FW1276" s="35"/>
      <c r="FX1276" s="35"/>
      <c r="FY1276" s="35"/>
      <c r="FZ1276" s="35"/>
    </row>
    <row r="1277" spans="1:182" x14ac:dyDescent="0.15">
      <c r="A1277" s="38">
        <f t="shared" si="387"/>
        <v>44721</v>
      </c>
      <c r="B1277" s="39">
        <f t="shared" ca="1" si="388"/>
        <v>9710.9541871100009</v>
      </c>
      <c r="C1277" s="40">
        <f t="shared" si="389"/>
        <v>9411.77</v>
      </c>
      <c r="D1277" s="41">
        <f ca="1">IF(A1277&lt;$B$1,VLOOKUP(A1277,[1]DI!$A$4:$B$15000,2,FALSE),0)</f>
        <v>0.1265</v>
      </c>
      <c r="E1277" s="40">
        <f t="shared" ca="1" si="383"/>
        <v>4.7279E-4</v>
      </c>
      <c r="F1277" s="42">
        <f t="shared" si="379"/>
        <v>1</v>
      </c>
      <c r="G1277" s="43">
        <f t="shared" ca="1" si="384"/>
        <v>1.0004727899999999</v>
      </c>
      <c r="H1277" s="40">
        <f ca="1">TRUNC(PRODUCT(G$10:G1276),15)</f>
        <v>1.2125414959590199</v>
      </c>
      <c r="I1277" s="40">
        <f t="shared" ca="1" si="385"/>
        <v>1.1821626135130401</v>
      </c>
      <c r="J1277" s="40">
        <f t="shared" ca="1" si="386"/>
        <v>1.0256977199999999</v>
      </c>
      <c r="K1277" s="42">
        <f t="shared" si="394"/>
        <v>2.7E-2</v>
      </c>
      <c r="L1277" s="63">
        <f t="shared" si="391"/>
        <v>44641</v>
      </c>
      <c r="M1277" s="64">
        <f t="shared" si="392"/>
        <v>56</v>
      </c>
      <c r="N1277" s="44">
        <f t="shared" si="393"/>
        <v>56</v>
      </c>
      <c r="O1277" s="40">
        <f t="shared" si="395"/>
        <v>1.005937989</v>
      </c>
      <c r="P1277" s="65">
        <f t="shared" ca="1" si="396"/>
        <v>1.031788302</v>
      </c>
      <c r="Q1277" s="40">
        <f t="shared" ca="1" si="397"/>
        <v>299.18418710999998</v>
      </c>
      <c r="R1277" s="44">
        <f>IF(VLOOKUP(A1277,$Z$12:$AI$125,8)=VLOOKUP(A1276,$Z$12:$AI$125,8),0,VLOOKUP(A1277,Z$12:$AI$125,8))</f>
        <v>0</v>
      </c>
      <c r="S1277" s="45">
        <f>IF(R1277&gt;0,VLOOKUP(R1277,Y$12:$AH$125,7),0)</f>
        <v>0</v>
      </c>
      <c r="T1277" s="40">
        <f t="shared" si="380"/>
        <v>0</v>
      </c>
      <c r="U1277" s="40">
        <f t="shared" ca="1" si="390"/>
        <v>299.18418710999998</v>
      </c>
      <c r="V1277" s="46" t="str">
        <f t="shared" si="381"/>
        <v>J=</v>
      </c>
      <c r="W1277" s="47">
        <f t="shared" si="382"/>
        <v>44824</v>
      </c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/>
      <c r="CX1277" s="35"/>
      <c r="CY1277" s="35"/>
      <c r="CZ1277" s="35"/>
      <c r="DA1277" s="35"/>
      <c r="DB1277" s="35"/>
      <c r="DC1277" s="35"/>
      <c r="DD1277" s="35"/>
      <c r="DE1277" s="35"/>
      <c r="DF1277" s="35"/>
      <c r="DG1277" s="35"/>
      <c r="DH1277" s="35"/>
      <c r="DI1277" s="35"/>
      <c r="DJ1277" s="35"/>
      <c r="DK1277" s="35"/>
      <c r="DL1277" s="35"/>
      <c r="DM1277" s="35"/>
      <c r="DN1277" s="35"/>
      <c r="DO1277" s="35"/>
      <c r="DP1277" s="35"/>
      <c r="DQ1277" s="35"/>
      <c r="DR1277" s="35"/>
      <c r="DS1277" s="35"/>
      <c r="DT1277" s="35"/>
      <c r="DU1277" s="35"/>
      <c r="DV1277" s="35"/>
      <c r="DW1277" s="35"/>
      <c r="DX1277" s="35"/>
      <c r="DY1277" s="35"/>
      <c r="DZ1277" s="35"/>
      <c r="EA1277" s="35"/>
      <c r="EB1277" s="35"/>
      <c r="EC1277" s="35"/>
      <c r="ED1277" s="35"/>
      <c r="EE1277" s="35"/>
      <c r="EF1277" s="35"/>
      <c r="EG1277" s="35"/>
      <c r="EH1277" s="35"/>
      <c r="EI1277" s="35"/>
      <c r="EJ1277" s="35"/>
      <c r="EK1277" s="35"/>
      <c r="EL1277" s="35"/>
      <c r="EM1277" s="35"/>
      <c r="EN1277" s="35"/>
      <c r="EO1277" s="35"/>
      <c r="EP1277" s="35"/>
      <c r="EQ1277" s="35"/>
      <c r="ER1277" s="35"/>
      <c r="ES1277" s="35"/>
      <c r="ET1277" s="35"/>
      <c r="EU1277" s="35"/>
      <c r="EV1277" s="35"/>
      <c r="EW1277" s="35"/>
      <c r="EX1277" s="35"/>
      <c r="EY1277" s="35"/>
      <c r="EZ1277" s="35"/>
      <c r="FA1277" s="35"/>
      <c r="FB1277" s="35"/>
      <c r="FC1277" s="35"/>
      <c r="FD1277" s="35"/>
      <c r="FE1277" s="35"/>
      <c r="FF1277" s="35"/>
      <c r="FG1277" s="35"/>
      <c r="FH1277" s="35"/>
      <c r="FI1277" s="35"/>
      <c r="FJ1277" s="35"/>
      <c r="FK1277" s="35"/>
      <c r="FL1277" s="35"/>
      <c r="FM1277" s="35"/>
      <c r="FN1277" s="35"/>
      <c r="FO1277" s="35"/>
      <c r="FP1277" s="35"/>
      <c r="FQ1277" s="35"/>
      <c r="FR1277" s="35"/>
      <c r="FS1277" s="35"/>
      <c r="FT1277" s="35"/>
      <c r="FU1277" s="35"/>
      <c r="FV1277" s="35"/>
      <c r="FW1277" s="35"/>
      <c r="FX1277" s="35"/>
      <c r="FY1277" s="35"/>
      <c r="FZ1277" s="35"/>
    </row>
    <row r="1278" spans="1:182" x14ac:dyDescent="0.15">
      <c r="A1278" s="38">
        <f t="shared" si="387"/>
        <v>44722</v>
      </c>
      <c r="B1278" s="39">
        <f t="shared" ca="1" si="388"/>
        <v>9716.5726373300004</v>
      </c>
      <c r="C1278" s="40">
        <f t="shared" si="389"/>
        <v>9411.77</v>
      </c>
      <c r="D1278" s="41">
        <f ca="1">IF(A1278&lt;$B$1,VLOOKUP(A1278,[1]DI!$A$4:$B$15000,2,FALSE),0)</f>
        <v>0.1265</v>
      </c>
      <c r="E1278" s="40">
        <f t="shared" ca="1" si="383"/>
        <v>4.7279E-4</v>
      </c>
      <c r="F1278" s="42">
        <f t="shared" si="379"/>
        <v>1</v>
      </c>
      <c r="G1278" s="43">
        <f t="shared" ca="1" si="384"/>
        <v>1.0004727899999999</v>
      </c>
      <c r="H1278" s="40">
        <f ca="1">TRUNC(PRODUCT(G$10:G1277),15)</f>
        <v>1.21311477345289</v>
      </c>
      <c r="I1278" s="40">
        <f t="shared" ca="1" si="385"/>
        <v>1.1821626135130401</v>
      </c>
      <c r="J1278" s="40">
        <f t="shared" ca="1" si="386"/>
        <v>1.0261826599999999</v>
      </c>
      <c r="K1278" s="42">
        <f t="shared" si="394"/>
        <v>2.7E-2</v>
      </c>
      <c r="L1278" s="63">
        <f t="shared" si="391"/>
        <v>44641</v>
      </c>
      <c r="M1278" s="64">
        <f t="shared" si="392"/>
        <v>57</v>
      </c>
      <c r="N1278" s="44">
        <f t="shared" si="393"/>
        <v>57</v>
      </c>
      <c r="O1278" s="40">
        <f t="shared" si="395"/>
        <v>1.0060443450000001</v>
      </c>
      <c r="P1278" s="65">
        <f t="shared" ca="1" si="396"/>
        <v>1.032385262</v>
      </c>
      <c r="Q1278" s="40">
        <f t="shared" ca="1" si="397"/>
        <v>304.80263732999998</v>
      </c>
      <c r="R1278" s="44">
        <f>IF(VLOOKUP(A1278,$Z$12:$AI$125,8)=VLOOKUP(A1277,$Z$12:$AI$125,8),0,VLOOKUP(A1278,Z$12:$AI$125,8))</f>
        <v>0</v>
      </c>
      <c r="S1278" s="45">
        <f>IF(R1278&gt;0,VLOOKUP(R1278,Y$12:$AH$125,7),0)</f>
        <v>0</v>
      </c>
      <c r="T1278" s="40">
        <f t="shared" si="380"/>
        <v>0</v>
      </c>
      <c r="U1278" s="40">
        <f t="shared" ca="1" si="390"/>
        <v>304.80263732999998</v>
      </c>
      <c r="V1278" s="46" t="str">
        <f t="shared" si="381"/>
        <v>J=</v>
      </c>
      <c r="W1278" s="47">
        <f t="shared" si="382"/>
        <v>44824</v>
      </c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  <c r="CA1278" s="35"/>
      <c r="CB1278" s="35"/>
      <c r="CC1278" s="35"/>
      <c r="CD1278" s="35"/>
      <c r="CE1278" s="35"/>
      <c r="CF1278" s="35"/>
      <c r="CG1278" s="35"/>
      <c r="CH1278" s="35"/>
      <c r="CI1278" s="35"/>
      <c r="CJ1278" s="35"/>
      <c r="CK1278" s="35"/>
      <c r="CL1278" s="35"/>
      <c r="CM1278" s="35"/>
      <c r="CN1278" s="35"/>
      <c r="CO1278" s="35"/>
      <c r="CP1278" s="35"/>
      <c r="CQ1278" s="35"/>
      <c r="CR1278" s="35"/>
      <c r="CS1278" s="35"/>
      <c r="CT1278" s="35"/>
      <c r="CU1278" s="35"/>
      <c r="CV1278" s="35"/>
      <c r="CW1278" s="35"/>
      <c r="CX1278" s="35"/>
      <c r="CY1278" s="35"/>
      <c r="CZ1278" s="35"/>
      <c r="DA1278" s="35"/>
      <c r="DB1278" s="35"/>
      <c r="DC1278" s="35"/>
      <c r="DD1278" s="35"/>
      <c r="DE1278" s="35"/>
      <c r="DF1278" s="35"/>
      <c r="DG1278" s="35"/>
      <c r="DH1278" s="35"/>
      <c r="DI1278" s="35"/>
      <c r="DJ1278" s="35"/>
      <c r="DK1278" s="35"/>
      <c r="DL1278" s="35"/>
      <c r="DM1278" s="35"/>
      <c r="DN1278" s="35"/>
      <c r="DO1278" s="35"/>
      <c r="DP1278" s="35"/>
      <c r="DQ1278" s="35"/>
      <c r="DR1278" s="35"/>
      <c r="DS1278" s="35"/>
      <c r="DT1278" s="35"/>
      <c r="DU1278" s="35"/>
      <c r="DV1278" s="35"/>
      <c r="DW1278" s="35"/>
      <c r="DX1278" s="35"/>
      <c r="DY1278" s="35"/>
      <c r="DZ1278" s="35"/>
      <c r="EA1278" s="35"/>
      <c r="EB1278" s="35"/>
      <c r="EC1278" s="35"/>
      <c r="ED1278" s="35"/>
      <c r="EE1278" s="35"/>
      <c r="EF1278" s="35"/>
      <c r="EG1278" s="35"/>
      <c r="EH1278" s="35"/>
      <c r="EI1278" s="35"/>
      <c r="EJ1278" s="35"/>
      <c r="EK1278" s="35"/>
      <c r="EL1278" s="35"/>
      <c r="EM1278" s="35"/>
      <c r="EN1278" s="35"/>
      <c r="EO1278" s="35"/>
      <c r="EP1278" s="35"/>
      <c r="EQ1278" s="35"/>
      <c r="ER1278" s="35"/>
      <c r="ES1278" s="35"/>
      <c r="ET1278" s="35"/>
      <c r="EU1278" s="35"/>
      <c r="EV1278" s="35"/>
      <c r="EW1278" s="35"/>
      <c r="EX1278" s="35"/>
      <c r="EY1278" s="35"/>
      <c r="EZ1278" s="35"/>
      <c r="FA1278" s="35"/>
      <c r="FB1278" s="35"/>
      <c r="FC1278" s="35"/>
      <c r="FD1278" s="35"/>
      <c r="FE1278" s="35"/>
      <c r="FF1278" s="35"/>
      <c r="FG1278" s="35"/>
      <c r="FH1278" s="35"/>
      <c r="FI1278" s="35"/>
      <c r="FJ1278" s="35"/>
      <c r="FK1278" s="35"/>
      <c r="FL1278" s="35"/>
      <c r="FM1278" s="35"/>
      <c r="FN1278" s="35"/>
      <c r="FO1278" s="35"/>
      <c r="FP1278" s="35"/>
      <c r="FQ1278" s="35"/>
      <c r="FR1278" s="35"/>
      <c r="FS1278" s="35"/>
      <c r="FT1278" s="35"/>
      <c r="FU1278" s="35"/>
      <c r="FV1278" s="35"/>
      <c r="FW1278" s="35"/>
      <c r="FX1278" s="35"/>
      <c r="FY1278" s="35"/>
      <c r="FZ1278" s="35"/>
    </row>
    <row r="1279" spans="1:182" x14ac:dyDescent="0.15">
      <c r="A1279" s="38">
        <f t="shared" si="387"/>
        <v>44723</v>
      </c>
      <c r="B1279" s="39">
        <f t="shared" ca="1" si="388"/>
        <v>9722.1943346099997</v>
      </c>
      <c r="C1279" s="40">
        <f t="shared" si="389"/>
        <v>9411.77</v>
      </c>
      <c r="D1279" s="41">
        <f ca="1">IF(A1279&lt;$B$1,VLOOKUP(A1279,[1]DI!$A$4:$B$15000,2,FALSE),0)</f>
        <v>0</v>
      </c>
      <c r="E1279" s="40">
        <f t="shared" ca="1" si="383"/>
        <v>0</v>
      </c>
      <c r="F1279" s="42">
        <f t="shared" si="379"/>
        <v>1</v>
      </c>
      <c r="G1279" s="43">
        <f t="shared" ca="1" si="384"/>
        <v>1</v>
      </c>
      <c r="H1279" s="40">
        <f ca="1">TRUNC(PRODUCT(G$10:G1278),15)</f>
        <v>1.2136883219866299</v>
      </c>
      <c r="I1279" s="40">
        <f t="shared" ca="1" si="385"/>
        <v>1.1821626135130401</v>
      </c>
      <c r="J1279" s="40">
        <f t="shared" ca="1" si="386"/>
        <v>1.0266678300000001</v>
      </c>
      <c r="K1279" s="42">
        <f t="shared" si="394"/>
        <v>2.7E-2</v>
      </c>
      <c r="L1279" s="63">
        <f t="shared" si="391"/>
        <v>44641</v>
      </c>
      <c r="M1279" s="64">
        <f t="shared" si="392"/>
        <v>57</v>
      </c>
      <c r="N1279" s="44">
        <f t="shared" si="393"/>
        <v>58</v>
      </c>
      <c r="O1279" s="40">
        <f t="shared" si="395"/>
        <v>1.0061507110000001</v>
      </c>
      <c r="P1279" s="65">
        <f t="shared" ca="1" si="396"/>
        <v>1.0329825669999999</v>
      </c>
      <c r="Q1279" s="40">
        <f t="shared" ca="1" si="397"/>
        <v>310.42433461000002</v>
      </c>
      <c r="R1279" s="44">
        <f>IF(VLOOKUP(A1279,$Z$12:$AI$125,8)=VLOOKUP(A1278,$Z$12:$AI$125,8),0,VLOOKUP(A1279,Z$12:$AI$125,8))</f>
        <v>0</v>
      </c>
      <c r="S1279" s="45">
        <f>IF(R1279&gt;0,VLOOKUP(R1279,Y$12:$AH$125,7),0)</f>
        <v>0</v>
      </c>
      <c r="T1279" s="40">
        <f t="shared" si="380"/>
        <v>0</v>
      </c>
      <c r="U1279" s="40">
        <f t="shared" ca="1" si="390"/>
        <v>310.42433461000002</v>
      </c>
      <c r="V1279" s="46" t="str">
        <f t="shared" si="381"/>
        <v>J=</v>
      </c>
      <c r="W1279" s="47">
        <f t="shared" si="382"/>
        <v>44824</v>
      </c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  <c r="CG1279" s="35"/>
      <c r="CH1279" s="35"/>
      <c r="CI1279" s="35"/>
      <c r="CJ1279" s="35"/>
      <c r="CK1279" s="35"/>
      <c r="CL1279" s="35"/>
      <c r="CM1279" s="35"/>
      <c r="CN1279" s="35"/>
      <c r="CO1279" s="35"/>
      <c r="CP1279" s="35"/>
      <c r="CQ1279" s="35"/>
      <c r="CR1279" s="35"/>
      <c r="CS1279" s="35"/>
      <c r="CT1279" s="35"/>
      <c r="CU1279" s="35"/>
      <c r="CV1279" s="35"/>
      <c r="CW1279" s="35"/>
      <c r="CX1279" s="35"/>
      <c r="CY1279" s="35"/>
      <c r="CZ1279" s="35"/>
      <c r="DA1279" s="35"/>
      <c r="DB1279" s="35"/>
      <c r="DC1279" s="35"/>
      <c r="DD1279" s="35"/>
      <c r="DE1279" s="35"/>
      <c r="DF1279" s="35"/>
      <c r="DG1279" s="35"/>
      <c r="DH1279" s="35"/>
      <c r="DI1279" s="35"/>
      <c r="DJ1279" s="35"/>
      <c r="DK1279" s="35"/>
      <c r="DL1279" s="35"/>
      <c r="DM1279" s="35"/>
      <c r="DN1279" s="35"/>
      <c r="DO1279" s="35"/>
      <c r="DP1279" s="35"/>
      <c r="DQ1279" s="35"/>
      <c r="DR1279" s="35"/>
      <c r="DS1279" s="35"/>
      <c r="DT1279" s="35"/>
      <c r="DU1279" s="35"/>
      <c r="DV1279" s="35"/>
      <c r="DW1279" s="35"/>
      <c r="DX1279" s="35"/>
      <c r="DY1279" s="35"/>
      <c r="DZ1279" s="35"/>
      <c r="EA1279" s="35"/>
      <c r="EB1279" s="35"/>
      <c r="EC1279" s="35"/>
      <c r="ED1279" s="35"/>
      <c r="EE1279" s="35"/>
      <c r="EF1279" s="35"/>
      <c r="EG1279" s="35"/>
      <c r="EH1279" s="35"/>
      <c r="EI1279" s="35"/>
      <c r="EJ1279" s="35"/>
      <c r="EK1279" s="35"/>
      <c r="EL1279" s="35"/>
      <c r="EM1279" s="35"/>
      <c r="EN1279" s="35"/>
      <c r="EO1279" s="35"/>
      <c r="EP1279" s="35"/>
      <c r="EQ1279" s="35"/>
      <c r="ER1279" s="35"/>
      <c r="ES1279" s="35"/>
      <c r="ET1279" s="35"/>
      <c r="EU1279" s="35"/>
      <c r="EV1279" s="35"/>
      <c r="EW1279" s="35"/>
      <c r="EX1279" s="35"/>
      <c r="EY1279" s="35"/>
      <c r="EZ1279" s="35"/>
      <c r="FA1279" s="35"/>
      <c r="FB1279" s="35"/>
      <c r="FC1279" s="35"/>
      <c r="FD1279" s="35"/>
      <c r="FE1279" s="35"/>
      <c r="FF1279" s="35"/>
      <c r="FG1279" s="35"/>
      <c r="FH1279" s="35"/>
      <c r="FI1279" s="35"/>
      <c r="FJ1279" s="35"/>
      <c r="FK1279" s="35"/>
      <c r="FL1279" s="35"/>
      <c r="FM1279" s="35"/>
      <c r="FN1279" s="35"/>
      <c r="FO1279" s="35"/>
      <c r="FP1279" s="35"/>
      <c r="FQ1279" s="35"/>
      <c r="FR1279" s="35"/>
      <c r="FS1279" s="35"/>
      <c r="FT1279" s="35"/>
      <c r="FU1279" s="35"/>
      <c r="FV1279" s="35"/>
      <c r="FW1279" s="35"/>
      <c r="FX1279" s="35"/>
      <c r="FY1279" s="35"/>
      <c r="FZ1279" s="35"/>
    </row>
    <row r="1280" spans="1:182" x14ac:dyDescent="0.15">
      <c r="A1280" s="38">
        <f t="shared" si="387"/>
        <v>44724</v>
      </c>
      <c r="B1280" s="39">
        <f t="shared" ca="1" si="388"/>
        <v>9722.1943346099997</v>
      </c>
      <c r="C1280" s="40">
        <f t="shared" si="389"/>
        <v>9411.77</v>
      </c>
      <c r="D1280" s="41">
        <f ca="1">IF(A1280&lt;$B$1,VLOOKUP(A1280,[1]DI!$A$4:$B$15000,2,FALSE),0)</f>
        <v>0</v>
      </c>
      <c r="E1280" s="40">
        <f t="shared" ca="1" si="383"/>
        <v>0</v>
      </c>
      <c r="F1280" s="42">
        <f t="shared" si="379"/>
        <v>1</v>
      </c>
      <c r="G1280" s="43">
        <f t="shared" ca="1" si="384"/>
        <v>1</v>
      </c>
      <c r="H1280" s="40">
        <f ca="1">TRUNC(PRODUCT(G$10:G1279),15)</f>
        <v>1.2136883219866299</v>
      </c>
      <c r="I1280" s="40">
        <f t="shared" ca="1" si="385"/>
        <v>1.1821626135130401</v>
      </c>
      <c r="J1280" s="40">
        <f t="shared" ca="1" si="386"/>
        <v>1.0266678300000001</v>
      </c>
      <c r="K1280" s="42">
        <f t="shared" si="394"/>
        <v>2.7E-2</v>
      </c>
      <c r="L1280" s="63">
        <f t="shared" si="391"/>
        <v>44641</v>
      </c>
      <c r="M1280" s="64">
        <f t="shared" si="392"/>
        <v>57</v>
      </c>
      <c r="N1280" s="44">
        <f t="shared" si="393"/>
        <v>58</v>
      </c>
      <c r="O1280" s="40">
        <f t="shared" si="395"/>
        <v>1.0061507110000001</v>
      </c>
      <c r="P1280" s="65">
        <f t="shared" ca="1" si="396"/>
        <v>1.0329825669999999</v>
      </c>
      <c r="Q1280" s="40">
        <f t="shared" ca="1" si="397"/>
        <v>310.42433461000002</v>
      </c>
      <c r="R1280" s="44">
        <f>IF(VLOOKUP(A1280,$Z$12:$AI$125,8)=VLOOKUP(A1279,$Z$12:$AI$125,8),0,VLOOKUP(A1280,Z$12:$AI$125,8))</f>
        <v>0</v>
      </c>
      <c r="S1280" s="45">
        <f>IF(R1280&gt;0,VLOOKUP(R1280,Y$12:$AH$125,7),0)</f>
        <v>0</v>
      </c>
      <c r="T1280" s="40">
        <f t="shared" si="380"/>
        <v>0</v>
      </c>
      <c r="U1280" s="40">
        <f t="shared" ca="1" si="390"/>
        <v>310.42433461000002</v>
      </c>
      <c r="V1280" s="46" t="str">
        <f t="shared" si="381"/>
        <v>J=</v>
      </c>
      <c r="W1280" s="47">
        <f t="shared" si="382"/>
        <v>44824</v>
      </c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  <c r="CG1280" s="35"/>
      <c r="CH1280" s="35"/>
      <c r="CI1280" s="35"/>
      <c r="CJ1280" s="35"/>
      <c r="CK1280" s="35"/>
      <c r="CL1280" s="35"/>
      <c r="CM1280" s="35"/>
      <c r="CN1280" s="35"/>
      <c r="CO1280" s="35"/>
      <c r="CP1280" s="35"/>
      <c r="CQ1280" s="35"/>
      <c r="CR1280" s="35"/>
      <c r="CS1280" s="35"/>
      <c r="CT1280" s="35"/>
      <c r="CU1280" s="35"/>
      <c r="CV1280" s="35"/>
      <c r="CW1280" s="35"/>
      <c r="CX1280" s="35"/>
      <c r="CY1280" s="35"/>
      <c r="CZ1280" s="35"/>
      <c r="DA1280" s="35"/>
      <c r="DB1280" s="35"/>
      <c r="DC1280" s="35"/>
      <c r="DD1280" s="35"/>
      <c r="DE1280" s="35"/>
      <c r="DF1280" s="35"/>
      <c r="DG1280" s="35"/>
      <c r="DH1280" s="35"/>
      <c r="DI1280" s="35"/>
      <c r="DJ1280" s="35"/>
      <c r="DK1280" s="35"/>
      <c r="DL1280" s="35"/>
      <c r="DM1280" s="35"/>
      <c r="DN1280" s="35"/>
      <c r="DO1280" s="35"/>
      <c r="DP1280" s="35"/>
      <c r="DQ1280" s="35"/>
      <c r="DR1280" s="35"/>
      <c r="DS1280" s="35"/>
      <c r="DT1280" s="35"/>
      <c r="DU1280" s="35"/>
      <c r="DV1280" s="35"/>
      <c r="DW1280" s="35"/>
      <c r="DX1280" s="35"/>
      <c r="DY1280" s="35"/>
      <c r="DZ1280" s="35"/>
      <c r="EA1280" s="35"/>
      <c r="EB1280" s="35"/>
      <c r="EC1280" s="35"/>
      <c r="ED1280" s="35"/>
      <c r="EE1280" s="35"/>
      <c r="EF1280" s="35"/>
      <c r="EG1280" s="35"/>
      <c r="EH1280" s="35"/>
      <c r="EI1280" s="35"/>
      <c r="EJ1280" s="35"/>
      <c r="EK1280" s="35"/>
      <c r="EL1280" s="35"/>
      <c r="EM1280" s="35"/>
      <c r="EN1280" s="35"/>
      <c r="EO1280" s="35"/>
      <c r="EP1280" s="35"/>
      <c r="EQ1280" s="35"/>
      <c r="ER1280" s="35"/>
      <c r="ES1280" s="35"/>
      <c r="ET1280" s="35"/>
      <c r="EU1280" s="35"/>
      <c r="EV1280" s="35"/>
      <c r="EW1280" s="35"/>
      <c r="EX1280" s="35"/>
      <c r="EY1280" s="35"/>
      <c r="EZ1280" s="35"/>
      <c r="FA1280" s="35"/>
      <c r="FB1280" s="35"/>
      <c r="FC1280" s="35"/>
      <c r="FD1280" s="35"/>
      <c r="FE1280" s="35"/>
      <c r="FF1280" s="35"/>
      <c r="FG1280" s="35"/>
      <c r="FH1280" s="35"/>
      <c r="FI1280" s="35"/>
      <c r="FJ1280" s="35"/>
      <c r="FK1280" s="35"/>
      <c r="FL1280" s="35"/>
      <c r="FM1280" s="35"/>
      <c r="FN1280" s="35"/>
      <c r="FO1280" s="35"/>
      <c r="FP1280" s="35"/>
      <c r="FQ1280" s="35"/>
      <c r="FR1280" s="35"/>
      <c r="FS1280" s="35"/>
      <c r="FT1280" s="35"/>
      <c r="FU1280" s="35"/>
      <c r="FV1280" s="35"/>
      <c r="FW1280" s="35"/>
      <c r="FX1280" s="35"/>
      <c r="FY1280" s="35"/>
      <c r="FZ1280" s="35"/>
    </row>
    <row r="1281" spans="1:185" x14ac:dyDescent="0.15">
      <c r="A1281" s="38">
        <f t="shared" si="387"/>
        <v>44725</v>
      </c>
      <c r="B1281" s="39">
        <f t="shared" ca="1" si="388"/>
        <v>9722.1943346099997</v>
      </c>
      <c r="C1281" s="40">
        <f t="shared" si="389"/>
        <v>9411.77</v>
      </c>
      <c r="D1281" s="41">
        <f ca="1">IF(A1281&lt;$B$1,VLOOKUP(A1281,[1]DI!$A$4:$B$15000,2,FALSE),0)</f>
        <v>0.1265</v>
      </c>
      <c r="E1281" s="40">
        <f t="shared" ca="1" si="383"/>
        <v>4.7279E-4</v>
      </c>
      <c r="F1281" s="42">
        <f t="shared" si="379"/>
        <v>1</v>
      </c>
      <c r="G1281" s="43">
        <f t="shared" ca="1" si="384"/>
        <v>1.0004727899999999</v>
      </c>
      <c r="H1281" s="40">
        <f ca="1">TRUNC(PRODUCT(G$10:G1280),15)</f>
        <v>1.2136883219866299</v>
      </c>
      <c r="I1281" s="40">
        <f t="shared" ca="1" si="385"/>
        <v>1.1821626135130401</v>
      </c>
      <c r="J1281" s="40">
        <f t="shared" ca="1" si="386"/>
        <v>1.0266678300000001</v>
      </c>
      <c r="K1281" s="42">
        <f t="shared" si="394"/>
        <v>2.7E-2</v>
      </c>
      <c r="L1281" s="63">
        <f t="shared" si="391"/>
        <v>44641</v>
      </c>
      <c r="M1281" s="64">
        <f t="shared" si="392"/>
        <v>58</v>
      </c>
      <c r="N1281" s="44">
        <f t="shared" si="393"/>
        <v>58</v>
      </c>
      <c r="O1281" s="40">
        <f t="shared" si="395"/>
        <v>1.0061507110000001</v>
      </c>
      <c r="P1281" s="65">
        <f t="shared" ca="1" si="396"/>
        <v>1.0329825669999999</v>
      </c>
      <c r="Q1281" s="40">
        <f t="shared" ca="1" si="397"/>
        <v>310.42433461000002</v>
      </c>
      <c r="R1281" s="44">
        <f>IF(VLOOKUP(A1281,$Z$12:$AI$125,8)=VLOOKUP(A1280,$Z$12:$AI$125,8),0,VLOOKUP(A1281,Z$12:$AI$125,8))</f>
        <v>0</v>
      </c>
      <c r="S1281" s="45">
        <f>IF(R1281&gt;0,VLOOKUP(R1281,Y$12:$AH$125,7),0)</f>
        <v>0</v>
      </c>
      <c r="T1281" s="40">
        <f t="shared" si="380"/>
        <v>0</v>
      </c>
      <c r="U1281" s="40">
        <f t="shared" ca="1" si="390"/>
        <v>310.42433461000002</v>
      </c>
      <c r="V1281" s="46" t="str">
        <f t="shared" si="381"/>
        <v>J=</v>
      </c>
      <c r="W1281" s="47">
        <f t="shared" si="382"/>
        <v>44824</v>
      </c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  <c r="CG1281" s="35"/>
      <c r="CH1281" s="35"/>
      <c r="CI1281" s="35"/>
      <c r="CJ1281" s="35"/>
      <c r="CK1281" s="35"/>
      <c r="CL1281" s="35"/>
      <c r="CM1281" s="35"/>
      <c r="CN1281" s="35"/>
      <c r="CO1281" s="35"/>
      <c r="CP1281" s="35"/>
      <c r="CQ1281" s="35"/>
      <c r="CR1281" s="35"/>
      <c r="CS1281" s="35"/>
      <c r="CT1281" s="35"/>
      <c r="CU1281" s="35"/>
      <c r="CV1281" s="35"/>
      <c r="CW1281" s="35"/>
      <c r="CX1281" s="35"/>
      <c r="CY1281" s="35"/>
      <c r="CZ1281" s="35"/>
      <c r="DA1281" s="35"/>
      <c r="DB1281" s="35"/>
      <c r="DC1281" s="35"/>
      <c r="DD1281" s="35"/>
      <c r="DE1281" s="35"/>
      <c r="DF1281" s="35"/>
      <c r="DG1281" s="35"/>
      <c r="DH1281" s="35"/>
      <c r="DI1281" s="35"/>
      <c r="DJ1281" s="35"/>
      <c r="DK1281" s="35"/>
      <c r="DL1281" s="35"/>
      <c r="DM1281" s="35"/>
      <c r="DN1281" s="35"/>
      <c r="DO1281" s="35"/>
      <c r="DP1281" s="35"/>
      <c r="DQ1281" s="35"/>
      <c r="DR1281" s="35"/>
      <c r="DS1281" s="35"/>
      <c r="DT1281" s="35"/>
      <c r="DU1281" s="35"/>
      <c r="DV1281" s="35"/>
      <c r="DW1281" s="35"/>
      <c r="DX1281" s="35"/>
      <c r="DY1281" s="35"/>
      <c r="DZ1281" s="35"/>
      <c r="EA1281" s="35"/>
      <c r="EB1281" s="35"/>
      <c r="EC1281" s="35"/>
      <c r="ED1281" s="35"/>
      <c r="EE1281" s="35"/>
      <c r="EF1281" s="35"/>
      <c r="EG1281" s="35"/>
      <c r="EH1281" s="35"/>
      <c r="EI1281" s="35"/>
      <c r="EJ1281" s="35"/>
      <c r="EK1281" s="35"/>
      <c r="EL1281" s="35"/>
      <c r="EM1281" s="35"/>
      <c r="EN1281" s="35"/>
      <c r="EO1281" s="35"/>
      <c r="EP1281" s="35"/>
      <c r="EQ1281" s="35"/>
      <c r="ER1281" s="35"/>
      <c r="ES1281" s="35"/>
      <c r="ET1281" s="35"/>
      <c r="EU1281" s="35"/>
      <c r="EV1281" s="35"/>
      <c r="EW1281" s="35"/>
      <c r="EX1281" s="35"/>
      <c r="EY1281" s="35"/>
      <c r="EZ1281" s="35"/>
      <c r="FA1281" s="35"/>
      <c r="FB1281" s="35"/>
      <c r="FC1281" s="35"/>
      <c r="FD1281" s="35"/>
      <c r="FE1281" s="35"/>
      <c r="FF1281" s="35"/>
      <c r="FG1281" s="35"/>
      <c r="FH1281" s="35"/>
      <c r="FI1281" s="35"/>
      <c r="FJ1281" s="35"/>
      <c r="FK1281" s="35"/>
      <c r="FL1281" s="35"/>
      <c r="FM1281" s="35"/>
      <c r="FN1281" s="35"/>
      <c r="FO1281" s="35"/>
      <c r="FP1281" s="35"/>
      <c r="FQ1281" s="35"/>
      <c r="FR1281" s="35"/>
      <c r="FS1281" s="35"/>
      <c r="FT1281" s="35"/>
      <c r="FU1281" s="35"/>
      <c r="FV1281" s="35"/>
      <c r="FW1281" s="35"/>
      <c r="FX1281" s="35"/>
      <c r="FY1281" s="35"/>
      <c r="FZ1281" s="35"/>
    </row>
    <row r="1282" spans="1:185" x14ac:dyDescent="0.15">
      <c r="A1282" s="38">
        <f t="shared" si="387"/>
        <v>44726</v>
      </c>
      <c r="B1282" s="39">
        <f t="shared" ca="1" si="388"/>
        <v>9727.81929777</v>
      </c>
      <c r="C1282" s="40">
        <f t="shared" si="389"/>
        <v>9411.77</v>
      </c>
      <c r="D1282" s="41">
        <f ca="1">IF(A1282&lt;$B$1,VLOOKUP(A1282,[1]DI!$A$4:$B$15000,2,FALSE),0)</f>
        <v>0.1265</v>
      </c>
      <c r="E1282" s="40">
        <f t="shared" ca="1" si="383"/>
        <v>4.7279E-4</v>
      </c>
      <c r="F1282" s="42">
        <f t="shared" si="379"/>
        <v>1</v>
      </c>
      <c r="G1282" s="43">
        <f t="shared" ca="1" si="384"/>
        <v>1.0004727899999999</v>
      </c>
      <c r="H1282" s="40">
        <f ca="1">TRUNC(PRODUCT(G$10:G1281),15)</f>
        <v>1.2142621416883801</v>
      </c>
      <c r="I1282" s="40">
        <f t="shared" ca="1" si="385"/>
        <v>1.1821626135130401</v>
      </c>
      <c r="J1282" s="40">
        <f t="shared" ca="1" si="386"/>
        <v>1.0271532299999999</v>
      </c>
      <c r="K1282" s="42">
        <f t="shared" si="394"/>
        <v>2.7E-2</v>
      </c>
      <c r="L1282" s="63">
        <f t="shared" si="391"/>
        <v>44641</v>
      </c>
      <c r="M1282" s="64">
        <f t="shared" si="392"/>
        <v>59</v>
      </c>
      <c r="N1282" s="44">
        <f t="shared" si="393"/>
        <v>59</v>
      </c>
      <c r="O1282" s="40">
        <f t="shared" si="395"/>
        <v>1.006257089</v>
      </c>
      <c r="P1282" s="65">
        <f t="shared" ca="1" si="396"/>
        <v>1.0335802190000001</v>
      </c>
      <c r="Q1282" s="40">
        <f t="shared" ca="1" si="397"/>
        <v>316.04929777000001</v>
      </c>
      <c r="R1282" s="44">
        <f>IF(VLOOKUP(A1282,$Z$12:$AI$125,8)=VLOOKUP(A1281,$Z$12:$AI$125,8),0,VLOOKUP(A1282,Z$12:$AI$125,8))</f>
        <v>0</v>
      </c>
      <c r="S1282" s="45">
        <f>IF(R1282&gt;0,VLOOKUP(R1282,Y$12:$AH$125,7),0)</f>
        <v>0</v>
      </c>
      <c r="T1282" s="40">
        <f t="shared" si="380"/>
        <v>0</v>
      </c>
      <c r="U1282" s="40">
        <f t="shared" ca="1" si="390"/>
        <v>316.04929777000001</v>
      </c>
      <c r="V1282" s="46" t="str">
        <f t="shared" si="381"/>
        <v>J=</v>
      </c>
      <c r="W1282" s="47">
        <f t="shared" si="382"/>
        <v>44824</v>
      </c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  <c r="CA1282" s="35"/>
      <c r="CB1282" s="35"/>
      <c r="CC1282" s="35"/>
      <c r="CD1282" s="35"/>
      <c r="CE1282" s="35"/>
      <c r="CF1282" s="35"/>
      <c r="CG1282" s="35"/>
      <c r="CH1282" s="35"/>
      <c r="CI1282" s="35"/>
      <c r="CJ1282" s="35"/>
      <c r="CK1282" s="35"/>
      <c r="CL1282" s="35"/>
      <c r="CM1282" s="35"/>
      <c r="CN1282" s="35"/>
      <c r="CO1282" s="35"/>
      <c r="CP1282" s="35"/>
      <c r="CQ1282" s="35"/>
      <c r="CR1282" s="35"/>
      <c r="CS1282" s="35"/>
      <c r="CT1282" s="35"/>
      <c r="CU1282" s="35"/>
      <c r="CV1282" s="35"/>
      <c r="CW1282" s="35"/>
      <c r="CX1282" s="35"/>
      <c r="CY1282" s="35"/>
      <c r="CZ1282" s="35"/>
      <c r="DA1282" s="35"/>
      <c r="DB1282" s="35"/>
      <c r="DC1282" s="35"/>
      <c r="DD1282" s="35"/>
      <c r="DE1282" s="35"/>
      <c r="DF1282" s="35"/>
      <c r="DG1282" s="35"/>
      <c r="DH1282" s="35"/>
      <c r="DI1282" s="35"/>
      <c r="DJ1282" s="35"/>
      <c r="DK1282" s="35"/>
      <c r="DL1282" s="35"/>
      <c r="DM1282" s="35"/>
      <c r="DN1282" s="35"/>
      <c r="DO1282" s="35"/>
      <c r="DP1282" s="35"/>
      <c r="DQ1282" s="35"/>
      <c r="DR1282" s="35"/>
      <c r="DS1282" s="35"/>
      <c r="DT1282" s="35"/>
      <c r="DU1282" s="35"/>
      <c r="DV1282" s="35"/>
      <c r="DW1282" s="35"/>
      <c r="DX1282" s="35"/>
      <c r="DY1282" s="35"/>
      <c r="DZ1282" s="35"/>
      <c r="EA1282" s="35"/>
      <c r="EB1282" s="35"/>
      <c r="EC1282" s="35"/>
      <c r="ED1282" s="35"/>
      <c r="EE1282" s="35"/>
      <c r="EF1282" s="35"/>
      <c r="EG1282" s="35"/>
      <c r="EH1282" s="35"/>
      <c r="EI1282" s="35"/>
      <c r="EJ1282" s="35"/>
      <c r="EK1282" s="35"/>
      <c r="EL1282" s="35"/>
      <c r="EM1282" s="35"/>
      <c r="EN1282" s="35"/>
      <c r="EO1282" s="35"/>
      <c r="EP1282" s="35"/>
      <c r="EQ1282" s="35"/>
      <c r="ER1282" s="35"/>
      <c r="ES1282" s="35"/>
      <c r="ET1282" s="35"/>
      <c r="EU1282" s="35"/>
      <c r="EV1282" s="35"/>
      <c r="EW1282" s="35"/>
      <c r="EX1282" s="35"/>
      <c r="EY1282" s="35"/>
      <c r="EZ1282" s="35"/>
      <c r="FA1282" s="35"/>
      <c r="FB1282" s="35"/>
      <c r="FC1282" s="35"/>
      <c r="FD1282" s="35"/>
      <c r="FE1282" s="35"/>
      <c r="FF1282" s="35"/>
      <c r="FG1282" s="35"/>
      <c r="FH1282" s="35"/>
      <c r="FI1282" s="35"/>
      <c r="FJ1282" s="35"/>
      <c r="FK1282" s="35"/>
      <c r="FL1282" s="35"/>
      <c r="FM1282" s="35"/>
      <c r="FN1282" s="35"/>
      <c r="FO1282" s="35"/>
      <c r="FP1282" s="35"/>
      <c r="FQ1282" s="35"/>
      <c r="FR1282" s="35"/>
      <c r="FS1282" s="35"/>
      <c r="FT1282" s="35"/>
      <c r="FU1282" s="35"/>
      <c r="FV1282" s="35"/>
      <c r="FW1282" s="35"/>
      <c r="FX1282" s="35"/>
      <c r="FY1282" s="35"/>
      <c r="FZ1282" s="35"/>
    </row>
    <row r="1283" spans="1:185" x14ac:dyDescent="0.15">
      <c r="A1283" s="38">
        <f t="shared" si="387"/>
        <v>44727</v>
      </c>
      <c r="B1283" s="39">
        <f t="shared" ca="1" si="388"/>
        <v>9733.4474232900011</v>
      </c>
      <c r="C1283" s="40">
        <f t="shared" si="389"/>
        <v>9411.77</v>
      </c>
      <c r="D1283" s="41">
        <f ca="1">IF(A1283&lt;$B$1,VLOOKUP(A1283,[1]DI!$A$4:$B$15000,2,FALSE),0)</f>
        <v>0.1265</v>
      </c>
      <c r="E1283" s="40">
        <f t="shared" ca="1" si="383"/>
        <v>4.7279E-4</v>
      </c>
      <c r="F1283" s="42">
        <f t="shared" si="379"/>
        <v>1</v>
      </c>
      <c r="G1283" s="43">
        <f t="shared" ca="1" si="384"/>
        <v>1.0004727899999999</v>
      </c>
      <c r="H1283" s="40">
        <f ca="1">TRUNC(PRODUCT(G$10:G1282),15)</f>
        <v>1.21483623268635</v>
      </c>
      <c r="I1283" s="40">
        <f t="shared" ca="1" si="385"/>
        <v>1.1821626135130401</v>
      </c>
      <c r="J1283" s="40">
        <f t="shared" ca="1" si="386"/>
        <v>1.02763885</v>
      </c>
      <c r="K1283" s="42">
        <f t="shared" si="394"/>
        <v>2.7E-2</v>
      </c>
      <c r="L1283" s="63">
        <f t="shared" si="391"/>
        <v>44641</v>
      </c>
      <c r="M1283" s="64">
        <f t="shared" si="392"/>
        <v>60</v>
      </c>
      <c r="N1283" s="44">
        <f t="shared" si="393"/>
        <v>60</v>
      </c>
      <c r="O1283" s="40">
        <f t="shared" si="395"/>
        <v>1.0063634779999999</v>
      </c>
      <c r="P1283" s="65">
        <f t="shared" ca="1" si="396"/>
        <v>1.0341782070000001</v>
      </c>
      <c r="Q1283" s="40">
        <f t="shared" ca="1" si="397"/>
        <v>321.67742328999998</v>
      </c>
      <c r="R1283" s="44">
        <f>IF(VLOOKUP(A1283,$Z$12:$AI$125,8)=VLOOKUP(A1282,$Z$12:$AI$125,8),0,VLOOKUP(A1283,Z$12:$AI$125,8))</f>
        <v>0</v>
      </c>
      <c r="S1283" s="45">
        <f>IF(R1283&gt;0,VLOOKUP(R1283,Y$12:$AH$125,7),0)</f>
        <v>0</v>
      </c>
      <c r="T1283" s="40">
        <f t="shared" si="380"/>
        <v>0</v>
      </c>
      <c r="U1283" s="40">
        <f t="shared" ca="1" si="390"/>
        <v>321.67742328999998</v>
      </c>
      <c r="V1283" s="46" t="str">
        <f t="shared" si="381"/>
        <v>J=</v>
      </c>
      <c r="W1283" s="47">
        <f t="shared" si="382"/>
        <v>44824</v>
      </c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  <c r="CG1283" s="35"/>
      <c r="CH1283" s="35"/>
      <c r="CI1283" s="35"/>
      <c r="CJ1283" s="35"/>
      <c r="CK1283" s="35"/>
      <c r="CL1283" s="35"/>
      <c r="CM1283" s="35"/>
      <c r="CN1283" s="35"/>
      <c r="CO1283" s="35"/>
      <c r="CP1283" s="35"/>
      <c r="CQ1283" s="35"/>
      <c r="CR1283" s="35"/>
      <c r="CS1283" s="35"/>
      <c r="CT1283" s="35"/>
      <c r="CU1283" s="35"/>
      <c r="CV1283" s="35"/>
      <c r="CW1283" s="35"/>
      <c r="CX1283" s="35"/>
      <c r="CY1283" s="35"/>
      <c r="CZ1283" s="35"/>
      <c r="DA1283" s="35"/>
      <c r="DB1283" s="35"/>
      <c r="DC1283" s="35"/>
      <c r="DD1283" s="35"/>
      <c r="DE1283" s="35"/>
      <c r="DF1283" s="35"/>
      <c r="DG1283" s="35"/>
      <c r="DH1283" s="35"/>
      <c r="DI1283" s="35"/>
      <c r="DJ1283" s="35"/>
      <c r="DK1283" s="35"/>
      <c r="DL1283" s="35"/>
      <c r="DM1283" s="35"/>
      <c r="DN1283" s="35"/>
      <c r="DO1283" s="35"/>
      <c r="DP1283" s="35"/>
      <c r="DQ1283" s="35"/>
      <c r="DR1283" s="35"/>
      <c r="DS1283" s="35"/>
      <c r="DT1283" s="35"/>
      <c r="DU1283" s="35"/>
      <c r="DV1283" s="35"/>
      <c r="DW1283" s="35"/>
      <c r="DX1283" s="35"/>
      <c r="DY1283" s="35"/>
      <c r="DZ1283" s="35"/>
      <c r="EA1283" s="35"/>
      <c r="EB1283" s="35"/>
      <c r="EC1283" s="35"/>
      <c r="ED1283" s="35"/>
      <c r="EE1283" s="35"/>
      <c r="EF1283" s="35"/>
      <c r="EG1283" s="35"/>
      <c r="EH1283" s="35"/>
      <c r="EI1283" s="35"/>
      <c r="EJ1283" s="35"/>
      <c r="EK1283" s="35"/>
      <c r="EL1283" s="35"/>
      <c r="EM1283" s="35"/>
      <c r="EN1283" s="35"/>
      <c r="EO1283" s="35"/>
      <c r="EP1283" s="35"/>
      <c r="EQ1283" s="35"/>
      <c r="ER1283" s="35"/>
      <c r="ES1283" s="35"/>
      <c r="ET1283" s="35"/>
      <c r="EU1283" s="35"/>
      <c r="EV1283" s="35"/>
      <c r="EW1283" s="35"/>
      <c r="EX1283" s="35"/>
      <c r="EY1283" s="35"/>
      <c r="EZ1283" s="35"/>
      <c r="FA1283" s="35"/>
      <c r="FB1283" s="35"/>
      <c r="FC1283" s="35"/>
      <c r="FD1283" s="35"/>
      <c r="FE1283" s="35"/>
      <c r="FF1283" s="35"/>
      <c r="FG1283" s="35"/>
      <c r="FH1283" s="35"/>
      <c r="FI1283" s="35"/>
      <c r="FJ1283" s="35"/>
      <c r="FK1283" s="35"/>
      <c r="FL1283" s="35"/>
      <c r="FM1283" s="35"/>
      <c r="FN1283" s="35"/>
      <c r="FO1283" s="35"/>
      <c r="FP1283" s="35"/>
      <c r="FQ1283" s="35"/>
      <c r="FR1283" s="35"/>
      <c r="FS1283" s="35"/>
      <c r="FT1283" s="35"/>
      <c r="FU1283" s="35"/>
      <c r="FV1283" s="35"/>
      <c r="FW1283" s="35"/>
      <c r="FX1283" s="35"/>
      <c r="FY1283" s="35"/>
      <c r="FZ1283" s="35"/>
    </row>
    <row r="1284" spans="1:185" x14ac:dyDescent="0.15">
      <c r="A1284" s="38">
        <f t="shared" si="387"/>
        <v>44728</v>
      </c>
      <c r="B1284" s="39">
        <f t="shared" ca="1" si="388"/>
        <v>9739.0789088100009</v>
      </c>
      <c r="C1284" s="40">
        <f t="shared" si="389"/>
        <v>9411.77</v>
      </c>
      <c r="D1284" s="41">
        <f ca="1">IF(A1284&lt;$B$1,VLOOKUP(A1284,[1]DI!$A$4:$B$15000,2,FALSE),0)</f>
        <v>0</v>
      </c>
      <c r="E1284" s="40">
        <f t="shared" ca="1" si="383"/>
        <v>0</v>
      </c>
      <c r="F1284" s="42">
        <f t="shared" si="379"/>
        <v>1</v>
      </c>
      <c r="G1284" s="43">
        <f t="shared" ca="1" si="384"/>
        <v>1</v>
      </c>
      <c r="H1284" s="40">
        <f ca="1">TRUNC(PRODUCT(G$10:G1283),15)</f>
        <v>1.2154105951088101</v>
      </c>
      <c r="I1284" s="40">
        <f t="shared" ca="1" si="385"/>
        <v>1.1821626135130401</v>
      </c>
      <c r="J1284" s="40">
        <f t="shared" ca="1" si="386"/>
        <v>1.0281247099999999</v>
      </c>
      <c r="K1284" s="42">
        <f t="shared" si="394"/>
        <v>2.7E-2</v>
      </c>
      <c r="L1284" s="63">
        <f t="shared" si="391"/>
        <v>44641</v>
      </c>
      <c r="M1284" s="64">
        <f t="shared" si="392"/>
        <v>60</v>
      </c>
      <c r="N1284" s="44">
        <f t="shared" si="393"/>
        <v>61</v>
      </c>
      <c r="O1284" s="40">
        <f t="shared" si="395"/>
        <v>1.006469879</v>
      </c>
      <c r="P1284" s="65">
        <f t="shared" ca="1" si="396"/>
        <v>1.0347765520000001</v>
      </c>
      <c r="Q1284" s="40">
        <f t="shared" ca="1" si="397"/>
        <v>327.30890880999999</v>
      </c>
      <c r="R1284" s="44">
        <f>IF(VLOOKUP(A1284,$Z$12:$AI$125,8)=VLOOKUP(A1283,$Z$12:$AI$125,8),0,VLOOKUP(A1284,Z$12:$AI$125,8))</f>
        <v>0</v>
      </c>
      <c r="S1284" s="45">
        <f>IF(R1284&gt;0,VLOOKUP(R1284,Y$12:$AH$125,7),0)</f>
        <v>0</v>
      </c>
      <c r="T1284" s="40">
        <f t="shared" si="380"/>
        <v>0</v>
      </c>
      <c r="U1284" s="40">
        <f t="shared" ca="1" si="390"/>
        <v>327.30890880999999</v>
      </c>
      <c r="V1284" s="46" t="str">
        <f t="shared" si="381"/>
        <v>J=</v>
      </c>
      <c r="W1284" s="47">
        <f t="shared" si="382"/>
        <v>44824</v>
      </c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  <c r="CG1284" s="35"/>
      <c r="CH1284" s="35"/>
      <c r="CI1284" s="35"/>
      <c r="CJ1284" s="35"/>
      <c r="CK1284" s="35"/>
      <c r="CL1284" s="35"/>
      <c r="CM1284" s="35"/>
      <c r="CN1284" s="35"/>
      <c r="CO1284" s="35"/>
      <c r="CP1284" s="35"/>
      <c r="CQ1284" s="35"/>
      <c r="CR1284" s="35"/>
      <c r="CS1284" s="35"/>
      <c r="CT1284" s="35"/>
      <c r="CU1284" s="35"/>
      <c r="CV1284" s="35"/>
      <c r="CW1284" s="35"/>
      <c r="CX1284" s="35"/>
      <c r="CY1284" s="35"/>
      <c r="CZ1284" s="35"/>
      <c r="DA1284" s="35"/>
      <c r="DB1284" s="35"/>
      <c r="DC1284" s="35"/>
      <c r="DD1284" s="35"/>
      <c r="DE1284" s="35"/>
      <c r="DF1284" s="35"/>
      <c r="DG1284" s="35"/>
      <c r="DH1284" s="35"/>
      <c r="DI1284" s="35"/>
      <c r="DJ1284" s="35"/>
      <c r="DK1284" s="35"/>
      <c r="DL1284" s="35"/>
      <c r="DM1284" s="35"/>
      <c r="DN1284" s="35"/>
      <c r="DO1284" s="35"/>
      <c r="DP1284" s="35"/>
      <c r="DQ1284" s="35"/>
      <c r="DR1284" s="35"/>
      <c r="DS1284" s="35"/>
      <c r="DT1284" s="35"/>
      <c r="DU1284" s="35"/>
      <c r="DV1284" s="35"/>
      <c r="DW1284" s="35"/>
      <c r="DX1284" s="35"/>
      <c r="DY1284" s="35"/>
      <c r="DZ1284" s="35"/>
      <c r="EA1284" s="35"/>
      <c r="EB1284" s="35"/>
      <c r="EC1284" s="35"/>
      <c r="ED1284" s="35"/>
      <c r="EE1284" s="35"/>
      <c r="EF1284" s="35"/>
      <c r="EG1284" s="35"/>
      <c r="EH1284" s="35"/>
      <c r="EI1284" s="35"/>
      <c r="EJ1284" s="35"/>
      <c r="EK1284" s="35"/>
      <c r="EL1284" s="35"/>
      <c r="EM1284" s="35"/>
      <c r="EN1284" s="35"/>
      <c r="EO1284" s="35"/>
      <c r="EP1284" s="35"/>
      <c r="EQ1284" s="35"/>
      <c r="ER1284" s="35"/>
      <c r="ES1284" s="35"/>
      <c r="ET1284" s="35"/>
      <c r="EU1284" s="35"/>
      <c r="EV1284" s="35"/>
      <c r="EW1284" s="35"/>
      <c r="EX1284" s="35"/>
      <c r="EY1284" s="35"/>
      <c r="EZ1284" s="35"/>
      <c r="FA1284" s="35"/>
      <c r="FB1284" s="35"/>
      <c r="FC1284" s="35"/>
      <c r="FD1284" s="35"/>
      <c r="FE1284" s="35"/>
      <c r="FF1284" s="35"/>
      <c r="FG1284" s="35"/>
      <c r="FH1284" s="35"/>
      <c r="FI1284" s="35"/>
      <c r="FJ1284" s="35"/>
      <c r="FK1284" s="35"/>
      <c r="FL1284" s="35"/>
      <c r="FM1284" s="35"/>
      <c r="FN1284" s="35"/>
      <c r="FO1284" s="35"/>
      <c r="FP1284" s="35"/>
      <c r="FQ1284" s="35"/>
      <c r="FR1284" s="35"/>
      <c r="FS1284" s="35"/>
      <c r="FT1284" s="35"/>
      <c r="FU1284" s="35"/>
      <c r="FV1284" s="35"/>
      <c r="FW1284" s="35"/>
      <c r="FX1284" s="35"/>
      <c r="FY1284" s="35"/>
      <c r="FZ1284" s="35"/>
    </row>
    <row r="1285" spans="1:185" x14ac:dyDescent="0.15">
      <c r="A1285" s="38">
        <f t="shared" si="387"/>
        <v>44729</v>
      </c>
      <c r="B1285" s="39">
        <f t="shared" ca="1" si="388"/>
        <v>9739.0789088100009</v>
      </c>
      <c r="C1285" s="40">
        <f t="shared" si="389"/>
        <v>9411.77</v>
      </c>
      <c r="D1285" s="41">
        <f ca="1">IF(A1285&lt;$B$1,VLOOKUP(A1285,[1]DI!$A$4:$B$15000,2,FALSE),0)</f>
        <v>0.13150000000000001</v>
      </c>
      <c r="E1285" s="40">
        <f t="shared" ca="1" si="383"/>
        <v>4.9036999999999996E-4</v>
      </c>
      <c r="F1285" s="42">
        <f t="shared" si="379"/>
        <v>1</v>
      </c>
      <c r="G1285" s="43">
        <f t="shared" ca="1" si="384"/>
        <v>1.0004903700000001</v>
      </c>
      <c r="H1285" s="40">
        <f ca="1">TRUNC(PRODUCT(G$10:G1284),15)</f>
        <v>1.2154105951088101</v>
      </c>
      <c r="I1285" s="40">
        <f t="shared" ca="1" si="385"/>
        <v>1.1821626135130401</v>
      </c>
      <c r="J1285" s="40">
        <f t="shared" ca="1" si="386"/>
        <v>1.0281247099999999</v>
      </c>
      <c r="K1285" s="42">
        <f t="shared" si="394"/>
        <v>2.7E-2</v>
      </c>
      <c r="L1285" s="63">
        <f t="shared" si="391"/>
        <v>44641</v>
      </c>
      <c r="M1285" s="64">
        <f t="shared" si="392"/>
        <v>61</v>
      </c>
      <c r="N1285" s="44">
        <f t="shared" si="393"/>
        <v>61</v>
      </c>
      <c r="O1285" s="40">
        <f t="shared" si="395"/>
        <v>1.006469879</v>
      </c>
      <c r="P1285" s="65">
        <f t="shared" ca="1" si="396"/>
        <v>1.0347765520000001</v>
      </c>
      <c r="Q1285" s="40">
        <f t="shared" ca="1" si="397"/>
        <v>327.30890880999999</v>
      </c>
      <c r="R1285" s="44">
        <f>IF(VLOOKUP(A1285,$Z$12:$AI$125,8)=VLOOKUP(A1284,$Z$12:$AI$125,8),0,VLOOKUP(A1285,Z$12:$AI$125,8))</f>
        <v>0</v>
      </c>
      <c r="S1285" s="45">
        <f>IF(R1285&gt;0,VLOOKUP(R1285,Y$12:$AH$125,7),0)</f>
        <v>0</v>
      </c>
      <c r="T1285" s="40">
        <f t="shared" si="380"/>
        <v>0</v>
      </c>
      <c r="U1285" s="40">
        <f t="shared" ca="1" si="390"/>
        <v>327.30890880999999</v>
      </c>
      <c r="V1285" s="46" t="str">
        <f t="shared" si="381"/>
        <v>J=</v>
      </c>
      <c r="W1285" s="47">
        <f t="shared" si="382"/>
        <v>44824</v>
      </c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  <c r="CG1285" s="35"/>
      <c r="CH1285" s="35"/>
      <c r="CI1285" s="35"/>
      <c r="CJ1285" s="35"/>
      <c r="CK1285" s="35"/>
      <c r="CL1285" s="35"/>
      <c r="CM1285" s="35"/>
      <c r="CN1285" s="35"/>
      <c r="CO1285" s="35"/>
      <c r="CP1285" s="35"/>
      <c r="CQ1285" s="35"/>
      <c r="CR1285" s="35"/>
      <c r="CS1285" s="35"/>
      <c r="CT1285" s="35"/>
      <c r="CU1285" s="35"/>
      <c r="CV1285" s="35"/>
      <c r="CW1285" s="35"/>
      <c r="CX1285" s="35"/>
      <c r="CY1285" s="35"/>
      <c r="CZ1285" s="35"/>
      <c r="DA1285" s="35"/>
      <c r="DB1285" s="35"/>
      <c r="DC1285" s="35"/>
      <c r="DD1285" s="35"/>
      <c r="DE1285" s="35"/>
      <c r="DF1285" s="35"/>
      <c r="DG1285" s="35"/>
      <c r="DH1285" s="35"/>
      <c r="DI1285" s="35"/>
      <c r="DJ1285" s="35"/>
      <c r="DK1285" s="35"/>
      <c r="DL1285" s="35"/>
      <c r="DM1285" s="35"/>
      <c r="DN1285" s="35"/>
      <c r="DO1285" s="35"/>
      <c r="DP1285" s="35"/>
      <c r="DQ1285" s="35"/>
      <c r="DR1285" s="35"/>
      <c r="DS1285" s="35"/>
      <c r="DT1285" s="35"/>
      <c r="DU1285" s="35"/>
      <c r="DV1285" s="35"/>
      <c r="DW1285" s="35"/>
      <c r="DX1285" s="35"/>
      <c r="DY1285" s="35"/>
      <c r="DZ1285" s="35"/>
      <c r="EA1285" s="35"/>
      <c r="EB1285" s="35"/>
      <c r="EC1285" s="35"/>
      <c r="ED1285" s="35"/>
      <c r="EE1285" s="35"/>
      <c r="EF1285" s="35"/>
      <c r="EG1285" s="35"/>
      <c r="EH1285" s="35"/>
      <c r="EI1285" s="35"/>
      <c r="EJ1285" s="35"/>
      <c r="EK1285" s="35"/>
      <c r="EL1285" s="35"/>
      <c r="EM1285" s="35"/>
      <c r="EN1285" s="35"/>
      <c r="EO1285" s="35"/>
      <c r="EP1285" s="35"/>
      <c r="EQ1285" s="35"/>
      <c r="ER1285" s="35"/>
      <c r="ES1285" s="35"/>
      <c r="ET1285" s="35"/>
      <c r="EU1285" s="35"/>
      <c r="EV1285" s="35"/>
      <c r="EW1285" s="35"/>
      <c r="EX1285" s="35"/>
      <c r="EY1285" s="35"/>
      <c r="EZ1285" s="35"/>
      <c r="FA1285" s="35"/>
      <c r="FB1285" s="35"/>
      <c r="FC1285" s="35"/>
      <c r="FD1285" s="35"/>
      <c r="FE1285" s="35"/>
      <c r="FF1285" s="35"/>
      <c r="FG1285" s="35"/>
      <c r="FH1285" s="35"/>
      <c r="FI1285" s="35"/>
      <c r="FJ1285" s="35"/>
      <c r="FK1285" s="35"/>
      <c r="FL1285" s="35"/>
      <c r="FM1285" s="35"/>
      <c r="FN1285" s="35"/>
      <c r="FO1285" s="35"/>
      <c r="FP1285" s="35"/>
      <c r="FQ1285" s="35"/>
      <c r="FR1285" s="35"/>
      <c r="FS1285" s="35"/>
      <c r="FT1285" s="35"/>
      <c r="FU1285" s="35"/>
      <c r="FV1285" s="35"/>
      <c r="FW1285" s="35"/>
      <c r="FX1285" s="35"/>
      <c r="FY1285" s="35"/>
      <c r="FZ1285" s="35"/>
    </row>
    <row r="1286" spans="1:185" x14ac:dyDescent="0.15">
      <c r="A1286" s="38">
        <f t="shared" si="387"/>
        <v>44730</v>
      </c>
      <c r="B1286" s="39">
        <f t="shared" ca="1" si="388"/>
        <v>9744.8848414900003</v>
      </c>
      <c r="C1286" s="40">
        <f t="shared" si="389"/>
        <v>9411.77</v>
      </c>
      <c r="D1286" s="41">
        <f ca="1">IF(A1286&lt;$B$1,VLOOKUP(A1286,[1]DI!$A$4:$B$15000,2,FALSE),0)</f>
        <v>0</v>
      </c>
      <c r="E1286" s="40">
        <f t="shared" ca="1" si="383"/>
        <v>0</v>
      </c>
      <c r="F1286" s="42">
        <f t="shared" si="379"/>
        <v>1</v>
      </c>
      <c r="G1286" s="43">
        <f t="shared" ca="1" si="384"/>
        <v>1</v>
      </c>
      <c r="H1286" s="40">
        <f ca="1">TRUNC(PRODUCT(G$10:G1285),15)</f>
        <v>1.2160065960023301</v>
      </c>
      <c r="I1286" s="40">
        <f t="shared" ca="1" si="385"/>
        <v>1.1821626135130401</v>
      </c>
      <c r="J1286" s="40">
        <f t="shared" ca="1" si="386"/>
        <v>1.0286288699999999</v>
      </c>
      <c r="K1286" s="42">
        <f t="shared" si="394"/>
        <v>2.7E-2</v>
      </c>
      <c r="L1286" s="63">
        <f t="shared" si="391"/>
        <v>44641</v>
      </c>
      <c r="M1286" s="64">
        <f t="shared" si="392"/>
        <v>61</v>
      </c>
      <c r="N1286" s="44">
        <f t="shared" si="393"/>
        <v>62</v>
      </c>
      <c r="O1286" s="40">
        <f t="shared" si="395"/>
        <v>1.0065762899999999</v>
      </c>
      <c r="P1286" s="65">
        <f t="shared" ca="1" si="396"/>
        <v>1.035393432</v>
      </c>
      <c r="Q1286" s="40">
        <f t="shared" ca="1" si="397"/>
        <v>333.11484149</v>
      </c>
      <c r="R1286" s="44">
        <f>IF(VLOOKUP(A1286,$Z$12:$AI$125,8)=VLOOKUP(A1285,$Z$12:$AI$125,8),0,VLOOKUP(A1286,Z$12:$AI$125,8))</f>
        <v>0</v>
      </c>
      <c r="S1286" s="45">
        <f>IF(R1286&gt;0,VLOOKUP(R1286,Y$12:$AH$125,7),0)</f>
        <v>0</v>
      </c>
      <c r="T1286" s="40">
        <f t="shared" si="380"/>
        <v>0</v>
      </c>
      <c r="U1286" s="40">
        <f t="shared" ca="1" si="390"/>
        <v>333.11484149</v>
      </c>
      <c r="V1286" s="46" t="str">
        <f t="shared" si="381"/>
        <v>J=</v>
      </c>
      <c r="W1286" s="47">
        <f t="shared" si="382"/>
        <v>44824</v>
      </c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  <c r="CG1286" s="35"/>
      <c r="CH1286" s="35"/>
      <c r="CI1286" s="35"/>
      <c r="CJ1286" s="35"/>
      <c r="CK1286" s="35"/>
      <c r="CL1286" s="35"/>
      <c r="CM1286" s="35"/>
      <c r="CN1286" s="35"/>
      <c r="CO1286" s="35"/>
      <c r="CP1286" s="35"/>
      <c r="CQ1286" s="35"/>
      <c r="CR1286" s="35"/>
      <c r="CS1286" s="35"/>
      <c r="CT1286" s="35"/>
      <c r="CU1286" s="35"/>
      <c r="CV1286" s="35"/>
      <c r="CW1286" s="35"/>
      <c r="CX1286" s="35"/>
      <c r="CY1286" s="35"/>
      <c r="CZ1286" s="35"/>
      <c r="DA1286" s="35"/>
      <c r="DB1286" s="35"/>
      <c r="DC1286" s="35"/>
      <c r="DD1286" s="35"/>
      <c r="DE1286" s="35"/>
      <c r="DF1286" s="35"/>
      <c r="DG1286" s="35"/>
      <c r="DH1286" s="35"/>
      <c r="DI1286" s="35"/>
      <c r="DJ1286" s="35"/>
      <c r="DK1286" s="35"/>
      <c r="DL1286" s="35"/>
      <c r="DM1286" s="35"/>
      <c r="DN1286" s="35"/>
      <c r="DO1286" s="35"/>
      <c r="DP1286" s="35"/>
      <c r="DQ1286" s="35"/>
      <c r="DR1286" s="35"/>
      <c r="DS1286" s="35"/>
      <c r="DT1286" s="35"/>
      <c r="DU1286" s="35"/>
      <c r="DV1286" s="35"/>
      <c r="DW1286" s="35"/>
      <c r="DX1286" s="35"/>
      <c r="DY1286" s="35"/>
      <c r="DZ1286" s="35"/>
      <c r="EA1286" s="35"/>
      <c r="EB1286" s="35"/>
      <c r="EC1286" s="35"/>
      <c r="ED1286" s="35"/>
      <c r="EE1286" s="35"/>
      <c r="EF1286" s="35"/>
      <c r="EG1286" s="35"/>
      <c r="EH1286" s="35"/>
      <c r="EI1286" s="35"/>
      <c r="EJ1286" s="35"/>
      <c r="EK1286" s="35"/>
      <c r="EL1286" s="35"/>
      <c r="EM1286" s="35"/>
      <c r="EN1286" s="35"/>
      <c r="EO1286" s="35"/>
      <c r="EP1286" s="35"/>
      <c r="EQ1286" s="35"/>
      <c r="ER1286" s="35"/>
      <c r="ES1286" s="35"/>
      <c r="ET1286" s="35"/>
      <c r="EU1286" s="35"/>
      <c r="EV1286" s="35"/>
      <c r="EW1286" s="35"/>
      <c r="EX1286" s="35"/>
      <c r="EY1286" s="35"/>
      <c r="EZ1286" s="35"/>
      <c r="FA1286" s="35"/>
      <c r="FB1286" s="35"/>
      <c r="FC1286" s="35"/>
      <c r="FD1286" s="35"/>
      <c r="FE1286" s="35"/>
      <c r="FF1286" s="35"/>
      <c r="FG1286" s="35"/>
      <c r="FH1286" s="35"/>
      <c r="FI1286" s="35"/>
      <c r="FJ1286" s="35"/>
      <c r="FK1286" s="35"/>
      <c r="FL1286" s="35"/>
      <c r="FM1286" s="35"/>
      <c r="FN1286" s="35"/>
      <c r="FO1286" s="35"/>
      <c r="FP1286" s="35"/>
      <c r="FQ1286" s="35"/>
      <c r="FR1286" s="35"/>
      <c r="FS1286" s="35"/>
      <c r="FT1286" s="35"/>
      <c r="FU1286" s="35"/>
      <c r="FV1286" s="35"/>
      <c r="FW1286" s="35"/>
      <c r="FX1286" s="35"/>
      <c r="FY1286" s="35"/>
      <c r="FZ1286" s="35"/>
    </row>
    <row r="1287" spans="1:185" x14ac:dyDescent="0.15">
      <c r="A1287" s="38">
        <f t="shared" si="387"/>
        <v>44731</v>
      </c>
      <c r="B1287" s="39">
        <f t="shared" ca="1" si="388"/>
        <v>9744.8848414900003</v>
      </c>
      <c r="C1287" s="40">
        <f t="shared" si="389"/>
        <v>9411.77</v>
      </c>
      <c r="D1287" s="41">
        <f ca="1">IF(A1287&lt;$B$1,VLOOKUP(A1287,[1]DI!$A$4:$B$15000,2,FALSE),0)</f>
        <v>0</v>
      </c>
      <c r="E1287" s="40">
        <f t="shared" ca="1" si="383"/>
        <v>0</v>
      </c>
      <c r="F1287" s="42">
        <f t="shared" si="379"/>
        <v>1</v>
      </c>
      <c r="G1287" s="43">
        <f t="shared" ca="1" si="384"/>
        <v>1</v>
      </c>
      <c r="H1287" s="40">
        <f ca="1">TRUNC(PRODUCT(G$10:G1286),15)</f>
        <v>1.2160065960023301</v>
      </c>
      <c r="I1287" s="40">
        <f t="shared" ca="1" si="385"/>
        <v>1.1821626135130401</v>
      </c>
      <c r="J1287" s="40">
        <f t="shared" ca="1" si="386"/>
        <v>1.0286288699999999</v>
      </c>
      <c r="K1287" s="42">
        <f t="shared" si="394"/>
        <v>2.7E-2</v>
      </c>
      <c r="L1287" s="63">
        <f t="shared" si="391"/>
        <v>44641</v>
      </c>
      <c r="M1287" s="64">
        <f t="shared" si="392"/>
        <v>61</v>
      </c>
      <c r="N1287" s="44">
        <f t="shared" si="393"/>
        <v>62</v>
      </c>
      <c r="O1287" s="40">
        <f t="shared" si="395"/>
        <v>1.0065762899999999</v>
      </c>
      <c r="P1287" s="65">
        <f t="shared" ca="1" si="396"/>
        <v>1.035393432</v>
      </c>
      <c r="Q1287" s="40">
        <f t="shared" ca="1" si="397"/>
        <v>333.11484149</v>
      </c>
      <c r="R1287" s="44">
        <f>IF(VLOOKUP(A1287,$Z$12:$AI$125,8)=VLOOKUP(A1286,$Z$12:$AI$125,8),0,VLOOKUP(A1287,Z$12:$AI$125,8))</f>
        <v>0</v>
      </c>
      <c r="S1287" s="45">
        <f>IF(R1287&gt;0,VLOOKUP(R1287,Y$12:$AH$125,7),0)</f>
        <v>0</v>
      </c>
      <c r="T1287" s="40">
        <f t="shared" si="380"/>
        <v>0</v>
      </c>
      <c r="U1287" s="40">
        <f t="shared" ca="1" si="390"/>
        <v>333.11484149</v>
      </c>
      <c r="V1287" s="46" t="str">
        <f t="shared" si="381"/>
        <v>J=</v>
      </c>
      <c r="W1287" s="47">
        <f t="shared" si="382"/>
        <v>44824</v>
      </c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  <c r="CG1287" s="35"/>
      <c r="CH1287" s="35"/>
      <c r="CI1287" s="35"/>
      <c r="CJ1287" s="35"/>
      <c r="CK1287" s="35"/>
      <c r="CL1287" s="35"/>
      <c r="CM1287" s="35"/>
      <c r="CN1287" s="35"/>
      <c r="CO1287" s="35"/>
      <c r="CP1287" s="35"/>
      <c r="CQ1287" s="35"/>
      <c r="CR1287" s="35"/>
      <c r="CS1287" s="35"/>
      <c r="CT1287" s="35"/>
      <c r="CU1287" s="35"/>
      <c r="CV1287" s="35"/>
      <c r="CW1287" s="35"/>
      <c r="CX1287" s="35"/>
      <c r="CY1287" s="35"/>
      <c r="CZ1287" s="35"/>
      <c r="DA1287" s="35"/>
      <c r="DB1287" s="35"/>
      <c r="DC1287" s="35"/>
      <c r="DD1287" s="35"/>
      <c r="DE1287" s="35"/>
      <c r="DF1287" s="35"/>
      <c r="DG1287" s="35"/>
      <c r="DH1287" s="35"/>
      <c r="DI1287" s="35"/>
      <c r="DJ1287" s="35"/>
      <c r="DK1287" s="35"/>
      <c r="DL1287" s="35"/>
      <c r="DM1287" s="35"/>
      <c r="DN1287" s="35"/>
      <c r="DO1287" s="35"/>
      <c r="DP1287" s="35"/>
      <c r="DQ1287" s="35"/>
      <c r="DR1287" s="35"/>
      <c r="DS1287" s="35"/>
      <c r="DT1287" s="35"/>
      <c r="DU1287" s="35"/>
      <c r="DV1287" s="35"/>
      <c r="DW1287" s="35"/>
      <c r="DX1287" s="35"/>
      <c r="DY1287" s="35"/>
      <c r="DZ1287" s="35"/>
      <c r="EA1287" s="35"/>
      <c r="EB1287" s="35"/>
      <c r="EC1287" s="35"/>
      <c r="ED1287" s="35"/>
      <c r="EE1287" s="35"/>
      <c r="EF1287" s="35"/>
      <c r="EG1287" s="35"/>
      <c r="EH1287" s="35"/>
      <c r="EI1287" s="35"/>
      <c r="EJ1287" s="35"/>
      <c r="EK1287" s="35"/>
      <c r="EL1287" s="35"/>
      <c r="EM1287" s="35"/>
      <c r="EN1287" s="35"/>
      <c r="EO1287" s="35"/>
      <c r="EP1287" s="35"/>
      <c r="EQ1287" s="35"/>
      <c r="ER1287" s="35"/>
      <c r="ES1287" s="35"/>
      <c r="ET1287" s="35"/>
      <c r="EU1287" s="35"/>
      <c r="EV1287" s="35"/>
      <c r="EW1287" s="35"/>
      <c r="EX1287" s="35"/>
      <c r="EY1287" s="35"/>
      <c r="EZ1287" s="35"/>
      <c r="FA1287" s="35"/>
      <c r="FB1287" s="35"/>
      <c r="FC1287" s="35"/>
      <c r="FD1287" s="35"/>
      <c r="FE1287" s="35"/>
      <c r="FF1287" s="35"/>
      <c r="FG1287" s="35"/>
      <c r="FH1287" s="35"/>
      <c r="FI1287" s="35"/>
      <c r="FJ1287" s="35"/>
      <c r="FK1287" s="35"/>
      <c r="FL1287" s="35"/>
      <c r="FM1287" s="35"/>
      <c r="FN1287" s="35"/>
      <c r="FO1287" s="35"/>
      <c r="FP1287" s="35"/>
      <c r="FQ1287" s="35"/>
      <c r="FR1287" s="35"/>
      <c r="FS1287" s="35"/>
      <c r="FT1287" s="35"/>
      <c r="FU1287" s="35"/>
      <c r="FV1287" s="35"/>
      <c r="FW1287" s="35"/>
      <c r="FX1287" s="35"/>
      <c r="FY1287" s="35"/>
      <c r="FZ1287" s="35"/>
    </row>
    <row r="1288" spans="1:185" x14ac:dyDescent="0.15">
      <c r="A1288" s="38">
        <f t="shared" si="387"/>
        <v>44732</v>
      </c>
      <c r="B1288" s="39">
        <f t="shared" ca="1" si="388"/>
        <v>9744.8848414900003</v>
      </c>
      <c r="C1288" s="40">
        <f t="shared" si="389"/>
        <v>9411.77</v>
      </c>
      <c r="D1288" s="41">
        <f ca="1">IF(A1288&lt;$B$1,VLOOKUP(A1288,[1]DI!$A$4:$B$15000,2,FALSE),0)</f>
        <v>0.13150000000000001</v>
      </c>
      <c r="E1288" s="40">
        <f t="shared" ca="1" si="383"/>
        <v>4.9036999999999996E-4</v>
      </c>
      <c r="F1288" s="42">
        <f t="shared" si="379"/>
        <v>1</v>
      </c>
      <c r="G1288" s="43">
        <f t="shared" ca="1" si="384"/>
        <v>1.0004903700000001</v>
      </c>
      <c r="H1288" s="40">
        <f ca="1">TRUNC(PRODUCT(G$10:G1287),15)</f>
        <v>1.2160065960023301</v>
      </c>
      <c r="I1288" s="40">
        <f t="shared" ca="1" si="385"/>
        <v>1.1821626135130401</v>
      </c>
      <c r="J1288" s="40">
        <f t="shared" ca="1" si="386"/>
        <v>1.0286288699999999</v>
      </c>
      <c r="K1288" s="42">
        <f t="shared" si="394"/>
        <v>2.7E-2</v>
      </c>
      <c r="L1288" s="63">
        <f t="shared" si="391"/>
        <v>44641</v>
      </c>
      <c r="M1288" s="64">
        <f t="shared" si="392"/>
        <v>62</v>
      </c>
      <c r="N1288" s="44">
        <f t="shared" si="393"/>
        <v>62</v>
      </c>
      <c r="O1288" s="40">
        <f t="shared" si="395"/>
        <v>1.0065762899999999</v>
      </c>
      <c r="P1288" s="65">
        <f t="shared" ca="1" si="396"/>
        <v>1.035393432</v>
      </c>
      <c r="Q1288" s="40">
        <f t="shared" ca="1" si="397"/>
        <v>333.11484149</v>
      </c>
      <c r="R1288" s="44">
        <f>IF(VLOOKUP(A1288,$Z$12:$AI$125,8)=VLOOKUP(A1287,$Z$12:$AI$125,8),0,VLOOKUP(A1288,Z$12:$AI$125,8))</f>
        <v>0</v>
      </c>
      <c r="S1288" s="45">
        <f>IF(R1288&gt;0,VLOOKUP(R1288,Y$12:$AH$125,7),0)</f>
        <v>0</v>
      </c>
      <c r="T1288" s="40">
        <f t="shared" si="380"/>
        <v>0</v>
      </c>
      <c r="U1288" s="40">
        <f t="shared" ca="1" si="390"/>
        <v>333.11484149</v>
      </c>
      <c r="V1288" s="46" t="str">
        <f t="shared" si="381"/>
        <v>J=</v>
      </c>
      <c r="W1288" s="47">
        <f t="shared" si="382"/>
        <v>44824</v>
      </c>
      <c r="X1288" s="49"/>
      <c r="Y1288" s="49"/>
      <c r="Z1288" s="49"/>
      <c r="AA1288" s="49"/>
      <c r="AB1288" s="49"/>
      <c r="AC1288" s="49"/>
      <c r="AD1288" s="49"/>
      <c r="AE1288" s="49"/>
      <c r="AF1288" s="49"/>
      <c r="AG1288" s="49"/>
      <c r="AH1288" s="49"/>
      <c r="AI1288" s="49"/>
      <c r="AJ1288" s="50"/>
      <c r="AK1288" s="50"/>
      <c r="AL1288" s="50"/>
      <c r="AM1288" s="50"/>
      <c r="AN1288" s="50"/>
      <c r="AO1288" s="50"/>
      <c r="AP1288" s="50"/>
      <c r="AQ1288" s="50"/>
      <c r="AR1288" s="50"/>
      <c r="AS1288" s="50"/>
      <c r="AT1288" s="50"/>
      <c r="AU1288" s="50"/>
      <c r="AV1288" s="50"/>
      <c r="AW1288" s="50"/>
      <c r="AX1288" s="50"/>
      <c r="AY1288" s="50"/>
      <c r="AZ1288" s="50"/>
      <c r="BA1288" s="50"/>
      <c r="BB1288" s="50"/>
      <c r="BC1288" s="50"/>
      <c r="BD1288" s="50"/>
      <c r="BE1288" s="50"/>
      <c r="BF1288" s="50"/>
      <c r="BG1288" s="50"/>
      <c r="BH1288" s="50"/>
      <c r="BI1288" s="50"/>
      <c r="BJ1288" s="50"/>
      <c r="BK1288" s="50"/>
      <c r="BL1288" s="50"/>
      <c r="BM1288" s="50"/>
      <c r="BN1288" s="50"/>
      <c r="BO1288" s="50"/>
      <c r="BP1288" s="50"/>
      <c r="BQ1288" s="50"/>
      <c r="BR1288" s="50"/>
      <c r="BS1288" s="50"/>
      <c r="BT1288" s="50"/>
      <c r="BU1288" s="50"/>
      <c r="BV1288" s="50"/>
      <c r="BW1288" s="50"/>
      <c r="BX1288" s="50"/>
      <c r="BY1288" s="50"/>
      <c r="BZ1288" s="50"/>
      <c r="CA1288" s="50"/>
      <c r="CB1288" s="50"/>
      <c r="CC1288" s="50"/>
      <c r="CD1288" s="50"/>
      <c r="CE1288" s="50"/>
      <c r="CF1288" s="50"/>
      <c r="CG1288" s="50"/>
      <c r="CH1288" s="50"/>
      <c r="CI1288" s="50"/>
      <c r="CJ1288" s="50"/>
      <c r="CK1288" s="50"/>
      <c r="CL1288" s="50"/>
      <c r="CM1288" s="50"/>
      <c r="CN1288" s="50"/>
      <c r="CO1288" s="50"/>
      <c r="CP1288" s="50"/>
      <c r="CQ1288" s="50"/>
      <c r="CR1288" s="50"/>
      <c r="CS1288" s="50"/>
      <c r="CT1288" s="50"/>
      <c r="CU1288" s="50"/>
      <c r="CV1288" s="50"/>
      <c r="CW1288" s="50"/>
      <c r="CX1288" s="50"/>
      <c r="CY1288" s="50"/>
      <c r="CZ1288" s="50"/>
      <c r="DA1288" s="50"/>
      <c r="DB1288" s="50"/>
      <c r="DC1288" s="50"/>
      <c r="DD1288" s="50"/>
      <c r="DE1288" s="50"/>
      <c r="DF1288" s="50"/>
      <c r="DG1288" s="50"/>
      <c r="DH1288" s="50"/>
      <c r="DI1288" s="50"/>
      <c r="DJ1288" s="50"/>
      <c r="DK1288" s="50"/>
      <c r="DL1288" s="50"/>
      <c r="DM1288" s="50"/>
      <c r="DN1288" s="50"/>
      <c r="DO1288" s="50"/>
      <c r="DP1288" s="50"/>
      <c r="DQ1288" s="50"/>
      <c r="DR1288" s="50"/>
      <c r="DS1288" s="50"/>
      <c r="DT1288" s="50"/>
      <c r="DU1288" s="50"/>
      <c r="DV1288" s="50"/>
      <c r="DW1288" s="50"/>
      <c r="DX1288" s="50"/>
      <c r="DY1288" s="50"/>
      <c r="DZ1288" s="50"/>
      <c r="EA1288" s="50"/>
      <c r="EB1288" s="50"/>
      <c r="EC1288" s="50"/>
      <c r="ED1288" s="50"/>
      <c r="EE1288" s="50"/>
      <c r="EF1288" s="50"/>
      <c r="EG1288" s="50"/>
      <c r="EH1288" s="50"/>
      <c r="EI1288" s="50"/>
      <c r="EJ1288" s="50"/>
      <c r="EK1288" s="50"/>
      <c r="EL1288" s="50"/>
      <c r="EM1288" s="50"/>
      <c r="EN1288" s="50"/>
      <c r="EO1288" s="50"/>
      <c r="EP1288" s="50"/>
      <c r="EQ1288" s="50"/>
      <c r="ER1288" s="50"/>
      <c r="ES1288" s="50"/>
      <c r="ET1288" s="50"/>
      <c r="EU1288" s="50"/>
      <c r="EV1288" s="50"/>
      <c r="EW1288" s="50"/>
      <c r="EX1288" s="50"/>
      <c r="EY1288" s="50"/>
      <c r="EZ1288" s="50"/>
      <c r="FA1288" s="50"/>
      <c r="FB1288" s="50"/>
      <c r="FC1288" s="50"/>
      <c r="FD1288" s="50"/>
      <c r="FE1288" s="50"/>
      <c r="FF1288" s="50"/>
      <c r="FG1288" s="50"/>
      <c r="FH1288" s="50"/>
      <c r="FI1288" s="50"/>
      <c r="FJ1288" s="50"/>
      <c r="FK1288" s="50"/>
      <c r="FL1288" s="50"/>
      <c r="FM1288" s="50"/>
      <c r="FN1288" s="50"/>
      <c r="FO1288" s="50"/>
      <c r="FP1288" s="50"/>
      <c r="FQ1288" s="50"/>
      <c r="FR1288" s="50"/>
      <c r="FS1288" s="50"/>
      <c r="FT1288" s="50"/>
      <c r="FU1288" s="50"/>
      <c r="FV1288" s="50"/>
      <c r="FW1288" s="50"/>
      <c r="FX1288" s="50"/>
      <c r="FY1288" s="50"/>
      <c r="FZ1288" s="50"/>
      <c r="GA1288" s="50"/>
      <c r="GB1288" s="50"/>
      <c r="GC1288" s="50"/>
    </row>
    <row r="1289" spans="1:185" x14ac:dyDescent="0.15">
      <c r="A1289" s="38">
        <f t="shared" si="387"/>
        <v>44733</v>
      </c>
      <c r="B1289" s="39">
        <f t="shared" ca="1" si="388"/>
        <v>9750.6942565200006</v>
      </c>
      <c r="C1289" s="40">
        <f t="shared" si="389"/>
        <v>9411.77</v>
      </c>
      <c r="D1289" s="41">
        <f ca="1">IF(A1289&lt;$B$1,VLOOKUP(A1289,[1]DI!$A$4:$B$15000,2,FALSE),0)</f>
        <v>0.13150000000000001</v>
      </c>
      <c r="E1289" s="40">
        <f t="shared" ca="1" si="383"/>
        <v>4.9036999999999996E-4</v>
      </c>
      <c r="F1289" s="42">
        <f t="shared" si="379"/>
        <v>1</v>
      </c>
      <c r="G1289" s="43">
        <f t="shared" ca="1" si="384"/>
        <v>1.0004903700000001</v>
      </c>
      <c r="H1289" s="40">
        <f ca="1">TRUNC(PRODUCT(G$10:G1288),15)</f>
        <v>1.2166028891568099</v>
      </c>
      <c r="I1289" s="40">
        <f t="shared" ca="1" si="385"/>
        <v>1.1821626135130401</v>
      </c>
      <c r="J1289" s="40">
        <f t="shared" ca="1" si="386"/>
        <v>1.0291332799999999</v>
      </c>
      <c r="K1289" s="42">
        <f t="shared" si="394"/>
        <v>2.7E-2</v>
      </c>
      <c r="L1289" s="63">
        <f t="shared" si="391"/>
        <v>44641</v>
      </c>
      <c r="M1289" s="64">
        <f t="shared" si="392"/>
        <v>63</v>
      </c>
      <c r="N1289" s="44">
        <f t="shared" si="393"/>
        <v>63</v>
      </c>
      <c r="O1289" s="40">
        <f t="shared" si="395"/>
        <v>1.006682713</v>
      </c>
      <c r="P1289" s="65">
        <f t="shared" ca="1" si="396"/>
        <v>1.0360106819999999</v>
      </c>
      <c r="Q1289" s="40">
        <f t="shared" ca="1" si="397"/>
        <v>338.92425651999997</v>
      </c>
      <c r="R1289" s="44">
        <f>IF(VLOOKUP(A1289,$Z$12:$AI$125,8)=VLOOKUP(A1288,$Z$12:$AI$125,8),0,VLOOKUP(A1289,Z$12:$AI$125,8))</f>
        <v>0</v>
      </c>
      <c r="S1289" s="45">
        <f>IF(R1289&gt;0,VLOOKUP(R1289,Y$12:$AH$125,7),0)</f>
        <v>0</v>
      </c>
      <c r="T1289" s="40">
        <f t="shared" si="380"/>
        <v>0</v>
      </c>
      <c r="U1289" s="40">
        <f t="shared" ca="1" si="390"/>
        <v>338.92425651999997</v>
      </c>
      <c r="V1289" s="46" t="str">
        <f t="shared" si="381"/>
        <v>J=</v>
      </c>
      <c r="W1289" s="47">
        <f t="shared" si="382"/>
        <v>44824</v>
      </c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  <c r="DM1289" s="35"/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  <c r="EW1289" s="35"/>
      <c r="EX1289" s="35"/>
      <c r="EY1289" s="35"/>
      <c r="EZ1289" s="35"/>
      <c r="FA1289" s="35"/>
      <c r="FB1289" s="35"/>
      <c r="FC1289" s="35"/>
      <c r="FD1289" s="35"/>
      <c r="FE1289" s="35"/>
      <c r="FF1289" s="35"/>
      <c r="FG1289" s="35"/>
      <c r="FH1289" s="35"/>
      <c r="FI1289" s="35"/>
      <c r="FJ1289" s="35"/>
      <c r="FK1289" s="35"/>
      <c r="FL1289" s="35"/>
      <c r="FM1289" s="35"/>
      <c r="FN1289" s="35"/>
      <c r="FO1289" s="35"/>
      <c r="FP1289" s="35"/>
      <c r="FQ1289" s="35"/>
      <c r="FR1289" s="35"/>
      <c r="FS1289" s="35"/>
      <c r="FT1289" s="35"/>
      <c r="FU1289" s="35"/>
      <c r="FV1289" s="35"/>
      <c r="FW1289" s="35"/>
      <c r="FX1289" s="35"/>
      <c r="FY1289" s="35"/>
      <c r="FZ1289" s="35"/>
    </row>
    <row r="1290" spans="1:185" x14ac:dyDescent="0.15">
      <c r="A1290" s="38">
        <f t="shared" si="387"/>
        <v>44734</v>
      </c>
      <c r="B1290" s="39">
        <f t="shared" ca="1" si="388"/>
        <v>9756.5071633200005</v>
      </c>
      <c r="C1290" s="40">
        <f t="shared" si="389"/>
        <v>9411.77</v>
      </c>
      <c r="D1290" s="41">
        <f ca="1">IF(A1290&lt;$B$1,VLOOKUP(A1290,[1]DI!$A$4:$B$15000,2,FALSE),0)</f>
        <v>0.13150000000000001</v>
      </c>
      <c r="E1290" s="40">
        <f t="shared" ca="1" si="383"/>
        <v>4.9036999999999996E-4</v>
      </c>
      <c r="F1290" s="42">
        <f t="shared" si="379"/>
        <v>1</v>
      </c>
      <c r="G1290" s="43">
        <f t="shared" ca="1" si="384"/>
        <v>1.0004903700000001</v>
      </c>
      <c r="H1290" s="40">
        <f ca="1">TRUNC(PRODUCT(G$10:G1289),15)</f>
        <v>1.2171994747155701</v>
      </c>
      <c r="I1290" s="40">
        <f t="shared" ca="1" si="385"/>
        <v>1.1821626135130401</v>
      </c>
      <c r="J1290" s="40">
        <f t="shared" ca="1" si="386"/>
        <v>1.02963794</v>
      </c>
      <c r="K1290" s="42">
        <f t="shared" si="394"/>
        <v>2.7E-2</v>
      </c>
      <c r="L1290" s="63">
        <f t="shared" si="391"/>
        <v>44641</v>
      </c>
      <c r="M1290" s="64">
        <f t="shared" si="392"/>
        <v>64</v>
      </c>
      <c r="N1290" s="44">
        <f t="shared" si="393"/>
        <v>64</v>
      </c>
      <c r="O1290" s="40">
        <f t="shared" si="395"/>
        <v>1.0067891470000001</v>
      </c>
      <c r="P1290" s="65">
        <f t="shared" ca="1" si="396"/>
        <v>1.0366283030000001</v>
      </c>
      <c r="Q1290" s="40">
        <f t="shared" ca="1" si="397"/>
        <v>344.73716331999998</v>
      </c>
      <c r="R1290" s="44">
        <f>IF(VLOOKUP(A1290,$Z$12:$AI$125,8)=VLOOKUP(A1289,$Z$12:$AI$125,8),0,VLOOKUP(A1290,Z$12:$AI$125,8))</f>
        <v>0</v>
      </c>
      <c r="S1290" s="45">
        <f>IF(R1290&gt;0,VLOOKUP(R1290,Y$12:$AH$125,7),0)</f>
        <v>0</v>
      </c>
      <c r="T1290" s="40">
        <f t="shared" si="380"/>
        <v>0</v>
      </c>
      <c r="U1290" s="40">
        <f t="shared" ca="1" si="390"/>
        <v>344.73716331999998</v>
      </c>
      <c r="V1290" s="46" t="str">
        <f t="shared" si="381"/>
        <v>J=</v>
      </c>
      <c r="W1290" s="47">
        <f t="shared" si="382"/>
        <v>44824</v>
      </c>
      <c r="X1290" s="49"/>
      <c r="Y1290" s="49"/>
      <c r="Z1290" s="49"/>
      <c r="AA1290" s="49"/>
      <c r="AB1290" s="49"/>
      <c r="AC1290" s="49"/>
      <c r="AD1290" s="49"/>
      <c r="AE1290" s="49"/>
      <c r="AF1290" s="49"/>
      <c r="AG1290" s="49"/>
      <c r="AH1290" s="49"/>
      <c r="AI1290" s="49"/>
      <c r="AJ1290" s="50"/>
      <c r="AK1290" s="50"/>
      <c r="AL1290" s="50"/>
      <c r="AM1290" s="50"/>
      <c r="AN1290" s="50"/>
      <c r="AO1290" s="50"/>
      <c r="AP1290" s="50"/>
      <c r="AQ1290" s="50"/>
      <c r="AR1290" s="50"/>
      <c r="AS1290" s="50"/>
      <c r="AT1290" s="50"/>
      <c r="AU1290" s="50"/>
      <c r="AV1290" s="50"/>
      <c r="AW1290" s="50"/>
      <c r="AX1290" s="50"/>
      <c r="AY1290" s="50"/>
      <c r="AZ1290" s="50"/>
      <c r="BA1290" s="50"/>
      <c r="BB1290" s="50"/>
      <c r="BC1290" s="50"/>
      <c r="BD1290" s="50"/>
      <c r="BE1290" s="50"/>
      <c r="BF1290" s="50"/>
      <c r="BG1290" s="50"/>
      <c r="BH1290" s="50"/>
      <c r="BI1290" s="50"/>
      <c r="BJ1290" s="50"/>
      <c r="BK1290" s="50"/>
      <c r="BL1290" s="50"/>
      <c r="BM1290" s="50"/>
      <c r="BN1290" s="50"/>
      <c r="BO1290" s="50"/>
      <c r="BP1290" s="50"/>
      <c r="BQ1290" s="50"/>
      <c r="BR1290" s="50"/>
      <c r="BS1290" s="50"/>
      <c r="BT1290" s="50"/>
      <c r="BU1290" s="50"/>
      <c r="BV1290" s="50"/>
      <c r="BW1290" s="50"/>
      <c r="BX1290" s="50"/>
      <c r="BY1290" s="50"/>
      <c r="BZ1290" s="50"/>
      <c r="CA1290" s="50"/>
      <c r="CB1290" s="50"/>
      <c r="CC1290" s="50"/>
      <c r="CD1290" s="50"/>
      <c r="CE1290" s="50"/>
      <c r="CF1290" s="50"/>
      <c r="CG1290" s="50"/>
      <c r="CH1290" s="50"/>
      <c r="CI1290" s="50"/>
      <c r="CJ1290" s="50"/>
      <c r="CK1290" s="50"/>
      <c r="CL1290" s="50"/>
      <c r="CM1290" s="50"/>
      <c r="CN1290" s="50"/>
      <c r="CO1290" s="50"/>
      <c r="CP1290" s="50"/>
      <c r="CQ1290" s="50"/>
      <c r="CR1290" s="50"/>
      <c r="CS1290" s="50"/>
      <c r="CT1290" s="50"/>
      <c r="CU1290" s="50"/>
      <c r="CV1290" s="50"/>
      <c r="CW1290" s="50"/>
      <c r="CX1290" s="50"/>
      <c r="CY1290" s="50"/>
      <c r="CZ1290" s="50"/>
      <c r="DA1290" s="50"/>
      <c r="DB1290" s="50"/>
      <c r="DC1290" s="50"/>
      <c r="DD1290" s="50"/>
      <c r="DE1290" s="50"/>
      <c r="DF1290" s="50"/>
      <c r="DG1290" s="50"/>
      <c r="DH1290" s="50"/>
      <c r="DI1290" s="50"/>
      <c r="DJ1290" s="50"/>
      <c r="DK1290" s="50"/>
      <c r="DL1290" s="50"/>
      <c r="DM1290" s="50"/>
      <c r="DN1290" s="50"/>
      <c r="DO1290" s="50"/>
      <c r="DP1290" s="50"/>
      <c r="DQ1290" s="50"/>
      <c r="DR1290" s="50"/>
      <c r="DS1290" s="50"/>
      <c r="DT1290" s="50"/>
      <c r="DU1290" s="50"/>
      <c r="DV1290" s="50"/>
      <c r="DW1290" s="50"/>
      <c r="DX1290" s="50"/>
      <c r="DY1290" s="50"/>
      <c r="DZ1290" s="50"/>
      <c r="EA1290" s="50"/>
      <c r="EB1290" s="50"/>
      <c r="EC1290" s="50"/>
      <c r="ED1290" s="50"/>
      <c r="EE1290" s="50"/>
      <c r="EF1290" s="50"/>
      <c r="EG1290" s="50"/>
      <c r="EH1290" s="50"/>
      <c r="EI1290" s="50"/>
      <c r="EJ1290" s="50"/>
      <c r="EK1290" s="50"/>
      <c r="EL1290" s="50"/>
      <c r="EM1290" s="50"/>
      <c r="EN1290" s="50"/>
      <c r="EO1290" s="50"/>
      <c r="EP1290" s="50"/>
      <c r="EQ1290" s="50"/>
      <c r="ER1290" s="50"/>
      <c r="ES1290" s="50"/>
      <c r="ET1290" s="50"/>
      <c r="EU1290" s="50"/>
      <c r="EV1290" s="50"/>
      <c r="EW1290" s="50"/>
      <c r="EX1290" s="50"/>
      <c r="EY1290" s="50"/>
      <c r="EZ1290" s="50"/>
      <c r="FA1290" s="50"/>
      <c r="FB1290" s="50"/>
      <c r="FC1290" s="50"/>
      <c r="FD1290" s="50"/>
      <c r="FE1290" s="50"/>
      <c r="FF1290" s="50"/>
      <c r="FG1290" s="50"/>
      <c r="FH1290" s="50"/>
      <c r="FI1290" s="50"/>
      <c r="FJ1290" s="50"/>
      <c r="FK1290" s="50"/>
      <c r="FL1290" s="50"/>
      <c r="FM1290" s="50"/>
      <c r="FN1290" s="50"/>
      <c r="FO1290" s="50"/>
      <c r="FP1290" s="50"/>
      <c r="FQ1290" s="50"/>
      <c r="FR1290" s="50"/>
      <c r="FS1290" s="50"/>
      <c r="FT1290" s="50"/>
      <c r="FU1290" s="50"/>
      <c r="FV1290" s="50"/>
      <c r="FW1290" s="50"/>
      <c r="FX1290" s="50"/>
      <c r="FY1290" s="50"/>
      <c r="FZ1290" s="50"/>
      <c r="GA1290" s="50"/>
      <c r="GB1290" s="50"/>
      <c r="GC1290" s="50"/>
    </row>
    <row r="1291" spans="1:185" x14ac:dyDescent="0.15">
      <c r="A1291" s="38">
        <f t="shared" si="387"/>
        <v>44735</v>
      </c>
      <c r="B1291" s="39">
        <f t="shared" ca="1" si="388"/>
        <v>9762.3234677700002</v>
      </c>
      <c r="C1291" s="40">
        <f t="shared" si="389"/>
        <v>9411.77</v>
      </c>
      <c r="D1291" s="41">
        <f ca="1">IF(A1291&lt;$B$1,VLOOKUP(A1291,[1]DI!$A$4:$B$15000,2,FALSE),0)</f>
        <v>0.13150000000000001</v>
      </c>
      <c r="E1291" s="40">
        <f t="shared" ca="1" si="383"/>
        <v>4.9036999999999996E-4</v>
      </c>
      <c r="F1291" s="42">
        <f t="shared" ref="F1291:F1354" si="398">F1290</f>
        <v>1</v>
      </c>
      <c r="G1291" s="43">
        <f t="shared" ca="1" si="384"/>
        <v>1.0004903700000001</v>
      </c>
      <c r="H1291" s="40">
        <f ca="1">TRUNC(PRODUCT(G$10:G1290),15)</f>
        <v>1.21779635282198</v>
      </c>
      <c r="I1291" s="40">
        <f t="shared" ca="1" si="385"/>
        <v>1.1821626135130401</v>
      </c>
      <c r="J1291" s="40">
        <f t="shared" ca="1" si="386"/>
        <v>1.0301428399999999</v>
      </c>
      <c r="K1291" s="42">
        <f t="shared" si="394"/>
        <v>2.7E-2</v>
      </c>
      <c r="L1291" s="63">
        <f t="shared" si="391"/>
        <v>44641</v>
      </c>
      <c r="M1291" s="64">
        <f t="shared" si="392"/>
        <v>65</v>
      </c>
      <c r="N1291" s="44">
        <f t="shared" si="393"/>
        <v>65</v>
      </c>
      <c r="O1291" s="40">
        <f t="shared" si="395"/>
        <v>1.006895592</v>
      </c>
      <c r="P1291" s="65">
        <f t="shared" ca="1" si="396"/>
        <v>1.0372462849999999</v>
      </c>
      <c r="Q1291" s="40">
        <f t="shared" ca="1" si="397"/>
        <v>350.55346777</v>
      </c>
      <c r="R1291" s="44">
        <f>IF(VLOOKUP(A1291,$Z$12:$AI$125,8)=VLOOKUP(A1290,$Z$12:$AI$125,8),0,VLOOKUP(A1291,Z$12:$AI$125,8))</f>
        <v>0</v>
      </c>
      <c r="S1291" s="45">
        <f>IF(R1291&gt;0,VLOOKUP(R1291,Y$12:$AH$125,7),0)</f>
        <v>0</v>
      </c>
      <c r="T1291" s="40">
        <f t="shared" ref="T1291:T1354" si="399">IF(S1291&gt;0,(C1291*S1291),0)</f>
        <v>0</v>
      </c>
      <c r="U1291" s="40">
        <f t="shared" ca="1" si="390"/>
        <v>350.55346777</v>
      </c>
      <c r="V1291" s="46" t="str">
        <f t="shared" ref="V1291:V1354" si="400">IF(R1290&gt;0,VLOOKUP(A1290,$Z$12:$AI$125,9),V1290)</f>
        <v>J=</v>
      </c>
      <c r="W1291" s="47">
        <f t="shared" ref="W1291:W1354" si="401">IF(R1290&gt;0,VLOOKUP(A1290,$Z$12:$AI$125,10),W1290)</f>
        <v>44824</v>
      </c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  <c r="DM1291" s="35"/>
      <c r="DN1291" s="35"/>
      <c r="DO1291" s="35"/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/>
      <c r="EU1291" s="35"/>
      <c r="EV1291" s="35"/>
      <c r="EW1291" s="35"/>
      <c r="EX1291" s="35"/>
      <c r="EY1291" s="35"/>
      <c r="EZ1291" s="35"/>
      <c r="FA1291" s="35"/>
      <c r="FB1291" s="35"/>
      <c r="FC1291" s="35"/>
      <c r="FD1291" s="35"/>
      <c r="FE1291" s="35"/>
      <c r="FF1291" s="35"/>
      <c r="FG1291" s="35"/>
      <c r="FH1291" s="35"/>
      <c r="FI1291" s="35"/>
      <c r="FJ1291" s="35"/>
      <c r="FK1291" s="35"/>
      <c r="FL1291" s="35"/>
      <c r="FM1291" s="35"/>
      <c r="FN1291" s="35"/>
      <c r="FO1291" s="35"/>
      <c r="FP1291" s="35"/>
      <c r="FQ1291" s="35"/>
      <c r="FR1291" s="35"/>
      <c r="FS1291" s="35"/>
      <c r="FT1291" s="35"/>
      <c r="FU1291" s="35"/>
      <c r="FV1291" s="35"/>
      <c r="FW1291" s="35"/>
      <c r="FX1291" s="35"/>
      <c r="FY1291" s="35"/>
      <c r="FZ1291" s="35"/>
    </row>
    <row r="1292" spans="1:185" x14ac:dyDescent="0.15">
      <c r="A1292" s="38">
        <f t="shared" si="387"/>
        <v>44736</v>
      </c>
      <c r="B1292" s="39">
        <f t="shared" ca="1" si="388"/>
        <v>9768.1432639800005</v>
      </c>
      <c r="C1292" s="40">
        <f t="shared" si="389"/>
        <v>9411.77</v>
      </c>
      <c r="D1292" s="41">
        <f ca="1">IF(A1292&lt;$B$1,VLOOKUP(A1292,[1]DI!$A$4:$B$15000,2,FALSE),0)</f>
        <v>0.13150000000000001</v>
      </c>
      <c r="E1292" s="40">
        <f t="shared" ref="E1292:E1355" ca="1" si="402">ROUND((((1+D1292)^(1/252)-1)),8)</f>
        <v>4.9036999999999996E-4</v>
      </c>
      <c r="F1292" s="42">
        <f t="shared" si="398"/>
        <v>1</v>
      </c>
      <c r="G1292" s="43">
        <f t="shared" ref="G1292:G1355" ca="1" si="403">TRUNC((1+(E1292*F1292)),15)</f>
        <v>1.0004903700000001</v>
      </c>
      <c r="H1292" s="40">
        <f ca="1">TRUNC(PRODUCT(G$10:G1291),15)</f>
        <v>1.21839352361952</v>
      </c>
      <c r="I1292" s="40">
        <f t="shared" ref="I1292:I1355" ca="1" si="404">IF(OR(R1291&gt;0,R1291="E"),H1291,I1291)</f>
        <v>1.1821626135130401</v>
      </c>
      <c r="J1292" s="40">
        <f t="shared" ref="J1292:J1355" ca="1" si="405">ROUND(TRUNC(H1292/I1292,15),8)</f>
        <v>1.0306479900000001</v>
      </c>
      <c r="K1292" s="42">
        <f t="shared" si="394"/>
        <v>2.7E-2</v>
      </c>
      <c r="L1292" s="63">
        <f t="shared" si="391"/>
        <v>44641</v>
      </c>
      <c r="M1292" s="64">
        <f t="shared" si="392"/>
        <v>66</v>
      </c>
      <c r="N1292" s="44">
        <f t="shared" si="393"/>
        <v>66</v>
      </c>
      <c r="O1292" s="40">
        <f t="shared" si="395"/>
        <v>1.007002049</v>
      </c>
      <c r="P1292" s="65">
        <f t="shared" ca="1" si="396"/>
        <v>1.0378646380000001</v>
      </c>
      <c r="Q1292" s="40">
        <f t="shared" ca="1" si="397"/>
        <v>356.37326397999999</v>
      </c>
      <c r="R1292" s="44">
        <f>IF(VLOOKUP(A1292,$Z$12:$AI$125,8)=VLOOKUP(A1291,$Z$12:$AI$125,8),0,VLOOKUP(A1292,Z$12:$AI$125,8))</f>
        <v>0</v>
      </c>
      <c r="S1292" s="45">
        <f>IF(R1292&gt;0,VLOOKUP(R1292,Y$12:$AH$125,7),0)</f>
        <v>0</v>
      </c>
      <c r="T1292" s="40">
        <f t="shared" si="399"/>
        <v>0</v>
      </c>
      <c r="U1292" s="40">
        <f t="shared" ca="1" si="390"/>
        <v>356.37326397999999</v>
      </c>
      <c r="V1292" s="46" t="str">
        <f t="shared" si="400"/>
        <v>J=</v>
      </c>
      <c r="W1292" s="47">
        <f t="shared" si="401"/>
        <v>44824</v>
      </c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  <c r="CG1292" s="35"/>
      <c r="CH1292" s="35"/>
      <c r="CI1292" s="35"/>
      <c r="CJ1292" s="35"/>
      <c r="CK1292" s="35"/>
      <c r="CL1292" s="35"/>
      <c r="CM1292" s="35"/>
      <c r="CN1292" s="35"/>
      <c r="CO1292" s="35"/>
      <c r="CP1292" s="35"/>
      <c r="CQ1292" s="35"/>
      <c r="CR1292" s="35"/>
      <c r="CS1292" s="35"/>
      <c r="CT1292" s="35"/>
      <c r="CU1292" s="35"/>
      <c r="CV1292" s="35"/>
      <c r="CW1292" s="35"/>
      <c r="CX1292" s="35"/>
      <c r="CY1292" s="35"/>
      <c r="CZ1292" s="35"/>
      <c r="DA1292" s="35"/>
      <c r="DB1292" s="35"/>
      <c r="DC1292" s="35"/>
      <c r="DD1292" s="35"/>
      <c r="DE1292" s="35"/>
      <c r="DF1292" s="35"/>
      <c r="DG1292" s="35"/>
      <c r="DH1292" s="35"/>
      <c r="DI1292" s="35"/>
      <c r="DJ1292" s="35"/>
      <c r="DK1292" s="35"/>
      <c r="DL1292" s="35"/>
      <c r="DM1292" s="35"/>
      <c r="DN1292" s="35"/>
      <c r="DO1292" s="35"/>
      <c r="DP1292" s="35"/>
      <c r="DQ1292" s="35"/>
      <c r="DR1292" s="35"/>
      <c r="DS1292" s="35"/>
      <c r="DT1292" s="35"/>
      <c r="DU1292" s="35"/>
      <c r="DV1292" s="35"/>
      <c r="DW1292" s="35"/>
      <c r="DX1292" s="35"/>
      <c r="DY1292" s="35"/>
      <c r="DZ1292" s="35"/>
      <c r="EA1292" s="35"/>
      <c r="EB1292" s="35"/>
      <c r="EC1292" s="35"/>
      <c r="ED1292" s="35"/>
      <c r="EE1292" s="35"/>
      <c r="EF1292" s="35"/>
      <c r="EG1292" s="35"/>
      <c r="EH1292" s="35"/>
      <c r="EI1292" s="35"/>
      <c r="EJ1292" s="35"/>
      <c r="EK1292" s="35"/>
      <c r="EL1292" s="35"/>
      <c r="EM1292" s="35"/>
      <c r="EN1292" s="35"/>
      <c r="EO1292" s="35"/>
      <c r="EP1292" s="35"/>
      <c r="EQ1292" s="35"/>
      <c r="ER1292" s="35"/>
      <c r="ES1292" s="35"/>
      <c r="ET1292" s="35"/>
      <c r="EU1292" s="35"/>
      <c r="EV1292" s="35"/>
      <c r="EW1292" s="35"/>
      <c r="EX1292" s="35"/>
      <c r="EY1292" s="35"/>
      <c r="EZ1292" s="35"/>
      <c r="FA1292" s="35"/>
      <c r="FB1292" s="35"/>
      <c r="FC1292" s="35"/>
      <c r="FD1292" s="35"/>
      <c r="FE1292" s="35"/>
      <c r="FF1292" s="35"/>
      <c r="FG1292" s="35"/>
      <c r="FH1292" s="35"/>
      <c r="FI1292" s="35"/>
      <c r="FJ1292" s="35"/>
      <c r="FK1292" s="35"/>
      <c r="FL1292" s="35"/>
      <c r="FM1292" s="35"/>
      <c r="FN1292" s="35"/>
      <c r="FO1292" s="35"/>
      <c r="FP1292" s="35"/>
      <c r="FQ1292" s="35"/>
      <c r="FR1292" s="35"/>
      <c r="FS1292" s="35"/>
      <c r="FT1292" s="35"/>
      <c r="FU1292" s="35"/>
      <c r="FV1292" s="35"/>
      <c r="FW1292" s="35"/>
      <c r="FX1292" s="35"/>
      <c r="FY1292" s="35"/>
      <c r="FZ1292" s="35"/>
    </row>
    <row r="1293" spans="1:185" x14ac:dyDescent="0.15">
      <c r="A1293" s="38">
        <f t="shared" si="387"/>
        <v>44737</v>
      </c>
      <c r="B1293" s="39">
        <f t="shared" ca="1" si="388"/>
        <v>9773.9665425500007</v>
      </c>
      <c r="C1293" s="40">
        <f t="shared" si="389"/>
        <v>9411.77</v>
      </c>
      <c r="D1293" s="41">
        <f ca="1">IF(A1293&lt;$B$1,VLOOKUP(A1293,[1]DI!$A$4:$B$15000,2,FALSE),0)</f>
        <v>0</v>
      </c>
      <c r="E1293" s="40">
        <f t="shared" ca="1" si="402"/>
        <v>0</v>
      </c>
      <c r="F1293" s="42">
        <f t="shared" si="398"/>
        <v>1</v>
      </c>
      <c r="G1293" s="43">
        <f t="shared" ca="1" si="403"/>
        <v>1</v>
      </c>
      <c r="H1293" s="40">
        <f ca="1">TRUNC(PRODUCT(G$10:G1292),15)</f>
        <v>1.21899098725169</v>
      </c>
      <c r="I1293" s="40">
        <f t="shared" ca="1" si="404"/>
        <v>1.1821626135130401</v>
      </c>
      <c r="J1293" s="40">
        <f t="shared" ca="1" si="405"/>
        <v>1.0311533900000001</v>
      </c>
      <c r="K1293" s="42">
        <f t="shared" si="394"/>
        <v>2.7E-2</v>
      </c>
      <c r="L1293" s="63">
        <f t="shared" si="391"/>
        <v>44641</v>
      </c>
      <c r="M1293" s="64">
        <f t="shared" si="392"/>
        <v>66</v>
      </c>
      <c r="N1293" s="44">
        <f t="shared" si="393"/>
        <v>67</v>
      </c>
      <c r="O1293" s="40">
        <f t="shared" si="395"/>
        <v>1.007108517</v>
      </c>
      <c r="P1293" s="65">
        <f t="shared" ca="1" si="396"/>
        <v>1.0384833609999999</v>
      </c>
      <c r="Q1293" s="40">
        <f t="shared" ca="1" si="397"/>
        <v>362.19654255</v>
      </c>
      <c r="R1293" s="44">
        <f>IF(VLOOKUP(A1293,$Z$12:$AI$125,8)=VLOOKUP(A1292,$Z$12:$AI$125,8),0,VLOOKUP(A1293,Z$12:$AI$125,8))</f>
        <v>0</v>
      </c>
      <c r="S1293" s="45">
        <f>IF(R1293&gt;0,VLOOKUP(R1293,Y$12:$AH$125,7),0)</f>
        <v>0</v>
      </c>
      <c r="T1293" s="40">
        <f t="shared" si="399"/>
        <v>0</v>
      </c>
      <c r="U1293" s="40">
        <f t="shared" ca="1" si="390"/>
        <v>362.19654255</v>
      </c>
      <c r="V1293" s="46" t="str">
        <f t="shared" si="400"/>
        <v>J=</v>
      </c>
      <c r="W1293" s="47">
        <f t="shared" si="401"/>
        <v>44824</v>
      </c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  <c r="CG1293" s="35"/>
      <c r="CH1293" s="35"/>
      <c r="CI1293" s="35"/>
      <c r="CJ1293" s="35"/>
      <c r="CK1293" s="35"/>
      <c r="CL1293" s="35"/>
      <c r="CM1293" s="35"/>
      <c r="CN1293" s="35"/>
      <c r="CO1293" s="35"/>
      <c r="CP1293" s="35"/>
      <c r="CQ1293" s="35"/>
      <c r="CR1293" s="35"/>
      <c r="CS1293" s="35"/>
      <c r="CT1293" s="35"/>
      <c r="CU1293" s="35"/>
      <c r="CV1293" s="35"/>
      <c r="CW1293" s="35"/>
      <c r="CX1293" s="35"/>
      <c r="CY1293" s="35"/>
      <c r="CZ1293" s="35"/>
      <c r="DA1293" s="35"/>
      <c r="DB1293" s="35"/>
      <c r="DC1293" s="35"/>
      <c r="DD1293" s="35"/>
      <c r="DE1293" s="35"/>
      <c r="DF1293" s="35"/>
      <c r="DG1293" s="35"/>
      <c r="DH1293" s="35"/>
      <c r="DI1293" s="35"/>
      <c r="DJ1293" s="35"/>
      <c r="DK1293" s="35"/>
      <c r="DL1293" s="35"/>
      <c r="DM1293" s="35"/>
      <c r="DN1293" s="35"/>
      <c r="DO1293" s="35"/>
      <c r="DP1293" s="35"/>
      <c r="DQ1293" s="35"/>
      <c r="DR1293" s="35"/>
      <c r="DS1293" s="35"/>
      <c r="DT1293" s="35"/>
      <c r="DU1293" s="35"/>
      <c r="DV1293" s="35"/>
      <c r="DW1293" s="35"/>
      <c r="DX1293" s="35"/>
      <c r="DY1293" s="35"/>
      <c r="DZ1293" s="35"/>
      <c r="EA1293" s="35"/>
      <c r="EB1293" s="35"/>
      <c r="EC1293" s="35"/>
      <c r="ED1293" s="35"/>
      <c r="EE1293" s="35"/>
      <c r="EF1293" s="35"/>
      <c r="EG1293" s="35"/>
      <c r="EH1293" s="35"/>
      <c r="EI1293" s="35"/>
      <c r="EJ1293" s="35"/>
      <c r="EK1293" s="35"/>
      <c r="EL1293" s="35"/>
      <c r="EM1293" s="35"/>
      <c r="EN1293" s="35"/>
      <c r="EO1293" s="35"/>
      <c r="EP1293" s="35"/>
      <c r="EQ1293" s="35"/>
      <c r="ER1293" s="35"/>
      <c r="ES1293" s="35"/>
      <c r="ET1293" s="35"/>
      <c r="EU1293" s="35"/>
      <c r="EV1293" s="35"/>
      <c r="EW1293" s="35"/>
      <c r="EX1293" s="35"/>
      <c r="EY1293" s="35"/>
      <c r="EZ1293" s="35"/>
      <c r="FA1293" s="35"/>
      <c r="FB1293" s="35"/>
      <c r="FC1293" s="35"/>
      <c r="FD1293" s="35"/>
      <c r="FE1293" s="35"/>
      <c r="FF1293" s="35"/>
      <c r="FG1293" s="35"/>
      <c r="FH1293" s="35"/>
      <c r="FI1293" s="35"/>
      <c r="FJ1293" s="35"/>
      <c r="FK1293" s="35"/>
      <c r="FL1293" s="35"/>
      <c r="FM1293" s="35"/>
      <c r="FN1293" s="35"/>
      <c r="FO1293" s="35"/>
      <c r="FP1293" s="35"/>
      <c r="FQ1293" s="35"/>
      <c r="FR1293" s="35"/>
      <c r="FS1293" s="35"/>
      <c r="FT1293" s="35"/>
      <c r="FU1293" s="35"/>
      <c r="FV1293" s="35"/>
      <c r="FW1293" s="35"/>
      <c r="FX1293" s="35"/>
      <c r="FY1293" s="35"/>
      <c r="FZ1293" s="35"/>
    </row>
    <row r="1294" spans="1:185" x14ac:dyDescent="0.15">
      <c r="A1294" s="38">
        <f t="shared" ref="A1294:A1357" si="406">(A1293+1)</f>
        <v>44738</v>
      </c>
      <c r="B1294" s="39">
        <f t="shared" ca="1" si="388"/>
        <v>9773.9665425500007</v>
      </c>
      <c r="C1294" s="40">
        <f t="shared" si="389"/>
        <v>9411.77</v>
      </c>
      <c r="D1294" s="41">
        <f ca="1">IF(A1294&lt;$B$1,VLOOKUP(A1294,[1]DI!$A$4:$B$15000,2,FALSE),0)</f>
        <v>0</v>
      </c>
      <c r="E1294" s="40">
        <f t="shared" ca="1" si="402"/>
        <v>0</v>
      </c>
      <c r="F1294" s="42">
        <f t="shared" si="398"/>
        <v>1</v>
      </c>
      <c r="G1294" s="43">
        <f t="shared" ca="1" si="403"/>
        <v>1</v>
      </c>
      <c r="H1294" s="40">
        <f ca="1">TRUNC(PRODUCT(G$10:G1293),15)</f>
        <v>1.21899098725169</v>
      </c>
      <c r="I1294" s="40">
        <f t="shared" ca="1" si="404"/>
        <v>1.1821626135130401</v>
      </c>
      <c r="J1294" s="40">
        <f t="shared" ca="1" si="405"/>
        <v>1.0311533900000001</v>
      </c>
      <c r="K1294" s="42">
        <f t="shared" si="394"/>
        <v>2.7E-2</v>
      </c>
      <c r="L1294" s="63">
        <f t="shared" si="391"/>
        <v>44641</v>
      </c>
      <c r="M1294" s="64">
        <f t="shared" si="392"/>
        <v>66</v>
      </c>
      <c r="N1294" s="44">
        <f t="shared" si="393"/>
        <v>67</v>
      </c>
      <c r="O1294" s="40">
        <f t="shared" si="395"/>
        <v>1.007108517</v>
      </c>
      <c r="P1294" s="65">
        <f t="shared" ca="1" si="396"/>
        <v>1.0384833609999999</v>
      </c>
      <c r="Q1294" s="40">
        <f t="shared" ca="1" si="397"/>
        <v>362.19654255</v>
      </c>
      <c r="R1294" s="44">
        <f>IF(VLOOKUP(A1294,$Z$12:$AI$125,8)=VLOOKUP(A1293,$Z$12:$AI$125,8),0,VLOOKUP(A1294,Z$12:$AI$125,8))</f>
        <v>0</v>
      </c>
      <c r="S1294" s="45">
        <f>IF(R1294&gt;0,VLOOKUP(R1294,Y$12:$AH$125,7),0)</f>
        <v>0</v>
      </c>
      <c r="T1294" s="40">
        <f t="shared" si="399"/>
        <v>0</v>
      </c>
      <c r="U1294" s="40">
        <f t="shared" ca="1" si="390"/>
        <v>362.19654255</v>
      </c>
      <c r="V1294" s="46" t="str">
        <f t="shared" si="400"/>
        <v>J=</v>
      </c>
      <c r="W1294" s="47">
        <f t="shared" si="401"/>
        <v>44824</v>
      </c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  <c r="CG1294" s="35"/>
      <c r="CH1294" s="35"/>
      <c r="CI1294" s="35"/>
      <c r="CJ1294" s="35"/>
      <c r="CK1294" s="35"/>
      <c r="CL1294" s="35"/>
      <c r="CM1294" s="35"/>
      <c r="CN1294" s="35"/>
      <c r="CO1294" s="35"/>
      <c r="CP1294" s="35"/>
      <c r="CQ1294" s="35"/>
      <c r="CR1294" s="35"/>
      <c r="CS1294" s="35"/>
      <c r="CT1294" s="35"/>
      <c r="CU1294" s="35"/>
      <c r="CV1294" s="35"/>
      <c r="CW1294" s="35"/>
      <c r="CX1294" s="35"/>
      <c r="CY1294" s="35"/>
      <c r="CZ1294" s="35"/>
      <c r="DA1294" s="35"/>
      <c r="DB1294" s="35"/>
      <c r="DC1294" s="35"/>
      <c r="DD1294" s="35"/>
      <c r="DE1294" s="35"/>
      <c r="DF1294" s="35"/>
      <c r="DG1294" s="35"/>
      <c r="DH1294" s="35"/>
      <c r="DI1294" s="35"/>
      <c r="DJ1294" s="35"/>
      <c r="DK1294" s="35"/>
      <c r="DL1294" s="35"/>
      <c r="DM1294" s="35"/>
      <c r="DN1294" s="35"/>
      <c r="DO1294" s="35"/>
      <c r="DP1294" s="35"/>
      <c r="DQ1294" s="35"/>
      <c r="DR1294" s="35"/>
      <c r="DS1294" s="35"/>
      <c r="DT1294" s="35"/>
      <c r="DU1294" s="35"/>
      <c r="DV1294" s="35"/>
      <c r="DW1294" s="35"/>
      <c r="DX1294" s="35"/>
      <c r="DY1294" s="35"/>
      <c r="DZ1294" s="35"/>
      <c r="EA1294" s="35"/>
      <c r="EB1294" s="35"/>
      <c r="EC1294" s="35"/>
      <c r="ED1294" s="35"/>
      <c r="EE1294" s="35"/>
      <c r="EF1294" s="35"/>
      <c r="EG1294" s="35"/>
      <c r="EH1294" s="35"/>
      <c r="EI1294" s="35"/>
      <c r="EJ1294" s="35"/>
      <c r="EK1294" s="35"/>
      <c r="EL1294" s="35"/>
      <c r="EM1294" s="35"/>
      <c r="EN1294" s="35"/>
      <c r="EO1294" s="35"/>
      <c r="EP1294" s="35"/>
      <c r="EQ1294" s="35"/>
      <c r="ER1294" s="35"/>
      <c r="ES1294" s="35"/>
      <c r="ET1294" s="35"/>
      <c r="EU1294" s="35"/>
      <c r="EV1294" s="35"/>
      <c r="EW1294" s="35"/>
      <c r="EX1294" s="35"/>
      <c r="EY1294" s="35"/>
      <c r="EZ1294" s="35"/>
      <c r="FA1294" s="35"/>
      <c r="FB1294" s="35"/>
      <c r="FC1294" s="35"/>
      <c r="FD1294" s="35"/>
      <c r="FE1294" s="35"/>
      <c r="FF1294" s="35"/>
      <c r="FG1294" s="35"/>
      <c r="FH1294" s="35"/>
      <c r="FI1294" s="35"/>
      <c r="FJ1294" s="35"/>
      <c r="FK1294" s="35"/>
      <c r="FL1294" s="35"/>
      <c r="FM1294" s="35"/>
      <c r="FN1294" s="35"/>
      <c r="FO1294" s="35"/>
      <c r="FP1294" s="35"/>
      <c r="FQ1294" s="35"/>
      <c r="FR1294" s="35"/>
      <c r="FS1294" s="35"/>
      <c r="FT1294" s="35"/>
      <c r="FU1294" s="35"/>
      <c r="FV1294" s="35"/>
      <c r="FW1294" s="35"/>
      <c r="FX1294" s="35"/>
      <c r="FY1294" s="35"/>
      <c r="FZ1294" s="35"/>
    </row>
    <row r="1295" spans="1:185" x14ac:dyDescent="0.15">
      <c r="A1295" s="38">
        <f t="shared" si="406"/>
        <v>44739</v>
      </c>
      <c r="B1295" s="39">
        <f t="shared" ref="B1295:B1358" ca="1" si="407">IF(A1295&lt;=TODAY(),C1295+Q1295,IF(AND(A1295&gt;TODAY(),A1295&lt;=$B$1),IF(VLOOKUP(TODAY(),$A$10:$D$5000,4,FALSE)=0,"n.d",C1295+Q1295),"n.d"))</f>
        <v>9773.9665425500007</v>
      </c>
      <c r="C1295" s="40">
        <f t="shared" ref="C1295:C1358" si="408">TRUNC(C1294-T1294,8)</f>
        <v>9411.77</v>
      </c>
      <c r="D1295" s="41">
        <f ca="1">IF(A1295&lt;$B$1,VLOOKUP(A1295,[1]DI!$A$4:$B$15000,2,FALSE),0)</f>
        <v>0.13150000000000001</v>
      </c>
      <c r="E1295" s="40">
        <f t="shared" ca="1" si="402"/>
        <v>4.9036999999999996E-4</v>
      </c>
      <c r="F1295" s="42">
        <f t="shared" si="398"/>
        <v>1</v>
      </c>
      <c r="G1295" s="43">
        <f t="shared" ca="1" si="403"/>
        <v>1.0004903700000001</v>
      </c>
      <c r="H1295" s="40">
        <f ca="1">TRUNC(PRODUCT(G$10:G1294),15)</f>
        <v>1.21899098725169</v>
      </c>
      <c r="I1295" s="40">
        <f t="shared" ca="1" si="404"/>
        <v>1.1821626135130401</v>
      </c>
      <c r="J1295" s="40">
        <f t="shared" ca="1" si="405"/>
        <v>1.0311533900000001</v>
      </c>
      <c r="K1295" s="42">
        <f t="shared" si="394"/>
        <v>2.7E-2</v>
      </c>
      <c r="L1295" s="63">
        <f t="shared" si="391"/>
        <v>44641</v>
      </c>
      <c r="M1295" s="64">
        <f t="shared" si="392"/>
        <v>67</v>
      </c>
      <c r="N1295" s="44">
        <f t="shared" si="393"/>
        <v>67</v>
      </c>
      <c r="O1295" s="40">
        <f t="shared" si="395"/>
        <v>1.007108517</v>
      </c>
      <c r="P1295" s="65">
        <f t="shared" ca="1" si="396"/>
        <v>1.0384833609999999</v>
      </c>
      <c r="Q1295" s="40">
        <f t="shared" ca="1" si="397"/>
        <v>362.19654255</v>
      </c>
      <c r="R1295" s="44">
        <f>IF(VLOOKUP(A1295,$Z$12:$AI$125,8)=VLOOKUP(A1294,$Z$12:$AI$125,8),0,VLOOKUP(A1295,Z$12:$AI$125,8))</f>
        <v>0</v>
      </c>
      <c r="S1295" s="45">
        <f>IF(R1295&gt;0,VLOOKUP(R1295,Y$12:$AH$125,7),0)</f>
        <v>0</v>
      </c>
      <c r="T1295" s="40">
        <f t="shared" si="399"/>
        <v>0</v>
      </c>
      <c r="U1295" s="40">
        <f t="shared" ref="U1295:U1358" ca="1" si="409">(Q1295+T1295)</f>
        <v>362.19654255</v>
      </c>
      <c r="V1295" s="46" t="str">
        <f t="shared" si="400"/>
        <v>J=</v>
      </c>
      <c r="W1295" s="47">
        <f t="shared" si="401"/>
        <v>44824</v>
      </c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  <c r="CG1295" s="35"/>
      <c r="CH1295" s="35"/>
      <c r="CI1295" s="35"/>
      <c r="CJ1295" s="35"/>
      <c r="CK1295" s="35"/>
      <c r="CL1295" s="35"/>
      <c r="CM1295" s="35"/>
      <c r="CN1295" s="35"/>
      <c r="CO1295" s="35"/>
      <c r="CP1295" s="35"/>
      <c r="CQ1295" s="35"/>
      <c r="CR1295" s="35"/>
      <c r="CS1295" s="35"/>
      <c r="CT1295" s="35"/>
      <c r="CU1295" s="35"/>
      <c r="CV1295" s="35"/>
      <c r="CW1295" s="35"/>
      <c r="CX1295" s="35"/>
      <c r="CY1295" s="35"/>
      <c r="CZ1295" s="35"/>
      <c r="DA1295" s="35"/>
      <c r="DB1295" s="35"/>
      <c r="DC1295" s="35"/>
      <c r="DD1295" s="35"/>
      <c r="DE1295" s="35"/>
      <c r="DF1295" s="35"/>
      <c r="DG1295" s="35"/>
      <c r="DH1295" s="35"/>
      <c r="DI1295" s="35"/>
      <c r="DJ1295" s="35"/>
      <c r="DK1295" s="35"/>
      <c r="DL1295" s="35"/>
      <c r="DM1295" s="35"/>
      <c r="DN1295" s="35"/>
      <c r="DO1295" s="35"/>
      <c r="DP1295" s="35"/>
      <c r="DQ1295" s="35"/>
      <c r="DR1295" s="35"/>
      <c r="DS1295" s="35"/>
      <c r="DT1295" s="35"/>
      <c r="DU1295" s="35"/>
      <c r="DV1295" s="35"/>
      <c r="DW1295" s="35"/>
      <c r="DX1295" s="35"/>
      <c r="DY1295" s="35"/>
      <c r="DZ1295" s="35"/>
      <c r="EA1295" s="35"/>
      <c r="EB1295" s="35"/>
      <c r="EC1295" s="35"/>
      <c r="ED1295" s="35"/>
      <c r="EE1295" s="35"/>
      <c r="EF1295" s="35"/>
      <c r="EG1295" s="35"/>
      <c r="EH1295" s="35"/>
      <c r="EI1295" s="35"/>
      <c r="EJ1295" s="35"/>
      <c r="EK1295" s="35"/>
      <c r="EL1295" s="35"/>
      <c r="EM1295" s="35"/>
      <c r="EN1295" s="35"/>
      <c r="EO1295" s="35"/>
      <c r="EP1295" s="35"/>
      <c r="EQ1295" s="35"/>
      <c r="ER1295" s="35"/>
      <c r="ES1295" s="35"/>
      <c r="ET1295" s="35"/>
      <c r="EU1295" s="35"/>
      <c r="EV1295" s="35"/>
      <c r="EW1295" s="35"/>
      <c r="EX1295" s="35"/>
      <c r="EY1295" s="35"/>
      <c r="EZ1295" s="35"/>
      <c r="FA1295" s="35"/>
      <c r="FB1295" s="35"/>
      <c r="FC1295" s="35"/>
      <c r="FD1295" s="35"/>
      <c r="FE1295" s="35"/>
      <c r="FF1295" s="35"/>
      <c r="FG1295" s="35"/>
      <c r="FH1295" s="35"/>
      <c r="FI1295" s="35"/>
      <c r="FJ1295" s="35"/>
      <c r="FK1295" s="35"/>
      <c r="FL1295" s="35"/>
      <c r="FM1295" s="35"/>
      <c r="FN1295" s="35"/>
      <c r="FO1295" s="35"/>
      <c r="FP1295" s="35"/>
      <c r="FQ1295" s="35"/>
      <c r="FR1295" s="35"/>
      <c r="FS1295" s="35"/>
      <c r="FT1295" s="35"/>
      <c r="FU1295" s="35"/>
      <c r="FV1295" s="35"/>
      <c r="FW1295" s="35"/>
      <c r="FX1295" s="35"/>
      <c r="FY1295" s="35"/>
      <c r="FZ1295" s="35"/>
    </row>
    <row r="1296" spans="1:185" x14ac:dyDescent="0.15">
      <c r="A1296" s="38">
        <f t="shared" si="406"/>
        <v>44740</v>
      </c>
      <c r="B1296" s="39">
        <f t="shared" ca="1" si="407"/>
        <v>9779.7933223</v>
      </c>
      <c r="C1296" s="40">
        <f t="shared" si="408"/>
        <v>9411.77</v>
      </c>
      <c r="D1296" s="41">
        <f ca="1">IF(A1296&lt;$B$1,VLOOKUP(A1296,[1]DI!$A$4:$B$15000,2,FALSE),0)</f>
        <v>0.13150000000000001</v>
      </c>
      <c r="E1296" s="40">
        <f t="shared" ca="1" si="402"/>
        <v>4.9036999999999996E-4</v>
      </c>
      <c r="F1296" s="42">
        <f t="shared" si="398"/>
        <v>1</v>
      </c>
      <c r="G1296" s="43">
        <f t="shared" ca="1" si="403"/>
        <v>1.0004903700000001</v>
      </c>
      <c r="H1296" s="40">
        <f ca="1">TRUNC(PRODUCT(G$10:G1295),15)</f>
        <v>1.21958874386211</v>
      </c>
      <c r="I1296" s="40">
        <f t="shared" ca="1" si="404"/>
        <v>1.1821626135130401</v>
      </c>
      <c r="J1296" s="40">
        <f t="shared" ca="1" si="405"/>
        <v>1.0316590400000001</v>
      </c>
      <c r="K1296" s="42">
        <f t="shared" si="394"/>
        <v>2.7E-2</v>
      </c>
      <c r="L1296" s="63">
        <f t="shared" si="391"/>
        <v>44641</v>
      </c>
      <c r="M1296" s="64">
        <f t="shared" si="392"/>
        <v>68</v>
      </c>
      <c r="N1296" s="44">
        <f t="shared" si="393"/>
        <v>68</v>
      </c>
      <c r="O1296" s="40">
        <f t="shared" si="395"/>
        <v>1.0072149960000001</v>
      </c>
      <c r="P1296" s="65">
        <f t="shared" ca="1" si="396"/>
        <v>1.039102456</v>
      </c>
      <c r="Q1296" s="40">
        <f t="shared" ca="1" si="397"/>
        <v>368.02332230000002</v>
      </c>
      <c r="R1296" s="44">
        <f>IF(VLOOKUP(A1296,$Z$12:$AI$125,8)=VLOOKUP(A1295,$Z$12:$AI$125,8),0,VLOOKUP(A1296,Z$12:$AI$125,8))</f>
        <v>0</v>
      </c>
      <c r="S1296" s="45">
        <f>IF(R1296&gt;0,VLOOKUP(R1296,Y$12:$AH$125,7),0)</f>
        <v>0</v>
      </c>
      <c r="T1296" s="40">
        <f t="shared" si="399"/>
        <v>0</v>
      </c>
      <c r="U1296" s="40">
        <f t="shared" ca="1" si="409"/>
        <v>368.02332230000002</v>
      </c>
      <c r="V1296" s="46" t="str">
        <f t="shared" si="400"/>
        <v>J=</v>
      </c>
      <c r="W1296" s="47">
        <f t="shared" si="401"/>
        <v>44824</v>
      </c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  <c r="CG1296" s="35"/>
      <c r="CH1296" s="35"/>
      <c r="CI1296" s="35"/>
      <c r="CJ1296" s="35"/>
      <c r="CK1296" s="35"/>
      <c r="CL1296" s="35"/>
      <c r="CM1296" s="35"/>
      <c r="CN1296" s="35"/>
      <c r="CO1296" s="35"/>
      <c r="CP1296" s="35"/>
      <c r="CQ1296" s="35"/>
      <c r="CR1296" s="35"/>
      <c r="CS1296" s="35"/>
      <c r="CT1296" s="35"/>
      <c r="CU1296" s="35"/>
      <c r="CV1296" s="35"/>
      <c r="CW1296" s="35"/>
      <c r="CX1296" s="35"/>
      <c r="CY1296" s="35"/>
      <c r="CZ1296" s="35"/>
      <c r="DA1296" s="35"/>
      <c r="DB1296" s="35"/>
      <c r="DC1296" s="35"/>
      <c r="DD1296" s="35"/>
      <c r="DE1296" s="35"/>
      <c r="DF1296" s="35"/>
      <c r="DG1296" s="35"/>
      <c r="DH1296" s="35"/>
      <c r="DI1296" s="35"/>
      <c r="DJ1296" s="35"/>
      <c r="DK1296" s="35"/>
      <c r="DL1296" s="35"/>
      <c r="DM1296" s="35"/>
      <c r="DN1296" s="35"/>
      <c r="DO1296" s="35"/>
      <c r="DP1296" s="35"/>
      <c r="DQ1296" s="35"/>
      <c r="DR1296" s="35"/>
      <c r="DS1296" s="35"/>
      <c r="DT1296" s="35"/>
      <c r="DU1296" s="35"/>
      <c r="DV1296" s="35"/>
      <c r="DW1296" s="35"/>
      <c r="DX1296" s="35"/>
      <c r="DY1296" s="35"/>
      <c r="DZ1296" s="35"/>
      <c r="EA1296" s="35"/>
      <c r="EB1296" s="35"/>
      <c r="EC1296" s="35"/>
      <c r="ED1296" s="35"/>
      <c r="EE1296" s="35"/>
      <c r="EF1296" s="35"/>
      <c r="EG1296" s="35"/>
      <c r="EH1296" s="35"/>
      <c r="EI1296" s="35"/>
      <c r="EJ1296" s="35"/>
      <c r="EK1296" s="35"/>
      <c r="EL1296" s="35"/>
      <c r="EM1296" s="35"/>
      <c r="EN1296" s="35"/>
      <c r="EO1296" s="35"/>
      <c r="EP1296" s="35"/>
      <c r="EQ1296" s="35"/>
      <c r="ER1296" s="35"/>
      <c r="ES1296" s="35"/>
      <c r="ET1296" s="35"/>
      <c r="EU1296" s="35"/>
      <c r="EV1296" s="35"/>
      <c r="EW1296" s="35"/>
      <c r="EX1296" s="35"/>
      <c r="EY1296" s="35"/>
      <c r="EZ1296" s="35"/>
      <c r="FA1296" s="35"/>
      <c r="FB1296" s="35"/>
      <c r="FC1296" s="35"/>
      <c r="FD1296" s="35"/>
      <c r="FE1296" s="35"/>
      <c r="FF1296" s="35"/>
      <c r="FG1296" s="35"/>
      <c r="FH1296" s="35"/>
      <c r="FI1296" s="35"/>
      <c r="FJ1296" s="35"/>
      <c r="FK1296" s="35"/>
      <c r="FL1296" s="35"/>
      <c r="FM1296" s="35"/>
      <c r="FN1296" s="35"/>
      <c r="FO1296" s="35"/>
      <c r="FP1296" s="35"/>
      <c r="FQ1296" s="35"/>
      <c r="FR1296" s="35"/>
      <c r="FS1296" s="35"/>
      <c r="FT1296" s="35"/>
      <c r="FU1296" s="35"/>
      <c r="FV1296" s="35"/>
      <c r="FW1296" s="35"/>
      <c r="FX1296" s="35"/>
      <c r="FY1296" s="35"/>
      <c r="FZ1296" s="35"/>
    </row>
    <row r="1297" spans="1:182" x14ac:dyDescent="0.15">
      <c r="A1297" s="38">
        <f t="shared" si="406"/>
        <v>44741</v>
      </c>
      <c r="B1297" s="39">
        <f t="shared" ca="1" si="407"/>
        <v>9785.6234902899996</v>
      </c>
      <c r="C1297" s="40">
        <f t="shared" si="408"/>
        <v>9411.77</v>
      </c>
      <c r="D1297" s="41">
        <f ca="1">IF(A1297&lt;$B$1,VLOOKUP(A1297,[1]DI!$A$4:$B$15000,2,FALSE),0)</f>
        <v>0.13150000000000001</v>
      </c>
      <c r="E1297" s="40">
        <f t="shared" ca="1" si="402"/>
        <v>4.9036999999999996E-4</v>
      </c>
      <c r="F1297" s="42">
        <f t="shared" si="398"/>
        <v>1</v>
      </c>
      <c r="G1297" s="43">
        <f t="shared" ca="1" si="403"/>
        <v>1.0004903700000001</v>
      </c>
      <c r="H1297" s="40">
        <f ca="1">TRUNC(PRODUCT(G$10:G1296),15)</f>
        <v>1.2201867935944399</v>
      </c>
      <c r="I1297" s="40">
        <f t="shared" ca="1" si="404"/>
        <v>1.1821626135130401</v>
      </c>
      <c r="J1297" s="40">
        <f t="shared" ca="1" si="405"/>
        <v>1.03216493</v>
      </c>
      <c r="K1297" s="42">
        <f t="shared" si="394"/>
        <v>2.7E-2</v>
      </c>
      <c r="L1297" s="63">
        <f t="shared" si="391"/>
        <v>44641</v>
      </c>
      <c r="M1297" s="64">
        <f t="shared" si="392"/>
        <v>69</v>
      </c>
      <c r="N1297" s="44">
        <f t="shared" si="393"/>
        <v>69</v>
      </c>
      <c r="O1297" s="40">
        <f t="shared" si="395"/>
        <v>1.0073214859999999</v>
      </c>
      <c r="P1297" s="65">
        <f t="shared" ca="1" si="396"/>
        <v>1.039721911</v>
      </c>
      <c r="Q1297" s="40">
        <f t="shared" ca="1" si="397"/>
        <v>373.85349029000002</v>
      </c>
      <c r="R1297" s="44">
        <f>IF(VLOOKUP(A1297,$Z$12:$AI$125,8)=VLOOKUP(A1296,$Z$12:$AI$125,8),0,VLOOKUP(A1297,Z$12:$AI$125,8))</f>
        <v>0</v>
      </c>
      <c r="S1297" s="45">
        <f>IF(R1297&gt;0,VLOOKUP(R1297,Y$12:$AH$125,7),0)</f>
        <v>0</v>
      </c>
      <c r="T1297" s="40">
        <f t="shared" si="399"/>
        <v>0</v>
      </c>
      <c r="U1297" s="40">
        <f t="shared" ca="1" si="409"/>
        <v>373.85349029000002</v>
      </c>
      <c r="V1297" s="46" t="str">
        <f t="shared" si="400"/>
        <v>J=</v>
      </c>
      <c r="W1297" s="47">
        <f t="shared" si="401"/>
        <v>44824</v>
      </c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  <c r="CG1297" s="35"/>
      <c r="CH1297" s="35"/>
      <c r="CI1297" s="35"/>
      <c r="CJ1297" s="35"/>
      <c r="CK1297" s="35"/>
      <c r="CL1297" s="35"/>
      <c r="CM1297" s="35"/>
      <c r="CN1297" s="35"/>
      <c r="CO1297" s="35"/>
      <c r="CP1297" s="35"/>
      <c r="CQ1297" s="35"/>
      <c r="CR1297" s="35"/>
      <c r="CS1297" s="35"/>
      <c r="CT1297" s="35"/>
      <c r="CU1297" s="35"/>
      <c r="CV1297" s="35"/>
      <c r="CW1297" s="35"/>
      <c r="CX1297" s="35"/>
      <c r="CY1297" s="35"/>
      <c r="CZ1297" s="35"/>
      <c r="DA1297" s="35"/>
      <c r="DB1297" s="35"/>
      <c r="DC1297" s="35"/>
      <c r="DD1297" s="35"/>
      <c r="DE1297" s="35"/>
      <c r="DF1297" s="35"/>
      <c r="DG1297" s="35"/>
      <c r="DH1297" s="35"/>
      <c r="DI1297" s="35"/>
      <c r="DJ1297" s="35"/>
      <c r="DK1297" s="35"/>
      <c r="DL1297" s="35"/>
      <c r="DM1297" s="35"/>
      <c r="DN1297" s="35"/>
      <c r="DO1297" s="35"/>
      <c r="DP1297" s="35"/>
      <c r="DQ1297" s="35"/>
      <c r="DR1297" s="35"/>
      <c r="DS1297" s="35"/>
      <c r="DT1297" s="35"/>
      <c r="DU1297" s="35"/>
      <c r="DV1297" s="35"/>
      <c r="DW1297" s="35"/>
      <c r="DX1297" s="35"/>
      <c r="DY1297" s="35"/>
      <c r="DZ1297" s="35"/>
      <c r="EA1297" s="35"/>
      <c r="EB1297" s="35"/>
      <c r="EC1297" s="35"/>
      <c r="ED1297" s="35"/>
      <c r="EE1297" s="35"/>
      <c r="EF1297" s="35"/>
      <c r="EG1297" s="35"/>
      <c r="EH1297" s="35"/>
      <c r="EI1297" s="35"/>
      <c r="EJ1297" s="35"/>
      <c r="EK1297" s="35"/>
      <c r="EL1297" s="35"/>
      <c r="EM1297" s="35"/>
      <c r="EN1297" s="35"/>
      <c r="EO1297" s="35"/>
      <c r="EP1297" s="35"/>
      <c r="EQ1297" s="35"/>
      <c r="ER1297" s="35"/>
      <c r="ES1297" s="35"/>
      <c r="ET1297" s="35"/>
      <c r="EU1297" s="35"/>
      <c r="EV1297" s="35"/>
      <c r="EW1297" s="35"/>
      <c r="EX1297" s="35"/>
      <c r="EY1297" s="35"/>
      <c r="EZ1297" s="35"/>
      <c r="FA1297" s="35"/>
      <c r="FB1297" s="35"/>
      <c r="FC1297" s="35"/>
      <c r="FD1297" s="35"/>
      <c r="FE1297" s="35"/>
      <c r="FF1297" s="35"/>
      <c r="FG1297" s="35"/>
      <c r="FH1297" s="35"/>
      <c r="FI1297" s="35"/>
      <c r="FJ1297" s="35"/>
      <c r="FK1297" s="35"/>
      <c r="FL1297" s="35"/>
      <c r="FM1297" s="35"/>
      <c r="FN1297" s="35"/>
      <c r="FO1297" s="35"/>
      <c r="FP1297" s="35"/>
      <c r="FQ1297" s="35"/>
      <c r="FR1297" s="35"/>
      <c r="FS1297" s="35"/>
      <c r="FT1297" s="35"/>
      <c r="FU1297" s="35"/>
      <c r="FV1297" s="35"/>
      <c r="FW1297" s="35"/>
      <c r="FX1297" s="35"/>
      <c r="FY1297" s="35"/>
      <c r="FZ1297" s="35"/>
    </row>
    <row r="1298" spans="1:182" x14ac:dyDescent="0.15">
      <c r="A1298" s="38">
        <f t="shared" si="406"/>
        <v>44742</v>
      </c>
      <c r="B1298" s="39">
        <f t="shared" ca="1" si="407"/>
        <v>9791.4571594500012</v>
      </c>
      <c r="C1298" s="40">
        <f t="shared" si="408"/>
        <v>9411.77</v>
      </c>
      <c r="D1298" s="41">
        <f ca="1">IF(A1298&lt;$B$1,VLOOKUP(A1298,[1]DI!$A$4:$B$15000,2,FALSE),0)</f>
        <v>0.13150000000000001</v>
      </c>
      <c r="E1298" s="40">
        <f t="shared" ca="1" si="402"/>
        <v>4.9036999999999996E-4</v>
      </c>
      <c r="F1298" s="42">
        <f t="shared" si="398"/>
        <v>1</v>
      </c>
      <c r="G1298" s="43">
        <f t="shared" ca="1" si="403"/>
        <v>1.0004903700000001</v>
      </c>
      <c r="H1298" s="40">
        <f ca="1">TRUNC(PRODUCT(G$10:G1297),15)</f>
        <v>1.2207851365924101</v>
      </c>
      <c r="I1298" s="40">
        <f t="shared" ca="1" si="404"/>
        <v>1.1821626135130401</v>
      </c>
      <c r="J1298" s="40">
        <f t="shared" ca="1" si="405"/>
        <v>1.0326710699999999</v>
      </c>
      <c r="K1298" s="42">
        <f t="shared" si="394"/>
        <v>2.7E-2</v>
      </c>
      <c r="L1298" s="63">
        <f t="shared" si="391"/>
        <v>44641</v>
      </c>
      <c r="M1298" s="64">
        <f t="shared" si="392"/>
        <v>70</v>
      </c>
      <c r="N1298" s="44">
        <f t="shared" si="393"/>
        <v>70</v>
      </c>
      <c r="O1298" s="40">
        <f t="shared" si="395"/>
        <v>1.0074279880000001</v>
      </c>
      <c r="P1298" s="65">
        <f t="shared" ca="1" si="396"/>
        <v>1.040341738</v>
      </c>
      <c r="Q1298" s="40">
        <f t="shared" ca="1" si="397"/>
        <v>379.68715945000002</v>
      </c>
      <c r="R1298" s="44">
        <f>IF(VLOOKUP(A1298,$Z$12:$AI$125,8)=VLOOKUP(A1297,$Z$12:$AI$125,8),0,VLOOKUP(A1298,Z$12:$AI$125,8))</f>
        <v>0</v>
      </c>
      <c r="S1298" s="45">
        <f>IF(R1298&gt;0,VLOOKUP(R1298,Y$12:$AH$125,7),0)</f>
        <v>0</v>
      </c>
      <c r="T1298" s="40">
        <f t="shared" si="399"/>
        <v>0</v>
      </c>
      <c r="U1298" s="40">
        <f t="shared" ca="1" si="409"/>
        <v>379.68715945000002</v>
      </c>
      <c r="V1298" s="46" t="str">
        <f t="shared" si="400"/>
        <v>J=</v>
      </c>
      <c r="W1298" s="47">
        <f t="shared" si="401"/>
        <v>44824</v>
      </c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  <c r="CG1298" s="35"/>
      <c r="CH1298" s="35"/>
      <c r="CI1298" s="35"/>
      <c r="CJ1298" s="35"/>
      <c r="CK1298" s="35"/>
      <c r="CL1298" s="35"/>
      <c r="CM1298" s="35"/>
      <c r="CN1298" s="35"/>
      <c r="CO1298" s="35"/>
      <c r="CP1298" s="35"/>
      <c r="CQ1298" s="35"/>
      <c r="CR1298" s="35"/>
      <c r="CS1298" s="35"/>
      <c r="CT1298" s="35"/>
      <c r="CU1298" s="35"/>
      <c r="CV1298" s="35"/>
      <c r="CW1298" s="35"/>
      <c r="CX1298" s="35"/>
      <c r="CY1298" s="35"/>
      <c r="CZ1298" s="35"/>
      <c r="DA1298" s="35"/>
      <c r="DB1298" s="35"/>
      <c r="DC1298" s="35"/>
      <c r="DD1298" s="35"/>
      <c r="DE1298" s="35"/>
      <c r="DF1298" s="35"/>
      <c r="DG1298" s="35"/>
      <c r="DH1298" s="35"/>
      <c r="DI1298" s="35"/>
      <c r="DJ1298" s="35"/>
      <c r="DK1298" s="35"/>
      <c r="DL1298" s="35"/>
      <c r="DM1298" s="35"/>
      <c r="DN1298" s="35"/>
      <c r="DO1298" s="35"/>
      <c r="DP1298" s="35"/>
      <c r="DQ1298" s="35"/>
      <c r="DR1298" s="35"/>
      <c r="DS1298" s="35"/>
      <c r="DT1298" s="35"/>
      <c r="DU1298" s="35"/>
      <c r="DV1298" s="35"/>
      <c r="DW1298" s="35"/>
      <c r="DX1298" s="35"/>
      <c r="DY1298" s="35"/>
      <c r="DZ1298" s="35"/>
      <c r="EA1298" s="35"/>
      <c r="EB1298" s="35"/>
      <c r="EC1298" s="35"/>
      <c r="ED1298" s="35"/>
      <c r="EE1298" s="35"/>
      <c r="EF1298" s="35"/>
      <c r="EG1298" s="35"/>
      <c r="EH1298" s="35"/>
      <c r="EI1298" s="35"/>
      <c r="EJ1298" s="35"/>
      <c r="EK1298" s="35"/>
      <c r="EL1298" s="35"/>
      <c r="EM1298" s="35"/>
      <c r="EN1298" s="35"/>
      <c r="EO1298" s="35"/>
      <c r="EP1298" s="35"/>
      <c r="EQ1298" s="35"/>
      <c r="ER1298" s="35"/>
      <c r="ES1298" s="35"/>
      <c r="ET1298" s="35"/>
      <c r="EU1298" s="35"/>
      <c r="EV1298" s="35"/>
      <c r="EW1298" s="35"/>
      <c r="EX1298" s="35"/>
      <c r="EY1298" s="35"/>
      <c r="EZ1298" s="35"/>
      <c r="FA1298" s="35"/>
      <c r="FB1298" s="35"/>
      <c r="FC1298" s="35"/>
      <c r="FD1298" s="35"/>
      <c r="FE1298" s="35"/>
      <c r="FF1298" s="35"/>
      <c r="FG1298" s="35"/>
      <c r="FH1298" s="35"/>
      <c r="FI1298" s="35"/>
      <c r="FJ1298" s="35"/>
      <c r="FK1298" s="35"/>
      <c r="FL1298" s="35"/>
      <c r="FM1298" s="35"/>
      <c r="FN1298" s="35"/>
      <c r="FO1298" s="35"/>
      <c r="FP1298" s="35"/>
      <c r="FQ1298" s="35"/>
      <c r="FR1298" s="35"/>
      <c r="FS1298" s="35"/>
      <c r="FT1298" s="35"/>
      <c r="FU1298" s="35"/>
      <c r="FV1298" s="35"/>
      <c r="FW1298" s="35"/>
      <c r="FX1298" s="35"/>
      <c r="FY1298" s="35"/>
      <c r="FZ1298" s="35"/>
    </row>
    <row r="1299" spans="1:182" x14ac:dyDescent="0.15">
      <c r="A1299" s="38">
        <f t="shared" si="406"/>
        <v>44743</v>
      </c>
      <c r="B1299" s="39">
        <f t="shared" ca="1" si="407"/>
        <v>9797.2944239099998</v>
      </c>
      <c r="C1299" s="40">
        <f t="shared" si="408"/>
        <v>9411.77</v>
      </c>
      <c r="D1299" s="41">
        <f ca="1">IF(A1299&lt;$B$1,VLOOKUP(A1299,[1]DI!$A$4:$B$15000,2,FALSE),0)</f>
        <v>0.13150000000000001</v>
      </c>
      <c r="E1299" s="40">
        <f t="shared" ca="1" si="402"/>
        <v>4.9036999999999996E-4</v>
      </c>
      <c r="F1299" s="42">
        <f t="shared" si="398"/>
        <v>1</v>
      </c>
      <c r="G1299" s="43">
        <f t="shared" ca="1" si="403"/>
        <v>1.0004903700000001</v>
      </c>
      <c r="H1299" s="40">
        <f ca="1">TRUNC(PRODUCT(G$10:G1298),15)</f>
        <v>1.22138377299985</v>
      </c>
      <c r="I1299" s="40">
        <f t="shared" ca="1" si="404"/>
        <v>1.1821626135130401</v>
      </c>
      <c r="J1299" s="40">
        <f t="shared" ca="1" si="405"/>
        <v>1.03317747</v>
      </c>
      <c r="K1299" s="42">
        <f t="shared" si="394"/>
        <v>2.7E-2</v>
      </c>
      <c r="L1299" s="63">
        <f t="shared" si="391"/>
        <v>44641</v>
      </c>
      <c r="M1299" s="64">
        <f t="shared" si="392"/>
        <v>71</v>
      </c>
      <c r="N1299" s="44">
        <f t="shared" si="393"/>
        <v>71</v>
      </c>
      <c r="O1299" s="40">
        <f t="shared" si="395"/>
        <v>1.0075345010000001</v>
      </c>
      <c r="P1299" s="65">
        <f t="shared" ca="1" si="396"/>
        <v>1.040961947</v>
      </c>
      <c r="Q1299" s="40">
        <f t="shared" ca="1" si="397"/>
        <v>385.52442391</v>
      </c>
      <c r="R1299" s="44">
        <f>IF(VLOOKUP(A1299,$Z$12:$AI$125,8)=VLOOKUP(A1298,$Z$12:$AI$125,8),0,VLOOKUP(A1299,Z$12:$AI$125,8))</f>
        <v>0</v>
      </c>
      <c r="S1299" s="45">
        <f>IF(R1299&gt;0,VLOOKUP(R1299,Y$12:$AH$125,7),0)</f>
        <v>0</v>
      </c>
      <c r="T1299" s="40">
        <f t="shared" si="399"/>
        <v>0</v>
      </c>
      <c r="U1299" s="40">
        <f t="shared" ca="1" si="409"/>
        <v>385.52442391</v>
      </c>
      <c r="V1299" s="46" t="str">
        <f t="shared" si="400"/>
        <v>J=</v>
      </c>
      <c r="W1299" s="47">
        <f t="shared" si="401"/>
        <v>44824</v>
      </c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  <c r="CG1299" s="35"/>
      <c r="CH1299" s="35"/>
      <c r="CI1299" s="35"/>
      <c r="CJ1299" s="35"/>
      <c r="CK1299" s="35"/>
      <c r="CL1299" s="35"/>
      <c r="CM1299" s="35"/>
      <c r="CN1299" s="35"/>
      <c r="CO1299" s="35"/>
      <c r="CP1299" s="35"/>
      <c r="CQ1299" s="35"/>
      <c r="CR1299" s="35"/>
      <c r="CS1299" s="35"/>
      <c r="CT1299" s="35"/>
      <c r="CU1299" s="35"/>
      <c r="CV1299" s="35"/>
      <c r="CW1299" s="35"/>
      <c r="CX1299" s="35"/>
      <c r="CY1299" s="35"/>
      <c r="CZ1299" s="35"/>
      <c r="DA1299" s="35"/>
      <c r="DB1299" s="35"/>
      <c r="DC1299" s="35"/>
      <c r="DD1299" s="35"/>
      <c r="DE1299" s="35"/>
      <c r="DF1299" s="35"/>
      <c r="DG1299" s="35"/>
      <c r="DH1299" s="35"/>
      <c r="DI1299" s="35"/>
      <c r="DJ1299" s="35"/>
      <c r="DK1299" s="35"/>
      <c r="DL1299" s="35"/>
      <c r="DM1299" s="35"/>
      <c r="DN1299" s="35"/>
      <c r="DO1299" s="35"/>
      <c r="DP1299" s="35"/>
      <c r="DQ1299" s="35"/>
      <c r="DR1299" s="35"/>
      <c r="DS1299" s="35"/>
      <c r="DT1299" s="35"/>
      <c r="DU1299" s="35"/>
      <c r="DV1299" s="35"/>
      <c r="DW1299" s="35"/>
      <c r="DX1299" s="35"/>
      <c r="DY1299" s="35"/>
      <c r="DZ1299" s="35"/>
      <c r="EA1299" s="35"/>
      <c r="EB1299" s="35"/>
      <c r="EC1299" s="35"/>
      <c r="ED1299" s="35"/>
      <c r="EE1299" s="35"/>
      <c r="EF1299" s="35"/>
      <c r="EG1299" s="35"/>
      <c r="EH1299" s="35"/>
      <c r="EI1299" s="35"/>
      <c r="EJ1299" s="35"/>
      <c r="EK1299" s="35"/>
      <c r="EL1299" s="35"/>
      <c r="EM1299" s="35"/>
      <c r="EN1299" s="35"/>
      <c r="EO1299" s="35"/>
      <c r="EP1299" s="35"/>
      <c r="EQ1299" s="35"/>
      <c r="ER1299" s="35"/>
      <c r="ES1299" s="35"/>
      <c r="ET1299" s="35"/>
      <c r="EU1299" s="35"/>
      <c r="EV1299" s="35"/>
      <c r="EW1299" s="35"/>
      <c r="EX1299" s="35"/>
      <c r="EY1299" s="35"/>
      <c r="EZ1299" s="35"/>
      <c r="FA1299" s="35"/>
      <c r="FB1299" s="35"/>
      <c r="FC1299" s="35"/>
      <c r="FD1299" s="35"/>
      <c r="FE1299" s="35"/>
      <c r="FF1299" s="35"/>
      <c r="FG1299" s="35"/>
      <c r="FH1299" s="35"/>
      <c r="FI1299" s="35"/>
      <c r="FJ1299" s="35"/>
      <c r="FK1299" s="35"/>
      <c r="FL1299" s="35"/>
      <c r="FM1299" s="35"/>
      <c r="FN1299" s="35"/>
      <c r="FO1299" s="35"/>
      <c r="FP1299" s="35"/>
      <c r="FQ1299" s="35"/>
      <c r="FR1299" s="35"/>
      <c r="FS1299" s="35"/>
      <c r="FT1299" s="35"/>
      <c r="FU1299" s="35"/>
      <c r="FV1299" s="35"/>
      <c r="FW1299" s="35"/>
      <c r="FX1299" s="35"/>
      <c r="FY1299" s="35"/>
      <c r="FZ1299" s="35"/>
    </row>
    <row r="1300" spans="1:182" x14ac:dyDescent="0.15">
      <c r="A1300" s="38">
        <f t="shared" si="406"/>
        <v>44744</v>
      </c>
      <c r="B1300" s="39">
        <f t="shared" ca="1" si="407"/>
        <v>9803.1349824900008</v>
      </c>
      <c r="C1300" s="40">
        <f t="shared" si="408"/>
        <v>9411.77</v>
      </c>
      <c r="D1300" s="41">
        <f ca="1">IF(A1300&lt;$B$1,VLOOKUP(A1300,[1]DI!$A$4:$B$15000,2,FALSE),0)</f>
        <v>0</v>
      </c>
      <c r="E1300" s="40">
        <f t="shared" ca="1" si="402"/>
        <v>0</v>
      </c>
      <c r="F1300" s="42">
        <f t="shared" si="398"/>
        <v>1</v>
      </c>
      <c r="G1300" s="43">
        <f t="shared" ca="1" si="403"/>
        <v>1</v>
      </c>
      <c r="H1300" s="40">
        <f ca="1">TRUNC(PRODUCT(G$10:G1299),15)</f>
        <v>1.2219827029606101</v>
      </c>
      <c r="I1300" s="40">
        <f t="shared" ca="1" si="404"/>
        <v>1.1821626135130401</v>
      </c>
      <c r="J1300" s="40">
        <f t="shared" ca="1" si="405"/>
        <v>1.0336841000000001</v>
      </c>
      <c r="K1300" s="42">
        <f t="shared" si="394"/>
        <v>2.7E-2</v>
      </c>
      <c r="L1300" s="63">
        <f t="shared" si="391"/>
        <v>44641</v>
      </c>
      <c r="M1300" s="64">
        <f t="shared" si="392"/>
        <v>71</v>
      </c>
      <c r="N1300" s="44">
        <f t="shared" si="393"/>
        <v>72</v>
      </c>
      <c r="O1300" s="40">
        <f t="shared" si="395"/>
        <v>1.0076410250000001</v>
      </c>
      <c r="P1300" s="65">
        <f t="shared" ca="1" si="396"/>
        <v>1.0415825059999999</v>
      </c>
      <c r="Q1300" s="40">
        <f t="shared" ca="1" si="397"/>
        <v>391.36498248999999</v>
      </c>
      <c r="R1300" s="44">
        <f>IF(VLOOKUP(A1300,$Z$12:$AI$125,8)=VLOOKUP(A1299,$Z$12:$AI$125,8),0,VLOOKUP(A1300,Z$12:$AI$125,8))</f>
        <v>0</v>
      </c>
      <c r="S1300" s="45">
        <f>IF(R1300&gt;0,VLOOKUP(R1300,Y$12:$AH$125,7),0)</f>
        <v>0</v>
      </c>
      <c r="T1300" s="40">
        <f t="shared" si="399"/>
        <v>0</v>
      </c>
      <c r="U1300" s="40">
        <f t="shared" ca="1" si="409"/>
        <v>391.36498248999999</v>
      </c>
      <c r="V1300" s="46" t="str">
        <f t="shared" si="400"/>
        <v>J=</v>
      </c>
      <c r="W1300" s="47">
        <f t="shared" si="401"/>
        <v>44824</v>
      </c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  <c r="CG1300" s="35"/>
      <c r="CH1300" s="35"/>
      <c r="CI1300" s="35"/>
      <c r="CJ1300" s="35"/>
      <c r="CK1300" s="35"/>
      <c r="CL1300" s="35"/>
      <c r="CM1300" s="35"/>
      <c r="CN1300" s="35"/>
      <c r="CO1300" s="35"/>
      <c r="CP1300" s="35"/>
      <c r="CQ1300" s="35"/>
      <c r="CR1300" s="35"/>
      <c r="CS1300" s="35"/>
      <c r="CT1300" s="35"/>
      <c r="CU1300" s="35"/>
      <c r="CV1300" s="35"/>
      <c r="CW1300" s="35"/>
      <c r="CX1300" s="35"/>
      <c r="CY1300" s="35"/>
      <c r="CZ1300" s="35"/>
      <c r="DA1300" s="35"/>
      <c r="DB1300" s="35"/>
      <c r="DC1300" s="35"/>
      <c r="DD1300" s="35"/>
      <c r="DE1300" s="35"/>
      <c r="DF1300" s="35"/>
      <c r="DG1300" s="35"/>
      <c r="DH1300" s="35"/>
      <c r="DI1300" s="35"/>
      <c r="DJ1300" s="35"/>
      <c r="DK1300" s="35"/>
      <c r="DL1300" s="35"/>
      <c r="DM1300" s="35"/>
      <c r="DN1300" s="35"/>
      <c r="DO1300" s="35"/>
      <c r="DP1300" s="35"/>
      <c r="DQ1300" s="35"/>
      <c r="DR1300" s="35"/>
      <c r="DS1300" s="35"/>
      <c r="DT1300" s="35"/>
      <c r="DU1300" s="35"/>
      <c r="DV1300" s="35"/>
      <c r="DW1300" s="35"/>
      <c r="DX1300" s="35"/>
      <c r="DY1300" s="35"/>
      <c r="DZ1300" s="35"/>
      <c r="EA1300" s="35"/>
      <c r="EB1300" s="35"/>
      <c r="EC1300" s="35"/>
      <c r="ED1300" s="35"/>
      <c r="EE1300" s="35"/>
      <c r="EF1300" s="35"/>
      <c r="EG1300" s="35"/>
      <c r="EH1300" s="35"/>
      <c r="EI1300" s="35"/>
      <c r="EJ1300" s="35"/>
      <c r="EK1300" s="35"/>
      <c r="EL1300" s="35"/>
      <c r="EM1300" s="35"/>
      <c r="EN1300" s="35"/>
      <c r="EO1300" s="35"/>
      <c r="EP1300" s="35"/>
      <c r="EQ1300" s="35"/>
      <c r="ER1300" s="35"/>
      <c r="ES1300" s="35"/>
      <c r="ET1300" s="35"/>
      <c r="EU1300" s="35"/>
      <c r="EV1300" s="35"/>
      <c r="EW1300" s="35"/>
      <c r="EX1300" s="35"/>
      <c r="EY1300" s="35"/>
      <c r="EZ1300" s="35"/>
      <c r="FA1300" s="35"/>
      <c r="FB1300" s="35"/>
      <c r="FC1300" s="35"/>
      <c r="FD1300" s="35"/>
      <c r="FE1300" s="35"/>
      <c r="FF1300" s="35"/>
      <c r="FG1300" s="35"/>
      <c r="FH1300" s="35"/>
      <c r="FI1300" s="35"/>
      <c r="FJ1300" s="35"/>
      <c r="FK1300" s="35"/>
      <c r="FL1300" s="35"/>
      <c r="FM1300" s="35"/>
      <c r="FN1300" s="35"/>
      <c r="FO1300" s="35"/>
      <c r="FP1300" s="35"/>
      <c r="FQ1300" s="35"/>
      <c r="FR1300" s="35"/>
      <c r="FS1300" s="35"/>
      <c r="FT1300" s="35"/>
      <c r="FU1300" s="35"/>
      <c r="FV1300" s="35"/>
      <c r="FW1300" s="35"/>
      <c r="FX1300" s="35"/>
      <c r="FY1300" s="35"/>
      <c r="FZ1300" s="35"/>
    </row>
    <row r="1301" spans="1:182" x14ac:dyDescent="0.15">
      <c r="A1301" s="38">
        <f t="shared" si="406"/>
        <v>44745</v>
      </c>
      <c r="B1301" s="39">
        <f t="shared" ca="1" si="407"/>
        <v>9803.1349824900008</v>
      </c>
      <c r="C1301" s="40">
        <f t="shared" si="408"/>
        <v>9411.77</v>
      </c>
      <c r="D1301" s="41">
        <f ca="1">IF(A1301&lt;$B$1,VLOOKUP(A1301,[1]DI!$A$4:$B$15000,2,FALSE),0)</f>
        <v>0</v>
      </c>
      <c r="E1301" s="40">
        <f t="shared" ca="1" si="402"/>
        <v>0</v>
      </c>
      <c r="F1301" s="42">
        <f t="shared" si="398"/>
        <v>1</v>
      </c>
      <c r="G1301" s="43">
        <f t="shared" ca="1" si="403"/>
        <v>1</v>
      </c>
      <c r="H1301" s="40">
        <f ca="1">TRUNC(PRODUCT(G$10:G1300),15)</f>
        <v>1.2219827029606101</v>
      </c>
      <c r="I1301" s="40">
        <f t="shared" ca="1" si="404"/>
        <v>1.1821626135130401</v>
      </c>
      <c r="J1301" s="40">
        <f t="shared" ca="1" si="405"/>
        <v>1.0336841000000001</v>
      </c>
      <c r="K1301" s="42">
        <f t="shared" si="394"/>
        <v>2.7E-2</v>
      </c>
      <c r="L1301" s="63">
        <f t="shared" si="391"/>
        <v>44641</v>
      </c>
      <c r="M1301" s="64">
        <f t="shared" si="392"/>
        <v>71</v>
      </c>
      <c r="N1301" s="44">
        <f t="shared" si="393"/>
        <v>72</v>
      </c>
      <c r="O1301" s="40">
        <f t="shared" si="395"/>
        <v>1.0076410250000001</v>
      </c>
      <c r="P1301" s="65">
        <f t="shared" ca="1" si="396"/>
        <v>1.0415825059999999</v>
      </c>
      <c r="Q1301" s="40">
        <f t="shared" ca="1" si="397"/>
        <v>391.36498248999999</v>
      </c>
      <c r="R1301" s="44">
        <f>IF(VLOOKUP(A1301,$Z$12:$AI$125,8)=VLOOKUP(A1300,$Z$12:$AI$125,8),0,VLOOKUP(A1301,Z$12:$AI$125,8))</f>
        <v>0</v>
      </c>
      <c r="S1301" s="45">
        <f>IF(R1301&gt;0,VLOOKUP(R1301,Y$12:$AH$125,7),0)</f>
        <v>0</v>
      </c>
      <c r="T1301" s="40">
        <f t="shared" si="399"/>
        <v>0</v>
      </c>
      <c r="U1301" s="40">
        <f t="shared" ca="1" si="409"/>
        <v>391.36498248999999</v>
      </c>
      <c r="V1301" s="46" t="str">
        <f t="shared" si="400"/>
        <v>J=</v>
      </c>
      <c r="W1301" s="47">
        <f t="shared" si="401"/>
        <v>44824</v>
      </c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  <c r="CX1301" s="35"/>
      <c r="CY1301" s="35"/>
      <c r="CZ1301" s="35"/>
      <c r="DA1301" s="35"/>
      <c r="DB1301" s="35"/>
      <c r="DC1301" s="35"/>
      <c r="DD1301" s="35"/>
      <c r="DE1301" s="35"/>
      <c r="DF1301" s="35"/>
      <c r="DG1301" s="35"/>
      <c r="DH1301" s="35"/>
      <c r="DI1301" s="35"/>
      <c r="DJ1301" s="35"/>
      <c r="DK1301" s="35"/>
      <c r="DL1301" s="35"/>
      <c r="DM1301" s="35"/>
      <c r="DN1301" s="35"/>
      <c r="DO1301" s="35"/>
      <c r="DP1301" s="35"/>
      <c r="DQ1301" s="35"/>
      <c r="DR1301" s="35"/>
      <c r="DS1301" s="35"/>
      <c r="DT1301" s="35"/>
      <c r="DU1301" s="35"/>
      <c r="DV1301" s="35"/>
      <c r="DW1301" s="35"/>
      <c r="DX1301" s="35"/>
      <c r="DY1301" s="35"/>
      <c r="DZ1301" s="35"/>
      <c r="EA1301" s="35"/>
      <c r="EB1301" s="35"/>
      <c r="EC1301" s="35"/>
      <c r="ED1301" s="35"/>
      <c r="EE1301" s="35"/>
      <c r="EF1301" s="35"/>
      <c r="EG1301" s="35"/>
      <c r="EH1301" s="35"/>
      <c r="EI1301" s="35"/>
      <c r="EJ1301" s="35"/>
      <c r="EK1301" s="35"/>
      <c r="EL1301" s="35"/>
      <c r="EM1301" s="35"/>
      <c r="EN1301" s="35"/>
      <c r="EO1301" s="35"/>
      <c r="EP1301" s="35"/>
      <c r="EQ1301" s="35"/>
      <c r="ER1301" s="35"/>
      <c r="ES1301" s="35"/>
      <c r="ET1301" s="35"/>
      <c r="EU1301" s="35"/>
      <c r="EV1301" s="35"/>
      <c r="EW1301" s="35"/>
      <c r="EX1301" s="35"/>
      <c r="EY1301" s="35"/>
      <c r="EZ1301" s="35"/>
      <c r="FA1301" s="35"/>
      <c r="FB1301" s="35"/>
      <c r="FC1301" s="35"/>
      <c r="FD1301" s="35"/>
      <c r="FE1301" s="35"/>
      <c r="FF1301" s="35"/>
      <c r="FG1301" s="35"/>
      <c r="FH1301" s="35"/>
      <c r="FI1301" s="35"/>
      <c r="FJ1301" s="35"/>
      <c r="FK1301" s="35"/>
      <c r="FL1301" s="35"/>
      <c r="FM1301" s="35"/>
      <c r="FN1301" s="35"/>
      <c r="FO1301" s="35"/>
      <c r="FP1301" s="35"/>
      <c r="FQ1301" s="35"/>
      <c r="FR1301" s="35"/>
      <c r="FS1301" s="35"/>
      <c r="FT1301" s="35"/>
      <c r="FU1301" s="35"/>
      <c r="FV1301" s="35"/>
      <c r="FW1301" s="35"/>
      <c r="FX1301" s="35"/>
      <c r="FY1301" s="35"/>
      <c r="FZ1301" s="35"/>
    </row>
    <row r="1302" spans="1:182" x14ac:dyDescent="0.15">
      <c r="A1302" s="38">
        <f t="shared" si="406"/>
        <v>44746</v>
      </c>
      <c r="B1302" s="39">
        <f t="shared" ca="1" si="407"/>
        <v>9803.1349824900008</v>
      </c>
      <c r="C1302" s="40">
        <f t="shared" si="408"/>
        <v>9411.77</v>
      </c>
      <c r="D1302" s="41">
        <f ca="1">IF(A1302&lt;$B$1,VLOOKUP(A1302,[1]DI!$A$4:$B$15000,2,FALSE),0)</f>
        <v>0.13150000000000001</v>
      </c>
      <c r="E1302" s="40">
        <f t="shared" ca="1" si="402"/>
        <v>4.9036999999999996E-4</v>
      </c>
      <c r="F1302" s="42">
        <f t="shared" si="398"/>
        <v>1</v>
      </c>
      <c r="G1302" s="43">
        <f t="shared" ca="1" si="403"/>
        <v>1.0004903700000001</v>
      </c>
      <c r="H1302" s="40">
        <f ca="1">TRUNC(PRODUCT(G$10:G1301),15)</f>
        <v>1.2219827029606101</v>
      </c>
      <c r="I1302" s="40">
        <f t="shared" ca="1" si="404"/>
        <v>1.1821626135130401</v>
      </c>
      <c r="J1302" s="40">
        <f t="shared" ca="1" si="405"/>
        <v>1.0336841000000001</v>
      </c>
      <c r="K1302" s="42">
        <f t="shared" si="394"/>
        <v>2.7E-2</v>
      </c>
      <c r="L1302" s="63">
        <f t="shared" si="391"/>
        <v>44641</v>
      </c>
      <c r="M1302" s="64">
        <f t="shared" si="392"/>
        <v>72</v>
      </c>
      <c r="N1302" s="44">
        <f t="shared" si="393"/>
        <v>72</v>
      </c>
      <c r="O1302" s="40">
        <f t="shared" si="395"/>
        <v>1.0076410250000001</v>
      </c>
      <c r="P1302" s="65">
        <f t="shared" ca="1" si="396"/>
        <v>1.0415825059999999</v>
      </c>
      <c r="Q1302" s="40">
        <f t="shared" ca="1" si="397"/>
        <v>391.36498248999999</v>
      </c>
      <c r="R1302" s="44">
        <f>IF(VLOOKUP(A1302,$Z$12:$AI$125,8)=VLOOKUP(A1301,$Z$12:$AI$125,8),0,VLOOKUP(A1302,Z$12:$AI$125,8))</f>
        <v>0</v>
      </c>
      <c r="S1302" s="45">
        <f>IF(R1302&gt;0,VLOOKUP(R1302,Y$12:$AH$125,7),0)</f>
        <v>0</v>
      </c>
      <c r="T1302" s="40">
        <f t="shared" si="399"/>
        <v>0</v>
      </c>
      <c r="U1302" s="40">
        <f t="shared" ca="1" si="409"/>
        <v>391.36498248999999</v>
      </c>
      <c r="V1302" s="46" t="str">
        <f t="shared" si="400"/>
        <v>J=</v>
      </c>
      <c r="W1302" s="47">
        <f t="shared" si="401"/>
        <v>44824</v>
      </c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  <c r="CI1302" s="35"/>
      <c r="CJ1302" s="35"/>
      <c r="CK1302" s="35"/>
      <c r="CL1302" s="35"/>
      <c r="CM1302" s="35"/>
      <c r="CN1302" s="35"/>
      <c r="CO1302" s="35"/>
      <c r="CP1302" s="35"/>
      <c r="CQ1302" s="35"/>
      <c r="CR1302" s="35"/>
      <c r="CS1302" s="35"/>
      <c r="CT1302" s="35"/>
      <c r="CU1302" s="35"/>
      <c r="CV1302" s="35"/>
      <c r="CW1302" s="35"/>
      <c r="CX1302" s="35"/>
      <c r="CY1302" s="35"/>
      <c r="CZ1302" s="35"/>
      <c r="DA1302" s="35"/>
      <c r="DB1302" s="35"/>
      <c r="DC1302" s="35"/>
      <c r="DD1302" s="35"/>
      <c r="DE1302" s="35"/>
      <c r="DF1302" s="35"/>
      <c r="DG1302" s="35"/>
      <c r="DH1302" s="35"/>
      <c r="DI1302" s="35"/>
      <c r="DJ1302" s="35"/>
      <c r="DK1302" s="35"/>
      <c r="DL1302" s="35"/>
      <c r="DM1302" s="35"/>
      <c r="DN1302" s="35"/>
      <c r="DO1302" s="35"/>
      <c r="DP1302" s="35"/>
      <c r="DQ1302" s="35"/>
      <c r="DR1302" s="35"/>
      <c r="DS1302" s="35"/>
      <c r="DT1302" s="35"/>
      <c r="DU1302" s="35"/>
      <c r="DV1302" s="35"/>
      <c r="DW1302" s="35"/>
      <c r="DX1302" s="35"/>
      <c r="DY1302" s="35"/>
      <c r="DZ1302" s="35"/>
      <c r="EA1302" s="35"/>
      <c r="EB1302" s="35"/>
      <c r="EC1302" s="35"/>
      <c r="ED1302" s="35"/>
      <c r="EE1302" s="35"/>
      <c r="EF1302" s="35"/>
      <c r="EG1302" s="35"/>
      <c r="EH1302" s="35"/>
      <c r="EI1302" s="35"/>
      <c r="EJ1302" s="35"/>
      <c r="EK1302" s="35"/>
      <c r="EL1302" s="35"/>
      <c r="EM1302" s="35"/>
      <c r="EN1302" s="35"/>
      <c r="EO1302" s="35"/>
      <c r="EP1302" s="35"/>
      <c r="EQ1302" s="35"/>
      <c r="ER1302" s="35"/>
      <c r="ES1302" s="35"/>
      <c r="ET1302" s="35"/>
      <c r="EU1302" s="35"/>
      <c r="EV1302" s="35"/>
      <c r="EW1302" s="35"/>
      <c r="EX1302" s="35"/>
      <c r="EY1302" s="35"/>
      <c r="EZ1302" s="35"/>
      <c r="FA1302" s="35"/>
      <c r="FB1302" s="35"/>
      <c r="FC1302" s="35"/>
      <c r="FD1302" s="35"/>
      <c r="FE1302" s="35"/>
      <c r="FF1302" s="35"/>
      <c r="FG1302" s="35"/>
      <c r="FH1302" s="35"/>
      <c r="FI1302" s="35"/>
      <c r="FJ1302" s="35"/>
      <c r="FK1302" s="35"/>
      <c r="FL1302" s="35"/>
      <c r="FM1302" s="35"/>
      <c r="FN1302" s="35"/>
      <c r="FO1302" s="35"/>
      <c r="FP1302" s="35"/>
      <c r="FQ1302" s="35"/>
      <c r="FR1302" s="35"/>
      <c r="FS1302" s="35"/>
      <c r="FT1302" s="35"/>
      <c r="FU1302" s="35"/>
      <c r="FV1302" s="35"/>
      <c r="FW1302" s="35"/>
      <c r="FX1302" s="35"/>
      <c r="FY1302" s="35"/>
      <c r="FZ1302" s="35"/>
    </row>
    <row r="1303" spans="1:182" x14ac:dyDescent="0.15">
      <c r="A1303" s="38">
        <f t="shared" si="406"/>
        <v>44747</v>
      </c>
      <c r="B1303" s="39">
        <f t="shared" ca="1" si="407"/>
        <v>9808.9791363700006</v>
      </c>
      <c r="C1303" s="40">
        <f t="shared" si="408"/>
        <v>9411.77</v>
      </c>
      <c r="D1303" s="41">
        <f ca="1">IF(A1303&lt;$B$1,VLOOKUP(A1303,[1]DI!$A$4:$B$15000,2,FALSE),0)</f>
        <v>0.13150000000000001</v>
      </c>
      <c r="E1303" s="40">
        <f t="shared" ca="1" si="402"/>
        <v>4.9036999999999996E-4</v>
      </c>
      <c r="F1303" s="42">
        <f t="shared" si="398"/>
        <v>1</v>
      </c>
      <c r="G1303" s="43">
        <f t="shared" ca="1" si="403"/>
        <v>1.0004903700000001</v>
      </c>
      <c r="H1303" s="40">
        <f ca="1">TRUNC(PRODUCT(G$10:G1302),15)</f>
        <v>1.2225819266186599</v>
      </c>
      <c r="I1303" s="40">
        <f t="shared" ca="1" si="404"/>
        <v>1.1821626135130401</v>
      </c>
      <c r="J1303" s="40">
        <f t="shared" ca="1" si="405"/>
        <v>1.0341909899999999</v>
      </c>
      <c r="K1303" s="42">
        <f t="shared" si="394"/>
        <v>2.7E-2</v>
      </c>
      <c r="L1303" s="63">
        <f t="shared" si="391"/>
        <v>44641</v>
      </c>
      <c r="M1303" s="64">
        <f t="shared" si="392"/>
        <v>73</v>
      </c>
      <c r="N1303" s="44">
        <f t="shared" si="393"/>
        <v>73</v>
      </c>
      <c r="O1303" s="40">
        <f t="shared" si="395"/>
        <v>1.0077475600000001</v>
      </c>
      <c r="P1303" s="65">
        <f t="shared" ca="1" si="396"/>
        <v>1.0422034469999999</v>
      </c>
      <c r="Q1303" s="40">
        <f t="shared" ca="1" si="397"/>
        <v>397.20913637000001</v>
      </c>
      <c r="R1303" s="44">
        <f>IF(VLOOKUP(A1303,$Z$12:$AI$125,8)=VLOOKUP(A1302,$Z$12:$AI$125,8),0,VLOOKUP(A1303,Z$12:$AI$125,8))</f>
        <v>0</v>
      </c>
      <c r="S1303" s="45">
        <f>IF(R1303&gt;0,VLOOKUP(R1303,Y$12:$AH$125,7),0)</f>
        <v>0</v>
      </c>
      <c r="T1303" s="40">
        <f t="shared" si="399"/>
        <v>0</v>
      </c>
      <c r="U1303" s="40">
        <f t="shared" ca="1" si="409"/>
        <v>397.20913637000001</v>
      </c>
      <c r="V1303" s="46" t="str">
        <f t="shared" si="400"/>
        <v>J=</v>
      </c>
      <c r="W1303" s="47">
        <f t="shared" si="401"/>
        <v>44824</v>
      </c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  <c r="CI1303" s="35"/>
      <c r="CJ1303" s="35"/>
      <c r="CK1303" s="35"/>
      <c r="CL1303" s="35"/>
      <c r="CM1303" s="35"/>
      <c r="CN1303" s="35"/>
      <c r="CO1303" s="35"/>
      <c r="CP1303" s="35"/>
      <c r="CQ1303" s="35"/>
      <c r="CR1303" s="35"/>
      <c r="CS1303" s="35"/>
      <c r="CT1303" s="35"/>
      <c r="CU1303" s="35"/>
      <c r="CV1303" s="35"/>
      <c r="CW1303" s="35"/>
      <c r="CX1303" s="35"/>
      <c r="CY1303" s="35"/>
      <c r="CZ1303" s="35"/>
      <c r="DA1303" s="35"/>
      <c r="DB1303" s="35"/>
      <c r="DC1303" s="35"/>
      <c r="DD1303" s="35"/>
      <c r="DE1303" s="35"/>
      <c r="DF1303" s="35"/>
      <c r="DG1303" s="35"/>
      <c r="DH1303" s="35"/>
      <c r="DI1303" s="35"/>
      <c r="DJ1303" s="35"/>
      <c r="DK1303" s="35"/>
      <c r="DL1303" s="35"/>
      <c r="DM1303" s="35"/>
      <c r="DN1303" s="35"/>
      <c r="DO1303" s="35"/>
      <c r="DP1303" s="35"/>
      <c r="DQ1303" s="35"/>
      <c r="DR1303" s="35"/>
      <c r="DS1303" s="35"/>
      <c r="DT1303" s="35"/>
      <c r="DU1303" s="35"/>
      <c r="DV1303" s="35"/>
      <c r="DW1303" s="35"/>
      <c r="DX1303" s="35"/>
      <c r="DY1303" s="35"/>
      <c r="DZ1303" s="35"/>
      <c r="EA1303" s="35"/>
      <c r="EB1303" s="35"/>
      <c r="EC1303" s="35"/>
      <c r="ED1303" s="35"/>
      <c r="EE1303" s="35"/>
      <c r="EF1303" s="35"/>
      <c r="EG1303" s="35"/>
      <c r="EH1303" s="35"/>
      <c r="EI1303" s="35"/>
      <c r="EJ1303" s="35"/>
      <c r="EK1303" s="35"/>
      <c r="EL1303" s="35"/>
      <c r="EM1303" s="35"/>
      <c r="EN1303" s="35"/>
      <c r="EO1303" s="35"/>
      <c r="EP1303" s="35"/>
      <c r="EQ1303" s="35"/>
      <c r="ER1303" s="35"/>
      <c r="ES1303" s="35"/>
      <c r="ET1303" s="35"/>
      <c r="EU1303" s="35"/>
      <c r="EV1303" s="35"/>
      <c r="EW1303" s="35"/>
      <c r="EX1303" s="35"/>
      <c r="EY1303" s="35"/>
      <c r="EZ1303" s="35"/>
      <c r="FA1303" s="35"/>
      <c r="FB1303" s="35"/>
      <c r="FC1303" s="35"/>
      <c r="FD1303" s="35"/>
      <c r="FE1303" s="35"/>
      <c r="FF1303" s="35"/>
      <c r="FG1303" s="35"/>
      <c r="FH1303" s="35"/>
      <c r="FI1303" s="35"/>
      <c r="FJ1303" s="35"/>
      <c r="FK1303" s="35"/>
      <c r="FL1303" s="35"/>
      <c r="FM1303" s="35"/>
      <c r="FN1303" s="35"/>
      <c r="FO1303" s="35"/>
      <c r="FP1303" s="35"/>
      <c r="FQ1303" s="35"/>
      <c r="FR1303" s="35"/>
      <c r="FS1303" s="35"/>
      <c r="FT1303" s="35"/>
      <c r="FU1303" s="35"/>
      <c r="FV1303" s="35"/>
      <c r="FW1303" s="35"/>
      <c r="FX1303" s="35"/>
      <c r="FY1303" s="35"/>
      <c r="FZ1303" s="35"/>
    </row>
    <row r="1304" spans="1:182" x14ac:dyDescent="0.15">
      <c r="A1304" s="38">
        <f t="shared" si="406"/>
        <v>44748</v>
      </c>
      <c r="B1304" s="39">
        <f t="shared" ca="1" si="407"/>
        <v>9814.8267914200005</v>
      </c>
      <c r="C1304" s="40">
        <f t="shared" si="408"/>
        <v>9411.77</v>
      </c>
      <c r="D1304" s="41">
        <f ca="1">IF(A1304&lt;$B$1,VLOOKUP(A1304,[1]DI!$A$4:$B$15000,2,FALSE),0)</f>
        <v>0.13150000000000001</v>
      </c>
      <c r="E1304" s="40">
        <f t="shared" ca="1" si="402"/>
        <v>4.9036999999999996E-4</v>
      </c>
      <c r="F1304" s="42">
        <f t="shared" si="398"/>
        <v>1</v>
      </c>
      <c r="G1304" s="43">
        <f t="shared" ca="1" si="403"/>
        <v>1.0004903700000001</v>
      </c>
      <c r="H1304" s="40">
        <f ca="1">TRUNC(PRODUCT(G$10:G1303),15)</f>
        <v>1.22318144411802</v>
      </c>
      <c r="I1304" s="40">
        <f t="shared" ca="1" si="404"/>
        <v>1.1821626135130401</v>
      </c>
      <c r="J1304" s="40">
        <f t="shared" ca="1" si="405"/>
        <v>1.03469813</v>
      </c>
      <c r="K1304" s="42">
        <f t="shared" si="394"/>
        <v>2.7E-2</v>
      </c>
      <c r="L1304" s="63">
        <f t="shared" si="391"/>
        <v>44641</v>
      </c>
      <c r="M1304" s="64">
        <f t="shared" si="392"/>
        <v>74</v>
      </c>
      <c r="N1304" s="44">
        <f t="shared" si="393"/>
        <v>74</v>
      </c>
      <c r="O1304" s="40">
        <f t="shared" si="395"/>
        <v>1.007854107</v>
      </c>
      <c r="P1304" s="65">
        <f t="shared" ca="1" si="396"/>
        <v>1.04282476</v>
      </c>
      <c r="Q1304" s="40">
        <f t="shared" ca="1" si="397"/>
        <v>403.05679142000002</v>
      </c>
      <c r="R1304" s="44">
        <f>IF(VLOOKUP(A1304,$Z$12:$AI$125,8)=VLOOKUP(A1303,$Z$12:$AI$125,8),0,VLOOKUP(A1304,Z$12:$AI$125,8))</f>
        <v>0</v>
      </c>
      <c r="S1304" s="45">
        <f>IF(R1304&gt;0,VLOOKUP(R1304,Y$12:$AH$125,7),0)</f>
        <v>0</v>
      </c>
      <c r="T1304" s="40">
        <f t="shared" si="399"/>
        <v>0</v>
      </c>
      <c r="U1304" s="40">
        <f t="shared" ca="1" si="409"/>
        <v>403.05679142000002</v>
      </c>
      <c r="V1304" s="46" t="str">
        <f t="shared" si="400"/>
        <v>J=</v>
      </c>
      <c r="W1304" s="47">
        <f t="shared" si="401"/>
        <v>44824</v>
      </c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  <c r="CI1304" s="35"/>
      <c r="CJ1304" s="35"/>
      <c r="CK1304" s="35"/>
      <c r="CL1304" s="35"/>
      <c r="CM1304" s="35"/>
      <c r="CN1304" s="35"/>
      <c r="CO1304" s="35"/>
      <c r="CP1304" s="35"/>
      <c r="CQ1304" s="35"/>
      <c r="CR1304" s="35"/>
      <c r="CS1304" s="35"/>
      <c r="CT1304" s="35"/>
      <c r="CU1304" s="35"/>
      <c r="CV1304" s="35"/>
      <c r="CW1304" s="35"/>
      <c r="CX1304" s="35"/>
      <c r="CY1304" s="35"/>
      <c r="CZ1304" s="35"/>
      <c r="DA1304" s="35"/>
      <c r="DB1304" s="35"/>
      <c r="DC1304" s="35"/>
      <c r="DD1304" s="35"/>
      <c r="DE1304" s="35"/>
      <c r="DF1304" s="35"/>
      <c r="DG1304" s="35"/>
      <c r="DH1304" s="35"/>
      <c r="DI1304" s="35"/>
      <c r="DJ1304" s="35"/>
      <c r="DK1304" s="35"/>
      <c r="DL1304" s="35"/>
      <c r="DM1304" s="35"/>
      <c r="DN1304" s="35"/>
      <c r="DO1304" s="35"/>
      <c r="DP1304" s="35"/>
      <c r="DQ1304" s="35"/>
      <c r="DR1304" s="35"/>
      <c r="DS1304" s="35"/>
      <c r="DT1304" s="35"/>
      <c r="DU1304" s="35"/>
      <c r="DV1304" s="35"/>
      <c r="DW1304" s="35"/>
      <c r="DX1304" s="35"/>
      <c r="DY1304" s="35"/>
      <c r="DZ1304" s="35"/>
      <c r="EA1304" s="35"/>
      <c r="EB1304" s="35"/>
      <c r="EC1304" s="35"/>
      <c r="ED1304" s="35"/>
      <c r="EE1304" s="35"/>
      <c r="EF1304" s="35"/>
      <c r="EG1304" s="35"/>
      <c r="EH1304" s="35"/>
      <c r="EI1304" s="35"/>
      <c r="EJ1304" s="35"/>
      <c r="EK1304" s="35"/>
      <c r="EL1304" s="35"/>
      <c r="EM1304" s="35"/>
      <c r="EN1304" s="35"/>
      <c r="EO1304" s="35"/>
      <c r="EP1304" s="35"/>
      <c r="EQ1304" s="35"/>
      <c r="ER1304" s="35"/>
      <c r="ES1304" s="35"/>
      <c r="ET1304" s="35"/>
      <c r="EU1304" s="35"/>
      <c r="EV1304" s="35"/>
      <c r="EW1304" s="35"/>
      <c r="EX1304" s="35"/>
      <c r="EY1304" s="35"/>
      <c r="EZ1304" s="35"/>
      <c r="FA1304" s="35"/>
      <c r="FB1304" s="35"/>
      <c r="FC1304" s="35"/>
      <c r="FD1304" s="35"/>
      <c r="FE1304" s="35"/>
      <c r="FF1304" s="35"/>
      <c r="FG1304" s="35"/>
      <c r="FH1304" s="35"/>
      <c r="FI1304" s="35"/>
      <c r="FJ1304" s="35"/>
      <c r="FK1304" s="35"/>
      <c r="FL1304" s="35"/>
      <c r="FM1304" s="35"/>
      <c r="FN1304" s="35"/>
      <c r="FO1304" s="35"/>
      <c r="FP1304" s="35"/>
      <c r="FQ1304" s="35"/>
      <c r="FR1304" s="35"/>
      <c r="FS1304" s="35"/>
      <c r="FT1304" s="35"/>
      <c r="FU1304" s="35"/>
      <c r="FV1304" s="35"/>
      <c r="FW1304" s="35"/>
      <c r="FX1304" s="35"/>
      <c r="FY1304" s="35"/>
      <c r="FZ1304" s="35"/>
    </row>
    <row r="1305" spans="1:182" x14ac:dyDescent="0.15">
      <c r="A1305" s="38">
        <f t="shared" si="406"/>
        <v>44749</v>
      </c>
      <c r="B1305" s="39">
        <f t="shared" ca="1" si="407"/>
        <v>9820.6778441200004</v>
      </c>
      <c r="C1305" s="40">
        <f t="shared" si="408"/>
        <v>9411.77</v>
      </c>
      <c r="D1305" s="41">
        <f ca="1">IF(A1305&lt;$B$1,VLOOKUP(A1305,[1]DI!$A$4:$B$15000,2,FALSE),0)</f>
        <v>0.13150000000000001</v>
      </c>
      <c r="E1305" s="40">
        <f t="shared" ca="1" si="402"/>
        <v>4.9036999999999996E-4</v>
      </c>
      <c r="F1305" s="42">
        <f t="shared" si="398"/>
        <v>1</v>
      </c>
      <c r="G1305" s="43">
        <f t="shared" ca="1" si="403"/>
        <v>1.0004903700000001</v>
      </c>
      <c r="H1305" s="40">
        <f ca="1">TRUNC(PRODUCT(G$10:G1304),15)</f>
        <v>1.2237812556027701</v>
      </c>
      <c r="I1305" s="40">
        <f t="shared" ca="1" si="404"/>
        <v>1.1821626135130401</v>
      </c>
      <c r="J1305" s="40">
        <f t="shared" ca="1" si="405"/>
        <v>1.0352055099999999</v>
      </c>
      <c r="K1305" s="42">
        <f t="shared" si="394"/>
        <v>2.7E-2</v>
      </c>
      <c r="L1305" s="63">
        <f t="shared" si="391"/>
        <v>44641</v>
      </c>
      <c r="M1305" s="64">
        <f t="shared" si="392"/>
        <v>75</v>
      </c>
      <c r="N1305" s="44">
        <f t="shared" si="393"/>
        <v>75</v>
      </c>
      <c r="O1305" s="40">
        <f t="shared" si="395"/>
        <v>1.0079606649999999</v>
      </c>
      <c r="P1305" s="65">
        <f t="shared" ca="1" si="396"/>
        <v>1.043446434</v>
      </c>
      <c r="Q1305" s="40">
        <f t="shared" ca="1" si="397"/>
        <v>408.90784411999999</v>
      </c>
      <c r="R1305" s="44">
        <f>IF(VLOOKUP(A1305,$Z$12:$AI$125,8)=VLOOKUP(A1304,$Z$12:$AI$125,8),0,VLOOKUP(A1305,Z$12:$AI$125,8))</f>
        <v>0</v>
      </c>
      <c r="S1305" s="45">
        <f>IF(R1305&gt;0,VLOOKUP(R1305,Y$12:$AH$125,7),0)</f>
        <v>0</v>
      </c>
      <c r="T1305" s="40">
        <f t="shared" si="399"/>
        <v>0</v>
      </c>
      <c r="U1305" s="40">
        <f t="shared" ca="1" si="409"/>
        <v>408.90784411999999</v>
      </c>
      <c r="V1305" s="46" t="str">
        <f t="shared" si="400"/>
        <v>J=</v>
      </c>
      <c r="W1305" s="47">
        <f t="shared" si="401"/>
        <v>44824</v>
      </c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/>
      <c r="CT1305" s="35"/>
      <c r="CU1305" s="35"/>
      <c r="CV1305" s="35"/>
      <c r="CW1305" s="35"/>
      <c r="CX1305" s="35"/>
      <c r="CY1305" s="35"/>
      <c r="CZ1305" s="35"/>
      <c r="DA1305" s="35"/>
      <c r="DB1305" s="35"/>
      <c r="DC1305" s="35"/>
      <c r="DD1305" s="35"/>
      <c r="DE1305" s="35"/>
      <c r="DF1305" s="35"/>
      <c r="DG1305" s="35"/>
      <c r="DH1305" s="35"/>
      <c r="DI1305" s="35"/>
      <c r="DJ1305" s="35"/>
      <c r="DK1305" s="35"/>
      <c r="DL1305" s="35"/>
      <c r="DM1305" s="35"/>
      <c r="DN1305" s="35"/>
      <c r="DO1305" s="35"/>
      <c r="DP1305" s="35"/>
      <c r="DQ1305" s="35"/>
      <c r="DR1305" s="35"/>
      <c r="DS1305" s="35"/>
      <c r="DT1305" s="35"/>
      <c r="DU1305" s="35"/>
      <c r="DV1305" s="35"/>
      <c r="DW1305" s="35"/>
      <c r="DX1305" s="35"/>
      <c r="DY1305" s="35"/>
      <c r="DZ1305" s="35"/>
      <c r="EA1305" s="35"/>
      <c r="EB1305" s="35"/>
      <c r="EC1305" s="35"/>
      <c r="ED1305" s="35"/>
      <c r="EE1305" s="35"/>
      <c r="EF1305" s="35"/>
      <c r="EG1305" s="35"/>
      <c r="EH1305" s="35"/>
      <c r="EI1305" s="35"/>
      <c r="EJ1305" s="35"/>
      <c r="EK1305" s="35"/>
      <c r="EL1305" s="35"/>
      <c r="EM1305" s="35"/>
      <c r="EN1305" s="35"/>
      <c r="EO1305" s="35"/>
      <c r="EP1305" s="35"/>
      <c r="EQ1305" s="35"/>
      <c r="ER1305" s="35"/>
      <c r="ES1305" s="35"/>
      <c r="ET1305" s="35"/>
      <c r="EU1305" s="35"/>
      <c r="EV1305" s="35"/>
      <c r="EW1305" s="35"/>
      <c r="EX1305" s="35"/>
      <c r="EY1305" s="35"/>
      <c r="EZ1305" s="35"/>
      <c r="FA1305" s="35"/>
      <c r="FB1305" s="35"/>
      <c r="FC1305" s="35"/>
      <c r="FD1305" s="35"/>
      <c r="FE1305" s="35"/>
      <c r="FF1305" s="35"/>
      <c r="FG1305" s="35"/>
      <c r="FH1305" s="35"/>
      <c r="FI1305" s="35"/>
      <c r="FJ1305" s="35"/>
      <c r="FK1305" s="35"/>
      <c r="FL1305" s="35"/>
      <c r="FM1305" s="35"/>
      <c r="FN1305" s="35"/>
      <c r="FO1305" s="35"/>
      <c r="FP1305" s="35"/>
      <c r="FQ1305" s="35"/>
      <c r="FR1305" s="35"/>
      <c r="FS1305" s="35"/>
      <c r="FT1305" s="35"/>
      <c r="FU1305" s="35"/>
      <c r="FV1305" s="35"/>
      <c r="FW1305" s="35"/>
      <c r="FX1305" s="35"/>
      <c r="FY1305" s="35"/>
      <c r="FZ1305" s="35"/>
    </row>
    <row r="1306" spans="1:182" x14ac:dyDescent="0.15">
      <c r="A1306" s="38">
        <f t="shared" si="406"/>
        <v>44750</v>
      </c>
      <c r="B1306" s="39">
        <f t="shared" ca="1" si="407"/>
        <v>9826.5324921200008</v>
      </c>
      <c r="C1306" s="40">
        <f t="shared" si="408"/>
        <v>9411.77</v>
      </c>
      <c r="D1306" s="41">
        <f ca="1">IF(A1306&lt;$B$1,VLOOKUP(A1306,[1]DI!$A$4:$B$15000,2,FALSE),0)</f>
        <v>0.13150000000000001</v>
      </c>
      <c r="E1306" s="40">
        <f t="shared" ca="1" si="402"/>
        <v>4.9036999999999996E-4</v>
      </c>
      <c r="F1306" s="42">
        <f t="shared" si="398"/>
        <v>1</v>
      </c>
      <c r="G1306" s="43">
        <f t="shared" ca="1" si="403"/>
        <v>1.0004903700000001</v>
      </c>
      <c r="H1306" s="40">
        <f ca="1">TRUNC(PRODUCT(G$10:G1305),15)</f>
        <v>1.22438136121708</v>
      </c>
      <c r="I1306" s="40">
        <f t="shared" ca="1" si="404"/>
        <v>1.1821626135130401</v>
      </c>
      <c r="J1306" s="40">
        <f t="shared" ca="1" si="405"/>
        <v>1.0357131500000001</v>
      </c>
      <c r="K1306" s="42">
        <f t="shared" si="394"/>
        <v>2.7E-2</v>
      </c>
      <c r="L1306" s="63">
        <f t="shared" si="391"/>
        <v>44641</v>
      </c>
      <c r="M1306" s="64">
        <f t="shared" si="392"/>
        <v>76</v>
      </c>
      <c r="N1306" s="44">
        <f t="shared" si="393"/>
        <v>76</v>
      </c>
      <c r="O1306" s="40">
        <f t="shared" si="395"/>
        <v>1.0080672340000001</v>
      </c>
      <c r="P1306" s="65">
        <f t="shared" ca="1" si="396"/>
        <v>1.0440684899999999</v>
      </c>
      <c r="Q1306" s="40">
        <f t="shared" ca="1" si="397"/>
        <v>414.76249211999999</v>
      </c>
      <c r="R1306" s="44">
        <f>IF(VLOOKUP(A1306,$Z$12:$AI$125,8)=VLOOKUP(A1305,$Z$12:$AI$125,8),0,VLOOKUP(A1306,Z$12:$AI$125,8))</f>
        <v>0</v>
      </c>
      <c r="S1306" s="45">
        <f>IF(R1306&gt;0,VLOOKUP(R1306,Y$12:$AH$125,7),0)</f>
        <v>0</v>
      </c>
      <c r="T1306" s="40">
        <f t="shared" si="399"/>
        <v>0</v>
      </c>
      <c r="U1306" s="40">
        <f t="shared" ca="1" si="409"/>
        <v>414.76249211999999</v>
      </c>
      <c r="V1306" s="46" t="str">
        <f t="shared" si="400"/>
        <v>J=</v>
      </c>
      <c r="W1306" s="47">
        <f t="shared" si="401"/>
        <v>44824</v>
      </c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/>
      <c r="CX1306" s="35"/>
      <c r="CY1306" s="35"/>
      <c r="CZ1306" s="35"/>
      <c r="DA1306" s="35"/>
      <c r="DB1306" s="35"/>
      <c r="DC1306" s="35"/>
      <c r="DD1306" s="35"/>
      <c r="DE1306" s="35"/>
      <c r="DF1306" s="35"/>
      <c r="DG1306" s="35"/>
      <c r="DH1306" s="35"/>
      <c r="DI1306" s="35"/>
      <c r="DJ1306" s="35"/>
      <c r="DK1306" s="35"/>
      <c r="DL1306" s="35"/>
      <c r="DM1306" s="35"/>
      <c r="DN1306" s="35"/>
      <c r="DO1306" s="35"/>
      <c r="DP1306" s="35"/>
      <c r="DQ1306" s="35"/>
      <c r="DR1306" s="35"/>
      <c r="DS1306" s="35"/>
      <c r="DT1306" s="35"/>
      <c r="DU1306" s="35"/>
      <c r="DV1306" s="35"/>
      <c r="DW1306" s="35"/>
      <c r="DX1306" s="35"/>
      <c r="DY1306" s="35"/>
      <c r="DZ1306" s="35"/>
      <c r="EA1306" s="35"/>
      <c r="EB1306" s="35"/>
      <c r="EC1306" s="35"/>
      <c r="ED1306" s="35"/>
      <c r="EE1306" s="35"/>
      <c r="EF1306" s="35"/>
      <c r="EG1306" s="35"/>
      <c r="EH1306" s="35"/>
      <c r="EI1306" s="35"/>
      <c r="EJ1306" s="35"/>
      <c r="EK1306" s="35"/>
      <c r="EL1306" s="35"/>
      <c r="EM1306" s="35"/>
      <c r="EN1306" s="35"/>
      <c r="EO1306" s="35"/>
      <c r="EP1306" s="35"/>
      <c r="EQ1306" s="35"/>
      <c r="ER1306" s="35"/>
      <c r="ES1306" s="35"/>
      <c r="ET1306" s="35"/>
      <c r="EU1306" s="35"/>
      <c r="EV1306" s="35"/>
      <c r="EW1306" s="35"/>
      <c r="EX1306" s="35"/>
      <c r="EY1306" s="35"/>
      <c r="EZ1306" s="35"/>
      <c r="FA1306" s="35"/>
      <c r="FB1306" s="35"/>
      <c r="FC1306" s="35"/>
      <c r="FD1306" s="35"/>
      <c r="FE1306" s="35"/>
      <c r="FF1306" s="35"/>
      <c r="FG1306" s="35"/>
      <c r="FH1306" s="35"/>
      <c r="FI1306" s="35"/>
      <c r="FJ1306" s="35"/>
      <c r="FK1306" s="35"/>
      <c r="FL1306" s="35"/>
      <c r="FM1306" s="35"/>
      <c r="FN1306" s="35"/>
      <c r="FO1306" s="35"/>
      <c r="FP1306" s="35"/>
      <c r="FQ1306" s="35"/>
      <c r="FR1306" s="35"/>
      <c r="FS1306" s="35"/>
      <c r="FT1306" s="35"/>
      <c r="FU1306" s="35"/>
      <c r="FV1306" s="35"/>
      <c r="FW1306" s="35"/>
      <c r="FX1306" s="35"/>
      <c r="FY1306" s="35"/>
      <c r="FZ1306" s="35"/>
    </row>
    <row r="1307" spans="1:182" x14ac:dyDescent="0.15">
      <c r="A1307" s="38">
        <f t="shared" si="406"/>
        <v>44751</v>
      </c>
      <c r="B1307" s="39">
        <f t="shared" ca="1" si="407"/>
        <v>9832.3905565900004</v>
      </c>
      <c r="C1307" s="40">
        <f t="shared" si="408"/>
        <v>9411.77</v>
      </c>
      <c r="D1307" s="41">
        <f ca="1">IF(A1307&lt;$B$1,VLOOKUP(A1307,[1]DI!$A$4:$B$15000,2,FALSE),0)</f>
        <v>0</v>
      </c>
      <c r="E1307" s="40">
        <f t="shared" ca="1" si="402"/>
        <v>0</v>
      </c>
      <c r="F1307" s="42">
        <f t="shared" si="398"/>
        <v>1</v>
      </c>
      <c r="G1307" s="43">
        <f t="shared" ca="1" si="403"/>
        <v>1</v>
      </c>
      <c r="H1307" s="40">
        <f ca="1">TRUNC(PRODUCT(G$10:G1306),15)</f>
        <v>1.2249817611051801</v>
      </c>
      <c r="I1307" s="40">
        <f t="shared" ca="1" si="404"/>
        <v>1.1821626135130401</v>
      </c>
      <c r="J1307" s="40">
        <f t="shared" ca="1" si="405"/>
        <v>1.0362210300000001</v>
      </c>
      <c r="K1307" s="42">
        <f t="shared" si="394"/>
        <v>2.7E-2</v>
      </c>
      <c r="L1307" s="63">
        <f t="shared" si="391"/>
        <v>44641</v>
      </c>
      <c r="M1307" s="64">
        <f t="shared" si="392"/>
        <v>76</v>
      </c>
      <c r="N1307" s="44">
        <f t="shared" si="393"/>
        <v>77</v>
      </c>
      <c r="O1307" s="40">
        <f t="shared" si="395"/>
        <v>1.0081738149999999</v>
      </c>
      <c r="P1307" s="65">
        <f t="shared" ca="1" si="396"/>
        <v>1.0446909090000001</v>
      </c>
      <c r="Q1307" s="40">
        <f t="shared" ca="1" si="397"/>
        <v>420.62055658999998</v>
      </c>
      <c r="R1307" s="44">
        <f>IF(VLOOKUP(A1307,$Z$12:$AI$125,8)=VLOOKUP(A1306,$Z$12:$AI$125,8),0,VLOOKUP(A1307,Z$12:$AI$125,8))</f>
        <v>0</v>
      </c>
      <c r="S1307" s="45">
        <f>IF(R1307&gt;0,VLOOKUP(R1307,Y$12:$AH$125,7),0)</f>
        <v>0</v>
      </c>
      <c r="T1307" s="40">
        <f t="shared" si="399"/>
        <v>0</v>
      </c>
      <c r="U1307" s="40">
        <f t="shared" ca="1" si="409"/>
        <v>420.62055658999998</v>
      </c>
      <c r="V1307" s="46" t="str">
        <f t="shared" si="400"/>
        <v>J=</v>
      </c>
      <c r="W1307" s="47">
        <f t="shared" si="401"/>
        <v>44824</v>
      </c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/>
      <c r="CX1307" s="35"/>
      <c r="CY1307" s="35"/>
      <c r="CZ1307" s="35"/>
      <c r="DA1307" s="35"/>
      <c r="DB1307" s="35"/>
      <c r="DC1307" s="35"/>
      <c r="DD1307" s="35"/>
      <c r="DE1307" s="35"/>
      <c r="DF1307" s="35"/>
      <c r="DG1307" s="35"/>
      <c r="DH1307" s="35"/>
      <c r="DI1307" s="35"/>
      <c r="DJ1307" s="35"/>
      <c r="DK1307" s="35"/>
      <c r="DL1307" s="35"/>
      <c r="DM1307" s="35"/>
      <c r="DN1307" s="35"/>
      <c r="DO1307" s="35"/>
      <c r="DP1307" s="35"/>
      <c r="DQ1307" s="35"/>
      <c r="DR1307" s="35"/>
      <c r="DS1307" s="35"/>
      <c r="DT1307" s="35"/>
      <c r="DU1307" s="35"/>
      <c r="DV1307" s="35"/>
      <c r="DW1307" s="35"/>
      <c r="DX1307" s="35"/>
      <c r="DY1307" s="35"/>
      <c r="DZ1307" s="35"/>
      <c r="EA1307" s="35"/>
      <c r="EB1307" s="35"/>
      <c r="EC1307" s="35"/>
      <c r="ED1307" s="35"/>
      <c r="EE1307" s="35"/>
      <c r="EF1307" s="35"/>
      <c r="EG1307" s="35"/>
      <c r="EH1307" s="35"/>
      <c r="EI1307" s="35"/>
      <c r="EJ1307" s="35"/>
      <c r="EK1307" s="35"/>
      <c r="EL1307" s="35"/>
      <c r="EM1307" s="35"/>
      <c r="EN1307" s="35"/>
      <c r="EO1307" s="35"/>
      <c r="EP1307" s="35"/>
      <c r="EQ1307" s="35"/>
      <c r="ER1307" s="35"/>
      <c r="ES1307" s="35"/>
      <c r="ET1307" s="35"/>
      <c r="EU1307" s="35"/>
      <c r="EV1307" s="35"/>
      <c r="EW1307" s="35"/>
      <c r="EX1307" s="35"/>
      <c r="EY1307" s="35"/>
      <c r="EZ1307" s="35"/>
      <c r="FA1307" s="35"/>
      <c r="FB1307" s="35"/>
      <c r="FC1307" s="35"/>
      <c r="FD1307" s="35"/>
      <c r="FE1307" s="35"/>
      <c r="FF1307" s="35"/>
      <c r="FG1307" s="35"/>
      <c r="FH1307" s="35"/>
      <c r="FI1307" s="35"/>
      <c r="FJ1307" s="35"/>
      <c r="FK1307" s="35"/>
      <c r="FL1307" s="35"/>
      <c r="FM1307" s="35"/>
      <c r="FN1307" s="35"/>
      <c r="FO1307" s="35"/>
      <c r="FP1307" s="35"/>
      <c r="FQ1307" s="35"/>
      <c r="FR1307" s="35"/>
      <c r="FS1307" s="35"/>
      <c r="FT1307" s="35"/>
      <c r="FU1307" s="35"/>
      <c r="FV1307" s="35"/>
      <c r="FW1307" s="35"/>
      <c r="FX1307" s="35"/>
      <c r="FY1307" s="35"/>
      <c r="FZ1307" s="35"/>
    </row>
    <row r="1308" spans="1:182" x14ac:dyDescent="0.15">
      <c r="A1308" s="38">
        <f t="shared" si="406"/>
        <v>44752</v>
      </c>
      <c r="B1308" s="39">
        <f t="shared" ca="1" si="407"/>
        <v>9832.3905565900004</v>
      </c>
      <c r="C1308" s="40">
        <f t="shared" si="408"/>
        <v>9411.77</v>
      </c>
      <c r="D1308" s="41">
        <f ca="1">IF(A1308&lt;$B$1,VLOOKUP(A1308,[1]DI!$A$4:$B$15000,2,FALSE),0)</f>
        <v>0</v>
      </c>
      <c r="E1308" s="40">
        <f t="shared" ca="1" si="402"/>
        <v>0</v>
      </c>
      <c r="F1308" s="42">
        <f t="shared" si="398"/>
        <v>1</v>
      </c>
      <c r="G1308" s="43">
        <f t="shared" ca="1" si="403"/>
        <v>1</v>
      </c>
      <c r="H1308" s="40">
        <f ca="1">TRUNC(PRODUCT(G$10:G1307),15)</f>
        <v>1.2249817611051801</v>
      </c>
      <c r="I1308" s="40">
        <f t="shared" ca="1" si="404"/>
        <v>1.1821626135130401</v>
      </c>
      <c r="J1308" s="40">
        <f t="shared" ca="1" si="405"/>
        <v>1.0362210300000001</v>
      </c>
      <c r="K1308" s="42">
        <f t="shared" si="394"/>
        <v>2.7E-2</v>
      </c>
      <c r="L1308" s="63">
        <f t="shared" si="391"/>
        <v>44641</v>
      </c>
      <c r="M1308" s="64">
        <f t="shared" si="392"/>
        <v>76</v>
      </c>
      <c r="N1308" s="44">
        <f t="shared" si="393"/>
        <v>77</v>
      </c>
      <c r="O1308" s="40">
        <f t="shared" si="395"/>
        <v>1.0081738149999999</v>
      </c>
      <c r="P1308" s="65">
        <f t="shared" ca="1" si="396"/>
        <v>1.0446909090000001</v>
      </c>
      <c r="Q1308" s="40">
        <f t="shared" ca="1" si="397"/>
        <v>420.62055658999998</v>
      </c>
      <c r="R1308" s="44">
        <f>IF(VLOOKUP(A1308,$Z$12:$AI$125,8)=VLOOKUP(A1307,$Z$12:$AI$125,8),0,VLOOKUP(A1308,Z$12:$AI$125,8))</f>
        <v>0</v>
      </c>
      <c r="S1308" s="45">
        <f>IF(R1308&gt;0,VLOOKUP(R1308,Y$12:$AH$125,7),0)</f>
        <v>0</v>
      </c>
      <c r="T1308" s="40">
        <f t="shared" si="399"/>
        <v>0</v>
      </c>
      <c r="U1308" s="40">
        <f t="shared" ca="1" si="409"/>
        <v>420.62055658999998</v>
      </c>
      <c r="V1308" s="46" t="str">
        <f t="shared" si="400"/>
        <v>J=</v>
      </c>
      <c r="W1308" s="47">
        <f t="shared" si="401"/>
        <v>44824</v>
      </c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  <c r="CI1308" s="35"/>
      <c r="CJ1308" s="35"/>
      <c r="CK1308" s="35"/>
      <c r="CL1308" s="35"/>
      <c r="CM1308" s="35"/>
      <c r="CN1308" s="35"/>
      <c r="CO1308" s="35"/>
      <c r="CP1308" s="35"/>
      <c r="CQ1308" s="35"/>
      <c r="CR1308" s="35"/>
      <c r="CS1308" s="35"/>
      <c r="CT1308" s="35"/>
      <c r="CU1308" s="35"/>
      <c r="CV1308" s="35"/>
      <c r="CW1308" s="35"/>
      <c r="CX1308" s="35"/>
      <c r="CY1308" s="35"/>
      <c r="CZ1308" s="35"/>
      <c r="DA1308" s="35"/>
      <c r="DB1308" s="35"/>
      <c r="DC1308" s="35"/>
      <c r="DD1308" s="35"/>
      <c r="DE1308" s="35"/>
      <c r="DF1308" s="35"/>
      <c r="DG1308" s="35"/>
      <c r="DH1308" s="35"/>
      <c r="DI1308" s="35"/>
      <c r="DJ1308" s="35"/>
      <c r="DK1308" s="35"/>
      <c r="DL1308" s="35"/>
      <c r="DM1308" s="35"/>
      <c r="DN1308" s="35"/>
      <c r="DO1308" s="35"/>
      <c r="DP1308" s="35"/>
      <c r="DQ1308" s="35"/>
      <c r="DR1308" s="35"/>
      <c r="DS1308" s="35"/>
      <c r="DT1308" s="35"/>
      <c r="DU1308" s="35"/>
      <c r="DV1308" s="35"/>
      <c r="DW1308" s="35"/>
      <c r="DX1308" s="35"/>
      <c r="DY1308" s="35"/>
      <c r="DZ1308" s="35"/>
      <c r="EA1308" s="35"/>
      <c r="EB1308" s="35"/>
      <c r="EC1308" s="35"/>
      <c r="ED1308" s="35"/>
      <c r="EE1308" s="35"/>
      <c r="EF1308" s="35"/>
      <c r="EG1308" s="35"/>
      <c r="EH1308" s="35"/>
      <c r="EI1308" s="35"/>
      <c r="EJ1308" s="35"/>
      <c r="EK1308" s="35"/>
      <c r="EL1308" s="35"/>
      <c r="EM1308" s="35"/>
      <c r="EN1308" s="35"/>
      <c r="EO1308" s="35"/>
      <c r="EP1308" s="35"/>
      <c r="EQ1308" s="35"/>
      <c r="ER1308" s="35"/>
      <c r="ES1308" s="35"/>
      <c r="ET1308" s="35"/>
      <c r="EU1308" s="35"/>
      <c r="EV1308" s="35"/>
      <c r="EW1308" s="35"/>
      <c r="EX1308" s="35"/>
      <c r="EY1308" s="35"/>
      <c r="EZ1308" s="35"/>
      <c r="FA1308" s="35"/>
      <c r="FB1308" s="35"/>
      <c r="FC1308" s="35"/>
      <c r="FD1308" s="35"/>
      <c r="FE1308" s="35"/>
      <c r="FF1308" s="35"/>
      <c r="FG1308" s="35"/>
      <c r="FH1308" s="35"/>
      <c r="FI1308" s="35"/>
      <c r="FJ1308" s="35"/>
      <c r="FK1308" s="35"/>
      <c r="FL1308" s="35"/>
      <c r="FM1308" s="35"/>
      <c r="FN1308" s="35"/>
      <c r="FO1308" s="35"/>
      <c r="FP1308" s="35"/>
      <c r="FQ1308" s="35"/>
      <c r="FR1308" s="35"/>
      <c r="FS1308" s="35"/>
      <c r="FT1308" s="35"/>
      <c r="FU1308" s="35"/>
      <c r="FV1308" s="35"/>
      <c r="FW1308" s="35"/>
      <c r="FX1308" s="35"/>
      <c r="FY1308" s="35"/>
      <c r="FZ1308" s="35"/>
    </row>
    <row r="1309" spans="1:182" x14ac:dyDescent="0.15">
      <c r="A1309" s="38">
        <f t="shared" si="406"/>
        <v>44753</v>
      </c>
      <c r="B1309" s="39">
        <f t="shared" ca="1" si="407"/>
        <v>9832.3905565900004</v>
      </c>
      <c r="C1309" s="40">
        <f t="shared" si="408"/>
        <v>9411.77</v>
      </c>
      <c r="D1309" s="41">
        <f ca="1">IF(A1309&lt;$B$1,VLOOKUP(A1309,[1]DI!$A$4:$B$15000,2,FALSE),0)</f>
        <v>0.13150000000000001</v>
      </c>
      <c r="E1309" s="40">
        <f t="shared" ca="1" si="402"/>
        <v>4.9036999999999996E-4</v>
      </c>
      <c r="F1309" s="42">
        <f t="shared" si="398"/>
        <v>1</v>
      </c>
      <c r="G1309" s="43">
        <f t="shared" ca="1" si="403"/>
        <v>1.0004903700000001</v>
      </c>
      <c r="H1309" s="40">
        <f ca="1">TRUNC(PRODUCT(G$10:G1308),15)</f>
        <v>1.2249817611051801</v>
      </c>
      <c r="I1309" s="40">
        <f t="shared" ca="1" si="404"/>
        <v>1.1821626135130401</v>
      </c>
      <c r="J1309" s="40">
        <f t="shared" ca="1" si="405"/>
        <v>1.0362210300000001</v>
      </c>
      <c r="K1309" s="42">
        <f t="shared" si="394"/>
        <v>2.7E-2</v>
      </c>
      <c r="L1309" s="63">
        <f t="shared" si="391"/>
        <v>44641</v>
      </c>
      <c r="M1309" s="64">
        <f t="shared" si="392"/>
        <v>77</v>
      </c>
      <c r="N1309" s="44">
        <f t="shared" si="393"/>
        <v>77</v>
      </c>
      <c r="O1309" s="40">
        <f t="shared" si="395"/>
        <v>1.0081738149999999</v>
      </c>
      <c r="P1309" s="65">
        <f t="shared" ca="1" si="396"/>
        <v>1.0446909090000001</v>
      </c>
      <c r="Q1309" s="40">
        <f t="shared" ca="1" si="397"/>
        <v>420.62055658999998</v>
      </c>
      <c r="R1309" s="44">
        <f>IF(VLOOKUP(A1309,$Z$12:$AI$125,8)=VLOOKUP(A1308,$Z$12:$AI$125,8),0,VLOOKUP(A1309,Z$12:$AI$125,8))</f>
        <v>0</v>
      </c>
      <c r="S1309" s="45">
        <f>IF(R1309&gt;0,VLOOKUP(R1309,Y$12:$AH$125,7),0)</f>
        <v>0</v>
      </c>
      <c r="T1309" s="40">
        <f t="shared" si="399"/>
        <v>0</v>
      </c>
      <c r="U1309" s="40">
        <f t="shared" ca="1" si="409"/>
        <v>420.62055658999998</v>
      </c>
      <c r="V1309" s="46" t="str">
        <f t="shared" si="400"/>
        <v>J=</v>
      </c>
      <c r="W1309" s="47">
        <f t="shared" si="401"/>
        <v>44824</v>
      </c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/>
      <c r="DB1309" s="35"/>
      <c r="DC1309" s="35"/>
      <c r="DD1309" s="35"/>
      <c r="DE1309" s="35"/>
      <c r="DF1309" s="35"/>
      <c r="DG1309" s="35"/>
      <c r="DH1309" s="35"/>
      <c r="DI1309" s="35"/>
      <c r="DJ1309" s="35"/>
      <c r="DK1309" s="35"/>
      <c r="DL1309" s="35"/>
      <c r="DM1309" s="35"/>
      <c r="DN1309" s="35"/>
      <c r="DO1309" s="35"/>
      <c r="DP1309" s="35"/>
      <c r="DQ1309" s="35"/>
      <c r="DR1309" s="35"/>
      <c r="DS1309" s="35"/>
      <c r="DT1309" s="35"/>
      <c r="DU1309" s="35"/>
      <c r="DV1309" s="35"/>
      <c r="DW1309" s="35"/>
      <c r="DX1309" s="35"/>
      <c r="DY1309" s="35"/>
      <c r="DZ1309" s="35"/>
      <c r="EA1309" s="35"/>
      <c r="EB1309" s="35"/>
      <c r="EC1309" s="35"/>
      <c r="ED1309" s="35"/>
      <c r="EE1309" s="35"/>
      <c r="EF1309" s="35"/>
      <c r="EG1309" s="35"/>
      <c r="EH1309" s="35"/>
      <c r="EI1309" s="35"/>
      <c r="EJ1309" s="35"/>
      <c r="EK1309" s="35"/>
      <c r="EL1309" s="35"/>
      <c r="EM1309" s="35"/>
      <c r="EN1309" s="35"/>
      <c r="EO1309" s="35"/>
      <c r="EP1309" s="35"/>
      <c r="EQ1309" s="35"/>
      <c r="ER1309" s="35"/>
      <c r="ES1309" s="35"/>
      <c r="ET1309" s="35"/>
      <c r="EU1309" s="35"/>
      <c r="EV1309" s="35"/>
      <c r="EW1309" s="35"/>
      <c r="EX1309" s="35"/>
      <c r="EY1309" s="35"/>
      <c r="EZ1309" s="35"/>
      <c r="FA1309" s="35"/>
      <c r="FB1309" s="35"/>
      <c r="FC1309" s="35"/>
      <c r="FD1309" s="35"/>
      <c r="FE1309" s="35"/>
      <c r="FF1309" s="35"/>
      <c r="FG1309" s="35"/>
      <c r="FH1309" s="35"/>
      <c r="FI1309" s="35"/>
      <c r="FJ1309" s="35"/>
      <c r="FK1309" s="35"/>
      <c r="FL1309" s="35"/>
      <c r="FM1309" s="35"/>
      <c r="FN1309" s="35"/>
      <c r="FO1309" s="35"/>
      <c r="FP1309" s="35"/>
      <c r="FQ1309" s="35"/>
      <c r="FR1309" s="35"/>
      <c r="FS1309" s="35"/>
      <c r="FT1309" s="35"/>
      <c r="FU1309" s="35"/>
      <c r="FV1309" s="35"/>
      <c r="FW1309" s="35"/>
      <c r="FX1309" s="35"/>
      <c r="FY1309" s="35"/>
      <c r="FZ1309" s="35"/>
    </row>
    <row r="1310" spans="1:182" x14ac:dyDescent="0.15">
      <c r="A1310" s="38">
        <f t="shared" si="406"/>
        <v>44754</v>
      </c>
      <c r="B1310" s="39">
        <f t="shared" ca="1" si="407"/>
        <v>9838.2521034199999</v>
      </c>
      <c r="C1310" s="40">
        <f t="shared" si="408"/>
        <v>9411.77</v>
      </c>
      <c r="D1310" s="41">
        <f ca="1">IF(A1310&lt;$B$1,VLOOKUP(A1310,[1]DI!$A$4:$B$15000,2,FALSE),0)</f>
        <v>0.13150000000000001</v>
      </c>
      <c r="E1310" s="40">
        <f t="shared" ca="1" si="402"/>
        <v>4.9036999999999996E-4</v>
      </c>
      <c r="F1310" s="42">
        <f t="shared" si="398"/>
        <v>1</v>
      </c>
      <c r="G1310" s="43">
        <f t="shared" ca="1" si="403"/>
        <v>1.0004903700000001</v>
      </c>
      <c r="H1310" s="40">
        <f ca="1">TRUNC(PRODUCT(G$10:G1309),15)</f>
        <v>1.2255824554113699</v>
      </c>
      <c r="I1310" s="40">
        <f t="shared" ca="1" si="404"/>
        <v>1.1821626135130401</v>
      </c>
      <c r="J1310" s="40">
        <f t="shared" ca="1" si="405"/>
        <v>1.0367291599999999</v>
      </c>
      <c r="K1310" s="42">
        <f t="shared" si="394"/>
        <v>2.7E-2</v>
      </c>
      <c r="L1310" s="63">
        <f t="shared" si="391"/>
        <v>44641</v>
      </c>
      <c r="M1310" s="64">
        <f t="shared" si="392"/>
        <v>78</v>
      </c>
      <c r="N1310" s="44">
        <f t="shared" si="393"/>
        <v>78</v>
      </c>
      <c r="O1310" s="40">
        <f t="shared" si="395"/>
        <v>1.0082804059999999</v>
      </c>
      <c r="P1310" s="65">
        <f t="shared" ca="1" si="396"/>
        <v>1.045313698</v>
      </c>
      <c r="Q1310" s="40">
        <f t="shared" ca="1" si="397"/>
        <v>426.48210341999999</v>
      </c>
      <c r="R1310" s="44">
        <f>IF(VLOOKUP(A1310,$Z$12:$AI$125,8)=VLOOKUP(A1309,$Z$12:$AI$125,8),0,VLOOKUP(A1310,Z$12:$AI$125,8))</f>
        <v>0</v>
      </c>
      <c r="S1310" s="45">
        <f>IF(R1310&gt;0,VLOOKUP(R1310,Y$12:$AH$125,7),0)</f>
        <v>0</v>
      </c>
      <c r="T1310" s="40">
        <f t="shared" si="399"/>
        <v>0</v>
      </c>
      <c r="U1310" s="40">
        <f t="shared" ca="1" si="409"/>
        <v>426.48210341999999</v>
      </c>
      <c r="V1310" s="46" t="str">
        <f t="shared" si="400"/>
        <v>J=</v>
      </c>
      <c r="W1310" s="47">
        <f t="shared" si="401"/>
        <v>44824</v>
      </c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/>
      <c r="CX1310" s="35"/>
      <c r="CY1310" s="35"/>
      <c r="CZ1310" s="35"/>
      <c r="DA1310" s="35"/>
      <c r="DB1310" s="35"/>
      <c r="DC1310" s="35"/>
      <c r="DD1310" s="35"/>
      <c r="DE1310" s="35"/>
      <c r="DF1310" s="35"/>
      <c r="DG1310" s="35"/>
      <c r="DH1310" s="35"/>
      <c r="DI1310" s="35"/>
      <c r="DJ1310" s="35"/>
      <c r="DK1310" s="35"/>
      <c r="DL1310" s="35"/>
      <c r="DM1310" s="35"/>
      <c r="DN1310" s="35"/>
      <c r="DO1310" s="35"/>
      <c r="DP1310" s="35"/>
      <c r="DQ1310" s="35"/>
      <c r="DR1310" s="35"/>
      <c r="DS1310" s="35"/>
      <c r="DT1310" s="35"/>
      <c r="DU1310" s="35"/>
      <c r="DV1310" s="35"/>
      <c r="DW1310" s="35"/>
      <c r="DX1310" s="35"/>
      <c r="DY1310" s="35"/>
      <c r="DZ1310" s="35"/>
      <c r="EA1310" s="35"/>
      <c r="EB1310" s="35"/>
      <c r="EC1310" s="35"/>
      <c r="ED1310" s="35"/>
      <c r="EE1310" s="35"/>
      <c r="EF1310" s="35"/>
      <c r="EG1310" s="35"/>
      <c r="EH1310" s="35"/>
      <c r="EI1310" s="35"/>
      <c r="EJ1310" s="35"/>
      <c r="EK1310" s="35"/>
      <c r="EL1310" s="35"/>
      <c r="EM1310" s="35"/>
      <c r="EN1310" s="35"/>
      <c r="EO1310" s="35"/>
      <c r="EP1310" s="35"/>
      <c r="EQ1310" s="35"/>
      <c r="ER1310" s="35"/>
      <c r="ES1310" s="35"/>
      <c r="ET1310" s="35"/>
      <c r="EU1310" s="35"/>
      <c r="EV1310" s="35"/>
      <c r="EW1310" s="35"/>
      <c r="EX1310" s="35"/>
      <c r="EY1310" s="35"/>
      <c r="EZ1310" s="35"/>
      <c r="FA1310" s="35"/>
      <c r="FB1310" s="35"/>
      <c r="FC1310" s="35"/>
      <c r="FD1310" s="35"/>
      <c r="FE1310" s="35"/>
      <c r="FF1310" s="35"/>
      <c r="FG1310" s="35"/>
      <c r="FH1310" s="35"/>
      <c r="FI1310" s="35"/>
      <c r="FJ1310" s="35"/>
      <c r="FK1310" s="35"/>
      <c r="FL1310" s="35"/>
      <c r="FM1310" s="35"/>
      <c r="FN1310" s="35"/>
      <c r="FO1310" s="35"/>
      <c r="FP1310" s="35"/>
      <c r="FQ1310" s="35"/>
      <c r="FR1310" s="35"/>
      <c r="FS1310" s="35"/>
      <c r="FT1310" s="35"/>
      <c r="FU1310" s="35"/>
      <c r="FV1310" s="35"/>
      <c r="FW1310" s="35"/>
      <c r="FX1310" s="35"/>
      <c r="FY1310" s="35"/>
      <c r="FZ1310" s="35"/>
    </row>
    <row r="1311" spans="1:182" x14ac:dyDescent="0.15">
      <c r="A1311" s="38">
        <f t="shared" si="406"/>
        <v>44755</v>
      </c>
      <c r="B1311" s="39">
        <f t="shared" ca="1" si="407"/>
        <v>9844.1171702499996</v>
      </c>
      <c r="C1311" s="40">
        <f t="shared" si="408"/>
        <v>9411.77</v>
      </c>
      <c r="D1311" s="41">
        <f ca="1">IF(A1311&lt;$B$1,VLOOKUP(A1311,[1]DI!$A$4:$B$15000,2,FALSE),0)</f>
        <v>0.13150000000000001</v>
      </c>
      <c r="E1311" s="40">
        <f t="shared" ca="1" si="402"/>
        <v>4.9036999999999996E-4</v>
      </c>
      <c r="F1311" s="42">
        <f t="shared" si="398"/>
        <v>1</v>
      </c>
      <c r="G1311" s="43">
        <f t="shared" ca="1" si="403"/>
        <v>1.0004903700000001</v>
      </c>
      <c r="H1311" s="40">
        <f ca="1">TRUNC(PRODUCT(G$10:G1310),15)</f>
        <v>1.2261834442800299</v>
      </c>
      <c r="I1311" s="40">
        <f t="shared" ca="1" si="404"/>
        <v>1.1821626135130401</v>
      </c>
      <c r="J1311" s="40">
        <f t="shared" ca="1" si="405"/>
        <v>1.03723754</v>
      </c>
      <c r="K1311" s="42">
        <f t="shared" si="394"/>
        <v>2.7E-2</v>
      </c>
      <c r="L1311" s="63">
        <f t="shared" si="391"/>
        <v>44641</v>
      </c>
      <c r="M1311" s="64">
        <f t="shared" si="392"/>
        <v>79</v>
      </c>
      <c r="N1311" s="44">
        <f t="shared" si="393"/>
        <v>79</v>
      </c>
      <c r="O1311" s="40">
        <f t="shared" si="395"/>
        <v>1.008387009</v>
      </c>
      <c r="P1311" s="65">
        <f t="shared" ca="1" si="396"/>
        <v>1.0459368609999999</v>
      </c>
      <c r="Q1311" s="40">
        <f t="shared" ca="1" si="397"/>
        <v>432.34717024999998</v>
      </c>
      <c r="R1311" s="44">
        <f>IF(VLOOKUP(A1311,$Z$12:$AI$125,8)=VLOOKUP(A1310,$Z$12:$AI$125,8),0,VLOOKUP(A1311,Z$12:$AI$125,8))</f>
        <v>0</v>
      </c>
      <c r="S1311" s="45">
        <f>IF(R1311&gt;0,VLOOKUP(R1311,Y$12:$AH$125,7),0)</f>
        <v>0</v>
      </c>
      <c r="T1311" s="40">
        <f t="shared" si="399"/>
        <v>0</v>
      </c>
      <c r="U1311" s="40">
        <f t="shared" ca="1" si="409"/>
        <v>432.34717024999998</v>
      </c>
      <c r="V1311" s="46" t="str">
        <f t="shared" si="400"/>
        <v>J=</v>
      </c>
      <c r="W1311" s="47">
        <f t="shared" si="401"/>
        <v>44824</v>
      </c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/>
      <c r="DB1311" s="35"/>
      <c r="DC1311" s="35"/>
      <c r="DD1311" s="35"/>
      <c r="DE1311" s="35"/>
      <c r="DF1311" s="35"/>
      <c r="DG1311" s="35"/>
      <c r="DH1311" s="35"/>
      <c r="DI1311" s="35"/>
      <c r="DJ1311" s="35"/>
      <c r="DK1311" s="35"/>
      <c r="DL1311" s="35"/>
      <c r="DM1311" s="35"/>
      <c r="DN1311" s="35"/>
      <c r="DO1311" s="35"/>
      <c r="DP1311" s="35"/>
      <c r="DQ1311" s="35"/>
      <c r="DR1311" s="35"/>
      <c r="DS1311" s="35"/>
      <c r="DT1311" s="35"/>
      <c r="DU1311" s="35"/>
      <c r="DV1311" s="35"/>
      <c r="DW1311" s="35"/>
      <c r="DX1311" s="35"/>
      <c r="DY1311" s="35"/>
      <c r="DZ1311" s="35"/>
      <c r="EA1311" s="35"/>
      <c r="EB1311" s="35"/>
      <c r="EC1311" s="35"/>
      <c r="ED1311" s="35"/>
      <c r="EE1311" s="35"/>
      <c r="EF1311" s="35"/>
      <c r="EG1311" s="35"/>
      <c r="EH1311" s="35"/>
      <c r="EI1311" s="35"/>
      <c r="EJ1311" s="35"/>
      <c r="EK1311" s="35"/>
      <c r="EL1311" s="35"/>
      <c r="EM1311" s="35"/>
      <c r="EN1311" s="35"/>
      <c r="EO1311" s="35"/>
      <c r="EP1311" s="35"/>
      <c r="EQ1311" s="35"/>
      <c r="ER1311" s="35"/>
      <c r="ES1311" s="35"/>
      <c r="ET1311" s="35"/>
      <c r="EU1311" s="35"/>
      <c r="EV1311" s="35"/>
      <c r="EW1311" s="35"/>
      <c r="EX1311" s="35"/>
      <c r="EY1311" s="35"/>
      <c r="EZ1311" s="35"/>
      <c r="FA1311" s="35"/>
      <c r="FB1311" s="35"/>
      <c r="FC1311" s="35"/>
      <c r="FD1311" s="35"/>
      <c r="FE1311" s="35"/>
      <c r="FF1311" s="35"/>
      <c r="FG1311" s="35"/>
      <c r="FH1311" s="35"/>
      <c r="FI1311" s="35"/>
      <c r="FJ1311" s="35"/>
      <c r="FK1311" s="35"/>
      <c r="FL1311" s="35"/>
      <c r="FM1311" s="35"/>
      <c r="FN1311" s="35"/>
      <c r="FO1311" s="35"/>
      <c r="FP1311" s="35"/>
      <c r="FQ1311" s="35"/>
      <c r="FR1311" s="35"/>
      <c r="FS1311" s="35"/>
      <c r="FT1311" s="35"/>
      <c r="FU1311" s="35"/>
      <c r="FV1311" s="35"/>
      <c r="FW1311" s="35"/>
      <c r="FX1311" s="35"/>
      <c r="FY1311" s="35"/>
      <c r="FZ1311" s="35"/>
    </row>
    <row r="1312" spans="1:182" x14ac:dyDescent="0.15">
      <c r="A1312" s="38">
        <f t="shared" si="406"/>
        <v>44756</v>
      </c>
      <c r="B1312" s="39">
        <f t="shared" ca="1" si="407"/>
        <v>9849.9857382600003</v>
      </c>
      <c r="C1312" s="40">
        <f t="shared" si="408"/>
        <v>9411.77</v>
      </c>
      <c r="D1312" s="41">
        <f ca="1">IF(A1312&lt;$B$1,VLOOKUP(A1312,[1]DI!$A$4:$B$15000,2,FALSE),0)</f>
        <v>0.13150000000000001</v>
      </c>
      <c r="E1312" s="40">
        <f t="shared" ca="1" si="402"/>
        <v>4.9036999999999996E-4</v>
      </c>
      <c r="F1312" s="42">
        <f t="shared" si="398"/>
        <v>1</v>
      </c>
      <c r="G1312" s="43">
        <f t="shared" ca="1" si="403"/>
        <v>1.0004903700000001</v>
      </c>
      <c r="H1312" s="40">
        <f ca="1">TRUNC(PRODUCT(G$10:G1311),15)</f>
        <v>1.2267847278556101</v>
      </c>
      <c r="I1312" s="40">
        <f t="shared" ca="1" si="404"/>
        <v>1.1821626135130401</v>
      </c>
      <c r="J1312" s="40">
        <f t="shared" ca="1" si="405"/>
        <v>1.0377461699999999</v>
      </c>
      <c r="K1312" s="42">
        <f t="shared" si="394"/>
        <v>2.7E-2</v>
      </c>
      <c r="L1312" s="63">
        <f t="shared" si="391"/>
        <v>44641</v>
      </c>
      <c r="M1312" s="64">
        <f t="shared" si="392"/>
        <v>80</v>
      </c>
      <c r="N1312" s="44">
        <f t="shared" si="393"/>
        <v>80</v>
      </c>
      <c r="O1312" s="40">
        <f t="shared" si="395"/>
        <v>1.008493624</v>
      </c>
      <c r="P1312" s="65">
        <f t="shared" ca="1" si="396"/>
        <v>1.0465603960000001</v>
      </c>
      <c r="Q1312" s="40">
        <f t="shared" ca="1" si="397"/>
        <v>438.21573826000002</v>
      </c>
      <c r="R1312" s="44">
        <f>IF(VLOOKUP(A1312,$Z$12:$AI$125,8)=VLOOKUP(A1311,$Z$12:$AI$125,8),0,VLOOKUP(A1312,Z$12:$AI$125,8))</f>
        <v>0</v>
      </c>
      <c r="S1312" s="45">
        <f>IF(R1312&gt;0,VLOOKUP(R1312,Y$12:$AH$125,7),0)</f>
        <v>0</v>
      </c>
      <c r="T1312" s="40">
        <f t="shared" si="399"/>
        <v>0</v>
      </c>
      <c r="U1312" s="40">
        <f t="shared" ca="1" si="409"/>
        <v>438.21573826000002</v>
      </c>
      <c r="V1312" s="46" t="str">
        <f t="shared" si="400"/>
        <v>J=</v>
      </c>
      <c r="W1312" s="47">
        <f t="shared" si="401"/>
        <v>44824</v>
      </c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/>
      <c r="DB1312" s="35"/>
      <c r="DC1312" s="35"/>
      <c r="DD1312" s="35"/>
      <c r="DE1312" s="35"/>
      <c r="DF1312" s="35"/>
      <c r="DG1312" s="35"/>
      <c r="DH1312" s="35"/>
      <c r="DI1312" s="35"/>
      <c r="DJ1312" s="35"/>
      <c r="DK1312" s="35"/>
      <c r="DL1312" s="35"/>
      <c r="DM1312" s="35"/>
      <c r="DN1312" s="35"/>
      <c r="DO1312" s="35"/>
      <c r="DP1312" s="35"/>
      <c r="DQ1312" s="35"/>
      <c r="DR1312" s="35"/>
      <c r="DS1312" s="35"/>
      <c r="DT1312" s="35"/>
      <c r="DU1312" s="35"/>
      <c r="DV1312" s="35"/>
      <c r="DW1312" s="35"/>
      <c r="DX1312" s="35"/>
      <c r="DY1312" s="35"/>
      <c r="DZ1312" s="35"/>
      <c r="EA1312" s="35"/>
      <c r="EB1312" s="35"/>
      <c r="EC1312" s="35"/>
      <c r="ED1312" s="35"/>
      <c r="EE1312" s="35"/>
      <c r="EF1312" s="35"/>
      <c r="EG1312" s="35"/>
      <c r="EH1312" s="35"/>
      <c r="EI1312" s="35"/>
      <c r="EJ1312" s="35"/>
      <c r="EK1312" s="35"/>
      <c r="EL1312" s="35"/>
      <c r="EM1312" s="35"/>
      <c r="EN1312" s="35"/>
      <c r="EO1312" s="35"/>
      <c r="EP1312" s="35"/>
      <c r="EQ1312" s="35"/>
      <c r="ER1312" s="35"/>
      <c r="ES1312" s="35"/>
      <c r="ET1312" s="35"/>
      <c r="EU1312" s="35"/>
      <c r="EV1312" s="35"/>
      <c r="EW1312" s="35"/>
      <c r="EX1312" s="35"/>
      <c r="EY1312" s="35"/>
      <c r="EZ1312" s="35"/>
      <c r="FA1312" s="35"/>
      <c r="FB1312" s="35"/>
      <c r="FC1312" s="35"/>
      <c r="FD1312" s="35"/>
      <c r="FE1312" s="35"/>
      <c r="FF1312" s="35"/>
      <c r="FG1312" s="35"/>
      <c r="FH1312" s="35"/>
      <c r="FI1312" s="35"/>
      <c r="FJ1312" s="35"/>
      <c r="FK1312" s="35"/>
      <c r="FL1312" s="35"/>
      <c r="FM1312" s="35"/>
      <c r="FN1312" s="35"/>
      <c r="FO1312" s="35"/>
      <c r="FP1312" s="35"/>
      <c r="FQ1312" s="35"/>
      <c r="FR1312" s="35"/>
      <c r="FS1312" s="35"/>
      <c r="FT1312" s="35"/>
      <c r="FU1312" s="35"/>
      <c r="FV1312" s="35"/>
      <c r="FW1312" s="35"/>
      <c r="FX1312" s="35"/>
      <c r="FY1312" s="35"/>
      <c r="FZ1312" s="35"/>
    </row>
    <row r="1313" spans="1:185" x14ac:dyDescent="0.15">
      <c r="A1313" s="38">
        <f t="shared" si="406"/>
        <v>44757</v>
      </c>
      <c r="B1313" s="39">
        <f t="shared" ca="1" si="407"/>
        <v>9855.8577980299997</v>
      </c>
      <c r="C1313" s="40">
        <f t="shared" si="408"/>
        <v>9411.77</v>
      </c>
      <c r="D1313" s="41">
        <f ca="1">IF(A1313&lt;$B$1,VLOOKUP(A1313,[1]DI!$A$4:$B$15000,2,FALSE),0)</f>
        <v>0.13150000000000001</v>
      </c>
      <c r="E1313" s="40">
        <f t="shared" ca="1" si="402"/>
        <v>4.9036999999999996E-4</v>
      </c>
      <c r="F1313" s="42">
        <f t="shared" si="398"/>
        <v>1</v>
      </c>
      <c r="G1313" s="43">
        <f t="shared" ca="1" si="403"/>
        <v>1.0004903700000001</v>
      </c>
      <c r="H1313" s="40">
        <f ca="1">TRUNC(PRODUCT(G$10:G1312),15)</f>
        <v>1.22738630628261</v>
      </c>
      <c r="I1313" s="40">
        <f t="shared" ca="1" si="404"/>
        <v>1.1821626135130401</v>
      </c>
      <c r="J1313" s="40">
        <f t="shared" ca="1" si="405"/>
        <v>1.0382550500000001</v>
      </c>
      <c r="K1313" s="42">
        <f t="shared" si="394"/>
        <v>2.7E-2</v>
      </c>
      <c r="L1313" s="63">
        <f t="shared" si="391"/>
        <v>44641</v>
      </c>
      <c r="M1313" s="64">
        <f t="shared" si="392"/>
        <v>81</v>
      </c>
      <c r="N1313" s="44">
        <f t="shared" si="393"/>
        <v>81</v>
      </c>
      <c r="O1313" s="40">
        <f t="shared" si="395"/>
        <v>1.0086002489999999</v>
      </c>
      <c r="P1313" s="65">
        <f t="shared" ca="1" si="396"/>
        <v>1.047184302</v>
      </c>
      <c r="Q1313" s="40">
        <f t="shared" ca="1" si="397"/>
        <v>444.08779802999999</v>
      </c>
      <c r="R1313" s="44">
        <f>IF(VLOOKUP(A1313,$Z$12:$AI$125,8)=VLOOKUP(A1312,$Z$12:$AI$125,8),0,VLOOKUP(A1313,Z$12:$AI$125,8))</f>
        <v>0</v>
      </c>
      <c r="S1313" s="45">
        <f>IF(R1313&gt;0,VLOOKUP(R1313,Y$12:$AH$125,7),0)</f>
        <v>0</v>
      </c>
      <c r="T1313" s="40">
        <f t="shared" si="399"/>
        <v>0</v>
      </c>
      <c r="U1313" s="40">
        <f t="shared" ca="1" si="409"/>
        <v>444.08779802999999</v>
      </c>
      <c r="V1313" s="46" t="str">
        <f t="shared" si="400"/>
        <v>J=</v>
      </c>
      <c r="W1313" s="47">
        <f t="shared" si="401"/>
        <v>44824</v>
      </c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/>
      <c r="DB1313" s="35"/>
      <c r="DC1313" s="35"/>
      <c r="DD1313" s="35"/>
      <c r="DE1313" s="35"/>
      <c r="DF1313" s="35"/>
      <c r="DG1313" s="35"/>
      <c r="DH1313" s="35"/>
      <c r="DI1313" s="35"/>
      <c r="DJ1313" s="35"/>
      <c r="DK1313" s="35"/>
      <c r="DL1313" s="35"/>
      <c r="DM1313" s="35"/>
      <c r="DN1313" s="35"/>
      <c r="DO1313" s="35"/>
      <c r="DP1313" s="35"/>
      <c r="DQ1313" s="35"/>
      <c r="DR1313" s="35"/>
      <c r="DS1313" s="35"/>
      <c r="DT1313" s="35"/>
      <c r="DU1313" s="35"/>
      <c r="DV1313" s="35"/>
      <c r="DW1313" s="35"/>
      <c r="DX1313" s="35"/>
      <c r="DY1313" s="35"/>
      <c r="DZ1313" s="35"/>
      <c r="EA1313" s="35"/>
      <c r="EB1313" s="35"/>
      <c r="EC1313" s="35"/>
      <c r="ED1313" s="35"/>
      <c r="EE1313" s="35"/>
      <c r="EF1313" s="35"/>
      <c r="EG1313" s="35"/>
      <c r="EH1313" s="35"/>
      <c r="EI1313" s="35"/>
      <c r="EJ1313" s="35"/>
      <c r="EK1313" s="35"/>
      <c r="EL1313" s="35"/>
      <c r="EM1313" s="35"/>
      <c r="EN1313" s="35"/>
      <c r="EO1313" s="35"/>
      <c r="EP1313" s="35"/>
      <c r="EQ1313" s="35"/>
      <c r="ER1313" s="35"/>
      <c r="ES1313" s="35"/>
      <c r="ET1313" s="35"/>
      <c r="EU1313" s="35"/>
      <c r="EV1313" s="35"/>
      <c r="EW1313" s="35"/>
      <c r="EX1313" s="35"/>
      <c r="EY1313" s="35"/>
      <c r="EZ1313" s="35"/>
      <c r="FA1313" s="35"/>
      <c r="FB1313" s="35"/>
      <c r="FC1313" s="35"/>
      <c r="FD1313" s="35"/>
      <c r="FE1313" s="35"/>
      <c r="FF1313" s="35"/>
      <c r="FG1313" s="35"/>
      <c r="FH1313" s="35"/>
      <c r="FI1313" s="35"/>
      <c r="FJ1313" s="35"/>
      <c r="FK1313" s="35"/>
      <c r="FL1313" s="35"/>
      <c r="FM1313" s="35"/>
      <c r="FN1313" s="35"/>
      <c r="FO1313" s="35"/>
      <c r="FP1313" s="35"/>
      <c r="FQ1313" s="35"/>
      <c r="FR1313" s="35"/>
      <c r="FS1313" s="35"/>
      <c r="FT1313" s="35"/>
      <c r="FU1313" s="35"/>
      <c r="FV1313" s="35"/>
      <c r="FW1313" s="35"/>
      <c r="FX1313" s="35"/>
      <c r="FY1313" s="35"/>
      <c r="FZ1313" s="35"/>
    </row>
    <row r="1314" spans="1:185" x14ac:dyDescent="0.15">
      <c r="A1314" s="38">
        <f t="shared" si="406"/>
        <v>44758</v>
      </c>
      <c r="B1314" s="39">
        <f t="shared" ca="1" si="407"/>
        <v>9861.7333683899997</v>
      </c>
      <c r="C1314" s="40">
        <f t="shared" si="408"/>
        <v>9411.77</v>
      </c>
      <c r="D1314" s="41">
        <f ca="1">IF(A1314&lt;$B$1,VLOOKUP(A1314,[1]DI!$A$4:$B$15000,2,FALSE),0)</f>
        <v>0</v>
      </c>
      <c r="E1314" s="40">
        <f t="shared" ca="1" si="402"/>
        <v>0</v>
      </c>
      <c r="F1314" s="42">
        <f t="shared" si="398"/>
        <v>1</v>
      </c>
      <c r="G1314" s="43">
        <f t="shared" ca="1" si="403"/>
        <v>1</v>
      </c>
      <c r="H1314" s="40">
        <f ca="1">TRUNC(PRODUCT(G$10:G1313),15)</f>
        <v>1.22798817970562</v>
      </c>
      <c r="I1314" s="40">
        <f t="shared" ca="1" si="404"/>
        <v>1.1821626135130401</v>
      </c>
      <c r="J1314" s="40">
        <f t="shared" ca="1" si="405"/>
        <v>1.03876418</v>
      </c>
      <c r="K1314" s="42">
        <f t="shared" si="394"/>
        <v>2.7E-2</v>
      </c>
      <c r="L1314" s="63">
        <f t="shared" si="391"/>
        <v>44641</v>
      </c>
      <c r="M1314" s="64">
        <f t="shared" si="392"/>
        <v>81</v>
      </c>
      <c r="N1314" s="44">
        <f t="shared" si="393"/>
        <v>82</v>
      </c>
      <c r="O1314" s="40">
        <f t="shared" si="395"/>
        <v>1.0087068859999999</v>
      </c>
      <c r="P1314" s="65">
        <f t="shared" ca="1" si="396"/>
        <v>1.047808581</v>
      </c>
      <c r="Q1314" s="40">
        <f t="shared" ca="1" si="397"/>
        <v>449.96336839000003</v>
      </c>
      <c r="R1314" s="44">
        <f>IF(VLOOKUP(A1314,$Z$12:$AI$125,8)=VLOOKUP(A1313,$Z$12:$AI$125,8),0,VLOOKUP(A1314,Z$12:$AI$125,8))</f>
        <v>0</v>
      </c>
      <c r="S1314" s="45">
        <f>IF(R1314&gt;0,VLOOKUP(R1314,Y$12:$AH$125,7),0)</f>
        <v>0</v>
      </c>
      <c r="T1314" s="40">
        <f t="shared" si="399"/>
        <v>0</v>
      </c>
      <c r="U1314" s="40">
        <f t="shared" ca="1" si="409"/>
        <v>449.96336839000003</v>
      </c>
      <c r="V1314" s="46" t="str">
        <f t="shared" si="400"/>
        <v>J=</v>
      </c>
      <c r="W1314" s="47">
        <f t="shared" si="401"/>
        <v>44824</v>
      </c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/>
      <c r="CX1314" s="35"/>
      <c r="CY1314" s="35"/>
      <c r="CZ1314" s="35"/>
      <c r="DA1314" s="35"/>
      <c r="DB1314" s="35"/>
      <c r="DC1314" s="35"/>
      <c r="DD1314" s="35"/>
      <c r="DE1314" s="35"/>
      <c r="DF1314" s="35"/>
      <c r="DG1314" s="35"/>
      <c r="DH1314" s="35"/>
      <c r="DI1314" s="35"/>
      <c r="DJ1314" s="35"/>
      <c r="DK1314" s="35"/>
      <c r="DL1314" s="35"/>
      <c r="DM1314" s="35"/>
      <c r="DN1314" s="35"/>
      <c r="DO1314" s="35"/>
      <c r="DP1314" s="35"/>
      <c r="DQ1314" s="35"/>
      <c r="DR1314" s="35"/>
      <c r="DS1314" s="35"/>
      <c r="DT1314" s="35"/>
      <c r="DU1314" s="35"/>
      <c r="DV1314" s="35"/>
      <c r="DW1314" s="35"/>
      <c r="DX1314" s="35"/>
      <c r="DY1314" s="35"/>
      <c r="DZ1314" s="35"/>
      <c r="EA1314" s="35"/>
      <c r="EB1314" s="35"/>
      <c r="EC1314" s="35"/>
      <c r="ED1314" s="35"/>
      <c r="EE1314" s="35"/>
      <c r="EF1314" s="35"/>
      <c r="EG1314" s="35"/>
      <c r="EH1314" s="35"/>
      <c r="EI1314" s="35"/>
      <c r="EJ1314" s="35"/>
      <c r="EK1314" s="35"/>
      <c r="EL1314" s="35"/>
      <c r="EM1314" s="35"/>
      <c r="EN1314" s="35"/>
      <c r="EO1314" s="35"/>
      <c r="EP1314" s="35"/>
      <c r="EQ1314" s="35"/>
      <c r="ER1314" s="35"/>
      <c r="ES1314" s="35"/>
      <c r="ET1314" s="35"/>
      <c r="EU1314" s="35"/>
      <c r="EV1314" s="35"/>
      <c r="EW1314" s="35"/>
      <c r="EX1314" s="35"/>
      <c r="EY1314" s="35"/>
      <c r="EZ1314" s="35"/>
      <c r="FA1314" s="35"/>
      <c r="FB1314" s="35"/>
      <c r="FC1314" s="35"/>
      <c r="FD1314" s="35"/>
      <c r="FE1314" s="35"/>
      <c r="FF1314" s="35"/>
      <c r="FG1314" s="35"/>
      <c r="FH1314" s="35"/>
      <c r="FI1314" s="35"/>
      <c r="FJ1314" s="35"/>
      <c r="FK1314" s="35"/>
      <c r="FL1314" s="35"/>
      <c r="FM1314" s="35"/>
      <c r="FN1314" s="35"/>
      <c r="FO1314" s="35"/>
      <c r="FP1314" s="35"/>
      <c r="FQ1314" s="35"/>
      <c r="FR1314" s="35"/>
      <c r="FS1314" s="35"/>
      <c r="FT1314" s="35"/>
      <c r="FU1314" s="35"/>
      <c r="FV1314" s="35"/>
      <c r="FW1314" s="35"/>
      <c r="FX1314" s="35"/>
      <c r="FY1314" s="35"/>
      <c r="FZ1314" s="35"/>
    </row>
    <row r="1315" spans="1:185" x14ac:dyDescent="0.15">
      <c r="A1315" s="38">
        <f t="shared" si="406"/>
        <v>44759</v>
      </c>
      <c r="B1315" s="39">
        <f t="shared" ca="1" si="407"/>
        <v>9861.7333683899997</v>
      </c>
      <c r="C1315" s="40">
        <f t="shared" si="408"/>
        <v>9411.77</v>
      </c>
      <c r="D1315" s="41">
        <f ca="1">IF(A1315&lt;$B$1,VLOOKUP(A1315,[1]DI!$A$4:$B$15000,2,FALSE),0)</f>
        <v>0</v>
      </c>
      <c r="E1315" s="40">
        <f t="shared" ca="1" si="402"/>
        <v>0</v>
      </c>
      <c r="F1315" s="42">
        <f t="shared" si="398"/>
        <v>1</v>
      </c>
      <c r="G1315" s="43">
        <f t="shared" ca="1" si="403"/>
        <v>1</v>
      </c>
      <c r="H1315" s="40">
        <f ca="1">TRUNC(PRODUCT(G$10:G1314),15)</f>
        <v>1.22798817970562</v>
      </c>
      <c r="I1315" s="40">
        <f t="shared" ca="1" si="404"/>
        <v>1.1821626135130401</v>
      </c>
      <c r="J1315" s="40">
        <f t="shared" ca="1" si="405"/>
        <v>1.03876418</v>
      </c>
      <c r="K1315" s="42">
        <f t="shared" si="394"/>
        <v>2.7E-2</v>
      </c>
      <c r="L1315" s="63">
        <f t="shared" si="391"/>
        <v>44641</v>
      </c>
      <c r="M1315" s="64">
        <f t="shared" si="392"/>
        <v>81</v>
      </c>
      <c r="N1315" s="44">
        <f t="shared" si="393"/>
        <v>82</v>
      </c>
      <c r="O1315" s="40">
        <f t="shared" si="395"/>
        <v>1.0087068859999999</v>
      </c>
      <c r="P1315" s="65">
        <f t="shared" ca="1" si="396"/>
        <v>1.047808581</v>
      </c>
      <c r="Q1315" s="40">
        <f t="shared" ca="1" si="397"/>
        <v>449.96336839000003</v>
      </c>
      <c r="R1315" s="44">
        <f>IF(VLOOKUP(A1315,$Z$12:$AI$125,8)=VLOOKUP(A1314,$Z$12:$AI$125,8),0,VLOOKUP(A1315,Z$12:$AI$125,8))</f>
        <v>0</v>
      </c>
      <c r="S1315" s="45">
        <f>IF(R1315&gt;0,VLOOKUP(R1315,Y$12:$AH$125,7),0)</f>
        <v>0</v>
      </c>
      <c r="T1315" s="40">
        <f t="shared" si="399"/>
        <v>0</v>
      </c>
      <c r="U1315" s="40">
        <f t="shared" ca="1" si="409"/>
        <v>449.96336839000003</v>
      </c>
      <c r="V1315" s="46" t="str">
        <f t="shared" si="400"/>
        <v>J=</v>
      </c>
      <c r="W1315" s="47">
        <f t="shared" si="401"/>
        <v>44824</v>
      </c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/>
      <c r="CX1315" s="35"/>
      <c r="CY1315" s="35"/>
      <c r="CZ1315" s="35"/>
      <c r="DA1315" s="35"/>
      <c r="DB1315" s="35"/>
      <c r="DC1315" s="35"/>
      <c r="DD1315" s="35"/>
      <c r="DE1315" s="35"/>
      <c r="DF1315" s="35"/>
      <c r="DG1315" s="35"/>
      <c r="DH1315" s="35"/>
      <c r="DI1315" s="35"/>
      <c r="DJ1315" s="35"/>
      <c r="DK1315" s="35"/>
      <c r="DL1315" s="35"/>
      <c r="DM1315" s="35"/>
      <c r="DN1315" s="35"/>
      <c r="DO1315" s="35"/>
      <c r="DP1315" s="35"/>
      <c r="DQ1315" s="35"/>
      <c r="DR1315" s="35"/>
      <c r="DS1315" s="35"/>
      <c r="DT1315" s="35"/>
      <c r="DU1315" s="35"/>
      <c r="DV1315" s="35"/>
      <c r="DW1315" s="35"/>
      <c r="DX1315" s="35"/>
      <c r="DY1315" s="35"/>
      <c r="DZ1315" s="35"/>
      <c r="EA1315" s="35"/>
      <c r="EB1315" s="35"/>
      <c r="EC1315" s="35"/>
      <c r="ED1315" s="35"/>
      <c r="EE1315" s="35"/>
      <c r="EF1315" s="35"/>
      <c r="EG1315" s="35"/>
      <c r="EH1315" s="35"/>
      <c r="EI1315" s="35"/>
      <c r="EJ1315" s="35"/>
      <c r="EK1315" s="35"/>
      <c r="EL1315" s="35"/>
      <c r="EM1315" s="35"/>
      <c r="EN1315" s="35"/>
      <c r="EO1315" s="35"/>
      <c r="EP1315" s="35"/>
      <c r="EQ1315" s="35"/>
      <c r="ER1315" s="35"/>
      <c r="ES1315" s="35"/>
      <c r="ET1315" s="35"/>
      <c r="EU1315" s="35"/>
      <c r="EV1315" s="35"/>
      <c r="EW1315" s="35"/>
      <c r="EX1315" s="35"/>
      <c r="EY1315" s="35"/>
      <c r="EZ1315" s="35"/>
      <c r="FA1315" s="35"/>
      <c r="FB1315" s="35"/>
      <c r="FC1315" s="35"/>
      <c r="FD1315" s="35"/>
      <c r="FE1315" s="35"/>
      <c r="FF1315" s="35"/>
      <c r="FG1315" s="35"/>
      <c r="FH1315" s="35"/>
      <c r="FI1315" s="35"/>
      <c r="FJ1315" s="35"/>
      <c r="FK1315" s="35"/>
      <c r="FL1315" s="35"/>
      <c r="FM1315" s="35"/>
      <c r="FN1315" s="35"/>
      <c r="FO1315" s="35"/>
      <c r="FP1315" s="35"/>
      <c r="FQ1315" s="35"/>
      <c r="FR1315" s="35"/>
      <c r="FS1315" s="35"/>
      <c r="FT1315" s="35"/>
      <c r="FU1315" s="35"/>
      <c r="FV1315" s="35"/>
      <c r="FW1315" s="35"/>
      <c r="FX1315" s="35"/>
      <c r="FY1315" s="35"/>
      <c r="FZ1315" s="35"/>
    </row>
    <row r="1316" spans="1:185" x14ac:dyDescent="0.15">
      <c r="A1316" s="38">
        <f t="shared" si="406"/>
        <v>44760</v>
      </c>
      <c r="B1316" s="39">
        <f t="shared" ca="1" si="407"/>
        <v>9861.7333683899997</v>
      </c>
      <c r="C1316" s="40">
        <f t="shared" si="408"/>
        <v>9411.77</v>
      </c>
      <c r="D1316" s="41">
        <f ca="1">IF(A1316&lt;$B$1,VLOOKUP(A1316,[1]DI!$A$4:$B$15000,2,FALSE),0)</f>
        <v>0.13150000000000001</v>
      </c>
      <c r="E1316" s="40">
        <f t="shared" ca="1" si="402"/>
        <v>4.9036999999999996E-4</v>
      </c>
      <c r="F1316" s="42">
        <f t="shared" si="398"/>
        <v>1</v>
      </c>
      <c r="G1316" s="43">
        <f t="shared" ca="1" si="403"/>
        <v>1.0004903700000001</v>
      </c>
      <c r="H1316" s="40">
        <f ca="1">TRUNC(PRODUCT(G$10:G1315),15)</f>
        <v>1.22798817970562</v>
      </c>
      <c r="I1316" s="40">
        <f t="shared" ca="1" si="404"/>
        <v>1.1821626135130401</v>
      </c>
      <c r="J1316" s="40">
        <f t="shared" ca="1" si="405"/>
        <v>1.03876418</v>
      </c>
      <c r="K1316" s="42">
        <f t="shared" si="394"/>
        <v>2.7E-2</v>
      </c>
      <c r="L1316" s="63">
        <f t="shared" si="391"/>
        <v>44641</v>
      </c>
      <c r="M1316" s="64">
        <f t="shared" si="392"/>
        <v>82</v>
      </c>
      <c r="N1316" s="44">
        <f t="shared" si="393"/>
        <v>82</v>
      </c>
      <c r="O1316" s="40">
        <f t="shared" si="395"/>
        <v>1.0087068859999999</v>
      </c>
      <c r="P1316" s="65">
        <f t="shared" ca="1" si="396"/>
        <v>1.047808581</v>
      </c>
      <c r="Q1316" s="40">
        <f t="shared" ca="1" si="397"/>
        <v>449.96336839000003</v>
      </c>
      <c r="R1316" s="44">
        <f>IF(VLOOKUP(A1316,$Z$12:$AI$125,8)=VLOOKUP(A1315,$Z$12:$AI$125,8),0,VLOOKUP(A1316,Z$12:$AI$125,8))</f>
        <v>0</v>
      </c>
      <c r="S1316" s="45">
        <f>IF(R1316&gt;0,VLOOKUP(R1316,Y$12:$AH$125,7),0)</f>
        <v>0</v>
      </c>
      <c r="T1316" s="40">
        <f t="shared" si="399"/>
        <v>0</v>
      </c>
      <c r="U1316" s="40">
        <f t="shared" ca="1" si="409"/>
        <v>449.96336839000003</v>
      </c>
      <c r="V1316" s="46" t="str">
        <f t="shared" si="400"/>
        <v>J=</v>
      </c>
      <c r="W1316" s="47">
        <f t="shared" si="401"/>
        <v>44824</v>
      </c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  <c r="CI1316" s="35"/>
      <c r="CJ1316" s="35"/>
      <c r="CK1316" s="35"/>
      <c r="CL1316" s="35"/>
      <c r="CM1316" s="35"/>
      <c r="CN1316" s="35"/>
      <c r="CO1316" s="35"/>
      <c r="CP1316" s="35"/>
      <c r="CQ1316" s="35"/>
      <c r="CR1316" s="35"/>
      <c r="CS1316" s="35"/>
      <c r="CT1316" s="35"/>
      <c r="CU1316" s="35"/>
      <c r="CV1316" s="35"/>
      <c r="CW1316" s="35"/>
      <c r="CX1316" s="35"/>
      <c r="CY1316" s="35"/>
      <c r="CZ1316" s="35"/>
      <c r="DA1316" s="35"/>
      <c r="DB1316" s="35"/>
      <c r="DC1316" s="35"/>
      <c r="DD1316" s="35"/>
      <c r="DE1316" s="35"/>
      <c r="DF1316" s="35"/>
      <c r="DG1316" s="35"/>
      <c r="DH1316" s="35"/>
      <c r="DI1316" s="35"/>
      <c r="DJ1316" s="35"/>
      <c r="DK1316" s="35"/>
      <c r="DL1316" s="35"/>
      <c r="DM1316" s="35"/>
      <c r="DN1316" s="35"/>
      <c r="DO1316" s="35"/>
      <c r="DP1316" s="35"/>
      <c r="DQ1316" s="35"/>
      <c r="DR1316" s="35"/>
      <c r="DS1316" s="35"/>
      <c r="DT1316" s="35"/>
      <c r="DU1316" s="35"/>
      <c r="DV1316" s="35"/>
      <c r="DW1316" s="35"/>
      <c r="DX1316" s="35"/>
      <c r="DY1316" s="35"/>
      <c r="DZ1316" s="35"/>
      <c r="EA1316" s="35"/>
      <c r="EB1316" s="35"/>
      <c r="EC1316" s="35"/>
      <c r="ED1316" s="35"/>
      <c r="EE1316" s="35"/>
      <c r="EF1316" s="35"/>
      <c r="EG1316" s="35"/>
      <c r="EH1316" s="35"/>
      <c r="EI1316" s="35"/>
      <c r="EJ1316" s="35"/>
      <c r="EK1316" s="35"/>
      <c r="EL1316" s="35"/>
      <c r="EM1316" s="35"/>
      <c r="EN1316" s="35"/>
      <c r="EO1316" s="35"/>
      <c r="EP1316" s="35"/>
      <c r="EQ1316" s="35"/>
      <c r="ER1316" s="35"/>
      <c r="ES1316" s="35"/>
      <c r="ET1316" s="35"/>
      <c r="EU1316" s="35"/>
      <c r="EV1316" s="35"/>
      <c r="EW1316" s="35"/>
      <c r="EX1316" s="35"/>
      <c r="EY1316" s="35"/>
      <c r="EZ1316" s="35"/>
      <c r="FA1316" s="35"/>
      <c r="FB1316" s="35"/>
      <c r="FC1316" s="35"/>
      <c r="FD1316" s="35"/>
      <c r="FE1316" s="35"/>
      <c r="FF1316" s="35"/>
      <c r="FG1316" s="35"/>
      <c r="FH1316" s="35"/>
      <c r="FI1316" s="35"/>
      <c r="FJ1316" s="35"/>
      <c r="FK1316" s="35"/>
      <c r="FL1316" s="35"/>
      <c r="FM1316" s="35"/>
      <c r="FN1316" s="35"/>
      <c r="FO1316" s="35"/>
      <c r="FP1316" s="35"/>
      <c r="FQ1316" s="35"/>
      <c r="FR1316" s="35"/>
      <c r="FS1316" s="35"/>
      <c r="FT1316" s="35"/>
      <c r="FU1316" s="35"/>
      <c r="FV1316" s="35"/>
      <c r="FW1316" s="35"/>
      <c r="FX1316" s="35"/>
      <c r="FY1316" s="35"/>
      <c r="FZ1316" s="35"/>
    </row>
    <row r="1317" spans="1:185" x14ac:dyDescent="0.15">
      <c r="A1317" s="38">
        <f t="shared" si="406"/>
        <v>44761</v>
      </c>
      <c r="B1317" s="39">
        <f t="shared" ca="1" si="407"/>
        <v>9867.612449350001</v>
      </c>
      <c r="C1317" s="40">
        <f t="shared" si="408"/>
        <v>9411.77</v>
      </c>
      <c r="D1317" s="41">
        <f ca="1">IF(A1317&lt;$B$1,VLOOKUP(A1317,[1]DI!$A$4:$B$15000,2,FALSE),0)</f>
        <v>0.13150000000000001</v>
      </c>
      <c r="E1317" s="40">
        <f t="shared" ca="1" si="402"/>
        <v>4.9036999999999996E-4</v>
      </c>
      <c r="F1317" s="42">
        <f t="shared" si="398"/>
        <v>1</v>
      </c>
      <c r="G1317" s="43">
        <f t="shared" ca="1" si="403"/>
        <v>1.0004903700000001</v>
      </c>
      <c r="H1317" s="40">
        <f ca="1">TRUNC(PRODUCT(G$10:G1316),15)</f>
        <v>1.2285903482692999</v>
      </c>
      <c r="I1317" s="40">
        <f t="shared" ca="1" si="404"/>
        <v>1.1821626135130401</v>
      </c>
      <c r="J1317" s="40">
        <f t="shared" ca="1" si="405"/>
        <v>1.03927356</v>
      </c>
      <c r="K1317" s="42">
        <f t="shared" si="394"/>
        <v>2.7E-2</v>
      </c>
      <c r="L1317" s="63">
        <f t="shared" si="391"/>
        <v>44641</v>
      </c>
      <c r="M1317" s="64">
        <f t="shared" si="392"/>
        <v>83</v>
      </c>
      <c r="N1317" s="44">
        <f t="shared" si="393"/>
        <v>83</v>
      </c>
      <c r="O1317" s="40">
        <f t="shared" si="395"/>
        <v>1.008813534</v>
      </c>
      <c r="P1317" s="65">
        <f t="shared" ca="1" si="396"/>
        <v>1.0484332329999999</v>
      </c>
      <c r="Q1317" s="40">
        <f t="shared" ca="1" si="397"/>
        <v>455.84244934999998</v>
      </c>
      <c r="R1317" s="44">
        <f>IF(VLOOKUP(A1317,$Z$12:$AI$125,8)=VLOOKUP(A1316,$Z$12:$AI$125,8),0,VLOOKUP(A1317,Z$12:$AI$125,8))</f>
        <v>0</v>
      </c>
      <c r="S1317" s="45">
        <f>IF(R1317&gt;0,VLOOKUP(R1317,Y$12:$AH$125,7),0)</f>
        <v>0</v>
      </c>
      <c r="T1317" s="40">
        <f t="shared" si="399"/>
        <v>0</v>
      </c>
      <c r="U1317" s="40">
        <f t="shared" ca="1" si="409"/>
        <v>455.84244934999998</v>
      </c>
      <c r="V1317" s="46" t="str">
        <f t="shared" si="400"/>
        <v>J=</v>
      </c>
      <c r="W1317" s="47">
        <f t="shared" si="401"/>
        <v>44824</v>
      </c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  <c r="CI1317" s="35"/>
      <c r="CJ1317" s="35"/>
      <c r="CK1317" s="35"/>
      <c r="CL1317" s="35"/>
      <c r="CM1317" s="35"/>
      <c r="CN1317" s="35"/>
      <c r="CO1317" s="35"/>
      <c r="CP1317" s="35"/>
      <c r="CQ1317" s="35"/>
      <c r="CR1317" s="35"/>
      <c r="CS1317" s="35"/>
      <c r="CT1317" s="35"/>
      <c r="CU1317" s="35"/>
      <c r="CV1317" s="35"/>
      <c r="CW1317" s="35"/>
      <c r="CX1317" s="35"/>
      <c r="CY1317" s="35"/>
      <c r="CZ1317" s="35"/>
      <c r="DA1317" s="35"/>
      <c r="DB1317" s="35"/>
      <c r="DC1317" s="35"/>
      <c r="DD1317" s="35"/>
      <c r="DE1317" s="35"/>
      <c r="DF1317" s="35"/>
      <c r="DG1317" s="35"/>
      <c r="DH1317" s="35"/>
      <c r="DI1317" s="35"/>
      <c r="DJ1317" s="35"/>
      <c r="DK1317" s="35"/>
      <c r="DL1317" s="35"/>
      <c r="DM1317" s="35"/>
      <c r="DN1317" s="35"/>
      <c r="DO1317" s="35"/>
      <c r="DP1317" s="35"/>
      <c r="DQ1317" s="35"/>
      <c r="DR1317" s="35"/>
      <c r="DS1317" s="35"/>
      <c r="DT1317" s="35"/>
      <c r="DU1317" s="35"/>
      <c r="DV1317" s="35"/>
      <c r="DW1317" s="35"/>
      <c r="DX1317" s="35"/>
      <c r="DY1317" s="35"/>
      <c r="DZ1317" s="35"/>
      <c r="EA1317" s="35"/>
      <c r="EB1317" s="35"/>
      <c r="EC1317" s="35"/>
      <c r="ED1317" s="35"/>
      <c r="EE1317" s="35"/>
      <c r="EF1317" s="35"/>
      <c r="EG1317" s="35"/>
      <c r="EH1317" s="35"/>
      <c r="EI1317" s="35"/>
      <c r="EJ1317" s="35"/>
      <c r="EK1317" s="35"/>
      <c r="EL1317" s="35"/>
      <c r="EM1317" s="35"/>
      <c r="EN1317" s="35"/>
      <c r="EO1317" s="35"/>
      <c r="EP1317" s="35"/>
      <c r="EQ1317" s="35"/>
      <c r="ER1317" s="35"/>
      <c r="ES1317" s="35"/>
      <c r="ET1317" s="35"/>
      <c r="EU1317" s="35"/>
      <c r="EV1317" s="35"/>
      <c r="EW1317" s="35"/>
      <c r="EX1317" s="35"/>
      <c r="EY1317" s="35"/>
      <c r="EZ1317" s="35"/>
      <c r="FA1317" s="35"/>
      <c r="FB1317" s="35"/>
      <c r="FC1317" s="35"/>
      <c r="FD1317" s="35"/>
      <c r="FE1317" s="35"/>
      <c r="FF1317" s="35"/>
      <c r="FG1317" s="35"/>
      <c r="FH1317" s="35"/>
      <c r="FI1317" s="35"/>
      <c r="FJ1317" s="35"/>
      <c r="FK1317" s="35"/>
      <c r="FL1317" s="35"/>
      <c r="FM1317" s="35"/>
      <c r="FN1317" s="35"/>
      <c r="FO1317" s="35"/>
      <c r="FP1317" s="35"/>
      <c r="FQ1317" s="35"/>
      <c r="FR1317" s="35"/>
      <c r="FS1317" s="35"/>
      <c r="FT1317" s="35"/>
      <c r="FU1317" s="35"/>
      <c r="FV1317" s="35"/>
      <c r="FW1317" s="35"/>
      <c r="FX1317" s="35"/>
      <c r="FY1317" s="35"/>
      <c r="FZ1317" s="35"/>
    </row>
    <row r="1318" spans="1:185" x14ac:dyDescent="0.15">
      <c r="A1318" s="38">
        <f t="shared" si="406"/>
        <v>44762</v>
      </c>
      <c r="B1318" s="39">
        <f t="shared" ca="1" si="407"/>
        <v>9873.4950408900004</v>
      </c>
      <c r="C1318" s="40">
        <f t="shared" si="408"/>
        <v>9411.77</v>
      </c>
      <c r="D1318" s="41">
        <f ca="1">IF(A1318&lt;$B$1,VLOOKUP(A1318,[1]DI!$A$4:$B$15000,2,FALSE),0)</f>
        <v>0.13150000000000001</v>
      </c>
      <c r="E1318" s="40">
        <f t="shared" ca="1" si="402"/>
        <v>4.9036999999999996E-4</v>
      </c>
      <c r="F1318" s="42">
        <f t="shared" si="398"/>
        <v>1</v>
      </c>
      <c r="G1318" s="43">
        <f t="shared" ca="1" si="403"/>
        <v>1.0004903700000001</v>
      </c>
      <c r="H1318" s="40">
        <f ca="1">TRUNC(PRODUCT(G$10:G1317),15)</f>
        <v>1.2291928121183799</v>
      </c>
      <c r="I1318" s="40">
        <f t="shared" ca="1" si="404"/>
        <v>1.1821626135130401</v>
      </c>
      <c r="J1318" s="40">
        <f t="shared" ca="1" si="405"/>
        <v>1.0397831900000001</v>
      </c>
      <c r="K1318" s="42">
        <f t="shared" si="394"/>
        <v>2.7E-2</v>
      </c>
      <c r="L1318" s="63">
        <f t="shared" si="391"/>
        <v>44641</v>
      </c>
      <c r="M1318" s="64">
        <f t="shared" si="392"/>
        <v>84</v>
      </c>
      <c r="N1318" s="44">
        <f t="shared" si="393"/>
        <v>84</v>
      </c>
      <c r="O1318" s="40">
        <f t="shared" si="395"/>
        <v>1.0089201940000001</v>
      </c>
      <c r="P1318" s="65">
        <f t="shared" ca="1" si="396"/>
        <v>1.0490582580000001</v>
      </c>
      <c r="Q1318" s="40">
        <f t="shared" ca="1" si="397"/>
        <v>461.72504089</v>
      </c>
      <c r="R1318" s="44">
        <f>IF(VLOOKUP(A1318,$Z$12:$AI$125,8)=VLOOKUP(A1317,$Z$12:$AI$125,8),0,VLOOKUP(A1318,Z$12:$AI$125,8))</f>
        <v>0</v>
      </c>
      <c r="S1318" s="45">
        <f>IF(R1318&gt;0,VLOOKUP(R1318,Y$12:$AH$125,7),0)</f>
        <v>0</v>
      </c>
      <c r="T1318" s="40">
        <f t="shared" si="399"/>
        <v>0</v>
      </c>
      <c r="U1318" s="40">
        <f t="shared" ca="1" si="409"/>
        <v>461.72504089</v>
      </c>
      <c r="V1318" s="46" t="str">
        <f t="shared" si="400"/>
        <v>J=</v>
      </c>
      <c r="W1318" s="47">
        <f t="shared" si="401"/>
        <v>44824</v>
      </c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  <c r="CI1318" s="35"/>
      <c r="CJ1318" s="35"/>
      <c r="CK1318" s="35"/>
      <c r="CL1318" s="35"/>
      <c r="CM1318" s="35"/>
      <c r="CN1318" s="35"/>
      <c r="CO1318" s="35"/>
      <c r="CP1318" s="35"/>
      <c r="CQ1318" s="35"/>
      <c r="CR1318" s="35"/>
      <c r="CS1318" s="35"/>
      <c r="CT1318" s="35"/>
      <c r="CU1318" s="35"/>
      <c r="CV1318" s="35"/>
      <c r="CW1318" s="35"/>
      <c r="CX1318" s="35"/>
      <c r="CY1318" s="35"/>
      <c r="CZ1318" s="35"/>
      <c r="DA1318" s="35"/>
      <c r="DB1318" s="35"/>
      <c r="DC1318" s="35"/>
      <c r="DD1318" s="35"/>
      <c r="DE1318" s="35"/>
      <c r="DF1318" s="35"/>
      <c r="DG1318" s="35"/>
      <c r="DH1318" s="35"/>
      <c r="DI1318" s="35"/>
      <c r="DJ1318" s="35"/>
      <c r="DK1318" s="35"/>
      <c r="DL1318" s="35"/>
      <c r="DM1318" s="35"/>
      <c r="DN1318" s="35"/>
      <c r="DO1318" s="35"/>
      <c r="DP1318" s="35"/>
      <c r="DQ1318" s="35"/>
      <c r="DR1318" s="35"/>
      <c r="DS1318" s="35"/>
      <c r="DT1318" s="35"/>
      <c r="DU1318" s="35"/>
      <c r="DV1318" s="35"/>
      <c r="DW1318" s="35"/>
      <c r="DX1318" s="35"/>
      <c r="DY1318" s="35"/>
      <c r="DZ1318" s="35"/>
      <c r="EA1318" s="35"/>
      <c r="EB1318" s="35"/>
      <c r="EC1318" s="35"/>
      <c r="ED1318" s="35"/>
      <c r="EE1318" s="35"/>
      <c r="EF1318" s="35"/>
      <c r="EG1318" s="35"/>
      <c r="EH1318" s="35"/>
      <c r="EI1318" s="35"/>
      <c r="EJ1318" s="35"/>
      <c r="EK1318" s="35"/>
      <c r="EL1318" s="35"/>
      <c r="EM1318" s="35"/>
      <c r="EN1318" s="35"/>
      <c r="EO1318" s="35"/>
      <c r="EP1318" s="35"/>
      <c r="EQ1318" s="35"/>
      <c r="ER1318" s="35"/>
      <c r="ES1318" s="35"/>
      <c r="ET1318" s="35"/>
      <c r="EU1318" s="35"/>
      <c r="EV1318" s="35"/>
      <c r="EW1318" s="35"/>
      <c r="EX1318" s="35"/>
      <c r="EY1318" s="35"/>
      <c r="EZ1318" s="35"/>
      <c r="FA1318" s="35"/>
      <c r="FB1318" s="35"/>
      <c r="FC1318" s="35"/>
      <c r="FD1318" s="35"/>
      <c r="FE1318" s="35"/>
      <c r="FF1318" s="35"/>
      <c r="FG1318" s="35"/>
      <c r="FH1318" s="35"/>
      <c r="FI1318" s="35"/>
      <c r="FJ1318" s="35"/>
      <c r="FK1318" s="35"/>
      <c r="FL1318" s="35"/>
      <c r="FM1318" s="35"/>
      <c r="FN1318" s="35"/>
      <c r="FO1318" s="35"/>
      <c r="FP1318" s="35"/>
      <c r="FQ1318" s="35"/>
      <c r="FR1318" s="35"/>
      <c r="FS1318" s="35"/>
      <c r="FT1318" s="35"/>
      <c r="FU1318" s="35"/>
      <c r="FV1318" s="35"/>
      <c r="FW1318" s="35"/>
      <c r="FX1318" s="35"/>
      <c r="FY1318" s="35"/>
      <c r="FZ1318" s="35"/>
    </row>
    <row r="1319" spans="1:185" x14ac:dyDescent="0.15">
      <c r="A1319" s="38">
        <f t="shared" si="406"/>
        <v>44763</v>
      </c>
      <c r="B1319" s="39">
        <f t="shared" ca="1" si="407"/>
        <v>9879.3811242000011</v>
      </c>
      <c r="C1319" s="40">
        <f t="shared" si="408"/>
        <v>9411.77</v>
      </c>
      <c r="D1319" s="41">
        <f ca="1">IF(A1319&lt;$B$1,VLOOKUP(A1319,[1]DI!$A$4:$B$15000,2,FALSE),0)</f>
        <v>0.13150000000000001</v>
      </c>
      <c r="E1319" s="40">
        <f t="shared" ca="1" si="402"/>
        <v>4.9036999999999996E-4</v>
      </c>
      <c r="F1319" s="42">
        <f t="shared" si="398"/>
        <v>1</v>
      </c>
      <c r="G1319" s="43">
        <f t="shared" ca="1" si="403"/>
        <v>1.0004903700000001</v>
      </c>
      <c r="H1319" s="40">
        <f ca="1">TRUNC(PRODUCT(G$10:G1318),15)</f>
        <v>1.22979557139766</v>
      </c>
      <c r="I1319" s="40">
        <f t="shared" ca="1" si="404"/>
        <v>1.1821626135130401</v>
      </c>
      <c r="J1319" s="40">
        <f t="shared" ca="1" si="405"/>
        <v>1.0402930699999999</v>
      </c>
      <c r="K1319" s="42">
        <f t="shared" si="394"/>
        <v>2.7E-2</v>
      </c>
      <c r="L1319" s="63">
        <f t="shared" si="391"/>
        <v>44641</v>
      </c>
      <c r="M1319" s="64">
        <f t="shared" si="392"/>
        <v>85</v>
      </c>
      <c r="N1319" s="44">
        <f t="shared" si="393"/>
        <v>85</v>
      </c>
      <c r="O1319" s="40">
        <f t="shared" si="395"/>
        <v>1.009026864</v>
      </c>
      <c r="P1319" s="65">
        <f t="shared" ca="1" si="396"/>
        <v>1.0496836540000001</v>
      </c>
      <c r="Q1319" s="40">
        <f t="shared" ca="1" si="397"/>
        <v>467.61112420000001</v>
      </c>
      <c r="R1319" s="44">
        <f>IF(VLOOKUP(A1319,$Z$12:$AI$125,8)=VLOOKUP(A1318,$Z$12:$AI$125,8),0,VLOOKUP(A1319,Z$12:$AI$125,8))</f>
        <v>0</v>
      </c>
      <c r="S1319" s="45">
        <f>IF(R1319&gt;0,VLOOKUP(R1319,Y$12:$AH$125,7),0)</f>
        <v>0</v>
      </c>
      <c r="T1319" s="40">
        <f t="shared" si="399"/>
        <v>0</v>
      </c>
      <c r="U1319" s="40">
        <f t="shared" ca="1" si="409"/>
        <v>467.61112420000001</v>
      </c>
      <c r="V1319" s="46" t="str">
        <f t="shared" si="400"/>
        <v>J=</v>
      </c>
      <c r="W1319" s="47">
        <f t="shared" si="401"/>
        <v>44824</v>
      </c>
      <c r="X1319" s="49"/>
      <c r="Y1319" s="49"/>
      <c r="Z1319" s="49"/>
      <c r="AA1319" s="49"/>
      <c r="AB1319" s="49"/>
      <c r="AC1319" s="49"/>
      <c r="AD1319" s="49"/>
      <c r="AE1319" s="49"/>
      <c r="AF1319" s="49"/>
      <c r="AG1319" s="49"/>
      <c r="AH1319" s="49"/>
      <c r="AI1319" s="49"/>
      <c r="AJ1319" s="50"/>
      <c r="AK1319" s="50"/>
      <c r="AL1319" s="50"/>
      <c r="AM1319" s="50"/>
      <c r="AN1319" s="50"/>
      <c r="AO1319" s="50"/>
      <c r="AP1319" s="50"/>
      <c r="AQ1319" s="50"/>
      <c r="AR1319" s="50"/>
      <c r="AS1319" s="50"/>
      <c r="AT1319" s="50"/>
      <c r="AU1319" s="50"/>
      <c r="AV1319" s="50"/>
      <c r="AW1319" s="50"/>
      <c r="AX1319" s="50"/>
      <c r="AY1319" s="50"/>
      <c r="AZ1319" s="50"/>
      <c r="BA1319" s="50"/>
      <c r="BB1319" s="50"/>
      <c r="BC1319" s="50"/>
      <c r="BD1319" s="50"/>
      <c r="BE1319" s="50"/>
      <c r="BF1319" s="50"/>
      <c r="BG1319" s="50"/>
      <c r="BH1319" s="50"/>
      <c r="BI1319" s="50"/>
      <c r="BJ1319" s="50"/>
      <c r="BK1319" s="50"/>
      <c r="BL1319" s="50"/>
      <c r="BM1319" s="50"/>
      <c r="BN1319" s="50"/>
      <c r="BO1319" s="50"/>
      <c r="BP1319" s="50"/>
      <c r="BQ1319" s="50"/>
      <c r="BR1319" s="50"/>
      <c r="BS1319" s="50"/>
      <c r="BT1319" s="50"/>
      <c r="BU1319" s="50"/>
      <c r="BV1319" s="50"/>
      <c r="BW1319" s="50"/>
      <c r="BX1319" s="50"/>
      <c r="BY1319" s="50"/>
      <c r="BZ1319" s="50"/>
      <c r="CA1319" s="50"/>
      <c r="CB1319" s="50"/>
      <c r="CC1319" s="50"/>
      <c r="CD1319" s="50"/>
      <c r="CE1319" s="50"/>
      <c r="CF1319" s="50"/>
      <c r="CG1319" s="50"/>
      <c r="CH1319" s="50"/>
      <c r="CI1319" s="50"/>
      <c r="CJ1319" s="50"/>
      <c r="CK1319" s="50"/>
      <c r="CL1319" s="50"/>
      <c r="CM1319" s="50"/>
      <c r="CN1319" s="50"/>
      <c r="CO1319" s="50"/>
      <c r="CP1319" s="50"/>
      <c r="CQ1319" s="50"/>
      <c r="CR1319" s="50"/>
      <c r="CS1319" s="50"/>
      <c r="CT1319" s="50"/>
      <c r="CU1319" s="50"/>
      <c r="CV1319" s="50"/>
      <c r="CW1319" s="50"/>
      <c r="CX1319" s="50"/>
      <c r="CY1319" s="50"/>
      <c r="CZ1319" s="50"/>
      <c r="DA1319" s="50"/>
      <c r="DB1319" s="50"/>
      <c r="DC1319" s="50"/>
      <c r="DD1319" s="50"/>
      <c r="DE1319" s="50"/>
      <c r="DF1319" s="50"/>
      <c r="DG1319" s="50"/>
      <c r="DH1319" s="50"/>
      <c r="DI1319" s="50"/>
      <c r="DJ1319" s="50"/>
      <c r="DK1319" s="50"/>
      <c r="DL1319" s="50"/>
      <c r="DM1319" s="50"/>
      <c r="DN1319" s="50"/>
      <c r="DO1319" s="50"/>
      <c r="DP1319" s="50"/>
      <c r="DQ1319" s="50"/>
      <c r="DR1319" s="50"/>
      <c r="DS1319" s="50"/>
      <c r="DT1319" s="50"/>
      <c r="DU1319" s="50"/>
      <c r="DV1319" s="50"/>
      <c r="DW1319" s="50"/>
      <c r="DX1319" s="50"/>
      <c r="DY1319" s="50"/>
      <c r="DZ1319" s="50"/>
      <c r="EA1319" s="50"/>
      <c r="EB1319" s="50"/>
      <c r="EC1319" s="50"/>
      <c r="ED1319" s="50"/>
      <c r="EE1319" s="50"/>
      <c r="EF1319" s="50"/>
      <c r="EG1319" s="50"/>
      <c r="EH1319" s="50"/>
      <c r="EI1319" s="50"/>
      <c r="EJ1319" s="50"/>
      <c r="EK1319" s="50"/>
      <c r="EL1319" s="50"/>
      <c r="EM1319" s="50"/>
      <c r="EN1319" s="50"/>
      <c r="EO1319" s="50"/>
      <c r="EP1319" s="50"/>
      <c r="EQ1319" s="50"/>
      <c r="ER1319" s="50"/>
      <c r="ES1319" s="50"/>
      <c r="ET1319" s="50"/>
      <c r="EU1319" s="50"/>
      <c r="EV1319" s="50"/>
      <c r="EW1319" s="50"/>
      <c r="EX1319" s="50"/>
      <c r="EY1319" s="50"/>
      <c r="EZ1319" s="50"/>
      <c r="FA1319" s="50"/>
      <c r="FB1319" s="50"/>
      <c r="FC1319" s="50"/>
      <c r="FD1319" s="50"/>
      <c r="FE1319" s="50"/>
      <c r="FF1319" s="50"/>
      <c r="FG1319" s="50"/>
      <c r="FH1319" s="50"/>
      <c r="FI1319" s="50"/>
      <c r="FJ1319" s="50"/>
      <c r="FK1319" s="50"/>
      <c r="FL1319" s="50"/>
      <c r="FM1319" s="50"/>
      <c r="FN1319" s="50"/>
      <c r="FO1319" s="50"/>
      <c r="FP1319" s="50"/>
      <c r="FQ1319" s="50"/>
      <c r="FR1319" s="50"/>
      <c r="FS1319" s="50"/>
      <c r="FT1319" s="50"/>
      <c r="FU1319" s="50"/>
      <c r="FV1319" s="50"/>
      <c r="FW1319" s="50"/>
      <c r="FX1319" s="50"/>
      <c r="FY1319" s="50"/>
      <c r="FZ1319" s="50"/>
      <c r="GA1319" s="50"/>
      <c r="GB1319" s="50"/>
      <c r="GC1319" s="50"/>
    </row>
    <row r="1320" spans="1:185" x14ac:dyDescent="0.15">
      <c r="A1320" s="38">
        <f t="shared" si="406"/>
        <v>44764</v>
      </c>
      <c r="B1320" s="39">
        <f t="shared" ca="1" si="407"/>
        <v>9885.2707275200009</v>
      </c>
      <c r="C1320" s="40">
        <f t="shared" si="408"/>
        <v>9411.77</v>
      </c>
      <c r="D1320" s="41">
        <f ca="1">IF(A1320&lt;$B$1,VLOOKUP(A1320,[1]DI!$A$4:$B$15000,2,FALSE),0)</f>
        <v>0.13150000000000001</v>
      </c>
      <c r="E1320" s="40">
        <f t="shared" ca="1" si="402"/>
        <v>4.9036999999999996E-4</v>
      </c>
      <c r="F1320" s="42">
        <f t="shared" si="398"/>
        <v>1</v>
      </c>
      <c r="G1320" s="43">
        <f t="shared" ca="1" si="403"/>
        <v>1.0004903700000001</v>
      </c>
      <c r="H1320" s="40">
        <f ca="1">TRUNC(PRODUCT(G$10:G1319),15)</f>
        <v>1.2303986262520099</v>
      </c>
      <c r="I1320" s="40">
        <f t="shared" ca="1" si="404"/>
        <v>1.1821626135130401</v>
      </c>
      <c r="J1320" s="40">
        <f t="shared" ca="1" si="405"/>
        <v>1.0408032</v>
      </c>
      <c r="K1320" s="42">
        <f t="shared" si="394"/>
        <v>2.7E-2</v>
      </c>
      <c r="L1320" s="63">
        <f t="shared" si="391"/>
        <v>44641</v>
      </c>
      <c r="M1320" s="64">
        <f t="shared" si="392"/>
        <v>86</v>
      </c>
      <c r="N1320" s="44">
        <f t="shared" si="393"/>
        <v>86</v>
      </c>
      <c r="O1320" s="40">
        <f t="shared" si="395"/>
        <v>1.0091335459999999</v>
      </c>
      <c r="P1320" s="65">
        <f t="shared" ca="1" si="396"/>
        <v>1.0503094239999999</v>
      </c>
      <c r="Q1320" s="40">
        <f t="shared" ca="1" si="397"/>
        <v>473.50072752</v>
      </c>
      <c r="R1320" s="44">
        <f>IF(VLOOKUP(A1320,$Z$12:$AI$125,8)=VLOOKUP(A1319,$Z$12:$AI$125,8),0,VLOOKUP(A1320,Z$12:$AI$125,8))</f>
        <v>0</v>
      </c>
      <c r="S1320" s="45">
        <f>IF(R1320&gt;0,VLOOKUP(R1320,Y$12:$AH$125,7),0)</f>
        <v>0</v>
      </c>
      <c r="T1320" s="40">
        <f t="shared" si="399"/>
        <v>0</v>
      </c>
      <c r="U1320" s="40">
        <f t="shared" ca="1" si="409"/>
        <v>473.50072752</v>
      </c>
      <c r="V1320" s="46" t="str">
        <f t="shared" si="400"/>
        <v>J=</v>
      </c>
      <c r="W1320" s="47">
        <f t="shared" si="401"/>
        <v>44824</v>
      </c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  <c r="CI1320" s="35"/>
      <c r="CJ1320" s="35"/>
      <c r="CK1320" s="35"/>
      <c r="CL1320" s="35"/>
      <c r="CM1320" s="35"/>
      <c r="CN1320" s="35"/>
      <c r="CO1320" s="35"/>
      <c r="CP1320" s="35"/>
      <c r="CQ1320" s="35"/>
      <c r="CR1320" s="35"/>
      <c r="CS1320" s="35"/>
      <c r="CT1320" s="35"/>
      <c r="CU1320" s="35"/>
      <c r="CV1320" s="35"/>
      <c r="CW1320" s="35"/>
      <c r="CX1320" s="35"/>
      <c r="CY1320" s="35"/>
      <c r="CZ1320" s="35"/>
      <c r="DA1320" s="35"/>
      <c r="DB1320" s="35"/>
      <c r="DC1320" s="35"/>
      <c r="DD1320" s="35"/>
      <c r="DE1320" s="35"/>
      <c r="DF1320" s="35"/>
      <c r="DG1320" s="35"/>
      <c r="DH1320" s="35"/>
      <c r="DI1320" s="35"/>
      <c r="DJ1320" s="35"/>
      <c r="DK1320" s="35"/>
      <c r="DL1320" s="35"/>
      <c r="DM1320" s="35"/>
      <c r="DN1320" s="35"/>
      <c r="DO1320" s="35"/>
      <c r="DP1320" s="35"/>
      <c r="DQ1320" s="35"/>
      <c r="DR1320" s="35"/>
      <c r="DS1320" s="35"/>
      <c r="DT1320" s="35"/>
      <c r="DU1320" s="35"/>
      <c r="DV1320" s="35"/>
      <c r="DW1320" s="35"/>
      <c r="DX1320" s="35"/>
      <c r="DY1320" s="35"/>
      <c r="DZ1320" s="35"/>
      <c r="EA1320" s="35"/>
      <c r="EB1320" s="35"/>
      <c r="EC1320" s="35"/>
      <c r="ED1320" s="35"/>
      <c r="EE1320" s="35"/>
      <c r="EF1320" s="35"/>
      <c r="EG1320" s="35"/>
      <c r="EH1320" s="35"/>
      <c r="EI1320" s="35"/>
      <c r="EJ1320" s="35"/>
      <c r="EK1320" s="35"/>
      <c r="EL1320" s="35"/>
      <c r="EM1320" s="35"/>
      <c r="EN1320" s="35"/>
      <c r="EO1320" s="35"/>
      <c r="EP1320" s="35"/>
      <c r="EQ1320" s="35"/>
      <c r="ER1320" s="35"/>
      <c r="ES1320" s="35"/>
      <c r="ET1320" s="35"/>
      <c r="EU1320" s="35"/>
      <c r="EV1320" s="35"/>
      <c r="EW1320" s="35"/>
      <c r="EX1320" s="35"/>
      <c r="EY1320" s="35"/>
      <c r="EZ1320" s="35"/>
      <c r="FA1320" s="35"/>
      <c r="FB1320" s="35"/>
      <c r="FC1320" s="35"/>
      <c r="FD1320" s="35"/>
      <c r="FE1320" s="35"/>
      <c r="FF1320" s="35"/>
      <c r="FG1320" s="35"/>
      <c r="FH1320" s="35"/>
      <c r="FI1320" s="35"/>
      <c r="FJ1320" s="35"/>
      <c r="FK1320" s="35"/>
      <c r="FL1320" s="35"/>
      <c r="FM1320" s="35"/>
      <c r="FN1320" s="35"/>
      <c r="FO1320" s="35"/>
      <c r="FP1320" s="35"/>
      <c r="FQ1320" s="35"/>
      <c r="FR1320" s="35"/>
      <c r="FS1320" s="35"/>
      <c r="FT1320" s="35"/>
      <c r="FU1320" s="35"/>
      <c r="FV1320" s="35"/>
      <c r="FW1320" s="35"/>
      <c r="FX1320" s="35"/>
      <c r="FY1320" s="35"/>
      <c r="FZ1320" s="35"/>
    </row>
    <row r="1321" spans="1:185" x14ac:dyDescent="0.15">
      <c r="A1321" s="38">
        <f t="shared" si="406"/>
        <v>44765</v>
      </c>
      <c r="B1321" s="39">
        <f t="shared" ca="1" si="407"/>
        <v>9891.1637378900014</v>
      </c>
      <c r="C1321" s="40">
        <f t="shared" si="408"/>
        <v>9411.77</v>
      </c>
      <c r="D1321" s="41">
        <f ca="1">IF(A1321&lt;$B$1,VLOOKUP(A1321,[1]DI!$A$4:$B$15000,2,FALSE),0)</f>
        <v>0</v>
      </c>
      <c r="E1321" s="40">
        <f t="shared" ca="1" si="402"/>
        <v>0</v>
      </c>
      <c r="F1321" s="42">
        <f t="shared" si="398"/>
        <v>1</v>
      </c>
      <c r="G1321" s="43">
        <f t="shared" ca="1" si="403"/>
        <v>1</v>
      </c>
      <c r="H1321" s="40">
        <f ca="1">TRUNC(PRODUCT(G$10:G1320),15)</f>
        <v>1.23100197682636</v>
      </c>
      <c r="I1321" s="40">
        <f t="shared" ca="1" si="404"/>
        <v>1.1821626135130401</v>
      </c>
      <c r="J1321" s="40">
        <f t="shared" ca="1" si="405"/>
        <v>1.04131357</v>
      </c>
      <c r="K1321" s="42">
        <f t="shared" si="394"/>
        <v>2.7E-2</v>
      </c>
      <c r="L1321" s="63">
        <f t="shared" si="391"/>
        <v>44641</v>
      </c>
      <c r="M1321" s="64">
        <f t="shared" si="392"/>
        <v>86</v>
      </c>
      <c r="N1321" s="44">
        <f t="shared" si="393"/>
        <v>87</v>
      </c>
      <c r="O1321" s="40">
        <f t="shared" si="395"/>
        <v>1.0092402389999999</v>
      </c>
      <c r="P1321" s="65">
        <f t="shared" ca="1" si="396"/>
        <v>1.050935556</v>
      </c>
      <c r="Q1321" s="40">
        <f t="shared" ca="1" si="397"/>
        <v>479.39373789000001</v>
      </c>
      <c r="R1321" s="44">
        <f>IF(VLOOKUP(A1321,$Z$12:$AI$125,8)=VLOOKUP(A1320,$Z$12:$AI$125,8),0,VLOOKUP(A1321,Z$12:$AI$125,8))</f>
        <v>0</v>
      </c>
      <c r="S1321" s="45">
        <f>IF(R1321&gt;0,VLOOKUP(R1321,Y$12:$AH$125,7),0)</f>
        <v>0</v>
      </c>
      <c r="T1321" s="40">
        <f t="shared" si="399"/>
        <v>0</v>
      </c>
      <c r="U1321" s="40">
        <f t="shared" ca="1" si="409"/>
        <v>479.39373789000001</v>
      </c>
      <c r="V1321" s="46" t="str">
        <f t="shared" si="400"/>
        <v>J=</v>
      </c>
      <c r="W1321" s="47">
        <f t="shared" si="401"/>
        <v>44824</v>
      </c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  <c r="CI1321" s="35"/>
      <c r="CJ1321" s="35"/>
      <c r="CK1321" s="35"/>
      <c r="CL1321" s="35"/>
      <c r="CM1321" s="35"/>
      <c r="CN1321" s="35"/>
      <c r="CO1321" s="35"/>
      <c r="CP1321" s="35"/>
      <c r="CQ1321" s="35"/>
      <c r="CR1321" s="35"/>
      <c r="CS1321" s="35"/>
      <c r="CT1321" s="35"/>
      <c r="CU1321" s="35"/>
      <c r="CV1321" s="35"/>
      <c r="CW1321" s="35"/>
      <c r="CX1321" s="35"/>
      <c r="CY1321" s="35"/>
      <c r="CZ1321" s="35"/>
      <c r="DA1321" s="35"/>
      <c r="DB1321" s="35"/>
      <c r="DC1321" s="35"/>
      <c r="DD1321" s="35"/>
      <c r="DE1321" s="35"/>
      <c r="DF1321" s="35"/>
      <c r="DG1321" s="35"/>
      <c r="DH1321" s="35"/>
      <c r="DI1321" s="35"/>
      <c r="DJ1321" s="35"/>
      <c r="DK1321" s="35"/>
      <c r="DL1321" s="35"/>
      <c r="DM1321" s="35"/>
      <c r="DN1321" s="35"/>
      <c r="DO1321" s="35"/>
      <c r="DP1321" s="35"/>
      <c r="DQ1321" s="35"/>
      <c r="DR1321" s="35"/>
      <c r="DS1321" s="35"/>
      <c r="DT1321" s="35"/>
      <c r="DU1321" s="35"/>
      <c r="DV1321" s="35"/>
      <c r="DW1321" s="35"/>
      <c r="DX1321" s="35"/>
      <c r="DY1321" s="35"/>
      <c r="DZ1321" s="35"/>
      <c r="EA1321" s="35"/>
      <c r="EB1321" s="35"/>
      <c r="EC1321" s="35"/>
      <c r="ED1321" s="35"/>
      <c r="EE1321" s="35"/>
      <c r="EF1321" s="35"/>
      <c r="EG1321" s="35"/>
      <c r="EH1321" s="35"/>
      <c r="EI1321" s="35"/>
      <c r="EJ1321" s="35"/>
      <c r="EK1321" s="35"/>
      <c r="EL1321" s="35"/>
      <c r="EM1321" s="35"/>
      <c r="EN1321" s="35"/>
      <c r="EO1321" s="35"/>
      <c r="EP1321" s="35"/>
      <c r="EQ1321" s="35"/>
      <c r="ER1321" s="35"/>
      <c r="ES1321" s="35"/>
      <c r="ET1321" s="35"/>
      <c r="EU1321" s="35"/>
      <c r="EV1321" s="35"/>
      <c r="EW1321" s="35"/>
      <c r="EX1321" s="35"/>
      <c r="EY1321" s="35"/>
      <c r="EZ1321" s="35"/>
      <c r="FA1321" s="35"/>
      <c r="FB1321" s="35"/>
      <c r="FC1321" s="35"/>
      <c r="FD1321" s="35"/>
      <c r="FE1321" s="35"/>
      <c r="FF1321" s="35"/>
      <c r="FG1321" s="35"/>
      <c r="FH1321" s="35"/>
      <c r="FI1321" s="35"/>
      <c r="FJ1321" s="35"/>
      <c r="FK1321" s="35"/>
      <c r="FL1321" s="35"/>
      <c r="FM1321" s="35"/>
      <c r="FN1321" s="35"/>
      <c r="FO1321" s="35"/>
      <c r="FP1321" s="35"/>
      <c r="FQ1321" s="35"/>
      <c r="FR1321" s="35"/>
      <c r="FS1321" s="35"/>
      <c r="FT1321" s="35"/>
      <c r="FU1321" s="35"/>
      <c r="FV1321" s="35"/>
      <c r="FW1321" s="35"/>
      <c r="FX1321" s="35"/>
      <c r="FY1321" s="35"/>
      <c r="FZ1321" s="35"/>
    </row>
    <row r="1322" spans="1:185" x14ac:dyDescent="0.15">
      <c r="A1322" s="38">
        <f t="shared" si="406"/>
        <v>44766</v>
      </c>
      <c r="B1322" s="39">
        <f t="shared" ca="1" si="407"/>
        <v>9891.1637378900014</v>
      </c>
      <c r="C1322" s="40">
        <f t="shared" si="408"/>
        <v>9411.77</v>
      </c>
      <c r="D1322" s="41">
        <f ca="1">IF(A1322&lt;$B$1,VLOOKUP(A1322,[1]DI!$A$4:$B$15000,2,FALSE),0)</f>
        <v>0</v>
      </c>
      <c r="E1322" s="40">
        <f t="shared" ca="1" si="402"/>
        <v>0</v>
      </c>
      <c r="F1322" s="42">
        <f t="shared" si="398"/>
        <v>1</v>
      </c>
      <c r="G1322" s="43">
        <f t="shared" ca="1" si="403"/>
        <v>1</v>
      </c>
      <c r="H1322" s="40">
        <f ca="1">TRUNC(PRODUCT(G$10:G1321),15)</f>
        <v>1.23100197682636</v>
      </c>
      <c r="I1322" s="40">
        <f t="shared" ca="1" si="404"/>
        <v>1.1821626135130401</v>
      </c>
      <c r="J1322" s="40">
        <f t="shared" ca="1" si="405"/>
        <v>1.04131357</v>
      </c>
      <c r="K1322" s="42">
        <f t="shared" si="394"/>
        <v>2.7E-2</v>
      </c>
      <c r="L1322" s="63">
        <f t="shared" si="391"/>
        <v>44641</v>
      </c>
      <c r="M1322" s="64">
        <f t="shared" si="392"/>
        <v>86</v>
      </c>
      <c r="N1322" s="44">
        <f t="shared" si="393"/>
        <v>87</v>
      </c>
      <c r="O1322" s="40">
        <f t="shared" si="395"/>
        <v>1.0092402389999999</v>
      </c>
      <c r="P1322" s="65">
        <f t="shared" ca="1" si="396"/>
        <v>1.050935556</v>
      </c>
      <c r="Q1322" s="40">
        <f t="shared" ca="1" si="397"/>
        <v>479.39373789000001</v>
      </c>
      <c r="R1322" s="44">
        <f>IF(VLOOKUP(A1322,$Z$12:$AI$125,8)=VLOOKUP(A1321,$Z$12:$AI$125,8),0,VLOOKUP(A1322,Z$12:$AI$125,8))</f>
        <v>0</v>
      </c>
      <c r="S1322" s="45">
        <f>IF(R1322&gt;0,VLOOKUP(R1322,Y$12:$AH$125,7),0)</f>
        <v>0</v>
      </c>
      <c r="T1322" s="40">
        <f t="shared" si="399"/>
        <v>0</v>
      </c>
      <c r="U1322" s="40">
        <f t="shared" ca="1" si="409"/>
        <v>479.39373789000001</v>
      </c>
      <c r="V1322" s="46" t="str">
        <f t="shared" si="400"/>
        <v>J=</v>
      </c>
      <c r="W1322" s="47">
        <f t="shared" si="401"/>
        <v>44824</v>
      </c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  <c r="CI1322" s="35"/>
      <c r="CJ1322" s="35"/>
      <c r="CK1322" s="35"/>
      <c r="CL1322" s="35"/>
      <c r="CM1322" s="35"/>
      <c r="CN1322" s="35"/>
      <c r="CO1322" s="35"/>
      <c r="CP1322" s="35"/>
      <c r="CQ1322" s="35"/>
      <c r="CR1322" s="35"/>
      <c r="CS1322" s="35"/>
      <c r="CT1322" s="35"/>
      <c r="CU1322" s="35"/>
      <c r="CV1322" s="35"/>
      <c r="CW1322" s="35"/>
      <c r="CX1322" s="35"/>
      <c r="CY1322" s="35"/>
      <c r="CZ1322" s="35"/>
      <c r="DA1322" s="35"/>
      <c r="DB1322" s="35"/>
      <c r="DC1322" s="35"/>
      <c r="DD1322" s="35"/>
      <c r="DE1322" s="35"/>
      <c r="DF1322" s="35"/>
      <c r="DG1322" s="35"/>
      <c r="DH1322" s="35"/>
      <c r="DI1322" s="35"/>
      <c r="DJ1322" s="35"/>
      <c r="DK1322" s="35"/>
      <c r="DL1322" s="35"/>
      <c r="DM1322" s="35"/>
      <c r="DN1322" s="35"/>
      <c r="DO1322" s="35"/>
      <c r="DP1322" s="35"/>
      <c r="DQ1322" s="35"/>
      <c r="DR1322" s="35"/>
      <c r="DS1322" s="35"/>
      <c r="DT1322" s="35"/>
      <c r="DU1322" s="35"/>
      <c r="DV1322" s="35"/>
      <c r="DW1322" s="35"/>
      <c r="DX1322" s="35"/>
      <c r="DY1322" s="35"/>
      <c r="DZ1322" s="35"/>
      <c r="EA1322" s="35"/>
      <c r="EB1322" s="35"/>
      <c r="EC1322" s="35"/>
      <c r="ED1322" s="35"/>
      <c r="EE1322" s="35"/>
      <c r="EF1322" s="35"/>
      <c r="EG1322" s="35"/>
      <c r="EH1322" s="35"/>
      <c r="EI1322" s="35"/>
      <c r="EJ1322" s="35"/>
      <c r="EK1322" s="35"/>
      <c r="EL1322" s="35"/>
      <c r="EM1322" s="35"/>
      <c r="EN1322" s="35"/>
      <c r="EO1322" s="35"/>
      <c r="EP1322" s="35"/>
      <c r="EQ1322" s="35"/>
      <c r="ER1322" s="35"/>
      <c r="ES1322" s="35"/>
      <c r="ET1322" s="35"/>
      <c r="EU1322" s="35"/>
      <c r="EV1322" s="35"/>
      <c r="EW1322" s="35"/>
      <c r="EX1322" s="35"/>
      <c r="EY1322" s="35"/>
      <c r="EZ1322" s="35"/>
      <c r="FA1322" s="35"/>
      <c r="FB1322" s="35"/>
      <c r="FC1322" s="35"/>
      <c r="FD1322" s="35"/>
      <c r="FE1322" s="35"/>
      <c r="FF1322" s="35"/>
      <c r="FG1322" s="35"/>
      <c r="FH1322" s="35"/>
      <c r="FI1322" s="35"/>
      <c r="FJ1322" s="35"/>
      <c r="FK1322" s="35"/>
      <c r="FL1322" s="35"/>
      <c r="FM1322" s="35"/>
      <c r="FN1322" s="35"/>
      <c r="FO1322" s="35"/>
      <c r="FP1322" s="35"/>
      <c r="FQ1322" s="35"/>
      <c r="FR1322" s="35"/>
      <c r="FS1322" s="35"/>
      <c r="FT1322" s="35"/>
      <c r="FU1322" s="35"/>
      <c r="FV1322" s="35"/>
      <c r="FW1322" s="35"/>
      <c r="FX1322" s="35"/>
      <c r="FY1322" s="35"/>
      <c r="FZ1322" s="35"/>
    </row>
    <row r="1323" spans="1:185" x14ac:dyDescent="0.15">
      <c r="A1323" s="38">
        <f t="shared" si="406"/>
        <v>44767</v>
      </c>
      <c r="B1323" s="39">
        <f t="shared" ca="1" si="407"/>
        <v>9891.1637378900014</v>
      </c>
      <c r="C1323" s="40">
        <f t="shared" si="408"/>
        <v>9411.77</v>
      </c>
      <c r="D1323" s="41">
        <f ca="1">IF(A1323&lt;$B$1,VLOOKUP(A1323,[1]DI!$A$4:$B$15000,2,FALSE),0)</f>
        <v>0.13150000000000001</v>
      </c>
      <c r="E1323" s="40">
        <f t="shared" ca="1" si="402"/>
        <v>4.9036999999999996E-4</v>
      </c>
      <c r="F1323" s="42">
        <f t="shared" si="398"/>
        <v>1</v>
      </c>
      <c r="G1323" s="43">
        <f t="shared" ca="1" si="403"/>
        <v>1.0004903700000001</v>
      </c>
      <c r="H1323" s="40">
        <f ca="1">TRUNC(PRODUCT(G$10:G1322),15)</f>
        <v>1.23100197682636</v>
      </c>
      <c r="I1323" s="40">
        <f t="shared" ca="1" si="404"/>
        <v>1.1821626135130401</v>
      </c>
      <c r="J1323" s="40">
        <f t="shared" ca="1" si="405"/>
        <v>1.04131357</v>
      </c>
      <c r="K1323" s="42">
        <f t="shared" si="394"/>
        <v>2.7E-2</v>
      </c>
      <c r="L1323" s="63">
        <f t="shared" si="391"/>
        <v>44641</v>
      </c>
      <c r="M1323" s="64">
        <f t="shared" si="392"/>
        <v>87</v>
      </c>
      <c r="N1323" s="44">
        <f t="shared" si="393"/>
        <v>87</v>
      </c>
      <c r="O1323" s="40">
        <f t="shared" si="395"/>
        <v>1.0092402389999999</v>
      </c>
      <c r="P1323" s="65">
        <f t="shared" ca="1" si="396"/>
        <v>1.050935556</v>
      </c>
      <c r="Q1323" s="40">
        <f t="shared" ca="1" si="397"/>
        <v>479.39373789000001</v>
      </c>
      <c r="R1323" s="44">
        <f>IF(VLOOKUP(A1323,$Z$12:$AI$125,8)=VLOOKUP(A1322,$Z$12:$AI$125,8),0,VLOOKUP(A1323,Z$12:$AI$125,8))</f>
        <v>0</v>
      </c>
      <c r="S1323" s="45">
        <f>IF(R1323&gt;0,VLOOKUP(R1323,Y$12:$AH$125,7),0)</f>
        <v>0</v>
      </c>
      <c r="T1323" s="40">
        <f t="shared" si="399"/>
        <v>0</v>
      </c>
      <c r="U1323" s="40">
        <f t="shared" ca="1" si="409"/>
        <v>479.39373789000001</v>
      </c>
      <c r="V1323" s="46" t="str">
        <f t="shared" si="400"/>
        <v>J=</v>
      </c>
      <c r="W1323" s="47">
        <f t="shared" si="401"/>
        <v>44824</v>
      </c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  <c r="CI1323" s="35"/>
      <c r="CJ1323" s="35"/>
      <c r="CK1323" s="35"/>
      <c r="CL1323" s="35"/>
      <c r="CM1323" s="35"/>
      <c r="CN1323" s="35"/>
      <c r="CO1323" s="35"/>
      <c r="CP1323" s="35"/>
      <c r="CQ1323" s="35"/>
      <c r="CR1323" s="35"/>
      <c r="CS1323" s="35"/>
      <c r="CT1323" s="35"/>
      <c r="CU1323" s="35"/>
      <c r="CV1323" s="35"/>
      <c r="CW1323" s="35"/>
      <c r="CX1323" s="35"/>
      <c r="CY1323" s="35"/>
      <c r="CZ1323" s="35"/>
      <c r="DA1323" s="35"/>
      <c r="DB1323" s="35"/>
      <c r="DC1323" s="35"/>
      <c r="DD1323" s="35"/>
      <c r="DE1323" s="35"/>
      <c r="DF1323" s="35"/>
      <c r="DG1323" s="35"/>
      <c r="DH1323" s="35"/>
      <c r="DI1323" s="35"/>
      <c r="DJ1323" s="35"/>
      <c r="DK1323" s="35"/>
      <c r="DL1323" s="35"/>
      <c r="DM1323" s="35"/>
      <c r="DN1323" s="35"/>
      <c r="DO1323" s="35"/>
      <c r="DP1323" s="35"/>
      <c r="DQ1323" s="35"/>
      <c r="DR1323" s="35"/>
      <c r="DS1323" s="35"/>
      <c r="DT1323" s="35"/>
      <c r="DU1323" s="35"/>
      <c r="DV1323" s="35"/>
      <c r="DW1323" s="35"/>
      <c r="DX1323" s="35"/>
      <c r="DY1323" s="35"/>
      <c r="DZ1323" s="35"/>
      <c r="EA1323" s="35"/>
      <c r="EB1323" s="35"/>
      <c r="EC1323" s="35"/>
      <c r="ED1323" s="35"/>
      <c r="EE1323" s="35"/>
      <c r="EF1323" s="35"/>
      <c r="EG1323" s="35"/>
      <c r="EH1323" s="35"/>
      <c r="EI1323" s="35"/>
      <c r="EJ1323" s="35"/>
      <c r="EK1323" s="35"/>
      <c r="EL1323" s="35"/>
      <c r="EM1323" s="35"/>
      <c r="EN1323" s="35"/>
      <c r="EO1323" s="35"/>
      <c r="EP1323" s="35"/>
      <c r="EQ1323" s="35"/>
      <c r="ER1323" s="35"/>
      <c r="ES1323" s="35"/>
      <c r="ET1323" s="35"/>
      <c r="EU1323" s="35"/>
      <c r="EV1323" s="35"/>
      <c r="EW1323" s="35"/>
      <c r="EX1323" s="35"/>
      <c r="EY1323" s="35"/>
      <c r="EZ1323" s="35"/>
      <c r="FA1323" s="35"/>
      <c r="FB1323" s="35"/>
      <c r="FC1323" s="35"/>
      <c r="FD1323" s="35"/>
      <c r="FE1323" s="35"/>
      <c r="FF1323" s="35"/>
      <c r="FG1323" s="35"/>
      <c r="FH1323" s="35"/>
      <c r="FI1323" s="35"/>
      <c r="FJ1323" s="35"/>
      <c r="FK1323" s="35"/>
      <c r="FL1323" s="35"/>
      <c r="FM1323" s="35"/>
      <c r="FN1323" s="35"/>
      <c r="FO1323" s="35"/>
      <c r="FP1323" s="35"/>
      <c r="FQ1323" s="35"/>
      <c r="FR1323" s="35"/>
      <c r="FS1323" s="35"/>
      <c r="FT1323" s="35"/>
      <c r="FU1323" s="35"/>
      <c r="FV1323" s="35"/>
      <c r="FW1323" s="35"/>
      <c r="FX1323" s="35"/>
      <c r="FY1323" s="35"/>
      <c r="FZ1323" s="35"/>
    </row>
    <row r="1324" spans="1:185" x14ac:dyDescent="0.15">
      <c r="A1324" s="38">
        <f t="shared" si="406"/>
        <v>44768</v>
      </c>
      <c r="B1324" s="39">
        <f t="shared" ca="1" si="407"/>
        <v>9897.0603623799998</v>
      </c>
      <c r="C1324" s="40">
        <f t="shared" si="408"/>
        <v>9411.77</v>
      </c>
      <c r="D1324" s="41">
        <f ca="1">IF(A1324&lt;$B$1,VLOOKUP(A1324,[1]DI!$A$4:$B$15000,2,FALSE),0)</f>
        <v>0.13150000000000001</v>
      </c>
      <c r="E1324" s="40">
        <f t="shared" ca="1" si="402"/>
        <v>4.9036999999999996E-4</v>
      </c>
      <c r="F1324" s="42">
        <f t="shared" si="398"/>
        <v>1</v>
      </c>
      <c r="G1324" s="43">
        <f t="shared" ca="1" si="403"/>
        <v>1.0004903700000001</v>
      </c>
      <c r="H1324" s="40">
        <f ca="1">TRUNC(PRODUCT(G$10:G1323),15)</f>
        <v>1.23160562326574</v>
      </c>
      <c r="I1324" s="40">
        <f t="shared" ca="1" si="404"/>
        <v>1.1821626135130401</v>
      </c>
      <c r="J1324" s="40">
        <f t="shared" ca="1" si="405"/>
        <v>1.0418242</v>
      </c>
      <c r="K1324" s="42">
        <f t="shared" si="394"/>
        <v>2.7E-2</v>
      </c>
      <c r="L1324" s="63">
        <f t="shared" si="391"/>
        <v>44641</v>
      </c>
      <c r="M1324" s="64">
        <f t="shared" si="392"/>
        <v>88</v>
      </c>
      <c r="N1324" s="44">
        <f t="shared" si="393"/>
        <v>88</v>
      </c>
      <c r="O1324" s="40">
        <f t="shared" si="395"/>
        <v>1.009346944</v>
      </c>
      <c r="P1324" s="65">
        <f t="shared" ca="1" si="396"/>
        <v>1.0515620720000001</v>
      </c>
      <c r="Q1324" s="40">
        <f t="shared" ca="1" si="397"/>
        <v>485.29036237999998</v>
      </c>
      <c r="R1324" s="44">
        <f>IF(VLOOKUP(A1324,$Z$12:$AI$125,8)=VLOOKUP(A1323,$Z$12:$AI$125,8),0,VLOOKUP(A1324,Z$12:$AI$125,8))</f>
        <v>0</v>
      </c>
      <c r="S1324" s="45">
        <f>IF(R1324&gt;0,VLOOKUP(R1324,Y$12:$AH$125,7),0)</f>
        <v>0</v>
      </c>
      <c r="T1324" s="40">
        <f t="shared" si="399"/>
        <v>0</v>
      </c>
      <c r="U1324" s="40">
        <f t="shared" ca="1" si="409"/>
        <v>485.29036237999998</v>
      </c>
      <c r="V1324" s="46" t="str">
        <f t="shared" si="400"/>
        <v>J=</v>
      </c>
      <c r="W1324" s="47">
        <f t="shared" si="401"/>
        <v>44824</v>
      </c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  <c r="CI1324" s="35"/>
      <c r="CJ1324" s="35"/>
      <c r="CK1324" s="35"/>
      <c r="CL1324" s="35"/>
      <c r="CM1324" s="35"/>
      <c r="CN1324" s="35"/>
      <c r="CO1324" s="35"/>
      <c r="CP1324" s="35"/>
      <c r="CQ1324" s="35"/>
      <c r="CR1324" s="35"/>
      <c r="CS1324" s="35"/>
      <c r="CT1324" s="35"/>
      <c r="CU1324" s="35"/>
      <c r="CV1324" s="35"/>
      <c r="CW1324" s="35"/>
      <c r="CX1324" s="35"/>
      <c r="CY1324" s="35"/>
      <c r="CZ1324" s="35"/>
      <c r="DA1324" s="35"/>
      <c r="DB1324" s="35"/>
      <c r="DC1324" s="35"/>
      <c r="DD1324" s="35"/>
      <c r="DE1324" s="35"/>
      <c r="DF1324" s="35"/>
      <c r="DG1324" s="35"/>
      <c r="DH1324" s="35"/>
      <c r="DI1324" s="35"/>
      <c r="DJ1324" s="35"/>
      <c r="DK1324" s="35"/>
      <c r="DL1324" s="35"/>
      <c r="DM1324" s="35"/>
      <c r="DN1324" s="35"/>
      <c r="DO1324" s="35"/>
      <c r="DP1324" s="35"/>
      <c r="DQ1324" s="35"/>
      <c r="DR1324" s="35"/>
      <c r="DS1324" s="35"/>
      <c r="DT1324" s="35"/>
      <c r="DU1324" s="35"/>
      <c r="DV1324" s="35"/>
      <c r="DW1324" s="35"/>
      <c r="DX1324" s="35"/>
      <c r="DY1324" s="35"/>
      <c r="DZ1324" s="35"/>
      <c r="EA1324" s="35"/>
      <c r="EB1324" s="35"/>
      <c r="EC1324" s="35"/>
      <c r="ED1324" s="35"/>
      <c r="EE1324" s="35"/>
      <c r="EF1324" s="35"/>
      <c r="EG1324" s="35"/>
      <c r="EH1324" s="35"/>
      <c r="EI1324" s="35"/>
      <c r="EJ1324" s="35"/>
      <c r="EK1324" s="35"/>
      <c r="EL1324" s="35"/>
      <c r="EM1324" s="35"/>
      <c r="EN1324" s="35"/>
      <c r="EO1324" s="35"/>
      <c r="EP1324" s="35"/>
      <c r="EQ1324" s="35"/>
      <c r="ER1324" s="35"/>
      <c r="ES1324" s="35"/>
      <c r="ET1324" s="35"/>
      <c r="EU1324" s="35"/>
      <c r="EV1324" s="35"/>
      <c r="EW1324" s="35"/>
      <c r="EX1324" s="35"/>
      <c r="EY1324" s="35"/>
      <c r="EZ1324" s="35"/>
      <c r="FA1324" s="35"/>
      <c r="FB1324" s="35"/>
      <c r="FC1324" s="35"/>
      <c r="FD1324" s="35"/>
      <c r="FE1324" s="35"/>
      <c r="FF1324" s="35"/>
      <c r="FG1324" s="35"/>
      <c r="FH1324" s="35"/>
      <c r="FI1324" s="35"/>
      <c r="FJ1324" s="35"/>
      <c r="FK1324" s="35"/>
      <c r="FL1324" s="35"/>
      <c r="FM1324" s="35"/>
      <c r="FN1324" s="35"/>
      <c r="FO1324" s="35"/>
      <c r="FP1324" s="35"/>
      <c r="FQ1324" s="35"/>
      <c r="FR1324" s="35"/>
      <c r="FS1324" s="35"/>
      <c r="FT1324" s="35"/>
      <c r="FU1324" s="35"/>
      <c r="FV1324" s="35"/>
      <c r="FW1324" s="35"/>
      <c r="FX1324" s="35"/>
      <c r="FY1324" s="35"/>
      <c r="FZ1324" s="35"/>
    </row>
    <row r="1325" spans="1:185" x14ac:dyDescent="0.15">
      <c r="A1325" s="38">
        <f t="shared" si="406"/>
        <v>44769</v>
      </c>
      <c r="B1325" s="39">
        <f t="shared" ca="1" si="407"/>
        <v>9902.9604974699996</v>
      </c>
      <c r="C1325" s="40">
        <f t="shared" si="408"/>
        <v>9411.77</v>
      </c>
      <c r="D1325" s="41">
        <f ca="1">IF(A1325&lt;$B$1,VLOOKUP(A1325,[1]DI!$A$4:$B$15000,2,FALSE),0)</f>
        <v>0.13150000000000001</v>
      </c>
      <c r="E1325" s="40">
        <f t="shared" ca="1" si="402"/>
        <v>4.9036999999999996E-4</v>
      </c>
      <c r="F1325" s="42">
        <f t="shared" si="398"/>
        <v>1</v>
      </c>
      <c r="G1325" s="43">
        <f t="shared" ca="1" si="403"/>
        <v>1.0004903700000001</v>
      </c>
      <c r="H1325" s="40">
        <f ca="1">TRUNC(PRODUCT(G$10:G1324),15)</f>
        <v>1.2322095657152199</v>
      </c>
      <c r="I1325" s="40">
        <f t="shared" ca="1" si="404"/>
        <v>1.1821626135130401</v>
      </c>
      <c r="J1325" s="40">
        <f t="shared" ca="1" si="405"/>
        <v>1.04233508</v>
      </c>
      <c r="K1325" s="42">
        <f t="shared" si="394"/>
        <v>2.7E-2</v>
      </c>
      <c r="L1325" s="63">
        <f t="shared" si="391"/>
        <v>44641</v>
      </c>
      <c r="M1325" s="64">
        <f t="shared" si="392"/>
        <v>89</v>
      </c>
      <c r="N1325" s="44">
        <f t="shared" si="393"/>
        <v>89</v>
      </c>
      <c r="O1325" s="40">
        <f t="shared" si="395"/>
        <v>1.0094536599999999</v>
      </c>
      <c r="P1325" s="65">
        <f t="shared" ca="1" si="396"/>
        <v>1.0521889609999999</v>
      </c>
      <c r="Q1325" s="40">
        <f t="shared" ca="1" si="397"/>
        <v>491.19049747000003</v>
      </c>
      <c r="R1325" s="44">
        <f>IF(VLOOKUP(A1325,$Z$12:$AI$125,8)=VLOOKUP(A1324,$Z$12:$AI$125,8),0,VLOOKUP(A1325,Z$12:$AI$125,8))</f>
        <v>0</v>
      </c>
      <c r="S1325" s="45">
        <f>IF(R1325&gt;0,VLOOKUP(R1325,Y$12:$AH$125,7),0)</f>
        <v>0</v>
      </c>
      <c r="T1325" s="40">
        <f t="shared" si="399"/>
        <v>0</v>
      </c>
      <c r="U1325" s="40">
        <f t="shared" ca="1" si="409"/>
        <v>491.19049747000003</v>
      </c>
      <c r="V1325" s="46" t="str">
        <f t="shared" si="400"/>
        <v>J=</v>
      </c>
      <c r="W1325" s="47">
        <f t="shared" si="401"/>
        <v>44824</v>
      </c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/>
      <c r="CX1325" s="35"/>
      <c r="CY1325" s="35"/>
      <c r="CZ1325" s="35"/>
      <c r="DA1325" s="35"/>
      <c r="DB1325" s="35"/>
      <c r="DC1325" s="35"/>
      <c r="DD1325" s="35"/>
      <c r="DE1325" s="35"/>
      <c r="DF1325" s="35"/>
      <c r="DG1325" s="35"/>
      <c r="DH1325" s="35"/>
      <c r="DI1325" s="35"/>
      <c r="DJ1325" s="35"/>
      <c r="DK1325" s="35"/>
      <c r="DL1325" s="35"/>
      <c r="DM1325" s="35"/>
      <c r="DN1325" s="35"/>
      <c r="DO1325" s="35"/>
      <c r="DP1325" s="35"/>
      <c r="DQ1325" s="35"/>
      <c r="DR1325" s="35"/>
      <c r="DS1325" s="35"/>
      <c r="DT1325" s="35"/>
      <c r="DU1325" s="35"/>
      <c r="DV1325" s="35"/>
      <c r="DW1325" s="35"/>
      <c r="DX1325" s="35"/>
      <c r="DY1325" s="35"/>
      <c r="DZ1325" s="35"/>
      <c r="EA1325" s="35"/>
      <c r="EB1325" s="35"/>
      <c r="EC1325" s="35"/>
      <c r="ED1325" s="35"/>
      <c r="EE1325" s="35"/>
      <c r="EF1325" s="35"/>
      <c r="EG1325" s="35"/>
      <c r="EH1325" s="35"/>
      <c r="EI1325" s="35"/>
      <c r="EJ1325" s="35"/>
      <c r="EK1325" s="35"/>
      <c r="EL1325" s="35"/>
      <c r="EM1325" s="35"/>
      <c r="EN1325" s="35"/>
      <c r="EO1325" s="35"/>
      <c r="EP1325" s="35"/>
      <c r="EQ1325" s="35"/>
      <c r="ER1325" s="35"/>
      <c r="ES1325" s="35"/>
      <c r="ET1325" s="35"/>
      <c r="EU1325" s="35"/>
      <c r="EV1325" s="35"/>
      <c r="EW1325" s="35"/>
      <c r="EX1325" s="35"/>
      <c r="EY1325" s="35"/>
      <c r="EZ1325" s="35"/>
      <c r="FA1325" s="35"/>
      <c r="FB1325" s="35"/>
      <c r="FC1325" s="35"/>
      <c r="FD1325" s="35"/>
      <c r="FE1325" s="35"/>
      <c r="FF1325" s="35"/>
      <c r="FG1325" s="35"/>
      <c r="FH1325" s="35"/>
      <c r="FI1325" s="35"/>
      <c r="FJ1325" s="35"/>
      <c r="FK1325" s="35"/>
      <c r="FL1325" s="35"/>
      <c r="FM1325" s="35"/>
      <c r="FN1325" s="35"/>
      <c r="FO1325" s="35"/>
      <c r="FP1325" s="35"/>
      <c r="FQ1325" s="35"/>
      <c r="FR1325" s="35"/>
      <c r="FS1325" s="35"/>
      <c r="FT1325" s="35"/>
      <c r="FU1325" s="35"/>
      <c r="FV1325" s="35"/>
      <c r="FW1325" s="35"/>
      <c r="FX1325" s="35"/>
      <c r="FY1325" s="35"/>
      <c r="FZ1325" s="35"/>
    </row>
    <row r="1326" spans="1:185" x14ac:dyDescent="0.15">
      <c r="A1326" s="38">
        <f t="shared" si="406"/>
        <v>44770</v>
      </c>
      <c r="B1326" s="39">
        <f t="shared" ca="1" si="407"/>
        <v>9908.864143140001</v>
      </c>
      <c r="C1326" s="40">
        <f t="shared" si="408"/>
        <v>9411.77</v>
      </c>
      <c r="D1326" s="41">
        <f ca="1">IF(A1326&lt;$B$1,VLOOKUP(A1326,[1]DI!$A$4:$B$15000,2,FALSE),0)</f>
        <v>0.13150000000000001</v>
      </c>
      <c r="E1326" s="40">
        <f t="shared" ca="1" si="402"/>
        <v>4.9036999999999996E-4</v>
      </c>
      <c r="F1326" s="42">
        <f t="shared" si="398"/>
        <v>1</v>
      </c>
      <c r="G1326" s="43">
        <f t="shared" ca="1" si="403"/>
        <v>1.0004903700000001</v>
      </c>
      <c r="H1326" s="40">
        <f ca="1">TRUNC(PRODUCT(G$10:G1325),15)</f>
        <v>1.2328138043199599</v>
      </c>
      <c r="I1326" s="40">
        <f t="shared" ca="1" si="404"/>
        <v>1.1821626135130401</v>
      </c>
      <c r="J1326" s="40">
        <f t="shared" ca="1" si="405"/>
        <v>1.04284621</v>
      </c>
      <c r="K1326" s="42">
        <f t="shared" si="394"/>
        <v>2.7E-2</v>
      </c>
      <c r="L1326" s="63">
        <f t="shared" si="391"/>
        <v>44641</v>
      </c>
      <c r="M1326" s="64">
        <f t="shared" si="392"/>
        <v>90</v>
      </c>
      <c r="N1326" s="44">
        <f t="shared" si="393"/>
        <v>90</v>
      </c>
      <c r="O1326" s="40">
        <f t="shared" si="395"/>
        <v>1.0095603870000001</v>
      </c>
      <c r="P1326" s="65">
        <f t="shared" ca="1" si="396"/>
        <v>1.052816223</v>
      </c>
      <c r="Q1326" s="40">
        <f t="shared" ca="1" si="397"/>
        <v>497.09414314000003</v>
      </c>
      <c r="R1326" s="44">
        <f>IF(VLOOKUP(A1326,$Z$12:$AI$125,8)=VLOOKUP(A1325,$Z$12:$AI$125,8),0,VLOOKUP(A1326,Z$12:$AI$125,8))</f>
        <v>0</v>
      </c>
      <c r="S1326" s="45">
        <f>IF(R1326&gt;0,VLOOKUP(R1326,Y$12:$AH$125,7),0)</f>
        <v>0</v>
      </c>
      <c r="T1326" s="40">
        <f t="shared" si="399"/>
        <v>0</v>
      </c>
      <c r="U1326" s="40">
        <f t="shared" ca="1" si="409"/>
        <v>497.09414314000003</v>
      </c>
      <c r="V1326" s="46" t="str">
        <f t="shared" si="400"/>
        <v>J=</v>
      </c>
      <c r="W1326" s="47">
        <f t="shared" si="401"/>
        <v>44824</v>
      </c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  <c r="CI1326" s="35"/>
      <c r="CJ1326" s="35"/>
      <c r="CK1326" s="35"/>
      <c r="CL1326" s="35"/>
      <c r="CM1326" s="35"/>
      <c r="CN1326" s="35"/>
      <c r="CO1326" s="35"/>
      <c r="CP1326" s="35"/>
      <c r="CQ1326" s="35"/>
      <c r="CR1326" s="35"/>
      <c r="CS1326" s="35"/>
      <c r="CT1326" s="35"/>
      <c r="CU1326" s="35"/>
      <c r="CV1326" s="35"/>
      <c r="CW1326" s="35"/>
      <c r="CX1326" s="35"/>
      <c r="CY1326" s="35"/>
      <c r="CZ1326" s="35"/>
      <c r="DA1326" s="35"/>
      <c r="DB1326" s="35"/>
      <c r="DC1326" s="35"/>
      <c r="DD1326" s="35"/>
      <c r="DE1326" s="35"/>
      <c r="DF1326" s="35"/>
      <c r="DG1326" s="35"/>
      <c r="DH1326" s="35"/>
      <c r="DI1326" s="35"/>
      <c r="DJ1326" s="35"/>
      <c r="DK1326" s="35"/>
      <c r="DL1326" s="35"/>
      <c r="DM1326" s="35"/>
      <c r="DN1326" s="35"/>
      <c r="DO1326" s="35"/>
      <c r="DP1326" s="35"/>
      <c r="DQ1326" s="35"/>
      <c r="DR1326" s="35"/>
      <c r="DS1326" s="35"/>
      <c r="DT1326" s="35"/>
      <c r="DU1326" s="35"/>
      <c r="DV1326" s="35"/>
      <c r="DW1326" s="35"/>
      <c r="DX1326" s="35"/>
      <c r="DY1326" s="35"/>
      <c r="DZ1326" s="35"/>
      <c r="EA1326" s="35"/>
      <c r="EB1326" s="35"/>
      <c r="EC1326" s="35"/>
      <c r="ED1326" s="35"/>
      <c r="EE1326" s="35"/>
      <c r="EF1326" s="35"/>
      <c r="EG1326" s="35"/>
      <c r="EH1326" s="35"/>
      <c r="EI1326" s="35"/>
      <c r="EJ1326" s="35"/>
      <c r="EK1326" s="35"/>
      <c r="EL1326" s="35"/>
      <c r="EM1326" s="35"/>
      <c r="EN1326" s="35"/>
      <c r="EO1326" s="35"/>
      <c r="EP1326" s="35"/>
      <c r="EQ1326" s="35"/>
      <c r="ER1326" s="35"/>
      <c r="ES1326" s="35"/>
      <c r="ET1326" s="35"/>
      <c r="EU1326" s="35"/>
      <c r="EV1326" s="35"/>
      <c r="EW1326" s="35"/>
      <c r="EX1326" s="35"/>
      <c r="EY1326" s="35"/>
      <c r="EZ1326" s="35"/>
      <c r="FA1326" s="35"/>
      <c r="FB1326" s="35"/>
      <c r="FC1326" s="35"/>
      <c r="FD1326" s="35"/>
      <c r="FE1326" s="35"/>
      <c r="FF1326" s="35"/>
      <c r="FG1326" s="35"/>
      <c r="FH1326" s="35"/>
      <c r="FI1326" s="35"/>
      <c r="FJ1326" s="35"/>
      <c r="FK1326" s="35"/>
      <c r="FL1326" s="35"/>
      <c r="FM1326" s="35"/>
      <c r="FN1326" s="35"/>
      <c r="FO1326" s="35"/>
      <c r="FP1326" s="35"/>
      <c r="FQ1326" s="35"/>
      <c r="FR1326" s="35"/>
      <c r="FS1326" s="35"/>
      <c r="FT1326" s="35"/>
      <c r="FU1326" s="35"/>
      <c r="FV1326" s="35"/>
      <c r="FW1326" s="35"/>
      <c r="FX1326" s="35"/>
      <c r="FY1326" s="35"/>
      <c r="FZ1326" s="35"/>
    </row>
    <row r="1327" spans="1:185" x14ac:dyDescent="0.15">
      <c r="A1327" s="38">
        <f t="shared" si="406"/>
        <v>44771</v>
      </c>
      <c r="B1327" s="39">
        <f t="shared" ca="1" si="407"/>
        <v>9914.7712994000012</v>
      </c>
      <c r="C1327" s="40">
        <f t="shared" si="408"/>
        <v>9411.77</v>
      </c>
      <c r="D1327" s="41">
        <f ca="1">IF(A1327&lt;$B$1,VLOOKUP(A1327,[1]DI!$A$4:$B$15000,2,FALSE),0)</f>
        <v>0.13150000000000001</v>
      </c>
      <c r="E1327" s="40">
        <f t="shared" ca="1" si="402"/>
        <v>4.9036999999999996E-4</v>
      </c>
      <c r="F1327" s="42">
        <f t="shared" si="398"/>
        <v>1</v>
      </c>
      <c r="G1327" s="43">
        <f t="shared" ca="1" si="403"/>
        <v>1.0004903700000001</v>
      </c>
      <c r="H1327" s="40">
        <f ca="1">TRUNC(PRODUCT(G$10:G1326),15)</f>
        <v>1.2334183392251801</v>
      </c>
      <c r="I1327" s="40">
        <f t="shared" ca="1" si="404"/>
        <v>1.1821626135130401</v>
      </c>
      <c r="J1327" s="40">
        <f t="shared" ca="1" si="405"/>
        <v>1.0433575900000001</v>
      </c>
      <c r="K1327" s="42">
        <f t="shared" si="394"/>
        <v>2.7E-2</v>
      </c>
      <c r="L1327" s="63">
        <f t="shared" si="391"/>
        <v>44641</v>
      </c>
      <c r="M1327" s="64">
        <f t="shared" si="392"/>
        <v>91</v>
      </c>
      <c r="N1327" s="44">
        <f t="shared" si="393"/>
        <v>91</v>
      </c>
      <c r="O1327" s="40">
        <f t="shared" si="395"/>
        <v>1.009667125</v>
      </c>
      <c r="P1327" s="65">
        <f t="shared" ca="1" si="396"/>
        <v>1.0534438580000001</v>
      </c>
      <c r="Q1327" s="40">
        <f t="shared" ca="1" si="397"/>
        <v>503.00129939999999</v>
      </c>
      <c r="R1327" s="44">
        <f>IF(VLOOKUP(A1327,$Z$12:$AI$125,8)=VLOOKUP(A1326,$Z$12:$AI$125,8),0,VLOOKUP(A1327,Z$12:$AI$125,8))</f>
        <v>0</v>
      </c>
      <c r="S1327" s="45">
        <f>IF(R1327&gt;0,VLOOKUP(R1327,Y$12:$AH$125,7),0)</f>
        <v>0</v>
      </c>
      <c r="T1327" s="40">
        <f t="shared" si="399"/>
        <v>0</v>
      </c>
      <c r="U1327" s="40">
        <f t="shared" ca="1" si="409"/>
        <v>503.00129939999999</v>
      </c>
      <c r="V1327" s="46" t="str">
        <f t="shared" si="400"/>
        <v>J=</v>
      </c>
      <c r="W1327" s="47">
        <f t="shared" si="401"/>
        <v>44824</v>
      </c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  <c r="CI1327" s="35"/>
      <c r="CJ1327" s="35"/>
      <c r="CK1327" s="35"/>
      <c r="CL1327" s="35"/>
      <c r="CM1327" s="35"/>
      <c r="CN1327" s="35"/>
      <c r="CO1327" s="35"/>
      <c r="CP1327" s="35"/>
      <c r="CQ1327" s="35"/>
      <c r="CR1327" s="35"/>
      <c r="CS1327" s="35"/>
      <c r="CT1327" s="35"/>
      <c r="CU1327" s="35"/>
      <c r="CV1327" s="35"/>
      <c r="CW1327" s="35"/>
      <c r="CX1327" s="35"/>
      <c r="CY1327" s="35"/>
      <c r="CZ1327" s="35"/>
      <c r="DA1327" s="35"/>
      <c r="DB1327" s="35"/>
      <c r="DC1327" s="35"/>
      <c r="DD1327" s="35"/>
      <c r="DE1327" s="35"/>
      <c r="DF1327" s="35"/>
      <c r="DG1327" s="35"/>
      <c r="DH1327" s="35"/>
      <c r="DI1327" s="35"/>
      <c r="DJ1327" s="35"/>
      <c r="DK1327" s="35"/>
      <c r="DL1327" s="35"/>
      <c r="DM1327" s="35"/>
      <c r="DN1327" s="35"/>
      <c r="DO1327" s="35"/>
      <c r="DP1327" s="35"/>
      <c r="DQ1327" s="35"/>
      <c r="DR1327" s="35"/>
      <c r="DS1327" s="35"/>
      <c r="DT1327" s="35"/>
      <c r="DU1327" s="35"/>
      <c r="DV1327" s="35"/>
      <c r="DW1327" s="35"/>
      <c r="DX1327" s="35"/>
      <c r="DY1327" s="35"/>
      <c r="DZ1327" s="35"/>
      <c r="EA1327" s="35"/>
      <c r="EB1327" s="35"/>
      <c r="EC1327" s="35"/>
      <c r="ED1327" s="35"/>
      <c r="EE1327" s="35"/>
      <c r="EF1327" s="35"/>
      <c r="EG1327" s="35"/>
      <c r="EH1327" s="35"/>
      <c r="EI1327" s="35"/>
      <c r="EJ1327" s="35"/>
      <c r="EK1327" s="35"/>
      <c r="EL1327" s="35"/>
      <c r="EM1327" s="35"/>
      <c r="EN1327" s="35"/>
      <c r="EO1327" s="35"/>
      <c r="EP1327" s="35"/>
      <c r="EQ1327" s="35"/>
      <c r="ER1327" s="35"/>
      <c r="ES1327" s="35"/>
      <c r="ET1327" s="35"/>
      <c r="EU1327" s="35"/>
      <c r="EV1327" s="35"/>
      <c r="EW1327" s="35"/>
      <c r="EX1327" s="35"/>
      <c r="EY1327" s="35"/>
      <c r="EZ1327" s="35"/>
      <c r="FA1327" s="35"/>
      <c r="FB1327" s="35"/>
      <c r="FC1327" s="35"/>
      <c r="FD1327" s="35"/>
      <c r="FE1327" s="35"/>
      <c r="FF1327" s="35"/>
      <c r="FG1327" s="35"/>
      <c r="FH1327" s="35"/>
      <c r="FI1327" s="35"/>
      <c r="FJ1327" s="35"/>
      <c r="FK1327" s="35"/>
      <c r="FL1327" s="35"/>
      <c r="FM1327" s="35"/>
      <c r="FN1327" s="35"/>
      <c r="FO1327" s="35"/>
      <c r="FP1327" s="35"/>
      <c r="FQ1327" s="35"/>
      <c r="FR1327" s="35"/>
      <c r="FS1327" s="35"/>
      <c r="FT1327" s="35"/>
      <c r="FU1327" s="35"/>
      <c r="FV1327" s="35"/>
      <c r="FW1327" s="35"/>
      <c r="FX1327" s="35"/>
      <c r="FY1327" s="35"/>
      <c r="FZ1327" s="35"/>
    </row>
    <row r="1328" spans="1:185" x14ac:dyDescent="0.15">
      <c r="A1328" s="38">
        <f t="shared" si="406"/>
        <v>44772</v>
      </c>
      <c r="B1328" s="39">
        <f t="shared" ca="1" si="407"/>
        <v>9920.6819756700006</v>
      </c>
      <c r="C1328" s="40">
        <f t="shared" si="408"/>
        <v>9411.77</v>
      </c>
      <c r="D1328" s="41">
        <f ca="1">IF(A1328&lt;$B$1,VLOOKUP(A1328,[1]DI!$A$4:$B$15000,2,FALSE),0)</f>
        <v>0</v>
      </c>
      <c r="E1328" s="40">
        <f t="shared" ca="1" si="402"/>
        <v>0</v>
      </c>
      <c r="F1328" s="42">
        <f t="shared" si="398"/>
        <v>1</v>
      </c>
      <c r="G1328" s="43">
        <f t="shared" ca="1" si="403"/>
        <v>1</v>
      </c>
      <c r="H1328" s="40">
        <f ca="1">TRUNC(PRODUCT(G$10:G1327),15)</f>
        <v>1.2340231705761899</v>
      </c>
      <c r="I1328" s="40">
        <f t="shared" ca="1" si="404"/>
        <v>1.1821626135130401</v>
      </c>
      <c r="J1328" s="40">
        <f t="shared" ca="1" si="405"/>
        <v>1.0438692199999999</v>
      </c>
      <c r="K1328" s="42">
        <f t="shared" si="394"/>
        <v>2.7E-2</v>
      </c>
      <c r="L1328" s="63">
        <f t="shared" si="391"/>
        <v>44641</v>
      </c>
      <c r="M1328" s="64">
        <f t="shared" si="392"/>
        <v>91</v>
      </c>
      <c r="N1328" s="44">
        <f t="shared" si="393"/>
        <v>92</v>
      </c>
      <c r="O1328" s="40">
        <f t="shared" si="395"/>
        <v>1.009773875</v>
      </c>
      <c r="P1328" s="65">
        <f t="shared" ca="1" si="396"/>
        <v>1.054071867</v>
      </c>
      <c r="Q1328" s="40">
        <f t="shared" ca="1" si="397"/>
        <v>508.91197567</v>
      </c>
      <c r="R1328" s="44">
        <f>IF(VLOOKUP(A1328,$Z$12:$AI$125,8)=VLOOKUP(A1327,$Z$12:$AI$125,8),0,VLOOKUP(A1328,Z$12:$AI$125,8))</f>
        <v>0</v>
      </c>
      <c r="S1328" s="45">
        <f>IF(R1328&gt;0,VLOOKUP(R1328,Y$12:$AH$125,7),0)</f>
        <v>0</v>
      </c>
      <c r="T1328" s="40">
        <f t="shared" si="399"/>
        <v>0</v>
      </c>
      <c r="U1328" s="40">
        <f t="shared" ca="1" si="409"/>
        <v>508.91197567</v>
      </c>
      <c r="V1328" s="46" t="str">
        <f t="shared" si="400"/>
        <v>J=</v>
      </c>
      <c r="W1328" s="47">
        <f t="shared" si="401"/>
        <v>44824</v>
      </c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  <c r="CI1328" s="35"/>
      <c r="CJ1328" s="35"/>
      <c r="CK1328" s="35"/>
      <c r="CL1328" s="35"/>
      <c r="CM1328" s="35"/>
      <c r="CN1328" s="35"/>
      <c r="CO1328" s="35"/>
      <c r="CP1328" s="35"/>
      <c r="CQ1328" s="35"/>
      <c r="CR1328" s="35"/>
      <c r="CS1328" s="35"/>
      <c r="CT1328" s="35"/>
      <c r="CU1328" s="35"/>
      <c r="CV1328" s="35"/>
      <c r="CW1328" s="35"/>
      <c r="CX1328" s="35"/>
      <c r="CY1328" s="35"/>
      <c r="CZ1328" s="35"/>
      <c r="DA1328" s="35"/>
      <c r="DB1328" s="35"/>
      <c r="DC1328" s="35"/>
      <c r="DD1328" s="35"/>
      <c r="DE1328" s="35"/>
      <c r="DF1328" s="35"/>
      <c r="DG1328" s="35"/>
      <c r="DH1328" s="35"/>
      <c r="DI1328" s="35"/>
      <c r="DJ1328" s="35"/>
      <c r="DK1328" s="35"/>
      <c r="DL1328" s="35"/>
      <c r="DM1328" s="35"/>
      <c r="DN1328" s="35"/>
      <c r="DO1328" s="35"/>
      <c r="DP1328" s="35"/>
      <c r="DQ1328" s="35"/>
      <c r="DR1328" s="35"/>
      <c r="DS1328" s="35"/>
      <c r="DT1328" s="35"/>
      <c r="DU1328" s="35"/>
      <c r="DV1328" s="35"/>
      <c r="DW1328" s="35"/>
      <c r="DX1328" s="35"/>
      <c r="DY1328" s="35"/>
      <c r="DZ1328" s="35"/>
      <c r="EA1328" s="35"/>
      <c r="EB1328" s="35"/>
      <c r="EC1328" s="35"/>
      <c r="ED1328" s="35"/>
      <c r="EE1328" s="35"/>
      <c r="EF1328" s="35"/>
      <c r="EG1328" s="35"/>
      <c r="EH1328" s="35"/>
      <c r="EI1328" s="35"/>
      <c r="EJ1328" s="35"/>
      <c r="EK1328" s="35"/>
      <c r="EL1328" s="35"/>
      <c r="EM1328" s="35"/>
      <c r="EN1328" s="35"/>
      <c r="EO1328" s="35"/>
      <c r="EP1328" s="35"/>
      <c r="EQ1328" s="35"/>
      <c r="ER1328" s="35"/>
      <c r="ES1328" s="35"/>
      <c r="ET1328" s="35"/>
      <c r="EU1328" s="35"/>
      <c r="EV1328" s="35"/>
      <c r="EW1328" s="35"/>
      <c r="EX1328" s="35"/>
      <c r="EY1328" s="35"/>
      <c r="EZ1328" s="35"/>
      <c r="FA1328" s="35"/>
      <c r="FB1328" s="35"/>
      <c r="FC1328" s="35"/>
      <c r="FD1328" s="35"/>
      <c r="FE1328" s="35"/>
      <c r="FF1328" s="35"/>
      <c r="FG1328" s="35"/>
      <c r="FH1328" s="35"/>
      <c r="FI1328" s="35"/>
      <c r="FJ1328" s="35"/>
      <c r="FK1328" s="35"/>
      <c r="FL1328" s="35"/>
      <c r="FM1328" s="35"/>
      <c r="FN1328" s="35"/>
      <c r="FO1328" s="35"/>
      <c r="FP1328" s="35"/>
      <c r="FQ1328" s="35"/>
      <c r="FR1328" s="35"/>
      <c r="FS1328" s="35"/>
      <c r="FT1328" s="35"/>
      <c r="FU1328" s="35"/>
      <c r="FV1328" s="35"/>
      <c r="FW1328" s="35"/>
      <c r="FX1328" s="35"/>
      <c r="FY1328" s="35"/>
      <c r="FZ1328" s="35"/>
    </row>
    <row r="1329" spans="1:185" x14ac:dyDescent="0.15">
      <c r="A1329" s="38">
        <f t="shared" si="406"/>
        <v>44773</v>
      </c>
      <c r="B1329" s="39">
        <f t="shared" ca="1" si="407"/>
        <v>9920.6819756700006</v>
      </c>
      <c r="C1329" s="40">
        <f t="shared" si="408"/>
        <v>9411.77</v>
      </c>
      <c r="D1329" s="41">
        <f ca="1">IF(A1329&lt;$B$1,VLOOKUP(A1329,[1]DI!$A$4:$B$15000,2,FALSE),0)</f>
        <v>0</v>
      </c>
      <c r="E1329" s="40">
        <f t="shared" ca="1" si="402"/>
        <v>0</v>
      </c>
      <c r="F1329" s="42">
        <f t="shared" si="398"/>
        <v>1</v>
      </c>
      <c r="G1329" s="43">
        <f t="shared" ca="1" si="403"/>
        <v>1</v>
      </c>
      <c r="H1329" s="40">
        <f ca="1">TRUNC(PRODUCT(G$10:G1328),15)</f>
        <v>1.2340231705761899</v>
      </c>
      <c r="I1329" s="40">
        <f t="shared" ca="1" si="404"/>
        <v>1.1821626135130401</v>
      </c>
      <c r="J1329" s="40">
        <f t="shared" ca="1" si="405"/>
        <v>1.0438692199999999</v>
      </c>
      <c r="K1329" s="42">
        <f t="shared" si="394"/>
        <v>2.7E-2</v>
      </c>
      <c r="L1329" s="63">
        <f t="shared" si="391"/>
        <v>44641</v>
      </c>
      <c r="M1329" s="64">
        <f t="shared" si="392"/>
        <v>91</v>
      </c>
      <c r="N1329" s="44">
        <f t="shared" si="393"/>
        <v>92</v>
      </c>
      <c r="O1329" s="40">
        <f t="shared" si="395"/>
        <v>1.009773875</v>
      </c>
      <c r="P1329" s="65">
        <f t="shared" ca="1" si="396"/>
        <v>1.054071867</v>
      </c>
      <c r="Q1329" s="40">
        <f t="shared" ca="1" si="397"/>
        <v>508.91197567</v>
      </c>
      <c r="R1329" s="44">
        <f>IF(VLOOKUP(A1329,$Z$12:$AI$125,8)=VLOOKUP(A1328,$Z$12:$AI$125,8),0,VLOOKUP(A1329,Z$12:$AI$125,8))</f>
        <v>0</v>
      </c>
      <c r="S1329" s="45">
        <f>IF(R1329&gt;0,VLOOKUP(R1329,Y$12:$AH$125,7),0)</f>
        <v>0</v>
      </c>
      <c r="T1329" s="40">
        <f t="shared" si="399"/>
        <v>0</v>
      </c>
      <c r="U1329" s="40">
        <f t="shared" ca="1" si="409"/>
        <v>508.91197567</v>
      </c>
      <c r="V1329" s="46" t="str">
        <f t="shared" si="400"/>
        <v>J=</v>
      </c>
      <c r="W1329" s="47">
        <f t="shared" si="401"/>
        <v>44824</v>
      </c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  <c r="CI1329" s="35"/>
      <c r="CJ1329" s="35"/>
      <c r="CK1329" s="35"/>
      <c r="CL1329" s="35"/>
      <c r="CM1329" s="35"/>
      <c r="CN1329" s="35"/>
      <c r="CO1329" s="35"/>
      <c r="CP1329" s="35"/>
      <c r="CQ1329" s="35"/>
      <c r="CR1329" s="35"/>
      <c r="CS1329" s="35"/>
      <c r="CT1329" s="35"/>
      <c r="CU1329" s="35"/>
      <c r="CV1329" s="35"/>
      <c r="CW1329" s="35"/>
      <c r="CX1329" s="35"/>
      <c r="CY1329" s="35"/>
      <c r="CZ1329" s="35"/>
      <c r="DA1329" s="35"/>
      <c r="DB1329" s="35"/>
      <c r="DC1329" s="35"/>
      <c r="DD1329" s="35"/>
      <c r="DE1329" s="35"/>
      <c r="DF1329" s="35"/>
      <c r="DG1329" s="35"/>
      <c r="DH1329" s="35"/>
      <c r="DI1329" s="35"/>
      <c r="DJ1329" s="35"/>
      <c r="DK1329" s="35"/>
      <c r="DL1329" s="35"/>
      <c r="DM1329" s="35"/>
      <c r="DN1329" s="35"/>
      <c r="DO1329" s="35"/>
      <c r="DP1329" s="35"/>
      <c r="DQ1329" s="35"/>
      <c r="DR1329" s="35"/>
      <c r="DS1329" s="35"/>
      <c r="DT1329" s="35"/>
      <c r="DU1329" s="35"/>
      <c r="DV1329" s="35"/>
      <c r="DW1329" s="35"/>
      <c r="DX1329" s="35"/>
      <c r="DY1329" s="35"/>
      <c r="DZ1329" s="35"/>
      <c r="EA1329" s="35"/>
      <c r="EB1329" s="35"/>
      <c r="EC1329" s="35"/>
      <c r="ED1329" s="35"/>
      <c r="EE1329" s="35"/>
      <c r="EF1329" s="35"/>
      <c r="EG1329" s="35"/>
      <c r="EH1329" s="35"/>
      <c r="EI1329" s="35"/>
      <c r="EJ1329" s="35"/>
      <c r="EK1329" s="35"/>
      <c r="EL1329" s="35"/>
      <c r="EM1329" s="35"/>
      <c r="EN1329" s="35"/>
      <c r="EO1329" s="35"/>
      <c r="EP1329" s="35"/>
      <c r="EQ1329" s="35"/>
      <c r="ER1329" s="35"/>
      <c r="ES1329" s="35"/>
      <c r="ET1329" s="35"/>
      <c r="EU1329" s="35"/>
      <c r="EV1329" s="35"/>
      <c r="EW1329" s="35"/>
      <c r="EX1329" s="35"/>
      <c r="EY1329" s="35"/>
      <c r="EZ1329" s="35"/>
      <c r="FA1329" s="35"/>
      <c r="FB1329" s="35"/>
      <c r="FC1329" s="35"/>
      <c r="FD1329" s="35"/>
      <c r="FE1329" s="35"/>
      <c r="FF1329" s="35"/>
      <c r="FG1329" s="35"/>
      <c r="FH1329" s="35"/>
      <c r="FI1329" s="35"/>
      <c r="FJ1329" s="35"/>
      <c r="FK1329" s="35"/>
      <c r="FL1329" s="35"/>
      <c r="FM1329" s="35"/>
      <c r="FN1329" s="35"/>
      <c r="FO1329" s="35"/>
      <c r="FP1329" s="35"/>
      <c r="FQ1329" s="35"/>
      <c r="FR1329" s="35"/>
      <c r="FS1329" s="35"/>
      <c r="FT1329" s="35"/>
      <c r="FU1329" s="35"/>
      <c r="FV1329" s="35"/>
      <c r="FW1329" s="35"/>
      <c r="FX1329" s="35"/>
      <c r="FY1329" s="35"/>
      <c r="FZ1329" s="35"/>
    </row>
    <row r="1330" spans="1:185" x14ac:dyDescent="0.15">
      <c r="A1330" s="38">
        <f t="shared" si="406"/>
        <v>44774</v>
      </c>
      <c r="B1330" s="39">
        <f t="shared" ca="1" si="407"/>
        <v>9920.6819756700006</v>
      </c>
      <c r="C1330" s="40">
        <f t="shared" si="408"/>
        <v>9411.77</v>
      </c>
      <c r="D1330" s="41">
        <f ca="1">IF(A1330&lt;$B$1,VLOOKUP(A1330,[1]DI!$A$4:$B$15000,2,FALSE),0)</f>
        <v>0.13150000000000001</v>
      </c>
      <c r="E1330" s="40">
        <f t="shared" ca="1" si="402"/>
        <v>4.9036999999999996E-4</v>
      </c>
      <c r="F1330" s="42">
        <f t="shared" si="398"/>
        <v>1</v>
      </c>
      <c r="G1330" s="43">
        <f t="shared" ca="1" si="403"/>
        <v>1.0004903700000001</v>
      </c>
      <c r="H1330" s="40">
        <f ca="1">TRUNC(PRODUCT(G$10:G1329),15)</f>
        <v>1.2340231705761899</v>
      </c>
      <c r="I1330" s="40">
        <f t="shared" ca="1" si="404"/>
        <v>1.1821626135130401</v>
      </c>
      <c r="J1330" s="40">
        <f t="shared" ca="1" si="405"/>
        <v>1.0438692199999999</v>
      </c>
      <c r="K1330" s="42">
        <f t="shared" si="394"/>
        <v>2.7E-2</v>
      </c>
      <c r="L1330" s="63">
        <f t="shared" ref="L1330:L1393" si="410">IF(R1329&gt;0,VLOOKUP(R1329,Y$12:Z$40,2),L1329)</f>
        <v>44641</v>
      </c>
      <c r="M1330" s="64">
        <f t="shared" ref="M1330:M1393" si="411">IF(A1330&gt;L1330,IF(NETWORKDAYS(L1330,A1330,$Y$50:$Y$203)-1=0,1,NETWORKDAYS(L1330,A1330,$Y$50:$Y$203)-1),0)</f>
        <v>92</v>
      </c>
      <c r="N1330" s="44">
        <f t="shared" ref="N1330:N1393" si="412">IF(AND(M1330=1,M1329=1),1,IF(M1330&gt;0,IF(M1330=M1329,M1330+1,M1330),0))</f>
        <v>92</v>
      </c>
      <c r="O1330" s="40">
        <f t="shared" si="395"/>
        <v>1.009773875</v>
      </c>
      <c r="P1330" s="65">
        <f t="shared" ca="1" si="396"/>
        <v>1.054071867</v>
      </c>
      <c r="Q1330" s="40">
        <f t="shared" ca="1" si="397"/>
        <v>508.91197567</v>
      </c>
      <c r="R1330" s="44">
        <f>IF(VLOOKUP(A1330,$Z$12:$AI$125,8)=VLOOKUP(A1329,$Z$12:$AI$125,8),0,VLOOKUP(A1330,Z$12:$AI$125,8))</f>
        <v>0</v>
      </c>
      <c r="S1330" s="45">
        <f>IF(R1330&gt;0,VLOOKUP(R1330,Y$12:$AH$125,7),0)</f>
        <v>0</v>
      </c>
      <c r="T1330" s="40">
        <f t="shared" si="399"/>
        <v>0</v>
      </c>
      <c r="U1330" s="40">
        <f t="shared" ca="1" si="409"/>
        <v>508.91197567</v>
      </c>
      <c r="V1330" s="46" t="str">
        <f t="shared" si="400"/>
        <v>J=</v>
      </c>
      <c r="W1330" s="47">
        <f t="shared" si="401"/>
        <v>44824</v>
      </c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  <c r="CI1330" s="35"/>
      <c r="CJ1330" s="35"/>
      <c r="CK1330" s="35"/>
      <c r="CL1330" s="35"/>
      <c r="CM1330" s="35"/>
      <c r="CN1330" s="35"/>
      <c r="CO1330" s="35"/>
      <c r="CP1330" s="35"/>
      <c r="CQ1330" s="35"/>
      <c r="CR1330" s="35"/>
      <c r="CS1330" s="35"/>
      <c r="CT1330" s="35"/>
      <c r="CU1330" s="35"/>
      <c r="CV1330" s="35"/>
      <c r="CW1330" s="35"/>
      <c r="CX1330" s="35"/>
      <c r="CY1330" s="35"/>
      <c r="CZ1330" s="35"/>
      <c r="DA1330" s="35"/>
      <c r="DB1330" s="35"/>
      <c r="DC1330" s="35"/>
      <c r="DD1330" s="35"/>
      <c r="DE1330" s="35"/>
      <c r="DF1330" s="35"/>
      <c r="DG1330" s="35"/>
      <c r="DH1330" s="35"/>
      <c r="DI1330" s="35"/>
      <c r="DJ1330" s="35"/>
      <c r="DK1330" s="35"/>
      <c r="DL1330" s="35"/>
      <c r="DM1330" s="35"/>
      <c r="DN1330" s="35"/>
      <c r="DO1330" s="35"/>
      <c r="DP1330" s="35"/>
      <c r="DQ1330" s="35"/>
      <c r="DR1330" s="35"/>
      <c r="DS1330" s="35"/>
      <c r="DT1330" s="35"/>
      <c r="DU1330" s="35"/>
      <c r="DV1330" s="35"/>
      <c r="DW1330" s="35"/>
      <c r="DX1330" s="35"/>
      <c r="DY1330" s="35"/>
      <c r="DZ1330" s="35"/>
      <c r="EA1330" s="35"/>
      <c r="EB1330" s="35"/>
      <c r="EC1330" s="35"/>
      <c r="ED1330" s="35"/>
      <c r="EE1330" s="35"/>
      <c r="EF1330" s="35"/>
      <c r="EG1330" s="35"/>
      <c r="EH1330" s="35"/>
      <c r="EI1330" s="35"/>
      <c r="EJ1330" s="35"/>
      <c r="EK1330" s="35"/>
      <c r="EL1330" s="35"/>
      <c r="EM1330" s="35"/>
      <c r="EN1330" s="35"/>
      <c r="EO1330" s="35"/>
      <c r="EP1330" s="35"/>
      <c r="EQ1330" s="35"/>
      <c r="ER1330" s="35"/>
      <c r="ES1330" s="35"/>
      <c r="ET1330" s="35"/>
      <c r="EU1330" s="35"/>
      <c r="EV1330" s="35"/>
      <c r="EW1330" s="35"/>
      <c r="EX1330" s="35"/>
      <c r="EY1330" s="35"/>
      <c r="EZ1330" s="35"/>
      <c r="FA1330" s="35"/>
      <c r="FB1330" s="35"/>
      <c r="FC1330" s="35"/>
      <c r="FD1330" s="35"/>
      <c r="FE1330" s="35"/>
      <c r="FF1330" s="35"/>
      <c r="FG1330" s="35"/>
      <c r="FH1330" s="35"/>
      <c r="FI1330" s="35"/>
      <c r="FJ1330" s="35"/>
      <c r="FK1330" s="35"/>
      <c r="FL1330" s="35"/>
      <c r="FM1330" s="35"/>
      <c r="FN1330" s="35"/>
      <c r="FO1330" s="35"/>
      <c r="FP1330" s="35"/>
      <c r="FQ1330" s="35"/>
      <c r="FR1330" s="35"/>
      <c r="FS1330" s="35"/>
      <c r="FT1330" s="35"/>
      <c r="FU1330" s="35"/>
      <c r="FV1330" s="35"/>
      <c r="FW1330" s="35"/>
      <c r="FX1330" s="35"/>
      <c r="FY1330" s="35"/>
      <c r="FZ1330" s="35"/>
    </row>
    <row r="1331" spans="1:185" x14ac:dyDescent="0.15">
      <c r="A1331" s="38">
        <f t="shared" si="406"/>
        <v>44775</v>
      </c>
      <c r="B1331" s="39">
        <f t="shared" ca="1" si="407"/>
        <v>9926.5962566400012</v>
      </c>
      <c r="C1331" s="40">
        <f t="shared" si="408"/>
        <v>9411.77</v>
      </c>
      <c r="D1331" s="41">
        <f ca="1">IF(A1331&lt;$B$1,VLOOKUP(A1331,[1]DI!$A$4:$B$15000,2,FALSE),0)</f>
        <v>0.13150000000000001</v>
      </c>
      <c r="E1331" s="40">
        <f t="shared" ca="1" si="402"/>
        <v>4.9036999999999996E-4</v>
      </c>
      <c r="F1331" s="42">
        <f t="shared" si="398"/>
        <v>1</v>
      </c>
      <c r="G1331" s="43">
        <f t="shared" ca="1" si="403"/>
        <v>1.0004903700000001</v>
      </c>
      <c r="H1331" s="40">
        <f ca="1">TRUNC(PRODUCT(G$10:G1330),15)</f>
        <v>1.2346282985183401</v>
      </c>
      <c r="I1331" s="40">
        <f t="shared" ca="1" si="404"/>
        <v>1.1821626135130401</v>
      </c>
      <c r="J1331" s="40">
        <f t="shared" ca="1" si="405"/>
        <v>1.04438111</v>
      </c>
      <c r="K1331" s="42">
        <f t="shared" ref="K1331:K1394" si="413">K1330</f>
        <v>2.7E-2</v>
      </c>
      <c r="L1331" s="63">
        <f t="shared" si="410"/>
        <v>44641</v>
      </c>
      <c r="M1331" s="64">
        <f t="shared" si="411"/>
        <v>93</v>
      </c>
      <c r="N1331" s="44">
        <f t="shared" si="412"/>
        <v>93</v>
      </c>
      <c r="O1331" s="40">
        <f t="shared" ref="O1331:O1394" si="414">ROUND((K1331+1)^(N1331/252),9)</f>
        <v>1.009880635</v>
      </c>
      <c r="P1331" s="65">
        <f t="shared" ref="P1331:P1394" ca="1" si="415">ROUND(J1331*O1331,9)</f>
        <v>1.0547002590000001</v>
      </c>
      <c r="Q1331" s="40">
        <f t="shared" ref="Q1331:Q1394" ca="1" si="416">TRUNC((C1331*(P1331-1)),8)</f>
        <v>514.82625664</v>
      </c>
      <c r="R1331" s="44">
        <f>IF(VLOOKUP(A1331,$Z$12:$AI$125,8)=VLOOKUP(A1330,$Z$12:$AI$125,8),0,VLOOKUP(A1331,Z$12:$AI$125,8))</f>
        <v>0</v>
      </c>
      <c r="S1331" s="45">
        <f>IF(R1331&gt;0,VLOOKUP(R1331,Y$12:$AH$125,7),0)</f>
        <v>0</v>
      </c>
      <c r="T1331" s="40">
        <f t="shared" si="399"/>
        <v>0</v>
      </c>
      <c r="U1331" s="40">
        <f t="shared" ca="1" si="409"/>
        <v>514.82625664</v>
      </c>
      <c r="V1331" s="46" t="str">
        <f t="shared" si="400"/>
        <v>J=</v>
      </c>
      <c r="W1331" s="47">
        <f t="shared" si="401"/>
        <v>44824</v>
      </c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  <c r="CI1331" s="35"/>
      <c r="CJ1331" s="35"/>
      <c r="CK1331" s="35"/>
      <c r="CL1331" s="35"/>
      <c r="CM1331" s="35"/>
      <c r="CN1331" s="35"/>
      <c r="CO1331" s="35"/>
      <c r="CP1331" s="35"/>
      <c r="CQ1331" s="35"/>
      <c r="CR1331" s="35"/>
      <c r="CS1331" s="35"/>
      <c r="CT1331" s="35"/>
      <c r="CU1331" s="35"/>
      <c r="CV1331" s="35"/>
      <c r="CW1331" s="35"/>
      <c r="CX1331" s="35"/>
      <c r="CY1331" s="35"/>
      <c r="CZ1331" s="35"/>
      <c r="DA1331" s="35"/>
      <c r="DB1331" s="35"/>
      <c r="DC1331" s="35"/>
      <c r="DD1331" s="35"/>
      <c r="DE1331" s="35"/>
      <c r="DF1331" s="35"/>
      <c r="DG1331" s="35"/>
      <c r="DH1331" s="35"/>
      <c r="DI1331" s="35"/>
      <c r="DJ1331" s="35"/>
      <c r="DK1331" s="35"/>
      <c r="DL1331" s="35"/>
      <c r="DM1331" s="35"/>
      <c r="DN1331" s="35"/>
      <c r="DO1331" s="35"/>
      <c r="DP1331" s="35"/>
      <c r="DQ1331" s="35"/>
      <c r="DR1331" s="35"/>
      <c r="DS1331" s="35"/>
      <c r="DT1331" s="35"/>
      <c r="DU1331" s="35"/>
      <c r="DV1331" s="35"/>
      <c r="DW1331" s="35"/>
      <c r="DX1331" s="35"/>
      <c r="DY1331" s="35"/>
      <c r="DZ1331" s="35"/>
      <c r="EA1331" s="35"/>
      <c r="EB1331" s="35"/>
      <c r="EC1331" s="35"/>
      <c r="ED1331" s="35"/>
      <c r="EE1331" s="35"/>
      <c r="EF1331" s="35"/>
      <c r="EG1331" s="35"/>
      <c r="EH1331" s="35"/>
      <c r="EI1331" s="35"/>
      <c r="EJ1331" s="35"/>
      <c r="EK1331" s="35"/>
      <c r="EL1331" s="35"/>
      <c r="EM1331" s="35"/>
      <c r="EN1331" s="35"/>
      <c r="EO1331" s="35"/>
      <c r="EP1331" s="35"/>
      <c r="EQ1331" s="35"/>
      <c r="ER1331" s="35"/>
      <c r="ES1331" s="35"/>
      <c r="ET1331" s="35"/>
      <c r="EU1331" s="35"/>
      <c r="EV1331" s="35"/>
      <c r="EW1331" s="35"/>
      <c r="EX1331" s="35"/>
      <c r="EY1331" s="35"/>
      <c r="EZ1331" s="35"/>
      <c r="FA1331" s="35"/>
      <c r="FB1331" s="35"/>
      <c r="FC1331" s="35"/>
      <c r="FD1331" s="35"/>
      <c r="FE1331" s="35"/>
      <c r="FF1331" s="35"/>
      <c r="FG1331" s="35"/>
      <c r="FH1331" s="35"/>
      <c r="FI1331" s="35"/>
      <c r="FJ1331" s="35"/>
      <c r="FK1331" s="35"/>
      <c r="FL1331" s="35"/>
      <c r="FM1331" s="35"/>
      <c r="FN1331" s="35"/>
      <c r="FO1331" s="35"/>
      <c r="FP1331" s="35"/>
      <c r="FQ1331" s="35"/>
      <c r="FR1331" s="35"/>
      <c r="FS1331" s="35"/>
      <c r="FT1331" s="35"/>
      <c r="FU1331" s="35"/>
      <c r="FV1331" s="35"/>
      <c r="FW1331" s="35"/>
      <c r="FX1331" s="35"/>
      <c r="FY1331" s="35"/>
      <c r="FZ1331" s="35"/>
    </row>
    <row r="1332" spans="1:185" x14ac:dyDescent="0.15">
      <c r="A1332" s="38">
        <f t="shared" si="406"/>
        <v>44776</v>
      </c>
      <c r="B1332" s="39">
        <f t="shared" ca="1" si="407"/>
        <v>9932.5139634999996</v>
      </c>
      <c r="C1332" s="40">
        <f t="shared" si="408"/>
        <v>9411.77</v>
      </c>
      <c r="D1332" s="41">
        <f ca="1">IF(A1332&lt;$B$1,VLOOKUP(A1332,[1]DI!$A$4:$B$15000,2,FALSE),0)</f>
        <v>0.13150000000000001</v>
      </c>
      <c r="E1332" s="40">
        <f t="shared" ca="1" si="402"/>
        <v>4.9036999999999996E-4</v>
      </c>
      <c r="F1332" s="42">
        <f t="shared" si="398"/>
        <v>1</v>
      </c>
      <c r="G1332" s="43">
        <f t="shared" ca="1" si="403"/>
        <v>1.0004903700000001</v>
      </c>
      <c r="H1332" s="40">
        <f ca="1">TRUNC(PRODUCT(G$10:G1331),15)</f>
        <v>1.23523372319709</v>
      </c>
      <c r="I1332" s="40">
        <f t="shared" ca="1" si="404"/>
        <v>1.1821626135130401</v>
      </c>
      <c r="J1332" s="40">
        <f t="shared" ca="1" si="405"/>
        <v>1.0448932399999999</v>
      </c>
      <c r="K1332" s="42">
        <f t="shared" si="413"/>
        <v>2.7E-2</v>
      </c>
      <c r="L1332" s="63">
        <f t="shared" si="410"/>
        <v>44641</v>
      </c>
      <c r="M1332" s="64">
        <f t="shared" si="411"/>
        <v>94</v>
      </c>
      <c r="N1332" s="44">
        <f t="shared" si="412"/>
        <v>94</v>
      </c>
      <c r="O1332" s="40">
        <f t="shared" si="414"/>
        <v>1.009987408</v>
      </c>
      <c r="P1332" s="65">
        <f t="shared" ca="1" si="415"/>
        <v>1.0553290150000001</v>
      </c>
      <c r="Q1332" s="40">
        <f t="shared" ca="1" si="416"/>
        <v>520.74396349999995</v>
      </c>
      <c r="R1332" s="44">
        <f>IF(VLOOKUP(A1332,$Z$12:$AI$125,8)=VLOOKUP(A1331,$Z$12:$AI$125,8),0,VLOOKUP(A1332,Z$12:$AI$125,8))</f>
        <v>0</v>
      </c>
      <c r="S1332" s="45">
        <f>IF(R1332&gt;0,VLOOKUP(R1332,Y$12:$AH$125,7),0)</f>
        <v>0</v>
      </c>
      <c r="T1332" s="40">
        <f t="shared" si="399"/>
        <v>0</v>
      </c>
      <c r="U1332" s="40">
        <f t="shared" ca="1" si="409"/>
        <v>520.74396349999995</v>
      </c>
      <c r="V1332" s="46" t="str">
        <f t="shared" si="400"/>
        <v>J=</v>
      </c>
      <c r="W1332" s="47">
        <f t="shared" si="401"/>
        <v>44824</v>
      </c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  <c r="CI1332" s="35"/>
      <c r="CJ1332" s="35"/>
      <c r="CK1332" s="35"/>
      <c r="CL1332" s="35"/>
      <c r="CM1332" s="35"/>
      <c r="CN1332" s="35"/>
      <c r="CO1332" s="35"/>
      <c r="CP1332" s="35"/>
      <c r="CQ1332" s="35"/>
      <c r="CR1332" s="35"/>
      <c r="CS1332" s="35"/>
      <c r="CT1332" s="35"/>
      <c r="CU1332" s="35"/>
      <c r="CV1332" s="35"/>
      <c r="CW1332" s="35"/>
      <c r="CX1332" s="35"/>
      <c r="CY1332" s="35"/>
      <c r="CZ1332" s="35"/>
      <c r="DA1332" s="35"/>
      <c r="DB1332" s="35"/>
      <c r="DC1332" s="35"/>
      <c r="DD1332" s="35"/>
      <c r="DE1332" s="35"/>
      <c r="DF1332" s="35"/>
      <c r="DG1332" s="35"/>
      <c r="DH1332" s="35"/>
      <c r="DI1332" s="35"/>
      <c r="DJ1332" s="35"/>
      <c r="DK1332" s="35"/>
      <c r="DL1332" s="35"/>
      <c r="DM1332" s="35"/>
      <c r="DN1332" s="35"/>
      <c r="DO1332" s="35"/>
      <c r="DP1332" s="35"/>
      <c r="DQ1332" s="35"/>
      <c r="DR1332" s="35"/>
      <c r="DS1332" s="35"/>
      <c r="DT1332" s="35"/>
      <c r="DU1332" s="35"/>
      <c r="DV1332" s="35"/>
      <c r="DW1332" s="35"/>
      <c r="DX1332" s="35"/>
      <c r="DY1332" s="35"/>
      <c r="DZ1332" s="35"/>
      <c r="EA1332" s="35"/>
      <c r="EB1332" s="35"/>
      <c r="EC1332" s="35"/>
      <c r="ED1332" s="35"/>
      <c r="EE1332" s="35"/>
      <c r="EF1332" s="35"/>
      <c r="EG1332" s="35"/>
      <c r="EH1332" s="35"/>
      <c r="EI1332" s="35"/>
      <c r="EJ1332" s="35"/>
      <c r="EK1332" s="35"/>
      <c r="EL1332" s="35"/>
      <c r="EM1332" s="35"/>
      <c r="EN1332" s="35"/>
      <c r="EO1332" s="35"/>
      <c r="EP1332" s="35"/>
      <c r="EQ1332" s="35"/>
      <c r="ER1332" s="35"/>
      <c r="ES1332" s="35"/>
      <c r="ET1332" s="35"/>
      <c r="EU1332" s="35"/>
      <c r="EV1332" s="35"/>
      <c r="EW1332" s="35"/>
      <c r="EX1332" s="35"/>
      <c r="EY1332" s="35"/>
      <c r="EZ1332" s="35"/>
      <c r="FA1332" s="35"/>
      <c r="FB1332" s="35"/>
      <c r="FC1332" s="35"/>
      <c r="FD1332" s="35"/>
      <c r="FE1332" s="35"/>
      <c r="FF1332" s="35"/>
      <c r="FG1332" s="35"/>
      <c r="FH1332" s="35"/>
      <c r="FI1332" s="35"/>
      <c r="FJ1332" s="35"/>
      <c r="FK1332" s="35"/>
      <c r="FL1332" s="35"/>
      <c r="FM1332" s="35"/>
      <c r="FN1332" s="35"/>
      <c r="FO1332" s="35"/>
      <c r="FP1332" s="35"/>
      <c r="FQ1332" s="35"/>
      <c r="FR1332" s="35"/>
      <c r="FS1332" s="35"/>
      <c r="FT1332" s="35"/>
      <c r="FU1332" s="35"/>
      <c r="FV1332" s="35"/>
      <c r="FW1332" s="35"/>
      <c r="FX1332" s="35"/>
      <c r="FY1332" s="35"/>
      <c r="FZ1332" s="35"/>
    </row>
    <row r="1333" spans="1:185" x14ac:dyDescent="0.15">
      <c r="A1333" s="38">
        <f t="shared" si="406"/>
        <v>44777</v>
      </c>
      <c r="B1333" s="39">
        <f t="shared" ca="1" si="407"/>
        <v>9938.4351809500004</v>
      </c>
      <c r="C1333" s="40">
        <f t="shared" si="408"/>
        <v>9411.77</v>
      </c>
      <c r="D1333" s="41">
        <f ca="1">IF(A1333&lt;$B$1,VLOOKUP(A1333,[1]DI!$A$4:$B$15000,2,FALSE),0)</f>
        <v>0.13650000000000001</v>
      </c>
      <c r="E1333" s="40">
        <f t="shared" ca="1" si="402"/>
        <v>5.0788000000000005E-4</v>
      </c>
      <c r="F1333" s="42">
        <f t="shared" si="398"/>
        <v>1</v>
      </c>
      <c r="G1333" s="43">
        <f t="shared" ca="1" si="403"/>
        <v>1.00050788</v>
      </c>
      <c r="H1333" s="40">
        <f ca="1">TRUNC(PRODUCT(G$10:G1332),15)</f>
        <v>1.23583944475793</v>
      </c>
      <c r="I1333" s="40">
        <f t="shared" ca="1" si="404"/>
        <v>1.1821626135130401</v>
      </c>
      <c r="J1333" s="40">
        <f t="shared" ca="1" si="405"/>
        <v>1.0454056199999999</v>
      </c>
      <c r="K1333" s="42">
        <f t="shared" si="413"/>
        <v>2.7E-2</v>
      </c>
      <c r="L1333" s="63">
        <f t="shared" si="410"/>
        <v>44641</v>
      </c>
      <c r="M1333" s="64">
        <f t="shared" si="411"/>
        <v>95</v>
      </c>
      <c r="N1333" s="44">
        <f t="shared" si="412"/>
        <v>95</v>
      </c>
      <c r="O1333" s="40">
        <f t="shared" si="414"/>
        <v>1.0100941910000001</v>
      </c>
      <c r="P1333" s="65">
        <f t="shared" ca="1" si="415"/>
        <v>1.0559581440000001</v>
      </c>
      <c r="Q1333" s="40">
        <f t="shared" ca="1" si="416"/>
        <v>526.66518095000004</v>
      </c>
      <c r="R1333" s="44">
        <f>IF(VLOOKUP(A1333,$Z$12:$AI$125,8)=VLOOKUP(A1332,$Z$12:$AI$125,8),0,VLOOKUP(A1333,Z$12:$AI$125,8))</f>
        <v>0</v>
      </c>
      <c r="S1333" s="45">
        <f>IF(R1333&gt;0,VLOOKUP(R1333,Y$12:$AH$125,7),0)</f>
        <v>0</v>
      </c>
      <c r="T1333" s="40">
        <f t="shared" si="399"/>
        <v>0</v>
      </c>
      <c r="U1333" s="40">
        <f t="shared" ca="1" si="409"/>
        <v>526.66518095000004</v>
      </c>
      <c r="V1333" s="46" t="str">
        <f t="shared" si="400"/>
        <v>J=</v>
      </c>
      <c r="W1333" s="47">
        <f t="shared" si="401"/>
        <v>44824</v>
      </c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  <c r="CI1333" s="35"/>
      <c r="CJ1333" s="35"/>
      <c r="CK1333" s="35"/>
      <c r="CL1333" s="35"/>
      <c r="CM1333" s="35"/>
      <c r="CN1333" s="35"/>
      <c r="CO1333" s="35"/>
      <c r="CP1333" s="35"/>
      <c r="CQ1333" s="35"/>
      <c r="CR1333" s="35"/>
      <c r="CS1333" s="35"/>
      <c r="CT1333" s="35"/>
      <c r="CU1333" s="35"/>
      <c r="CV1333" s="35"/>
      <c r="CW1333" s="35"/>
      <c r="CX1333" s="35"/>
      <c r="CY1333" s="35"/>
      <c r="CZ1333" s="35"/>
      <c r="DA1333" s="35"/>
      <c r="DB1333" s="35"/>
      <c r="DC1333" s="35"/>
      <c r="DD1333" s="35"/>
      <c r="DE1333" s="35"/>
      <c r="DF1333" s="35"/>
      <c r="DG1333" s="35"/>
      <c r="DH1333" s="35"/>
      <c r="DI1333" s="35"/>
      <c r="DJ1333" s="35"/>
      <c r="DK1333" s="35"/>
      <c r="DL1333" s="35"/>
      <c r="DM1333" s="35"/>
      <c r="DN1333" s="35"/>
      <c r="DO1333" s="35"/>
      <c r="DP1333" s="35"/>
      <c r="DQ1333" s="35"/>
      <c r="DR1333" s="35"/>
      <c r="DS1333" s="35"/>
      <c r="DT1333" s="35"/>
      <c r="DU1333" s="35"/>
      <c r="DV1333" s="35"/>
      <c r="DW1333" s="35"/>
      <c r="DX1333" s="35"/>
      <c r="DY1333" s="35"/>
      <c r="DZ1333" s="35"/>
      <c r="EA1333" s="35"/>
      <c r="EB1333" s="35"/>
      <c r="EC1333" s="35"/>
      <c r="ED1333" s="35"/>
      <c r="EE1333" s="35"/>
      <c r="EF1333" s="35"/>
      <c r="EG1333" s="35"/>
      <c r="EH1333" s="35"/>
      <c r="EI1333" s="35"/>
      <c r="EJ1333" s="35"/>
      <c r="EK1333" s="35"/>
      <c r="EL1333" s="35"/>
      <c r="EM1333" s="35"/>
      <c r="EN1333" s="35"/>
      <c r="EO1333" s="35"/>
      <c r="EP1333" s="35"/>
      <c r="EQ1333" s="35"/>
      <c r="ER1333" s="35"/>
      <c r="ES1333" s="35"/>
      <c r="ET1333" s="35"/>
      <c r="EU1333" s="35"/>
      <c r="EV1333" s="35"/>
      <c r="EW1333" s="35"/>
      <c r="EX1333" s="35"/>
      <c r="EY1333" s="35"/>
      <c r="EZ1333" s="35"/>
      <c r="FA1333" s="35"/>
      <c r="FB1333" s="35"/>
      <c r="FC1333" s="35"/>
      <c r="FD1333" s="35"/>
      <c r="FE1333" s="35"/>
      <c r="FF1333" s="35"/>
      <c r="FG1333" s="35"/>
      <c r="FH1333" s="35"/>
      <c r="FI1333" s="35"/>
      <c r="FJ1333" s="35"/>
      <c r="FK1333" s="35"/>
      <c r="FL1333" s="35"/>
      <c r="FM1333" s="35"/>
      <c r="FN1333" s="35"/>
      <c r="FO1333" s="35"/>
      <c r="FP1333" s="35"/>
      <c r="FQ1333" s="35"/>
      <c r="FR1333" s="35"/>
      <c r="FS1333" s="35"/>
      <c r="FT1333" s="35"/>
      <c r="FU1333" s="35"/>
      <c r="FV1333" s="35"/>
      <c r="FW1333" s="35"/>
      <c r="FX1333" s="35"/>
      <c r="FY1333" s="35"/>
      <c r="FZ1333" s="35"/>
    </row>
    <row r="1334" spans="1:185" x14ac:dyDescent="0.15">
      <c r="A1334" s="38">
        <f t="shared" si="406"/>
        <v>44778</v>
      </c>
      <c r="B1334" s="39">
        <f t="shared" ca="1" si="407"/>
        <v>9944.5340079100006</v>
      </c>
      <c r="C1334" s="40">
        <f t="shared" si="408"/>
        <v>9411.77</v>
      </c>
      <c r="D1334" s="41">
        <f ca="1">IF(A1334&lt;$B$1,VLOOKUP(A1334,[1]DI!$A$4:$B$15000,2,FALSE),0)</f>
        <v>0.13650000000000001</v>
      </c>
      <c r="E1334" s="40">
        <f t="shared" ca="1" si="402"/>
        <v>5.0788000000000005E-4</v>
      </c>
      <c r="F1334" s="42">
        <f t="shared" si="398"/>
        <v>1</v>
      </c>
      <c r="G1334" s="43">
        <f t="shared" ca="1" si="403"/>
        <v>1.00050788</v>
      </c>
      <c r="H1334" s="40">
        <f ca="1">TRUNC(PRODUCT(G$10:G1333),15)</f>
        <v>1.2364671028951399</v>
      </c>
      <c r="I1334" s="40">
        <f t="shared" ca="1" si="404"/>
        <v>1.1821626135130401</v>
      </c>
      <c r="J1334" s="40">
        <f t="shared" ca="1" si="405"/>
        <v>1.0459365599999999</v>
      </c>
      <c r="K1334" s="42">
        <f t="shared" si="413"/>
        <v>2.7E-2</v>
      </c>
      <c r="L1334" s="63">
        <f t="shared" si="410"/>
        <v>44641</v>
      </c>
      <c r="M1334" s="64">
        <f t="shared" si="411"/>
        <v>96</v>
      </c>
      <c r="N1334" s="44">
        <f t="shared" si="412"/>
        <v>96</v>
      </c>
      <c r="O1334" s="40">
        <f t="shared" si="414"/>
        <v>1.0102009860000001</v>
      </c>
      <c r="P1334" s="65">
        <f t="shared" ca="1" si="415"/>
        <v>1.0566061440000001</v>
      </c>
      <c r="Q1334" s="40">
        <f t="shared" ca="1" si="416"/>
        <v>532.76400791000003</v>
      </c>
      <c r="R1334" s="44">
        <f>IF(VLOOKUP(A1334,$Z$12:$AI$125,8)=VLOOKUP(A1333,$Z$12:$AI$125,8),0,VLOOKUP(A1334,Z$12:$AI$125,8))</f>
        <v>0</v>
      </c>
      <c r="S1334" s="45">
        <f>IF(R1334&gt;0,VLOOKUP(R1334,Y$12:$AH$125,7),0)</f>
        <v>0</v>
      </c>
      <c r="T1334" s="40">
        <f t="shared" si="399"/>
        <v>0</v>
      </c>
      <c r="U1334" s="40">
        <f t="shared" ca="1" si="409"/>
        <v>532.76400791000003</v>
      </c>
      <c r="V1334" s="46" t="str">
        <f t="shared" si="400"/>
        <v>J=</v>
      </c>
      <c r="W1334" s="47">
        <f t="shared" si="401"/>
        <v>44824</v>
      </c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  <c r="CI1334" s="35"/>
      <c r="CJ1334" s="35"/>
      <c r="CK1334" s="35"/>
      <c r="CL1334" s="35"/>
      <c r="CM1334" s="35"/>
      <c r="CN1334" s="35"/>
      <c r="CO1334" s="35"/>
      <c r="CP1334" s="35"/>
      <c r="CQ1334" s="35"/>
      <c r="CR1334" s="35"/>
      <c r="CS1334" s="35"/>
      <c r="CT1334" s="35"/>
      <c r="CU1334" s="35"/>
      <c r="CV1334" s="35"/>
      <c r="CW1334" s="35"/>
      <c r="CX1334" s="35"/>
      <c r="CY1334" s="35"/>
      <c r="CZ1334" s="35"/>
      <c r="DA1334" s="35"/>
      <c r="DB1334" s="35"/>
      <c r="DC1334" s="35"/>
      <c r="DD1334" s="35"/>
      <c r="DE1334" s="35"/>
      <c r="DF1334" s="35"/>
      <c r="DG1334" s="35"/>
      <c r="DH1334" s="35"/>
      <c r="DI1334" s="35"/>
      <c r="DJ1334" s="35"/>
      <c r="DK1334" s="35"/>
      <c r="DL1334" s="35"/>
      <c r="DM1334" s="35"/>
      <c r="DN1334" s="35"/>
      <c r="DO1334" s="35"/>
      <c r="DP1334" s="35"/>
      <c r="DQ1334" s="35"/>
      <c r="DR1334" s="35"/>
      <c r="DS1334" s="35"/>
      <c r="DT1334" s="35"/>
      <c r="DU1334" s="35"/>
      <c r="DV1334" s="35"/>
      <c r="DW1334" s="35"/>
      <c r="DX1334" s="35"/>
      <c r="DY1334" s="35"/>
      <c r="DZ1334" s="35"/>
      <c r="EA1334" s="35"/>
      <c r="EB1334" s="35"/>
      <c r="EC1334" s="35"/>
      <c r="ED1334" s="35"/>
      <c r="EE1334" s="35"/>
      <c r="EF1334" s="35"/>
      <c r="EG1334" s="35"/>
      <c r="EH1334" s="35"/>
      <c r="EI1334" s="35"/>
      <c r="EJ1334" s="35"/>
      <c r="EK1334" s="35"/>
      <c r="EL1334" s="35"/>
      <c r="EM1334" s="35"/>
      <c r="EN1334" s="35"/>
      <c r="EO1334" s="35"/>
      <c r="EP1334" s="35"/>
      <c r="EQ1334" s="35"/>
      <c r="ER1334" s="35"/>
      <c r="ES1334" s="35"/>
      <c r="ET1334" s="35"/>
      <c r="EU1334" s="35"/>
      <c r="EV1334" s="35"/>
      <c r="EW1334" s="35"/>
      <c r="EX1334" s="35"/>
      <c r="EY1334" s="35"/>
      <c r="EZ1334" s="35"/>
      <c r="FA1334" s="35"/>
      <c r="FB1334" s="35"/>
      <c r="FC1334" s="35"/>
      <c r="FD1334" s="35"/>
      <c r="FE1334" s="35"/>
      <c r="FF1334" s="35"/>
      <c r="FG1334" s="35"/>
      <c r="FH1334" s="35"/>
      <c r="FI1334" s="35"/>
      <c r="FJ1334" s="35"/>
      <c r="FK1334" s="35"/>
      <c r="FL1334" s="35"/>
      <c r="FM1334" s="35"/>
      <c r="FN1334" s="35"/>
      <c r="FO1334" s="35"/>
      <c r="FP1334" s="35"/>
      <c r="FQ1334" s="35"/>
      <c r="FR1334" s="35"/>
      <c r="FS1334" s="35"/>
      <c r="FT1334" s="35"/>
      <c r="FU1334" s="35"/>
      <c r="FV1334" s="35"/>
      <c r="FW1334" s="35"/>
      <c r="FX1334" s="35"/>
      <c r="FY1334" s="35"/>
      <c r="FZ1334" s="35"/>
    </row>
    <row r="1335" spans="1:185" x14ac:dyDescent="0.15">
      <c r="A1335" s="38">
        <f t="shared" si="406"/>
        <v>44779</v>
      </c>
      <c r="B1335" s="39">
        <f t="shared" ca="1" si="407"/>
        <v>9950.6365807500006</v>
      </c>
      <c r="C1335" s="40">
        <f t="shared" si="408"/>
        <v>9411.77</v>
      </c>
      <c r="D1335" s="41">
        <f ca="1">IF(A1335&lt;$B$1,VLOOKUP(A1335,[1]DI!$A$4:$B$15000,2,FALSE),0)</f>
        <v>0</v>
      </c>
      <c r="E1335" s="40">
        <f t="shared" ca="1" si="402"/>
        <v>0</v>
      </c>
      <c r="F1335" s="42">
        <f t="shared" si="398"/>
        <v>1</v>
      </c>
      <c r="G1335" s="43">
        <f t="shared" ca="1" si="403"/>
        <v>1</v>
      </c>
      <c r="H1335" s="40">
        <f ca="1">TRUNC(PRODUCT(G$10:G1334),15)</f>
        <v>1.2370950798073499</v>
      </c>
      <c r="I1335" s="40">
        <f t="shared" ca="1" si="404"/>
        <v>1.1821626135130401</v>
      </c>
      <c r="J1335" s="40">
        <f t="shared" ca="1" si="405"/>
        <v>1.04646777</v>
      </c>
      <c r="K1335" s="42">
        <f t="shared" si="413"/>
        <v>2.7E-2</v>
      </c>
      <c r="L1335" s="63">
        <f t="shared" si="410"/>
        <v>44641</v>
      </c>
      <c r="M1335" s="64">
        <f t="shared" si="411"/>
        <v>96</v>
      </c>
      <c r="N1335" s="44">
        <f t="shared" si="412"/>
        <v>97</v>
      </c>
      <c r="O1335" s="40">
        <f t="shared" si="414"/>
        <v>1.0103077920000001</v>
      </c>
      <c r="P1335" s="65">
        <f t="shared" ca="1" si="415"/>
        <v>1.0572545419999999</v>
      </c>
      <c r="Q1335" s="40">
        <f t="shared" ca="1" si="416"/>
        <v>538.86658075000003</v>
      </c>
      <c r="R1335" s="44">
        <f>IF(VLOOKUP(A1335,$Z$12:$AI$125,8)=VLOOKUP(A1334,$Z$12:$AI$125,8),0,VLOOKUP(A1335,Z$12:$AI$125,8))</f>
        <v>0</v>
      </c>
      <c r="S1335" s="45">
        <f>IF(R1335&gt;0,VLOOKUP(R1335,Y$12:$AH$125,7),0)</f>
        <v>0</v>
      </c>
      <c r="T1335" s="40">
        <f t="shared" si="399"/>
        <v>0</v>
      </c>
      <c r="U1335" s="40">
        <f t="shared" ca="1" si="409"/>
        <v>538.86658075000003</v>
      </c>
      <c r="V1335" s="46" t="str">
        <f t="shared" si="400"/>
        <v>J=</v>
      </c>
      <c r="W1335" s="47">
        <f t="shared" si="401"/>
        <v>44824</v>
      </c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  <c r="CI1335" s="35"/>
      <c r="CJ1335" s="35"/>
      <c r="CK1335" s="35"/>
      <c r="CL1335" s="35"/>
      <c r="CM1335" s="35"/>
      <c r="CN1335" s="35"/>
      <c r="CO1335" s="35"/>
      <c r="CP1335" s="35"/>
      <c r="CQ1335" s="35"/>
      <c r="CR1335" s="35"/>
      <c r="CS1335" s="35"/>
      <c r="CT1335" s="35"/>
      <c r="CU1335" s="35"/>
      <c r="CV1335" s="35"/>
      <c r="CW1335" s="35"/>
      <c r="CX1335" s="35"/>
      <c r="CY1335" s="35"/>
      <c r="CZ1335" s="35"/>
      <c r="DA1335" s="35"/>
      <c r="DB1335" s="35"/>
      <c r="DC1335" s="35"/>
      <c r="DD1335" s="35"/>
      <c r="DE1335" s="35"/>
      <c r="DF1335" s="35"/>
      <c r="DG1335" s="35"/>
      <c r="DH1335" s="35"/>
      <c r="DI1335" s="35"/>
      <c r="DJ1335" s="35"/>
      <c r="DK1335" s="35"/>
      <c r="DL1335" s="35"/>
      <c r="DM1335" s="35"/>
      <c r="DN1335" s="35"/>
      <c r="DO1335" s="35"/>
      <c r="DP1335" s="35"/>
      <c r="DQ1335" s="35"/>
      <c r="DR1335" s="35"/>
      <c r="DS1335" s="35"/>
      <c r="DT1335" s="35"/>
      <c r="DU1335" s="35"/>
      <c r="DV1335" s="35"/>
      <c r="DW1335" s="35"/>
      <c r="DX1335" s="35"/>
      <c r="DY1335" s="35"/>
      <c r="DZ1335" s="35"/>
      <c r="EA1335" s="35"/>
      <c r="EB1335" s="35"/>
      <c r="EC1335" s="35"/>
      <c r="ED1335" s="35"/>
      <c r="EE1335" s="35"/>
      <c r="EF1335" s="35"/>
      <c r="EG1335" s="35"/>
      <c r="EH1335" s="35"/>
      <c r="EI1335" s="35"/>
      <c r="EJ1335" s="35"/>
      <c r="EK1335" s="35"/>
      <c r="EL1335" s="35"/>
      <c r="EM1335" s="35"/>
      <c r="EN1335" s="35"/>
      <c r="EO1335" s="35"/>
      <c r="EP1335" s="35"/>
      <c r="EQ1335" s="35"/>
      <c r="ER1335" s="35"/>
      <c r="ES1335" s="35"/>
      <c r="ET1335" s="35"/>
      <c r="EU1335" s="35"/>
      <c r="EV1335" s="35"/>
      <c r="EW1335" s="35"/>
      <c r="EX1335" s="35"/>
      <c r="EY1335" s="35"/>
      <c r="EZ1335" s="35"/>
      <c r="FA1335" s="35"/>
      <c r="FB1335" s="35"/>
      <c r="FC1335" s="35"/>
      <c r="FD1335" s="35"/>
      <c r="FE1335" s="35"/>
      <c r="FF1335" s="35"/>
      <c r="FG1335" s="35"/>
      <c r="FH1335" s="35"/>
      <c r="FI1335" s="35"/>
      <c r="FJ1335" s="35"/>
      <c r="FK1335" s="35"/>
      <c r="FL1335" s="35"/>
      <c r="FM1335" s="35"/>
      <c r="FN1335" s="35"/>
      <c r="FO1335" s="35"/>
      <c r="FP1335" s="35"/>
      <c r="FQ1335" s="35"/>
      <c r="FR1335" s="35"/>
      <c r="FS1335" s="35"/>
      <c r="FT1335" s="35"/>
      <c r="FU1335" s="35"/>
      <c r="FV1335" s="35"/>
      <c r="FW1335" s="35"/>
      <c r="FX1335" s="35"/>
      <c r="FY1335" s="35"/>
      <c r="FZ1335" s="35"/>
    </row>
    <row r="1336" spans="1:185" x14ac:dyDescent="0.15">
      <c r="A1336" s="38">
        <f t="shared" si="406"/>
        <v>44780</v>
      </c>
      <c r="B1336" s="39">
        <f t="shared" ca="1" si="407"/>
        <v>9950.6365807500006</v>
      </c>
      <c r="C1336" s="40">
        <f t="shared" si="408"/>
        <v>9411.77</v>
      </c>
      <c r="D1336" s="41">
        <f ca="1">IF(A1336&lt;$B$1,VLOOKUP(A1336,[1]DI!$A$4:$B$15000,2,FALSE),0)</f>
        <v>0</v>
      </c>
      <c r="E1336" s="40">
        <f t="shared" ca="1" si="402"/>
        <v>0</v>
      </c>
      <c r="F1336" s="42">
        <f t="shared" si="398"/>
        <v>1</v>
      </c>
      <c r="G1336" s="43">
        <f t="shared" ca="1" si="403"/>
        <v>1</v>
      </c>
      <c r="H1336" s="40">
        <f ca="1">TRUNC(PRODUCT(G$10:G1335),15)</f>
        <v>1.2370950798073499</v>
      </c>
      <c r="I1336" s="40">
        <f t="shared" ca="1" si="404"/>
        <v>1.1821626135130401</v>
      </c>
      <c r="J1336" s="40">
        <f t="shared" ca="1" si="405"/>
        <v>1.04646777</v>
      </c>
      <c r="K1336" s="42">
        <f t="shared" si="413"/>
        <v>2.7E-2</v>
      </c>
      <c r="L1336" s="63">
        <f t="shared" si="410"/>
        <v>44641</v>
      </c>
      <c r="M1336" s="64">
        <f t="shared" si="411"/>
        <v>96</v>
      </c>
      <c r="N1336" s="44">
        <f t="shared" si="412"/>
        <v>97</v>
      </c>
      <c r="O1336" s="40">
        <f t="shared" si="414"/>
        <v>1.0103077920000001</v>
      </c>
      <c r="P1336" s="65">
        <f t="shared" ca="1" si="415"/>
        <v>1.0572545419999999</v>
      </c>
      <c r="Q1336" s="40">
        <f t="shared" ca="1" si="416"/>
        <v>538.86658075000003</v>
      </c>
      <c r="R1336" s="44">
        <f>IF(VLOOKUP(A1336,$Z$12:$AI$125,8)=VLOOKUP(A1335,$Z$12:$AI$125,8),0,VLOOKUP(A1336,Z$12:$AI$125,8))</f>
        <v>0</v>
      </c>
      <c r="S1336" s="45">
        <f>IF(R1336&gt;0,VLOOKUP(R1336,Y$12:$AH$125,7),0)</f>
        <v>0</v>
      </c>
      <c r="T1336" s="40">
        <f t="shared" si="399"/>
        <v>0</v>
      </c>
      <c r="U1336" s="40">
        <f t="shared" ca="1" si="409"/>
        <v>538.86658075000003</v>
      </c>
      <c r="V1336" s="46" t="str">
        <f t="shared" si="400"/>
        <v>J=</v>
      </c>
      <c r="W1336" s="47">
        <f t="shared" si="401"/>
        <v>44824</v>
      </c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  <c r="CI1336" s="35"/>
      <c r="CJ1336" s="35"/>
      <c r="CK1336" s="35"/>
      <c r="CL1336" s="35"/>
      <c r="CM1336" s="35"/>
      <c r="CN1336" s="35"/>
      <c r="CO1336" s="35"/>
      <c r="CP1336" s="35"/>
      <c r="CQ1336" s="35"/>
      <c r="CR1336" s="35"/>
      <c r="CS1336" s="35"/>
      <c r="CT1336" s="35"/>
      <c r="CU1336" s="35"/>
      <c r="CV1336" s="35"/>
      <c r="CW1336" s="35"/>
      <c r="CX1336" s="35"/>
      <c r="CY1336" s="35"/>
      <c r="CZ1336" s="35"/>
      <c r="DA1336" s="35"/>
      <c r="DB1336" s="35"/>
      <c r="DC1336" s="35"/>
      <c r="DD1336" s="35"/>
      <c r="DE1336" s="35"/>
      <c r="DF1336" s="35"/>
      <c r="DG1336" s="35"/>
      <c r="DH1336" s="35"/>
      <c r="DI1336" s="35"/>
      <c r="DJ1336" s="35"/>
      <c r="DK1336" s="35"/>
      <c r="DL1336" s="35"/>
      <c r="DM1336" s="35"/>
      <c r="DN1336" s="35"/>
      <c r="DO1336" s="35"/>
      <c r="DP1336" s="35"/>
      <c r="DQ1336" s="35"/>
      <c r="DR1336" s="35"/>
      <c r="DS1336" s="35"/>
      <c r="DT1336" s="35"/>
      <c r="DU1336" s="35"/>
      <c r="DV1336" s="35"/>
      <c r="DW1336" s="35"/>
      <c r="DX1336" s="35"/>
      <c r="DY1336" s="35"/>
      <c r="DZ1336" s="35"/>
      <c r="EA1336" s="35"/>
      <c r="EB1336" s="35"/>
      <c r="EC1336" s="35"/>
      <c r="ED1336" s="35"/>
      <c r="EE1336" s="35"/>
      <c r="EF1336" s="35"/>
      <c r="EG1336" s="35"/>
      <c r="EH1336" s="35"/>
      <c r="EI1336" s="35"/>
      <c r="EJ1336" s="35"/>
      <c r="EK1336" s="35"/>
      <c r="EL1336" s="35"/>
      <c r="EM1336" s="35"/>
      <c r="EN1336" s="35"/>
      <c r="EO1336" s="35"/>
      <c r="EP1336" s="35"/>
      <c r="EQ1336" s="35"/>
      <c r="ER1336" s="35"/>
      <c r="ES1336" s="35"/>
      <c r="ET1336" s="35"/>
      <c r="EU1336" s="35"/>
      <c r="EV1336" s="35"/>
      <c r="EW1336" s="35"/>
      <c r="EX1336" s="35"/>
      <c r="EY1336" s="35"/>
      <c r="EZ1336" s="35"/>
      <c r="FA1336" s="35"/>
      <c r="FB1336" s="35"/>
      <c r="FC1336" s="35"/>
      <c r="FD1336" s="35"/>
      <c r="FE1336" s="35"/>
      <c r="FF1336" s="35"/>
      <c r="FG1336" s="35"/>
      <c r="FH1336" s="35"/>
      <c r="FI1336" s="35"/>
      <c r="FJ1336" s="35"/>
      <c r="FK1336" s="35"/>
      <c r="FL1336" s="35"/>
      <c r="FM1336" s="35"/>
      <c r="FN1336" s="35"/>
      <c r="FO1336" s="35"/>
      <c r="FP1336" s="35"/>
      <c r="FQ1336" s="35"/>
      <c r="FR1336" s="35"/>
      <c r="FS1336" s="35"/>
      <c r="FT1336" s="35"/>
      <c r="FU1336" s="35"/>
      <c r="FV1336" s="35"/>
      <c r="FW1336" s="35"/>
      <c r="FX1336" s="35"/>
      <c r="FY1336" s="35"/>
      <c r="FZ1336" s="35"/>
    </row>
    <row r="1337" spans="1:185" x14ac:dyDescent="0.15">
      <c r="A1337" s="38">
        <f t="shared" si="406"/>
        <v>44781</v>
      </c>
      <c r="B1337" s="39">
        <f t="shared" ca="1" si="407"/>
        <v>9950.6365807500006</v>
      </c>
      <c r="C1337" s="40">
        <f t="shared" si="408"/>
        <v>9411.77</v>
      </c>
      <c r="D1337" s="41">
        <f ca="1">IF(A1337&lt;$B$1,VLOOKUP(A1337,[1]DI!$A$4:$B$15000,2,FALSE),0)</f>
        <v>0.13650000000000001</v>
      </c>
      <c r="E1337" s="40">
        <f t="shared" ca="1" si="402"/>
        <v>5.0788000000000005E-4</v>
      </c>
      <c r="F1337" s="42">
        <f t="shared" si="398"/>
        <v>1</v>
      </c>
      <c r="G1337" s="43">
        <f t="shared" ca="1" si="403"/>
        <v>1.00050788</v>
      </c>
      <c r="H1337" s="40">
        <f ca="1">TRUNC(PRODUCT(G$10:G1336),15)</f>
        <v>1.2370950798073499</v>
      </c>
      <c r="I1337" s="40">
        <f t="shared" ca="1" si="404"/>
        <v>1.1821626135130401</v>
      </c>
      <c r="J1337" s="40">
        <f t="shared" ca="1" si="405"/>
        <v>1.04646777</v>
      </c>
      <c r="K1337" s="42">
        <f t="shared" si="413"/>
        <v>2.7E-2</v>
      </c>
      <c r="L1337" s="63">
        <f t="shared" si="410"/>
        <v>44641</v>
      </c>
      <c r="M1337" s="64">
        <f t="shared" si="411"/>
        <v>97</v>
      </c>
      <c r="N1337" s="44">
        <f t="shared" si="412"/>
        <v>97</v>
      </c>
      <c r="O1337" s="40">
        <f t="shared" si="414"/>
        <v>1.0103077920000001</v>
      </c>
      <c r="P1337" s="65">
        <f t="shared" ca="1" si="415"/>
        <v>1.0572545419999999</v>
      </c>
      <c r="Q1337" s="40">
        <f t="shared" ca="1" si="416"/>
        <v>538.86658075000003</v>
      </c>
      <c r="R1337" s="44">
        <f>IF(VLOOKUP(A1337,$Z$12:$AI$125,8)=VLOOKUP(A1336,$Z$12:$AI$125,8),0,VLOOKUP(A1337,Z$12:$AI$125,8))</f>
        <v>0</v>
      </c>
      <c r="S1337" s="45">
        <f>IF(R1337&gt;0,VLOOKUP(R1337,Y$12:$AH$125,7),0)</f>
        <v>0</v>
      </c>
      <c r="T1337" s="40">
        <f t="shared" si="399"/>
        <v>0</v>
      </c>
      <c r="U1337" s="40">
        <f t="shared" ca="1" si="409"/>
        <v>538.86658075000003</v>
      </c>
      <c r="V1337" s="46" t="str">
        <f t="shared" si="400"/>
        <v>J=</v>
      </c>
      <c r="W1337" s="47">
        <f t="shared" si="401"/>
        <v>44824</v>
      </c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/>
      <c r="CX1337" s="35"/>
      <c r="CY1337" s="35"/>
      <c r="CZ1337" s="35"/>
      <c r="DA1337" s="35"/>
      <c r="DB1337" s="35"/>
      <c r="DC1337" s="35"/>
      <c r="DD1337" s="35"/>
      <c r="DE1337" s="35"/>
      <c r="DF1337" s="35"/>
      <c r="DG1337" s="35"/>
      <c r="DH1337" s="35"/>
      <c r="DI1337" s="35"/>
      <c r="DJ1337" s="35"/>
      <c r="DK1337" s="35"/>
      <c r="DL1337" s="35"/>
      <c r="DM1337" s="35"/>
      <c r="DN1337" s="35"/>
      <c r="DO1337" s="35"/>
      <c r="DP1337" s="35"/>
      <c r="DQ1337" s="35"/>
      <c r="DR1337" s="35"/>
      <c r="DS1337" s="35"/>
      <c r="DT1337" s="35"/>
      <c r="DU1337" s="35"/>
      <c r="DV1337" s="35"/>
      <c r="DW1337" s="35"/>
      <c r="DX1337" s="35"/>
      <c r="DY1337" s="35"/>
      <c r="DZ1337" s="35"/>
      <c r="EA1337" s="35"/>
      <c r="EB1337" s="35"/>
      <c r="EC1337" s="35"/>
      <c r="ED1337" s="35"/>
      <c r="EE1337" s="35"/>
      <c r="EF1337" s="35"/>
      <c r="EG1337" s="35"/>
      <c r="EH1337" s="35"/>
      <c r="EI1337" s="35"/>
      <c r="EJ1337" s="35"/>
      <c r="EK1337" s="35"/>
      <c r="EL1337" s="35"/>
      <c r="EM1337" s="35"/>
      <c r="EN1337" s="35"/>
      <c r="EO1337" s="35"/>
      <c r="EP1337" s="35"/>
      <c r="EQ1337" s="35"/>
      <c r="ER1337" s="35"/>
      <c r="ES1337" s="35"/>
      <c r="ET1337" s="35"/>
      <c r="EU1337" s="35"/>
      <c r="EV1337" s="35"/>
      <c r="EW1337" s="35"/>
      <c r="EX1337" s="35"/>
      <c r="EY1337" s="35"/>
      <c r="EZ1337" s="35"/>
      <c r="FA1337" s="35"/>
      <c r="FB1337" s="35"/>
      <c r="FC1337" s="35"/>
      <c r="FD1337" s="35"/>
      <c r="FE1337" s="35"/>
      <c r="FF1337" s="35"/>
      <c r="FG1337" s="35"/>
      <c r="FH1337" s="35"/>
      <c r="FI1337" s="35"/>
      <c r="FJ1337" s="35"/>
      <c r="FK1337" s="35"/>
      <c r="FL1337" s="35"/>
      <c r="FM1337" s="35"/>
      <c r="FN1337" s="35"/>
      <c r="FO1337" s="35"/>
      <c r="FP1337" s="35"/>
      <c r="FQ1337" s="35"/>
      <c r="FR1337" s="35"/>
      <c r="FS1337" s="35"/>
      <c r="FT1337" s="35"/>
      <c r="FU1337" s="35"/>
      <c r="FV1337" s="35"/>
      <c r="FW1337" s="35"/>
      <c r="FX1337" s="35"/>
      <c r="FY1337" s="35"/>
      <c r="FZ1337" s="35"/>
    </row>
    <row r="1338" spans="1:185" x14ac:dyDescent="0.15">
      <c r="A1338" s="38">
        <f t="shared" si="406"/>
        <v>44782</v>
      </c>
      <c r="B1338" s="39">
        <f t="shared" ca="1" si="407"/>
        <v>9956.7429936000008</v>
      </c>
      <c r="C1338" s="40">
        <f t="shared" si="408"/>
        <v>9411.77</v>
      </c>
      <c r="D1338" s="41">
        <f ca="1">IF(A1338&lt;$B$1,VLOOKUP(A1338,[1]DI!$A$4:$B$15000,2,FALSE),0)</f>
        <v>0.13650000000000001</v>
      </c>
      <c r="E1338" s="40">
        <f t="shared" ca="1" si="402"/>
        <v>5.0788000000000005E-4</v>
      </c>
      <c r="F1338" s="42">
        <f t="shared" si="398"/>
        <v>1</v>
      </c>
      <c r="G1338" s="43">
        <f t="shared" ca="1" si="403"/>
        <v>1.00050788</v>
      </c>
      <c r="H1338" s="40">
        <f ca="1">TRUNC(PRODUCT(G$10:G1337),15)</f>
        <v>1.23772337565649</v>
      </c>
      <c r="I1338" s="40">
        <f t="shared" ca="1" si="404"/>
        <v>1.1821626135130401</v>
      </c>
      <c r="J1338" s="40">
        <f t="shared" ca="1" si="405"/>
        <v>1.04699926</v>
      </c>
      <c r="K1338" s="42">
        <f t="shared" si="413"/>
        <v>2.7E-2</v>
      </c>
      <c r="L1338" s="63">
        <f t="shared" si="410"/>
        <v>44641</v>
      </c>
      <c r="M1338" s="64">
        <f t="shared" si="411"/>
        <v>98</v>
      </c>
      <c r="N1338" s="44">
        <f t="shared" si="412"/>
        <v>98</v>
      </c>
      <c r="O1338" s="40">
        <f t="shared" si="414"/>
        <v>1.0104146089999999</v>
      </c>
      <c r="P1338" s="65">
        <f t="shared" ca="1" si="415"/>
        <v>1.057903348</v>
      </c>
      <c r="Q1338" s="40">
        <f t="shared" ca="1" si="416"/>
        <v>544.9729936</v>
      </c>
      <c r="R1338" s="44">
        <f>IF(VLOOKUP(A1338,$Z$12:$AI$125,8)=VLOOKUP(A1337,$Z$12:$AI$125,8),0,VLOOKUP(A1338,Z$12:$AI$125,8))</f>
        <v>0</v>
      </c>
      <c r="S1338" s="45">
        <f>IF(R1338&gt;0,VLOOKUP(R1338,Y$12:$AH$125,7),0)</f>
        <v>0</v>
      </c>
      <c r="T1338" s="40">
        <f t="shared" si="399"/>
        <v>0</v>
      </c>
      <c r="U1338" s="40">
        <f t="shared" ca="1" si="409"/>
        <v>544.9729936</v>
      </c>
      <c r="V1338" s="46" t="str">
        <f t="shared" si="400"/>
        <v>J=</v>
      </c>
      <c r="W1338" s="47">
        <f t="shared" si="401"/>
        <v>44824</v>
      </c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  <c r="CI1338" s="35"/>
      <c r="CJ1338" s="35"/>
      <c r="CK1338" s="35"/>
      <c r="CL1338" s="35"/>
      <c r="CM1338" s="35"/>
      <c r="CN1338" s="35"/>
      <c r="CO1338" s="35"/>
      <c r="CP1338" s="35"/>
      <c r="CQ1338" s="35"/>
      <c r="CR1338" s="35"/>
      <c r="CS1338" s="35"/>
      <c r="CT1338" s="35"/>
      <c r="CU1338" s="35"/>
      <c r="CV1338" s="35"/>
      <c r="CW1338" s="35"/>
      <c r="CX1338" s="35"/>
      <c r="CY1338" s="35"/>
      <c r="CZ1338" s="35"/>
      <c r="DA1338" s="35"/>
      <c r="DB1338" s="35"/>
      <c r="DC1338" s="35"/>
      <c r="DD1338" s="35"/>
      <c r="DE1338" s="35"/>
      <c r="DF1338" s="35"/>
      <c r="DG1338" s="35"/>
      <c r="DH1338" s="35"/>
      <c r="DI1338" s="35"/>
      <c r="DJ1338" s="35"/>
      <c r="DK1338" s="35"/>
      <c r="DL1338" s="35"/>
      <c r="DM1338" s="35"/>
      <c r="DN1338" s="35"/>
      <c r="DO1338" s="35"/>
      <c r="DP1338" s="35"/>
      <c r="DQ1338" s="35"/>
      <c r="DR1338" s="35"/>
      <c r="DS1338" s="35"/>
      <c r="DT1338" s="35"/>
      <c r="DU1338" s="35"/>
      <c r="DV1338" s="35"/>
      <c r="DW1338" s="35"/>
      <c r="DX1338" s="35"/>
      <c r="DY1338" s="35"/>
      <c r="DZ1338" s="35"/>
      <c r="EA1338" s="35"/>
      <c r="EB1338" s="35"/>
      <c r="EC1338" s="35"/>
      <c r="ED1338" s="35"/>
      <c r="EE1338" s="35"/>
      <c r="EF1338" s="35"/>
      <c r="EG1338" s="35"/>
      <c r="EH1338" s="35"/>
      <c r="EI1338" s="35"/>
      <c r="EJ1338" s="35"/>
      <c r="EK1338" s="35"/>
      <c r="EL1338" s="35"/>
      <c r="EM1338" s="35"/>
      <c r="EN1338" s="35"/>
      <c r="EO1338" s="35"/>
      <c r="EP1338" s="35"/>
      <c r="EQ1338" s="35"/>
      <c r="ER1338" s="35"/>
      <c r="ES1338" s="35"/>
      <c r="ET1338" s="35"/>
      <c r="EU1338" s="35"/>
      <c r="EV1338" s="35"/>
      <c r="EW1338" s="35"/>
      <c r="EX1338" s="35"/>
      <c r="EY1338" s="35"/>
      <c r="EZ1338" s="35"/>
      <c r="FA1338" s="35"/>
      <c r="FB1338" s="35"/>
      <c r="FC1338" s="35"/>
      <c r="FD1338" s="35"/>
      <c r="FE1338" s="35"/>
      <c r="FF1338" s="35"/>
      <c r="FG1338" s="35"/>
      <c r="FH1338" s="35"/>
      <c r="FI1338" s="35"/>
      <c r="FJ1338" s="35"/>
      <c r="FK1338" s="35"/>
      <c r="FL1338" s="35"/>
      <c r="FM1338" s="35"/>
      <c r="FN1338" s="35"/>
      <c r="FO1338" s="35"/>
      <c r="FP1338" s="35"/>
      <c r="FQ1338" s="35"/>
      <c r="FR1338" s="35"/>
      <c r="FS1338" s="35"/>
      <c r="FT1338" s="35"/>
      <c r="FU1338" s="35"/>
      <c r="FV1338" s="35"/>
      <c r="FW1338" s="35"/>
      <c r="FX1338" s="35"/>
      <c r="FY1338" s="35"/>
      <c r="FZ1338" s="35"/>
    </row>
    <row r="1339" spans="1:185" x14ac:dyDescent="0.15">
      <c r="A1339" s="38">
        <f t="shared" si="406"/>
        <v>44783</v>
      </c>
      <c r="B1339" s="39">
        <f t="shared" ca="1" si="407"/>
        <v>9962.8529641000005</v>
      </c>
      <c r="C1339" s="40">
        <f t="shared" si="408"/>
        <v>9411.77</v>
      </c>
      <c r="D1339" s="41">
        <f ca="1">IF(A1339&lt;$B$1,VLOOKUP(A1339,[1]DI!$A$4:$B$15000,2,FALSE),0)</f>
        <v>0.13650000000000001</v>
      </c>
      <c r="E1339" s="40">
        <f t="shared" ca="1" si="402"/>
        <v>5.0788000000000005E-4</v>
      </c>
      <c r="F1339" s="42">
        <f t="shared" si="398"/>
        <v>1</v>
      </c>
      <c r="G1339" s="43">
        <f t="shared" ca="1" si="403"/>
        <v>1.00050788</v>
      </c>
      <c r="H1339" s="40">
        <f ca="1">TRUNC(PRODUCT(G$10:G1338),15)</f>
        <v>1.2383519906045199</v>
      </c>
      <c r="I1339" s="40">
        <f t="shared" ca="1" si="404"/>
        <v>1.1821626135130401</v>
      </c>
      <c r="J1339" s="40">
        <f t="shared" ca="1" si="405"/>
        <v>1.047531</v>
      </c>
      <c r="K1339" s="42">
        <f t="shared" si="413"/>
        <v>2.7E-2</v>
      </c>
      <c r="L1339" s="63">
        <f t="shared" si="410"/>
        <v>44641</v>
      </c>
      <c r="M1339" s="64">
        <f t="shared" si="411"/>
        <v>99</v>
      </c>
      <c r="N1339" s="44">
        <f t="shared" si="412"/>
        <v>99</v>
      </c>
      <c r="O1339" s="40">
        <f t="shared" si="414"/>
        <v>1.010521438</v>
      </c>
      <c r="P1339" s="65">
        <f t="shared" ca="1" si="415"/>
        <v>1.058552532</v>
      </c>
      <c r="Q1339" s="40">
        <f t="shared" ca="1" si="416"/>
        <v>551.08296410000003</v>
      </c>
      <c r="R1339" s="44">
        <f>IF(VLOOKUP(A1339,$Z$12:$AI$125,8)=VLOOKUP(A1338,$Z$12:$AI$125,8),0,VLOOKUP(A1339,Z$12:$AI$125,8))</f>
        <v>0</v>
      </c>
      <c r="S1339" s="45">
        <f>IF(R1339&gt;0,VLOOKUP(R1339,Y$12:$AH$125,7),0)</f>
        <v>0</v>
      </c>
      <c r="T1339" s="40">
        <f t="shared" si="399"/>
        <v>0</v>
      </c>
      <c r="U1339" s="40">
        <f t="shared" ca="1" si="409"/>
        <v>551.08296410000003</v>
      </c>
      <c r="V1339" s="46" t="str">
        <f t="shared" si="400"/>
        <v>J=</v>
      </c>
      <c r="W1339" s="47">
        <f t="shared" si="401"/>
        <v>44824</v>
      </c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  <c r="CI1339" s="35"/>
      <c r="CJ1339" s="35"/>
      <c r="CK1339" s="35"/>
      <c r="CL1339" s="35"/>
      <c r="CM1339" s="35"/>
      <c r="CN1339" s="35"/>
      <c r="CO1339" s="35"/>
      <c r="CP1339" s="35"/>
      <c r="CQ1339" s="35"/>
      <c r="CR1339" s="35"/>
      <c r="CS1339" s="35"/>
      <c r="CT1339" s="35"/>
      <c r="CU1339" s="35"/>
      <c r="CV1339" s="35"/>
      <c r="CW1339" s="35"/>
      <c r="CX1339" s="35"/>
      <c r="CY1339" s="35"/>
      <c r="CZ1339" s="35"/>
      <c r="DA1339" s="35"/>
      <c r="DB1339" s="35"/>
      <c r="DC1339" s="35"/>
      <c r="DD1339" s="35"/>
      <c r="DE1339" s="35"/>
      <c r="DF1339" s="35"/>
      <c r="DG1339" s="35"/>
      <c r="DH1339" s="35"/>
      <c r="DI1339" s="35"/>
      <c r="DJ1339" s="35"/>
      <c r="DK1339" s="35"/>
      <c r="DL1339" s="35"/>
      <c r="DM1339" s="35"/>
      <c r="DN1339" s="35"/>
      <c r="DO1339" s="35"/>
      <c r="DP1339" s="35"/>
      <c r="DQ1339" s="35"/>
      <c r="DR1339" s="35"/>
      <c r="DS1339" s="35"/>
      <c r="DT1339" s="35"/>
      <c r="DU1339" s="35"/>
      <c r="DV1339" s="35"/>
      <c r="DW1339" s="35"/>
      <c r="DX1339" s="35"/>
      <c r="DY1339" s="35"/>
      <c r="DZ1339" s="35"/>
      <c r="EA1339" s="35"/>
      <c r="EB1339" s="35"/>
      <c r="EC1339" s="35"/>
      <c r="ED1339" s="35"/>
      <c r="EE1339" s="35"/>
      <c r="EF1339" s="35"/>
      <c r="EG1339" s="35"/>
      <c r="EH1339" s="35"/>
      <c r="EI1339" s="35"/>
      <c r="EJ1339" s="35"/>
      <c r="EK1339" s="35"/>
      <c r="EL1339" s="35"/>
      <c r="EM1339" s="35"/>
      <c r="EN1339" s="35"/>
      <c r="EO1339" s="35"/>
      <c r="EP1339" s="35"/>
      <c r="EQ1339" s="35"/>
      <c r="ER1339" s="35"/>
      <c r="ES1339" s="35"/>
      <c r="ET1339" s="35"/>
      <c r="EU1339" s="35"/>
      <c r="EV1339" s="35"/>
      <c r="EW1339" s="35"/>
      <c r="EX1339" s="35"/>
      <c r="EY1339" s="35"/>
      <c r="EZ1339" s="35"/>
      <c r="FA1339" s="35"/>
      <c r="FB1339" s="35"/>
      <c r="FC1339" s="35"/>
      <c r="FD1339" s="35"/>
      <c r="FE1339" s="35"/>
      <c r="FF1339" s="35"/>
      <c r="FG1339" s="35"/>
      <c r="FH1339" s="35"/>
      <c r="FI1339" s="35"/>
      <c r="FJ1339" s="35"/>
      <c r="FK1339" s="35"/>
      <c r="FL1339" s="35"/>
      <c r="FM1339" s="35"/>
      <c r="FN1339" s="35"/>
      <c r="FO1339" s="35"/>
      <c r="FP1339" s="35"/>
      <c r="FQ1339" s="35"/>
      <c r="FR1339" s="35"/>
      <c r="FS1339" s="35"/>
      <c r="FT1339" s="35"/>
      <c r="FU1339" s="35"/>
      <c r="FV1339" s="35"/>
      <c r="FW1339" s="35"/>
      <c r="FX1339" s="35"/>
      <c r="FY1339" s="35"/>
      <c r="FZ1339" s="35"/>
    </row>
    <row r="1340" spans="1:185" x14ac:dyDescent="0.15">
      <c r="A1340" s="38">
        <f t="shared" si="406"/>
        <v>44784</v>
      </c>
      <c r="B1340" s="39">
        <f t="shared" ca="1" si="407"/>
        <v>9968.9668781199998</v>
      </c>
      <c r="C1340" s="40">
        <f t="shared" si="408"/>
        <v>9411.77</v>
      </c>
      <c r="D1340" s="41">
        <f ca="1">IF(A1340&lt;$B$1,VLOOKUP(A1340,[1]DI!$A$4:$B$15000,2,FALSE),0)</f>
        <v>0.13650000000000001</v>
      </c>
      <c r="E1340" s="40">
        <f t="shared" ca="1" si="402"/>
        <v>5.0788000000000005E-4</v>
      </c>
      <c r="F1340" s="42">
        <f t="shared" si="398"/>
        <v>1</v>
      </c>
      <c r="G1340" s="43">
        <f t="shared" ca="1" si="403"/>
        <v>1.00050788</v>
      </c>
      <c r="H1340" s="40">
        <f ca="1">TRUNC(PRODUCT(G$10:G1339),15)</f>
        <v>1.2389809248135</v>
      </c>
      <c r="I1340" s="40">
        <f t="shared" ca="1" si="404"/>
        <v>1.1821626135130401</v>
      </c>
      <c r="J1340" s="40">
        <f t="shared" ca="1" si="405"/>
        <v>1.04806303</v>
      </c>
      <c r="K1340" s="42">
        <f t="shared" si="413"/>
        <v>2.7E-2</v>
      </c>
      <c r="L1340" s="63">
        <f t="shared" si="410"/>
        <v>44641</v>
      </c>
      <c r="M1340" s="64">
        <f t="shared" si="411"/>
        <v>100</v>
      </c>
      <c r="N1340" s="44">
        <f t="shared" si="412"/>
        <v>100</v>
      </c>
      <c r="O1340" s="40">
        <f t="shared" si="414"/>
        <v>1.010628278</v>
      </c>
      <c r="P1340" s="65">
        <f t="shared" ca="1" si="415"/>
        <v>1.059202135</v>
      </c>
      <c r="Q1340" s="40">
        <f t="shared" ca="1" si="416"/>
        <v>557.19687811999995</v>
      </c>
      <c r="R1340" s="44">
        <f>IF(VLOOKUP(A1340,$Z$12:$AI$125,8)=VLOOKUP(A1339,$Z$12:$AI$125,8),0,VLOOKUP(A1340,Z$12:$AI$125,8))</f>
        <v>0</v>
      </c>
      <c r="S1340" s="45">
        <f>IF(R1340&gt;0,VLOOKUP(R1340,Y$12:$AH$125,7),0)</f>
        <v>0</v>
      </c>
      <c r="T1340" s="40">
        <f t="shared" si="399"/>
        <v>0</v>
      </c>
      <c r="U1340" s="40">
        <f t="shared" ca="1" si="409"/>
        <v>557.19687811999995</v>
      </c>
      <c r="V1340" s="46" t="str">
        <f t="shared" si="400"/>
        <v>J=</v>
      </c>
      <c r="W1340" s="47">
        <f t="shared" si="401"/>
        <v>44824</v>
      </c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  <c r="CI1340" s="35"/>
      <c r="CJ1340" s="35"/>
      <c r="CK1340" s="35"/>
      <c r="CL1340" s="35"/>
      <c r="CM1340" s="35"/>
      <c r="CN1340" s="35"/>
      <c r="CO1340" s="35"/>
      <c r="CP1340" s="35"/>
      <c r="CQ1340" s="35"/>
      <c r="CR1340" s="35"/>
      <c r="CS1340" s="35"/>
      <c r="CT1340" s="35"/>
      <c r="CU1340" s="35"/>
      <c r="CV1340" s="35"/>
      <c r="CW1340" s="35"/>
      <c r="CX1340" s="35"/>
      <c r="CY1340" s="35"/>
      <c r="CZ1340" s="35"/>
      <c r="DA1340" s="35"/>
      <c r="DB1340" s="35"/>
      <c r="DC1340" s="35"/>
      <c r="DD1340" s="35"/>
      <c r="DE1340" s="35"/>
      <c r="DF1340" s="35"/>
      <c r="DG1340" s="35"/>
      <c r="DH1340" s="35"/>
      <c r="DI1340" s="35"/>
      <c r="DJ1340" s="35"/>
      <c r="DK1340" s="35"/>
      <c r="DL1340" s="35"/>
      <c r="DM1340" s="35"/>
      <c r="DN1340" s="35"/>
      <c r="DO1340" s="35"/>
      <c r="DP1340" s="35"/>
      <c r="DQ1340" s="35"/>
      <c r="DR1340" s="35"/>
      <c r="DS1340" s="35"/>
      <c r="DT1340" s="35"/>
      <c r="DU1340" s="35"/>
      <c r="DV1340" s="35"/>
      <c r="DW1340" s="35"/>
      <c r="DX1340" s="35"/>
      <c r="DY1340" s="35"/>
      <c r="DZ1340" s="35"/>
      <c r="EA1340" s="35"/>
      <c r="EB1340" s="35"/>
      <c r="EC1340" s="35"/>
      <c r="ED1340" s="35"/>
      <c r="EE1340" s="35"/>
      <c r="EF1340" s="35"/>
      <c r="EG1340" s="35"/>
      <c r="EH1340" s="35"/>
      <c r="EI1340" s="35"/>
      <c r="EJ1340" s="35"/>
      <c r="EK1340" s="35"/>
      <c r="EL1340" s="35"/>
      <c r="EM1340" s="35"/>
      <c r="EN1340" s="35"/>
      <c r="EO1340" s="35"/>
      <c r="EP1340" s="35"/>
      <c r="EQ1340" s="35"/>
      <c r="ER1340" s="35"/>
      <c r="ES1340" s="35"/>
      <c r="ET1340" s="35"/>
      <c r="EU1340" s="35"/>
      <c r="EV1340" s="35"/>
      <c r="EW1340" s="35"/>
      <c r="EX1340" s="35"/>
      <c r="EY1340" s="35"/>
      <c r="EZ1340" s="35"/>
      <c r="FA1340" s="35"/>
      <c r="FB1340" s="35"/>
      <c r="FC1340" s="35"/>
      <c r="FD1340" s="35"/>
      <c r="FE1340" s="35"/>
      <c r="FF1340" s="35"/>
      <c r="FG1340" s="35"/>
      <c r="FH1340" s="35"/>
      <c r="FI1340" s="35"/>
      <c r="FJ1340" s="35"/>
      <c r="FK1340" s="35"/>
      <c r="FL1340" s="35"/>
      <c r="FM1340" s="35"/>
      <c r="FN1340" s="35"/>
      <c r="FO1340" s="35"/>
      <c r="FP1340" s="35"/>
      <c r="FQ1340" s="35"/>
      <c r="FR1340" s="35"/>
      <c r="FS1340" s="35"/>
      <c r="FT1340" s="35"/>
      <c r="FU1340" s="35"/>
      <c r="FV1340" s="35"/>
      <c r="FW1340" s="35"/>
      <c r="FX1340" s="35"/>
      <c r="FY1340" s="35"/>
      <c r="FZ1340" s="35"/>
    </row>
    <row r="1341" spans="1:185" x14ac:dyDescent="0.15">
      <c r="A1341" s="38">
        <f t="shared" si="406"/>
        <v>44785</v>
      </c>
      <c r="B1341" s="39">
        <f t="shared" ca="1" si="407"/>
        <v>9975.0844439200009</v>
      </c>
      <c r="C1341" s="40">
        <f t="shared" si="408"/>
        <v>9411.77</v>
      </c>
      <c r="D1341" s="41">
        <f ca="1">IF(A1341&lt;$B$1,VLOOKUP(A1341,[1]DI!$A$4:$B$15000,2,FALSE),0)</f>
        <v>0.13650000000000001</v>
      </c>
      <c r="E1341" s="40">
        <f t="shared" ca="1" si="402"/>
        <v>5.0788000000000005E-4</v>
      </c>
      <c r="F1341" s="42">
        <f t="shared" si="398"/>
        <v>1</v>
      </c>
      <c r="G1341" s="43">
        <f t="shared" ca="1" si="403"/>
        <v>1.00050788</v>
      </c>
      <c r="H1341" s="40">
        <f ca="1">TRUNC(PRODUCT(G$10:G1340),15)</f>
        <v>1.2396101784456</v>
      </c>
      <c r="I1341" s="40">
        <f t="shared" ca="1" si="404"/>
        <v>1.1821626135130401</v>
      </c>
      <c r="J1341" s="40">
        <f t="shared" ca="1" si="405"/>
        <v>1.04859532</v>
      </c>
      <c r="K1341" s="42">
        <f t="shared" si="413"/>
        <v>2.7E-2</v>
      </c>
      <c r="L1341" s="63">
        <f t="shared" si="410"/>
        <v>44641</v>
      </c>
      <c r="M1341" s="64">
        <f t="shared" si="411"/>
        <v>101</v>
      </c>
      <c r="N1341" s="44">
        <f t="shared" si="412"/>
        <v>101</v>
      </c>
      <c r="O1341" s="40">
        <f t="shared" si="414"/>
        <v>1.010735129</v>
      </c>
      <c r="P1341" s="65">
        <f t="shared" ca="1" si="415"/>
        <v>1.059852126</v>
      </c>
      <c r="Q1341" s="40">
        <f t="shared" ca="1" si="416"/>
        <v>563.31444392000003</v>
      </c>
      <c r="R1341" s="44">
        <f>IF(VLOOKUP(A1341,$Z$12:$AI$125,8)=VLOOKUP(A1340,$Z$12:$AI$125,8),0,VLOOKUP(A1341,Z$12:$AI$125,8))</f>
        <v>0</v>
      </c>
      <c r="S1341" s="45">
        <f>IF(R1341&gt;0,VLOOKUP(R1341,Y$12:$AH$125,7),0)</f>
        <v>0</v>
      </c>
      <c r="T1341" s="40">
        <f t="shared" si="399"/>
        <v>0</v>
      </c>
      <c r="U1341" s="40">
        <f t="shared" ca="1" si="409"/>
        <v>563.31444392000003</v>
      </c>
      <c r="V1341" s="46" t="str">
        <f t="shared" si="400"/>
        <v>J=</v>
      </c>
      <c r="W1341" s="47">
        <f t="shared" si="401"/>
        <v>44824</v>
      </c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  <c r="CI1341" s="35"/>
      <c r="CJ1341" s="35"/>
      <c r="CK1341" s="35"/>
      <c r="CL1341" s="35"/>
      <c r="CM1341" s="35"/>
      <c r="CN1341" s="35"/>
      <c r="CO1341" s="35"/>
      <c r="CP1341" s="35"/>
      <c r="CQ1341" s="35"/>
      <c r="CR1341" s="35"/>
      <c r="CS1341" s="35"/>
      <c r="CT1341" s="35"/>
      <c r="CU1341" s="35"/>
      <c r="CV1341" s="35"/>
      <c r="CW1341" s="35"/>
      <c r="CX1341" s="35"/>
      <c r="CY1341" s="35"/>
      <c r="CZ1341" s="35"/>
      <c r="DA1341" s="35"/>
      <c r="DB1341" s="35"/>
      <c r="DC1341" s="35"/>
      <c r="DD1341" s="35"/>
      <c r="DE1341" s="35"/>
      <c r="DF1341" s="35"/>
      <c r="DG1341" s="35"/>
      <c r="DH1341" s="35"/>
      <c r="DI1341" s="35"/>
      <c r="DJ1341" s="35"/>
      <c r="DK1341" s="35"/>
      <c r="DL1341" s="35"/>
      <c r="DM1341" s="35"/>
      <c r="DN1341" s="35"/>
      <c r="DO1341" s="35"/>
      <c r="DP1341" s="35"/>
      <c r="DQ1341" s="35"/>
      <c r="DR1341" s="35"/>
      <c r="DS1341" s="35"/>
      <c r="DT1341" s="35"/>
      <c r="DU1341" s="35"/>
      <c r="DV1341" s="35"/>
      <c r="DW1341" s="35"/>
      <c r="DX1341" s="35"/>
      <c r="DY1341" s="35"/>
      <c r="DZ1341" s="35"/>
      <c r="EA1341" s="35"/>
      <c r="EB1341" s="35"/>
      <c r="EC1341" s="35"/>
      <c r="ED1341" s="35"/>
      <c r="EE1341" s="35"/>
      <c r="EF1341" s="35"/>
      <c r="EG1341" s="35"/>
      <c r="EH1341" s="35"/>
      <c r="EI1341" s="35"/>
      <c r="EJ1341" s="35"/>
      <c r="EK1341" s="35"/>
      <c r="EL1341" s="35"/>
      <c r="EM1341" s="35"/>
      <c r="EN1341" s="35"/>
      <c r="EO1341" s="35"/>
      <c r="EP1341" s="35"/>
      <c r="EQ1341" s="35"/>
      <c r="ER1341" s="35"/>
      <c r="ES1341" s="35"/>
      <c r="ET1341" s="35"/>
      <c r="EU1341" s="35"/>
      <c r="EV1341" s="35"/>
      <c r="EW1341" s="35"/>
      <c r="EX1341" s="35"/>
      <c r="EY1341" s="35"/>
      <c r="EZ1341" s="35"/>
      <c r="FA1341" s="35"/>
      <c r="FB1341" s="35"/>
      <c r="FC1341" s="35"/>
      <c r="FD1341" s="35"/>
      <c r="FE1341" s="35"/>
      <c r="FF1341" s="35"/>
      <c r="FG1341" s="35"/>
      <c r="FH1341" s="35"/>
      <c r="FI1341" s="35"/>
      <c r="FJ1341" s="35"/>
      <c r="FK1341" s="35"/>
      <c r="FL1341" s="35"/>
      <c r="FM1341" s="35"/>
      <c r="FN1341" s="35"/>
      <c r="FO1341" s="35"/>
      <c r="FP1341" s="35"/>
      <c r="FQ1341" s="35"/>
      <c r="FR1341" s="35"/>
      <c r="FS1341" s="35"/>
      <c r="FT1341" s="35"/>
      <c r="FU1341" s="35"/>
      <c r="FV1341" s="35"/>
      <c r="FW1341" s="35"/>
      <c r="FX1341" s="35"/>
      <c r="FY1341" s="35"/>
      <c r="FZ1341" s="35"/>
    </row>
    <row r="1342" spans="1:185" x14ac:dyDescent="0.15">
      <c r="A1342" s="38">
        <f t="shared" si="406"/>
        <v>44786</v>
      </c>
      <c r="B1342" s="39">
        <f t="shared" ca="1" si="407"/>
        <v>9981.2057650099996</v>
      </c>
      <c r="C1342" s="40">
        <f t="shared" si="408"/>
        <v>9411.77</v>
      </c>
      <c r="D1342" s="41">
        <f ca="1">IF(A1342&lt;$B$1,VLOOKUP(A1342,[1]DI!$A$4:$B$15000,2,FALSE),0)</f>
        <v>0</v>
      </c>
      <c r="E1342" s="40">
        <f t="shared" ca="1" si="402"/>
        <v>0</v>
      </c>
      <c r="F1342" s="42">
        <f t="shared" si="398"/>
        <v>1</v>
      </c>
      <c r="G1342" s="43">
        <f t="shared" ca="1" si="403"/>
        <v>1</v>
      </c>
      <c r="H1342" s="40">
        <f ca="1">TRUNC(PRODUCT(G$10:G1341),15)</f>
        <v>1.2402397516630299</v>
      </c>
      <c r="I1342" s="40">
        <f t="shared" ca="1" si="404"/>
        <v>1.1821626135130401</v>
      </c>
      <c r="J1342" s="40">
        <f t="shared" ca="1" si="405"/>
        <v>1.0491278799999999</v>
      </c>
      <c r="K1342" s="42">
        <f t="shared" si="413"/>
        <v>2.7E-2</v>
      </c>
      <c r="L1342" s="63">
        <f t="shared" si="410"/>
        <v>44641</v>
      </c>
      <c r="M1342" s="64">
        <f t="shared" si="411"/>
        <v>101</v>
      </c>
      <c r="N1342" s="44">
        <f t="shared" si="412"/>
        <v>102</v>
      </c>
      <c r="O1342" s="40">
        <f t="shared" si="414"/>
        <v>1.010841992</v>
      </c>
      <c r="P1342" s="65">
        <f t="shared" ca="1" si="415"/>
        <v>1.0605025159999999</v>
      </c>
      <c r="Q1342" s="40">
        <f t="shared" ca="1" si="416"/>
        <v>569.43576500999995</v>
      </c>
      <c r="R1342" s="44">
        <f>IF(VLOOKUP(A1342,$Z$12:$AI$125,8)=VLOOKUP(A1341,$Z$12:$AI$125,8),0,VLOOKUP(A1342,Z$12:$AI$125,8))</f>
        <v>0</v>
      </c>
      <c r="S1342" s="45">
        <f>IF(R1342&gt;0,VLOOKUP(R1342,Y$12:$AH$125,7),0)</f>
        <v>0</v>
      </c>
      <c r="T1342" s="40">
        <f t="shared" si="399"/>
        <v>0</v>
      </c>
      <c r="U1342" s="40">
        <f t="shared" ca="1" si="409"/>
        <v>569.43576500999995</v>
      </c>
      <c r="V1342" s="46" t="str">
        <f t="shared" si="400"/>
        <v>J=</v>
      </c>
      <c r="W1342" s="47">
        <f t="shared" si="401"/>
        <v>44824</v>
      </c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  <c r="CI1342" s="35"/>
      <c r="CJ1342" s="35"/>
      <c r="CK1342" s="35"/>
      <c r="CL1342" s="35"/>
      <c r="CM1342" s="35"/>
      <c r="CN1342" s="35"/>
      <c r="CO1342" s="35"/>
      <c r="CP1342" s="35"/>
      <c r="CQ1342" s="35"/>
      <c r="CR1342" s="35"/>
      <c r="CS1342" s="35"/>
      <c r="CT1342" s="35"/>
      <c r="CU1342" s="35"/>
      <c r="CV1342" s="35"/>
      <c r="CW1342" s="35"/>
      <c r="CX1342" s="35"/>
      <c r="CY1342" s="35"/>
      <c r="CZ1342" s="35"/>
      <c r="DA1342" s="35"/>
      <c r="DB1342" s="35"/>
      <c r="DC1342" s="35"/>
      <c r="DD1342" s="35"/>
      <c r="DE1342" s="35"/>
      <c r="DF1342" s="35"/>
      <c r="DG1342" s="35"/>
      <c r="DH1342" s="35"/>
      <c r="DI1342" s="35"/>
      <c r="DJ1342" s="35"/>
      <c r="DK1342" s="35"/>
      <c r="DL1342" s="35"/>
      <c r="DM1342" s="35"/>
      <c r="DN1342" s="35"/>
      <c r="DO1342" s="35"/>
      <c r="DP1342" s="35"/>
      <c r="DQ1342" s="35"/>
      <c r="DR1342" s="35"/>
      <c r="DS1342" s="35"/>
      <c r="DT1342" s="35"/>
      <c r="DU1342" s="35"/>
      <c r="DV1342" s="35"/>
      <c r="DW1342" s="35"/>
      <c r="DX1342" s="35"/>
      <c r="DY1342" s="35"/>
      <c r="DZ1342" s="35"/>
      <c r="EA1342" s="35"/>
      <c r="EB1342" s="35"/>
      <c r="EC1342" s="35"/>
      <c r="ED1342" s="35"/>
      <c r="EE1342" s="35"/>
      <c r="EF1342" s="35"/>
      <c r="EG1342" s="35"/>
      <c r="EH1342" s="35"/>
      <c r="EI1342" s="35"/>
      <c r="EJ1342" s="35"/>
      <c r="EK1342" s="35"/>
      <c r="EL1342" s="35"/>
      <c r="EM1342" s="35"/>
      <c r="EN1342" s="35"/>
      <c r="EO1342" s="35"/>
      <c r="EP1342" s="35"/>
      <c r="EQ1342" s="35"/>
      <c r="ER1342" s="35"/>
      <c r="ES1342" s="35"/>
      <c r="ET1342" s="35"/>
      <c r="EU1342" s="35"/>
      <c r="EV1342" s="35"/>
      <c r="EW1342" s="35"/>
      <c r="EX1342" s="35"/>
      <c r="EY1342" s="35"/>
      <c r="EZ1342" s="35"/>
      <c r="FA1342" s="35"/>
      <c r="FB1342" s="35"/>
      <c r="FC1342" s="35"/>
      <c r="FD1342" s="35"/>
      <c r="FE1342" s="35"/>
      <c r="FF1342" s="35"/>
      <c r="FG1342" s="35"/>
      <c r="FH1342" s="35"/>
      <c r="FI1342" s="35"/>
      <c r="FJ1342" s="35"/>
      <c r="FK1342" s="35"/>
      <c r="FL1342" s="35"/>
      <c r="FM1342" s="35"/>
      <c r="FN1342" s="35"/>
      <c r="FO1342" s="35"/>
      <c r="FP1342" s="35"/>
      <c r="FQ1342" s="35"/>
      <c r="FR1342" s="35"/>
      <c r="FS1342" s="35"/>
      <c r="FT1342" s="35"/>
      <c r="FU1342" s="35"/>
      <c r="FV1342" s="35"/>
      <c r="FW1342" s="35"/>
      <c r="FX1342" s="35"/>
      <c r="FY1342" s="35"/>
      <c r="FZ1342" s="35"/>
    </row>
    <row r="1343" spans="1:185" x14ac:dyDescent="0.15">
      <c r="A1343" s="38">
        <f t="shared" si="406"/>
        <v>44787</v>
      </c>
      <c r="B1343" s="39">
        <f t="shared" ca="1" si="407"/>
        <v>9981.2057650099996</v>
      </c>
      <c r="C1343" s="40">
        <f t="shared" si="408"/>
        <v>9411.77</v>
      </c>
      <c r="D1343" s="41">
        <f ca="1">IF(A1343&lt;$B$1,VLOOKUP(A1343,[1]DI!$A$4:$B$15000,2,FALSE),0)</f>
        <v>0</v>
      </c>
      <c r="E1343" s="40">
        <f t="shared" ca="1" si="402"/>
        <v>0</v>
      </c>
      <c r="F1343" s="42">
        <f t="shared" si="398"/>
        <v>1</v>
      </c>
      <c r="G1343" s="43">
        <f t="shared" ca="1" si="403"/>
        <v>1</v>
      </c>
      <c r="H1343" s="40">
        <f ca="1">TRUNC(PRODUCT(G$10:G1342),15)</f>
        <v>1.2402397516630299</v>
      </c>
      <c r="I1343" s="40">
        <f t="shared" ca="1" si="404"/>
        <v>1.1821626135130401</v>
      </c>
      <c r="J1343" s="40">
        <f t="shared" ca="1" si="405"/>
        <v>1.0491278799999999</v>
      </c>
      <c r="K1343" s="42">
        <f t="shared" si="413"/>
        <v>2.7E-2</v>
      </c>
      <c r="L1343" s="63">
        <f t="shared" si="410"/>
        <v>44641</v>
      </c>
      <c r="M1343" s="64">
        <f t="shared" si="411"/>
        <v>101</v>
      </c>
      <c r="N1343" s="44">
        <f t="shared" si="412"/>
        <v>102</v>
      </c>
      <c r="O1343" s="40">
        <f t="shared" si="414"/>
        <v>1.010841992</v>
      </c>
      <c r="P1343" s="65">
        <f t="shared" ca="1" si="415"/>
        <v>1.0605025159999999</v>
      </c>
      <c r="Q1343" s="40">
        <f t="shared" ca="1" si="416"/>
        <v>569.43576500999995</v>
      </c>
      <c r="R1343" s="44">
        <f>IF(VLOOKUP(A1343,$Z$12:$AI$125,8)=VLOOKUP(A1342,$Z$12:$AI$125,8),0,VLOOKUP(A1343,Z$12:$AI$125,8))</f>
        <v>0</v>
      </c>
      <c r="S1343" s="45">
        <f>IF(R1343&gt;0,VLOOKUP(R1343,Y$12:$AH$125,7),0)</f>
        <v>0</v>
      </c>
      <c r="T1343" s="40">
        <f t="shared" si="399"/>
        <v>0</v>
      </c>
      <c r="U1343" s="40">
        <f t="shared" ca="1" si="409"/>
        <v>569.43576500999995</v>
      </c>
      <c r="V1343" s="46" t="str">
        <f t="shared" si="400"/>
        <v>J=</v>
      </c>
      <c r="W1343" s="47">
        <f t="shared" si="401"/>
        <v>44824</v>
      </c>
      <c r="X1343" s="49"/>
      <c r="Y1343" s="49"/>
      <c r="Z1343" s="49"/>
      <c r="AA1343" s="49"/>
      <c r="AB1343" s="49"/>
      <c r="AC1343" s="49"/>
      <c r="AD1343" s="49"/>
      <c r="AE1343" s="49"/>
      <c r="AF1343" s="49"/>
      <c r="AG1343" s="49"/>
      <c r="AH1343" s="49"/>
      <c r="AI1343" s="49"/>
      <c r="AJ1343" s="50"/>
      <c r="AK1343" s="50"/>
      <c r="AL1343" s="50"/>
      <c r="AM1343" s="50"/>
      <c r="AN1343" s="50"/>
      <c r="AO1343" s="50"/>
      <c r="AP1343" s="50"/>
      <c r="AQ1343" s="50"/>
      <c r="AR1343" s="50"/>
      <c r="AS1343" s="50"/>
      <c r="AT1343" s="50"/>
      <c r="AU1343" s="50"/>
      <c r="AV1343" s="50"/>
      <c r="AW1343" s="50"/>
      <c r="AX1343" s="50"/>
      <c r="AY1343" s="50"/>
      <c r="AZ1343" s="50"/>
      <c r="BA1343" s="50"/>
      <c r="BB1343" s="50"/>
      <c r="BC1343" s="50"/>
      <c r="BD1343" s="50"/>
      <c r="BE1343" s="50"/>
      <c r="BF1343" s="50"/>
      <c r="BG1343" s="50"/>
      <c r="BH1343" s="50"/>
      <c r="BI1343" s="50"/>
      <c r="BJ1343" s="50"/>
      <c r="BK1343" s="50"/>
      <c r="BL1343" s="50"/>
      <c r="BM1343" s="50"/>
      <c r="BN1343" s="50"/>
      <c r="BO1343" s="50"/>
      <c r="BP1343" s="50"/>
      <c r="BQ1343" s="50"/>
      <c r="BR1343" s="50"/>
      <c r="BS1343" s="50"/>
      <c r="BT1343" s="50"/>
      <c r="BU1343" s="50"/>
      <c r="BV1343" s="50"/>
      <c r="BW1343" s="50"/>
      <c r="BX1343" s="50"/>
      <c r="BY1343" s="50"/>
      <c r="BZ1343" s="50"/>
      <c r="CA1343" s="50"/>
      <c r="CB1343" s="50"/>
      <c r="CC1343" s="50"/>
      <c r="CD1343" s="50"/>
      <c r="CE1343" s="50"/>
      <c r="CF1343" s="50"/>
      <c r="CG1343" s="50"/>
      <c r="CH1343" s="50"/>
      <c r="CI1343" s="50"/>
      <c r="CJ1343" s="50"/>
      <c r="CK1343" s="50"/>
      <c r="CL1343" s="50"/>
      <c r="CM1343" s="50"/>
      <c r="CN1343" s="50"/>
      <c r="CO1343" s="50"/>
      <c r="CP1343" s="50"/>
      <c r="CQ1343" s="50"/>
      <c r="CR1343" s="50"/>
      <c r="CS1343" s="50"/>
      <c r="CT1343" s="50"/>
      <c r="CU1343" s="50"/>
      <c r="CV1343" s="50"/>
      <c r="CW1343" s="50"/>
      <c r="CX1343" s="50"/>
      <c r="CY1343" s="50"/>
      <c r="CZ1343" s="50"/>
      <c r="DA1343" s="50"/>
      <c r="DB1343" s="50"/>
      <c r="DC1343" s="50"/>
      <c r="DD1343" s="50"/>
      <c r="DE1343" s="50"/>
      <c r="DF1343" s="50"/>
      <c r="DG1343" s="50"/>
      <c r="DH1343" s="50"/>
      <c r="DI1343" s="50"/>
      <c r="DJ1343" s="50"/>
      <c r="DK1343" s="50"/>
      <c r="DL1343" s="50"/>
      <c r="DM1343" s="50"/>
      <c r="DN1343" s="50"/>
      <c r="DO1343" s="50"/>
      <c r="DP1343" s="50"/>
      <c r="DQ1343" s="50"/>
      <c r="DR1343" s="50"/>
      <c r="DS1343" s="50"/>
      <c r="DT1343" s="50"/>
      <c r="DU1343" s="50"/>
      <c r="DV1343" s="50"/>
      <c r="DW1343" s="50"/>
      <c r="DX1343" s="50"/>
      <c r="DY1343" s="50"/>
      <c r="DZ1343" s="50"/>
      <c r="EA1343" s="50"/>
      <c r="EB1343" s="50"/>
      <c r="EC1343" s="50"/>
      <c r="ED1343" s="50"/>
      <c r="EE1343" s="50"/>
      <c r="EF1343" s="50"/>
      <c r="EG1343" s="50"/>
      <c r="EH1343" s="50"/>
      <c r="EI1343" s="50"/>
      <c r="EJ1343" s="50"/>
      <c r="EK1343" s="50"/>
      <c r="EL1343" s="50"/>
      <c r="EM1343" s="50"/>
      <c r="EN1343" s="50"/>
      <c r="EO1343" s="50"/>
      <c r="EP1343" s="50"/>
      <c r="EQ1343" s="50"/>
      <c r="ER1343" s="50"/>
      <c r="ES1343" s="50"/>
      <c r="ET1343" s="50"/>
      <c r="EU1343" s="50"/>
      <c r="EV1343" s="50"/>
      <c r="EW1343" s="50"/>
      <c r="EX1343" s="50"/>
      <c r="EY1343" s="50"/>
      <c r="EZ1343" s="50"/>
      <c r="FA1343" s="50"/>
      <c r="FB1343" s="50"/>
      <c r="FC1343" s="50"/>
      <c r="FD1343" s="50"/>
      <c r="FE1343" s="50"/>
      <c r="FF1343" s="50"/>
      <c r="FG1343" s="50"/>
      <c r="FH1343" s="50"/>
      <c r="FI1343" s="50"/>
      <c r="FJ1343" s="50"/>
      <c r="FK1343" s="50"/>
      <c r="FL1343" s="50"/>
      <c r="FM1343" s="50"/>
      <c r="FN1343" s="50"/>
      <c r="FO1343" s="50"/>
      <c r="FP1343" s="50"/>
      <c r="FQ1343" s="50"/>
      <c r="FR1343" s="50"/>
      <c r="FS1343" s="50"/>
      <c r="FT1343" s="50"/>
      <c r="FU1343" s="50"/>
      <c r="FV1343" s="50"/>
      <c r="FW1343" s="50"/>
      <c r="FX1343" s="50"/>
      <c r="FY1343" s="50"/>
      <c r="FZ1343" s="50"/>
      <c r="GA1343" s="50"/>
      <c r="GB1343" s="50"/>
      <c r="GC1343" s="50"/>
    </row>
    <row r="1344" spans="1:185" x14ac:dyDescent="0.15">
      <c r="A1344" s="38">
        <f t="shared" si="406"/>
        <v>44788</v>
      </c>
      <c r="B1344" s="39">
        <f t="shared" ca="1" si="407"/>
        <v>9981.2057650099996</v>
      </c>
      <c r="C1344" s="40">
        <f t="shared" si="408"/>
        <v>9411.77</v>
      </c>
      <c r="D1344" s="41">
        <f ca="1">IF(A1344&lt;$B$1,VLOOKUP(A1344,[1]DI!$A$4:$B$15000,2,FALSE),0)</f>
        <v>0.13650000000000001</v>
      </c>
      <c r="E1344" s="40">
        <f t="shared" ca="1" si="402"/>
        <v>5.0788000000000005E-4</v>
      </c>
      <c r="F1344" s="42">
        <f t="shared" si="398"/>
        <v>1</v>
      </c>
      <c r="G1344" s="43">
        <f t="shared" ca="1" si="403"/>
        <v>1.00050788</v>
      </c>
      <c r="H1344" s="40">
        <f ca="1">TRUNC(PRODUCT(G$10:G1343),15)</f>
        <v>1.2402397516630299</v>
      </c>
      <c r="I1344" s="40">
        <f t="shared" ca="1" si="404"/>
        <v>1.1821626135130401</v>
      </c>
      <c r="J1344" s="40">
        <f t="shared" ca="1" si="405"/>
        <v>1.0491278799999999</v>
      </c>
      <c r="K1344" s="42">
        <f t="shared" si="413"/>
        <v>2.7E-2</v>
      </c>
      <c r="L1344" s="63">
        <f t="shared" si="410"/>
        <v>44641</v>
      </c>
      <c r="M1344" s="64">
        <f t="shared" si="411"/>
        <v>102</v>
      </c>
      <c r="N1344" s="44">
        <f t="shared" si="412"/>
        <v>102</v>
      </c>
      <c r="O1344" s="40">
        <f t="shared" si="414"/>
        <v>1.010841992</v>
      </c>
      <c r="P1344" s="65">
        <f t="shared" ca="1" si="415"/>
        <v>1.0605025159999999</v>
      </c>
      <c r="Q1344" s="40">
        <f t="shared" ca="1" si="416"/>
        <v>569.43576500999995</v>
      </c>
      <c r="R1344" s="44">
        <f>IF(VLOOKUP(A1344,$Z$12:$AI$125,8)=VLOOKUP(A1343,$Z$12:$AI$125,8),0,VLOOKUP(A1344,Z$12:$AI$125,8))</f>
        <v>0</v>
      </c>
      <c r="S1344" s="45">
        <f>IF(R1344&gt;0,VLOOKUP(R1344,Y$12:$AH$125,7),0)</f>
        <v>0</v>
      </c>
      <c r="T1344" s="40">
        <f t="shared" si="399"/>
        <v>0</v>
      </c>
      <c r="U1344" s="40">
        <f t="shared" ca="1" si="409"/>
        <v>569.43576500999995</v>
      </c>
      <c r="V1344" s="46" t="str">
        <f t="shared" si="400"/>
        <v>J=</v>
      </c>
      <c r="W1344" s="47">
        <f t="shared" si="401"/>
        <v>44824</v>
      </c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  <c r="CI1344" s="35"/>
      <c r="CJ1344" s="35"/>
      <c r="CK1344" s="35"/>
      <c r="CL1344" s="35"/>
      <c r="CM1344" s="35"/>
      <c r="CN1344" s="35"/>
      <c r="CO1344" s="35"/>
      <c r="CP1344" s="35"/>
      <c r="CQ1344" s="35"/>
      <c r="CR1344" s="35"/>
      <c r="CS1344" s="35"/>
      <c r="CT1344" s="35"/>
      <c r="CU1344" s="35"/>
      <c r="CV1344" s="35"/>
      <c r="CW1344" s="35"/>
      <c r="CX1344" s="35"/>
      <c r="CY1344" s="35"/>
      <c r="CZ1344" s="35"/>
      <c r="DA1344" s="35"/>
      <c r="DB1344" s="35"/>
      <c r="DC1344" s="35"/>
      <c r="DD1344" s="35"/>
      <c r="DE1344" s="35"/>
      <c r="DF1344" s="35"/>
      <c r="DG1344" s="35"/>
      <c r="DH1344" s="35"/>
      <c r="DI1344" s="35"/>
      <c r="DJ1344" s="35"/>
      <c r="DK1344" s="35"/>
      <c r="DL1344" s="35"/>
      <c r="DM1344" s="35"/>
      <c r="DN1344" s="35"/>
      <c r="DO1344" s="35"/>
      <c r="DP1344" s="35"/>
      <c r="DQ1344" s="35"/>
      <c r="DR1344" s="35"/>
      <c r="DS1344" s="35"/>
      <c r="DT1344" s="35"/>
      <c r="DU1344" s="35"/>
      <c r="DV1344" s="35"/>
      <c r="DW1344" s="35"/>
      <c r="DX1344" s="35"/>
      <c r="DY1344" s="35"/>
      <c r="DZ1344" s="35"/>
      <c r="EA1344" s="35"/>
      <c r="EB1344" s="35"/>
      <c r="EC1344" s="35"/>
      <c r="ED1344" s="35"/>
      <c r="EE1344" s="35"/>
      <c r="EF1344" s="35"/>
      <c r="EG1344" s="35"/>
      <c r="EH1344" s="35"/>
      <c r="EI1344" s="35"/>
      <c r="EJ1344" s="35"/>
      <c r="EK1344" s="35"/>
      <c r="EL1344" s="35"/>
      <c r="EM1344" s="35"/>
      <c r="EN1344" s="35"/>
      <c r="EO1344" s="35"/>
      <c r="EP1344" s="35"/>
      <c r="EQ1344" s="35"/>
      <c r="ER1344" s="35"/>
      <c r="ES1344" s="35"/>
      <c r="ET1344" s="35"/>
      <c r="EU1344" s="35"/>
      <c r="EV1344" s="35"/>
      <c r="EW1344" s="35"/>
      <c r="EX1344" s="35"/>
      <c r="EY1344" s="35"/>
      <c r="EZ1344" s="35"/>
      <c r="FA1344" s="35"/>
      <c r="FB1344" s="35"/>
      <c r="FC1344" s="35"/>
      <c r="FD1344" s="35"/>
      <c r="FE1344" s="35"/>
      <c r="FF1344" s="35"/>
      <c r="FG1344" s="35"/>
      <c r="FH1344" s="35"/>
      <c r="FI1344" s="35"/>
      <c r="FJ1344" s="35"/>
      <c r="FK1344" s="35"/>
      <c r="FL1344" s="35"/>
      <c r="FM1344" s="35"/>
      <c r="FN1344" s="35"/>
      <c r="FO1344" s="35"/>
      <c r="FP1344" s="35"/>
      <c r="FQ1344" s="35"/>
      <c r="FR1344" s="35"/>
      <c r="FS1344" s="35"/>
      <c r="FT1344" s="35"/>
      <c r="FU1344" s="35"/>
      <c r="FV1344" s="35"/>
      <c r="FW1344" s="35"/>
      <c r="FX1344" s="35"/>
      <c r="FY1344" s="35"/>
      <c r="FZ1344" s="35"/>
    </row>
    <row r="1345" spans="1:185" x14ac:dyDescent="0.15">
      <c r="A1345" s="38">
        <f t="shared" si="406"/>
        <v>44789</v>
      </c>
      <c r="B1345" s="39">
        <f t="shared" ca="1" si="407"/>
        <v>9987.3308319799999</v>
      </c>
      <c r="C1345" s="40">
        <f t="shared" si="408"/>
        <v>9411.77</v>
      </c>
      <c r="D1345" s="41">
        <f ca="1">IF(A1345&lt;$B$1,VLOOKUP(A1345,[1]DI!$A$4:$B$15000,2,FALSE),0)</f>
        <v>0.13650000000000001</v>
      </c>
      <c r="E1345" s="40">
        <f t="shared" ca="1" si="402"/>
        <v>5.0788000000000005E-4</v>
      </c>
      <c r="F1345" s="42">
        <f t="shared" si="398"/>
        <v>1</v>
      </c>
      <c r="G1345" s="43">
        <f t="shared" ca="1" si="403"/>
        <v>1.00050788</v>
      </c>
      <c r="H1345" s="40">
        <f ca="1">TRUNC(PRODUCT(G$10:G1344),15)</f>
        <v>1.2408696446281</v>
      </c>
      <c r="I1345" s="40">
        <f t="shared" ca="1" si="404"/>
        <v>1.1821626135130401</v>
      </c>
      <c r="J1345" s="40">
        <f t="shared" ca="1" si="405"/>
        <v>1.0496607099999999</v>
      </c>
      <c r="K1345" s="42">
        <f t="shared" si="413"/>
        <v>2.7E-2</v>
      </c>
      <c r="L1345" s="63">
        <f t="shared" si="410"/>
        <v>44641</v>
      </c>
      <c r="M1345" s="64">
        <f t="shared" si="411"/>
        <v>103</v>
      </c>
      <c r="N1345" s="44">
        <f t="shared" si="412"/>
        <v>103</v>
      </c>
      <c r="O1345" s="40">
        <f t="shared" si="414"/>
        <v>1.0109488659999999</v>
      </c>
      <c r="P1345" s="65">
        <f t="shared" ca="1" si="415"/>
        <v>1.0611533040000001</v>
      </c>
      <c r="Q1345" s="40">
        <f t="shared" ca="1" si="416"/>
        <v>575.56083197999999</v>
      </c>
      <c r="R1345" s="44">
        <f>IF(VLOOKUP(A1345,$Z$12:$AI$125,8)=VLOOKUP(A1344,$Z$12:$AI$125,8),0,VLOOKUP(A1345,Z$12:$AI$125,8))</f>
        <v>0</v>
      </c>
      <c r="S1345" s="45">
        <f>IF(R1345&gt;0,VLOOKUP(R1345,Y$12:$AH$125,7),0)</f>
        <v>0</v>
      </c>
      <c r="T1345" s="40">
        <f t="shared" si="399"/>
        <v>0</v>
      </c>
      <c r="U1345" s="40">
        <f t="shared" ca="1" si="409"/>
        <v>575.56083197999999</v>
      </c>
      <c r="V1345" s="46" t="str">
        <f t="shared" si="400"/>
        <v>J=</v>
      </c>
      <c r="W1345" s="47">
        <f t="shared" si="401"/>
        <v>44824</v>
      </c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  <c r="CI1345" s="35"/>
      <c r="CJ1345" s="35"/>
      <c r="CK1345" s="35"/>
      <c r="CL1345" s="35"/>
      <c r="CM1345" s="35"/>
      <c r="CN1345" s="35"/>
      <c r="CO1345" s="35"/>
      <c r="CP1345" s="35"/>
      <c r="CQ1345" s="35"/>
      <c r="CR1345" s="35"/>
      <c r="CS1345" s="35"/>
      <c r="CT1345" s="35"/>
      <c r="CU1345" s="35"/>
      <c r="CV1345" s="35"/>
      <c r="CW1345" s="35"/>
      <c r="CX1345" s="35"/>
      <c r="CY1345" s="35"/>
      <c r="CZ1345" s="35"/>
      <c r="DA1345" s="35"/>
      <c r="DB1345" s="35"/>
      <c r="DC1345" s="35"/>
      <c r="DD1345" s="35"/>
      <c r="DE1345" s="35"/>
      <c r="DF1345" s="35"/>
      <c r="DG1345" s="35"/>
      <c r="DH1345" s="35"/>
      <c r="DI1345" s="35"/>
      <c r="DJ1345" s="35"/>
      <c r="DK1345" s="35"/>
      <c r="DL1345" s="35"/>
      <c r="DM1345" s="35"/>
      <c r="DN1345" s="35"/>
      <c r="DO1345" s="35"/>
      <c r="DP1345" s="35"/>
      <c r="DQ1345" s="35"/>
      <c r="DR1345" s="35"/>
      <c r="DS1345" s="35"/>
      <c r="DT1345" s="35"/>
      <c r="DU1345" s="35"/>
      <c r="DV1345" s="35"/>
      <c r="DW1345" s="35"/>
      <c r="DX1345" s="35"/>
      <c r="DY1345" s="35"/>
      <c r="DZ1345" s="35"/>
      <c r="EA1345" s="35"/>
      <c r="EB1345" s="35"/>
      <c r="EC1345" s="35"/>
      <c r="ED1345" s="35"/>
      <c r="EE1345" s="35"/>
      <c r="EF1345" s="35"/>
      <c r="EG1345" s="35"/>
      <c r="EH1345" s="35"/>
      <c r="EI1345" s="35"/>
      <c r="EJ1345" s="35"/>
      <c r="EK1345" s="35"/>
      <c r="EL1345" s="35"/>
      <c r="EM1345" s="35"/>
      <c r="EN1345" s="35"/>
      <c r="EO1345" s="35"/>
      <c r="EP1345" s="35"/>
      <c r="EQ1345" s="35"/>
      <c r="ER1345" s="35"/>
      <c r="ES1345" s="35"/>
      <c r="ET1345" s="35"/>
      <c r="EU1345" s="35"/>
      <c r="EV1345" s="35"/>
      <c r="EW1345" s="35"/>
      <c r="EX1345" s="35"/>
      <c r="EY1345" s="35"/>
      <c r="EZ1345" s="35"/>
      <c r="FA1345" s="35"/>
      <c r="FB1345" s="35"/>
      <c r="FC1345" s="35"/>
      <c r="FD1345" s="35"/>
      <c r="FE1345" s="35"/>
      <c r="FF1345" s="35"/>
      <c r="FG1345" s="35"/>
      <c r="FH1345" s="35"/>
      <c r="FI1345" s="35"/>
      <c r="FJ1345" s="35"/>
      <c r="FK1345" s="35"/>
      <c r="FL1345" s="35"/>
      <c r="FM1345" s="35"/>
      <c r="FN1345" s="35"/>
      <c r="FO1345" s="35"/>
      <c r="FP1345" s="35"/>
      <c r="FQ1345" s="35"/>
      <c r="FR1345" s="35"/>
      <c r="FS1345" s="35"/>
      <c r="FT1345" s="35"/>
      <c r="FU1345" s="35"/>
      <c r="FV1345" s="35"/>
      <c r="FW1345" s="35"/>
      <c r="FX1345" s="35"/>
      <c r="FY1345" s="35"/>
      <c r="FZ1345" s="35"/>
    </row>
    <row r="1346" spans="1:185" x14ac:dyDescent="0.15">
      <c r="A1346" s="38">
        <f t="shared" si="406"/>
        <v>44790</v>
      </c>
      <c r="B1346" s="39">
        <f t="shared" ca="1" si="407"/>
        <v>9993.4596542500003</v>
      </c>
      <c r="C1346" s="40">
        <f t="shared" si="408"/>
        <v>9411.77</v>
      </c>
      <c r="D1346" s="41">
        <f ca="1">IF(A1346&lt;$B$1,VLOOKUP(A1346,[1]DI!$A$4:$B$15000,2,FALSE),0)</f>
        <v>0.13650000000000001</v>
      </c>
      <c r="E1346" s="40">
        <f t="shared" ca="1" si="402"/>
        <v>5.0788000000000005E-4</v>
      </c>
      <c r="F1346" s="42">
        <f t="shared" si="398"/>
        <v>1</v>
      </c>
      <c r="G1346" s="43">
        <f t="shared" ca="1" si="403"/>
        <v>1.00050788</v>
      </c>
      <c r="H1346" s="40">
        <f ca="1">TRUNC(PRODUCT(G$10:G1345),15)</f>
        <v>1.2414998575032099</v>
      </c>
      <c r="I1346" s="40">
        <f t="shared" ca="1" si="404"/>
        <v>1.1821626135130401</v>
      </c>
      <c r="J1346" s="40">
        <f t="shared" ca="1" si="405"/>
        <v>1.0501938099999999</v>
      </c>
      <c r="K1346" s="42">
        <f t="shared" si="413"/>
        <v>2.7E-2</v>
      </c>
      <c r="L1346" s="63">
        <f t="shared" si="410"/>
        <v>44641</v>
      </c>
      <c r="M1346" s="64">
        <f t="shared" si="411"/>
        <v>104</v>
      </c>
      <c r="N1346" s="44">
        <f t="shared" si="412"/>
        <v>104</v>
      </c>
      <c r="O1346" s="40">
        <f t="shared" si="414"/>
        <v>1.011055751</v>
      </c>
      <c r="P1346" s="65">
        <f t="shared" ca="1" si="415"/>
        <v>1.061804491</v>
      </c>
      <c r="Q1346" s="40">
        <f t="shared" ca="1" si="416"/>
        <v>581.68965424999999</v>
      </c>
      <c r="R1346" s="44">
        <f>IF(VLOOKUP(A1346,$Z$12:$AI$125,8)=VLOOKUP(A1345,$Z$12:$AI$125,8),0,VLOOKUP(A1346,Z$12:$AI$125,8))</f>
        <v>0</v>
      </c>
      <c r="S1346" s="45">
        <f>IF(R1346&gt;0,VLOOKUP(R1346,Y$12:$AH$125,7),0)</f>
        <v>0</v>
      </c>
      <c r="T1346" s="40">
        <f t="shared" si="399"/>
        <v>0</v>
      </c>
      <c r="U1346" s="40">
        <f t="shared" ca="1" si="409"/>
        <v>581.68965424999999</v>
      </c>
      <c r="V1346" s="46" t="str">
        <f t="shared" si="400"/>
        <v>J=</v>
      </c>
      <c r="W1346" s="47">
        <f t="shared" si="401"/>
        <v>44824</v>
      </c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  <c r="CI1346" s="35"/>
      <c r="CJ1346" s="35"/>
      <c r="CK1346" s="35"/>
      <c r="CL1346" s="35"/>
      <c r="CM1346" s="35"/>
      <c r="CN1346" s="35"/>
      <c r="CO1346" s="35"/>
      <c r="CP1346" s="35"/>
      <c r="CQ1346" s="35"/>
      <c r="CR1346" s="35"/>
      <c r="CS1346" s="35"/>
      <c r="CT1346" s="35"/>
      <c r="CU1346" s="35"/>
      <c r="CV1346" s="35"/>
      <c r="CW1346" s="35"/>
      <c r="CX1346" s="35"/>
      <c r="CY1346" s="35"/>
      <c r="CZ1346" s="35"/>
      <c r="DA1346" s="35"/>
      <c r="DB1346" s="35"/>
      <c r="DC1346" s="35"/>
      <c r="DD1346" s="35"/>
      <c r="DE1346" s="35"/>
      <c r="DF1346" s="35"/>
      <c r="DG1346" s="35"/>
      <c r="DH1346" s="35"/>
      <c r="DI1346" s="35"/>
      <c r="DJ1346" s="35"/>
      <c r="DK1346" s="35"/>
      <c r="DL1346" s="35"/>
      <c r="DM1346" s="35"/>
      <c r="DN1346" s="35"/>
      <c r="DO1346" s="35"/>
      <c r="DP1346" s="35"/>
      <c r="DQ1346" s="35"/>
      <c r="DR1346" s="35"/>
      <c r="DS1346" s="35"/>
      <c r="DT1346" s="35"/>
      <c r="DU1346" s="35"/>
      <c r="DV1346" s="35"/>
      <c r="DW1346" s="35"/>
      <c r="DX1346" s="35"/>
      <c r="DY1346" s="35"/>
      <c r="DZ1346" s="35"/>
      <c r="EA1346" s="35"/>
      <c r="EB1346" s="35"/>
      <c r="EC1346" s="35"/>
      <c r="ED1346" s="35"/>
      <c r="EE1346" s="35"/>
      <c r="EF1346" s="35"/>
      <c r="EG1346" s="35"/>
      <c r="EH1346" s="35"/>
      <c r="EI1346" s="35"/>
      <c r="EJ1346" s="35"/>
      <c r="EK1346" s="35"/>
      <c r="EL1346" s="35"/>
      <c r="EM1346" s="35"/>
      <c r="EN1346" s="35"/>
      <c r="EO1346" s="35"/>
      <c r="EP1346" s="35"/>
      <c r="EQ1346" s="35"/>
      <c r="ER1346" s="35"/>
      <c r="ES1346" s="35"/>
      <c r="ET1346" s="35"/>
      <c r="EU1346" s="35"/>
      <c r="EV1346" s="35"/>
      <c r="EW1346" s="35"/>
      <c r="EX1346" s="35"/>
      <c r="EY1346" s="35"/>
      <c r="EZ1346" s="35"/>
      <c r="FA1346" s="35"/>
      <c r="FB1346" s="35"/>
      <c r="FC1346" s="35"/>
      <c r="FD1346" s="35"/>
      <c r="FE1346" s="35"/>
      <c r="FF1346" s="35"/>
      <c r="FG1346" s="35"/>
      <c r="FH1346" s="35"/>
      <c r="FI1346" s="35"/>
      <c r="FJ1346" s="35"/>
      <c r="FK1346" s="35"/>
      <c r="FL1346" s="35"/>
      <c r="FM1346" s="35"/>
      <c r="FN1346" s="35"/>
      <c r="FO1346" s="35"/>
      <c r="FP1346" s="35"/>
      <c r="FQ1346" s="35"/>
      <c r="FR1346" s="35"/>
      <c r="FS1346" s="35"/>
      <c r="FT1346" s="35"/>
      <c r="FU1346" s="35"/>
      <c r="FV1346" s="35"/>
      <c r="FW1346" s="35"/>
      <c r="FX1346" s="35"/>
      <c r="FY1346" s="35"/>
      <c r="FZ1346" s="35"/>
    </row>
    <row r="1347" spans="1:185" x14ac:dyDescent="0.15">
      <c r="A1347" s="38">
        <f t="shared" si="406"/>
        <v>44791</v>
      </c>
      <c r="B1347" s="39">
        <f t="shared" ca="1" si="407"/>
        <v>9999.592231820001</v>
      </c>
      <c r="C1347" s="40">
        <f t="shared" si="408"/>
        <v>9411.77</v>
      </c>
      <c r="D1347" s="41">
        <f ca="1">IF(A1347&lt;$B$1,VLOOKUP(A1347,[1]DI!$A$4:$B$15000,2,FALSE),0)</f>
        <v>0.13650000000000001</v>
      </c>
      <c r="E1347" s="40">
        <f t="shared" ca="1" si="402"/>
        <v>5.0788000000000005E-4</v>
      </c>
      <c r="F1347" s="42">
        <f t="shared" si="398"/>
        <v>1</v>
      </c>
      <c r="G1347" s="43">
        <f t="shared" ca="1" si="403"/>
        <v>1.00050788</v>
      </c>
      <c r="H1347" s="40">
        <f ca="1">TRUNC(PRODUCT(G$10:G1346),15)</f>
        <v>1.2421303904508401</v>
      </c>
      <c r="I1347" s="40">
        <f t="shared" ca="1" si="404"/>
        <v>1.1821626135130401</v>
      </c>
      <c r="J1347" s="40">
        <f t="shared" ca="1" si="405"/>
        <v>1.05072718</v>
      </c>
      <c r="K1347" s="42">
        <f t="shared" si="413"/>
        <v>2.7E-2</v>
      </c>
      <c r="L1347" s="63">
        <f t="shared" si="410"/>
        <v>44641</v>
      </c>
      <c r="M1347" s="64">
        <f t="shared" si="411"/>
        <v>105</v>
      </c>
      <c r="N1347" s="44">
        <f t="shared" si="412"/>
        <v>105</v>
      </c>
      <c r="O1347" s="40">
        <f t="shared" si="414"/>
        <v>1.0111626469999999</v>
      </c>
      <c r="P1347" s="65">
        <f t="shared" ca="1" si="415"/>
        <v>1.062456077</v>
      </c>
      <c r="Q1347" s="40">
        <f t="shared" ca="1" si="416"/>
        <v>587.82223181999996</v>
      </c>
      <c r="R1347" s="44">
        <f>IF(VLOOKUP(A1347,$Z$12:$AI$125,8)=VLOOKUP(A1346,$Z$12:$AI$125,8),0,VLOOKUP(A1347,Z$12:$AI$125,8))</f>
        <v>0</v>
      </c>
      <c r="S1347" s="45">
        <f>IF(R1347&gt;0,VLOOKUP(R1347,Y$12:$AH$125,7),0)</f>
        <v>0</v>
      </c>
      <c r="T1347" s="40">
        <f t="shared" si="399"/>
        <v>0</v>
      </c>
      <c r="U1347" s="40">
        <f t="shared" ca="1" si="409"/>
        <v>587.82223181999996</v>
      </c>
      <c r="V1347" s="46" t="str">
        <f t="shared" si="400"/>
        <v>J=</v>
      </c>
      <c r="W1347" s="47">
        <f t="shared" si="401"/>
        <v>44824</v>
      </c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  <c r="CI1347" s="35"/>
      <c r="CJ1347" s="35"/>
      <c r="CK1347" s="35"/>
      <c r="CL1347" s="35"/>
      <c r="CM1347" s="35"/>
      <c r="CN1347" s="35"/>
      <c r="CO1347" s="35"/>
      <c r="CP1347" s="35"/>
      <c r="CQ1347" s="35"/>
      <c r="CR1347" s="35"/>
      <c r="CS1347" s="35"/>
      <c r="CT1347" s="35"/>
      <c r="CU1347" s="35"/>
      <c r="CV1347" s="35"/>
      <c r="CW1347" s="35"/>
      <c r="CX1347" s="35"/>
      <c r="CY1347" s="35"/>
      <c r="CZ1347" s="35"/>
      <c r="DA1347" s="35"/>
      <c r="DB1347" s="35"/>
      <c r="DC1347" s="35"/>
      <c r="DD1347" s="35"/>
      <c r="DE1347" s="35"/>
      <c r="DF1347" s="35"/>
      <c r="DG1347" s="35"/>
      <c r="DH1347" s="35"/>
      <c r="DI1347" s="35"/>
      <c r="DJ1347" s="35"/>
      <c r="DK1347" s="35"/>
      <c r="DL1347" s="35"/>
      <c r="DM1347" s="35"/>
      <c r="DN1347" s="35"/>
      <c r="DO1347" s="35"/>
      <c r="DP1347" s="35"/>
      <c r="DQ1347" s="35"/>
      <c r="DR1347" s="35"/>
      <c r="DS1347" s="35"/>
      <c r="DT1347" s="35"/>
      <c r="DU1347" s="35"/>
      <c r="DV1347" s="35"/>
      <c r="DW1347" s="35"/>
      <c r="DX1347" s="35"/>
      <c r="DY1347" s="35"/>
      <c r="DZ1347" s="35"/>
      <c r="EA1347" s="35"/>
      <c r="EB1347" s="35"/>
      <c r="EC1347" s="35"/>
      <c r="ED1347" s="35"/>
      <c r="EE1347" s="35"/>
      <c r="EF1347" s="35"/>
      <c r="EG1347" s="35"/>
      <c r="EH1347" s="35"/>
      <c r="EI1347" s="35"/>
      <c r="EJ1347" s="35"/>
      <c r="EK1347" s="35"/>
      <c r="EL1347" s="35"/>
      <c r="EM1347" s="35"/>
      <c r="EN1347" s="35"/>
      <c r="EO1347" s="35"/>
      <c r="EP1347" s="35"/>
      <c r="EQ1347" s="35"/>
      <c r="ER1347" s="35"/>
      <c r="ES1347" s="35"/>
      <c r="ET1347" s="35"/>
      <c r="EU1347" s="35"/>
      <c r="EV1347" s="35"/>
      <c r="EW1347" s="35"/>
      <c r="EX1347" s="35"/>
      <c r="EY1347" s="35"/>
      <c r="EZ1347" s="35"/>
      <c r="FA1347" s="35"/>
      <c r="FB1347" s="35"/>
      <c r="FC1347" s="35"/>
      <c r="FD1347" s="35"/>
      <c r="FE1347" s="35"/>
      <c r="FF1347" s="35"/>
      <c r="FG1347" s="35"/>
      <c r="FH1347" s="35"/>
      <c r="FI1347" s="35"/>
      <c r="FJ1347" s="35"/>
      <c r="FK1347" s="35"/>
      <c r="FL1347" s="35"/>
      <c r="FM1347" s="35"/>
      <c r="FN1347" s="35"/>
      <c r="FO1347" s="35"/>
      <c r="FP1347" s="35"/>
      <c r="FQ1347" s="35"/>
      <c r="FR1347" s="35"/>
      <c r="FS1347" s="35"/>
      <c r="FT1347" s="35"/>
      <c r="FU1347" s="35"/>
      <c r="FV1347" s="35"/>
      <c r="FW1347" s="35"/>
      <c r="FX1347" s="35"/>
      <c r="FY1347" s="35"/>
      <c r="FZ1347" s="35"/>
    </row>
    <row r="1348" spans="1:185" x14ac:dyDescent="0.15">
      <c r="A1348" s="38">
        <f t="shared" si="406"/>
        <v>44792</v>
      </c>
      <c r="B1348" s="39">
        <f t="shared" ca="1" si="407"/>
        <v>10005.728564680001</v>
      </c>
      <c r="C1348" s="40">
        <f t="shared" si="408"/>
        <v>9411.77</v>
      </c>
      <c r="D1348" s="41">
        <f ca="1">IF(A1348&lt;$B$1,VLOOKUP(A1348,[1]DI!$A$4:$B$15000,2,FALSE),0)</f>
        <v>0.13650000000000001</v>
      </c>
      <c r="E1348" s="40">
        <f t="shared" ca="1" si="402"/>
        <v>5.0788000000000005E-4</v>
      </c>
      <c r="F1348" s="42">
        <f t="shared" si="398"/>
        <v>1</v>
      </c>
      <c r="G1348" s="43">
        <f t="shared" ca="1" si="403"/>
        <v>1.00050788</v>
      </c>
      <c r="H1348" s="40">
        <f ca="1">TRUNC(PRODUCT(G$10:G1347),15)</f>
        <v>1.24276124363355</v>
      </c>
      <c r="I1348" s="40">
        <f t="shared" ca="1" si="404"/>
        <v>1.1821626135130401</v>
      </c>
      <c r="J1348" s="40">
        <f t="shared" ca="1" si="405"/>
        <v>1.05126082</v>
      </c>
      <c r="K1348" s="42">
        <f t="shared" si="413"/>
        <v>2.7E-2</v>
      </c>
      <c r="L1348" s="63">
        <f t="shared" si="410"/>
        <v>44641</v>
      </c>
      <c r="M1348" s="64">
        <f t="shared" si="411"/>
        <v>106</v>
      </c>
      <c r="N1348" s="44">
        <f t="shared" si="412"/>
        <v>106</v>
      </c>
      <c r="O1348" s="40">
        <f t="shared" si="414"/>
        <v>1.0112695549999999</v>
      </c>
      <c r="P1348" s="65">
        <f t="shared" ca="1" si="415"/>
        <v>1.063108062</v>
      </c>
      <c r="Q1348" s="40">
        <f t="shared" ca="1" si="416"/>
        <v>593.95856467999999</v>
      </c>
      <c r="R1348" s="44">
        <f>IF(VLOOKUP(A1348,$Z$12:$AI$125,8)=VLOOKUP(A1347,$Z$12:$AI$125,8),0,VLOOKUP(A1348,Z$12:$AI$125,8))</f>
        <v>0</v>
      </c>
      <c r="S1348" s="45">
        <f>IF(R1348&gt;0,VLOOKUP(R1348,Y$12:$AH$125,7),0)</f>
        <v>0</v>
      </c>
      <c r="T1348" s="40">
        <f t="shared" si="399"/>
        <v>0</v>
      </c>
      <c r="U1348" s="40">
        <f t="shared" ca="1" si="409"/>
        <v>593.95856467999999</v>
      </c>
      <c r="V1348" s="46" t="str">
        <f t="shared" si="400"/>
        <v>J=</v>
      </c>
      <c r="W1348" s="47">
        <f t="shared" si="401"/>
        <v>44824</v>
      </c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  <c r="CI1348" s="35"/>
      <c r="CJ1348" s="35"/>
      <c r="CK1348" s="35"/>
      <c r="CL1348" s="35"/>
      <c r="CM1348" s="35"/>
      <c r="CN1348" s="35"/>
      <c r="CO1348" s="35"/>
      <c r="CP1348" s="35"/>
      <c r="CQ1348" s="35"/>
      <c r="CR1348" s="35"/>
      <c r="CS1348" s="35"/>
      <c r="CT1348" s="35"/>
      <c r="CU1348" s="35"/>
      <c r="CV1348" s="35"/>
      <c r="CW1348" s="35"/>
      <c r="CX1348" s="35"/>
      <c r="CY1348" s="35"/>
      <c r="CZ1348" s="35"/>
      <c r="DA1348" s="35"/>
      <c r="DB1348" s="35"/>
      <c r="DC1348" s="35"/>
      <c r="DD1348" s="35"/>
      <c r="DE1348" s="35"/>
      <c r="DF1348" s="35"/>
      <c r="DG1348" s="35"/>
      <c r="DH1348" s="35"/>
      <c r="DI1348" s="35"/>
      <c r="DJ1348" s="35"/>
      <c r="DK1348" s="35"/>
      <c r="DL1348" s="35"/>
      <c r="DM1348" s="35"/>
      <c r="DN1348" s="35"/>
      <c r="DO1348" s="35"/>
      <c r="DP1348" s="35"/>
      <c r="DQ1348" s="35"/>
      <c r="DR1348" s="35"/>
      <c r="DS1348" s="35"/>
      <c r="DT1348" s="35"/>
      <c r="DU1348" s="35"/>
      <c r="DV1348" s="35"/>
      <c r="DW1348" s="35"/>
      <c r="DX1348" s="35"/>
      <c r="DY1348" s="35"/>
      <c r="DZ1348" s="35"/>
      <c r="EA1348" s="35"/>
      <c r="EB1348" s="35"/>
      <c r="EC1348" s="35"/>
      <c r="ED1348" s="35"/>
      <c r="EE1348" s="35"/>
      <c r="EF1348" s="35"/>
      <c r="EG1348" s="35"/>
      <c r="EH1348" s="35"/>
      <c r="EI1348" s="35"/>
      <c r="EJ1348" s="35"/>
      <c r="EK1348" s="35"/>
      <c r="EL1348" s="35"/>
      <c r="EM1348" s="35"/>
      <c r="EN1348" s="35"/>
      <c r="EO1348" s="35"/>
      <c r="EP1348" s="35"/>
      <c r="EQ1348" s="35"/>
      <c r="ER1348" s="35"/>
      <c r="ES1348" s="35"/>
      <c r="ET1348" s="35"/>
      <c r="EU1348" s="35"/>
      <c r="EV1348" s="35"/>
      <c r="EW1348" s="35"/>
      <c r="EX1348" s="35"/>
      <c r="EY1348" s="35"/>
      <c r="EZ1348" s="35"/>
      <c r="FA1348" s="35"/>
      <c r="FB1348" s="35"/>
      <c r="FC1348" s="35"/>
      <c r="FD1348" s="35"/>
      <c r="FE1348" s="35"/>
      <c r="FF1348" s="35"/>
      <c r="FG1348" s="35"/>
      <c r="FH1348" s="35"/>
      <c r="FI1348" s="35"/>
      <c r="FJ1348" s="35"/>
      <c r="FK1348" s="35"/>
      <c r="FL1348" s="35"/>
      <c r="FM1348" s="35"/>
      <c r="FN1348" s="35"/>
      <c r="FO1348" s="35"/>
      <c r="FP1348" s="35"/>
      <c r="FQ1348" s="35"/>
      <c r="FR1348" s="35"/>
      <c r="FS1348" s="35"/>
      <c r="FT1348" s="35"/>
      <c r="FU1348" s="35"/>
      <c r="FV1348" s="35"/>
      <c r="FW1348" s="35"/>
      <c r="FX1348" s="35"/>
      <c r="FY1348" s="35"/>
      <c r="FZ1348" s="35"/>
    </row>
    <row r="1349" spans="1:185" x14ac:dyDescent="0.15">
      <c r="A1349" s="38">
        <f t="shared" si="406"/>
        <v>44793</v>
      </c>
      <c r="B1349" s="39">
        <f t="shared" ca="1" si="407"/>
        <v>10011.868746960001</v>
      </c>
      <c r="C1349" s="40">
        <f t="shared" si="408"/>
        <v>9411.77</v>
      </c>
      <c r="D1349" s="41">
        <f ca="1">IF(A1349&lt;$B$1,VLOOKUP(A1349,[1]DI!$A$4:$B$15000,2,FALSE),0)</f>
        <v>0</v>
      </c>
      <c r="E1349" s="40">
        <f t="shared" ca="1" si="402"/>
        <v>0</v>
      </c>
      <c r="F1349" s="42">
        <f t="shared" si="398"/>
        <v>1</v>
      </c>
      <c r="G1349" s="43">
        <f t="shared" ca="1" si="403"/>
        <v>1</v>
      </c>
      <c r="H1349" s="40">
        <f ca="1">TRUNC(PRODUCT(G$10:G1348),15)</f>
        <v>1.2433924172139601</v>
      </c>
      <c r="I1349" s="40">
        <f t="shared" ca="1" si="404"/>
        <v>1.1821626135130401</v>
      </c>
      <c r="J1349" s="40">
        <f t="shared" ca="1" si="405"/>
        <v>1.0517947400000001</v>
      </c>
      <c r="K1349" s="42">
        <f t="shared" si="413"/>
        <v>2.7E-2</v>
      </c>
      <c r="L1349" s="63">
        <f t="shared" si="410"/>
        <v>44641</v>
      </c>
      <c r="M1349" s="64">
        <f t="shared" si="411"/>
        <v>106</v>
      </c>
      <c r="N1349" s="44">
        <f t="shared" si="412"/>
        <v>107</v>
      </c>
      <c r="O1349" s="40">
        <f t="shared" si="414"/>
        <v>1.011376474</v>
      </c>
      <c r="P1349" s="65">
        <f t="shared" ca="1" si="415"/>
        <v>1.063760456</v>
      </c>
      <c r="Q1349" s="40">
        <f t="shared" ca="1" si="416"/>
        <v>600.09874695999997</v>
      </c>
      <c r="R1349" s="44">
        <f>IF(VLOOKUP(A1349,$Z$12:$AI$125,8)=VLOOKUP(A1348,$Z$12:$AI$125,8),0,VLOOKUP(A1349,Z$12:$AI$125,8))</f>
        <v>0</v>
      </c>
      <c r="S1349" s="45">
        <f>IF(R1349&gt;0,VLOOKUP(R1349,Y$12:$AH$125,7),0)</f>
        <v>0</v>
      </c>
      <c r="T1349" s="40">
        <f t="shared" si="399"/>
        <v>0</v>
      </c>
      <c r="U1349" s="40">
        <f t="shared" ca="1" si="409"/>
        <v>600.09874695999997</v>
      </c>
      <c r="V1349" s="46" t="str">
        <f t="shared" si="400"/>
        <v>J=</v>
      </c>
      <c r="W1349" s="47">
        <f t="shared" si="401"/>
        <v>44824</v>
      </c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  <c r="CT1349" s="35"/>
      <c r="CU1349" s="35"/>
      <c r="CV1349" s="35"/>
      <c r="CW1349" s="35"/>
      <c r="CX1349" s="35"/>
      <c r="CY1349" s="35"/>
      <c r="CZ1349" s="35"/>
      <c r="DA1349" s="35"/>
      <c r="DB1349" s="35"/>
      <c r="DC1349" s="35"/>
      <c r="DD1349" s="35"/>
      <c r="DE1349" s="35"/>
      <c r="DF1349" s="35"/>
      <c r="DG1349" s="35"/>
      <c r="DH1349" s="35"/>
      <c r="DI1349" s="35"/>
      <c r="DJ1349" s="35"/>
      <c r="DK1349" s="35"/>
      <c r="DL1349" s="35"/>
      <c r="DM1349" s="35"/>
      <c r="DN1349" s="35"/>
      <c r="DO1349" s="35"/>
      <c r="DP1349" s="35"/>
      <c r="DQ1349" s="35"/>
      <c r="DR1349" s="35"/>
      <c r="DS1349" s="35"/>
      <c r="DT1349" s="35"/>
      <c r="DU1349" s="35"/>
      <c r="DV1349" s="35"/>
      <c r="DW1349" s="35"/>
      <c r="DX1349" s="35"/>
      <c r="DY1349" s="35"/>
      <c r="DZ1349" s="35"/>
      <c r="EA1349" s="35"/>
      <c r="EB1349" s="35"/>
      <c r="EC1349" s="35"/>
      <c r="ED1349" s="35"/>
      <c r="EE1349" s="35"/>
      <c r="EF1349" s="35"/>
      <c r="EG1349" s="35"/>
      <c r="EH1349" s="35"/>
      <c r="EI1349" s="35"/>
      <c r="EJ1349" s="35"/>
      <c r="EK1349" s="35"/>
      <c r="EL1349" s="35"/>
      <c r="EM1349" s="35"/>
      <c r="EN1349" s="35"/>
      <c r="EO1349" s="35"/>
      <c r="EP1349" s="35"/>
      <c r="EQ1349" s="35"/>
      <c r="ER1349" s="35"/>
      <c r="ES1349" s="35"/>
      <c r="ET1349" s="35"/>
      <c r="EU1349" s="35"/>
      <c r="EV1349" s="35"/>
      <c r="EW1349" s="35"/>
      <c r="EX1349" s="35"/>
      <c r="EY1349" s="35"/>
      <c r="EZ1349" s="35"/>
      <c r="FA1349" s="35"/>
      <c r="FB1349" s="35"/>
      <c r="FC1349" s="35"/>
      <c r="FD1349" s="35"/>
      <c r="FE1349" s="35"/>
      <c r="FF1349" s="35"/>
      <c r="FG1349" s="35"/>
      <c r="FH1349" s="35"/>
      <c r="FI1349" s="35"/>
      <c r="FJ1349" s="35"/>
      <c r="FK1349" s="35"/>
      <c r="FL1349" s="35"/>
      <c r="FM1349" s="35"/>
      <c r="FN1349" s="35"/>
      <c r="FO1349" s="35"/>
      <c r="FP1349" s="35"/>
      <c r="FQ1349" s="35"/>
      <c r="FR1349" s="35"/>
      <c r="FS1349" s="35"/>
      <c r="FT1349" s="35"/>
      <c r="FU1349" s="35"/>
      <c r="FV1349" s="35"/>
      <c r="FW1349" s="35"/>
      <c r="FX1349" s="35"/>
      <c r="FY1349" s="35"/>
      <c r="FZ1349" s="35"/>
    </row>
    <row r="1350" spans="1:185" x14ac:dyDescent="0.15">
      <c r="A1350" s="38">
        <f t="shared" si="406"/>
        <v>44794</v>
      </c>
      <c r="B1350" s="39">
        <f t="shared" ca="1" si="407"/>
        <v>10011.868746960001</v>
      </c>
      <c r="C1350" s="40">
        <f t="shared" si="408"/>
        <v>9411.77</v>
      </c>
      <c r="D1350" s="41">
        <f ca="1">IF(A1350&lt;$B$1,VLOOKUP(A1350,[1]DI!$A$4:$B$15000,2,FALSE),0)</f>
        <v>0</v>
      </c>
      <c r="E1350" s="40">
        <f t="shared" ca="1" si="402"/>
        <v>0</v>
      </c>
      <c r="F1350" s="42">
        <f t="shared" si="398"/>
        <v>1</v>
      </c>
      <c r="G1350" s="43">
        <f t="shared" ca="1" si="403"/>
        <v>1</v>
      </c>
      <c r="H1350" s="40">
        <f ca="1">TRUNC(PRODUCT(G$10:G1349),15)</f>
        <v>1.2433924172139601</v>
      </c>
      <c r="I1350" s="40">
        <f t="shared" ca="1" si="404"/>
        <v>1.1821626135130401</v>
      </c>
      <c r="J1350" s="40">
        <f t="shared" ca="1" si="405"/>
        <v>1.0517947400000001</v>
      </c>
      <c r="K1350" s="42">
        <f t="shared" si="413"/>
        <v>2.7E-2</v>
      </c>
      <c r="L1350" s="63">
        <f t="shared" si="410"/>
        <v>44641</v>
      </c>
      <c r="M1350" s="64">
        <f t="shared" si="411"/>
        <v>106</v>
      </c>
      <c r="N1350" s="44">
        <f t="shared" si="412"/>
        <v>107</v>
      </c>
      <c r="O1350" s="40">
        <f t="shared" si="414"/>
        <v>1.011376474</v>
      </c>
      <c r="P1350" s="65">
        <f t="shared" ca="1" si="415"/>
        <v>1.063760456</v>
      </c>
      <c r="Q1350" s="40">
        <f t="shared" ca="1" si="416"/>
        <v>600.09874695999997</v>
      </c>
      <c r="R1350" s="44">
        <f>IF(VLOOKUP(A1350,$Z$12:$AI$125,8)=VLOOKUP(A1349,$Z$12:$AI$125,8),0,VLOOKUP(A1350,Z$12:$AI$125,8))</f>
        <v>0</v>
      </c>
      <c r="S1350" s="45">
        <f>IF(R1350&gt;0,VLOOKUP(R1350,Y$12:$AH$125,7),0)</f>
        <v>0</v>
      </c>
      <c r="T1350" s="40">
        <f t="shared" si="399"/>
        <v>0</v>
      </c>
      <c r="U1350" s="40">
        <f t="shared" ca="1" si="409"/>
        <v>600.09874695999997</v>
      </c>
      <c r="V1350" s="46" t="str">
        <f t="shared" si="400"/>
        <v>J=</v>
      </c>
      <c r="W1350" s="47">
        <f t="shared" si="401"/>
        <v>44824</v>
      </c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  <c r="CI1350" s="35"/>
      <c r="CJ1350" s="35"/>
      <c r="CK1350" s="35"/>
      <c r="CL1350" s="35"/>
      <c r="CM1350" s="35"/>
      <c r="CN1350" s="35"/>
      <c r="CO1350" s="35"/>
      <c r="CP1350" s="35"/>
      <c r="CQ1350" s="35"/>
      <c r="CR1350" s="35"/>
      <c r="CS1350" s="35"/>
      <c r="CT1350" s="35"/>
      <c r="CU1350" s="35"/>
      <c r="CV1350" s="35"/>
      <c r="CW1350" s="35"/>
      <c r="CX1350" s="35"/>
      <c r="CY1350" s="35"/>
      <c r="CZ1350" s="35"/>
      <c r="DA1350" s="35"/>
      <c r="DB1350" s="35"/>
      <c r="DC1350" s="35"/>
      <c r="DD1350" s="35"/>
      <c r="DE1350" s="35"/>
      <c r="DF1350" s="35"/>
      <c r="DG1350" s="35"/>
      <c r="DH1350" s="35"/>
      <c r="DI1350" s="35"/>
      <c r="DJ1350" s="35"/>
      <c r="DK1350" s="35"/>
      <c r="DL1350" s="35"/>
      <c r="DM1350" s="35"/>
      <c r="DN1350" s="35"/>
      <c r="DO1350" s="35"/>
      <c r="DP1350" s="35"/>
      <c r="DQ1350" s="35"/>
      <c r="DR1350" s="35"/>
      <c r="DS1350" s="35"/>
      <c r="DT1350" s="35"/>
      <c r="DU1350" s="35"/>
      <c r="DV1350" s="35"/>
      <c r="DW1350" s="35"/>
      <c r="DX1350" s="35"/>
      <c r="DY1350" s="35"/>
      <c r="DZ1350" s="35"/>
      <c r="EA1350" s="35"/>
      <c r="EB1350" s="35"/>
      <c r="EC1350" s="35"/>
      <c r="ED1350" s="35"/>
      <c r="EE1350" s="35"/>
      <c r="EF1350" s="35"/>
      <c r="EG1350" s="35"/>
      <c r="EH1350" s="35"/>
      <c r="EI1350" s="35"/>
      <c r="EJ1350" s="35"/>
      <c r="EK1350" s="35"/>
      <c r="EL1350" s="35"/>
      <c r="EM1350" s="35"/>
      <c r="EN1350" s="35"/>
      <c r="EO1350" s="35"/>
      <c r="EP1350" s="35"/>
      <c r="EQ1350" s="35"/>
      <c r="ER1350" s="35"/>
      <c r="ES1350" s="35"/>
      <c r="ET1350" s="35"/>
      <c r="EU1350" s="35"/>
      <c r="EV1350" s="35"/>
      <c r="EW1350" s="35"/>
      <c r="EX1350" s="35"/>
      <c r="EY1350" s="35"/>
      <c r="EZ1350" s="35"/>
      <c r="FA1350" s="35"/>
      <c r="FB1350" s="35"/>
      <c r="FC1350" s="35"/>
      <c r="FD1350" s="35"/>
      <c r="FE1350" s="35"/>
      <c r="FF1350" s="35"/>
      <c r="FG1350" s="35"/>
      <c r="FH1350" s="35"/>
      <c r="FI1350" s="35"/>
      <c r="FJ1350" s="35"/>
      <c r="FK1350" s="35"/>
      <c r="FL1350" s="35"/>
      <c r="FM1350" s="35"/>
      <c r="FN1350" s="35"/>
      <c r="FO1350" s="35"/>
      <c r="FP1350" s="35"/>
      <c r="FQ1350" s="35"/>
      <c r="FR1350" s="35"/>
      <c r="FS1350" s="35"/>
      <c r="FT1350" s="35"/>
      <c r="FU1350" s="35"/>
      <c r="FV1350" s="35"/>
      <c r="FW1350" s="35"/>
      <c r="FX1350" s="35"/>
      <c r="FY1350" s="35"/>
      <c r="FZ1350" s="35"/>
    </row>
    <row r="1351" spans="1:185" x14ac:dyDescent="0.15">
      <c r="A1351" s="38">
        <f t="shared" si="406"/>
        <v>44795</v>
      </c>
      <c r="B1351" s="39">
        <f t="shared" ca="1" si="407"/>
        <v>10011.868746960001</v>
      </c>
      <c r="C1351" s="40">
        <f t="shared" si="408"/>
        <v>9411.77</v>
      </c>
      <c r="D1351" s="41">
        <f ca="1">IF(A1351&lt;$B$1,VLOOKUP(A1351,[1]DI!$A$4:$B$15000,2,FALSE),0)</f>
        <v>0.13650000000000001</v>
      </c>
      <c r="E1351" s="40">
        <f t="shared" ca="1" si="402"/>
        <v>5.0788000000000005E-4</v>
      </c>
      <c r="F1351" s="42">
        <f t="shared" si="398"/>
        <v>1</v>
      </c>
      <c r="G1351" s="43">
        <f t="shared" ca="1" si="403"/>
        <v>1.00050788</v>
      </c>
      <c r="H1351" s="40">
        <f ca="1">TRUNC(PRODUCT(G$10:G1350),15)</f>
        <v>1.2433924172139601</v>
      </c>
      <c r="I1351" s="40">
        <f t="shared" ca="1" si="404"/>
        <v>1.1821626135130401</v>
      </c>
      <c r="J1351" s="40">
        <f t="shared" ca="1" si="405"/>
        <v>1.0517947400000001</v>
      </c>
      <c r="K1351" s="42">
        <f t="shared" si="413"/>
        <v>2.7E-2</v>
      </c>
      <c r="L1351" s="63">
        <f t="shared" si="410"/>
        <v>44641</v>
      </c>
      <c r="M1351" s="64">
        <f t="shared" si="411"/>
        <v>107</v>
      </c>
      <c r="N1351" s="44">
        <f t="shared" si="412"/>
        <v>107</v>
      </c>
      <c r="O1351" s="40">
        <f t="shared" si="414"/>
        <v>1.011376474</v>
      </c>
      <c r="P1351" s="65">
        <f t="shared" ca="1" si="415"/>
        <v>1.063760456</v>
      </c>
      <c r="Q1351" s="40">
        <f t="shared" ca="1" si="416"/>
        <v>600.09874695999997</v>
      </c>
      <c r="R1351" s="44">
        <f>IF(VLOOKUP(A1351,$Z$12:$AI$125,8)=VLOOKUP(A1350,$Z$12:$AI$125,8),0,VLOOKUP(A1351,Z$12:$AI$125,8))</f>
        <v>0</v>
      </c>
      <c r="S1351" s="45">
        <f>IF(R1351&gt;0,VLOOKUP(R1351,Y$12:$AH$125,7),0)</f>
        <v>0</v>
      </c>
      <c r="T1351" s="40">
        <f t="shared" si="399"/>
        <v>0</v>
      </c>
      <c r="U1351" s="40">
        <f t="shared" ca="1" si="409"/>
        <v>600.09874695999997</v>
      </c>
      <c r="V1351" s="46" t="str">
        <f t="shared" si="400"/>
        <v>J=</v>
      </c>
      <c r="W1351" s="47">
        <f t="shared" si="401"/>
        <v>44824</v>
      </c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50"/>
      <c r="AK1351" s="50"/>
      <c r="AL1351" s="50"/>
      <c r="AM1351" s="50"/>
      <c r="AN1351" s="50"/>
      <c r="AO1351" s="50"/>
      <c r="AP1351" s="50"/>
      <c r="AQ1351" s="50"/>
      <c r="AR1351" s="50"/>
      <c r="AS1351" s="50"/>
      <c r="AT1351" s="50"/>
      <c r="AU1351" s="50"/>
      <c r="AV1351" s="50"/>
      <c r="AW1351" s="50"/>
      <c r="AX1351" s="50"/>
      <c r="AY1351" s="50"/>
      <c r="AZ1351" s="50"/>
      <c r="BA1351" s="50"/>
      <c r="BB1351" s="50"/>
      <c r="BC1351" s="50"/>
      <c r="BD1351" s="50"/>
      <c r="BE1351" s="50"/>
      <c r="BF1351" s="50"/>
      <c r="BG1351" s="50"/>
      <c r="BH1351" s="50"/>
      <c r="BI1351" s="50"/>
      <c r="BJ1351" s="50"/>
      <c r="BK1351" s="50"/>
      <c r="BL1351" s="50"/>
      <c r="BM1351" s="50"/>
      <c r="BN1351" s="50"/>
      <c r="BO1351" s="50"/>
      <c r="BP1351" s="50"/>
      <c r="BQ1351" s="50"/>
      <c r="BR1351" s="50"/>
      <c r="BS1351" s="50"/>
      <c r="BT1351" s="50"/>
      <c r="BU1351" s="50"/>
      <c r="BV1351" s="50"/>
      <c r="BW1351" s="50"/>
      <c r="BX1351" s="50"/>
      <c r="BY1351" s="50"/>
      <c r="BZ1351" s="50"/>
      <c r="CA1351" s="50"/>
      <c r="CB1351" s="50"/>
      <c r="CC1351" s="50"/>
      <c r="CD1351" s="50"/>
      <c r="CE1351" s="50"/>
      <c r="CF1351" s="50"/>
      <c r="CG1351" s="50"/>
      <c r="CH1351" s="50"/>
      <c r="CI1351" s="50"/>
      <c r="CJ1351" s="50"/>
      <c r="CK1351" s="50"/>
      <c r="CL1351" s="50"/>
      <c r="CM1351" s="50"/>
      <c r="CN1351" s="50"/>
      <c r="CO1351" s="50"/>
      <c r="CP1351" s="50"/>
      <c r="CQ1351" s="50"/>
      <c r="CR1351" s="50"/>
      <c r="CS1351" s="50"/>
      <c r="CT1351" s="50"/>
      <c r="CU1351" s="50"/>
      <c r="CV1351" s="50"/>
      <c r="CW1351" s="50"/>
      <c r="CX1351" s="50"/>
      <c r="CY1351" s="50"/>
      <c r="CZ1351" s="50"/>
      <c r="DA1351" s="50"/>
      <c r="DB1351" s="50"/>
      <c r="DC1351" s="50"/>
      <c r="DD1351" s="50"/>
      <c r="DE1351" s="50"/>
      <c r="DF1351" s="50"/>
      <c r="DG1351" s="50"/>
      <c r="DH1351" s="50"/>
      <c r="DI1351" s="50"/>
      <c r="DJ1351" s="50"/>
      <c r="DK1351" s="50"/>
      <c r="DL1351" s="50"/>
      <c r="DM1351" s="50"/>
      <c r="DN1351" s="50"/>
      <c r="DO1351" s="50"/>
      <c r="DP1351" s="50"/>
      <c r="DQ1351" s="50"/>
      <c r="DR1351" s="50"/>
      <c r="DS1351" s="50"/>
      <c r="DT1351" s="50"/>
      <c r="DU1351" s="50"/>
      <c r="DV1351" s="50"/>
      <c r="DW1351" s="50"/>
      <c r="DX1351" s="50"/>
      <c r="DY1351" s="50"/>
      <c r="DZ1351" s="50"/>
      <c r="EA1351" s="50"/>
      <c r="EB1351" s="50"/>
      <c r="EC1351" s="50"/>
      <c r="ED1351" s="50"/>
      <c r="EE1351" s="50"/>
      <c r="EF1351" s="50"/>
      <c r="EG1351" s="50"/>
      <c r="EH1351" s="50"/>
      <c r="EI1351" s="50"/>
      <c r="EJ1351" s="50"/>
      <c r="EK1351" s="50"/>
      <c r="EL1351" s="50"/>
      <c r="EM1351" s="50"/>
      <c r="EN1351" s="50"/>
      <c r="EO1351" s="50"/>
      <c r="EP1351" s="50"/>
      <c r="EQ1351" s="50"/>
      <c r="ER1351" s="50"/>
      <c r="ES1351" s="50"/>
      <c r="ET1351" s="50"/>
      <c r="EU1351" s="50"/>
      <c r="EV1351" s="50"/>
      <c r="EW1351" s="50"/>
      <c r="EX1351" s="50"/>
      <c r="EY1351" s="50"/>
      <c r="EZ1351" s="50"/>
      <c r="FA1351" s="50"/>
      <c r="FB1351" s="50"/>
      <c r="FC1351" s="50"/>
      <c r="FD1351" s="50"/>
      <c r="FE1351" s="50"/>
      <c r="FF1351" s="50"/>
      <c r="FG1351" s="50"/>
      <c r="FH1351" s="50"/>
      <c r="FI1351" s="50"/>
      <c r="FJ1351" s="50"/>
      <c r="FK1351" s="50"/>
      <c r="FL1351" s="50"/>
      <c r="FM1351" s="50"/>
      <c r="FN1351" s="50"/>
      <c r="FO1351" s="50"/>
      <c r="FP1351" s="50"/>
      <c r="FQ1351" s="50"/>
      <c r="FR1351" s="50"/>
      <c r="FS1351" s="50"/>
      <c r="FT1351" s="50"/>
      <c r="FU1351" s="50"/>
      <c r="FV1351" s="50"/>
      <c r="FW1351" s="50"/>
      <c r="FX1351" s="50"/>
      <c r="FY1351" s="50"/>
      <c r="FZ1351" s="50"/>
      <c r="GA1351" s="50"/>
      <c r="GB1351" s="50"/>
      <c r="GC1351" s="50"/>
    </row>
    <row r="1352" spans="1:185" x14ac:dyDescent="0.15">
      <c r="A1352" s="38">
        <f t="shared" si="406"/>
        <v>44796</v>
      </c>
      <c r="B1352" s="39">
        <f t="shared" ca="1" si="407"/>
        <v>10018.01258101</v>
      </c>
      <c r="C1352" s="40">
        <f t="shared" si="408"/>
        <v>9411.77</v>
      </c>
      <c r="D1352" s="41">
        <f ca="1">IF(A1352&lt;$B$1,VLOOKUP(A1352,[1]DI!$A$4:$B$15000,2,FALSE),0)</f>
        <v>0.13650000000000001</v>
      </c>
      <c r="E1352" s="40">
        <f t="shared" ca="1" si="402"/>
        <v>5.0788000000000005E-4</v>
      </c>
      <c r="F1352" s="42">
        <f t="shared" si="398"/>
        <v>1</v>
      </c>
      <c r="G1352" s="43">
        <f t="shared" ca="1" si="403"/>
        <v>1.00050788</v>
      </c>
      <c r="H1352" s="40">
        <f ca="1">TRUNC(PRODUCT(G$10:G1351),15)</f>
        <v>1.2440239113548199</v>
      </c>
      <c r="I1352" s="40">
        <f t="shared" ca="1" si="404"/>
        <v>1.1821626135130401</v>
      </c>
      <c r="J1352" s="40">
        <f t="shared" ca="1" si="405"/>
        <v>1.0523289199999999</v>
      </c>
      <c r="K1352" s="42">
        <f t="shared" si="413"/>
        <v>2.7E-2</v>
      </c>
      <c r="L1352" s="63">
        <f t="shared" si="410"/>
        <v>44641</v>
      </c>
      <c r="M1352" s="64">
        <f t="shared" si="411"/>
        <v>108</v>
      </c>
      <c r="N1352" s="44">
        <f t="shared" si="412"/>
        <v>108</v>
      </c>
      <c r="O1352" s="40">
        <f t="shared" si="414"/>
        <v>1.011483404</v>
      </c>
      <c r="P1352" s="65">
        <f t="shared" ca="1" si="415"/>
        <v>1.064413238</v>
      </c>
      <c r="Q1352" s="40">
        <f t="shared" ca="1" si="416"/>
        <v>606.24258100999998</v>
      </c>
      <c r="R1352" s="44">
        <f>IF(VLOOKUP(A1352,$Z$12:$AI$125,8)=VLOOKUP(A1351,$Z$12:$AI$125,8),0,VLOOKUP(A1352,Z$12:$AI$125,8))</f>
        <v>0</v>
      </c>
      <c r="S1352" s="45">
        <f>IF(R1352&gt;0,VLOOKUP(R1352,Y$12:$AH$125,7),0)</f>
        <v>0</v>
      </c>
      <c r="T1352" s="40">
        <f t="shared" si="399"/>
        <v>0</v>
      </c>
      <c r="U1352" s="40">
        <f t="shared" ca="1" si="409"/>
        <v>606.24258100999998</v>
      </c>
      <c r="V1352" s="46" t="str">
        <f t="shared" si="400"/>
        <v>J=</v>
      </c>
      <c r="W1352" s="47">
        <f t="shared" si="401"/>
        <v>44824</v>
      </c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  <c r="CI1352" s="35"/>
      <c r="CJ1352" s="35"/>
      <c r="CK1352" s="35"/>
      <c r="CL1352" s="35"/>
      <c r="CM1352" s="35"/>
      <c r="CN1352" s="35"/>
      <c r="CO1352" s="35"/>
      <c r="CP1352" s="35"/>
      <c r="CQ1352" s="35"/>
      <c r="CR1352" s="35"/>
      <c r="CS1352" s="35"/>
      <c r="CT1352" s="35"/>
      <c r="CU1352" s="35"/>
      <c r="CV1352" s="35"/>
      <c r="CW1352" s="35"/>
      <c r="CX1352" s="35"/>
      <c r="CY1352" s="35"/>
      <c r="CZ1352" s="35"/>
      <c r="DA1352" s="35"/>
      <c r="DB1352" s="35"/>
      <c r="DC1352" s="35"/>
      <c r="DD1352" s="35"/>
      <c r="DE1352" s="35"/>
      <c r="DF1352" s="35"/>
      <c r="DG1352" s="35"/>
      <c r="DH1352" s="35"/>
      <c r="DI1352" s="35"/>
      <c r="DJ1352" s="35"/>
      <c r="DK1352" s="35"/>
      <c r="DL1352" s="35"/>
      <c r="DM1352" s="35"/>
      <c r="DN1352" s="35"/>
      <c r="DO1352" s="35"/>
      <c r="DP1352" s="35"/>
      <c r="DQ1352" s="35"/>
      <c r="DR1352" s="35"/>
      <c r="DS1352" s="35"/>
      <c r="DT1352" s="35"/>
      <c r="DU1352" s="35"/>
      <c r="DV1352" s="35"/>
      <c r="DW1352" s="35"/>
      <c r="DX1352" s="35"/>
      <c r="DY1352" s="35"/>
      <c r="DZ1352" s="35"/>
      <c r="EA1352" s="35"/>
      <c r="EB1352" s="35"/>
      <c r="EC1352" s="35"/>
      <c r="ED1352" s="35"/>
      <c r="EE1352" s="35"/>
      <c r="EF1352" s="35"/>
      <c r="EG1352" s="35"/>
      <c r="EH1352" s="35"/>
      <c r="EI1352" s="35"/>
      <c r="EJ1352" s="35"/>
      <c r="EK1352" s="35"/>
      <c r="EL1352" s="35"/>
      <c r="EM1352" s="35"/>
      <c r="EN1352" s="35"/>
      <c r="EO1352" s="35"/>
      <c r="EP1352" s="35"/>
      <c r="EQ1352" s="35"/>
      <c r="ER1352" s="35"/>
      <c r="ES1352" s="35"/>
      <c r="ET1352" s="35"/>
      <c r="EU1352" s="35"/>
      <c r="EV1352" s="35"/>
      <c r="EW1352" s="35"/>
      <c r="EX1352" s="35"/>
      <c r="EY1352" s="35"/>
      <c r="EZ1352" s="35"/>
      <c r="FA1352" s="35"/>
      <c r="FB1352" s="35"/>
      <c r="FC1352" s="35"/>
      <c r="FD1352" s="35"/>
      <c r="FE1352" s="35"/>
      <c r="FF1352" s="35"/>
      <c r="FG1352" s="35"/>
      <c r="FH1352" s="35"/>
      <c r="FI1352" s="35"/>
      <c r="FJ1352" s="35"/>
      <c r="FK1352" s="35"/>
      <c r="FL1352" s="35"/>
      <c r="FM1352" s="35"/>
      <c r="FN1352" s="35"/>
      <c r="FO1352" s="35"/>
      <c r="FP1352" s="35"/>
      <c r="FQ1352" s="35"/>
      <c r="FR1352" s="35"/>
      <c r="FS1352" s="35"/>
      <c r="FT1352" s="35"/>
      <c r="FU1352" s="35"/>
      <c r="FV1352" s="35"/>
      <c r="FW1352" s="35"/>
      <c r="FX1352" s="35"/>
      <c r="FY1352" s="35"/>
      <c r="FZ1352" s="35"/>
    </row>
    <row r="1353" spans="1:185" x14ac:dyDescent="0.15">
      <c r="A1353" s="38">
        <f t="shared" si="406"/>
        <v>44797</v>
      </c>
      <c r="B1353" s="39">
        <f t="shared" ca="1" si="407"/>
        <v>10024.160283290001</v>
      </c>
      <c r="C1353" s="40">
        <f t="shared" si="408"/>
        <v>9411.77</v>
      </c>
      <c r="D1353" s="41">
        <f ca="1">IF(A1353&lt;$B$1,VLOOKUP(A1353,[1]DI!$A$4:$B$15000,2,FALSE),0)</f>
        <v>0.13650000000000001</v>
      </c>
      <c r="E1353" s="40">
        <f t="shared" ca="1" si="402"/>
        <v>5.0788000000000005E-4</v>
      </c>
      <c r="F1353" s="42">
        <f t="shared" si="398"/>
        <v>1</v>
      </c>
      <c r="G1353" s="43">
        <f t="shared" ca="1" si="403"/>
        <v>1.00050788</v>
      </c>
      <c r="H1353" s="40">
        <f ca="1">TRUNC(PRODUCT(G$10:G1352),15)</f>
        <v>1.24465572621892</v>
      </c>
      <c r="I1353" s="40">
        <f t="shared" ca="1" si="404"/>
        <v>1.1821626135130401</v>
      </c>
      <c r="J1353" s="40">
        <f t="shared" ca="1" si="405"/>
        <v>1.05286338</v>
      </c>
      <c r="K1353" s="42">
        <f t="shared" si="413"/>
        <v>2.7E-2</v>
      </c>
      <c r="L1353" s="63">
        <f t="shared" si="410"/>
        <v>44641</v>
      </c>
      <c r="M1353" s="64">
        <f t="shared" si="411"/>
        <v>109</v>
      </c>
      <c r="N1353" s="44">
        <f t="shared" si="412"/>
        <v>109</v>
      </c>
      <c r="O1353" s="40">
        <f t="shared" si="414"/>
        <v>1.011590346</v>
      </c>
      <c r="P1353" s="65">
        <f t="shared" ca="1" si="415"/>
        <v>1.065066431</v>
      </c>
      <c r="Q1353" s="40">
        <f t="shared" ca="1" si="416"/>
        <v>612.39028328999996</v>
      </c>
      <c r="R1353" s="44">
        <f>IF(VLOOKUP(A1353,$Z$12:$AI$125,8)=VLOOKUP(A1352,$Z$12:$AI$125,8),0,VLOOKUP(A1353,Z$12:$AI$125,8))</f>
        <v>0</v>
      </c>
      <c r="S1353" s="45">
        <f>IF(R1353&gt;0,VLOOKUP(R1353,Y$12:$AH$125,7),0)</f>
        <v>0</v>
      </c>
      <c r="T1353" s="40">
        <f t="shared" si="399"/>
        <v>0</v>
      </c>
      <c r="U1353" s="40">
        <f t="shared" ca="1" si="409"/>
        <v>612.39028328999996</v>
      </c>
      <c r="V1353" s="46" t="str">
        <f t="shared" si="400"/>
        <v>J=</v>
      </c>
      <c r="W1353" s="47">
        <f t="shared" si="401"/>
        <v>44824</v>
      </c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  <c r="CI1353" s="35"/>
      <c r="CJ1353" s="35"/>
      <c r="CK1353" s="35"/>
      <c r="CL1353" s="35"/>
      <c r="CM1353" s="35"/>
      <c r="CN1353" s="35"/>
      <c r="CO1353" s="35"/>
      <c r="CP1353" s="35"/>
      <c r="CQ1353" s="35"/>
      <c r="CR1353" s="35"/>
      <c r="CS1353" s="35"/>
      <c r="CT1353" s="35"/>
      <c r="CU1353" s="35"/>
      <c r="CV1353" s="35"/>
      <c r="CW1353" s="35"/>
      <c r="CX1353" s="35"/>
      <c r="CY1353" s="35"/>
      <c r="CZ1353" s="35"/>
      <c r="DA1353" s="35"/>
      <c r="DB1353" s="35"/>
      <c r="DC1353" s="35"/>
      <c r="DD1353" s="35"/>
      <c r="DE1353" s="35"/>
      <c r="DF1353" s="35"/>
      <c r="DG1353" s="35"/>
      <c r="DH1353" s="35"/>
      <c r="DI1353" s="35"/>
      <c r="DJ1353" s="35"/>
      <c r="DK1353" s="35"/>
      <c r="DL1353" s="35"/>
      <c r="DM1353" s="35"/>
      <c r="DN1353" s="35"/>
      <c r="DO1353" s="35"/>
      <c r="DP1353" s="35"/>
      <c r="DQ1353" s="35"/>
      <c r="DR1353" s="35"/>
      <c r="DS1353" s="35"/>
      <c r="DT1353" s="35"/>
      <c r="DU1353" s="35"/>
      <c r="DV1353" s="35"/>
      <c r="DW1353" s="35"/>
      <c r="DX1353" s="35"/>
      <c r="DY1353" s="35"/>
      <c r="DZ1353" s="35"/>
      <c r="EA1353" s="35"/>
      <c r="EB1353" s="35"/>
      <c r="EC1353" s="35"/>
      <c r="ED1353" s="35"/>
      <c r="EE1353" s="35"/>
      <c r="EF1353" s="35"/>
      <c r="EG1353" s="35"/>
      <c r="EH1353" s="35"/>
      <c r="EI1353" s="35"/>
      <c r="EJ1353" s="35"/>
      <c r="EK1353" s="35"/>
      <c r="EL1353" s="35"/>
      <c r="EM1353" s="35"/>
      <c r="EN1353" s="35"/>
      <c r="EO1353" s="35"/>
      <c r="EP1353" s="35"/>
      <c r="EQ1353" s="35"/>
      <c r="ER1353" s="35"/>
      <c r="ES1353" s="35"/>
      <c r="ET1353" s="35"/>
      <c r="EU1353" s="35"/>
      <c r="EV1353" s="35"/>
      <c r="EW1353" s="35"/>
      <c r="EX1353" s="35"/>
      <c r="EY1353" s="35"/>
      <c r="EZ1353" s="35"/>
      <c r="FA1353" s="35"/>
      <c r="FB1353" s="35"/>
      <c r="FC1353" s="35"/>
      <c r="FD1353" s="35"/>
      <c r="FE1353" s="35"/>
      <c r="FF1353" s="35"/>
      <c r="FG1353" s="35"/>
      <c r="FH1353" s="35"/>
      <c r="FI1353" s="35"/>
      <c r="FJ1353" s="35"/>
      <c r="FK1353" s="35"/>
      <c r="FL1353" s="35"/>
      <c r="FM1353" s="35"/>
      <c r="FN1353" s="35"/>
      <c r="FO1353" s="35"/>
      <c r="FP1353" s="35"/>
      <c r="FQ1353" s="35"/>
      <c r="FR1353" s="35"/>
      <c r="FS1353" s="35"/>
      <c r="FT1353" s="35"/>
      <c r="FU1353" s="35"/>
      <c r="FV1353" s="35"/>
      <c r="FW1353" s="35"/>
      <c r="FX1353" s="35"/>
      <c r="FY1353" s="35"/>
      <c r="FZ1353" s="35"/>
    </row>
    <row r="1354" spans="1:185" x14ac:dyDescent="0.15">
      <c r="A1354" s="38">
        <f t="shared" si="406"/>
        <v>44798</v>
      </c>
      <c r="B1354" s="39">
        <f t="shared" ca="1" si="407"/>
        <v>10030.31174087</v>
      </c>
      <c r="C1354" s="40">
        <f t="shared" si="408"/>
        <v>9411.77</v>
      </c>
      <c r="D1354" s="41">
        <f ca="1">IF(A1354&lt;$B$1,VLOOKUP(A1354,[1]DI!$A$4:$B$15000,2,FALSE),0)</f>
        <v>0.13650000000000001</v>
      </c>
      <c r="E1354" s="40">
        <f t="shared" ca="1" si="402"/>
        <v>5.0788000000000005E-4</v>
      </c>
      <c r="F1354" s="42">
        <f t="shared" si="398"/>
        <v>1</v>
      </c>
      <c r="G1354" s="43">
        <f t="shared" ca="1" si="403"/>
        <v>1.00050788</v>
      </c>
      <c r="H1354" s="40">
        <f ca="1">TRUNC(PRODUCT(G$10:G1353),15)</f>
        <v>1.2452878619691501</v>
      </c>
      <c r="I1354" s="40">
        <f t="shared" ca="1" si="404"/>
        <v>1.1821626135130401</v>
      </c>
      <c r="J1354" s="40">
        <f t="shared" ca="1" si="405"/>
        <v>1.0533981100000001</v>
      </c>
      <c r="K1354" s="42">
        <f t="shared" si="413"/>
        <v>2.7E-2</v>
      </c>
      <c r="L1354" s="63">
        <f t="shared" si="410"/>
        <v>44641</v>
      </c>
      <c r="M1354" s="64">
        <f t="shared" si="411"/>
        <v>110</v>
      </c>
      <c r="N1354" s="44">
        <f t="shared" si="412"/>
        <v>110</v>
      </c>
      <c r="O1354" s="40">
        <f t="shared" si="414"/>
        <v>1.0116972989999999</v>
      </c>
      <c r="P1354" s="65">
        <f t="shared" ca="1" si="415"/>
        <v>1.0657200229999999</v>
      </c>
      <c r="Q1354" s="40">
        <f t="shared" ca="1" si="416"/>
        <v>618.54174087000001</v>
      </c>
      <c r="R1354" s="44">
        <f>IF(VLOOKUP(A1354,$Z$12:$AI$125,8)=VLOOKUP(A1353,$Z$12:$AI$125,8),0,VLOOKUP(A1354,Z$12:$AI$125,8))</f>
        <v>0</v>
      </c>
      <c r="S1354" s="45">
        <f>IF(R1354&gt;0,VLOOKUP(R1354,Y$12:$AH$125,7),0)</f>
        <v>0</v>
      </c>
      <c r="T1354" s="40">
        <f t="shared" si="399"/>
        <v>0</v>
      </c>
      <c r="U1354" s="40">
        <f t="shared" ca="1" si="409"/>
        <v>618.54174087000001</v>
      </c>
      <c r="V1354" s="46" t="str">
        <f t="shared" si="400"/>
        <v>J=</v>
      </c>
      <c r="W1354" s="47">
        <f t="shared" si="401"/>
        <v>44824</v>
      </c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  <c r="CI1354" s="35"/>
      <c r="CJ1354" s="35"/>
      <c r="CK1354" s="35"/>
      <c r="CL1354" s="35"/>
      <c r="CM1354" s="35"/>
      <c r="CN1354" s="35"/>
      <c r="CO1354" s="35"/>
      <c r="CP1354" s="35"/>
      <c r="CQ1354" s="35"/>
      <c r="CR1354" s="35"/>
      <c r="CS1354" s="35"/>
      <c r="CT1354" s="35"/>
      <c r="CU1354" s="35"/>
      <c r="CV1354" s="35"/>
      <c r="CW1354" s="35"/>
      <c r="CX1354" s="35"/>
      <c r="CY1354" s="35"/>
      <c r="CZ1354" s="35"/>
      <c r="DA1354" s="35"/>
      <c r="DB1354" s="35"/>
      <c r="DC1354" s="35"/>
      <c r="DD1354" s="35"/>
      <c r="DE1354" s="35"/>
      <c r="DF1354" s="35"/>
      <c r="DG1354" s="35"/>
      <c r="DH1354" s="35"/>
      <c r="DI1354" s="35"/>
      <c r="DJ1354" s="35"/>
      <c r="DK1354" s="35"/>
      <c r="DL1354" s="35"/>
      <c r="DM1354" s="35"/>
      <c r="DN1354" s="35"/>
      <c r="DO1354" s="35"/>
      <c r="DP1354" s="35"/>
      <c r="DQ1354" s="35"/>
      <c r="DR1354" s="35"/>
      <c r="DS1354" s="35"/>
      <c r="DT1354" s="35"/>
      <c r="DU1354" s="35"/>
      <c r="DV1354" s="35"/>
      <c r="DW1354" s="35"/>
      <c r="DX1354" s="35"/>
      <c r="DY1354" s="35"/>
      <c r="DZ1354" s="35"/>
      <c r="EA1354" s="35"/>
      <c r="EB1354" s="35"/>
      <c r="EC1354" s="35"/>
      <c r="ED1354" s="35"/>
      <c r="EE1354" s="35"/>
      <c r="EF1354" s="35"/>
      <c r="EG1354" s="35"/>
      <c r="EH1354" s="35"/>
      <c r="EI1354" s="35"/>
      <c r="EJ1354" s="35"/>
      <c r="EK1354" s="35"/>
      <c r="EL1354" s="35"/>
      <c r="EM1354" s="35"/>
      <c r="EN1354" s="35"/>
      <c r="EO1354" s="35"/>
      <c r="EP1354" s="35"/>
      <c r="EQ1354" s="35"/>
      <c r="ER1354" s="35"/>
      <c r="ES1354" s="35"/>
      <c r="ET1354" s="35"/>
      <c r="EU1354" s="35"/>
      <c r="EV1354" s="35"/>
      <c r="EW1354" s="35"/>
      <c r="EX1354" s="35"/>
      <c r="EY1354" s="35"/>
      <c r="EZ1354" s="35"/>
      <c r="FA1354" s="35"/>
      <c r="FB1354" s="35"/>
      <c r="FC1354" s="35"/>
      <c r="FD1354" s="35"/>
      <c r="FE1354" s="35"/>
      <c r="FF1354" s="35"/>
      <c r="FG1354" s="35"/>
      <c r="FH1354" s="35"/>
      <c r="FI1354" s="35"/>
      <c r="FJ1354" s="35"/>
      <c r="FK1354" s="35"/>
      <c r="FL1354" s="35"/>
      <c r="FM1354" s="35"/>
      <c r="FN1354" s="35"/>
      <c r="FO1354" s="35"/>
      <c r="FP1354" s="35"/>
      <c r="FQ1354" s="35"/>
      <c r="FR1354" s="35"/>
      <c r="FS1354" s="35"/>
      <c r="FT1354" s="35"/>
      <c r="FU1354" s="35"/>
      <c r="FV1354" s="35"/>
      <c r="FW1354" s="35"/>
      <c r="FX1354" s="35"/>
      <c r="FY1354" s="35"/>
      <c r="FZ1354" s="35"/>
    </row>
    <row r="1355" spans="1:185" x14ac:dyDescent="0.15">
      <c r="A1355" s="38">
        <f t="shared" si="406"/>
        <v>44799</v>
      </c>
      <c r="B1355" s="39">
        <f t="shared" ca="1" si="407"/>
        <v>10036.46695374</v>
      </c>
      <c r="C1355" s="40">
        <f t="shared" si="408"/>
        <v>9411.77</v>
      </c>
      <c r="D1355" s="41">
        <f ca="1">IF(A1355&lt;$B$1,VLOOKUP(A1355,[1]DI!$A$4:$B$15000,2,FALSE),0)</f>
        <v>0.13650000000000001</v>
      </c>
      <c r="E1355" s="40">
        <f t="shared" ca="1" si="402"/>
        <v>5.0788000000000005E-4</v>
      </c>
      <c r="F1355" s="42">
        <f t="shared" ref="F1355:F1418" si="417">F1354</f>
        <v>1</v>
      </c>
      <c r="G1355" s="43">
        <f t="shared" ca="1" si="403"/>
        <v>1.00050788</v>
      </c>
      <c r="H1355" s="40">
        <f ca="1">TRUNC(PRODUCT(G$10:G1354),15)</f>
        <v>1.24592031876849</v>
      </c>
      <c r="I1355" s="40">
        <f t="shared" ca="1" si="404"/>
        <v>1.1821626135130401</v>
      </c>
      <c r="J1355" s="40">
        <f t="shared" ca="1" si="405"/>
        <v>1.05393311</v>
      </c>
      <c r="K1355" s="42">
        <f t="shared" si="413"/>
        <v>2.7E-2</v>
      </c>
      <c r="L1355" s="63">
        <f t="shared" si="410"/>
        <v>44641</v>
      </c>
      <c r="M1355" s="64">
        <f t="shared" si="411"/>
        <v>111</v>
      </c>
      <c r="N1355" s="44">
        <f t="shared" si="412"/>
        <v>111</v>
      </c>
      <c r="O1355" s="40">
        <f t="shared" si="414"/>
        <v>1.0118042629999999</v>
      </c>
      <c r="P1355" s="65">
        <f t="shared" ca="1" si="415"/>
        <v>1.066374014</v>
      </c>
      <c r="Q1355" s="40">
        <f t="shared" ca="1" si="416"/>
        <v>624.69695374000003</v>
      </c>
      <c r="R1355" s="44">
        <f>IF(VLOOKUP(A1355,$Z$12:$AI$125,8)=VLOOKUP(A1354,$Z$12:$AI$125,8),0,VLOOKUP(A1355,Z$12:$AI$125,8))</f>
        <v>0</v>
      </c>
      <c r="S1355" s="45">
        <f>IF(R1355&gt;0,VLOOKUP(R1355,Y$12:$AH$125,7),0)</f>
        <v>0</v>
      </c>
      <c r="T1355" s="40">
        <f t="shared" ref="T1355:T1418" si="418">IF(S1355&gt;0,(C1355*S1355),0)</f>
        <v>0</v>
      </c>
      <c r="U1355" s="40">
        <f t="shared" ca="1" si="409"/>
        <v>624.69695374000003</v>
      </c>
      <c r="V1355" s="46" t="str">
        <f t="shared" ref="V1355:V1418" si="419">IF(R1354&gt;0,VLOOKUP(A1354,$Z$12:$AI$125,9),V1354)</f>
        <v>J=</v>
      </c>
      <c r="W1355" s="47">
        <f t="shared" ref="W1355:W1418" si="420">IF(R1354&gt;0,VLOOKUP(A1354,$Z$12:$AI$125,10),W1354)</f>
        <v>44824</v>
      </c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  <c r="CI1355" s="35"/>
      <c r="CJ1355" s="35"/>
      <c r="CK1355" s="35"/>
      <c r="CL1355" s="35"/>
      <c r="CM1355" s="35"/>
      <c r="CN1355" s="35"/>
      <c r="CO1355" s="35"/>
      <c r="CP1355" s="35"/>
      <c r="CQ1355" s="35"/>
      <c r="CR1355" s="35"/>
      <c r="CS1355" s="35"/>
      <c r="CT1355" s="35"/>
      <c r="CU1355" s="35"/>
      <c r="CV1355" s="35"/>
      <c r="CW1355" s="35"/>
      <c r="CX1355" s="35"/>
      <c r="CY1355" s="35"/>
      <c r="CZ1355" s="35"/>
      <c r="DA1355" s="35"/>
      <c r="DB1355" s="35"/>
      <c r="DC1355" s="35"/>
      <c r="DD1355" s="35"/>
      <c r="DE1355" s="35"/>
      <c r="DF1355" s="35"/>
      <c r="DG1355" s="35"/>
      <c r="DH1355" s="35"/>
      <c r="DI1355" s="35"/>
      <c r="DJ1355" s="35"/>
      <c r="DK1355" s="35"/>
      <c r="DL1355" s="35"/>
      <c r="DM1355" s="35"/>
      <c r="DN1355" s="35"/>
      <c r="DO1355" s="35"/>
      <c r="DP1355" s="35"/>
      <c r="DQ1355" s="35"/>
      <c r="DR1355" s="35"/>
      <c r="DS1355" s="35"/>
      <c r="DT1355" s="35"/>
      <c r="DU1355" s="35"/>
      <c r="DV1355" s="35"/>
      <c r="DW1355" s="35"/>
      <c r="DX1355" s="35"/>
      <c r="DY1355" s="35"/>
      <c r="DZ1355" s="35"/>
      <c r="EA1355" s="35"/>
      <c r="EB1355" s="35"/>
      <c r="EC1355" s="35"/>
      <c r="ED1355" s="35"/>
      <c r="EE1355" s="35"/>
      <c r="EF1355" s="35"/>
      <c r="EG1355" s="35"/>
      <c r="EH1355" s="35"/>
      <c r="EI1355" s="35"/>
      <c r="EJ1355" s="35"/>
      <c r="EK1355" s="35"/>
      <c r="EL1355" s="35"/>
      <c r="EM1355" s="35"/>
      <c r="EN1355" s="35"/>
      <c r="EO1355" s="35"/>
      <c r="EP1355" s="35"/>
      <c r="EQ1355" s="35"/>
      <c r="ER1355" s="35"/>
      <c r="ES1355" s="35"/>
      <c r="ET1355" s="35"/>
      <c r="EU1355" s="35"/>
      <c r="EV1355" s="35"/>
      <c r="EW1355" s="35"/>
      <c r="EX1355" s="35"/>
      <c r="EY1355" s="35"/>
      <c r="EZ1355" s="35"/>
      <c r="FA1355" s="35"/>
      <c r="FB1355" s="35"/>
      <c r="FC1355" s="35"/>
      <c r="FD1355" s="35"/>
      <c r="FE1355" s="35"/>
      <c r="FF1355" s="35"/>
      <c r="FG1355" s="35"/>
      <c r="FH1355" s="35"/>
      <c r="FI1355" s="35"/>
      <c r="FJ1355" s="35"/>
      <c r="FK1355" s="35"/>
      <c r="FL1355" s="35"/>
      <c r="FM1355" s="35"/>
      <c r="FN1355" s="35"/>
      <c r="FO1355" s="35"/>
      <c r="FP1355" s="35"/>
      <c r="FQ1355" s="35"/>
      <c r="FR1355" s="35"/>
      <c r="FS1355" s="35"/>
      <c r="FT1355" s="35"/>
      <c r="FU1355" s="35"/>
      <c r="FV1355" s="35"/>
      <c r="FW1355" s="35"/>
      <c r="FX1355" s="35"/>
      <c r="FY1355" s="35"/>
      <c r="FZ1355" s="35"/>
    </row>
    <row r="1356" spans="1:185" x14ac:dyDescent="0.15">
      <c r="A1356" s="38">
        <f t="shared" si="406"/>
        <v>44800</v>
      </c>
      <c r="B1356" s="39">
        <f t="shared" ca="1" si="407"/>
        <v>10042.625931320001</v>
      </c>
      <c r="C1356" s="40">
        <f t="shared" si="408"/>
        <v>9411.77</v>
      </c>
      <c r="D1356" s="41">
        <f ca="1">IF(A1356&lt;$B$1,VLOOKUP(A1356,[1]DI!$A$4:$B$15000,2,FALSE),0)</f>
        <v>0</v>
      </c>
      <c r="E1356" s="40">
        <f t="shared" ref="E1356:E1419" ca="1" si="421">ROUND((((1+D1356)^(1/252)-1)),8)</f>
        <v>0</v>
      </c>
      <c r="F1356" s="42">
        <f t="shared" si="417"/>
        <v>1</v>
      </c>
      <c r="G1356" s="43">
        <f t="shared" ref="G1356:G1419" ca="1" si="422">TRUNC((1+(E1356*F1356)),15)</f>
        <v>1</v>
      </c>
      <c r="H1356" s="40">
        <f ca="1">TRUNC(PRODUCT(G$10:G1355),15)</f>
        <v>1.2465530967799801</v>
      </c>
      <c r="I1356" s="40">
        <f t="shared" ref="I1356:I1419" ca="1" si="423">IF(OR(R1355&gt;0,R1355="E"),H1355,I1355)</f>
        <v>1.1821626135130401</v>
      </c>
      <c r="J1356" s="40">
        <f t="shared" ref="J1356:J1419" ca="1" si="424">ROUND(TRUNC(H1356/I1356,15),8)</f>
        <v>1.0544683800000001</v>
      </c>
      <c r="K1356" s="42">
        <f t="shared" si="413"/>
        <v>2.7E-2</v>
      </c>
      <c r="L1356" s="63">
        <f t="shared" si="410"/>
        <v>44641</v>
      </c>
      <c r="M1356" s="64">
        <f t="shared" si="411"/>
        <v>111</v>
      </c>
      <c r="N1356" s="44">
        <f t="shared" si="412"/>
        <v>112</v>
      </c>
      <c r="O1356" s="40">
        <f t="shared" si="414"/>
        <v>1.011911239</v>
      </c>
      <c r="P1356" s="65">
        <f t="shared" ca="1" si="415"/>
        <v>1.0670284050000001</v>
      </c>
      <c r="Q1356" s="40">
        <f t="shared" ca="1" si="416"/>
        <v>630.85593131999997</v>
      </c>
      <c r="R1356" s="44">
        <f>IF(VLOOKUP(A1356,$Z$12:$AI$125,8)=VLOOKUP(A1355,$Z$12:$AI$125,8),0,VLOOKUP(A1356,Z$12:$AI$125,8))</f>
        <v>0</v>
      </c>
      <c r="S1356" s="45">
        <f>IF(R1356&gt;0,VLOOKUP(R1356,Y$12:$AH$125,7),0)</f>
        <v>0</v>
      </c>
      <c r="T1356" s="40">
        <f t="shared" si="418"/>
        <v>0</v>
      </c>
      <c r="U1356" s="40">
        <f t="shared" ca="1" si="409"/>
        <v>630.85593131999997</v>
      </c>
      <c r="V1356" s="46" t="str">
        <f t="shared" si="419"/>
        <v>J=</v>
      </c>
      <c r="W1356" s="47">
        <f t="shared" si="420"/>
        <v>44824</v>
      </c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  <c r="CI1356" s="35"/>
      <c r="CJ1356" s="35"/>
      <c r="CK1356" s="35"/>
      <c r="CL1356" s="35"/>
      <c r="CM1356" s="35"/>
      <c r="CN1356" s="35"/>
      <c r="CO1356" s="35"/>
      <c r="CP1356" s="35"/>
      <c r="CQ1356" s="35"/>
      <c r="CR1356" s="35"/>
      <c r="CS1356" s="35"/>
      <c r="CT1356" s="35"/>
      <c r="CU1356" s="35"/>
      <c r="CV1356" s="35"/>
      <c r="CW1356" s="35"/>
      <c r="CX1356" s="35"/>
      <c r="CY1356" s="35"/>
      <c r="CZ1356" s="35"/>
      <c r="DA1356" s="35"/>
      <c r="DB1356" s="35"/>
      <c r="DC1356" s="35"/>
      <c r="DD1356" s="35"/>
      <c r="DE1356" s="35"/>
      <c r="DF1356" s="35"/>
      <c r="DG1356" s="35"/>
      <c r="DH1356" s="35"/>
      <c r="DI1356" s="35"/>
      <c r="DJ1356" s="35"/>
      <c r="DK1356" s="35"/>
      <c r="DL1356" s="35"/>
      <c r="DM1356" s="35"/>
      <c r="DN1356" s="35"/>
      <c r="DO1356" s="35"/>
      <c r="DP1356" s="35"/>
      <c r="DQ1356" s="35"/>
      <c r="DR1356" s="35"/>
      <c r="DS1356" s="35"/>
      <c r="DT1356" s="35"/>
      <c r="DU1356" s="35"/>
      <c r="DV1356" s="35"/>
      <c r="DW1356" s="35"/>
      <c r="DX1356" s="35"/>
      <c r="DY1356" s="35"/>
      <c r="DZ1356" s="35"/>
      <c r="EA1356" s="35"/>
      <c r="EB1356" s="35"/>
      <c r="EC1356" s="35"/>
      <c r="ED1356" s="35"/>
      <c r="EE1356" s="35"/>
      <c r="EF1356" s="35"/>
      <c r="EG1356" s="35"/>
      <c r="EH1356" s="35"/>
      <c r="EI1356" s="35"/>
      <c r="EJ1356" s="35"/>
      <c r="EK1356" s="35"/>
      <c r="EL1356" s="35"/>
      <c r="EM1356" s="35"/>
      <c r="EN1356" s="35"/>
      <c r="EO1356" s="35"/>
      <c r="EP1356" s="35"/>
      <c r="EQ1356" s="35"/>
      <c r="ER1356" s="35"/>
      <c r="ES1356" s="35"/>
      <c r="ET1356" s="35"/>
      <c r="EU1356" s="35"/>
      <c r="EV1356" s="35"/>
      <c r="EW1356" s="35"/>
      <c r="EX1356" s="35"/>
      <c r="EY1356" s="35"/>
      <c r="EZ1356" s="35"/>
      <c r="FA1356" s="35"/>
      <c r="FB1356" s="35"/>
      <c r="FC1356" s="35"/>
      <c r="FD1356" s="35"/>
      <c r="FE1356" s="35"/>
      <c r="FF1356" s="35"/>
      <c r="FG1356" s="35"/>
      <c r="FH1356" s="35"/>
      <c r="FI1356" s="35"/>
      <c r="FJ1356" s="35"/>
      <c r="FK1356" s="35"/>
      <c r="FL1356" s="35"/>
      <c r="FM1356" s="35"/>
      <c r="FN1356" s="35"/>
      <c r="FO1356" s="35"/>
      <c r="FP1356" s="35"/>
      <c r="FQ1356" s="35"/>
      <c r="FR1356" s="35"/>
      <c r="FS1356" s="35"/>
      <c r="FT1356" s="35"/>
      <c r="FU1356" s="35"/>
      <c r="FV1356" s="35"/>
      <c r="FW1356" s="35"/>
      <c r="FX1356" s="35"/>
      <c r="FY1356" s="35"/>
      <c r="FZ1356" s="35"/>
    </row>
    <row r="1357" spans="1:185" x14ac:dyDescent="0.15">
      <c r="A1357" s="38">
        <f t="shared" si="406"/>
        <v>44801</v>
      </c>
      <c r="B1357" s="39">
        <f t="shared" ca="1" si="407"/>
        <v>10042.625931320001</v>
      </c>
      <c r="C1357" s="40">
        <f t="shared" si="408"/>
        <v>9411.77</v>
      </c>
      <c r="D1357" s="41">
        <f ca="1">IF(A1357&lt;$B$1,VLOOKUP(A1357,[1]DI!$A$4:$B$15000,2,FALSE),0)</f>
        <v>0</v>
      </c>
      <c r="E1357" s="40">
        <f t="shared" ca="1" si="421"/>
        <v>0</v>
      </c>
      <c r="F1357" s="42">
        <f t="shared" si="417"/>
        <v>1</v>
      </c>
      <c r="G1357" s="43">
        <f t="shared" ca="1" si="422"/>
        <v>1</v>
      </c>
      <c r="H1357" s="40">
        <f ca="1">TRUNC(PRODUCT(G$10:G1356),15)</f>
        <v>1.2465530967799801</v>
      </c>
      <c r="I1357" s="40">
        <f t="shared" ca="1" si="423"/>
        <v>1.1821626135130401</v>
      </c>
      <c r="J1357" s="40">
        <f t="shared" ca="1" si="424"/>
        <v>1.0544683800000001</v>
      </c>
      <c r="K1357" s="42">
        <f t="shared" si="413"/>
        <v>2.7E-2</v>
      </c>
      <c r="L1357" s="63">
        <f t="shared" si="410"/>
        <v>44641</v>
      </c>
      <c r="M1357" s="64">
        <f t="shared" si="411"/>
        <v>111</v>
      </c>
      <c r="N1357" s="44">
        <f t="shared" si="412"/>
        <v>112</v>
      </c>
      <c r="O1357" s="40">
        <f t="shared" si="414"/>
        <v>1.011911239</v>
      </c>
      <c r="P1357" s="65">
        <f t="shared" ca="1" si="415"/>
        <v>1.0670284050000001</v>
      </c>
      <c r="Q1357" s="40">
        <f t="shared" ca="1" si="416"/>
        <v>630.85593131999997</v>
      </c>
      <c r="R1357" s="44">
        <f>IF(VLOOKUP(A1357,$Z$12:$AI$125,8)=VLOOKUP(A1356,$Z$12:$AI$125,8),0,VLOOKUP(A1357,Z$12:$AI$125,8))</f>
        <v>0</v>
      </c>
      <c r="S1357" s="45">
        <f>IF(R1357&gt;0,VLOOKUP(R1357,Y$12:$AH$125,7),0)</f>
        <v>0</v>
      </c>
      <c r="T1357" s="40">
        <f t="shared" si="418"/>
        <v>0</v>
      </c>
      <c r="U1357" s="40">
        <f t="shared" ca="1" si="409"/>
        <v>630.85593131999997</v>
      </c>
      <c r="V1357" s="46" t="str">
        <f t="shared" si="419"/>
        <v>J=</v>
      </c>
      <c r="W1357" s="47">
        <f t="shared" si="420"/>
        <v>44824</v>
      </c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  <c r="CI1357" s="35"/>
      <c r="CJ1357" s="35"/>
      <c r="CK1357" s="35"/>
      <c r="CL1357" s="35"/>
      <c r="CM1357" s="35"/>
      <c r="CN1357" s="35"/>
      <c r="CO1357" s="35"/>
      <c r="CP1357" s="35"/>
      <c r="CQ1357" s="35"/>
      <c r="CR1357" s="35"/>
      <c r="CS1357" s="35"/>
      <c r="CT1357" s="35"/>
      <c r="CU1357" s="35"/>
      <c r="CV1357" s="35"/>
      <c r="CW1357" s="35"/>
      <c r="CX1357" s="35"/>
      <c r="CY1357" s="35"/>
      <c r="CZ1357" s="35"/>
      <c r="DA1357" s="35"/>
      <c r="DB1357" s="35"/>
      <c r="DC1357" s="35"/>
      <c r="DD1357" s="35"/>
      <c r="DE1357" s="35"/>
      <c r="DF1357" s="35"/>
      <c r="DG1357" s="35"/>
      <c r="DH1357" s="35"/>
      <c r="DI1357" s="35"/>
      <c r="DJ1357" s="35"/>
      <c r="DK1357" s="35"/>
      <c r="DL1357" s="35"/>
      <c r="DM1357" s="35"/>
      <c r="DN1357" s="35"/>
      <c r="DO1357" s="35"/>
      <c r="DP1357" s="35"/>
      <c r="DQ1357" s="35"/>
      <c r="DR1357" s="35"/>
      <c r="DS1357" s="35"/>
      <c r="DT1357" s="35"/>
      <c r="DU1357" s="35"/>
      <c r="DV1357" s="35"/>
      <c r="DW1357" s="35"/>
      <c r="DX1357" s="35"/>
      <c r="DY1357" s="35"/>
      <c r="DZ1357" s="35"/>
      <c r="EA1357" s="35"/>
      <c r="EB1357" s="35"/>
      <c r="EC1357" s="35"/>
      <c r="ED1357" s="35"/>
      <c r="EE1357" s="35"/>
      <c r="EF1357" s="35"/>
      <c r="EG1357" s="35"/>
      <c r="EH1357" s="35"/>
      <c r="EI1357" s="35"/>
      <c r="EJ1357" s="35"/>
      <c r="EK1357" s="35"/>
      <c r="EL1357" s="35"/>
      <c r="EM1357" s="35"/>
      <c r="EN1357" s="35"/>
      <c r="EO1357" s="35"/>
      <c r="EP1357" s="35"/>
      <c r="EQ1357" s="35"/>
      <c r="ER1357" s="35"/>
      <c r="ES1357" s="35"/>
      <c r="ET1357" s="35"/>
      <c r="EU1357" s="35"/>
      <c r="EV1357" s="35"/>
      <c r="EW1357" s="35"/>
      <c r="EX1357" s="35"/>
      <c r="EY1357" s="35"/>
      <c r="EZ1357" s="35"/>
      <c r="FA1357" s="35"/>
      <c r="FB1357" s="35"/>
      <c r="FC1357" s="35"/>
      <c r="FD1357" s="35"/>
      <c r="FE1357" s="35"/>
      <c r="FF1357" s="35"/>
      <c r="FG1357" s="35"/>
      <c r="FH1357" s="35"/>
      <c r="FI1357" s="35"/>
      <c r="FJ1357" s="35"/>
      <c r="FK1357" s="35"/>
      <c r="FL1357" s="35"/>
      <c r="FM1357" s="35"/>
      <c r="FN1357" s="35"/>
      <c r="FO1357" s="35"/>
      <c r="FP1357" s="35"/>
      <c r="FQ1357" s="35"/>
      <c r="FR1357" s="35"/>
      <c r="FS1357" s="35"/>
      <c r="FT1357" s="35"/>
      <c r="FU1357" s="35"/>
      <c r="FV1357" s="35"/>
      <c r="FW1357" s="35"/>
      <c r="FX1357" s="35"/>
      <c r="FY1357" s="35"/>
      <c r="FZ1357" s="35"/>
    </row>
    <row r="1358" spans="1:185" x14ac:dyDescent="0.15">
      <c r="A1358" s="38">
        <f t="shared" ref="A1358:A1421" si="425">(A1357+1)</f>
        <v>44802</v>
      </c>
      <c r="B1358" s="39">
        <f t="shared" ca="1" si="407"/>
        <v>10042.625931320001</v>
      </c>
      <c r="C1358" s="40">
        <f t="shared" si="408"/>
        <v>9411.77</v>
      </c>
      <c r="D1358" s="41">
        <f ca="1">IF(A1358&lt;$B$1,VLOOKUP(A1358,[1]DI!$A$4:$B$15000,2,FALSE),0)</f>
        <v>0.13650000000000001</v>
      </c>
      <c r="E1358" s="40">
        <f t="shared" ca="1" si="421"/>
        <v>5.0788000000000005E-4</v>
      </c>
      <c r="F1358" s="42">
        <f t="shared" si="417"/>
        <v>1</v>
      </c>
      <c r="G1358" s="43">
        <f t="shared" ca="1" si="422"/>
        <v>1.00050788</v>
      </c>
      <c r="H1358" s="40">
        <f ca="1">TRUNC(PRODUCT(G$10:G1357),15)</f>
        <v>1.2465530967799801</v>
      </c>
      <c r="I1358" s="40">
        <f t="shared" ca="1" si="423"/>
        <v>1.1821626135130401</v>
      </c>
      <c r="J1358" s="40">
        <f t="shared" ca="1" si="424"/>
        <v>1.0544683800000001</v>
      </c>
      <c r="K1358" s="42">
        <f t="shared" si="413"/>
        <v>2.7E-2</v>
      </c>
      <c r="L1358" s="63">
        <f t="shared" si="410"/>
        <v>44641</v>
      </c>
      <c r="M1358" s="64">
        <f t="shared" si="411"/>
        <v>112</v>
      </c>
      <c r="N1358" s="44">
        <f t="shared" si="412"/>
        <v>112</v>
      </c>
      <c r="O1358" s="40">
        <f t="shared" si="414"/>
        <v>1.011911239</v>
      </c>
      <c r="P1358" s="65">
        <f t="shared" ca="1" si="415"/>
        <v>1.0670284050000001</v>
      </c>
      <c r="Q1358" s="40">
        <f t="shared" ca="1" si="416"/>
        <v>630.85593131999997</v>
      </c>
      <c r="R1358" s="44">
        <f>IF(VLOOKUP(A1358,$Z$12:$AI$125,8)=VLOOKUP(A1357,$Z$12:$AI$125,8),0,VLOOKUP(A1358,Z$12:$AI$125,8))</f>
        <v>0</v>
      </c>
      <c r="S1358" s="45">
        <f>IF(R1358&gt;0,VLOOKUP(R1358,Y$12:$AH$125,7),0)</f>
        <v>0</v>
      </c>
      <c r="T1358" s="40">
        <f t="shared" si="418"/>
        <v>0</v>
      </c>
      <c r="U1358" s="40">
        <f t="shared" ca="1" si="409"/>
        <v>630.85593131999997</v>
      </c>
      <c r="V1358" s="46" t="str">
        <f t="shared" si="419"/>
        <v>J=</v>
      </c>
      <c r="W1358" s="47">
        <f t="shared" si="420"/>
        <v>44824</v>
      </c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  <c r="CI1358" s="35"/>
      <c r="CJ1358" s="35"/>
      <c r="CK1358" s="35"/>
      <c r="CL1358" s="35"/>
      <c r="CM1358" s="35"/>
      <c r="CN1358" s="35"/>
      <c r="CO1358" s="35"/>
      <c r="CP1358" s="35"/>
      <c r="CQ1358" s="35"/>
      <c r="CR1358" s="35"/>
      <c r="CS1358" s="35"/>
      <c r="CT1358" s="35"/>
      <c r="CU1358" s="35"/>
      <c r="CV1358" s="35"/>
      <c r="CW1358" s="35"/>
      <c r="CX1358" s="35"/>
      <c r="CY1358" s="35"/>
      <c r="CZ1358" s="35"/>
      <c r="DA1358" s="35"/>
      <c r="DB1358" s="35"/>
      <c r="DC1358" s="35"/>
      <c r="DD1358" s="35"/>
      <c r="DE1358" s="35"/>
      <c r="DF1358" s="35"/>
      <c r="DG1358" s="35"/>
      <c r="DH1358" s="35"/>
      <c r="DI1358" s="35"/>
      <c r="DJ1358" s="35"/>
      <c r="DK1358" s="35"/>
      <c r="DL1358" s="35"/>
      <c r="DM1358" s="35"/>
      <c r="DN1358" s="35"/>
      <c r="DO1358" s="35"/>
      <c r="DP1358" s="35"/>
      <c r="DQ1358" s="35"/>
      <c r="DR1358" s="35"/>
      <c r="DS1358" s="35"/>
      <c r="DT1358" s="35"/>
      <c r="DU1358" s="35"/>
      <c r="DV1358" s="35"/>
      <c r="DW1358" s="35"/>
      <c r="DX1358" s="35"/>
      <c r="DY1358" s="35"/>
      <c r="DZ1358" s="35"/>
      <c r="EA1358" s="35"/>
      <c r="EB1358" s="35"/>
      <c r="EC1358" s="35"/>
      <c r="ED1358" s="35"/>
      <c r="EE1358" s="35"/>
      <c r="EF1358" s="35"/>
      <c r="EG1358" s="35"/>
      <c r="EH1358" s="35"/>
      <c r="EI1358" s="35"/>
      <c r="EJ1358" s="35"/>
      <c r="EK1358" s="35"/>
      <c r="EL1358" s="35"/>
      <c r="EM1358" s="35"/>
      <c r="EN1358" s="35"/>
      <c r="EO1358" s="35"/>
      <c r="EP1358" s="35"/>
      <c r="EQ1358" s="35"/>
      <c r="ER1358" s="35"/>
      <c r="ES1358" s="35"/>
      <c r="ET1358" s="35"/>
      <c r="EU1358" s="35"/>
      <c r="EV1358" s="35"/>
      <c r="EW1358" s="35"/>
      <c r="EX1358" s="35"/>
      <c r="EY1358" s="35"/>
      <c r="EZ1358" s="35"/>
      <c r="FA1358" s="35"/>
      <c r="FB1358" s="35"/>
      <c r="FC1358" s="35"/>
      <c r="FD1358" s="35"/>
      <c r="FE1358" s="35"/>
      <c r="FF1358" s="35"/>
      <c r="FG1358" s="35"/>
      <c r="FH1358" s="35"/>
      <c r="FI1358" s="35"/>
      <c r="FJ1358" s="35"/>
      <c r="FK1358" s="35"/>
      <c r="FL1358" s="35"/>
      <c r="FM1358" s="35"/>
      <c r="FN1358" s="35"/>
      <c r="FO1358" s="35"/>
      <c r="FP1358" s="35"/>
      <c r="FQ1358" s="35"/>
      <c r="FR1358" s="35"/>
      <c r="FS1358" s="35"/>
      <c r="FT1358" s="35"/>
      <c r="FU1358" s="35"/>
      <c r="FV1358" s="35"/>
      <c r="FW1358" s="35"/>
      <c r="FX1358" s="35"/>
      <c r="FY1358" s="35"/>
      <c r="FZ1358" s="35"/>
    </row>
    <row r="1359" spans="1:185" x14ac:dyDescent="0.15">
      <c r="A1359" s="38">
        <f t="shared" si="425"/>
        <v>44803</v>
      </c>
      <c r="B1359" s="39">
        <f t="shared" ref="B1359:B1422" ca="1" si="426">IF(A1359&lt;=TODAY(),C1359+Q1359,IF(AND(A1359&gt;TODAY(),A1359&lt;=$B$1),IF(VLOOKUP(TODAY(),$A$10:$D$5000,4,FALSE)=0,"n.d",C1359+Q1359),"n.d"))</f>
        <v>10048.788673610001</v>
      </c>
      <c r="C1359" s="40">
        <f t="shared" ref="C1359:C1422" si="427">TRUNC(C1358-T1358,8)</f>
        <v>9411.77</v>
      </c>
      <c r="D1359" s="41">
        <f ca="1">IF(A1359&lt;$B$1,VLOOKUP(A1359,[1]DI!$A$4:$B$15000,2,FALSE),0)</f>
        <v>0.13650000000000001</v>
      </c>
      <c r="E1359" s="40">
        <f t="shared" ca="1" si="421"/>
        <v>5.0788000000000005E-4</v>
      </c>
      <c r="F1359" s="42">
        <f t="shared" si="417"/>
        <v>1</v>
      </c>
      <c r="G1359" s="43">
        <f t="shared" ca="1" si="422"/>
        <v>1.00050788</v>
      </c>
      <c r="H1359" s="40">
        <f ca="1">TRUNC(PRODUCT(G$10:G1358),15)</f>
        <v>1.2471861961667701</v>
      </c>
      <c r="I1359" s="40">
        <f t="shared" ca="1" si="423"/>
        <v>1.1821626135130401</v>
      </c>
      <c r="J1359" s="40">
        <f t="shared" ca="1" si="424"/>
        <v>1.0550039200000001</v>
      </c>
      <c r="K1359" s="42">
        <f t="shared" si="413"/>
        <v>2.7E-2</v>
      </c>
      <c r="L1359" s="63">
        <f t="shared" si="410"/>
        <v>44641</v>
      </c>
      <c r="M1359" s="64">
        <f t="shared" si="411"/>
        <v>113</v>
      </c>
      <c r="N1359" s="44">
        <f t="shared" si="412"/>
        <v>113</v>
      </c>
      <c r="O1359" s="40">
        <f t="shared" si="414"/>
        <v>1.0120182259999999</v>
      </c>
      <c r="P1359" s="65">
        <f t="shared" ca="1" si="415"/>
        <v>1.0676831959999999</v>
      </c>
      <c r="Q1359" s="40">
        <f t="shared" ca="1" si="416"/>
        <v>637.01867360999995</v>
      </c>
      <c r="R1359" s="44">
        <f>IF(VLOOKUP(A1359,$Z$12:$AI$125,8)=VLOOKUP(A1358,$Z$12:$AI$125,8),0,VLOOKUP(A1359,Z$12:$AI$125,8))</f>
        <v>0</v>
      </c>
      <c r="S1359" s="45">
        <f>IF(R1359&gt;0,VLOOKUP(R1359,Y$12:$AH$125,7),0)</f>
        <v>0</v>
      </c>
      <c r="T1359" s="40">
        <f t="shared" si="418"/>
        <v>0</v>
      </c>
      <c r="U1359" s="40">
        <f t="shared" ref="U1359:U1422" ca="1" si="428">(Q1359+T1359)</f>
        <v>637.01867360999995</v>
      </c>
      <c r="V1359" s="46" t="str">
        <f t="shared" si="419"/>
        <v>J=</v>
      </c>
      <c r="W1359" s="47">
        <f t="shared" si="420"/>
        <v>44824</v>
      </c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  <c r="CI1359" s="35"/>
      <c r="CJ1359" s="35"/>
      <c r="CK1359" s="35"/>
      <c r="CL1359" s="35"/>
      <c r="CM1359" s="35"/>
      <c r="CN1359" s="35"/>
      <c r="CO1359" s="35"/>
      <c r="CP1359" s="35"/>
      <c r="CQ1359" s="35"/>
      <c r="CR1359" s="35"/>
      <c r="CS1359" s="35"/>
      <c r="CT1359" s="35"/>
      <c r="CU1359" s="35"/>
      <c r="CV1359" s="35"/>
      <c r="CW1359" s="35"/>
      <c r="CX1359" s="35"/>
      <c r="CY1359" s="35"/>
      <c r="CZ1359" s="35"/>
      <c r="DA1359" s="35"/>
      <c r="DB1359" s="35"/>
      <c r="DC1359" s="35"/>
      <c r="DD1359" s="35"/>
      <c r="DE1359" s="35"/>
      <c r="DF1359" s="35"/>
      <c r="DG1359" s="35"/>
      <c r="DH1359" s="35"/>
      <c r="DI1359" s="35"/>
      <c r="DJ1359" s="35"/>
      <c r="DK1359" s="35"/>
      <c r="DL1359" s="35"/>
      <c r="DM1359" s="35"/>
      <c r="DN1359" s="35"/>
      <c r="DO1359" s="35"/>
      <c r="DP1359" s="35"/>
      <c r="DQ1359" s="35"/>
      <c r="DR1359" s="35"/>
      <c r="DS1359" s="35"/>
      <c r="DT1359" s="35"/>
      <c r="DU1359" s="35"/>
      <c r="DV1359" s="35"/>
      <c r="DW1359" s="35"/>
      <c r="DX1359" s="35"/>
      <c r="DY1359" s="35"/>
      <c r="DZ1359" s="35"/>
      <c r="EA1359" s="35"/>
      <c r="EB1359" s="35"/>
      <c r="EC1359" s="35"/>
      <c r="ED1359" s="35"/>
      <c r="EE1359" s="35"/>
      <c r="EF1359" s="35"/>
      <c r="EG1359" s="35"/>
      <c r="EH1359" s="35"/>
      <c r="EI1359" s="35"/>
      <c r="EJ1359" s="35"/>
      <c r="EK1359" s="35"/>
      <c r="EL1359" s="35"/>
      <c r="EM1359" s="35"/>
      <c r="EN1359" s="35"/>
      <c r="EO1359" s="35"/>
      <c r="EP1359" s="35"/>
      <c r="EQ1359" s="35"/>
      <c r="ER1359" s="35"/>
      <c r="ES1359" s="35"/>
      <c r="ET1359" s="35"/>
      <c r="EU1359" s="35"/>
      <c r="EV1359" s="35"/>
      <c r="EW1359" s="35"/>
      <c r="EX1359" s="35"/>
      <c r="EY1359" s="35"/>
      <c r="EZ1359" s="35"/>
      <c r="FA1359" s="35"/>
      <c r="FB1359" s="35"/>
      <c r="FC1359" s="35"/>
      <c r="FD1359" s="35"/>
      <c r="FE1359" s="35"/>
      <c r="FF1359" s="35"/>
      <c r="FG1359" s="35"/>
      <c r="FH1359" s="35"/>
      <c r="FI1359" s="35"/>
      <c r="FJ1359" s="35"/>
      <c r="FK1359" s="35"/>
      <c r="FL1359" s="35"/>
      <c r="FM1359" s="35"/>
      <c r="FN1359" s="35"/>
      <c r="FO1359" s="35"/>
      <c r="FP1359" s="35"/>
      <c r="FQ1359" s="35"/>
      <c r="FR1359" s="35"/>
      <c r="FS1359" s="35"/>
      <c r="FT1359" s="35"/>
      <c r="FU1359" s="35"/>
      <c r="FV1359" s="35"/>
      <c r="FW1359" s="35"/>
      <c r="FX1359" s="35"/>
      <c r="FY1359" s="35"/>
      <c r="FZ1359" s="35"/>
    </row>
    <row r="1360" spans="1:185" x14ac:dyDescent="0.15">
      <c r="A1360" s="38">
        <f t="shared" si="425"/>
        <v>44804</v>
      </c>
      <c r="B1360" s="39">
        <f t="shared" ca="1" si="426"/>
        <v>10054.955265320001</v>
      </c>
      <c r="C1360" s="40">
        <f t="shared" si="427"/>
        <v>9411.77</v>
      </c>
      <c r="D1360" s="41">
        <f ca="1">IF(A1360&lt;$B$1,VLOOKUP(A1360,[1]DI!$A$4:$B$15000,2,FALSE),0)</f>
        <v>0.13650000000000001</v>
      </c>
      <c r="E1360" s="40">
        <f t="shared" ca="1" si="421"/>
        <v>5.0788000000000005E-4</v>
      </c>
      <c r="F1360" s="42">
        <f t="shared" si="417"/>
        <v>1</v>
      </c>
      <c r="G1360" s="43">
        <f t="shared" ca="1" si="422"/>
        <v>1.00050788</v>
      </c>
      <c r="H1360" s="40">
        <f ca="1">TRUNC(PRODUCT(G$10:G1359),15)</f>
        <v>1.2478196170920799</v>
      </c>
      <c r="I1360" s="40">
        <f t="shared" ca="1" si="423"/>
        <v>1.1821626135130401</v>
      </c>
      <c r="J1360" s="40">
        <f t="shared" ca="1" si="424"/>
        <v>1.0555397399999999</v>
      </c>
      <c r="K1360" s="42">
        <f t="shared" si="413"/>
        <v>2.7E-2</v>
      </c>
      <c r="L1360" s="63">
        <f t="shared" si="410"/>
        <v>44641</v>
      </c>
      <c r="M1360" s="64">
        <f t="shared" si="411"/>
        <v>114</v>
      </c>
      <c r="N1360" s="44">
        <f t="shared" si="412"/>
        <v>114</v>
      </c>
      <c r="O1360" s="40">
        <f t="shared" si="414"/>
        <v>1.012125224</v>
      </c>
      <c r="P1360" s="65">
        <f t="shared" ca="1" si="415"/>
        <v>1.0683383959999999</v>
      </c>
      <c r="Q1360" s="40">
        <f t="shared" ca="1" si="416"/>
        <v>643.18526531999998</v>
      </c>
      <c r="R1360" s="44">
        <f>IF(VLOOKUP(A1360,$Z$12:$AI$125,8)=VLOOKUP(A1359,$Z$12:$AI$125,8),0,VLOOKUP(A1360,Z$12:$AI$125,8))</f>
        <v>0</v>
      </c>
      <c r="S1360" s="45">
        <f>IF(R1360&gt;0,VLOOKUP(R1360,Y$12:$AH$125,7),0)</f>
        <v>0</v>
      </c>
      <c r="T1360" s="40">
        <f t="shared" si="418"/>
        <v>0</v>
      </c>
      <c r="U1360" s="40">
        <f t="shared" ca="1" si="428"/>
        <v>643.18526531999998</v>
      </c>
      <c r="V1360" s="46" t="str">
        <f t="shared" si="419"/>
        <v>J=</v>
      </c>
      <c r="W1360" s="47">
        <f t="shared" si="420"/>
        <v>44824</v>
      </c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  <c r="CI1360" s="35"/>
      <c r="CJ1360" s="35"/>
      <c r="CK1360" s="35"/>
      <c r="CL1360" s="35"/>
      <c r="CM1360" s="35"/>
      <c r="CN1360" s="35"/>
      <c r="CO1360" s="35"/>
      <c r="CP1360" s="35"/>
      <c r="CQ1360" s="35"/>
      <c r="CR1360" s="35"/>
      <c r="CS1360" s="35"/>
      <c r="CT1360" s="35"/>
      <c r="CU1360" s="35"/>
      <c r="CV1360" s="35"/>
      <c r="CW1360" s="35"/>
      <c r="CX1360" s="35"/>
      <c r="CY1360" s="35"/>
      <c r="CZ1360" s="35"/>
      <c r="DA1360" s="35"/>
      <c r="DB1360" s="35"/>
      <c r="DC1360" s="35"/>
      <c r="DD1360" s="35"/>
      <c r="DE1360" s="35"/>
      <c r="DF1360" s="35"/>
      <c r="DG1360" s="35"/>
      <c r="DH1360" s="35"/>
      <c r="DI1360" s="35"/>
      <c r="DJ1360" s="35"/>
      <c r="DK1360" s="35"/>
      <c r="DL1360" s="35"/>
      <c r="DM1360" s="35"/>
      <c r="DN1360" s="35"/>
      <c r="DO1360" s="35"/>
      <c r="DP1360" s="35"/>
      <c r="DQ1360" s="35"/>
      <c r="DR1360" s="35"/>
      <c r="DS1360" s="35"/>
      <c r="DT1360" s="35"/>
      <c r="DU1360" s="35"/>
      <c r="DV1360" s="35"/>
      <c r="DW1360" s="35"/>
      <c r="DX1360" s="35"/>
      <c r="DY1360" s="35"/>
      <c r="DZ1360" s="35"/>
      <c r="EA1360" s="35"/>
      <c r="EB1360" s="35"/>
      <c r="EC1360" s="35"/>
      <c r="ED1360" s="35"/>
      <c r="EE1360" s="35"/>
      <c r="EF1360" s="35"/>
      <c r="EG1360" s="35"/>
      <c r="EH1360" s="35"/>
      <c r="EI1360" s="35"/>
      <c r="EJ1360" s="35"/>
      <c r="EK1360" s="35"/>
      <c r="EL1360" s="35"/>
      <c r="EM1360" s="35"/>
      <c r="EN1360" s="35"/>
      <c r="EO1360" s="35"/>
      <c r="EP1360" s="35"/>
      <c r="EQ1360" s="35"/>
      <c r="ER1360" s="35"/>
      <c r="ES1360" s="35"/>
      <c r="ET1360" s="35"/>
      <c r="EU1360" s="35"/>
      <c r="EV1360" s="35"/>
      <c r="EW1360" s="35"/>
      <c r="EX1360" s="35"/>
      <c r="EY1360" s="35"/>
      <c r="EZ1360" s="35"/>
      <c r="FA1360" s="35"/>
      <c r="FB1360" s="35"/>
      <c r="FC1360" s="35"/>
      <c r="FD1360" s="35"/>
      <c r="FE1360" s="35"/>
      <c r="FF1360" s="35"/>
      <c r="FG1360" s="35"/>
      <c r="FH1360" s="35"/>
      <c r="FI1360" s="35"/>
      <c r="FJ1360" s="35"/>
      <c r="FK1360" s="35"/>
      <c r="FL1360" s="35"/>
      <c r="FM1360" s="35"/>
      <c r="FN1360" s="35"/>
      <c r="FO1360" s="35"/>
      <c r="FP1360" s="35"/>
      <c r="FQ1360" s="35"/>
      <c r="FR1360" s="35"/>
      <c r="FS1360" s="35"/>
      <c r="FT1360" s="35"/>
      <c r="FU1360" s="35"/>
      <c r="FV1360" s="35"/>
      <c r="FW1360" s="35"/>
      <c r="FX1360" s="35"/>
      <c r="FY1360" s="35"/>
      <c r="FZ1360" s="35"/>
    </row>
    <row r="1361" spans="1:182" x14ac:dyDescent="0.15">
      <c r="A1361" s="38">
        <f t="shared" si="425"/>
        <v>44805</v>
      </c>
      <c r="B1361" s="39">
        <f t="shared" ca="1" si="426"/>
        <v>10061.12562173</v>
      </c>
      <c r="C1361" s="40">
        <f t="shared" si="427"/>
        <v>9411.77</v>
      </c>
      <c r="D1361" s="41">
        <f ca="1">IF(A1361&lt;$B$1,VLOOKUP(A1361,[1]DI!$A$4:$B$15000,2,FALSE),0)</f>
        <v>0.13650000000000001</v>
      </c>
      <c r="E1361" s="40">
        <f t="shared" ca="1" si="421"/>
        <v>5.0788000000000005E-4</v>
      </c>
      <c r="F1361" s="42">
        <f t="shared" si="417"/>
        <v>1</v>
      </c>
      <c r="G1361" s="43">
        <f t="shared" ca="1" si="422"/>
        <v>1.00050788</v>
      </c>
      <c r="H1361" s="40">
        <f ca="1">TRUNC(PRODUCT(G$10:G1360),15)</f>
        <v>1.24845335971921</v>
      </c>
      <c r="I1361" s="40">
        <f t="shared" ca="1" si="423"/>
        <v>1.1821626135130401</v>
      </c>
      <c r="J1361" s="40">
        <f t="shared" ca="1" si="424"/>
        <v>1.0560758299999999</v>
      </c>
      <c r="K1361" s="42">
        <f t="shared" si="413"/>
        <v>2.7E-2</v>
      </c>
      <c r="L1361" s="63">
        <f t="shared" si="410"/>
        <v>44641</v>
      </c>
      <c r="M1361" s="64">
        <f t="shared" si="411"/>
        <v>115</v>
      </c>
      <c r="N1361" s="44">
        <f t="shared" si="412"/>
        <v>115</v>
      </c>
      <c r="O1361" s="40">
        <f t="shared" si="414"/>
        <v>1.012232233</v>
      </c>
      <c r="P1361" s="65">
        <f t="shared" ca="1" si="415"/>
        <v>1.0689939959999999</v>
      </c>
      <c r="Q1361" s="40">
        <f t="shared" ca="1" si="416"/>
        <v>649.35562173000005</v>
      </c>
      <c r="R1361" s="44">
        <f>IF(VLOOKUP(A1361,$Z$12:$AI$125,8)=VLOOKUP(A1360,$Z$12:$AI$125,8),0,VLOOKUP(A1361,Z$12:$AI$125,8))</f>
        <v>0</v>
      </c>
      <c r="S1361" s="45">
        <f>IF(R1361&gt;0,VLOOKUP(R1361,Y$12:$AH$125,7),0)</f>
        <v>0</v>
      </c>
      <c r="T1361" s="40">
        <f t="shared" si="418"/>
        <v>0</v>
      </c>
      <c r="U1361" s="40">
        <f t="shared" ca="1" si="428"/>
        <v>649.35562173000005</v>
      </c>
      <c r="V1361" s="46" t="str">
        <f t="shared" si="419"/>
        <v>J=</v>
      </c>
      <c r="W1361" s="47">
        <f t="shared" si="420"/>
        <v>44824</v>
      </c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  <c r="CT1361" s="35"/>
      <c r="CU1361" s="35"/>
      <c r="CV1361" s="35"/>
      <c r="CW1361" s="35"/>
      <c r="CX1361" s="35"/>
      <c r="CY1361" s="35"/>
      <c r="CZ1361" s="35"/>
      <c r="DA1361" s="35"/>
      <c r="DB1361" s="35"/>
      <c r="DC1361" s="35"/>
      <c r="DD1361" s="35"/>
      <c r="DE1361" s="35"/>
      <c r="DF1361" s="35"/>
      <c r="DG1361" s="35"/>
      <c r="DH1361" s="35"/>
      <c r="DI1361" s="35"/>
      <c r="DJ1361" s="35"/>
      <c r="DK1361" s="35"/>
      <c r="DL1361" s="35"/>
      <c r="DM1361" s="35"/>
      <c r="DN1361" s="35"/>
      <c r="DO1361" s="35"/>
      <c r="DP1361" s="35"/>
      <c r="DQ1361" s="35"/>
      <c r="DR1361" s="35"/>
      <c r="DS1361" s="35"/>
      <c r="DT1361" s="35"/>
      <c r="DU1361" s="35"/>
      <c r="DV1361" s="35"/>
      <c r="DW1361" s="35"/>
      <c r="DX1361" s="35"/>
      <c r="DY1361" s="35"/>
      <c r="DZ1361" s="35"/>
      <c r="EA1361" s="35"/>
      <c r="EB1361" s="35"/>
      <c r="EC1361" s="35"/>
      <c r="ED1361" s="35"/>
      <c r="EE1361" s="35"/>
      <c r="EF1361" s="35"/>
      <c r="EG1361" s="35"/>
      <c r="EH1361" s="35"/>
      <c r="EI1361" s="35"/>
      <c r="EJ1361" s="35"/>
      <c r="EK1361" s="35"/>
      <c r="EL1361" s="35"/>
      <c r="EM1361" s="35"/>
      <c r="EN1361" s="35"/>
      <c r="EO1361" s="35"/>
      <c r="EP1361" s="35"/>
      <c r="EQ1361" s="35"/>
      <c r="ER1361" s="35"/>
      <c r="ES1361" s="35"/>
      <c r="ET1361" s="35"/>
      <c r="EU1361" s="35"/>
      <c r="EV1361" s="35"/>
      <c r="EW1361" s="35"/>
      <c r="EX1361" s="35"/>
      <c r="EY1361" s="35"/>
      <c r="EZ1361" s="35"/>
      <c r="FA1361" s="35"/>
      <c r="FB1361" s="35"/>
      <c r="FC1361" s="35"/>
      <c r="FD1361" s="35"/>
      <c r="FE1361" s="35"/>
      <c r="FF1361" s="35"/>
      <c r="FG1361" s="35"/>
      <c r="FH1361" s="35"/>
      <c r="FI1361" s="35"/>
      <c r="FJ1361" s="35"/>
      <c r="FK1361" s="35"/>
      <c r="FL1361" s="35"/>
      <c r="FM1361" s="35"/>
      <c r="FN1361" s="35"/>
      <c r="FO1361" s="35"/>
      <c r="FP1361" s="35"/>
      <c r="FQ1361" s="35"/>
      <c r="FR1361" s="35"/>
      <c r="FS1361" s="35"/>
      <c r="FT1361" s="35"/>
      <c r="FU1361" s="35"/>
      <c r="FV1361" s="35"/>
      <c r="FW1361" s="35"/>
      <c r="FX1361" s="35"/>
      <c r="FY1361" s="35"/>
      <c r="FZ1361" s="35"/>
    </row>
    <row r="1362" spans="1:182" x14ac:dyDescent="0.15">
      <c r="A1362" s="38">
        <f t="shared" si="425"/>
        <v>44806</v>
      </c>
      <c r="B1362" s="39">
        <f t="shared" ca="1" si="426"/>
        <v>10067.29974285</v>
      </c>
      <c r="C1362" s="40">
        <f t="shared" si="427"/>
        <v>9411.77</v>
      </c>
      <c r="D1362" s="41">
        <f ca="1">IF(A1362&lt;$B$1,VLOOKUP(A1362,[1]DI!$A$4:$B$15000,2,FALSE),0)</f>
        <v>0.13650000000000001</v>
      </c>
      <c r="E1362" s="40">
        <f t="shared" ca="1" si="421"/>
        <v>5.0788000000000005E-4</v>
      </c>
      <c r="F1362" s="42">
        <f t="shared" si="417"/>
        <v>1</v>
      </c>
      <c r="G1362" s="43">
        <f t="shared" ca="1" si="422"/>
        <v>1.00050788</v>
      </c>
      <c r="H1362" s="40">
        <f ca="1">TRUNC(PRODUCT(G$10:G1361),15)</f>
        <v>1.2490874242115499</v>
      </c>
      <c r="I1362" s="40">
        <f t="shared" ca="1" si="423"/>
        <v>1.1821626135130401</v>
      </c>
      <c r="J1362" s="40">
        <f t="shared" ca="1" si="424"/>
        <v>1.0566121900000001</v>
      </c>
      <c r="K1362" s="42">
        <f t="shared" si="413"/>
        <v>2.7E-2</v>
      </c>
      <c r="L1362" s="63">
        <f t="shared" si="410"/>
        <v>44641</v>
      </c>
      <c r="M1362" s="64">
        <f t="shared" si="411"/>
        <v>116</v>
      </c>
      <c r="N1362" s="44">
        <f t="shared" si="412"/>
        <v>116</v>
      </c>
      <c r="O1362" s="40">
        <f t="shared" si="414"/>
        <v>1.012339254</v>
      </c>
      <c r="P1362" s="65">
        <f t="shared" ca="1" si="415"/>
        <v>1.0696499960000001</v>
      </c>
      <c r="Q1362" s="40">
        <f t="shared" ca="1" si="416"/>
        <v>655.52974285000005</v>
      </c>
      <c r="R1362" s="44">
        <f>IF(VLOOKUP(A1362,$Z$12:$AI$125,8)=VLOOKUP(A1361,$Z$12:$AI$125,8),0,VLOOKUP(A1362,Z$12:$AI$125,8))</f>
        <v>0</v>
      </c>
      <c r="S1362" s="45">
        <f>IF(R1362&gt;0,VLOOKUP(R1362,Y$12:$AH$125,7),0)</f>
        <v>0</v>
      </c>
      <c r="T1362" s="40">
        <f t="shared" si="418"/>
        <v>0</v>
      </c>
      <c r="U1362" s="40">
        <f t="shared" ca="1" si="428"/>
        <v>655.52974285000005</v>
      </c>
      <c r="V1362" s="46" t="str">
        <f t="shared" si="419"/>
        <v>J=</v>
      </c>
      <c r="W1362" s="47">
        <f t="shared" si="420"/>
        <v>44824</v>
      </c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  <c r="CI1362" s="35"/>
      <c r="CJ1362" s="35"/>
      <c r="CK1362" s="35"/>
      <c r="CL1362" s="35"/>
      <c r="CM1362" s="35"/>
      <c r="CN1362" s="35"/>
      <c r="CO1362" s="35"/>
      <c r="CP1362" s="35"/>
      <c r="CQ1362" s="35"/>
      <c r="CR1362" s="35"/>
      <c r="CS1362" s="35"/>
      <c r="CT1362" s="35"/>
      <c r="CU1362" s="35"/>
      <c r="CV1362" s="35"/>
      <c r="CW1362" s="35"/>
      <c r="CX1362" s="35"/>
      <c r="CY1362" s="35"/>
      <c r="CZ1362" s="35"/>
      <c r="DA1362" s="35"/>
      <c r="DB1362" s="35"/>
      <c r="DC1362" s="35"/>
      <c r="DD1362" s="35"/>
      <c r="DE1362" s="35"/>
      <c r="DF1362" s="35"/>
      <c r="DG1362" s="35"/>
      <c r="DH1362" s="35"/>
      <c r="DI1362" s="35"/>
      <c r="DJ1362" s="35"/>
      <c r="DK1362" s="35"/>
      <c r="DL1362" s="35"/>
      <c r="DM1362" s="35"/>
      <c r="DN1362" s="35"/>
      <c r="DO1362" s="35"/>
      <c r="DP1362" s="35"/>
      <c r="DQ1362" s="35"/>
      <c r="DR1362" s="35"/>
      <c r="DS1362" s="35"/>
      <c r="DT1362" s="35"/>
      <c r="DU1362" s="35"/>
      <c r="DV1362" s="35"/>
      <c r="DW1362" s="35"/>
      <c r="DX1362" s="35"/>
      <c r="DY1362" s="35"/>
      <c r="DZ1362" s="35"/>
      <c r="EA1362" s="35"/>
      <c r="EB1362" s="35"/>
      <c r="EC1362" s="35"/>
      <c r="ED1362" s="35"/>
      <c r="EE1362" s="35"/>
      <c r="EF1362" s="35"/>
      <c r="EG1362" s="35"/>
      <c r="EH1362" s="35"/>
      <c r="EI1362" s="35"/>
      <c r="EJ1362" s="35"/>
      <c r="EK1362" s="35"/>
      <c r="EL1362" s="35"/>
      <c r="EM1362" s="35"/>
      <c r="EN1362" s="35"/>
      <c r="EO1362" s="35"/>
      <c r="EP1362" s="35"/>
      <c r="EQ1362" s="35"/>
      <c r="ER1362" s="35"/>
      <c r="ES1362" s="35"/>
      <c r="ET1362" s="35"/>
      <c r="EU1362" s="35"/>
      <c r="EV1362" s="35"/>
      <c r="EW1362" s="35"/>
      <c r="EX1362" s="35"/>
      <c r="EY1362" s="35"/>
      <c r="EZ1362" s="35"/>
      <c r="FA1362" s="35"/>
      <c r="FB1362" s="35"/>
      <c r="FC1362" s="35"/>
      <c r="FD1362" s="35"/>
      <c r="FE1362" s="35"/>
      <c r="FF1362" s="35"/>
      <c r="FG1362" s="35"/>
      <c r="FH1362" s="35"/>
      <c r="FI1362" s="35"/>
      <c r="FJ1362" s="35"/>
      <c r="FK1362" s="35"/>
      <c r="FL1362" s="35"/>
      <c r="FM1362" s="35"/>
      <c r="FN1362" s="35"/>
      <c r="FO1362" s="35"/>
      <c r="FP1362" s="35"/>
      <c r="FQ1362" s="35"/>
      <c r="FR1362" s="35"/>
      <c r="FS1362" s="35"/>
      <c r="FT1362" s="35"/>
      <c r="FU1362" s="35"/>
      <c r="FV1362" s="35"/>
      <c r="FW1362" s="35"/>
      <c r="FX1362" s="35"/>
      <c r="FY1362" s="35"/>
      <c r="FZ1362" s="35"/>
    </row>
    <row r="1363" spans="1:182" x14ac:dyDescent="0.15">
      <c r="A1363" s="38">
        <f t="shared" si="425"/>
        <v>44807</v>
      </c>
      <c r="B1363" s="39">
        <f t="shared" ca="1" si="426"/>
        <v>10073.47763809</v>
      </c>
      <c r="C1363" s="40">
        <f t="shared" si="427"/>
        <v>9411.77</v>
      </c>
      <c r="D1363" s="41">
        <f ca="1">IF(A1363&lt;$B$1,VLOOKUP(A1363,[1]DI!$A$4:$B$15000,2,FALSE),0)</f>
        <v>0</v>
      </c>
      <c r="E1363" s="40">
        <f t="shared" ca="1" si="421"/>
        <v>0</v>
      </c>
      <c r="F1363" s="42">
        <f t="shared" si="417"/>
        <v>1</v>
      </c>
      <c r="G1363" s="43">
        <f t="shared" ca="1" si="422"/>
        <v>1</v>
      </c>
      <c r="H1363" s="40">
        <f ca="1">TRUNC(PRODUCT(G$10:G1362),15)</f>
        <v>1.2497218107325501</v>
      </c>
      <c r="I1363" s="40">
        <f t="shared" ca="1" si="423"/>
        <v>1.1821626135130401</v>
      </c>
      <c r="J1363" s="40">
        <f t="shared" ca="1" si="424"/>
        <v>1.0571488200000001</v>
      </c>
      <c r="K1363" s="42">
        <f t="shared" si="413"/>
        <v>2.7E-2</v>
      </c>
      <c r="L1363" s="63">
        <f t="shared" si="410"/>
        <v>44641</v>
      </c>
      <c r="M1363" s="64">
        <f t="shared" si="411"/>
        <v>116</v>
      </c>
      <c r="N1363" s="44">
        <f t="shared" si="412"/>
        <v>117</v>
      </c>
      <c r="O1363" s="40">
        <f t="shared" si="414"/>
        <v>1.0124462860000001</v>
      </c>
      <c r="P1363" s="65">
        <f t="shared" ca="1" si="415"/>
        <v>1.070306397</v>
      </c>
      <c r="Q1363" s="40">
        <f t="shared" ca="1" si="416"/>
        <v>661.70763809000005</v>
      </c>
      <c r="R1363" s="44">
        <f>IF(VLOOKUP(A1363,$Z$12:$AI$125,8)=VLOOKUP(A1362,$Z$12:$AI$125,8),0,VLOOKUP(A1363,Z$12:$AI$125,8))</f>
        <v>0</v>
      </c>
      <c r="S1363" s="45">
        <f>IF(R1363&gt;0,VLOOKUP(R1363,Y$12:$AH$125,7),0)</f>
        <v>0</v>
      </c>
      <c r="T1363" s="40">
        <f t="shared" si="418"/>
        <v>0</v>
      </c>
      <c r="U1363" s="40">
        <f t="shared" ca="1" si="428"/>
        <v>661.70763809000005</v>
      </c>
      <c r="V1363" s="46" t="str">
        <f t="shared" si="419"/>
        <v>J=</v>
      </c>
      <c r="W1363" s="47">
        <f t="shared" si="420"/>
        <v>44824</v>
      </c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  <c r="CI1363" s="35"/>
      <c r="CJ1363" s="35"/>
      <c r="CK1363" s="35"/>
      <c r="CL1363" s="35"/>
      <c r="CM1363" s="35"/>
      <c r="CN1363" s="35"/>
      <c r="CO1363" s="35"/>
      <c r="CP1363" s="35"/>
      <c r="CQ1363" s="35"/>
      <c r="CR1363" s="35"/>
      <c r="CS1363" s="35"/>
      <c r="CT1363" s="35"/>
      <c r="CU1363" s="35"/>
      <c r="CV1363" s="35"/>
      <c r="CW1363" s="35"/>
      <c r="CX1363" s="35"/>
      <c r="CY1363" s="35"/>
      <c r="CZ1363" s="35"/>
      <c r="DA1363" s="35"/>
      <c r="DB1363" s="35"/>
      <c r="DC1363" s="35"/>
      <c r="DD1363" s="35"/>
      <c r="DE1363" s="35"/>
      <c r="DF1363" s="35"/>
      <c r="DG1363" s="35"/>
      <c r="DH1363" s="35"/>
      <c r="DI1363" s="35"/>
      <c r="DJ1363" s="35"/>
      <c r="DK1363" s="35"/>
      <c r="DL1363" s="35"/>
      <c r="DM1363" s="35"/>
      <c r="DN1363" s="35"/>
      <c r="DO1363" s="35"/>
      <c r="DP1363" s="35"/>
      <c r="DQ1363" s="35"/>
      <c r="DR1363" s="35"/>
      <c r="DS1363" s="35"/>
      <c r="DT1363" s="35"/>
      <c r="DU1363" s="35"/>
      <c r="DV1363" s="35"/>
      <c r="DW1363" s="35"/>
      <c r="DX1363" s="35"/>
      <c r="DY1363" s="35"/>
      <c r="DZ1363" s="35"/>
      <c r="EA1363" s="35"/>
      <c r="EB1363" s="35"/>
      <c r="EC1363" s="35"/>
      <c r="ED1363" s="35"/>
      <c r="EE1363" s="35"/>
      <c r="EF1363" s="35"/>
      <c r="EG1363" s="35"/>
      <c r="EH1363" s="35"/>
      <c r="EI1363" s="35"/>
      <c r="EJ1363" s="35"/>
      <c r="EK1363" s="35"/>
      <c r="EL1363" s="35"/>
      <c r="EM1363" s="35"/>
      <c r="EN1363" s="35"/>
      <c r="EO1363" s="35"/>
      <c r="EP1363" s="35"/>
      <c r="EQ1363" s="35"/>
      <c r="ER1363" s="35"/>
      <c r="ES1363" s="35"/>
      <c r="ET1363" s="35"/>
      <c r="EU1363" s="35"/>
      <c r="EV1363" s="35"/>
      <c r="EW1363" s="35"/>
      <c r="EX1363" s="35"/>
      <c r="EY1363" s="35"/>
      <c r="EZ1363" s="35"/>
      <c r="FA1363" s="35"/>
      <c r="FB1363" s="35"/>
      <c r="FC1363" s="35"/>
      <c r="FD1363" s="35"/>
      <c r="FE1363" s="35"/>
      <c r="FF1363" s="35"/>
      <c r="FG1363" s="35"/>
      <c r="FH1363" s="35"/>
      <c r="FI1363" s="35"/>
      <c r="FJ1363" s="35"/>
      <c r="FK1363" s="35"/>
      <c r="FL1363" s="35"/>
      <c r="FM1363" s="35"/>
      <c r="FN1363" s="35"/>
      <c r="FO1363" s="35"/>
      <c r="FP1363" s="35"/>
      <c r="FQ1363" s="35"/>
      <c r="FR1363" s="35"/>
      <c r="FS1363" s="35"/>
      <c r="FT1363" s="35"/>
      <c r="FU1363" s="35"/>
      <c r="FV1363" s="35"/>
      <c r="FW1363" s="35"/>
      <c r="FX1363" s="35"/>
      <c r="FY1363" s="35"/>
      <c r="FZ1363" s="35"/>
    </row>
    <row r="1364" spans="1:182" x14ac:dyDescent="0.15">
      <c r="A1364" s="38">
        <f t="shared" si="425"/>
        <v>44808</v>
      </c>
      <c r="B1364" s="39">
        <f t="shared" ca="1" si="426"/>
        <v>10073.47763809</v>
      </c>
      <c r="C1364" s="40">
        <f t="shared" si="427"/>
        <v>9411.77</v>
      </c>
      <c r="D1364" s="41">
        <f ca="1">IF(A1364&lt;$B$1,VLOOKUP(A1364,[1]DI!$A$4:$B$15000,2,FALSE),0)</f>
        <v>0</v>
      </c>
      <c r="E1364" s="40">
        <f t="shared" ca="1" si="421"/>
        <v>0</v>
      </c>
      <c r="F1364" s="42">
        <f t="shared" si="417"/>
        <v>1</v>
      </c>
      <c r="G1364" s="43">
        <f t="shared" ca="1" si="422"/>
        <v>1</v>
      </c>
      <c r="H1364" s="40">
        <f ca="1">TRUNC(PRODUCT(G$10:G1363),15)</f>
        <v>1.2497218107325501</v>
      </c>
      <c r="I1364" s="40">
        <f t="shared" ca="1" si="423"/>
        <v>1.1821626135130401</v>
      </c>
      <c r="J1364" s="40">
        <f t="shared" ca="1" si="424"/>
        <v>1.0571488200000001</v>
      </c>
      <c r="K1364" s="42">
        <f t="shared" si="413"/>
        <v>2.7E-2</v>
      </c>
      <c r="L1364" s="63">
        <f t="shared" si="410"/>
        <v>44641</v>
      </c>
      <c r="M1364" s="64">
        <f t="shared" si="411"/>
        <v>116</v>
      </c>
      <c r="N1364" s="44">
        <f t="shared" si="412"/>
        <v>117</v>
      </c>
      <c r="O1364" s="40">
        <f t="shared" si="414"/>
        <v>1.0124462860000001</v>
      </c>
      <c r="P1364" s="65">
        <f t="shared" ca="1" si="415"/>
        <v>1.070306397</v>
      </c>
      <c r="Q1364" s="40">
        <f t="shared" ca="1" si="416"/>
        <v>661.70763809000005</v>
      </c>
      <c r="R1364" s="44">
        <f>IF(VLOOKUP(A1364,$Z$12:$AI$125,8)=VLOOKUP(A1363,$Z$12:$AI$125,8),0,VLOOKUP(A1364,Z$12:$AI$125,8))</f>
        <v>0</v>
      </c>
      <c r="S1364" s="45">
        <f>IF(R1364&gt;0,VLOOKUP(R1364,Y$12:$AH$125,7),0)</f>
        <v>0</v>
      </c>
      <c r="T1364" s="40">
        <f t="shared" si="418"/>
        <v>0</v>
      </c>
      <c r="U1364" s="40">
        <f t="shared" ca="1" si="428"/>
        <v>661.70763809000005</v>
      </c>
      <c r="V1364" s="46" t="str">
        <f t="shared" si="419"/>
        <v>J=</v>
      </c>
      <c r="W1364" s="47">
        <f t="shared" si="420"/>
        <v>44824</v>
      </c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  <c r="CI1364" s="35"/>
      <c r="CJ1364" s="35"/>
      <c r="CK1364" s="35"/>
      <c r="CL1364" s="35"/>
      <c r="CM1364" s="35"/>
      <c r="CN1364" s="35"/>
      <c r="CO1364" s="35"/>
      <c r="CP1364" s="35"/>
      <c r="CQ1364" s="35"/>
      <c r="CR1364" s="35"/>
      <c r="CS1364" s="35"/>
      <c r="CT1364" s="35"/>
      <c r="CU1364" s="35"/>
      <c r="CV1364" s="35"/>
      <c r="CW1364" s="35"/>
      <c r="CX1364" s="35"/>
      <c r="CY1364" s="35"/>
      <c r="CZ1364" s="35"/>
      <c r="DA1364" s="35"/>
      <c r="DB1364" s="35"/>
      <c r="DC1364" s="35"/>
      <c r="DD1364" s="35"/>
      <c r="DE1364" s="35"/>
      <c r="DF1364" s="35"/>
      <c r="DG1364" s="35"/>
      <c r="DH1364" s="35"/>
      <c r="DI1364" s="35"/>
      <c r="DJ1364" s="35"/>
      <c r="DK1364" s="35"/>
      <c r="DL1364" s="35"/>
      <c r="DM1364" s="35"/>
      <c r="DN1364" s="35"/>
      <c r="DO1364" s="35"/>
      <c r="DP1364" s="35"/>
      <c r="DQ1364" s="35"/>
      <c r="DR1364" s="35"/>
      <c r="DS1364" s="35"/>
      <c r="DT1364" s="35"/>
      <c r="DU1364" s="35"/>
      <c r="DV1364" s="35"/>
      <c r="DW1364" s="35"/>
      <c r="DX1364" s="35"/>
      <c r="DY1364" s="35"/>
      <c r="DZ1364" s="35"/>
      <c r="EA1364" s="35"/>
      <c r="EB1364" s="35"/>
      <c r="EC1364" s="35"/>
      <c r="ED1364" s="35"/>
      <c r="EE1364" s="35"/>
      <c r="EF1364" s="35"/>
      <c r="EG1364" s="35"/>
      <c r="EH1364" s="35"/>
      <c r="EI1364" s="35"/>
      <c r="EJ1364" s="35"/>
      <c r="EK1364" s="35"/>
      <c r="EL1364" s="35"/>
      <c r="EM1364" s="35"/>
      <c r="EN1364" s="35"/>
      <c r="EO1364" s="35"/>
      <c r="EP1364" s="35"/>
      <c r="EQ1364" s="35"/>
      <c r="ER1364" s="35"/>
      <c r="ES1364" s="35"/>
      <c r="ET1364" s="35"/>
      <c r="EU1364" s="35"/>
      <c r="EV1364" s="35"/>
      <c r="EW1364" s="35"/>
      <c r="EX1364" s="35"/>
      <c r="EY1364" s="35"/>
      <c r="EZ1364" s="35"/>
      <c r="FA1364" s="35"/>
      <c r="FB1364" s="35"/>
      <c r="FC1364" s="35"/>
      <c r="FD1364" s="35"/>
      <c r="FE1364" s="35"/>
      <c r="FF1364" s="35"/>
      <c r="FG1364" s="35"/>
      <c r="FH1364" s="35"/>
      <c r="FI1364" s="35"/>
      <c r="FJ1364" s="35"/>
      <c r="FK1364" s="35"/>
      <c r="FL1364" s="35"/>
      <c r="FM1364" s="35"/>
      <c r="FN1364" s="35"/>
      <c r="FO1364" s="35"/>
      <c r="FP1364" s="35"/>
      <c r="FQ1364" s="35"/>
      <c r="FR1364" s="35"/>
      <c r="FS1364" s="35"/>
      <c r="FT1364" s="35"/>
      <c r="FU1364" s="35"/>
      <c r="FV1364" s="35"/>
      <c r="FW1364" s="35"/>
      <c r="FX1364" s="35"/>
      <c r="FY1364" s="35"/>
      <c r="FZ1364" s="35"/>
    </row>
    <row r="1365" spans="1:182" x14ac:dyDescent="0.15">
      <c r="A1365" s="38">
        <f t="shared" si="425"/>
        <v>44809</v>
      </c>
      <c r="B1365" s="39">
        <f t="shared" ca="1" si="426"/>
        <v>10073.47763809</v>
      </c>
      <c r="C1365" s="40">
        <f t="shared" si="427"/>
        <v>9411.77</v>
      </c>
      <c r="D1365" s="41">
        <f ca="1">IF(A1365&lt;$B$1,VLOOKUP(A1365,[1]DI!$A$4:$B$15000,2,FALSE),0)</f>
        <v>0.13650000000000001</v>
      </c>
      <c r="E1365" s="40">
        <f t="shared" ca="1" si="421"/>
        <v>5.0788000000000005E-4</v>
      </c>
      <c r="F1365" s="42">
        <f t="shared" si="417"/>
        <v>1</v>
      </c>
      <c r="G1365" s="43">
        <f t="shared" ca="1" si="422"/>
        <v>1.00050788</v>
      </c>
      <c r="H1365" s="40">
        <f ca="1">TRUNC(PRODUCT(G$10:G1364),15)</f>
        <v>1.2497218107325501</v>
      </c>
      <c r="I1365" s="40">
        <f t="shared" ca="1" si="423"/>
        <v>1.1821626135130401</v>
      </c>
      <c r="J1365" s="40">
        <f t="shared" ca="1" si="424"/>
        <v>1.0571488200000001</v>
      </c>
      <c r="K1365" s="42">
        <f t="shared" si="413"/>
        <v>2.7E-2</v>
      </c>
      <c r="L1365" s="63">
        <f t="shared" si="410"/>
        <v>44641</v>
      </c>
      <c r="M1365" s="64">
        <f t="shared" si="411"/>
        <v>117</v>
      </c>
      <c r="N1365" s="44">
        <f t="shared" si="412"/>
        <v>117</v>
      </c>
      <c r="O1365" s="40">
        <f t="shared" si="414"/>
        <v>1.0124462860000001</v>
      </c>
      <c r="P1365" s="65">
        <f t="shared" ca="1" si="415"/>
        <v>1.070306397</v>
      </c>
      <c r="Q1365" s="40">
        <f t="shared" ca="1" si="416"/>
        <v>661.70763809000005</v>
      </c>
      <c r="R1365" s="44">
        <f>IF(VLOOKUP(A1365,$Z$12:$AI$125,8)=VLOOKUP(A1364,$Z$12:$AI$125,8),0,VLOOKUP(A1365,Z$12:$AI$125,8))</f>
        <v>0</v>
      </c>
      <c r="S1365" s="45">
        <f>IF(R1365&gt;0,VLOOKUP(R1365,Y$12:$AH$125,7),0)</f>
        <v>0</v>
      </c>
      <c r="T1365" s="40">
        <f t="shared" si="418"/>
        <v>0</v>
      </c>
      <c r="U1365" s="40">
        <f t="shared" ca="1" si="428"/>
        <v>661.70763809000005</v>
      </c>
      <c r="V1365" s="46" t="str">
        <f t="shared" si="419"/>
        <v>J=</v>
      </c>
      <c r="W1365" s="47">
        <f t="shared" si="420"/>
        <v>44824</v>
      </c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  <c r="DM1365" s="35"/>
      <c r="DN1365" s="35"/>
      <c r="DO1365" s="35"/>
      <c r="DP1365" s="35"/>
      <c r="DQ1365" s="35"/>
      <c r="DR1365" s="35"/>
      <c r="DS1365" s="35"/>
      <c r="DT1365" s="35"/>
      <c r="DU1365" s="35"/>
      <c r="DV1365" s="35"/>
      <c r="DW1365" s="35"/>
      <c r="DX1365" s="35"/>
      <c r="DY1365" s="35"/>
      <c r="DZ1365" s="35"/>
      <c r="EA1365" s="35"/>
      <c r="EB1365" s="35"/>
      <c r="EC1365" s="35"/>
      <c r="ED1365" s="35"/>
      <c r="EE1365" s="35"/>
      <c r="EF1365" s="35"/>
      <c r="EG1365" s="35"/>
      <c r="EH1365" s="35"/>
      <c r="EI1365" s="35"/>
      <c r="EJ1365" s="35"/>
      <c r="EK1365" s="35"/>
      <c r="EL1365" s="35"/>
      <c r="EM1365" s="35"/>
      <c r="EN1365" s="35"/>
      <c r="EO1365" s="35"/>
      <c r="EP1365" s="35"/>
      <c r="EQ1365" s="35"/>
      <c r="ER1365" s="35"/>
      <c r="ES1365" s="35"/>
      <c r="ET1365" s="35"/>
      <c r="EU1365" s="35"/>
      <c r="EV1365" s="35"/>
      <c r="EW1365" s="35"/>
      <c r="EX1365" s="35"/>
      <c r="EY1365" s="35"/>
      <c r="EZ1365" s="35"/>
      <c r="FA1365" s="35"/>
      <c r="FB1365" s="35"/>
      <c r="FC1365" s="35"/>
      <c r="FD1365" s="35"/>
      <c r="FE1365" s="35"/>
      <c r="FF1365" s="35"/>
      <c r="FG1365" s="35"/>
      <c r="FH1365" s="35"/>
      <c r="FI1365" s="35"/>
      <c r="FJ1365" s="35"/>
      <c r="FK1365" s="35"/>
      <c r="FL1365" s="35"/>
      <c r="FM1365" s="35"/>
      <c r="FN1365" s="35"/>
      <c r="FO1365" s="35"/>
      <c r="FP1365" s="35"/>
      <c r="FQ1365" s="35"/>
      <c r="FR1365" s="35"/>
      <c r="FS1365" s="35"/>
      <c r="FT1365" s="35"/>
      <c r="FU1365" s="35"/>
      <c r="FV1365" s="35"/>
      <c r="FW1365" s="35"/>
      <c r="FX1365" s="35"/>
      <c r="FY1365" s="35"/>
      <c r="FZ1365" s="35"/>
    </row>
    <row r="1366" spans="1:182" x14ac:dyDescent="0.15">
      <c r="A1366" s="38">
        <f t="shared" si="425"/>
        <v>44810</v>
      </c>
      <c r="B1366" s="39">
        <f t="shared" ca="1" si="426"/>
        <v>10079.65929804</v>
      </c>
      <c r="C1366" s="40">
        <f t="shared" si="427"/>
        <v>9411.77</v>
      </c>
      <c r="D1366" s="41">
        <f ca="1">IF(A1366&lt;$B$1,VLOOKUP(A1366,[1]DI!$A$4:$B$15000,2,FALSE),0)</f>
        <v>0.13650000000000001</v>
      </c>
      <c r="E1366" s="40">
        <f t="shared" ca="1" si="421"/>
        <v>5.0788000000000005E-4</v>
      </c>
      <c r="F1366" s="42">
        <f t="shared" si="417"/>
        <v>1</v>
      </c>
      <c r="G1366" s="43">
        <f t="shared" ca="1" si="422"/>
        <v>1.00050788</v>
      </c>
      <c r="H1366" s="40">
        <f ca="1">TRUNC(PRODUCT(G$10:G1365),15)</f>
        <v>1.25035651944579</v>
      </c>
      <c r="I1366" s="40">
        <f t="shared" ca="1" si="423"/>
        <v>1.1821626135130401</v>
      </c>
      <c r="J1366" s="40">
        <f t="shared" ca="1" si="424"/>
        <v>1.0576857200000001</v>
      </c>
      <c r="K1366" s="42">
        <f t="shared" si="413"/>
        <v>2.7E-2</v>
      </c>
      <c r="L1366" s="63">
        <f t="shared" si="410"/>
        <v>44641</v>
      </c>
      <c r="M1366" s="64">
        <f t="shared" si="411"/>
        <v>118</v>
      </c>
      <c r="N1366" s="44">
        <f t="shared" si="412"/>
        <v>118</v>
      </c>
      <c r="O1366" s="40">
        <f t="shared" si="414"/>
        <v>1.01255333</v>
      </c>
      <c r="P1366" s="65">
        <f t="shared" ca="1" si="415"/>
        <v>1.0709631980000001</v>
      </c>
      <c r="Q1366" s="40">
        <f t="shared" ca="1" si="416"/>
        <v>667.88929803999997</v>
      </c>
      <c r="R1366" s="44">
        <f>IF(VLOOKUP(A1366,$Z$12:$AI$125,8)=VLOOKUP(A1365,$Z$12:$AI$125,8),0,VLOOKUP(A1366,Z$12:$AI$125,8))</f>
        <v>0</v>
      </c>
      <c r="S1366" s="45">
        <f>IF(R1366&gt;0,VLOOKUP(R1366,Y$12:$AH$125,7),0)</f>
        <v>0</v>
      </c>
      <c r="T1366" s="40">
        <f t="shared" si="418"/>
        <v>0</v>
      </c>
      <c r="U1366" s="40">
        <f t="shared" ca="1" si="428"/>
        <v>667.88929803999997</v>
      </c>
      <c r="V1366" s="46" t="str">
        <f t="shared" si="419"/>
        <v>J=</v>
      </c>
      <c r="W1366" s="47">
        <f t="shared" si="420"/>
        <v>44824</v>
      </c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  <c r="CI1366" s="35"/>
      <c r="CJ1366" s="35"/>
      <c r="CK1366" s="35"/>
      <c r="CL1366" s="35"/>
      <c r="CM1366" s="35"/>
      <c r="CN1366" s="35"/>
      <c r="CO1366" s="35"/>
      <c r="CP1366" s="35"/>
      <c r="CQ1366" s="35"/>
      <c r="CR1366" s="35"/>
      <c r="CS1366" s="35"/>
      <c r="CT1366" s="35"/>
      <c r="CU1366" s="35"/>
      <c r="CV1366" s="35"/>
      <c r="CW1366" s="35"/>
      <c r="CX1366" s="35"/>
      <c r="CY1366" s="35"/>
      <c r="CZ1366" s="35"/>
      <c r="DA1366" s="35"/>
      <c r="DB1366" s="35"/>
      <c r="DC1366" s="35"/>
      <c r="DD1366" s="35"/>
      <c r="DE1366" s="35"/>
      <c r="DF1366" s="35"/>
      <c r="DG1366" s="35"/>
      <c r="DH1366" s="35"/>
      <c r="DI1366" s="35"/>
      <c r="DJ1366" s="35"/>
      <c r="DK1366" s="35"/>
      <c r="DL1366" s="35"/>
      <c r="DM1366" s="35"/>
      <c r="DN1366" s="35"/>
      <c r="DO1366" s="35"/>
      <c r="DP1366" s="35"/>
      <c r="DQ1366" s="35"/>
      <c r="DR1366" s="35"/>
      <c r="DS1366" s="35"/>
      <c r="DT1366" s="35"/>
      <c r="DU1366" s="35"/>
      <c r="DV1366" s="35"/>
      <c r="DW1366" s="35"/>
      <c r="DX1366" s="35"/>
      <c r="DY1366" s="35"/>
      <c r="DZ1366" s="35"/>
      <c r="EA1366" s="35"/>
      <c r="EB1366" s="35"/>
      <c r="EC1366" s="35"/>
      <c r="ED1366" s="35"/>
      <c r="EE1366" s="35"/>
      <c r="EF1366" s="35"/>
      <c r="EG1366" s="35"/>
      <c r="EH1366" s="35"/>
      <c r="EI1366" s="35"/>
      <c r="EJ1366" s="35"/>
      <c r="EK1366" s="35"/>
      <c r="EL1366" s="35"/>
      <c r="EM1366" s="35"/>
      <c r="EN1366" s="35"/>
      <c r="EO1366" s="35"/>
      <c r="EP1366" s="35"/>
      <c r="EQ1366" s="35"/>
      <c r="ER1366" s="35"/>
      <c r="ES1366" s="35"/>
      <c r="ET1366" s="35"/>
      <c r="EU1366" s="35"/>
      <c r="EV1366" s="35"/>
      <c r="EW1366" s="35"/>
      <c r="EX1366" s="35"/>
      <c r="EY1366" s="35"/>
      <c r="EZ1366" s="35"/>
      <c r="FA1366" s="35"/>
      <c r="FB1366" s="35"/>
      <c r="FC1366" s="35"/>
      <c r="FD1366" s="35"/>
      <c r="FE1366" s="35"/>
      <c r="FF1366" s="35"/>
      <c r="FG1366" s="35"/>
      <c r="FH1366" s="35"/>
      <c r="FI1366" s="35"/>
      <c r="FJ1366" s="35"/>
      <c r="FK1366" s="35"/>
      <c r="FL1366" s="35"/>
      <c r="FM1366" s="35"/>
      <c r="FN1366" s="35"/>
      <c r="FO1366" s="35"/>
      <c r="FP1366" s="35"/>
      <c r="FQ1366" s="35"/>
      <c r="FR1366" s="35"/>
      <c r="FS1366" s="35"/>
      <c r="FT1366" s="35"/>
      <c r="FU1366" s="35"/>
      <c r="FV1366" s="35"/>
      <c r="FW1366" s="35"/>
      <c r="FX1366" s="35"/>
      <c r="FY1366" s="35"/>
      <c r="FZ1366" s="35"/>
    </row>
    <row r="1367" spans="1:182" x14ac:dyDescent="0.15">
      <c r="A1367" s="38">
        <f t="shared" si="425"/>
        <v>44811</v>
      </c>
      <c r="B1367" s="39">
        <f t="shared" ca="1" si="426"/>
        <v>10085.844807400001</v>
      </c>
      <c r="C1367" s="40">
        <f t="shared" si="427"/>
        <v>9411.77</v>
      </c>
      <c r="D1367" s="41">
        <f ca="1">IF(A1367&lt;$B$1,VLOOKUP(A1367,[1]DI!$A$4:$B$15000,2,FALSE),0)</f>
        <v>0</v>
      </c>
      <c r="E1367" s="40">
        <f t="shared" ca="1" si="421"/>
        <v>0</v>
      </c>
      <c r="F1367" s="42">
        <f t="shared" si="417"/>
        <v>1</v>
      </c>
      <c r="G1367" s="43">
        <f t="shared" ca="1" si="422"/>
        <v>1</v>
      </c>
      <c r="H1367" s="40">
        <f ca="1">TRUNC(PRODUCT(G$10:G1366),15)</f>
        <v>1.2509915505148901</v>
      </c>
      <c r="I1367" s="40">
        <f t="shared" ca="1" si="423"/>
        <v>1.1821626135130401</v>
      </c>
      <c r="J1367" s="40">
        <f t="shared" ca="1" si="424"/>
        <v>1.0582229000000001</v>
      </c>
      <c r="K1367" s="42">
        <f t="shared" si="413"/>
        <v>2.7E-2</v>
      </c>
      <c r="L1367" s="63">
        <f t="shared" si="410"/>
        <v>44641</v>
      </c>
      <c r="M1367" s="64">
        <f t="shared" si="411"/>
        <v>118</v>
      </c>
      <c r="N1367" s="44">
        <f t="shared" si="412"/>
        <v>119</v>
      </c>
      <c r="O1367" s="40">
        <f t="shared" si="414"/>
        <v>1.0126603839999999</v>
      </c>
      <c r="P1367" s="65">
        <f t="shared" ca="1" si="415"/>
        <v>1.071620408</v>
      </c>
      <c r="Q1367" s="40">
        <f t="shared" ca="1" si="416"/>
        <v>674.07480740000005</v>
      </c>
      <c r="R1367" s="44">
        <f>IF(VLOOKUP(A1367,$Z$12:$AI$125,8)=VLOOKUP(A1366,$Z$12:$AI$125,8),0,VLOOKUP(A1367,Z$12:$AI$125,8))</f>
        <v>0</v>
      </c>
      <c r="S1367" s="45">
        <f>IF(R1367&gt;0,VLOOKUP(R1367,Y$12:$AH$125,7),0)</f>
        <v>0</v>
      </c>
      <c r="T1367" s="40">
        <f t="shared" si="418"/>
        <v>0</v>
      </c>
      <c r="U1367" s="40">
        <f t="shared" ca="1" si="428"/>
        <v>674.07480740000005</v>
      </c>
      <c r="V1367" s="46" t="str">
        <f t="shared" si="419"/>
        <v>J=</v>
      </c>
      <c r="W1367" s="47">
        <f t="shared" si="420"/>
        <v>44824</v>
      </c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  <c r="CI1367" s="35"/>
      <c r="CJ1367" s="35"/>
      <c r="CK1367" s="35"/>
      <c r="CL1367" s="35"/>
      <c r="CM1367" s="35"/>
      <c r="CN1367" s="35"/>
      <c r="CO1367" s="35"/>
      <c r="CP1367" s="35"/>
      <c r="CQ1367" s="35"/>
      <c r="CR1367" s="35"/>
      <c r="CS1367" s="35"/>
      <c r="CT1367" s="35"/>
      <c r="CU1367" s="35"/>
      <c r="CV1367" s="35"/>
      <c r="CW1367" s="35"/>
      <c r="CX1367" s="35"/>
      <c r="CY1367" s="35"/>
      <c r="CZ1367" s="35"/>
      <c r="DA1367" s="35"/>
      <c r="DB1367" s="35"/>
      <c r="DC1367" s="35"/>
      <c r="DD1367" s="35"/>
      <c r="DE1367" s="35"/>
      <c r="DF1367" s="35"/>
      <c r="DG1367" s="35"/>
      <c r="DH1367" s="35"/>
      <c r="DI1367" s="35"/>
      <c r="DJ1367" s="35"/>
      <c r="DK1367" s="35"/>
      <c r="DL1367" s="35"/>
      <c r="DM1367" s="35"/>
      <c r="DN1367" s="35"/>
      <c r="DO1367" s="35"/>
      <c r="DP1367" s="35"/>
      <c r="DQ1367" s="35"/>
      <c r="DR1367" s="35"/>
      <c r="DS1367" s="35"/>
      <c r="DT1367" s="35"/>
      <c r="DU1367" s="35"/>
      <c r="DV1367" s="35"/>
      <c r="DW1367" s="35"/>
      <c r="DX1367" s="35"/>
      <c r="DY1367" s="35"/>
      <c r="DZ1367" s="35"/>
      <c r="EA1367" s="35"/>
      <c r="EB1367" s="35"/>
      <c r="EC1367" s="35"/>
      <c r="ED1367" s="35"/>
      <c r="EE1367" s="35"/>
      <c r="EF1367" s="35"/>
      <c r="EG1367" s="35"/>
      <c r="EH1367" s="35"/>
      <c r="EI1367" s="35"/>
      <c r="EJ1367" s="35"/>
      <c r="EK1367" s="35"/>
      <c r="EL1367" s="35"/>
      <c r="EM1367" s="35"/>
      <c r="EN1367" s="35"/>
      <c r="EO1367" s="35"/>
      <c r="EP1367" s="35"/>
      <c r="EQ1367" s="35"/>
      <c r="ER1367" s="35"/>
      <c r="ES1367" s="35"/>
      <c r="ET1367" s="35"/>
      <c r="EU1367" s="35"/>
      <c r="EV1367" s="35"/>
      <c r="EW1367" s="35"/>
      <c r="EX1367" s="35"/>
      <c r="EY1367" s="35"/>
      <c r="EZ1367" s="35"/>
      <c r="FA1367" s="35"/>
      <c r="FB1367" s="35"/>
      <c r="FC1367" s="35"/>
      <c r="FD1367" s="35"/>
      <c r="FE1367" s="35"/>
      <c r="FF1367" s="35"/>
      <c r="FG1367" s="35"/>
      <c r="FH1367" s="35"/>
      <c r="FI1367" s="35"/>
      <c r="FJ1367" s="35"/>
      <c r="FK1367" s="35"/>
      <c r="FL1367" s="35"/>
      <c r="FM1367" s="35"/>
      <c r="FN1367" s="35"/>
      <c r="FO1367" s="35"/>
      <c r="FP1367" s="35"/>
      <c r="FQ1367" s="35"/>
      <c r="FR1367" s="35"/>
      <c r="FS1367" s="35"/>
      <c r="FT1367" s="35"/>
      <c r="FU1367" s="35"/>
      <c r="FV1367" s="35"/>
      <c r="FW1367" s="35"/>
      <c r="FX1367" s="35"/>
      <c r="FY1367" s="35"/>
      <c r="FZ1367" s="35"/>
    </row>
    <row r="1368" spans="1:182" x14ac:dyDescent="0.15">
      <c r="A1368" s="38">
        <f t="shared" si="425"/>
        <v>44812</v>
      </c>
      <c r="B1368" s="39">
        <f t="shared" ca="1" si="426"/>
        <v>10085.844807400001</v>
      </c>
      <c r="C1368" s="40">
        <f t="shared" si="427"/>
        <v>9411.77</v>
      </c>
      <c r="D1368" s="41">
        <f ca="1">IF(A1368&lt;$B$1,VLOOKUP(A1368,[1]DI!$A$4:$B$15000,2,FALSE),0)</f>
        <v>0.13650000000000001</v>
      </c>
      <c r="E1368" s="40">
        <f t="shared" ca="1" si="421"/>
        <v>5.0788000000000005E-4</v>
      </c>
      <c r="F1368" s="42">
        <f t="shared" si="417"/>
        <v>1</v>
      </c>
      <c r="G1368" s="43">
        <f t="shared" ca="1" si="422"/>
        <v>1.00050788</v>
      </c>
      <c r="H1368" s="40">
        <f ca="1">TRUNC(PRODUCT(G$10:G1367),15)</f>
        <v>1.2509915505148901</v>
      </c>
      <c r="I1368" s="40">
        <f t="shared" ca="1" si="423"/>
        <v>1.1821626135130401</v>
      </c>
      <c r="J1368" s="40">
        <f t="shared" ca="1" si="424"/>
        <v>1.0582229000000001</v>
      </c>
      <c r="K1368" s="42">
        <f t="shared" si="413"/>
        <v>2.7E-2</v>
      </c>
      <c r="L1368" s="63">
        <f t="shared" si="410"/>
        <v>44641</v>
      </c>
      <c r="M1368" s="64">
        <f t="shared" si="411"/>
        <v>119</v>
      </c>
      <c r="N1368" s="44">
        <f t="shared" si="412"/>
        <v>119</v>
      </c>
      <c r="O1368" s="40">
        <f t="shared" si="414"/>
        <v>1.0126603839999999</v>
      </c>
      <c r="P1368" s="65">
        <f t="shared" ca="1" si="415"/>
        <v>1.071620408</v>
      </c>
      <c r="Q1368" s="40">
        <f t="shared" ca="1" si="416"/>
        <v>674.07480740000005</v>
      </c>
      <c r="R1368" s="44">
        <f>IF(VLOOKUP(A1368,$Z$12:$AI$125,8)=VLOOKUP(A1367,$Z$12:$AI$125,8),0,VLOOKUP(A1368,Z$12:$AI$125,8))</f>
        <v>0</v>
      </c>
      <c r="S1368" s="45">
        <f>IF(R1368&gt;0,VLOOKUP(R1368,Y$12:$AH$125,7),0)</f>
        <v>0</v>
      </c>
      <c r="T1368" s="40">
        <f t="shared" si="418"/>
        <v>0</v>
      </c>
      <c r="U1368" s="40">
        <f t="shared" ca="1" si="428"/>
        <v>674.07480740000005</v>
      </c>
      <c r="V1368" s="46" t="str">
        <f t="shared" si="419"/>
        <v>J=</v>
      </c>
      <c r="W1368" s="47">
        <f t="shared" si="420"/>
        <v>44824</v>
      </c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  <c r="CI1368" s="35"/>
      <c r="CJ1368" s="35"/>
      <c r="CK1368" s="35"/>
      <c r="CL1368" s="35"/>
      <c r="CM1368" s="35"/>
      <c r="CN1368" s="35"/>
      <c r="CO1368" s="35"/>
      <c r="CP1368" s="35"/>
      <c r="CQ1368" s="35"/>
      <c r="CR1368" s="35"/>
      <c r="CS1368" s="35"/>
      <c r="CT1368" s="35"/>
      <c r="CU1368" s="35"/>
      <c r="CV1368" s="35"/>
      <c r="CW1368" s="35"/>
      <c r="CX1368" s="35"/>
      <c r="CY1368" s="35"/>
      <c r="CZ1368" s="35"/>
      <c r="DA1368" s="35"/>
      <c r="DB1368" s="35"/>
      <c r="DC1368" s="35"/>
      <c r="DD1368" s="35"/>
      <c r="DE1368" s="35"/>
      <c r="DF1368" s="35"/>
      <c r="DG1368" s="35"/>
      <c r="DH1368" s="35"/>
      <c r="DI1368" s="35"/>
      <c r="DJ1368" s="35"/>
      <c r="DK1368" s="35"/>
      <c r="DL1368" s="35"/>
      <c r="DM1368" s="35"/>
      <c r="DN1368" s="35"/>
      <c r="DO1368" s="35"/>
      <c r="DP1368" s="35"/>
      <c r="DQ1368" s="35"/>
      <c r="DR1368" s="35"/>
      <c r="DS1368" s="35"/>
      <c r="DT1368" s="35"/>
      <c r="DU1368" s="35"/>
      <c r="DV1368" s="35"/>
      <c r="DW1368" s="35"/>
      <c r="DX1368" s="35"/>
      <c r="DY1368" s="35"/>
      <c r="DZ1368" s="35"/>
      <c r="EA1368" s="35"/>
      <c r="EB1368" s="35"/>
      <c r="EC1368" s="35"/>
      <c r="ED1368" s="35"/>
      <c r="EE1368" s="35"/>
      <c r="EF1368" s="35"/>
      <c r="EG1368" s="35"/>
      <c r="EH1368" s="35"/>
      <c r="EI1368" s="35"/>
      <c r="EJ1368" s="35"/>
      <c r="EK1368" s="35"/>
      <c r="EL1368" s="35"/>
      <c r="EM1368" s="35"/>
      <c r="EN1368" s="35"/>
      <c r="EO1368" s="35"/>
      <c r="EP1368" s="35"/>
      <c r="EQ1368" s="35"/>
      <c r="ER1368" s="35"/>
      <c r="ES1368" s="35"/>
      <c r="ET1368" s="35"/>
      <c r="EU1368" s="35"/>
      <c r="EV1368" s="35"/>
      <c r="EW1368" s="35"/>
      <c r="EX1368" s="35"/>
      <c r="EY1368" s="35"/>
      <c r="EZ1368" s="35"/>
      <c r="FA1368" s="35"/>
      <c r="FB1368" s="35"/>
      <c r="FC1368" s="35"/>
      <c r="FD1368" s="35"/>
      <c r="FE1368" s="35"/>
      <c r="FF1368" s="35"/>
      <c r="FG1368" s="35"/>
      <c r="FH1368" s="35"/>
      <c r="FI1368" s="35"/>
      <c r="FJ1368" s="35"/>
      <c r="FK1368" s="35"/>
      <c r="FL1368" s="35"/>
      <c r="FM1368" s="35"/>
      <c r="FN1368" s="35"/>
      <c r="FO1368" s="35"/>
      <c r="FP1368" s="35"/>
      <c r="FQ1368" s="35"/>
      <c r="FR1368" s="35"/>
      <c r="FS1368" s="35"/>
      <c r="FT1368" s="35"/>
      <c r="FU1368" s="35"/>
      <c r="FV1368" s="35"/>
      <c r="FW1368" s="35"/>
      <c r="FX1368" s="35"/>
      <c r="FY1368" s="35"/>
      <c r="FZ1368" s="35"/>
    </row>
    <row r="1369" spans="1:182" x14ac:dyDescent="0.15">
      <c r="A1369" s="38">
        <f t="shared" si="425"/>
        <v>44813</v>
      </c>
      <c r="B1369" s="39">
        <f t="shared" ca="1" si="426"/>
        <v>10092.0341097</v>
      </c>
      <c r="C1369" s="40">
        <f t="shared" si="427"/>
        <v>9411.77</v>
      </c>
      <c r="D1369" s="41">
        <f ca="1">IF(A1369&lt;$B$1,VLOOKUP(A1369,[1]DI!$A$4:$B$15000,2,FALSE),0)</f>
        <v>0.13650000000000001</v>
      </c>
      <c r="E1369" s="40">
        <f t="shared" ca="1" si="421"/>
        <v>5.0788000000000005E-4</v>
      </c>
      <c r="F1369" s="42">
        <f t="shared" si="417"/>
        <v>1</v>
      </c>
      <c r="G1369" s="43">
        <f t="shared" ca="1" si="422"/>
        <v>1.00050788</v>
      </c>
      <c r="H1369" s="40">
        <f ca="1">TRUNC(PRODUCT(G$10:G1368),15)</f>
        <v>1.2516269041035599</v>
      </c>
      <c r="I1369" s="40">
        <f t="shared" ca="1" si="423"/>
        <v>1.1821626135130401</v>
      </c>
      <c r="J1369" s="40">
        <f t="shared" ca="1" si="424"/>
        <v>1.05876035</v>
      </c>
      <c r="K1369" s="42">
        <f t="shared" si="413"/>
        <v>2.7E-2</v>
      </c>
      <c r="L1369" s="63">
        <f t="shared" si="410"/>
        <v>44641</v>
      </c>
      <c r="M1369" s="64">
        <f t="shared" si="411"/>
        <v>120</v>
      </c>
      <c r="N1369" s="44">
        <f t="shared" si="412"/>
        <v>120</v>
      </c>
      <c r="O1369" s="40">
        <f t="shared" si="414"/>
        <v>1.012767451</v>
      </c>
      <c r="P1369" s="65">
        <f t="shared" ca="1" si="415"/>
        <v>1.072278021</v>
      </c>
      <c r="Q1369" s="40">
        <f t="shared" ca="1" si="416"/>
        <v>680.26410969999995</v>
      </c>
      <c r="R1369" s="44">
        <f>IF(VLOOKUP(A1369,$Z$12:$AI$125,8)=VLOOKUP(A1368,$Z$12:$AI$125,8),0,VLOOKUP(A1369,Z$12:$AI$125,8))</f>
        <v>0</v>
      </c>
      <c r="S1369" s="45">
        <f>IF(R1369&gt;0,VLOOKUP(R1369,Y$12:$AH$125,7),0)</f>
        <v>0</v>
      </c>
      <c r="T1369" s="40">
        <f t="shared" si="418"/>
        <v>0</v>
      </c>
      <c r="U1369" s="40">
        <f t="shared" ca="1" si="428"/>
        <v>680.26410969999995</v>
      </c>
      <c r="V1369" s="46" t="str">
        <f t="shared" si="419"/>
        <v>J=</v>
      </c>
      <c r="W1369" s="47">
        <f t="shared" si="420"/>
        <v>44824</v>
      </c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  <c r="CI1369" s="35"/>
      <c r="CJ1369" s="35"/>
      <c r="CK1369" s="35"/>
      <c r="CL1369" s="35"/>
      <c r="CM1369" s="35"/>
      <c r="CN1369" s="35"/>
      <c r="CO1369" s="35"/>
      <c r="CP1369" s="35"/>
      <c r="CQ1369" s="35"/>
      <c r="CR1369" s="35"/>
      <c r="CS1369" s="35"/>
      <c r="CT1369" s="35"/>
      <c r="CU1369" s="35"/>
      <c r="CV1369" s="35"/>
      <c r="CW1369" s="35"/>
      <c r="CX1369" s="35"/>
      <c r="CY1369" s="35"/>
      <c r="CZ1369" s="35"/>
      <c r="DA1369" s="35"/>
      <c r="DB1369" s="35"/>
      <c r="DC1369" s="35"/>
      <c r="DD1369" s="35"/>
      <c r="DE1369" s="35"/>
      <c r="DF1369" s="35"/>
      <c r="DG1369" s="35"/>
      <c r="DH1369" s="35"/>
      <c r="DI1369" s="35"/>
      <c r="DJ1369" s="35"/>
      <c r="DK1369" s="35"/>
      <c r="DL1369" s="35"/>
      <c r="DM1369" s="35"/>
      <c r="DN1369" s="35"/>
      <c r="DO1369" s="35"/>
      <c r="DP1369" s="35"/>
      <c r="DQ1369" s="35"/>
      <c r="DR1369" s="35"/>
      <c r="DS1369" s="35"/>
      <c r="DT1369" s="35"/>
      <c r="DU1369" s="35"/>
      <c r="DV1369" s="35"/>
      <c r="DW1369" s="35"/>
      <c r="DX1369" s="35"/>
      <c r="DY1369" s="35"/>
      <c r="DZ1369" s="35"/>
      <c r="EA1369" s="35"/>
      <c r="EB1369" s="35"/>
      <c r="EC1369" s="35"/>
      <c r="ED1369" s="35"/>
      <c r="EE1369" s="35"/>
      <c r="EF1369" s="35"/>
      <c r="EG1369" s="35"/>
      <c r="EH1369" s="35"/>
      <c r="EI1369" s="35"/>
      <c r="EJ1369" s="35"/>
      <c r="EK1369" s="35"/>
      <c r="EL1369" s="35"/>
      <c r="EM1369" s="35"/>
      <c r="EN1369" s="35"/>
      <c r="EO1369" s="35"/>
      <c r="EP1369" s="35"/>
      <c r="EQ1369" s="35"/>
      <c r="ER1369" s="35"/>
      <c r="ES1369" s="35"/>
      <c r="ET1369" s="35"/>
      <c r="EU1369" s="35"/>
      <c r="EV1369" s="35"/>
      <c r="EW1369" s="35"/>
      <c r="EX1369" s="35"/>
      <c r="EY1369" s="35"/>
      <c r="EZ1369" s="35"/>
      <c r="FA1369" s="35"/>
      <c r="FB1369" s="35"/>
      <c r="FC1369" s="35"/>
      <c r="FD1369" s="35"/>
      <c r="FE1369" s="35"/>
      <c r="FF1369" s="35"/>
      <c r="FG1369" s="35"/>
      <c r="FH1369" s="35"/>
      <c r="FI1369" s="35"/>
      <c r="FJ1369" s="35"/>
      <c r="FK1369" s="35"/>
      <c r="FL1369" s="35"/>
      <c r="FM1369" s="35"/>
      <c r="FN1369" s="35"/>
      <c r="FO1369" s="35"/>
      <c r="FP1369" s="35"/>
      <c r="FQ1369" s="35"/>
      <c r="FR1369" s="35"/>
      <c r="FS1369" s="35"/>
      <c r="FT1369" s="35"/>
      <c r="FU1369" s="35"/>
      <c r="FV1369" s="35"/>
      <c r="FW1369" s="35"/>
      <c r="FX1369" s="35"/>
      <c r="FY1369" s="35"/>
      <c r="FZ1369" s="35"/>
    </row>
    <row r="1370" spans="1:182" x14ac:dyDescent="0.15">
      <c r="A1370" s="38">
        <f t="shared" si="425"/>
        <v>44814</v>
      </c>
      <c r="B1370" s="39">
        <f t="shared" ca="1" si="426"/>
        <v>10098.2271673</v>
      </c>
      <c r="C1370" s="40">
        <f t="shared" si="427"/>
        <v>9411.77</v>
      </c>
      <c r="D1370" s="41">
        <f ca="1">IF(A1370&lt;$B$1,VLOOKUP(A1370,[1]DI!$A$4:$B$15000,2,FALSE),0)</f>
        <v>0</v>
      </c>
      <c r="E1370" s="40">
        <f t="shared" ca="1" si="421"/>
        <v>0</v>
      </c>
      <c r="F1370" s="42">
        <f t="shared" si="417"/>
        <v>1</v>
      </c>
      <c r="G1370" s="43">
        <f t="shared" ca="1" si="422"/>
        <v>1</v>
      </c>
      <c r="H1370" s="40">
        <f ca="1">TRUNC(PRODUCT(G$10:G1369),15)</f>
        <v>1.25226258037562</v>
      </c>
      <c r="I1370" s="40">
        <f t="shared" ca="1" si="423"/>
        <v>1.1821626135130401</v>
      </c>
      <c r="J1370" s="40">
        <f t="shared" ca="1" si="424"/>
        <v>1.0592980700000001</v>
      </c>
      <c r="K1370" s="42">
        <f t="shared" si="413"/>
        <v>2.7E-2</v>
      </c>
      <c r="L1370" s="63">
        <f t="shared" si="410"/>
        <v>44641</v>
      </c>
      <c r="M1370" s="64">
        <f t="shared" si="411"/>
        <v>120</v>
      </c>
      <c r="N1370" s="44">
        <f t="shared" si="412"/>
        <v>121</v>
      </c>
      <c r="O1370" s="40">
        <f t="shared" si="414"/>
        <v>1.012874528</v>
      </c>
      <c r="P1370" s="65">
        <f t="shared" ca="1" si="415"/>
        <v>1.072936033</v>
      </c>
      <c r="Q1370" s="40">
        <f t="shared" ca="1" si="416"/>
        <v>686.45716730000004</v>
      </c>
      <c r="R1370" s="44">
        <f>IF(VLOOKUP(A1370,$Z$12:$AI$125,8)=VLOOKUP(A1369,$Z$12:$AI$125,8),0,VLOOKUP(A1370,Z$12:$AI$125,8))</f>
        <v>0</v>
      </c>
      <c r="S1370" s="45">
        <f>IF(R1370&gt;0,VLOOKUP(R1370,Y$12:$AH$125,7),0)</f>
        <v>0</v>
      </c>
      <c r="T1370" s="40">
        <f t="shared" si="418"/>
        <v>0</v>
      </c>
      <c r="U1370" s="40">
        <f t="shared" ca="1" si="428"/>
        <v>686.45716730000004</v>
      </c>
      <c r="V1370" s="46" t="str">
        <f t="shared" si="419"/>
        <v>J=</v>
      </c>
      <c r="W1370" s="47">
        <f t="shared" si="420"/>
        <v>44824</v>
      </c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  <c r="CI1370" s="35"/>
      <c r="CJ1370" s="35"/>
      <c r="CK1370" s="35"/>
      <c r="CL1370" s="35"/>
      <c r="CM1370" s="35"/>
      <c r="CN1370" s="35"/>
      <c r="CO1370" s="35"/>
      <c r="CP1370" s="35"/>
      <c r="CQ1370" s="35"/>
      <c r="CR1370" s="35"/>
      <c r="CS1370" s="35"/>
      <c r="CT1370" s="35"/>
      <c r="CU1370" s="35"/>
      <c r="CV1370" s="35"/>
      <c r="CW1370" s="35"/>
      <c r="CX1370" s="35"/>
      <c r="CY1370" s="35"/>
      <c r="CZ1370" s="35"/>
      <c r="DA1370" s="35"/>
      <c r="DB1370" s="35"/>
      <c r="DC1370" s="35"/>
      <c r="DD1370" s="35"/>
      <c r="DE1370" s="35"/>
      <c r="DF1370" s="35"/>
      <c r="DG1370" s="35"/>
      <c r="DH1370" s="35"/>
      <c r="DI1370" s="35"/>
      <c r="DJ1370" s="35"/>
      <c r="DK1370" s="35"/>
      <c r="DL1370" s="35"/>
      <c r="DM1370" s="35"/>
      <c r="DN1370" s="35"/>
      <c r="DO1370" s="35"/>
      <c r="DP1370" s="35"/>
      <c r="DQ1370" s="35"/>
      <c r="DR1370" s="35"/>
      <c r="DS1370" s="35"/>
      <c r="DT1370" s="35"/>
      <c r="DU1370" s="35"/>
      <c r="DV1370" s="35"/>
      <c r="DW1370" s="35"/>
      <c r="DX1370" s="35"/>
      <c r="DY1370" s="35"/>
      <c r="DZ1370" s="35"/>
      <c r="EA1370" s="35"/>
      <c r="EB1370" s="35"/>
      <c r="EC1370" s="35"/>
      <c r="ED1370" s="35"/>
      <c r="EE1370" s="35"/>
      <c r="EF1370" s="35"/>
      <c r="EG1370" s="35"/>
      <c r="EH1370" s="35"/>
      <c r="EI1370" s="35"/>
      <c r="EJ1370" s="35"/>
      <c r="EK1370" s="35"/>
      <c r="EL1370" s="35"/>
      <c r="EM1370" s="35"/>
      <c r="EN1370" s="35"/>
      <c r="EO1370" s="35"/>
      <c r="EP1370" s="35"/>
      <c r="EQ1370" s="35"/>
      <c r="ER1370" s="35"/>
      <c r="ES1370" s="35"/>
      <c r="ET1370" s="35"/>
      <c r="EU1370" s="35"/>
      <c r="EV1370" s="35"/>
      <c r="EW1370" s="35"/>
      <c r="EX1370" s="35"/>
      <c r="EY1370" s="35"/>
      <c r="EZ1370" s="35"/>
      <c r="FA1370" s="35"/>
      <c r="FB1370" s="35"/>
      <c r="FC1370" s="35"/>
      <c r="FD1370" s="35"/>
      <c r="FE1370" s="35"/>
      <c r="FF1370" s="35"/>
      <c r="FG1370" s="35"/>
      <c r="FH1370" s="35"/>
      <c r="FI1370" s="35"/>
      <c r="FJ1370" s="35"/>
      <c r="FK1370" s="35"/>
      <c r="FL1370" s="35"/>
      <c r="FM1370" s="35"/>
      <c r="FN1370" s="35"/>
      <c r="FO1370" s="35"/>
      <c r="FP1370" s="35"/>
      <c r="FQ1370" s="35"/>
      <c r="FR1370" s="35"/>
      <c r="FS1370" s="35"/>
      <c r="FT1370" s="35"/>
      <c r="FU1370" s="35"/>
      <c r="FV1370" s="35"/>
      <c r="FW1370" s="35"/>
      <c r="FX1370" s="35"/>
      <c r="FY1370" s="35"/>
      <c r="FZ1370" s="35"/>
    </row>
    <row r="1371" spans="1:182" x14ac:dyDescent="0.15">
      <c r="A1371" s="38">
        <f t="shared" si="425"/>
        <v>44815</v>
      </c>
      <c r="B1371" s="39">
        <f t="shared" ca="1" si="426"/>
        <v>10098.2271673</v>
      </c>
      <c r="C1371" s="40">
        <f t="shared" si="427"/>
        <v>9411.77</v>
      </c>
      <c r="D1371" s="41">
        <f ca="1">IF(A1371&lt;$B$1,VLOOKUP(A1371,[1]DI!$A$4:$B$15000,2,FALSE),0)</f>
        <v>0</v>
      </c>
      <c r="E1371" s="40">
        <f t="shared" ca="1" si="421"/>
        <v>0</v>
      </c>
      <c r="F1371" s="42">
        <f t="shared" si="417"/>
        <v>1</v>
      </c>
      <c r="G1371" s="43">
        <f t="shared" ca="1" si="422"/>
        <v>1</v>
      </c>
      <c r="H1371" s="40">
        <f ca="1">TRUNC(PRODUCT(G$10:G1370),15)</f>
        <v>1.25226258037562</v>
      </c>
      <c r="I1371" s="40">
        <f t="shared" ca="1" si="423"/>
        <v>1.1821626135130401</v>
      </c>
      <c r="J1371" s="40">
        <f t="shared" ca="1" si="424"/>
        <v>1.0592980700000001</v>
      </c>
      <c r="K1371" s="42">
        <f t="shared" si="413"/>
        <v>2.7E-2</v>
      </c>
      <c r="L1371" s="63">
        <f t="shared" si="410"/>
        <v>44641</v>
      </c>
      <c r="M1371" s="64">
        <f t="shared" si="411"/>
        <v>120</v>
      </c>
      <c r="N1371" s="44">
        <f t="shared" si="412"/>
        <v>121</v>
      </c>
      <c r="O1371" s="40">
        <f t="shared" si="414"/>
        <v>1.012874528</v>
      </c>
      <c r="P1371" s="65">
        <f t="shared" ca="1" si="415"/>
        <v>1.072936033</v>
      </c>
      <c r="Q1371" s="40">
        <f t="shared" ca="1" si="416"/>
        <v>686.45716730000004</v>
      </c>
      <c r="R1371" s="44">
        <f>IF(VLOOKUP(A1371,$Z$12:$AI$125,8)=VLOOKUP(A1370,$Z$12:$AI$125,8),0,VLOOKUP(A1371,Z$12:$AI$125,8))</f>
        <v>0</v>
      </c>
      <c r="S1371" s="45">
        <f>IF(R1371&gt;0,VLOOKUP(R1371,Y$12:$AH$125,7),0)</f>
        <v>0</v>
      </c>
      <c r="T1371" s="40">
        <f t="shared" si="418"/>
        <v>0</v>
      </c>
      <c r="U1371" s="40">
        <f t="shared" ca="1" si="428"/>
        <v>686.45716730000004</v>
      </c>
      <c r="V1371" s="46" t="str">
        <f t="shared" si="419"/>
        <v>J=</v>
      </c>
      <c r="W1371" s="47">
        <f t="shared" si="420"/>
        <v>44824</v>
      </c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  <c r="CI1371" s="35"/>
      <c r="CJ1371" s="35"/>
      <c r="CK1371" s="35"/>
      <c r="CL1371" s="35"/>
      <c r="CM1371" s="35"/>
      <c r="CN1371" s="35"/>
      <c r="CO1371" s="35"/>
      <c r="CP1371" s="35"/>
      <c r="CQ1371" s="35"/>
      <c r="CR1371" s="35"/>
      <c r="CS1371" s="35"/>
      <c r="CT1371" s="35"/>
      <c r="CU1371" s="35"/>
      <c r="CV1371" s="35"/>
      <c r="CW1371" s="35"/>
      <c r="CX1371" s="35"/>
      <c r="CY1371" s="35"/>
      <c r="CZ1371" s="35"/>
      <c r="DA1371" s="35"/>
      <c r="DB1371" s="35"/>
      <c r="DC1371" s="35"/>
      <c r="DD1371" s="35"/>
      <c r="DE1371" s="35"/>
      <c r="DF1371" s="35"/>
      <c r="DG1371" s="35"/>
      <c r="DH1371" s="35"/>
      <c r="DI1371" s="35"/>
      <c r="DJ1371" s="35"/>
      <c r="DK1371" s="35"/>
      <c r="DL1371" s="35"/>
      <c r="DM1371" s="35"/>
      <c r="DN1371" s="35"/>
      <c r="DO1371" s="35"/>
      <c r="DP1371" s="35"/>
      <c r="DQ1371" s="35"/>
      <c r="DR1371" s="35"/>
      <c r="DS1371" s="35"/>
      <c r="DT1371" s="35"/>
      <c r="DU1371" s="35"/>
      <c r="DV1371" s="35"/>
      <c r="DW1371" s="35"/>
      <c r="DX1371" s="35"/>
      <c r="DY1371" s="35"/>
      <c r="DZ1371" s="35"/>
      <c r="EA1371" s="35"/>
      <c r="EB1371" s="35"/>
      <c r="EC1371" s="35"/>
      <c r="ED1371" s="35"/>
      <c r="EE1371" s="35"/>
      <c r="EF1371" s="35"/>
      <c r="EG1371" s="35"/>
      <c r="EH1371" s="35"/>
      <c r="EI1371" s="35"/>
      <c r="EJ1371" s="35"/>
      <c r="EK1371" s="35"/>
      <c r="EL1371" s="35"/>
      <c r="EM1371" s="35"/>
      <c r="EN1371" s="35"/>
      <c r="EO1371" s="35"/>
      <c r="EP1371" s="35"/>
      <c r="EQ1371" s="35"/>
      <c r="ER1371" s="35"/>
      <c r="ES1371" s="35"/>
      <c r="ET1371" s="35"/>
      <c r="EU1371" s="35"/>
      <c r="EV1371" s="35"/>
      <c r="EW1371" s="35"/>
      <c r="EX1371" s="35"/>
      <c r="EY1371" s="35"/>
      <c r="EZ1371" s="35"/>
      <c r="FA1371" s="35"/>
      <c r="FB1371" s="35"/>
      <c r="FC1371" s="35"/>
      <c r="FD1371" s="35"/>
      <c r="FE1371" s="35"/>
      <c r="FF1371" s="35"/>
      <c r="FG1371" s="35"/>
      <c r="FH1371" s="35"/>
      <c r="FI1371" s="35"/>
      <c r="FJ1371" s="35"/>
      <c r="FK1371" s="35"/>
      <c r="FL1371" s="35"/>
      <c r="FM1371" s="35"/>
      <c r="FN1371" s="35"/>
      <c r="FO1371" s="35"/>
      <c r="FP1371" s="35"/>
      <c r="FQ1371" s="35"/>
      <c r="FR1371" s="35"/>
      <c r="FS1371" s="35"/>
      <c r="FT1371" s="35"/>
      <c r="FU1371" s="35"/>
      <c r="FV1371" s="35"/>
      <c r="FW1371" s="35"/>
      <c r="FX1371" s="35"/>
      <c r="FY1371" s="35"/>
      <c r="FZ1371" s="35"/>
    </row>
    <row r="1372" spans="1:182" x14ac:dyDescent="0.15">
      <c r="A1372" s="38">
        <f t="shared" si="425"/>
        <v>44816</v>
      </c>
      <c r="B1372" s="39">
        <f t="shared" ca="1" si="426"/>
        <v>10098.2271673</v>
      </c>
      <c r="C1372" s="40">
        <f t="shared" si="427"/>
        <v>9411.77</v>
      </c>
      <c r="D1372" s="41">
        <f ca="1">IF(A1372&lt;$B$1,VLOOKUP(A1372,[1]DI!$A$4:$B$15000,2,FALSE),0)</f>
        <v>0.13650000000000001</v>
      </c>
      <c r="E1372" s="40">
        <f t="shared" ca="1" si="421"/>
        <v>5.0788000000000005E-4</v>
      </c>
      <c r="F1372" s="42">
        <f t="shared" si="417"/>
        <v>1</v>
      </c>
      <c r="G1372" s="43">
        <f t="shared" ca="1" si="422"/>
        <v>1.00050788</v>
      </c>
      <c r="H1372" s="40">
        <f ca="1">TRUNC(PRODUCT(G$10:G1371),15)</f>
        <v>1.25226258037562</v>
      </c>
      <c r="I1372" s="40">
        <f t="shared" ca="1" si="423"/>
        <v>1.1821626135130401</v>
      </c>
      <c r="J1372" s="40">
        <f t="shared" ca="1" si="424"/>
        <v>1.0592980700000001</v>
      </c>
      <c r="K1372" s="42">
        <f t="shared" si="413"/>
        <v>2.7E-2</v>
      </c>
      <c r="L1372" s="63">
        <f t="shared" si="410"/>
        <v>44641</v>
      </c>
      <c r="M1372" s="64">
        <f t="shared" si="411"/>
        <v>121</v>
      </c>
      <c r="N1372" s="44">
        <f t="shared" si="412"/>
        <v>121</v>
      </c>
      <c r="O1372" s="40">
        <f t="shared" si="414"/>
        <v>1.012874528</v>
      </c>
      <c r="P1372" s="65">
        <f t="shared" ca="1" si="415"/>
        <v>1.072936033</v>
      </c>
      <c r="Q1372" s="40">
        <f t="shared" ca="1" si="416"/>
        <v>686.45716730000004</v>
      </c>
      <c r="R1372" s="44">
        <f>IF(VLOOKUP(A1372,$Z$12:$AI$125,8)=VLOOKUP(A1371,$Z$12:$AI$125,8),0,VLOOKUP(A1372,Z$12:$AI$125,8))</f>
        <v>0</v>
      </c>
      <c r="S1372" s="45">
        <f>IF(R1372&gt;0,VLOOKUP(R1372,Y$12:$AH$125,7),0)</f>
        <v>0</v>
      </c>
      <c r="T1372" s="40">
        <f t="shared" si="418"/>
        <v>0</v>
      </c>
      <c r="U1372" s="40">
        <f t="shared" ca="1" si="428"/>
        <v>686.45716730000004</v>
      </c>
      <c r="V1372" s="46" t="str">
        <f t="shared" si="419"/>
        <v>J=</v>
      </c>
      <c r="W1372" s="47">
        <f t="shared" si="420"/>
        <v>44824</v>
      </c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  <c r="CI1372" s="35"/>
      <c r="CJ1372" s="35"/>
      <c r="CK1372" s="35"/>
      <c r="CL1372" s="35"/>
      <c r="CM1372" s="35"/>
      <c r="CN1372" s="35"/>
      <c r="CO1372" s="35"/>
      <c r="CP1372" s="35"/>
      <c r="CQ1372" s="35"/>
      <c r="CR1372" s="35"/>
      <c r="CS1372" s="35"/>
      <c r="CT1372" s="35"/>
      <c r="CU1372" s="35"/>
      <c r="CV1372" s="35"/>
      <c r="CW1372" s="35"/>
      <c r="CX1372" s="35"/>
      <c r="CY1372" s="35"/>
      <c r="CZ1372" s="35"/>
      <c r="DA1372" s="35"/>
      <c r="DB1372" s="35"/>
      <c r="DC1372" s="35"/>
      <c r="DD1372" s="35"/>
      <c r="DE1372" s="35"/>
      <c r="DF1372" s="35"/>
      <c r="DG1372" s="35"/>
      <c r="DH1372" s="35"/>
      <c r="DI1372" s="35"/>
      <c r="DJ1372" s="35"/>
      <c r="DK1372" s="35"/>
      <c r="DL1372" s="35"/>
      <c r="DM1372" s="35"/>
      <c r="DN1372" s="35"/>
      <c r="DO1372" s="35"/>
      <c r="DP1372" s="35"/>
      <c r="DQ1372" s="35"/>
      <c r="DR1372" s="35"/>
      <c r="DS1372" s="35"/>
      <c r="DT1372" s="35"/>
      <c r="DU1372" s="35"/>
      <c r="DV1372" s="35"/>
      <c r="DW1372" s="35"/>
      <c r="DX1372" s="35"/>
      <c r="DY1372" s="35"/>
      <c r="DZ1372" s="35"/>
      <c r="EA1372" s="35"/>
      <c r="EB1372" s="35"/>
      <c r="EC1372" s="35"/>
      <c r="ED1372" s="35"/>
      <c r="EE1372" s="35"/>
      <c r="EF1372" s="35"/>
      <c r="EG1372" s="35"/>
      <c r="EH1372" s="35"/>
      <c r="EI1372" s="35"/>
      <c r="EJ1372" s="35"/>
      <c r="EK1372" s="35"/>
      <c r="EL1372" s="35"/>
      <c r="EM1372" s="35"/>
      <c r="EN1372" s="35"/>
      <c r="EO1372" s="35"/>
      <c r="EP1372" s="35"/>
      <c r="EQ1372" s="35"/>
      <c r="ER1372" s="35"/>
      <c r="ES1372" s="35"/>
      <c r="ET1372" s="35"/>
      <c r="EU1372" s="35"/>
      <c r="EV1372" s="35"/>
      <c r="EW1372" s="35"/>
      <c r="EX1372" s="35"/>
      <c r="EY1372" s="35"/>
      <c r="EZ1372" s="35"/>
      <c r="FA1372" s="35"/>
      <c r="FB1372" s="35"/>
      <c r="FC1372" s="35"/>
      <c r="FD1372" s="35"/>
      <c r="FE1372" s="35"/>
      <c r="FF1372" s="35"/>
      <c r="FG1372" s="35"/>
      <c r="FH1372" s="35"/>
      <c r="FI1372" s="35"/>
      <c r="FJ1372" s="35"/>
      <c r="FK1372" s="35"/>
      <c r="FL1372" s="35"/>
      <c r="FM1372" s="35"/>
      <c r="FN1372" s="35"/>
      <c r="FO1372" s="35"/>
      <c r="FP1372" s="35"/>
      <c r="FQ1372" s="35"/>
      <c r="FR1372" s="35"/>
      <c r="FS1372" s="35"/>
      <c r="FT1372" s="35"/>
      <c r="FU1372" s="35"/>
      <c r="FV1372" s="35"/>
      <c r="FW1372" s="35"/>
      <c r="FX1372" s="35"/>
      <c r="FY1372" s="35"/>
      <c r="FZ1372" s="35"/>
    </row>
    <row r="1373" spans="1:182" x14ac:dyDescent="0.15">
      <c r="A1373" s="38">
        <f t="shared" si="425"/>
        <v>44817</v>
      </c>
      <c r="B1373" s="39">
        <f t="shared" ca="1" si="426"/>
        <v>10104.42409314</v>
      </c>
      <c r="C1373" s="40">
        <f t="shared" si="427"/>
        <v>9411.77</v>
      </c>
      <c r="D1373" s="41">
        <f ca="1">IF(A1373&lt;$B$1,VLOOKUP(A1373,[1]DI!$A$4:$B$15000,2,FALSE),0)</f>
        <v>0.13650000000000001</v>
      </c>
      <c r="E1373" s="40">
        <f t="shared" ca="1" si="421"/>
        <v>5.0788000000000005E-4</v>
      </c>
      <c r="F1373" s="42">
        <f t="shared" si="417"/>
        <v>1</v>
      </c>
      <c r="G1373" s="43">
        <f t="shared" ca="1" si="422"/>
        <v>1.00050788</v>
      </c>
      <c r="H1373" s="40">
        <f ca="1">TRUNC(PRODUCT(G$10:G1372),15)</f>
        <v>1.2528985794949401</v>
      </c>
      <c r="I1373" s="40">
        <f t="shared" ca="1" si="423"/>
        <v>1.1821626135130401</v>
      </c>
      <c r="J1373" s="40">
        <f t="shared" ca="1" si="424"/>
        <v>1.05983607</v>
      </c>
      <c r="K1373" s="42">
        <f t="shared" si="413"/>
        <v>2.7E-2</v>
      </c>
      <c r="L1373" s="63">
        <f t="shared" si="410"/>
        <v>44641</v>
      </c>
      <c r="M1373" s="64">
        <f t="shared" si="411"/>
        <v>122</v>
      </c>
      <c r="N1373" s="44">
        <f t="shared" si="412"/>
        <v>122</v>
      </c>
      <c r="O1373" s="40">
        <f t="shared" si="414"/>
        <v>1.0129816169999999</v>
      </c>
      <c r="P1373" s="65">
        <f t="shared" ca="1" si="415"/>
        <v>1.0735944559999999</v>
      </c>
      <c r="Q1373" s="40">
        <f t="shared" ca="1" si="416"/>
        <v>692.65409313999999</v>
      </c>
      <c r="R1373" s="44">
        <f>IF(VLOOKUP(A1373,$Z$12:$AI$125,8)=VLOOKUP(A1372,$Z$12:$AI$125,8),0,VLOOKUP(A1373,Z$12:$AI$125,8))</f>
        <v>0</v>
      </c>
      <c r="S1373" s="45">
        <f>IF(R1373&gt;0,VLOOKUP(R1373,Y$12:$AH$125,7),0)</f>
        <v>0</v>
      </c>
      <c r="T1373" s="40">
        <f t="shared" si="418"/>
        <v>0</v>
      </c>
      <c r="U1373" s="40">
        <f t="shared" ca="1" si="428"/>
        <v>692.65409313999999</v>
      </c>
      <c r="V1373" s="46" t="str">
        <f t="shared" si="419"/>
        <v>J=</v>
      </c>
      <c r="W1373" s="47">
        <f t="shared" si="420"/>
        <v>44824</v>
      </c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  <c r="CX1373" s="35"/>
      <c r="CY1373" s="35"/>
      <c r="CZ1373" s="35"/>
      <c r="DA1373" s="35"/>
      <c r="DB1373" s="35"/>
      <c r="DC1373" s="35"/>
      <c r="DD1373" s="35"/>
      <c r="DE1373" s="35"/>
      <c r="DF1373" s="35"/>
      <c r="DG1373" s="35"/>
      <c r="DH1373" s="35"/>
      <c r="DI1373" s="35"/>
      <c r="DJ1373" s="35"/>
      <c r="DK1373" s="35"/>
      <c r="DL1373" s="35"/>
      <c r="DM1373" s="35"/>
      <c r="DN1373" s="35"/>
      <c r="DO1373" s="35"/>
      <c r="DP1373" s="35"/>
      <c r="DQ1373" s="35"/>
      <c r="DR1373" s="35"/>
      <c r="DS1373" s="35"/>
      <c r="DT1373" s="35"/>
      <c r="DU1373" s="35"/>
      <c r="DV1373" s="35"/>
      <c r="DW1373" s="35"/>
      <c r="DX1373" s="35"/>
      <c r="DY1373" s="35"/>
      <c r="DZ1373" s="35"/>
      <c r="EA1373" s="35"/>
      <c r="EB1373" s="35"/>
      <c r="EC1373" s="35"/>
      <c r="ED1373" s="35"/>
      <c r="EE1373" s="35"/>
      <c r="EF1373" s="35"/>
      <c r="EG1373" s="35"/>
      <c r="EH1373" s="35"/>
      <c r="EI1373" s="35"/>
      <c r="EJ1373" s="35"/>
      <c r="EK1373" s="35"/>
      <c r="EL1373" s="35"/>
      <c r="EM1373" s="35"/>
      <c r="EN1373" s="35"/>
      <c r="EO1373" s="35"/>
      <c r="EP1373" s="35"/>
      <c r="EQ1373" s="35"/>
      <c r="ER1373" s="35"/>
      <c r="ES1373" s="35"/>
      <c r="ET1373" s="35"/>
      <c r="EU1373" s="35"/>
      <c r="EV1373" s="35"/>
      <c r="EW1373" s="35"/>
      <c r="EX1373" s="35"/>
      <c r="EY1373" s="35"/>
      <c r="EZ1373" s="35"/>
      <c r="FA1373" s="35"/>
      <c r="FB1373" s="35"/>
      <c r="FC1373" s="35"/>
      <c r="FD1373" s="35"/>
      <c r="FE1373" s="35"/>
      <c r="FF1373" s="35"/>
      <c r="FG1373" s="35"/>
      <c r="FH1373" s="35"/>
      <c r="FI1373" s="35"/>
      <c r="FJ1373" s="35"/>
      <c r="FK1373" s="35"/>
      <c r="FL1373" s="35"/>
      <c r="FM1373" s="35"/>
      <c r="FN1373" s="35"/>
      <c r="FO1373" s="35"/>
      <c r="FP1373" s="35"/>
      <c r="FQ1373" s="35"/>
      <c r="FR1373" s="35"/>
      <c r="FS1373" s="35"/>
      <c r="FT1373" s="35"/>
      <c r="FU1373" s="35"/>
      <c r="FV1373" s="35"/>
      <c r="FW1373" s="35"/>
      <c r="FX1373" s="35"/>
      <c r="FY1373" s="35"/>
      <c r="FZ1373" s="35"/>
    </row>
    <row r="1374" spans="1:182" x14ac:dyDescent="0.15">
      <c r="A1374" s="38">
        <f t="shared" si="425"/>
        <v>44818</v>
      </c>
      <c r="B1374" s="39">
        <f t="shared" ca="1" si="426"/>
        <v>10110.6247931</v>
      </c>
      <c r="C1374" s="40">
        <f t="shared" si="427"/>
        <v>9411.77</v>
      </c>
      <c r="D1374" s="41">
        <f ca="1">IF(A1374&lt;$B$1,VLOOKUP(A1374,[1]DI!$A$4:$B$15000,2,FALSE),0)</f>
        <v>0.13650000000000001</v>
      </c>
      <c r="E1374" s="40">
        <f t="shared" ca="1" si="421"/>
        <v>5.0788000000000005E-4</v>
      </c>
      <c r="F1374" s="42">
        <f t="shared" si="417"/>
        <v>1</v>
      </c>
      <c r="G1374" s="43">
        <f t="shared" ca="1" si="422"/>
        <v>1.00050788</v>
      </c>
      <c r="H1374" s="40">
        <f ca="1">TRUNC(PRODUCT(G$10:G1373),15)</f>
        <v>1.25353490162549</v>
      </c>
      <c r="I1374" s="40">
        <f t="shared" ca="1" si="423"/>
        <v>1.1821626135130401</v>
      </c>
      <c r="J1374" s="40">
        <f t="shared" ca="1" si="424"/>
        <v>1.0603743400000001</v>
      </c>
      <c r="K1374" s="42">
        <f t="shared" si="413"/>
        <v>2.7E-2</v>
      </c>
      <c r="L1374" s="63">
        <f t="shared" si="410"/>
        <v>44641</v>
      </c>
      <c r="M1374" s="64">
        <f t="shared" si="411"/>
        <v>123</v>
      </c>
      <c r="N1374" s="44">
        <f t="shared" si="412"/>
        <v>123</v>
      </c>
      <c r="O1374" s="40">
        <f t="shared" si="414"/>
        <v>1.013088717</v>
      </c>
      <c r="P1374" s="65">
        <f t="shared" ca="1" si="415"/>
        <v>1.07425328</v>
      </c>
      <c r="Q1374" s="40">
        <f t="shared" ca="1" si="416"/>
        <v>698.85479310000005</v>
      </c>
      <c r="R1374" s="44">
        <f>IF(VLOOKUP(A1374,$Z$12:$AI$125,8)=VLOOKUP(A1373,$Z$12:$AI$125,8),0,VLOOKUP(A1374,Z$12:$AI$125,8))</f>
        <v>0</v>
      </c>
      <c r="S1374" s="45">
        <f>IF(R1374&gt;0,VLOOKUP(R1374,Y$12:$AH$125,7),0)</f>
        <v>0</v>
      </c>
      <c r="T1374" s="40">
        <f t="shared" si="418"/>
        <v>0</v>
      </c>
      <c r="U1374" s="40">
        <f t="shared" ca="1" si="428"/>
        <v>698.85479310000005</v>
      </c>
      <c r="V1374" s="46" t="str">
        <f t="shared" si="419"/>
        <v>J=</v>
      </c>
      <c r="W1374" s="47">
        <f t="shared" si="420"/>
        <v>44824</v>
      </c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  <c r="CI1374" s="35"/>
      <c r="CJ1374" s="35"/>
      <c r="CK1374" s="35"/>
      <c r="CL1374" s="35"/>
      <c r="CM1374" s="35"/>
      <c r="CN1374" s="35"/>
      <c r="CO1374" s="35"/>
      <c r="CP1374" s="35"/>
      <c r="CQ1374" s="35"/>
      <c r="CR1374" s="35"/>
      <c r="CS1374" s="35"/>
      <c r="CT1374" s="35"/>
      <c r="CU1374" s="35"/>
      <c r="CV1374" s="35"/>
      <c r="CW1374" s="35"/>
      <c r="CX1374" s="35"/>
      <c r="CY1374" s="35"/>
      <c r="CZ1374" s="35"/>
      <c r="DA1374" s="35"/>
      <c r="DB1374" s="35"/>
      <c r="DC1374" s="35"/>
      <c r="DD1374" s="35"/>
      <c r="DE1374" s="35"/>
      <c r="DF1374" s="35"/>
      <c r="DG1374" s="35"/>
      <c r="DH1374" s="35"/>
      <c r="DI1374" s="35"/>
      <c r="DJ1374" s="35"/>
      <c r="DK1374" s="35"/>
      <c r="DL1374" s="35"/>
      <c r="DM1374" s="35"/>
      <c r="DN1374" s="35"/>
      <c r="DO1374" s="35"/>
      <c r="DP1374" s="35"/>
      <c r="DQ1374" s="35"/>
      <c r="DR1374" s="35"/>
      <c r="DS1374" s="35"/>
      <c r="DT1374" s="35"/>
      <c r="DU1374" s="35"/>
      <c r="DV1374" s="35"/>
      <c r="DW1374" s="35"/>
      <c r="DX1374" s="35"/>
      <c r="DY1374" s="35"/>
      <c r="DZ1374" s="35"/>
      <c r="EA1374" s="35"/>
      <c r="EB1374" s="35"/>
      <c r="EC1374" s="35"/>
      <c r="ED1374" s="35"/>
      <c r="EE1374" s="35"/>
      <c r="EF1374" s="35"/>
      <c r="EG1374" s="35"/>
      <c r="EH1374" s="35"/>
      <c r="EI1374" s="35"/>
      <c r="EJ1374" s="35"/>
      <c r="EK1374" s="35"/>
      <c r="EL1374" s="35"/>
      <c r="EM1374" s="35"/>
      <c r="EN1374" s="35"/>
      <c r="EO1374" s="35"/>
      <c r="EP1374" s="35"/>
      <c r="EQ1374" s="35"/>
      <c r="ER1374" s="35"/>
      <c r="ES1374" s="35"/>
      <c r="ET1374" s="35"/>
      <c r="EU1374" s="35"/>
      <c r="EV1374" s="35"/>
      <c r="EW1374" s="35"/>
      <c r="EX1374" s="35"/>
      <c r="EY1374" s="35"/>
      <c r="EZ1374" s="35"/>
      <c r="FA1374" s="35"/>
      <c r="FB1374" s="35"/>
      <c r="FC1374" s="35"/>
      <c r="FD1374" s="35"/>
      <c r="FE1374" s="35"/>
      <c r="FF1374" s="35"/>
      <c r="FG1374" s="35"/>
      <c r="FH1374" s="35"/>
      <c r="FI1374" s="35"/>
      <c r="FJ1374" s="35"/>
      <c r="FK1374" s="35"/>
      <c r="FL1374" s="35"/>
      <c r="FM1374" s="35"/>
      <c r="FN1374" s="35"/>
      <c r="FO1374" s="35"/>
      <c r="FP1374" s="35"/>
      <c r="FQ1374" s="35"/>
      <c r="FR1374" s="35"/>
      <c r="FS1374" s="35"/>
      <c r="FT1374" s="35"/>
      <c r="FU1374" s="35"/>
      <c r="FV1374" s="35"/>
      <c r="FW1374" s="35"/>
      <c r="FX1374" s="35"/>
      <c r="FY1374" s="35"/>
      <c r="FZ1374" s="35"/>
    </row>
    <row r="1375" spans="1:182" x14ac:dyDescent="0.15">
      <c r="A1375" s="38">
        <f t="shared" si="425"/>
        <v>44819</v>
      </c>
      <c r="B1375" s="39">
        <f t="shared" ca="1" si="426"/>
        <v>10116.829257770001</v>
      </c>
      <c r="C1375" s="40">
        <f t="shared" si="427"/>
        <v>9411.77</v>
      </c>
      <c r="D1375" s="41">
        <f ca="1">IF(A1375&lt;$B$1,VLOOKUP(A1375,[1]DI!$A$4:$B$15000,2,FALSE),0)</f>
        <v>0.13650000000000001</v>
      </c>
      <c r="E1375" s="40">
        <f t="shared" ca="1" si="421"/>
        <v>5.0788000000000005E-4</v>
      </c>
      <c r="F1375" s="42">
        <f t="shared" si="417"/>
        <v>1</v>
      </c>
      <c r="G1375" s="43">
        <f t="shared" ca="1" si="422"/>
        <v>1.00050788</v>
      </c>
      <c r="H1375" s="40">
        <f ca="1">TRUNC(PRODUCT(G$10:G1374),15)</f>
        <v>1.2541715469313299</v>
      </c>
      <c r="I1375" s="40">
        <f t="shared" ca="1" si="423"/>
        <v>1.1821626135130401</v>
      </c>
      <c r="J1375" s="40">
        <f t="shared" ca="1" si="424"/>
        <v>1.0609128800000001</v>
      </c>
      <c r="K1375" s="42">
        <f t="shared" si="413"/>
        <v>2.7E-2</v>
      </c>
      <c r="L1375" s="63">
        <f t="shared" si="410"/>
        <v>44641</v>
      </c>
      <c r="M1375" s="64">
        <f t="shared" si="411"/>
        <v>124</v>
      </c>
      <c r="N1375" s="44">
        <f t="shared" si="412"/>
        <v>124</v>
      </c>
      <c r="O1375" s="40">
        <f t="shared" si="414"/>
        <v>1.013195828</v>
      </c>
      <c r="P1375" s="65">
        <f t="shared" ca="1" si="415"/>
        <v>1.074912504</v>
      </c>
      <c r="Q1375" s="40">
        <f t="shared" ca="1" si="416"/>
        <v>705.05925777000004</v>
      </c>
      <c r="R1375" s="44">
        <f>IF(VLOOKUP(A1375,$Z$12:$AI$125,8)=VLOOKUP(A1374,$Z$12:$AI$125,8),0,VLOOKUP(A1375,Z$12:$AI$125,8))</f>
        <v>0</v>
      </c>
      <c r="S1375" s="45">
        <f>IF(R1375&gt;0,VLOOKUP(R1375,Y$12:$AH$125,7),0)</f>
        <v>0</v>
      </c>
      <c r="T1375" s="40">
        <f t="shared" si="418"/>
        <v>0</v>
      </c>
      <c r="U1375" s="40">
        <f t="shared" ca="1" si="428"/>
        <v>705.05925777000004</v>
      </c>
      <c r="V1375" s="46" t="str">
        <f t="shared" si="419"/>
        <v>J=</v>
      </c>
      <c r="W1375" s="47">
        <f t="shared" si="420"/>
        <v>44824</v>
      </c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  <c r="CI1375" s="35"/>
      <c r="CJ1375" s="35"/>
      <c r="CK1375" s="35"/>
      <c r="CL1375" s="35"/>
      <c r="CM1375" s="35"/>
      <c r="CN1375" s="35"/>
      <c r="CO1375" s="35"/>
      <c r="CP1375" s="35"/>
      <c r="CQ1375" s="35"/>
      <c r="CR1375" s="35"/>
      <c r="CS1375" s="35"/>
      <c r="CT1375" s="35"/>
      <c r="CU1375" s="35"/>
      <c r="CV1375" s="35"/>
      <c r="CW1375" s="35"/>
      <c r="CX1375" s="35"/>
      <c r="CY1375" s="35"/>
      <c r="CZ1375" s="35"/>
      <c r="DA1375" s="35"/>
      <c r="DB1375" s="35"/>
      <c r="DC1375" s="35"/>
      <c r="DD1375" s="35"/>
      <c r="DE1375" s="35"/>
      <c r="DF1375" s="35"/>
      <c r="DG1375" s="35"/>
      <c r="DH1375" s="35"/>
      <c r="DI1375" s="35"/>
      <c r="DJ1375" s="35"/>
      <c r="DK1375" s="35"/>
      <c r="DL1375" s="35"/>
      <c r="DM1375" s="35"/>
      <c r="DN1375" s="35"/>
      <c r="DO1375" s="35"/>
      <c r="DP1375" s="35"/>
      <c r="DQ1375" s="35"/>
      <c r="DR1375" s="35"/>
      <c r="DS1375" s="35"/>
      <c r="DT1375" s="35"/>
      <c r="DU1375" s="35"/>
      <c r="DV1375" s="35"/>
      <c r="DW1375" s="35"/>
      <c r="DX1375" s="35"/>
      <c r="DY1375" s="35"/>
      <c r="DZ1375" s="35"/>
      <c r="EA1375" s="35"/>
      <c r="EB1375" s="35"/>
      <c r="EC1375" s="35"/>
      <c r="ED1375" s="35"/>
      <c r="EE1375" s="35"/>
      <c r="EF1375" s="35"/>
      <c r="EG1375" s="35"/>
      <c r="EH1375" s="35"/>
      <c r="EI1375" s="35"/>
      <c r="EJ1375" s="35"/>
      <c r="EK1375" s="35"/>
      <c r="EL1375" s="35"/>
      <c r="EM1375" s="35"/>
      <c r="EN1375" s="35"/>
      <c r="EO1375" s="35"/>
      <c r="EP1375" s="35"/>
      <c r="EQ1375" s="35"/>
      <c r="ER1375" s="35"/>
      <c r="ES1375" s="35"/>
      <c r="ET1375" s="35"/>
      <c r="EU1375" s="35"/>
      <c r="EV1375" s="35"/>
      <c r="EW1375" s="35"/>
      <c r="EX1375" s="35"/>
      <c r="EY1375" s="35"/>
      <c r="EZ1375" s="35"/>
      <c r="FA1375" s="35"/>
      <c r="FB1375" s="35"/>
      <c r="FC1375" s="35"/>
      <c r="FD1375" s="35"/>
      <c r="FE1375" s="35"/>
      <c r="FF1375" s="35"/>
      <c r="FG1375" s="35"/>
      <c r="FH1375" s="35"/>
      <c r="FI1375" s="35"/>
      <c r="FJ1375" s="35"/>
      <c r="FK1375" s="35"/>
      <c r="FL1375" s="35"/>
      <c r="FM1375" s="35"/>
      <c r="FN1375" s="35"/>
      <c r="FO1375" s="35"/>
      <c r="FP1375" s="35"/>
      <c r="FQ1375" s="35"/>
      <c r="FR1375" s="35"/>
      <c r="FS1375" s="35"/>
      <c r="FT1375" s="35"/>
      <c r="FU1375" s="35"/>
      <c r="FV1375" s="35"/>
      <c r="FW1375" s="35"/>
      <c r="FX1375" s="35"/>
      <c r="FY1375" s="35"/>
      <c r="FZ1375" s="35"/>
    </row>
    <row r="1376" spans="1:182" x14ac:dyDescent="0.15">
      <c r="A1376" s="38">
        <f t="shared" si="425"/>
        <v>44820</v>
      </c>
      <c r="B1376" s="39">
        <f t="shared" ca="1" si="426"/>
        <v>10123.037600080001</v>
      </c>
      <c r="C1376" s="40">
        <f t="shared" si="427"/>
        <v>9411.77</v>
      </c>
      <c r="D1376" s="41">
        <f ca="1">IF(A1376&lt;$B$1,VLOOKUP(A1376,[1]DI!$A$4:$B$15000,2,FALSE),0)</f>
        <v>0.13650000000000001</v>
      </c>
      <c r="E1376" s="40">
        <f t="shared" ca="1" si="421"/>
        <v>5.0788000000000005E-4</v>
      </c>
      <c r="F1376" s="42">
        <f t="shared" si="417"/>
        <v>1</v>
      </c>
      <c r="G1376" s="43">
        <f t="shared" ca="1" si="422"/>
        <v>1.00050788</v>
      </c>
      <c r="H1376" s="40">
        <f ca="1">TRUNC(PRODUCT(G$10:G1375),15)</f>
        <v>1.25480851557659</v>
      </c>
      <c r="I1376" s="40">
        <f t="shared" ca="1" si="423"/>
        <v>1.1821626135130401</v>
      </c>
      <c r="J1376" s="40">
        <f t="shared" ca="1" si="424"/>
        <v>1.0614517000000001</v>
      </c>
      <c r="K1376" s="42">
        <f t="shared" si="413"/>
        <v>2.7E-2</v>
      </c>
      <c r="L1376" s="63">
        <f t="shared" si="410"/>
        <v>44641</v>
      </c>
      <c r="M1376" s="64">
        <f t="shared" si="411"/>
        <v>125</v>
      </c>
      <c r="N1376" s="44">
        <f t="shared" si="412"/>
        <v>125</v>
      </c>
      <c r="O1376" s="40">
        <f t="shared" si="414"/>
        <v>1.013302951</v>
      </c>
      <c r="P1376" s="65">
        <f t="shared" ca="1" si="415"/>
        <v>1.07557214</v>
      </c>
      <c r="Q1376" s="40">
        <f t="shared" ca="1" si="416"/>
        <v>711.26760007999997</v>
      </c>
      <c r="R1376" s="44">
        <f>IF(VLOOKUP(A1376,$Z$12:$AI$125,8)=VLOOKUP(A1375,$Z$12:$AI$125,8),0,VLOOKUP(A1376,Z$12:$AI$125,8))</f>
        <v>0</v>
      </c>
      <c r="S1376" s="45">
        <f>IF(R1376&gt;0,VLOOKUP(R1376,Y$12:$AH$125,7),0)</f>
        <v>0</v>
      </c>
      <c r="T1376" s="40">
        <f t="shared" si="418"/>
        <v>0</v>
      </c>
      <c r="U1376" s="40">
        <f t="shared" ca="1" si="428"/>
        <v>711.26760007999997</v>
      </c>
      <c r="V1376" s="46" t="str">
        <f t="shared" si="419"/>
        <v>J=</v>
      </c>
      <c r="W1376" s="47">
        <f t="shared" si="420"/>
        <v>44824</v>
      </c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  <c r="CI1376" s="35"/>
      <c r="CJ1376" s="35"/>
      <c r="CK1376" s="35"/>
      <c r="CL1376" s="35"/>
      <c r="CM1376" s="35"/>
      <c r="CN1376" s="35"/>
      <c r="CO1376" s="35"/>
      <c r="CP1376" s="35"/>
      <c r="CQ1376" s="35"/>
      <c r="CR1376" s="35"/>
      <c r="CS1376" s="35"/>
      <c r="CT1376" s="35"/>
      <c r="CU1376" s="35"/>
      <c r="CV1376" s="35"/>
      <c r="CW1376" s="35"/>
      <c r="CX1376" s="35"/>
      <c r="CY1376" s="35"/>
      <c r="CZ1376" s="35"/>
      <c r="DA1376" s="35"/>
      <c r="DB1376" s="35"/>
      <c r="DC1376" s="35"/>
      <c r="DD1376" s="35"/>
      <c r="DE1376" s="35"/>
      <c r="DF1376" s="35"/>
      <c r="DG1376" s="35"/>
      <c r="DH1376" s="35"/>
      <c r="DI1376" s="35"/>
      <c r="DJ1376" s="35"/>
      <c r="DK1376" s="35"/>
      <c r="DL1376" s="35"/>
      <c r="DM1376" s="35"/>
      <c r="DN1376" s="35"/>
      <c r="DO1376" s="35"/>
      <c r="DP1376" s="35"/>
      <c r="DQ1376" s="35"/>
      <c r="DR1376" s="35"/>
      <c r="DS1376" s="35"/>
      <c r="DT1376" s="35"/>
      <c r="DU1376" s="35"/>
      <c r="DV1376" s="35"/>
      <c r="DW1376" s="35"/>
      <c r="DX1376" s="35"/>
      <c r="DY1376" s="35"/>
      <c r="DZ1376" s="35"/>
      <c r="EA1376" s="35"/>
      <c r="EB1376" s="35"/>
      <c r="EC1376" s="35"/>
      <c r="ED1376" s="35"/>
      <c r="EE1376" s="35"/>
      <c r="EF1376" s="35"/>
      <c r="EG1376" s="35"/>
      <c r="EH1376" s="35"/>
      <c r="EI1376" s="35"/>
      <c r="EJ1376" s="35"/>
      <c r="EK1376" s="35"/>
      <c r="EL1376" s="35"/>
      <c r="EM1376" s="35"/>
      <c r="EN1376" s="35"/>
      <c r="EO1376" s="35"/>
      <c r="EP1376" s="35"/>
      <c r="EQ1376" s="35"/>
      <c r="ER1376" s="35"/>
      <c r="ES1376" s="35"/>
      <c r="ET1376" s="35"/>
      <c r="EU1376" s="35"/>
      <c r="EV1376" s="35"/>
      <c r="EW1376" s="35"/>
      <c r="EX1376" s="35"/>
      <c r="EY1376" s="35"/>
      <c r="EZ1376" s="35"/>
      <c r="FA1376" s="35"/>
      <c r="FB1376" s="35"/>
      <c r="FC1376" s="35"/>
      <c r="FD1376" s="35"/>
      <c r="FE1376" s="35"/>
      <c r="FF1376" s="35"/>
      <c r="FG1376" s="35"/>
      <c r="FH1376" s="35"/>
      <c r="FI1376" s="35"/>
      <c r="FJ1376" s="35"/>
      <c r="FK1376" s="35"/>
      <c r="FL1376" s="35"/>
      <c r="FM1376" s="35"/>
      <c r="FN1376" s="35"/>
      <c r="FO1376" s="35"/>
      <c r="FP1376" s="35"/>
      <c r="FQ1376" s="35"/>
      <c r="FR1376" s="35"/>
      <c r="FS1376" s="35"/>
      <c r="FT1376" s="35"/>
      <c r="FU1376" s="35"/>
      <c r="FV1376" s="35"/>
      <c r="FW1376" s="35"/>
      <c r="FX1376" s="35"/>
      <c r="FY1376" s="35"/>
      <c r="FZ1376" s="35"/>
    </row>
    <row r="1377" spans="1:185" x14ac:dyDescent="0.15">
      <c r="A1377" s="38">
        <f t="shared" si="425"/>
        <v>44821</v>
      </c>
      <c r="B1377" s="39">
        <f t="shared" ca="1" si="426"/>
        <v>10129.24971652</v>
      </c>
      <c r="C1377" s="40">
        <f t="shared" si="427"/>
        <v>9411.77</v>
      </c>
      <c r="D1377" s="41">
        <f ca="1">IF(A1377&lt;$B$1,VLOOKUP(A1377,[1]DI!$A$4:$B$15000,2,FALSE),0)</f>
        <v>0</v>
      </c>
      <c r="E1377" s="40">
        <f t="shared" ca="1" si="421"/>
        <v>0</v>
      </c>
      <c r="F1377" s="42">
        <f t="shared" si="417"/>
        <v>1</v>
      </c>
      <c r="G1377" s="43">
        <f t="shared" ca="1" si="422"/>
        <v>1</v>
      </c>
      <c r="H1377" s="40">
        <f ca="1">TRUNC(PRODUCT(G$10:G1376),15)</f>
        <v>1.25544580772548</v>
      </c>
      <c r="I1377" s="40">
        <f t="shared" ca="1" si="423"/>
        <v>1.1821626135130401</v>
      </c>
      <c r="J1377" s="40">
        <f t="shared" ca="1" si="424"/>
        <v>1.0619907900000001</v>
      </c>
      <c r="K1377" s="42">
        <f t="shared" si="413"/>
        <v>2.7E-2</v>
      </c>
      <c r="L1377" s="63">
        <f t="shared" si="410"/>
        <v>44641</v>
      </c>
      <c r="M1377" s="64">
        <f t="shared" si="411"/>
        <v>125</v>
      </c>
      <c r="N1377" s="44">
        <f t="shared" si="412"/>
        <v>126</v>
      </c>
      <c r="O1377" s="40">
        <f t="shared" si="414"/>
        <v>1.0134100850000001</v>
      </c>
      <c r="P1377" s="65">
        <f t="shared" ca="1" si="415"/>
        <v>1.0762321770000001</v>
      </c>
      <c r="Q1377" s="40">
        <f t="shared" ca="1" si="416"/>
        <v>717.47971652000001</v>
      </c>
      <c r="R1377" s="44">
        <f>IF(VLOOKUP(A1377,$Z$12:$AI$125,8)=VLOOKUP(A1376,$Z$12:$AI$125,8),0,VLOOKUP(A1377,Z$12:$AI$125,8))</f>
        <v>0</v>
      </c>
      <c r="S1377" s="45">
        <f>IF(R1377&gt;0,VLOOKUP(R1377,Y$12:$AH$125,7),0)</f>
        <v>0</v>
      </c>
      <c r="T1377" s="40">
        <f t="shared" si="418"/>
        <v>0</v>
      </c>
      <c r="U1377" s="40">
        <f t="shared" ca="1" si="428"/>
        <v>717.47971652000001</v>
      </c>
      <c r="V1377" s="46" t="str">
        <f t="shared" si="419"/>
        <v>J=</v>
      </c>
      <c r="W1377" s="47">
        <f t="shared" si="420"/>
        <v>44824</v>
      </c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  <c r="CI1377" s="35"/>
      <c r="CJ1377" s="35"/>
      <c r="CK1377" s="35"/>
      <c r="CL1377" s="35"/>
      <c r="CM1377" s="35"/>
      <c r="CN1377" s="35"/>
      <c r="CO1377" s="35"/>
      <c r="CP1377" s="35"/>
      <c r="CQ1377" s="35"/>
      <c r="CR1377" s="35"/>
      <c r="CS1377" s="35"/>
      <c r="CT1377" s="35"/>
      <c r="CU1377" s="35"/>
      <c r="CV1377" s="35"/>
      <c r="CW1377" s="35"/>
      <c r="CX1377" s="35"/>
      <c r="CY1377" s="35"/>
      <c r="CZ1377" s="35"/>
      <c r="DA1377" s="35"/>
      <c r="DB1377" s="35"/>
      <c r="DC1377" s="35"/>
      <c r="DD1377" s="35"/>
      <c r="DE1377" s="35"/>
      <c r="DF1377" s="35"/>
      <c r="DG1377" s="35"/>
      <c r="DH1377" s="35"/>
      <c r="DI1377" s="35"/>
      <c r="DJ1377" s="35"/>
      <c r="DK1377" s="35"/>
      <c r="DL1377" s="35"/>
      <c r="DM1377" s="35"/>
      <c r="DN1377" s="35"/>
      <c r="DO1377" s="35"/>
      <c r="DP1377" s="35"/>
      <c r="DQ1377" s="35"/>
      <c r="DR1377" s="35"/>
      <c r="DS1377" s="35"/>
      <c r="DT1377" s="35"/>
      <c r="DU1377" s="35"/>
      <c r="DV1377" s="35"/>
      <c r="DW1377" s="35"/>
      <c r="DX1377" s="35"/>
      <c r="DY1377" s="35"/>
      <c r="DZ1377" s="35"/>
      <c r="EA1377" s="35"/>
      <c r="EB1377" s="35"/>
      <c r="EC1377" s="35"/>
      <c r="ED1377" s="35"/>
      <c r="EE1377" s="35"/>
      <c r="EF1377" s="35"/>
      <c r="EG1377" s="35"/>
      <c r="EH1377" s="35"/>
      <c r="EI1377" s="35"/>
      <c r="EJ1377" s="35"/>
      <c r="EK1377" s="35"/>
      <c r="EL1377" s="35"/>
      <c r="EM1377" s="35"/>
      <c r="EN1377" s="35"/>
      <c r="EO1377" s="35"/>
      <c r="EP1377" s="35"/>
      <c r="EQ1377" s="35"/>
      <c r="ER1377" s="35"/>
      <c r="ES1377" s="35"/>
      <c r="ET1377" s="35"/>
      <c r="EU1377" s="35"/>
      <c r="EV1377" s="35"/>
      <c r="EW1377" s="35"/>
      <c r="EX1377" s="35"/>
      <c r="EY1377" s="35"/>
      <c r="EZ1377" s="35"/>
      <c r="FA1377" s="35"/>
      <c r="FB1377" s="35"/>
      <c r="FC1377" s="35"/>
      <c r="FD1377" s="35"/>
      <c r="FE1377" s="35"/>
      <c r="FF1377" s="35"/>
      <c r="FG1377" s="35"/>
      <c r="FH1377" s="35"/>
      <c r="FI1377" s="35"/>
      <c r="FJ1377" s="35"/>
      <c r="FK1377" s="35"/>
      <c r="FL1377" s="35"/>
      <c r="FM1377" s="35"/>
      <c r="FN1377" s="35"/>
      <c r="FO1377" s="35"/>
      <c r="FP1377" s="35"/>
      <c r="FQ1377" s="35"/>
      <c r="FR1377" s="35"/>
      <c r="FS1377" s="35"/>
      <c r="FT1377" s="35"/>
      <c r="FU1377" s="35"/>
      <c r="FV1377" s="35"/>
      <c r="FW1377" s="35"/>
      <c r="FX1377" s="35"/>
      <c r="FY1377" s="35"/>
      <c r="FZ1377" s="35"/>
    </row>
    <row r="1378" spans="1:185" x14ac:dyDescent="0.15">
      <c r="A1378" s="38">
        <f t="shared" si="425"/>
        <v>44822</v>
      </c>
      <c r="B1378" s="39">
        <f t="shared" ca="1" si="426"/>
        <v>10129.24971652</v>
      </c>
      <c r="C1378" s="40">
        <f t="shared" si="427"/>
        <v>9411.77</v>
      </c>
      <c r="D1378" s="41">
        <f ca="1">IF(A1378&lt;$B$1,VLOOKUP(A1378,[1]DI!$A$4:$B$15000,2,FALSE),0)</f>
        <v>0</v>
      </c>
      <c r="E1378" s="40">
        <f t="shared" ca="1" si="421"/>
        <v>0</v>
      </c>
      <c r="F1378" s="42">
        <f t="shared" si="417"/>
        <v>1</v>
      </c>
      <c r="G1378" s="43">
        <f t="shared" ca="1" si="422"/>
        <v>1</v>
      </c>
      <c r="H1378" s="40">
        <f ca="1">TRUNC(PRODUCT(G$10:G1377),15)</f>
        <v>1.25544580772548</v>
      </c>
      <c r="I1378" s="40">
        <f t="shared" ca="1" si="423"/>
        <v>1.1821626135130401</v>
      </c>
      <c r="J1378" s="40">
        <f t="shared" ca="1" si="424"/>
        <v>1.0619907900000001</v>
      </c>
      <c r="K1378" s="42">
        <f t="shared" si="413"/>
        <v>2.7E-2</v>
      </c>
      <c r="L1378" s="63">
        <f t="shared" si="410"/>
        <v>44641</v>
      </c>
      <c r="M1378" s="64">
        <f t="shared" si="411"/>
        <v>125</v>
      </c>
      <c r="N1378" s="44">
        <f t="shared" si="412"/>
        <v>126</v>
      </c>
      <c r="O1378" s="40">
        <f t="shared" si="414"/>
        <v>1.0134100850000001</v>
      </c>
      <c r="P1378" s="65">
        <f t="shared" ca="1" si="415"/>
        <v>1.0762321770000001</v>
      </c>
      <c r="Q1378" s="40">
        <f t="shared" ca="1" si="416"/>
        <v>717.47971652000001</v>
      </c>
      <c r="R1378" s="44">
        <f>IF(VLOOKUP(A1378,$Z$12:$AI$125,8)=VLOOKUP(A1377,$Z$12:$AI$125,8),0,VLOOKUP(A1378,Z$12:$AI$125,8))</f>
        <v>0</v>
      </c>
      <c r="S1378" s="45">
        <f>IF(R1378&gt;0,VLOOKUP(R1378,Y$12:$AH$125,7),0)</f>
        <v>0</v>
      </c>
      <c r="T1378" s="40">
        <f t="shared" si="418"/>
        <v>0</v>
      </c>
      <c r="U1378" s="40">
        <f t="shared" ca="1" si="428"/>
        <v>717.47971652000001</v>
      </c>
      <c r="V1378" s="46" t="str">
        <f t="shared" si="419"/>
        <v>J=</v>
      </c>
      <c r="W1378" s="47">
        <f t="shared" si="420"/>
        <v>44824</v>
      </c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  <c r="CI1378" s="35"/>
      <c r="CJ1378" s="35"/>
      <c r="CK1378" s="35"/>
      <c r="CL1378" s="35"/>
      <c r="CM1378" s="35"/>
      <c r="CN1378" s="35"/>
      <c r="CO1378" s="35"/>
      <c r="CP1378" s="35"/>
      <c r="CQ1378" s="35"/>
      <c r="CR1378" s="35"/>
      <c r="CS1378" s="35"/>
      <c r="CT1378" s="35"/>
      <c r="CU1378" s="35"/>
      <c r="CV1378" s="35"/>
      <c r="CW1378" s="35"/>
      <c r="CX1378" s="35"/>
      <c r="CY1378" s="35"/>
      <c r="CZ1378" s="35"/>
      <c r="DA1378" s="35"/>
      <c r="DB1378" s="35"/>
      <c r="DC1378" s="35"/>
      <c r="DD1378" s="35"/>
      <c r="DE1378" s="35"/>
      <c r="DF1378" s="35"/>
      <c r="DG1378" s="35"/>
      <c r="DH1378" s="35"/>
      <c r="DI1378" s="35"/>
      <c r="DJ1378" s="35"/>
      <c r="DK1378" s="35"/>
      <c r="DL1378" s="35"/>
      <c r="DM1378" s="35"/>
      <c r="DN1378" s="35"/>
      <c r="DO1378" s="35"/>
      <c r="DP1378" s="35"/>
      <c r="DQ1378" s="35"/>
      <c r="DR1378" s="35"/>
      <c r="DS1378" s="35"/>
      <c r="DT1378" s="35"/>
      <c r="DU1378" s="35"/>
      <c r="DV1378" s="35"/>
      <c r="DW1378" s="35"/>
      <c r="DX1378" s="35"/>
      <c r="DY1378" s="35"/>
      <c r="DZ1378" s="35"/>
      <c r="EA1378" s="35"/>
      <c r="EB1378" s="35"/>
      <c r="EC1378" s="35"/>
      <c r="ED1378" s="35"/>
      <c r="EE1378" s="35"/>
      <c r="EF1378" s="35"/>
      <c r="EG1378" s="35"/>
      <c r="EH1378" s="35"/>
      <c r="EI1378" s="35"/>
      <c r="EJ1378" s="35"/>
      <c r="EK1378" s="35"/>
      <c r="EL1378" s="35"/>
      <c r="EM1378" s="35"/>
      <c r="EN1378" s="35"/>
      <c r="EO1378" s="35"/>
      <c r="EP1378" s="35"/>
      <c r="EQ1378" s="35"/>
      <c r="ER1378" s="35"/>
      <c r="ES1378" s="35"/>
      <c r="ET1378" s="35"/>
      <c r="EU1378" s="35"/>
      <c r="EV1378" s="35"/>
      <c r="EW1378" s="35"/>
      <c r="EX1378" s="35"/>
      <c r="EY1378" s="35"/>
      <c r="EZ1378" s="35"/>
      <c r="FA1378" s="35"/>
      <c r="FB1378" s="35"/>
      <c r="FC1378" s="35"/>
      <c r="FD1378" s="35"/>
      <c r="FE1378" s="35"/>
      <c r="FF1378" s="35"/>
      <c r="FG1378" s="35"/>
      <c r="FH1378" s="35"/>
      <c r="FI1378" s="35"/>
      <c r="FJ1378" s="35"/>
      <c r="FK1378" s="35"/>
      <c r="FL1378" s="35"/>
      <c r="FM1378" s="35"/>
      <c r="FN1378" s="35"/>
      <c r="FO1378" s="35"/>
      <c r="FP1378" s="35"/>
      <c r="FQ1378" s="35"/>
      <c r="FR1378" s="35"/>
      <c r="FS1378" s="35"/>
      <c r="FT1378" s="35"/>
      <c r="FU1378" s="35"/>
      <c r="FV1378" s="35"/>
      <c r="FW1378" s="35"/>
      <c r="FX1378" s="35"/>
      <c r="FY1378" s="35"/>
      <c r="FZ1378" s="35"/>
    </row>
    <row r="1379" spans="1:185" x14ac:dyDescent="0.15">
      <c r="A1379" s="38">
        <f t="shared" si="425"/>
        <v>44823</v>
      </c>
      <c r="B1379" s="39">
        <f t="shared" ca="1" si="426"/>
        <v>10129.24971652</v>
      </c>
      <c r="C1379" s="40">
        <f t="shared" si="427"/>
        <v>9411.77</v>
      </c>
      <c r="D1379" s="41">
        <f ca="1">IF(A1379&lt;$B$1,VLOOKUP(A1379,[1]DI!$A$4:$B$15000,2,FALSE),0)</f>
        <v>0.13650000000000001</v>
      </c>
      <c r="E1379" s="40">
        <f t="shared" ca="1" si="421"/>
        <v>5.0788000000000005E-4</v>
      </c>
      <c r="F1379" s="42">
        <f t="shared" si="417"/>
        <v>1</v>
      </c>
      <c r="G1379" s="43">
        <f t="shared" ca="1" si="422"/>
        <v>1.00050788</v>
      </c>
      <c r="H1379" s="40">
        <f ca="1">TRUNC(PRODUCT(G$10:G1378),15)</f>
        <v>1.25544580772548</v>
      </c>
      <c r="I1379" s="40">
        <f t="shared" ca="1" si="423"/>
        <v>1.1821626135130401</v>
      </c>
      <c r="J1379" s="40">
        <f t="shared" ca="1" si="424"/>
        <v>1.0619907900000001</v>
      </c>
      <c r="K1379" s="42">
        <f t="shared" si="413"/>
        <v>2.7E-2</v>
      </c>
      <c r="L1379" s="63">
        <f t="shared" si="410"/>
        <v>44641</v>
      </c>
      <c r="M1379" s="64">
        <f t="shared" si="411"/>
        <v>126</v>
      </c>
      <c r="N1379" s="44">
        <f t="shared" si="412"/>
        <v>126</v>
      </c>
      <c r="O1379" s="40">
        <f t="shared" si="414"/>
        <v>1.0134100850000001</v>
      </c>
      <c r="P1379" s="65">
        <f t="shared" ca="1" si="415"/>
        <v>1.0762321770000001</v>
      </c>
      <c r="Q1379" s="40">
        <f t="shared" ca="1" si="416"/>
        <v>717.47971652000001</v>
      </c>
      <c r="R1379" s="44">
        <f>IF(VLOOKUP(A1379,$Z$12:$AI$125,8)=VLOOKUP(A1378,$Z$12:$AI$125,8),0,VLOOKUP(A1379,Z$12:$AI$125,8))</f>
        <v>0</v>
      </c>
      <c r="S1379" s="45">
        <f>IF(R1379&gt;0,VLOOKUP(R1379,Y$12:$AH$125,7),0)</f>
        <v>0</v>
      </c>
      <c r="T1379" s="40">
        <f t="shared" si="418"/>
        <v>0</v>
      </c>
      <c r="U1379" s="40">
        <f t="shared" ca="1" si="428"/>
        <v>717.47971652000001</v>
      </c>
      <c r="V1379" s="46" t="str">
        <f t="shared" si="419"/>
        <v>J=</v>
      </c>
      <c r="W1379" s="47">
        <f t="shared" si="420"/>
        <v>44824</v>
      </c>
      <c r="X1379" s="49"/>
      <c r="Y1379" s="49"/>
      <c r="Z1379" s="49"/>
      <c r="AA1379" s="49"/>
      <c r="AB1379" s="49"/>
      <c r="AC1379" s="49"/>
      <c r="AD1379" s="49"/>
      <c r="AE1379" s="49"/>
      <c r="AF1379" s="49"/>
      <c r="AG1379" s="49"/>
      <c r="AH1379" s="49"/>
      <c r="AI1379" s="49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  <c r="AT1379" s="50"/>
      <c r="AU1379" s="50"/>
      <c r="AV1379" s="50"/>
      <c r="AW1379" s="50"/>
      <c r="AX1379" s="50"/>
      <c r="AY1379" s="50"/>
      <c r="AZ1379" s="50"/>
      <c r="BA1379" s="50"/>
      <c r="BB1379" s="50"/>
      <c r="BC1379" s="50"/>
      <c r="BD1379" s="50"/>
      <c r="BE1379" s="50"/>
      <c r="BF1379" s="50"/>
      <c r="BG1379" s="50"/>
      <c r="BH1379" s="50"/>
      <c r="BI1379" s="50"/>
      <c r="BJ1379" s="50"/>
      <c r="BK1379" s="50"/>
      <c r="BL1379" s="50"/>
      <c r="BM1379" s="50"/>
      <c r="BN1379" s="50"/>
      <c r="BO1379" s="50"/>
      <c r="BP1379" s="50"/>
      <c r="BQ1379" s="50"/>
      <c r="BR1379" s="50"/>
      <c r="BS1379" s="50"/>
      <c r="BT1379" s="50"/>
      <c r="BU1379" s="50"/>
      <c r="BV1379" s="50"/>
      <c r="BW1379" s="50"/>
      <c r="BX1379" s="50"/>
      <c r="BY1379" s="50"/>
      <c r="BZ1379" s="50"/>
      <c r="CA1379" s="50"/>
      <c r="CB1379" s="50"/>
      <c r="CC1379" s="50"/>
      <c r="CD1379" s="50"/>
      <c r="CE1379" s="50"/>
      <c r="CF1379" s="50"/>
      <c r="CG1379" s="50"/>
      <c r="CH1379" s="50"/>
      <c r="CI1379" s="50"/>
      <c r="CJ1379" s="50"/>
      <c r="CK1379" s="50"/>
      <c r="CL1379" s="50"/>
      <c r="CM1379" s="50"/>
      <c r="CN1379" s="50"/>
      <c r="CO1379" s="50"/>
      <c r="CP1379" s="50"/>
      <c r="CQ1379" s="50"/>
      <c r="CR1379" s="50"/>
      <c r="CS1379" s="50"/>
      <c r="CT1379" s="50"/>
      <c r="CU1379" s="50"/>
      <c r="CV1379" s="50"/>
      <c r="CW1379" s="50"/>
      <c r="CX1379" s="50"/>
      <c r="CY1379" s="50"/>
      <c r="CZ1379" s="50"/>
      <c r="DA1379" s="50"/>
      <c r="DB1379" s="50"/>
      <c r="DC1379" s="50"/>
      <c r="DD1379" s="50"/>
      <c r="DE1379" s="50"/>
      <c r="DF1379" s="50"/>
      <c r="DG1379" s="50"/>
      <c r="DH1379" s="50"/>
      <c r="DI1379" s="50"/>
      <c r="DJ1379" s="50"/>
      <c r="DK1379" s="50"/>
      <c r="DL1379" s="50"/>
      <c r="DM1379" s="50"/>
      <c r="DN1379" s="50"/>
      <c r="DO1379" s="50"/>
      <c r="DP1379" s="50"/>
      <c r="DQ1379" s="50"/>
      <c r="DR1379" s="50"/>
      <c r="DS1379" s="50"/>
      <c r="DT1379" s="50"/>
      <c r="DU1379" s="50"/>
      <c r="DV1379" s="50"/>
      <c r="DW1379" s="50"/>
      <c r="DX1379" s="50"/>
      <c r="DY1379" s="50"/>
      <c r="DZ1379" s="50"/>
      <c r="EA1379" s="50"/>
      <c r="EB1379" s="50"/>
      <c r="EC1379" s="50"/>
      <c r="ED1379" s="50"/>
      <c r="EE1379" s="50"/>
      <c r="EF1379" s="50"/>
      <c r="EG1379" s="50"/>
      <c r="EH1379" s="50"/>
      <c r="EI1379" s="50"/>
      <c r="EJ1379" s="50"/>
      <c r="EK1379" s="50"/>
      <c r="EL1379" s="50"/>
      <c r="EM1379" s="50"/>
      <c r="EN1379" s="50"/>
      <c r="EO1379" s="50"/>
      <c r="EP1379" s="50"/>
      <c r="EQ1379" s="50"/>
      <c r="ER1379" s="50"/>
      <c r="ES1379" s="50"/>
      <c r="ET1379" s="50"/>
      <c r="EU1379" s="50"/>
      <c r="EV1379" s="50"/>
      <c r="EW1379" s="50"/>
      <c r="EX1379" s="50"/>
      <c r="EY1379" s="50"/>
      <c r="EZ1379" s="50"/>
      <c r="FA1379" s="50"/>
      <c r="FB1379" s="50"/>
      <c r="FC1379" s="50"/>
      <c r="FD1379" s="50"/>
      <c r="FE1379" s="50"/>
      <c r="FF1379" s="50"/>
      <c r="FG1379" s="50"/>
      <c r="FH1379" s="50"/>
      <c r="FI1379" s="50"/>
      <c r="FJ1379" s="50"/>
      <c r="FK1379" s="50"/>
      <c r="FL1379" s="50"/>
      <c r="FM1379" s="50"/>
      <c r="FN1379" s="50"/>
      <c r="FO1379" s="50"/>
      <c r="FP1379" s="50"/>
      <c r="FQ1379" s="50"/>
      <c r="FR1379" s="50"/>
      <c r="FS1379" s="50"/>
      <c r="FT1379" s="50"/>
      <c r="FU1379" s="50"/>
      <c r="FV1379" s="50"/>
      <c r="FW1379" s="50"/>
      <c r="FX1379" s="50"/>
      <c r="FY1379" s="50"/>
      <c r="FZ1379" s="50"/>
      <c r="GA1379" s="50"/>
      <c r="GB1379" s="50"/>
      <c r="GC1379" s="50"/>
    </row>
    <row r="1380" spans="1:185" x14ac:dyDescent="0.15">
      <c r="A1380" s="38">
        <f t="shared" si="425"/>
        <v>44824</v>
      </c>
      <c r="B1380" s="39">
        <f t="shared" ca="1" si="426"/>
        <v>10135.465597660001</v>
      </c>
      <c r="C1380" s="40">
        <f t="shared" si="427"/>
        <v>9411.77</v>
      </c>
      <c r="D1380" s="41">
        <f ca="1">IF(A1380&lt;$B$1,VLOOKUP(A1380,[1]DI!$A$4:$B$15000,2,FALSE),0)</f>
        <v>0.13650000000000001</v>
      </c>
      <c r="E1380" s="40">
        <f t="shared" ca="1" si="421"/>
        <v>5.0788000000000005E-4</v>
      </c>
      <c r="F1380" s="42">
        <f t="shared" si="417"/>
        <v>1</v>
      </c>
      <c r="G1380" s="43">
        <f t="shared" ca="1" si="422"/>
        <v>1.00050788</v>
      </c>
      <c r="H1380" s="40">
        <f ca="1">TRUNC(PRODUCT(G$10:G1379),15)</f>
        <v>1.2560834235423</v>
      </c>
      <c r="I1380" s="40">
        <f t="shared" ca="1" si="423"/>
        <v>1.1821626135130401</v>
      </c>
      <c r="J1380" s="40">
        <f t="shared" ca="1" si="424"/>
        <v>1.06253015</v>
      </c>
      <c r="K1380" s="42">
        <f t="shared" si="413"/>
        <v>2.7E-2</v>
      </c>
      <c r="L1380" s="63">
        <f t="shared" si="410"/>
        <v>44641</v>
      </c>
      <c r="M1380" s="64">
        <f t="shared" si="411"/>
        <v>127</v>
      </c>
      <c r="N1380" s="44">
        <f t="shared" si="412"/>
        <v>127</v>
      </c>
      <c r="O1380" s="40">
        <f t="shared" si="414"/>
        <v>1.0135172299999999</v>
      </c>
      <c r="P1380" s="65">
        <f t="shared" ca="1" si="415"/>
        <v>1.0768926139999999</v>
      </c>
      <c r="Q1380" s="40">
        <f t="shared" ca="1" si="416"/>
        <v>723.69559765999998</v>
      </c>
      <c r="R1380" s="44">
        <f>IF(VLOOKUP(A1380,$Z$12:$AI$125,8)=VLOOKUP(A1379,$Z$12:$AI$125,8),0,VLOOKUP(A1380,Z$12:$AI$125,8))</f>
        <v>14</v>
      </c>
      <c r="S1380" s="45">
        <f>IF(R1380&gt;0,VLOOKUP(R1380,Y$12:$AH$125,7),0)</f>
        <v>0</v>
      </c>
      <c r="T1380" s="40">
        <f t="shared" si="418"/>
        <v>0</v>
      </c>
      <c r="U1380" s="40">
        <f t="shared" ca="1" si="428"/>
        <v>723.69559765999998</v>
      </c>
      <c r="V1380" s="46" t="str">
        <f t="shared" si="419"/>
        <v>J=</v>
      </c>
      <c r="W1380" s="47">
        <f t="shared" si="420"/>
        <v>44824</v>
      </c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  <c r="CG1380" s="35"/>
      <c r="CH1380" s="35"/>
      <c r="CI1380" s="35"/>
      <c r="CJ1380" s="35"/>
      <c r="CK1380" s="35"/>
      <c r="CL1380" s="35"/>
      <c r="CM1380" s="35"/>
      <c r="CN1380" s="35"/>
      <c r="CO1380" s="35"/>
      <c r="CP1380" s="35"/>
      <c r="CQ1380" s="35"/>
      <c r="CR1380" s="35"/>
      <c r="CS1380" s="35"/>
      <c r="CT1380" s="35"/>
      <c r="CU1380" s="35"/>
      <c r="CV1380" s="35"/>
      <c r="CW1380" s="35"/>
      <c r="CX1380" s="35"/>
      <c r="CY1380" s="35"/>
      <c r="CZ1380" s="35"/>
      <c r="DA1380" s="35"/>
      <c r="DB1380" s="35"/>
      <c r="DC1380" s="35"/>
      <c r="DD1380" s="35"/>
      <c r="DE1380" s="35"/>
      <c r="DF1380" s="35"/>
      <c r="DG1380" s="35"/>
      <c r="DH1380" s="35"/>
      <c r="DI1380" s="35"/>
      <c r="DJ1380" s="35"/>
      <c r="DK1380" s="35"/>
      <c r="DL1380" s="35"/>
      <c r="DM1380" s="35"/>
      <c r="DN1380" s="35"/>
      <c r="DO1380" s="35"/>
      <c r="DP1380" s="35"/>
      <c r="DQ1380" s="35"/>
      <c r="DR1380" s="35"/>
      <c r="DS1380" s="35"/>
      <c r="DT1380" s="35"/>
      <c r="DU1380" s="35"/>
      <c r="DV1380" s="35"/>
      <c r="DW1380" s="35"/>
      <c r="DX1380" s="35"/>
      <c r="DY1380" s="35"/>
      <c r="DZ1380" s="35"/>
      <c r="EA1380" s="35"/>
      <c r="EB1380" s="35"/>
      <c r="EC1380" s="35"/>
      <c r="ED1380" s="35"/>
      <c r="EE1380" s="35"/>
      <c r="EF1380" s="35"/>
      <c r="EG1380" s="35"/>
      <c r="EH1380" s="35"/>
      <c r="EI1380" s="35"/>
      <c r="EJ1380" s="35"/>
      <c r="EK1380" s="35"/>
      <c r="EL1380" s="35"/>
      <c r="EM1380" s="35"/>
      <c r="EN1380" s="35"/>
      <c r="EO1380" s="35"/>
      <c r="EP1380" s="35"/>
      <c r="EQ1380" s="35"/>
      <c r="ER1380" s="35"/>
      <c r="ES1380" s="35"/>
      <c r="ET1380" s="35"/>
      <c r="EU1380" s="35"/>
      <c r="EV1380" s="35"/>
      <c r="EW1380" s="35"/>
      <c r="EX1380" s="35"/>
      <c r="EY1380" s="35"/>
      <c r="EZ1380" s="35"/>
      <c r="FA1380" s="35"/>
      <c r="FB1380" s="35"/>
      <c r="FC1380" s="35"/>
      <c r="FD1380" s="35"/>
      <c r="FE1380" s="35"/>
      <c r="FF1380" s="35"/>
      <c r="FG1380" s="35"/>
      <c r="FH1380" s="35"/>
      <c r="FI1380" s="35"/>
      <c r="FJ1380" s="35"/>
      <c r="FK1380" s="35"/>
      <c r="FL1380" s="35"/>
      <c r="FM1380" s="35"/>
      <c r="FN1380" s="35"/>
      <c r="FO1380" s="35"/>
      <c r="FP1380" s="35"/>
      <c r="FQ1380" s="35"/>
      <c r="FR1380" s="35"/>
      <c r="FS1380" s="35"/>
      <c r="FT1380" s="35"/>
      <c r="FU1380" s="35"/>
      <c r="FV1380" s="35"/>
      <c r="FW1380" s="35"/>
      <c r="FX1380" s="35"/>
      <c r="FY1380" s="35"/>
      <c r="FZ1380" s="35"/>
    </row>
    <row r="1381" spans="1:185" x14ac:dyDescent="0.15">
      <c r="A1381" s="38">
        <f t="shared" si="425"/>
        <v>44825</v>
      </c>
      <c r="B1381" s="39">
        <f t="shared" ca="1" si="426"/>
        <v>9417.5456456000011</v>
      </c>
      <c r="C1381" s="40">
        <f t="shared" si="427"/>
        <v>9411.77</v>
      </c>
      <c r="D1381" s="41">
        <f ca="1">IF(A1381&lt;$B$1,VLOOKUP(A1381,[1]DI!$A$4:$B$15000,2,FALSE),0)</f>
        <v>0.13650000000000001</v>
      </c>
      <c r="E1381" s="40">
        <f t="shared" ca="1" si="421"/>
        <v>5.0788000000000005E-4</v>
      </c>
      <c r="F1381" s="42">
        <f t="shared" si="417"/>
        <v>1</v>
      </c>
      <c r="G1381" s="43">
        <f t="shared" ca="1" si="422"/>
        <v>1.00050788</v>
      </c>
      <c r="H1381" s="40">
        <f ca="1">TRUNC(PRODUCT(G$10:G1380),15)</f>
        <v>1.25672136319145</v>
      </c>
      <c r="I1381" s="40">
        <f t="shared" ca="1" si="423"/>
        <v>1.2560834235423</v>
      </c>
      <c r="J1381" s="40">
        <f t="shared" ca="1" si="424"/>
        <v>1.00050788</v>
      </c>
      <c r="K1381" s="42">
        <f t="shared" si="413"/>
        <v>2.7E-2</v>
      </c>
      <c r="L1381" s="63">
        <f t="shared" si="410"/>
        <v>44824</v>
      </c>
      <c r="M1381" s="64">
        <f t="shared" si="411"/>
        <v>1</v>
      </c>
      <c r="N1381" s="44">
        <f t="shared" si="412"/>
        <v>1</v>
      </c>
      <c r="O1381" s="40">
        <f t="shared" si="414"/>
        <v>1.0001057280000001</v>
      </c>
      <c r="P1381" s="65">
        <f t="shared" ca="1" si="415"/>
        <v>1.0006136619999999</v>
      </c>
      <c r="Q1381" s="40">
        <f t="shared" ca="1" si="416"/>
        <v>5.7756455999999998</v>
      </c>
      <c r="R1381" s="44">
        <f>IF(VLOOKUP(A1381,$Z$12:$AI$125,8)=VLOOKUP(A1380,$Z$12:$AI$125,8),0,VLOOKUP(A1381,Z$12:$AI$125,8))</f>
        <v>0</v>
      </c>
      <c r="S1381" s="45">
        <f>IF(R1381&gt;0,VLOOKUP(R1381,Y$12:$AH$125,7),0)</f>
        <v>0</v>
      </c>
      <c r="T1381" s="40">
        <f t="shared" si="418"/>
        <v>0</v>
      </c>
      <c r="U1381" s="40">
        <f t="shared" ca="1" si="428"/>
        <v>5.7756455999999998</v>
      </c>
      <c r="V1381" s="46" t="str">
        <f t="shared" si="419"/>
        <v>J=</v>
      </c>
      <c r="W1381" s="47">
        <f t="shared" si="420"/>
        <v>45005</v>
      </c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  <c r="AX1381" s="35"/>
      <c r="AY1381" s="35"/>
      <c r="AZ1381" s="35"/>
      <c r="BA1381" s="35"/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/>
      <c r="BP1381" s="35"/>
      <c r="BQ1381" s="35"/>
      <c r="BR1381" s="35"/>
      <c r="BS1381" s="35"/>
      <c r="BT1381" s="35"/>
      <c r="BU1381" s="35"/>
      <c r="BV1381" s="35"/>
      <c r="BW1381" s="35"/>
      <c r="BX1381" s="35"/>
      <c r="BY1381" s="35"/>
      <c r="BZ1381" s="35"/>
      <c r="CA1381" s="35"/>
      <c r="CB1381" s="35"/>
      <c r="CC1381" s="35"/>
      <c r="CD1381" s="35"/>
      <c r="CE1381" s="35"/>
      <c r="CF1381" s="35"/>
      <c r="CG1381" s="35"/>
      <c r="CH1381" s="35"/>
      <c r="CI1381" s="35"/>
      <c r="CJ1381" s="35"/>
      <c r="CK1381" s="35"/>
      <c r="CL1381" s="35"/>
      <c r="CM1381" s="35"/>
      <c r="CN1381" s="35"/>
      <c r="CO1381" s="35"/>
      <c r="CP1381" s="35"/>
      <c r="CQ1381" s="35"/>
      <c r="CR1381" s="35"/>
      <c r="CS1381" s="35"/>
      <c r="CT1381" s="35"/>
      <c r="CU1381" s="35"/>
      <c r="CV1381" s="35"/>
      <c r="CW1381" s="35"/>
      <c r="CX1381" s="35"/>
      <c r="CY1381" s="35"/>
      <c r="CZ1381" s="35"/>
      <c r="DA1381" s="35"/>
      <c r="DB1381" s="35"/>
      <c r="DC1381" s="35"/>
      <c r="DD1381" s="35"/>
      <c r="DE1381" s="35"/>
      <c r="DF1381" s="35"/>
      <c r="DG1381" s="35"/>
      <c r="DH1381" s="35"/>
      <c r="DI1381" s="35"/>
      <c r="DJ1381" s="35"/>
      <c r="DK1381" s="35"/>
      <c r="DL1381" s="35"/>
      <c r="DM1381" s="35"/>
      <c r="DN1381" s="35"/>
      <c r="DO1381" s="35"/>
      <c r="DP1381" s="35"/>
      <c r="DQ1381" s="35"/>
      <c r="DR1381" s="35"/>
      <c r="DS1381" s="35"/>
      <c r="DT1381" s="35"/>
      <c r="DU1381" s="35"/>
      <c r="DV1381" s="35"/>
      <c r="DW1381" s="35"/>
      <c r="DX1381" s="35"/>
      <c r="DY1381" s="35"/>
      <c r="DZ1381" s="35"/>
      <c r="EA1381" s="35"/>
      <c r="EB1381" s="35"/>
      <c r="EC1381" s="35"/>
      <c r="ED1381" s="35"/>
      <c r="EE1381" s="35"/>
      <c r="EF1381" s="35"/>
      <c r="EG1381" s="35"/>
      <c r="EH1381" s="35"/>
      <c r="EI1381" s="35"/>
      <c r="EJ1381" s="35"/>
      <c r="EK1381" s="35"/>
      <c r="EL1381" s="35"/>
      <c r="EM1381" s="35"/>
      <c r="EN1381" s="35"/>
      <c r="EO1381" s="35"/>
      <c r="EP1381" s="35"/>
      <c r="EQ1381" s="35"/>
      <c r="ER1381" s="35"/>
      <c r="ES1381" s="35"/>
      <c r="ET1381" s="35"/>
      <c r="EU1381" s="35"/>
      <c r="EV1381" s="35"/>
      <c r="EW1381" s="35"/>
      <c r="EX1381" s="35"/>
      <c r="EY1381" s="35"/>
      <c r="EZ1381" s="35"/>
      <c r="FA1381" s="35"/>
      <c r="FB1381" s="35"/>
      <c r="FC1381" s="35"/>
      <c r="FD1381" s="35"/>
      <c r="FE1381" s="35"/>
      <c r="FF1381" s="35"/>
      <c r="FG1381" s="35"/>
      <c r="FH1381" s="35"/>
      <c r="FI1381" s="35"/>
      <c r="FJ1381" s="35"/>
      <c r="FK1381" s="35"/>
      <c r="FL1381" s="35"/>
      <c r="FM1381" s="35"/>
      <c r="FN1381" s="35"/>
      <c r="FO1381" s="35"/>
      <c r="FP1381" s="35"/>
      <c r="FQ1381" s="35"/>
      <c r="FR1381" s="35"/>
      <c r="FS1381" s="35"/>
      <c r="FT1381" s="35"/>
      <c r="FU1381" s="35"/>
      <c r="FV1381" s="35"/>
      <c r="FW1381" s="35"/>
      <c r="FX1381" s="35"/>
      <c r="FY1381" s="35"/>
      <c r="FZ1381" s="35"/>
    </row>
    <row r="1382" spans="1:185" x14ac:dyDescent="0.15">
      <c r="A1382" s="38">
        <f t="shared" si="425"/>
        <v>44826</v>
      </c>
      <c r="B1382" s="39">
        <f t="shared" ca="1" si="426"/>
        <v>9423.3248394399998</v>
      </c>
      <c r="C1382" s="40">
        <f t="shared" si="427"/>
        <v>9411.77</v>
      </c>
      <c r="D1382" s="41">
        <f ca="1">IF(A1382&lt;$B$1,VLOOKUP(A1382,[1]DI!$A$4:$B$15000,2,FALSE),0)</f>
        <v>0.13650000000000001</v>
      </c>
      <c r="E1382" s="40">
        <f t="shared" ca="1" si="421"/>
        <v>5.0788000000000005E-4</v>
      </c>
      <c r="F1382" s="42">
        <f t="shared" si="417"/>
        <v>1</v>
      </c>
      <c r="G1382" s="43">
        <f t="shared" ca="1" si="422"/>
        <v>1.00050788</v>
      </c>
      <c r="H1382" s="40">
        <f ca="1">TRUNC(PRODUCT(G$10:G1381),15)</f>
        <v>1.2573596268373901</v>
      </c>
      <c r="I1382" s="40">
        <f t="shared" ca="1" si="423"/>
        <v>1.2560834235423</v>
      </c>
      <c r="J1382" s="40">
        <f t="shared" ca="1" si="424"/>
        <v>1.00101602</v>
      </c>
      <c r="K1382" s="42">
        <f t="shared" si="413"/>
        <v>2.7E-2</v>
      </c>
      <c r="L1382" s="63">
        <f t="shared" si="410"/>
        <v>44824</v>
      </c>
      <c r="M1382" s="64">
        <f t="shared" si="411"/>
        <v>2</v>
      </c>
      <c r="N1382" s="44">
        <f t="shared" si="412"/>
        <v>2</v>
      </c>
      <c r="O1382" s="40">
        <f t="shared" si="414"/>
        <v>1.0002114660000001</v>
      </c>
      <c r="P1382" s="65">
        <f t="shared" ca="1" si="415"/>
        <v>1.0012277009999999</v>
      </c>
      <c r="Q1382" s="40">
        <f t="shared" ca="1" si="416"/>
        <v>11.55483944</v>
      </c>
      <c r="R1382" s="44">
        <f>IF(VLOOKUP(A1382,$Z$12:$AI$125,8)=VLOOKUP(A1381,$Z$12:$AI$125,8),0,VLOOKUP(A1382,Z$12:$AI$125,8))</f>
        <v>0</v>
      </c>
      <c r="S1382" s="45">
        <f>IF(R1382&gt;0,VLOOKUP(R1382,Y$12:$AH$125,7),0)</f>
        <v>0</v>
      </c>
      <c r="T1382" s="40">
        <f t="shared" si="418"/>
        <v>0</v>
      </c>
      <c r="U1382" s="40">
        <f t="shared" ca="1" si="428"/>
        <v>11.55483944</v>
      </c>
      <c r="V1382" s="46" t="str">
        <f t="shared" si="419"/>
        <v>J=</v>
      </c>
      <c r="W1382" s="47">
        <f t="shared" si="420"/>
        <v>45005</v>
      </c>
      <c r="X1382" s="49"/>
      <c r="Y1382" s="49"/>
      <c r="Z1382" s="49"/>
      <c r="AA1382" s="49"/>
      <c r="AB1382" s="49"/>
      <c r="AC1382" s="49"/>
      <c r="AD1382" s="49"/>
      <c r="AE1382" s="49"/>
      <c r="AF1382" s="49"/>
      <c r="AG1382" s="49"/>
      <c r="AH1382" s="49"/>
      <c r="AI1382" s="49"/>
      <c r="AJ1382" s="50"/>
      <c r="AK1382" s="50"/>
      <c r="AL1382" s="50"/>
      <c r="AM1382" s="50"/>
      <c r="AN1382" s="50"/>
      <c r="AO1382" s="50"/>
      <c r="AP1382" s="50"/>
      <c r="AQ1382" s="50"/>
      <c r="AR1382" s="50"/>
      <c r="AS1382" s="50"/>
      <c r="AT1382" s="50"/>
      <c r="AU1382" s="50"/>
      <c r="AV1382" s="50"/>
      <c r="AW1382" s="50"/>
      <c r="AX1382" s="50"/>
      <c r="AY1382" s="50"/>
      <c r="AZ1382" s="50"/>
      <c r="BA1382" s="50"/>
      <c r="BB1382" s="50"/>
      <c r="BC1382" s="50"/>
      <c r="BD1382" s="50"/>
      <c r="BE1382" s="50"/>
      <c r="BF1382" s="50"/>
      <c r="BG1382" s="50"/>
      <c r="BH1382" s="50"/>
      <c r="BI1382" s="50"/>
      <c r="BJ1382" s="50"/>
      <c r="BK1382" s="50"/>
      <c r="BL1382" s="50"/>
      <c r="BM1382" s="50"/>
      <c r="BN1382" s="50"/>
      <c r="BO1382" s="50"/>
      <c r="BP1382" s="50"/>
      <c r="BQ1382" s="50"/>
      <c r="BR1382" s="50"/>
      <c r="BS1382" s="50"/>
      <c r="BT1382" s="50"/>
      <c r="BU1382" s="50"/>
      <c r="BV1382" s="50"/>
      <c r="BW1382" s="50"/>
      <c r="BX1382" s="50"/>
      <c r="BY1382" s="50"/>
      <c r="BZ1382" s="50"/>
      <c r="CA1382" s="50"/>
      <c r="CB1382" s="50"/>
      <c r="CC1382" s="50"/>
      <c r="CD1382" s="50"/>
      <c r="CE1382" s="50"/>
      <c r="CF1382" s="50"/>
      <c r="CG1382" s="50"/>
      <c r="CH1382" s="50"/>
      <c r="CI1382" s="50"/>
      <c r="CJ1382" s="50"/>
      <c r="CK1382" s="50"/>
      <c r="CL1382" s="50"/>
      <c r="CM1382" s="50"/>
      <c r="CN1382" s="50"/>
      <c r="CO1382" s="50"/>
      <c r="CP1382" s="50"/>
      <c r="CQ1382" s="50"/>
      <c r="CR1382" s="50"/>
      <c r="CS1382" s="50"/>
      <c r="CT1382" s="50"/>
      <c r="CU1382" s="50"/>
      <c r="CV1382" s="50"/>
      <c r="CW1382" s="50"/>
      <c r="CX1382" s="50"/>
      <c r="CY1382" s="50"/>
      <c r="CZ1382" s="50"/>
      <c r="DA1382" s="50"/>
      <c r="DB1382" s="50"/>
      <c r="DC1382" s="50"/>
      <c r="DD1382" s="50"/>
      <c r="DE1382" s="50"/>
      <c r="DF1382" s="50"/>
      <c r="DG1382" s="50"/>
      <c r="DH1382" s="50"/>
      <c r="DI1382" s="50"/>
      <c r="DJ1382" s="50"/>
      <c r="DK1382" s="50"/>
      <c r="DL1382" s="50"/>
      <c r="DM1382" s="50"/>
      <c r="DN1382" s="50"/>
      <c r="DO1382" s="50"/>
      <c r="DP1382" s="50"/>
      <c r="DQ1382" s="50"/>
      <c r="DR1382" s="50"/>
      <c r="DS1382" s="50"/>
      <c r="DT1382" s="50"/>
      <c r="DU1382" s="50"/>
      <c r="DV1382" s="50"/>
      <c r="DW1382" s="50"/>
      <c r="DX1382" s="50"/>
      <c r="DY1382" s="50"/>
      <c r="DZ1382" s="50"/>
      <c r="EA1382" s="50"/>
      <c r="EB1382" s="50"/>
      <c r="EC1382" s="50"/>
      <c r="ED1382" s="50"/>
      <c r="EE1382" s="50"/>
      <c r="EF1382" s="50"/>
      <c r="EG1382" s="50"/>
      <c r="EH1382" s="50"/>
      <c r="EI1382" s="50"/>
      <c r="EJ1382" s="50"/>
      <c r="EK1382" s="50"/>
      <c r="EL1382" s="50"/>
      <c r="EM1382" s="50"/>
      <c r="EN1382" s="50"/>
      <c r="EO1382" s="50"/>
      <c r="EP1382" s="50"/>
      <c r="EQ1382" s="50"/>
      <c r="ER1382" s="50"/>
      <c r="ES1382" s="50"/>
      <c r="ET1382" s="50"/>
      <c r="EU1382" s="50"/>
      <c r="EV1382" s="50"/>
      <c r="EW1382" s="50"/>
      <c r="EX1382" s="50"/>
      <c r="EY1382" s="50"/>
      <c r="EZ1382" s="50"/>
      <c r="FA1382" s="50"/>
      <c r="FB1382" s="50"/>
      <c r="FC1382" s="50"/>
      <c r="FD1382" s="50"/>
      <c r="FE1382" s="50"/>
      <c r="FF1382" s="50"/>
      <c r="FG1382" s="50"/>
      <c r="FH1382" s="50"/>
      <c r="FI1382" s="50"/>
      <c r="FJ1382" s="50"/>
      <c r="FK1382" s="50"/>
      <c r="FL1382" s="50"/>
      <c r="FM1382" s="50"/>
      <c r="FN1382" s="50"/>
      <c r="FO1382" s="50"/>
      <c r="FP1382" s="50"/>
      <c r="FQ1382" s="50"/>
      <c r="FR1382" s="50"/>
      <c r="FS1382" s="50"/>
      <c r="FT1382" s="50"/>
      <c r="FU1382" s="50"/>
      <c r="FV1382" s="50"/>
      <c r="FW1382" s="50"/>
      <c r="FX1382" s="50"/>
      <c r="FY1382" s="50"/>
      <c r="FZ1382" s="50"/>
      <c r="GA1382" s="50"/>
      <c r="GB1382" s="50"/>
      <c r="GC1382" s="50"/>
    </row>
    <row r="1383" spans="1:185" x14ac:dyDescent="0.15">
      <c r="A1383" s="38">
        <f t="shared" si="425"/>
        <v>44827</v>
      </c>
      <c r="B1383" s="39">
        <f t="shared" ca="1" si="426"/>
        <v>9429.1075156300012</v>
      </c>
      <c r="C1383" s="40">
        <f t="shared" si="427"/>
        <v>9411.77</v>
      </c>
      <c r="D1383" s="41">
        <f ca="1">IF(A1383&lt;$B$1,VLOOKUP(A1383,[1]DI!$A$4:$B$15000,2,FALSE),0)</f>
        <v>0.13650000000000001</v>
      </c>
      <c r="E1383" s="40">
        <f t="shared" ca="1" si="421"/>
        <v>5.0788000000000005E-4</v>
      </c>
      <c r="F1383" s="42">
        <f t="shared" si="417"/>
        <v>1</v>
      </c>
      <c r="G1383" s="43">
        <f t="shared" ca="1" si="422"/>
        <v>1.00050788</v>
      </c>
      <c r="H1383" s="40">
        <f ca="1">TRUNC(PRODUCT(G$10:G1382),15)</f>
        <v>1.25799821464467</v>
      </c>
      <c r="I1383" s="40">
        <f t="shared" ca="1" si="423"/>
        <v>1.2560834235423</v>
      </c>
      <c r="J1383" s="40">
        <f t="shared" ca="1" si="424"/>
        <v>1.00152441</v>
      </c>
      <c r="K1383" s="42">
        <f t="shared" si="413"/>
        <v>2.7E-2</v>
      </c>
      <c r="L1383" s="63">
        <f t="shared" si="410"/>
        <v>44824</v>
      </c>
      <c r="M1383" s="64">
        <f t="shared" si="411"/>
        <v>3</v>
      </c>
      <c r="N1383" s="44">
        <f t="shared" si="412"/>
        <v>3</v>
      </c>
      <c r="O1383" s="40">
        <f t="shared" si="414"/>
        <v>1.000317216</v>
      </c>
      <c r="P1383" s="65">
        <f t="shared" ca="1" si="415"/>
        <v>1.0018421099999999</v>
      </c>
      <c r="Q1383" s="40">
        <f t="shared" ca="1" si="416"/>
        <v>17.337515629999999</v>
      </c>
      <c r="R1383" s="44">
        <f>IF(VLOOKUP(A1383,$Z$12:$AI$125,8)=VLOOKUP(A1382,$Z$12:$AI$125,8),0,VLOOKUP(A1383,Z$12:$AI$125,8))</f>
        <v>0</v>
      </c>
      <c r="S1383" s="45">
        <f>IF(R1383&gt;0,VLOOKUP(R1383,Y$12:$AH$125,7),0)</f>
        <v>0</v>
      </c>
      <c r="T1383" s="40">
        <f t="shared" si="418"/>
        <v>0</v>
      </c>
      <c r="U1383" s="40">
        <f t="shared" ca="1" si="428"/>
        <v>17.337515629999999</v>
      </c>
      <c r="V1383" s="46" t="str">
        <f t="shared" si="419"/>
        <v>J=</v>
      </c>
      <c r="W1383" s="47">
        <f t="shared" si="420"/>
        <v>45005</v>
      </c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  <c r="AX1383" s="35"/>
      <c r="AY1383" s="35"/>
      <c r="AZ1383" s="35"/>
      <c r="BA1383" s="35"/>
      <c r="BB1383" s="35"/>
      <c r="BC1383" s="35"/>
      <c r="BD1383" s="35"/>
      <c r="BE1383" s="35"/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  <c r="CG1383" s="35"/>
      <c r="CH1383" s="35"/>
      <c r="CI1383" s="35"/>
      <c r="CJ1383" s="35"/>
      <c r="CK1383" s="35"/>
      <c r="CL1383" s="35"/>
      <c r="CM1383" s="35"/>
      <c r="CN1383" s="35"/>
      <c r="CO1383" s="35"/>
      <c r="CP1383" s="35"/>
      <c r="CQ1383" s="35"/>
      <c r="CR1383" s="35"/>
      <c r="CS1383" s="35"/>
      <c r="CT1383" s="35"/>
      <c r="CU1383" s="35"/>
      <c r="CV1383" s="35"/>
      <c r="CW1383" s="35"/>
      <c r="CX1383" s="35"/>
      <c r="CY1383" s="35"/>
      <c r="CZ1383" s="35"/>
      <c r="DA1383" s="35"/>
      <c r="DB1383" s="35"/>
      <c r="DC1383" s="35"/>
      <c r="DD1383" s="35"/>
      <c r="DE1383" s="35"/>
      <c r="DF1383" s="35"/>
      <c r="DG1383" s="35"/>
      <c r="DH1383" s="35"/>
      <c r="DI1383" s="35"/>
      <c r="DJ1383" s="35"/>
      <c r="DK1383" s="35"/>
      <c r="DL1383" s="35"/>
      <c r="DM1383" s="35"/>
      <c r="DN1383" s="35"/>
      <c r="DO1383" s="35"/>
      <c r="DP1383" s="35"/>
      <c r="DQ1383" s="35"/>
      <c r="DR1383" s="35"/>
      <c r="DS1383" s="35"/>
      <c r="DT1383" s="35"/>
      <c r="DU1383" s="35"/>
      <c r="DV1383" s="35"/>
      <c r="DW1383" s="35"/>
      <c r="DX1383" s="35"/>
      <c r="DY1383" s="35"/>
      <c r="DZ1383" s="35"/>
      <c r="EA1383" s="35"/>
      <c r="EB1383" s="35"/>
      <c r="EC1383" s="35"/>
      <c r="ED1383" s="35"/>
      <c r="EE1383" s="35"/>
      <c r="EF1383" s="35"/>
      <c r="EG1383" s="35"/>
      <c r="EH1383" s="35"/>
      <c r="EI1383" s="35"/>
      <c r="EJ1383" s="35"/>
      <c r="EK1383" s="35"/>
      <c r="EL1383" s="35"/>
      <c r="EM1383" s="35"/>
      <c r="EN1383" s="35"/>
      <c r="EO1383" s="35"/>
      <c r="EP1383" s="35"/>
      <c r="EQ1383" s="35"/>
      <c r="ER1383" s="35"/>
      <c r="ES1383" s="35"/>
      <c r="ET1383" s="35"/>
      <c r="EU1383" s="35"/>
      <c r="EV1383" s="35"/>
      <c r="EW1383" s="35"/>
      <c r="EX1383" s="35"/>
      <c r="EY1383" s="35"/>
      <c r="EZ1383" s="35"/>
      <c r="FA1383" s="35"/>
      <c r="FB1383" s="35"/>
      <c r="FC1383" s="35"/>
      <c r="FD1383" s="35"/>
      <c r="FE1383" s="35"/>
      <c r="FF1383" s="35"/>
      <c r="FG1383" s="35"/>
      <c r="FH1383" s="35"/>
      <c r="FI1383" s="35"/>
      <c r="FJ1383" s="35"/>
      <c r="FK1383" s="35"/>
      <c r="FL1383" s="35"/>
      <c r="FM1383" s="35"/>
      <c r="FN1383" s="35"/>
      <c r="FO1383" s="35"/>
      <c r="FP1383" s="35"/>
      <c r="FQ1383" s="35"/>
      <c r="FR1383" s="35"/>
      <c r="FS1383" s="35"/>
      <c r="FT1383" s="35"/>
      <c r="FU1383" s="35"/>
      <c r="FV1383" s="35"/>
      <c r="FW1383" s="35"/>
      <c r="FX1383" s="35"/>
      <c r="FY1383" s="35"/>
      <c r="FZ1383" s="35"/>
    </row>
    <row r="1384" spans="1:185" x14ac:dyDescent="0.15">
      <c r="A1384" s="38">
        <f t="shared" si="425"/>
        <v>44828</v>
      </c>
      <c r="B1384" s="39">
        <f t="shared" ca="1" si="426"/>
        <v>9434.89384359</v>
      </c>
      <c r="C1384" s="40">
        <f t="shared" si="427"/>
        <v>9411.77</v>
      </c>
      <c r="D1384" s="41">
        <f ca="1">IF(A1384&lt;$B$1,VLOOKUP(A1384,[1]DI!$A$4:$B$15000,2,FALSE),0)</f>
        <v>0</v>
      </c>
      <c r="E1384" s="40">
        <f t="shared" ca="1" si="421"/>
        <v>0</v>
      </c>
      <c r="F1384" s="42">
        <f t="shared" si="417"/>
        <v>1</v>
      </c>
      <c r="G1384" s="43">
        <f t="shared" ca="1" si="422"/>
        <v>1</v>
      </c>
      <c r="H1384" s="40">
        <f ca="1">TRUNC(PRODUCT(G$10:G1383),15)</f>
        <v>1.2586371267779199</v>
      </c>
      <c r="I1384" s="40">
        <f t="shared" ca="1" si="423"/>
        <v>1.2560834235423</v>
      </c>
      <c r="J1384" s="40">
        <f t="shared" ca="1" si="424"/>
        <v>1.00203307</v>
      </c>
      <c r="K1384" s="42">
        <f t="shared" si="413"/>
        <v>2.7E-2</v>
      </c>
      <c r="L1384" s="63">
        <f t="shared" si="410"/>
        <v>44824</v>
      </c>
      <c r="M1384" s="64">
        <f t="shared" si="411"/>
        <v>3</v>
      </c>
      <c r="N1384" s="44">
        <f t="shared" si="412"/>
        <v>4</v>
      </c>
      <c r="O1384" s="40">
        <f t="shared" si="414"/>
        <v>1.0004229769999999</v>
      </c>
      <c r="P1384" s="65">
        <f t="shared" ca="1" si="415"/>
        <v>1.002456907</v>
      </c>
      <c r="Q1384" s="40">
        <f t="shared" ca="1" si="416"/>
        <v>23.12384359</v>
      </c>
      <c r="R1384" s="44">
        <f>IF(VLOOKUP(A1384,$Z$12:$AI$125,8)=VLOOKUP(A1383,$Z$12:$AI$125,8),0,VLOOKUP(A1384,Z$12:$AI$125,8))</f>
        <v>0</v>
      </c>
      <c r="S1384" s="45">
        <f>IF(R1384&gt;0,VLOOKUP(R1384,Y$12:$AH$125,7),0)</f>
        <v>0</v>
      </c>
      <c r="T1384" s="40">
        <f t="shared" si="418"/>
        <v>0</v>
      </c>
      <c r="U1384" s="40">
        <f t="shared" ca="1" si="428"/>
        <v>23.12384359</v>
      </c>
      <c r="V1384" s="46" t="str">
        <f t="shared" si="419"/>
        <v>J=</v>
      </c>
      <c r="W1384" s="47">
        <f t="shared" si="420"/>
        <v>45005</v>
      </c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  <c r="CG1384" s="35"/>
      <c r="CH1384" s="35"/>
      <c r="CI1384" s="35"/>
      <c r="CJ1384" s="35"/>
      <c r="CK1384" s="35"/>
      <c r="CL1384" s="35"/>
      <c r="CM1384" s="35"/>
      <c r="CN1384" s="35"/>
      <c r="CO1384" s="35"/>
      <c r="CP1384" s="35"/>
      <c r="CQ1384" s="35"/>
      <c r="CR1384" s="35"/>
      <c r="CS1384" s="35"/>
      <c r="CT1384" s="35"/>
      <c r="CU1384" s="35"/>
      <c r="CV1384" s="35"/>
      <c r="CW1384" s="35"/>
      <c r="CX1384" s="35"/>
      <c r="CY1384" s="35"/>
      <c r="CZ1384" s="35"/>
      <c r="DA1384" s="35"/>
      <c r="DB1384" s="35"/>
      <c r="DC1384" s="35"/>
      <c r="DD1384" s="35"/>
      <c r="DE1384" s="35"/>
      <c r="DF1384" s="35"/>
      <c r="DG1384" s="35"/>
      <c r="DH1384" s="35"/>
      <c r="DI1384" s="35"/>
      <c r="DJ1384" s="35"/>
      <c r="DK1384" s="35"/>
      <c r="DL1384" s="35"/>
      <c r="DM1384" s="35"/>
      <c r="DN1384" s="35"/>
      <c r="DO1384" s="35"/>
      <c r="DP1384" s="35"/>
      <c r="DQ1384" s="35"/>
      <c r="DR1384" s="35"/>
      <c r="DS1384" s="35"/>
      <c r="DT1384" s="35"/>
      <c r="DU1384" s="35"/>
      <c r="DV1384" s="35"/>
      <c r="DW1384" s="35"/>
      <c r="DX1384" s="35"/>
      <c r="DY1384" s="35"/>
      <c r="DZ1384" s="35"/>
      <c r="EA1384" s="35"/>
      <c r="EB1384" s="35"/>
      <c r="EC1384" s="35"/>
      <c r="ED1384" s="35"/>
      <c r="EE1384" s="35"/>
      <c r="EF1384" s="35"/>
      <c r="EG1384" s="35"/>
      <c r="EH1384" s="35"/>
      <c r="EI1384" s="35"/>
      <c r="EJ1384" s="35"/>
      <c r="EK1384" s="35"/>
      <c r="EL1384" s="35"/>
      <c r="EM1384" s="35"/>
      <c r="EN1384" s="35"/>
      <c r="EO1384" s="35"/>
      <c r="EP1384" s="35"/>
      <c r="EQ1384" s="35"/>
      <c r="ER1384" s="35"/>
      <c r="ES1384" s="35"/>
      <c r="ET1384" s="35"/>
      <c r="EU1384" s="35"/>
      <c r="EV1384" s="35"/>
      <c r="EW1384" s="35"/>
      <c r="EX1384" s="35"/>
      <c r="EY1384" s="35"/>
      <c r="EZ1384" s="35"/>
      <c r="FA1384" s="35"/>
      <c r="FB1384" s="35"/>
      <c r="FC1384" s="35"/>
      <c r="FD1384" s="35"/>
      <c r="FE1384" s="35"/>
      <c r="FF1384" s="35"/>
      <c r="FG1384" s="35"/>
      <c r="FH1384" s="35"/>
      <c r="FI1384" s="35"/>
      <c r="FJ1384" s="35"/>
      <c r="FK1384" s="35"/>
      <c r="FL1384" s="35"/>
      <c r="FM1384" s="35"/>
      <c r="FN1384" s="35"/>
      <c r="FO1384" s="35"/>
      <c r="FP1384" s="35"/>
      <c r="FQ1384" s="35"/>
      <c r="FR1384" s="35"/>
      <c r="FS1384" s="35"/>
      <c r="FT1384" s="35"/>
      <c r="FU1384" s="35"/>
      <c r="FV1384" s="35"/>
      <c r="FW1384" s="35"/>
      <c r="FX1384" s="35"/>
      <c r="FY1384" s="35"/>
      <c r="FZ1384" s="35"/>
    </row>
    <row r="1385" spans="1:185" x14ac:dyDescent="0.15">
      <c r="A1385" s="38">
        <f t="shared" si="425"/>
        <v>44829</v>
      </c>
      <c r="B1385" s="39">
        <f t="shared" ca="1" si="426"/>
        <v>9434.89384359</v>
      </c>
      <c r="C1385" s="40">
        <f t="shared" si="427"/>
        <v>9411.77</v>
      </c>
      <c r="D1385" s="41">
        <f ca="1">IF(A1385&lt;$B$1,VLOOKUP(A1385,[1]DI!$A$4:$B$15000,2,FALSE),0)</f>
        <v>0</v>
      </c>
      <c r="E1385" s="40">
        <f t="shared" ca="1" si="421"/>
        <v>0</v>
      </c>
      <c r="F1385" s="42">
        <f t="shared" si="417"/>
        <v>1</v>
      </c>
      <c r="G1385" s="43">
        <f t="shared" ca="1" si="422"/>
        <v>1</v>
      </c>
      <c r="H1385" s="40">
        <f ca="1">TRUNC(PRODUCT(G$10:G1384),15)</f>
        <v>1.2586371267779199</v>
      </c>
      <c r="I1385" s="40">
        <f t="shared" ca="1" si="423"/>
        <v>1.2560834235423</v>
      </c>
      <c r="J1385" s="40">
        <f t="shared" ca="1" si="424"/>
        <v>1.00203307</v>
      </c>
      <c r="K1385" s="42">
        <f t="shared" si="413"/>
        <v>2.7E-2</v>
      </c>
      <c r="L1385" s="63">
        <f t="shared" si="410"/>
        <v>44824</v>
      </c>
      <c r="M1385" s="64">
        <f t="shared" si="411"/>
        <v>3</v>
      </c>
      <c r="N1385" s="44">
        <f t="shared" si="412"/>
        <v>4</v>
      </c>
      <c r="O1385" s="40">
        <f t="shared" si="414"/>
        <v>1.0004229769999999</v>
      </c>
      <c r="P1385" s="65">
        <f t="shared" ca="1" si="415"/>
        <v>1.002456907</v>
      </c>
      <c r="Q1385" s="40">
        <f t="shared" ca="1" si="416"/>
        <v>23.12384359</v>
      </c>
      <c r="R1385" s="44">
        <f>IF(VLOOKUP(A1385,$Z$12:$AI$125,8)=VLOOKUP(A1384,$Z$12:$AI$125,8),0,VLOOKUP(A1385,Z$12:$AI$125,8))</f>
        <v>0</v>
      </c>
      <c r="S1385" s="45">
        <f>IF(R1385&gt;0,VLOOKUP(R1385,Y$12:$AH$125,7),0)</f>
        <v>0</v>
      </c>
      <c r="T1385" s="40">
        <f t="shared" si="418"/>
        <v>0</v>
      </c>
      <c r="U1385" s="40">
        <f t="shared" ca="1" si="428"/>
        <v>23.12384359</v>
      </c>
      <c r="V1385" s="46" t="str">
        <f t="shared" si="419"/>
        <v>J=</v>
      </c>
      <c r="W1385" s="47">
        <f t="shared" si="420"/>
        <v>45005</v>
      </c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  <c r="CG1385" s="35"/>
      <c r="CH1385" s="35"/>
      <c r="CI1385" s="35"/>
      <c r="CJ1385" s="35"/>
      <c r="CK1385" s="35"/>
      <c r="CL1385" s="35"/>
      <c r="CM1385" s="35"/>
      <c r="CN1385" s="35"/>
      <c r="CO1385" s="35"/>
      <c r="CP1385" s="35"/>
      <c r="CQ1385" s="35"/>
      <c r="CR1385" s="35"/>
      <c r="CS1385" s="35"/>
      <c r="CT1385" s="35"/>
      <c r="CU1385" s="35"/>
      <c r="CV1385" s="35"/>
      <c r="CW1385" s="35"/>
      <c r="CX1385" s="35"/>
      <c r="CY1385" s="35"/>
      <c r="CZ1385" s="35"/>
      <c r="DA1385" s="35"/>
      <c r="DB1385" s="35"/>
      <c r="DC1385" s="35"/>
      <c r="DD1385" s="35"/>
      <c r="DE1385" s="35"/>
      <c r="DF1385" s="35"/>
      <c r="DG1385" s="35"/>
      <c r="DH1385" s="35"/>
      <c r="DI1385" s="35"/>
      <c r="DJ1385" s="35"/>
      <c r="DK1385" s="35"/>
      <c r="DL1385" s="35"/>
      <c r="DM1385" s="35"/>
      <c r="DN1385" s="35"/>
      <c r="DO1385" s="35"/>
      <c r="DP1385" s="35"/>
      <c r="DQ1385" s="35"/>
      <c r="DR1385" s="35"/>
      <c r="DS1385" s="35"/>
      <c r="DT1385" s="35"/>
      <c r="DU1385" s="35"/>
      <c r="DV1385" s="35"/>
      <c r="DW1385" s="35"/>
      <c r="DX1385" s="35"/>
      <c r="DY1385" s="35"/>
      <c r="DZ1385" s="35"/>
      <c r="EA1385" s="35"/>
      <c r="EB1385" s="35"/>
      <c r="EC1385" s="35"/>
      <c r="ED1385" s="35"/>
      <c r="EE1385" s="35"/>
      <c r="EF1385" s="35"/>
      <c r="EG1385" s="35"/>
      <c r="EH1385" s="35"/>
      <c r="EI1385" s="35"/>
      <c r="EJ1385" s="35"/>
      <c r="EK1385" s="35"/>
      <c r="EL1385" s="35"/>
      <c r="EM1385" s="35"/>
      <c r="EN1385" s="35"/>
      <c r="EO1385" s="35"/>
      <c r="EP1385" s="35"/>
      <c r="EQ1385" s="35"/>
      <c r="ER1385" s="35"/>
      <c r="ES1385" s="35"/>
      <c r="ET1385" s="35"/>
      <c r="EU1385" s="35"/>
      <c r="EV1385" s="35"/>
      <c r="EW1385" s="35"/>
      <c r="EX1385" s="35"/>
      <c r="EY1385" s="35"/>
      <c r="EZ1385" s="35"/>
      <c r="FA1385" s="35"/>
      <c r="FB1385" s="35"/>
      <c r="FC1385" s="35"/>
      <c r="FD1385" s="35"/>
      <c r="FE1385" s="35"/>
      <c r="FF1385" s="35"/>
      <c r="FG1385" s="35"/>
      <c r="FH1385" s="35"/>
      <c r="FI1385" s="35"/>
      <c r="FJ1385" s="35"/>
      <c r="FK1385" s="35"/>
      <c r="FL1385" s="35"/>
      <c r="FM1385" s="35"/>
      <c r="FN1385" s="35"/>
      <c r="FO1385" s="35"/>
      <c r="FP1385" s="35"/>
      <c r="FQ1385" s="35"/>
      <c r="FR1385" s="35"/>
      <c r="FS1385" s="35"/>
      <c r="FT1385" s="35"/>
      <c r="FU1385" s="35"/>
      <c r="FV1385" s="35"/>
      <c r="FW1385" s="35"/>
      <c r="FX1385" s="35"/>
      <c r="FY1385" s="35"/>
      <c r="FZ1385" s="35"/>
    </row>
    <row r="1386" spans="1:185" x14ac:dyDescent="0.15">
      <c r="A1386" s="38">
        <f t="shared" si="425"/>
        <v>44830</v>
      </c>
      <c r="B1386" s="39">
        <f t="shared" ca="1" si="426"/>
        <v>9434.89384359</v>
      </c>
      <c r="C1386" s="40">
        <f t="shared" si="427"/>
        <v>9411.77</v>
      </c>
      <c r="D1386" s="41">
        <f ca="1">IF(A1386&lt;$B$1,VLOOKUP(A1386,[1]DI!$A$4:$B$15000,2,FALSE),0)</f>
        <v>0.13650000000000001</v>
      </c>
      <c r="E1386" s="40">
        <f t="shared" ca="1" si="421"/>
        <v>5.0788000000000005E-4</v>
      </c>
      <c r="F1386" s="42">
        <f t="shared" si="417"/>
        <v>1</v>
      </c>
      <c r="G1386" s="43">
        <f t="shared" ca="1" si="422"/>
        <v>1.00050788</v>
      </c>
      <c r="H1386" s="40">
        <f ca="1">TRUNC(PRODUCT(G$10:G1385),15)</f>
        <v>1.2586371267779199</v>
      </c>
      <c r="I1386" s="40">
        <f t="shared" ca="1" si="423"/>
        <v>1.2560834235423</v>
      </c>
      <c r="J1386" s="40">
        <f t="shared" ca="1" si="424"/>
        <v>1.00203307</v>
      </c>
      <c r="K1386" s="42">
        <f t="shared" si="413"/>
        <v>2.7E-2</v>
      </c>
      <c r="L1386" s="63">
        <f t="shared" si="410"/>
        <v>44824</v>
      </c>
      <c r="M1386" s="64">
        <f t="shared" si="411"/>
        <v>4</v>
      </c>
      <c r="N1386" s="44">
        <f t="shared" si="412"/>
        <v>4</v>
      </c>
      <c r="O1386" s="40">
        <f t="shared" si="414"/>
        <v>1.0004229769999999</v>
      </c>
      <c r="P1386" s="65">
        <f t="shared" ca="1" si="415"/>
        <v>1.002456907</v>
      </c>
      <c r="Q1386" s="40">
        <f t="shared" ca="1" si="416"/>
        <v>23.12384359</v>
      </c>
      <c r="R1386" s="44">
        <f>IF(VLOOKUP(A1386,$Z$12:$AI$125,8)=VLOOKUP(A1385,$Z$12:$AI$125,8),0,VLOOKUP(A1386,Z$12:$AI$125,8))</f>
        <v>0</v>
      </c>
      <c r="S1386" s="45">
        <f>IF(R1386&gt;0,VLOOKUP(R1386,Y$12:$AH$125,7),0)</f>
        <v>0</v>
      </c>
      <c r="T1386" s="40">
        <f t="shared" si="418"/>
        <v>0</v>
      </c>
      <c r="U1386" s="40">
        <f t="shared" ca="1" si="428"/>
        <v>23.12384359</v>
      </c>
      <c r="V1386" s="46" t="str">
        <f t="shared" si="419"/>
        <v>J=</v>
      </c>
      <c r="W1386" s="47">
        <f t="shared" si="420"/>
        <v>45005</v>
      </c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  <c r="BM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  <c r="CA1386" s="35"/>
      <c r="CB1386" s="35"/>
      <c r="CC1386" s="35"/>
      <c r="CD1386" s="35"/>
      <c r="CE1386" s="35"/>
      <c r="CF1386" s="35"/>
      <c r="CG1386" s="35"/>
      <c r="CH1386" s="35"/>
      <c r="CI1386" s="35"/>
      <c r="CJ1386" s="35"/>
      <c r="CK1386" s="35"/>
      <c r="CL1386" s="35"/>
      <c r="CM1386" s="35"/>
      <c r="CN1386" s="35"/>
      <c r="CO1386" s="35"/>
      <c r="CP1386" s="35"/>
      <c r="CQ1386" s="35"/>
      <c r="CR1386" s="35"/>
      <c r="CS1386" s="35"/>
      <c r="CT1386" s="35"/>
      <c r="CU1386" s="35"/>
      <c r="CV1386" s="35"/>
      <c r="CW1386" s="35"/>
      <c r="CX1386" s="35"/>
      <c r="CY1386" s="35"/>
      <c r="CZ1386" s="35"/>
      <c r="DA1386" s="35"/>
      <c r="DB1386" s="35"/>
      <c r="DC1386" s="35"/>
      <c r="DD1386" s="35"/>
      <c r="DE1386" s="35"/>
      <c r="DF1386" s="35"/>
      <c r="DG1386" s="35"/>
      <c r="DH1386" s="35"/>
      <c r="DI1386" s="35"/>
      <c r="DJ1386" s="35"/>
      <c r="DK1386" s="35"/>
      <c r="DL1386" s="35"/>
      <c r="DM1386" s="35"/>
      <c r="DN1386" s="35"/>
      <c r="DO1386" s="35"/>
      <c r="DP1386" s="35"/>
      <c r="DQ1386" s="35"/>
      <c r="DR1386" s="35"/>
      <c r="DS1386" s="35"/>
      <c r="DT1386" s="35"/>
      <c r="DU1386" s="35"/>
      <c r="DV1386" s="35"/>
      <c r="DW1386" s="35"/>
      <c r="DX1386" s="35"/>
      <c r="DY1386" s="35"/>
      <c r="DZ1386" s="35"/>
      <c r="EA1386" s="35"/>
      <c r="EB1386" s="35"/>
      <c r="EC1386" s="35"/>
      <c r="ED1386" s="35"/>
      <c r="EE1386" s="35"/>
      <c r="EF1386" s="35"/>
      <c r="EG1386" s="35"/>
      <c r="EH1386" s="35"/>
      <c r="EI1386" s="35"/>
      <c r="EJ1386" s="35"/>
      <c r="EK1386" s="35"/>
      <c r="EL1386" s="35"/>
      <c r="EM1386" s="35"/>
      <c r="EN1386" s="35"/>
      <c r="EO1386" s="35"/>
      <c r="EP1386" s="35"/>
      <c r="EQ1386" s="35"/>
      <c r="ER1386" s="35"/>
      <c r="ES1386" s="35"/>
      <c r="ET1386" s="35"/>
      <c r="EU1386" s="35"/>
      <c r="EV1386" s="35"/>
      <c r="EW1386" s="35"/>
      <c r="EX1386" s="35"/>
      <c r="EY1386" s="35"/>
      <c r="EZ1386" s="35"/>
      <c r="FA1386" s="35"/>
      <c r="FB1386" s="35"/>
      <c r="FC1386" s="35"/>
      <c r="FD1386" s="35"/>
      <c r="FE1386" s="35"/>
      <c r="FF1386" s="35"/>
      <c r="FG1386" s="35"/>
      <c r="FH1386" s="35"/>
      <c r="FI1386" s="35"/>
      <c r="FJ1386" s="35"/>
      <c r="FK1386" s="35"/>
      <c r="FL1386" s="35"/>
      <c r="FM1386" s="35"/>
      <c r="FN1386" s="35"/>
      <c r="FO1386" s="35"/>
      <c r="FP1386" s="35"/>
      <c r="FQ1386" s="35"/>
      <c r="FR1386" s="35"/>
      <c r="FS1386" s="35"/>
      <c r="FT1386" s="35"/>
      <c r="FU1386" s="35"/>
      <c r="FV1386" s="35"/>
      <c r="FW1386" s="35"/>
      <c r="FX1386" s="35"/>
      <c r="FY1386" s="35"/>
      <c r="FZ1386" s="35"/>
    </row>
    <row r="1387" spans="1:185" x14ac:dyDescent="0.15">
      <c r="A1387" s="38">
        <f t="shared" si="425"/>
        <v>44831</v>
      </c>
      <c r="B1387" s="39">
        <f t="shared" ca="1" si="426"/>
        <v>9440.68364449</v>
      </c>
      <c r="C1387" s="40">
        <f t="shared" si="427"/>
        <v>9411.77</v>
      </c>
      <c r="D1387" s="41">
        <f ca="1">IF(A1387&lt;$B$1,VLOOKUP(A1387,[1]DI!$A$4:$B$15000,2,FALSE),0)</f>
        <v>0.13650000000000001</v>
      </c>
      <c r="E1387" s="40">
        <f t="shared" ca="1" si="421"/>
        <v>5.0788000000000005E-4</v>
      </c>
      <c r="F1387" s="42">
        <f t="shared" si="417"/>
        <v>1</v>
      </c>
      <c r="G1387" s="43">
        <f t="shared" ca="1" si="422"/>
        <v>1.00050788</v>
      </c>
      <c r="H1387" s="40">
        <f ca="1">TRUNC(PRODUCT(G$10:G1386),15)</f>
        <v>1.25927636340187</v>
      </c>
      <c r="I1387" s="40">
        <f t="shared" ca="1" si="423"/>
        <v>1.2560834235423</v>
      </c>
      <c r="J1387" s="40">
        <f t="shared" ca="1" si="424"/>
        <v>1.0025419799999999</v>
      </c>
      <c r="K1387" s="42">
        <f t="shared" si="413"/>
        <v>2.7E-2</v>
      </c>
      <c r="L1387" s="63">
        <f t="shared" si="410"/>
        <v>44824</v>
      </c>
      <c r="M1387" s="64">
        <f t="shared" si="411"/>
        <v>5</v>
      </c>
      <c r="N1387" s="44">
        <f t="shared" si="412"/>
        <v>5</v>
      </c>
      <c r="O1387" s="40">
        <f t="shared" si="414"/>
        <v>1.0005287490000001</v>
      </c>
      <c r="P1387" s="65">
        <f t="shared" ca="1" si="415"/>
        <v>1.003072073</v>
      </c>
      <c r="Q1387" s="40">
        <f t="shared" ca="1" si="416"/>
        <v>28.913644489999999</v>
      </c>
      <c r="R1387" s="44">
        <f>IF(VLOOKUP(A1387,$Z$12:$AI$125,8)=VLOOKUP(A1386,$Z$12:$AI$125,8),0,VLOOKUP(A1387,Z$12:$AI$125,8))</f>
        <v>0</v>
      </c>
      <c r="S1387" s="45">
        <f>IF(R1387&gt;0,VLOOKUP(R1387,Y$12:$AH$125,7),0)</f>
        <v>0</v>
      </c>
      <c r="T1387" s="40">
        <f t="shared" si="418"/>
        <v>0</v>
      </c>
      <c r="U1387" s="40">
        <f t="shared" ca="1" si="428"/>
        <v>28.913644489999999</v>
      </c>
      <c r="V1387" s="46" t="str">
        <f t="shared" si="419"/>
        <v>J=</v>
      </c>
      <c r="W1387" s="47">
        <f t="shared" si="420"/>
        <v>45005</v>
      </c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  <c r="BM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  <c r="CA1387" s="35"/>
      <c r="CB1387" s="35"/>
      <c r="CC1387" s="35"/>
      <c r="CD1387" s="35"/>
      <c r="CE1387" s="35"/>
      <c r="CF1387" s="35"/>
      <c r="CG1387" s="35"/>
      <c r="CH1387" s="35"/>
      <c r="CI1387" s="35"/>
      <c r="CJ1387" s="35"/>
      <c r="CK1387" s="35"/>
      <c r="CL1387" s="35"/>
      <c r="CM1387" s="35"/>
      <c r="CN1387" s="35"/>
      <c r="CO1387" s="35"/>
      <c r="CP1387" s="35"/>
      <c r="CQ1387" s="35"/>
      <c r="CR1387" s="35"/>
      <c r="CS1387" s="35"/>
      <c r="CT1387" s="35"/>
      <c r="CU1387" s="35"/>
      <c r="CV1387" s="35"/>
      <c r="CW1387" s="35"/>
      <c r="CX1387" s="35"/>
      <c r="CY1387" s="35"/>
      <c r="CZ1387" s="35"/>
      <c r="DA1387" s="35"/>
      <c r="DB1387" s="35"/>
      <c r="DC1387" s="35"/>
      <c r="DD1387" s="35"/>
      <c r="DE1387" s="35"/>
      <c r="DF1387" s="35"/>
      <c r="DG1387" s="35"/>
      <c r="DH1387" s="35"/>
      <c r="DI1387" s="35"/>
      <c r="DJ1387" s="35"/>
      <c r="DK1387" s="35"/>
      <c r="DL1387" s="35"/>
      <c r="DM1387" s="35"/>
      <c r="DN1387" s="35"/>
      <c r="DO1387" s="35"/>
      <c r="DP1387" s="35"/>
      <c r="DQ1387" s="35"/>
      <c r="DR1387" s="35"/>
      <c r="DS1387" s="35"/>
      <c r="DT1387" s="35"/>
      <c r="DU1387" s="35"/>
      <c r="DV1387" s="35"/>
      <c r="DW1387" s="35"/>
      <c r="DX1387" s="35"/>
      <c r="DY1387" s="35"/>
      <c r="DZ1387" s="35"/>
      <c r="EA1387" s="35"/>
      <c r="EB1387" s="35"/>
      <c r="EC1387" s="35"/>
      <c r="ED1387" s="35"/>
      <c r="EE1387" s="35"/>
      <c r="EF1387" s="35"/>
      <c r="EG1387" s="35"/>
      <c r="EH1387" s="35"/>
      <c r="EI1387" s="35"/>
      <c r="EJ1387" s="35"/>
      <c r="EK1387" s="35"/>
      <c r="EL1387" s="35"/>
      <c r="EM1387" s="35"/>
      <c r="EN1387" s="35"/>
      <c r="EO1387" s="35"/>
      <c r="EP1387" s="35"/>
      <c r="EQ1387" s="35"/>
      <c r="ER1387" s="35"/>
      <c r="ES1387" s="35"/>
      <c r="ET1387" s="35"/>
      <c r="EU1387" s="35"/>
      <c r="EV1387" s="35"/>
      <c r="EW1387" s="35"/>
      <c r="EX1387" s="35"/>
      <c r="EY1387" s="35"/>
      <c r="EZ1387" s="35"/>
      <c r="FA1387" s="35"/>
      <c r="FB1387" s="35"/>
      <c r="FC1387" s="35"/>
      <c r="FD1387" s="35"/>
      <c r="FE1387" s="35"/>
      <c r="FF1387" s="35"/>
      <c r="FG1387" s="35"/>
      <c r="FH1387" s="35"/>
      <c r="FI1387" s="35"/>
      <c r="FJ1387" s="35"/>
      <c r="FK1387" s="35"/>
      <c r="FL1387" s="35"/>
      <c r="FM1387" s="35"/>
      <c r="FN1387" s="35"/>
      <c r="FO1387" s="35"/>
      <c r="FP1387" s="35"/>
      <c r="FQ1387" s="35"/>
      <c r="FR1387" s="35"/>
      <c r="FS1387" s="35"/>
      <c r="FT1387" s="35"/>
      <c r="FU1387" s="35"/>
      <c r="FV1387" s="35"/>
      <c r="FW1387" s="35"/>
      <c r="FX1387" s="35"/>
      <c r="FY1387" s="35"/>
      <c r="FZ1387" s="35"/>
    </row>
    <row r="1388" spans="1:185" x14ac:dyDescent="0.15">
      <c r="A1388" s="38">
        <f t="shared" si="425"/>
        <v>44832</v>
      </c>
      <c r="B1388" s="39">
        <f t="shared" ca="1" si="426"/>
        <v>9446.4770218699996</v>
      </c>
      <c r="C1388" s="40">
        <f t="shared" si="427"/>
        <v>9411.77</v>
      </c>
      <c r="D1388" s="41">
        <f ca="1">IF(A1388&lt;$B$1,VLOOKUP(A1388,[1]DI!$A$4:$B$15000,2,FALSE),0)</f>
        <v>0.13650000000000001</v>
      </c>
      <c r="E1388" s="40">
        <f t="shared" ca="1" si="421"/>
        <v>5.0788000000000005E-4</v>
      </c>
      <c r="F1388" s="42">
        <f t="shared" si="417"/>
        <v>1</v>
      </c>
      <c r="G1388" s="43">
        <f t="shared" ca="1" si="422"/>
        <v>1.00050788</v>
      </c>
      <c r="H1388" s="40">
        <f ca="1">TRUNC(PRODUCT(G$10:G1387),15)</f>
        <v>1.2599159246813101</v>
      </c>
      <c r="I1388" s="40">
        <f t="shared" ca="1" si="423"/>
        <v>1.2560834235423</v>
      </c>
      <c r="J1388" s="40">
        <f t="shared" ca="1" si="424"/>
        <v>1.0030511499999999</v>
      </c>
      <c r="K1388" s="42">
        <f t="shared" si="413"/>
        <v>2.7E-2</v>
      </c>
      <c r="L1388" s="63">
        <f t="shared" si="410"/>
        <v>44824</v>
      </c>
      <c r="M1388" s="64">
        <f t="shared" si="411"/>
        <v>6</v>
      </c>
      <c r="N1388" s="44">
        <f t="shared" si="412"/>
        <v>6</v>
      </c>
      <c r="O1388" s="40">
        <f t="shared" si="414"/>
        <v>1.0006345329999999</v>
      </c>
      <c r="P1388" s="65">
        <f t="shared" ca="1" si="415"/>
        <v>1.0036876189999999</v>
      </c>
      <c r="Q1388" s="40">
        <f t="shared" ca="1" si="416"/>
        <v>34.707021869999998</v>
      </c>
      <c r="R1388" s="44">
        <f>IF(VLOOKUP(A1388,$Z$12:$AI$125,8)=VLOOKUP(A1387,$Z$12:$AI$125,8),0,VLOOKUP(A1388,Z$12:$AI$125,8))</f>
        <v>0</v>
      </c>
      <c r="S1388" s="45">
        <f>IF(R1388&gt;0,VLOOKUP(R1388,Y$12:$AH$125,7),0)</f>
        <v>0</v>
      </c>
      <c r="T1388" s="40">
        <f t="shared" si="418"/>
        <v>0</v>
      </c>
      <c r="U1388" s="40">
        <f t="shared" ca="1" si="428"/>
        <v>34.707021869999998</v>
      </c>
      <c r="V1388" s="46" t="str">
        <f t="shared" si="419"/>
        <v>J=</v>
      </c>
      <c r="W1388" s="47">
        <f t="shared" si="420"/>
        <v>45005</v>
      </c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  <c r="CQ1388" s="35"/>
      <c r="CR1388" s="35"/>
      <c r="CS1388" s="35"/>
      <c r="CT1388" s="35"/>
      <c r="CU1388" s="35"/>
      <c r="CV1388" s="35"/>
      <c r="CW1388" s="35"/>
      <c r="CX1388" s="35"/>
      <c r="CY1388" s="35"/>
      <c r="CZ1388" s="35"/>
      <c r="DA1388" s="35"/>
      <c r="DB1388" s="35"/>
      <c r="DC1388" s="35"/>
      <c r="DD1388" s="35"/>
      <c r="DE1388" s="35"/>
      <c r="DF1388" s="35"/>
      <c r="DG1388" s="35"/>
      <c r="DH1388" s="35"/>
      <c r="DI1388" s="35"/>
      <c r="DJ1388" s="35"/>
      <c r="DK1388" s="35"/>
      <c r="DL1388" s="35"/>
      <c r="DM1388" s="35"/>
      <c r="DN1388" s="35"/>
      <c r="DO1388" s="35"/>
      <c r="DP1388" s="35"/>
      <c r="DQ1388" s="35"/>
      <c r="DR1388" s="35"/>
      <c r="DS1388" s="35"/>
      <c r="DT1388" s="35"/>
      <c r="DU1388" s="35"/>
      <c r="DV1388" s="35"/>
      <c r="DW1388" s="35"/>
      <c r="DX1388" s="35"/>
      <c r="DY1388" s="35"/>
      <c r="DZ1388" s="35"/>
      <c r="EA1388" s="35"/>
      <c r="EB1388" s="35"/>
      <c r="EC1388" s="35"/>
      <c r="ED1388" s="35"/>
      <c r="EE1388" s="35"/>
      <c r="EF1388" s="35"/>
      <c r="EG1388" s="35"/>
      <c r="EH1388" s="35"/>
      <c r="EI1388" s="35"/>
      <c r="EJ1388" s="35"/>
      <c r="EK1388" s="35"/>
      <c r="EL1388" s="35"/>
      <c r="EM1388" s="35"/>
      <c r="EN1388" s="35"/>
      <c r="EO1388" s="35"/>
      <c r="EP1388" s="35"/>
      <c r="EQ1388" s="35"/>
      <c r="ER1388" s="35"/>
      <c r="ES1388" s="35"/>
      <c r="ET1388" s="35"/>
      <c r="EU1388" s="35"/>
      <c r="EV1388" s="35"/>
      <c r="EW1388" s="35"/>
      <c r="EX1388" s="35"/>
      <c r="EY1388" s="35"/>
      <c r="EZ1388" s="35"/>
      <c r="FA1388" s="35"/>
      <c r="FB1388" s="35"/>
      <c r="FC1388" s="35"/>
      <c r="FD1388" s="35"/>
      <c r="FE1388" s="35"/>
      <c r="FF1388" s="35"/>
      <c r="FG1388" s="35"/>
      <c r="FH1388" s="35"/>
      <c r="FI1388" s="35"/>
      <c r="FJ1388" s="35"/>
      <c r="FK1388" s="35"/>
      <c r="FL1388" s="35"/>
      <c r="FM1388" s="35"/>
      <c r="FN1388" s="35"/>
      <c r="FO1388" s="35"/>
      <c r="FP1388" s="35"/>
      <c r="FQ1388" s="35"/>
      <c r="FR1388" s="35"/>
      <c r="FS1388" s="35"/>
      <c r="FT1388" s="35"/>
      <c r="FU1388" s="35"/>
      <c r="FV1388" s="35"/>
      <c r="FW1388" s="35"/>
      <c r="FX1388" s="35"/>
      <c r="FY1388" s="35"/>
      <c r="FZ1388" s="35"/>
    </row>
    <row r="1389" spans="1:185" x14ac:dyDescent="0.15">
      <c r="A1389" s="38">
        <f t="shared" si="425"/>
        <v>44833</v>
      </c>
      <c r="B1389" s="39">
        <f t="shared" ca="1" si="426"/>
        <v>9452.2739663100001</v>
      </c>
      <c r="C1389" s="40">
        <f t="shared" si="427"/>
        <v>9411.77</v>
      </c>
      <c r="D1389" s="41">
        <f ca="1">IF(A1389&lt;$B$1,VLOOKUP(A1389,[1]DI!$A$4:$B$15000,2,FALSE),0)</f>
        <v>0.13650000000000001</v>
      </c>
      <c r="E1389" s="40">
        <f t="shared" ca="1" si="421"/>
        <v>5.0788000000000005E-4</v>
      </c>
      <c r="F1389" s="42">
        <f t="shared" si="417"/>
        <v>1</v>
      </c>
      <c r="G1389" s="43">
        <f t="shared" ca="1" si="422"/>
        <v>1.00050788</v>
      </c>
      <c r="H1389" s="40">
        <f ca="1">TRUNC(PRODUCT(G$10:G1388),15)</f>
        <v>1.2605558107811401</v>
      </c>
      <c r="I1389" s="40">
        <f t="shared" ca="1" si="423"/>
        <v>1.2560834235423</v>
      </c>
      <c r="J1389" s="40">
        <f t="shared" ca="1" si="424"/>
        <v>1.00356058</v>
      </c>
      <c r="K1389" s="42">
        <f t="shared" si="413"/>
        <v>2.7E-2</v>
      </c>
      <c r="L1389" s="63">
        <f t="shared" si="410"/>
        <v>44824</v>
      </c>
      <c r="M1389" s="64">
        <f t="shared" si="411"/>
        <v>7</v>
      </c>
      <c r="N1389" s="44">
        <f t="shared" si="412"/>
        <v>7</v>
      </c>
      <c r="O1389" s="40">
        <f t="shared" si="414"/>
        <v>1.000740328</v>
      </c>
      <c r="P1389" s="65">
        <f t="shared" ca="1" si="415"/>
        <v>1.0043035440000001</v>
      </c>
      <c r="Q1389" s="40">
        <f t="shared" ca="1" si="416"/>
        <v>40.503966310000003</v>
      </c>
      <c r="R1389" s="44">
        <f>IF(VLOOKUP(A1389,$Z$12:$AI$125,8)=VLOOKUP(A1388,$Z$12:$AI$125,8),0,VLOOKUP(A1389,Z$12:$AI$125,8))</f>
        <v>0</v>
      </c>
      <c r="S1389" s="45">
        <f>IF(R1389&gt;0,VLOOKUP(R1389,Y$12:$AH$125,7),0)</f>
        <v>0</v>
      </c>
      <c r="T1389" s="40">
        <f t="shared" si="418"/>
        <v>0</v>
      </c>
      <c r="U1389" s="40">
        <f t="shared" ca="1" si="428"/>
        <v>40.503966310000003</v>
      </c>
      <c r="V1389" s="46" t="str">
        <f t="shared" si="419"/>
        <v>J=</v>
      </c>
      <c r="W1389" s="47">
        <f t="shared" si="420"/>
        <v>45005</v>
      </c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  <c r="CQ1389" s="35"/>
      <c r="CR1389" s="35"/>
      <c r="CS1389" s="35"/>
      <c r="CT1389" s="35"/>
      <c r="CU1389" s="35"/>
      <c r="CV1389" s="35"/>
      <c r="CW1389" s="35"/>
      <c r="CX1389" s="35"/>
      <c r="CY1389" s="35"/>
      <c r="CZ1389" s="35"/>
      <c r="DA1389" s="35"/>
      <c r="DB1389" s="35"/>
      <c r="DC1389" s="35"/>
      <c r="DD1389" s="35"/>
      <c r="DE1389" s="35"/>
      <c r="DF1389" s="35"/>
      <c r="DG1389" s="35"/>
      <c r="DH1389" s="35"/>
      <c r="DI1389" s="35"/>
      <c r="DJ1389" s="35"/>
      <c r="DK1389" s="35"/>
      <c r="DL1389" s="35"/>
      <c r="DM1389" s="35"/>
      <c r="DN1389" s="35"/>
      <c r="DO1389" s="35"/>
      <c r="DP1389" s="35"/>
      <c r="DQ1389" s="35"/>
      <c r="DR1389" s="35"/>
      <c r="DS1389" s="35"/>
      <c r="DT1389" s="35"/>
      <c r="DU1389" s="35"/>
      <c r="DV1389" s="35"/>
      <c r="DW1389" s="35"/>
      <c r="DX1389" s="35"/>
      <c r="DY1389" s="35"/>
      <c r="DZ1389" s="35"/>
      <c r="EA1389" s="35"/>
      <c r="EB1389" s="35"/>
      <c r="EC1389" s="35"/>
      <c r="ED1389" s="35"/>
      <c r="EE1389" s="35"/>
      <c r="EF1389" s="35"/>
      <c r="EG1389" s="35"/>
      <c r="EH1389" s="35"/>
      <c r="EI1389" s="35"/>
      <c r="EJ1389" s="35"/>
      <c r="EK1389" s="35"/>
      <c r="EL1389" s="35"/>
      <c r="EM1389" s="35"/>
      <c r="EN1389" s="35"/>
      <c r="EO1389" s="35"/>
      <c r="EP1389" s="35"/>
      <c r="EQ1389" s="35"/>
      <c r="ER1389" s="35"/>
      <c r="ES1389" s="35"/>
      <c r="ET1389" s="35"/>
      <c r="EU1389" s="35"/>
      <c r="EV1389" s="35"/>
      <c r="EW1389" s="35"/>
      <c r="EX1389" s="35"/>
      <c r="EY1389" s="35"/>
      <c r="EZ1389" s="35"/>
      <c r="FA1389" s="35"/>
      <c r="FB1389" s="35"/>
      <c r="FC1389" s="35"/>
      <c r="FD1389" s="35"/>
      <c r="FE1389" s="35"/>
      <c r="FF1389" s="35"/>
      <c r="FG1389" s="35"/>
      <c r="FH1389" s="35"/>
      <c r="FI1389" s="35"/>
      <c r="FJ1389" s="35"/>
      <c r="FK1389" s="35"/>
      <c r="FL1389" s="35"/>
      <c r="FM1389" s="35"/>
      <c r="FN1389" s="35"/>
      <c r="FO1389" s="35"/>
      <c r="FP1389" s="35"/>
      <c r="FQ1389" s="35"/>
      <c r="FR1389" s="35"/>
      <c r="FS1389" s="35"/>
      <c r="FT1389" s="35"/>
      <c r="FU1389" s="35"/>
      <c r="FV1389" s="35"/>
      <c r="FW1389" s="35"/>
      <c r="FX1389" s="35"/>
      <c r="FY1389" s="35"/>
      <c r="FZ1389" s="35"/>
    </row>
    <row r="1390" spans="1:185" x14ac:dyDescent="0.15">
      <c r="A1390" s="38">
        <f t="shared" si="425"/>
        <v>44834</v>
      </c>
      <c r="B1390" s="39">
        <f t="shared" ca="1" si="426"/>
        <v>9458.0744683900011</v>
      </c>
      <c r="C1390" s="40">
        <f t="shared" si="427"/>
        <v>9411.77</v>
      </c>
      <c r="D1390" s="41">
        <f ca="1">IF(A1390&lt;$B$1,VLOOKUP(A1390,[1]DI!$A$4:$B$15000,2,FALSE),0)</f>
        <v>0.13650000000000001</v>
      </c>
      <c r="E1390" s="40">
        <f t="shared" ca="1" si="421"/>
        <v>5.0788000000000005E-4</v>
      </c>
      <c r="F1390" s="42">
        <f t="shared" si="417"/>
        <v>1</v>
      </c>
      <c r="G1390" s="43">
        <f t="shared" ca="1" si="422"/>
        <v>1.00050788</v>
      </c>
      <c r="H1390" s="40">
        <f ca="1">TRUNC(PRODUCT(G$10:G1389),15)</f>
        <v>1.2611960218663201</v>
      </c>
      <c r="I1390" s="40">
        <f t="shared" ca="1" si="423"/>
        <v>1.2560834235423</v>
      </c>
      <c r="J1390" s="40">
        <f t="shared" ca="1" si="424"/>
        <v>1.0040702699999999</v>
      </c>
      <c r="K1390" s="42">
        <f t="shared" si="413"/>
        <v>2.7E-2</v>
      </c>
      <c r="L1390" s="63">
        <f t="shared" si="410"/>
        <v>44824</v>
      </c>
      <c r="M1390" s="64">
        <f t="shared" si="411"/>
        <v>8</v>
      </c>
      <c r="N1390" s="44">
        <f t="shared" si="412"/>
        <v>8</v>
      </c>
      <c r="O1390" s="40">
        <f t="shared" si="414"/>
        <v>1.000846133</v>
      </c>
      <c r="P1390" s="65">
        <f t="shared" ca="1" si="415"/>
        <v>1.004919847</v>
      </c>
      <c r="Q1390" s="40">
        <f t="shared" ca="1" si="416"/>
        <v>46.304468389999997</v>
      </c>
      <c r="R1390" s="44">
        <f>IF(VLOOKUP(A1390,$Z$12:$AI$125,8)=VLOOKUP(A1389,$Z$12:$AI$125,8),0,VLOOKUP(A1390,Z$12:$AI$125,8))</f>
        <v>0</v>
      </c>
      <c r="S1390" s="45">
        <f>IF(R1390&gt;0,VLOOKUP(R1390,Y$12:$AH$125,7),0)</f>
        <v>0</v>
      </c>
      <c r="T1390" s="40">
        <f t="shared" si="418"/>
        <v>0</v>
      </c>
      <c r="U1390" s="40">
        <f t="shared" ca="1" si="428"/>
        <v>46.304468389999997</v>
      </c>
      <c r="V1390" s="46" t="str">
        <f t="shared" si="419"/>
        <v>J=</v>
      </c>
      <c r="W1390" s="47">
        <f t="shared" si="420"/>
        <v>45005</v>
      </c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/>
      <c r="CP1390" s="35"/>
      <c r="CQ1390" s="35"/>
      <c r="CR1390" s="35"/>
      <c r="CS1390" s="35"/>
      <c r="CT1390" s="35"/>
      <c r="CU1390" s="35"/>
      <c r="CV1390" s="35"/>
      <c r="CW1390" s="35"/>
      <c r="CX1390" s="35"/>
      <c r="CY1390" s="35"/>
      <c r="CZ1390" s="35"/>
      <c r="DA1390" s="35"/>
      <c r="DB1390" s="35"/>
      <c r="DC1390" s="35"/>
      <c r="DD1390" s="35"/>
      <c r="DE1390" s="35"/>
      <c r="DF1390" s="35"/>
      <c r="DG1390" s="35"/>
      <c r="DH1390" s="35"/>
      <c r="DI1390" s="35"/>
      <c r="DJ1390" s="35"/>
      <c r="DK1390" s="35"/>
      <c r="DL1390" s="35"/>
      <c r="DM1390" s="35"/>
      <c r="DN1390" s="35"/>
      <c r="DO1390" s="35"/>
      <c r="DP1390" s="35"/>
      <c r="DQ1390" s="35"/>
      <c r="DR1390" s="35"/>
      <c r="DS1390" s="35"/>
      <c r="DT1390" s="35"/>
      <c r="DU1390" s="35"/>
      <c r="DV1390" s="35"/>
      <c r="DW1390" s="35"/>
      <c r="DX1390" s="35"/>
      <c r="DY1390" s="35"/>
      <c r="DZ1390" s="35"/>
      <c r="EA1390" s="35"/>
      <c r="EB1390" s="35"/>
      <c r="EC1390" s="35"/>
      <c r="ED1390" s="35"/>
      <c r="EE1390" s="35"/>
      <c r="EF1390" s="35"/>
      <c r="EG1390" s="35"/>
      <c r="EH1390" s="35"/>
      <c r="EI1390" s="35"/>
      <c r="EJ1390" s="35"/>
      <c r="EK1390" s="35"/>
      <c r="EL1390" s="35"/>
      <c r="EM1390" s="35"/>
      <c r="EN1390" s="35"/>
      <c r="EO1390" s="35"/>
      <c r="EP1390" s="35"/>
      <c r="EQ1390" s="35"/>
      <c r="ER1390" s="35"/>
      <c r="ES1390" s="35"/>
      <c r="ET1390" s="35"/>
      <c r="EU1390" s="35"/>
      <c r="EV1390" s="35"/>
      <c r="EW1390" s="35"/>
      <c r="EX1390" s="35"/>
      <c r="EY1390" s="35"/>
      <c r="EZ1390" s="35"/>
      <c r="FA1390" s="35"/>
      <c r="FB1390" s="35"/>
      <c r="FC1390" s="35"/>
      <c r="FD1390" s="35"/>
      <c r="FE1390" s="35"/>
      <c r="FF1390" s="35"/>
      <c r="FG1390" s="35"/>
      <c r="FH1390" s="35"/>
      <c r="FI1390" s="35"/>
      <c r="FJ1390" s="35"/>
      <c r="FK1390" s="35"/>
      <c r="FL1390" s="35"/>
      <c r="FM1390" s="35"/>
      <c r="FN1390" s="35"/>
      <c r="FO1390" s="35"/>
      <c r="FP1390" s="35"/>
      <c r="FQ1390" s="35"/>
      <c r="FR1390" s="35"/>
      <c r="FS1390" s="35"/>
      <c r="FT1390" s="35"/>
      <c r="FU1390" s="35"/>
      <c r="FV1390" s="35"/>
      <c r="FW1390" s="35"/>
      <c r="FX1390" s="35"/>
      <c r="FY1390" s="35"/>
      <c r="FZ1390" s="35"/>
    </row>
    <row r="1391" spans="1:185" x14ac:dyDescent="0.15">
      <c r="A1391" s="38">
        <f t="shared" si="425"/>
        <v>44835</v>
      </c>
      <c r="B1391" s="39">
        <f t="shared" ca="1" si="426"/>
        <v>9463.8785469499999</v>
      </c>
      <c r="C1391" s="40">
        <f t="shared" si="427"/>
        <v>9411.77</v>
      </c>
      <c r="D1391" s="41">
        <f ca="1">IF(A1391&lt;$B$1,VLOOKUP(A1391,[1]DI!$A$4:$B$15000,2,FALSE),0)</f>
        <v>0</v>
      </c>
      <c r="E1391" s="40">
        <f t="shared" ca="1" si="421"/>
        <v>0</v>
      </c>
      <c r="F1391" s="42">
        <f t="shared" si="417"/>
        <v>1</v>
      </c>
      <c r="G1391" s="43">
        <f t="shared" ca="1" si="422"/>
        <v>1</v>
      </c>
      <c r="H1391" s="40">
        <f ca="1">TRUNC(PRODUCT(G$10:G1390),15)</f>
        <v>1.26183655810191</v>
      </c>
      <c r="I1391" s="40">
        <f t="shared" ca="1" si="423"/>
        <v>1.2560834235423</v>
      </c>
      <c r="J1391" s="40">
        <f t="shared" ca="1" si="424"/>
        <v>1.00458022</v>
      </c>
      <c r="K1391" s="42">
        <f t="shared" si="413"/>
        <v>2.7E-2</v>
      </c>
      <c r="L1391" s="63">
        <f t="shared" si="410"/>
        <v>44824</v>
      </c>
      <c r="M1391" s="64">
        <f t="shared" si="411"/>
        <v>8</v>
      </c>
      <c r="N1391" s="44">
        <f t="shared" si="412"/>
        <v>9</v>
      </c>
      <c r="O1391" s="40">
        <f t="shared" si="414"/>
        <v>1.0009519499999999</v>
      </c>
      <c r="P1391" s="65">
        <f t="shared" ca="1" si="415"/>
        <v>1.0055365300000001</v>
      </c>
      <c r="Q1391" s="40">
        <f t="shared" ca="1" si="416"/>
        <v>52.108546949999997</v>
      </c>
      <c r="R1391" s="44">
        <f>IF(VLOOKUP(A1391,$Z$12:$AI$125,8)=VLOOKUP(A1390,$Z$12:$AI$125,8),0,VLOOKUP(A1391,Z$12:$AI$125,8))</f>
        <v>0</v>
      </c>
      <c r="S1391" s="45">
        <f>IF(R1391&gt;0,VLOOKUP(R1391,Y$12:$AH$125,7),0)</f>
        <v>0</v>
      </c>
      <c r="T1391" s="40">
        <f t="shared" si="418"/>
        <v>0</v>
      </c>
      <c r="U1391" s="40">
        <f t="shared" ca="1" si="428"/>
        <v>52.108546949999997</v>
      </c>
      <c r="V1391" s="46" t="str">
        <f t="shared" si="419"/>
        <v>J=</v>
      </c>
      <c r="W1391" s="47">
        <f t="shared" si="420"/>
        <v>45005</v>
      </c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  <c r="AX1391" s="35"/>
      <c r="AY1391" s="35"/>
      <c r="AZ1391" s="35"/>
      <c r="BA1391" s="35"/>
      <c r="BB1391" s="35"/>
      <c r="BC1391" s="35"/>
      <c r="BD1391" s="35"/>
      <c r="BE1391" s="35"/>
      <c r="BF1391" s="35"/>
      <c r="BG1391" s="35"/>
      <c r="BH1391" s="35"/>
      <c r="BI1391" s="35"/>
      <c r="BJ1391" s="35"/>
      <c r="BK1391" s="35"/>
      <c r="BL1391" s="35"/>
      <c r="BM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  <c r="CA1391" s="35"/>
      <c r="CB1391" s="35"/>
      <c r="CC1391" s="35"/>
      <c r="CD1391" s="35"/>
      <c r="CE1391" s="35"/>
      <c r="CF1391" s="35"/>
      <c r="CG1391" s="35"/>
      <c r="CH1391" s="35"/>
      <c r="CI1391" s="35"/>
      <c r="CJ1391" s="35"/>
      <c r="CK1391" s="35"/>
      <c r="CL1391" s="35"/>
      <c r="CM1391" s="35"/>
      <c r="CN1391" s="35"/>
      <c r="CO1391" s="35"/>
      <c r="CP1391" s="35"/>
      <c r="CQ1391" s="35"/>
      <c r="CR1391" s="35"/>
      <c r="CS1391" s="35"/>
      <c r="CT1391" s="35"/>
      <c r="CU1391" s="35"/>
      <c r="CV1391" s="35"/>
      <c r="CW1391" s="35"/>
      <c r="CX1391" s="35"/>
      <c r="CY1391" s="35"/>
      <c r="CZ1391" s="35"/>
      <c r="DA1391" s="35"/>
      <c r="DB1391" s="35"/>
      <c r="DC1391" s="35"/>
      <c r="DD1391" s="35"/>
      <c r="DE1391" s="35"/>
      <c r="DF1391" s="35"/>
      <c r="DG1391" s="35"/>
      <c r="DH1391" s="35"/>
      <c r="DI1391" s="35"/>
      <c r="DJ1391" s="35"/>
      <c r="DK1391" s="35"/>
      <c r="DL1391" s="35"/>
      <c r="DM1391" s="35"/>
      <c r="DN1391" s="35"/>
      <c r="DO1391" s="35"/>
      <c r="DP1391" s="35"/>
      <c r="DQ1391" s="35"/>
      <c r="DR1391" s="35"/>
      <c r="DS1391" s="35"/>
      <c r="DT1391" s="35"/>
      <c r="DU1391" s="35"/>
      <c r="DV1391" s="35"/>
      <c r="DW1391" s="35"/>
      <c r="DX1391" s="35"/>
      <c r="DY1391" s="35"/>
      <c r="DZ1391" s="35"/>
      <c r="EA1391" s="35"/>
      <c r="EB1391" s="35"/>
      <c r="EC1391" s="35"/>
      <c r="ED1391" s="35"/>
      <c r="EE1391" s="35"/>
      <c r="EF1391" s="35"/>
      <c r="EG1391" s="35"/>
      <c r="EH1391" s="35"/>
      <c r="EI1391" s="35"/>
      <c r="EJ1391" s="35"/>
      <c r="EK1391" s="35"/>
      <c r="EL1391" s="35"/>
      <c r="EM1391" s="35"/>
      <c r="EN1391" s="35"/>
      <c r="EO1391" s="35"/>
      <c r="EP1391" s="35"/>
      <c r="EQ1391" s="35"/>
      <c r="ER1391" s="35"/>
      <c r="ES1391" s="35"/>
      <c r="ET1391" s="35"/>
      <c r="EU1391" s="35"/>
      <c r="EV1391" s="35"/>
      <c r="EW1391" s="35"/>
      <c r="EX1391" s="35"/>
      <c r="EY1391" s="35"/>
      <c r="EZ1391" s="35"/>
      <c r="FA1391" s="35"/>
      <c r="FB1391" s="35"/>
      <c r="FC1391" s="35"/>
      <c r="FD1391" s="35"/>
      <c r="FE1391" s="35"/>
      <c r="FF1391" s="35"/>
      <c r="FG1391" s="35"/>
      <c r="FH1391" s="35"/>
      <c r="FI1391" s="35"/>
      <c r="FJ1391" s="35"/>
      <c r="FK1391" s="35"/>
      <c r="FL1391" s="35"/>
      <c r="FM1391" s="35"/>
      <c r="FN1391" s="35"/>
      <c r="FO1391" s="35"/>
      <c r="FP1391" s="35"/>
      <c r="FQ1391" s="35"/>
      <c r="FR1391" s="35"/>
      <c r="FS1391" s="35"/>
      <c r="FT1391" s="35"/>
      <c r="FU1391" s="35"/>
      <c r="FV1391" s="35"/>
      <c r="FW1391" s="35"/>
      <c r="FX1391" s="35"/>
      <c r="FY1391" s="35"/>
      <c r="FZ1391" s="35"/>
    </row>
    <row r="1392" spans="1:185" x14ac:dyDescent="0.15">
      <c r="A1392" s="38">
        <f t="shared" si="425"/>
        <v>44836</v>
      </c>
      <c r="B1392" s="39">
        <f t="shared" ca="1" si="426"/>
        <v>9463.8785469499999</v>
      </c>
      <c r="C1392" s="40">
        <f t="shared" si="427"/>
        <v>9411.77</v>
      </c>
      <c r="D1392" s="41">
        <f ca="1">IF(A1392&lt;$B$1,VLOOKUP(A1392,[1]DI!$A$4:$B$15000,2,FALSE),0)</f>
        <v>0</v>
      </c>
      <c r="E1392" s="40">
        <f t="shared" ca="1" si="421"/>
        <v>0</v>
      </c>
      <c r="F1392" s="42">
        <f t="shared" si="417"/>
        <v>1</v>
      </c>
      <c r="G1392" s="43">
        <f t="shared" ca="1" si="422"/>
        <v>1</v>
      </c>
      <c r="H1392" s="40">
        <f ca="1">TRUNC(PRODUCT(G$10:G1391),15)</f>
        <v>1.26183655810191</v>
      </c>
      <c r="I1392" s="40">
        <f t="shared" ca="1" si="423"/>
        <v>1.2560834235423</v>
      </c>
      <c r="J1392" s="40">
        <f t="shared" ca="1" si="424"/>
        <v>1.00458022</v>
      </c>
      <c r="K1392" s="42">
        <f t="shared" si="413"/>
        <v>2.7E-2</v>
      </c>
      <c r="L1392" s="63">
        <f t="shared" si="410"/>
        <v>44824</v>
      </c>
      <c r="M1392" s="64">
        <f t="shared" si="411"/>
        <v>8</v>
      </c>
      <c r="N1392" s="44">
        <f t="shared" si="412"/>
        <v>9</v>
      </c>
      <c r="O1392" s="40">
        <f t="shared" si="414"/>
        <v>1.0009519499999999</v>
      </c>
      <c r="P1392" s="65">
        <f t="shared" ca="1" si="415"/>
        <v>1.0055365300000001</v>
      </c>
      <c r="Q1392" s="40">
        <f t="shared" ca="1" si="416"/>
        <v>52.108546949999997</v>
      </c>
      <c r="R1392" s="44">
        <f>IF(VLOOKUP(A1392,$Z$12:$AI$125,8)=VLOOKUP(A1391,$Z$12:$AI$125,8),0,VLOOKUP(A1392,Z$12:$AI$125,8))</f>
        <v>0</v>
      </c>
      <c r="S1392" s="45">
        <f>IF(R1392&gt;0,VLOOKUP(R1392,Y$12:$AH$125,7),0)</f>
        <v>0</v>
      </c>
      <c r="T1392" s="40">
        <f t="shared" si="418"/>
        <v>0</v>
      </c>
      <c r="U1392" s="40">
        <f t="shared" ca="1" si="428"/>
        <v>52.108546949999997</v>
      </c>
      <c r="V1392" s="46" t="str">
        <f t="shared" si="419"/>
        <v>J=</v>
      </c>
      <c r="W1392" s="47">
        <f t="shared" si="420"/>
        <v>45005</v>
      </c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  <c r="AX1392" s="35"/>
      <c r="AY1392" s="35"/>
      <c r="AZ1392" s="35"/>
      <c r="BA1392" s="35"/>
      <c r="BB1392" s="35"/>
      <c r="BC1392" s="35"/>
      <c r="BD1392" s="35"/>
      <c r="BE1392" s="35"/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  <c r="CQ1392" s="35"/>
      <c r="CR1392" s="35"/>
      <c r="CS1392" s="35"/>
      <c r="CT1392" s="35"/>
      <c r="CU1392" s="35"/>
      <c r="CV1392" s="35"/>
      <c r="CW1392" s="35"/>
      <c r="CX1392" s="35"/>
      <c r="CY1392" s="35"/>
      <c r="CZ1392" s="35"/>
      <c r="DA1392" s="35"/>
      <c r="DB1392" s="35"/>
      <c r="DC1392" s="35"/>
      <c r="DD1392" s="35"/>
      <c r="DE1392" s="35"/>
      <c r="DF1392" s="35"/>
      <c r="DG1392" s="35"/>
      <c r="DH1392" s="35"/>
      <c r="DI1392" s="35"/>
      <c r="DJ1392" s="35"/>
      <c r="DK1392" s="35"/>
      <c r="DL1392" s="35"/>
      <c r="DM1392" s="35"/>
      <c r="DN1392" s="35"/>
      <c r="DO1392" s="35"/>
      <c r="DP1392" s="35"/>
      <c r="DQ1392" s="35"/>
      <c r="DR1392" s="35"/>
      <c r="DS1392" s="35"/>
      <c r="DT1392" s="35"/>
      <c r="DU1392" s="35"/>
      <c r="DV1392" s="35"/>
      <c r="DW1392" s="35"/>
      <c r="DX1392" s="35"/>
      <c r="DY1392" s="35"/>
      <c r="DZ1392" s="35"/>
      <c r="EA1392" s="35"/>
      <c r="EB1392" s="35"/>
      <c r="EC1392" s="35"/>
      <c r="ED1392" s="35"/>
      <c r="EE1392" s="35"/>
      <c r="EF1392" s="35"/>
      <c r="EG1392" s="35"/>
      <c r="EH1392" s="35"/>
      <c r="EI1392" s="35"/>
      <c r="EJ1392" s="35"/>
      <c r="EK1392" s="35"/>
      <c r="EL1392" s="35"/>
      <c r="EM1392" s="35"/>
      <c r="EN1392" s="35"/>
      <c r="EO1392" s="35"/>
      <c r="EP1392" s="35"/>
      <c r="EQ1392" s="35"/>
      <c r="ER1392" s="35"/>
      <c r="ES1392" s="35"/>
      <c r="ET1392" s="35"/>
      <c r="EU1392" s="35"/>
      <c r="EV1392" s="35"/>
      <c r="EW1392" s="35"/>
      <c r="EX1392" s="35"/>
      <c r="EY1392" s="35"/>
      <c r="EZ1392" s="35"/>
      <c r="FA1392" s="35"/>
      <c r="FB1392" s="35"/>
      <c r="FC1392" s="35"/>
      <c r="FD1392" s="35"/>
      <c r="FE1392" s="35"/>
      <c r="FF1392" s="35"/>
      <c r="FG1392" s="35"/>
      <c r="FH1392" s="35"/>
      <c r="FI1392" s="35"/>
      <c r="FJ1392" s="35"/>
      <c r="FK1392" s="35"/>
      <c r="FL1392" s="35"/>
      <c r="FM1392" s="35"/>
      <c r="FN1392" s="35"/>
      <c r="FO1392" s="35"/>
      <c r="FP1392" s="35"/>
      <c r="FQ1392" s="35"/>
      <c r="FR1392" s="35"/>
      <c r="FS1392" s="35"/>
      <c r="FT1392" s="35"/>
      <c r="FU1392" s="35"/>
      <c r="FV1392" s="35"/>
      <c r="FW1392" s="35"/>
      <c r="FX1392" s="35"/>
      <c r="FY1392" s="35"/>
      <c r="FZ1392" s="35"/>
    </row>
    <row r="1393" spans="1:182" x14ac:dyDescent="0.15">
      <c r="A1393" s="38">
        <f t="shared" si="425"/>
        <v>44837</v>
      </c>
      <c r="B1393" s="39">
        <f t="shared" ca="1" si="426"/>
        <v>9463.8785469499999</v>
      </c>
      <c r="C1393" s="40">
        <f t="shared" si="427"/>
        <v>9411.77</v>
      </c>
      <c r="D1393" s="41">
        <f ca="1">IF(A1393&lt;$B$1,VLOOKUP(A1393,[1]DI!$A$4:$B$15000,2,FALSE),0)</f>
        <v>0.13650000000000001</v>
      </c>
      <c r="E1393" s="40">
        <f t="shared" ca="1" si="421"/>
        <v>5.0788000000000005E-4</v>
      </c>
      <c r="F1393" s="42">
        <f t="shared" si="417"/>
        <v>1</v>
      </c>
      <c r="G1393" s="43">
        <f t="shared" ca="1" si="422"/>
        <v>1.00050788</v>
      </c>
      <c r="H1393" s="40">
        <f ca="1">TRUNC(PRODUCT(G$10:G1392),15)</f>
        <v>1.26183655810191</v>
      </c>
      <c r="I1393" s="40">
        <f t="shared" ca="1" si="423"/>
        <v>1.2560834235423</v>
      </c>
      <c r="J1393" s="40">
        <f t="shared" ca="1" si="424"/>
        <v>1.00458022</v>
      </c>
      <c r="K1393" s="42">
        <f t="shared" si="413"/>
        <v>2.7E-2</v>
      </c>
      <c r="L1393" s="63">
        <f t="shared" si="410"/>
        <v>44824</v>
      </c>
      <c r="M1393" s="64">
        <f t="shared" si="411"/>
        <v>9</v>
      </c>
      <c r="N1393" s="44">
        <f t="shared" si="412"/>
        <v>9</v>
      </c>
      <c r="O1393" s="40">
        <f t="shared" si="414"/>
        <v>1.0009519499999999</v>
      </c>
      <c r="P1393" s="65">
        <f t="shared" ca="1" si="415"/>
        <v>1.0055365300000001</v>
      </c>
      <c r="Q1393" s="40">
        <f t="shared" ca="1" si="416"/>
        <v>52.108546949999997</v>
      </c>
      <c r="R1393" s="44">
        <f>IF(VLOOKUP(A1393,$Z$12:$AI$125,8)=VLOOKUP(A1392,$Z$12:$AI$125,8),0,VLOOKUP(A1393,Z$12:$AI$125,8))</f>
        <v>0</v>
      </c>
      <c r="S1393" s="45">
        <f>IF(R1393&gt;0,VLOOKUP(R1393,Y$12:$AH$125,7),0)</f>
        <v>0</v>
      </c>
      <c r="T1393" s="40">
        <f t="shared" si="418"/>
        <v>0</v>
      </c>
      <c r="U1393" s="40">
        <f t="shared" ca="1" si="428"/>
        <v>52.108546949999997</v>
      </c>
      <c r="V1393" s="46" t="str">
        <f t="shared" si="419"/>
        <v>J=</v>
      </c>
      <c r="W1393" s="47">
        <f t="shared" si="420"/>
        <v>45005</v>
      </c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/>
      <c r="BI1393" s="35"/>
      <c r="BJ1393" s="35"/>
      <c r="BK1393" s="35"/>
      <c r="BL1393" s="35"/>
      <c r="BM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  <c r="CQ1393" s="35"/>
      <c r="CR1393" s="35"/>
      <c r="CS1393" s="35"/>
      <c r="CT1393" s="35"/>
      <c r="CU1393" s="35"/>
      <c r="CV1393" s="35"/>
      <c r="CW1393" s="35"/>
      <c r="CX1393" s="35"/>
      <c r="CY1393" s="35"/>
      <c r="CZ1393" s="35"/>
      <c r="DA1393" s="35"/>
      <c r="DB1393" s="35"/>
      <c r="DC1393" s="35"/>
      <c r="DD1393" s="35"/>
      <c r="DE1393" s="35"/>
      <c r="DF1393" s="35"/>
      <c r="DG1393" s="35"/>
      <c r="DH1393" s="35"/>
      <c r="DI1393" s="35"/>
      <c r="DJ1393" s="35"/>
      <c r="DK1393" s="35"/>
      <c r="DL1393" s="35"/>
      <c r="DM1393" s="35"/>
      <c r="DN1393" s="35"/>
      <c r="DO1393" s="35"/>
      <c r="DP1393" s="35"/>
      <c r="DQ1393" s="35"/>
      <c r="DR1393" s="35"/>
      <c r="DS1393" s="35"/>
      <c r="DT1393" s="35"/>
      <c r="DU1393" s="35"/>
      <c r="DV1393" s="35"/>
      <c r="DW1393" s="35"/>
      <c r="DX1393" s="35"/>
      <c r="DY1393" s="35"/>
      <c r="DZ1393" s="35"/>
      <c r="EA1393" s="35"/>
      <c r="EB1393" s="35"/>
      <c r="EC1393" s="35"/>
      <c r="ED1393" s="35"/>
      <c r="EE1393" s="35"/>
      <c r="EF1393" s="35"/>
      <c r="EG1393" s="35"/>
      <c r="EH1393" s="35"/>
      <c r="EI1393" s="35"/>
      <c r="EJ1393" s="35"/>
      <c r="EK1393" s="35"/>
      <c r="EL1393" s="35"/>
      <c r="EM1393" s="35"/>
      <c r="EN1393" s="35"/>
      <c r="EO1393" s="35"/>
      <c r="EP1393" s="35"/>
      <c r="EQ1393" s="35"/>
      <c r="ER1393" s="35"/>
      <c r="ES1393" s="35"/>
      <c r="ET1393" s="35"/>
      <c r="EU1393" s="35"/>
      <c r="EV1393" s="35"/>
      <c r="EW1393" s="35"/>
      <c r="EX1393" s="35"/>
      <c r="EY1393" s="35"/>
      <c r="EZ1393" s="35"/>
      <c r="FA1393" s="35"/>
      <c r="FB1393" s="35"/>
      <c r="FC1393" s="35"/>
      <c r="FD1393" s="35"/>
      <c r="FE1393" s="35"/>
      <c r="FF1393" s="35"/>
      <c r="FG1393" s="35"/>
      <c r="FH1393" s="35"/>
      <c r="FI1393" s="35"/>
      <c r="FJ1393" s="35"/>
      <c r="FK1393" s="35"/>
      <c r="FL1393" s="35"/>
      <c r="FM1393" s="35"/>
      <c r="FN1393" s="35"/>
      <c r="FO1393" s="35"/>
      <c r="FP1393" s="35"/>
      <c r="FQ1393" s="35"/>
      <c r="FR1393" s="35"/>
      <c r="FS1393" s="35"/>
      <c r="FT1393" s="35"/>
      <c r="FU1393" s="35"/>
      <c r="FV1393" s="35"/>
      <c r="FW1393" s="35"/>
      <c r="FX1393" s="35"/>
      <c r="FY1393" s="35"/>
      <c r="FZ1393" s="35"/>
    </row>
    <row r="1394" spans="1:182" x14ac:dyDescent="0.15">
      <c r="A1394" s="38">
        <f t="shared" si="425"/>
        <v>44838</v>
      </c>
      <c r="B1394" s="39">
        <f t="shared" ca="1" si="426"/>
        <v>9469.68611728</v>
      </c>
      <c r="C1394" s="40">
        <f t="shared" si="427"/>
        <v>9411.77</v>
      </c>
      <c r="D1394" s="41">
        <f ca="1">IF(A1394&lt;$B$1,VLOOKUP(A1394,[1]DI!$A$4:$B$15000,2,FALSE),0)</f>
        <v>0.13650000000000001</v>
      </c>
      <c r="E1394" s="40">
        <f t="shared" ca="1" si="421"/>
        <v>5.0788000000000005E-4</v>
      </c>
      <c r="F1394" s="42">
        <f t="shared" si="417"/>
        <v>1</v>
      </c>
      <c r="G1394" s="43">
        <f t="shared" ca="1" si="422"/>
        <v>1.00050788</v>
      </c>
      <c r="H1394" s="40">
        <f ca="1">TRUNC(PRODUCT(G$10:G1393),15)</f>
        <v>1.2624774196530399</v>
      </c>
      <c r="I1394" s="40">
        <f t="shared" ca="1" si="423"/>
        <v>1.2560834235423</v>
      </c>
      <c r="J1394" s="40">
        <f t="shared" ca="1" si="424"/>
        <v>1.0050904199999999</v>
      </c>
      <c r="K1394" s="42">
        <f t="shared" si="413"/>
        <v>2.7E-2</v>
      </c>
      <c r="L1394" s="63">
        <f t="shared" ref="L1394:L1457" si="429">IF(R1393&gt;0,VLOOKUP(R1393,Y$12:Z$40,2),L1393)</f>
        <v>44824</v>
      </c>
      <c r="M1394" s="64">
        <f t="shared" ref="M1394:M1457" si="430">IF(A1394&gt;L1394,IF(NETWORKDAYS(L1394,A1394,$Y$50:$Y$203)-1=0,1,NETWORKDAYS(L1394,A1394,$Y$50:$Y$203)-1),0)</f>
        <v>10</v>
      </c>
      <c r="N1394" s="44">
        <f t="shared" ref="N1394:N1457" si="431">IF(AND(M1394=1,M1393=1),1,IF(M1394&gt;0,IF(M1394=M1393,M1394+1,M1394),0))</f>
        <v>10</v>
      </c>
      <c r="O1394" s="40">
        <f t="shared" si="414"/>
        <v>1.0010577789999999</v>
      </c>
      <c r="P1394" s="65">
        <f t="shared" ca="1" si="415"/>
        <v>1.006153584</v>
      </c>
      <c r="Q1394" s="40">
        <f t="shared" ca="1" si="416"/>
        <v>57.916117280000002</v>
      </c>
      <c r="R1394" s="44">
        <f>IF(VLOOKUP(A1394,$Z$12:$AI$125,8)=VLOOKUP(A1393,$Z$12:$AI$125,8),0,VLOOKUP(A1394,Z$12:$AI$125,8))</f>
        <v>0</v>
      </c>
      <c r="S1394" s="45">
        <f>IF(R1394&gt;0,VLOOKUP(R1394,Y$12:$AH$125,7),0)</f>
        <v>0</v>
      </c>
      <c r="T1394" s="40">
        <f t="shared" si="418"/>
        <v>0</v>
      </c>
      <c r="U1394" s="40">
        <f t="shared" ca="1" si="428"/>
        <v>57.916117280000002</v>
      </c>
      <c r="V1394" s="46" t="str">
        <f t="shared" si="419"/>
        <v>J=</v>
      </c>
      <c r="W1394" s="47">
        <f t="shared" si="420"/>
        <v>45005</v>
      </c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  <c r="CQ1394" s="35"/>
      <c r="CR1394" s="35"/>
      <c r="CS1394" s="35"/>
      <c r="CT1394" s="35"/>
      <c r="CU1394" s="35"/>
      <c r="CV1394" s="35"/>
      <c r="CW1394" s="35"/>
      <c r="CX1394" s="35"/>
      <c r="CY1394" s="35"/>
      <c r="CZ1394" s="35"/>
      <c r="DA1394" s="35"/>
      <c r="DB1394" s="35"/>
      <c r="DC1394" s="35"/>
      <c r="DD1394" s="35"/>
      <c r="DE1394" s="35"/>
      <c r="DF1394" s="35"/>
      <c r="DG1394" s="35"/>
      <c r="DH1394" s="35"/>
      <c r="DI1394" s="35"/>
      <c r="DJ1394" s="35"/>
      <c r="DK1394" s="35"/>
      <c r="DL1394" s="35"/>
      <c r="DM1394" s="35"/>
      <c r="DN1394" s="35"/>
      <c r="DO1394" s="35"/>
      <c r="DP1394" s="35"/>
      <c r="DQ1394" s="35"/>
      <c r="DR1394" s="35"/>
      <c r="DS1394" s="35"/>
      <c r="DT1394" s="35"/>
      <c r="DU1394" s="35"/>
      <c r="DV1394" s="35"/>
      <c r="DW1394" s="35"/>
      <c r="DX1394" s="35"/>
      <c r="DY1394" s="35"/>
      <c r="DZ1394" s="35"/>
      <c r="EA1394" s="35"/>
      <c r="EB1394" s="35"/>
      <c r="EC1394" s="35"/>
      <c r="ED1394" s="35"/>
      <c r="EE1394" s="35"/>
      <c r="EF1394" s="35"/>
      <c r="EG1394" s="35"/>
      <c r="EH1394" s="35"/>
      <c r="EI1394" s="35"/>
      <c r="EJ1394" s="35"/>
      <c r="EK1394" s="35"/>
      <c r="EL1394" s="35"/>
      <c r="EM1394" s="35"/>
      <c r="EN1394" s="35"/>
      <c r="EO1394" s="35"/>
      <c r="EP1394" s="35"/>
      <c r="EQ1394" s="35"/>
      <c r="ER1394" s="35"/>
      <c r="ES1394" s="35"/>
      <c r="ET1394" s="35"/>
      <c r="EU1394" s="35"/>
      <c r="EV1394" s="35"/>
      <c r="EW1394" s="35"/>
      <c r="EX1394" s="35"/>
      <c r="EY1394" s="35"/>
      <c r="EZ1394" s="35"/>
      <c r="FA1394" s="35"/>
      <c r="FB1394" s="35"/>
      <c r="FC1394" s="35"/>
      <c r="FD1394" s="35"/>
      <c r="FE1394" s="35"/>
      <c r="FF1394" s="35"/>
      <c r="FG1394" s="35"/>
      <c r="FH1394" s="35"/>
      <c r="FI1394" s="35"/>
      <c r="FJ1394" s="35"/>
      <c r="FK1394" s="35"/>
      <c r="FL1394" s="35"/>
      <c r="FM1394" s="35"/>
      <c r="FN1394" s="35"/>
      <c r="FO1394" s="35"/>
      <c r="FP1394" s="35"/>
      <c r="FQ1394" s="35"/>
      <c r="FR1394" s="35"/>
      <c r="FS1394" s="35"/>
      <c r="FT1394" s="35"/>
      <c r="FU1394" s="35"/>
      <c r="FV1394" s="35"/>
      <c r="FW1394" s="35"/>
      <c r="FX1394" s="35"/>
      <c r="FY1394" s="35"/>
      <c r="FZ1394" s="35"/>
    </row>
    <row r="1395" spans="1:182" x14ac:dyDescent="0.15">
      <c r="A1395" s="38">
        <f t="shared" si="425"/>
        <v>44839</v>
      </c>
      <c r="B1395" s="39">
        <f t="shared" ca="1" si="426"/>
        <v>9475.4973299600006</v>
      </c>
      <c r="C1395" s="40">
        <f t="shared" si="427"/>
        <v>9411.77</v>
      </c>
      <c r="D1395" s="41">
        <f ca="1">IF(A1395&lt;$B$1,VLOOKUP(A1395,[1]DI!$A$4:$B$15000,2,FALSE),0)</f>
        <v>0.13650000000000001</v>
      </c>
      <c r="E1395" s="40">
        <f t="shared" ca="1" si="421"/>
        <v>5.0788000000000005E-4</v>
      </c>
      <c r="F1395" s="42">
        <f t="shared" si="417"/>
        <v>1</v>
      </c>
      <c r="G1395" s="43">
        <f t="shared" ca="1" si="422"/>
        <v>1.00050788</v>
      </c>
      <c r="H1395" s="40">
        <f ca="1">TRUNC(PRODUCT(G$10:G1394),15)</f>
        <v>1.26311860668493</v>
      </c>
      <c r="I1395" s="40">
        <f t="shared" ca="1" si="423"/>
        <v>1.2560834235423</v>
      </c>
      <c r="J1395" s="40">
        <f t="shared" ca="1" si="424"/>
        <v>1.00560089</v>
      </c>
      <c r="K1395" s="42">
        <f t="shared" ref="K1395:K1458" si="432">K1394</f>
        <v>2.7E-2</v>
      </c>
      <c r="L1395" s="63">
        <f t="shared" si="429"/>
        <v>44824</v>
      </c>
      <c r="M1395" s="64">
        <f t="shared" si="430"/>
        <v>11</v>
      </c>
      <c r="N1395" s="44">
        <f t="shared" si="431"/>
        <v>11</v>
      </c>
      <c r="O1395" s="40">
        <f t="shared" ref="O1395:O1458" si="433">ROUND((K1395+1)^(N1395/252),9)</f>
        <v>1.0011636180000001</v>
      </c>
      <c r="P1395" s="65">
        <f t="shared" ref="P1395:P1458" ca="1" si="434">ROUND(J1395*O1395,9)</f>
        <v>1.0067710249999999</v>
      </c>
      <c r="Q1395" s="40">
        <f t="shared" ref="Q1395:Q1458" ca="1" si="435">TRUNC((C1395*(P1395-1)),8)</f>
        <v>63.727329959999999</v>
      </c>
      <c r="R1395" s="44">
        <f>IF(VLOOKUP(A1395,$Z$12:$AI$125,8)=VLOOKUP(A1394,$Z$12:$AI$125,8),0,VLOOKUP(A1395,Z$12:$AI$125,8))</f>
        <v>0</v>
      </c>
      <c r="S1395" s="45">
        <f>IF(R1395&gt;0,VLOOKUP(R1395,Y$12:$AH$125,7),0)</f>
        <v>0</v>
      </c>
      <c r="T1395" s="40">
        <f t="shared" si="418"/>
        <v>0</v>
      </c>
      <c r="U1395" s="40">
        <f t="shared" ca="1" si="428"/>
        <v>63.727329959999999</v>
      </c>
      <c r="V1395" s="46" t="str">
        <f t="shared" si="419"/>
        <v>J=</v>
      </c>
      <c r="W1395" s="47">
        <f t="shared" si="420"/>
        <v>45005</v>
      </c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  <c r="CG1395" s="35"/>
      <c r="CH1395" s="35"/>
      <c r="CI1395" s="35"/>
      <c r="CJ1395" s="35"/>
      <c r="CK1395" s="35"/>
      <c r="CL1395" s="35"/>
      <c r="CM1395" s="35"/>
      <c r="CN1395" s="35"/>
      <c r="CO1395" s="35"/>
      <c r="CP1395" s="35"/>
      <c r="CQ1395" s="35"/>
      <c r="CR1395" s="35"/>
      <c r="CS1395" s="35"/>
      <c r="CT1395" s="35"/>
      <c r="CU1395" s="35"/>
      <c r="CV1395" s="35"/>
      <c r="CW1395" s="35"/>
      <c r="CX1395" s="35"/>
      <c r="CY1395" s="35"/>
      <c r="CZ1395" s="35"/>
      <c r="DA1395" s="35"/>
      <c r="DB1395" s="35"/>
      <c r="DC1395" s="35"/>
      <c r="DD1395" s="35"/>
      <c r="DE1395" s="35"/>
      <c r="DF1395" s="35"/>
      <c r="DG1395" s="35"/>
      <c r="DH1395" s="35"/>
      <c r="DI1395" s="35"/>
      <c r="DJ1395" s="35"/>
      <c r="DK1395" s="35"/>
      <c r="DL1395" s="35"/>
      <c r="DM1395" s="35"/>
      <c r="DN1395" s="35"/>
      <c r="DO1395" s="35"/>
      <c r="DP1395" s="35"/>
      <c r="DQ1395" s="35"/>
      <c r="DR1395" s="35"/>
      <c r="DS1395" s="35"/>
      <c r="DT1395" s="35"/>
      <c r="DU1395" s="35"/>
      <c r="DV1395" s="35"/>
      <c r="DW1395" s="35"/>
      <c r="DX1395" s="35"/>
      <c r="DY1395" s="35"/>
      <c r="DZ1395" s="35"/>
      <c r="EA1395" s="35"/>
      <c r="EB1395" s="35"/>
      <c r="EC1395" s="35"/>
      <c r="ED1395" s="35"/>
      <c r="EE1395" s="35"/>
      <c r="EF1395" s="35"/>
      <c r="EG1395" s="35"/>
      <c r="EH1395" s="35"/>
      <c r="EI1395" s="35"/>
      <c r="EJ1395" s="35"/>
      <c r="EK1395" s="35"/>
      <c r="EL1395" s="35"/>
      <c r="EM1395" s="35"/>
      <c r="EN1395" s="35"/>
      <c r="EO1395" s="35"/>
      <c r="EP1395" s="35"/>
      <c r="EQ1395" s="35"/>
      <c r="ER1395" s="35"/>
      <c r="ES1395" s="35"/>
      <c r="ET1395" s="35"/>
      <c r="EU1395" s="35"/>
      <c r="EV1395" s="35"/>
      <c r="EW1395" s="35"/>
      <c r="EX1395" s="35"/>
      <c r="EY1395" s="35"/>
      <c r="EZ1395" s="35"/>
      <c r="FA1395" s="35"/>
      <c r="FB1395" s="35"/>
      <c r="FC1395" s="35"/>
      <c r="FD1395" s="35"/>
      <c r="FE1395" s="35"/>
      <c r="FF1395" s="35"/>
      <c r="FG1395" s="35"/>
      <c r="FH1395" s="35"/>
      <c r="FI1395" s="35"/>
      <c r="FJ1395" s="35"/>
      <c r="FK1395" s="35"/>
      <c r="FL1395" s="35"/>
      <c r="FM1395" s="35"/>
      <c r="FN1395" s="35"/>
      <c r="FO1395" s="35"/>
      <c r="FP1395" s="35"/>
      <c r="FQ1395" s="35"/>
      <c r="FR1395" s="35"/>
      <c r="FS1395" s="35"/>
      <c r="FT1395" s="35"/>
      <c r="FU1395" s="35"/>
      <c r="FV1395" s="35"/>
      <c r="FW1395" s="35"/>
      <c r="FX1395" s="35"/>
      <c r="FY1395" s="35"/>
      <c r="FZ1395" s="35"/>
    </row>
    <row r="1396" spans="1:182" x14ac:dyDescent="0.15">
      <c r="A1396" s="38">
        <f t="shared" si="425"/>
        <v>44840</v>
      </c>
      <c r="B1396" s="39">
        <f t="shared" ca="1" si="426"/>
        <v>9481.3120249900003</v>
      </c>
      <c r="C1396" s="40">
        <f t="shared" si="427"/>
        <v>9411.77</v>
      </c>
      <c r="D1396" s="41">
        <f ca="1">IF(A1396&lt;$B$1,VLOOKUP(A1396,[1]DI!$A$4:$B$15000,2,FALSE),0)</f>
        <v>0.13650000000000001</v>
      </c>
      <c r="E1396" s="40">
        <f t="shared" ca="1" si="421"/>
        <v>5.0788000000000005E-4</v>
      </c>
      <c r="F1396" s="42">
        <f t="shared" si="417"/>
        <v>1</v>
      </c>
      <c r="G1396" s="43">
        <f t="shared" ca="1" si="422"/>
        <v>1.00050788</v>
      </c>
      <c r="H1396" s="40">
        <f ca="1">TRUNC(PRODUCT(G$10:G1395),15)</f>
        <v>1.26376011936289</v>
      </c>
      <c r="I1396" s="40">
        <f t="shared" ca="1" si="423"/>
        <v>1.2560834235423</v>
      </c>
      <c r="J1396" s="40">
        <f t="shared" ca="1" si="424"/>
        <v>1.00611161</v>
      </c>
      <c r="K1396" s="42">
        <f t="shared" si="432"/>
        <v>2.7E-2</v>
      </c>
      <c r="L1396" s="63">
        <f t="shared" si="429"/>
        <v>44824</v>
      </c>
      <c r="M1396" s="64">
        <f t="shared" si="430"/>
        <v>12</v>
      </c>
      <c r="N1396" s="44">
        <f t="shared" si="431"/>
        <v>12</v>
      </c>
      <c r="O1396" s="40">
        <f t="shared" si="433"/>
        <v>1.0012694680000001</v>
      </c>
      <c r="P1396" s="65">
        <f t="shared" ca="1" si="434"/>
        <v>1.0073888360000001</v>
      </c>
      <c r="Q1396" s="40">
        <f t="shared" ca="1" si="435"/>
        <v>69.542024990000002</v>
      </c>
      <c r="R1396" s="44">
        <f>IF(VLOOKUP(A1396,$Z$12:$AI$125,8)=VLOOKUP(A1395,$Z$12:$AI$125,8),0,VLOOKUP(A1396,Z$12:$AI$125,8))</f>
        <v>0</v>
      </c>
      <c r="S1396" s="45">
        <f>IF(R1396&gt;0,VLOOKUP(R1396,Y$12:$AH$125,7),0)</f>
        <v>0</v>
      </c>
      <c r="T1396" s="40">
        <f t="shared" si="418"/>
        <v>0</v>
      </c>
      <c r="U1396" s="40">
        <f t="shared" ca="1" si="428"/>
        <v>69.542024990000002</v>
      </c>
      <c r="V1396" s="46" t="str">
        <f t="shared" si="419"/>
        <v>J=</v>
      </c>
      <c r="W1396" s="47">
        <f t="shared" si="420"/>
        <v>45005</v>
      </c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  <c r="BT1396" s="35"/>
      <c r="BU1396" s="35"/>
      <c r="BV1396" s="35"/>
      <c r="BW1396" s="35"/>
      <c r="BX1396" s="35"/>
      <c r="BY1396" s="35"/>
      <c r="BZ1396" s="35"/>
      <c r="CA1396" s="35"/>
      <c r="CB1396" s="35"/>
      <c r="CC1396" s="35"/>
      <c r="CD1396" s="35"/>
      <c r="CE1396" s="35"/>
      <c r="CF1396" s="35"/>
      <c r="CG1396" s="35"/>
      <c r="CH1396" s="35"/>
      <c r="CI1396" s="35"/>
      <c r="CJ1396" s="35"/>
      <c r="CK1396" s="35"/>
      <c r="CL1396" s="35"/>
      <c r="CM1396" s="35"/>
      <c r="CN1396" s="35"/>
      <c r="CO1396" s="35"/>
      <c r="CP1396" s="35"/>
      <c r="CQ1396" s="35"/>
      <c r="CR1396" s="35"/>
      <c r="CS1396" s="35"/>
      <c r="CT1396" s="35"/>
      <c r="CU1396" s="35"/>
      <c r="CV1396" s="35"/>
      <c r="CW1396" s="35"/>
      <c r="CX1396" s="35"/>
      <c r="CY1396" s="35"/>
      <c r="CZ1396" s="35"/>
      <c r="DA1396" s="35"/>
      <c r="DB1396" s="35"/>
      <c r="DC1396" s="35"/>
      <c r="DD1396" s="35"/>
      <c r="DE1396" s="35"/>
      <c r="DF1396" s="35"/>
      <c r="DG1396" s="35"/>
      <c r="DH1396" s="35"/>
      <c r="DI1396" s="35"/>
      <c r="DJ1396" s="35"/>
      <c r="DK1396" s="35"/>
      <c r="DL1396" s="35"/>
      <c r="DM1396" s="35"/>
      <c r="DN1396" s="35"/>
      <c r="DO1396" s="35"/>
      <c r="DP1396" s="35"/>
      <c r="DQ1396" s="35"/>
      <c r="DR1396" s="35"/>
      <c r="DS1396" s="35"/>
      <c r="DT1396" s="35"/>
      <c r="DU1396" s="35"/>
      <c r="DV1396" s="35"/>
      <c r="DW1396" s="35"/>
      <c r="DX1396" s="35"/>
      <c r="DY1396" s="35"/>
      <c r="DZ1396" s="35"/>
      <c r="EA1396" s="35"/>
      <c r="EB1396" s="35"/>
      <c r="EC1396" s="35"/>
      <c r="ED1396" s="35"/>
      <c r="EE1396" s="35"/>
      <c r="EF1396" s="35"/>
      <c r="EG1396" s="35"/>
      <c r="EH1396" s="35"/>
      <c r="EI1396" s="35"/>
      <c r="EJ1396" s="35"/>
      <c r="EK1396" s="35"/>
      <c r="EL1396" s="35"/>
      <c r="EM1396" s="35"/>
      <c r="EN1396" s="35"/>
      <c r="EO1396" s="35"/>
      <c r="EP1396" s="35"/>
      <c r="EQ1396" s="35"/>
      <c r="ER1396" s="35"/>
      <c r="ES1396" s="35"/>
      <c r="ET1396" s="35"/>
      <c r="EU1396" s="35"/>
      <c r="EV1396" s="35"/>
      <c r="EW1396" s="35"/>
      <c r="EX1396" s="35"/>
      <c r="EY1396" s="35"/>
      <c r="EZ1396" s="35"/>
      <c r="FA1396" s="35"/>
      <c r="FB1396" s="35"/>
      <c r="FC1396" s="35"/>
      <c r="FD1396" s="35"/>
      <c r="FE1396" s="35"/>
      <c r="FF1396" s="35"/>
      <c r="FG1396" s="35"/>
      <c r="FH1396" s="35"/>
      <c r="FI1396" s="35"/>
      <c r="FJ1396" s="35"/>
      <c r="FK1396" s="35"/>
      <c r="FL1396" s="35"/>
      <c r="FM1396" s="35"/>
      <c r="FN1396" s="35"/>
      <c r="FO1396" s="35"/>
      <c r="FP1396" s="35"/>
      <c r="FQ1396" s="35"/>
      <c r="FR1396" s="35"/>
      <c r="FS1396" s="35"/>
      <c r="FT1396" s="35"/>
      <c r="FU1396" s="35"/>
      <c r="FV1396" s="35"/>
      <c r="FW1396" s="35"/>
      <c r="FX1396" s="35"/>
      <c r="FY1396" s="35"/>
      <c r="FZ1396" s="35"/>
    </row>
    <row r="1397" spans="1:182" x14ac:dyDescent="0.15">
      <c r="A1397" s="38">
        <f t="shared" si="425"/>
        <v>44841</v>
      </c>
      <c r="B1397" s="39">
        <f t="shared" ca="1" si="426"/>
        <v>9487.1304000300006</v>
      </c>
      <c r="C1397" s="40">
        <f t="shared" si="427"/>
        <v>9411.77</v>
      </c>
      <c r="D1397" s="41">
        <f ca="1">IF(A1397&lt;$B$1,VLOOKUP(A1397,[1]DI!$A$4:$B$15000,2,FALSE),0)</f>
        <v>0.13650000000000001</v>
      </c>
      <c r="E1397" s="40">
        <f t="shared" ca="1" si="421"/>
        <v>5.0788000000000005E-4</v>
      </c>
      <c r="F1397" s="42">
        <f t="shared" si="417"/>
        <v>1</v>
      </c>
      <c r="G1397" s="43">
        <f t="shared" ca="1" si="422"/>
        <v>1.00050788</v>
      </c>
      <c r="H1397" s="40">
        <f ca="1">TRUNC(PRODUCT(G$10:G1396),15)</f>
        <v>1.26440195785231</v>
      </c>
      <c r="I1397" s="40">
        <f t="shared" ca="1" si="423"/>
        <v>1.2560834235423</v>
      </c>
      <c r="J1397" s="40">
        <f t="shared" ca="1" si="424"/>
        <v>1.0066226</v>
      </c>
      <c r="K1397" s="42">
        <f t="shared" si="432"/>
        <v>2.7E-2</v>
      </c>
      <c r="L1397" s="63">
        <f t="shared" si="429"/>
        <v>44824</v>
      </c>
      <c r="M1397" s="64">
        <f t="shared" si="430"/>
        <v>13</v>
      </c>
      <c r="N1397" s="44">
        <f t="shared" si="431"/>
        <v>13</v>
      </c>
      <c r="O1397" s="40">
        <f t="shared" si="433"/>
        <v>1.0013753299999999</v>
      </c>
      <c r="P1397" s="65">
        <f t="shared" ca="1" si="434"/>
        <v>1.0080070379999999</v>
      </c>
      <c r="Q1397" s="40">
        <f t="shared" ca="1" si="435"/>
        <v>75.360400029999994</v>
      </c>
      <c r="R1397" s="44">
        <f>IF(VLOOKUP(A1397,$Z$12:$AI$125,8)=VLOOKUP(A1396,$Z$12:$AI$125,8),0,VLOOKUP(A1397,Z$12:$AI$125,8))</f>
        <v>0</v>
      </c>
      <c r="S1397" s="45">
        <f>IF(R1397&gt;0,VLOOKUP(R1397,Y$12:$AH$125,7),0)</f>
        <v>0</v>
      </c>
      <c r="T1397" s="40">
        <f t="shared" si="418"/>
        <v>0</v>
      </c>
      <c r="U1397" s="40">
        <f t="shared" ca="1" si="428"/>
        <v>75.360400029999994</v>
      </c>
      <c r="V1397" s="46" t="str">
        <f t="shared" si="419"/>
        <v>J=</v>
      </c>
      <c r="W1397" s="47">
        <f t="shared" si="420"/>
        <v>45005</v>
      </c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/>
      <c r="BG1397" s="35"/>
      <c r="BH1397" s="35"/>
      <c r="BI1397" s="35"/>
      <c r="BJ1397" s="35"/>
      <c r="BK1397" s="35"/>
      <c r="BL1397" s="35"/>
      <c r="BM1397" s="35"/>
      <c r="BN1397" s="35"/>
      <c r="BO1397" s="35"/>
      <c r="BP1397" s="35"/>
      <c r="BQ1397" s="35"/>
      <c r="BR1397" s="35"/>
      <c r="BS1397" s="35"/>
      <c r="BT1397" s="35"/>
      <c r="BU1397" s="35"/>
      <c r="BV1397" s="35"/>
      <c r="BW1397" s="35"/>
      <c r="BX1397" s="35"/>
      <c r="BY1397" s="35"/>
      <c r="BZ1397" s="35"/>
      <c r="CA1397" s="35"/>
      <c r="CB1397" s="35"/>
      <c r="CC1397" s="35"/>
      <c r="CD1397" s="35"/>
      <c r="CE1397" s="35"/>
      <c r="CF1397" s="35"/>
      <c r="CG1397" s="35"/>
      <c r="CH1397" s="35"/>
      <c r="CI1397" s="35"/>
      <c r="CJ1397" s="35"/>
      <c r="CK1397" s="35"/>
      <c r="CL1397" s="35"/>
      <c r="CM1397" s="35"/>
      <c r="CN1397" s="35"/>
      <c r="CO1397" s="35"/>
      <c r="CP1397" s="35"/>
      <c r="CQ1397" s="35"/>
      <c r="CR1397" s="35"/>
      <c r="CS1397" s="35"/>
      <c r="CT1397" s="35"/>
      <c r="CU1397" s="35"/>
      <c r="CV1397" s="35"/>
      <c r="CW1397" s="35"/>
      <c r="CX1397" s="35"/>
      <c r="CY1397" s="35"/>
      <c r="CZ1397" s="35"/>
      <c r="DA1397" s="35"/>
      <c r="DB1397" s="35"/>
      <c r="DC1397" s="35"/>
      <c r="DD1397" s="35"/>
      <c r="DE1397" s="35"/>
      <c r="DF1397" s="35"/>
      <c r="DG1397" s="35"/>
      <c r="DH1397" s="35"/>
      <c r="DI1397" s="35"/>
      <c r="DJ1397" s="35"/>
      <c r="DK1397" s="35"/>
      <c r="DL1397" s="35"/>
      <c r="DM1397" s="35"/>
      <c r="DN1397" s="35"/>
      <c r="DO1397" s="35"/>
      <c r="DP1397" s="35"/>
      <c r="DQ1397" s="35"/>
      <c r="DR1397" s="35"/>
      <c r="DS1397" s="35"/>
      <c r="DT1397" s="35"/>
      <c r="DU1397" s="35"/>
      <c r="DV1397" s="35"/>
      <c r="DW1397" s="35"/>
      <c r="DX1397" s="35"/>
      <c r="DY1397" s="35"/>
      <c r="DZ1397" s="35"/>
      <c r="EA1397" s="35"/>
      <c r="EB1397" s="35"/>
      <c r="EC1397" s="35"/>
      <c r="ED1397" s="35"/>
      <c r="EE1397" s="35"/>
      <c r="EF1397" s="35"/>
      <c r="EG1397" s="35"/>
      <c r="EH1397" s="35"/>
      <c r="EI1397" s="35"/>
      <c r="EJ1397" s="35"/>
      <c r="EK1397" s="35"/>
      <c r="EL1397" s="35"/>
      <c r="EM1397" s="35"/>
      <c r="EN1397" s="35"/>
      <c r="EO1397" s="35"/>
      <c r="EP1397" s="35"/>
      <c r="EQ1397" s="35"/>
      <c r="ER1397" s="35"/>
      <c r="ES1397" s="35"/>
      <c r="ET1397" s="35"/>
      <c r="EU1397" s="35"/>
      <c r="EV1397" s="35"/>
      <c r="EW1397" s="35"/>
      <c r="EX1397" s="35"/>
      <c r="EY1397" s="35"/>
      <c r="EZ1397" s="35"/>
      <c r="FA1397" s="35"/>
      <c r="FB1397" s="35"/>
      <c r="FC1397" s="35"/>
      <c r="FD1397" s="35"/>
      <c r="FE1397" s="35"/>
      <c r="FF1397" s="35"/>
      <c r="FG1397" s="35"/>
      <c r="FH1397" s="35"/>
      <c r="FI1397" s="35"/>
      <c r="FJ1397" s="35"/>
      <c r="FK1397" s="35"/>
      <c r="FL1397" s="35"/>
      <c r="FM1397" s="35"/>
      <c r="FN1397" s="35"/>
      <c r="FO1397" s="35"/>
      <c r="FP1397" s="35"/>
      <c r="FQ1397" s="35"/>
      <c r="FR1397" s="35"/>
      <c r="FS1397" s="35"/>
      <c r="FT1397" s="35"/>
      <c r="FU1397" s="35"/>
      <c r="FV1397" s="35"/>
      <c r="FW1397" s="35"/>
      <c r="FX1397" s="35"/>
      <c r="FY1397" s="35"/>
      <c r="FZ1397" s="35"/>
    </row>
    <row r="1398" spans="1:182" x14ac:dyDescent="0.15">
      <c r="A1398" s="38">
        <f t="shared" si="425"/>
        <v>44842</v>
      </c>
      <c r="B1398" s="39">
        <f t="shared" ca="1" si="426"/>
        <v>9492.95225742</v>
      </c>
      <c r="C1398" s="40">
        <f t="shared" si="427"/>
        <v>9411.77</v>
      </c>
      <c r="D1398" s="41">
        <f ca="1">IF(A1398&lt;$B$1,VLOOKUP(A1398,[1]DI!$A$4:$B$15000,2,FALSE),0)</f>
        <v>0</v>
      </c>
      <c r="E1398" s="40">
        <f t="shared" ca="1" si="421"/>
        <v>0</v>
      </c>
      <c r="F1398" s="42">
        <f t="shared" si="417"/>
        <v>1</v>
      </c>
      <c r="G1398" s="43">
        <f t="shared" ca="1" si="422"/>
        <v>1</v>
      </c>
      <c r="H1398" s="40">
        <f ca="1">TRUNC(PRODUCT(G$10:G1397),15)</f>
        <v>1.2650441223186699</v>
      </c>
      <c r="I1398" s="40">
        <f t="shared" ca="1" si="423"/>
        <v>1.2560834235423</v>
      </c>
      <c r="J1398" s="40">
        <f t="shared" ca="1" si="424"/>
        <v>1.0071338400000001</v>
      </c>
      <c r="K1398" s="42">
        <f t="shared" si="432"/>
        <v>2.7E-2</v>
      </c>
      <c r="L1398" s="63">
        <f t="shared" si="429"/>
        <v>44824</v>
      </c>
      <c r="M1398" s="64">
        <f t="shared" si="430"/>
        <v>13</v>
      </c>
      <c r="N1398" s="44">
        <f t="shared" si="431"/>
        <v>14</v>
      </c>
      <c r="O1398" s="40">
        <f t="shared" si="433"/>
        <v>1.001481203</v>
      </c>
      <c r="P1398" s="65">
        <f t="shared" ca="1" si="434"/>
        <v>1.00862561</v>
      </c>
      <c r="Q1398" s="40">
        <f t="shared" ca="1" si="435"/>
        <v>81.182257419999999</v>
      </c>
      <c r="R1398" s="44">
        <f>IF(VLOOKUP(A1398,$Z$12:$AI$125,8)=VLOOKUP(A1397,$Z$12:$AI$125,8),0,VLOOKUP(A1398,Z$12:$AI$125,8))</f>
        <v>0</v>
      </c>
      <c r="S1398" s="45">
        <f>IF(R1398&gt;0,VLOOKUP(R1398,Y$12:$AH$125,7),0)</f>
        <v>0</v>
      </c>
      <c r="T1398" s="40">
        <f t="shared" si="418"/>
        <v>0</v>
      </c>
      <c r="U1398" s="40">
        <f t="shared" ca="1" si="428"/>
        <v>81.182257419999999</v>
      </c>
      <c r="V1398" s="46" t="str">
        <f t="shared" si="419"/>
        <v>J=</v>
      </c>
      <c r="W1398" s="47">
        <f t="shared" si="420"/>
        <v>45005</v>
      </c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  <c r="AX1398" s="35"/>
      <c r="AY1398" s="35"/>
      <c r="AZ1398" s="35"/>
      <c r="BA1398" s="35"/>
      <c r="BB1398" s="35"/>
      <c r="BC1398" s="35"/>
      <c r="BD1398" s="35"/>
      <c r="BE1398" s="35"/>
      <c r="BF1398" s="35"/>
      <c r="BG1398" s="35"/>
      <c r="BH1398" s="35"/>
      <c r="BI1398" s="35"/>
      <c r="BJ1398" s="35"/>
      <c r="BK1398" s="35"/>
      <c r="BL1398" s="35"/>
      <c r="BM1398" s="35"/>
      <c r="BN1398" s="35"/>
      <c r="BO1398" s="35"/>
      <c r="BP1398" s="35"/>
      <c r="BQ1398" s="35"/>
      <c r="BR1398" s="35"/>
      <c r="BS1398" s="35"/>
      <c r="BT1398" s="35"/>
      <c r="BU1398" s="35"/>
      <c r="BV1398" s="35"/>
      <c r="BW1398" s="35"/>
      <c r="BX1398" s="35"/>
      <c r="BY1398" s="35"/>
      <c r="BZ1398" s="35"/>
      <c r="CA1398" s="35"/>
      <c r="CB1398" s="35"/>
      <c r="CC1398" s="35"/>
      <c r="CD1398" s="35"/>
      <c r="CE1398" s="35"/>
      <c r="CF1398" s="35"/>
      <c r="CG1398" s="35"/>
      <c r="CH1398" s="35"/>
      <c r="CI1398" s="35"/>
      <c r="CJ1398" s="35"/>
      <c r="CK1398" s="35"/>
      <c r="CL1398" s="35"/>
      <c r="CM1398" s="35"/>
      <c r="CN1398" s="35"/>
      <c r="CO1398" s="35"/>
      <c r="CP1398" s="35"/>
      <c r="CQ1398" s="35"/>
      <c r="CR1398" s="35"/>
      <c r="CS1398" s="35"/>
      <c r="CT1398" s="35"/>
      <c r="CU1398" s="35"/>
      <c r="CV1398" s="35"/>
      <c r="CW1398" s="35"/>
      <c r="CX1398" s="35"/>
      <c r="CY1398" s="35"/>
      <c r="CZ1398" s="35"/>
      <c r="DA1398" s="35"/>
      <c r="DB1398" s="35"/>
      <c r="DC1398" s="35"/>
      <c r="DD1398" s="35"/>
      <c r="DE1398" s="35"/>
      <c r="DF1398" s="35"/>
      <c r="DG1398" s="35"/>
      <c r="DH1398" s="35"/>
      <c r="DI1398" s="35"/>
      <c r="DJ1398" s="35"/>
      <c r="DK1398" s="35"/>
      <c r="DL1398" s="35"/>
      <c r="DM1398" s="35"/>
      <c r="DN1398" s="35"/>
      <c r="DO1398" s="35"/>
      <c r="DP1398" s="35"/>
      <c r="DQ1398" s="35"/>
      <c r="DR1398" s="35"/>
      <c r="DS1398" s="35"/>
      <c r="DT1398" s="35"/>
      <c r="DU1398" s="35"/>
      <c r="DV1398" s="35"/>
      <c r="DW1398" s="35"/>
      <c r="DX1398" s="35"/>
      <c r="DY1398" s="35"/>
      <c r="DZ1398" s="35"/>
      <c r="EA1398" s="35"/>
      <c r="EB1398" s="35"/>
      <c r="EC1398" s="35"/>
      <c r="ED1398" s="35"/>
      <c r="EE1398" s="35"/>
      <c r="EF1398" s="35"/>
      <c r="EG1398" s="35"/>
      <c r="EH1398" s="35"/>
      <c r="EI1398" s="35"/>
      <c r="EJ1398" s="35"/>
      <c r="EK1398" s="35"/>
      <c r="EL1398" s="35"/>
      <c r="EM1398" s="35"/>
      <c r="EN1398" s="35"/>
      <c r="EO1398" s="35"/>
      <c r="EP1398" s="35"/>
      <c r="EQ1398" s="35"/>
      <c r="ER1398" s="35"/>
      <c r="ES1398" s="35"/>
      <c r="ET1398" s="35"/>
      <c r="EU1398" s="35"/>
      <c r="EV1398" s="35"/>
      <c r="EW1398" s="35"/>
      <c r="EX1398" s="35"/>
      <c r="EY1398" s="35"/>
      <c r="EZ1398" s="35"/>
      <c r="FA1398" s="35"/>
      <c r="FB1398" s="35"/>
      <c r="FC1398" s="35"/>
      <c r="FD1398" s="35"/>
      <c r="FE1398" s="35"/>
      <c r="FF1398" s="35"/>
      <c r="FG1398" s="35"/>
      <c r="FH1398" s="35"/>
      <c r="FI1398" s="35"/>
      <c r="FJ1398" s="35"/>
      <c r="FK1398" s="35"/>
      <c r="FL1398" s="35"/>
      <c r="FM1398" s="35"/>
      <c r="FN1398" s="35"/>
      <c r="FO1398" s="35"/>
      <c r="FP1398" s="35"/>
      <c r="FQ1398" s="35"/>
      <c r="FR1398" s="35"/>
      <c r="FS1398" s="35"/>
      <c r="FT1398" s="35"/>
      <c r="FU1398" s="35"/>
      <c r="FV1398" s="35"/>
      <c r="FW1398" s="35"/>
      <c r="FX1398" s="35"/>
      <c r="FY1398" s="35"/>
      <c r="FZ1398" s="35"/>
    </row>
    <row r="1399" spans="1:182" x14ac:dyDescent="0.15">
      <c r="A1399" s="38">
        <f t="shared" si="425"/>
        <v>44843</v>
      </c>
      <c r="B1399" s="39">
        <f t="shared" ca="1" si="426"/>
        <v>9492.95225742</v>
      </c>
      <c r="C1399" s="40">
        <f t="shared" si="427"/>
        <v>9411.77</v>
      </c>
      <c r="D1399" s="41">
        <f ca="1">IF(A1399&lt;$B$1,VLOOKUP(A1399,[1]DI!$A$4:$B$15000,2,FALSE),0)</f>
        <v>0</v>
      </c>
      <c r="E1399" s="40">
        <f t="shared" ca="1" si="421"/>
        <v>0</v>
      </c>
      <c r="F1399" s="42">
        <f t="shared" si="417"/>
        <v>1</v>
      </c>
      <c r="G1399" s="43">
        <f t="shared" ca="1" si="422"/>
        <v>1</v>
      </c>
      <c r="H1399" s="40">
        <f ca="1">TRUNC(PRODUCT(G$10:G1398),15)</f>
        <v>1.2650441223186699</v>
      </c>
      <c r="I1399" s="40">
        <f t="shared" ca="1" si="423"/>
        <v>1.2560834235423</v>
      </c>
      <c r="J1399" s="40">
        <f t="shared" ca="1" si="424"/>
        <v>1.0071338400000001</v>
      </c>
      <c r="K1399" s="42">
        <f t="shared" si="432"/>
        <v>2.7E-2</v>
      </c>
      <c r="L1399" s="63">
        <f t="shared" si="429"/>
        <v>44824</v>
      </c>
      <c r="M1399" s="64">
        <f t="shared" si="430"/>
        <v>13</v>
      </c>
      <c r="N1399" s="44">
        <f t="shared" si="431"/>
        <v>14</v>
      </c>
      <c r="O1399" s="40">
        <f t="shared" si="433"/>
        <v>1.001481203</v>
      </c>
      <c r="P1399" s="65">
        <f t="shared" ca="1" si="434"/>
        <v>1.00862561</v>
      </c>
      <c r="Q1399" s="40">
        <f t="shared" ca="1" si="435"/>
        <v>81.182257419999999</v>
      </c>
      <c r="R1399" s="44">
        <f>IF(VLOOKUP(A1399,$Z$12:$AI$125,8)=VLOOKUP(A1398,$Z$12:$AI$125,8),0,VLOOKUP(A1399,Z$12:$AI$125,8))</f>
        <v>0</v>
      </c>
      <c r="S1399" s="45">
        <f>IF(R1399&gt;0,VLOOKUP(R1399,Y$12:$AH$125,7),0)</f>
        <v>0</v>
      </c>
      <c r="T1399" s="40">
        <f t="shared" si="418"/>
        <v>0</v>
      </c>
      <c r="U1399" s="40">
        <f t="shared" ca="1" si="428"/>
        <v>81.182257419999999</v>
      </c>
      <c r="V1399" s="46" t="str">
        <f t="shared" si="419"/>
        <v>J=</v>
      </c>
      <c r="W1399" s="47">
        <f t="shared" si="420"/>
        <v>45005</v>
      </c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  <c r="AX1399" s="35"/>
      <c r="AY1399" s="35"/>
      <c r="AZ1399" s="35"/>
      <c r="BA1399" s="35"/>
      <c r="BB1399" s="35"/>
      <c r="BC1399" s="35"/>
      <c r="BD1399" s="35"/>
      <c r="BE1399" s="35"/>
      <c r="BF1399" s="35"/>
      <c r="BG1399" s="35"/>
      <c r="BH1399" s="35"/>
      <c r="BI1399" s="35"/>
      <c r="BJ1399" s="35"/>
      <c r="BK1399" s="35"/>
      <c r="BL1399" s="35"/>
      <c r="BM1399" s="35"/>
      <c r="BN1399" s="35"/>
      <c r="BO1399" s="35"/>
      <c r="BP1399" s="35"/>
      <c r="BQ1399" s="35"/>
      <c r="BR1399" s="35"/>
      <c r="BS1399" s="35"/>
      <c r="BT1399" s="35"/>
      <c r="BU1399" s="35"/>
      <c r="BV1399" s="35"/>
      <c r="BW1399" s="35"/>
      <c r="BX1399" s="35"/>
      <c r="BY1399" s="35"/>
      <c r="BZ1399" s="35"/>
      <c r="CA1399" s="35"/>
      <c r="CB1399" s="35"/>
      <c r="CC1399" s="35"/>
      <c r="CD1399" s="35"/>
      <c r="CE1399" s="35"/>
      <c r="CF1399" s="35"/>
      <c r="CG1399" s="35"/>
      <c r="CH1399" s="35"/>
      <c r="CI1399" s="35"/>
      <c r="CJ1399" s="35"/>
      <c r="CK1399" s="35"/>
      <c r="CL1399" s="35"/>
      <c r="CM1399" s="35"/>
      <c r="CN1399" s="35"/>
      <c r="CO1399" s="35"/>
      <c r="CP1399" s="35"/>
      <c r="CQ1399" s="35"/>
      <c r="CR1399" s="35"/>
      <c r="CS1399" s="35"/>
      <c r="CT1399" s="35"/>
      <c r="CU1399" s="35"/>
      <c r="CV1399" s="35"/>
      <c r="CW1399" s="35"/>
      <c r="CX1399" s="35"/>
      <c r="CY1399" s="35"/>
      <c r="CZ1399" s="35"/>
      <c r="DA1399" s="35"/>
      <c r="DB1399" s="35"/>
      <c r="DC1399" s="35"/>
      <c r="DD1399" s="35"/>
      <c r="DE1399" s="35"/>
      <c r="DF1399" s="35"/>
      <c r="DG1399" s="35"/>
      <c r="DH1399" s="35"/>
      <c r="DI1399" s="35"/>
      <c r="DJ1399" s="35"/>
      <c r="DK1399" s="35"/>
      <c r="DL1399" s="35"/>
      <c r="DM1399" s="35"/>
      <c r="DN1399" s="35"/>
      <c r="DO1399" s="35"/>
      <c r="DP1399" s="35"/>
      <c r="DQ1399" s="35"/>
      <c r="DR1399" s="35"/>
      <c r="DS1399" s="35"/>
      <c r="DT1399" s="35"/>
      <c r="DU1399" s="35"/>
      <c r="DV1399" s="35"/>
      <c r="DW1399" s="35"/>
      <c r="DX1399" s="35"/>
      <c r="DY1399" s="35"/>
      <c r="DZ1399" s="35"/>
      <c r="EA1399" s="35"/>
      <c r="EB1399" s="35"/>
      <c r="EC1399" s="35"/>
      <c r="ED1399" s="35"/>
      <c r="EE1399" s="35"/>
      <c r="EF1399" s="35"/>
      <c r="EG1399" s="35"/>
      <c r="EH1399" s="35"/>
      <c r="EI1399" s="35"/>
      <c r="EJ1399" s="35"/>
      <c r="EK1399" s="35"/>
      <c r="EL1399" s="35"/>
      <c r="EM1399" s="35"/>
      <c r="EN1399" s="35"/>
      <c r="EO1399" s="35"/>
      <c r="EP1399" s="35"/>
      <c r="EQ1399" s="35"/>
      <c r="ER1399" s="35"/>
      <c r="ES1399" s="35"/>
      <c r="ET1399" s="35"/>
      <c r="EU1399" s="35"/>
      <c r="EV1399" s="35"/>
      <c r="EW1399" s="35"/>
      <c r="EX1399" s="35"/>
      <c r="EY1399" s="35"/>
      <c r="EZ1399" s="35"/>
      <c r="FA1399" s="35"/>
      <c r="FB1399" s="35"/>
      <c r="FC1399" s="35"/>
      <c r="FD1399" s="35"/>
      <c r="FE1399" s="35"/>
      <c r="FF1399" s="35"/>
      <c r="FG1399" s="35"/>
      <c r="FH1399" s="35"/>
      <c r="FI1399" s="35"/>
      <c r="FJ1399" s="35"/>
      <c r="FK1399" s="35"/>
      <c r="FL1399" s="35"/>
      <c r="FM1399" s="35"/>
      <c r="FN1399" s="35"/>
      <c r="FO1399" s="35"/>
      <c r="FP1399" s="35"/>
      <c r="FQ1399" s="35"/>
      <c r="FR1399" s="35"/>
      <c r="FS1399" s="35"/>
      <c r="FT1399" s="35"/>
      <c r="FU1399" s="35"/>
      <c r="FV1399" s="35"/>
      <c r="FW1399" s="35"/>
      <c r="FX1399" s="35"/>
      <c r="FY1399" s="35"/>
      <c r="FZ1399" s="35"/>
    </row>
    <row r="1400" spans="1:182" x14ac:dyDescent="0.15">
      <c r="A1400" s="38">
        <f t="shared" si="425"/>
        <v>44844</v>
      </c>
      <c r="B1400" s="39">
        <f t="shared" ca="1" si="426"/>
        <v>9492.95225742</v>
      </c>
      <c r="C1400" s="40">
        <f t="shared" si="427"/>
        <v>9411.77</v>
      </c>
      <c r="D1400" s="41">
        <f ca="1">IF(A1400&lt;$B$1,VLOOKUP(A1400,[1]DI!$A$4:$B$15000,2,FALSE),0)</f>
        <v>0.13650000000000001</v>
      </c>
      <c r="E1400" s="40">
        <f t="shared" ca="1" si="421"/>
        <v>5.0788000000000005E-4</v>
      </c>
      <c r="F1400" s="42">
        <f t="shared" si="417"/>
        <v>1</v>
      </c>
      <c r="G1400" s="43">
        <f t="shared" ca="1" si="422"/>
        <v>1.00050788</v>
      </c>
      <c r="H1400" s="40">
        <f ca="1">TRUNC(PRODUCT(G$10:G1399),15)</f>
        <v>1.2650441223186699</v>
      </c>
      <c r="I1400" s="40">
        <f t="shared" ca="1" si="423"/>
        <v>1.2560834235423</v>
      </c>
      <c r="J1400" s="40">
        <f t="shared" ca="1" si="424"/>
        <v>1.0071338400000001</v>
      </c>
      <c r="K1400" s="42">
        <f t="shared" si="432"/>
        <v>2.7E-2</v>
      </c>
      <c r="L1400" s="63">
        <f t="shared" si="429"/>
        <v>44824</v>
      </c>
      <c r="M1400" s="64">
        <f t="shared" si="430"/>
        <v>14</v>
      </c>
      <c r="N1400" s="44">
        <f t="shared" si="431"/>
        <v>14</v>
      </c>
      <c r="O1400" s="40">
        <f t="shared" si="433"/>
        <v>1.001481203</v>
      </c>
      <c r="P1400" s="65">
        <f t="shared" ca="1" si="434"/>
        <v>1.00862561</v>
      </c>
      <c r="Q1400" s="40">
        <f t="shared" ca="1" si="435"/>
        <v>81.182257419999999</v>
      </c>
      <c r="R1400" s="44">
        <f>IF(VLOOKUP(A1400,$Z$12:$AI$125,8)=VLOOKUP(A1399,$Z$12:$AI$125,8),0,VLOOKUP(A1400,Z$12:$AI$125,8))</f>
        <v>0</v>
      </c>
      <c r="S1400" s="45">
        <f>IF(R1400&gt;0,VLOOKUP(R1400,Y$12:$AH$125,7),0)</f>
        <v>0</v>
      </c>
      <c r="T1400" s="40">
        <f t="shared" si="418"/>
        <v>0</v>
      </c>
      <c r="U1400" s="40">
        <f t="shared" ca="1" si="428"/>
        <v>81.182257419999999</v>
      </c>
      <c r="V1400" s="46" t="str">
        <f t="shared" si="419"/>
        <v>J=</v>
      </c>
      <c r="W1400" s="47">
        <f t="shared" si="420"/>
        <v>45005</v>
      </c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35"/>
      <c r="BC1400" s="35"/>
      <c r="BD1400" s="35"/>
      <c r="BE1400" s="35"/>
      <c r="BF1400" s="35"/>
      <c r="BG1400" s="35"/>
      <c r="BH1400" s="35"/>
      <c r="BI1400" s="35"/>
      <c r="BJ1400" s="35"/>
      <c r="BK1400" s="35"/>
      <c r="BL1400" s="35"/>
      <c r="BM1400" s="35"/>
      <c r="BN1400" s="35"/>
      <c r="BO1400" s="35"/>
      <c r="BP1400" s="35"/>
      <c r="BQ1400" s="35"/>
      <c r="BR1400" s="35"/>
      <c r="BS1400" s="35"/>
      <c r="BT1400" s="35"/>
      <c r="BU1400" s="35"/>
      <c r="BV1400" s="35"/>
      <c r="BW1400" s="35"/>
      <c r="BX1400" s="35"/>
      <c r="BY1400" s="35"/>
      <c r="BZ1400" s="35"/>
      <c r="CA1400" s="35"/>
      <c r="CB1400" s="35"/>
      <c r="CC1400" s="35"/>
      <c r="CD1400" s="35"/>
      <c r="CE1400" s="35"/>
      <c r="CF1400" s="35"/>
      <c r="CG1400" s="35"/>
      <c r="CH1400" s="35"/>
      <c r="CI1400" s="35"/>
      <c r="CJ1400" s="35"/>
      <c r="CK1400" s="35"/>
      <c r="CL1400" s="35"/>
      <c r="CM1400" s="35"/>
      <c r="CN1400" s="35"/>
      <c r="CO1400" s="35"/>
      <c r="CP1400" s="35"/>
      <c r="CQ1400" s="35"/>
      <c r="CR1400" s="35"/>
      <c r="CS1400" s="35"/>
      <c r="CT1400" s="35"/>
      <c r="CU1400" s="35"/>
      <c r="CV1400" s="35"/>
      <c r="CW1400" s="35"/>
      <c r="CX1400" s="35"/>
      <c r="CY1400" s="35"/>
      <c r="CZ1400" s="35"/>
      <c r="DA1400" s="35"/>
      <c r="DB1400" s="35"/>
      <c r="DC1400" s="35"/>
      <c r="DD1400" s="35"/>
      <c r="DE1400" s="35"/>
      <c r="DF1400" s="35"/>
      <c r="DG1400" s="35"/>
      <c r="DH1400" s="35"/>
      <c r="DI1400" s="35"/>
      <c r="DJ1400" s="35"/>
      <c r="DK1400" s="35"/>
      <c r="DL1400" s="35"/>
      <c r="DM1400" s="35"/>
      <c r="DN1400" s="35"/>
      <c r="DO1400" s="35"/>
      <c r="DP1400" s="35"/>
      <c r="DQ1400" s="35"/>
      <c r="DR1400" s="35"/>
      <c r="DS1400" s="35"/>
      <c r="DT1400" s="35"/>
      <c r="DU1400" s="35"/>
      <c r="DV1400" s="35"/>
      <c r="DW1400" s="35"/>
      <c r="DX1400" s="35"/>
      <c r="DY1400" s="35"/>
      <c r="DZ1400" s="35"/>
      <c r="EA1400" s="35"/>
      <c r="EB1400" s="35"/>
      <c r="EC1400" s="35"/>
      <c r="ED1400" s="35"/>
      <c r="EE1400" s="35"/>
      <c r="EF1400" s="35"/>
      <c r="EG1400" s="35"/>
      <c r="EH1400" s="35"/>
      <c r="EI1400" s="35"/>
      <c r="EJ1400" s="35"/>
      <c r="EK1400" s="35"/>
      <c r="EL1400" s="35"/>
      <c r="EM1400" s="35"/>
      <c r="EN1400" s="35"/>
      <c r="EO1400" s="35"/>
      <c r="EP1400" s="35"/>
      <c r="EQ1400" s="35"/>
      <c r="ER1400" s="35"/>
      <c r="ES1400" s="35"/>
      <c r="ET1400" s="35"/>
      <c r="EU1400" s="35"/>
      <c r="EV1400" s="35"/>
      <c r="EW1400" s="35"/>
      <c r="EX1400" s="35"/>
      <c r="EY1400" s="35"/>
      <c r="EZ1400" s="35"/>
      <c r="FA1400" s="35"/>
      <c r="FB1400" s="35"/>
      <c r="FC1400" s="35"/>
      <c r="FD1400" s="35"/>
      <c r="FE1400" s="35"/>
      <c r="FF1400" s="35"/>
      <c r="FG1400" s="35"/>
      <c r="FH1400" s="35"/>
      <c r="FI1400" s="35"/>
      <c r="FJ1400" s="35"/>
      <c r="FK1400" s="35"/>
      <c r="FL1400" s="35"/>
      <c r="FM1400" s="35"/>
      <c r="FN1400" s="35"/>
      <c r="FO1400" s="35"/>
      <c r="FP1400" s="35"/>
      <c r="FQ1400" s="35"/>
      <c r="FR1400" s="35"/>
      <c r="FS1400" s="35"/>
      <c r="FT1400" s="35"/>
      <c r="FU1400" s="35"/>
      <c r="FV1400" s="35"/>
      <c r="FW1400" s="35"/>
      <c r="FX1400" s="35"/>
      <c r="FY1400" s="35"/>
      <c r="FZ1400" s="35"/>
    </row>
    <row r="1401" spans="1:182" x14ac:dyDescent="0.15">
      <c r="A1401" s="38">
        <f t="shared" si="425"/>
        <v>44845</v>
      </c>
      <c r="B1401" s="39">
        <f t="shared" ca="1" si="426"/>
        <v>9498.7776818800012</v>
      </c>
      <c r="C1401" s="40">
        <f t="shared" si="427"/>
        <v>9411.77</v>
      </c>
      <c r="D1401" s="41">
        <f ca="1">IF(A1401&lt;$B$1,VLOOKUP(A1401,[1]DI!$A$4:$B$15000,2,FALSE),0)</f>
        <v>0.13650000000000001</v>
      </c>
      <c r="E1401" s="40">
        <f t="shared" ca="1" si="421"/>
        <v>5.0788000000000005E-4</v>
      </c>
      <c r="F1401" s="42">
        <f t="shared" si="417"/>
        <v>1</v>
      </c>
      <c r="G1401" s="43">
        <f t="shared" ca="1" si="422"/>
        <v>1.00050788</v>
      </c>
      <c r="H1401" s="40">
        <f ca="1">TRUNC(PRODUCT(G$10:G1400),15)</f>
        <v>1.2656866129275099</v>
      </c>
      <c r="I1401" s="40">
        <f t="shared" ca="1" si="423"/>
        <v>1.2560834235423</v>
      </c>
      <c r="J1401" s="40">
        <f t="shared" ca="1" si="424"/>
        <v>1.0076453400000001</v>
      </c>
      <c r="K1401" s="42">
        <f t="shared" si="432"/>
        <v>2.7E-2</v>
      </c>
      <c r="L1401" s="63">
        <f t="shared" si="429"/>
        <v>44824</v>
      </c>
      <c r="M1401" s="64">
        <f t="shared" si="430"/>
        <v>15</v>
      </c>
      <c r="N1401" s="44">
        <f t="shared" si="431"/>
        <v>15</v>
      </c>
      <c r="O1401" s="40">
        <f t="shared" si="433"/>
        <v>1.0015870870000001</v>
      </c>
      <c r="P1401" s="65">
        <f t="shared" ca="1" si="434"/>
        <v>1.009244561</v>
      </c>
      <c r="Q1401" s="40">
        <f t="shared" ca="1" si="435"/>
        <v>87.007681880000007</v>
      </c>
      <c r="R1401" s="44">
        <f>IF(VLOOKUP(A1401,$Z$12:$AI$125,8)=VLOOKUP(A1400,$Z$12:$AI$125,8),0,VLOOKUP(A1401,Z$12:$AI$125,8))</f>
        <v>0</v>
      </c>
      <c r="S1401" s="45">
        <f>IF(R1401&gt;0,VLOOKUP(R1401,Y$12:$AH$125,7),0)</f>
        <v>0</v>
      </c>
      <c r="T1401" s="40">
        <f t="shared" si="418"/>
        <v>0</v>
      </c>
      <c r="U1401" s="40">
        <f t="shared" ca="1" si="428"/>
        <v>87.007681880000007</v>
      </c>
      <c r="V1401" s="46" t="str">
        <f t="shared" si="419"/>
        <v>J=</v>
      </c>
      <c r="W1401" s="47">
        <f t="shared" si="420"/>
        <v>45005</v>
      </c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35"/>
      <c r="BC1401" s="35"/>
      <c r="BD1401" s="35"/>
      <c r="BE1401" s="35"/>
      <c r="BF1401" s="35"/>
      <c r="BG1401" s="35"/>
      <c r="BH1401" s="35"/>
      <c r="BI1401" s="35"/>
      <c r="BJ1401" s="35"/>
      <c r="BK1401" s="35"/>
      <c r="BL1401" s="35"/>
      <c r="BM1401" s="35"/>
      <c r="BN1401" s="35"/>
      <c r="BO1401" s="35"/>
      <c r="BP1401" s="35"/>
      <c r="BQ1401" s="35"/>
      <c r="BR1401" s="35"/>
      <c r="BS1401" s="35"/>
      <c r="BT1401" s="35"/>
      <c r="BU1401" s="35"/>
      <c r="BV1401" s="35"/>
      <c r="BW1401" s="35"/>
      <c r="BX1401" s="35"/>
      <c r="BY1401" s="35"/>
      <c r="BZ1401" s="35"/>
      <c r="CA1401" s="35"/>
      <c r="CB1401" s="35"/>
      <c r="CC1401" s="35"/>
      <c r="CD1401" s="35"/>
      <c r="CE1401" s="35"/>
      <c r="CF1401" s="35"/>
      <c r="CG1401" s="35"/>
      <c r="CH1401" s="35"/>
      <c r="CI1401" s="35"/>
      <c r="CJ1401" s="35"/>
      <c r="CK1401" s="35"/>
      <c r="CL1401" s="35"/>
      <c r="CM1401" s="35"/>
      <c r="CN1401" s="35"/>
      <c r="CO1401" s="35"/>
      <c r="CP1401" s="35"/>
      <c r="CQ1401" s="35"/>
      <c r="CR1401" s="35"/>
      <c r="CS1401" s="35"/>
      <c r="CT1401" s="35"/>
      <c r="CU1401" s="35"/>
      <c r="CV1401" s="35"/>
      <c r="CW1401" s="35"/>
      <c r="CX1401" s="35"/>
      <c r="CY1401" s="35"/>
      <c r="CZ1401" s="35"/>
      <c r="DA1401" s="35"/>
      <c r="DB1401" s="35"/>
      <c r="DC1401" s="35"/>
      <c r="DD1401" s="35"/>
      <c r="DE1401" s="35"/>
      <c r="DF1401" s="35"/>
      <c r="DG1401" s="35"/>
      <c r="DH1401" s="35"/>
      <c r="DI1401" s="35"/>
      <c r="DJ1401" s="35"/>
      <c r="DK1401" s="35"/>
      <c r="DL1401" s="35"/>
      <c r="DM1401" s="35"/>
      <c r="DN1401" s="35"/>
      <c r="DO1401" s="35"/>
      <c r="DP1401" s="35"/>
      <c r="DQ1401" s="35"/>
      <c r="DR1401" s="35"/>
      <c r="DS1401" s="35"/>
      <c r="DT1401" s="35"/>
      <c r="DU1401" s="35"/>
      <c r="DV1401" s="35"/>
      <c r="DW1401" s="35"/>
      <c r="DX1401" s="35"/>
      <c r="DY1401" s="35"/>
      <c r="DZ1401" s="35"/>
      <c r="EA1401" s="35"/>
      <c r="EB1401" s="35"/>
      <c r="EC1401" s="35"/>
      <c r="ED1401" s="35"/>
      <c r="EE1401" s="35"/>
      <c r="EF1401" s="35"/>
      <c r="EG1401" s="35"/>
      <c r="EH1401" s="35"/>
      <c r="EI1401" s="35"/>
      <c r="EJ1401" s="35"/>
      <c r="EK1401" s="35"/>
      <c r="EL1401" s="35"/>
      <c r="EM1401" s="35"/>
      <c r="EN1401" s="35"/>
      <c r="EO1401" s="35"/>
      <c r="EP1401" s="35"/>
      <c r="EQ1401" s="35"/>
      <c r="ER1401" s="35"/>
      <c r="ES1401" s="35"/>
      <c r="ET1401" s="35"/>
      <c r="EU1401" s="35"/>
      <c r="EV1401" s="35"/>
      <c r="EW1401" s="35"/>
      <c r="EX1401" s="35"/>
      <c r="EY1401" s="35"/>
      <c r="EZ1401" s="35"/>
      <c r="FA1401" s="35"/>
      <c r="FB1401" s="35"/>
      <c r="FC1401" s="35"/>
      <c r="FD1401" s="35"/>
      <c r="FE1401" s="35"/>
      <c r="FF1401" s="35"/>
      <c r="FG1401" s="35"/>
      <c r="FH1401" s="35"/>
      <c r="FI1401" s="35"/>
      <c r="FJ1401" s="35"/>
      <c r="FK1401" s="35"/>
      <c r="FL1401" s="35"/>
      <c r="FM1401" s="35"/>
      <c r="FN1401" s="35"/>
      <c r="FO1401" s="35"/>
      <c r="FP1401" s="35"/>
      <c r="FQ1401" s="35"/>
      <c r="FR1401" s="35"/>
      <c r="FS1401" s="35"/>
      <c r="FT1401" s="35"/>
      <c r="FU1401" s="35"/>
      <c r="FV1401" s="35"/>
      <c r="FW1401" s="35"/>
      <c r="FX1401" s="35"/>
      <c r="FY1401" s="35"/>
      <c r="FZ1401" s="35"/>
    </row>
    <row r="1402" spans="1:182" x14ac:dyDescent="0.15">
      <c r="A1402" s="38">
        <f t="shared" si="425"/>
        <v>44846</v>
      </c>
      <c r="B1402" s="39">
        <f t="shared" ca="1" si="426"/>
        <v>9504.6067863300013</v>
      </c>
      <c r="C1402" s="40">
        <f t="shared" si="427"/>
        <v>9411.77</v>
      </c>
      <c r="D1402" s="41">
        <f ca="1">IF(A1402&lt;$B$1,VLOOKUP(A1402,[1]DI!$A$4:$B$15000,2,FALSE),0)</f>
        <v>0</v>
      </c>
      <c r="E1402" s="40">
        <f t="shared" ca="1" si="421"/>
        <v>0</v>
      </c>
      <c r="F1402" s="42">
        <f t="shared" si="417"/>
        <v>1</v>
      </c>
      <c r="G1402" s="43">
        <f t="shared" ca="1" si="422"/>
        <v>1</v>
      </c>
      <c r="H1402" s="40">
        <f ca="1">TRUNC(PRODUCT(G$10:G1401),15)</f>
        <v>1.26632942984448</v>
      </c>
      <c r="I1402" s="40">
        <f t="shared" ca="1" si="423"/>
        <v>1.2560834235423</v>
      </c>
      <c r="J1402" s="40">
        <f t="shared" ca="1" si="424"/>
        <v>1.00815711</v>
      </c>
      <c r="K1402" s="42">
        <f t="shared" si="432"/>
        <v>2.7E-2</v>
      </c>
      <c r="L1402" s="63">
        <f t="shared" si="429"/>
        <v>44824</v>
      </c>
      <c r="M1402" s="64">
        <f t="shared" si="430"/>
        <v>15</v>
      </c>
      <c r="N1402" s="44">
        <f t="shared" si="431"/>
        <v>16</v>
      </c>
      <c r="O1402" s="40">
        <f t="shared" si="433"/>
        <v>1.0016929830000001</v>
      </c>
      <c r="P1402" s="65">
        <f t="shared" ca="1" si="434"/>
        <v>1.0098639030000001</v>
      </c>
      <c r="Q1402" s="40">
        <f t="shared" ca="1" si="435"/>
        <v>92.836786329999995</v>
      </c>
      <c r="R1402" s="44">
        <f>IF(VLOOKUP(A1402,$Z$12:$AI$125,8)=VLOOKUP(A1401,$Z$12:$AI$125,8),0,VLOOKUP(A1402,Z$12:$AI$125,8))</f>
        <v>0</v>
      </c>
      <c r="S1402" s="45">
        <f>IF(R1402&gt;0,VLOOKUP(R1402,Y$12:$AH$125,7),0)</f>
        <v>0</v>
      </c>
      <c r="T1402" s="40">
        <f t="shared" si="418"/>
        <v>0</v>
      </c>
      <c r="U1402" s="40">
        <f t="shared" ca="1" si="428"/>
        <v>92.836786329999995</v>
      </c>
      <c r="V1402" s="46" t="str">
        <f t="shared" si="419"/>
        <v>J=</v>
      </c>
      <c r="W1402" s="47">
        <f t="shared" si="420"/>
        <v>45005</v>
      </c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  <c r="AX1402" s="35"/>
      <c r="AY1402" s="35"/>
      <c r="AZ1402" s="35"/>
      <c r="BA1402" s="35"/>
      <c r="BB1402" s="35"/>
      <c r="BC1402" s="35"/>
      <c r="BD1402" s="35"/>
      <c r="BE1402" s="35"/>
      <c r="BF1402" s="35"/>
      <c r="BG1402" s="35"/>
      <c r="BH1402" s="35"/>
      <c r="BI1402" s="35"/>
      <c r="BJ1402" s="35"/>
      <c r="BK1402" s="35"/>
      <c r="BL1402" s="35"/>
      <c r="BM1402" s="35"/>
      <c r="BN1402" s="35"/>
      <c r="BO1402" s="35"/>
      <c r="BP1402" s="35"/>
      <c r="BQ1402" s="35"/>
      <c r="BR1402" s="35"/>
      <c r="BS1402" s="35"/>
      <c r="BT1402" s="35"/>
      <c r="BU1402" s="35"/>
      <c r="BV1402" s="35"/>
      <c r="BW1402" s="35"/>
      <c r="BX1402" s="35"/>
      <c r="BY1402" s="35"/>
      <c r="BZ1402" s="35"/>
      <c r="CA1402" s="35"/>
      <c r="CB1402" s="35"/>
      <c r="CC1402" s="35"/>
      <c r="CD1402" s="35"/>
      <c r="CE1402" s="35"/>
      <c r="CF1402" s="35"/>
      <c r="CG1402" s="35"/>
      <c r="CH1402" s="35"/>
      <c r="CI1402" s="35"/>
      <c r="CJ1402" s="35"/>
      <c r="CK1402" s="35"/>
      <c r="CL1402" s="35"/>
      <c r="CM1402" s="35"/>
      <c r="CN1402" s="35"/>
      <c r="CO1402" s="35"/>
      <c r="CP1402" s="35"/>
      <c r="CQ1402" s="35"/>
      <c r="CR1402" s="35"/>
      <c r="CS1402" s="35"/>
      <c r="CT1402" s="35"/>
      <c r="CU1402" s="35"/>
      <c r="CV1402" s="35"/>
      <c r="CW1402" s="35"/>
      <c r="CX1402" s="35"/>
      <c r="CY1402" s="35"/>
      <c r="CZ1402" s="35"/>
      <c r="DA1402" s="35"/>
      <c r="DB1402" s="35"/>
      <c r="DC1402" s="35"/>
      <c r="DD1402" s="35"/>
      <c r="DE1402" s="35"/>
      <c r="DF1402" s="35"/>
      <c r="DG1402" s="35"/>
      <c r="DH1402" s="35"/>
      <c r="DI1402" s="35"/>
      <c r="DJ1402" s="35"/>
      <c r="DK1402" s="35"/>
      <c r="DL1402" s="35"/>
      <c r="DM1402" s="35"/>
      <c r="DN1402" s="35"/>
      <c r="DO1402" s="35"/>
      <c r="DP1402" s="35"/>
      <c r="DQ1402" s="35"/>
      <c r="DR1402" s="35"/>
      <c r="DS1402" s="35"/>
      <c r="DT1402" s="35"/>
      <c r="DU1402" s="35"/>
      <c r="DV1402" s="35"/>
      <c r="DW1402" s="35"/>
      <c r="DX1402" s="35"/>
      <c r="DY1402" s="35"/>
      <c r="DZ1402" s="35"/>
      <c r="EA1402" s="35"/>
      <c r="EB1402" s="35"/>
      <c r="EC1402" s="35"/>
      <c r="ED1402" s="35"/>
      <c r="EE1402" s="35"/>
      <c r="EF1402" s="35"/>
      <c r="EG1402" s="35"/>
      <c r="EH1402" s="35"/>
      <c r="EI1402" s="35"/>
      <c r="EJ1402" s="35"/>
      <c r="EK1402" s="35"/>
      <c r="EL1402" s="35"/>
      <c r="EM1402" s="35"/>
      <c r="EN1402" s="35"/>
      <c r="EO1402" s="35"/>
      <c r="EP1402" s="35"/>
      <c r="EQ1402" s="35"/>
      <c r="ER1402" s="35"/>
      <c r="ES1402" s="35"/>
      <c r="ET1402" s="35"/>
      <c r="EU1402" s="35"/>
      <c r="EV1402" s="35"/>
      <c r="EW1402" s="35"/>
      <c r="EX1402" s="35"/>
      <c r="EY1402" s="35"/>
      <c r="EZ1402" s="35"/>
      <c r="FA1402" s="35"/>
      <c r="FB1402" s="35"/>
      <c r="FC1402" s="35"/>
      <c r="FD1402" s="35"/>
      <c r="FE1402" s="35"/>
      <c r="FF1402" s="35"/>
      <c r="FG1402" s="35"/>
      <c r="FH1402" s="35"/>
      <c r="FI1402" s="35"/>
      <c r="FJ1402" s="35"/>
      <c r="FK1402" s="35"/>
      <c r="FL1402" s="35"/>
      <c r="FM1402" s="35"/>
      <c r="FN1402" s="35"/>
      <c r="FO1402" s="35"/>
      <c r="FP1402" s="35"/>
      <c r="FQ1402" s="35"/>
      <c r="FR1402" s="35"/>
      <c r="FS1402" s="35"/>
      <c r="FT1402" s="35"/>
      <c r="FU1402" s="35"/>
      <c r="FV1402" s="35"/>
      <c r="FW1402" s="35"/>
      <c r="FX1402" s="35"/>
      <c r="FY1402" s="35"/>
      <c r="FZ1402" s="35"/>
    </row>
    <row r="1403" spans="1:182" x14ac:dyDescent="0.15">
      <c r="A1403" s="38">
        <f t="shared" si="425"/>
        <v>44847</v>
      </c>
      <c r="B1403" s="39">
        <f t="shared" ca="1" si="426"/>
        <v>9504.6067863300013</v>
      </c>
      <c r="C1403" s="40">
        <f t="shared" si="427"/>
        <v>9411.77</v>
      </c>
      <c r="D1403" s="41">
        <f ca="1">IF(A1403&lt;$B$1,VLOOKUP(A1403,[1]DI!$A$4:$B$15000,2,FALSE),0)</f>
        <v>0.13650000000000001</v>
      </c>
      <c r="E1403" s="40">
        <f t="shared" ca="1" si="421"/>
        <v>5.0788000000000005E-4</v>
      </c>
      <c r="F1403" s="42">
        <f t="shared" si="417"/>
        <v>1</v>
      </c>
      <c r="G1403" s="43">
        <f t="shared" ca="1" si="422"/>
        <v>1.00050788</v>
      </c>
      <c r="H1403" s="40">
        <f ca="1">TRUNC(PRODUCT(G$10:G1402),15)</f>
        <v>1.26632942984448</v>
      </c>
      <c r="I1403" s="40">
        <f t="shared" ca="1" si="423"/>
        <v>1.2560834235423</v>
      </c>
      <c r="J1403" s="40">
        <f t="shared" ca="1" si="424"/>
        <v>1.00815711</v>
      </c>
      <c r="K1403" s="42">
        <f t="shared" si="432"/>
        <v>2.7E-2</v>
      </c>
      <c r="L1403" s="63">
        <f t="shared" si="429"/>
        <v>44824</v>
      </c>
      <c r="M1403" s="64">
        <f t="shared" si="430"/>
        <v>16</v>
      </c>
      <c r="N1403" s="44">
        <f t="shared" si="431"/>
        <v>16</v>
      </c>
      <c r="O1403" s="40">
        <f t="shared" si="433"/>
        <v>1.0016929830000001</v>
      </c>
      <c r="P1403" s="65">
        <f t="shared" ca="1" si="434"/>
        <v>1.0098639030000001</v>
      </c>
      <c r="Q1403" s="40">
        <f t="shared" ca="1" si="435"/>
        <v>92.836786329999995</v>
      </c>
      <c r="R1403" s="44">
        <f>IF(VLOOKUP(A1403,$Z$12:$AI$125,8)=VLOOKUP(A1402,$Z$12:$AI$125,8),0,VLOOKUP(A1403,Z$12:$AI$125,8))</f>
        <v>0</v>
      </c>
      <c r="S1403" s="45">
        <f>IF(R1403&gt;0,VLOOKUP(R1403,Y$12:$AH$125,7),0)</f>
        <v>0</v>
      </c>
      <c r="T1403" s="40">
        <f t="shared" si="418"/>
        <v>0</v>
      </c>
      <c r="U1403" s="40">
        <f t="shared" ca="1" si="428"/>
        <v>92.836786329999995</v>
      </c>
      <c r="V1403" s="46" t="str">
        <f t="shared" si="419"/>
        <v>J=</v>
      </c>
      <c r="W1403" s="47">
        <f t="shared" si="420"/>
        <v>45005</v>
      </c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  <c r="AX1403" s="35"/>
      <c r="AY1403" s="35"/>
      <c r="AZ1403" s="35"/>
      <c r="BA1403" s="35"/>
      <c r="BB1403" s="35"/>
      <c r="BC1403" s="35"/>
      <c r="BD1403" s="35"/>
      <c r="BE1403" s="35"/>
      <c r="BF1403" s="35"/>
      <c r="BG1403" s="35"/>
      <c r="BH1403" s="35"/>
      <c r="BI1403" s="35"/>
      <c r="BJ1403" s="35"/>
      <c r="BK1403" s="35"/>
      <c r="BL1403" s="35"/>
      <c r="BM1403" s="35"/>
      <c r="BN1403" s="35"/>
      <c r="BO1403" s="35"/>
      <c r="BP1403" s="35"/>
      <c r="BQ1403" s="35"/>
      <c r="BR1403" s="35"/>
      <c r="BS1403" s="35"/>
      <c r="BT1403" s="35"/>
      <c r="BU1403" s="35"/>
      <c r="BV1403" s="35"/>
      <c r="BW1403" s="35"/>
      <c r="BX1403" s="35"/>
      <c r="BY1403" s="35"/>
      <c r="BZ1403" s="35"/>
      <c r="CA1403" s="35"/>
      <c r="CB1403" s="35"/>
      <c r="CC1403" s="35"/>
      <c r="CD1403" s="35"/>
      <c r="CE1403" s="35"/>
      <c r="CF1403" s="35"/>
      <c r="CG1403" s="35"/>
      <c r="CH1403" s="35"/>
      <c r="CI1403" s="35"/>
      <c r="CJ1403" s="35"/>
      <c r="CK1403" s="35"/>
      <c r="CL1403" s="35"/>
      <c r="CM1403" s="35"/>
      <c r="CN1403" s="35"/>
      <c r="CO1403" s="35"/>
      <c r="CP1403" s="35"/>
      <c r="CQ1403" s="35"/>
      <c r="CR1403" s="35"/>
      <c r="CS1403" s="35"/>
      <c r="CT1403" s="35"/>
      <c r="CU1403" s="35"/>
      <c r="CV1403" s="35"/>
      <c r="CW1403" s="35"/>
      <c r="CX1403" s="35"/>
      <c r="CY1403" s="35"/>
      <c r="CZ1403" s="35"/>
      <c r="DA1403" s="35"/>
      <c r="DB1403" s="35"/>
      <c r="DC1403" s="35"/>
      <c r="DD1403" s="35"/>
      <c r="DE1403" s="35"/>
      <c r="DF1403" s="35"/>
      <c r="DG1403" s="35"/>
      <c r="DH1403" s="35"/>
      <c r="DI1403" s="35"/>
      <c r="DJ1403" s="35"/>
      <c r="DK1403" s="35"/>
      <c r="DL1403" s="35"/>
      <c r="DM1403" s="35"/>
      <c r="DN1403" s="35"/>
      <c r="DO1403" s="35"/>
      <c r="DP1403" s="35"/>
      <c r="DQ1403" s="35"/>
      <c r="DR1403" s="35"/>
      <c r="DS1403" s="35"/>
      <c r="DT1403" s="35"/>
      <c r="DU1403" s="35"/>
      <c r="DV1403" s="35"/>
      <c r="DW1403" s="35"/>
      <c r="DX1403" s="35"/>
      <c r="DY1403" s="35"/>
      <c r="DZ1403" s="35"/>
      <c r="EA1403" s="35"/>
      <c r="EB1403" s="35"/>
      <c r="EC1403" s="35"/>
      <c r="ED1403" s="35"/>
      <c r="EE1403" s="35"/>
      <c r="EF1403" s="35"/>
      <c r="EG1403" s="35"/>
      <c r="EH1403" s="35"/>
      <c r="EI1403" s="35"/>
      <c r="EJ1403" s="35"/>
      <c r="EK1403" s="35"/>
      <c r="EL1403" s="35"/>
      <c r="EM1403" s="35"/>
      <c r="EN1403" s="35"/>
      <c r="EO1403" s="35"/>
      <c r="EP1403" s="35"/>
      <c r="EQ1403" s="35"/>
      <c r="ER1403" s="35"/>
      <c r="ES1403" s="35"/>
      <c r="ET1403" s="35"/>
      <c r="EU1403" s="35"/>
      <c r="EV1403" s="35"/>
      <c r="EW1403" s="35"/>
      <c r="EX1403" s="35"/>
      <c r="EY1403" s="35"/>
      <c r="EZ1403" s="35"/>
      <c r="FA1403" s="35"/>
      <c r="FB1403" s="35"/>
      <c r="FC1403" s="35"/>
      <c r="FD1403" s="35"/>
      <c r="FE1403" s="35"/>
      <c r="FF1403" s="35"/>
      <c r="FG1403" s="35"/>
      <c r="FH1403" s="35"/>
      <c r="FI1403" s="35"/>
      <c r="FJ1403" s="35"/>
      <c r="FK1403" s="35"/>
      <c r="FL1403" s="35"/>
      <c r="FM1403" s="35"/>
      <c r="FN1403" s="35"/>
      <c r="FO1403" s="35"/>
      <c r="FP1403" s="35"/>
      <c r="FQ1403" s="35"/>
      <c r="FR1403" s="35"/>
      <c r="FS1403" s="35"/>
      <c r="FT1403" s="35"/>
      <c r="FU1403" s="35"/>
      <c r="FV1403" s="35"/>
      <c r="FW1403" s="35"/>
      <c r="FX1403" s="35"/>
      <c r="FY1403" s="35"/>
      <c r="FZ1403" s="35"/>
    </row>
    <row r="1404" spans="1:182" x14ac:dyDescent="0.15">
      <c r="A1404" s="38">
        <f t="shared" si="425"/>
        <v>44848</v>
      </c>
      <c r="B1404" s="39">
        <f t="shared" ca="1" si="426"/>
        <v>9510.43936373</v>
      </c>
      <c r="C1404" s="40">
        <f t="shared" si="427"/>
        <v>9411.77</v>
      </c>
      <c r="D1404" s="41">
        <f ca="1">IF(A1404&lt;$B$1,VLOOKUP(A1404,[1]DI!$A$4:$B$15000,2,FALSE),0)</f>
        <v>0.13650000000000001</v>
      </c>
      <c r="E1404" s="40">
        <f t="shared" ca="1" si="421"/>
        <v>5.0788000000000005E-4</v>
      </c>
      <c r="F1404" s="42">
        <f t="shared" si="417"/>
        <v>1</v>
      </c>
      <c r="G1404" s="43">
        <f t="shared" ca="1" si="422"/>
        <v>1.00050788</v>
      </c>
      <c r="H1404" s="40">
        <f ca="1">TRUNC(PRODUCT(G$10:G1403),15)</f>
        <v>1.2669725732353101</v>
      </c>
      <c r="I1404" s="40">
        <f t="shared" ca="1" si="423"/>
        <v>1.2560834235423</v>
      </c>
      <c r="J1404" s="40">
        <f t="shared" ca="1" si="424"/>
        <v>1.0086691299999999</v>
      </c>
      <c r="K1404" s="42">
        <f t="shared" si="432"/>
        <v>2.7E-2</v>
      </c>
      <c r="L1404" s="63">
        <f t="shared" si="429"/>
        <v>44824</v>
      </c>
      <c r="M1404" s="64">
        <f t="shared" si="430"/>
        <v>17</v>
      </c>
      <c r="N1404" s="44">
        <f t="shared" si="431"/>
        <v>17</v>
      </c>
      <c r="O1404" s="40">
        <f t="shared" si="433"/>
        <v>1.001798889</v>
      </c>
      <c r="P1404" s="65">
        <f t="shared" ca="1" si="434"/>
        <v>1.010483614</v>
      </c>
      <c r="Q1404" s="40">
        <f t="shared" ca="1" si="435"/>
        <v>98.669363730000001</v>
      </c>
      <c r="R1404" s="44">
        <f>IF(VLOOKUP(A1404,$Z$12:$AI$125,8)=VLOOKUP(A1403,$Z$12:$AI$125,8),0,VLOOKUP(A1404,Z$12:$AI$125,8))</f>
        <v>0</v>
      </c>
      <c r="S1404" s="45">
        <f>IF(R1404&gt;0,VLOOKUP(R1404,Y$12:$AH$125,7),0)</f>
        <v>0</v>
      </c>
      <c r="T1404" s="40">
        <f t="shared" si="418"/>
        <v>0</v>
      </c>
      <c r="U1404" s="40">
        <f t="shared" ca="1" si="428"/>
        <v>98.669363730000001</v>
      </c>
      <c r="V1404" s="46" t="str">
        <f t="shared" si="419"/>
        <v>J=</v>
      </c>
      <c r="W1404" s="47">
        <f t="shared" si="420"/>
        <v>45005</v>
      </c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  <c r="AX1404" s="35"/>
      <c r="AY1404" s="35"/>
      <c r="AZ1404" s="35"/>
      <c r="BA1404" s="35"/>
      <c r="BB1404" s="35"/>
      <c r="BC1404" s="35"/>
      <c r="BD1404" s="35"/>
      <c r="BE1404" s="35"/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  <c r="CA1404" s="35"/>
      <c r="CB1404" s="35"/>
      <c r="CC1404" s="35"/>
      <c r="CD1404" s="35"/>
      <c r="CE1404" s="35"/>
      <c r="CF1404" s="35"/>
      <c r="CG1404" s="35"/>
      <c r="CH1404" s="35"/>
      <c r="CI1404" s="35"/>
      <c r="CJ1404" s="35"/>
      <c r="CK1404" s="35"/>
      <c r="CL1404" s="35"/>
      <c r="CM1404" s="35"/>
      <c r="CN1404" s="35"/>
      <c r="CO1404" s="35"/>
      <c r="CP1404" s="35"/>
      <c r="CQ1404" s="35"/>
      <c r="CR1404" s="35"/>
      <c r="CS1404" s="35"/>
      <c r="CT1404" s="35"/>
      <c r="CU1404" s="35"/>
      <c r="CV1404" s="35"/>
      <c r="CW1404" s="35"/>
      <c r="CX1404" s="35"/>
      <c r="CY1404" s="35"/>
      <c r="CZ1404" s="35"/>
      <c r="DA1404" s="35"/>
      <c r="DB1404" s="35"/>
      <c r="DC1404" s="35"/>
      <c r="DD1404" s="35"/>
      <c r="DE1404" s="35"/>
      <c r="DF1404" s="35"/>
      <c r="DG1404" s="35"/>
      <c r="DH1404" s="35"/>
      <c r="DI1404" s="35"/>
      <c r="DJ1404" s="35"/>
      <c r="DK1404" s="35"/>
      <c r="DL1404" s="35"/>
      <c r="DM1404" s="35"/>
      <c r="DN1404" s="35"/>
      <c r="DO1404" s="35"/>
      <c r="DP1404" s="35"/>
      <c r="DQ1404" s="35"/>
      <c r="DR1404" s="35"/>
      <c r="DS1404" s="35"/>
      <c r="DT1404" s="35"/>
      <c r="DU1404" s="35"/>
      <c r="DV1404" s="35"/>
      <c r="DW1404" s="35"/>
      <c r="DX1404" s="35"/>
      <c r="DY1404" s="35"/>
      <c r="DZ1404" s="35"/>
      <c r="EA1404" s="35"/>
      <c r="EB1404" s="35"/>
      <c r="EC1404" s="35"/>
      <c r="ED1404" s="35"/>
      <c r="EE1404" s="35"/>
      <c r="EF1404" s="35"/>
      <c r="EG1404" s="35"/>
      <c r="EH1404" s="35"/>
      <c r="EI1404" s="35"/>
      <c r="EJ1404" s="35"/>
      <c r="EK1404" s="35"/>
      <c r="EL1404" s="35"/>
      <c r="EM1404" s="35"/>
      <c r="EN1404" s="35"/>
      <c r="EO1404" s="35"/>
      <c r="EP1404" s="35"/>
      <c r="EQ1404" s="35"/>
      <c r="ER1404" s="35"/>
      <c r="ES1404" s="35"/>
      <c r="ET1404" s="35"/>
      <c r="EU1404" s="35"/>
      <c r="EV1404" s="35"/>
      <c r="EW1404" s="35"/>
      <c r="EX1404" s="35"/>
      <c r="EY1404" s="35"/>
      <c r="EZ1404" s="35"/>
      <c r="FA1404" s="35"/>
      <c r="FB1404" s="35"/>
      <c r="FC1404" s="35"/>
      <c r="FD1404" s="35"/>
      <c r="FE1404" s="35"/>
      <c r="FF1404" s="35"/>
      <c r="FG1404" s="35"/>
      <c r="FH1404" s="35"/>
      <c r="FI1404" s="35"/>
      <c r="FJ1404" s="35"/>
      <c r="FK1404" s="35"/>
      <c r="FL1404" s="35"/>
      <c r="FM1404" s="35"/>
      <c r="FN1404" s="35"/>
      <c r="FO1404" s="35"/>
      <c r="FP1404" s="35"/>
      <c r="FQ1404" s="35"/>
      <c r="FR1404" s="35"/>
      <c r="FS1404" s="35"/>
      <c r="FT1404" s="35"/>
      <c r="FU1404" s="35"/>
      <c r="FV1404" s="35"/>
      <c r="FW1404" s="35"/>
      <c r="FX1404" s="35"/>
      <c r="FY1404" s="35"/>
      <c r="FZ1404" s="35"/>
    </row>
    <row r="1405" spans="1:182" x14ac:dyDescent="0.15">
      <c r="A1405" s="38">
        <f t="shared" si="425"/>
        <v>44849</v>
      </c>
      <c r="B1405" s="39">
        <f t="shared" ca="1" si="426"/>
        <v>9516.2755270100006</v>
      </c>
      <c r="C1405" s="40">
        <f t="shared" si="427"/>
        <v>9411.77</v>
      </c>
      <c r="D1405" s="41">
        <f ca="1">IF(A1405&lt;$B$1,VLOOKUP(A1405,[1]DI!$A$4:$B$15000,2,FALSE),0)</f>
        <v>0</v>
      </c>
      <c r="E1405" s="40">
        <f t="shared" ca="1" si="421"/>
        <v>0</v>
      </c>
      <c r="F1405" s="42">
        <f t="shared" si="417"/>
        <v>1</v>
      </c>
      <c r="G1405" s="43">
        <f t="shared" ca="1" si="422"/>
        <v>1</v>
      </c>
      <c r="H1405" s="40">
        <f ca="1">TRUNC(PRODUCT(G$10:G1404),15)</f>
        <v>1.2676160432658099</v>
      </c>
      <c r="I1405" s="40">
        <f t="shared" ca="1" si="423"/>
        <v>1.2560834235423</v>
      </c>
      <c r="J1405" s="40">
        <f t="shared" ca="1" si="424"/>
        <v>1.0091814100000001</v>
      </c>
      <c r="K1405" s="42">
        <f t="shared" si="432"/>
        <v>2.7E-2</v>
      </c>
      <c r="L1405" s="63">
        <f t="shared" si="429"/>
        <v>44824</v>
      </c>
      <c r="M1405" s="64">
        <f t="shared" si="430"/>
        <v>17</v>
      </c>
      <c r="N1405" s="44">
        <f t="shared" si="431"/>
        <v>18</v>
      </c>
      <c r="O1405" s="40">
        <f t="shared" si="433"/>
        <v>1.0019048070000001</v>
      </c>
      <c r="P1405" s="65">
        <f t="shared" ca="1" si="434"/>
        <v>1.0111037060000001</v>
      </c>
      <c r="Q1405" s="40">
        <f t="shared" ca="1" si="435"/>
        <v>104.50552700999999</v>
      </c>
      <c r="R1405" s="44">
        <f>IF(VLOOKUP(A1405,$Z$12:$AI$125,8)=VLOOKUP(A1404,$Z$12:$AI$125,8),0,VLOOKUP(A1405,Z$12:$AI$125,8))</f>
        <v>0</v>
      </c>
      <c r="S1405" s="45">
        <f>IF(R1405&gt;0,VLOOKUP(R1405,Y$12:$AH$125,7),0)</f>
        <v>0</v>
      </c>
      <c r="T1405" s="40">
        <f t="shared" si="418"/>
        <v>0</v>
      </c>
      <c r="U1405" s="40">
        <f t="shared" ca="1" si="428"/>
        <v>104.50552700999999</v>
      </c>
      <c r="V1405" s="46" t="str">
        <f t="shared" si="419"/>
        <v>J=</v>
      </c>
      <c r="W1405" s="47">
        <f t="shared" si="420"/>
        <v>45005</v>
      </c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/>
      <c r="BQ1405" s="35"/>
      <c r="BR1405" s="35"/>
      <c r="BS1405" s="35"/>
      <c r="BT1405" s="35"/>
      <c r="BU1405" s="35"/>
      <c r="BV1405" s="35"/>
      <c r="BW1405" s="35"/>
      <c r="BX1405" s="35"/>
      <c r="BY1405" s="35"/>
      <c r="BZ1405" s="35"/>
      <c r="CA1405" s="35"/>
      <c r="CB1405" s="35"/>
      <c r="CC1405" s="35"/>
      <c r="CD1405" s="35"/>
      <c r="CE1405" s="35"/>
      <c r="CF1405" s="35"/>
      <c r="CG1405" s="35"/>
      <c r="CH1405" s="35"/>
      <c r="CI1405" s="35"/>
      <c r="CJ1405" s="35"/>
      <c r="CK1405" s="35"/>
      <c r="CL1405" s="35"/>
      <c r="CM1405" s="35"/>
      <c r="CN1405" s="35"/>
      <c r="CO1405" s="35"/>
      <c r="CP1405" s="35"/>
      <c r="CQ1405" s="35"/>
      <c r="CR1405" s="35"/>
      <c r="CS1405" s="35"/>
      <c r="CT1405" s="35"/>
      <c r="CU1405" s="35"/>
      <c r="CV1405" s="35"/>
      <c r="CW1405" s="35"/>
      <c r="CX1405" s="35"/>
      <c r="CY1405" s="35"/>
      <c r="CZ1405" s="35"/>
      <c r="DA1405" s="35"/>
      <c r="DB1405" s="35"/>
      <c r="DC1405" s="35"/>
      <c r="DD1405" s="35"/>
      <c r="DE1405" s="35"/>
      <c r="DF1405" s="35"/>
      <c r="DG1405" s="35"/>
      <c r="DH1405" s="35"/>
      <c r="DI1405" s="35"/>
      <c r="DJ1405" s="35"/>
      <c r="DK1405" s="35"/>
      <c r="DL1405" s="35"/>
      <c r="DM1405" s="35"/>
      <c r="DN1405" s="35"/>
      <c r="DO1405" s="35"/>
      <c r="DP1405" s="35"/>
      <c r="DQ1405" s="35"/>
      <c r="DR1405" s="35"/>
      <c r="DS1405" s="35"/>
      <c r="DT1405" s="35"/>
      <c r="DU1405" s="35"/>
      <c r="DV1405" s="35"/>
      <c r="DW1405" s="35"/>
      <c r="DX1405" s="35"/>
      <c r="DY1405" s="35"/>
      <c r="DZ1405" s="35"/>
      <c r="EA1405" s="35"/>
      <c r="EB1405" s="35"/>
      <c r="EC1405" s="35"/>
      <c r="ED1405" s="35"/>
      <c r="EE1405" s="35"/>
      <c r="EF1405" s="35"/>
      <c r="EG1405" s="35"/>
      <c r="EH1405" s="35"/>
      <c r="EI1405" s="35"/>
      <c r="EJ1405" s="35"/>
      <c r="EK1405" s="35"/>
      <c r="EL1405" s="35"/>
      <c r="EM1405" s="35"/>
      <c r="EN1405" s="35"/>
      <c r="EO1405" s="35"/>
      <c r="EP1405" s="35"/>
      <c r="EQ1405" s="35"/>
      <c r="ER1405" s="35"/>
      <c r="ES1405" s="35"/>
      <c r="ET1405" s="35"/>
      <c r="EU1405" s="35"/>
      <c r="EV1405" s="35"/>
      <c r="EW1405" s="35"/>
      <c r="EX1405" s="35"/>
      <c r="EY1405" s="35"/>
      <c r="EZ1405" s="35"/>
      <c r="FA1405" s="35"/>
      <c r="FB1405" s="35"/>
      <c r="FC1405" s="35"/>
      <c r="FD1405" s="35"/>
      <c r="FE1405" s="35"/>
      <c r="FF1405" s="35"/>
      <c r="FG1405" s="35"/>
      <c r="FH1405" s="35"/>
      <c r="FI1405" s="35"/>
      <c r="FJ1405" s="35"/>
      <c r="FK1405" s="35"/>
      <c r="FL1405" s="35"/>
      <c r="FM1405" s="35"/>
      <c r="FN1405" s="35"/>
      <c r="FO1405" s="35"/>
      <c r="FP1405" s="35"/>
      <c r="FQ1405" s="35"/>
      <c r="FR1405" s="35"/>
      <c r="FS1405" s="35"/>
      <c r="FT1405" s="35"/>
      <c r="FU1405" s="35"/>
      <c r="FV1405" s="35"/>
      <c r="FW1405" s="35"/>
      <c r="FX1405" s="35"/>
      <c r="FY1405" s="35"/>
      <c r="FZ1405" s="35"/>
    </row>
    <row r="1406" spans="1:182" x14ac:dyDescent="0.15">
      <c r="A1406" s="38">
        <f t="shared" si="425"/>
        <v>44850</v>
      </c>
      <c r="B1406" s="39">
        <f t="shared" ca="1" si="426"/>
        <v>9516.2755270100006</v>
      </c>
      <c r="C1406" s="40">
        <f t="shared" si="427"/>
        <v>9411.77</v>
      </c>
      <c r="D1406" s="41">
        <f ca="1">IF(A1406&lt;$B$1,VLOOKUP(A1406,[1]DI!$A$4:$B$15000,2,FALSE),0)</f>
        <v>0</v>
      </c>
      <c r="E1406" s="40">
        <f t="shared" ca="1" si="421"/>
        <v>0</v>
      </c>
      <c r="F1406" s="42">
        <f t="shared" si="417"/>
        <v>1</v>
      </c>
      <c r="G1406" s="43">
        <f t="shared" ca="1" si="422"/>
        <v>1</v>
      </c>
      <c r="H1406" s="40">
        <f ca="1">TRUNC(PRODUCT(G$10:G1405),15)</f>
        <v>1.2676160432658099</v>
      </c>
      <c r="I1406" s="40">
        <f t="shared" ca="1" si="423"/>
        <v>1.2560834235423</v>
      </c>
      <c r="J1406" s="40">
        <f t="shared" ca="1" si="424"/>
        <v>1.0091814100000001</v>
      </c>
      <c r="K1406" s="42">
        <f t="shared" si="432"/>
        <v>2.7E-2</v>
      </c>
      <c r="L1406" s="63">
        <f t="shared" si="429"/>
        <v>44824</v>
      </c>
      <c r="M1406" s="64">
        <f t="shared" si="430"/>
        <v>17</v>
      </c>
      <c r="N1406" s="44">
        <f t="shared" si="431"/>
        <v>18</v>
      </c>
      <c r="O1406" s="40">
        <f t="shared" si="433"/>
        <v>1.0019048070000001</v>
      </c>
      <c r="P1406" s="65">
        <f t="shared" ca="1" si="434"/>
        <v>1.0111037060000001</v>
      </c>
      <c r="Q1406" s="40">
        <f t="shared" ca="1" si="435"/>
        <v>104.50552700999999</v>
      </c>
      <c r="R1406" s="44">
        <f>IF(VLOOKUP(A1406,$Z$12:$AI$125,8)=VLOOKUP(A1405,$Z$12:$AI$125,8),0,VLOOKUP(A1406,Z$12:$AI$125,8))</f>
        <v>0</v>
      </c>
      <c r="S1406" s="45">
        <f>IF(R1406&gt;0,VLOOKUP(R1406,Y$12:$AH$125,7),0)</f>
        <v>0</v>
      </c>
      <c r="T1406" s="40">
        <f t="shared" si="418"/>
        <v>0</v>
      </c>
      <c r="U1406" s="40">
        <f t="shared" ca="1" si="428"/>
        <v>104.50552700999999</v>
      </c>
      <c r="V1406" s="46" t="str">
        <f t="shared" si="419"/>
        <v>J=</v>
      </c>
      <c r="W1406" s="47">
        <f t="shared" si="420"/>
        <v>45005</v>
      </c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5"/>
      <c r="BA1406" s="35"/>
      <c r="BB1406" s="35"/>
      <c r="BC1406" s="35"/>
      <c r="BD1406" s="35"/>
      <c r="BE1406" s="35"/>
      <c r="BF1406" s="35"/>
      <c r="BG1406" s="35"/>
      <c r="BH1406" s="35"/>
      <c r="BI1406" s="35"/>
      <c r="BJ1406" s="35"/>
      <c r="BK1406" s="35"/>
      <c r="BL1406" s="35"/>
      <c r="BM1406" s="35"/>
      <c r="BN1406" s="35"/>
      <c r="BO1406" s="35"/>
      <c r="BP1406" s="35"/>
      <c r="BQ1406" s="35"/>
      <c r="BR1406" s="35"/>
      <c r="BS1406" s="35"/>
      <c r="BT1406" s="35"/>
      <c r="BU1406" s="35"/>
      <c r="BV1406" s="35"/>
      <c r="BW1406" s="35"/>
      <c r="BX1406" s="35"/>
      <c r="BY1406" s="35"/>
      <c r="BZ1406" s="35"/>
      <c r="CA1406" s="35"/>
      <c r="CB1406" s="35"/>
      <c r="CC1406" s="35"/>
      <c r="CD1406" s="35"/>
      <c r="CE1406" s="35"/>
      <c r="CF1406" s="35"/>
      <c r="CG1406" s="35"/>
      <c r="CH1406" s="35"/>
      <c r="CI1406" s="35"/>
      <c r="CJ1406" s="35"/>
      <c r="CK1406" s="35"/>
      <c r="CL1406" s="35"/>
      <c r="CM1406" s="35"/>
      <c r="CN1406" s="35"/>
      <c r="CO1406" s="35"/>
      <c r="CP1406" s="35"/>
      <c r="CQ1406" s="35"/>
      <c r="CR1406" s="35"/>
      <c r="CS1406" s="35"/>
      <c r="CT1406" s="35"/>
      <c r="CU1406" s="35"/>
      <c r="CV1406" s="35"/>
      <c r="CW1406" s="35"/>
      <c r="CX1406" s="35"/>
      <c r="CY1406" s="35"/>
      <c r="CZ1406" s="35"/>
      <c r="DA1406" s="35"/>
      <c r="DB1406" s="35"/>
      <c r="DC1406" s="35"/>
      <c r="DD1406" s="35"/>
      <c r="DE1406" s="35"/>
      <c r="DF1406" s="35"/>
      <c r="DG1406" s="35"/>
      <c r="DH1406" s="35"/>
      <c r="DI1406" s="35"/>
      <c r="DJ1406" s="35"/>
      <c r="DK1406" s="35"/>
      <c r="DL1406" s="35"/>
      <c r="DM1406" s="35"/>
      <c r="DN1406" s="35"/>
      <c r="DO1406" s="35"/>
      <c r="DP1406" s="35"/>
      <c r="DQ1406" s="35"/>
      <c r="DR1406" s="35"/>
      <c r="DS1406" s="35"/>
      <c r="DT1406" s="35"/>
      <c r="DU1406" s="35"/>
      <c r="DV1406" s="35"/>
      <c r="DW1406" s="35"/>
      <c r="DX1406" s="35"/>
      <c r="DY1406" s="35"/>
      <c r="DZ1406" s="35"/>
      <c r="EA1406" s="35"/>
      <c r="EB1406" s="35"/>
      <c r="EC1406" s="35"/>
      <c r="ED1406" s="35"/>
      <c r="EE1406" s="35"/>
      <c r="EF1406" s="35"/>
      <c r="EG1406" s="35"/>
      <c r="EH1406" s="35"/>
      <c r="EI1406" s="35"/>
      <c r="EJ1406" s="35"/>
      <c r="EK1406" s="35"/>
      <c r="EL1406" s="35"/>
      <c r="EM1406" s="35"/>
      <c r="EN1406" s="35"/>
      <c r="EO1406" s="35"/>
      <c r="EP1406" s="35"/>
      <c r="EQ1406" s="35"/>
      <c r="ER1406" s="35"/>
      <c r="ES1406" s="35"/>
      <c r="ET1406" s="35"/>
      <c r="EU1406" s="35"/>
      <c r="EV1406" s="35"/>
      <c r="EW1406" s="35"/>
      <c r="EX1406" s="35"/>
      <c r="EY1406" s="35"/>
      <c r="EZ1406" s="35"/>
      <c r="FA1406" s="35"/>
      <c r="FB1406" s="35"/>
      <c r="FC1406" s="35"/>
      <c r="FD1406" s="35"/>
      <c r="FE1406" s="35"/>
      <c r="FF1406" s="35"/>
      <c r="FG1406" s="35"/>
      <c r="FH1406" s="35"/>
      <c r="FI1406" s="35"/>
      <c r="FJ1406" s="35"/>
      <c r="FK1406" s="35"/>
      <c r="FL1406" s="35"/>
      <c r="FM1406" s="35"/>
      <c r="FN1406" s="35"/>
      <c r="FO1406" s="35"/>
      <c r="FP1406" s="35"/>
      <c r="FQ1406" s="35"/>
      <c r="FR1406" s="35"/>
      <c r="FS1406" s="35"/>
      <c r="FT1406" s="35"/>
      <c r="FU1406" s="35"/>
      <c r="FV1406" s="35"/>
      <c r="FW1406" s="35"/>
      <c r="FX1406" s="35"/>
      <c r="FY1406" s="35"/>
      <c r="FZ1406" s="35"/>
    </row>
    <row r="1407" spans="1:182" x14ac:dyDescent="0.15">
      <c r="A1407" s="38">
        <f t="shared" si="425"/>
        <v>44851</v>
      </c>
      <c r="B1407" s="39">
        <f t="shared" ca="1" si="426"/>
        <v>9516.2755270100006</v>
      </c>
      <c r="C1407" s="40">
        <f t="shared" si="427"/>
        <v>9411.77</v>
      </c>
      <c r="D1407" s="41">
        <f ca="1">IF(A1407&lt;$B$1,VLOOKUP(A1407,[1]DI!$A$4:$B$15000,2,FALSE),0)</f>
        <v>0.13650000000000001</v>
      </c>
      <c r="E1407" s="40">
        <f t="shared" ca="1" si="421"/>
        <v>5.0788000000000005E-4</v>
      </c>
      <c r="F1407" s="42">
        <f t="shared" si="417"/>
        <v>1</v>
      </c>
      <c r="G1407" s="43">
        <f t="shared" ca="1" si="422"/>
        <v>1.00050788</v>
      </c>
      <c r="H1407" s="40">
        <f ca="1">TRUNC(PRODUCT(G$10:G1406),15)</f>
        <v>1.2676160432658099</v>
      </c>
      <c r="I1407" s="40">
        <f t="shared" ca="1" si="423"/>
        <v>1.2560834235423</v>
      </c>
      <c r="J1407" s="40">
        <f t="shared" ca="1" si="424"/>
        <v>1.0091814100000001</v>
      </c>
      <c r="K1407" s="42">
        <f t="shared" si="432"/>
        <v>2.7E-2</v>
      </c>
      <c r="L1407" s="63">
        <f t="shared" si="429"/>
        <v>44824</v>
      </c>
      <c r="M1407" s="64">
        <f t="shared" si="430"/>
        <v>18</v>
      </c>
      <c r="N1407" s="44">
        <f t="shared" si="431"/>
        <v>18</v>
      </c>
      <c r="O1407" s="40">
        <f t="shared" si="433"/>
        <v>1.0019048070000001</v>
      </c>
      <c r="P1407" s="65">
        <f t="shared" ca="1" si="434"/>
        <v>1.0111037060000001</v>
      </c>
      <c r="Q1407" s="40">
        <f t="shared" ca="1" si="435"/>
        <v>104.50552700999999</v>
      </c>
      <c r="R1407" s="44">
        <f>IF(VLOOKUP(A1407,$Z$12:$AI$125,8)=VLOOKUP(A1406,$Z$12:$AI$125,8),0,VLOOKUP(A1407,Z$12:$AI$125,8))</f>
        <v>0</v>
      </c>
      <c r="S1407" s="45">
        <f>IF(R1407&gt;0,VLOOKUP(R1407,Y$12:$AH$125,7),0)</f>
        <v>0</v>
      </c>
      <c r="T1407" s="40">
        <f t="shared" si="418"/>
        <v>0</v>
      </c>
      <c r="U1407" s="40">
        <f t="shared" ca="1" si="428"/>
        <v>104.50552700999999</v>
      </c>
      <c r="V1407" s="46" t="str">
        <f t="shared" si="419"/>
        <v>J=</v>
      </c>
      <c r="W1407" s="47">
        <f t="shared" si="420"/>
        <v>45005</v>
      </c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/>
      <c r="AY1407" s="35"/>
      <c r="AZ1407" s="35"/>
      <c r="BA1407" s="35"/>
      <c r="BB1407" s="35"/>
      <c r="BC1407" s="35"/>
      <c r="BD1407" s="35"/>
      <c r="BE1407" s="35"/>
      <c r="BF1407" s="35"/>
      <c r="BG1407" s="35"/>
      <c r="BH1407" s="35"/>
      <c r="BI1407" s="35"/>
      <c r="BJ1407" s="35"/>
      <c r="BK1407" s="35"/>
      <c r="BL1407" s="35"/>
      <c r="BM1407" s="35"/>
      <c r="BN1407" s="35"/>
      <c r="BO1407" s="35"/>
      <c r="BP1407" s="35"/>
      <c r="BQ1407" s="35"/>
      <c r="BR1407" s="35"/>
      <c r="BS1407" s="35"/>
      <c r="BT1407" s="35"/>
      <c r="BU1407" s="35"/>
      <c r="BV1407" s="35"/>
      <c r="BW1407" s="35"/>
      <c r="BX1407" s="35"/>
      <c r="BY1407" s="35"/>
      <c r="BZ1407" s="35"/>
      <c r="CA1407" s="35"/>
      <c r="CB1407" s="35"/>
      <c r="CC1407" s="35"/>
      <c r="CD1407" s="35"/>
      <c r="CE1407" s="35"/>
      <c r="CF1407" s="35"/>
      <c r="CG1407" s="35"/>
      <c r="CH1407" s="35"/>
      <c r="CI1407" s="35"/>
      <c r="CJ1407" s="35"/>
      <c r="CK1407" s="35"/>
      <c r="CL1407" s="35"/>
      <c r="CM1407" s="35"/>
      <c r="CN1407" s="35"/>
      <c r="CO1407" s="35"/>
      <c r="CP1407" s="35"/>
      <c r="CQ1407" s="35"/>
      <c r="CR1407" s="35"/>
      <c r="CS1407" s="35"/>
      <c r="CT1407" s="35"/>
      <c r="CU1407" s="35"/>
      <c r="CV1407" s="35"/>
      <c r="CW1407" s="35"/>
      <c r="CX1407" s="35"/>
      <c r="CY1407" s="35"/>
      <c r="CZ1407" s="35"/>
      <c r="DA1407" s="35"/>
      <c r="DB1407" s="35"/>
      <c r="DC1407" s="35"/>
      <c r="DD1407" s="35"/>
      <c r="DE1407" s="35"/>
      <c r="DF1407" s="35"/>
      <c r="DG1407" s="35"/>
      <c r="DH1407" s="35"/>
      <c r="DI1407" s="35"/>
      <c r="DJ1407" s="35"/>
      <c r="DK1407" s="35"/>
      <c r="DL1407" s="35"/>
      <c r="DM1407" s="35"/>
      <c r="DN1407" s="35"/>
      <c r="DO1407" s="35"/>
      <c r="DP1407" s="35"/>
      <c r="DQ1407" s="35"/>
      <c r="DR1407" s="35"/>
      <c r="DS1407" s="35"/>
      <c r="DT1407" s="35"/>
      <c r="DU1407" s="35"/>
      <c r="DV1407" s="35"/>
      <c r="DW1407" s="35"/>
      <c r="DX1407" s="35"/>
      <c r="DY1407" s="35"/>
      <c r="DZ1407" s="35"/>
      <c r="EA1407" s="35"/>
      <c r="EB1407" s="35"/>
      <c r="EC1407" s="35"/>
      <c r="ED1407" s="35"/>
      <c r="EE1407" s="35"/>
      <c r="EF1407" s="35"/>
      <c r="EG1407" s="35"/>
      <c r="EH1407" s="35"/>
      <c r="EI1407" s="35"/>
      <c r="EJ1407" s="35"/>
      <c r="EK1407" s="35"/>
      <c r="EL1407" s="35"/>
      <c r="EM1407" s="35"/>
      <c r="EN1407" s="35"/>
      <c r="EO1407" s="35"/>
      <c r="EP1407" s="35"/>
      <c r="EQ1407" s="35"/>
      <c r="ER1407" s="35"/>
      <c r="ES1407" s="35"/>
      <c r="ET1407" s="35"/>
      <c r="EU1407" s="35"/>
      <c r="EV1407" s="35"/>
      <c r="EW1407" s="35"/>
      <c r="EX1407" s="35"/>
      <c r="EY1407" s="35"/>
      <c r="EZ1407" s="35"/>
      <c r="FA1407" s="35"/>
      <c r="FB1407" s="35"/>
      <c r="FC1407" s="35"/>
      <c r="FD1407" s="35"/>
      <c r="FE1407" s="35"/>
      <c r="FF1407" s="35"/>
      <c r="FG1407" s="35"/>
      <c r="FH1407" s="35"/>
      <c r="FI1407" s="35"/>
      <c r="FJ1407" s="35"/>
      <c r="FK1407" s="35"/>
      <c r="FL1407" s="35"/>
      <c r="FM1407" s="35"/>
      <c r="FN1407" s="35"/>
      <c r="FO1407" s="35"/>
      <c r="FP1407" s="35"/>
      <c r="FQ1407" s="35"/>
      <c r="FR1407" s="35"/>
      <c r="FS1407" s="35"/>
      <c r="FT1407" s="35"/>
      <c r="FU1407" s="35"/>
      <c r="FV1407" s="35"/>
      <c r="FW1407" s="35"/>
      <c r="FX1407" s="35"/>
      <c r="FY1407" s="35"/>
      <c r="FZ1407" s="35"/>
    </row>
    <row r="1408" spans="1:182" x14ac:dyDescent="0.15">
      <c r="A1408" s="38">
        <f t="shared" si="425"/>
        <v>44852</v>
      </c>
      <c r="B1408" s="39">
        <f t="shared" ca="1" si="426"/>
        <v>9522.1153608900004</v>
      </c>
      <c r="C1408" s="40">
        <f t="shared" si="427"/>
        <v>9411.77</v>
      </c>
      <c r="D1408" s="41">
        <f ca="1">IF(A1408&lt;$B$1,VLOOKUP(A1408,[1]DI!$A$4:$B$15000,2,FALSE),0)</f>
        <v>0.13650000000000001</v>
      </c>
      <c r="E1408" s="40">
        <f t="shared" ca="1" si="421"/>
        <v>5.0788000000000005E-4</v>
      </c>
      <c r="F1408" s="42">
        <f t="shared" si="417"/>
        <v>1</v>
      </c>
      <c r="G1408" s="43">
        <f t="shared" ca="1" si="422"/>
        <v>1.00050788</v>
      </c>
      <c r="H1408" s="40">
        <f ca="1">TRUNC(PRODUCT(G$10:G1407),15)</f>
        <v>1.2682598401018601</v>
      </c>
      <c r="I1408" s="40">
        <f t="shared" ca="1" si="423"/>
        <v>1.2560834235423</v>
      </c>
      <c r="J1408" s="40">
        <f t="shared" ca="1" si="424"/>
        <v>1.0096939599999999</v>
      </c>
      <c r="K1408" s="42">
        <f t="shared" si="432"/>
        <v>2.7E-2</v>
      </c>
      <c r="L1408" s="63">
        <f t="shared" si="429"/>
        <v>44824</v>
      </c>
      <c r="M1408" s="64">
        <f t="shared" si="430"/>
        <v>19</v>
      </c>
      <c r="N1408" s="44">
        <f t="shared" si="431"/>
        <v>19</v>
      </c>
      <c r="O1408" s="40">
        <f t="shared" si="433"/>
        <v>1.0020107359999999</v>
      </c>
      <c r="P1408" s="65">
        <f t="shared" ca="1" si="434"/>
        <v>1.0117241880000001</v>
      </c>
      <c r="Q1408" s="40">
        <f t="shared" ca="1" si="435"/>
        <v>110.34536088999999</v>
      </c>
      <c r="R1408" s="44">
        <f>IF(VLOOKUP(A1408,$Z$12:$AI$125,8)=VLOOKUP(A1407,$Z$12:$AI$125,8),0,VLOOKUP(A1408,Z$12:$AI$125,8))</f>
        <v>0</v>
      </c>
      <c r="S1408" s="45">
        <f>IF(R1408&gt;0,VLOOKUP(R1408,Y$12:$AH$125,7),0)</f>
        <v>0</v>
      </c>
      <c r="T1408" s="40">
        <f t="shared" si="418"/>
        <v>0</v>
      </c>
      <c r="U1408" s="40">
        <f t="shared" ca="1" si="428"/>
        <v>110.34536088999999</v>
      </c>
      <c r="V1408" s="46" t="str">
        <f t="shared" si="419"/>
        <v>J=</v>
      </c>
      <c r="W1408" s="47">
        <f t="shared" si="420"/>
        <v>45005</v>
      </c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  <c r="AX1408" s="35"/>
      <c r="AY1408" s="35"/>
      <c r="AZ1408" s="35"/>
      <c r="BA1408" s="35"/>
      <c r="BB1408" s="35"/>
      <c r="BC1408" s="35"/>
      <c r="BD1408" s="35"/>
      <c r="BE1408" s="35"/>
      <c r="BF1408" s="35"/>
      <c r="BG1408" s="35"/>
      <c r="BH1408" s="35"/>
      <c r="BI1408" s="35"/>
      <c r="BJ1408" s="35"/>
      <c r="BK1408" s="35"/>
      <c r="BL1408" s="35"/>
      <c r="BM1408" s="35"/>
      <c r="BN1408" s="35"/>
      <c r="BO1408" s="35"/>
      <c r="BP1408" s="35"/>
      <c r="BQ1408" s="35"/>
      <c r="BR1408" s="35"/>
      <c r="BS1408" s="35"/>
      <c r="BT1408" s="35"/>
      <c r="BU1408" s="35"/>
      <c r="BV1408" s="35"/>
      <c r="BW1408" s="35"/>
      <c r="BX1408" s="35"/>
      <c r="BY1408" s="35"/>
      <c r="BZ1408" s="35"/>
      <c r="CA1408" s="35"/>
      <c r="CB1408" s="35"/>
      <c r="CC1408" s="35"/>
      <c r="CD1408" s="35"/>
      <c r="CE1408" s="35"/>
      <c r="CF1408" s="35"/>
      <c r="CG1408" s="35"/>
      <c r="CH1408" s="35"/>
      <c r="CI1408" s="35"/>
      <c r="CJ1408" s="35"/>
      <c r="CK1408" s="35"/>
      <c r="CL1408" s="35"/>
      <c r="CM1408" s="35"/>
      <c r="CN1408" s="35"/>
      <c r="CO1408" s="35"/>
      <c r="CP1408" s="35"/>
      <c r="CQ1408" s="35"/>
      <c r="CR1408" s="35"/>
      <c r="CS1408" s="35"/>
      <c r="CT1408" s="35"/>
      <c r="CU1408" s="35"/>
      <c r="CV1408" s="35"/>
      <c r="CW1408" s="35"/>
      <c r="CX1408" s="35"/>
      <c r="CY1408" s="35"/>
      <c r="CZ1408" s="35"/>
      <c r="DA1408" s="35"/>
      <c r="DB1408" s="35"/>
      <c r="DC1408" s="35"/>
      <c r="DD1408" s="35"/>
      <c r="DE1408" s="35"/>
      <c r="DF1408" s="35"/>
      <c r="DG1408" s="35"/>
      <c r="DH1408" s="35"/>
      <c r="DI1408" s="35"/>
      <c r="DJ1408" s="35"/>
      <c r="DK1408" s="35"/>
      <c r="DL1408" s="35"/>
      <c r="DM1408" s="35"/>
      <c r="DN1408" s="35"/>
      <c r="DO1408" s="35"/>
      <c r="DP1408" s="35"/>
      <c r="DQ1408" s="35"/>
      <c r="DR1408" s="35"/>
      <c r="DS1408" s="35"/>
      <c r="DT1408" s="35"/>
      <c r="DU1408" s="35"/>
      <c r="DV1408" s="35"/>
      <c r="DW1408" s="35"/>
      <c r="DX1408" s="35"/>
      <c r="DY1408" s="35"/>
      <c r="DZ1408" s="35"/>
      <c r="EA1408" s="35"/>
      <c r="EB1408" s="35"/>
      <c r="EC1408" s="35"/>
      <c r="ED1408" s="35"/>
      <c r="EE1408" s="35"/>
      <c r="EF1408" s="35"/>
      <c r="EG1408" s="35"/>
      <c r="EH1408" s="35"/>
      <c r="EI1408" s="35"/>
      <c r="EJ1408" s="35"/>
      <c r="EK1408" s="35"/>
      <c r="EL1408" s="35"/>
      <c r="EM1408" s="35"/>
      <c r="EN1408" s="35"/>
      <c r="EO1408" s="35"/>
      <c r="EP1408" s="35"/>
      <c r="EQ1408" s="35"/>
      <c r="ER1408" s="35"/>
      <c r="ES1408" s="35"/>
      <c r="ET1408" s="35"/>
      <c r="EU1408" s="35"/>
      <c r="EV1408" s="35"/>
      <c r="EW1408" s="35"/>
      <c r="EX1408" s="35"/>
      <c r="EY1408" s="35"/>
      <c r="EZ1408" s="35"/>
      <c r="FA1408" s="35"/>
      <c r="FB1408" s="35"/>
      <c r="FC1408" s="35"/>
      <c r="FD1408" s="35"/>
      <c r="FE1408" s="35"/>
      <c r="FF1408" s="35"/>
      <c r="FG1408" s="35"/>
      <c r="FH1408" s="35"/>
      <c r="FI1408" s="35"/>
      <c r="FJ1408" s="35"/>
      <c r="FK1408" s="35"/>
      <c r="FL1408" s="35"/>
      <c r="FM1408" s="35"/>
      <c r="FN1408" s="35"/>
      <c r="FO1408" s="35"/>
      <c r="FP1408" s="35"/>
      <c r="FQ1408" s="35"/>
      <c r="FR1408" s="35"/>
      <c r="FS1408" s="35"/>
      <c r="FT1408" s="35"/>
      <c r="FU1408" s="35"/>
      <c r="FV1408" s="35"/>
      <c r="FW1408" s="35"/>
      <c r="FX1408" s="35"/>
      <c r="FY1408" s="35"/>
      <c r="FZ1408" s="35"/>
    </row>
    <row r="1409" spans="1:185" x14ac:dyDescent="0.15">
      <c r="A1409" s="38">
        <f t="shared" si="425"/>
        <v>44853</v>
      </c>
      <c r="B1409" s="39">
        <f t="shared" ca="1" si="426"/>
        <v>9527.9586771200011</v>
      </c>
      <c r="C1409" s="40">
        <f t="shared" si="427"/>
        <v>9411.77</v>
      </c>
      <c r="D1409" s="41">
        <f ca="1">IF(A1409&lt;$B$1,VLOOKUP(A1409,[1]DI!$A$4:$B$15000,2,FALSE),0)</f>
        <v>0.13650000000000001</v>
      </c>
      <c r="E1409" s="40">
        <f t="shared" ca="1" si="421"/>
        <v>5.0788000000000005E-4</v>
      </c>
      <c r="F1409" s="42">
        <f t="shared" si="417"/>
        <v>1</v>
      </c>
      <c r="G1409" s="43">
        <f t="shared" ca="1" si="422"/>
        <v>1.00050788</v>
      </c>
      <c r="H1409" s="40">
        <f ca="1">TRUNC(PRODUCT(G$10:G1408),15)</f>
        <v>1.2689039639094499</v>
      </c>
      <c r="I1409" s="40">
        <f t="shared" ca="1" si="423"/>
        <v>1.2560834235423</v>
      </c>
      <c r="J1409" s="40">
        <f t="shared" ca="1" si="424"/>
        <v>1.01020676</v>
      </c>
      <c r="K1409" s="42">
        <f t="shared" si="432"/>
        <v>2.7E-2</v>
      </c>
      <c r="L1409" s="63">
        <f t="shared" si="429"/>
        <v>44824</v>
      </c>
      <c r="M1409" s="64">
        <f t="shared" si="430"/>
        <v>20</v>
      </c>
      <c r="N1409" s="44">
        <f t="shared" si="431"/>
        <v>20</v>
      </c>
      <c r="O1409" s="40">
        <f t="shared" si="433"/>
        <v>1.002116676</v>
      </c>
      <c r="P1409" s="65">
        <f t="shared" ca="1" si="434"/>
        <v>1.01234504</v>
      </c>
      <c r="Q1409" s="40">
        <f t="shared" ca="1" si="435"/>
        <v>116.18867711999999</v>
      </c>
      <c r="R1409" s="44">
        <f>IF(VLOOKUP(A1409,$Z$12:$AI$125,8)=VLOOKUP(A1408,$Z$12:$AI$125,8),0,VLOOKUP(A1409,Z$12:$AI$125,8))</f>
        <v>0</v>
      </c>
      <c r="S1409" s="45">
        <f>IF(R1409&gt;0,VLOOKUP(R1409,Y$12:$AH$125,7),0)</f>
        <v>0</v>
      </c>
      <c r="T1409" s="40">
        <f t="shared" si="418"/>
        <v>0</v>
      </c>
      <c r="U1409" s="40">
        <f t="shared" ca="1" si="428"/>
        <v>116.18867711999999</v>
      </c>
      <c r="V1409" s="46" t="str">
        <f t="shared" si="419"/>
        <v>J=</v>
      </c>
      <c r="W1409" s="47">
        <f t="shared" si="420"/>
        <v>45005</v>
      </c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  <c r="AX1409" s="35"/>
      <c r="AY1409" s="35"/>
      <c r="AZ1409" s="35"/>
      <c r="BA1409" s="35"/>
      <c r="BB1409" s="35"/>
      <c r="BC1409" s="35"/>
      <c r="BD1409" s="35"/>
      <c r="BE1409" s="35"/>
      <c r="BF1409" s="35"/>
      <c r="BG1409" s="35"/>
      <c r="BH1409" s="35"/>
      <c r="BI1409" s="35"/>
      <c r="BJ1409" s="35"/>
      <c r="BK1409" s="35"/>
      <c r="BL1409" s="35"/>
      <c r="BM1409" s="35"/>
      <c r="BN1409" s="35"/>
      <c r="BO1409" s="35"/>
      <c r="BP1409" s="35"/>
      <c r="BQ1409" s="35"/>
      <c r="BR1409" s="35"/>
      <c r="BS1409" s="35"/>
      <c r="BT1409" s="35"/>
      <c r="BU1409" s="35"/>
      <c r="BV1409" s="35"/>
      <c r="BW1409" s="35"/>
      <c r="BX1409" s="35"/>
      <c r="BY1409" s="35"/>
      <c r="BZ1409" s="35"/>
      <c r="CA1409" s="35"/>
      <c r="CB1409" s="35"/>
      <c r="CC1409" s="35"/>
      <c r="CD1409" s="35"/>
      <c r="CE1409" s="35"/>
      <c r="CF1409" s="35"/>
      <c r="CG1409" s="35"/>
      <c r="CH1409" s="35"/>
      <c r="CI1409" s="35"/>
      <c r="CJ1409" s="35"/>
      <c r="CK1409" s="35"/>
      <c r="CL1409" s="35"/>
      <c r="CM1409" s="35"/>
      <c r="CN1409" s="35"/>
      <c r="CO1409" s="35"/>
      <c r="CP1409" s="35"/>
      <c r="CQ1409" s="35"/>
      <c r="CR1409" s="35"/>
      <c r="CS1409" s="35"/>
      <c r="CT1409" s="35"/>
      <c r="CU1409" s="35"/>
      <c r="CV1409" s="35"/>
      <c r="CW1409" s="35"/>
      <c r="CX1409" s="35"/>
      <c r="CY1409" s="35"/>
      <c r="CZ1409" s="35"/>
      <c r="DA1409" s="35"/>
      <c r="DB1409" s="35"/>
      <c r="DC1409" s="35"/>
      <c r="DD1409" s="35"/>
      <c r="DE1409" s="35"/>
      <c r="DF1409" s="35"/>
      <c r="DG1409" s="35"/>
      <c r="DH1409" s="35"/>
      <c r="DI1409" s="35"/>
      <c r="DJ1409" s="35"/>
      <c r="DK1409" s="35"/>
      <c r="DL1409" s="35"/>
      <c r="DM1409" s="35"/>
      <c r="DN1409" s="35"/>
      <c r="DO1409" s="35"/>
      <c r="DP1409" s="35"/>
      <c r="DQ1409" s="35"/>
      <c r="DR1409" s="35"/>
      <c r="DS1409" s="35"/>
      <c r="DT1409" s="35"/>
      <c r="DU1409" s="35"/>
      <c r="DV1409" s="35"/>
      <c r="DW1409" s="35"/>
      <c r="DX1409" s="35"/>
      <c r="DY1409" s="35"/>
      <c r="DZ1409" s="35"/>
      <c r="EA1409" s="35"/>
      <c r="EB1409" s="35"/>
      <c r="EC1409" s="35"/>
      <c r="ED1409" s="35"/>
      <c r="EE1409" s="35"/>
      <c r="EF1409" s="35"/>
      <c r="EG1409" s="35"/>
      <c r="EH1409" s="35"/>
      <c r="EI1409" s="35"/>
      <c r="EJ1409" s="35"/>
      <c r="EK1409" s="35"/>
      <c r="EL1409" s="35"/>
      <c r="EM1409" s="35"/>
      <c r="EN1409" s="35"/>
      <c r="EO1409" s="35"/>
      <c r="EP1409" s="35"/>
      <c r="EQ1409" s="35"/>
      <c r="ER1409" s="35"/>
      <c r="ES1409" s="35"/>
      <c r="ET1409" s="35"/>
      <c r="EU1409" s="35"/>
      <c r="EV1409" s="35"/>
      <c r="EW1409" s="35"/>
      <c r="EX1409" s="35"/>
      <c r="EY1409" s="35"/>
      <c r="EZ1409" s="35"/>
      <c r="FA1409" s="35"/>
      <c r="FB1409" s="35"/>
      <c r="FC1409" s="35"/>
      <c r="FD1409" s="35"/>
      <c r="FE1409" s="35"/>
      <c r="FF1409" s="35"/>
      <c r="FG1409" s="35"/>
      <c r="FH1409" s="35"/>
      <c r="FI1409" s="35"/>
      <c r="FJ1409" s="35"/>
      <c r="FK1409" s="35"/>
      <c r="FL1409" s="35"/>
      <c r="FM1409" s="35"/>
      <c r="FN1409" s="35"/>
      <c r="FO1409" s="35"/>
      <c r="FP1409" s="35"/>
      <c r="FQ1409" s="35"/>
      <c r="FR1409" s="35"/>
      <c r="FS1409" s="35"/>
      <c r="FT1409" s="35"/>
      <c r="FU1409" s="35"/>
      <c r="FV1409" s="35"/>
      <c r="FW1409" s="35"/>
      <c r="FX1409" s="35"/>
      <c r="FY1409" s="35"/>
      <c r="FZ1409" s="35"/>
    </row>
    <row r="1410" spans="1:185" x14ac:dyDescent="0.15">
      <c r="A1410" s="38">
        <f t="shared" si="425"/>
        <v>44854</v>
      </c>
      <c r="B1410" s="39">
        <f t="shared" ca="1" si="426"/>
        <v>9533.8055792300001</v>
      </c>
      <c r="C1410" s="40">
        <f t="shared" si="427"/>
        <v>9411.77</v>
      </c>
      <c r="D1410" s="41">
        <f ca="1">IF(A1410&lt;$B$1,VLOOKUP(A1410,[1]DI!$A$4:$B$15000,2,FALSE),0)</f>
        <v>0.13650000000000001</v>
      </c>
      <c r="E1410" s="40">
        <f t="shared" ca="1" si="421"/>
        <v>5.0788000000000005E-4</v>
      </c>
      <c r="F1410" s="42">
        <f t="shared" si="417"/>
        <v>1</v>
      </c>
      <c r="G1410" s="43">
        <f t="shared" ca="1" si="422"/>
        <v>1.00050788</v>
      </c>
      <c r="H1410" s="40">
        <f ca="1">TRUNC(PRODUCT(G$10:G1409),15)</f>
        <v>1.2695484148546401</v>
      </c>
      <c r="I1410" s="40">
        <f t="shared" ca="1" si="423"/>
        <v>1.2560834235423</v>
      </c>
      <c r="J1410" s="40">
        <f t="shared" ca="1" si="424"/>
        <v>1.01071982</v>
      </c>
      <c r="K1410" s="42">
        <f t="shared" si="432"/>
        <v>2.7E-2</v>
      </c>
      <c r="L1410" s="63">
        <f t="shared" si="429"/>
        <v>44824</v>
      </c>
      <c r="M1410" s="64">
        <f t="shared" si="430"/>
        <v>21</v>
      </c>
      <c r="N1410" s="44">
        <f t="shared" si="431"/>
        <v>21</v>
      </c>
      <c r="O1410" s="40">
        <f t="shared" si="433"/>
        <v>1.0022226270000001</v>
      </c>
      <c r="P1410" s="65">
        <f t="shared" ca="1" si="434"/>
        <v>1.012966273</v>
      </c>
      <c r="Q1410" s="40">
        <f t="shared" ca="1" si="435"/>
        <v>122.03557923</v>
      </c>
      <c r="R1410" s="44">
        <f>IF(VLOOKUP(A1410,$Z$12:$AI$125,8)=VLOOKUP(A1409,$Z$12:$AI$125,8),0,VLOOKUP(A1410,Z$12:$AI$125,8))</f>
        <v>0</v>
      </c>
      <c r="S1410" s="45">
        <f>IF(R1410&gt;0,VLOOKUP(R1410,Y$12:$AH$125,7),0)</f>
        <v>0</v>
      </c>
      <c r="T1410" s="40">
        <f t="shared" si="418"/>
        <v>0</v>
      </c>
      <c r="U1410" s="40">
        <f t="shared" ca="1" si="428"/>
        <v>122.03557923</v>
      </c>
      <c r="V1410" s="46" t="str">
        <f t="shared" si="419"/>
        <v>J=</v>
      </c>
      <c r="W1410" s="47">
        <f t="shared" si="420"/>
        <v>45005</v>
      </c>
      <c r="X1410" s="49"/>
      <c r="Y1410" s="49"/>
      <c r="Z1410" s="49"/>
      <c r="AA1410" s="49"/>
      <c r="AB1410" s="49"/>
      <c r="AC1410" s="49"/>
      <c r="AD1410" s="49"/>
      <c r="AE1410" s="49"/>
      <c r="AF1410" s="49"/>
      <c r="AG1410" s="49"/>
      <c r="AH1410" s="49"/>
      <c r="AI1410" s="49"/>
      <c r="AJ1410" s="50"/>
      <c r="AK1410" s="50"/>
      <c r="AL1410" s="50"/>
      <c r="AM1410" s="50"/>
      <c r="AN1410" s="50"/>
      <c r="AO1410" s="50"/>
      <c r="AP1410" s="50"/>
      <c r="AQ1410" s="50"/>
      <c r="AR1410" s="50"/>
      <c r="AS1410" s="50"/>
      <c r="AT1410" s="50"/>
      <c r="AU1410" s="50"/>
      <c r="AV1410" s="50"/>
      <c r="AW1410" s="50"/>
      <c r="AX1410" s="50"/>
      <c r="AY1410" s="50"/>
      <c r="AZ1410" s="50"/>
      <c r="BA1410" s="50"/>
      <c r="BB1410" s="50"/>
      <c r="BC1410" s="50"/>
      <c r="BD1410" s="50"/>
      <c r="BE1410" s="50"/>
      <c r="BF1410" s="50"/>
      <c r="BG1410" s="50"/>
      <c r="BH1410" s="50"/>
      <c r="BI1410" s="50"/>
      <c r="BJ1410" s="50"/>
      <c r="BK1410" s="50"/>
      <c r="BL1410" s="50"/>
      <c r="BM1410" s="50"/>
      <c r="BN1410" s="50"/>
      <c r="BO1410" s="50"/>
      <c r="BP1410" s="50"/>
      <c r="BQ1410" s="50"/>
      <c r="BR1410" s="50"/>
      <c r="BS1410" s="50"/>
      <c r="BT1410" s="50"/>
      <c r="BU1410" s="50"/>
      <c r="BV1410" s="50"/>
      <c r="BW1410" s="50"/>
      <c r="BX1410" s="50"/>
      <c r="BY1410" s="50"/>
      <c r="BZ1410" s="50"/>
      <c r="CA1410" s="50"/>
      <c r="CB1410" s="50"/>
      <c r="CC1410" s="50"/>
      <c r="CD1410" s="50"/>
      <c r="CE1410" s="50"/>
      <c r="CF1410" s="50"/>
      <c r="CG1410" s="50"/>
      <c r="CH1410" s="50"/>
      <c r="CI1410" s="50"/>
      <c r="CJ1410" s="50"/>
      <c r="CK1410" s="50"/>
      <c r="CL1410" s="50"/>
      <c r="CM1410" s="50"/>
      <c r="CN1410" s="50"/>
      <c r="CO1410" s="50"/>
      <c r="CP1410" s="50"/>
      <c r="CQ1410" s="50"/>
      <c r="CR1410" s="50"/>
      <c r="CS1410" s="50"/>
      <c r="CT1410" s="50"/>
      <c r="CU1410" s="50"/>
      <c r="CV1410" s="50"/>
      <c r="CW1410" s="50"/>
      <c r="CX1410" s="50"/>
      <c r="CY1410" s="50"/>
      <c r="CZ1410" s="50"/>
      <c r="DA1410" s="50"/>
      <c r="DB1410" s="50"/>
      <c r="DC1410" s="50"/>
      <c r="DD1410" s="50"/>
      <c r="DE1410" s="50"/>
      <c r="DF1410" s="50"/>
      <c r="DG1410" s="50"/>
      <c r="DH1410" s="50"/>
      <c r="DI1410" s="50"/>
      <c r="DJ1410" s="50"/>
      <c r="DK1410" s="50"/>
      <c r="DL1410" s="50"/>
      <c r="DM1410" s="50"/>
      <c r="DN1410" s="50"/>
      <c r="DO1410" s="50"/>
      <c r="DP1410" s="50"/>
      <c r="DQ1410" s="50"/>
      <c r="DR1410" s="50"/>
      <c r="DS1410" s="50"/>
      <c r="DT1410" s="50"/>
      <c r="DU1410" s="50"/>
      <c r="DV1410" s="50"/>
      <c r="DW1410" s="50"/>
      <c r="DX1410" s="50"/>
      <c r="DY1410" s="50"/>
      <c r="DZ1410" s="50"/>
      <c r="EA1410" s="50"/>
      <c r="EB1410" s="50"/>
      <c r="EC1410" s="50"/>
      <c r="ED1410" s="50"/>
      <c r="EE1410" s="50"/>
      <c r="EF1410" s="50"/>
      <c r="EG1410" s="50"/>
      <c r="EH1410" s="50"/>
      <c r="EI1410" s="50"/>
      <c r="EJ1410" s="50"/>
      <c r="EK1410" s="50"/>
      <c r="EL1410" s="50"/>
      <c r="EM1410" s="50"/>
      <c r="EN1410" s="50"/>
      <c r="EO1410" s="50"/>
      <c r="EP1410" s="50"/>
      <c r="EQ1410" s="50"/>
      <c r="ER1410" s="50"/>
      <c r="ES1410" s="50"/>
      <c r="ET1410" s="50"/>
      <c r="EU1410" s="50"/>
      <c r="EV1410" s="50"/>
      <c r="EW1410" s="50"/>
      <c r="EX1410" s="50"/>
      <c r="EY1410" s="50"/>
      <c r="EZ1410" s="50"/>
      <c r="FA1410" s="50"/>
      <c r="FB1410" s="50"/>
      <c r="FC1410" s="50"/>
      <c r="FD1410" s="50"/>
      <c r="FE1410" s="50"/>
      <c r="FF1410" s="50"/>
      <c r="FG1410" s="50"/>
      <c r="FH1410" s="50"/>
      <c r="FI1410" s="50"/>
      <c r="FJ1410" s="50"/>
      <c r="FK1410" s="50"/>
      <c r="FL1410" s="50"/>
      <c r="FM1410" s="50"/>
      <c r="FN1410" s="50"/>
      <c r="FO1410" s="50"/>
      <c r="FP1410" s="50"/>
      <c r="FQ1410" s="50"/>
      <c r="FR1410" s="50"/>
      <c r="FS1410" s="50"/>
      <c r="FT1410" s="50"/>
      <c r="FU1410" s="50"/>
      <c r="FV1410" s="50"/>
      <c r="FW1410" s="50"/>
      <c r="FX1410" s="50"/>
      <c r="FY1410" s="50"/>
      <c r="FZ1410" s="50"/>
      <c r="GA1410" s="50"/>
      <c r="GB1410" s="50"/>
      <c r="GC1410" s="50"/>
    </row>
    <row r="1411" spans="1:185" x14ac:dyDescent="0.15">
      <c r="A1411" s="38">
        <f t="shared" si="425"/>
        <v>44855</v>
      </c>
      <c r="B1411" s="39">
        <f t="shared" ca="1" si="426"/>
        <v>9539.6561613400008</v>
      </c>
      <c r="C1411" s="40">
        <f t="shared" si="427"/>
        <v>9411.77</v>
      </c>
      <c r="D1411" s="41">
        <f ca="1">IF(A1411&lt;$B$1,VLOOKUP(A1411,[1]DI!$A$4:$B$15000,2,FALSE),0)</f>
        <v>0.13650000000000001</v>
      </c>
      <c r="E1411" s="40">
        <f t="shared" ca="1" si="421"/>
        <v>5.0788000000000005E-4</v>
      </c>
      <c r="F1411" s="42">
        <f t="shared" si="417"/>
        <v>1</v>
      </c>
      <c r="G1411" s="43">
        <f t="shared" ca="1" si="422"/>
        <v>1.00050788</v>
      </c>
      <c r="H1411" s="40">
        <f ca="1">TRUNC(PRODUCT(G$10:G1410),15)</f>
        <v>1.2701931931035799</v>
      </c>
      <c r="I1411" s="40">
        <f t="shared" ca="1" si="423"/>
        <v>1.2560834235423</v>
      </c>
      <c r="J1411" s="40">
        <f t="shared" ca="1" si="424"/>
        <v>1.01123315</v>
      </c>
      <c r="K1411" s="42">
        <f t="shared" si="432"/>
        <v>2.7E-2</v>
      </c>
      <c r="L1411" s="63">
        <f t="shared" si="429"/>
        <v>44824</v>
      </c>
      <c r="M1411" s="64">
        <f t="shared" si="430"/>
        <v>22</v>
      </c>
      <c r="N1411" s="44">
        <f t="shared" si="431"/>
        <v>22</v>
      </c>
      <c r="O1411" s="40">
        <f t="shared" si="433"/>
        <v>1.0023285900000001</v>
      </c>
      <c r="P1411" s="65">
        <f t="shared" ca="1" si="434"/>
        <v>1.0135878970000001</v>
      </c>
      <c r="Q1411" s="40">
        <f t="shared" ca="1" si="435"/>
        <v>127.88616134</v>
      </c>
      <c r="R1411" s="44">
        <f>IF(VLOOKUP(A1411,$Z$12:$AI$125,8)=VLOOKUP(A1410,$Z$12:$AI$125,8),0,VLOOKUP(A1411,Z$12:$AI$125,8))</f>
        <v>0</v>
      </c>
      <c r="S1411" s="45">
        <f>IF(R1411&gt;0,VLOOKUP(R1411,Y$12:$AH$125,7),0)</f>
        <v>0</v>
      </c>
      <c r="T1411" s="40">
        <f t="shared" si="418"/>
        <v>0</v>
      </c>
      <c r="U1411" s="40">
        <f t="shared" ca="1" si="428"/>
        <v>127.88616134</v>
      </c>
      <c r="V1411" s="46" t="str">
        <f t="shared" si="419"/>
        <v>J=</v>
      </c>
      <c r="W1411" s="47">
        <f t="shared" si="420"/>
        <v>45005</v>
      </c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  <c r="AX1411" s="35"/>
      <c r="AY1411" s="35"/>
      <c r="AZ1411" s="35"/>
      <c r="BA1411" s="35"/>
      <c r="BB1411" s="35"/>
      <c r="BC1411" s="35"/>
      <c r="BD1411" s="35"/>
      <c r="BE1411" s="35"/>
      <c r="BF1411" s="35"/>
      <c r="BG1411" s="35"/>
      <c r="BH1411" s="35"/>
      <c r="BI1411" s="35"/>
      <c r="BJ1411" s="35"/>
      <c r="BK1411" s="35"/>
      <c r="BL1411" s="35"/>
      <c r="BM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  <c r="CA1411" s="35"/>
      <c r="CB1411" s="35"/>
      <c r="CC1411" s="35"/>
      <c r="CD1411" s="35"/>
      <c r="CE1411" s="35"/>
      <c r="CF1411" s="35"/>
      <c r="CG1411" s="35"/>
      <c r="CH1411" s="35"/>
      <c r="CI1411" s="35"/>
      <c r="CJ1411" s="35"/>
      <c r="CK1411" s="35"/>
      <c r="CL1411" s="35"/>
      <c r="CM1411" s="35"/>
      <c r="CN1411" s="35"/>
      <c r="CO1411" s="35"/>
      <c r="CP1411" s="35"/>
      <c r="CQ1411" s="35"/>
      <c r="CR1411" s="35"/>
      <c r="CS1411" s="35"/>
      <c r="CT1411" s="35"/>
      <c r="CU1411" s="35"/>
      <c r="CV1411" s="35"/>
      <c r="CW1411" s="35"/>
      <c r="CX1411" s="35"/>
      <c r="CY1411" s="35"/>
      <c r="CZ1411" s="35"/>
      <c r="DA1411" s="35"/>
      <c r="DB1411" s="35"/>
      <c r="DC1411" s="35"/>
      <c r="DD1411" s="35"/>
      <c r="DE1411" s="35"/>
      <c r="DF1411" s="35"/>
      <c r="DG1411" s="35"/>
      <c r="DH1411" s="35"/>
      <c r="DI1411" s="35"/>
      <c r="DJ1411" s="35"/>
      <c r="DK1411" s="35"/>
      <c r="DL1411" s="35"/>
      <c r="DM1411" s="35"/>
      <c r="DN1411" s="35"/>
      <c r="DO1411" s="35"/>
      <c r="DP1411" s="35"/>
      <c r="DQ1411" s="35"/>
      <c r="DR1411" s="35"/>
      <c r="DS1411" s="35"/>
      <c r="DT1411" s="35"/>
      <c r="DU1411" s="35"/>
      <c r="DV1411" s="35"/>
      <c r="DW1411" s="35"/>
      <c r="DX1411" s="35"/>
      <c r="DY1411" s="35"/>
      <c r="DZ1411" s="35"/>
      <c r="EA1411" s="35"/>
      <c r="EB1411" s="35"/>
      <c r="EC1411" s="35"/>
      <c r="ED1411" s="35"/>
      <c r="EE1411" s="35"/>
      <c r="EF1411" s="35"/>
      <c r="EG1411" s="35"/>
      <c r="EH1411" s="35"/>
      <c r="EI1411" s="35"/>
      <c r="EJ1411" s="35"/>
      <c r="EK1411" s="35"/>
      <c r="EL1411" s="35"/>
      <c r="EM1411" s="35"/>
      <c r="EN1411" s="35"/>
      <c r="EO1411" s="35"/>
      <c r="EP1411" s="35"/>
      <c r="EQ1411" s="35"/>
      <c r="ER1411" s="35"/>
      <c r="ES1411" s="35"/>
      <c r="ET1411" s="35"/>
      <c r="EU1411" s="35"/>
      <c r="EV1411" s="35"/>
      <c r="EW1411" s="35"/>
      <c r="EX1411" s="35"/>
      <c r="EY1411" s="35"/>
      <c r="EZ1411" s="35"/>
      <c r="FA1411" s="35"/>
      <c r="FB1411" s="35"/>
      <c r="FC1411" s="35"/>
      <c r="FD1411" s="35"/>
      <c r="FE1411" s="35"/>
      <c r="FF1411" s="35"/>
      <c r="FG1411" s="35"/>
      <c r="FH1411" s="35"/>
      <c r="FI1411" s="35"/>
      <c r="FJ1411" s="35"/>
      <c r="FK1411" s="35"/>
      <c r="FL1411" s="35"/>
      <c r="FM1411" s="35"/>
      <c r="FN1411" s="35"/>
      <c r="FO1411" s="35"/>
      <c r="FP1411" s="35"/>
      <c r="FQ1411" s="35"/>
      <c r="FR1411" s="35"/>
      <c r="FS1411" s="35"/>
      <c r="FT1411" s="35"/>
      <c r="FU1411" s="35"/>
      <c r="FV1411" s="35"/>
      <c r="FW1411" s="35"/>
      <c r="FX1411" s="35"/>
      <c r="FY1411" s="35"/>
      <c r="FZ1411" s="35"/>
    </row>
    <row r="1412" spans="1:185" x14ac:dyDescent="0.15">
      <c r="A1412" s="38">
        <f t="shared" si="425"/>
        <v>44856</v>
      </c>
      <c r="B1412" s="39">
        <f t="shared" ca="1" si="426"/>
        <v>9545.5102352200011</v>
      </c>
      <c r="C1412" s="40">
        <f t="shared" si="427"/>
        <v>9411.77</v>
      </c>
      <c r="D1412" s="41">
        <f ca="1">IF(A1412&lt;$B$1,VLOOKUP(A1412,[1]DI!$A$4:$B$15000,2,FALSE),0)</f>
        <v>0</v>
      </c>
      <c r="E1412" s="40">
        <f t="shared" ca="1" si="421"/>
        <v>0</v>
      </c>
      <c r="F1412" s="42">
        <f t="shared" si="417"/>
        <v>1</v>
      </c>
      <c r="G1412" s="43">
        <f t="shared" ca="1" si="422"/>
        <v>1</v>
      </c>
      <c r="H1412" s="40">
        <f ca="1">TRUNC(PRODUCT(G$10:G1411),15)</f>
        <v>1.27083829882249</v>
      </c>
      <c r="I1412" s="40">
        <f t="shared" ca="1" si="423"/>
        <v>1.2560834235423</v>
      </c>
      <c r="J1412" s="40">
        <f t="shared" ca="1" si="424"/>
        <v>1.01174673</v>
      </c>
      <c r="K1412" s="42">
        <f t="shared" si="432"/>
        <v>2.7E-2</v>
      </c>
      <c r="L1412" s="63">
        <f t="shared" si="429"/>
        <v>44824</v>
      </c>
      <c r="M1412" s="64">
        <f t="shared" si="430"/>
        <v>22</v>
      </c>
      <c r="N1412" s="44">
        <f t="shared" si="431"/>
        <v>23</v>
      </c>
      <c r="O1412" s="40">
        <f t="shared" si="433"/>
        <v>1.0024345640000001</v>
      </c>
      <c r="P1412" s="65">
        <f t="shared" ca="1" si="434"/>
        <v>1.014209892</v>
      </c>
      <c r="Q1412" s="40">
        <f t="shared" ca="1" si="435"/>
        <v>133.74023521999999</v>
      </c>
      <c r="R1412" s="44">
        <f>IF(VLOOKUP(A1412,$Z$12:$AI$125,8)=VLOOKUP(A1411,$Z$12:$AI$125,8),0,VLOOKUP(A1412,Z$12:$AI$125,8))</f>
        <v>0</v>
      </c>
      <c r="S1412" s="45">
        <f>IF(R1412&gt;0,VLOOKUP(R1412,Y$12:$AH$125,7),0)</f>
        <v>0</v>
      </c>
      <c r="T1412" s="40">
        <f t="shared" si="418"/>
        <v>0</v>
      </c>
      <c r="U1412" s="40">
        <f t="shared" ca="1" si="428"/>
        <v>133.74023521999999</v>
      </c>
      <c r="V1412" s="46" t="str">
        <f t="shared" si="419"/>
        <v>J=</v>
      </c>
      <c r="W1412" s="47">
        <f t="shared" si="420"/>
        <v>45005</v>
      </c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/>
      <c r="BF1412" s="35"/>
      <c r="BG1412" s="35"/>
      <c r="BH1412" s="35"/>
      <c r="BI1412" s="35"/>
      <c r="BJ1412" s="35"/>
      <c r="BK1412" s="35"/>
      <c r="BL1412" s="35"/>
      <c r="BM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  <c r="CA1412" s="35"/>
      <c r="CB1412" s="35"/>
      <c r="CC1412" s="35"/>
      <c r="CD1412" s="35"/>
      <c r="CE1412" s="35"/>
      <c r="CF1412" s="35"/>
      <c r="CG1412" s="35"/>
      <c r="CH1412" s="35"/>
      <c r="CI1412" s="35"/>
      <c r="CJ1412" s="35"/>
      <c r="CK1412" s="35"/>
      <c r="CL1412" s="35"/>
      <c r="CM1412" s="35"/>
      <c r="CN1412" s="35"/>
      <c r="CO1412" s="35"/>
      <c r="CP1412" s="35"/>
      <c r="CQ1412" s="35"/>
      <c r="CR1412" s="35"/>
      <c r="CS1412" s="35"/>
      <c r="CT1412" s="35"/>
      <c r="CU1412" s="35"/>
      <c r="CV1412" s="35"/>
      <c r="CW1412" s="35"/>
      <c r="CX1412" s="35"/>
      <c r="CY1412" s="35"/>
      <c r="CZ1412" s="35"/>
      <c r="DA1412" s="35"/>
      <c r="DB1412" s="35"/>
      <c r="DC1412" s="35"/>
      <c r="DD1412" s="35"/>
      <c r="DE1412" s="35"/>
      <c r="DF1412" s="35"/>
      <c r="DG1412" s="35"/>
      <c r="DH1412" s="35"/>
      <c r="DI1412" s="35"/>
      <c r="DJ1412" s="35"/>
      <c r="DK1412" s="35"/>
      <c r="DL1412" s="35"/>
      <c r="DM1412" s="35"/>
      <c r="DN1412" s="35"/>
      <c r="DO1412" s="35"/>
      <c r="DP1412" s="35"/>
      <c r="DQ1412" s="35"/>
      <c r="DR1412" s="35"/>
      <c r="DS1412" s="35"/>
      <c r="DT1412" s="35"/>
      <c r="DU1412" s="35"/>
      <c r="DV1412" s="35"/>
      <c r="DW1412" s="35"/>
      <c r="DX1412" s="35"/>
      <c r="DY1412" s="35"/>
      <c r="DZ1412" s="35"/>
      <c r="EA1412" s="35"/>
      <c r="EB1412" s="35"/>
      <c r="EC1412" s="35"/>
      <c r="ED1412" s="35"/>
      <c r="EE1412" s="35"/>
      <c r="EF1412" s="35"/>
      <c r="EG1412" s="35"/>
      <c r="EH1412" s="35"/>
      <c r="EI1412" s="35"/>
      <c r="EJ1412" s="35"/>
      <c r="EK1412" s="35"/>
      <c r="EL1412" s="35"/>
      <c r="EM1412" s="35"/>
      <c r="EN1412" s="35"/>
      <c r="EO1412" s="35"/>
      <c r="EP1412" s="35"/>
      <c r="EQ1412" s="35"/>
      <c r="ER1412" s="35"/>
      <c r="ES1412" s="35"/>
      <c r="ET1412" s="35"/>
      <c r="EU1412" s="35"/>
      <c r="EV1412" s="35"/>
      <c r="EW1412" s="35"/>
      <c r="EX1412" s="35"/>
      <c r="EY1412" s="35"/>
      <c r="EZ1412" s="35"/>
      <c r="FA1412" s="35"/>
      <c r="FB1412" s="35"/>
      <c r="FC1412" s="35"/>
      <c r="FD1412" s="35"/>
      <c r="FE1412" s="35"/>
      <c r="FF1412" s="35"/>
      <c r="FG1412" s="35"/>
      <c r="FH1412" s="35"/>
      <c r="FI1412" s="35"/>
      <c r="FJ1412" s="35"/>
      <c r="FK1412" s="35"/>
      <c r="FL1412" s="35"/>
      <c r="FM1412" s="35"/>
      <c r="FN1412" s="35"/>
      <c r="FO1412" s="35"/>
      <c r="FP1412" s="35"/>
      <c r="FQ1412" s="35"/>
      <c r="FR1412" s="35"/>
      <c r="FS1412" s="35"/>
      <c r="FT1412" s="35"/>
      <c r="FU1412" s="35"/>
      <c r="FV1412" s="35"/>
      <c r="FW1412" s="35"/>
      <c r="FX1412" s="35"/>
      <c r="FY1412" s="35"/>
      <c r="FZ1412" s="35"/>
    </row>
    <row r="1413" spans="1:185" x14ac:dyDescent="0.15">
      <c r="A1413" s="38">
        <f t="shared" si="425"/>
        <v>44857</v>
      </c>
      <c r="B1413" s="39">
        <f t="shared" ca="1" si="426"/>
        <v>9545.5102352200011</v>
      </c>
      <c r="C1413" s="40">
        <f t="shared" si="427"/>
        <v>9411.77</v>
      </c>
      <c r="D1413" s="41">
        <f ca="1">IF(A1413&lt;$B$1,VLOOKUP(A1413,[1]DI!$A$4:$B$15000,2,FALSE),0)</f>
        <v>0</v>
      </c>
      <c r="E1413" s="40">
        <f t="shared" ca="1" si="421"/>
        <v>0</v>
      </c>
      <c r="F1413" s="42">
        <f t="shared" si="417"/>
        <v>1</v>
      </c>
      <c r="G1413" s="43">
        <f t="shared" ca="1" si="422"/>
        <v>1</v>
      </c>
      <c r="H1413" s="40">
        <f ca="1">TRUNC(PRODUCT(G$10:G1412),15)</f>
        <v>1.27083829882249</v>
      </c>
      <c r="I1413" s="40">
        <f t="shared" ca="1" si="423"/>
        <v>1.2560834235423</v>
      </c>
      <c r="J1413" s="40">
        <f t="shared" ca="1" si="424"/>
        <v>1.01174673</v>
      </c>
      <c r="K1413" s="42">
        <f t="shared" si="432"/>
        <v>2.7E-2</v>
      </c>
      <c r="L1413" s="63">
        <f t="shared" si="429"/>
        <v>44824</v>
      </c>
      <c r="M1413" s="64">
        <f t="shared" si="430"/>
        <v>22</v>
      </c>
      <c r="N1413" s="44">
        <f t="shared" si="431"/>
        <v>23</v>
      </c>
      <c r="O1413" s="40">
        <f t="shared" si="433"/>
        <v>1.0024345640000001</v>
      </c>
      <c r="P1413" s="65">
        <f t="shared" ca="1" si="434"/>
        <v>1.014209892</v>
      </c>
      <c r="Q1413" s="40">
        <f t="shared" ca="1" si="435"/>
        <v>133.74023521999999</v>
      </c>
      <c r="R1413" s="44">
        <f>IF(VLOOKUP(A1413,$Z$12:$AI$125,8)=VLOOKUP(A1412,$Z$12:$AI$125,8),0,VLOOKUP(A1413,Z$12:$AI$125,8))</f>
        <v>0</v>
      </c>
      <c r="S1413" s="45">
        <f>IF(R1413&gt;0,VLOOKUP(R1413,Y$12:$AH$125,7),0)</f>
        <v>0</v>
      </c>
      <c r="T1413" s="40">
        <f t="shared" si="418"/>
        <v>0</v>
      </c>
      <c r="U1413" s="40">
        <f t="shared" ca="1" si="428"/>
        <v>133.74023521999999</v>
      </c>
      <c r="V1413" s="46" t="str">
        <f t="shared" si="419"/>
        <v>J=</v>
      </c>
      <c r="W1413" s="47">
        <f t="shared" si="420"/>
        <v>45005</v>
      </c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35"/>
      <c r="BC1413" s="35"/>
      <c r="BD1413" s="35"/>
      <c r="BE1413" s="35"/>
      <c r="BF1413" s="35"/>
      <c r="BG1413" s="35"/>
      <c r="BH1413" s="35"/>
      <c r="BI1413" s="35"/>
      <c r="BJ1413" s="35"/>
      <c r="BK1413" s="35"/>
      <c r="BL1413" s="35"/>
      <c r="BM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  <c r="CA1413" s="35"/>
      <c r="CB1413" s="35"/>
      <c r="CC1413" s="35"/>
      <c r="CD1413" s="35"/>
      <c r="CE1413" s="35"/>
      <c r="CF1413" s="35"/>
      <c r="CG1413" s="35"/>
      <c r="CH1413" s="35"/>
      <c r="CI1413" s="35"/>
      <c r="CJ1413" s="35"/>
      <c r="CK1413" s="35"/>
      <c r="CL1413" s="35"/>
      <c r="CM1413" s="35"/>
      <c r="CN1413" s="35"/>
      <c r="CO1413" s="35"/>
      <c r="CP1413" s="35"/>
      <c r="CQ1413" s="35"/>
      <c r="CR1413" s="35"/>
      <c r="CS1413" s="35"/>
      <c r="CT1413" s="35"/>
      <c r="CU1413" s="35"/>
      <c r="CV1413" s="35"/>
      <c r="CW1413" s="35"/>
      <c r="CX1413" s="35"/>
      <c r="CY1413" s="35"/>
      <c r="CZ1413" s="35"/>
      <c r="DA1413" s="35"/>
      <c r="DB1413" s="35"/>
      <c r="DC1413" s="35"/>
      <c r="DD1413" s="35"/>
      <c r="DE1413" s="35"/>
      <c r="DF1413" s="35"/>
      <c r="DG1413" s="35"/>
      <c r="DH1413" s="35"/>
      <c r="DI1413" s="35"/>
      <c r="DJ1413" s="35"/>
      <c r="DK1413" s="35"/>
      <c r="DL1413" s="35"/>
      <c r="DM1413" s="35"/>
      <c r="DN1413" s="35"/>
      <c r="DO1413" s="35"/>
      <c r="DP1413" s="35"/>
      <c r="DQ1413" s="35"/>
      <c r="DR1413" s="35"/>
      <c r="DS1413" s="35"/>
      <c r="DT1413" s="35"/>
      <c r="DU1413" s="35"/>
      <c r="DV1413" s="35"/>
      <c r="DW1413" s="35"/>
      <c r="DX1413" s="35"/>
      <c r="DY1413" s="35"/>
      <c r="DZ1413" s="35"/>
      <c r="EA1413" s="35"/>
      <c r="EB1413" s="35"/>
      <c r="EC1413" s="35"/>
      <c r="ED1413" s="35"/>
      <c r="EE1413" s="35"/>
      <c r="EF1413" s="35"/>
      <c r="EG1413" s="35"/>
      <c r="EH1413" s="35"/>
      <c r="EI1413" s="35"/>
      <c r="EJ1413" s="35"/>
      <c r="EK1413" s="35"/>
      <c r="EL1413" s="35"/>
      <c r="EM1413" s="35"/>
      <c r="EN1413" s="35"/>
      <c r="EO1413" s="35"/>
      <c r="EP1413" s="35"/>
      <c r="EQ1413" s="35"/>
      <c r="ER1413" s="35"/>
      <c r="ES1413" s="35"/>
      <c r="ET1413" s="35"/>
      <c r="EU1413" s="35"/>
      <c r="EV1413" s="35"/>
      <c r="EW1413" s="35"/>
      <c r="EX1413" s="35"/>
      <c r="EY1413" s="35"/>
      <c r="EZ1413" s="35"/>
      <c r="FA1413" s="35"/>
      <c r="FB1413" s="35"/>
      <c r="FC1413" s="35"/>
      <c r="FD1413" s="35"/>
      <c r="FE1413" s="35"/>
      <c r="FF1413" s="35"/>
      <c r="FG1413" s="35"/>
      <c r="FH1413" s="35"/>
      <c r="FI1413" s="35"/>
      <c r="FJ1413" s="35"/>
      <c r="FK1413" s="35"/>
      <c r="FL1413" s="35"/>
      <c r="FM1413" s="35"/>
      <c r="FN1413" s="35"/>
      <c r="FO1413" s="35"/>
      <c r="FP1413" s="35"/>
      <c r="FQ1413" s="35"/>
      <c r="FR1413" s="35"/>
      <c r="FS1413" s="35"/>
      <c r="FT1413" s="35"/>
      <c r="FU1413" s="35"/>
      <c r="FV1413" s="35"/>
      <c r="FW1413" s="35"/>
      <c r="FX1413" s="35"/>
      <c r="FY1413" s="35"/>
      <c r="FZ1413" s="35"/>
    </row>
    <row r="1414" spans="1:185" x14ac:dyDescent="0.15">
      <c r="A1414" s="38">
        <f t="shared" si="425"/>
        <v>44858</v>
      </c>
      <c r="B1414" s="39">
        <f t="shared" ca="1" si="426"/>
        <v>9545.5102352200011</v>
      </c>
      <c r="C1414" s="40">
        <f t="shared" si="427"/>
        <v>9411.77</v>
      </c>
      <c r="D1414" s="41">
        <f ca="1">IF(A1414&lt;$B$1,VLOOKUP(A1414,[1]DI!$A$4:$B$15000,2,FALSE),0)</f>
        <v>0.13650000000000001</v>
      </c>
      <c r="E1414" s="40">
        <f t="shared" ca="1" si="421"/>
        <v>5.0788000000000005E-4</v>
      </c>
      <c r="F1414" s="42">
        <f t="shared" si="417"/>
        <v>1</v>
      </c>
      <c r="G1414" s="43">
        <f t="shared" ca="1" si="422"/>
        <v>1.00050788</v>
      </c>
      <c r="H1414" s="40">
        <f ca="1">TRUNC(PRODUCT(G$10:G1413),15)</f>
        <v>1.27083829882249</v>
      </c>
      <c r="I1414" s="40">
        <f t="shared" ca="1" si="423"/>
        <v>1.2560834235423</v>
      </c>
      <c r="J1414" s="40">
        <f t="shared" ca="1" si="424"/>
        <v>1.01174673</v>
      </c>
      <c r="K1414" s="42">
        <f t="shared" si="432"/>
        <v>2.7E-2</v>
      </c>
      <c r="L1414" s="63">
        <f t="shared" si="429"/>
        <v>44824</v>
      </c>
      <c r="M1414" s="64">
        <f t="shared" si="430"/>
        <v>23</v>
      </c>
      <c r="N1414" s="44">
        <f t="shared" si="431"/>
        <v>23</v>
      </c>
      <c r="O1414" s="40">
        <f t="shared" si="433"/>
        <v>1.0024345640000001</v>
      </c>
      <c r="P1414" s="65">
        <f t="shared" ca="1" si="434"/>
        <v>1.014209892</v>
      </c>
      <c r="Q1414" s="40">
        <f t="shared" ca="1" si="435"/>
        <v>133.74023521999999</v>
      </c>
      <c r="R1414" s="44">
        <f>IF(VLOOKUP(A1414,$Z$12:$AI$125,8)=VLOOKUP(A1413,$Z$12:$AI$125,8),0,VLOOKUP(A1414,Z$12:$AI$125,8))</f>
        <v>0</v>
      </c>
      <c r="S1414" s="45">
        <f>IF(R1414&gt;0,VLOOKUP(R1414,Y$12:$AH$125,7),0)</f>
        <v>0</v>
      </c>
      <c r="T1414" s="40">
        <f t="shared" si="418"/>
        <v>0</v>
      </c>
      <c r="U1414" s="40">
        <f t="shared" ca="1" si="428"/>
        <v>133.74023521999999</v>
      </c>
      <c r="V1414" s="46" t="str">
        <f t="shared" si="419"/>
        <v>J=</v>
      </c>
      <c r="W1414" s="47">
        <f t="shared" si="420"/>
        <v>45005</v>
      </c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  <c r="AX1414" s="35"/>
      <c r="AY1414" s="35"/>
      <c r="AZ1414" s="35"/>
      <c r="BA1414" s="35"/>
      <c r="BB1414" s="35"/>
      <c r="BC1414" s="35"/>
      <c r="BD1414" s="35"/>
      <c r="BE1414" s="35"/>
      <c r="BF1414" s="35"/>
      <c r="BG1414" s="35"/>
      <c r="BH1414" s="35"/>
      <c r="BI1414" s="35"/>
      <c r="BJ1414" s="35"/>
      <c r="BK1414" s="35"/>
      <c r="BL1414" s="35"/>
      <c r="BM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  <c r="CA1414" s="35"/>
      <c r="CB1414" s="35"/>
      <c r="CC1414" s="35"/>
      <c r="CD1414" s="35"/>
      <c r="CE1414" s="35"/>
      <c r="CF1414" s="35"/>
      <c r="CG1414" s="35"/>
      <c r="CH1414" s="35"/>
      <c r="CI1414" s="35"/>
      <c r="CJ1414" s="35"/>
      <c r="CK1414" s="35"/>
      <c r="CL1414" s="35"/>
      <c r="CM1414" s="35"/>
      <c r="CN1414" s="35"/>
      <c r="CO1414" s="35"/>
      <c r="CP1414" s="35"/>
      <c r="CQ1414" s="35"/>
      <c r="CR1414" s="35"/>
      <c r="CS1414" s="35"/>
      <c r="CT1414" s="35"/>
      <c r="CU1414" s="35"/>
      <c r="CV1414" s="35"/>
      <c r="CW1414" s="35"/>
      <c r="CX1414" s="35"/>
      <c r="CY1414" s="35"/>
      <c r="CZ1414" s="35"/>
      <c r="DA1414" s="35"/>
      <c r="DB1414" s="35"/>
      <c r="DC1414" s="35"/>
      <c r="DD1414" s="35"/>
      <c r="DE1414" s="35"/>
      <c r="DF1414" s="35"/>
      <c r="DG1414" s="35"/>
      <c r="DH1414" s="35"/>
      <c r="DI1414" s="35"/>
      <c r="DJ1414" s="35"/>
      <c r="DK1414" s="35"/>
      <c r="DL1414" s="35"/>
      <c r="DM1414" s="35"/>
      <c r="DN1414" s="35"/>
      <c r="DO1414" s="35"/>
      <c r="DP1414" s="35"/>
      <c r="DQ1414" s="35"/>
      <c r="DR1414" s="35"/>
      <c r="DS1414" s="35"/>
      <c r="DT1414" s="35"/>
      <c r="DU1414" s="35"/>
      <c r="DV1414" s="35"/>
      <c r="DW1414" s="35"/>
      <c r="DX1414" s="35"/>
      <c r="DY1414" s="35"/>
      <c r="DZ1414" s="35"/>
      <c r="EA1414" s="35"/>
      <c r="EB1414" s="35"/>
      <c r="EC1414" s="35"/>
      <c r="ED1414" s="35"/>
      <c r="EE1414" s="35"/>
      <c r="EF1414" s="35"/>
      <c r="EG1414" s="35"/>
      <c r="EH1414" s="35"/>
      <c r="EI1414" s="35"/>
      <c r="EJ1414" s="35"/>
      <c r="EK1414" s="35"/>
      <c r="EL1414" s="35"/>
      <c r="EM1414" s="35"/>
      <c r="EN1414" s="35"/>
      <c r="EO1414" s="35"/>
      <c r="EP1414" s="35"/>
      <c r="EQ1414" s="35"/>
      <c r="ER1414" s="35"/>
      <c r="ES1414" s="35"/>
      <c r="ET1414" s="35"/>
      <c r="EU1414" s="35"/>
      <c r="EV1414" s="35"/>
      <c r="EW1414" s="35"/>
      <c r="EX1414" s="35"/>
      <c r="EY1414" s="35"/>
      <c r="EZ1414" s="35"/>
      <c r="FA1414" s="35"/>
      <c r="FB1414" s="35"/>
      <c r="FC1414" s="35"/>
      <c r="FD1414" s="35"/>
      <c r="FE1414" s="35"/>
      <c r="FF1414" s="35"/>
      <c r="FG1414" s="35"/>
      <c r="FH1414" s="35"/>
      <c r="FI1414" s="35"/>
      <c r="FJ1414" s="35"/>
      <c r="FK1414" s="35"/>
      <c r="FL1414" s="35"/>
      <c r="FM1414" s="35"/>
      <c r="FN1414" s="35"/>
      <c r="FO1414" s="35"/>
      <c r="FP1414" s="35"/>
      <c r="FQ1414" s="35"/>
      <c r="FR1414" s="35"/>
      <c r="FS1414" s="35"/>
      <c r="FT1414" s="35"/>
      <c r="FU1414" s="35"/>
      <c r="FV1414" s="35"/>
      <c r="FW1414" s="35"/>
      <c r="FX1414" s="35"/>
      <c r="FY1414" s="35"/>
      <c r="FZ1414" s="35"/>
    </row>
    <row r="1415" spans="1:185" x14ac:dyDescent="0.15">
      <c r="A1415" s="38">
        <f t="shared" si="425"/>
        <v>44859</v>
      </c>
      <c r="B1415" s="39">
        <f t="shared" ca="1" si="426"/>
        <v>9551.3679797000004</v>
      </c>
      <c r="C1415" s="40">
        <f t="shared" si="427"/>
        <v>9411.77</v>
      </c>
      <c r="D1415" s="41">
        <f ca="1">IF(A1415&lt;$B$1,VLOOKUP(A1415,[1]DI!$A$4:$B$15000,2,FALSE),0)</f>
        <v>0.13650000000000001</v>
      </c>
      <c r="E1415" s="40">
        <f t="shared" ca="1" si="421"/>
        <v>5.0788000000000005E-4</v>
      </c>
      <c r="F1415" s="42">
        <f t="shared" si="417"/>
        <v>1</v>
      </c>
      <c r="G1415" s="43">
        <f t="shared" ca="1" si="422"/>
        <v>1.00050788</v>
      </c>
      <c r="H1415" s="40">
        <f ca="1">TRUNC(PRODUCT(G$10:G1414),15)</f>
        <v>1.2714837321776999</v>
      </c>
      <c r="I1415" s="40">
        <f t="shared" ca="1" si="423"/>
        <v>1.2560834235423</v>
      </c>
      <c r="J1415" s="40">
        <f t="shared" ca="1" si="424"/>
        <v>1.01226058</v>
      </c>
      <c r="K1415" s="42">
        <f t="shared" si="432"/>
        <v>2.7E-2</v>
      </c>
      <c r="L1415" s="63">
        <f t="shared" si="429"/>
        <v>44824</v>
      </c>
      <c r="M1415" s="64">
        <f t="shared" si="430"/>
        <v>24</v>
      </c>
      <c r="N1415" s="44">
        <f t="shared" si="431"/>
        <v>24</v>
      </c>
      <c r="O1415" s="40">
        <f t="shared" si="433"/>
        <v>1.002540548</v>
      </c>
      <c r="P1415" s="65">
        <f t="shared" ca="1" si="434"/>
        <v>1.014832277</v>
      </c>
      <c r="Q1415" s="40">
        <f t="shared" ca="1" si="435"/>
        <v>139.5979797</v>
      </c>
      <c r="R1415" s="44">
        <f>IF(VLOOKUP(A1415,$Z$12:$AI$125,8)=VLOOKUP(A1414,$Z$12:$AI$125,8),0,VLOOKUP(A1415,Z$12:$AI$125,8))</f>
        <v>0</v>
      </c>
      <c r="S1415" s="45">
        <f>IF(R1415&gt;0,VLOOKUP(R1415,Y$12:$AH$125,7),0)</f>
        <v>0</v>
      </c>
      <c r="T1415" s="40">
        <f t="shared" si="418"/>
        <v>0</v>
      </c>
      <c r="U1415" s="40">
        <f t="shared" ca="1" si="428"/>
        <v>139.5979797</v>
      </c>
      <c r="V1415" s="46" t="str">
        <f t="shared" si="419"/>
        <v>J=</v>
      </c>
      <c r="W1415" s="47">
        <f t="shared" si="420"/>
        <v>45005</v>
      </c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  <c r="AX1415" s="35"/>
      <c r="AY1415" s="35"/>
      <c r="AZ1415" s="35"/>
      <c r="BA1415" s="35"/>
      <c r="BB1415" s="35"/>
      <c r="BC1415" s="35"/>
      <c r="BD1415" s="35"/>
      <c r="BE1415" s="35"/>
      <c r="BF1415" s="35"/>
      <c r="BG1415" s="35"/>
      <c r="BH1415" s="35"/>
      <c r="BI1415" s="35"/>
      <c r="BJ1415" s="35"/>
      <c r="BK1415" s="35"/>
      <c r="BL1415" s="35"/>
      <c r="BM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  <c r="CA1415" s="35"/>
      <c r="CB1415" s="35"/>
      <c r="CC1415" s="35"/>
      <c r="CD1415" s="35"/>
      <c r="CE1415" s="35"/>
      <c r="CF1415" s="35"/>
      <c r="CG1415" s="35"/>
      <c r="CH1415" s="35"/>
      <c r="CI1415" s="35"/>
      <c r="CJ1415" s="35"/>
      <c r="CK1415" s="35"/>
      <c r="CL1415" s="35"/>
      <c r="CM1415" s="35"/>
      <c r="CN1415" s="35"/>
      <c r="CO1415" s="35"/>
      <c r="CP1415" s="35"/>
      <c r="CQ1415" s="35"/>
      <c r="CR1415" s="35"/>
      <c r="CS1415" s="35"/>
      <c r="CT1415" s="35"/>
      <c r="CU1415" s="35"/>
      <c r="CV1415" s="35"/>
      <c r="CW1415" s="35"/>
      <c r="CX1415" s="35"/>
      <c r="CY1415" s="35"/>
      <c r="CZ1415" s="35"/>
      <c r="DA1415" s="35"/>
      <c r="DB1415" s="35"/>
      <c r="DC1415" s="35"/>
      <c r="DD1415" s="35"/>
      <c r="DE1415" s="35"/>
      <c r="DF1415" s="35"/>
      <c r="DG1415" s="35"/>
      <c r="DH1415" s="35"/>
      <c r="DI1415" s="35"/>
      <c r="DJ1415" s="35"/>
      <c r="DK1415" s="35"/>
      <c r="DL1415" s="35"/>
      <c r="DM1415" s="35"/>
      <c r="DN1415" s="35"/>
      <c r="DO1415" s="35"/>
      <c r="DP1415" s="35"/>
      <c r="DQ1415" s="35"/>
      <c r="DR1415" s="35"/>
      <c r="DS1415" s="35"/>
      <c r="DT1415" s="35"/>
      <c r="DU1415" s="35"/>
      <c r="DV1415" s="35"/>
      <c r="DW1415" s="35"/>
      <c r="DX1415" s="35"/>
      <c r="DY1415" s="35"/>
      <c r="DZ1415" s="35"/>
      <c r="EA1415" s="35"/>
      <c r="EB1415" s="35"/>
      <c r="EC1415" s="35"/>
      <c r="ED1415" s="35"/>
      <c r="EE1415" s="35"/>
      <c r="EF1415" s="35"/>
      <c r="EG1415" s="35"/>
      <c r="EH1415" s="35"/>
      <c r="EI1415" s="35"/>
      <c r="EJ1415" s="35"/>
      <c r="EK1415" s="35"/>
      <c r="EL1415" s="35"/>
      <c r="EM1415" s="35"/>
      <c r="EN1415" s="35"/>
      <c r="EO1415" s="35"/>
      <c r="EP1415" s="35"/>
      <c r="EQ1415" s="35"/>
      <c r="ER1415" s="35"/>
      <c r="ES1415" s="35"/>
      <c r="ET1415" s="35"/>
      <c r="EU1415" s="35"/>
      <c r="EV1415" s="35"/>
      <c r="EW1415" s="35"/>
      <c r="EX1415" s="35"/>
      <c r="EY1415" s="35"/>
      <c r="EZ1415" s="35"/>
      <c r="FA1415" s="35"/>
      <c r="FB1415" s="35"/>
      <c r="FC1415" s="35"/>
      <c r="FD1415" s="35"/>
      <c r="FE1415" s="35"/>
      <c r="FF1415" s="35"/>
      <c r="FG1415" s="35"/>
      <c r="FH1415" s="35"/>
      <c r="FI1415" s="35"/>
      <c r="FJ1415" s="35"/>
      <c r="FK1415" s="35"/>
      <c r="FL1415" s="35"/>
      <c r="FM1415" s="35"/>
      <c r="FN1415" s="35"/>
      <c r="FO1415" s="35"/>
      <c r="FP1415" s="35"/>
      <c r="FQ1415" s="35"/>
      <c r="FR1415" s="35"/>
      <c r="FS1415" s="35"/>
      <c r="FT1415" s="35"/>
      <c r="FU1415" s="35"/>
      <c r="FV1415" s="35"/>
      <c r="FW1415" s="35"/>
      <c r="FX1415" s="35"/>
      <c r="FY1415" s="35"/>
      <c r="FZ1415" s="35"/>
    </row>
    <row r="1416" spans="1:185" x14ac:dyDescent="0.15">
      <c r="A1416" s="38">
        <f t="shared" si="425"/>
        <v>44860</v>
      </c>
      <c r="B1416" s="39">
        <f t="shared" ca="1" si="426"/>
        <v>9557.22922535</v>
      </c>
      <c r="C1416" s="40">
        <f t="shared" si="427"/>
        <v>9411.77</v>
      </c>
      <c r="D1416" s="41">
        <f ca="1">IF(A1416&lt;$B$1,VLOOKUP(A1416,[1]DI!$A$4:$B$15000,2,FALSE),0)</f>
        <v>0.13650000000000001</v>
      </c>
      <c r="E1416" s="40">
        <f t="shared" ca="1" si="421"/>
        <v>5.0788000000000005E-4</v>
      </c>
      <c r="F1416" s="42">
        <f t="shared" si="417"/>
        <v>1</v>
      </c>
      <c r="G1416" s="43">
        <f t="shared" ca="1" si="422"/>
        <v>1.00050788</v>
      </c>
      <c r="H1416" s="40">
        <f ca="1">TRUNC(PRODUCT(G$10:G1415),15)</f>
        <v>1.2721294933356</v>
      </c>
      <c r="I1416" s="40">
        <f t="shared" ca="1" si="423"/>
        <v>1.2560834235423</v>
      </c>
      <c r="J1416" s="40">
        <f t="shared" ca="1" si="424"/>
        <v>1.0127746799999999</v>
      </c>
      <c r="K1416" s="42">
        <f t="shared" si="432"/>
        <v>2.7E-2</v>
      </c>
      <c r="L1416" s="63">
        <f t="shared" si="429"/>
        <v>44824</v>
      </c>
      <c r="M1416" s="64">
        <f t="shared" si="430"/>
        <v>25</v>
      </c>
      <c r="N1416" s="44">
        <f t="shared" si="431"/>
        <v>25</v>
      </c>
      <c r="O1416" s="40">
        <f t="shared" si="433"/>
        <v>1.0026465449999999</v>
      </c>
      <c r="P1416" s="65">
        <f t="shared" ca="1" si="434"/>
        <v>1.0154550339999999</v>
      </c>
      <c r="Q1416" s="40">
        <f t="shared" ca="1" si="435"/>
        <v>145.45922535</v>
      </c>
      <c r="R1416" s="44">
        <f>IF(VLOOKUP(A1416,$Z$12:$AI$125,8)=VLOOKUP(A1415,$Z$12:$AI$125,8),0,VLOOKUP(A1416,Z$12:$AI$125,8))</f>
        <v>0</v>
      </c>
      <c r="S1416" s="45">
        <f>IF(R1416&gt;0,VLOOKUP(R1416,Y$12:$AH$125,7),0)</f>
        <v>0</v>
      </c>
      <c r="T1416" s="40">
        <f t="shared" si="418"/>
        <v>0</v>
      </c>
      <c r="U1416" s="40">
        <f t="shared" ca="1" si="428"/>
        <v>145.45922535</v>
      </c>
      <c r="V1416" s="46" t="str">
        <f t="shared" si="419"/>
        <v>J=</v>
      </c>
      <c r="W1416" s="47">
        <f t="shared" si="420"/>
        <v>45005</v>
      </c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  <c r="AX1416" s="35"/>
      <c r="AY1416" s="35"/>
      <c r="AZ1416" s="35"/>
      <c r="BA1416" s="35"/>
      <c r="BB1416" s="35"/>
      <c r="BC1416" s="35"/>
      <c r="BD1416" s="35"/>
      <c r="BE1416" s="35"/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  <c r="CQ1416" s="35"/>
      <c r="CR1416" s="35"/>
      <c r="CS1416" s="35"/>
      <c r="CT1416" s="35"/>
      <c r="CU1416" s="35"/>
      <c r="CV1416" s="35"/>
      <c r="CW1416" s="35"/>
      <c r="CX1416" s="35"/>
      <c r="CY1416" s="35"/>
      <c r="CZ1416" s="35"/>
      <c r="DA1416" s="35"/>
      <c r="DB1416" s="35"/>
      <c r="DC1416" s="35"/>
      <c r="DD1416" s="35"/>
      <c r="DE1416" s="35"/>
      <c r="DF1416" s="35"/>
      <c r="DG1416" s="35"/>
      <c r="DH1416" s="35"/>
      <c r="DI1416" s="35"/>
      <c r="DJ1416" s="35"/>
      <c r="DK1416" s="35"/>
      <c r="DL1416" s="35"/>
      <c r="DM1416" s="35"/>
      <c r="DN1416" s="35"/>
      <c r="DO1416" s="35"/>
      <c r="DP1416" s="35"/>
      <c r="DQ1416" s="35"/>
      <c r="DR1416" s="35"/>
      <c r="DS1416" s="35"/>
      <c r="DT1416" s="35"/>
      <c r="DU1416" s="35"/>
      <c r="DV1416" s="35"/>
      <c r="DW1416" s="35"/>
      <c r="DX1416" s="35"/>
      <c r="DY1416" s="35"/>
      <c r="DZ1416" s="35"/>
      <c r="EA1416" s="35"/>
      <c r="EB1416" s="35"/>
      <c r="EC1416" s="35"/>
      <c r="ED1416" s="35"/>
      <c r="EE1416" s="35"/>
      <c r="EF1416" s="35"/>
      <c r="EG1416" s="35"/>
      <c r="EH1416" s="35"/>
      <c r="EI1416" s="35"/>
      <c r="EJ1416" s="35"/>
      <c r="EK1416" s="35"/>
      <c r="EL1416" s="35"/>
      <c r="EM1416" s="35"/>
      <c r="EN1416" s="35"/>
      <c r="EO1416" s="35"/>
      <c r="EP1416" s="35"/>
      <c r="EQ1416" s="35"/>
      <c r="ER1416" s="35"/>
      <c r="ES1416" s="35"/>
      <c r="ET1416" s="35"/>
      <c r="EU1416" s="35"/>
      <c r="EV1416" s="35"/>
      <c r="EW1416" s="35"/>
      <c r="EX1416" s="35"/>
      <c r="EY1416" s="35"/>
      <c r="EZ1416" s="35"/>
      <c r="FA1416" s="35"/>
      <c r="FB1416" s="35"/>
      <c r="FC1416" s="35"/>
      <c r="FD1416" s="35"/>
      <c r="FE1416" s="35"/>
      <c r="FF1416" s="35"/>
      <c r="FG1416" s="35"/>
      <c r="FH1416" s="35"/>
      <c r="FI1416" s="35"/>
      <c r="FJ1416" s="35"/>
      <c r="FK1416" s="35"/>
      <c r="FL1416" s="35"/>
      <c r="FM1416" s="35"/>
      <c r="FN1416" s="35"/>
      <c r="FO1416" s="35"/>
      <c r="FP1416" s="35"/>
      <c r="FQ1416" s="35"/>
      <c r="FR1416" s="35"/>
      <c r="FS1416" s="35"/>
      <c r="FT1416" s="35"/>
      <c r="FU1416" s="35"/>
      <c r="FV1416" s="35"/>
      <c r="FW1416" s="35"/>
      <c r="FX1416" s="35"/>
      <c r="FY1416" s="35"/>
      <c r="FZ1416" s="35"/>
    </row>
    <row r="1417" spans="1:185" x14ac:dyDescent="0.15">
      <c r="A1417" s="38">
        <f t="shared" si="425"/>
        <v>44861</v>
      </c>
      <c r="B1417" s="39">
        <f t="shared" ca="1" si="426"/>
        <v>9563.0941415899997</v>
      </c>
      <c r="C1417" s="40">
        <f t="shared" si="427"/>
        <v>9411.77</v>
      </c>
      <c r="D1417" s="41">
        <f ca="1">IF(A1417&lt;$B$1,VLOOKUP(A1417,[1]DI!$A$4:$B$15000,2,FALSE),0)</f>
        <v>0.13650000000000001</v>
      </c>
      <c r="E1417" s="40">
        <f t="shared" ca="1" si="421"/>
        <v>5.0788000000000005E-4</v>
      </c>
      <c r="F1417" s="42">
        <f t="shared" si="417"/>
        <v>1</v>
      </c>
      <c r="G1417" s="43">
        <f t="shared" ca="1" si="422"/>
        <v>1.00050788</v>
      </c>
      <c r="H1417" s="40">
        <f ca="1">TRUNC(PRODUCT(G$10:G1416),15)</f>
        <v>1.2727755824626701</v>
      </c>
      <c r="I1417" s="40">
        <f t="shared" ca="1" si="423"/>
        <v>1.2560834235423</v>
      </c>
      <c r="J1417" s="40">
        <f t="shared" ca="1" si="424"/>
        <v>1.01328905</v>
      </c>
      <c r="K1417" s="42">
        <f t="shared" si="432"/>
        <v>2.7E-2</v>
      </c>
      <c r="L1417" s="63">
        <f t="shared" si="429"/>
        <v>44824</v>
      </c>
      <c r="M1417" s="64">
        <f t="shared" si="430"/>
        <v>26</v>
      </c>
      <c r="N1417" s="44">
        <f t="shared" si="431"/>
        <v>26</v>
      </c>
      <c r="O1417" s="40">
        <f t="shared" si="433"/>
        <v>1.002752552</v>
      </c>
      <c r="P1417" s="65">
        <f t="shared" ca="1" si="434"/>
        <v>1.0160781809999999</v>
      </c>
      <c r="Q1417" s="40">
        <f t="shared" ca="1" si="435"/>
        <v>151.32414159000001</v>
      </c>
      <c r="R1417" s="44">
        <f>IF(VLOOKUP(A1417,$Z$12:$AI$125,8)=VLOOKUP(A1416,$Z$12:$AI$125,8),0,VLOOKUP(A1417,Z$12:$AI$125,8))</f>
        <v>0</v>
      </c>
      <c r="S1417" s="45">
        <f>IF(R1417&gt;0,VLOOKUP(R1417,Y$12:$AH$125,7),0)</f>
        <v>0</v>
      </c>
      <c r="T1417" s="40">
        <f t="shared" si="418"/>
        <v>0</v>
      </c>
      <c r="U1417" s="40">
        <f t="shared" ca="1" si="428"/>
        <v>151.32414159000001</v>
      </c>
      <c r="V1417" s="46" t="str">
        <f t="shared" si="419"/>
        <v>J=</v>
      </c>
      <c r="W1417" s="47">
        <f t="shared" si="420"/>
        <v>45005</v>
      </c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/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  <c r="DM1417" s="35"/>
      <c r="DN1417" s="35"/>
      <c r="DO1417" s="35"/>
      <c r="DP1417" s="35"/>
      <c r="DQ1417" s="35"/>
      <c r="DR1417" s="35"/>
      <c r="DS1417" s="35"/>
      <c r="DT1417" s="35"/>
      <c r="DU1417" s="35"/>
      <c r="DV1417" s="35"/>
      <c r="DW1417" s="35"/>
      <c r="DX1417" s="35"/>
      <c r="DY1417" s="35"/>
      <c r="DZ1417" s="35"/>
      <c r="EA1417" s="35"/>
      <c r="EB1417" s="35"/>
      <c r="EC1417" s="35"/>
      <c r="ED1417" s="35"/>
      <c r="EE1417" s="35"/>
      <c r="EF1417" s="35"/>
      <c r="EG1417" s="35"/>
      <c r="EH1417" s="35"/>
      <c r="EI1417" s="35"/>
      <c r="EJ1417" s="35"/>
      <c r="EK1417" s="35"/>
      <c r="EL1417" s="35"/>
      <c r="EM1417" s="35"/>
      <c r="EN1417" s="35"/>
      <c r="EO1417" s="35"/>
      <c r="EP1417" s="35"/>
      <c r="EQ1417" s="35"/>
      <c r="ER1417" s="35"/>
      <c r="ES1417" s="35"/>
      <c r="ET1417" s="35"/>
      <c r="EU1417" s="35"/>
      <c r="EV1417" s="35"/>
      <c r="EW1417" s="35"/>
      <c r="EX1417" s="35"/>
      <c r="EY1417" s="35"/>
      <c r="EZ1417" s="35"/>
      <c r="FA1417" s="35"/>
      <c r="FB1417" s="35"/>
      <c r="FC1417" s="35"/>
      <c r="FD1417" s="35"/>
      <c r="FE1417" s="35"/>
      <c r="FF1417" s="35"/>
      <c r="FG1417" s="35"/>
      <c r="FH1417" s="35"/>
      <c r="FI1417" s="35"/>
      <c r="FJ1417" s="35"/>
      <c r="FK1417" s="35"/>
      <c r="FL1417" s="35"/>
      <c r="FM1417" s="35"/>
      <c r="FN1417" s="35"/>
      <c r="FO1417" s="35"/>
      <c r="FP1417" s="35"/>
      <c r="FQ1417" s="35"/>
      <c r="FR1417" s="35"/>
      <c r="FS1417" s="35"/>
      <c r="FT1417" s="35"/>
      <c r="FU1417" s="35"/>
      <c r="FV1417" s="35"/>
      <c r="FW1417" s="35"/>
      <c r="FX1417" s="35"/>
      <c r="FY1417" s="35"/>
      <c r="FZ1417" s="35"/>
    </row>
    <row r="1418" spans="1:185" x14ac:dyDescent="0.15">
      <c r="A1418" s="38">
        <f t="shared" si="425"/>
        <v>44862</v>
      </c>
      <c r="B1418" s="39">
        <f t="shared" ca="1" si="426"/>
        <v>9568.9626531200011</v>
      </c>
      <c r="C1418" s="40">
        <f t="shared" si="427"/>
        <v>9411.77</v>
      </c>
      <c r="D1418" s="41">
        <f ca="1">IF(A1418&lt;$B$1,VLOOKUP(A1418,[1]DI!$A$4:$B$15000,2,FALSE),0)</f>
        <v>0.13650000000000001</v>
      </c>
      <c r="E1418" s="40">
        <f t="shared" ca="1" si="421"/>
        <v>5.0788000000000005E-4</v>
      </c>
      <c r="F1418" s="42">
        <f t="shared" si="417"/>
        <v>1</v>
      </c>
      <c r="G1418" s="43">
        <f t="shared" ca="1" si="422"/>
        <v>1.00050788</v>
      </c>
      <c r="H1418" s="40">
        <f ca="1">TRUNC(PRODUCT(G$10:G1417),15)</f>
        <v>1.2734219997254901</v>
      </c>
      <c r="I1418" s="40">
        <f t="shared" ca="1" si="423"/>
        <v>1.2560834235423</v>
      </c>
      <c r="J1418" s="40">
        <f t="shared" ca="1" si="424"/>
        <v>1.0138036800000001</v>
      </c>
      <c r="K1418" s="42">
        <f t="shared" si="432"/>
        <v>2.7E-2</v>
      </c>
      <c r="L1418" s="63">
        <f t="shared" si="429"/>
        <v>44824</v>
      </c>
      <c r="M1418" s="64">
        <f t="shared" si="430"/>
        <v>27</v>
      </c>
      <c r="N1418" s="44">
        <f t="shared" si="431"/>
        <v>27</v>
      </c>
      <c r="O1418" s="40">
        <f t="shared" si="433"/>
        <v>1.002858571</v>
      </c>
      <c r="P1418" s="65">
        <f t="shared" ca="1" si="434"/>
        <v>1.01670171</v>
      </c>
      <c r="Q1418" s="40">
        <f t="shared" ca="1" si="435"/>
        <v>157.19265311999999</v>
      </c>
      <c r="R1418" s="44">
        <f>IF(VLOOKUP(A1418,$Z$12:$AI$125,8)=VLOOKUP(A1417,$Z$12:$AI$125,8),0,VLOOKUP(A1418,Z$12:$AI$125,8))</f>
        <v>0</v>
      </c>
      <c r="S1418" s="45">
        <f>IF(R1418&gt;0,VLOOKUP(R1418,Y$12:$AH$125,7),0)</f>
        <v>0</v>
      </c>
      <c r="T1418" s="40">
        <f t="shared" si="418"/>
        <v>0</v>
      </c>
      <c r="U1418" s="40">
        <f t="shared" ca="1" si="428"/>
        <v>157.19265311999999</v>
      </c>
      <c r="V1418" s="46" t="str">
        <f t="shared" si="419"/>
        <v>J=</v>
      </c>
      <c r="W1418" s="47">
        <f t="shared" si="420"/>
        <v>45005</v>
      </c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  <c r="CQ1418" s="35"/>
      <c r="CR1418" s="35"/>
      <c r="CS1418" s="35"/>
      <c r="CT1418" s="35"/>
      <c r="CU1418" s="35"/>
      <c r="CV1418" s="35"/>
      <c r="CW1418" s="35"/>
      <c r="CX1418" s="35"/>
      <c r="CY1418" s="35"/>
      <c r="CZ1418" s="35"/>
      <c r="DA1418" s="35"/>
      <c r="DB1418" s="35"/>
      <c r="DC1418" s="35"/>
      <c r="DD1418" s="35"/>
      <c r="DE1418" s="35"/>
      <c r="DF1418" s="35"/>
      <c r="DG1418" s="35"/>
      <c r="DH1418" s="35"/>
      <c r="DI1418" s="35"/>
      <c r="DJ1418" s="35"/>
      <c r="DK1418" s="35"/>
      <c r="DL1418" s="35"/>
      <c r="DM1418" s="35"/>
      <c r="DN1418" s="35"/>
      <c r="DO1418" s="35"/>
      <c r="DP1418" s="35"/>
      <c r="DQ1418" s="35"/>
      <c r="DR1418" s="35"/>
      <c r="DS1418" s="35"/>
      <c r="DT1418" s="35"/>
      <c r="DU1418" s="35"/>
      <c r="DV1418" s="35"/>
      <c r="DW1418" s="35"/>
      <c r="DX1418" s="35"/>
      <c r="DY1418" s="35"/>
      <c r="DZ1418" s="35"/>
      <c r="EA1418" s="35"/>
      <c r="EB1418" s="35"/>
      <c r="EC1418" s="35"/>
      <c r="ED1418" s="35"/>
      <c r="EE1418" s="35"/>
      <c r="EF1418" s="35"/>
      <c r="EG1418" s="35"/>
      <c r="EH1418" s="35"/>
      <c r="EI1418" s="35"/>
      <c r="EJ1418" s="35"/>
      <c r="EK1418" s="35"/>
      <c r="EL1418" s="35"/>
      <c r="EM1418" s="35"/>
      <c r="EN1418" s="35"/>
      <c r="EO1418" s="35"/>
      <c r="EP1418" s="35"/>
      <c r="EQ1418" s="35"/>
      <c r="ER1418" s="35"/>
      <c r="ES1418" s="35"/>
      <c r="ET1418" s="35"/>
      <c r="EU1418" s="35"/>
      <c r="EV1418" s="35"/>
      <c r="EW1418" s="35"/>
      <c r="EX1418" s="35"/>
      <c r="EY1418" s="35"/>
      <c r="EZ1418" s="35"/>
      <c r="FA1418" s="35"/>
      <c r="FB1418" s="35"/>
      <c r="FC1418" s="35"/>
      <c r="FD1418" s="35"/>
      <c r="FE1418" s="35"/>
      <c r="FF1418" s="35"/>
      <c r="FG1418" s="35"/>
      <c r="FH1418" s="35"/>
      <c r="FI1418" s="35"/>
      <c r="FJ1418" s="35"/>
      <c r="FK1418" s="35"/>
      <c r="FL1418" s="35"/>
      <c r="FM1418" s="35"/>
      <c r="FN1418" s="35"/>
      <c r="FO1418" s="35"/>
      <c r="FP1418" s="35"/>
      <c r="FQ1418" s="35"/>
      <c r="FR1418" s="35"/>
      <c r="FS1418" s="35"/>
      <c r="FT1418" s="35"/>
      <c r="FU1418" s="35"/>
      <c r="FV1418" s="35"/>
      <c r="FW1418" s="35"/>
      <c r="FX1418" s="35"/>
      <c r="FY1418" s="35"/>
      <c r="FZ1418" s="35"/>
    </row>
    <row r="1419" spans="1:185" x14ac:dyDescent="0.15">
      <c r="A1419" s="38">
        <f t="shared" si="425"/>
        <v>44863</v>
      </c>
      <c r="B1419" s="39">
        <f t="shared" ca="1" si="426"/>
        <v>9574.8347411300001</v>
      </c>
      <c r="C1419" s="40">
        <f t="shared" si="427"/>
        <v>9411.77</v>
      </c>
      <c r="D1419" s="41">
        <f ca="1">IF(A1419&lt;$B$1,VLOOKUP(A1419,[1]DI!$A$4:$B$15000,2,FALSE),0)</f>
        <v>0</v>
      </c>
      <c r="E1419" s="40">
        <f t="shared" ca="1" si="421"/>
        <v>0</v>
      </c>
      <c r="F1419" s="42">
        <f t="shared" ref="F1419:F1482" si="436">F1418</f>
        <v>1</v>
      </c>
      <c r="G1419" s="43">
        <f t="shared" ca="1" si="422"/>
        <v>1</v>
      </c>
      <c r="H1419" s="40">
        <f ca="1">TRUNC(PRODUCT(G$10:G1418),15)</f>
        <v>1.27406874529072</v>
      </c>
      <c r="I1419" s="40">
        <f t="shared" ca="1" si="423"/>
        <v>1.2560834235423</v>
      </c>
      <c r="J1419" s="40">
        <f t="shared" ca="1" si="424"/>
        <v>1.0143185699999999</v>
      </c>
      <c r="K1419" s="42">
        <f t="shared" si="432"/>
        <v>2.7E-2</v>
      </c>
      <c r="L1419" s="63">
        <f t="shared" si="429"/>
        <v>44824</v>
      </c>
      <c r="M1419" s="64">
        <f t="shared" si="430"/>
        <v>27</v>
      </c>
      <c r="N1419" s="44">
        <f t="shared" si="431"/>
        <v>28</v>
      </c>
      <c r="O1419" s="40">
        <f t="shared" si="433"/>
        <v>1.0029646000000001</v>
      </c>
      <c r="P1419" s="65">
        <f t="shared" ca="1" si="434"/>
        <v>1.017325619</v>
      </c>
      <c r="Q1419" s="40">
        <f t="shared" ca="1" si="435"/>
        <v>163.06474112999999</v>
      </c>
      <c r="R1419" s="44">
        <f>IF(VLOOKUP(A1419,$Z$12:$AI$125,8)=VLOOKUP(A1418,$Z$12:$AI$125,8),0,VLOOKUP(A1419,Z$12:$AI$125,8))</f>
        <v>0</v>
      </c>
      <c r="S1419" s="45">
        <f>IF(R1419&gt;0,VLOOKUP(R1419,Y$12:$AH$125,7),0)</f>
        <v>0</v>
      </c>
      <c r="T1419" s="40">
        <f t="shared" ref="T1419:T1472" si="437">IF(S1419&gt;0,(C1419*S1419),0)</f>
        <v>0</v>
      </c>
      <c r="U1419" s="40">
        <f t="shared" ca="1" si="428"/>
        <v>163.06474112999999</v>
      </c>
      <c r="V1419" s="46" t="str">
        <f t="shared" ref="V1419:V1482" si="438">IF(R1418&gt;0,VLOOKUP(A1418,$Z$12:$AI$125,9),V1418)</f>
        <v>J=</v>
      </c>
      <c r="W1419" s="47">
        <f t="shared" ref="W1419:W1482" si="439">IF(R1418&gt;0,VLOOKUP(A1418,$Z$12:$AI$125,10),W1418)</f>
        <v>45005</v>
      </c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  <c r="AX1419" s="35"/>
      <c r="AY1419" s="35"/>
      <c r="AZ1419" s="35"/>
      <c r="BA1419" s="35"/>
      <c r="BB1419" s="35"/>
      <c r="BC1419" s="35"/>
      <c r="BD1419" s="35"/>
      <c r="BE1419" s="35"/>
      <c r="BF1419" s="35"/>
      <c r="BG1419" s="35"/>
      <c r="BH1419" s="35"/>
      <c r="BI1419" s="35"/>
      <c r="BJ1419" s="35"/>
      <c r="BK1419" s="35"/>
      <c r="BL1419" s="35"/>
      <c r="BM1419" s="35"/>
      <c r="BN1419" s="35"/>
      <c r="BO1419" s="35"/>
      <c r="BP1419" s="35"/>
      <c r="BQ1419" s="35"/>
      <c r="BR1419" s="35"/>
      <c r="BS1419" s="35"/>
      <c r="BT1419" s="35"/>
      <c r="BU1419" s="35"/>
      <c r="BV1419" s="35"/>
      <c r="BW1419" s="35"/>
      <c r="BX1419" s="35"/>
      <c r="BY1419" s="35"/>
      <c r="BZ1419" s="35"/>
      <c r="CA1419" s="35"/>
      <c r="CB1419" s="35"/>
      <c r="CC1419" s="35"/>
      <c r="CD1419" s="35"/>
      <c r="CE1419" s="35"/>
      <c r="CF1419" s="35"/>
      <c r="CG1419" s="35"/>
      <c r="CH1419" s="35"/>
      <c r="CI1419" s="35"/>
      <c r="CJ1419" s="35"/>
      <c r="CK1419" s="35"/>
      <c r="CL1419" s="35"/>
      <c r="CM1419" s="35"/>
      <c r="CN1419" s="35"/>
      <c r="CO1419" s="35"/>
      <c r="CP1419" s="35"/>
      <c r="CQ1419" s="35"/>
      <c r="CR1419" s="35"/>
      <c r="CS1419" s="35"/>
      <c r="CT1419" s="35"/>
      <c r="CU1419" s="35"/>
      <c r="CV1419" s="35"/>
      <c r="CW1419" s="35"/>
      <c r="CX1419" s="35"/>
      <c r="CY1419" s="35"/>
      <c r="CZ1419" s="35"/>
      <c r="DA1419" s="35"/>
      <c r="DB1419" s="35"/>
      <c r="DC1419" s="35"/>
      <c r="DD1419" s="35"/>
      <c r="DE1419" s="35"/>
      <c r="DF1419" s="35"/>
      <c r="DG1419" s="35"/>
      <c r="DH1419" s="35"/>
      <c r="DI1419" s="35"/>
      <c r="DJ1419" s="35"/>
      <c r="DK1419" s="35"/>
      <c r="DL1419" s="35"/>
      <c r="DM1419" s="35"/>
      <c r="DN1419" s="35"/>
      <c r="DO1419" s="35"/>
      <c r="DP1419" s="35"/>
      <c r="DQ1419" s="35"/>
      <c r="DR1419" s="35"/>
      <c r="DS1419" s="35"/>
      <c r="DT1419" s="35"/>
      <c r="DU1419" s="35"/>
      <c r="DV1419" s="35"/>
      <c r="DW1419" s="35"/>
      <c r="DX1419" s="35"/>
      <c r="DY1419" s="35"/>
      <c r="DZ1419" s="35"/>
      <c r="EA1419" s="35"/>
      <c r="EB1419" s="35"/>
      <c r="EC1419" s="35"/>
      <c r="ED1419" s="35"/>
      <c r="EE1419" s="35"/>
      <c r="EF1419" s="35"/>
      <c r="EG1419" s="35"/>
      <c r="EH1419" s="35"/>
      <c r="EI1419" s="35"/>
      <c r="EJ1419" s="35"/>
      <c r="EK1419" s="35"/>
      <c r="EL1419" s="35"/>
      <c r="EM1419" s="35"/>
      <c r="EN1419" s="35"/>
      <c r="EO1419" s="35"/>
      <c r="EP1419" s="35"/>
      <c r="EQ1419" s="35"/>
      <c r="ER1419" s="35"/>
      <c r="ES1419" s="35"/>
      <c r="ET1419" s="35"/>
      <c r="EU1419" s="35"/>
      <c r="EV1419" s="35"/>
      <c r="EW1419" s="35"/>
      <c r="EX1419" s="35"/>
      <c r="EY1419" s="35"/>
      <c r="EZ1419" s="35"/>
      <c r="FA1419" s="35"/>
      <c r="FB1419" s="35"/>
      <c r="FC1419" s="35"/>
      <c r="FD1419" s="35"/>
      <c r="FE1419" s="35"/>
      <c r="FF1419" s="35"/>
      <c r="FG1419" s="35"/>
      <c r="FH1419" s="35"/>
      <c r="FI1419" s="35"/>
      <c r="FJ1419" s="35"/>
      <c r="FK1419" s="35"/>
      <c r="FL1419" s="35"/>
      <c r="FM1419" s="35"/>
      <c r="FN1419" s="35"/>
      <c r="FO1419" s="35"/>
      <c r="FP1419" s="35"/>
      <c r="FQ1419" s="35"/>
      <c r="FR1419" s="35"/>
      <c r="FS1419" s="35"/>
      <c r="FT1419" s="35"/>
      <c r="FU1419" s="35"/>
      <c r="FV1419" s="35"/>
      <c r="FW1419" s="35"/>
      <c r="FX1419" s="35"/>
      <c r="FY1419" s="35"/>
      <c r="FZ1419" s="35"/>
    </row>
    <row r="1420" spans="1:185" x14ac:dyDescent="0.15">
      <c r="A1420" s="38">
        <f t="shared" si="425"/>
        <v>44864</v>
      </c>
      <c r="B1420" s="39">
        <f t="shared" ca="1" si="426"/>
        <v>9574.8347411300001</v>
      </c>
      <c r="C1420" s="40">
        <f t="shared" si="427"/>
        <v>9411.77</v>
      </c>
      <c r="D1420" s="41">
        <f ca="1">IF(A1420&lt;$B$1,VLOOKUP(A1420,[1]DI!$A$4:$B$15000,2,FALSE),0)</f>
        <v>0</v>
      </c>
      <c r="E1420" s="40">
        <f t="shared" ref="E1420:E1483" ca="1" si="440">ROUND((((1+D1420)^(1/252)-1)),8)</f>
        <v>0</v>
      </c>
      <c r="F1420" s="42">
        <f t="shared" si="436"/>
        <v>1</v>
      </c>
      <c r="G1420" s="43">
        <f t="shared" ref="G1420:G1483" ca="1" si="441">TRUNC((1+(E1420*F1420)),15)</f>
        <v>1</v>
      </c>
      <c r="H1420" s="40">
        <f ca="1">TRUNC(PRODUCT(G$10:G1419),15)</f>
        <v>1.27406874529072</v>
      </c>
      <c r="I1420" s="40">
        <f t="shared" ref="I1420:I1483" ca="1" si="442">IF(OR(R1419&gt;0,R1419="E"),H1419,I1419)</f>
        <v>1.2560834235423</v>
      </c>
      <c r="J1420" s="40">
        <f t="shared" ref="J1420:J1483" ca="1" si="443">ROUND(TRUNC(H1420/I1420,15),8)</f>
        <v>1.0143185699999999</v>
      </c>
      <c r="K1420" s="42">
        <f t="shared" si="432"/>
        <v>2.7E-2</v>
      </c>
      <c r="L1420" s="63">
        <f t="shared" si="429"/>
        <v>44824</v>
      </c>
      <c r="M1420" s="64">
        <f t="shared" si="430"/>
        <v>27</v>
      </c>
      <c r="N1420" s="44">
        <f t="shared" si="431"/>
        <v>28</v>
      </c>
      <c r="O1420" s="40">
        <f t="shared" si="433"/>
        <v>1.0029646000000001</v>
      </c>
      <c r="P1420" s="65">
        <f t="shared" ca="1" si="434"/>
        <v>1.017325619</v>
      </c>
      <c r="Q1420" s="40">
        <f t="shared" ca="1" si="435"/>
        <v>163.06474112999999</v>
      </c>
      <c r="R1420" s="44">
        <f>IF(VLOOKUP(A1420,$Z$12:$AI$125,8)=VLOOKUP(A1419,$Z$12:$AI$125,8),0,VLOOKUP(A1420,Z$12:$AI$125,8))</f>
        <v>0</v>
      </c>
      <c r="S1420" s="45">
        <f>IF(R1420&gt;0,VLOOKUP(R1420,Y$12:$AH$125,7),0)</f>
        <v>0</v>
      </c>
      <c r="T1420" s="40">
        <f t="shared" si="437"/>
        <v>0</v>
      </c>
      <c r="U1420" s="40">
        <f t="shared" ca="1" si="428"/>
        <v>163.06474112999999</v>
      </c>
      <c r="V1420" s="46" t="str">
        <f t="shared" si="438"/>
        <v>J=</v>
      </c>
      <c r="W1420" s="47">
        <f t="shared" si="439"/>
        <v>45005</v>
      </c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  <c r="AX1420" s="35"/>
      <c r="AY1420" s="35"/>
      <c r="AZ1420" s="35"/>
      <c r="BA1420" s="35"/>
      <c r="BB1420" s="35"/>
      <c r="BC1420" s="35"/>
      <c r="BD1420" s="35"/>
      <c r="BE1420" s="35"/>
      <c r="BF1420" s="35"/>
      <c r="BG1420" s="35"/>
      <c r="BH1420" s="35"/>
      <c r="BI1420" s="35"/>
      <c r="BJ1420" s="35"/>
      <c r="BK1420" s="35"/>
      <c r="BL1420" s="35"/>
      <c r="BM1420" s="35"/>
      <c r="BN1420" s="35"/>
      <c r="BO1420" s="35"/>
      <c r="BP1420" s="35"/>
      <c r="BQ1420" s="35"/>
      <c r="BR1420" s="35"/>
      <c r="BS1420" s="35"/>
      <c r="BT1420" s="35"/>
      <c r="BU1420" s="35"/>
      <c r="BV1420" s="35"/>
      <c r="BW1420" s="35"/>
      <c r="BX1420" s="35"/>
      <c r="BY1420" s="35"/>
      <c r="BZ1420" s="35"/>
      <c r="CA1420" s="35"/>
      <c r="CB1420" s="35"/>
      <c r="CC1420" s="35"/>
      <c r="CD1420" s="35"/>
      <c r="CE1420" s="35"/>
      <c r="CF1420" s="35"/>
      <c r="CG1420" s="35"/>
      <c r="CH1420" s="35"/>
      <c r="CI1420" s="35"/>
      <c r="CJ1420" s="35"/>
      <c r="CK1420" s="35"/>
      <c r="CL1420" s="35"/>
      <c r="CM1420" s="35"/>
      <c r="CN1420" s="35"/>
      <c r="CO1420" s="35"/>
      <c r="CP1420" s="35"/>
      <c r="CQ1420" s="35"/>
      <c r="CR1420" s="35"/>
      <c r="CS1420" s="35"/>
      <c r="CT1420" s="35"/>
      <c r="CU1420" s="35"/>
      <c r="CV1420" s="35"/>
      <c r="CW1420" s="35"/>
      <c r="CX1420" s="35"/>
      <c r="CY1420" s="35"/>
      <c r="CZ1420" s="35"/>
      <c r="DA1420" s="35"/>
      <c r="DB1420" s="35"/>
      <c r="DC1420" s="35"/>
      <c r="DD1420" s="35"/>
      <c r="DE1420" s="35"/>
      <c r="DF1420" s="35"/>
      <c r="DG1420" s="35"/>
      <c r="DH1420" s="35"/>
      <c r="DI1420" s="35"/>
      <c r="DJ1420" s="35"/>
      <c r="DK1420" s="35"/>
      <c r="DL1420" s="35"/>
      <c r="DM1420" s="35"/>
      <c r="DN1420" s="35"/>
      <c r="DO1420" s="35"/>
      <c r="DP1420" s="35"/>
      <c r="DQ1420" s="35"/>
      <c r="DR1420" s="35"/>
      <c r="DS1420" s="35"/>
      <c r="DT1420" s="35"/>
      <c r="DU1420" s="35"/>
      <c r="DV1420" s="35"/>
      <c r="DW1420" s="35"/>
      <c r="DX1420" s="35"/>
      <c r="DY1420" s="35"/>
      <c r="DZ1420" s="35"/>
      <c r="EA1420" s="35"/>
      <c r="EB1420" s="35"/>
      <c r="EC1420" s="35"/>
      <c r="ED1420" s="35"/>
      <c r="EE1420" s="35"/>
      <c r="EF1420" s="35"/>
      <c r="EG1420" s="35"/>
      <c r="EH1420" s="35"/>
      <c r="EI1420" s="35"/>
      <c r="EJ1420" s="35"/>
      <c r="EK1420" s="35"/>
      <c r="EL1420" s="35"/>
      <c r="EM1420" s="35"/>
      <c r="EN1420" s="35"/>
      <c r="EO1420" s="35"/>
      <c r="EP1420" s="35"/>
      <c r="EQ1420" s="35"/>
      <c r="ER1420" s="35"/>
      <c r="ES1420" s="35"/>
      <c r="ET1420" s="35"/>
      <c r="EU1420" s="35"/>
      <c r="EV1420" s="35"/>
      <c r="EW1420" s="35"/>
      <c r="EX1420" s="35"/>
      <c r="EY1420" s="35"/>
      <c r="EZ1420" s="35"/>
      <c r="FA1420" s="35"/>
      <c r="FB1420" s="35"/>
      <c r="FC1420" s="35"/>
      <c r="FD1420" s="35"/>
      <c r="FE1420" s="35"/>
      <c r="FF1420" s="35"/>
      <c r="FG1420" s="35"/>
      <c r="FH1420" s="35"/>
      <c r="FI1420" s="35"/>
      <c r="FJ1420" s="35"/>
      <c r="FK1420" s="35"/>
      <c r="FL1420" s="35"/>
      <c r="FM1420" s="35"/>
      <c r="FN1420" s="35"/>
      <c r="FO1420" s="35"/>
      <c r="FP1420" s="35"/>
      <c r="FQ1420" s="35"/>
      <c r="FR1420" s="35"/>
      <c r="FS1420" s="35"/>
      <c r="FT1420" s="35"/>
      <c r="FU1420" s="35"/>
      <c r="FV1420" s="35"/>
      <c r="FW1420" s="35"/>
      <c r="FX1420" s="35"/>
      <c r="FY1420" s="35"/>
      <c r="FZ1420" s="35"/>
    </row>
    <row r="1421" spans="1:185" x14ac:dyDescent="0.15">
      <c r="A1421" s="38">
        <f t="shared" si="425"/>
        <v>44865</v>
      </c>
      <c r="B1421" s="39">
        <f t="shared" ca="1" si="426"/>
        <v>9574.8347411300001</v>
      </c>
      <c r="C1421" s="40">
        <f t="shared" si="427"/>
        <v>9411.77</v>
      </c>
      <c r="D1421" s="41">
        <f ca="1">IF(A1421&lt;$B$1,VLOOKUP(A1421,[1]DI!$A$4:$B$15000,2,FALSE),0)</f>
        <v>0.13650000000000001</v>
      </c>
      <c r="E1421" s="40">
        <f t="shared" ca="1" si="440"/>
        <v>5.0788000000000005E-4</v>
      </c>
      <c r="F1421" s="42">
        <f t="shared" si="436"/>
        <v>1</v>
      </c>
      <c r="G1421" s="43">
        <f t="shared" ca="1" si="441"/>
        <v>1.00050788</v>
      </c>
      <c r="H1421" s="40">
        <f ca="1">TRUNC(PRODUCT(G$10:G1420),15)</f>
        <v>1.27406874529072</v>
      </c>
      <c r="I1421" s="40">
        <f t="shared" ca="1" si="442"/>
        <v>1.2560834235423</v>
      </c>
      <c r="J1421" s="40">
        <f t="shared" ca="1" si="443"/>
        <v>1.0143185699999999</v>
      </c>
      <c r="K1421" s="42">
        <f t="shared" si="432"/>
        <v>2.7E-2</v>
      </c>
      <c r="L1421" s="63">
        <f t="shared" si="429"/>
        <v>44824</v>
      </c>
      <c r="M1421" s="64">
        <f t="shared" si="430"/>
        <v>28</v>
      </c>
      <c r="N1421" s="44">
        <f t="shared" si="431"/>
        <v>28</v>
      </c>
      <c r="O1421" s="40">
        <f t="shared" si="433"/>
        <v>1.0029646000000001</v>
      </c>
      <c r="P1421" s="65">
        <f t="shared" ca="1" si="434"/>
        <v>1.017325619</v>
      </c>
      <c r="Q1421" s="40">
        <f t="shared" ca="1" si="435"/>
        <v>163.06474112999999</v>
      </c>
      <c r="R1421" s="44">
        <f>IF(VLOOKUP(A1421,$Z$12:$AI$125,8)=VLOOKUP(A1420,$Z$12:$AI$125,8),0,VLOOKUP(A1421,Z$12:$AI$125,8))</f>
        <v>0</v>
      </c>
      <c r="S1421" s="45">
        <f>IF(R1421&gt;0,VLOOKUP(R1421,Y$12:$AH$125,7),0)</f>
        <v>0</v>
      </c>
      <c r="T1421" s="40">
        <f t="shared" si="437"/>
        <v>0</v>
      </c>
      <c r="U1421" s="40">
        <f t="shared" ca="1" si="428"/>
        <v>163.06474112999999</v>
      </c>
      <c r="V1421" s="46" t="str">
        <f t="shared" si="438"/>
        <v>J=</v>
      </c>
      <c r="W1421" s="47">
        <f t="shared" si="439"/>
        <v>45005</v>
      </c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  <c r="AX1421" s="35"/>
      <c r="AY1421" s="35"/>
      <c r="AZ1421" s="35"/>
      <c r="BA1421" s="35"/>
      <c r="BB1421" s="35"/>
      <c r="BC1421" s="35"/>
      <c r="BD1421" s="35"/>
      <c r="BE1421" s="35"/>
      <c r="BF1421" s="35"/>
      <c r="BG1421" s="35"/>
      <c r="BH1421" s="35"/>
      <c r="BI1421" s="35"/>
      <c r="BJ1421" s="35"/>
      <c r="BK1421" s="35"/>
      <c r="BL1421" s="35"/>
      <c r="BM1421" s="35"/>
      <c r="BN1421" s="35"/>
      <c r="BO1421" s="35"/>
      <c r="BP1421" s="35"/>
      <c r="BQ1421" s="35"/>
      <c r="BR1421" s="35"/>
      <c r="BS1421" s="35"/>
      <c r="BT1421" s="35"/>
      <c r="BU1421" s="35"/>
      <c r="BV1421" s="35"/>
      <c r="BW1421" s="35"/>
      <c r="BX1421" s="35"/>
      <c r="BY1421" s="35"/>
      <c r="BZ1421" s="35"/>
      <c r="CA1421" s="35"/>
      <c r="CB1421" s="35"/>
      <c r="CC1421" s="35"/>
      <c r="CD1421" s="35"/>
      <c r="CE1421" s="35"/>
      <c r="CF1421" s="35"/>
      <c r="CG1421" s="35"/>
      <c r="CH1421" s="35"/>
      <c r="CI1421" s="35"/>
      <c r="CJ1421" s="35"/>
      <c r="CK1421" s="35"/>
      <c r="CL1421" s="35"/>
      <c r="CM1421" s="35"/>
      <c r="CN1421" s="35"/>
      <c r="CO1421" s="35"/>
      <c r="CP1421" s="35"/>
      <c r="CQ1421" s="35"/>
      <c r="CR1421" s="35"/>
      <c r="CS1421" s="35"/>
      <c r="CT1421" s="35"/>
      <c r="CU1421" s="35"/>
      <c r="CV1421" s="35"/>
      <c r="CW1421" s="35"/>
      <c r="CX1421" s="35"/>
      <c r="CY1421" s="35"/>
      <c r="CZ1421" s="35"/>
      <c r="DA1421" s="35"/>
      <c r="DB1421" s="35"/>
      <c r="DC1421" s="35"/>
      <c r="DD1421" s="35"/>
      <c r="DE1421" s="35"/>
      <c r="DF1421" s="35"/>
      <c r="DG1421" s="35"/>
      <c r="DH1421" s="35"/>
      <c r="DI1421" s="35"/>
      <c r="DJ1421" s="35"/>
      <c r="DK1421" s="35"/>
      <c r="DL1421" s="35"/>
      <c r="DM1421" s="35"/>
      <c r="DN1421" s="35"/>
      <c r="DO1421" s="35"/>
      <c r="DP1421" s="35"/>
      <c r="DQ1421" s="35"/>
      <c r="DR1421" s="35"/>
      <c r="DS1421" s="35"/>
      <c r="DT1421" s="35"/>
      <c r="DU1421" s="35"/>
      <c r="DV1421" s="35"/>
      <c r="DW1421" s="35"/>
      <c r="DX1421" s="35"/>
      <c r="DY1421" s="35"/>
      <c r="DZ1421" s="35"/>
      <c r="EA1421" s="35"/>
      <c r="EB1421" s="35"/>
      <c r="EC1421" s="35"/>
      <c r="ED1421" s="35"/>
      <c r="EE1421" s="35"/>
      <c r="EF1421" s="35"/>
      <c r="EG1421" s="35"/>
      <c r="EH1421" s="35"/>
      <c r="EI1421" s="35"/>
      <c r="EJ1421" s="35"/>
      <c r="EK1421" s="35"/>
      <c r="EL1421" s="35"/>
      <c r="EM1421" s="35"/>
      <c r="EN1421" s="35"/>
      <c r="EO1421" s="35"/>
      <c r="EP1421" s="35"/>
      <c r="EQ1421" s="35"/>
      <c r="ER1421" s="35"/>
      <c r="ES1421" s="35"/>
      <c r="ET1421" s="35"/>
      <c r="EU1421" s="35"/>
      <c r="EV1421" s="35"/>
      <c r="EW1421" s="35"/>
      <c r="EX1421" s="35"/>
      <c r="EY1421" s="35"/>
      <c r="EZ1421" s="35"/>
      <c r="FA1421" s="35"/>
      <c r="FB1421" s="35"/>
      <c r="FC1421" s="35"/>
      <c r="FD1421" s="35"/>
      <c r="FE1421" s="35"/>
      <c r="FF1421" s="35"/>
      <c r="FG1421" s="35"/>
      <c r="FH1421" s="35"/>
      <c r="FI1421" s="35"/>
      <c r="FJ1421" s="35"/>
      <c r="FK1421" s="35"/>
      <c r="FL1421" s="35"/>
      <c r="FM1421" s="35"/>
      <c r="FN1421" s="35"/>
      <c r="FO1421" s="35"/>
      <c r="FP1421" s="35"/>
      <c r="FQ1421" s="35"/>
      <c r="FR1421" s="35"/>
      <c r="FS1421" s="35"/>
      <c r="FT1421" s="35"/>
      <c r="FU1421" s="35"/>
      <c r="FV1421" s="35"/>
      <c r="FW1421" s="35"/>
      <c r="FX1421" s="35"/>
      <c r="FY1421" s="35"/>
      <c r="FZ1421" s="35"/>
    </row>
    <row r="1422" spans="1:185" x14ac:dyDescent="0.15">
      <c r="A1422" s="38">
        <f t="shared" ref="A1422:A1485" si="444">(A1421+1)</f>
        <v>44866</v>
      </c>
      <c r="B1422" s="39">
        <f t="shared" ca="1" si="426"/>
        <v>9580.7104244399998</v>
      </c>
      <c r="C1422" s="40">
        <f t="shared" si="427"/>
        <v>9411.77</v>
      </c>
      <c r="D1422" s="41">
        <f ca="1">IF(A1422&lt;$B$1,VLOOKUP(A1422,[1]DI!$A$4:$B$15000,2,FALSE),0)</f>
        <v>0.13650000000000001</v>
      </c>
      <c r="E1422" s="40">
        <f t="shared" ca="1" si="440"/>
        <v>5.0788000000000005E-4</v>
      </c>
      <c r="F1422" s="42">
        <f t="shared" si="436"/>
        <v>1</v>
      </c>
      <c r="G1422" s="43">
        <f t="shared" ca="1" si="441"/>
        <v>1.00050788</v>
      </c>
      <c r="H1422" s="40">
        <f ca="1">TRUNC(PRODUCT(G$10:G1421),15)</f>
        <v>1.2747158193250701</v>
      </c>
      <c r="I1422" s="40">
        <f t="shared" ca="1" si="442"/>
        <v>1.2560834235423</v>
      </c>
      <c r="J1422" s="40">
        <f t="shared" ca="1" si="443"/>
        <v>1.0148337199999999</v>
      </c>
      <c r="K1422" s="42">
        <f t="shared" si="432"/>
        <v>2.7E-2</v>
      </c>
      <c r="L1422" s="63">
        <f t="shared" si="429"/>
        <v>44824</v>
      </c>
      <c r="M1422" s="64">
        <f t="shared" si="430"/>
        <v>29</v>
      </c>
      <c r="N1422" s="44">
        <f t="shared" si="431"/>
        <v>29</v>
      </c>
      <c r="O1422" s="40">
        <f t="shared" si="433"/>
        <v>1.0030706410000001</v>
      </c>
      <c r="P1422" s="65">
        <f t="shared" ca="1" si="434"/>
        <v>1.01794991</v>
      </c>
      <c r="Q1422" s="40">
        <f t="shared" ca="1" si="435"/>
        <v>168.94042443999999</v>
      </c>
      <c r="R1422" s="44">
        <f>IF(VLOOKUP(A1422,$Z$12:$AI$125,8)=VLOOKUP(A1421,$Z$12:$AI$125,8),0,VLOOKUP(A1422,Z$12:$AI$125,8))</f>
        <v>0</v>
      </c>
      <c r="S1422" s="45">
        <f>IF(R1422&gt;0,VLOOKUP(R1422,Y$12:$AH$125,7),0)</f>
        <v>0</v>
      </c>
      <c r="T1422" s="40">
        <f t="shared" si="437"/>
        <v>0</v>
      </c>
      <c r="U1422" s="40">
        <f t="shared" ca="1" si="428"/>
        <v>168.94042443999999</v>
      </c>
      <c r="V1422" s="46" t="str">
        <f t="shared" si="438"/>
        <v>J=</v>
      </c>
      <c r="W1422" s="47">
        <f t="shared" si="439"/>
        <v>45005</v>
      </c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  <c r="AX1422" s="35"/>
      <c r="AY1422" s="35"/>
      <c r="AZ1422" s="35"/>
      <c r="BA1422" s="35"/>
      <c r="BB1422" s="35"/>
      <c r="BC1422" s="35"/>
      <c r="BD1422" s="35"/>
      <c r="BE1422" s="35"/>
      <c r="BF1422" s="35"/>
      <c r="BG1422" s="35"/>
      <c r="BH1422" s="35"/>
      <c r="BI1422" s="35"/>
      <c r="BJ1422" s="35"/>
      <c r="BK1422" s="35"/>
      <c r="BL1422" s="35"/>
      <c r="BM1422" s="35"/>
      <c r="BN1422" s="35"/>
      <c r="BO1422" s="35"/>
      <c r="BP1422" s="35"/>
      <c r="BQ1422" s="35"/>
      <c r="BR1422" s="35"/>
      <c r="BS1422" s="35"/>
      <c r="BT1422" s="35"/>
      <c r="BU1422" s="35"/>
      <c r="BV1422" s="35"/>
      <c r="BW1422" s="35"/>
      <c r="BX1422" s="35"/>
      <c r="BY1422" s="35"/>
      <c r="BZ1422" s="35"/>
      <c r="CA1422" s="35"/>
      <c r="CB1422" s="35"/>
      <c r="CC1422" s="35"/>
      <c r="CD1422" s="35"/>
      <c r="CE1422" s="35"/>
      <c r="CF1422" s="35"/>
      <c r="CG1422" s="35"/>
      <c r="CH1422" s="35"/>
      <c r="CI1422" s="35"/>
      <c r="CJ1422" s="35"/>
      <c r="CK1422" s="35"/>
      <c r="CL1422" s="35"/>
      <c r="CM1422" s="35"/>
      <c r="CN1422" s="35"/>
      <c r="CO1422" s="35"/>
      <c r="CP1422" s="35"/>
      <c r="CQ1422" s="35"/>
      <c r="CR1422" s="35"/>
      <c r="CS1422" s="35"/>
      <c r="CT1422" s="35"/>
      <c r="CU1422" s="35"/>
      <c r="CV1422" s="35"/>
      <c r="CW1422" s="35"/>
      <c r="CX1422" s="35"/>
      <c r="CY1422" s="35"/>
      <c r="CZ1422" s="35"/>
      <c r="DA1422" s="35"/>
      <c r="DB1422" s="35"/>
      <c r="DC1422" s="35"/>
      <c r="DD1422" s="35"/>
      <c r="DE1422" s="35"/>
      <c r="DF1422" s="35"/>
      <c r="DG1422" s="35"/>
      <c r="DH1422" s="35"/>
      <c r="DI1422" s="35"/>
      <c r="DJ1422" s="35"/>
      <c r="DK1422" s="35"/>
      <c r="DL1422" s="35"/>
      <c r="DM1422" s="35"/>
      <c r="DN1422" s="35"/>
      <c r="DO1422" s="35"/>
      <c r="DP1422" s="35"/>
      <c r="DQ1422" s="35"/>
      <c r="DR1422" s="35"/>
      <c r="DS1422" s="35"/>
      <c r="DT1422" s="35"/>
      <c r="DU1422" s="35"/>
      <c r="DV1422" s="35"/>
      <c r="DW1422" s="35"/>
      <c r="DX1422" s="35"/>
      <c r="DY1422" s="35"/>
      <c r="DZ1422" s="35"/>
      <c r="EA1422" s="35"/>
      <c r="EB1422" s="35"/>
      <c r="EC1422" s="35"/>
      <c r="ED1422" s="35"/>
      <c r="EE1422" s="35"/>
      <c r="EF1422" s="35"/>
      <c r="EG1422" s="35"/>
      <c r="EH1422" s="35"/>
      <c r="EI1422" s="35"/>
      <c r="EJ1422" s="35"/>
      <c r="EK1422" s="35"/>
      <c r="EL1422" s="35"/>
      <c r="EM1422" s="35"/>
      <c r="EN1422" s="35"/>
      <c r="EO1422" s="35"/>
      <c r="EP1422" s="35"/>
      <c r="EQ1422" s="35"/>
      <c r="ER1422" s="35"/>
      <c r="ES1422" s="35"/>
      <c r="ET1422" s="35"/>
      <c r="EU1422" s="35"/>
      <c r="EV1422" s="35"/>
      <c r="EW1422" s="35"/>
      <c r="EX1422" s="35"/>
      <c r="EY1422" s="35"/>
      <c r="EZ1422" s="35"/>
      <c r="FA1422" s="35"/>
      <c r="FB1422" s="35"/>
      <c r="FC1422" s="35"/>
      <c r="FD1422" s="35"/>
      <c r="FE1422" s="35"/>
      <c r="FF1422" s="35"/>
      <c r="FG1422" s="35"/>
      <c r="FH1422" s="35"/>
      <c r="FI1422" s="35"/>
      <c r="FJ1422" s="35"/>
      <c r="FK1422" s="35"/>
      <c r="FL1422" s="35"/>
      <c r="FM1422" s="35"/>
      <c r="FN1422" s="35"/>
      <c r="FO1422" s="35"/>
      <c r="FP1422" s="35"/>
      <c r="FQ1422" s="35"/>
      <c r="FR1422" s="35"/>
      <c r="FS1422" s="35"/>
      <c r="FT1422" s="35"/>
      <c r="FU1422" s="35"/>
      <c r="FV1422" s="35"/>
      <c r="FW1422" s="35"/>
      <c r="FX1422" s="35"/>
      <c r="FY1422" s="35"/>
      <c r="FZ1422" s="35"/>
    </row>
    <row r="1423" spans="1:185" x14ac:dyDescent="0.15">
      <c r="A1423" s="38">
        <f t="shared" si="444"/>
        <v>44867</v>
      </c>
      <c r="B1423" s="39">
        <f t="shared" ref="B1423:B1472" ca="1" si="445">IF(A1423&lt;=TODAY(),C1423+Q1423,IF(AND(A1423&gt;TODAY(),A1423&lt;=$B$1),IF(VLOOKUP(TODAY(),$A$10:$D$5000,4,FALSE)=0,"n.d",C1423+Q1423),"n.d"))</f>
        <v>9586.5897971499999</v>
      </c>
      <c r="C1423" s="40">
        <f t="shared" ref="C1423:C1472" si="446">TRUNC(C1422-T1422,8)</f>
        <v>9411.77</v>
      </c>
      <c r="D1423" s="41">
        <f ca="1">IF(A1423&lt;$B$1,VLOOKUP(A1423,[1]DI!$A$4:$B$15000,2,FALSE),0)</f>
        <v>0</v>
      </c>
      <c r="E1423" s="40">
        <f t="shared" ca="1" si="440"/>
        <v>0</v>
      </c>
      <c r="F1423" s="42">
        <f t="shared" si="436"/>
        <v>1</v>
      </c>
      <c r="G1423" s="43">
        <f t="shared" ca="1" si="441"/>
        <v>1</v>
      </c>
      <c r="H1423" s="40">
        <f ca="1">TRUNC(PRODUCT(G$10:G1422),15)</f>
        <v>1.2753632219953901</v>
      </c>
      <c r="I1423" s="40">
        <f t="shared" ca="1" si="442"/>
        <v>1.2560834235423</v>
      </c>
      <c r="J1423" s="40">
        <f t="shared" ca="1" si="443"/>
        <v>1.0153491400000001</v>
      </c>
      <c r="K1423" s="42">
        <f t="shared" si="432"/>
        <v>2.7E-2</v>
      </c>
      <c r="L1423" s="63">
        <f t="shared" si="429"/>
        <v>44824</v>
      </c>
      <c r="M1423" s="64">
        <f t="shared" si="430"/>
        <v>29</v>
      </c>
      <c r="N1423" s="44">
        <f t="shared" si="431"/>
        <v>30</v>
      </c>
      <c r="O1423" s="40">
        <f t="shared" si="433"/>
        <v>1.0031766929999999</v>
      </c>
      <c r="P1423" s="65">
        <f t="shared" ca="1" si="434"/>
        <v>1.0185745930000001</v>
      </c>
      <c r="Q1423" s="40">
        <f t="shared" ca="1" si="435"/>
        <v>174.81979715</v>
      </c>
      <c r="R1423" s="44">
        <f>IF(VLOOKUP(A1423,$Z$12:$AI$125,8)=VLOOKUP(A1422,$Z$12:$AI$125,8),0,VLOOKUP(A1423,Z$12:$AI$125,8))</f>
        <v>0</v>
      </c>
      <c r="S1423" s="45">
        <f>IF(R1423&gt;0,VLOOKUP(R1423,Y$12:$AH$125,7),0)</f>
        <v>0</v>
      </c>
      <c r="T1423" s="40">
        <f t="shared" si="437"/>
        <v>0</v>
      </c>
      <c r="U1423" s="40">
        <f t="shared" ref="U1423:U1472" ca="1" si="447">(Q1423+T1423)</f>
        <v>174.81979715</v>
      </c>
      <c r="V1423" s="46" t="str">
        <f t="shared" si="438"/>
        <v>J=</v>
      </c>
      <c r="W1423" s="47">
        <f t="shared" si="439"/>
        <v>45005</v>
      </c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/>
      <c r="BI1423" s="35"/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  <c r="CA1423" s="35"/>
      <c r="CB1423" s="35"/>
      <c r="CC1423" s="35"/>
      <c r="CD1423" s="35"/>
      <c r="CE1423" s="35"/>
      <c r="CF1423" s="35"/>
      <c r="CG1423" s="35"/>
      <c r="CH1423" s="35"/>
      <c r="CI1423" s="35"/>
      <c r="CJ1423" s="35"/>
      <c r="CK1423" s="35"/>
      <c r="CL1423" s="35"/>
      <c r="CM1423" s="35"/>
      <c r="CN1423" s="35"/>
      <c r="CO1423" s="35"/>
      <c r="CP1423" s="35"/>
      <c r="CQ1423" s="35"/>
      <c r="CR1423" s="35"/>
      <c r="CS1423" s="35"/>
      <c r="CT1423" s="35"/>
      <c r="CU1423" s="35"/>
      <c r="CV1423" s="35"/>
      <c r="CW1423" s="35"/>
      <c r="CX1423" s="35"/>
      <c r="CY1423" s="35"/>
      <c r="CZ1423" s="35"/>
      <c r="DA1423" s="35"/>
      <c r="DB1423" s="35"/>
      <c r="DC1423" s="35"/>
      <c r="DD1423" s="35"/>
      <c r="DE1423" s="35"/>
      <c r="DF1423" s="35"/>
      <c r="DG1423" s="35"/>
      <c r="DH1423" s="35"/>
      <c r="DI1423" s="35"/>
      <c r="DJ1423" s="35"/>
      <c r="DK1423" s="35"/>
      <c r="DL1423" s="35"/>
      <c r="DM1423" s="35"/>
      <c r="DN1423" s="35"/>
      <c r="DO1423" s="35"/>
      <c r="DP1423" s="35"/>
      <c r="DQ1423" s="35"/>
      <c r="DR1423" s="35"/>
      <c r="DS1423" s="35"/>
      <c r="DT1423" s="35"/>
      <c r="DU1423" s="35"/>
      <c r="DV1423" s="35"/>
      <c r="DW1423" s="35"/>
      <c r="DX1423" s="35"/>
      <c r="DY1423" s="35"/>
      <c r="DZ1423" s="35"/>
      <c r="EA1423" s="35"/>
      <c r="EB1423" s="35"/>
      <c r="EC1423" s="35"/>
      <c r="ED1423" s="35"/>
      <c r="EE1423" s="35"/>
      <c r="EF1423" s="35"/>
      <c r="EG1423" s="35"/>
      <c r="EH1423" s="35"/>
      <c r="EI1423" s="35"/>
      <c r="EJ1423" s="35"/>
      <c r="EK1423" s="35"/>
      <c r="EL1423" s="35"/>
      <c r="EM1423" s="35"/>
      <c r="EN1423" s="35"/>
      <c r="EO1423" s="35"/>
      <c r="EP1423" s="35"/>
      <c r="EQ1423" s="35"/>
      <c r="ER1423" s="35"/>
      <c r="ES1423" s="35"/>
      <c r="ET1423" s="35"/>
      <c r="EU1423" s="35"/>
      <c r="EV1423" s="35"/>
      <c r="EW1423" s="35"/>
      <c r="EX1423" s="35"/>
      <c r="EY1423" s="35"/>
      <c r="EZ1423" s="35"/>
      <c r="FA1423" s="35"/>
      <c r="FB1423" s="35"/>
      <c r="FC1423" s="35"/>
      <c r="FD1423" s="35"/>
      <c r="FE1423" s="35"/>
      <c r="FF1423" s="35"/>
      <c r="FG1423" s="35"/>
      <c r="FH1423" s="35"/>
      <c r="FI1423" s="35"/>
      <c r="FJ1423" s="35"/>
      <c r="FK1423" s="35"/>
      <c r="FL1423" s="35"/>
      <c r="FM1423" s="35"/>
      <c r="FN1423" s="35"/>
      <c r="FO1423" s="35"/>
      <c r="FP1423" s="35"/>
      <c r="FQ1423" s="35"/>
      <c r="FR1423" s="35"/>
      <c r="FS1423" s="35"/>
      <c r="FT1423" s="35"/>
      <c r="FU1423" s="35"/>
      <c r="FV1423" s="35"/>
      <c r="FW1423" s="35"/>
      <c r="FX1423" s="35"/>
      <c r="FY1423" s="35"/>
      <c r="FZ1423" s="35"/>
    </row>
    <row r="1424" spans="1:185" x14ac:dyDescent="0.15">
      <c r="A1424" s="38">
        <f t="shared" si="444"/>
        <v>44868</v>
      </c>
      <c r="B1424" s="39">
        <f t="shared" ca="1" si="445"/>
        <v>9586.5897971499999</v>
      </c>
      <c r="C1424" s="40">
        <f t="shared" si="446"/>
        <v>9411.77</v>
      </c>
      <c r="D1424" s="41">
        <f ca="1">IF(A1424&lt;$B$1,VLOOKUP(A1424,[1]DI!$A$4:$B$15000,2,FALSE),0)</f>
        <v>0.13650000000000001</v>
      </c>
      <c r="E1424" s="40">
        <f t="shared" ca="1" si="440"/>
        <v>5.0788000000000005E-4</v>
      </c>
      <c r="F1424" s="42">
        <f t="shared" si="436"/>
        <v>1</v>
      </c>
      <c r="G1424" s="43">
        <f t="shared" ca="1" si="441"/>
        <v>1.00050788</v>
      </c>
      <c r="H1424" s="40">
        <f ca="1">TRUNC(PRODUCT(G$10:G1423),15)</f>
        <v>1.2753632219953901</v>
      </c>
      <c r="I1424" s="40">
        <f t="shared" ca="1" si="442"/>
        <v>1.2560834235423</v>
      </c>
      <c r="J1424" s="40">
        <f t="shared" ca="1" si="443"/>
        <v>1.0153491400000001</v>
      </c>
      <c r="K1424" s="42">
        <f t="shared" si="432"/>
        <v>2.7E-2</v>
      </c>
      <c r="L1424" s="63">
        <f t="shared" si="429"/>
        <v>44824</v>
      </c>
      <c r="M1424" s="64">
        <f t="shared" si="430"/>
        <v>30</v>
      </c>
      <c r="N1424" s="44">
        <f t="shared" si="431"/>
        <v>30</v>
      </c>
      <c r="O1424" s="40">
        <f t="shared" si="433"/>
        <v>1.0031766929999999</v>
      </c>
      <c r="P1424" s="65">
        <f t="shared" ca="1" si="434"/>
        <v>1.0185745930000001</v>
      </c>
      <c r="Q1424" s="40">
        <f t="shared" ca="1" si="435"/>
        <v>174.81979715</v>
      </c>
      <c r="R1424" s="44">
        <f>IF(VLOOKUP(A1424,$Z$12:$AI$125,8)=VLOOKUP(A1423,$Z$12:$AI$125,8),0,VLOOKUP(A1424,Z$12:$AI$125,8))</f>
        <v>0</v>
      </c>
      <c r="S1424" s="45">
        <f>IF(R1424&gt;0,VLOOKUP(R1424,Y$12:$AH$125,7),0)</f>
        <v>0</v>
      </c>
      <c r="T1424" s="40">
        <f t="shared" si="437"/>
        <v>0</v>
      </c>
      <c r="U1424" s="40">
        <f t="shared" ca="1" si="447"/>
        <v>174.81979715</v>
      </c>
      <c r="V1424" s="46" t="str">
        <f t="shared" si="438"/>
        <v>J=</v>
      </c>
      <c r="W1424" s="47">
        <f t="shared" si="439"/>
        <v>45005</v>
      </c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/>
      <c r="BM1424" s="35"/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  <c r="CA1424" s="35"/>
      <c r="CB1424" s="35"/>
      <c r="CC1424" s="35"/>
      <c r="CD1424" s="35"/>
      <c r="CE1424" s="35"/>
      <c r="CF1424" s="35"/>
      <c r="CG1424" s="35"/>
      <c r="CH1424" s="35"/>
      <c r="CI1424" s="35"/>
      <c r="CJ1424" s="35"/>
      <c r="CK1424" s="35"/>
      <c r="CL1424" s="35"/>
      <c r="CM1424" s="35"/>
      <c r="CN1424" s="35"/>
      <c r="CO1424" s="35"/>
      <c r="CP1424" s="35"/>
      <c r="CQ1424" s="35"/>
      <c r="CR1424" s="35"/>
      <c r="CS1424" s="35"/>
      <c r="CT1424" s="35"/>
      <c r="CU1424" s="35"/>
      <c r="CV1424" s="35"/>
      <c r="CW1424" s="35"/>
      <c r="CX1424" s="35"/>
      <c r="CY1424" s="35"/>
      <c r="CZ1424" s="35"/>
      <c r="DA1424" s="35"/>
      <c r="DB1424" s="35"/>
      <c r="DC1424" s="35"/>
      <c r="DD1424" s="35"/>
      <c r="DE1424" s="35"/>
      <c r="DF1424" s="35"/>
      <c r="DG1424" s="35"/>
      <c r="DH1424" s="35"/>
      <c r="DI1424" s="35"/>
      <c r="DJ1424" s="35"/>
      <c r="DK1424" s="35"/>
      <c r="DL1424" s="35"/>
      <c r="DM1424" s="35"/>
      <c r="DN1424" s="35"/>
      <c r="DO1424" s="35"/>
      <c r="DP1424" s="35"/>
      <c r="DQ1424" s="35"/>
      <c r="DR1424" s="35"/>
      <c r="DS1424" s="35"/>
      <c r="DT1424" s="35"/>
      <c r="DU1424" s="35"/>
      <c r="DV1424" s="35"/>
      <c r="DW1424" s="35"/>
      <c r="DX1424" s="35"/>
      <c r="DY1424" s="35"/>
      <c r="DZ1424" s="35"/>
      <c r="EA1424" s="35"/>
      <c r="EB1424" s="35"/>
      <c r="EC1424" s="35"/>
      <c r="ED1424" s="35"/>
      <c r="EE1424" s="35"/>
      <c r="EF1424" s="35"/>
      <c r="EG1424" s="35"/>
      <c r="EH1424" s="35"/>
      <c r="EI1424" s="35"/>
      <c r="EJ1424" s="35"/>
      <c r="EK1424" s="35"/>
      <c r="EL1424" s="35"/>
      <c r="EM1424" s="35"/>
      <c r="EN1424" s="35"/>
      <c r="EO1424" s="35"/>
      <c r="EP1424" s="35"/>
      <c r="EQ1424" s="35"/>
      <c r="ER1424" s="35"/>
      <c r="ES1424" s="35"/>
      <c r="ET1424" s="35"/>
      <c r="EU1424" s="35"/>
      <c r="EV1424" s="35"/>
      <c r="EW1424" s="35"/>
      <c r="EX1424" s="35"/>
      <c r="EY1424" s="35"/>
      <c r="EZ1424" s="35"/>
      <c r="FA1424" s="35"/>
      <c r="FB1424" s="35"/>
      <c r="FC1424" s="35"/>
      <c r="FD1424" s="35"/>
      <c r="FE1424" s="35"/>
      <c r="FF1424" s="35"/>
      <c r="FG1424" s="35"/>
      <c r="FH1424" s="35"/>
      <c r="FI1424" s="35"/>
      <c r="FJ1424" s="35"/>
      <c r="FK1424" s="35"/>
      <c r="FL1424" s="35"/>
      <c r="FM1424" s="35"/>
      <c r="FN1424" s="35"/>
      <c r="FO1424" s="35"/>
      <c r="FP1424" s="35"/>
      <c r="FQ1424" s="35"/>
      <c r="FR1424" s="35"/>
      <c r="FS1424" s="35"/>
      <c r="FT1424" s="35"/>
      <c r="FU1424" s="35"/>
      <c r="FV1424" s="35"/>
      <c r="FW1424" s="35"/>
      <c r="FX1424" s="35"/>
      <c r="FY1424" s="35"/>
      <c r="FZ1424" s="35"/>
    </row>
    <row r="1425" spans="1:185" x14ac:dyDescent="0.15">
      <c r="A1425" s="38">
        <f t="shared" si="444"/>
        <v>44869</v>
      </c>
      <c r="B1425" s="39">
        <f t="shared" ca="1" si="445"/>
        <v>9592.4726616400003</v>
      </c>
      <c r="C1425" s="40">
        <f t="shared" si="446"/>
        <v>9411.77</v>
      </c>
      <c r="D1425" s="41">
        <f ca="1">IF(A1425&lt;$B$1,VLOOKUP(A1425,[1]DI!$A$4:$B$15000,2,FALSE),0)</f>
        <v>0.13650000000000001</v>
      </c>
      <c r="E1425" s="40">
        <f t="shared" ca="1" si="440"/>
        <v>5.0788000000000005E-4</v>
      </c>
      <c r="F1425" s="42">
        <f t="shared" si="436"/>
        <v>1</v>
      </c>
      <c r="G1425" s="43">
        <f t="shared" ca="1" si="441"/>
        <v>1.00050788</v>
      </c>
      <c r="H1425" s="40">
        <f ca="1">TRUNC(PRODUCT(G$10:G1424),15)</f>
        <v>1.27601095346858</v>
      </c>
      <c r="I1425" s="40">
        <f t="shared" ca="1" si="442"/>
        <v>1.2560834235423</v>
      </c>
      <c r="J1425" s="40">
        <f t="shared" ca="1" si="443"/>
        <v>1.0158648100000001</v>
      </c>
      <c r="K1425" s="42">
        <f t="shared" si="432"/>
        <v>2.7E-2</v>
      </c>
      <c r="L1425" s="63">
        <f t="shared" si="429"/>
        <v>44824</v>
      </c>
      <c r="M1425" s="64">
        <f t="shared" si="430"/>
        <v>31</v>
      </c>
      <c r="N1425" s="44">
        <f t="shared" si="431"/>
        <v>31</v>
      </c>
      <c r="O1425" s="40">
        <f t="shared" si="433"/>
        <v>1.003282757</v>
      </c>
      <c r="P1425" s="65">
        <f t="shared" ca="1" si="434"/>
        <v>1.019199647</v>
      </c>
      <c r="Q1425" s="40">
        <f t="shared" ca="1" si="435"/>
        <v>180.70266164</v>
      </c>
      <c r="R1425" s="44">
        <f>IF(VLOOKUP(A1425,$Z$12:$AI$125,8)=VLOOKUP(A1424,$Z$12:$AI$125,8),0,VLOOKUP(A1425,Z$12:$AI$125,8))</f>
        <v>0</v>
      </c>
      <c r="S1425" s="45">
        <f>IF(R1425&gt;0,VLOOKUP(R1425,Y$12:$AH$125,7),0)</f>
        <v>0</v>
      </c>
      <c r="T1425" s="40">
        <f t="shared" si="437"/>
        <v>0</v>
      </c>
      <c r="U1425" s="40">
        <f t="shared" ca="1" si="447"/>
        <v>180.70266164</v>
      </c>
      <c r="V1425" s="46" t="str">
        <f t="shared" si="438"/>
        <v>J=</v>
      </c>
      <c r="W1425" s="47">
        <f t="shared" si="439"/>
        <v>45005</v>
      </c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  <c r="AX1425" s="35"/>
      <c r="AY1425" s="35"/>
      <c r="AZ1425" s="35"/>
      <c r="BA1425" s="35"/>
      <c r="BB1425" s="35"/>
      <c r="BC1425" s="35"/>
      <c r="BD1425" s="35"/>
      <c r="BE1425" s="35"/>
      <c r="BF1425" s="35"/>
      <c r="BG1425" s="35"/>
      <c r="BH1425" s="35"/>
      <c r="BI1425" s="35"/>
      <c r="BJ1425" s="35"/>
      <c r="BK1425" s="35"/>
      <c r="BL1425" s="35"/>
      <c r="BM1425" s="35"/>
      <c r="BN1425" s="35"/>
      <c r="BO1425" s="35"/>
      <c r="BP1425" s="35"/>
      <c r="BQ1425" s="35"/>
      <c r="BR1425" s="35"/>
      <c r="BS1425" s="35"/>
      <c r="BT1425" s="35"/>
      <c r="BU1425" s="35"/>
      <c r="BV1425" s="35"/>
      <c r="BW1425" s="35"/>
      <c r="BX1425" s="35"/>
      <c r="BY1425" s="35"/>
      <c r="BZ1425" s="35"/>
      <c r="CA1425" s="35"/>
      <c r="CB1425" s="35"/>
      <c r="CC1425" s="35"/>
      <c r="CD1425" s="35"/>
      <c r="CE1425" s="35"/>
      <c r="CF1425" s="35"/>
      <c r="CG1425" s="35"/>
      <c r="CH1425" s="35"/>
      <c r="CI1425" s="35"/>
      <c r="CJ1425" s="35"/>
      <c r="CK1425" s="35"/>
      <c r="CL1425" s="35"/>
      <c r="CM1425" s="35"/>
      <c r="CN1425" s="35"/>
      <c r="CO1425" s="35"/>
      <c r="CP1425" s="35"/>
      <c r="CQ1425" s="35"/>
      <c r="CR1425" s="35"/>
      <c r="CS1425" s="35"/>
      <c r="CT1425" s="35"/>
      <c r="CU1425" s="35"/>
      <c r="CV1425" s="35"/>
      <c r="CW1425" s="35"/>
      <c r="CX1425" s="35"/>
      <c r="CY1425" s="35"/>
      <c r="CZ1425" s="35"/>
      <c r="DA1425" s="35"/>
      <c r="DB1425" s="35"/>
      <c r="DC1425" s="35"/>
      <c r="DD1425" s="35"/>
      <c r="DE1425" s="35"/>
      <c r="DF1425" s="35"/>
      <c r="DG1425" s="35"/>
      <c r="DH1425" s="35"/>
      <c r="DI1425" s="35"/>
      <c r="DJ1425" s="35"/>
      <c r="DK1425" s="35"/>
      <c r="DL1425" s="35"/>
      <c r="DM1425" s="35"/>
      <c r="DN1425" s="35"/>
      <c r="DO1425" s="35"/>
      <c r="DP1425" s="35"/>
      <c r="DQ1425" s="35"/>
      <c r="DR1425" s="35"/>
      <c r="DS1425" s="35"/>
      <c r="DT1425" s="35"/>
      <c r="DU1425" s="35"/>
      <c r="DV1425" s="35"/>
      <c r="DW1425" s="35"/>
      <c r="DX1425" s="35"/>
      <c r="DY1425" s="35"/>
      <c r="DZ1425" s="35"/>
      <c r="EA1425" s="35"/>
      <c r="EB1425" s="35"/>
      <c r="EC1425" s="35"/>
      <c r="ED1425" s="35"/>
      <c r="EE1425" s="35"/>
      <c r="EF1425" s="35"/>
      <c r="EG1425" s="35"/>
      <c r="EH1425" s="35"/>
      <c r="EI1425" s="35"/>
      <c r="EJ1425" s="35"/>
      <c r="EK1425" s="35"/>
      <c r="EL1425" s="35"/>
      <c r="EM1425" s="35"/>
      <c r="EN1425" s="35"/>
      <c r="EO1425" s="35"/>
      <c r="EP1425" s="35"/>
      <c r="EQ1425" s="35"/>
      <c r="ER1425" s="35"/>
      <c r="ES1425" s="35"/>
      <c r="ET1425" s="35"/>
      <c r="EU1425" s="35"/>
      <c r="EV1425" s="35"/>
      <c r="EW1425" s="35"/>
      <c r="EX1425" s="35"/>
      <c r="EY1425" s="35"/>
      <c r="EZ1425" s="35"/>
      <c r="FA1425" s="35"/>
      <c r="FB1425" s="35"/>
      <c r="FC1425" s="35"/>
      <c r="FD1425" s="35"/>
      <c r="FE1425" s="35"/>
      <c r="FF1425" s="35"/>
      <c r="FG1425" s="35"/>
      <c r="FH1425" s="35"/>
      <c r="FI1425" s="35"/>
      <c r="FJ1425" s="35"/>
      <c r="FK1425" s="35"/>
      <c r="FL1425" s="35"/>
      <c r="FM1425" s="35"/>
      <c r="FN1425" s="35"/>
      <c r="FO1425" s="35"/>
      <c r="FP1425" s="35"/>
      <c r="FQ1425" s="35"/>
      <c r="FR1425" s="35"/>
      <c r="FS1425" s="35"/>
      <c r="FT1425" s="35"/>
      <c r="FU1425" s="35"/>
      <c r="FV1425" s="35"/>
      <c r="FW1425" s="35"/>
      <c r="FX1425" s="35"/>
      <c r="FY1425" s="35"/>
      <c r="FZ1425" s="35"/>
    </row>
    <row r="1426" spans="1:185" x14ac:dyDescent="0.15">
      <c r="A1426" s="38">
        <f t="shared" si="444"/>
        <v>44870</v>
      </c>
      <c r="B1426" s="39">
        <f t="shared" ca="1" si="445"/>
        <v>9598.3592155400002</v>
      </c>
      <c r="C1426" s="40">
        <f t="shared" si="446"/>
        <v>9411.77</v>
      </c>
      <c r="D1426" s="41">
        <f ca="1">IF(A1426&lt;$B$1,VLOOKUP(A1426,[1]DI!$A$4:$B$15000,2,FALSE),0)</f>
        <v>0</v>
      </c>
      <c r="E1426" s="40">
        <f t="shared" ca="1" si="440"/>
        <v>0</v>
      </c>
      <c r="F1426" s="42">
        <f t="shared" si="436"/>
        <v>1</v>
      </c>
      <c r="G1426" s="43">
        <f t="shared" ca="1" si="441"/>
        <v>1</v>
      </c>
      <c r="H1426" s="40">
        <f ca="1">TRUNC(PRODUCT(G$10:G1425),15)</f>
        <v>1.2766590139116301</v>
      </c>
      <c r="I1426" s="40">
        <f t="shared" ca="1" si="442"/>
        <v>1.2560834235423</v>
      </c>
      <c r="J1426" s="40">
        <f t="shared" ca="1" si="443"/>
        <v>1.0163807499999999</v>
      </c>
      <c r="K1426" s="42">
        <f t="shared" si="432"/>
        <v>2.7E-2</v>
      </c>
      <c r="L1426" s="63">
        <f t="shared" si="429"/>
        <v>44824</v>
      </c>
      <c r="M1426" s="64">
        <f t="shared" si="430"/>
        <v>31</v>
      </c>
      <c r="N1426" s="44">
        <f t="shared" si="431"/>
        <v>32</v>
      </c>
      <c r="O1426" s="40">
        <f t="shared" si="433"/>
        <v>1.0033888310000001</v>
      </c>
      <c r="P1426" s="65">
        <f t="shared" ca="1" si="434"/>
        <v>1.0198250929999999</v>
      </c>
      <c r="Q1426" s="40">
        <f t="shared" ca="1" si="435"/>
        <v>186.58921554</v>
      </c>
      <c r="R1426" s="44">
        <f>IF(VLOOKUP(A1426,$Z$12:$AI$125,8)=VLOOKUP(A1425,$Z$12:$AI$125,8),0,VLOOKUP(A1426,Z$12:$AI$125,8))</f>
        <v>0</v>
      </c>
      <c r="S1426" s="45">
        <f>IF(R1426&gt;0,VLOOKUP(R1426,Y$12:$AH$125,7),0)</f>
        <v>0</v>
      </c>
      <c r="T1426" s="40">
        <f t="shared" si="437"/>
        <v>0</v>
      </c>
      <c r="U1426" s="40">
        <f t="shared" ca="1" si="447"/>
        <v>186.58921554</v>
      </c>
      <c r="V1426" s="46" t="str">
        <f t="shared" si="438"/>
        <v>J=</v>
      </c>
      <c r="W1426" s="47">
        <f t="shared" si="439"/>
        <v>45005</v>
      </c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  <c r="BF1426" s="35"/>
      <c r="BG1426" s="35"/>
      <c r="BH1426" s="35"/>
      <c r="BI1426" s="35"/>
      <c r="BJ1426" s="35"/>
      <c r="BK1426" s="35"/>
      <c r="BL1426" s="35"/>
      <c r="BM1426" s="35"/>
      <c r="BN1426" s="35"/>
      <c r="BO1426" s="35"/>
      <c r="BP1426" s="35"/>
      <c r="BQ1426" s="35"/>
      <c r="BR1426" s="35"/>
      <c r="BS1426" s="35"/>
      <c r="BT1426" s="35"/>
      <c r="BU1426" s="35"/>
      <c r="BV1426" s="35"/>
      <c r="BW1426" s="35"/>
      <c r="BX1426" s="35"/>
      <c r="BY1426" s="35"/>
      <c r="BZ1426" s="35"/>
      <c r="CA1426" s="35"/>
      <c r="CB1426" s="35"/>
      <c r="CC1426" s="35"/>
      <c r="CD1426" s="35"/>
      <c r="CE1426" s="35"/>
      <c r="CF1426" s="35"/>
      <c r="CG1426" s="35"/>
      <c r="CH1426" s="35"/>
      <c r="CI1426" s="35"/>
      <c r="CJ1426" s="35"/>
      <c r="CK1426" s="35"/>
      <c r="CL1426" s="35"/>
      <c r="CM1426" s="35"/>
      <c r="CN1426" s="35"/>
      <c r="CO1426" s="35"/>
      <c r="CP1426" s="35"/>
      <c r="CQ1426" s="35"/>
      <c r="CR1426" s="35"/>
      <c r="CS1426" s="35"/>
      <c r="CT1426" s="35"/>
      <c r="CU1426" s="35"/>
      <c r="CV1426" s="35"/>
      <c r="CW1426" s="35"/>
      <c r="CX1426" s="35"/>
      <c r="CY1426" s="35"/>
      <c r="CZ1426" s="35"/>
      <c r="DA1426" s="35"/>
      <c r="DB1426" s="35"/>
      <c r="DC1426" s="35"/>
      <c r="DD1426" s="35"/>
      <c r="DE1426" s="35"/>
      <c r="DF1426" s="35"/>
      <c r="DG1426" s="35"/>
      <c r="DH1426" s="35"/>
      <c r="DI1426" s="35"/>
      <c r="DJ1426" s="35"/>
      <c r="DK1426" s="35"/>
      <c r="DL1426" s="35"/>
      <c r="DM1426" s="35"/>
      <c r="DN1426" s="35"/>
      <c r="DO1426" s="35"/>
      <c r="DP1426" s="35"/>
      <c r="DQ1426" s="35"/>
      <c r="DR1426" s="35"/>
      <c r="DS1426" s="35"/>
      <c r="DT1426" s="35"/>
      <c r="DU1426" s="35"/>
      <c r="DV1426" s="35"/>
      <c r="DW1426" s="35"/>
      <c r="DX1426" s="35"/>
      <c r="DY1426" s="35"/>
      <c r="DZ1426" s="35"/>
      <c r="EA1426" s="35"/>
      <c r="EB1426" s="35"/>
      <c r="EC1426" s="35"/>
      <c r="ED1426" s="35"/>
      <c r="EE1426" s="35"/>
      <c r="EF1426" s="35"/>
      <c r="EG1426" s="35"/>
      <c r="EH1426" s="35"/>
      <c r="EI1426" s="35"/>
      <c r="EJ1426" s="35"/>
      <c r="EK1426" s="35"/>
      <c r="EL1426" s="35"/>
      <c r="EM1426" s="35"/>
      <c r="EN1426" s="35"/>
      <c r="EO1426" s="35"/>
      <c r="EP1426" s="35"/>
      <c r="EQ1426" s="35"/>
      <c r="ER1426" s="35"/>
      <c r="ES1426" s="35"/>
      <c r="ET1426" s="35"/>
      <c r="EU1426" s="35"/>
      <c r="EV1426" s="35"/>
      <c r="EW1426" s="35"/>
      <c r="EX1426" s="35"/>
      <c r="EY1426" s="35"/>
      <c r="EZ1426" s="35"/>
      <c r="FA1426" s="35"/>
      <c r="FB1426" s="35"/>
      <c r="FC1426" s="35"/>
      <c r="FD1426" s="35"/>
      <c r="FE1426" s="35"/>
      <c r="FF1426" s="35"/>
      <c r="FG1426" s="35"/>
      <c r="FH1426" s="35"/>
      <c r="FI1426" s="35"/>
      <c r="FJ1426" s="35"/>
      <c r="FK1426" s="35"/>
      <c r="FL1426" s="35"/>
      <c r="FM1426" s="35"/>
      <c r="FN1426" s="35"/>
      <c r="FO1426" s="35"/>
      <c r="FP1426" s="35"/>
      <c r="FQ1426" s="35"/>
      <c r="FR1426" s="35"/>
      <c r="FS1426" s="35"/>
      <c r="FT1426" s="35"/>
      <c r="FU1426" s="35"/>
      <c r="FV1426" s="35"/>
      <c r="FW1426" s="35"/>
      <c r="FX1426" s="35"/>
      <c r="FY1426" s="35"/>
      <c r="FZ1426" s="35"/>
    </row>
    <row r="1427" spans="1:185" x14ac:dyDescent="0.15">
      <c r="A1427" s="38">
        <f t="shared" si="444"/>
        <v>44871</v>
      </c>
      <c r="B1427" s="39">
        <f t="shared" ca="1" si="445"/>
        <v>9598.3592155400002</v>
      </c>
      <c r="C1427" s="40">
        <f t="shared" si="446"/>
        <v>9411.77</v>
      </c>
      <c r="D1427" s="41">
        <f ca="1">IF(A1427&lt;$B$1,VLOOKUP(A1427,[1]DI!$A$4:$B$15000,2,FALSE),0)</f>
        <v>0</v>
      </c>
      <c r="E1427" s="40">
        <f t="shared" ca="1" si="440"/>
        <v>0</v>
      </c>
      <c r="F1427" s="42">
        <f t="shared" si="436"/>
        <v>1</v>
      </c>
      <c r="G1427" s="43">
        <f t="shared" ca="1" si="441"/>
        <v>1</v>
      </c>
      <c r="H1427" s="40">
        <f ca="1">TRUNC(PRODUCT(G$10:G1426),15)</f>
        <v>1.2766590139116301</v>
      </c>
      <c r="I1427" s="40">
        <f t="shared" ca="1" si="442"/>
        <v>1.2560834235423</v>
      </c>
      <c r="J1427" s="40">
        <f t="shared" ca="1" si="443"/>
        <v>1.0163807499999999</v>
      </c>
      <c r="K1427" s="42">
        <f t="shared" si="432"/>
        <v>2.7E-2</v>
      </c>
      <c r="L1427" s="63">
        <f t="shared" si="429"/>
        <v>44824</v>
      </c>
      <c r="M1427" s="64">
        <f t="shared" si="430"/>
        <v>31</v>
      </c>
      <c r="N1427" s="44">
        <f t="shared" si="431"/>
        <v>32</v>
      </c>
      <c r="O1427" s="40">
        <f t="shared" si="433"/>
        <v>1.0033888310000001</v>
      </c>
      <c r="P1427" s="65">
        <f t="shared" ca="1" si="434"/>
        <v>1.0198250929999999</v>
      </c>
      <c r="Q1427" s="40">
        <f t="shared" ca="1" si="435"/>
        <v>186.58921554</v>
      </c>
      <c r="R1427" s="44">
        <f>IF(VLOOKUP(A1427,$Z$12:$AI$125,8)=VLOOKUP(A1426,$Z$12:$AI$125,8),0,VLOOKUP(A1427,Z$12:$AI$125,8))</f>
        <v>0</v>
      </c>
      <c r="S1427" s="45">
        <f>IF(R1427&gt;0,VLOOKUP(R1427,Y$12:$AH$125,7),0)</f>
        <v>0</v>
      </c>
      <c r="T1427" s="40">
        <f t="shared" si="437"/>
        <v>0</v>
      </c>
      <c r="U1427" s="40">
        <f t="shared" ca="1" si="447"/>
        <v>186.58921554</v>
      </c>
      <c r="V1427" s="46" t="str">
        <f t="shared" si="438"/>
        <v>J=</v>
      </c>
      <c r="W1427" s="47">
        <f t="shared" si="439"/>
        <v>45005</v>
      </c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  <c r="CA1427" s="35"/>
      <c r="CB1427" s="35"/>
      <c r="CC1427" s="35"/>
      <c r="CD1427" s="35"/>
      <c r="CE1427" s="35"/>
      <c r="CF1427" s="35"/>
      <c r="CG1427" s="35"/>
      <c r="CH1427" s="35"/>
      <c r="CI1427" s="35"/>
      <c r="CJ1427" s="35"/>
      <c r="CK1427" s="35"/>
      <c r="CL1427" s="35"/>
      <c r="CM1427" s="35"/>
      <c r="CN1427" s="35"/>
      <c r="CO1427" s="35"/>
      <c r="CP1427" s="35"/>
      <c r="CQ1427" s="35"/>
      <c r="CR1427" s="35"/>
      <c r="CS1427" s="35"/>
      <c r="CT1427" s="35"/>
      <c r="CU1427" s="35"/>
      <c r="CV1427" s="35"/>
      <c r="CW1427" s="35"/>
      <c r="CX1427" s="35"/>
      <c r="CY1427" s="35"/>
      <c r="CZ1427" s="35"/>
      <c r="DA1427" s="35"/>
      <c r="DB1427" s="35"/>
      <c r="DC1427" s="35"/>
      <c r="DD1427" s="35"/>
      <c r="DE1427" s="35"/>
      <c r="DF1427" s="35"/>
      <c r="DG1427" s="35"/>
      <c r="DH1427" s="35"/>
      <c r="DI1427" s="35"/>
      <c r="DJ1427" s="35"/>
      <c r="DK1427" s="35"/>
      <c r="DL1427" s="35"/>
      <c r="DM1427" s="35"/>
      <c r="DN1427" s="35"/>
      <c r="DO1427" s="35"/>
      <c r="DP1427" s="35"/>
      <c r="DQ1427" s="35"/>
      <c r="DR1427" s="35"/>
      <c r="DS1427" s="35"/>
      <c r="DT1427" s="35"/>
      <c r="DU1427" s="35"/>
      <c r="DV1427" s="35"/>
      <c r="DW1427" s="35"/>
      <c r="DX1427" s="35"/>
      <c r="DY1427" s="35"/>
      <c r="DZ1427" s="35"/>
      <c r="EA1427" s="35"/>
      <c r="EB1427" s="35"/>
      <c r="EC1427" s="35"/>
      <c r="ED1427" s="35"/>
      <c r="EE1427" s="35"/>
      <c r="EF1427" s="35"/>
      <c r="EG1427" s="35"/>
      <c r="EH1427" s="35"/>
      <c r="EI1427" s="35"/>
      <c r="EJ1427" s="35"/>
      <c r="EK1427" s="35"/>
      <c r="EL1427" s="35"/>
      <c r="EM1427" s="35"/>
      <c r="EN1427" s="35"/>
      <c r="EO1427" s="35"/>
      <c r="EP1427" s="35"/>
      <c r="EQ1427" s="35"/>
      <c r="ER1427" s="35"/>
      <c r="ES1427" s="35"/>
      <c r="ET1427" s="35"/>
      <c r="EU1427" s="35"/>
      <c r="EV1427" s="35"/>
      <c r="EW1427" s="35"/>
      <c r="EX1427" s="35"/>
      <c r="EY1427" s="35"/>
      <c r="EZ1427" s="35"/>
      <c r="FA1427" s="35"/>
      <c r="FB1427" s="35"/>
      <c r="FC1427" s="35"/>
      <c r="FD1427" s="35"/>
      <c r="FE1427" s="35"/>
      <c r="FF1427" s="35"/>
      <c r="FG1427" s="35"/>
      <c r="FH1427" s="35"/>
      <c r="FI1427" s="35"/>
      <c r="FJ1427" s="35"/>
      <c r="FK1427" s="35"/>
      <c r="FL1427" s="35"/>
      <c r="FM1427" s="35"/>
      <c r="FN1427" s="35"/>
      <c r="FO1427" s="35"/>
      <c r="FP1427" s="35"/>
      <c r="FQ1427" s="35"/>
      <c r="FR1427" s="35"/>
      <c r="FS1427" s="35"/>
      <c r="FT1427" s="35"/>
      <c r="FU1427" s="35"/>
      <c r="FV1427" s="35"/>
      <c r="FW1427" s="35"/>
      <c r="FX1427" s="35"/>
      <c r="FY1427" s="35"/>
      <c r="FZ1427" s="35"/>
    </row>
    <row r="1428" spans="1:185" x14ac:dyDescent="0.15">
      <c r="A1428" s="38">
        <f t="shared" si="444"/>
        <v>44872</v>
      </c>
      <c r="B1428" s="39">
        <f t="shared" ca="1" si="445"/>
        <v>9598.3592155400002</v>
      </c>
      <c r="C1428" s="40">
        <f t="shared" si="446"/>
        <v>9411.77</v>
      </c>
      <c r="D1428" s="41">
        <f ca="1">IF(A1428&lt;$B$1,VLOOKUP(A1428,[1]DI!$A$4:$B$15000,2,FALSE),0)</f>
        <v>0.13650000000000001</v>
      </c>
      <c r="E1428" s="40">
        <f t="shared" ca="1" si="440"/>
        <v>5.0788000000000005E-4</v>
      </c>
      <c r="F1428" s="42">
        <f t="shared" si="436"/>
        <v>1</v>
      </c>
      <c r="G1428" s="43">
        <f t="shared" ca="1" si="441"/>
        <v>1.00050788</v>
      </c>
      <c r="H1428" s="40">
        <f ca="1">TRUNC(PRODUCT(G$10:G1427),15)</f>
        <v>1.2766590139116301</v>
      </c>
      <c r="I1428" s="40">
        <f t="shared" ca="1" si="442"/>
        <v>1.2560834235423</v>
      </c>
      <c r="J1428" s="40">
        <f t="shared" ca="1" si="443"/>
        <v>1.0163807499999999</v>
      </c>
      <c r="K1428" s="42">
        <f t="shared" si="432"/>
        <v>2.7E-2</v>
      </c>
      <c r="L1428" s="63">
        <f t="shared" si="429"/>
        <v>44824</v>
      </c>
      <c r="M1428" s="64">
        <f t="shared" si="430"/>
        <v>32</v>
      </c>
      <c r="N1428" s="44">
        <f t="shared" si="431"/>
        <v>32</v>
      </c>
      <c r="O1428" s="40">
        <f t="shared" si="433"/>
        <v>1.0033888310000001</v>
      </c>
      <c r="P1428" s="65">
        <f t="shared" ca="1" si="434"/>
        <v>1.0198250929999999</v>
      </c>
      <c r="Q1428" s="40">
        <f t="shared" ca="1" si="435"/>
        <v>186.58921554</v>
      </c>
      <c r="R1428" s="44">
        <f>IF(VLOOKUP(A1428,$Z$12:$AI$125,8)=VLOOKUP(A1427,$Z$12:$AI$125,8),0,VLOOKUP(A1428,Z$12:$AI$125,8))</f>
        <v>0</v>
      </c>
      <c r="S1428" s="45">
        <f>IF(R1428&gt;0,VLOOKUP(R1428,Y$12:$AH$125,7),0)</f>
        <v>0</v>
      </c>
      <c r="T1428" s="40">
        <f t="shared" si="437"/>
        <v>0</v>
      </c>
      <c r="U1428" s="40">
        <f t="shared" ca="1" si="447"/>
        <v>186.58921554</v>
      </c>
      <c r="V1428" s="46" t="str">
        <f t="shared" si="438"/>
        <v>J=</v>
      </c>
      <c r="W1428" s="47">
        <f t="shared" si="439"/>
        <v>45005</v>
      </c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/>
      <c r="BB1428" s="35"/>
      <c r="BC1428" s="35"/>
      <c r="BD1428" s="35"/>
      <c r="BE1428" s="35"/>
      <c r="BF1428" s="35"/>
      <c r="BG1428" s="35"/>
      <c r="BH1428" s="35"/>
      <c r="BI1428" s="35"/>
      <c r="BJ1428" s="35"/>
      <c r="BK1428" s="35"/>
      <c r="BL1428" s="35"/>
      <c r="BM1428" s="35"/>
      <c r="BN1428" s="35"/>
      <c r="BO1428" s="35"/>
      <c r="BP1428" s="35"/>
      <c r="BQ1428" s="35"/>
      <c r="BR1428" s="35"/>
      <c r="BS1428" s="35"/>
      <c r="BT1428" s="35"/>
      <c r="BU1428" s="35"/>
      <c r="BV1428" s="35"/>
      <c r="BW1428" s="35"/>
      <c r="BX1428" s="35"/>
      <c r="BY1428" s="35"/>
      <c r="BZ1428" s="35"/>
      <c r="CA1428" s="35"/>
      <c r="CB1428" s="35"/>
      <c r="CC1428" s="35"/>
      <c r="CD1428" s="35"/>
      <c r="CE1428" s="35"/>
      <c r="CF1428" s="35"/>
      <c r="CG1428" s="35"/>
      <c r="CH1428" s="35"/>
      <c r="CI1428" s="35"/>
      <c r="CJ1428" s="35"/>
      <c r="CK1428" s="35"/>
      <c r="CL1428" s="35"/>
      <c r="CM1428" s="35"/>
      <c r="CN1428" s="35"/>
      <c r="CO1428" s="35"/>
      <c r="CP1428" s="35"/>
      <c r="CQ1428" s="35"/>
      <c r="CR1428" s="35"/>
      <c r="CS1428" s="35"/>
      <c r="CT1428" s="35"/>
      <c r="CU1428" s="35"/>
      <c r="CV1428" s="35"/>
      <c r="CW1428" s="35"/>
      <c r="CX1428" s="35"/>
      <c r="CY1428" s="35"/>
      <c r="CZ1428" s="35"/>
      <c r="DA1428" s="35"/>
      <c r="DB1428" s="35"/>
      <c r="DC1428" s="35"/>
      <c r="DD1428" s="35"/>
      <c r="DE1428" s="35"/>
      <c r="DF1428" s="35"/>
      <c r="DG1428" s="35"/>
      <c r="DH1428" s="35"/>
      <c r="DI1428" s="35"/>
      <c r="DJ1428" s="35"/>
      <c r="DK1428" s="35"/>
      <c r="DL1428" s="35"/>
      <c r="DM1428" s="35"/>
      <c r="DN1428" s="35"/>
      <c r="DO1428" s="35"/>
      <c r="DP1428" s="35"/>
      <c r="DQ1428" s="35"/>
      <c r="DR1428" s="35"/>
      <c r="DS1428" s="35"/>
      <c r="DT1428" s="35"/>
      <c r="DU1428" s="35"/>
      <c r="DV1428" s="35"/>
      <c r="DW1428" s="35"/>
      <c r="DX1428" s="35"/>
      <c r="DY1428" s="35"/>
      <c r="DZ1428" s="35"/>
      <c r="EA1428" s="35"/>
      <c r="EB1428" s="35"/>
      <c r="EC1428" s="35"/>
      <c r="ED1428" s="35"/>
      <c r="EE1428" s="35"/>
      <c r="EF1428" s="35"/>
      <c r="EG1428" s="35"/>
      <c r="EH1428" s="35"/>
      <c r="EI1428" s="35"/>
      <c r="EJ1428" s="35"/>
      <c r="EK1428" s="35"/>
      <c r="EL1428" s="35"/>
      <c r="EM1428" s="35"/>
      <c r="EN1428" s="35"/>
      <c r="EO1428" s="35"/>
      <c r="EP1428" s="35"/>
      <c r="EQ1428" s="35"/>
      <c r="ER1428" s="35"/>
      <c r="ES1428" s="35"/>
      <c r="ET1428" s="35"/>
      <c r="EU1428" s="35"/>
      <c r="EV1428" s="35"/>
      <c r="EW1428" s="35"/>
      <c r="EX1428" s="35"/>
      <c r="EY1428" s="35"/>
      <c r="EZ1428" s="35"/>
      <c r="FA1428" s="35"/>
      <c r="FB1428" s="35"/>
      <c r="FC1428" s="35"/>
      <c r="FD1428" s="35"/>
      <c r="FE1428" s="35"/>
      <c r="FF1428" s="35"/>
      <c r="FG1428" s="35"/>
      <c r="FH1428" s="35"/>
      <c r="FI1428" s="35"/>
      <c r="FJ1428" s="35"/>
      <c r="FK1428" s="35"/>
      <c r="FL1428" s="35"/>
      <c r="FM1428" s="35"/>
      <c r="FN1428" s="35"/>
      <c r="FO1428" s="35"/>
      <c r="FP1428" s="35"/>
      <c r="FQ1428" s="35"/>
      <c r="FR1428" s="35"/>
      <c r="FS1428" s="35"/>
      <c r="FT1428" s="35"/>
      <c r="FU1428" s="35"/>
      <c r="FV1428" s="35"/>
      <c r="FW1428" s="35"/>
      <c r="FX1428" s="35"/>
      <c r="FY1428" s="35"/>
      <c r="FZ1428" s="35"/>
    </row>
    <row r="1429" spans="1:185" x14ac:dyDescent="0.15">
      <c r="A1429" s="38">
        <f t="shared" si="444"/>
        <v>44873</v>
      </c>
      <c r="B1429" s="39">
        <f t="shared" ca="1" si="445"/>
        <v>9604.2493553200002</v>
      </c>
      <c r="C1429" s="40">
        <f t="shared" si="446"/>
        <v>9411.77</v>
      </c>
      <c r="D1429" s="41">
        <f ca="1">IF(A1429&lt;$B$1,VLOOKUP(A1429,[1]DI!$A$4:$B$15000,2,FALSE),0)</f>
        <v>0.13650000000000001</v>
      </c>
      <c r="E1429" s="40">
        <f t="shared" ca="1" si="440"/>
        <v>5.0788000000000005E-4</v>
      </c>
      <c r="F1429" s="42">
        <f t="shared" si="436"/>
        <v>1</v>
      </c>
      <c r="G1429" s="43">
        <f t="shared" ca="1" si="441"/>
        <v>1.00050788</v>
      </c>
      <c r="H1429" s="40">
        <f ca="1">TRUNC(PRODUCT(G$10:G1428),15)</f>
        <v>1.2773074034916101</v>
      </c>
      <c r="I1429" s="40">
        <f t="shared" ca="1" si="442"/>
        <v>1.2560834235423</v>
      </c>
      <c r="J1429" s="40">
        <f t="shared" ca="1" si="443"/>
        <v>1.01689695</v>
      </c>
      <c r="K1429" s="42">
        <f t="shared" si="432"/>
        <v>2.7E-2</v>
      </c>
      <c r="L1429" s="63">
        <f t="shared" si="429"/>
        <v>44824</v>
      </c>
      <c r="M1429" s="64">
        <f t="shared" si="430"/>
        <v>33</v>
      </c>
      <c r="N1429" s="44">
        <f t="shared" si="431"/>
        <v>33</v>
      </c>
      <c r="O1429" s="40">
        <f t="shared" si="433"/>
        <v>1.003494917</v>
      </c>
      <c r="P1429" s="65">
        <f t="shared" ca="1" si="434"/>
        <v>1.02045092</v>
      </c>
      <c r="Q1429" s="40">
        <f t="shared" ca="1" si="435"/>
        <v>192.47935532</v>
      </c>
      <c r="R1429" s="44">
        <f>IF(VLOOKUP(A1429,$Z$12:$AI$125,8)=VLOOKUP(A1428,$Z$12:$AI$125,8),0,VLOOKUP(A1429,Z$12:$AI$125,8))</f>
        <v>0</v>
      </c>
      <c r="S1429" s="45">
        <f>IF(R1429&gt;0,VLOOKUP(R1429,Y$12:$AH$125,7),0)</f>
        <v>0</v>
      </c>
      <c r="T1429" s="40">
        <f t="shared" si="437"/>
        <v>0</v>
      </c>
      <c r="U1429" s="40">
        <f t="shared" ca="1" si="447"/>
        <v>192.47935532</v>
      </c>
      <c r="V1429" s="46" t="str">
        <f t="shared" si="438"/>
        <v>J=</v>
      </c>
      <c r="W1429" s="47">
        <f t="shared" si="439"/>
        <v>45005</v>
      </c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/>
      <c r="BB1429" s="35"/>
      <c r="BC1429" s="35"/>
      <c r="BD1429" s="35"/>
      <c r="BE1429" s="35"/>
      <c r="BF1429" s="35"/>
      <c r="BG1429" s="35"/>
      <c r="BH1429" s="35"/>
      <c r="BI1429" s="35"/>
      <c r="BJ1429" s="35"/>
      <c r="BK1429" s="35"/>
      <c r="BL1429" s="35"/>
      <c r="BM1429" s="35"/>
      <c r="BN1429" s="35"/>
      <c r="BO1429" s="35"/>
      <c r="BP1429" s="35"/>
      <c r="BQ1429" s="35"/>
      <c r="BR1429" s="35"/>
      <c r="BS1429" s="35"/>
      <c r="BT1429" s="35"/>
      <c r="BU1429" s="35"/>
      <c r="BV1429" s="35"/>
      <c r="BW1429" s="35"/>
      <c r="BX1429" s="35"/>
      <c r="BY1429" s="35"/>
      <c r="BZ1429" s="35"/>
      <c r="CA1429" s="35"/>
      <c r="CB1429" s="35"/>
      <c r="CC1429" s="35"/>
      <c r="CD1429" s="35"/>
      <c r="CE1429" s="35"/>
      <c r="CF1429" s="35"/>
      <c r="CG1429" s="35"/>
      <c r="CH1429" s="35"/>
      <c r="CI1429" s="35"/>
      <c r="CJ1429" s="35"/>
      <c r="CK1429" s="35"/>
      <c r="CL1429" s="35"/>
      <c r="CM1429" s="35"/>
      <c r="CN1429" s="35"/>
      <c r="CO1429" s="35"/>
      <c r="CP1429" s="35"/>
      <c r="CQ1429" s="35"/>
      <c r="CR1429" s="35"/>
      <c r="CS1429" s="35"/>
      <c r="CT1429" s="35"/>
      <c r="CU1429" s="35"/>
      <c r="CV1429" s="35"/>
      <c r="CW1429" s="35"/>
      <c r="CX1429" s="35"/>
      <c r="CY1429" s="35"/>
      <c r="CZ1429" s="35"/>
      <c r="DA1429" s="35"/>
      <c r="DB1429" s="35"/>
      <c r="DC1429" s="35"/>
      <c r="DD1429" s="35"/>
      <c r="DE1429" s="35"/>
      <c r="DF1429" s="35"/>
      <c r="DG1429" s="35"/>
      <c r="DH1429" s="35"/>
      <c r="DI1429" s="35"/>
      <c r="DJ1429" s="35"/>
      <c r="DK1429" s="35"/>
      <c r="DL1429" s="35"/>
      <c r="DM1429" s="35"/>
      <c r="DN1429" s="35"/>
      <c r="DO1429" s="35"/>
      <c r="DP1429" s="35"/>
      <c r="DQ1429" s="35"/>
      <c r="DR1429" s="35"/>
      <c r="DS1429" s="35"/>
      <c r="DT1429" s="35"/>
      <c r="DU1429" s="35"/>
      <c r="DV1429" s="35"/>
      <c r="DW1429" s="35"/>
      <c r="DX1429" s="35"/>
      <c r="DY1429" s="35"/>
      <c r="DZ1429" s="35"/>
      <c r="EA1429" s="35"/>
      <c r="EB1429" s="35"/>
      <c r="EC1429" s="35"/>
      <c r="ED1429" s="35"/>
      <c r="EE1429" s="35"/>
      <c r="EF1429" s="35"/>
      <c r="EG1429" s="35"/>
      <c r="EH1429" s="35"/>
      <c r="EI1429" s="35"/>
      <c r="EJ1429" s="35"/>
      <c r="EK1429" s="35"/>
      <c r="EL1429" s="35"/>
      <c r="EM1429" s="35"/>
      <c r="EN1429" s="35"/>
      <c r="EO1429" s="35"/>
      <c r="EP1429" s="35"/>
      <c r="EQ1429" s="35"/>
      <c r="ER1429" s="35"/>
      <c r="ES1429" s="35"/>
      <c r="ET1429" s="35"/>
      <c r="EU1429" s="35"/>
      <c r="EV1429" s="35"/>
      <c r="EW1429" s="35"/>
      <c r="EX1429" s="35"/>
      <c r="EY1429" s="35"/>
      <c r="EZ1429" s="35"/>
      <c r="FA1429" s="35"/>
      <c r="FB1429" s="35"/>
      <c r="FC1429" s="35"/>
      <c r="FD1429" s="35"/>
      <c r="FE1429" s="35"/>
      <c r="FF1429" s="35"/>
      <c r="FG1429" s="35"/>
      <c r="FH1429" s="35"/>
      <c r="FI1429" s="35"/>
      <c r="FJ1429" s="35"/>
      <c r="FK1429" s="35"/>
      <c r="FL1429" s="35"/>
      <c r="FM1429" s="35"/>
      <c r="FN1429" s="35"/>
      <c r="FO1429" s="35"/>
      <c r="FP1429" s="35"/>
      <c r="FQ1429" s="35"/>
      <c r="FR1429" s="35"/>
      <c r="FS1429" s="35"/>
      <c r="FT1429" s="35"/>
      <c r="FU1429" s="35"/>
      <c r="FV1429" s="35"/>
      <c r="FW1429" s="35"/>
      <c r="FX1429" s="35"/>
      <c r="FY1429" s="35"/>
      <c r="FZ1429" s="35"/>
    </row>
    <row r="1430" spans="1:185" x14ac:dyDescent="0.15">
      <c r="A1430" s="38">
        <f t="shared" si="444"/>
        <v>44874</v>
      </c>
      <c r="B1430" s="39">
        <f t="shared" ca="1" si="445"/>
        <v>9610.1430998200012</v>
      </c>
      <c r="C1430" s="40">
        <f t="shared" si="446"/>
        <v>9411.77</v>
      </c>
      <c r="D1430" s="41">
        <f ca="1">IF(A1430&lt;$B$1,VLOOKUP(A1430,[1]DI!$A$4:$B$15000,2,FALSE),0)</f>
        <v>0.13650000000000001</v>
      </c>
      <c r="E1430" s="40">
        <f t="shared" ca="1" si="440"/>
        <v>5.0788000000000005E-4</v>
      </c>
      <c r="F1430" s="42">
        <f t="shared" si="436"/>
        <v>1</v>
      </c>
      <c r="G1430" s="43">
        <f t="shared" ca="1" si="441"/>
        <v>1.00050788</v>
      </c>
      <c r="H1430" s="40">
        <f ca="1">TRUNC(PRODUCT(G$10:G1429),15)</f>
        <v>1.2779561223757001</v>
      </c>
      <c r="I1430" s="40">
        <f t="shared" ca="1" si="442"/>
        <v>1.2560834235423</v>
      </c>
      <c r="J1430" s="40">
        <f t="shared" ca="1" si="443"/>
        <v>1.0174134100000001</v>
      </c>
      <c r="K1430" s="42">
        <f t="shared" si="432"/>
        <v>2.7E-2</v>
      </c>
      <c r="L1430" s="63">
        <f t="shared" si="429"/>
        <v>44824</v>
      </c>
      <c r="M1430" s="64">
        <f t="shared" si="430"/>
        <v>34</v>
      </c>
      <c r="N1430" s="44">
        <f t="shared" si="431"/>
        <v>34</v>
      </c>
      <c r="O1430" s="40">
        <f t="shared" si="433"/>
        <v>1.003601014</v>
      </c>
      <c r="P1430" s="65">
        <f t="shared" ca="1" si="434"/>
        <v>1.0210771300000001</v>
      </c>
      <c r="Q1430" s="40">
        <f t="shared" ca="1" si="435"/>
        <v>198.37309981999999</v>
      </c>
      <c r="R1430" s="44">
        <f>IF(VLOOKUP(A1430,$Z$12:$AI$125,8)=VLOOKUP(A1429,$Z$12:$AI$125,8),0,VLOOKUP(A1430,Z$12:$AI$125,8))</f>
        <v>0</v>
      </c>
      <c r="S1430" s="45">
        <f>IF(R1430&gt;0,VLOOKUP(R1430,Y$12:$AH$125,7),0)</f>
        <v>0</v>
      </c>
      <c r="T1430" s="40">
        <f t="shared" si="437"/>
        <v>0</v>
      </c>
      <c r="U1430" s="40">
        <f t="shared" ca="1" si="447"/>
        <v>198.37309981999999</v>
      </c>
      <c r="V1430" s="46" t="str">
        <f t="shared" si="438"/>
        <v>J=</v>
      </c>
      <c r="W1430" s="47">
        <f t="shared" si="439"/>
        <v>45005</v>
      </c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35"/>
      <c r="BC1430" s="35"/>
      <c r="BD1430" s="35"/>
      <c r="BE1430" s="35"/>
      <c r="BF1430" s="35"/>
      <c r="BG1430" s="35"/>
      <c r="BH1430" s="35"/>
      <c r="BI1430" s="35"/>
      <c r="BJ1430" s="35"/>
      <c r="BK1430" s="35"/>
      <c r="BL1430" s="35"/>
      <c r="BM1430" s="35"/>
      <c r="BN1430" s="35"/>
      <c r="BO1430" s="35"/>
      <c r="BP1430" s="35"/>
      <c r="BQ1430" s="35"/>
      <c r="BR1430" s="35"/>
      <c r="BS1430" s="35"/>
      <c r="BT1430" s="35"/>
      <c r="BU1430" s="35"/>
      <c r="BV1430" s="35"/>
      <c r="BW1430" s="35"/>
      <c r="BX1430" s="35"/>
      <c r="BY1430" s="35"/>
      <c r="BZ1430" s="35"/>
      <c r="CA1430" s="35"/>
      <c r="CB1430" s="35"/>
      <c r="CC1430" s="35"/>
      <c r="CD1430" s="35"/>
      <c r="CE1430" s="35"/>
      <c r="CF1430" s="35"/>
      <c r="CG1430" s="35"/>
      <c r="CH1430" s="35"/>
      <c r="CI1430" s="35"/>
      <c r="CJ1430" s="35"/>
      <c r="CK1430" s="35"/>
      <c r="CL1430" s="35"/>
      <c r="CM1430" s="35"/>
      <c r="CN1430" s="35"/>
      <c r="CO1430" s="35"/>
      <c r="CP1430" s="35"/>
      <c r="CQ1430" s="35"/>
      <c r="CR1430" s="35"/>
      <c r="CS1430" s="35"/>
      <c r="CT1430" s="35"/>
      <c r="CU1430" s="35"/>
      <c r="CV1430" s="35"/>
      <c r="CW1430" s="35"/>
      <c r="CX1430" s="35"/>
      <c r="CY1430" s="35"/>
      <c r="CZ1430" s="35"/>
      <c r="DA1430" s="35"/>
      <c r="DB1430" s="35"/>
      <c r="DC1430" s="35"/>
      <c r="DD1430" s="35"/>
      <c r="DE1430" s="35"/>
      <c r="DF1430" s="35"/>
      <c r="DG1430" s="35"/>
      <c r="DH1430" s="35"/>
      <c r="DI1430" s="35"/>
      <c r="DJ1430" s="35"/>
      <c r="DK1430" s="35"/>
      <c r="DL1430" s="35"/>
      <c r="DM1430" s="35"/>
      <c r="DN1430" s="35"/>
      <c r="DO1430" s="35"/>
      <c r="DP1430" s="35"/>
      <c r="DQ1430" s="35"/>
      <c r="DR1430" s="35"/>
      <c r="DS1430" s="35"/>
      <c r="DT1430" s="35"/>
      <c r="DU1430" s="35"/>
      <c r="DV1430" s="35"/>
      <c r="DW1430" s="35"/>
      <c r="DX1430" s="35"/>
      <c r="DY1430" s="35"/>
      <c r="DZ1430" s="35"/>
      <c r="EA1430" s="35"/>
      <c r="EB1430" s="35"/>
      <c r="EC1430" s="35"/>
      <c r="ED1430" s="35"/>
      <c r="EE1430" s="35"/>
      <c r="EF1430" s="35"/>
      <c r="EG1430" s="35"/>
      <c r="EH1430" s="35"/>
      <c r="EI1430" s="35"/>
      <c r="EJ1430" s="35"/>
      <c r="EK1430" s="35"/>
      <c r="EL1430" s="35"/>
      <c r="EM1430" s="35"/>
      <c r="EN1430" s="35"/>
      <c r="EO1430" s="35"/>
      <c r="EP1430" s="35"/>
      <c r="EQ1430" s="35"/>
      <c r="ER1430" s="35"/>
      <c r="ES1430" s="35"/>
      <c r="ET1430" s="35"/>
      <c r="EU1430" s="35"/>
      <c r="EV1430" s="35"/>
      <c r="EW1430" s="35"/>
      <c r="EX1430" s="35"/>
      <c r="EY1430" s="35"/>
      <c r="EZ1430" s="35"/>
      <c r="FA1430" s="35"/>
      <c r="FB1430" s="35"/>
      <c r="FC1430" s="35"/>
      <c r="FD1430" s="35"/>
      <c r="FE1430" s="35"/>
      <c r="FF1430" s="35"/>
      <c r="FG1430" s="35"/>
      <c r="FH1430" s="35"/>
      <c r="FI1430" s="35"/>
      <c r="FJ1430" s="35"/>
      <c r="FK1430" s="35"/>
      <c r="FL1430" s="35"/>
      <c r="FM1430" s="35"/>
      <c r="FN1430" s="35"/>
      <c r="FO1430" s="35"/>
      <c r="FP1430" s="35"/>
      <c r="FQ1430" s="35"/>
      <c r="FR1430" s="35"/>
      <c r="FS1430" s="35"/>
      <c r="FT1430" s="35"/>
      <c r="FU1430" s="35"/>
      <c r="FV1430" s="35"/>
      <c r="FW1430" s="35"/>
      <c r="FX1430" s="35"/>
      <c r="FY1430" s="35"/>
      <c r="FZ1430" s="35"/>
    </row>
    <row r="1431" spans="1:185" x14ac:dyDescent="0.15">
      <c r="A1431" s="38">
        <f t="shared" si="444"/>
        <v>44875</v>
      </c>
      <c r="B1431" s="39">
        <f t="shared" ca="1" si="445"/>
        <v>9616.0405337200009</v>
      </c>
      <c r="C1431" s="40">
        <f t="shared" si="446"/>
        <v>9411.77</v>
      </c>
      <c r="D1431" s="41">
        <f ca="1">IF(A1431&lt;$B$1,VLOOKUP(A1431,[1]DI!$A$4:$B$15000,2,FALSE),0)</f>
        <v>0.13650000000000001</v>
      </c>
      <c r="E1431" s="40">
        <f t="shared" ca="1" si="440"/>
        <v>5.0788000000000005E-4</v>
      </c>
      <c r="F1431" s="42">
        <f t="shared" si="436"/>
        <v>1</v>
      </c>
      <c r="G1431" s="43">
        <f t="shared" ca="1" si="441"/>
        <v>1.00050788</v>
      </c>
      <c r="H1431" s="40">
        <f ca="1">TRUNC(PRODUCT(G$10:G1430),15)</f>
        <v>1.2786051707311299</v>
      </c>
      <c r="I1431" s="40">
        <f t="shared" ca="1" si="442"/>
        <v>1.2560834235423</v>
      </c>
      <c r="J1431" s="40">
        <f t="shared" ca="1" si="443"/>
        <v>1.01793014</v>
      </c>
      <c r="K1431" s="42">
        <f t="shared" si="432"/>
        <v>2.7E-2</v>
      </c>
      <c r="L1431" s="63">
        <f t="shared" si="429"/>
        <v>44824</v>
      </c>
      <c r="M1431" s="64">
        <f t="shared" si="430"/>
        <v>35</v>
      </c>
      <c r="N1431" s="44">
        <f t="shared" si="431"/>
        <v>35</v>
      </c>
      <c r="O1431" s="40">
        <f t="shared" si="433"/>
        <v>1.0037071230000001</v>
      </c>
      <c r="P1431" s="65">
        <f t="shared" ca="1" si="434"/>
        <v>1.021703732</v>
      </c>
      <c r="Q1431" s="40">
        <f t="shared" ca="1" si="435"/>
        <v>204.27053372</v>
      </c>
      <c r="R1431" s="44">
        <f>IF(VLOOKUP(A1431,$Z$12:$AI$125,8)=VLOOKUP(A1430,$Z$12:$AI$125,8),0,VLOOKUP(A1431,Z$12:$AI$125,8))</f>
        <v>0</v>
      </c>
      <c r="S1431" s="45">
        <f>IF(R1431&gt;0,VLOOKUP(R1431,Y$12:$AH$125,7),0)</f>
        <v>0</v>
      </c>
      <c r="T1431" s="40">
        <f t="shared" si="437"/>
        <v>0</v>
      </c>
      <c r="U1431" s="40">
        <f t="shared" ca="1" si="447"/>
        <v>204.27053372</v>
      </c>
      <c r="V1431" s="46" t="str">
        <f t="shared" si="438"/>
        <v>J=</v>
      </c>
      <c r="W1431" s="47">
        <f t="shared" si="439"/>
        <v>45005</v>
      </c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35"/>
      <c r="BC1431" s="35"/>
      <c r="BD1431" s="35"/>
      <c r="BE1431" s="35"/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  <c r="CA1431" s="35"/>
      <c r="CB1431" s="35"/>
      <c r="CC1431" s="35"/>
      <c r="CD1431" s="35"/>
      <c r="CE1431" s="35"/>
      <c r="CF1431" s="35"/>
      <c r="CG1431" s="35"/>
      <c r="CH1431" s="35"/>
      <c r="CI1431" s="35"/>
      <c r="CJ1431" s="35"/>
      <c r="CK1431" s="35"/>
      <c r="CL1431" s="35"/>
      <c r="CM1431" s="35"/>
      <c r="CN1431" s="35"/>
      <c r="CO1431" s="35"/>
      <c r="CP1431" s="35"/>
      <c r="CQ1431" s="35"/>
      <c r="CR1431" s="35"/>
      <c r="CS1431" s="35"/>
      <c r="CT1431" s="35"/>
      <c r="CU1431" s="35"/>
      <c r="CV1431" s="35"/>
      <c r="CW1431" s="35"/>
      <c r="CX1431" s="35"/>
      <c r="CY1431" s="35"/>
      <c r="CZ1431" s="35"/>
      <c r="DA1431" s="35"/>
      <c r="DB1431" s="35"/>
      <c r="DC1431" s="35"/>
      <c r="DD1431" s="35"/>
      <c r="DE1431" s="35"/>
      <c r="DF1431" s="35"/>
      <c r="DG1431" s="35"/>
      <c r="DH1431" s="35"/>
      <c r="DI1431" s="35"/>
      <c r="DJ1431" s="35"/>
      <c r="DK1431" s="35"/>
      <c r="DL1431" s="35"/>
      <c r="DM1431" s="35"/>
      <c r="DN1431" s="35"/>
      <c r="DO1431" s="35"/>
      <c r="DP1431" s="35"/>
      <c r="DQ1431" s="35"/>
      <c r="DR1431" s="35"/>
      <c r="DS1431" s="35"/>
      <c r="DT1431" s="35"/>
      <c r="DU1431" s="35"/>
      <c r="DV1431" s="35"/>
      <c r="DW1431" s="35"/>
      <c r="DX1431" s="35"/>
      <c r="DY1431" s="35"/>
      <c r="DZ1431" s="35"/>
      <c r="EA1431" s="35"/>
      <c r="EB1431" s="35"/>
      <c r="EC1431" s="35"/>
      <c r="ED1431" s="35"/>
      <c r="EE1431" s="35"/>
      <c r="EF1431" s="35"/>
      <c r="EG1431" s="35"/>
      <c r="EH1431" s="35"/>
      <c r="EI1431" s="35"/>
      <c r="EJ1431" s="35"/>
      <c r="EK1431" s="35"/>
      <c r="EL1431" s="35"/>
      <c r="EM1431" s="35"/>
      <c r="EN1431" s="35"/>
      <c r="EO1431" s="35"/>
      <c r="EP1431" s="35"/>
      <c r="EQ1431" s="35"/>
      <c r="ER1431" s="35"/>
      <c r="ES1431" s="35"/>
      <c r="ET1431" s="35"/>
      <c r="EU1431" s="35"/>
      <c r="EV1431" s="35"/>
      <c r="EW1431" s="35"/>
      <c r="EX1431" s="35"/>
      <c r="EY1431" s="35"/>
      <c r="EZ1431" s="35"/>
      <c r="FA1431" s="35"/>
      <c r="FB1431" s="35"/>
      <c r="FC1431" s="35"/>
      <c r="FD1431" s="35"/>
      <c r="FE1431" s="35"/>
      <c r="FF1431" s="35"/>
      <c r="FG1431" s="35"/>
      <c r="FH1431" s="35"/>
      <c r="FI1431" s="35"/>
      <c r="FJ1431" s="35"/>
      <c r="FK1431" s="35"/>
      <c r="FL1431" s="35"/>
      <c r="FM1431" s="35"/>
      <c r="FN1431" s="35"/>
      <c r="FO1431" s="35"/>
      <c r="FP1431" s="35"/>
      <c r="FQ1431" s="35"/>
      <c r="FR1431" s="35"/>
      <c r="FS1431" s="35"/>
      <c r="FT1431" s="35"/>
      <c r="FU1431" s="35"/>
      <c r="FV1431" s="35"/>
      <c r="FW1431" s="35"/>
      <c r="FX1431" s="35"/>
      <c r="FY1431" s="35"/>
      <c r="FZ1431" s="35"/>
    </row>
    <row r="1432" spans="1:185" x14ac:dyDescent="0.15">
      <c r="A1432" s="38">
        <f t="shared" si="444"/>
        <v>44876</v>
      </c>
      <c r="B1432" s="39">
        <f t="shared" ca="1" si="445"/>
        <v>9621.9414593900001</v>
      </c>
      <c r="C1432" s="40">
        <f t="shared" si="446"/>
        <v>9411.77</v>
      </c>
      <c r="D1432" s="41">
        <f ca="1">IF(A1432&lt;$B$1,VLOOKUP(A1432,[1]DI!$A$4:$B$15000,2,FALSE),0)</f>
        <v>0.13650000000000001</v>
      </c>
      <c r="E1432" s="40">
        <f t="shared" ca="1" si="440"/>
        <v>5.0788000000000005E-4</v>
      </c>
      <c r="F1432" s="42">
        <f t="shared" si="436"/>
        <v>1</v>
      </c>
      <c r="G1432" s="43">
        <f t="shared" ca="1" si="441"/>
        <v>1.00050788</v>
      </c>
      <c r="H1432" s="40">
        <f ca="1">TRUNC(PRODUCT(G$10:G1431),15)</f>
        <v>1.27925454872524</v>
      </c>
      <c r="I1432" s="40">
        <f t="shared" ca="1" si="442"/>
        <v>1.2560834235423</v>
      </c>
      <c r="J1432" s="40">
        <f t="shared" ca="1" si="443"/>
        <v>1.01844712</v>
      </c>
      <c r="K1432" s="42">
        <f t="shared" si="432"/>
        <v>2.7E-2</v>
      </c>
      <c r="L1432" s="63">
        <f t="shared" si="429"/>
        <v>44824</v>
      </c>
      <c r="M1432" s="64">
        <f t="shared" si="430"/>
        <v>36</v>
      </c>
      <c r="N1432" s="44">
        <f t="shared" si="431"/>
        <v>36</v>
      </c>
      <c r="O1432" s="40">
        <f t="shared" si="433"/>
        <v>1.0038132420000001</v>
      </c>
      <c r="P1432" s="65">
        <f t="shared" ca="1" si="434"/>
        <v>1.0223307049999999</v>
      </c>
      <c r="Q1432" s="40">
        <f t="shared" ca="1" si="435"/>
        <v>210.17145939</v>
      </c>
      <c r="R1432" s="44">
        <f>IF(VLOOKUP(A1432,$Z$12:$AI$125,8)=VLOOKUP(A1431,$Z$12:$AI$125,8),0,VLOOKUP(A1432,Z$12:$AI$125,8))</f>
        <v>0</v>
      </c>
      <c r="S1432" s="45">
        <f>IF(R1432&gt;0,VLOOKUP(R1432,Y$12:$AH$125,7),0)</f>
        <v>0</v>
      </c>
      <c r="T1432" s="40">
        <f t="shared" si="437"/>
        <v>0</v>
      </c>
      <c r="U1432" s="40">
        <f t="shared" ca="1" si="447"/>
        <v>210.17145939</v>
      </c>
      <c r="V1432" s="46" t="str">
        <f t="shared" si="438"/>
        <v>J=</v>
      </c>
      <c r="W1432" s="47">
        <f t="shared" si="439"/>
        <v>45005</v>
      </c>
      <c r="X1432" s="49"/>
      <c r="Y1432" s="49"/>
      <c r="Z1432" s="49"/>
      <c r="AA1432" s="49"/>
      <c r="AB1432" s="49"/>
      <c r="AC1432" s="49"/>
      <c r="AD1432" s="49"/>
      <c r="AE1432" s="49"/>
      <c r="AF1432" s="49"/>
      <c r="AG1432" s="49"/>
      <c r="AH1432" s="49"/>
      <c r="AI1432" s="49"/>
      <c r="AJ1432" s="50"/>
      <c r="AK1432" s="50"/>
      <c r="AL1432" s="50"/>
      <c r="AM1432" s="50"/>
      <c r="AN1432" s="50"/>
      <c r="AO1432" s="50"/>
      <c r="AP1432" s="50"/>
      <c r="AQ1432" s="50"/>
      <c r="AR1432" s="50"/>
      <c r="AS1432" s="50"/>
      <c r="AT1432" s="50"/>
      <c r="AU1432" s="50"/>
      <c r="AV1432" s="50"/>
      <c r="AW1432" s="50"/>
      <c r="AX1432" s="50"/>
      <c r="AY1432" s="50"/>
      <c r="AZ1432" s="50"/>
      <c r="BA1432" s="50"/>
      <c r="BB1432" s="50"/>
      <c r="BC1432" s="50"/>
      <c r="BD1432" s="50"/>
      <c r="BE1432" s="50"/>
      <c r="BF1432" s="50"/>
      <c r="BG1432" s="50"/>
      <c r="BH1432" s="50"/>
      <c r="BI1432" s="50"/>
      <c r="BJ1432" s="50"/>
      <c r="BK1432" s="50"/>
      <c r="BL1432" s="50"/>
      <c r="BM1432" s="50"/>
      <c r="BN1432" s="50"/>
      <c r="BO1432" s="50"/>
      <c r="BP1432" s="50"/>
      <c r="BQ1432" s="50"/>
      <c r="BR1432" s="50"/>
      <c r="BS1432" s="50"/>
      <c r="BT1432" s="50"/>
      <c r="BU1432" s="50"/>
      <c r="BV1432" s="50"/>
      <c r="BW1432" s="50"/>
      <c r="BX1432" s="50"/>
      <c r="BY1432" s="50"/>
      <c r="BZ1432" s="50"/>
      <c r="CA1432" s="50"/>
      <c r="CB1432" s="50"/>
      <c r="CC1432" s="50"/>
      <c r="CD1432" s="50"/>
      <c r="CE1432" s="50"/>
      <c r="CF1432" s="50"/>
      <c r="CG1432" s="50"/>
      <c r="CH1432" s="50"/>
      <c r="CI1432" s="50"/>
      <c r="CJ1432" s="50"/>
      <c r="CK1432" s="50"/>
      <c r="CL1432" s="50"/>
      <c r="CM1432" s="50"/>
      <c r="CN1432" s="50"/>
      <c r="CO1432" s="50"/>
      <c r="CP1432" s="50"/>
      <c r="CQ1432" s="50"/>
      <c r="CR1432" s="50"/>
      <c r="CS1432" s="50"/>
      <c r="CT1432" s="50"/>
      <c r="CU1432" s="50"/>
      <c r="CV1432" s="50"/>
      <c r="CW1432" s="50"/>
      <c r="CX1432" s="50"/>
      <c r="CY1432" s="50"/>
      <c r="CZ1432" s="50"/>
      <c r="DA1432" s="50"/>
      <c r="DB1432" s="50"/>
      <c r="DC1432" s="50"/>
      <c r="DD1432" s="50"/>
      <c r="DE1432" s="50"/>
      <c r="DF1432" s="50"/>
      <c r="DG1432" s="50"/>
      <c r="DH1432" s="50"/>
      <c r="DI1432" s="50"/>
      <c r="DJ1432" s="50"/>
      <c r="DK1432" s="50"/>
      <c r="DL1432" s="50"/>
      <c r="DM1432" s="50"/>
      <c r="DN1432" s="50"/>
      <c r="DO1432" s="50"/>
      <c r="DP1432" s="50"/>
      <c r="DQ1432" s="50"/>
      <c r="DR1432" s="50"/>
      <c r="DS1432" s="50"/>
      <c r="DT1432" s="50"/>
      <c r="DU1432" s="50"/>
      <c r="DV1432" s="50"/>
      <c r="DW1432" s="50"/>
      <c r="DX1432" s="50"/>
      <c r="DY1432" s="50"/>
      <c r="DZ1432" s="50"/>
      <c r="EA1432" s="50"/>
      <c r="EB1432" s="50"/>
      <c r="EC1432" s="50"/>
      <c r="ED1432" s="50"/>
      <c r="EE1432" s="50"/>
      <c r="EF1432" s="50"/>
      <c r="EG1432" s="50"/>
      <c r="EH1432" s="50"/>
      <c r="EI1432" s="50"/>
      <c r="EJ1432" s="50"/>
      <c r="EK1432" s="50"/>
      <c r="EL1432" s="50"/>
      <c r="EM1432" s="50"/>
      <c r="EN1432" s="50"/>
      <c r="EO1432" s="50"/>
      <c r="EP1432" s="50"/>
      <c r="EQ1432" s="50"/>
      <c r="ER1432" s="50"/>
      <c r="ES1432" s="50"/>
      <c r="ET1432" s="50"/>
      <c r="EU1432" s="50"/>
      <c r="EV1432" s="50"/>
      <c r="EW1432" s="50"/>
      <c r="EX1432" s="50"/>
      <c r="EY1432" s="50"/>
      <c r="EZ1432" s="50"/>
      <c r="FA1432" s="50"/>
      <c r="FB1432" s="50"/>
      <c r="FC1432" s="50"/>
      <c r="FD1432" s="50"/>
      <c r="FE1432" s="50"/>
      <c r="FF1432" s="50"/>
      <c r="FG1432" s="50"/>
      <c r="FH1432" s="50"/>
      <c r="FI1432" s="50"/>
      <c r="FJ1432" s="50"/>
      <c r="FK1432" s="50"/>
      <c r="FL1432" s="50"/>
      <c r="FM1432" s="50"/>
      <c r="FN1432" s="50"/>
      <c r="FO1432" s="50"/>
      <c r="FP1432" s="50"/>
      <c r="FQ1432" s="50"/>
      <c r="FR1432" s="50"/>
      <c r="FS1432" s="50"/>
      <c r="FT1432" s="50"/>
      <c r="FU1432" s="50"/>
      <c r="FV1432" s="50"/>
      <c r="FW1432" s="50"/>
      <c r="FX1432" s="50"/>
      <c r="FY1432" s="50"/>
      <c r="FZ1432" s="50"/>
      <c r="GA1432" s="50"/>
      <c r="GB1432" s="50"/>
      <c r="GC1432" s="50"/>
    </row>
    <row r="1433" spans="1:185" x14ac:dyDescent="0.15">
      <c r="A1433" s="38">
        <f t="shared" si="444"/>
        <v>44877</v>
      </c>
      <c r="B1433" s="39">
        <f t="shared" ca="1" si="445"/>
        <v>9627.846083890001</v>
      </c>
      <c r="C1433" s="40">
        <f t="shared" si="446"/>
        <v>9411.77</v>
      </c>
      <c r="D1433" s="41">
        <f ca="1">IF(A1433&lt;$B$1,VLOOKUP(A1433,[1]DI!$A$4:$B$15000,2,FALSE),0)</f>
        <v>0</v>
      </c>
      <c r="E1433" s="40">
        <f t="shared" ca="1" si="440"/>
        <v>0</v>
      </c>
      <c r="F1433" s="42">
        <f t="shared" si="436"/>
        <v>1</v>
      </c>
      <c r="G1433" s="43">
        <f t="shared" ca="1" si="441"/>
        <v>1</v>
      </c>
      <c r="H1433" s="40">
        <f ca="1">TRUNC(PRODUCT(G$10:G1432),15)</f>
        <v>1.2799042565254499</v>
      </c>
      <c r="I1433" s="40">
        <f t="shared" ca="1" si="442"/>
        <v>1.2560834235423</v>
      </c>
      <c r="J1433" s="40">
        <f t="shared" ca="1" si="443"/>
        <v>1.01896437</v>
      </c>
      <c r="K1433" s="42">
        <f t="shared" si="432"/>
        <v>2.7E-2</v>
      </c>
      <c r="L1433" s="63">
        <f t="shared" si="429"/>
        <v>44824</v>
      </c>
      <c r="M1433" s="64">
        <f t="shared" si="430"/>
        <v>36</v>
      </c>
      <c r="N1433" s="44">
        <f t="shared" si="431"/>
        <v>37</v>
      </c>
      <c r="O1433" s="40">
        <f t="shared" si="433"/>
        <v>1.003919373</v>
      </c>
      <c r="P1433" s="65">
        <f t="shared" ca="1" si="434"/>
        <v>1.0229580709999999</v>
      </c>
      <c r="Q1433" s="40">
        <f t="shared" ca="1" si="435"/>
        <v>216.07608389000001</v>
      </c>
      <c r="R1433" s="44">
        <f>IF(VLOOKUP(A1433,$Z$12:$AI$125,8)=VLOOKUP(A1432,$Z$12:$AI$125,8),0,VLOOKUP(A1433,Z$12:$AI$125,8))</f>
        <v>0</v>
      </c>
      <c r="S1433" s="45">
        <f>IF(R1433&gt;0,VLOOKUP(R1433,Y$12:$AH$125,7),0)</f>
        <v>0</v>
      </c>
      <c r="T1433" s="40">
        <f t="shared" si="437"/>
        <v>0</v>
      </c>
      <c r="U1433" s="40">
        <f t="shared" ca="1" si="447"/>
        <v>216.07608389000001</v>
      </c>
      <c r="V1433" s="46" t="str">
        <f t="shared" si="438"/>
        <v>J=</v>
      </c>
      <c r="W1433" s="47">
        <f t="shared" si="439"/>
        <v>45005</v>
      </c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  <c r="CA1433" s="35"/>
      <c r="CB1433" s="35"/>
      <c r="CC1433" s="35"/>
      <c r="CD1433" s="35"/>
      <c r="CE1433" s="35"/>
      <c r="CF1433" s="35"/>
      <c r="CG1433" s="35"/>
      <c r="CH1433" s="35"/>
      <c r="CI1433" s="35"/>
      <c r="CJ1433" s="35"/>
      <c r="CK1433" s="35"/>
      <c r="CL1433" s="35"/>
      <c r="CM1433" s="35"/>
      <c r="CN1433" s="35"/>
      <c r="CO1433" s="35"/>
      <c r="CP1433" s="35"/>
      <c r="CQ1433" s="35"/>
      <c r="CR1433" s="35"/>
      <c r="CS1433" s="35"/>
      <c r="CT1433" s="35"/>
      <c r="CU1433" s="35"/>
      <c r="CV1433" s="35"/>
      <c r="CW1433" s="35"/>
      <c r="CX1433" s="35"/>
      <c r="CY1433" s="35"/>
      <c r="CZ1433" s="35"/>
      <c r="DA1433" s="35"/>
      <c r="DB1433" s="35"/>
      <c r="DC1433" s="35"/>
      <c r="DD1433" s="35"/>
      <c r="DE1433" s="35"/>
      <c r="DF1433" s="35"/>
      <c r="DG1433" s="35"/>
      <c r="DH1433" s="35"/>
      <c r="DI1433" s="35"/>
      <c r="DJ1433" s="35"/>
      <c r="DK1433" s="35"/>
      <c r="DL1433" s="35"/>
      <c r="DM1433" s="35"/>
      <c r="DN1433" s="35"/>
      <c r="DO1433" s="35"/>
      <c r="DP1433" s="35"/>
      <c r="DQ1433" s="35"/>
      <c r="DR1433" s="35"/>
      <c r="DS1433" s="35"/>
      <c r="DT1433" s="35"/>
      <c r="DU1433" s="35"/>
      <c r="DV1433" s="35"/>
      <c r="DW1433" s="35"/>
      <c r="DX1433" s="35"/>
      <c r="DY1433" s="35"/>
      <c r="DZ1433" s="35"/>
      <c r="EA1433" s="35"/>
      <c r="EB1433" s="35"/>
      <c r="EC1433" s="35"/>
      <c r="ED1433" s="35"/>
      <c r="EE1433" s="35"/>
      <c r="EF1433" s="35"/>
      <c r="EG1433" s="35"/>
      <c r="EH1433" s="35"/>
      <c r="EI1433" s="35"/>
      <c r="EJ1433" s="35"/>
      <c r="EK1433" s="35"/>
      <c r="EL1433" s="35"/>
      <c r="EM1433" s="35"/>
      <c r="EN1433" s="35"/>
      <c r="EO1433" s="35"/>
      <c r="EP1433" s="35"/>
      <c r="EQ1433" s="35"/>
      <c r="ER1433" s="35"/>
      <c r="ES1433" s="35"/>
      <c r="ET1433" s="35"/>
      <c r="EU1433" s="35"/>
      <c r="EV1433" s="35"/>
      <c r="EW1433" s="35"/>
      <c r="EX1433" s="35"/>
      <c r="EY1433" s="35"/>
      <c r="EZ1433" s="35"/>
      <c r="FA1433" s="35"/>
      <c r="FB1433" s="35"/>
      <c r="FC1433" s="35"/>
      <c r="FD1433" s="35"/>
      <c r="FE1433" s="35"/>
      <c r="FF1433" s="35"/>
      <c r="FG1433" s="35"/>
      <c r="FH1433" s="35"/>
      <c r="FI1433" s="35"/>
      <c r="FJ1433" s="35"/>
      <c r="FK1433" s="35"/>
      <c r="FL1433" s="35"/>
      <c r="FM1433" s="35"/>
      <c r="FN1433" s="35"/>
      <c r="FO1433" s="35"/>
      <c r="FP1433" s="35"/>
      <c r="FQ1433" s="35"/>
      <c r="FR1433" s="35"/>
      <c r="FS1433" s="35"/>
      <c r="FT1433" s="35"/>
      <c r="FU1433" s="35"/>
      <c r="FV1433" s="35"/>
      <c r="FW1433" s="35"/>
      <c r="FX1433" s="35"/>
      <c r="FY1433" s="35"/>
      <c r="FZ1433" s="35"/>
    </row>
    <row r="1434" spans="1:185" x14ac:dyDescent="0.15">
      <c r="A1434" s="38">
        <f t="shared" si="444"/>
        <v>44878</v>
      </c>
      <c r="B1434" s="39">
        <f t="shared" ca="1" si="445"/>
        <v>9627.846083890001</v>
      </c>
      <c r="C1434" s="40">
        <f t="shared" si="446"/>
        <v>9411.77</v>
      </c>
      <c r="D1434" s="41">
        <f ca="1">IF(A1434&lt;$B$1,VLOOKUP(A1434,[1]DI!$A$4:$B$15000,2,FALSE),0)</f>
        <v>0</v>
      </c>
      <c r="E1434" s="40">
        <f t="shared" ca="1" si="440"/>
        <v>0</v>
      </c>
      <c r="F1434" s="42">
        <f t="shared" si="436"/>
        <v>1</v>
      </c>
      <c r="G1434" s="43">
        <f t="shared" ca="1" si="441"/>
        <v>1</v>
      </c>
      <c r="H1434" s="40">
        <f ca="1">TRUNC(PRODUCT(G$10:G1433),15)</f>
        <v>1.2799042565254499</v>
      </c>
      <c r="I1434" s="40">
        <f t="shared" ca="1" si="442"/>
        <v>1.2560834235423</v>
      </c>
      <c r="J1434" s="40">
        <f t="shared" ca="1" si="443"/>
        <v>1.01896437</v>
      </c>
      <c r="K1434" s="42">
        <f t="shared" si="432"/>
        <v>2.7E-2</v>
      </c>
      <c r="L1434" s="63">
        <f t="shared" si="429"/>
        <v>44824</v>
      </c>
      <c r="M1434" s="64">
        <f t="shared" si="430"/>
        <v>36</v>
      </c>
      <c r="N1434" s="44">
        <f t="shared" si="431"/>
        <v>37</v>
      </c>
      <c r="O1434" s="40">
        <f t="shared" si="433"/>
        <v>1.003919373</v>
      </c>
      <c r="P1434" s="65">
        <f t="shared" ca="1" si="434"/>
        <v>1.0229580709999999</v>
      </c>
      <c r="Q1434" s="40">
        <f t="shared" ca="1" si="435"/>
        <v>216.07608389000001</v>
      </c>
      <c r="R1434" s="44">
        <f>IF(VLOOKUP(A1434,$Z$12:$AI$125,8)=VLOOKUP(A1433,$Z$12:$AI$125,8),0,VLOOKUP(A1434,Z$12:$AI$125,8))</f>
        <v>0</v>
      </c>
      <c r="S1434" s="45">
        <f>IF(R1434&gt;0,VLOOKUP(R1434,Y$12:$AH$125,7),0)</f>
        <v>0</v>
      </c>
      <c r="T1434" s="40">
        <f t="shared" si="437"/>
        <v>0</v>
      </c>
      <c r="U1434" s="40">
        <f t="shared" ca="1" si="447"/>
        <v>216.07608389000001</v>
      </c>
      <c r="V1434" s="46" t="str">
        <f t="shared" si="438"/>
        <v>J=</v>
      </c>
      <c r="W1434" s="47">
        <f t="shared" si="439"/>
        <v>45005</v>
      </c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35"/>
      <c r="BC1434" s="35"/>
      <c r="BD1434" s="35"/>
      <c r="BE1434" s="35"/>
      <c r="BF1434" s="35"/>
      <c r="BG1434" s="35"/>
      <c r="BH1434" s="35"/>
      <c r="BI1434" s="35"/>
      <c r="BJ1434" s="35"/>
      <c r="BK1434" s="35"/>
      <c r="BL1434" s="35"/>
      <c r="BM1434" s="35"/>
      <c r="BN1434" s="35"/>
      <c r="BO1434" s="35"/>
      <c r="BP1434" s="35"/>
      <c r="BQ1434" s="35"/>
      <c r="BR1434" s="35"/>
      <c r="BS1434" s="35"/>
      <c r="BT1434" s="35"/>
      <c r="BU1434" s="35"/>
      <c r="BV1434" s="35"/>
      <c r="BW1434" s="35"/>
      <c r="BX1434" s="35"/>
      <c r="BY1434" s="35"/>
      <c r="BZ1434" s="35"/>
      <c r="CA1434" s="35"/>
      <c r="CB1434" s="35"/>
      <c r="CC1434" s="35"/>
      <c r="CD1434" s="35"/>
      <c r="CE1434" s="35"/>
      <c r="CF1434" s="35"/>
      <c r="CG1434" s="35"/>
      <c r="CH1434" s="35"/>
      <c r="CI1434" s="35"/>
      <c r="CJ1434" s="35"/>
      <c r="CK1434" s="35"/>
      <c r="CL1434" s="35"/>
      <c r="CM1434" s="35"/>
      <c r="CN1434" s="35"/>
      <c r="CO1434" s="35"/>
      <c r="CP1434" s="35"/>
      <c r="CQ1434" s="35"/>
      <c r="CR1434" s="35"/>
      <c r="CS1434" s="35"/>
      <c r="CT1434" s="35"/>
      <c r="CU1434" s="35"/>
      <c r="CV1434" s="35"/>
      <c r="CW1434" s="35"/>
      <c r="CX1434" s="35"/>
      <c r="CY1434" s="35"/>
      <c r="CZ1434" s="35"/>
      <c r="DA1434" s="35"/>
      <c r="DB1434" s="35"/>
      <c r="DC1434" s="35"/>
      <c r="DD1434" s="35"/>
      <c r="DE1434" s="35"/>
      <c r="DF1434" s="35"/>
      <c r="DG1434" s="35"/>
      <c r="DH1434" s="35"/>
      <c r="DI1434" s="35"/>
      <c r="DJ1434" s="35"/>
      <c r="DK1434" s="35"/>
      <c r="DL1434" s="35"/>
      <c r="DM1434" s="35"/>
      <c r="DN1434" s="35"/>
      <c r="DO1434" s="35"/>
      <c r="DP1434" s="35"/>
      <c r="DQ1434" s="35"/>
      <c r="DR1434" s="35"/>
      <c r="DS1434" s="35"/>
      <c r="DT1434" s="35"/>
      <c r="DU1434" s="35"/>
      <c r="DV1434" s="35"/>
      <c r="DW1434" s="35"/>
      <c r="DX1434" s="35"/>
      <c r="DY1434" s="35"/>
      <c r="DZ1434" s="35"/>
      <c r="EA1434" s="35"/>
      <c r="EB1434" s="35"/>
      <c r="EC1434" s="35"/>
      <c r="ED1434" s="35"/>
      <c r="EE1434" s="35"/>
      <c r="EF1434" s="35"/>
      <c r="EG1434" s="35"/>
      <c r="EH1434" s="35"/>
      <c r="EI1434" s="35"/>
      <c r="EJ1434" s="35"/>
      <c r="EK1434" s="35"/>
      <c r="EL1434" s="35"/>
      <c r="EM1434" s="35"/>
      <c r="EN1434" s="35"/>
      <c r="EO1434" s="35"/>
      <c r="EP1434" s="35"/>
      <c r="EQ1434" s="35"/>
      <c r="ER1434" s="35"/>
      <c r="ES1434" s="35"/>
      <c r="ET1434" s="35"/>
      <c r="EU1434" s="35"/>
      <c r="EV1434" s="35"/>
      <c r="EW1434" s="35"/>
      <c r="EX1434" s="35"/>
      <c r="EY1434" s="35"/>
      <c r="EZ1434" s="35"/>
      <c r="FA1434" s="35"/>
      <c r="FB1434" s="35"/>
      <c r="FC1434" s="35"/>
      <c r="FD1434" s="35"/>
      <c r="FE1434" s="35"/>
      <c r="FF1434" s="35"/>
      <c r="FG1434" s="35"/>
      <c r="FH1434" s="35"/>
      <c r="FI1434" s="35"/>
      <c r="FJ1434" s="35"/>
      <c r="FK1434" s="35"/>
      <c r="FL1434" s="35"/>
      <c r="FM1434" s="35"/>
      <c r="FN1434" s="35"/>
      <c r="FO1434" s="35"/>
      <c r="FP1434" s="35"/>
      <c r="FQ1434" s="35"/>
      <c r="FR1434" s="35"/>
      <c r="FS1434" s="35"/>
      <c r="FT1434" s="35"/>
      <c r="FU1434" s="35"/>
      <c r="FV1434" s="35"/>
      <c r="FW1434" s="35"/>
      <c r="FX1434" s="35"/>
      <c r="FY1434" s="35"/>
      <c r="FZ1434" s="35"/>
    </row>
    <row r="1435" spans="1:185" x14ac:dyDescent="0.15">
      <c r="A1435" s="38">
        <f t="shared" si="444"/>
        <v>44879</v>
      </c>
      <c r="B1435" s="39">
        <f t="shared" ca="1" si="445"/>
        <v>9627.846083890001</v>
      </c>
      <c r="C1435" s="40">
        <f t="shared" si="446"/>
        <v>9411.77</v>
      </c>
      <c r="D1435" s="41">
        <f ca="1">IF(A1435&lt;$B$1,VLOOKUP(A1435,[1]DI!$A$4:$B$15000,2,FALSE),0)</f>
        <v>0.13650000000000001</v>
      </c>
      <c r="E1435" s="40">
        <f t="shared" ca="1" si="440"/>
        <v>5.0788000000000005E-4</v>
      </c>
      <c r="F1435" s="42">
        <f t="shared" si="436"/>
        <v>1</v>
      </c>
      <c r="G1435" s="43">
        <f t="shared" ca="1" si="441"/>
        <v>1.00050788</v>
      </c>
      <c r="H1435" s="40">
        <f ca="1">TRUNC(PRODUCT(G$10:G1434),15)</f>
        <v>1.2799042565254499</v>
      </c>
      <c r="I1435" s="40">
        <f t="shared" ca="1" si="442"/>
        <v>1.2560834235423</v>
      </c>
      <c r="J1435" s="40">
        <f t="shared" ca="1" si="443"/>
        <v>1.01896437</v>
      </c>
      <c r="K1435" s="42">
        <f t="shared" si="432"/>
        <v>2.7E-2</v>
      </c>
      <c r="L1435" s="63">
        <f t="shared" si="429"/>
        <v>44824</v>
      </c>
      <c r="M1435" s="64">
        <f t="shared" si="430"/>
        <v>37</v>
      </c>
      <c r="N1435" s="44">
        <f t="shared" si="431"/>
        <v>37</v>
      </c>
      <c r="O1435" s="40">
        <f t="shared" si="433"/>
        <v>1.003919373</v>
      </c>
      <c r="P1435" s="65">
        <f t="shared" ca="1" si="434"/>
        <v>1.0229580709999999</v>
      </c>
      <c r="Q1435" s="40">
        <f t="shared" ca="1" si="435"/>
        <v>216.07608389000001</v>
      </c>
      <c r="R1435" s="44">
        <f>IF(VLOOKUP(A1435,$Z$12:$AI$125,8)=VLOOKUP(A1434,$Z$12:$AI$125,8),0,VLOOKUP(A1435,Z$12:$AI$125,8))</f>
        <v>0</v>
      </c>
      <c r="S1435" s="45">
        <f>IF(R1435&gt;0,VLOOKUP(R1435,Y$12:$AH$125,7),0)</f>
        <v>0</v>
      </c>
      <c r="T1435" s="40">
        <f t="shared" si="437"/>
        <v>0</v>
      </c>
      <c r="U1435" s="40">
        <f t="shared" ca="1" si="447"/>
        <v>216.07608389000001</v>
      </c>
      <c r="V1435" s="46" t="str">
        <f t="shared" si="438"/>
        <v>J=</v>
      </c>
      <c r="W1435" s="47">
        <f t="shared" si="439"/>
        <v>45005</v>
      </c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35"/>
      <c r="BC1435" s="35"/>
      <c r="BD1435" s="35"/>
      <c r="BE1435" s="35"/>
      <c r="BF1435" s="35"/>
      <c r="BG1435" s="35"/>
      <c r="BH1435" s="35"/>
      <c r="BI1435" s="35"/>
      <c r="BJ1435" s="35"/>
      <c r="BK1435" s="35"/>
      <c r="BL1435" s="35"/>
      <c r="BM1435" s="35"/>
      <c r="BN1435" s="35"/>
      <c r="BO1435" s="35"/>
      <c r="BP1435" s="35"/>
      <c r="BQ1435" s="35"/>
      <c r="BR1435" s="35"/>
      <c r="BS1435" s="35"/>
      <c r="BT1435" s="35"/>
      <c r="BU1435" s="35"/>
      <c r="BV1435" s="35"/>
      <c r="BW1435" s="35"/>
      <c r="BX1435" s="35"/>
      <c r="BY1435" s="35"/>
      <c r="BZ1435" s="35"/>
      <c r="CA1435" s="35"/>
      <c r="CB1435" s="35"/>
      <c r="CC1435" s="35"/>
      <c r="CD1435" s="35"/>
      <c r="CE1435" s="35"/>
      <c r="CF1435" s="35"/>
      <c r="CG1435" s="35"/>
      <c r="CH1435" s="35"/>
      <c r="CI1435" s="35"/>
      <c r="CJ1435" s="35"/>
      <c r="CK1435" s="35"/>
      <c r="CL1435" s="35"/>
      <c r="CM1435" s="35"/>
      <c r="CN1435" s="35"/>
      <c r="CO1435" s="35"/>
      <c r="CP1435" s="35"/>
      <c r="CQ1435" s="35"/>
      <c r="CR1435" s="35"/>
      <c r="CS1435" s="35"/>
      <c r="CT1435" s="35"/>
      <c r="CU1435" s="35"/>
      <c r="CV1435" s="35"/>
      <c r="CW1435" s="35"/>
      <c r="CX1435" s="35"/>
      <c r="CY1435" s="35"/>
      <c r="CZ1435" s="35"/>
      <c r="DA1435" s="35"/>
      <c r="DB1435" s="35"/>
      <c r="DC1435" s="35"/>
      <c r="DD1435" s="35"/>
      <c r="DE1435" s="35"/>
      <c r="DF1435" s="35"/>
      <c r="DG1435" s="35"/>
      <c r="DH1435" s="35"/>
      <c r="DI1435" s="35"/>
      <c r="DJ1435" s="35"/>
      <c r="DK1435" s="35"/>
      <c r="DL1435" s="35"/>
      <c r="DM1435" s="35"/>
      <c r="DN1435" s="35"/>
      <c r="DO1435" s="35"/>
      <c r="DP1435" s="35"/>
      <c r="DQ1435" s="35"/>
      <c r="DR1435" s="35"/>
      <c r="DS1435" s="35"/>
      <c r="DT1435" s="35"/>
      <c r="DU1435" s="35"/>
      <c r="DV1435" s="35"/>
      <c r="DW1435" s="35"/>
      <c r="DX1435" s="35"/>
      <c r="DY1435" s="35"/>
      <c r="DZ1435" s="35"/>
      <c r="EA1435" s="35"/>
      <c r="EB1435" s="35"/>
      <c r="EC1435" s="35"/>
      <c r="ED1435" s="35"/>
      <c r="EE1435" s="35"/>
      <c r="EF1435" s="35"/>
      <c r="EG1435" s="35"/>
      <c r="EH1435" s="35"/>
      <c r="EI1435" s="35"/>
      <c r="EJ1435" s="35"/>
      <c r="EK1435" s="35"/>
      <c r="EL1435" s="35"/>
      <c r="EM1435" s="35"/>
      <c r="EN1435" s="35"/>
      <c r="EO1435" s="35"/>
      <c r="EP1435" s="35"/>
      <c r="EQ1435" s="35"/>
      <c r="ER1435" s="35"/>
      <c r="ES1435" s="35"/>
      <c r="ET1435" s="35"/>
      <c r="EU1435" s="35"/>
      <c r="EV1435" s="35"/>
      <c r="EW1435" s="35"/>
      <c r="EX1435" s="35"/>
      <c r="EY1435" s="35"/>
      <c r="EZ1435" s="35"/>
      <c r="FA1435" s="35"/>
      <c r="FB1435" s="35"/>
      <c r="FC1435" s="35"/>
      <c r="FD1435" s="35"/>
      <c r="FE1435" s="35"/>
      <c r="FF1435" s="35"/>
      <c r="FG1435" s="35"/>
      <c r="FH1435" s="35"/>
      <c r="FI1435" s="35"/>
      <c r="FJ1435" s="35"/>
      <c r="FK1435" s="35"/>
      <c r="FL1435" s="35"/>
      <c r="FM1435" s="35"/>
      <c r="FN1435" s="35"/>
      <c r="FO1435" s="35"/>
      <c r="FP1435" s="35"/>
      <c r="FQ1435" s="35"/>
      <c r="FR1435" s="35"/>
      <c r="FS1435" s="35"/>
      <c r="FT1435" s="35"/>
      <c r="FU1435" s="35"/>
      <c r="FV1435" s="35"/>
      <c r="FW1435" s="35"/>
      <c r="FX1435" s="35"/>
      <c r="FY1435" s="35"/>
      <c r="FZ1435" s="35"/>
    </row>
    <row r="1436" spans="1:185" x14ac:dyDescent="0.15">
      <c r="A1436" s="38">
        <f t="shared" si="444"/>
        <v>44880</v>
      </c>
      <c r="B1436" s="39">
        <f t="shared" ca="1" si="445"/>
        <v>9633.7543131000002</v>
      </c>
      <c r="C1436" s="40">
        <f t="shared" si="446"/>
        <v>9411.77</v>
      </c>
      <c r="D1436" s="41">
        <f ca="1">IF(A1436&lt;$B$1,VLOOKUP(A1436,[1]DI!$A$4:$B$15000,2,FALSE),0)</f>
        <v>0</v>
      </c>
      <c r="E1436" s="40">
        <f t="shared" ca="1" si="440"/>
        <v>0</v>
      </c>
      <c r="F1436" s="42">
        <f t="shared" si="436"/>
        <v>1</v>
      </c>
      <c r="G1436" s="43">
        <f t="shared" ca="1" si="441"/>
        <v>1</v>
      </c>
      <c r="H1436" s="40">
        <f ca="1">TRUNC(PRODUCT(G$10:G1435),15)</f>
        <v>1.2805542942992501</v>
      </c>
      <c r="I1436" s="40">
        <f t="shared" ca="1" si="442"/>
        <v>1.2560834235423</v>
      </c>
      <c r="J1436" s="40">
        <f t="shared" ca="1" si="443"/>
        <v>1.0194818800000001</v>
      </c>
      <c r="K1436" s="42">
        <f t="shared" si="432"/>
        <v>2.7E-2</v>
      </c>
      <c r="L1436" s="63">
        <f t="shared" si="429"/>
        <v>44824</v>
      </c>
      <c r="M1436" s="64">
        <f t="shared" si="430"/>
        <v>37</v>
      </c>
      <c r="N1436" s="44">
        <f t="shared" si="431"/>
        <v>38</v>
      </c>
      <c r="O1436" s="40">
        <f t="shared" si="433"/>
        <v>1.0040255149999999</v>
      </c>
      <c r="P1436" s="65">
        <f t="shared" ca="1" si="434"/>
        <v>1.0235858200000001</v>
      </c>
      <c r="Q1436" s="40">
        <f t="shared" ca="1" si="435"/>
        <v>221.98431310000001</v>
      </c>
      <c r="R1436" s="44">
        <f>IF(VLOOKUP(A1436,$Z$12:$AI$125,8)=VLOOKUP(A1435,$Z$12:$AI$125,8),0,VLOOKUP(A1436,Z$12:$AI$125,8))</f>
        <v>0</v>
      </c>
      <c r="S1436" s="45">
        <f>IF(R1436&gt;0,VLOOKUP(R1436,Y$12:$AH$125,7),0)</f>
        <v>0</v>
      </c>
      <c r="T1436" s="40">
        <f t="shared" si="437"/>
        <v>0</v>
      </c>
      <c r="U1436" s="40">
        <f t="shared" ca="1" si="447"/>
        <v>221.98431310000001</v>
      </c>
      <c r="V1436" s="46" t="str">
        <f t="shared" si="438"/>
        <v>J=</v>
      </c>
      <c r="W1436" s="47">
        <f t="shared" si="439"/>
        <v>45005</v>
      </c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35"/>
      <c r="BC1436" s="35"/>
      <c r="BD1436" s="35"/>
      <c r="BE1436" s="35"/>
      <c r="BF1436" s="35"/>
      <c r="BG1436" s="35"/>
      <c r="BH1436" s="35"/>
      <c r="BI1436" s="35"/>
      <c r="BJ1436" s="35"/>
      <c r="BK1436" s="35"/>
      <c r="BL1436" s="35"/>
      <c r="BM1436" s="35"/>
      <c r="BN1436" s="35"/>
      <c r="BO1436" s="35"/>
      <c r="BP1436" s="35"/>
      <c r="BQ1436" s="35"/>
      <c r="BR1436" s="35"/>
      <c r="BS1436" s="35"/>
      <c r="BT1436" s="35"/>
      <c r="BU1436" s="35"/>
      <c r="BV1436" s="35"/>
      <c r="BW1436" s="35"/>
      <c r="BX1436" s="35"/>
      <c r="BY1436" s="35"/>
      <c r="BZ1436" s="35"/>
      <c r="CA1436" s="35"/>
      <c r="CB1436" s="35"/>
      <c r="CC1436" s="35"/>
      <c r="CD1436" s="35"/>
      <c r="CE1436" s="35"/>
      <c r="CF1436" s="35"/>
      <c r="CG1436" s="35"/>
      <c r="CH1436" s="35"/>
      <c r="CI1436" s="35"/>
      <c r="CJ1436" s="35"/>
      <c r="CK1436" s="35"/>
      <c r="CL1436" s="35"/>
      <c r="CM1436" s="35"/>
      <c r="CN1436" s="35"/>
      <c r="CO1436" s="35"/>
      <c r="CP1436" s="35"/>
      <c r="CQ1436" s="35"/>
      <c r="CR1436" s="35"/>
      <c r="CS1436" s="35"/>
      <c r="CT1436" s="35"/>
      <c r="CU1436" s="35"/>
      <c r="CV1436" s="35"/>
      <c r="CW1436" s="35"/>
      <c r="CX1436" s="35"/>
      <c r="CY1436" s="35"/>
      <c r="CZ1436" s="35"/>
      <c r="DA1436" s="35"/>
      <c r="DB1436" s="35"/>
      <c r="DC1436" s="35"/>
      <c r="DD1436" s="35"/>
      <c r="DE1436" s="35"/>
      <c r="DF1436" s="35"/>
      <c r="DG1436" s="35"/>
      <c r="DH1436" s="35"/>
      <c r="DI1436" s="35"/>
      <c r="DJ1436" s="35"/>
      <c r="DK1436" s="35"/>
      <c r="DL1436" s="35"/>
      <c r="DM1436" s="35"/>
      <c r="DN1436" s="35"/>
      <c r="DO1436" s="35"/>
      <c r="DP1436" s="35"/>
      <c r="DQ1436" s="35"/>
      <c r="DR1436" s="35"/>
      <c r="DS1436" s="35"/>
      <c r="DT1436" s="35"/>
      <c r="DU1436" s="35"/>
      <c r="DV1436" s="35"/>
      <c r="DW1436" s="35"/>
      <c r="DX1436" s="35"/>
      <c r="DY1436" s="35"/>
      <c r="DZ1436" s="35"/>
      <c r="EA1436" s="35"/>
      <c r="EB1436" s="35"/>
      <c r="EC1436" s="35"/>
      <c r="ED1436" s="35"/>
      <c r="EE1436" s="35"/>
      <c r="EF1436" s="35"/>
      <c r="EG1436" s="35"/>
      <c r="EH1436" s="35"/>
      <c r="EI1436" s="35"/>
      <c r="EJ1436" s="35"/>
      <c r="EK1436" s="35"/>
      <c r="EL1436" s="35"/>
      <c r="EM1436" s="35"/>
      <c r="EN1436" s="35"/>
      <c r="EO1436" s="35"/>
      <c r="EP1436" s="35"/>
      <c r="EQ1436" s="35"/>
      <c r="ER1436" s="35"/>
      <c r="ES1436" s="35"/>
      <c r="ET1436" s="35"/>
      <c r="EU1436" s="35"/>
      <c r="EV1436" s="35"/>
      <c r="EW1436" s="35"/>
      <c r="EX1436" s="35"/>
      <c r="EY1436" s="35"/>
      <c r="EZ1436" s="35"/>
      <c r="FA1436" s="35"/>
      <c r="FB1436" s="35"/>
      <c r="FC1436" s="35"/>
      <c r="FD1436" s="35"/>
      <c r="FE1436" s="35"/>
      <c r="FF1436" s="35"/>
      <c r="FG1436" s="35"/>
      <c r="FH1436" s="35"/>
      <c r="FI1436" s="35"/>
      <c r="FJ1436" s="35"/>
      <c r="FK1436" s="35"/>
      <c r="FL1436" s="35"/>
      <c r="FM1436" s="35"/>
      <c r="FN1436" s="35"/>
      <c r="FO1436" s="35"/>
      <c r="FP1436" s="35"/>
      <c r="FQ1436" s="35"/>
      <c r="FR1436" s="35"/>
      <c r="FS1436" s="35"/>
      <c r="FT1436" s="35"/>
      <c r="FU1436" s="35"/>
      <c r="FV1436" s="35"/>
      <c r="FW1436" s="35"/>
      <c r="FX1436" s="35"/>
      <c r="FY1436" s="35"/>
      <c r="FZ1436" s="35"/>
    </row>
    <row r="1437" spans="1:185" x14ac:dyDescent="0.15">
      <c r="A1437" s="38">
        <f t="shared" si="444"/>
        <v>44881</v>
      </c>
      <c r="B1437" s="39">
        <f t="shared" ca="1" si="445"/>
        <v>9633.7543131000002</v>
      </c>
      <c r="C1437" s="40">
        <f t="shared" si="446"/>
        <v>9411.77</v>
      </c>
      <c r="D1437" s="41">
        <f ca="1">IF(A1437&lt;$B$1,VLOOKUP(A1437,[1]DI!$A$4:$B$15000,2,FALSE),0)</f>
        <v>0.13650000000000001</v>
      </c>
      <c r="E1437" s="40">
        <f t="shared" ca="1" si="440"/>
        <v>5.0788000000000005E-4</v>
      </c>
      <c r="F1437" s="42">
        <f t="shared" si="436"/>
        <v>1</v>
      </c>
      <c r="G1437" s="43">
        <f t="shared" ca="1" si="441"/>
        <v>1.00050788</v>
      </c>
      <c r="H1437" s="40">
        <f ca="1">TRUNC(PRODUCT(G$10:G1436),15)</f>
        <v>1.2805542942992501</v>
      </c>
      <c r="I1437" s="40">
        <f t="shared" ca="1" si="442"/>
        <v>1.2560834235423</v>
      </c>
      <c r="J1437" s="40">
        <f t="shared" ca="1" si="443"/>
        <v>1.0194818800000001</v>
      </c>
      <c r="K1437" s="42">
        <f t="shared" si="432"/>
        <v>2.7E-2</v>
      </c>
      <c r="L1437" s="63">
        <f t="shared" si="429"/>
        <v>44824</v>
      </c>
      <c r="M1437" s="64">
        <f t="shared" si="430"/>
        <v>38</v>
      </c>
      <c r="N1437" s="44">
        <f t="shared" si="431"/>
        <v>38</v>
      </c>
      <c r="O1437" s="40">
        <f t="shared" si="433"/>
        <v>1.0040255149999999</v>
      </c>
      <c r="P1437" s="65">
        <f t="shared" ca="1" si="434"/>
        <v>1.0235858200000001</v>
      </c>
      <c r="Q1437" s="40">
        <f t="shared" ca="1" si="435"/>
        <v>221.98431310000001</v>
      </c>
      <c r="R1437" s="44">
        <f>IF(VLOOKUP(A1437,$Z$12:$AI$125,8)=VLOOKUP(A1436,$Z$12:$AI$125,8),0,VLOOKUP(A1437,Z$12:$AI$125,8))</f>
        <v>0</v>
      </c>
      <c r="S1437" s="45">
        <f>IF(R1437&gt;0,VLOOKUP(R1437,Y$12:$AH$125,7),0)</f>
        <v>0</v>
      </c>
      <c r="T1437" s="40">
        <f t="shared" si="437"/>
        <v>0</v>
      </c>
      <c r="U1437" s="40">
        <f t="shared" ca="1" si="447"/>
        <v>221.98431310000001</v>
      </c>
      <c r="V1437" s="46" t="str">
        <f t="shared" si="438"/>
        <v>J=</v>
      </c>
      <c r="W1437" s="47">
        <f t="shared" si="439"/>
        <v>45005</v>
      </c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  <c r="BF1437" s="35"/>
      <c r="BG1437" s="35"/>
      <c r="BH1437" s="35"/>
      <c r="BI1437" s="35"/>
      <c r="BJ1437" s="35"/>
      <c r="BK1437" s="35"/>
      <c r="BL1437" s="35"/>
      <c r="BM1437" s="35"/>
      <c r="BN1437" s="35"/>
      <c r="BO1437" s="35"/>
      <c r="BP1437" s="35"/>
      <c r="BQ1437" s="35"/>
      <c r="BR1437" s="35"/>
      <c r="BS1437" s="35"/>
      <c r="BT1437" s="35"/>
      <c r="BU1437" s="35"/>
      <c r="BV1437" s="35"/>
      <c r="BW1437" s="35"/>
      <c r="BX1437" s="35"/>
      <c r="BY1437" s="35"/>
      <c r="BZ1437" s="35"/>
      <c r="CA1437" s="35"/>
      <c r="CB1437" s="35"/>
      <c r="CC1437" s="35"/>
      <c r="CD1437" s="35"/>
      <c r="CE1437" s="35"/>
      <c r="CF1437" s="35"/>
      <c r="CG1437" s="35"/>
      <c r="CH1437" s="35"/>
      <c r="CI1437" s="35"/>
      <c r="CJ1437" s="35"/>
      <c r="CK1437" s="35"/>
      <c r="CL1437" s="35"/>
      <c r="CM1437" s="35"/>
      <c r="CN1437" s="35"/>
      <c r="CO1437" s="35"/>
      <c r="CP1437" s="35"/>
      <c r="CQ1437" s="35"/>
      <c r="CR1437" s="35"/>
      <c r="CS1437" s="35"/>
      <c r="CT1437" s="35"/>
      <c r="CU1437" s="35"/>
      <c r="CV1437" s="35"/>
      <c r="CW1437" s="35"/>
      <c r="CX1437" s="35"/>
      <c r="CY1437" s="35"/>
      <c r="CZ1437" s="35"/>
      <c r="DA1437" s="35"/>
      <c r="DB1437" s="35"/>
      <c r="DC1437" s="35"/>
      <c r="DD1437" s="35"/>
      <c r="DE1437" s="35"/>
      <c r="DF1437" s="35"/>
      <c r="DG1437" s="35"/>
      <c r="DH1437" s="35"/>
      <c r="DI1437" s="35"/>
      <c r="DJ1437" s="35"/>
      <c r="DK1437" s="35"/>
      <c r="DL1437" s="35"/>
      <c r="DM1437" s="35"/>
      <c r="DN1437" s="35"/>
      <c r="DO1437" s="35"/>
      <c r="DP1437" s="35"/>
      <c r="DQ1437" s="35"/>
      <c r="DR1437" s="35"/>
      <c r="DS1437" s="35"/>
      <c r="DT1437" s="35"/>
      <c r="DU1437" s="35"/>
      <c r="DV1437" s="35"/>
      <c r="DW1437" s="35"/>
      <c r="DX1437" s="35"/>
      <c r="DY1437" s="35"/>
      <c r="DZ1437" s="35"/>
      <c r="EA1437" s="35"/>
      <c r="EB1437" s="35"/>
      <c r="EC1437" s="35"/>
      <c r="ED1437" s="35"/>
      <c r="EE1437" s="35"/>
      <c r="EF1437" s="35"/>
      <c r="EG1437" s="35"/>
      <c r="EH1437" s="35"/>
      <c r="EI1437" s="35"/>
      <c r="EJ1437" s="35"/>
      <c r="EK1437" s="35"/>
      <c r="EL1437" s="35"/>
      <c r="EM1437" s="35"/>
      <c r="EN1437" s="35"/>
      <c r="EO1437" s="35"/>
      <c r="EP1437" s="35"/>
      <c r="EQ1437" s="35"/>
      <c r="ER1437" s="35"/>
      <c r="ES1437" s="35"/>
      <c r="ET1437" s="35"/>
      <c r="EU1437" s="35"/>
      <c r="EV1437" s="35"/>
      <c r="EW1437" s="35"/>
      <c r="EX1437" s="35"/>
      <c r="EY1437" s="35"/>
      <c r="EZ1437" s="35"/>
      <c r="FA1437" s="35"/>
      <c r="FB1437" s="35"/>
      <c r="FC1437" s="35"/>
      <c r="FD1437" s="35"/>
      <c r="FE1437" s="35"/>
      <c r="FF1437" s="35"/>
      <c r="FG1437" s="35"/>
      <c r="FH1437" s="35"/>
      <c r="FI1437" s="35"/>
      <c r="FJ1437" s="35"/>
      <c r="FK1437" s="35"/>
      <c r="FL1437" s="35"/>
      <c r="FM1437" s="35"/>
      <c r="FN1437" s="35"/>
      <c r="FO1437" s="35"/>
      <c r="FP1437" s="35"/>
      <c r="FQ1437" s="35"/>
      <c r="FR1437" s="35"/>
      <c r="FS1437" s="35"/>
      <c r="FT1437" s="35"/>
      <c r="FU1437" s="35"/>
      <c r="FV1437" s="35"/>
      <c r="FW1437" s="35"/>
      <c r="FX1437" s="35"/>
      <c r="FY1437" s="35"/>
      <c r="FZ1437" s="35"/>
    </row>
    <row r="1438" spans="1:185" x14ac:dyDescent="0.15">
      <c r="A1438" s="38">
        <f t="shared" si="444"/>
        <v>44882</v>
      </c>
      <c r="B1438" s="39">
        <f t="shared" ca="1" si="445"/>
        <v>9639.6662223000003</v>
      </c>
      <c r="C1438" s="40">
        <f t="shared" si="446"/>
        <v>9411.77</v>
      </c>
      <c r="D1438" s="41">
        <f ca="1">IF(A1438&lt;$B$1,VLOOKUP(A1438,[1]DI!$A$4:$B$15000,2,FALSE),0)</f>
        <v>0.13650000000000001</v>
      </c>
      <c r="E1438" s="40">
        <f t="shared" ca="1" si="440"/>
        <v>5.0788000000000005E-4</v>
      </c>
      <c r="F1438" s="42">
        <f t="shared" si="436"/>
        <v>1</v>
      </c>
      <c r="G1438" s="43">
        <f t="shared" ca="1" si="441"/>
        <v>1.00050788</v>
      </c>
      <c r="H1438" s="40">
        <f ca="1">TRUNC(PRODUCT(G$10:G1437),15)</f>
        <v>1.2812046622142399</v>
      </c>
      <c r="I1438" s="40">
        <f t="shared" ca="1" si="442"/>
        <v>1.2560834235423</v>
      </c>
      <c r="J1438" s="40">
        <f t="shared" ca="1" si="443"/>
        <v>1.0199996600000001</v>
      </c>
      <c r="K1438" s="42">
        <f t="shared" si="432"/>
        <v>2.7E-2</v>
      </c>
      <c r="L1438" s="63">
        <f t="shared" si="429"/>
        <v>44824</v>
      </c>
      <c r="M1438" s="64">
        <f t="shared" si="430"/>
        <v>39</v>
      </c>
      <c r="N1438" s="44">
        <f t="shared" si="431"/>
        <v>39</v>
      </c>
      <c r="O1438" s="40">
        <f t="shared" si="433"/>
        <v>1.0041316680000001</v>
      </c>
      <c r="P1438" s="65">
        <f t="shared" ca="1" si="434"/>
        <v>1.02421396</v>
      </c>
      <c r="Q1438" s="40">
        <f t="shared" ca="1" si="435"/>
        <v>227.89622230000001</v>
      </c>
      <c r="R1438" s="44">
        <f>IF(VLOOKUP(A1438,$Z$12:$AI$125,8)=VLOOKUP(A1437,$Z$12:$AI$125,8),0,VLOOKUP(A1438,Z$12:$AI$125,8))</f>
        <v>0</v>
      </c>
      <c r="S1438" s="45">
        <f>IF(R1438&gt;0,VLOOKUP(R1438,Y$12:$AH$125,7),0)</f>
        <v>0</v>
      </c>
      <c r="T1438" s="40">
        <f t="shared" si="437"/>
        <v>0</v>
      </c>
      <c r="U1438" s="40">
        <f t="shared" ca="1" si="447"/>
        <v>227.89622230000001</v>
      </c>
      <c r="V1438" s="46" t="str">
        <f t="shared" si="438"/>
        <v>J=</v>
      </c>
      <c r="W1438" s="47">
        <f t="shared" si="439"/>
        <v>45005</v>
      </c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/>
      <c r="BI1438" s="35"/>
      <c r="BJ1438" s="35"/>
      <c r="BK1438" s="35"/>
      <c r="BL1438" s="35"/>
      <c r="BM1438" s="35"/>
      <c r="BN1438" s="35"/>
      <c r="BO1438" s="35"/>
      <c r="BP1438" s="35"/>
      <c r="BQ1438" s="35"/>
      <c r="BR1438" s="35"/>
      <c r="BS1438" s="35"/>
      <c r="BT1438" s="35"/>
      <c r="BU1438" s="35"/>
      <c r="BV1438" s="35"/>
      <c r="BW1438" s="35"/>
      <c r="BX1438" s="35"/>
      <c r="BY1438" s="35"/>
      <c r="BZ1438" s="35"/>
      <c r="CA1438" s="35"/>
      <c r="CB1438" s="35"/>
      <c r="CC1438" s="35"/>
      <c r="CD1438" s="35"/>
      <c r="CE1438" s="35"/>
      <c r="CF1438" s="35"/>
      <c r="CG1438" s="35"/>
      <c r="CH1438" s="35"/>
      <c r="CI1438" s="35"/>
      <c r="CJ1438" s="35"/>
      <c r="CK1438" s="35"/>
      <c r="CL1438" s="35"/>
      <c r="CM1438" s="35"/>
      <c r="CN1438" s="35"/>
      <c r="CO1438" s="35"/>
      <c r="CP1438" s="35"/>
      <c r="CQ1438" s="35"/>
      <c r="CR1438" s="35"/>
      <c r="CS1438" s="35"/>
      <c r="CT1438" s="35"/>
      <c r="CU1438" s="35"/>
      <c r="CV1438" s="35"/>
      <c r="CW1438" s="35"/>
      <c r="CX1438" s="35"/>
      <c r="CY1438" s="35"/>
      <c r="CZ1438" s="35"/>
      <c r="DA1438" s="35"/>
      <c r="DB1438" s="35"/>
      <c r="DC1438" s="35"/>
      <c r="DD1438" s="35"/>
      <c r="DE1438" s="35"/>
      <c r="DF1438" s="35"/>
      <c r="DG1438" s="35"/>
      <c r="DH1438" s="35"/>
      <c r="DI1438" s="35"/>
      <c r="DJ1438" s="35"/>
      <c r="DK1438" s="35"/>
      <c r="DL1438" s="35"/>
      <c r="DM1438" s="35"/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  <c r="DX1438" s="35"/>
      <c r="DY1438" s="35"/>
      <c r="DZ1438" s="35"/>
      <c r="EA1438" s="35"/>
      <c r="EB1438" s="35"/>
      <c r="EC1438" s="35"/>
      <c r="ED1438" s="35"/>
      <c r="EE1438" s="35"/>
      <c r="EF1438" s="35"/>
      <c r="EG1438" s="35"/>
      <c r="EH1438" s="35"/>
      <c r="EI1438" s="35"/>
      <c r="EJ1438" s="35"/>
      <c r="EK1438" s="35"/>
      <c r="EL1438" s="35"/>
      <c r="EM1438" s="35"/>
      <c r="EN1438" s="35"/>
      <c r="EO1438" s="35"/>
      <c r="EP1438" s="35"/>
      <c r="EQ1438" s="35"/>
      <c r="ER1438" s="35"/>
      <c r="ES1438" s="35"/>
      <c r="ET1438" s="35"/>
      <c r="EU1438" s="35"/>
      <c r="EV1438" s="35"/>
      <c r="EW1438" s="35"/>
      <c r="EX1438" s="35"/>
      <c r="EY1438" s="35"/>
      <c r="EZ1438" s="35"/>
      <c r="FA1438" s="35"/>
      <c r="FB1438" s="35"/>
      <c r="FC1438" s="35"/>
      <c r="FD1438" s="35"/>
      <c r="FE1438" s="35"/>
      <c r="FF1438" s="35"/>
      <c r="FG1438" s="35"/>
      <c r="FH1438" s="35"/>
      <c r="FI1438" s="35"/>
      <c r="FJ1438" s="35"/>
      <c r="FK1438" s="35"/>
      <c r="FL1438" s="35"/>
      <c r="FM1438" s="35"/>
      <c r="FN1438" s="35"/>
      <c r="FO1438" s="35"/>
      <c r="FP1438" s="35"/>
      <c r="FQ1438" s="35"/>
      <c r="FR1438" s="35"/>
      <c r="FS1438" s="35"/>
      <c r="FT1438" s="35"/>
      <c r="FU1438" s="35"/>
      <c r="FV1438" s="35"/>
      <c r="FW1438" s="35"/>
      <c r="FX1438" s="35"/>
      <c r="FY1438" s="35"/>
      <c r="FZ1438" s="35"/>
    </row>
    <row r="1439" spans="1:185" x14ac:dyDescent="0.15">
      <c r="A1439" s="38">
        <f t="shared" si="444"/>
        <v>44883</v>
      </c>
      <c r="B1439" s="39">
        <f t="shared" ca="1" si="445"/>
        <v>9645.5817362199996</v>
      </c>
      <c r="C1439" s="40">
        <f t="shared" si="446"/>
        <v>9411.77</v>
      </c>
      <c r="D1439" s="41">
        <f ca="1">IF(A1439&lt;$B$1,VLOOKUP(A1439,[1]DI!$A$4:$B$15000,2,FALSE),0)</f>
        <v>0.13650000000000001</v>
      </c>
      <c r="E1439" s="40">
        <f t="shared" ca="1" si="440"/>
        <v>5.0788000000000005E-4</v>
      </c>
      <c r="F1439" s="42">
        <f t="shared" si="436"/>
        <v>1</v>
      </c>
      <c r="G1439" s="43">
        <f t="shared" ca="1" si="441"/>
        <v>1.00050788</v>
      </c>
      <c r="H1439" s="40">
        <f ca="1">TRUNC(PRODUCT(G$10:G1438),15)</f>
        <v>1.28185536043809</v>
      </c>
      <c r="I1439" s="40">
        <f t="shared" ca="1" si="442"/>
        <v>1.2560834235423</v>
      </c>
      <c r="J1439" s="40">
        <f t="shared" ca="1" si="443"/>
        <v>1.0205177000000001</v>
      </c>
      <c r="K1439" s="42">
        <f t="shared" si="432"/>
        <v>2.7E-2</v>
      </c>
      <c r="L1439" s="63">
        <f t="shared" si="429"/>
        <v>44824</v>
      </c>
      <c r="M1439" s="64">
        <f t="shared" si="430"/>
        <v>40</v>
      </c>
      <c r="N1439" s="44">
        <f t="shared" si="431"/>
        <v>40</v>
      </c>
      <c r="O1439" s="40">
        <f t="shared" si="433"/>
        <v>1.0042378320000001</v>
      </c>
      <c r="P1439" s="65">
        <f t="shared" ca="1" si="434"/>
        <v>1.024842483</v>
      </c>
      <c r="Q1439" s="40">
        <f t="shared" ca="1" si="435"/>
        <v>233.81173622</v>
      </c>
      <c r="R1439" s="44">
        <f>IF(VLOOKUP(A1439,$Z$12:$AI$125,8)=VLOOKUP(A1438,$Z$12:$AI$125,8),0,VLOOKUP(A1439,Z$12:$AI$125,8))</f>
        <v>0</v>
      </c>
      <c r="S1439" s="45">
        <f>IF(R1439&gt;0,VLOOKUP(R1439,Y$12:$AH$125,7),0)</f>
        <v>0</v>
      </c>
      <c r="T1439" s="40">
        <f t="shared" si="437"/>
        <v>0</v>
      </c>
      <c r="U1439" s="40">
        <f t="shared" ca="1" si="447"/>
        <v>233.81173622</v>
      </c>
      <c r="V1439" s="46" t="str">
        <f t="shared" si="438"/>
        <v>J=</v>
      </c>
      <c r="W1439" s="47">
        <f t="shared" si="439"/>
        <v>45005</v>
      </c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/>
      <c r="BI1439" s="35"/>
      <c r="BJ1439" s="35"/>
      <c r="BK1439" s="35"/>
      <c r="BL1439" s="35"/>
      <c r="BM1439" s="35"/>
      <c r="BN1439" s="35"/>
      <c r="BO1439" s="35"/>
      <c r="BP1439" s="35"/>
      <c r="BQ1439" s="35"/>
      <c r="BR1439" s="35"/>
      <c r="BS1439" s="35"/>
      <c r="BT1439" s="35"/>
      <c r="BU1439" s="35"/>
      <c r="BV1439" s="35"/>
      <c r="BW1439" s="35"/>
      <c r="BX1439" s="35"/>
      <c r="BY1439" s="35"/>
      <c r="BZ1439" s="35"/>
      <c r="CA1439" s="35"/>
      <c r="CB1439" s="35"/>
      <c r="CC1439" s="35"/>
      <c r="CD1439" s="35"/>
      <c r="CE1439" s="35"/>
      <c r="CF1439" s="35"/>
      <c r="CG1439" s="35"/>
      <c r="CH1439" s="35"/>
      <c r="CI1439" s="35"/>
      <c r="CJ1439" s="35"/>
      <c r="CK1439" s="35"/>
      <c r="CL1439" s="35"/>
      <c r="CM1439" s="35"/>
      <c r="CN1439" s="35"/>
      <c r="CO1439" s="35"/>
      <c r="CP1439" s="35"/>
      <c r="CQ1439" s="35"/>
      <c r="CR1439" s="35"/>
      <c r="CS1439" s="35"/>
      <c r="CT1439" s="35"/>
      <c r="CU1439" s="35"/>
      <c r="CV1439" s="35"/>
      <c r="CW1439" s="35"/>
      <c r="CX1439" s="35"/>
      <c r="CY1439" s="35"/>
      <c r="CZ1439" s="35"/>
      <c r="DA1439" s="35"/>
      <c r="DB1439" s="35"/>
      <c r="DC1439" s="35"/>
      <c r="DD1439" s="35"/>
      <c r="DE1439" s="35"/>
      <c r="DF1439" s="35"/>
      <c r="DG1439" s="35"/>
      <c r="DH1439" s="35"/>
      <c r="DI1439" s="35"/>
      <c r="DJ1439" s="35"/>
      <c r="DK1439" s="35"/>
      <c r="DL1439" s="35"/>
      <c r="DM1439" s="35"/>
      <c r="DN1439" s="35"/>
      <c r="DO1439" s="35"/>
      <c r="DP1439" s="35"/>
      <c r="DQ1439" s="35"/>
      <c r="DR1439" s="35"/>
      <c r="DS1439" s="35"/>
      <c r="DT1439" s="35"/>
      <c r="DU1439" s="35"/>
      <c r="DV1439" s="35"/>
      <c r="DW1439" s="35"/>
      <c r="DX1439" s="35"/>
      <c r="DY1439" s="35"/>
      <c r="DZ1439" s="35"/>
      <c r="EA1439" s="35"/>
      <c r="EB1439" s="35"/>
      <c r="EC1439" s="35"/>
      <c r="ED1439" s="35"/>
      <c r="EE1439" s="35"/>
      <c r="EF1439" s="35"/>
      <c r="EG1439" s="35"/>
      <c r="EH1439" s="35"/>
      <c r="EI1439" s="35"/>
      <c r="EJ1439" s="35"/>
      <c r="EK1439" s="35"/>
      <c r="EL1439" s="35"/>
      <c r="EM1439" s="35"/>
      <c r="EN1439" s="35"/>
      <c r="EO1439" s="35"/>
      <c r="EP1439" s="35"/>
      <c r="EQ1439" s="35"/>
      <c r="ER1439" s="35"/>
      <c r="ES1439" s="35"/>
      <c r="ET1439" s="35"/>
      <c r="EU1439" s="35"/>
      <c r="EV1439" s="35"/>
      <c r="EW1439" s="35"/>
      <c r="EX1439" s="35"/>
      <c r="EY1439" s="35"/>
      <c r="EZ1439" s="35"/>
      <c r="FA1439" s="35"/>
      <c r="FB1439" s="35"/>
      <c r="FC1439" s="35"/>
      <c r="FD1439" s="35"/>
      <c r="FE1439" s="35"/>
      <c r="FF1439" s="35"/>
      <c r="FG1439" s="35"/>
      <c r="FH1439" s="35"/>
      <c r="FI1439" s="35"/>
      <c r="FJ1439" s="35"/>
      <c r="FK1439" s="35"/>
      <c r="FL1439" s="35"/>
      <c r="FM1439" s="35"/>
      <c r="FN1439" s="35"/>
      <c r="FO1439" s="35"/>
      <c r="FP1439" s="35"/>
      <c r="FQ1439" s="35"/>
      <c r="FR1439" s="35"/>
      <c r="FS1439" s="35"/>
      <c r="FT1439" s="35"/>
      <c r="FU1439" s="35"/>
      <c r="FV1439" s="35"/>
      <c r="FW1439" s="35"/>
      <c r="FX1439" s="35"/>
      <c r="FY1439" s="35"/>
      <c r="FZ1439" s="35"/>
    </row>
    <row r="1440" spans="1:185" x14ac:dyDescent="0.15">
      <c r="A1440" s="38">
        <f t="shared" si="444"/>
        <v>44884</v>
      </c>
      <c r="B1440" s="39">
        <f t="shared" ca="1" si="445"/>
        <v>9651.5008548400001</v>
      </c>
      <c r="C1440" s="40">
        <f t="shared" si="446"/>
        <v>9411.77</v>
      </c>
      <c r="D1440" s="41">
        <f ca="1">IF(A1440&lt;$B$1,VLOOKUP(A1440,[1]DI!$A$4:$B$15000,2,FALSE),0)</f>
        <v>0</v>
      </c>
      <c r="E1440" s="40">
        <f t="shared" ca="1" si="440"/>
        <v>0</v>
      </c>
      <c r="F1440" s="42">
        <f t="shared" si="436"/>
        <v>1</v>
      </c>
      <c r="G1440" s="43">
        <f t="shared" ca="1" si="441"/>
        <v>1</v>
      </c>
      <c r="H1440" s="40">
        <f ca="1">TRUNC(PRODUCT(G$10:G1439),15)</f>
        <v>1.28250638913855</v>
      </c>
      <c r="I1440" s="40">
        <f t="shared" ca="1" si="442"/>
        <v>1.2560834235423</v>
      </c>
      <c r="J1440" s="40">
        <f t="shared" ca="1" si="443"/>
        <v>1.0210360000000001</v>
      </c>
      <c r="K1440" s="42">
        <f t="shared" si="432"/>
        <v>2.7E-2</v>
      </c>
      <c r="L1440" s="63">
        <f t="shared" si="429"/>
        <v>44824</v>
      </c>
      <c r="M1440" s="64">
        <f t="shared" si="430"/>
        <v>40</v>
      </c>
      <c r="N1440" s="44">
        <f t="shared" si="431"/>
        <v>41</v>
      </c>
      <c r="O1440" s="40">
        <f t="shared" si="433"/>
        <v>1.0043440079999999</v>
      </c>
      <c r="P1440" s="65">
        <f t="shared" ca="1" si="434"/>
        <v>1.025471389</v>
      </c>
      <c r="Q1440" s="40">
        <f t="shared" ca="1" si="435"/>
        <v>239.73085484000001</v>
      </c>
      <c r="R1440" s="44">
        <f>IF(VLOOKUP(A1440,$Z$12:$AI$125,8)=VLOOKUP(A1439,$Z$12:$AI$125,8),0,VLOOKUP(A1440,Z$12:$AI$125,8))</f>
        <v>0</v>
      </c>
      <c r="S1440" s="45">
        <f>IF(R1440&gt;0,VLOOKUP(R1440,Y$12:$AH$125,7),0)</f>
        <v>0</v>
      </c>
      <c r="T1440" s="40">
        <f t="shared" si="437"/>
        <v>0</v>
      </c>
      <c r="U1440" s="40">
        <f t="shared" ca="1" si="447"/>
        <v>239.73085484000001</v>
      </c>
      <c r="V1440" s="46" t="str">
        <f t="shared" si="438"/>
        <v>J=</v>
      </c>
      <c r="W1440" s="47">
        <f t="shared" si="439"/>
        <v>45005</v>
      </c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/>
      <c r="BI1440" s="35"/>
      <c r="BJ1440" s="35"/>
      <c r="BK1440" s="35"/>
      <c r="BL1440" s="35"/>
      <c r="BM1440" s="35"/>
      <c r="BN1440" s="35"/>
      <c r="BO1440" s="35"/>
      <c r="BP1440" s="35"/>
      <c r="BQ1440" s="35"/>
      <c r="BR1440" s="35"/>
      <c r="BS1440" s="35"/>
      <c r="BT1440" s="35"/>
      <c r="BU1440" s="35"/>
      <c r="BV1440" s="35"/>
      <c r="BW1440" s="35"/>
      <c r="BX1440" s="35"/>
      <c r="BY1440" s="35"/>
      <c r="BZ1440" s="35"/>
      <c r="CA1440" s="35"/>
      <c r="CB1440" s="35"/>
      <c r="CC1440" s="35"/>
      <c r="CD1440" s="35"/>
      <c r="CE1440" s="35"/>
      <c r="CF1440" s="35"/>
      <c r="CG1440" s="35"/>
      <c r="CH1440" s="35"/>
      <c r="CI1440" s="35"/>
      <c r="CJ1440" s="35"/>
      <c r="CK1440" s="35"/>
      <c r="CL1440" s="35"/>
      <c r="CM1440" s="35"/>
      <c r="CN1440" s="35"/>
      <c r="CO1440" s="35"/>
      <c r="CP1440" s="35"/>
      <c r="CQ1440" s="35"/>
      <c r="CR1440" s="35"/>
      <c r="CS1440" s="35"/>
      <c r="CT1440" s="35"/>
      <c r="CU1440" s="35"/>
      <c r="CV1440" s="35"/>
      <c r="CW1440" s="35"/>
      <c r="CX1440" s="35"/>
      <c r="CY1440" s="35"/>
      <c r="CZ1440" s="35"/>
      <c r="DA1440" s="35"/>
      <c r="DB1440" s="35"/>
      <c r="DC1440" s="35"/>
      <c r="DD1440" s="35"/>
      <c r="DE1440" s="35"/>
      <c r="DF1440" s="35"/>
      <c r="DG1440" s="35"/>
      <c r="DH1440" s="35"/>
      <c r="DI1440" s="35"/>
      <c r="DJ1440" s="35"/>
      <c r="DK1440" s="35"/>
      <c r="DL1440" s="35"/>
      <c r="DM1440" s="35"/>
      <c r="DN1440" s="35"/>
      <c r="DO1440" s="35"/>
      <c r="DP1440" s="35"/>
      <c r="DQ1440" s="35"/>
      <c r="DR1440" s="35"/>
      <c r="DS1440" s="35"/>
      <c r="DT1440" s="35"/>
      <c r="DU1440" s="35"/>
      <c r="DV1440" s="35"/>
      <c r="DW1440" s="35"/>
      <c r="DX1440" s="35"/>
      <c r="DY1440" s="35"/>
      <c r="DZ1440" s="35"/>
      <c r="EA1440" s="35"/>
      <c r="EB1440" s="35"/>
      <c r="EC1440" s="35"/>
      <c r="ED1440" s="35"/>
      <c r="EE1440" s="35"/>
      <c r="EF1440" s="35"/>
      <c r="EG1440" s="35"/>
      <c r="EH1440" s="35"/>
      <c r="EI1440" s="35"/>
      <c r="EJ1440" s="35"/>
      <c r="EK1440" s="35"/>
      <c r="EL1440" s="35"/>
      <c r="EM1440" s="35"/>
      <c r="EN1440" s="35"/>
      <c r="EO1440" s="35"/>
      <c r="EP1440" s="35"/>
      <c r="EQ1440" s="35"/>
      <c r="ER1440" s="35"/>
      <c r="ES1440" s="35"/>
      <c r="ET1440" s="35"/>
      <c r="EU1440" s="35"/>
      <c r="EV1440" s="35"/>
      <c r="EW1440" s="35"/>
      <c r="EX1440" s="35"/>
      <c r="EY1440" s="35"/>
      <c r="EZ1440" s="35"/>
      <c r="FA1440" s="35"/>
      <c r="FB1440" s="35"/>
      <c r="FC1440" s="35"/>
      <c r="FD1440" s="35"/>
      <c r="FE1440" s="35"/>
      <c r="FF1440" s="35"/>
      <c r="FG1440" s="35"/>
      <c r="FH1440" s="35"/>
      <c r="FI1440" s="35"/>
      <c r="FJ1440" s="35"/>
      <c r="FK1440" s="35"/>
      <c r="FL1440" s="35"/>
      <c r="FM1440" s="35"/>
      <c r="FN1440" s="35"/>
      <c r="FO1440" s="35"/>
      <c r="FP1440" s="35"/>
      <c r="FQ1440" s="35"/>
      <c r="FR1440" s="35"/>
      <c r="FS1440" s="35"/>
      <c r="FT1440" s="35"/>
      <c r="FU1440" s="35"/>
      <c r="FV1440" s="35"/>
      <c r="FW1440" s="35"/>
      <c r="FX1440" s="35"/>
      <c r="FY1440" s="35"/>
      <c r="FZ1440" s="35"/>
    </row>
    <row r="1441" spans="1:182" x14ac:dyDescent="0.15">
      <c r="A1441" s="38">
        <f t="shared" si="444"/>
        <v>44885</v>
      </c>
      <c r="B1441" s="39">
        <f t="shared" ca="1" si="445"/>
        <v>9651.5008548400001</v>
      </c>
      <c r="C1441" s="40">
        <f t="shared" si="446"/>
        <v>9411.77</v>
      </c>
      <c r="D1441" s="41">
        <f ca="1">IF(A1441&lt;$B$1,VLOOKUP(A1441,[1]DI!$A$4:$B$15000,2,FALSE),0)</f>
        <v>0</v>
      </c>
      <c r="E1441" s="40">
        <f t="shared" ca="1" si="440"/>
        <v>0</v>
      </c>
      <c r="F1441" s="42">
        <f t="shared" si="436"/>
        <v>1</v>
      </c>
      <c r="G1441" s="43">
        <f t="shared" ca="1" si="441"/>
        <v>1</v>
      </c>
      <c r="H1441" s="40">
        <f ca="1">TRUNC(PRODUCT(G$10:G1440),15)</f>
        <v>1.28250638913855</v>
      </c>
      <c r="I1441" s="40">
        <f t="shared" ca="1" si="442"/>
        <v>1.2560834235423</v>
      </c>
      <c r="J1441" s="40">
        <f t="shared" ca="1" si="443"/>
        <v>1.0210360000000001</v>
      </c>
      <c r="K1441" s="42">
        <f t="shared" si="432"/>
        <v>2.7E-2</v>
      </c>
      <c r="L1441" s="63">
        <f t="shared" si="429"/>
        <v>44824</v>
      </c>
      <c r="M1441" s="64">
        <f t="shared" si="430"/>
        <v>40</v>
      </c>
      <c r="N1441" s="44">
        <f t="shared" si="431"/>
        <v>41</v>
      </c>
      <c r="O1441" s="40">
        <f t="shared" si="433"/>
        <v>1.0043440079999999</v>
      </c>
      <c r="P1441" s="65">
        <f t="shared" ca="1" si="434"/>
        <v>1.025471389</v>
      </c>
      <c r="Q1441" s="40">
        <f t="shared" ca="1" si="435"/>
        <v>239.73085484000001</v>
      </c>
      <c r="R1441" s="44">
        <f>IF(VLOOKUP(A1441,$Z$12:$AI$125,8)=VLOOKUP(A1440,$Z$12:$AI$125,8),0,VLOOKUP(A1441,Z$12:$AI$125,8))</f>
        <v>0</v>
      </c>
      <c r="S1441" s="45">
        <f>IF(R1441&gt;0,VLOOKUP(R1441,Y$12:$AH$125,7),0)</f>
        <v>0</v>
      </c>
      <c r="T1441" s="40">
        <f t="shared" si="437"/>
        <v>0</v>
      </c>
      <c r="U1441" s="40">
        <f t="shared" ca="1" si="447"/>
        <v>239.73085484000001</v>
      </c>
      <c r="V1441" s="46" t="str">
        <f t="shared" si="438"/>
        <v>J=</v>
      </c>
      <c r="W1441" s="47">
        <f t="shared" si="439"/>
        <v>45005</v>
      </c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35"/>
      <c r="BC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  <c r="CA1441" s="35"/>
      <c r="CB1441" s="35"/>
      <c r="CC1441" s="35"/>
      <c r="CD1441" s="35"/>
      <c r="CE1441" s="35"/>
      <c r="CF1441" s="35"/>
      <c r="CG1441" s="35"/>
      <c r="CH1441" s="35"/>
      <c r="CI1441" s="35"/>
      <c r="CJ1441" s="35"/>
      <c r="CK1441" s="35"/>
      <c r="CL1441" s="35"/>
      <c r="CM1441" s="35"/>
      <c r="CN1441" s="35"/>
      <c r="CO1441" s="35"/>
      <c r="CP1441" s="35"/>
      <c r="CQ1441" s="35"/>
      <c r="CR1441" s="35"/>
      <c r="CS1441" s="35"/>
      <c r="CT1441" s="35"/>
      <c r="CU1441" s="35"/>
      <c r="CV1441" s="35"/>
      <c r="CW1441" s="35"/>
      <c r="CX1441" s="35"/>
      <c r="CY1441" s="35"/>
      <c r="CZ1441" s="35"/>
      <c r="DA1441" s="35"/>
      <c r="DB1441" s="35"/>
      <c r="DC1441" s="35"/>
      <c r="DD1441" s="35"/>
      <c r="DE1441" s="35"/>
      <c r="DF1441" s="35"/>
      <c r="DG1441" s="35"/>
      <c r="DH1441" s="35"/>
      <c r="DI1441" s="35"/>
      <c r="DJ1441" s="35"/>
      <c r="DK1441" s="35"/>
      <c r="DL1441" s="35"/>
      <c r="DM1441" s="35"/>
      <c r="DN1441" s="35"/>
      <c r="DO1441" s="35"/>
      <c r="DP1441" s="35"/>
      <c r="DQ1441" s="35"/>
      <c r="DR1441" s="35"/>
      <c r="DS1441" s="35"/>
      <c r="DT1441" s="35"/>
      <c r="DU1441" s="35"/>
      <c r="DV1441" s="35"/>
      <c r="DW1441" s="35"/>
      <c r="DX1441" s="35"/>
      <c r="DY1441" s="35"/>
      <c r="DZ1441" s="35"/>
      <c r="EA1441" s="35"/>
      <c r="EB1441" s="35"/>
      <c r="EC1441" s="35"/>
      <c r="ED1441" s="35"/>
      <c r="EE1441" s="35"/>
      <c r="EF1441" s="35"/>
      <c r="EG1441" s="35"/>
      <c r="EH1441" s="35"/>
      <c r="EI1441" s="35"/>
      <c r="EJ1441" s="35"/>
      <c r="EK1441" s="35"/>
      <c r="EL1441" s="35"/>
      <c r="EM1441" s="35"/>
      <c r="EN1441" s="35"/>
      <c r="EO1441" s="35"/>
      <c r="EP1441" s="35"/>
      <c r="EQ1441" s="35"/>
      <c r="ER1441" s="35"/>
      <c r="ES1441" s="35"/>
      <c r="ET1441" s="35"/>
      <c r="EU1441" s="35"/>
      <c r="EV1441" s="35"/>
      <c r="EW1441" s="35"/>
      <c r="EX1441" s="35"/>
      <c r="EY1441" s="35"/>
      <c r="EZ1441" s="35"/>
      <c r="FA1441" s="35"/>
      <c r="FB1441" s="35"/>
      <c r="FC1441" s="35"/>
      <c r="FD1441" s="35"/>
      <c r="FE1441" s="35"/>
      <c r="FF1441" s="35"/>
      <c r="FG1441" s="35"/>
      <c r="FH1441" s="35"/>
      <c r="FI1441" s="35"/>
      <c r="FJ1441" s="35"/>
      <c r="FK1441" s="35"/>
      <c r="FL1441" s="35"/>
      <c r="FM1441" s="35"/>
      <c r="FN1441" s="35"/>
      <c r="FO1441" s="35"/>
      <c r="FP1441" s="35"/>
      <c r="FQ1441" s="35"/>
      <c r="FR1441" s="35"/>
      <c r="FS1441" s="35"/>
      <c r="FT1441" s="35"/>
      <c r="FU1441" s="35"/>
      <c r="FV1441" s="35"/>
      <c r="FW1441" s="35"/>
      <c r="FX1441" s="35"/>
      <c r="FY1441" s="35"/>
      <c r="FZ1441" s="35"/>
    </row>
    <row r="1442" spans="1:182" x14ac:dyDescent="0.15">
      <c r="A1442" s="38">
        <f t="shared" si="444"/>
        <v>44886</v>
      </c>
      <c r="B1442" s="39">
        <f t="shared" ca="1" si="445"/>
        <v>9651.5008548400001</v>
      </c>
      <c r="C1442" s="40">
        <f t="shared" si="446"/>
        <v>9411.77</v>
      </c>
      <c r="D1442" s="41">
        <f ca="1">IF(A1442&lt;$B$1,VLOOKUP(A1442,[1]DI!$A$4:$B$15000,2,FALSE),0)</f>
        <v>0.13650000000000001</v>
      </c>
      <c r="E1442" s="40">
        <f t="shared" ca="1" si="440"/>
        <v>5.0788000000000005E-4</v>
      </c>
      <c r="F1442" s="42">
        <f t="shared" si="436"/>
        <v>1</v>
      </c>
      <c r="G1442" s="43">
        <f t="shared" ca="1" si="441"/>
        <v>1.00050788</v>
      </c>
      <c r="H1442" s="40">
        <f ca="1">TRUNC(PRODUCT(G$10:G1441),15)</f>
        <v>1.28250638913855</v>
      </c>
      <c r="I1442" s="40">
        <f t="shared" ca="1" si="442"/>
        <v>1.2560834235423</v>
      </c>
      <c r="J1442" s="40">
        <f t="shared" ca="1" si="443"/>
        <v>1.0210360000000001</v>
      </c>
      <c r="K1442" s="42">
        <f t="shared" si="432"/>
        <v>2.7E-2</v>
      </c>
      <c r="L1442" s="63">
        <f t="shared" si="429"/>
        <v>44824</v>
      </c>
      <c r="M1442" s="64">
        <f t="shared" si="430"/>
        <v>41</v>
      </c>
      <c r="N1442" s="44">
        <f t="shared" si="431"/>
        <v>41</v>
      </c>
      <c r="O1442" s="40">
        <f t="shared" si="433"/>
        <v>1.0043440079999999</v>
      </c>
      <c r="P1442" s="65">
        <f t="shared" ca="1" si="434"/>
        <v>1.025471389</v>
      </c>
      <c r="Q1442" s="40">
        <f t="shared" ca="1" si="435"/>
        <v>239.73085484000001</v>
      </c>
      <c r="R1442" s="44">
        <f>IF(VLOOKUP(A1442,$Z$12:$AI$125,8)=VLOOKUP(A1441,$Z$12:$AI$125,8),0,VLOOKUP(A1442,Z$12:$AI$125,8))</f>
        <v>0</v>
      </c>
      <c r="S1442" s="45">
        <f>IF(R1442&gt;0,VLOOKUP(R1442,Y$12:$AH$125,7),0)</f>
        <v>0</v>
      </c>
      <c r="T1442" s="40">
        <f t="shared" si="437"/>
        <v>0</v>
      </c>
      <c r="U1442" s="40">
        <f t="shared" ca="1" si="447"/>
        <v>239.73085484000001</v>
      </c>
      <c r="V1442" s="46" t="str">
        <f t="shared" si="438"/>
        <v>J=</v>
      </c>
      <c r="W1442" s="47">
        <f t="shared" si="439"/>
        <v>45005</v>
      </c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35"/>
      <c r="BC1442" s="35"/>
      <c r="BD1442" s="35"/>
      <c r="BE1442" s="35"/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  <c r="CA1442" s="35"/>
      <c r="CB1442" s="35"/>
      <c r="CC1442" s="35"/>
      <c r="CD1442" s="35"/>
      <c r="CE1442" s="35"/>
      <c r="CF1442" s="35"/>
      <c r="CG1442" s="35"/>
      <c r="CH1442" s="35"/>
      <c r="CI1442" s="35"/>
      <c r="CJ1442" s="35"/>
      <c r="CK1442" s="35"/>
      <c r="CL1442" s="35"/>
      <c r="CM1442" s="35"/>
      <c r="CN1442" s="35"/>
      <c r="CO1442" s="35"/>
      <c r="CP1442" s="35"/>
      <c r="CQ1442" s="35"/>
      <c r="CR1442" s="35"/>
      <c r="CS1442" s="35"/>
      <c r="CT1442" s="35"/>
      <c r="CU1442" s="35"/>
      <c r="CV1442" s="35"/>
      <c r="CW1442" s="35"/>
      <c r="CX1442" s="35"/>
      <c r="CY1442" s="35"/>
      <c r="CZ1442" s="35"/>
      <c r="DA1442" s="35"/>
      <c r="DB1442" s="35"/>
      <c r="DC1442" s="35"/>
      <c r="DD1442" s="35"/>
      <c r="DE1442" s="35"/>
      <c r="DF1442" s="35"/>
      <c r="DG1442" s="35"/>
      <c r="DH1442" s="35"/>
      <c r="DI1442" s="35"/>
      <c r="DJ1442" s="35"/>
      <c r="DK1442" s="35"/>
      <c r="DL1442" s="35"/>
      <c r="DM1442" s="35"/>
      <c r="DN1442" s="35"/>
      <c r="DO1442" s="35"/>
      <c r="DP1442" s="35"/>
      <c r="DQ1442" s="35"/>
      <c r="DR1442" s="35"/>
      <c r="DS1442" s="35"/>
      <c r="DT1442" s="35"/>
      <c r="DU1442" s="35"/>
      <c r="DV1442" s="35"/>
      <c r="DW1442" s="35"/>
      <c r="DX1442" s="35"/>
      <c r="DY1442" s="35"/>
      <c r="DZ1442" s="35"/>
      <c r="EA1442" s="35"/>
      <c r="EB1442" s="35"/>
      <c r="EC1442" s="35"/>
      <c r="ED1442" s="35"/>
      <c r="EE1442" s="35"/>
      <c r="EF1442" s="35"/>
      <c r="EG1442" s="35"/>
      <c r="EH1442" s="35"/>
      <c r="EI1442" s="35"/>
      <c r="EJ1442" s="35"/>
      <c r="EK1442" s="35"/>
      <c r="EL1442" s="35"/>
      <c r="EM1442" s="35"/>
      <c r="EN1442" s="35"/>
      <c r="EO1442" s="35"/>
      <c r="EP1442" s="35"/>
      <c r="EQ1442" s="35"/>
      <c r="ER1442" s="35"/>
      <c r="ES1442" s="35"/>
      <c r="ET1442" s="35"/>
      <c r="EU1442" s="35"/>
      <c r="EV1442" s="35"/>
      <c r="EW1442" s="35"/>
      <c r="EX1442" s="35"/>
      <c r="EY1442" s="35"/>
      <c r="EZ1442" s="35"/>
      <c r="FA1442" s="35"/>
      <c r="FB1442" s="35"/>
      <c r="FC1442" s="35"/>
      <c r="FD1442" s="35"/>
      <c r="FE1442" s="35"/>
      <c r="FF1442" s="35"/>
      <c r="FG1442" s="35"/>
      <c r="FH1442" s="35"/>
      <c r="FI1442" s="35"/>
      <c r="FJ1442" s="35"/>
      <c r="FK1442" s="35"/>
      <c r="FL1442" s="35"/>
      <c r="FM1442" s="35"/>
      <c r="FN1442" s="35"/>
      <c r="FO1442" s="35"/>
      <c r="FP1442" s="35"/>
      <c r="FQ1442" s="35"/>
      <c r="FR1442" s="35"/>
      <c r="FS1442" s="35"/>
      <c r="FT1442" s="35"/>
      <c r="FU1442" s="35"/>
      <c r="FV1442" s="35"/>
      <c r="FW1442" s="35"/>
      <c r="FX1442" s="35"/>
      <c r="FY1442" s="35"/>
      <c r="FZ1442" s="35"/>
    </row>
    <row r="1443" spans="1:182" x14ac:dyDescent="0.15">
      <c r="A1443" s="38">
        <f t="shared" si="444"/>
        <v>44887</v>
      </c>
      <c r="B1443" s="39">
        <f t="shared" ca="1" si="445"/>
        <v>9657.4235687600012</v>
      </c>
      <c r="C1443" s="40">
        <f t="shared" si="446"/>
        <v>9411.77</v>
      </c>
      <c r="D1443" s="41">
        <f ca="1">IF(A1443&lt;$B$1,VLOOKUP(A1443,[1]DI!$A$4:$B$15000,2,FALSE),0)</f>
        <v>0.13650000000000001</v>
      </c>
      <c r="E1443" s="40">
        <f t="shared" ca="1" si="440"/>
        <v>5.0788000000000005E-4</v>
      </c>
      <c r="F1443" s="42">
        <f t="shared" si="436"/>
        <v>1</v>
      </c>
      <c r="G1443" s="43">
        <f t="shared" ca="1" si="441"/>
        <v>1.00050788</v>
      </c>
      <c r="H1443" s="40">
        <f ca="1">TRUNC(PRODUCT(G$10:G1442),15)</f>
        <v>1.28315774848346</v>
      </c>
      <c r="I1443" s="40">
        <f t="shared" ca="1" si="442"/>
        <v>1.2560834235423</v>
      </c>
      <c r="J1443" s="40">
        <f t="shared" ca="1" si="443"/>
        <v>1.02155456</v>
      </c>
      <c r="K1443" s="42">
        <f t="shared" si="432"/>
        <v>2.7E-2</v>
      </c>
      <c r="L1443" s="63">
        <f t="shared" si="429"/>
        <v>44824</v>
      </c>
      <c r="M1443" s="64">
        <f t="shared" si="430"/>
        <v>42</v>
      </c>
      <c r="N1443" s="44">
        <f t="shared" si="431"/>
        <v>42</v>
      </c>
      <c r="O1443" s="40">
        <f t="shared" si="433"/>
        <v>1.004450195</v>
      </c>
      <c r="P1443" s="65">
        <f t="shared" ca="1" si="434"/>
        <v>1.0261006770000001</v>
      </c>
      <c r="Q1443" s="40">
        <f t="shared" ca="1" si="435"/>
        <v>245.65356876000001</v>
      </c>
      <c r="R1443" s="44">
        <f>IF(VLOOKUP(A1443,$Z$12:$AI$125,8)=VLOOKUP(A1442,$Z$12:$AI$125,8),0,VLOOKUP(A1443,Z$12:$AI$125,8))</f>
        <v>0</v>
      </c>
      <c r="S1443" s="45">
        <f>IF(R1443&gt;0,VLOOKUP(R1443,Y$12:$AH$125,7),0)</f>
        <v>0</v>
      </c>
      <c r="T1443" s="40">
        <f t="shared" si="437"/>
        <v>0</v>
      </c>
      <c r="U1443" s="40">
        <f t="shared" ca="1" si="447"/>
        <v>245.65356876000001</v>
      </c>
      <c r="V1443" s="46" t="str">
        <f t="shared" si="438"/>
        <v>J=</v>
      </c>
      <c r="W1443" s="47">
        <f t="shared" si="439"/>
        <v>45005</v>
      </c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  <c r="CA1443" s="35"/>
      <c r="CB1443" s="35"/>
      <c r="CC1443" s="35"/>
      <c r="CD1443" s="35"/>
      <c r="CE1443" s="35"/>
      <c r="CF1443" s="35"/>
      <c r="CG1443" s="35"/>
      <c r="CH1443" s="35"/>
      <c r="CI1443" s="35"/>
      <c r="CJ1443" s="35"/>
      <c r="CK1443" s="35"/>
      <c r="CL1443" s="35"/>
      <c r="CM1443" s="35"/>
      <c r="CN1443" s="35"/>
      <c r="CO1443" s="35"/>
      <c r="CP1443" s="35"/>
      <c r="CQ1443" s="35"/>
      <c r="CR1443" s="35"/>
      <c r="CS1443" s="35"/>
      <c r="CT1443" s="35"/>
      <c r="CU1443" s="35"/>
      <c r="CV1443" s="35"/>
      <c r="CW1443" s="35"/>
      <c r="CX1443" s="35"/>
      <c r="CY1443" s="35"/>
      <c r="CZ1443" s="35"/>
      <c r="DA1443" s="35"/>
      <c r="DB1443" s="35"/>
      <c r="DC1443" s="35"/>
      <c r="DD1443" s="35"/>
      <c r="DE1443" s="35"/>
      <c r="DF1443" s="35"/>
      <c r="DG1443" s="35"/>
      <c r="DH1443" s="35"/>
      <c r="DI1443" s="35"/>
      <c r="DJ1443" s="35"/>
      <c r="DK1443" s="35"/>
      <c r="DL1443" s="35"/>
      <c r="DM1443" s="35"/>
      <c r="DN1443" s="35"/>
      <c r="DO1443" s="35"/>
      <c r="DP1443" s="35"/>
      <c r="DQ1443" s="35"/>
      <c r="DR1443" s="35"/>
      <c r="DS1443" s="35"/>
      <c r="DT1443" s="35"/>
      <c r="DU1443" s="35"/>
      <c r="DV1443" s="35"/>
      <c r="DW1443" s="35"/>
      <c r="DX1443" s="35"/>
      <c r="DY1443" s="35"/>
      <c r="DZ1443" s="35"/>
      <c r="EA1443" s="35"/>
      <c r="EB1443" s="35"/>
      <c r="EC1443" s="35"/>
      <c r="ED1443" s="35"/>
      <c r="EE1443" s="35"/>
      <c r="EF1443" s="35"/>
      <c r="EG1443" s="35"/>
      <c r="EH1443" s="35"/>
      <c r="EI1443" s="35"/>
      <c r="EJ1443" s="35"/>
      <c r="EK1443" s="35"/>
      <c r="EL1443" s="35"/>
      <c r="EM1443" s="35"/>
      <c r="EN1443" s="35"/>
      <c r="EO1443" s="35"/>
      <c r="EP1443" s="35"/>
      <c r="EQ1443" s="35"/>
      <c r="ER1443" s="35"/>
      <c r="ES1443" s="35"/>
      <c r="ET1443" s="35"/>
      <c r="EU1443" s="35"/>
      <c r="EV1443" s="35"/>
      <c r="EW1443" s="35"/>
      <c r="EX1443" s="35"/>
      <c r="EY1443" s="35"/>
      <c r="EZ1443" s="35"/>
      <c r="FA1443" s="35"/>
      <c r="FB1443" s="35"/>
      <c r="FC1443" s="35"/>
      <c r="FD1443" s="35"/>
      <c r="FE1443" s="35"/>
      <c r="FF1443" s="35"/>
      <c r="FG1443" s="35"/>
      <c r="FH1443" s="35"/>
      <c r="FI1443" s="35"/>
      <c r="FJ1443" s="35"/>
      <c r="FK1443" s="35"/>
      <c r="FL1443" s="35"/>
      <c r="FM1443" s="35"/>
      <c r="FN1443" s="35"/>
      <c r="FO1443" s="35"/>
      <c r="FP1443" s="35"/>
      <c r="FQ1443" s="35"/>
      <c r="FR1443" s="35"/>
      <c r="FS1443" s="35"/>
      <c r="FT1443" s="35"/>
      <c r="FU1443" s="35"/>
      <c r="FV1443" s="35"/>
      <c r="FW1443" s="35"/>
      <c r="FX1443" s="35"/>
      <c r="FY1443" s="35"/>
      <c r="FZ1443" s="35"/>
    </row>
    <row r="1444" spans="1:182" x14ac:dyDescent="0.15">
      <c r="A1444" s="38">
        <f t="shared" si="444"/>
        <v>44888</v>
      </c>
      <c r="B1444" s="39">
        <f t="shared" ca="1" si="445"/>
        <v>9663.3499815100004</v>
      </c>
      <c r="C1444" s="40">
        <f t="shared" si="446"/>
        <v>9411.77</v>
      </c>
      <c r="D1444" s="41">
        <f ca="1">IF(A1444&lt;$B$1,VLOOKUP(A1444,[1]DI!$A$4:$B$15000,2,FALSE),0)</f>
        <v>0.13650000000000001</v>
      </c>
      <c r="E1444" s="40">
        <f t="shared" ca="1" si="440"/>
        <v>5.0788000000000005E-4</v>
      </c>
      <c r="F1444" s="42">
        <f t="shared" si="436"/>
        <v>1</v>
      </c>
      <c r="G1444" s="43">
        <f t="shared" ca="1" si="441"/>
        <v>1.00050788</v>
      </c>
      <c r="H1444" s="40">
        <f ca="1">TRUNC(PRODUCT(G$10:G1443),15)</f>
        <v>1.2838094386407599</v>
      </c>
      <c r="I1444" s="40">
        <f t="shared" ca="1" si="442"/>
        <v>1.2560834235423</v>
      </c>
      <c r="J1444" s="40">
        <f t="shared" ca="1" si="443"/>
        <v>1.0220733900000001</v>
      </c>
      <c r="K1444" s="42">
        <f t="shared" si="432"/>
        <v>2.7E-2</v>
      </c>
      <c r="L1444" s="63">
        <f t="shared" si="429"/>
        <v>44824</v>
      </c>
      <c r="M1444" s="64">
        <f t="shared" si="430"/>
        <v>43</v>
      </c>
      <c r="N1444" s="44">
        <f t="shared" si="431"/>
        <v>43</v>
      </c>
      <c r="O1444" s="40">
        <f t="shared" si="433"/>
        <v>1.0045563930000001</v>
      </c>
      <c r="P1444" s="65">
        <f t="shared" ca="1" si="434"/>
        <v>1.026730358</v>
      </c>
      <c r="Q1444" s="40">
        <f t="shared" ca="1" si="435"/>
        <v>251.57998151000001</v>
      </c>
      <c r="R1444" s="44">
        <f>IF(VLOOKUP(A1444,$Z$12:$AI$125,8)=VLOOKUP(A1443,$Z$12:$AI$125,8),0,VLOOKUP(A1444,Z$12:$AI$125,8))</f>
        <v>0</v>
      </c>
      <c r="S1444" s="45">
        <f>IF(R1444&gt;0,VLOOKUP(R1444,Y$12:$AH$125,7),0)</f>
        <v>0</v>
      </c>
      <c r="T1444" s="40">
        <f t="shared" si="437"/>
        <v>0</v>
      </c>
      <c r="U1444" s="40">
        <f t="shared" ca="1" si="447"/>
        <v>251.57998151000001</v>
      </c>
      <c r="V1444" s="46" t="str">
        <f t="shared" si="438"/>
        <v>J=</v>
      </c>
      <c r="W1444" s="47">
        <f t="shared" si="439"/>
        <v>45005</v>
      </c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/>
      <c r="BB1444" s="35"/>
      <c r="BC1444" s="35"/>
      <c r="BD1444" s="35"/>
      <c r="BE1444" s="35"/>
      <c r="BF1444" s="35"/>
      <c r="BG1444" s="35"/>
      <c r="BH1444" s="35"/>
      <c r="BI1444" s="35"/>
      <c r="BJ1444" s="35"/>
      <c r="BK1444" s="35"/>
      <c r="BL1444" s="35"/>
      <c r="BM1444" s="35"/>
      <c r="BN1444" s="35"/>
      <c r="BO1444" s="35"/>
      <c r="BP1444" s="35"/>
      <c r="BQ1444" s="35"/>
      <c r="BR1444" s="35"/>
      <c r="BS1444" s="35"/>
      <c r="BT1444" s="35"/>
      <c r="BU1444" s="35"/>
      <c r="BV1444" s="35"/>
      <c r="BW1444" s="35"/>
      <c r="BX1444" s="35"/>
      <c r="BY1444" s="35"/>
      <c r="BZ1444" s="35"/>
      <c r="CA1444" s="35"/>
      <c r="CB1444" s="35"/>
      <c r="CC1444" s="35"/>
      <c r="CD1444" s="35"/>
      <c r="CE1444" s="35"/>
      <c r="CF1444" s="35"/>
      <c r="CG1444" s="35"/>
      <c r="CH1444" s="35"/>
      <c r="CI1444" s="35"/>
      <c r="CJ1444" s="35"/>
      <c r="CK1444" s="35"/>
      <c r="CL1444" s="35"/>
      <c r="CM1444" s="35"/>
      <c r="CN1444" s="35"/>
      <c r="CO1444" s="35"/>
      <c r="CP1444" s="35"/>
      <c r="CQ1444" s="35"/>
      <c r="CR1444" s="35"/>
      <c r="CS1444" s="35"/>
      <c r="CT1444" s="35"/>
      <c r="CU1444" s="35"/>
      <c r="CV1444" s="35"/>
      <c r="CW1444" s="35"/>
      <c r="CX1444" s="35"/>
      <c r="CY1444" s="35"/>
      <c r="CZ1444" s="35"/>
      <c r="DA1444" s="35"/>
      <c r="DB1444" s="35"/>
      <c r="DC1444" s="35"/>
      <c r="DD1444" s="35"/>
      <c r="DE1444" s="35"/>
      <c r="DF1444" s="35"/>
      <c r="DG1444" s="35"/>
      <c r="DH1444" s="35"/>
      <c r="DI1444" s="35"/>
      <c r="DJ1444" s="35"/>
      <c r="DK1444" s="35"/>
      <c r="DL1444" s="35"/>
      <c r="DM1444" s="35"/>
      <c r="DN1444" s="35"/>
      <c r="DO1444" s="35"/>
      <c r="DP1444" s="35"/>
      <c r="DQ1444" s="35"/>
      <c r="DR1444" s="35"/>
      <c r="DS1444" s="35"/>
      <c r="DT1444" s="35"/>
      <c r="DU1444" s="35"/>
      <c r="DV1444" s="35"/>
      <c r="DW1444" s="35"/>
      <c r="DX1444" s="35"/>
      <c r="DY1444" s="35"/>
      <c r="DZ1444" s="35"/>
      <c r="EA1444" s="35"/>
      <c r="EB1444" s="35"/>
      <c r="EC1444" s="35"/>
      <c r="ED1444" s="35"/>
      <c r="EE1444" s="35"/>
      <c r="EF1444" s="35"/>
      <c r="EG1444" s="35"/>
      <c r="EH1444" s="35"/>
      <c r="EI1444" s="35"/>
      <c r="EJ1444" s="35"/>
      <c r="EK1444" s="35"/>
      <c r="EL1444" s="35"/>
      <c r="EM1444" s="35"/>
      <c r="EN1444" s="35"/>
      <c r="EO1444" s="35"/>
      <c r="EP1444" s="35"/>
      <c r="EQ1444" s="35"/>
      <c r="ER1444" s="35"/>
      <c r="ES1444" s="35"/>
      <c r="ET1444" s="35"/>
      <c r="EU1444" s="35"/>
      <c r="EV1444" s="35"/>
      <c r="EW1444" s="35"/>
      <c r="EX1444" s="35"/>
      <c r="EY1444" s="35"/>
      <c r="EZ1444" s="35"/>
      <c r="FA1444" s="35"/>
      <c r="FB1444" s="35"/>
      <c r="FC1444" s="35"/>
      <c r="FD1444" s="35"/>
      <c r="FE1444" s="35"/>
      <c r="FF1444" s="35"/>
      <c r="FG1444" s="35"/>
      <c r="FH1444" s="35"/>
      <c r="FI1444" s="35"/>
      <c r="FJ1444" s="35"/>
      <c r="FK1444" s="35"/>
      <c r="FL1444" s="35"/>
      <c r="FM1444" s="35"/>
      <c r="FN1444" s="35"/>
      <c r="FO1444" s="35"/>
      <c r="FP1444" s="35"/>
      <c r="FQ1444" s="35"/>
      <c r="FR1444" s="35"/>
      <c r="FS1444" s="35"/>
      <c r="FT1444" s="35"/>
      <c r="FU1444" s="35"/>
      <c r="FV1444" s="35"/>
      <c r="FW1444" s="35"/>
      <c r="FX1444" s="35"/>
      <c r="FY1444" s="35"/>
      <c r="FZ1444" s="35"/>
    </row>
    <row r="1445" spans="1:182" x14ac:dyDescent="0.15">
      <c r="A1445" s="38">
        <f t="shared" si="444"/>
        <v>44889</v>
      </c>
      <c r="B1445" s="39">
        <f t="shared" ca="1" si="445"/>
        <v>9669.2799989600007</v>
      </c>
      <c r="C1445" s="40">
        <f t="shared" si="446"/>
        <v>9411.77</v>
      </c>
      <c r="D1445" s="41">
        <f ca="1">IF(A1445&lt;$B$1,VLOOKUP(A1445,[1]DI!$A$4:$B$15000,2,FALSE),0)</f>
        <v>0.13650000000000001</v>
      </c>
      <c r="E1445" s="40">
        <f t="shared" ca="1" si="440"/>
        <v>5.0788000000000005E-4</v>
      </c>
      <c r="F1445" s="42">
        <f t="shared" si="436"/>
        <v>1</v>
      </c>
      <c r="G1445" s="43">
        <f t="shared" ca="1" si="441"/>
        <v>1.00050788</v>
      </c>
      <c r="H1445" s="40">
        <f ca="1">TRUNC(PRODUCT(G$10:G1444),15)</f>
        <v>1.28446145977846</v>
      </c>
      <c r="I1445" s="40">
        <f t="shared" ca="1" si="442"/>
        <v>1.2560834235423</v>
      </c>
      <c r="J1445" s="40">
        <f t="shared" ca="1" si="443"/>
        <v>1.0225924799999999</v>
      </c>
      <c r="K1445" s="42">
        <f t="shared" si="432"/>
        <v>2.7E-2</v>
      </c>
      <c r="L1445" s="63">
        <f t="shared" si="429"/>
        <v>44824</v>
      </c>
      <c r="M1445" s="64">
        <f t="shared" si="430"/>
        <v>44</v>
      </c>
      <c r="N1445" s="44">
        <f t="shared" si="431"/>
        <v>44</v>
      </c>
      <c r="O1445" s="40">
        <f t="shared" si="433"/>
        <v>1.004662602</v>
      </c>
      <c r="P1445" s="65">
        <f t="shared" ca="1" si="434"/>
        <v>1.0273604220000001</v>
      </c>
      <c r="Q1445" s="40">
        <f t="shared" ca="1" si="435"/>
        <v>257.50999896000002</v>
      </c>
      <c r="R1445" s="44">
        <f>IF(VLOOKUP(A1445,$Z$12:$AI$125,8)=VLOOKUP(A1444,$Z$12:$AI$125,8),0,VLOOKUP(A1445,Z$12:$AI$125,8))</f>
        <v>0</v>
      </c>
      <c r="S1445" s="45">
        <f>IF(R1445&gt;0,VLOOKUP(R1445,Y$12:$AH$125,7),0)</f>
        <v>0</v>
      </c>
      <c r="T1445" s="40">
        <f t="shared" si="437"/>
        <v>0</v>
      </c>
      <c r="U1445" s="40">
        <f t="shared" ca="1" si="447"/>
        <v>257.50999896000002</v>
      </c>
      <c r="V1445" s="46" t="str">
        <f t="shared" si="438"/>
        <v>J=</v>
      </c>
      <c r="W1445" s="47">
        <f t="shared" si="439"/>
        <v>45005</v>
      </c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  <c r="AX1445" s="35"/>
      <c r="AY1445" s="35"/>
      <c r="AZ1445" s="35"/>
      <c r="BA1445" s="35"/>
      <c r="BB1445" s="35"/>
      <c r="BC1445" s="35"/>
      <c r="BD1445" s="35"/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  <c r="CA1445" s="35"/>
      <c r="CB1445" s="35"/>
      <c r="CC1445" s="35"/>
      <c r="CD1445" s="35"/>
      <c r="CE1445" s="35"/>
      <c r="CF1445" s="35"/>
      <c r="CG1445" s="35"/>
      <c r="CH1445" s="35"/>
      <c r="CI1445" s="35"/>
      <c r="CJ1445" s="35"/>
      <c r="CK1445" s="35"/>
      <c r="CL1445" s="35"/>
      <c r="CM1445" s="35"/>
      <c r="CN1445" s="35"/>
      <c r="CO1445" s="35"/>
      <c r="CP1445" s="35"/>
      <c r="CQ1445" s="35"/>
      <c r="CR1445" s="35"/>
      <c r="CS1445" s="35"/>
      <c r="CT1445" s="35"/>
      <c r="CU1445" s="35"/>
      <c r="CV1445" s="35"/>
      <c r="CW1445" s="35"/>
      <c r="CX1445" s="35"/>
      <c r="CY1445" s="35"/>
      <c r="CZ1445" s="35"/>
      <c r="DA1445" s="35"/>
      <c r="DB1445" s="35"/>
      <c r="DC1445" s="35"/>
      <c r="DD1445" s="35"/>
      <c r="DE1445" s="35"/>
      <c r="DF1445" s="35"/>
      <c r="DG1445" s="35"/>
      <c r="DH1445" s="35"/>
      <c r="DI1445" s="35"/>
      <c r="DJ1445" s="35"/>
      <c r="DK1445" s="35"/>
      <c r="DL1445" s="35"/>
      <c r="DM1445" s="35"/>
      <c r="DN1445" s="35"/>
      <c r="DO1445" s="35"/>
      <c r="DP1445" s="35"/>
      <c r="DQ1445" s="35"/>
      <c r="DR1445" s="35"/>
      <c r="DS1445" s="35"/>
      <c r="DT1445" s="35"/>
      <c r="DU1445" s="35"/>
      <c r="DV1445" s="35"/>
      <c r="DW1445" s="35"/>
      <c r="DX1445" s="35"/>
      <c r="DY1445" s="35"/>
      <c r="DZ1445" s="35"/>
      <c r="EA1445" s="35"/>
      <c r="EB1445" s="35"/>
      <c r="EC1445" s="35"/>
      <c r="ED1445" s="35"/>
      <c r="EE1445" s="35"/>
      <c r="EF1445" s="35"/>
      <c r="EG1445" s="35"/>
      <c r="EH1445" s="35"/>
      <c r="EI1445" s="35"/>
      <c r="EJ1445" s="35"/>
      <c r="EK1445" s="35"/>
      <c r="EL1445" s="35"/>
      <c r="EM1445" s="35"/>
      <c r="EN1445" s="35"/>
      <c r="EO1445" s="35"/>
      <c r="EP1445" s="35"/>
      <c r="EQ1445" s="35"/>
      <c r="ER1445" s="35"/>
      <c r="ES1445" s="35"/>
      <c r="ET1445" s="35"/>
      <c r="EU1445" s="35"/>
      <c r="EV1445" s="35"/>
      <c r="EW1445" s="35"/>
      <c r="EX1445" s="35"/>
      <c r="EY1445" s="35"/>
      <c r="EZ1445" s="35"/>
      <c r="FA1445" s="35"/>
      <c r="FB1445" s="35"/>
      <c r="FC1445" s="35"/>
      <c r="FD1445" s="35"/>
      <c r="FE1445" s="35"/>
      <c r="FF1445" s="35"/>
      <c r="FG1445" s="35"/>
      <c r="FH1445" s="35"/>
      <c r="FI1445" s="35"/>
      <c r="FJ1445" s="35"/>
      <c r="FK1445" s="35"/>
      <c r="FL1445" s="35"/>
      <c r="FM1445" s="35"/>
      <c r="FN1445" s="35"/>
      <c r="FO1445" s="35"/>
      <c r="FP1445" s="35"/>
      <c r="FQ1445" s="35"/>
      <c r="FR1445" s="35"/>
      <c r="FS1445" s="35"/>
      <c r="FT1445" s="35"/>
      <c r="FU1445" s="35"/>
      <c r="FV1445" s="35"/>
      <c r="FW1445" s="35"/>
      <c r="FX1445" s="35"/>
      <c r="FY1445" s="35"/>
      <c r="FZ1445" s="35"/>
    </row>
    <row r="1446" spans="1:182" x14ac:dyDescent="0.15">
      <c r="A1446" s="38">
        <f t="shared" si="444"/>
        <v>44890</v>
      </c>
      <c r="B1446" s="39">
        <f t="shared" ca="1" si="445"/>
        <v>9675.2136117099999</v>
      </c>
      <c r="C1446" s="40">
        <f t="shared" si="446"/>
        <v>9411.77</v>
      </c>
      <c r="D1446" s="41">
        <f ca="1">IF(A1446&lt;$B$1,VLOOKUP(A1446,[1]DI!$A$4:$B$15000,2,FALSE),0)</f>
        <v>0.13650000000000001</v>
      </c>
      <c r="E1446" s="40">
        <f t="shared" ca="1" si="440"/>
        <v>5.0788000000000005E-4</v>
      </c>
      <c r="F1446" s="42">
        <f t="shared" si="436"/>
        <v>1</v>
      </c>
      <c r="G1446" s="43">
        <f t="shared" ca="1" si="441"/>
        <v>1.00050788</v>
      </c>
      <c r="H1446" s="40">
        <f ca="1">TRUNC(PRODUCT(G$10:G1445),15)</f>
        <v>1.2851138120646499</v>
      </c>
      <c r="I1446" s="40">
        <f t="shared" ca="1" si="442"/>
        <v>1.2560834235423</v>
      </c>
      <c r="J1446" s="40">
        <f t="shared" ca="1" si="443"/>
        <v>1.0231118299999999</v>
      </c>
      <c r="K1446" s="42">
        <f t="shared" si="432"/>
        <v>2.7E-2</v>
      </c>
      <c r="L1446" s="63">
        <f t="shared" si="429"/>
        <v>44824</v>
      </c>
      <c r="M1446" s="64">
        <f t="shared" si="430"/>
        <v>45</v>
      </c>
      <c r="N1446" s="44">
        <f t="shared" si="431"/>
        <v>45</v>
      </c>
      <c r="O1446" s="40">
        <f t="shared" si="433"/>
        <v>1.004768822</v>
      </c>
      <c r="P1446" s="65">
        <f t="shared" ca="1" si="434"/>
        <v>1.0279908680000001</v>
      </c>
      <c r="Q1446" s="40">
        <f t="shared" ca="1" si="435"/>
        <v>263.44361171000003</v>
      </c>
      <c r="R1446" s="44">
        <f>IF(VLOOKUP(A1446,$Z$12:$AI$125,8)=VLOOKUP(A1445,$Z$12:$AI$125,8),0,VLOOKUP(A1446,Z$12:$AI$125,8))</f>
        <v>0</v>
      </c>
      <c r="S1446" s="45">
        <f>IF(R1446&gt;0,VLOOKUP(R1446,Y$12:$AH$125,7),0)</f>
        <v>0</v>
      </c>
      <c r="T1446" s="40">
        <f t="shared" si="437"/>
        <v>0</v>
      </c>
      <c r="U1446" s="40">
        <f t="shared" ca="1" si="447"/>
        <v>263.44361171000003</v>
      </c>
      <c r="V1446" s="46" t="str">
        <f t="shared" si="438"/>
        <v>J=</v>
      </c>
      <c r="W1446" s="47">
        <f t="shared" si="439"/>
        <v>45005</v>
      </c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  <c r="AX1446" s="35"/>
      <c r="AY1446" s="35"/>
      <c r="AZ1446" s="35"/>
      <c r="BA1446" s="35"/>
      <c r="BB1446" s="35"/>
      <c r="BC1446" s="35"/>
      <c r="BD1446" s="35"/>
      <c r="BE1446" s="35"/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  <c r="CA1446" s="35"/>
      <c r="CB1446" s="35"/>
      <c r="CC1446" s="35"/>
      <c r="CD1446" s="35"/>
      <c r="CE1446" s="35"/>
      <c r="CF1446" s="35"/>
      <c r="CG1446" s="35"/>
      <c r="CH1446" s="35"/>
      <c r="CI1446" s="35"/>
      <c r="CJ1446" s="35"/>
      <c r="CK1446" s="35"/>
      <c r="CL1446" s="35"/>
      <c r="CM1446" s="35"/>
      <c r="CN1446" s="35"/>
      <c r="CO1446" s="35"/>
      <c r="CP1446" s="35"/>
      <c r="CQ1446" s="35"/>
      <c r="CR1446" s="35"/>
      <c r="CS1446" s="35"/>
      <c r="CT1446" s="35"/>
      <c r="CU1446" s="35"/>
      <c r="CV1446" s="35"/>
      <c r="CW1446" s="35"/>
      <c r="CX1446" s="35"/>
      <c r="CY1446" s="35"/>
      <c r="CZ1446" s="35"/>
      <c r="DA1446" s="35"/>
      <c r="DB1446" s="35"/>
      <c r="DC1446" s="35"/>
      <c r="DD1446" s="35"/>
      <c r="DE1446" s="35"/>
      <c r="DF1446" s="35"/>
      <c r="DG1446" s="35"/>
      <c r="DH1446" s="35"/>
      <c r="DI1446" s="35"/>
      <c r="DJ1446" s="35"/>
      <c r="DK1446" s="35"/>
      <c r="DL1446" s="35"/>
      <c r="DM1446" s="35"/>
      <c r="DN1446" s="35"/>
      <c r="DO1446" s="35"/>
      <c r="DP1446" s="35"/>
      <c r="DQ1446" s="35"/>
      <c r="DR1446" s="35"/>
      <c r="DS1446" s="35"/>
      <c r="DT1446" s="35"/>
      <c r="DU1446" s="35"/>
      <c r="DV1446" s="35"/>
      <c r="DW1446" s="35"/>
      <c r="DX1446" s="35"/>
      <c r="DY1446" s="35"/>
      <c r="DZ1446" s="35"/>
      <c r="EA1446" s="35"/>
      <c r="EB1446" s="35"/>
      <c r="EC1446" s="35"/>
      <c r="ED1446" s="35"/>
      <c r="EE1446" s="35"/>
      <c r="EF1446" s="35"/>
      <c r="EG1446" s="35"/>
      <c r="EH1446" s="35"/>
      <c r="EI1446" s="35"/>
      <c r="EJ1446" s="35"/>
      <c r="EK1446" s="35"/>
      <c r="EL1446" s="35"/>
      <c r="EM1446" s="35"/>
      <c r="EN1446" s="35"/>
      <c r="EO1446" s="35"/>
      <c r="EP1446" s="35"/>
      <c r="EQ1446" s="35"/>
      <c r="ER1446" s="35"/>
      <c r="ES1446" s="35"/>
      <c r="ET1446" s="35"/>
      <c r="EU1446" s="35"/>
      <c r="EV1446" s="35"/>
      <c r="EW1446" s="35"/>
      <c r="EX1446" s="35"/>
      <c r="EY1446" s="35"/>
      <c r="EZ1446" s="35"/>
      <c r="FA1446" s="35"/>
      <c r="FB1446" s="35"/>
      <c r="FC1446" s="35"/>
      <c r="FD1446" s="35"/>
      <c r="FE1446" s="35"/>
      <c r="FF1446" s="35"/>
      <c r="FG1446" s="35"/>
      <c r="FH1446" s="35"/>
      <c r="FI1446" s="35"/>
      <c r="FJ1446" s="35"/>
      <c r="FK1446" s="35"/>
      <c r="FL1446" s="35"/>
      <c r="FM1446" s="35"/>
      <c r="FN1446" s="35"/>
      <c r="FO1446" s="35"/>
      <c r="FP1446" s="35"/>
      <c r="FQ1446" s="35"/>
      <c r="FR1446" s="35"/>
      <c r="FS1446" s="35"/>
      <c r="FT1446" s="35"/>
      <c r="FU1446" s="35"/>
      <c r="FV1446" s="35"/>
      <c r="FW1446" s="35"/>
      <c r="FX1446" s="35"/>
      <c r="FY1446" s="35"/>
      <c r="FZ1446" s="35"/>
    </row>
    <row r="1447" spans="1:182" x14ac:dyDescent="0.15">
      <c r="A1447" s="38">
        <f t="shared" si="444"/>
        <v>44891</v>
      </c>
      <c r="B1447" s="39">
        <f t="shared" ca="1" si="445"/>
        <v>9681.15094211</v>
      </c>
      <c r="C1447" s="40">
        <f t="shared" si="446"/>
        <v>9411.77</v>
      </c>
      <c r="D1447" s="41">
        <f ca="1">IF(A1447&lt;$B$1,VLOOKUP(A1447,[1]DI!$A$4:$B$15000,2,FALSE),0)</f>
        <v>0</v>
      </c>
      <c r="E1447" s="40">
        <f t="shared" ca="1" si="440"/>
        <v>0</v>
      </c>
      <c r="F1447" s="42">
        <f t="shared" si="436"/>
        <v>1</v>
      </c>
      <c r="G1447" s="43">
        <f t="shared" ca="1" si="441"/>
        <v>1</v>
      </c>
      <c r="H1447" s="40">
        <f ca="1">TRUNC(PRODUCT(G$10:G1446),15)</f>
        <v>1.2857664956675201</v>
      </c>
      <c r="I1447" s="40">
        <f t="shared" ca="1" si="442"/>
        <v>1.2560834235423</v>
      </c>
      <c r="J1447" s="40">
        <f t="shared" ca="1" si="443"/>
        <v>1.0236314500000001</v>
      </c>
      <c r="K1447" s="42">
        <f t="shared" si="432"/>
        <v>2.7E-2</v>
      </c>
      <c r="L1447" s="63">
        <f t="shared" si="429"/>
        <v>44824</v>
      </c>
      <c r="M1447" s="64">
        <f t="shared" si="430"/>
        <v>45</v>
      </c>
      <c r="N1447" s="44">
        <f t="shared" si="431"/>
        <v>46</v>
      </c>
      <c r="O1447" s="40">
        <f t="shared" si="433"/>
        <v>1.004875054</v>
      </c>
      <c r="P1447" s="65">
        <f t="shared" ca="1" si="434"/>
        <v>1.0286217090000001</v>
      </c>
      <c r="Q1447" s="40">
        <f t="shared" ca="1" si="435"/>
        <v>269.38094210999998</v>
      </c>
      <c r="R1447" s="44">
        <f>IF(VLOOKUP(A1447,$Z$12:$AI$125,8)=VLOOKUP(A1446,$Z$12:$AI$125,8),0,VLOOKUP(A1447,Z$12:$AI$125,8))</f>
        <v>0</v>
      </c>
      <c r="S1447" s="45">
        <f>IF(R1447&gt;0,VLOOKUP(R1447,Y$12:$AH$125,7),0)</f>
        <v>0</v>
      </c>
      <c r="T1447" s="40">
        <f t="shared" si="437"/>
        <v>0</v>
      </c>
      <c r="U1447" s="40">
        <f t="shared" ca="1" si="447"/>
        <v>269.38094210999998</v>
      </c>
      <c r="V1447" s="46" t="str">
        <f t="shared" si="438"/>
        <v>J=</v>
      </c>
      <c r="W1447" s="47">
        <f t="shared" si="439"/>
        <v>45005</v>
      </c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/>
      <c r="BH1447" s="35"/>
      <c r="BI1447" s="35"/>
      <c r="BJ1447" s="35"/>
      <c r="BK1447" s="35"/>
      <c r="BL1447" s="35"/>
      <c r="BM1447" s="35"/>
      <c r="BN1447" s="35"/>
      <c r="BO1447" s="35"/>
      <c r="BP1447" s="35"/>
      <c r="BQ1447" s="35"/>
      <c r="BR1447" s="35"/>
      <c r="BS1447" s="35"/>
      <c r="BT1447" s="35"/>
      <c r="BU1447" s="35"/>
      <c r="BV1447" s="35"/>
      <c r="BW1447" s="35"/>
      <c r="BX1447" s="35"/>
      <c r="BY1447" s="35"/>
      <c r="BZ1447" s="35"/>
      <c r="CA1447" s="35"/>
      <c r="CB1447" s="35"/>
      <c r="CC1447" s="35"/>
      <c r="CD1447" s="35"/>
      <c r="CE1447" s="35"/>
      <c r="CF1447" s="35"/>
      <c r="CG1447" s="35"/>
      <c r="CH1447" s="35"/>
      <c r="CI1447" s="35"/>
      <c r="CJ1447" s="35"/>
      <c r="CK1447" s="35"/>
      <c r="CL1447" s="35"/>
      <c r="CM1447" s="35"/>
      <c r="CN1447" s="35"/>
      <c r="CO1447" s="35"/>
      <c r="CP1447" s="35"/>
      <c r="CQ1447" s="35"/>
      <c r="CR1447" s="35"/>
      <c r="CS1447" s="35"/>
      <c r="CT1447" s="35"/>
      <c r="CU1447" s="35"/>
      <c r="CV1447" s="35"/>
      <c r="CW1447" s="35"/>
      <c r="CX1447" s="35"/>
      <c r="CY1447" s="35"/>
      <c r="CZ1447" s="35"/>
      <c r="DA1447" s="35"/>
      <c r="DB1447" s="35"/>
      <c r="DC1447" s="35"/>
      <c r="DD1447" s="35"/>
      <c r="DE1447" s="35"/>
      <c r="DF1447" s="35"/>
      <c r="DG1447" s="35"/>
      <c r="DH1447" s="35"/>
      <c r="DI1447" s="35"/>
      <c r="DJ1447" s="35"/>
      <c r="DK1447" s="35"/>
      <c r="DL1447" s="35"/>
      <c r="DM1447" s="35"/>
      <c r="DN1447" s="35"/>
      <c r="DO1447" s="35"/>
      <c r="DP1447" s="35"/>
      <c r="DQ1447" s="35"/>
      <c r="DR1447" s="35"/>
      <c r="DS1447" s="35"/>
      <c r="DT1447" s="35"/>
      <c r="DU1447" s="35"/>
      <c r="DV1447" s="35"/>
      <c r="DW1447" s="35"/>
      <c r="DX1447" s="35"/>
      <c r="DY1447" s="35"/>
      <c r="DZ1447" s="35"/>
      <c r="EA1447" s="35"/>
      <c r="EB1447" s="35"/>
      <c r="EC1447" s="35"/>
      <c r="ED1447" s="35"/>
      <c r="EE1447" s="35"/>
      <c r="EF1447" s="35"/>
      <c r="EG1447" s="35"/>
      <c r="EH1447" s="35"/>
      <c r="EI1447" s="35"/>
      <c r="EJ1447" s="35"/>
      <c r="EK1447" s="35"/>
      <c r="EL1447" s="35"/>
      <c r="EM1447" s="35"/>
      <c r="EN1447" s="35"/>
      <c r="EO1447" s="35"/>
      <c r="EP1447" s="35"/>
      <c r="EQ1447" s="35"/>
      <c r="ER1447" s="35"/>
      <c r="ES1447" s="35"/>
      <c r="ET1447" s="35"/>
      <c r="EU1447" s="35"/>
      <c r="EV1447" s="35"/>
      <c r="EW1447" s="35"/>
      <c r="EX1447" s="35"/>
      <c r="EY1447" s="35"/>
      <c r="EZ1447" s="35"/>
      <c r="FA1447" s="35"/>
      <c r="FB1447" s="35"/>
      <c r="FC1447" s="35"/>
      <c r="FD1447" s="35"/>
      <c r="FE1447" s="35"/>
      <c r="FF1447" s="35"/>
      <c r="FG1447" s="35"/>
      <c r="FH1447" s="35"/>
      <c r="FI1447" s="35"/>
      <c r="FJ1447" s="35"/>
      <c r="FK1447" s="35"/>
      <c r="FL1447" s="35"/>
      <c r="FM1447" s="35"/>
      <c r="FN1447" s="35"/>
      <c r="FO1447" s="35"/>
      <c r="FP1447" s="35"/>
      <c r="FQ1447" s="35"/>
      <c r="FR1447" s="35"/>
      <c r="FS1447" s="35"/>
      <c r="FT1447" s="35"/>
      <c r="FU1447" s="35"/>
      <c r="FV1447" s="35"/>
      <c r="FW1447" s="35"/>
      <c r="FX1447" s="35"/>
      <c r="FY1447" s="35"/>
      <c r="FZ1447" s="35"/>
    </row>
    <row r="1448" spans="1:182" x14ac:dyDescent="0.15">
      <c r="A1448" s="38">
        <f t="shared" si="444"/>
        <v>44892</v>
      </c>
      <c r="B1448" s="39">
        <f t="shared" ca="1" si="445"/>
        <v>9681.15094211</v>
      </c>
      <c r="C1448" s="40">
        <f t="shared" si="446"/>
        <v>9411.77</v>
      </c>
      <c r="D1448" s="41">
        <f ca="1">IF(A1448&lt;$B$1,VLOOKUP(A1448,[1]DI!$A$4:$B$15000,2,FALSE),0)</f>
        <v>0</v>
      </c>
      <c r="E1448" s="40">
        <f t="shared" ca="1" si="440"/>
        <v>0</v>
      </c>
      <c r="F1448" s="42">
        <f t="shared" si="436"/>
        <v>1</v>
      </c>
      <c r="G1448" s="43">
        <f t="shared" ca="1" si="441"/>
        <v>1</v>
      </c>
      <c r="H1448" s="40">
        <f ca="1">TRUNC(PRODUCT(G$10:G1447),15)</f>
        <v>1.2857664956675201</v>
      </c>
      <c r="I1448" s="40">
        <f t="shared" ca="1" si="442"/>
        <v>1.2560834235423</v>
      </c>
      <c r="J1448" s="40">
        <f t="shared" ca="1" si="443"/>
        <v>1.0236314500000001</v>
      </c>
      <c r="K1448" s="42">
        <f t="shared" si="432"/>
        <v>2.7E-2</v>
      </c>
      <c r="L1448" s="63">
        <f t="shared" si="429"/>
        <v>44824</v>
      </c>
      <c r="M1448" s="64">
        <f t="shared" si="430"/>
        <v>45</v>
      </c>
      <c r="N1448" s="44">
        <f t="shared" si="431"/>
        <v>46</v>
      </c>
      <c r="O1448" s="40">
        <f t="shared" si="433"/>
        <v>1.004875054</v>
      </c>
      <c r="P1448" s="65">
        <f t="shared" ca="1" si="434"/>
        <v>1.0286217090000001</v>
      </c>
      <c r="Q1448" s="40">
        <f t="shared" ca="1" si="435"/>
        <v>269.38094210999998</v>
      </c>
      <c r="R1448" s="44">
        <f>IF(VLOOKUP(A1448,$Z$12:$AI$125,8)=VLOOKUP(A1447,$Z$12:$AI$125,8),0,VLOOKUP(A1448,Z$12:$AI$125,8))</f>
        <v>0</v>
      </c>
      <c r="S1448" s="45">
        <f>IF(R1448&gt;0,VLOOKUP(R1448,Y$12:$AH$125,7),0)</f>
        <v>0</v>
      </c>
      <c r="T1448" s="40">
        <f t="shared" si="437"/>
        <v>0</v>
      </c>
      <c r="U1448" s="40">
        <f t="shared" ca="1" si="447"/>
        <v>269.38094210999998</v>
      </c>
      <c r="V1448" s="46" t="str">
        <f t="shared" si="438"/>
        <v>J=</v>
      </c>
      <c r="W1448" s="47">
        <f t="shared" si="439"/>
        <v>45005</v>
      </c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/>
      <c r="BP1448" s="35"/>
      <c r="BQ1448" s="35"/>
      <c r="BR1448" s="35"/>
      <c r="BS1448" s="35"/>
      <c r="BT1448" s="35"/>
      <c r="BU1448" s="35"/>
      <c r="BV1448" s="35"/>
      <c r="BW1448" s="35"/>
      <c r="BX1448" s="35"/>
      <c r="BY1448" s="35"/>
      <c r="BZ1448" s="35"/>
      <c r="CA1448" s="35"/>
      <c r="CB1448" s="35"/>
      <c r="CC1448" s="35"/>
      <c r="CD1448" s="35"/>
      <c r="CE1448" s="35"/>
      <c r="CF1448" s="35"/>
      <c r="CG1448" s="35"/>
      <c r="CH1448" s="35"/>
      <c r="CI1448" s="35"/>
      <c r="CJ1448" s="35"/>
      <c r="CK1448" s="35"/>
      <c r="CL1448" s="35"/>
      <c r="CM1448" s="35"/>
      <c r="CN1448" s="35"/>
      <c r="CO1448" s="35"/>
      <c r="CP1448" s="35"/>
      <c r="CQ1448" s="35"/>
      <c r="CR1448" s="35"/>
      <c r="CS1448" s="35"/>
      <c r="CT1448" s="35"/>
      <c r="CU1448" s="35"/>
      <c r="CV1448" s="35"/>
      <c r="CW1448" s="35"/>
      <c r="CX1448" s="35"/>
      <c r="CY1448" s="35"/>
      <c r="CZ1448" s="35"/>
      <c r="DA1448" s="35"/>
      <c r="DB1448" s="35"/>
      <c r="DC1448" s="35"/>
      <c r="DD1448" s="35"/>
      <c r="DE1448" s="35"/>
      <c r="DF1448" s="35"/>
      <c r="DG1448" s="35"/>
      <c r="DH1448" s="35"/>
      <c r="DI1448" s="35"/>
      <c r="DJ1448" s="35"/>
      <c r="DK1448" s="35"/>
      <c r="DL1448" s="35"/>
      <c r="DM1448" s="35"/>
      <c r="DN1448" s="35"/>
      <c r="DO1448" s="35"/>
      <c r="DP1448" s="35"/>
      <c r="DQ1448" s="35"/>
      <c r="DR1448" s="35"/>
      <c r="DS1448" s="35"/>
      <c r="DT1448" s="35"/>
      <c r="DU1448" s="35"/>
      <c r="DV1448" s="35"/>
      <c r="DW1448" s="35"/>
      <c r="DX1448" s="35"/>
      <c r="DY1448" s="35"/>
      <c r="DZ1448" s="35"/>
      <c r="EA1448" s="35"/>
      <c r="EB1448" s="35"/>
      <c r="EC1448" s="35"/>
      <c r="ED1448" s="35"/>
      <c r="EE1448" s="35"/>
      <c r="EF1448" s="35"/>
      <c r="EG1448" s="35"/>
      <c r="EH1448" s="35"/>
      <c r="EI1448" s="35"/>
      <c r="EJ1448" s="35"/>
      <c r="EK1448" s="35"/>
      <c r="EL1448" s="35"/>
      <c r="EM1448" s="35"/>
      <c r="EN1448" s="35"/>
      <c r="EO1448" s="35"/>
      <c r="EP1448" s="35"/>
      <c r="EQ1448" s="35"/>
      <c r="ER1448" s="35"/>
      <c r="ES1448" s="35"/>
      <c r="ET1448" s="35"/>
      <c r="EU1448" s="35"/>
      <c r="EV1448" s="35"/>
      <c r="EW1448" s="35"/>
      <c r="EX1448" s="35"/>
      <c r="EY1448" s="35"/>
      <c r="EZ1448" s="35"/>
      <c r="FA1448" s="35"/>
      <c r="FB1448" s="35"/>
      <c r="FC1448" s="35"/>
      <c r="FD1448" s="35"/>
      <c r="FE1448" s="35"/>
      <c r="FF1448" s="35"/>
      <c r="FG1448" s="35"/>
      <c r="FH1448" s="35"/>
      <c r="FI1448" s="35"/>
      <c r="FJ1448" s="35"/>
      <c r="FK1448" s="35"/>
      <c r="FL1448" s="35"/>
      <c r="FM1448" s="35"/>
      <c r="FN1448" s="35"/>
      <c r="FO1448" s="35"/>
      <c r="FP1448" s="35"/>
      <c r="FQ1448" s="35"/>
      <c r="FR1448" s="35"/>
      <c r="FS1448" s="35"/>
      <c r="FT1448" s="35"/>
      <c r="FU1448" s="35"/>
      <c r="FV1448" s="35"/>
      <c r="FW1448" s="35"/>
      <c r="FX1448" s="35"/>
      <c r="FY1448" s="35"/>
      <c r="FZ1448" s="35"/>
    </row>
    <row r="1449" spans="1:182" x14ac:dyDescent="0.15">
      <c r="A1449" s="38">
        <f t="shared" si="444"/>
        <v>44893</v>
      </c>
      <c r="B1449" s="39">
        <f t="shared" ca="1" si="445"/>
        <v>9681.15094211</v>
      </c>
      <c r="C1449" s="40">
        <f t="shared" si="446"/>
        <v>9411.77</v>
      </c>
      <c r="D1449" s="41">
        <f ca="1">IF(A1449&lt;$B$1,VLOOKUP(A1449,[1]DI!$A$4:$B$15000,2,FALSE),0)</f>
        <v>0.13650000000000001</v>
      </c>
      <c r="E1449" s="40">
        <f t="shared" ca="1" si="440"/>
        <v>5.0788000000000005E-4</v>
      </c>
      <c r="F1449" s="42">
        <f t="shared" si="436"/>
        <v>1</v>
      </c>
      <c r="G1449" s="43">
        <f t="shared" ca="1" si="441"/>
        <v>1.00050788</v>
      </c>
      <c r="H1449" s="40">
        <f ca="1">TRUNC(PRODUCT(G$10:G1448),15)</f>
        <v>1.2857664956675201</v>
      </c>
      <c r="I1449" s="40">
        <f t="shared" ca="1" si="442"/>
        <v>1.2560834235423</v>
      </c>
      <c r="J1449" s="40">
        <f t="shared" ca="1" si="443"/>
        <v>1.0236314500000001</v>
      </c>
      <c r="K1449" s="42">
        <f t="shared" si="432"/>
        <v>2.7E-2</v>
      </c>
      <c r="L1449" s="63">
        <f t="shared" si="429"/>
        <v>44824</v>
      </c>
      <c r="M1449" s="64">
        <f t="shared" si="430"/>
        <v>46</v>
      </c>
      <c r="N1449" s="44">
        <f t="shared" si="431"/>
        <v>46</v>
      </c>
      <c r="O1449" s="40">
        <f t="shared" si="433"/>
        <v>1.004875054</v>
      </c>
      <c r="P1449" s="65">
        <f t="shared" ca="1" si="434"/>
        <v>1.0286217090000001</v>
      </c>
      <c r="Q1449" s="40">
        <f t="shared" ca="1" si="435"/>
        <v>269.38094210999998</v>
      </c>
      <c r="R1449" s="44">
        <f>IF(VLOOKUP(A1449,$Z$12:$AI$125,8)=VLOOKUP(A1448,$Z$12:$AI$125,8),0,VLOOKUP(A1449,Z$12:$AI$125,8))</f>
        <v>0</v>
      </c>
      <c r="S1449" s="45">
        <f>IF(R1449&gt;0,VLOOKUP(R1449,Y$12:$AH$125,7),0)</f>
        <v>0</v>
      </c>
      <c r="T1449" s="40">
        <f t="shared" si="437"/>
        <v>0</v>
      </c>
      <c r="U1449" s="40">
        <f t="shared" ca="1" si="447"/>
        <v>269.38094210999998</v>
      </c>
      <c r="V1449" s="46" t="str">
        <f t="shared" si="438"/>
        <v>J=</v>
      </c>
      <c r="W1449" s="47">
        <f t="shared" si="439"/>
        <v>45005</v>
      </c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  <c r="AX1449" s="35"/>
      <c r="AY1449" s="35"/>
      <c r="AZ1449" s="35"/>
      <c r="BA1449" s="35"/>
      <c r="BB1449" s="35"/>
      <c r="BC1449" s="35"/>
      <c r="BD1449" s="35"/>
      <c r="BE1449" s="35"/>
      <c r="BF1449" s="35"/>
      <c r="BG1449" s="35"/>
      <c r="BH1449" s="35"/>
      <c r="BI1449" s="35"/>
      <c r="BJ1449" s="35"/>
      <c r="BK1449" s="35"/>
      <c r="BL1449" s="35"/>
      <c r="BM1449" s="35"/>
      <c r="BN1449" s="35"/>
      <c r="BO1449" s="35"/>
      <c r="BP1449" s="35"/>
      <c r="BQ1449" s="35"/>
      <c r="BR1449" s="35"/>
      <c r="BS1449" s="35"/>
      <c r="BT1449" s="35"/>
      <c r="BU1449" s="35"/>
      <c r="BV1449" s="35"/>
      <c r="BW1449" s="35"/>
      <c r="BX1449" s="35"/>
      <c r="BY1449" s="35"/>
      <c r="BZ1449" s="35"/>
      <c r="CA1449" s="35"/>
      <c r="CB1449" s="35"/>
      <c r="CC1449" s="35"/>
      <c r="CD1449" s="35"/>
      <c r="CE1449" s="35"/>
      <c r="CF1449" s="35"/>
      <c r="CG1449" s="35"/>
      <c r="CH1449" s="35"/>
      <c r="CI1449" s="35"/>
      <c r="CJ1449" s="35"/>
      <c r="CK1449" s="35"/>
      <c r="CL1449" s="35"/>
      <c r="CM1449" s="35"/>
      <c r="CN1449" s="35"/>
      <c r="CO1449" s="35"/>
      <c r="CP1449" s="35"/>
      <c r="CQ1449" s="35"/>
      <c r="CR1449" s="35"/>
      <c r="CS1449" s="35"/>
      <c r="CT1449" s="35"/>
      <c r="CU1449" s="35"/>
      <c r="CV1449" s="35"/>
      <c r="CW1449" s="35"/>
      <c r="CX1449" s="35"/>
      <c r="CY1449" s="35"/>
      <c r="CZ1449" s="35"/>
      <c r="DA1449" s="35"/>
      <c r="DB1449" s="35"/>
      <c r="DC1449" s="35"/>
      <c r="DD1449" s="35"/>
      <c r="DE1449" s="35"/>
      <c r="DF1449" s="35"/>
      <c r="DG1449" s="35"/>
      <c r="DH1449" s="35"/>
      <c r="DI1449" s="35"/>
      <c r="DJ1449" s="35"/>
      <c r="DK1449" s="35"/>
      <c r="DL1449" s="35"/>
      <c r="DM1449" s="35"/>
      <c r="DN1449" s="35"/>
      <c r="DO1449" s="35"/>
      <c r="DP1449" s="35"/>
      <c r="DQ1449" s="35"/>
      <c r="DR1449" s="35"/>
      <c r="DS1449" s="35"/>
      <c r="DT1449" s="35"/>
      <c r="DU1449" s="35"/>
      <c r="DV1449" s="35"/>
      <c r="DW1449" s="35"/>
      <c r="DX1449" s="35"/>
      <c r="DY1449" s="35"/>
      <c r="DZ1449" s="35"/>
      <c r="EA1449" s="35"/>
      <c r="EB1449" s="35"/>
      <c r="EC1449" s="35"/>
      <c r="ED1449" s="35"/>
      <c r="EE1449" s="35"/>
      <c r="EF1449" s="35"/>
      <c r="EG1449" s="35"/>
      <c r="EH1449" s="35"/>
      <c r="EI1449" s="35"/>
      <c r="EJ1449" s="35"/>
      <c r="EK1449" s="35"/>
      <c r="EL1449" s="35"/>
      <c r="EM1449" s="35"/>
      <c r="EN1449" s="35"/>
      <c r="EO1449" s="35"/>
      <c r="EP1449" s="35"/>
      <c r="EQ1449" s="35"/>
      <c r="ER1449" s="35"/>
      <c r="ES1449" s="35"/>
      <c r="ET1449" s="35"/>
      <c r="EU1449" s="35"/>
      <c r="EV1449" s="35"/>
      <c r="EW1449" s="35"/>
      <c r="EX1449" s="35"/>
      <c r="EY1449" s="35"/>
      <c r="EZ1449" s="35"/>
      <c r="FA1449" s="35"/>
      <c r="FB1449" s="35"/>
      <c r="FC1449" s="35"/>
      <c r="FD1449" s="35"/>
      <c r="FE1449" s="35"/>
      <c r="FF1449" s="35"/>
      <c r="FG1449" s="35"/>
      <c r="FH1449" s="35"/>
      <c r="FI1449" s="35"/>
      <c r="FJ1449" s="35"/>
      <c r="FK1449" s="35"/>
      <c r="FL1449" s="35"/>
      <c r="FM1449" s="35"/>
      <c r="FN1449" s="35"/>
      <c r="FO1449" s="35"/>
      <c r="FP1449" s="35"/>
      <c r="FQ1449" s="35"/>
      <c r="FR1449" s="35"/>
      <c r="FS1449" s="35"/>
      <c r="FT1449" s="35"/>
      <c r="FU1449" s="35"/>
      <c r="FV1449" s="35"/>
      <c r="FW1449" s="35"/>
      <c r="FX1449" s="35"/>
      <c r="FY1449" s="35"/>
      <c r="FZ1449" s="35"/>
    </row>
    <row r="1450" spans="1:182" x14ac:dyDescent="0.15">
      <c r="A1450" s="38">
        <f t="shared" si="444"/>
        <v>44894</v>
      </c>
      <c r="B1450" s="39">
        <f t="shared" ca="1" si="445"/>
        <v>9687.0918677999998</v>
      </c>
      <c r="C1450" s="40">
        <f t="shared" si="446"/>
        <v>9411.77</v>
      </c>
      <c r="D1450" s="41">
        <f ca="1">IF(A1450&lt;$B$1,VLOOKUP(A1450,[1]DI!$A$4:$B$15000,2,FALSE),0)</f>
        <v>0.13650000000000001</v>
      </c>
      <c r="E1450" s="40">
        <f t="shared" ca="1" si="440"/>
        <v>5.0788000000000005E-4</v>
      </c>
      <c r="F1450" s="42">
        <f t="shared" si="436"/>
        <v>1</v>
      </c>
      <c r="G1450" s="43">
        <f t="shared" ca="1" si="441"/>
        <v>1.00050788</v>
      </c>
      <c r="H1450" s="40">
        <f ca="1">TRUNC(PRODUCT(G$10:G1449),15)</f>
        <v>1.28641951075534</v>
      </c>
      <c r="I1450" s="40">
        <f t="shared" ca="1" si="442"/>
        <v>1.2560834235423</v>
      </c>
      <c r="J1450" s="40">
        <f t="shared" ca="1" si="443"/>
        <v>1.02415133</v>
      </c>
      <c r="K1450" s="42">
        <f t="shared" si="432"/>
        <v>2.7E-2</v>
      </c>
      <c r="L1450" s="63">
        <f t="shared" si="429"/>
        <v>44824</v>
      </c>
      <c r="M1450" s="64">
        <f t="shared" si="430"/>
        <v>47</v>
      </c>
      <c r="N1450" s="44">
        <f t="shared" si="431"/>
        <v>47</v>
      </c>
      <c r="O1450" s="40">
        <f t="shared" si="433"/>
        <v>1.0049812970000001</v>
      </c>
      <c r="P1450" s="65">
        <f t="shared" ca="1" si="434"/>
        <v>1.0292529319999999</v>
      </c>
      <c r="Q1450" s="40">
        <f t="shared" ca="1" si="435"/>
        <v>275.32186780000001</v>
      </c>
      <c r="R1450" s="44">
        <f>IF(VLOOKUP(A1450,$Z$12:$AI$125,8)=VLOOKUP(A1449,$Z$12:$AI$125,8),0,VLOOKUP(A1450,Z$12:$AI$125,8))</f>
        <v>0</v>
      </c>
      <c r="S1450" s="45">
        <f>IF(R1450&gt;0,VLOOKUP(R1450,Y$12:$AH$125,7),0)</f>
        <v>0</v>
      </c>
      <c r="T1450" s="40">
        <f t="shared" si="437"/>
        <v>0</v>
      </c>
      <c r="U1450" s="40">
        <f t="shared" ca="1" si="447"/>
        <v>275.32186780000001</v>
      </c>
      <c r="V1450" s="46" t="str">
        <f t="shared" si="438"/>
        <v>J=</v>
      </c>
      <c r="W1450" s="47">
        <f t="shared" si="439"/>
        <v>45005</v>
      </c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  <c r="AX1450" s="35"/>
      <c r="AY1450" s="35"/>
      <c r="AZ1450" s="35"/>
      <c r="BA1450" s="35"/>
      <c r="BB1450" s="35"/>
      <c r="BC1450" s="35"/>
      <c r="BD1450" s="35"/>
      <c r="BE1450" s="35"/>
      <c r="BF1450" s="35"/>
      <c r="BG1450" s="35"/>
      <c r="BH1450" s="35"/>
      <c r="BI1450" s="35"/>
      <c r="BJ1450" s="35"/>
      <c r="BK1450" s="35"/>
      <c r="BL1450" s="35"/>
      <c r="BM1450" s="35"/>
      <c r="BN1450" s="35"/>
      <c r="BO1450" s="35"/>
      <c r="BP1450" s="35"/>
      <c r="BQ1450" s="35"/>
      <c r="BR1450" s="35"/>
      <c r="BS1450" s="35"/>
      <c r="BT1450" s="35"/>
      <c r="BU1450" s="35"/>
      <c r="BV1450" s="35"/>
      <c r="BW1450" s="35"/>
      <c r="BX1450" s="35"/>
      <c r="BY1450" s="35"/>
      <c r="BZ1450" s="35"/>
      <c r="CA1450" s="35"/>
      <c r="CB1450" s="35"/>
      <c r="CC1450" s="35"/>
      <c r="CD1450" s="35"/>
      <c r="CE1450" s="35"/>
      <c r="CF1450" s="35"/>
      <c r="CG1450" s="35"/>
      <c r="CH1450" s="35"/>
      <c r="CI1450" s="35"/>
      <c r="CJ1450" s="35"/>
      <c r="CK1450" s="35"/>
      <c r="CL1450" s="35"/>
      <c r="CM1450" s="35"/>
      <c r="CN1450" s="35"/>
      <c r="CO1450" s="35"/>
      <c r="CP1450" s="35"/>
      <c r="CQ1450" s="35"/>
      <c r="CR1450" s="35"/>
      <c r="CS1450" s="35"/>
      <c r="CT1450" s="35"/>
      <c r="CU1450" s="35"/>
      <c r="CV1450" s="35"/>
      <c r="CW1450" s="35"/>
      <c r="CX1450" s="35"/>
      <c r="CY1450" s="35"/>
      <c r="CZ1450" s="35"/>
      <c r="DA1450" s="35"/>
      <c r="DB1450" s="35"/>
      <c r="DC1450" s="35"/>
      <c r="DD1450" s="35"/>
      <c r="DE1450" s="35"/>
      <c r="DF1450" s="35"/>
      <c r="DG1450" s="35"/>
      <c r="DH1450" s="35"/>
      <c r="DI1450" s="35"/>
      <c r="DJ1450" s="35"/>
      <c r="DK1450" s="35"/>
      <c r="DL1450" s="35"/>
      <c r="DM1450" s="35"/>
      <c r="DN1450" s="35"/>
      <c r="DO1450" s="35"/>
      <c r="DP1450" s="35"/>
      <c r="DQ1450" s="35"/>
      <c r="DR1450" s="35"/>
      <c r="DS1450" s="35"/>
      <c r="DT1450" s="35"/>
      <c r="DU1450" s="35"/>
      <c r="DV1450" s="35"/>
      <c r="DW1450" s="35"/>
      <c r="DX1450" s="35"/>
      <c r="DY1450" s="35"/>
      <c r="DZ1450" s="35"/>
      <c r="EA1450" s="35"/>
      <c r="EB1450" s="35"/>
      <c r="EC1450" s="35"/>
      <c r="ED1450" s="35"/>
      <c r="EE1450" s="35"/>
      <c r="EF1450" s="35"/>
      <c r="EG1450" s="35"/>
      <c r="EH1450" s="35"/>
      <c r="EI1450" s="35"/>
      <c r="EJ1450" s="35"/>
      <c r="EK1450" s="35"/>
      <c r="EL1450" s="35"/>
      <c r="EM1450" s="35"/>
      <c r="EN1450" s="35"/>
      <c r="EO1450" s="35"/>
      <c r="EP1450" s="35"/>
      <c r="EQ1450" s="35"/>
      <c r="ER1450" s="35"/>
      <c r="ES1450" s="35"/>
      <c r="ET1450" s="35"/>
      <c r="EU1450" s="35"/>
      <c r="EV1450" s="35"/>
      <c r="EW1450" s="35"/>
      <c r="EX1450" s="35"/>
      <c r="EY1450" s="35"/>
      <c r="EZ1450" s="35"/>
      <c r="FA1450" s="35"/>
      <c r="FB1450" s="35"/>
      <c r="FC1450" s="35"/>
      <c r="FD1450" s="35"/>
      <c r="FE1450" s="35"/>
      <c r="FF1450" s="35"/>
      <c r="FG1450" s="35"/>
      <c r="FH1450" s="35"/>
      <c r="FI1450" s="35"/>
      <c r="FJ1450" s="35"/>
      <c r="FK1450" s="35"/>
      <c r="FL1450" s="35"/>
      <c r="FM1450" s="35"/>
      <c r="FN1450" s="35"/>
      <c r="FO1450" s="35"/>
      <c r="FP1450" s="35"/>
      <c r="FQ1450" s="35"/>
      <c r="FR1450" s="35"/>
      <c r="FS1450" s="35"/>
      <c r="FT1450" s="35"/>
      <c r="FU1450" s="35"/>
      <c r="FV1450" s="35"/>
      <c r="FW1450" s="35"/>
      <c r="FX1450" s="35"/>
      <c r="FY1450" s="35"/>
      <c r="FZ1450" s="35"/>
    </row>
    <row r="1451" spans="1:182" x14ac:dyDescent="0.15">
      <c r="A1451" s="38">
        <f t="shared" si="444"/>
        <v>44895</v>
      </c>
      <c r="B1451" s="39">
        <f t="shared" ca="1" si="445"/>
        <v>9693.0364923199995</v>
      </c>
      <c r="C1451" s="40">
        <f t="shared" si="446"/>
        <v>9411.77</v>
      </c>
      <c r="D1451" s="41">
        <f ca="1">IF(A1451&lt;$B$1,VLOOKUP(A1451,[1]DI!$A$4:$B$15000,2,FALSE),0)</f>
        <v>0.13650000000000001</v>
      </c>
      <c r="E1451" s="40">
        <f t="shared" ca="1" si="440"/>
        <v>5.0788000000000005E-4</v>
      </c>
      <c r="F1451" s="42">
        <f t="shared" si="436"/>
        <v>1</v>
      </c>
      <c r="G1451" s="43">
        <f t="shared" ca="1" si="441"/>
        <v>1.00050788</v>
      </c>
      <c r="H1451" s="40">
        <f ca="1">TRUNC(PRODUCT(G$10:G1450),15)</f>
        <v>1.2870728574964601</v>
      </c>
      <c r="I1451" s="40">
        <f t="shared" ca="1" si="442"/>
        <v>1.2560834235423</v>
      </c>
      <c r="J1451" s="40">
        <f t="shared" ca="1" si="443"/>
        <v>1.0246714800000001</v>
      </c>
      <c r="K1451" s="42">
        <f t="shared" si="432"/>
        <v>2.7E-2</v>
      </c>
      <c r="L1451" s="63">
        <f t="shared" si="429"/>
        <v>44824</v>
      </c>
      <c r="M1451" s="64">
        <f t="shared" si="430"/>
        <v>48</v>
      </c>
      <c r="N1451" s="44">
        <f t="shared" si="431"/>
        <v>48</v>
      </c>
      <c r="O1451" s="40">
        <f t="shared" si="433"/>
        <v>1.0050875509999999</v>
      </c>
      <c r="P1451" s="65">
        <f t="shared" ca="1" si="434"/>
        <v>1.0298845480000001</v>
      </c>
      <c r="Q1451" s="40">
        <f t="shared" ca="1" si="435"/>
        <v>281.26649232</v>
      </c>
      <c r="R1451" s="44">
        <f>IF(VLOOKUP(A1451,$Z$12:$AI$125,8)=VLOOKUP(A1450,$Z$12:$AI$125,8),0,VLOOKUP(A1451,Z$12:$AI$125,8))</f>
        <v>0</v>
      </c>
      <c r="S1451" s="45">
        <f>IF(R1451&gt;0,VLOOKUP(R1451,Y$12:$AH$125,7),0)</f>
        <v>0</v>
      </c>
      <c r="T1451" s="40">
        <f t="shared" si="437"/>
        <v>0</v>
      </c>
      <c r="U1451" s="40">
        <f t="shared" ca="1" si="447"/>
        <v>281.26649232</v>
      </c>
      <c r="V1451" s="46" t="str">
        <f t="shared" si="438"/>
        <v>J=</v>
      </c>
      <c r="W1451" s="47">
        <f t="shared" si="439"/>
        <v>45005</v>
      </c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/>
      <c r="BU1451" s="35"/>
      <c r="BV1451" s="35"/>
      <c r="BW1451" s="35"/>
      <c r="BX1451" s="35"/>
      <c r="BY1451" s="35"/>
      <c r="BZ1451" s="35"/>
      <c r="CA1451" s="35"/>
      <c r="CB1451" s="35"/>
      <c r="CC1451" s="35"/>
      <c r="CD1451" s="35"/>
      <c r="CE1451" s="35"/>
      <c r="CF1451" s="35"/>
      <c r="CG1451" s="35"/>
      <c r="CH1451" s="35"/>
      <c r="CI1451" s="35"/>
      <c r="CJ1451" s="35"/>
      <c r="CK1451" s="35"/>
      <c r="CL1451" s="35"/>
      <c r="CM1451" s="35"/>
      <c r="CN1451" s="35"/>
      <c r="CO1451" s="35"/>
      <c r="CP1451" s="35"/>
      <c r="CQ1451" s="35"/>
      <c r="CR1451" s="35"/>
      <c r="CS1451" s="35"/>
      <c r="CT1451" s="35"/>
      <c r="CU1451" s="35"/>
      <c r="CV1451" s="35"/>
      <c r="CW1451" s="35"/>
      <c r="CX1451" s="35"/>
      <c r="CY1451" s="35"/>
      <c r="CZ1451" s="35"/>
      <c r="DA1451" s="35"/>
      <c r="DB1451" s="35"/>
      <c r="DC1451" s="35"/>
      <c r="DD1451" s="35"/>
      <c r="DE1451" s="35"/>
      <c r="DF1451" s="35"/>
      <c r="DG1451" s="35"/>
      <c r="DH1451" s="35"/>
      <c r="DI1451" s="35"/>
      <c r="DJ1451" s="35"/>
      <c r="DK1451" s="35"/>
      <c r="DL1451" s="35"/>
      <c r="DM1451" s="35"/>
      <c r="DN1451" s="35"/>
      <c r="DO1451" s="35"/>
      <c r="DP1451" s="35"/>
      <c r="DQ1451" s="35"/>
      <c r="DR1451" s="35"/>
      <c r="DS1451" s="35"/>
      <c r="DT1451" s="35"/>
      <c r="DU1451" s="35"/>
      <c r="DV1451" s="35"/>
      <c r="DW1451" s="35"/>
      <c r="DX1451" s="35"/>
      <c r="DY1451" s="35"/>
      <c r="DZ1451" s="35"/>
      <c r="EA1451" s="35"/>
      <c r="EB1451" s="35"/>
      <c r="EC1451" s="35"/>
      <c r="ED1451" s="35"/>
      <c r="EE1451" s="35"/>
      <c r="EF1451" s="35"/>
      <c r="EG1451" s="35"/>
      <c r="EH1451" s="35"/>
      <c r="EI1451" s="35"/>
      <c r="EJ1451" s="35"/>
      <c r="EK1451" s="35"/>
      <c r="EL1451" s="35"/>
      <c r="EM1451" s="35"/>
      <c r="EN1451" s="35"/>
      <c r="EO1451" s="35"/>
      <c r="EP1451" s="35"/>
      <c r="EQ1451" s="35"/>
      <c r="ER1451" s="35"/>
      <c r="ES1451" s="35"/>
      <c r="ET1451" s="35"/>
      <c r="EU1451" s="35"/>
      <c r="EV1451" s="35"/>
      <c r="EW1451" s="35"/>
      <c r="EX1451" s="35"/>
      <c r="EY1451" s="35"/>
      <c r="EZ1451" s="35"/>
      <c r="FA1451" s="35"/>
      <c r="FB1451" s="35"/>
      <c r="FC1451" s="35"/>
      <c r="FD1451" s="35"/>
      <c r="FE1451" s="35"/>
      <c r="FF1451" s="35"/>
      <c r="FG1451" s="35"/>
      <c r="FH1451" s="35"/>
      <c r="FI1451" s="35"/>
      <c r="FJ1451" s="35"/>
      <c r="FK1451" s="35"/>
      <c r="FL1451" s="35"/>
      <c r="FM1451" s="35"/>
      <c r="FN1451" s="35"/>
      <c r="FO1451" s="35"/>
      <c r="FP1451" s="35"/>
      <c r="FQ1451" s="35"/>
      <c r="FR1451" s="35"/>
      <c r="FS1451" s="35"/>
      <c r="FT1451" s="35"/>
      <c r="FU1451" s="35"/>
      <c r="FV1451" s="35"/>
      <c r="FW1451" s="35"/>
      <c r="FX1451" s="35"/>
      <c r="FY1451" s="35"/>
      <c r="FZ1451" s="35"/>
    </row>
    <row r="1452" spans="1:182" x14ac:dyDescent="0.15">
      <c r="A1452" s="38">
        <f t="shared" si="444"/>
        <v>44896</v>
      </c>
      <c r="B1452" s="39">
        <f t="shared" ca="1" si="445"/>
        <v>9698.9847403800013</v>
      </c>
      <c r="C1452" s="40">
        <f t="shared" si="446"/>
        <v>9411.77</v>
      </c>
      <c r="D1452" s="41">
        <f ca="1">IF(A1452&lt;$B$1,VLOOKUP(A1452,[1]DI!$A$4:$B$15000,2,FALSE),0)</f>
        <v>0.13650000000000001</v>
      </c>
      <c r="E1452" s="40">
        <f t="shared" ca="1" si="440"/>
        <v>5.0788000000000005E-4</v>
      </c>
      <c r="F1452" s="42">
        <f t="shared" si="436"/>
        <v>1</v>
      </c>
      <c r="G1452" s="43">
        <f t="shared" ca="1" si="441"/>
        <v>1.00050788</v>
      </c>
      <c r="H1452" s="40">
        <f ca="1">TRUNC(PRODUCT(G$10:G1451),15)</f>
        <v>1.28772653605933</v>
      </c>
      <c r="I1452" s="40">
        <f t="shared" ca="1" si="442"/>
        <v>1.2560834235423</v>
      </c>
      <c r="J1452" s="40">
        <f t="shared" ca="1" si="443"/>
        <v>1.0251918900000001</v>
      </c>
      <c r="K1452" s="42">
        <f t="shared" si="432"/>
        <v>2.7E-2</v>
      </c>
      <c r="L1452" s="63">
        <f t="shared" si="429"/>
        <v>44824</v>
      </c>
      <c r="M1452" s="64">
        <f t="shared" si="430"/>
        <v>49</v>
      </c>
      <c r="N1452" s="44">
        <f t="shared" si="431"/>
        <v>49</v>
      </c>
      <c r="O1452" s="40">
        <f t="shared" si="433"/>
        <v>1.0051938170000001</v>
      </c>
      <c r="P1452" s="65">
        <f t="shared" ca="1" si="434"/>
        <v>1.0305165489999999</v>
      </c>
      <c r="Q1452" s="40">
        <f t="shared" ca="1" si="435"/>
        <v>287.21474038000002</v>
      </c>
      <c r="R1452" s="44">
        <f>IF(VLOOKUP(A1452,$Z$12:$AI$125,8)=VLOOKUP(A1451,$Z$12:$AI$125,8),0,VLOOKUP(A1452,Z$12:$AI$125,8))</f>
        <v>0</v>
      </c>
      <c r="S1452" s="45">
        <f>IF(R1452&gt;0,VLOOKUP(R1452,Y$12:$AH$125,7),0)</f>
        <v>0</v>
      </c>
      <c r="T1452" s="40">
        <f t="shared" si="437"/>
        <v>0</v>
      </c>
      <c r="U1452" s="40">
        <f t="shared" ca="1" si="447"/>
        <v>287.21474038000002</v>
      </c>
      <c r="V1452" s="46" t="str">
        <f t="shared" si="438"/>
        <v>J=</v>
      </c>
      <c r="W1452" s="47">
        <f t="shared" si="439"/>
        <v>45005</v>
      </c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/>
      <c r="BH1452" s="35"/>
      <c r="BI1452" s="35"/>
      <c r="BJ1452" s="35"/>
      <c r="BK1452" s="35"/>
      <c r="BL1452" s="35"/>
      <c r="BM1452" s="35"/>
      <c r="BN1452" s="35"/>
      <c r="BO1452" s="35"/>
      <c r="BP1452" s="35"/>
      <c r="BQ1452" s="35"/>
      <c r="BR1452" s="35"/>
      <c r="BS1452" s="35"/>
      <c r="BT1452" s="35"/>
      <c r="BU1452" s="35"/>
      <c r="BV1452" s="35"/>
      <c r="BW1452" s="35"/>
      <c r="BX1452" s="35"/>
      <c r="BY1452" s="35"/>
      <c r="BZ1452" s="35"/>
      <c r="CA1452" s="35"/>
      <c r="CB1452" s="35"/>
      <c r="CC1452" s="35"/>
      <c r="CD1452" s="35"/>
      <c r="CE1452" s="35"/>
      <c r="CF1452" s="35"/>
      <c r="CG1452" s="35"/>
      <c r="CH1452" s="35"/>
      <c r="CI1452" s="35"/>
      <c r="CJ1452" s="35"/>
      <c r="CK1452" s="35"/>
      <c r="CL1452" s="35"/>
      <c r="CM1452" s="35"/>
      <c r="CN1452" s="35"/>
      <c r="CO1452" s="35"/>
      <c r="CP1452" s="35"/>
      <c r="CQ1452" s="35"/>
      <c r="CR1452" s="35"/>
      <c r="CS1452" s="35"/>
      <c r="CT1452" s="35"/>
      <c r="CU1452" s="35"/>
      <c r="CV1452" s="35"/>
      <c r="CW1452" s="35"/>
      <c r="CX1452" s="35"/>
      <c r="CY1452" s="35"/>
      <c r="CZ1452" s="35"/>
      <c r="DA1452" s="35"/>
      <c r="DB1452" s="35"/>
      <c r="DC1452" s="35"/>
      <c r="DD1452" s="35"/>
      <c r="DE1452" s="35"/>
      <c r="DF1452" s="35"/>
      <c r="DG1452" s="35"/>
      <c r="DH1452" s="35"/>
      <c r="DI1452" s="35"/>
      <c r="DJ1452" s="35"/>
      <c r="DK1452" s="35"/>
      <c r="DL1452" s="35"/>
      <c r="DM1452" s="35"/>
      <c r="DN1452" s="35"/>
      <c r="DO1452" s="35"/>
      <c r="DP1452" s="35"/>
      <c r="DQ1452" s="35"/>
      <c r="DR1452" s="35"/>
      <c r="DS1452" s="35"/>
      <c r="DT1452" s="35"/>
      <c r="DU1452" s="35"/>
      <c r="DV1452" s="35"/>
      <c r="DW1452" s="35"/>
      <c r="DX1452" s="35"/>
      <c r="DY1452" s="35"/>
      <c r="DZ1452" s="35"/>
      <c r="EA1452" s="35"/>
      <c r="EB1452" s="35"/>
      <c r="EC1452" s="35"/>
      <c r="ED1452" s="35"/>
      <c r="EE1452" s="35"/>
      <c r="EF1452" s="35"/>
      <c r="EG1452" s="35"/>
      <c r="EH1452" s="35"/>
      <c r="EI1452" s="35"/>
      <c r="EJ1452" s="35"/>
      <c r="EK1452" s="35"/>
      <c r="EL1452" s="35"/>
      <c r="EM1452" s="35"/>
      <c r="EN1452" s="35"/>
      <c r="EO1452" s="35"/>
      <c r="EP1452" s="35"/>
      <c r="EQ1452" s="35"/>
      <c r="ER1452" s="35"/>
      <c r="ES1452" s="35"/>
      <c r="ET1452" s="35"/>
      <c r="EU1452" s="35"/>
      <c r="EV1452" s="35"/>
      <c r="EW1452" s="35"/>
      <c r="EX1452" s="35"/>
      <c r="EY1452" s="35"/>
      <c r="EZ1452" s="35"/>
      <c r="FA1452" s="35"/>
      <c r="FB1452" s="35"/>
      <c r="FC1452" s="35"/>
      <c r="FD1452" s="35"/>
      <c r="FE1452" s="35"/>
      <c r="FF1452" s="35"/>
      <c r="FG1452" s="35"/>
      <c r="FH1452" s="35"/>
      <c r="FI1452" s="35"/>
      <c r="FJ1452" s="35"/>
      <c r="FK1452" s="35"/>
      <c r="FL1452" s="35"/>
      <c r="FM1452" s="35"/>
      <c r="FN1452" s="35"/>
      <c r="FO1452" s="35"/>
      <c r="FP1452" s="35"/>
      <c r="FQ1452" s="35"/>
      <c r="FR1452" s="35"/>
      <c r="FS1452" s="35"/>
      <c r="FT1452" s="35"/>
      <c r="FU1452" s="35"/>
      <c r="FV1452" s="35"/>
      <c r="FW1452" s="35"/>
      <c r="FX1452" s="35"/>
      <c r="FY1452" s="35"/>
      <c r="FZ1452" s="35"/>
    </row>
    <row r="1453" spans="1:182" x14ac:dyDescent="0.15">
      <c r="A1453" s="38">
        <f t="shared" si="444"/>
        <v>44897</v>
      </c>
      <c r="B1453" s="39">
        <f t="shared" ca="1" si="445"/>
        <v>9704.9365837200003</v>
      </c>
      <c r="C1453" s="40">
        <f t="shared" si="446"/>
        <v>9411.77</v>
      </c>
      <c r="D1453" s="41">
        <f ca="1">IF(A1453&lt;$B$1,VLOOKUP(A1453,[1]DI!$A$4:$B$15000,2,FALSE),0)</f>
        <v>0.13650000000000001</v>
      </c>
      <c r="E1453" s="40">
        <f t="shared" ca="1" si="440"/>
        <v>5.0788000000000005E-4</v>
      </c>
      <c r="F1453" s="42">
        <f t="shared" si="436"/>
        <v>1</v>
      </c>
      <c r="G1453" s="43">
        <f t="shared" ca="1" si="441"/>
        <v>1.00050788</v>
      </c>
      <c r="H1453" s="40">
        <f ca="1">TRUNC(PRODUCT(G$10:G1452),15)</f>
        <v>1.28838054661246</v>
      </c>
      <c r="I1453" s="40">
        <f t="shared" ca="1" si="442"/>
        <v>1.2560834235423</v>
      </c>
      <c r="J1453" s="40">
        <f t="shared" ca="1" si="443"/>
        <v>1.0257125600000001</v>
      </c>
      <c r="K1453" s="42">
        <f t="shared" si="432"/>
        <v>2.7E-2</v>
      </c>
      <c r="L1453" s="63">
        <f t="shared" si="429"/>
        <v>44824</v>
      </c>
      <c r="M1453" s="64">
        <f t="shared" si="430"/>
        <v>50</v>
      </c>
      <c r="N1453" s="44">
        <f t="shared" si="431"/>
        <v>50</v>
      </c>
      <c r="O1453" s="40">
        <f t="shared" si="433"/>
        <v>1.005300093</v>
      </c>
      <c r="P1453" s="65">
        <f t="shared" ca="1" si="434"/>
        <v>1.031148932</v>
      </c>
      <c r="Q1453" s="40">
        <f t="shared" ca="1" si="435"/>
        <v>293.16658372000001</v>
      </c>
      <c r="R1453" s="44">
        <f>IF(VLOOKUP(A1453,$Z$12:$AI$125,8)=VLOOKUP(A1452,$Z$12:$AI$125,8),0,VLOOKUP(A1453,Z$12:$AI$125,8))</f>
        <v>0</v>
      </c>
      <c r="S1453" s="45">
        <f>IF(R1453&gt;0,VLOOKUP(R1453,Y$12:$AH$125,7),0)</f>
        <v>0</v>
      </c>
      <c r="T1453" s="40">
        <f t="shared" si="437"/>
        <v>0</v>
      </c>
      <c r="U1453" s="40">
        <f t="shared" ca="1" si="447"/>
        <v>293.16658372000001</v>
      </c>
      <c r="V1453" s="46" t="str">
        <f t="shared" si="438"/>
        <v>J=</v>
      </c>
      <c r="W1453" s="47">
        <f t="shared" si="439"/>
        <v>45005</v>
      </c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/>
      <c r="BI1453" s="35"/>
      <c r="BJ1453" s="35"/>
      <c r="BK1453" s="35"/>
      <c r="BL1453" s="35"/>
      <c r="BM1453" s="35"/>
      <c r="BN1453" s="35"/>
      <c r="BO1453" s="35"/>
      <c r="BP1453" s="35"/>
      <c r="BQ1453" s="35"/>
      <c r="BR1453" s="35"/>
      <c r="BS1453" s="35"/>
      <c r="BT1453" s="35"/>
      <c r="BU1453" s="35"/>
      <c r="BV1453" s="35"/>
      <c r="BW1453" s="35"/>
      <c r="BX1453" s="35"/>
      <c r="BY1453" s="35"/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/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  <c r="DM1453" s="35"/>
      <c r="DN1453" s="35"/>
      <c r="DO1453" s="35"/>
      <c r="DP1453" s="35"/>
      <c r="DQ1453" s="35"/>
      <c r="DR1453" s="35"/>
      <c r="DS1453" s="35"/>
      <c r="DT1453" s="35"/>
      <c r="DU1453" s="35"/>
      <c r="DV1453" s="35"/>
      <c r="DW1453" s="35"/>
      <c r="DX1453" s="35"/>
      <c r="DY1453" s="35"/>
      <c r="DZ1453" s="35"/>
      <c r="EA1453" s="35"/>
      <c r="EB1453" s="35"/>
      <c r="EC1453" s="35"/>
      <c r="ED1453" s="35"/>
      <c r="EE1453" s="35"/>
      <c r="EF1453" s="35"/>
      <c r="EG1453" s="35"/>
      <c r="EH1453" s="35"/>
      <c r="EI1453" s="35"/>
      <c r="EJ1453" s="35"/>
      <c r="EK1453" s="35"/>
      <c r="EL1453" s="35"/>
      <c r="EM1453" s="35"/>
      <c r="EN1453" s="35"/>
      <c r="EO1453" s="35"/>
      <c r="EP1453" s="35"/>
      <c r="EQ1453" s="35"/>
      <c r="ER1453" s="35"/>
      <c r="ES1453" s="35"/>
      <c r="ET1453" s="35"/>
      <c r="EU1453" s="35"/>
      <c r="EV1453" s="35"/>
      <c r="EW1453" s="35"/>
      <c r="EX1453" s="35"/>
      <c r="EY1453" s="35"/>
      <c r="EZ1453" s="35"/>
      <c r="FA1453" s="35"/>
      <c r="FB1453" s="35"/>
      <c r="FC1453" s="35"/>
      <c r="FD1453" s="35"/>
      <c r="FE1453" s="35"/>
      <c r="FF1453" s="35"/>
      <c r="FG1453" s="35"/>
      <c r="FH1453" s="35"/>
      <c r="FI1453" s="35"/>
      <c r="FJ1453" s="35"/>
      <c r="FK1453" s="35"/>
      <c r="FL1453" s="35"/>
      <c r="FM1453" s="35"/>
      <c r="FN1453" s="35"/>
      <c r="FO1453" s="35"/>
      <c r="FP1453" s="35"/>
      <c r="FQ1453" s="35"/>
      <c r="FR1453" s="35"/>
      <c r="FS1453" s="35"/>
      <c r="FT1453" s="35"/>
      <c r="FU1453" s="35"/>
      <c r="FV1453" s="35"/>
      <c r="FW1453" s="35"/>
      <c r="FX1453" s="35"/>
      <c r="FY1453" s="35"/>
      <c r="FZ1453" s="35"/>
    </row>
    <row r="1454" spans="1:182" x14ac:dyDescent="0.15">
      <c r="A1454" s="38">
        <f t="shared" si="444"/>
        <v>44898</v>
      </c>
      <c r="B1454" s="39">
        <f t="shared" ca="1" si="445"/>
        <v>9710.8921353100013</v>
      </c>
      <c r="C1454" s="40">
        <f t="shared" si="446"/>
        <v>9411.77</v>
      </c>
      <c r="D1454" s="41">
        <f ca="1">IF(A1454&lt;$B$1,VLOOKUP(A1454,[1]DI!$A$4:$B$15000,2,FALSE),0)</f>
        <v>0</v>
      </c>
      <c r="E1454" s="40">
        <f t="shared" ca="1" si="440"/>
        <v>0</v>
      </c>
      <c r="F1454" s="42">
        <f t="shared" si="436"/>
        <v>1</v>
      </c>
      <c r="G1454" s="43">
        <f t="shared" ca="1" si="441"/>
        <v>1</v>
      </c>
      <c r="H1454" s="40">
        <f ca="1">TRUNC(PRODUCT(G$10:G1453),15)</f>
        <v>1.2890348893244801</v>
      </c>
      <c r="I1454" s="40">
        <f t="shared" ca="1" si="442"/>
        <v>1.2560834235423</v>
      </c>
      <c r="J1454" s="40">
        <f t="shared" ca="1" si="443"/>
        <v>1.0262335</v>
      </c>
      <c r="K1454" s="42">
        <f t="shared" si="432"/>
        <v>2.7E-2</v>
      </c>
      <c r="L1454" s="63">
        <f t="shared" si="429"/>
        <v>44824</v>
      </c>
      <c r="M1454" s="64">
        <f t="shared" si="430"/>
        <v>50</v>
      </c>
      <c r="N1454" s="44">
        <f t="shared" si="431"/>
        <v>51</v>
      </c>
      <c r="O1454" s="40">
        <f t="shared" si="433"/>
        <v>1.005406381</v>
      </c>
      <c r="P1454" s="65">
        <f t="shared" ca="1" si="434"/>
        <v>1.0317817090000001</v>
      </c>
      <c r="Q1454" s="40">
        <f t="shared" ca="1" si="435"/>
        <v>299.12213530999998</v>
      </c>
      <c r="R1454" s="44">
        <f>IF(VLOOKUP(A1454,$Z$12:$AI$125,8)=VLOOKUP(A1453,$Z$12:$AI$125,8),0,VLOOKUP(A1454,Z$12:$AI$125,8))</f>
        <v>0</v>
      </c>
      <c r="S1454" s="45">
        <f>IF(R1454&gt;0,VLOOKUP(R1454,Y$12:$AH$125,7),0)</f>
        <v>0</v>
      </c>
      <c r="T1454" s="40">
        <f t="shared" si="437"/>
        <v>0</v>
      </c>
      <c r="U1454" s="40">
        <f t="shared" ca="1" si="447"/>
        <v>299.12213530999998</v>
      </c>
      <c r="V1454" s="46" t="str">
        <f t="shared" si="438"/>
        <v>J=</v>
      </c>
      <c r="W1454" s="47">
        <f t="shared" si="439"/>
        <v>45005</v>
      </c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  <c r="CA1454" s="35"/>
      <c r="CB1454" s="35"/>
      <c r="CC1454" s="35"/>
      <c r="CD1454" s="35"/>
      <c r="CE1454" s="35"/>
      <c r="CF1454" s="35"/>
      <c r="CG1454" s="35"/>
      <c r="CH1454" s="35"/>
      <c r="CI1454" s="35"/>
      <c r="CJ1454" s="35"/>
      <c r="CK1454" s="35"/>
      <c r="CL1454" s="35"/>
      <c r="CM1454" s="35"/>
      <c r="CN1454" s="35"/>
      <c r="CO1454" s="35"/>
      <c r="CP1454" s="35"/>
      <c r="CQ1454" s="35"/>
      <c r="CR1454" s="35"/>
      <c r="CS1454" s="35"/>
      <c r="CT1454" s="35"/>
      <c r="CU1454" s="35"/>
      <c r="CV1454" s="35"/>
      <c r="CW1454" s="35"/>
      <c r="CX1454" s="35"/>
      <c r="CY1454" s="35"/>
      <c r="CZ1454" s="35"/>
      <c r="DA1454" s="35"/>
      <c r="DB1454" s="35"/>
      <c r="DC1454" s="35"/>
      <c r="DD1454" s="35"/>
      <c r="DE1454" s="35"/>
      <c r="DF1454" s="35"/>
      <c r="DG1454" s="35"/>
      <c r="DH1454" s="35"/>
      <c r="DI1454" s="35"/>
      <c r="DJ1454" s="35"/>
      <c r="DK1454" s="35"/>
      <c r="DL1454" s="35"/>
      <c r="DM1454" s="35"/>
      <c r="DN1454" s="35"/>
      <c r="DO1454" s="35"/>
      <c r="DP1454" s="35"/>
      <c r="DQ1454" s="35"/>
      <c r="DR1454" s="35"/>
      <c r="DS1454" s="35"/>
      <c r="DT1454" s="35"/>
      <c r="DU1454" s="35"/>
      <c r="DV1454" s="35"/>
      <c r="DW1454" s="35"/>
      <c r="DX1454" s="35"/>
      <c r="DY1454" s="35"/>
      <c r="DZ1454" s="35"/>
      <c r="EA1454" s="35"/>
      <c r="EB1454" s="35"/>
      <c r="EC1454" s="35"/>
      <c r="ED1454" s="35"/>
      <c r="EE1454" s="35"/>
      <c r="EF1454" s="35"/>
      <c r="EG1454" s="35"/>
      <c r="EH1454" s="35"/>
      <c r="EI1454" s="35"/>
      <c r="EJ1454" s="35"/>
      <c r="EK1454" s="35"/>
      <c r="EL1454" s="35"/>
      <c r="EM1454" s="35"/>
      <c r="EN1454" s="35"/>
      <c r="EO1454" s="35"/>
      <c r="EP1454" s="35"/>
      <c r="EQ1454" s="35"/>
      <c r="ER1454" s="35"/>
      <c r="ES1454" s="35"/>
      <c r="ET1454" s="35"/>
      <c r="EU1454" s="35"/>
      <c r="EV1454" s="35"/>
      <c r="EW1454" s="35"/>
      <c r="EX1454" s="35"/>
      <c r="EY1454" s="35"/>
      <c r="EZ1454" s="35"/>
      <c r="FA1454" s="35"/>
      <c r="FB1454" s="35"/>
      <c r="FC1454" s="35"/>
      <c r="FD1454" s="35"/>
      <c r="FE1454" s="35"/>
      <c r="FF1454" s="35"/>
      <c r="FG1454" s="35"/>
      <c r="FH1454" s="35"/>
      <c r="FI1454" s="35"/>
      <c r="FJ1454" s="35"/>
      <c r="FK1454" s="35"/>
      <c r="FL1454" s="35"/>
      <c r="FM1454" s="35"/>
      <c r="FN1454" s="35"/>
      <c r="FO1454" s="35"/>
      <c r="FP1454" s="35"/>
      <c r="FQ1454" s="35"/>
      <c r="FR1454" s="35"/>
      <c r="FS1454" s="35"/>
      <c r="FT1454" s="35"/>
      <c r="FU1454" s="35"/>
      <c r="FV1454" s="35"/>
      <c r="FW1454" s="35"/>
      <c r="FX1454" s="35"/>
      <c r="FY1454" s="35"/>
      <c r="FZ1454" s="35"/>
    </row>
    <row r="1455" spans="1:182" x14ac:dyDescent="0.15">
      <c r="A1455" s="38">
        <f t="shared" si="444"/>
        <v>44899</v>
      </c>
      <c r="B1455" s="39">
        <f t="shared" ca="1" si="445"/>
        <v>9710.8921353100013</v>
      </c>
      <c r="C1455" s="40">
        <f t="shared" si="446"/>
        <v>9411.77</v>
      </c>
      <c r="D1455" s="41">
        <f ca="1">IF(A1455&lt;$B$1,VLOOKUP(A1455,[1]DI!$A$4:$B$15000,2,FALSE),0)</f>
        <v>0</v>
      </c>
      <c r="E1455" s="40">
        <f t="shared" ca="1" si="440"/>
        <v>0</v>
      </c>
      <c r="F1455" s="42">
        <f t="shared" si="436"/>
        <v>1</v>
      </c>
      <c r="G1455" s="43">
        <f t="shared" ca="1" si="441"/>
        <v>1</v>
      </c>
      <c r="H1455" s="40">
        <f ca="1">TRUNC(PRODUCT(G$10:G1454),15)</f>
        <v>1.2890348893244801</v>
      </c>
      <c r="I1455" s="40">
        <f t="shared" ca="1" si="442"/>
        <v>1.2560834235423</v>
      </c>
      <c r="J1455" s="40">
        <f t="shared" ca="1" si="443"/>
        <v>1.0262335</v>
      </c>
      <c r="K1455" s="42">
        <f t="shared" si="432"/>
        <v>2.7E-2</v>
      </c>
      <c r="L1455" s="63">
        <f t="shared" si="429"/>
        <v>44824</v>
      </c>
      <c r="M1455" s="64">
        <f t="shared" si="430"/>
        <v>50</v>
      </c>
      <c r="N1455" s="44">
        <f t="shared" si="431"/>
        <v>51</v>
      </c>
      <c r="O1455" s="40">
        <f t="shared" si="433"/>
        <v>1.005406381</v>
      </c>
      <c r="P1455" s="65">
        <f t="shared" ca="1" si="434"/>
        <v>1.0317817090000001</v>
      </c>
      <c r="Q1455" s="40">
        <f t="shared" ca="1" si="435"/>
        <v>299.12213530999998</v>
      </c>
      <c r="R1455" s="44">
        <f>IF(VLOOKUP(A1455,$Z$12:$AI$125,8)=VLOOKUP(A1454,$Z$12:$AI$125,8),0,VLOOKUP(A1455,Z$12:$AI$125,8))</f>
        <v>0</v>
      </c>
      <c r="S1455" s="45">
        <f>IF(R1455&gt;0,VLOOKUP(R1455,Y$12:$AH$125,7),0)</f>
        <v>0</v>
      </c>
      <c r="T1455" s="40">
        <f t="shared" si="437"/>
        <v>0</v>
      </c>
      <c r="U1455" s="40">
        <f t="shared" ca="1" si="447"/>
        <v>299.12213530999998</v>
      </c>
      <c r="V1455" s="46" t="str">
        <f t="shared" si="438"/>
        <v>J=</v>
      </c>
      <c r="W1455" s="47">
        <f t="shared" si="439"/>
        <v>45005</v>
      </c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/>
      <c r="BH1455" s="35"/>
      <c r="BI1455" s="35"/>
      <c r="BJ1455" s="35"/>
      <c r="BK1455" s="35"/>
      <c r="BL1455" s="35"/>
      <c r="BM1455" s="35"/>
      <c r="BN1455" s="35"/>
      <c r="BO1455" s="35"/>
      <c r="BP1455" s="35"/>
      <c r="BQ1455" s="35"/>
      <c r="BR1455" s="35"/>
      <c r="BS1455" s="35"/>
      <c r="BT1455" s="35"/>
      <c r="BU1455" s="35"/>
      <c r="BV1455" s="35"/>
      <c r="BW1455" s="35"/>
      <c r="BX1455" s="35"/>
      <c r="BY1455" s="35"/>
      <c r="BZ1455" s="35"/>
      <c r="CA1455" s="35"/>
      <c r="CB1455" s="35"/>
      <c r="CC1455" s="35"/>
      <c r="CD1455" s="35"/>
      <c r="CE1455" s="35"/>
      <c r="CF1455" s="35"/>
      <c r="CG1455" s="35"/>
      <c r="CH1455" s="35"/>
      <c r="CI1455" s="35"/>
      <c r="CJ1455" s="35"/>
      <c r="CK1455" s="35"/>
      <c r="CL1455" s="35"/>
      <c r="CM1455" s="35"/>
      <c r="CN1455" s="35"/>
      <c r="CO1455" s="35"/>
      <c r="CP1455" s="35"/>
      <c r="CQ1455" s="35"/>
      <c r="CR1455" s="35"/>
      <c r="CS1455" s="35"/>
      <c r="CT1455" s="35"/>
      <c r="CU1455" s="35"/>
      <c r="CV1455" s="35"/>
      <c r="CW1455" s="35"/>
      <c r="CX1455" s="35"/>
      <c r="CY1455" s="35"/>
      <c r="CZ1455" s="35"/>
      <c r="DA1455" s="35"/>
      <c r="DB1455" s="35"/>
      <c r="DC1455" s="35"/>
      <c r="DD1455" s="35"/>
      <c r="DE1455" s="35"/>
      <c r="DF1455" s="35"/>
      <c r="DG1455" s="35"/>
      <c r="DH1455" s="35"/>
      <c r="DI1455" s="35"/>
      <c r="DJ1455" s="35"/>
      <c r="DK1455" s="35"/>
      <c r="DL1455" s="35"/>
      <c r="DM1455" s="35"/>
      <c r="DN1455" s="35"/>
      <c r="DO1455" s="35"/>
      <c r="DP1455" s="35"/>
      <c r="DQ1455" s="35"/>
      <c r="DR1455" s="35"/>
      <c r="DS1455" s="35"/>
      <c r="DT1455" s="35"/>
      <c r="DU1455" s="35"/>
      <c r="DV1455" s="35"/>
      <c r="DW1455" s="35"/>
      <c r="DX1455" s="35"/>
      <c r="DY1455" s="35"/>
      <c r="DZ1455" s="35"/>
      <c r="EA1455" s="35"/>
      <c r="EB1455" s="35"/>
      <c r="EC1455" s="35"/>
      <c r="ED1455" s="35"/>
      <c r="EE1455" s="35"/>
      <c r="EF1455" s="35"/>
      <c r="EG1455" s="35"/>
      <c r="EH1455" s="35"/>
      <c r="EI1455" s="35"/>
      <c r="EJ1455" s="35"/>
      <c r="EK1455" s="35"/>
      <c r="EL1455" s="35"/>
      <c r="EM1455" s="35"/>
      <c r="EN1455" s="35"/>
      <c r="EO1455" s="35"/>
      <c r="EP1455" s="35"/>
      <c r="EQ1455" s="35"/>
      <c r="ER1455" s="35"/>
      <c r="ES1455" s="35"/>
      <c r="ET1455" s="35"/>
      <c r="EU1455" s="35"/>
      <c r="EV1455" s="35"/>
      <c r="EW1455" s="35"/>
      <c r="EX1455" s="35"/>
      <c r="EY1455" s="35"/>
      <c r="EZ1455" s="35"/>
      <c r="FA1455" s="35"/>
      <c r="FB1455" s="35"/>
      <c r="FC1455" s="35"/>
      <c r="FD1455" s="35"/>
      <c r="FE1455" s="35"/>
      <c r="FF1455" s="35"/>
      <c r="FG1455" s="35"/>
      <c r="FH1455" s="35"/>
      <c r="FI1455" s="35"/>
      <c r="FJ1455" s="35"/>
      <c r="FK1455" s="35"/>
      <c r="FL1455" s="35"/>
      <c r="FM1455" s="35"/>
      <c r="FN1455" s="35"/>
      <c r="FO1455" s="35"/>
      <c r="FP1455" s="35"/>
      <c r="FQ1455" s="35"/>
      <c r="FR1455" s="35"/>
      <c r="FS1455" s="35"/>
      <c r="FT1455" s="35"/>
      <c r="FU1455" s="35"/>
      <c r="FV1455" s="35"/>
      <c r="FW1455" s="35"/>
      <c r="FX1455" s="35"/>
      <c r="FY1455" s="35"/>
      <c r="FZ1455" s="35"/>
    </row>
    <row r="1456" spans="1:182" x14ac:dyDescent="0.15">
      <c r="A1456" s="38">
        <f t="shared" si="444"/>
        <v>44900</v>
      </c>
      <c r="B1456" s="39">
        <f t="shared" ca="1" si="445"/>
        <v>9710.8921353100013</v>
      </c>
      <c r="C1456" s="40">
        <f t="shared" si="446"/>
        <v>9411.77</v>
      </c>
      <c r="D1456" s="41">
        <f ca="1">IF(A1456&lt;$B$1,VLOOKUP(A1456,[1]DI!$A$4:$B$15000,2,FALSE),0)</f>
        <v>0.13650000000000001</v>
      </c>
      <c r="E1456" s="40">
        <f t="shared" ca="1" si="440"/>
        <v>5.0788000000000005E-4</v>
      </c>
      <c r="F1456" s="42">
        <f t="shared" si="436"/>
        <v>1</v>
      </c>
      <c r="G1456" s="43">
        <f t="shared" ca="1" si="441"/>
        <v>1.00050788</v>
      </c>
      <c r="H1456" s="40">
        <f ca="1">TRUNC(PRODUCT(G$10:G1455),15)</f>
        <v>1.2890348893244801</v>
      </c>
      <c r="I1456" s="40">
        <f t="shared" ca="1" si="442"/>
        <v>1.2560834235423</v>
      </c>
      <c r="J1456" s="40">
        <f t="shared" ca="1" si="443"/>
        <v>1.0262335</v>
      </c>
      <c r="K1456" s="42">
        <f t="shared" si="432"/>
        <v>2.7E-2</v>
      </c>
      <c r="L1456" s="63">
        <f t="shared" si="429"/>
        <v>44824</v>
      </c>
      <c r="M1456" s="64">
        <f t="shared" si="430"/>
        <v>51</v>
      </c>
      <c r="N1456" s="44">
        <f t="shared" si="431"/>
        <v>51</v>
      </c>
      <c r="O1456" s="40">
        <f t="shared" si="433"/>
        <v>1.005406381</v>
      </c>
      <c r="P1456" s="65">
        <f t="shared" ca="1" si="434"/>
        <v>1.0317817090000001</v>
      </c>
      <c r="Q1456" s="40">
        <f t="shared" ca="1" si="435"/>
        <v>299.12213530999998</v>
      </c>
      <c r="R1456" s="44">
        <f>IF(VLOOKUP(A1456,$Z$12:$AI$125,8)=VLOOKUP(A1455,$Z$12:$AI$125,8),0,VLOOKUP(A1456,Z$12:$AI$125,8))</f>
        <v>0</v>
      </c>
      <c r="S1456" s="45">
        <f>IF(R1456&gt;0,VLOOKUP(R1456,Y$12:$AH$125,7),0)</f>
        <v>0</v>
      </c>
      <c r="T1456" s="40">
        <f t="shared" si="437"/>
        <v>0</v>
      </c>
      <c r="U1456" s="40">
        <f t="shared" ca="1" si="447"/>
        <v>299.12213530999998</v>
      </c>
      <c r="V1456" s="46" t="str">
        <f t="shared" si="438"/>
        <v>J=</v>
      </c>
      <c r="W1456" s="47">
        <f t="shared" si="439"/>
        <v>45005</v>
      </c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/>
      <c r="BI1456" s="35"/>
      <c r="BJ1456" s="35"/>
      <c r="BK1456" s="35"/>
      <c r="BL1456" s="35"/>
      <c r="BM1456" s="35"/>
      <c r="BN1456" s="35"/>
      <c r="BO1456" s="35"/>
      <c r="BP1456" s="35"/>
      <c r="BQ1456" s="35"/>
      <c r="BR1456" s="35"/>
      <c r="BS1456" s="35"/>
      <c r="BT1456" s="35"/>
      <c r="BU1456" s="35"/>
      <c r="BV1456" s="35"/>
      <c r="BW1456" s="35"/>
      <c r="BX1456" s="35"/>
      <c r="BY1456" s="35"/>
      <c r="BZ1456" s="35"/>
      <c r="CA1456" s="35"/>
      <c r="CB1456" s="35"/>
      <c r="CC1456" s="35"/>
      <c r="CD1456" s="35"/>
      <c r="CE1456" s="35"/>
      <c r="CF1456" s="35"/>
      <c r="CG1456" s="35"/>
      <c r="CH1456" s="35"/>
      <c r="CI1456" s="35"/>
      <c r="CJ1456" s="35"/>
      <c r="CK1456" s="35"/>
      <c r="CL1456" s="35"/>
      <c r="CM1456" s="35"/>
      <c r="CN1456" s="35"/>
      <c r="CO1456" s="35"/>
      <c r="CP1456" s="35"/>
      <c r="CQ1456" s="35"/>
      <c r="CR1456" s="35"/>
      <c r="CS1456" s="35"/>
      <c r="CT1456" s="35"/>
      <c r="CU1456" s="35"/>
      <c r="CV1456" s="35"/>
      <c r="CW1456" s="35"/>
      <c r="CX1456" s="35"/>
      <c r="CY1456" s="35"/>
      <c r="CZ1456" s="35"/>
      <c r="DA1456" s="35"/>
      <c r="DB1456" s="35"/>
      <c r="DC1456" s="35"/>
      <c r="DD1456" s="35"/>
      <c r="DE1456" s="35"/>
      <c r="DF1456" s="35"/>
      <c r="DG1456" s="35"/>
      <c r="DH1456" s="35"/>
      <c r="DI1456" s="35"/>
      <c r="DJ1456" s="35"/>
      <c r="DK1456" s="35"/>
      <c r="DL1456" s="35"/>
      <c r="DM1456" s="35"/>
      <c r="DN1456" s="35"/>
      <c r="DO1456" s="35"/>
      <c r="DP1456" s="35"/>
      <c r="DQ1456" s="35"/>
      <c r="DR1456" s="35"/>
      <c r="DS1456" s="35"/>
      <c r="DT1456" s="35"/>
      <c r="DU1456" s="35"/>
      <c r="DV1456" s="35"/>
      <c r="DW1456" s="35"/>
      <c r="DX1456" s="35"/>
      <c r="DY1456" s="35"/>
      <c r="DZ1456" s="35"/>
      <c r="EA1456" s="35"/>
      <c r="EB1456" s="35"/>
      <c r="EC1456" s="35"/>
      <c r="ED1456" s="35"/>
      <c r="EE1456" s="35"/>
      <c r="EF1456" s="35"/>
      <c r="EG1456" s="35"/>
      <c r="EH1456" s="35"/>
      <c r="EI1456" s="35"/>
      <c r="EJ1456" s="35"/>
      <c r="EK1456" s="35"/>
      <c r="EL1456" s="35"/>
      <c r="EM1456" s="35"/>
      <c r="EN1456" s="35"/>
      <c r="EO1456" s="35"/>
      <c r="EP1456" s="35"/>
      <c r="EQ1456" s="35"/>
      <c r="ER1456" s="35"/>
      <c r="ES1456" s="35"/>
      <c r="ET1456" s="35"/>
      <c r="EU1456" s="35"/>
      <c r="EV1456" s="35"/>
      <c r="EW1456" s="35"/>
      <c r="EX1456" s="35"/>
      <c r="EY1456" s="35"/>
      <c r="EZ1456" s="35"/>
      <c r="FA1456" s="35"/>
      <c r="FB1456" s="35"/>
      <c r="FC1456" s="35"/>
      <c r="FD1456" s="35"/>
      <c r="FE1456" s="35"/>
      <c r="FF1456" s="35"/>
      <c r="FG1456" s="35"/>
      <c r="FH1456" s="35"/>
      <c r="FI1456" s="35"/>
      <c r="FJ1456" s="35"/>
      <c r="FK1456" s="35"/>
      <c r="FL1456" s="35"/>
      <c r="FM1456" s="35"/>
      <c r="FN1456" s="35"/>
      <c r="FO1456" s="35"/>
      <c r="FP1456" s="35"/>
      <c r="FQ1456" s="35"/>
      <c r="FR1456" s="35"/>
      <c r="FS1456" s="35"/>
      <c r="FT1456" s="35"/>
      <c r="FU1456" s="35"/>
      <c r="FV1456" s="35"/>
      <c r="FW1456" s="35"/>
      <c r="FX1456" s="35"/>
      <c r="FY1456" s="35"/>
      <c r="FZ1456" s="35"/>
    </row>
    <row r="1457" spans="1:182" x14ac:dyDescent="0.15">
      <c r="A1457" s="38">
        <f t="shared" si="444"/>
        <v>44901</v>
      </c>
      <c r="B1457" s="39">
        <f t="shared" ca="1" si="445"/>
        <v>9716.85131043</v>
      </c>
      <c r="C1457" s="40">
        <f t="shared" si="446"/>
        <v>9411.77</v>
      </c>
      <c r="D1457" s="41">
        <f ca="1">IF(A1457&lt;$B$1,VLOOKUP(A1457,[1]DI!$A$4:$B$15000,2,FALSE),0)</f>
        <v>0.13650000000000001</v>
      </c>
      <c r="E1457" s="40">
        <f t="shared" ca="1" si="440"/>
        <v>5.0788000000000005E-4</v>
      </c>
      <c r="F1457" s="42">
        <f t="shared" si="436"/>
        <v>1</v>
      </c>
      <c r="G1457" s="43">
        <f t="shared" ca="1" si="441"/>
        <v>1.00050788</v>
      </c>
      <c r="H1457" s="40">
        <f ca="1">TRUNC(PRODUCT(G$10:G1456),15)</f>
        <v>1.28968956436407</v>
      </c>
      <c r="I1457" s="40">
        <f t="shared" ca="1" si="442"/>
        <v>1.2560834235423</v>
      </c>
      <c r="J1457" s="40">
        <f t="shared" ca="1" si="443"/>
        <v>1.0267546999999999</v>
      </c>
      <c r="K1457" s="42">
        <f t="shared" si="432"/>
        <v>2.7E-2</v>
      </c>
      <c r="L1457" s="63">
        <f t="shared" si="429"/>
        <v>44824</v>
      </c>
      <c r="M1457" s="64">
        <f t="shared" si="430"/>
        <v>52</v>
      </c>
      <c r="N1457" s="44">
        <f t="shared" si="431"/>
        <v>52</v>
      </c>
      <c r="O1457" s="40">
        <f t="shared" si="433"/>
        <v>1.0055126809999999</v>
      </c>
      <c r="P1457" s="65">
        <f t="shared" ca="1" si="434"/>
        <v>1.0324148710000001</v>
      </c>
      <c r="Q1457" s="40">
        <f t="shared" ca="1" si="435"/>
        <v>305.08131042999997</v>
      </c>
      <c r="R1457" s="44">
        <f>IF(VLOOKUP(A1457,$Z$12:$AI$125,8)=VLOOKUP(A1456,$Z$12:$AI$125,8),0,VLOOKUP(A1457,Z$12:$AI$125,8))</f>
        <v>0</v>
      </c>
      <c r="S1457" s="45">
        <f>IF(R1457&gt;0,VLOOKUP(R1457,Y$12:$AH$125,7),0)</f>
        <v>0</v>
      </c>
      <c r="T1457" s="40">
        <f t="shared" si="437"/>
        <v>0</v>
      </c>
      <c r="U1457" s="40">
        <f t="shared" ca="1" si="447"/>
        <v>305.08131042999997</v>
      </c>
      <c r="V1457" s="46" t="str">
        <f t="shared" si="438"/>
        <v>J=</v>
      </c>
      <c r="W1457" s="47">
        <f t="shared" si="439"/>
        <v>45005</v>
      </c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  <c r="CA1457" s="35"/>
      <c r="CB1457" s="35"/>
      <c r="CC1457" s="35"/>
      <c r="CD1457" s="35"/>
      <c r="CE1457" s="35"/>
      <c r="CF1457" s="35"/>
      <c r="CG1457" s="35"/>
      <c r="CH1457" s="35"/>
      <c r="CI1457" s="35"/>
      <c r="CJ1457" s="35"/>
      <c r="CK1457" s="35"/>
      <c r="CL1457" s="35"/>
      <c r="CM1457" s="35"/>
      <c r="CN1457" s="35"/>
      <c r="CO1457" s="35"/>
      <c r="CP1457" s="35"/>
      <c r="CQ1457" s="35"/>
      <c r="CR1457" s="35"/>
      <c r="CS1457" s="35"/>
      <c r="CT1457" s="35"/>
      <c r="CU1457" s="35"/>
      <c r="CV1457" s="35"/>
      <c r="CW1457" s="35"/>
      <c r="CX1457" s="35"/>
      <c r="CY1457" s="35"/>
      <c r="CZ1457" s="35"/>
      <c r="DA1457" s="35"/>
      <c r="DB1457" s="35"/>
      <c r="DC1457" s="35"/>
      <c r="DD1457" s="35"/>
      <c r="DE1457" s="35"/>
      <c r="DF1457" s="35"/>
      <c r="DG1457" s="35"/>
      <c r="DH1457" s="35"/>
      <c r="DI1457" s="35"/>
      <c r="DJ1457" s="35"/>
      <c r="DK1457" s="35"/>
      <c r="DL1457" s="35"/>
      <c r="DM1457" s="35"/>
      <c r="DN1457" s="35"/>
      <c r="DO1457" s="35"/>
      <c r="DP1457" s="35"/>
      <c r="DQ1457" s="35"/>
      <c r="DR1457" s="35"/>
      <c r="DS1457" s="35"/>
      <c r="DT1457" s="35"/>
      <c r="DU1457" s="35"/>
      <c r="DV1457" s="35"/>
      <c r="DW1457" s="35"/>
      <c r="DX1457" s="35"/>
      <c r="DY1457" s="35"/>
      <c r="DZ1457" s="35"/>
      <c r="EA1457" s="35"/>
      <c r="EB1457" s="35"/>
      <c r="EC1457" s="35"/>
      <c r="ED1457" s="35"/>
      <c r="EE1457" s="35"/>
      <c r="EF1457" s="35"/>
      <c r="EG1457" s="35"/>
      <c r="EH1457" s="35"/>
      <c r="EI1457" s="35"/>
      <c r="EJ1457" s="35"/>
      <c r="EK1457" s="35"/>
      <c r="EL1457" s="35"/>
      <c r="EM1457" s="35"/>
      <c r="EN1457" s="35"/>
      <c r="EO1457" s="35"/>
      <c r="EP1457" s="35"/>
      <c r="EQ1457" s="35"/>
      <c r="ER1457" s="35"/>
      <c r="ES1457" s="35"/>
      <c r="ET1457" s="35"/>
      <c r="EU1457" s="35"/>
      <c r="EV1457" s="35"/>
      <c r="EW1457" s="35"/>
      <c r="EX1457" s="35"/>
      <c r="EY1457" s="35"/>
      <c r="EZ1457" s="35"/>
      <c r="FA1457" s="35"/>
      <c r="FB1457" s="35"/>
      <c r="FC1457" s="35"/>
      <c r="FD1457" s="35"/>
      <c r="FE1457" s="35"/>
      <c r="FF1457" s="35"/>
      <c r="FG1457" s="35"/>
      <c r="FH1457" s="35"/>
      <c r="FI1457" s="35"/>
      <c r="FJ1457" s="35"/>
      <c r="FK1457" s="35"/>
      <c r="FL1457" s="35"/>
      <c r="FM1457" s="35"/>
      <c r="FN1457" s="35"/>
      <c r="FO1457" s="35"/>
      <c r="FP1457" s="35"/>
      <c r="FQ1457" s="35"/>
      <c r="FR1457" s="35"/>
      <c r="FS1457" s="35"/>
      <c r="FT1457" s="35"/>
      <c r="FU1457" s="35"/>
      <c r="FV1457" s="35"/>
      <c r="FW1457" s="35"/>
      <c r="FX1457" s="35"/>
      <c r="FY1457" s="35"/>
      <c r="FZ1457" s="35"/>
    </row>
    <row r="1458" spans="1:182" x14ac:dyDescent="0.15">
      <c r="A1458" s="38">
        <f t="shared" si="444"/>
        <v>44902</v>
      </c>
      <c r="B1458" s="39">
        <f t="shared" ca="1" si="445"/>
        <v>9722.8141843699996</v>
      </c>
      <c r="C1458" s="40">
        <f t="shared" si="446"/>
        <v>9411.77</v>
      </c>
      <c r="D1458" s="41">
        <f ca="1">IF(A1458&lt;$B$1,VLOOKUP(A1458,[1]DI!$A$4:$B$15000,2,FALSE),0)</f>
        <v>0.13650000000000001</v>
      </c>
      <c r="E1458" s="40">
        <f t="shared" ca="1" si="440"/>
        <v>5.0788000000000005E-4</v>
      </c>
      <c r="F1458" s="42">
        <f t="shared" si="436"/>
        <v>1</v>
      </c>
      <c r="G1458" s="43">
        <f t="shared" ca="1" si="441"/>
        <v>1.00050788</v>
      </c>
      <c r="H1458" s="40">
        <f ca="1">TRUNC(PRODUCT(G$10:G1457),15)</f>
        <v>1.2903445719000199</v>
      </c>
      <c r="I1458" s="40">
        <f t="shared" ca="1" si="442"/>
        <v>1.2560834235423</v>
      </c>
      <c r="J1458" s="40">
        <f t="shared" ca="1" si="443"/>
        <v>1.0272761699999999</v>
      </c>
      <c r="K1458" s="42">
        <f t="shared" si="432"/>
        <v>2.7E-2</v>
      </c>
      <c r="L1458" s="63">
        <f t="shared" ref="L1458:L1521" si="448">IF(R1457&gt;0,VLOOKUP(R1457,Y$12:Z$40,2),L1457)</f>
        <v>44824</v>
      </c>
      <c r="M1458" s="64">
        <f t="shared" ref="M1458:M1521" si="449">IF(A1458&gt;L1458,IF(NETWORKDAYS(L1458,A1458,$Y$50:$Y$203)-1=0,1,NETWORKDAYS(L1458,A1458,$Y$50:$Y$203)-1),0)</f>
        <v>53</v>
      </c>
      <c r="N1458" s="44">
        <f t="shared" ref="N1458:N1521" si="450">IF(AND(M1458=1,M1457=1),1,IF(M1458&gt;0,IF(M1458=M1457,M1458+1,M1458),0))</f>
        <v>53</v>
      </c>
      <c r="O1458" s="40">
        <f t="shared" si="433"/>
        <v>1.005618991</v>
      </c>
      <c r="P1458" s="65">
        <f t="shared" ca="1" si="434"/>
        <v>1.0330484259999999</v>
      </c>
      <c r="Q1458" s="40">
        <f t="shared" ca="1" si="435"/>
        <v>311.04418436999998</v>
      </c>
      <c r="R1458" s="44">
        <f>IF(VLOOKUP(A1458,$Z$12:$AI$125,8)=VLOOKUP(A1457,$Z$12:$AI$125,8),0,VLOOKUP(A1458,Z$12:$AI$125,8))</f>
        <v>0</v>
      </c>
      <c r="S1458" s="45">
        <f>IF(R1458&gt;0,VLOOKUP(R1458,Y$12:$AH$125,7),0)</f>
        <v>0</v>
      </c>
      <c r="T1458" s="40">
        <f t="shared" si="437"/>
        <v>0</v>
      </c>
      <c r="U1458" s="40">
        <f t="shared" ca="1" si="447"/>
        <v>311.04418436999998</v>
      </c>
      <c r="V1458" s="46" t="str">
        <f t="shared" si="438"/>
        <v>J=</v>
      </c>
      <c r="W1458" s="47">
        <f t="shared" si="439"/>
        <v>45005</v>
      </c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/>
      <c r="BI1458" s="35"/>
      <c r="BJ1458" s="35"/>
      <c r="BK1458" s="35"/>
      <c r="BL1458" s="35"/>
      <c r="BM1458" s="35"/>
      <c r="BN1458" s="35"/>
      <c r="BO1458" s="35"/>
      <c r="BP1458" s="35"/>
      <c r="BQ1458" s="35"/>
      <c r="BR1458" s="35"/>
      <c r="BS1458" s="35"/>
      <c r="BT1458" s="35"/>
      <c r="BU1458" s="35"/>
      <c r="BV1458" s="35"/>
      <c r="BW1458" s="35"/>
      <c r="BX1458" s="35"/>
      <c r="BY1458" s="35"/>
      <c r="BZ1458" s="35"/>
      <c r="CA1458" s="35"/>
      <c r="CB1458" s="35"/>
      <c r="CC1458" s="35"/>
      <c r="CD1458" s="35"/>
      <c r="CE1458" s="35"/>
      <c r="CF1458" s="35"/>
      <c r="CG1458" s="35"/>
      <c r="CH1458" s="35"/>
      <c r="CI1458" s="35"/>
      <c r="CJ1458" s="35"/>
      <c r="CK1458" s="35"/>
      <c r="CL1458" s="35"/>
      <c r="CM1458" s="35"/>
      <c r="CN1458" s="35"/>
      <c r="CO1458" s="35"/>
      <c r="CP1458" s="35"/>
      <c r="CQ1458" s="35"/>
      <c r="CR1458" s="35"/>
      <c r="CS1458" s="35"/>
      <c r="CT1458" s="35"/>
      <c r="CU1458" s="35"/>
      <c r="CV1458" s="35"/>
      <c r="CW1458" s="35"/>
      <c r="CX1458" s="35"/>
      <c r="CY1458" s="35"/>
      <c r="CZ1458" s="35"/>
      <c r="DA1458" s="35"/>
      <c r="DB1458" s="35"/>
      <c r="DC1458" s="35"/>
      <c r="DD1458" s="35"/>
      <c r="DE1458" s="35"/>
      <c r="DF1458" s="35"/>
      <c r="DG1458" s="35"/>
      <c r="DH1458" s="35"/>
      <c r="DI1458" s="35"/>
      <c r="DJ1458" s="35"/>
      <c r="DK1458" s="35"/>
      <c r="DL1458" s="35"/>
      <c r="DM1458" s="35"/>
      <c r="DN1458" s="35"/>
      <c r="DO1458" s="35"/>
      <c r="DP1458" s="35"/>
      <c r="DQ1458" s="35"/>
      <c r="DR1458" s="35"/>
      <c r="DS1458" s="35"/>
      <c r="DT1458" s="35"/>
      <c r="DU1458" s="35"/>
      <c r="DV1458" s="35"/>
      <c r="DW1458" s="35"/>
      <c r="DX1458" s="35"/>
      <c r="DY1458" s="35"/>
      <c r="DZ1458" s="35"/>
      <c r="EA1458" s="35"/>
      <c r="EB1458" s="35"/>
      <c r="EC1458" s="35"/>
      <c r="ED1458" s="35"/>
      <c r="EE1458" s="35"/>
      <c r="EF1458" s="35"/>
      <c r="EG1458" s="35"/>
      <c r="EH1458" s="35"/>
      <c r="EI1458" s="35"/>
      <c r="EJ1458" s="35"/>
      <c r="EK1458" s="35"/>
      <c r="EL1458" s="35"/>
      <c r="EM1458" s="35"/>
      <c r="EN1458" s="35"/>
      <c r="EO1458" s="35"/>
      <c r="EP1458" s="35"/>
      <c r="EQ1458" s="35"/>
      <c r="ER1458" s="35"/>
      <c r="ES1458" s="35"/>
      <c r="ET1458" s="35"/>
      <c r="EU1458" s="35"/>
      <c r="EV1458" s="35"/>
      <c r="EW1458" s="35"/>
      <c r="EX1458" s="35"/>
      <c r="EY1458" s="35"/>
      <c r="EZ1458" s="35"/>
      <c r="FA1458" s="35"/>
      <c r="FB1458" s="35"/>
      <c r="FC1458" s="35"/>
      <c r="FD1458" s="35"/>
      <c r="FE1458" s="35"/>
      <c r="FF1458" s="35"/>
      <c r="FG1458" s="35"/>
      <c r="FH1458" s="35"/>
      <c r="FI1458" s="35"/>
      <c r="FJ1458" s="35"/>
      <c r="FK1458" s="35"/>
      <c r="FL1458" s="35"/>
      <c r="FM1458" s="35"/>
      <c r="FN1458" s="35"/>
      <c r="FO1458" s="35"/>
      <c r="FP1458" s="35"/>
      <c r="FQ1458" s="35"/>
      <c r="FR1458" s="35"/>
      <c r="FS1458" s="35"/>
      <c r="FT1458" s="35"/>
      <c r="FU1458" s="35"/>
      <c r="FV1458" s="35"/>
      <c r="FW1458" s="35"/>
      <c r="FX1458" s="35"/>
      <c r="FY1458" s="35"/>
      <c r="FZ1458" s="35"/>
    </row>
    <row r="1459" spans="1:182" x14ac:dyDescent="0.15">
      <c r="A1459" s="38">
        <f t="shared" si="444"/>
        <v>44903</v>
      </c>
      <c r="B1459" s="39">
        <f t="shared" ca="1" si="445"/>
        <v>9728.7807665500004</v>
      </c>
      <c r="C1459" s="40">
        <f t="shared" si="446"/>
        <v>9411.77</v>
      </c>
      <c r="D1459" s="41">
        <f ca="1">IF(A1459&lt;$B$1,VLOOKUP(A1459,[1]DI!$A$4:$B$15000,2,FALSE),0)</f>
        <v>0.13650000000000001</v>
      </c>
      <c r="E1459" s="40">
        <f t="shared" ca="1" si="440"/>
        <v>5.0788000000000005E-4</v>
      </c>
      <c r="F1459" s="42">
        <f t="shared" si="436"/>
        <v>1</v>
      </c>
      <c r="G1459" s="43">
        <f t="shared" ca="1" si="441"/>
        <v>1.00050788</v>
      </c>
      <c r="H1459" s="40">
        <f ca="1">TRUNC(PRODUCT(G$10:G1458),15)</f>
        <v>1.2909999121011899</v>
      </c>
      <c r="I1459" s="40">
        <f t="shared" ca="1" si="442"/>
        <v>1.2560834235423</v>
      </c>
      <c r="J1459" s="40">
        <f t="shared" ca="1" si="443"/>
        <v>1.0277979100000001</v>
      </c>
      <c r="K1459" s="42">
        <f t="shared" ref="K1459:K1522" si="451">K1458</f>
        <v>2.7E-2</v>
      </c>
      <c r="L1459" s="63">
        <f t="shared" si="448"/>
        <v>44824</v>
      </c>
      <c r="M1459" s="64">
        <f t="shared" si="449"/>
        <v>54</v>
      </c>
      <c r="N1459" s="44">
        <f t="shared" si="450"/>
        <v>54</v>
      </c>
      <c r="O1459" s="40">
        <f t="shared" ref="O1459:O1522" si="452">ROUND((K1459+1)^(N1459/252),9)</f>
        <v>1.0057253129999999</v>
      </c>
      <c r="P1459" s="65">
        <f t="shared" ref="P1459:P1522" ca="1" si="453">ROUND(J1459*O1459,9)</f>
        <v>1.0336823749999999</v>
      </c>
      <c r="Q1459" s="40">
        <f t="shared" ref="Q1459:Q1522" ca="1" si="454">TRUNC((C1459*(P1459-1)),8)</f>
        <v>317.01076655000003</v>
      </c>
      <c r="R1459" s="44">
        <f>IF(VLOOKUP(A1459,$Z$12:$AI$125,8)=VLOOKUP(A1458,$Z$12:$AI$125,8),0,VLOOKUP(A1459,Z$12:$AI$125,8))</f>
        <v>0</v>
      </c>
      <c r="S1459" s="45">
        <f>IF(R1459&gt;0,VLOOKUP(R1459,Y$12:$AH$125,7),0)</f>
        <v>0</v>
      </c>
      <c r="T1459" s="40">
        <f t="shared" si="437"/>
        <v>0</v>
      </c>
      <c r="U1459" s="40">
        <f t="shared" ca="1" si="447"/>
        <v>317.01076655000003</v>
      </c>
      <c r="V1459" s="46" t="str">
        <f t="shared" si="438"/>
        <v>J=</v>
      </c>
      <c r="W1459" s="47">
        <f t="shared" si="439"/>
        <v>45005</v>
      </c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/>
      <c r="BY1459" s="35"/>
      <c r="BZ1459" s="35"/>
      <c r="CA1459" s="35"/>
      <c r="CB1459" s="35"/>
      <c r="CC1459" s="35"/>
      <c r="CD1459" s="35"/>
      <c r="CE1459" s="35"/>
      <c r="CF1459" s="35"/>
      <c r="CG1459" s="35"/>
      <c r="CH1459" s="35"/>
      <c r="CI1459" s="35"/>
      <c r="CJ1459" s="35"/>
      <c r="CK1459" s="35"/>
      <c r="CL1459" s="35"/>
      <c r="CM1459" s="35"/>
      <c r="CN1459" s="35"/>
      <c r="CO1459" s="35"/>
      <c r="CP1459" s="35"/>
      <c r="CQ1459" s="35"/>
      <c r="CR1459" s="35"/>
      <c r="CS1459" s="35"/>
      <c r="CT1459" s="35"/>
      <c r="CU1459" s="35"/>
      <c r="CV1459" s="35"/>
      <c r="CW1459" s="35"/>
      <c r="CX1459" s="35"/>
      <c r="CY1459" s="35"/>
      <c r="CZ1459" s="35"/>
      <c r="DA1459" s="35"/>
      <c r="DB1459" s="35"/>
      <c r="DC1459" s="35"/>
      <c r="DD1459" s="35"/>
      <c r="DE1459" s="35"/>
      <c r="DF1459" s="35"/>
      <c r="DG1459" s="35"/>
      <c r="DH1459" s="35"/>
      <c r="DI1459" s="35"/>
      <c r="DJ1459" s="35"/>
      <c r="DK1459" s="35"/>
      <c r="DL1459" s="35"/>
      <c r="DM1459" s="35"/>
      <c r="DN1459" s="35"/>
      <c r="DO1459" s="35"/>
      <c r="DP1459" s="35"/>
      <c r="DQ1459" s="35"/>
      <c r="DR1459" s="35"/>
      <c r="DS1459" s="35"/>
      <c r="DT1459" s="35"/>
      <c r="DU1459" s="35"/>
      <c r="DV1459" s="35"/>
      <c r="DW1459" s="35"/>
      <c r="DX1459" s="35"/>
      <c r="DY1459" s="35"/>
      <c r="DZ1459" s="35"/>
      <c r="EA1459" s="35"/>
      <c r="EB1459" s="35"/>
      <c r="EC1459" s="35"/>
      <c r="ED1459" s="35"/>
      <c r="EE1459" s="35"/>
      <c r="EF1459" s="35"/>
      <c r="EG1459" s="35"/>
      <c r="EH1459" s="35"/>
      <c r="EI1459" s="35"/>
      <c r="EJ1459" s="35"/>
      <c r="EK1459" s="35"/>
      <c r="EL1459" s="35"/>
      <c r="EM1459" s="35"/>
      <c r="EN1459" s="35"/>
      <c r="EO1459" s="35"/>
      <c r="EP1459" s="35"/>
      <c r="EQ1459" s="35"/>
      <c r="ER1459" s="35"/>
      <c r="ES1459" s="35"/>
      <c r="ET1459" s="35"/>
      <c r="EU1459" s="35"/>
      <c r="EV1459" s="35"/>
      <c r="EW1459" s="35"/>
      <c r="EX1459" s="35"/>
      <c r="EY1459" s="35"/>
      <c r="EZ1459" s="35"/>
      <c r="FA1459" s="35"/>
      <c r="FB1459" s="35"/>
      <c r="FC1459" s="35"/>
      <c r="FD1459" s="35"/>
      <c r="FE1459" s="35"/>
      <c r="FF1459" s="35"/>
      <c r="FG1459" s="35"/>
      <c r="FH1459" s="35"/>
      <c r="FI1459" s="35"/>
      <c r="FJ1459" s="35"/>
      <c r="FK1459" s="35"/>
      <c r="FL1459" s="35"/>
      <c r="FM1459" s="35"/>
      <c r="FN1459" s="35"/>
      <c r="FO1459" s="35"/>
      <c r="FP1459" s="35"/>
      <c r="FQ1459" s="35"/>
      <c r="FR1459" s="35"/>
      <c r="FS1459" s="35"/>
      <c r="FT1459" s="35"/>
      <c r="FU1459" s="35"/>
      <c r="FV1459" s="35"/>
      <c r="FW1459" s="35"/>
      <c r="FX1459" s="35"/>
      <c r="FY1459" s="35"/>
      <c r="FZ1459" s="35"/>
    </row>
    <row r="1460" spans="1:182" x14ac:dyDescent="0.15">
      <c r="A1460" s="38">
        <f t="shared" si="444"/>
        <v>44904</v>
      </c>
      <c r="B1460" s="39">
        <f t="shared" ca="1" si="445"/>
        <v>9734.75085932</v>
      </c>
      <c r="C1460" s="40">
        <f t="shared" si="446"/>
        <v>9411.77</v>
      </c>
      <c r="D1460" s="41">
        <f ca="1">IF(A1460&lt;$B$1,VLOOKUP(A1460,[1]DI!$A$4:$B$15000,2,FALSE),0)</f>
        <v>0.13650000000000001</v>
      </c>
      <c r="E1460" s="40">
        <f t="shared" ca="1" si="440"/>
        <v>5.0788000000000005E-4</v>
      </c>
      <c r="F1460" s="42">
        <f t="shared" si="436"/>
        <v>1</v>
      </c>
      <c r="G1460" s="43">
        <f t="shared" ca="1" si="441"/>
        <v>1.00050788</v>
      </c>
      <c r="H1460" s="40">
        <f ca="1">TRUNC(PRODUCT(G$10:G1459),15)</f>
        <v>1.2916555851365501</v>
      </c>
      <c r="I1460" s="40">
        <f t="shared" ca="1" si="442"/>
        <v>1.2560834235423</v>
      </c>
      <c r="J1460" s="40">
        <f t="shared" ca="1" si="443"/>
        <v>1.0283199000000001</v>
      </c>
      <c r="K1460" s="42">
        <f t="shared" si="451"/>
        <v>2.7E-2</v>
      </c>
      <c r="L1460" s="63">
        <f t="shared" si="448"/>
        <v>44824</v>
      </c>
      <c r="M1460" s="64">
        <f t="shared" si="449"/>
        <v>55</v>
      </c>
      <c r="N1460" s="44">
        <f t="shared" si="450"/>
        <v>55</v>
      </c>
      <c r="O1460" s="40">
        <f t="shared" si="452"/>
        <v>1.005831645</v>
      </c>
      <c r="P1460" s="65">
        <f t="shared" ca="1" si="453"/>
        <v>1.034316697</v>
      </c>
      <c r="Q1460" s="40">
        <f t="shared" ca="1" si="454"/>
        <v>322.98085931999998</v>
      </c>
      <c r="R1460" s="44">
        <f>IF(VLOOKUP(A1460,$Z$12:$AI$125,8)=VLOOKUP(A1459,$Z$12:$AI$125,8),0,VLOOKUP(A1460,Z$12:$AI$125,8))</f>
        <v>0</v>
      </c>
      <c r="S1460" s="45">
        <f>IF(R1460&gt;0,VLOOKUP(R1460,Y$12:$AH$125,7),0)</f>
        <v>0</v>
      </c>
      <c r="T1460" s="40">
        <f t="shared" si="437"/>
        <v>0</v>
      </c>
      <c r="U1460" s="40">
        <f t="shared" ca="1" si="447"/>
        <v>322.98085931999998</v>
      </c>
      <c r="V1460" s="46" t="str">
        <f t="shared" si="438"/>
        <v>J=</v>
      </c>
      <c r="W1460" s="47">
        <f t="shared" si="439"/>
        <v>45005</v>
      </c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  <c r="CA1460" s="35"/>
      <c r="CB1460" s="35"/>
      <c r="CC1460" s="35"/>
      <c r="CD1460" s="35"/>
      <c r="CE1460" s="35"/>
      <c r="CF1460" s="35"/>
      <c r="CG1460" s="35"/>
      <c r="CH1460" s="35"/>
      <c r="CI1460" s="35"/>
      <c r="CJ1460" s="35"/>
      <c r="CK1460" s="35"/>
      <c r="CL1460" s="35"/>
      <c r="CM1460" s="35"/>
      <c r="CN1460" s="35"/>
      <c r="CO1460" s="35"/>
      <c r="CP1460" s="35"/>
      <c r="CQ1460" s="35"/>
      <c r="CR1460" s="35"/>
      <c r="CS1460" s="35"/>
      <c r="CT1460" s="35"/>
      <c r="CU1460" s="35"/>
      <c r="CV1460" s="35"/>
      <c r="CW1460" s="35"/>
      <c r="CX1460" s="35"/>
      <c r="CY1460" s="35"/>
      <c r="CZ1460" s="35"/>
      <c r="DA1460" s="35"/>
      <c r="DB1460" s="35"/>
      <c r="DC1460" s="35"/>
      <c r="DD1460" s="35"/>
      <c r="DE1460" s="35"/>
      <c r="DF1460" s="35"/>
      <c r="DG1460" s="35"/>
      <c r="DH1460" s="35"/>
      <c r="DI1460" s="35"/>
      <c r="DJ1460" s="35"/>
      <c r="DK1460" s="35"/>
      <c r="DL1460" s="35"/>
      <c r="DM1460" s="35"/>
      <c r="DN1460" s="35"/>
      <c r="DO1460" s="35"/>
      <c r="DP1460" s="35"/>
      <c r="DQ1460" s="35"/>
      <c r="DR1460" s="35"/>
      <c r="DS1460" s="35"/>
      <c r="DT1460" s="35"/>
      <c r="DU1460" s="35"/>
      <c r="DV1460" s="35"/>
      <c r="DW1460" s="35"/>
      <c r="DX1460" s="35"/>
      <c r="DY1460" s="35"/>
      <c r="DZ1460" s="35"/>
      <c r="EA1460" s="35"/>
      <c r="EB1460" s="35"/>
      <c r="EC1460" s="35"/>
      <c r="ED1460" s="35"/>
      <c r="EE1460" s="35"/>
      <c r="EF1460" s="35"/>
      <c r="EG1460" s="35"/>
      <c r="EH1460" s="35"/>
      <c r="EI1460" s="35"/>
      <c r="EJ1460" s="35"/>
      <c r="EK1460" s="35"/>
      <c r="EL1460" s="35"/>
      <c r="EM1460" s="35"/>
      <c r="EN1460" s="35"/>
      <c r="EO1460" s="35"/>
      <c r="EP1460" s="35"/>
      <c r="EQ1460" s="35"/>
      <c r="ER1460" s="35"/>
      <c r="ES1460" s="35"/>
      <c r="ET1460" s="35"/>
      <c r="EU1460" s="35"/>
      <c r="EV1460" s="35"/>
      <c r="EW1460" s="35"/>
      <c r="EX1460" s="35"/>
      <c r="EY1460" s="35"/>
      <c r="EZ1460" s="35"/>
      <c r="FA1460" s="35"/>
      <c r="FB1460" s="35"/>
      <c r="FC1460" s="35"/>
      <c r="FD1460" s="35"/>
      <c r="FE1460" s="35"/>
      <c r="FF1460" s="35"/>
      <c r="FG1460" s="35"/>
      <c r="FH1460" s="35"/>
      <c r="FI1460" s="35"/>
      <c r="FJ1460" s="35"/>
      <c r="FK1460" s="35"/>
      <c r="FL1460" s="35"/>
      <c r="FM1460" s="35"/>
      <c r="FN1460" s="35"/>
      <c r="FO1460" s="35"/>
      <c r="FP1460" s="35"/>
      <c r="FQ1460" s="35"/>
      <c r="FR1460" s="35"/>
      <c r="FS1460" s="35"/>
      <c r="FT1460" s="35"/>
      <c r="FU1460" s="35"/>
      <c r="FV1460" s="35"/>
      <c r="FW1460" s="35"/>
      <c r="FX1460" s="35"/>
      <c r="FY1460" s="35"/>
      <c r="FZ1460" s="35"/>
    </row>
    <row r="1461" spans="1:182" x14ac:dyDescent="0.15">
      <c r="A1461" s="38">
        <f t="shared" si="444"/>
        <v>44905</v>
      </c>
      <c r="B1461" s="39">
        <f t="shared" ca="1" si="445"/>
        <v>9740.7247544399997</v>
      </c>
      <c r="C1461" s="40">
        <f t="shared" si="446"/>
        <v>9411.77</v>
      </c>
      <c r="D1461" s="41">
        <f ca="1">IF(A1461&lt;$B$1,VLOOKUP(A1461,[1]DI!$A$4:$B$15000,2,FALSE),0)</f>
        <v>0</v>
      </c>
      <c r="E1461" s="40">
        <f t="shared" ca="1" si="440"/>
        <v>0</v>
      </c>
      <c r="F1461" s="42">
        <f t="shared" si="436"/>
        <v>1</v>
      </c>
      <c r="G1461" s="43">
        <f t="shared" ca="1" si="441"/>
        <v>1</v>
      </c>
      <c r="H1461" s="40">
        <f ca="1">TRUNC(PRODUCT(G$10:G1460),15)</f>
        <v>1.2923115911751299</v>
      </c>
      <c r="I1461" s="40">
        <f t="shared" ca="1" si="442"/>
        <v>1.2560834235423</v>
      </c>
      <c r="J1461" s="40">
        <f t="shared" ca="1" si="443"/>
        <v>1.0288421699999999</v>
      </c>
      <c r="K1461" s="42">
        <f t="shared" si="451"/>
        <v>2.7E-2</v>
      </c>
      <c r="L1461" s="63">
        <f t="shared" si="448"/>
        <v>44824</v>
      </c>
      <c r="M1461" s="64">
        <f t="shared" si="449"/>
        <v>55</v>
      </c>
      <c r="N1461" s="44">
        <f t="shared" si="450"/>
        <v>56</v>
      </c>
      <c r="O1461" s="40">
        <f t="shared" si="452"/>
        <v>1.005937989</v>
      </c>
      <c r="P1461" s="65">
        <f t="shared" ca="1" si="453"/>
        <v>1.0349514230000001</v>
      </c>
      <c r="Q1461" s="40">
        <f t="shared" ca="1" si="454"/>
        <v>328.95475443999999</v>
      </c>
      <c r="R1461" s="44">
        <f>IF(VLOOKUP(A1461,$Z$12:$AI$125,8)=VLOOKUP(A1460,$Z$12:$AI$125,8),0,VLOOKUP(A1461,Z$12:$AI$125,8))</f>
        <v>0</v>
      </c>
      <c r="S1461" s="45">
        <f>IF(R1461&gt;0,VLOOKUP(R1461,Y$12:$AH$125,7),0)</f>
        <v>0</v>
      </c>
      <c r="T1461" s="40">
        <f t="shared" si="437"/>
        <v>0</v>
      </c>
      <c r="U1461" s="40">
        <f t="shared" ca="1" si="447"/>
        <v>328.95475443999999</v>
      </c>
      <c r="V1461" s="46" t="str">
        <f t="shared" si="438"/>
        <v>J=</v>
      </c>
      <c r="W1461" s="47">
        <f t="shared" si="439"/>
        <v>45005</v>
      </c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/>
      <c r="BH1461" s="35"/>
      <c r="BI1461" s="35"/>
      <c r="BJ1461" s="35"/>
      <c r="BK1461" s="35"/>
      <c r="BL1461" s="35"/>
      <c r="BM1461" s="35"/>
      <c r="BN1461" s="35"/>
      <c r="BO1461" s="35"/>
      <c r="BP1461" s="35"/>
      <c r="BQ1461" s="35"/>
      <c r="BR1461" s="35"/>
      <c r="BS1461" s="35"/>
      <c r="BT1461" s="35"/>
      <c r="BU1461" s="35"/>
      <c r="BV1461" s="35"/>
      <c r="BW1461" s="35"/>
      <c r="BX1461" s="35"/>
      <c r="BY1461" s="35"/>
      <c r="BZ1461" s="35"/>
      <c r="CA1461" s="35"/>
      <c r="CB1461" s="35"/>
      <c r="CC1461" s="35"/>
      <c r="CD1461" s="35"/>
      <c r="CE1461" s="35"/>
      <c r="CF1461" s="35"/>
      <c r="CG1461" s="35"/>
      <c r="CH1461" s="35"/>
      <c r="CI1461" s="35"/>
      <c r="CJ1461" s="35"/>
      <c r="CK1461" s="35"/>
      <c r="CL1461" s="35"/>
      <c r="CM1461" s="35"/>
      <c r="CN1461" s="35"/>
      <c r="CO1461" s="35"/>
      <c r="CP1461" s="35"/>
      <c r="CQ1461" s="35"/>
      <c r="CR1461" s="35"/>
      <c r="CS1461" s="35"/>
      <c r="CT1461" s="35"/>
      <c r="CU1461" s="35"/>
      <c r="CV1461" s="35"/>
      <c r="CW1461" s="35"/>
      <c r="CX1461" s="35"/>
      <c r="CY1461" s="35"/>
      <c r="CZ1461" s="35"/>
      <c r="DA1461" s="35"/>
      <c r="DB1461" s="35"/>
      <c r="DC1461" s="35"/>
      <c r="DD1461" s="35"/>
      <c r="DE1461" s="35"/>
      <c r="DF1461" s="35"/>
      <c r="DG1461" s="35"/>
      <c r="DH1461" s="35"/>
      <c r="DI1461" s="35"/>
      <c r="DJ1461" s="35"/>
      <c r="DK1461" s="35"/>
      <c r="DL1461" s="35"/>
      <c r="DM1461" s="35"/>
      <c r="DN1461" s="35"/>
      <c r="DO1461" s="35"/>
      <c r="DP1461" s="35"/>
      <c r="DQ1461" s="35"/>
      <c r="DR1461" s="35"/>
      <c r="DS1461" s="35"/>
      <c r="DT1461" s="35"/>
      <c r="DU1461" s="35"/>
      <c r="DV1461" s="35"/>
      <c r="DW1461" s="35"/>
      <c r="DX1461" s="35"/>
      <c r="DY1461" s="35"/>
      <c r="DZ1461" s="35"/>
      <c r="EA1461" s="35"/>
      <c r="EB1461" s="35"/>
      <c r="EC1461" s="35"/>
      <c r="ED1461" s="35"/>
      <c r="EE1461" s="35"/>
      <c r="EF1461" s="35"/>
      <c r="EG1461" s="35"/>
      <c r="EH1461" s="35"/>
      <c r="EI1461" s="35"/>
      <c r="EJ1461" s="35"/>
      <c r="EK1461" s="35"/>
      <c r="EL1461" s="35"/>
      <c r="EM1461" s="35"/>
      <c r="EN1461" s="35"/>
      <c r="EO1461" s="35"/>
      <c r="EP1461" s="35"/>
      <c r="EQ1461" s="35"/>
      <c r="ER1461" s="35"/>
      <c r="ES1461" s="35"/>
      <c r="ET1461" s="35"/>
      <c r="EU1461" s="35"/>
      <c r="EV1461" s="35"/>
      <c r="EW1461" s="35"/>
      <c r="EX1461" s="35"/>
      <c r="EY1461" s="35"/>
      <c r="EZ1461" s="35"/>
      <c r="FA1461" s="35"/>
      <c r="FB1461" s="35"/>
      <c r="FC1461" s="35"/>
      <c r="FD1461" s="35"/>
      <c r="FE1461" s="35"/>
      <c r="FF1461" s="35"/>
      <c r="FG1461" s="35"/>
      <c r="FH1461" s="35"/>
      <c r="FI1461" s="35"/>
      <c r="FJ1461" s="35"/>
      <c r="FK1461" s="35"/>
      <c r="FL1461" s="35"/>
      <c r="FM1461" s="35"/>
      <c r="FN1461" s="35"/>
      <c r="FO1461" s="35"/>
      <c r="FP1461" s="35"/>
      <c r="FQ1461" s="35"/>
      <c r="FR1461" s="35"/>
      <c r="FS1461" s="35"/>
      <c r="FT1461" s="35"/>
      <c r="FU1461" s="35"/>
      <c r="FV1461" s="35"/>
      <c r="FW1461" s="35"/>
      <c r="FX1461" s="35"/>
      <c r="FY1461" s="35"/>
      <c r="FZ1461" s="35"/>
    </row>
    <row r="1462" spans="1:182" x14ac:dyDescent="0.15">
      <c r="A1462" s="38">
        <f t="shared" si="444"/>
        <v>44906</v>
      </c>
      <c r="B1462" s="39">
        <f t="shared" ca="1" si="445"/>
        <v>9740.7247544399997</v>
      </c>
      <c r="C1462" s="40">
        <f t="shared" si="446"/>
        <v>9411.77</v>
      </c>
      <c r="D1462" s="41">
        <f ca="1">IF(A1462&lt;$B$1,VLOOKUP(A1462,[1]DI!$A$4:$B$15000,2,FALSE),0)</f>
        <v>0</v>
      </c>
      <c r="E1462" s="40">
        <f t="shared" ca="1" si="440"/>
        <v>0</v>
      </c>
      <c r="F1462" s="42">
        <f t="shared" si="436"/>
        <v>1</v>
      </c>
      <c r="G1462" s="43">
        <f t="shared" ca="1" si="441"/>
        <v>1</v>
      </c>
      <c r="H1462" s="40">
        <f ca="1">TRUNC(PRODUCT(G$10:G1461),15)</f>
        <v>1.2923115911751299</v>
      </c>
      <c r="I1462" s="40">
        <f t="shared" ca="1" si="442"/>
        <v>1.2560834235423</v>
      </c>
      <c r="J1462" s="40">
        <f t="shared" ca="1" si="443"/>
        <v>1.0288421699999999</v>
      </c>
      <c r="K1462" s="42">
        <f t="shared" si="451"/>
        <v>2.7E-2</v>
      </c>
      <c r="L1462" s="63">
        <f t="shared" si="448"/>
        <v>44824</v>
      </c>
      <c r="M1462" s="64">
        <f t="shared" si="449"/>
        <v>55</v>
      </c>
      <c r="N1462" s="44">
        <f t="shared" si="450"/>
        <v>56</v>
      </c>
      <c r="O1462" s="40">
        <f t="shared" si="452"/>
        <v>1.005937989</v>
      </c>
      <c r="P1462" s="65">
        <f t="shared" ca="1" si="453"/>
        <v>1.0349514230000001</v>
      </c>
      <c r="Q1462" s="40">
        <f t="shared" ca="1" si="454"/>
        <v>328.95475443999999</v>
      </c>
      <c r="R1462" s="44">
        <f>IF(VLOOKUP(A1462,$Z$12:$AI$125,8)=VLOOKUP(A1461,$Z$12:$AI$125,8),0,VLOOKUP(A1462,Z$12:$AI$125,8))</f>
        <v>0</v>
      </c>
      <c r="S1462" s="45">
        <f>IF(R1462&gt;0,VLOOKUP(R1462,Y$12:$AH$125,7),0)</f>
        <v>0</v>
      </c>
      <c r="T1462" s="40">
        <f t="shared" si="437"/>
        <v>0</v>
      </c>
      <c r="U1462" s="40">
        <f t="shared" ca="1" si="447"/>
        <v>328.95475443999999</v>
      </c>
      <c r="V1462" s="46" t="str">
        <f t="shared" si="438"/>
        <v>J=</v>
      </c>
      <c r="W1462" s="47">
        <f t="shared" si="439"/>
        <v>45005</v>
      </c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/>
      <c r="BU1462" s="35"/>
      <c r="BV1462" s="35"/>
      <c r="BW1462" s="35"/>
      <c r="BX1462" s="35"/>
      <c r="BY1462" s="35"/>
      <c r="BZ1462" s="35"/>
      <c r="CA1462" s="35"/>
      <c r="CB1462" s="35"/>
      <c r="CC1462" s="35"/>
      <c r="CD1462" s="35"/>
      <c r="CE1462" s="35"/>
      <c r="CF1462" s="35"/>
      <c r="CG1462" s="35"/>
      <c r="CH1462" s="35"/>
      <c r="CI1462" s="35"/>
      <c r="CJ1462" s="35"/>
      <c r="CK1462" s="35"/>
      <c r="CL1462" s="35"/>
      <c r="CM1462" s="35"/>
      <c r="CN1462" s="35"/>
      <c r="CO1462" s="35"/>
      <c r="CP1462" s="35"/>
      <c r="CQ1462" s="35"/>
      <c r="CR1462" s="35"/>
      <c r="CS1462" s="35"/>
      <c r="CT1462" s="35"/>
      <c r="CU1462" s="35"/>
      <c r="CV1462" s="35"/>
      <c r="CW1462" s="35"/>
      <c r="CX1462" s="35"/>
      <c r="CY1462" s="35"/>
      <c r="CZ1462" s="35"/>
      <c r="DA1462" s="35"/>
      <c r="DB1462" s="35"/>
      <c r="DC1462" s="35"/>
      <c r="DD1462" s="35"/>
      <c r="DE1462" s="35"/>
      <c r="DF1462" s="35"/>
      <c r="DG1462" s="35"/>
      <c r="DH1462" s="35"/>
      <c r="DI1462" s="35"/>
      <c r="DJ1462" s="35"/>
      <c r="DK1462" s="35"/>
      <c r="DL1462" s="35"/>
      <c r="DM1462" s="35"/>
      <c r="DN1462" s="35"/>
      <c r="DO1462" s="35"/>
      <c r="DP1462" s="35"/>
      <c r="DQ1462" s="35"/>
      <c r="DR1462" s="35"/>
      <c r="DS1462" s="35"/>
      <c r="DT1462" s="35"/>
      <c r="DU1462" s="35"/>
      <c r="DV1462" s="35"/>
      <c r="DW1462" s="35"/>
      <c r="DX1462" s="35"/>
      <c r="DY1462" s="35"/>
      <c r="DZ1462" s="35"/>
      <c r="EA1462" s="35"/>
      <c r="EB1462" s="35"/>
      <c r="EC1462" s="35"/>
      <c r="ED1462" s="35"/>
      <c r="EE1462" s="35"/>
      <c r="EF1462" s="35"/>
      <c r="EG1462" s="35"/>
      <c r="EH1462" s="35"/>
      <c r="EI1462" s="35"/>
      <c r="EJ1462" s="35"/>
      <c r="EK1462" s="35"/>
      <c r="EL1462" s="35"/>
      <c r="EM1462" s="35"/>
      <c r="EN1462" s="35"/>
      <c r="EO1462" s="35"/>
      <c r="EP1462" s="35"/>
      <c r="EQ1462" s="35"/>
      <c r="ER1462" s="35"/>
      <c r="ES1462" s="35"/>
      <c r="ET1462" s="35"/>
      <c r="EU1462" s="35"/>
      <c r="EV1462" s="35"/>
      <c r="EW1462" s="35"/>
      <c r="EX1462" s="35"/>
      <c r="EY1462" s="35"/>
      <c r="EZ1462" s="35"/>
      <c r="FA1462" s="35"/>
      <c r="FB1462" s="35"/>
      <c r="FC1462" s="35"/>
      <c r="FD1462" s="35"/>
      <c r="FE1462" s="35"/>
      <c r="FF1462" s="35"/>
      <c r="FG1462" s="35"/>
      <c r="FH1462" s="35"/>
      <c r="FI1462" s="35"/>
      <c r="FJ1462" s="35"/>
      <c r="FK1462" s="35"/>
      <c r="FL1462" s="35"/>
      <c r="FM1462" s="35"/>
      <c r="FN1462" s="35"/>
      <c r="FO1462" s="35"/>
      <c r="FP1462" s="35"/>
      <c r="FQ1462" s="35"/>
      <c r="FR1462" s="35"/>
      <c r="FS1462" s="35"/>
      <c r="FT1462" s="35"/>
      <c r="FU1462" s="35"/>
      <c r="FV1462" s="35"/>
      <c r="FW1462" s="35"/>
      <c r="FX1462" s="35"/>
      <c r="FY1462" s="35"/>
      <c r="FZ1462" s="35"/>
    </row>
    <row r="1463" spans="1:182" x14ac:dyDescent="0.15">
      <c r="A1463" s="38">
        <f t="shared" si="444"/>
        <v>44907</v>
      </c>
      <c r="B1463" s="39">
        <f t="shared" ca="1" si="445"/>
        <v>9740.7247544399997</v>
      </c>
      <c r="C1463" s="40">
        <f t="shared" si="446"/>
        <v>9411.77</v>
      </c>
      <c r="D1463" s="41">
        <f ca="1">IF(A1463&lt;$B$1,VLOOKUP(A1463,[1]DI!$A$4:$B$15000,2,FALSE),0)</f>
        <v>0.13650000000000001</v>
      </c>
      <c r="E1463" s="40">
        <f t="shared" ca="1" si="440"/>
        <v>5.0788000000000005E-4</v>
      </c>
      <c r="F1463" s="42">
        <f t="shared" si="436"/>
        <v>1</v>
      </c>
      <c r="G1463" s="43">
        <f t="shared" ca="1" si="441"/>
        <v>1.00050788</v>
      </c>
      <c r="H1463" s="40">
        <f ca="1">TRUNC(PRODUCT(G$10:G1462),15)</f>
        <v>1.2923115911751299</v>
      </c>
      <c r="I1463" s="40">
        <f t="shared" ca="1" si="442"/>
        <v>1.2560834235423</v>
      </c>
      <c r="J1463" s="40">
        <f t="shared" ca="1" si="443"/>
        <v>1.0288421699999999</v>
      </c>
      <c r="K1463" s="42">
        <f t="shared" si="451"/>
        <v>2.7E-2</v>
      </c>
      <c r="L1463" s="63">
        <f t="shared" si="448"/>
        <v>44824</v>
      </c>
      <c r="M1463" s="64">
        <f t="shared" si="449"/>
        <v>56</v>
      </c>
      <c r="N1463" s="44">
        <f t="shared" si="450"/>
        <v>56</v>
      </c>
      <c r="O1463" s="40">
        <f t="shared" si="452"/>
        <v>1.005937989</v>
      </c>
      <c r="P1463" s="65">
        <f t="shared" ca="1" si="453"/>
        <v>1.0349514230000001</v>
      </c>
      <c r="Q1463" s="40">
        <f t="shared" ca="1" si="454"/>
        <v>328.95475443999999</v>
      </c>
      <c r="R1463" s="44">
        <f>IF(VLOOKUP(A1463,$Z$12:$AI$125,8)=VLOOKUP(A1462,$Z$12:$AI$125,8),0,VLOOKUP(A1463,Z$12:$AI$125,8))</f>
        <v>0</v>
      </c>
      <c r="S1463" s="45">
        <f>IF(R1463&gt;0,VLOOKUP(R1463,Y$12:$AH$125,7),0)</f>
        <v>0</v>
      </c>
      <c r="T1463" s="40">
        <f t="shared" si="437"/>
        <v>0</v>
      </c>
      <c r="U1463" s="40">
        <f t="shared" ca="1" si="447"/>
        <v>328.95475443999999</v>
      </c>
      <c r="V1463" s="46" t="str">
        <f t="shared" si="438"/>
        <v>J=</v>
      </c>
      <c r="W1463" s="47">
        <f t="shared" si="439"/>
        <v>45005</v>
      </c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/>
      <c r="BH1463" s="35"/>
      <c r="BI1463" s="35"/>
      <c r="BJ1463" s="35"/>
      <c r="BK1463" s="35"/>
      <c r="BL1463" s="35"/>
      <c r="BM1463" s="35"/>
      <c r="BN1463" s="35"/>
      <c r="BO1463" s="35"/>
      <c r="BP1463" s="35"/>
      <c r="BQ1463" s="35"/>
      <c r="BR1463" s="35"/>
      <c r="BS1463" s="35"/>
      <c r="BT1463" s="35"/>
      <c r="BU1463" s="35"/>
      <c r="BV1463" s="35"/>
      <c r="BW1463" s="35"/>
      <c r="BX1463" s="35"/>
      <c r="BY1463" s="35"/>
      <c r="BZ1463" s="35"/>
      <c r="CA1463" s="35"/>
      <c r="CB1463" s="35"/>
      <c r="CC1463" s="35"/>
      <c r="CD1463" s="35"/>
      <c r="CE1463" s="35"/>
      <c r="CF1463" s="35"/>
      <c r="CG1463" s="35"/>
      <c r="CH1463" s="35"/>
      <c r="CI1463" s="35"/>
      <c r="CJ1463" s="35"/>
      <c r="CK1463" s="35"/>
      <c r="CL1463" s="35"/>
      <c r="CM1463" s="35"/>
      <c r="CN1463" s="35"/>
      <c r="CO1463" s="35"/>
      <c r="CP1463" s="35"/>
      <c r="CQ1463" s="35"/>
      <c r="CR1463" s="35"/>
      <c r="CS1463" s="35"/>
      <c r="CT1463" s="35"/>
      <c r="CU1463" s="35"/>
      <c r="CV1463" s="35"/>
      <c r="CW1463" s="35"/>
      <c r="CX1463" s="35"/>
      <c r="CY1463" s="35"/>
      <c r="CZ1463" s="35"/>
      <c r="DA1463" s="35"/>
      <c r="DB1463" s="35"/>
      <c r="DC1463" s="35"/>
      <c r="DD1463" s="35"/>
      <c r="DE1463" s="35"/>
      <c r="DF1463" s="35"/>
      <c r="DG1463" s="35"/>
      <c r="DH1463" s="35"/>
      <c r="DI1463" s="35"/>
      <c r="DJ1463" s="35"/>
      <c r="DK1463" s="35"/>
      <c r="DL1463" s="35"/>
      <c r="DM1463" s="35"/>
      <c r="DN1463" s="35"/>
      <c r="DO1463" s="35"/>
      <c r="DP1463" s="35"/>
      <c r="DQ1463" s="35"/>
      <c r="DR1463" s="35"/>
      <c r="DS1463" s="35"/>
      <c r="DT1463" s="35"/>
      <c r="DU1463" s="35"/>
      <c r="DV1463" s="35"/>
      <c r="DW1463" s="35"/>
      <c r="DX1463" s="35"/>
      <c r="DY1463" s="35"/>
      <c r="DZ1463" s="35"/>
      <c r="EA1463" s="35"/>
      <c r="EB1463" s="35"/>
      <c r="EC1463" s="35"/>
      <c r="ED1463" s="35"/>
      <c r="EE1463" s="35"/>
      <c r="EF1463" s="35"/>
      <c r="EG1463" s="35"/>
      <c r="EH1463" s="35"/>
      <c r="EI1463" s="35"/>
      <c r="EJ1463" s="35"/>
      <c r="EK1463" s="35"/>
      <c r="EL1463" s="35"/>
      <c r="EM1463" s="35"/>
      <c r="EN1463" s="35"/>
      <c r="EO1463" s="35"/>
      <c r="EP1463" s="35"/>
      <c r="EQ1463" s="35"/>
      <c r="ER1463" s="35"/>
      <c r="ES1463" s="35"/>
      <c r="ET1463" s="35"/>
      <c r="EU1463" s="35"/>
      <c r="EV1463" s="35"/>
      <c r="EW1463" s="35"/>
      <c r="EX1463" s="35"/>
      <c r="EY1463" s="35"/>
      <c r="EZ1463" s="35"/>
      <c r="FA1463" s="35"/>
      <c r="FB1463" s="35"/>
      <c r="FC1463" s="35"/>
      <c r="FD1463" s="35"/>
      <c r="FE1463" s="35"/>
      <c r="FF1463" s="35"/>
      <c r="FG1463" s="35"/>
      <c r="FH1463" s="35"/>
      <c r="FI1463" s="35"/>
      <c r="FJ1463" s="35"/>
      <c r="FK1463" s="35"/>
      <c r="FL1463" s="35"/>
      <c r="FM1463" s="35"/>
      <c r="FN1463" s="35"/>
      <c r="FO1463" s="35"/>
      <c r="FP1463" s="35"/>
      <c r="FQ1463" s="35"/>
      <c r="FR1463" s="35"/>
      <c r="FS1463" s="35"/>
      <c r="FT1463" s="35"/>
      <c r="FU1463" s="35"/>
      <c r="FV1463" s="35"/>
      <c r="FW1463" s="35"/>
      <c r="FX1463" s="35"/>
      <c r="FY1463" s="35"/>
      <c r="FZ1463" s="35"/>
    </row>
    <row r="1464" spans="1:182" x14ac:dyDescent="0.15">
      <c r="A1464" s="38">
        <f t="shared" si="444"/>
        <v>44908</v>
      </c>
      <c r="B1464" s="39">
        <f t="shared" ca="1" si="445"/>
        <v>9746.7022825100012</v>
      </c>
      <c r="C1464" s="40">
        <f t="shared" si="446"/>
        <v>9411.77</v>
      </c>
      <c r="D1464" s="41">
        <f ca="1">IF(A1464&lt;$B$1,VLOOKUP(A1464,[1]DI!$A$4:$B$15000,2,FALSE),0)</f>
        <v>0.13650000000000001</v>
      </c>
      <c r="E1464" s="40">
        <f t="shared" ca="1" si="440"/>
        <v>5.0788000000000005E-4</v>
      </c>
      <c r="F1464" s="42">
        <f t="shared" si="436"/>
        <v>1</v>
      </c>
      <c r="G1464" s="43">
        <f t="shared" ca="1" si="441"/>
        <v>1.00050788</v>
      </c>
      <c r="H1464" s="40">
        <f ca="1">TRUNC(PRODUCT(G$10:G1463),15)</f>
        <v>1.2929679303860599</v>
      </c>
      <c r="I1464" s="40">
        <f t="shared" ca="1" si="442"/>
        <v>1.2560834235423</v>
      </c>
      <c r="J1464" s="40">
        <f t="shared" ca="1" si="443"/>
        <v>1.0293646999999999</v>
      </c>
      <c r="K1464" s="42">
        <f t="shared" si="451"/>
        <v>2.7E-2</v>
      </c>
      <c r="L1464" s="63">
        <f t="shared" si="448"/>
        <v>44824</v>
      </c>
      <c r="M1464" s="64">
        <f t="shared" si="449"/>
        <v>57</v>
      </c>
      <c r="N1464" s="44">
        <f t="shared" si="450"/>
        <v>57</v>
      </c>
      <c r="O1464" s="40">
        <f t="shared" si="452"/>
        <v>1.0060443450000001</v>
      </c>
      <c r="P1464" s="65">
        <f t="shared" ca="1" si="453"/>
        <v>1.035586535</v>
      </c>
      <c r="Q1464" s="40">
        <f t="shared" ca="1" si="454"/>
        <v>334.93228250999999</v>
      </c>
      <c r="R1464" s="44">
        <f>IF(VLOOKUP(A1464,$Z$12:$AI$125,8)=VLOOKUP(A1463,$Z$12:$AI$125,8),0,VLOOKUP(A1464,Z$12:$AI$125,8))</f>
        <v>0</v>
      </c>
      <c r="S1464" s="45">
        <f>IF(R1464&gt;0,VLOOKUP(R1464,Y$12:$AH$125,7),0)</f>
        <v>0</v>
      </c>
      <c r="T1464" s="40">
        <f t="shared" si="437"/>
        <v>0</v>
      </c>
      <c r="U1464" s="40">
        <f t="shared" ca="1" si="447"/>
        <v>334.93228250999999</v>
      </c>
      <c r="V1464" s="46" t="str">
        <f t="shared" si="438"/>
        <v>J=</v>
      </c>
      <c r="W1464" s="47">
        <f t="shared" si="439"/>
        <v>45005</v>
      </c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/>
      <c r="BH1464" s="35"/>
      <c r="BI1464" s="35"/>
      <c r="BJ1464" s="35"/>
      <c r="BK1464" s="35"/>
      <c r="BL1464" s="35"/>
      <c r="BM1464" s="35"/>
      <c r="BN1464" s="35"/>
      <c r="BO1464" s="35"/>
      <c r="BP1464" s="35"/>
      <c r="BQ1464" s="35"/>
      <c r="BR1464" s="35"/>
      <c r="BS1464" s="35"/>
      <c r="BT1464" s="35"/>
      <c r="BU1464" s="35"/>
      <c r="BV1464" s="35"/>
      <c r="BW1464" s="35"/>
      <c r="BX1464" s="35"/>
      <c r="BY1464" s="35"/>
      <c r="BZ1464" s="35"/>
      <c r="CA1464" s="35"/>
      <c r="CB1464" s="35"/>
      <c r="CC1464" s="35"/>
      <c r="CD1464" s="35"/>
      <c r="CE1464" s="35"/>
      <c r="CF1464" s="35"/>
      <c r="CG1464" s="35"/>
      <c r="CH1464" s="35"/>
      <c r="CI1464" s="35"/>
      <c r="CJ1464" s="35"/>
      <c r="CK1464" s="35"/>
      <c r="CL1464" s="35"/>
      <c r="CM1464" s="35"/>
      <c r="CN1464" s="35"/>
      <c r="CO1464" s="35"/>
      <c r="CP1464" s="35"/>
      <c r="CQ1464" s="35"/>
      <c r="CR1464" s="35"/>
      <c r="CS1464" s="35"/>
      <c r="CT1464" s="35"/>
      <c r="CU1464" s="35"/>
      <c r="CV1464" s="35"/>
      <c r="CW1464" s="35"/>
      <c r="CX1464" s="35"/>
      <c r="CY1464" s="35"/>
      <c r="CZ1464" s="35"/>
      <c r="DA1464" s="35"/>
      <c r="DB1464" s="35"/>
      <c r="DC1464" s="35"/>
      <c r="DD1464" s="35"/>
      <c r="DE1464" s="35"/>
      <c r="DF1464" s="35"/>
      <c r="DG1464" s="35"/>
      <c r="DH1464" s="35"/>
      <c r="DI1464" s="35"/>
      <c r="DJ1464" s="35"/>
      <c r="DK1464" s="35"/>
      <c r="DL1464" s="35"/>
      <c r="DM1464" s="35"/>
      <c r="DN1464" s="35"/>
      <c r="DO1464" s="35"/>
      <c r="DP1464" s="35"/>
      <c r="DQ1464" s="35"/>
      <c r="DR1464" s="35"/>
      <c r="DS1464" s="35"/>
      <c r="DT1464" s="35"/>
      <c r="DU1464" s="35"/>
      <c r="DV1464" s="35"/>
      <c r="DW1464" s="35"/>
      <c r="DX1464" s="35"/>
      <c r="DY1464" s="35"/>
      <c r="DZ1464" s="35"/>
      <c r="EA1464" s="35"/>
      <c r="EB1464" s="35"/>
      <c r="EC1464" s="35"/>
      <c r="ED1464" s="35"/>
      <c r="EE1464" s="35"/>
      <c r="EF1464" s="35"/>
      <c r="EG1464" s="35"/>
      <c r="EH1464" s="35"/>
      <c r="EI1464" s="35"/>
      <c r="EJ1464" s="35"/>
      <c r="EK1464" s="35"/>
      <c r="EL1464" s="35"/>
      <c r="EM1464" s="35"/>
      <c r="EN1464" s="35"/>
      <c r="EO1464" s="35"/>
      <c r="EP1464" s="35"/>
      <c r="EQ1464" s="35"/>
      <c r="ER1464" s="35"/>
      <c r="ES1464" s="35"/>
      <c r="ET1464" s="35"/>
      <c r="EU1464" s="35"/>
      <c r="EV1464" s="35"/>
      <c r="EW1464" s="35"/>
      <c r="EX1464" s="35"/>
      <c r="EY1464" s="35"/>
      <c r="EZ1464" s="35"/>
      <c r="FA1464" s="35"/>
      <c r="FB1464" s="35"/>
      <c r="FC1464" s="35"/>
      <c r="FD1464" s="35"/>
      <c r="FE1464" s="35"/>
      <c r="FF1464" s="35"/>
      <c r="FG1464" s="35"/>
      <c r="FH1464" s="35"/>
      <c r="FI1464" s="35"/>
      <c r="FJ1464" s="35"/>
      <c r="FK1464" s="35"/>
      <c r="FL1464" s="35"/>
      <c r="FM1464" s="35"/>
      <c r="FN1464" s="35"/>
      <c r="FO1464" s="35"/>
      <c r="FP1464" s="35"/>
      <c r="FQ1464" s="35"/>
      <c r="FR1464" s="35"/>
      <c r="FS1464" s="35"/>
      <c r="FT1464" s="35"/>
      <c r="FU1464" s="35"/>
      <c r="FV1464" s="35"/>
      <c r="FW1464" s="35"/>
      <c r="FX1464" s="35"/>
      <c r="FY1464" s="35"/>
      <c r="FZ1464" s="35"/>
    </row>
    <row r="1465" spans="1:182" x14ac:dyDescent="0.15">
      <c r="A1465" s="38">
        <f t="shared" si="444"/>
        <v>44909</v>
      </c>
      <c r="B1465" s="39">
        <f t="shared" ca="1" si="445"/>
        <v>9752.683415290001</v>
      </c>
      <c r="C1465" s="40">
        <f t="shared" si="446"/>
        <v>9411.77</v>
      </c>
      <c r="D1465" s="41">
        <f ca="1">IF(A1465&lt;$B$1,VLOOKUP(A1465,[1]DI!$A$4:$B$15000,2,FALSE),0)</f>
        <v>0.13650000000000001</v>
      </c>
      <c r="E1465" s="40">
        <f t="shared" ca="1" si="440"/>
        <v>5.0788000000000005E-4</v>
      </c>
      <c r="F1465" s="42">
        <f t="shared" si="436"/>
        <v>1</v>
      </c>
      <c r="G1465" s="43">
        <f t="shared" ca="1" si="441"/>
        <v>1.00050788</v>
      </c>
      <c r="H1465" s="40">
        <f ca="1">TRUNC(PRODUCT(G$10:G1464),15)</f>
        <v>1.2936246029385401</v>
      </c>
      <c r="I1465" s="40">
        <f t="shared" ca="1" si="442"/>
        <v>1.2560834235423</v>
      </c>
      <c r="J1465" s="40">
        <f t="shared" ca="1" si="443"/>
        <v>1.0298874899999999</v>
      </c>
      <c r="K1465" s="42">
        <f t="shared" si="451"/>
        <v>2.7E-2</v>
      </c>
      <c r="L1465" s="63">
        <f t="shared" si="448"/>
        <v>44824</v>
      </c>
      <c r="M1465" s="64">
        <f t="shared" si="449"/>
        <v>58</v>
      </c>
      <c r="N1465" s="44">
        <f t="shared" si="450"/>
        <v>58</v>
      </c>
      <c r="O1465" s="40">
        <f t="shared" si="452"/>
        <v>1.0061507110000001</v>
      </c>
      <c r="P1465" s="65">
        <f t="shared" ca="1" si="453"/>
        <v>1.03622203</v>
      </c>
      <c r="Q1465" s="40">
        <f t="shared" ca="1" si="454"/>
        <v>340.91341528999999</v>
      </c>
      <c r="R1465" s="44">
        <f>IF(VLOOKUP(A1465,$Z$12:$AI$125,8)=VLOOKUP(A1464,$Z$12:$AI$125,8),0,VLOOKUP(A1465,Z$12:$AI$125,8))</f>
        <v>0</v>
      </c>
      <c r="S1465" s="45">
        <f>IF(R1465&gt;0,VLOOKUP(R1465,Y$12:$AH$125,7),0)</f>
        <v>0</v>
      </c>
      <c r="T1465" s="40">
        <f t="shared" si="437"/>
        <v>0</v>
      </c>
      <c r="U1465" s="40">
        <f t="shared" ca="1" si="447"/>
        <v>340.91341528999999</v>
      </c>
      <c r="V1465" s="46" t="str">
        <f t="shared" si="438"/>
        <v>J=</v>
      </c>
      <c r="W1465" s="47">
        <f t="shared" si="439"/>
        <v>45005</v>
      </c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/>
      <c r="BT1465" s="35"/>
      <c r="BU1465" s="35"/>
      <c r="BV1465" s="35"/>
      <c r="BW1465" s="35"/>
      <c r="BX1465" s="35"/>
      <c r="BY1465" s="35"/>
      <c r="BZ1465" s="35"/>
      <c r="CA1465" s="35"/>
      <c r="CB1465" s="35"/>
      <c r="CC1465" s="35"/>
      <c r="CD1465" s="35"/>
      <c r="CE1465" s="35"/>
      <c r="CF1465" s="35"/>
      <c r="CG1465" s="35"/>
      <c r="CH1465" s="35"/>
      <c r="CI1465" s="35"/>
      <c r="CJ1465" s="35"/>
      <c r="CK1465" s="35"/>
      <c r="CL1465" s="35"/>
      <c r="CM1465" s="35"/>
      <c r="CN1465" s="35"/>
      <c r="CO1465" s="35"/>
      <c r="CP1465" s="35"/>
      <c r="CQ1465" s="35"/>
      <c r="CR1465" s="35"/>
      <c r="CS1465" s="35"/>
      <c r="CT1465" s="35"/>
      <c r="CU1465" s="35"/>
      <c r="CV1465" s="35"/>
      <c r="CW1465" s="35"/>
      <c r="CX1465" s="35"/>
      <c r="CY1465" s="35"/>
      <c r="CZ1465" s="35"/>
      <c r="DA1465" s="35"/>
      <c r="DB1465" s="35"/>
      <c r="DC1465" s="35"/>
      <c r="DD1465" s="35"/>
      <c r="DE1465" s="35"/>
      <c r="DF1465" s="35"/>
      <c r="DG1465" s="35"/>
      <c r="DH1465" s="35"/>
      <c r="DI1465" s="35"/>
      <c r="DJ1465" s="35"/>
      <c r="DK1465" s="35"/>
      <c r="DL1465" s="35"/>
      <c r="DM1465" s="35"/>
      <c r="DN1465" s="35"/>
      <c r="DO1465" s="35"/>
      <c r="DP1465" s="35"/>
      <c r="DQ1465" s="35"/>
      <c r="DR1465" s="35"/>
      <c r="DS1465" s="35"/>
      <c r="DT1465" s="35"/>
      <c r="DU1465" s="35"/>
      <c r="DV1465" s="35"/>
      <c r="DW1465" s="35"/>
      <c r="DX1465" s="35"/>
      <c r="DY1465" s="35"/>
      <c r="DZ1465" s="35"/>
      <c r="EA1465" s="35"/>
      <c r="EB1465" s="35"/>
      <c r="EC1465" s="35"/>
      <c r="ED1465" s="35"/>
      <c r="EE1465" s="35"/>
      <c r="EF1465" s="35"/>
      <c r="EG1465" s="35"/>
      <c r="EH1465" s="35"/>
      <c r="EI1465" s="35"/>
      <c r="EJ1465" s="35"/>
      <c r="EK1465" s="35"/>
      <c r="EL1465" s="35"/>
      <c r="EM1465" s="35"/>
      <c r="EN1465" s="35"/>
      <c r="EO1465" s="35"/>
      <c r="EP1465" s="35"/>
      <c r="EQ1465" s="35"/>
      <c r="ER1465" s="35"/>
      <c r="ES1465" s="35"/>
      <c r="ET1465" s="35"/>
      <c r="EU1465" s="35"/>
      <c r="EV1465" s="35"/>
      <c r="EW1465" s="35"/>
      <c r="EX1465" s="35"/>
      <c r="EY1465" s="35"/>
      <c r="EZ1465" s="35"/>
      <c r="FA1465" s="35"/>
      <c r="FB1465" s="35"/>
      <c r="FC1465" s="35"/>
      <c r="FD1465" s="35"/>
      <c r="FE1465" s="35"/>
      <c r="FF1465" s="35"/>
      <c r="FG1465" s="35"/>
      <c r="FH1465" s="35"/>
      <c r="FI1465" s="35"/>
      <c r="FJ1465" s="35"/>
      <c r="FK1465" s="35"/>
      <c r="FL1465" s="35"/>
      <c r="FM1465" s="35"/>
      <c r="FN1465" s="35"/>
      <c r="FO1465" s="35"/>
      <c r="FP1465" s="35"/>
      <c r="FQ1465" s="35"/>
      <c r="FR1465" s="35"/>
      <c r="FS1465" s="35"/>
      <c r="FT1465" s="35"/>
      <c r="FU1465" s="35"/>
      <c r="FV1465" s="35"/>
      <c r="FW1465" s="35"/>
      <c r="FX1465" s="35"/>
      <c r="FY1465" s="35"/>
      <c r="FZ1465" s="35"/>
    </row>
    <row r="1466" spans="1:182" x14ac:dyDescent="0.15">
      <c r="A1466" s="38">
        <f t="shared" si="444"/>
        <v>44910</v>
      </c>
      <c r="B1466" s="39">
        <f t="shared" ca="1" si="445"/>
        <v>9758.6682751299995</v>
      </c>
      <c r="C1466" s="40">
        <f t="shared" si="446"/>
        <v>9411.77</v>
      </c>
      <c r="D1466" s="41">
        <f ca="1">IF(A1466&lt;$B$1,VLOOKUP(A1466,[1]DI!$A$4:$B$15000,2,FALSE),0)</f>
        <v>0.13650000000000001</v>
      </c>
      <c r="E1466" s="40">
        <f t="shared" ca="1" si="440"/>
        <v>5.0788000000000005E-4</v>
      </c>
      <c r="F1466" s="42">
        <f t="shared" si="436"/>
        <v>1</v>
      </c>
      <c r="G1466" s="43">
        <f t="shared" ca="1" si="441"/>
        <v>1.00050788</v>
      </c>
      <c r="H1466" s="40">
        <f ca="1">TRUNC(PRODUCT(G$10:G1465),15)</f>
        <v>1.2942816090018801</v>
      </c>
      <c r="I1466" s="40">
        <f t="shared" ca="1" si="442"/>
        <v>1.2560834235423</v>
      </c>
      <c r="J1466" s="40">
        <f t="shared" ca="1" si="443"/>
        <v>1.03041055</v>
      </c>
      <c r="K1466" s="42">
        <f t="shared" si="451"/>
        <v>2.7E-2</v>
      </c>
      <c r="L1466" s="63">
        <f t="shared" si="448"/>
        <v>44824</v>
      </c>
      <c r="M1466" s="64">
        <f t="shared" si="449"/>
        <v>59</v>
      </c>
      <c r="N1466" s="44">
        <f t="shared" si="450"/>
        <v>59</v>
      </c>
      <c r="O1466" s="40">
        <f t="shared" si="452"/>
        <v>1.006257089</v>
      </c>
      <c r="P1466" s="65">
        <f t="shared" ca="1" si="453"/>
        <v>1.036857921</v>
      </c>
      <c r="Q1466" s="40">
        <f t="shared" ca="1" si="454"/>
        <v>346.89827513</v>
      </c>
      <c r="R1466" s="44">
        <f>IF(VLOOKUP(A1466,$Z$12:$AI$125,8)=VLOOKUP(A1465,$Z$12:$AI$125,8),0,VLOOKUP(A1466,Z$12:$AI$125,8))</f>
        <v>0</v>
      </c>
      <c r="S1466" s="45">
        <f>IF(R1466&gt;0,VLOOKUP(R1466,Y$12:$AH$125,7),0)</f>
        <v>0</v>
      </c>
      <c r="T1466" s="40">
        <f t="shared" si="437"/>
        <v>0</v>
      </c>
      <c r="U1466" s="40">
        <f t="shared" ca="1" si="447"/>
        <v>346.89827513</v>
      </c>
      <c r="V1466" s="46" t="str">
        <f t="shared" si="438"/>
        <v>J=</v>
      </c>
      <c r="W1466" s="47">
        <f t="shared" si="439"/>
        <v>45005</v>
      </c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/>
      <c r="BH1466" s="35"/>
      <c r="BI1466" s="35"/>
      <c r="BJ1466" s="35"/>
      <c r="BK1466" s="35"/>
      <c r="BL1466" s="35"/>
      <c r="BM1466" s="35"/>
      <c r="BN1466" s="35"/>
      <c r="BO1466" s="35"/>
      <c r="BP1466" s="35"/>
      <c r="BQ1466" s="35"/>
      <c r="BR1466" s="35"/>
      <c r="BS1466" s="35"/>
      <c r="BT1466" s="35"/>
      <c r="BU1466" s="35"/>
      <c r="BV1466" s="35"/>
      <c r="BW1466" s="35"/>
      <c r="BX1466" s="35"/>
      <c r="BY1466" s="35"/>
      <c r="BZ1466" s="35"/>
      <c r="CA1466" s="35"/>
      <c r="CB1466" s="35"/>
      <c r="CC1466" s="35"/>
      <c r="CD1466" s="35"/>
      <c r="CE1466" s="35"/>
      <c r="CF1466" s="35"/>
      <c r="CG1466" s="35"/>
      <c r="CH1466" s="35"/>
      <c r="CI1466" s="35"/>
      <c r="CJ1466" s="35"/>
      <c r="CK1466" s="35"/>
      <c r="CL1466" s="35"/>
      <c r="CM1466" s="35"/>
      <c r="CN1466" s="35"/>
      <c r="CO1466" s="35"/>
      <c r="CP1466" s="35"/>
      <c r="CQ1466" s="35"/>
      <c r="CR1466" s="35"/>
      <c r="CS1466" s="35"/>
      <c r="CT1466" s="35"/>
      <c r="CU1466" s="35"/>
      <c r="CV1466" s="35"/>
      <c r="CW1466" s="35"/>
      <c r="CX1466" s="35"/>
      <c r="CY1466" s="35"/>
      <c r="CZ1466" s="35"/>
      <c r="DA1466" s="35"/>
      <c r="DB1466" s="35"/>
      <c r="DC1466" s="35"/>
      <c r="DD1466" s="35"/>
      <c r="DE1466" s="35"/>
      <c r="DF1466" s="35"/>
      <c r="DG1466" s="35"/>
      <c r="DH1466" s="35"/>
      <c r="DI1466" s="35"/>
      <c r="DJ1466" s="35"/>
      <c r="DK1466" s="35"/>
      <c r="DL1466" s="35"/>
      <c r="DM1466" s="35"/>
      <c r="DN1466" s="35"/>
      <c r="DO1466" s="35"/>
      <c r="DP1466" s="35"/>
      <c r="DQ1466" s="35"/>
      <c r="DR1466" s="35"/>
      <c r="DS1466" s="35"/>
      <c r="DT1466" s="35"/>
      <c r="DU1466" s="35"/>
      <c r="DV1466" s="35"/>
      <c r="DW1466" s="35"/>
      <c r="DX1466" s="35"/>
      <c r="DY1466" s="35"/>
      <c r="DZ1466" s="35"/>
      <c r="EA1466" s="35"/>
      <c r="EB1466" s="35"/>
      <c r="EC1466" s="35"/>
      <c r="ED1466" s="35"/>
      <c r="EE1466" s="35"/>
      <c r="EF1466" s="35"/>
      <c r="EG1466" s="35"/>
      <c r="EH1466" s="35"/>
      <c r="EI1466" s="35"/>
      <c r="EJ1466" s="35"/>
      <c r="EK1466" s="35"/>
      <c r="EL1466" s="35"/>
      <c r="EM1466" s="35"/>
      <c r="EN1466" s="35"/>
      <c r="EO1466" s="35"/>
      <c r="EP1466" s="35"/>
      <c r="EQ1466" s="35"/>
      <c r="ER1466" s="35"/>
      <c r="ES1466" s="35"/>
      <c r="ET1466" s="35"/>
      <c r="EU1466" s="35"/>
      <c r="EV1466" s="35"/>
      <c r="EW1466" s="35"/>
      <c r="EX1466" s="35"/>
      <c r="EY1466" s="35"/>
      <c r="EZ1466" s="35"/>
      <c r="FA1466" s="35"/>
      <c r="FB1466" s="35"/>
      <c r="FC1466" s="35"/>
      <c r="FD1466" s="35"/>
      <c r="FE1466" s="35"/>
      <c r="FF1466" s="35"/>
      <c r="FG1466" s="35"/>
      <c r="FH1466" s="35"/>
      <c r="FI1466" s="35"/>
      <c r="FJ1466" s="35"/>
      <c r="FK1466" s="35"/>
      <c r="FL1466" s="35"/>
      <c r="FM1466" s="35"/>
      <c r="FN1466" s="35"/>
      <c r="FO1466" s="35"/>
      <c r="FP1466" s="35"/>
      <c r="FQ1466" s="35"/>
      <c r="FR1466" s="35"/>
      <c r="FS1466" s="35"/>
      <c r="FT1466" s="35"/>
      <c r="FU1466" s="35"/>
      <c r="FV1466" s="35"/>
      <c r="FW1466" s="35"/>
      <c r="FX1466" s="35"/>
      <c r="FY1466" s="35"/>
      <c r="FZ1466" s="35"/>
    </row>
    <row r="1467" spans="1:182" x14ac:dyDescent="0.15">
      <c r="A1467" s="38">
        <f t="shared" si="444"/>
        <v>44911</v>
      </c>
      <c r="B1467" s="39">
        <f t="shared" ca="1" si="445"/>
        <v>9764.6567396700011</v>
      </c>
      <c r="C1467" s="40">
        <f t="shared" si="446"/>
        <v>9411.77</v>
      </c>
      <c r="D1467" s="41">
        <f ca="1">IF(A1467&lt;$B$1,VLOOKUP(A1467,[1]DI!$A$4:$B$15000,2,FALSE),0)</f>
        <v>0.13650000000000001</v>
      </c>
      <c r="E1467" s="40">
        <f t="shared" ca="1" si="440"/>
        <v>5.0788000000000005E-4</v>
      </c>
      <c r="F1467" s="42">
        <f t="shared" si="436"/>
        <v>1</v>
      </c>
      <c r="G1467" s="43">
        <f t="shared" ca="1" si="441"/>
        <v>1.00050788</v>
      </c>
      <c r="H1467" s="40">
        <f ca="1">TRUNC(PRODUCT(G$10:G1466),15)</f>
        <v>1.2949389487454599</v>
      </c>
      <c r="I1467" s="40">
        <f t="shared" ca="1" si="442"/>
        <v>1.2560834235423</v>
      </c>
      <c r="J1467" s="40">
        <f t="shared" ca="1" si="443"/>
        <v>1.0309338699999999</v>
      </c>
      <c r="K1467" s="42">
        <f t="shared" si="451"/>
        <v>2.7E-2</v>
      </c>
      <c r="L1467" s="63">
        <f t="shared" si="448"/>
        <v>44824</v>
      </c>
      <c r="M1467" s="64">
        <f t="shared" si="449"/>
        <v>60</v>
      </c>
      <c r="N1467" s="44">
        <f t="shared" si="450"/>
        <v>60</v>
      </c>
      <c r="O1467" s="40">
        <f t="shared" si="452"/>
        <v>1.0063634779999999</v>
      </c>
      <c r="P1467" s="65">
        <f t="shared" ca="1" si="453"/>
        <v>1.0374941950000001</v>
      </c>
      <c r="Q1467" s="40">
        <f t="shared" ca="1" si="454"/>
        <v>352.88673967</v>
      </c>
      <c r="R1467" s="44">
        <f>IF(VLOOKUP(A1467,$Z$12:$AI$125,8)=VLOOKUP(A1466,$Z$12:$AI$125,8),0,VLOOKUP(A1467,Z$12:$AI$125,8))</f>
        <v>0</v>
      </c>
      <c r="S1467" s="45">
        <f>IF(R1467&gt;0,VLOOKUP(R1467,Y$12:$AH$125,7),0)</f>
        <v>0</v>
      </c>
      <c r="T1467" s="40">
        <f t="shared" si="437"/>
        <v>0</v>
      </c>
      <c r="U1467" s="40">
        <f t="shared" ca="1" si="447"/>
        <v>352.88673967</v>
      </c>
      <c r="V1467" s="46" t="str">
        <f t="shared" si="438"/>
        <v>J=</v>
      </c>
      <c r="W1467" s="47">
        <f t="shared" si="439"/>
        <v>45005</v>
      </c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35"/>
      <c r="BC1467" s="35"/>
      <c r="BD1467" s="35"/>
      <c r="BE1467" s="35"/>
      <c r="BF1467" s="35"/>
      <c r="BG1467" s="35"/>
      <c r="BH1467" s="35"/>
      <c r="BI1467" s="35"/>
      <c r="BJ1467" s="35"/>
      <c r="BK1467" s="35"/>
      <c r="BL1467" s="35"/>
      <c r="BM1467" s="35"/>
      <c r="BN1467" s="35"/>
      <c r="BO1467" s="35"/>
      <c r="BP1467" s="35"/>
      <c r="BQ1467" s="35"/>
      <c r="BR1467" s="35"/>
      <c r="BS1467" s="35"/>
      <c r="BT1467" s="35"/>
      <c r="BU1467" s="35"/>
      <c r="BV1467" s="35"/>
      <c r="BW1467" s="35"/>
      <c r="BX1467" s="35"/>
      <c r="BY1467" s="35"/>
      <c r="BZ1467" s="35"/>
      <c r="CA1467" s="35"/>
      <c r="CB1467" s="35"/>
      <c r="CC1467" s="35"/>
      <c r="CD1467" s="35"/>
      <c r="CE1467" s="35"/>
      <c r="CF1467" s="35"/>
      <c r="CG1467" s="35"/>
      <c r="CH1467" s="35"/>
      <c r="CI1467" s="35"/>
      <c r="CJ1467" s="35"/>
      <c r="CK1467" s="35"/>
      <c r="CL1467" s="35"/>
      <c r="CM1467" s="35"/>
      <c r="CN1467" s="35"/>
      <c r="CO1467" s="35"/>
      <c r="CP1467" s="35"/>
      <c r="CQ1467" s="35"/>
      <c r="CR1467" s="35"/>
      <c r="CS1467" s="35"/>
      <c r="CT1467" s="35"/>
      <c r="CU1467" s="35"/>
      <c r="CV1467" s="35"/>
      <c r="CW1467" s="35"/>
      <c r="CX1467" s="35"/>
      <c r="CY1467" s="35"/>
      <c r="CZ1467" s="35"/>
      <c r="DA1467" s="35"/>
      <c r="DB1467" s="35"/>
      <c r="DC1467" s="35"/>
      <c r="DD1467" s="35"/>
      <c r="DE1467" s="35"/>
      <c r="DF1467" s="35"/>
      <c r="DG1467" s="35"/>
      <c r="DH1467" s="35"/>
      <c r="DI1467" s="35"/>
      <c r="DJ1467" s="35"/>
      <c r="DK1467" s="35"/>
      <c r="DL1467" s="35"/>
      <c r="DM1467" s="35"/>
      <c r="DN1467" s="35"/>
      <c r="DO1467" s="35"/>
      <c r="DP1467" s="35"/>
      <c r="DQ1467" s="35"/>
      <c r="DR1467" s="35"/>
      <c r="DS1467" s="35"/>
      <c r="DT1467" s="35"/>
      <c r="DU1467" s="35"/>
      <c r="DV1467" s="35"/>
      <c r="DW1467" s="35"/>
      <c r="DX1467" s="35"/>
      <c r="DY1467" s="35"/>
      <c r="DZ1467" s="35"/>
      <c r="EA1467" s="35"/>
      <c r="EB1467" s="35"/>
      <c r="EC1467" s="35"/>
      <c r="ED1467" s="35"/>
      <c r="EE1467" s="35"/>
      <c r="EF1467" s="35"/>
      <c r="EG1467" s="35"/>
      <c r="EH1467" s="35"/>
      <c r="EI1467" s="35"/>
      <c r="EJ1467" s="35"/>
      <c r="EK1467" s="35"/>
      <c r="EL1467" s="35"/>
      <c r="EM1467" s="35"/>
      <c r="EN1467" s="35"/>
      <c r="EO1467" s="35"/>
      <c r="EP1467" s="35"/>
      <c r="EQ1467" s="35"/>
      <c r="ER1467" s="35"/>
      <c r="ES1467" s="35"/>
      <c r="ET1467" s="35"/>
      <c r="EU1467" s="35"/>
      <c r="EV1467" s="35"/>
      <c r="EW1467" s="35"/>
      <c r="EX1467" s="35"/>
      <c r="EY1467" s="35"/>
      <c r="EZ1467" s="35"/>
      <c r="FA1467" s="35"/>
      <c r="FB1467" s="35"/>
      <c r="FC1467" s="35"/>
      <c r="FD1467" s="35"/>
      <c r="FE1467" s="35"/>
      <c r="FF1467" s="35"/>
      <c r="FG1467" s="35"/>
      <c r="FH1467" s="35"/>
      <c r="FI1467" s="35"/>
      <c r="FJ1467" s="35"/>
      <c r="FK1467" s="35"/>
      <c r="FL1467" s="35"/>
      <c r="FM1467" s="35"/>
      <c r="FN1467" s="35"/>
      <c r="FO1467" s="35"/>
      <c r="FP1467" s="35"/>
      <c r="FQ1467" s="35"/>
      <c r="FR1467" s="35"/>
      <c r="FS1467" s="35"/>
      <c r="FT1467" s="35"/>
      <c r="FU1467" s="35"/>
      <c r="FV1467" s="35"/>
      <c r="FW1467" s="35"/>
      <c r="FX1467" s="35"/>
      <c r="FY1467" s="35"/>
      <c r="FZ1467" s="35"/>
    </row>
    <row r="1468" spans="1:182" x14ac:dyDescent="0.15">
      <c r="A1468" s="38">
        <f t="shared" si="444"/>
        <v>44912</v>
      </c>
      <c r="B1468" s="39">
        <f t="shared" ca="1" si="445"/>
        <v>9770.6489312800004</v>
      </c>
      <c r="C1468" s="40">
        <f t="shared" si="446"/>
        <v>9411.77</v>
      </c>
      <c r="D1468" s="41">
        <f ca="1">IF(A1468&lt;$B$1,VLOOKUP(A1468,[1]DI!$A$4:$B$15000,2,FALSE),0)</f>
        <v>0</v>
      </c>
      <c r="E1468" s="40">
        <f t="shared" ca="1" si="440"/>
        <v>0</v>
      </c>
      <c r="F1468" s="42">
        <f t="shared" si="436"/>
        <v>1</v>
      </c>
      <c r="G1468" s="43">
        <f t="shared" ca="1" si="441"/>
        <v>1</v>
      </c>
      <c r="H1468" s="40">
        <f ca="1">TRUNC(PRODUCT(G$10:G1467),15)</f>
        <v>1.2955966223387501</v>
      </c>
      <c r="I1468" s="40">
        <f t="shared" ca="1" si="442"/>
        <v>1.2560834235423</v>
      </c>
      <c r="J1468" s="40">
        <f t="shared" ca="1" si="443"/>
        <v>1.0314574599999999</v>
      </c>
      <c r="K1468" s="42">
        <f t="shared" si="451"/>
        <v>2.7E-2</v>
      </c>
      <c r="L1468" s="63">
        <f t="shared" si="448"/>
        <v>44824</v>
      </c>
      <c r="M1468" s="64">
        <f t="shared" si="449"/>
        <v>60</v>
      </c>
      <c r="N1468" s="44">
        <f t="shared" si="450"/>
        <v>61</v>
      </c>
      <c r="O1468" s="40">
        <f t="shared" si="452"/>
        <v>1.006469879</v>
      </c>
      <c r="P1468" s="65">
        <f t="shared" ca="1" si="453"/>
        <v>1.0381308650000001</v>
      </c>
      <c r="Q1468" s="40">
        <f t="shared" ca="1" si="454"/>
        <v>358.87893128000002</v>
      </c>
      <c r="R1468" s="44">
        <f>IF(VLOOKUP(A1468,$Z$12:$AI$125,8)=VLOOKUP(A1467,$Z$12:$AI$125,8),0,VLOOKUP(A1468,Z$12:$AI$125,8))</f>
        <v>0</v>
      </c>
      <c r="S1468" s="45">
        <f>IF(R1468&gt;0,VLOOKUP(R1468,Y$12:$AH$125,7),0)</f>
        <v>0</v>
      </c>
      <c r="T1468" s="40">
        <f t="shared" si="437"/>
        <v>0</v>
      </c>
      <c r="U1468" s="40">
        <f t="shared" ca="1" si="447"/>
        <v>358.87893128000002</v>
      </c>
      <c r="V1468" s="46" t="str">
        <f t="shared" si="438"/>
        <v>J=</v>
      </c>
      <c r="W1468" s="47">
        <f t="shared" si="439"/>
        <v>45005</v>
      </c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35"/>
      <c r="BC1468" s="35"/>
      <c r="BD1468" s="35"/>
      <c r="BE1468" s="35"/>
      <c r="BF1468" s="35"/>
      <c r="BG1468" s="35"/>
      <c r="BH1468" s="35"/>
      <c r="BI1468" s="35"/>
      <c r="BJ1468" s="35"/>
      <c r="BK1468" s="35"/>
      <c r="BL1468" s="35"/>
      <c r="BM1468" s="35"/>
      <c r="BN1468" s="35"/>
      <c r="BO1468" s="35"/>
      <c r="BP1468" s="35"/>
      <c r="BQ1468" s="35"/>
      <c r="BR1468" s="35"/>
      <c r="BS1468" s="35"/>
      <c r="BT1468" s="35"/>
      <c r="BU1468" s="35"/>
      <c r="BV1468" s="35"/>
      <c r="BW1468" s="35"/>
      <c r="BX1468" s="35"/>
      <c r="BY1468" s="35"/>
      <c r="BZ1468" s="35"/>
      <c r="CA1468" s="35"/>
      <c r="CB1468" s="35"/>
      <c r="CC1468" s="35"/>
      <c r="CD1468" s="35"/>
      <c r="CE1468" s="35"/>
      <c r="CF1468" s="35"/>
      <c r="CG1468" s="35"/>
      <c r="CH1468" s="35"/>
      <c r="CI1468" s="35"/>
      <c r="CJ1468" s="35"/>
      <c r="CK1468" s="35"/>
      <c r="CL1468" s="35"/>
      <c r="CM1468" s="35"/>
      <c r="CN1468" s="35"/>
      <c r="CO1468" s="35"/>
      <c r="CP1468" s="35"/>
      <c r="CQ1468" s="35"/>
      <c r="CR1468" s="35"/>
      <c r="CS1468" s="35"/>
      <c r="CT1468" s="35"/>
      <c r="CU1468" s="35"/>
      <c r="CV1468" s="35"/>
      <c r="CW1468" s="35"/>
      <c r="CX1468" s="35"/>
      <c r="CY1468" s="35"/>
      <c r="CZ1468" s="35"/>
      <c r="DA1468" s="35"/>
      <c r="DB1468" s="35"/>
      <c r="DC1468" s="35"/>
      <c r="DD1468" s="35"/>
      <c r="DE1468" s="35"/>
      <c r="DF1468" s="35"/>
      <c r="DG1468" s="35"/>
      <c r="DH1468" s="35"/>
      <c r="DI1468" s="35"/>
      <c r="DJ1468" s="35"/>
      <c r="DK1468" s="35"/>
      <c r="DL1468" s="35"/>
      <c r="DM1468" s="35"/>
      <c r="DN1468" s="35"/>
      <c r="DO1468" s="35"/>
      <c r="DP1468" s="35"/>
      <c r="DQ1468" s="35"/>
      <c r="DR1468" s="35"/>
      <c r="DS1468" s="35"/>
      <c r="DT1468" s="35"/>
      <c r="DU1468" s="35"/>
      <c r="DV1468" s="35"/>
      <c r="DW1468" s="35"/>
      <c r="DX1468" s="35"/>
      <c r="DY1468" s="35"/>
      <c r="DZ1468" s="35"/>
      <c r="EA1468" s="35"/>
      <c r="EB1468" s="35"/>
      <c r="EC1468" s="35"/>
      <c r="ED1468" s="35"/>
      <c r="EE1468" s="35"/>
      <c r="EF1468" s="35"/>
      <c r="EG1468" s="35"/>
      <c r="EH1468" s="35"/>
      <c r="EI1468" s="35"/>
      <c r="EJ1468" s="35"/>
      <c r="EK1468" s="35"/>
      <c r="EL1468" s="35"/>
      <c r="EM1468" s="35"/>
      <c r="EN1468" s="35"/>
      <c r="EO1468" s="35"/>
      <c r="EP1468" s="35"/>
      <c r="EQ1468" s="35"/>
      <c r="ER1468" s="35"/>
      <c r="ES1468" s="35"/>
      <c r="ET1468" s="35"/>
      <c r="EU1468" s="35"/>
      <c r="EV1468" s="35"/>
      <c r="EW1468" s="35"/>
      <c r="EX1468" s="35"/>
      <c r="EY1468" s="35"/>
      <c r="EZ1468" s="35"/>
      <c r="FA1468" s="35"/>
      <c r="FB1468" s="35"/>
      <c r="FC1468" s="35"/>
      <c r="FD1468" s="35"/>
      <c r="FE1468" s="35"/>
      <c r="FF1468" s="35"/>
      <c r="FG1468" s="35"/>
      <c r="FH1468" s="35"/>
      <c r="FI1468" s="35"/>
      <c r="FJ1468" s="35"/>
      <c r="FK1468" s="35"/>
      <c r="FL1468" s="35"/>
      <c r="FM1468" s="35"/>
      <c r="FN1468" s="35"/>
      <c r="FO1468" s="35"/>
      <c r="FP1468" s="35"/>
      <c r="FQ1468" s="35"/>
      <c r="FR1468" s="35"/>
      <c r="FS1468" s="35"/>
      <c r="FT1468" s="35"/>
      <c r="FU1468" s="35"/>
      <c r="FV1468" s="35"/>
      <c r="FW1468" s="35"/>
      <c r="FX1468" s="35"/>
      <c r="FY1468" s="35"/>
      <c r="FZ1468" s="35"/>
    </row>
    <row r="1469" spans="1:182" x14ac:dyDescent="0.15">
      <c r="A1469" s="38">
        <f t="shared" si="444"/>
        <v>44913</v>
      </c>
      <c r="B1469" s="39">
        <f t="shared" ca="1" si="445"/>
        <v>9770.6489312800004</v>
      </c>
      <c r="C1469" s="40">
        <f t="shared" si="446"/>
        <v>9411.77</v>
      </c>
      <c r="D1469" s="41">
        <f ca="1">IF(A1469&lt;$B$1,VLOOKUP(A1469,[1]DI!$A$4:$B$15000,2,FALSE),0)</f>
        <v>0</v>
      </c>
      <c r="E1469" s="40">
        <f t="shared" ca="1" si="440"/>
        <v>0</v>
      </c>
      <c r="F1469" s="42">
        <f t="shared" si="436"/>
        <v>1</v>
      </c>
      <c r="G1469" s="43">
        <f t="shared" ca="1" si="441"/>
        <v>1</v>
      </c>
      <c r="H1469" s="40">
        <f ca="1">TRUNC(PRODUCT(G$10:G1468),15)</f>
        <v>1.2955966223387501</v>
      </c>
      <c r="I1469" s="40">
        <f t="shared" ca="1" si="442"/>
        <v>1.2560834235423</v>
      </c>
      <c r="J1469" s="40">
        <f t="shared" ca="1" si="443"/>
        <v>1.0314574599999999</v>
      </c>
      <c r="K1469" s="42">
        <f t="shared" si="451"/>
        <v>2.7E-2</v>
      </c>
      <c r="L1469" s="63">
        <f t="shared" si="448"/>
        <v>44824</v>
      </c>
      <c r="M1469" s="64">
        <f t="shared" si="449"/>
        <v>60</v>
      </c>
      <c r="N1469" s="44">
        <f t="shared" si="450"/>
        <v>61</v>
      </c>
      <c r="O1469" s="40">
        <f t="shared" si="452"/>
        <v>1.006469879</v>
      </c>
      <c r="P1469" s="65">
        <f t="shared" ca="1" si="453"/>
        <v>1.0381308650000001</v>
      </c>
      <c r="Q1469" s="40">
        <f t="shared" ca="1" si="454"/>
        <v>358.87893128000002</v>
      </c>
      <c r="R1469" s="44">
        <f>IF(VLOOKUP(A1469,$Z$12:$AI$125,8)=VLOOKUP(A1468,$Z$12:$AI$125,8),0,VLOOKUP(A1469,Z$12:$AI$125,8))</f>
        <v>0</v>
      </c>
      <c r="S1469" s="45">
        <f>IF(R1469&gt;0,VLOOKUP(R1469,Y$12:$AH$125,7),0)</f>
        <v>0</v>
      </c>
      <c r="T1469" s="40">
        <f t="shared" si="437"/>
        <v>0</v>
      </c>
      <c r="U1469" s="40">
        <f t="shared" ca="1" si="447"/>
        <v>358.87893128000002</v>
      </c>
      <c r="V1469" s="46" t="str">
        <f t="shared" si="438"/>
        <v>J=</v>
      </c>
      <c r="W1469" s="47">
        <f t="shared" si="439"/>
        <v>45005</v>
      </c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  <c r="AX1469" s="35"/>
      <c r="AY1469" s="35"/>
      <c r="AZ1469" s="35"/>
      <c r="BA1469" s="35"/>
      <c r="BB1469" s="35"/>
      <c r="BC1469" s="35"/>
      <c r="BD1469" s="35"/>
      <c r="BE1469" s="35"/>
      <c r="BF1469" s="35"/>
      <c r="BG1469" s="35"/>
      <c r="BH1469" s="35"/>
      <c r="BI1469" s="35"/>
      <c r="BJ1469" s="35"/>
      <c r="BK1469" s="35"/>
      <c r="BL1469" s="35"/>
      <c r="BM1469" s="35"/>
      <c r="BN1469" s="35"/>
      <c r="BO1469" s="35"/>
      <c r="BP1469" s="35"/>
      <c r="BQ1469" s="35"/>
      <c r="BR1469" s="35"/>
      <c r="BS1469" s="35"/>
      <c r="BT1469" s="35"/>
      <c r="BU1469" s="35"/>
      <c r="BV1469" s="35"/>
      <c r="BW1469" s="35"/>
      <c r="BX1469" s="35"/>
      <c r="BY1469" s="35"/>
      <c r="BZ1469" s="35"/>
      <c r="CA1469" s="35"/>
      <c r="CB1469" s="35"/>
      <c r="CC1469" s="35"/>
      <c r="CD1469" s="35"/>
      <c r="CE1469" s="35"/>
      <c r="CF1469" s="35"/>
      <c r="CG1469" s="35"/>
      <c r="CH1469" s="35"/>
      <c r="CI1469" s="35"/>
      <c r="CJ1469" s="35"/>
      <c r="CK1469" s="35"/>
      <c r="CL1469" s="35"/>
      <c r="CM1469" s="35"/>
      <c r="CN1469" s="35"/>
      <c r="CO1469" s="35"/>
      <c r="CP1469" s="35"/>
      <c r="CQ1469" s="35"/>
      <c r="CR1469" s="35"/>
      <c r="CS1469" s="35"/>
      <c r="CT1469" s="35"/>
      <c r="CU1469" s="35"/>
      <c r="CV1469" s="35"/>
      <c r="CW1469" s="35"/>
      <c r="CX1469" s="35"/>
      <c r="CY1469" s="35"/>
      <c r="CZ1469" s="35"/>
      <c r="DA1469" s="35"/>
      <c r="DB1469" s="35"/>
      <c r="DC1469" s="35"/>
      <c r="DD1469" s="35"/>
      <c r="DE1469" s="35"/>
      <c r="DF1469" s="35"/>
      <c r="DG1469" s="35"/>
      <c r="DH1469" s="35"/>
      <c r="DI1469" s="35"/>
      <c r="DJ1469" s="35"/>
      <c r="DK1469" s="35"/>
      <c r="DL1469" s="35"/>
      <c r="DM1469" s="35"/>
      <c r="DN1469" s="35"/>
      <c r="DO1469" s="35"/>
      <c r="DP1469" s="35"/>
      <c r="DQ1469" s="35"/>
      <c r="DR1469" s="35"/>
      <c r="DS1469" s="35"/>
      <c r="DT1469" s="35"/>
      <c r="DU1469" s="35"/>
      <c r="DV1469" s="35"/>
      <c r="DW1469" s="35"/>
      <c r="DX1469" s="35"/>
      <c r="DY1469" s="35"/>
      <c r="DZ1469" s="35"/>
      <c r="EA1469" s="35"/>
      <c r="EB1469" s="35"/>
      <c r="EC1469" s="35"/>
      <c r="ED1469" s="35"/>
      <c r="EE1469" s="35"/>
      <c r="EF1469" s="35"/>
      <c r="EG1469" s="35"/>
      <c r="EH1469" s="35"/>
      <c r="EI1469" s="35"/>
      <c r="EJ1469" s="35"/>
      <c r="EK1469" s="35"/>
      <c r="EL1469" s="35"/>
      <c r="EM1469" s="35"/>
      <c r="EN1469" s="35"/>
      <c r="EO1469" s="35"/>
      <c r="EP1469" s="35"/>
      <c r="EQ1469" s="35"/>
      <c r="ER1469" s="35"/>
      <c r="ES1469" s="35"/>
      <c r="ET1469" s="35"/>
      <c r="EU1469" s="35"/>
      <c r="EV1469" s="35"/>
      <c r="EW1469" s="35"/>
      <c r="EX1469" s="35"/>
      <c r="EY1469" s="35"/>
      <c r="EZ1469" s="35"/>
      <c r="FA1469" s="35"/>
      <c r="FB1469" s="35"/>
      <c r="FC1469" s="35"/>
      <c r="FD1469" s="35"/>
      <c r="FE1469" s="35"/>
      <c r="FF1469" s="35"/>
      <c r="FG1469" s="35"/>
      <c r="FH1469" s="35"/>
      <c r="FI1469" s="35"/>
      <c r="FJ1469" s="35"/>
      <c r="FK1469" s="35"/>
      <c r="FL1469" s="35"/>
      <c r="FM1469" s="35"/>
      <c r="FN1469" s="35"/>
      <c r="FO1469" s="35"/>
      <c r="FP1469" s="35"/>
      <c r="FQ1469" s="35"/>
      <c r="FR1469" s="35"/>
      <c r="FS1469" s="35"/>
      <c r="FT1469" s="35"/>
      <c r="FU1469" s="35"/>
      <c r="FV1469" s="35"/>
      <c r="FW1469" s="35"/>
      <c r="FX1469" s="35"/>
      <c r="FY1469" s="35"/>
      <c r="FZ1469" s="35"/>
    </row>
    <row r="1470" spans="1:182" x14ac:dyDescent="0.15">
      <c r="A1470" s="38">
        <f t="shared" si="444"/>
        <v>44914</v>
      </c>
      <c r="B1470" s="39">
        <f t="shared" ca="1" si="445"/>
        <v>9770.6489312800004</v>
      </c>
      <c r="C1470" s="40">
        <f t="shared" si="446"/>
        <v>9411.77</v>
      </c>
      <c r="D1470" s="41">
        <f ca="1">IF(A1470&lt;$B$1,VLOOKUP(A1470,[1]DI!$A$4:$B$15000,2,FALSE),0)</f>
        <v>0.13650000000000001</v>
      </c>
      <c r="E1470" s="40">
        <f t="shared" ca="1" si="440"/>
        <v>5.0788000000000005E-4</v>
      </c>
      <c r="F1470" s="42">
        <f t="shared" si="436"/>
        <v>1</v>
      </c>
      <c r="G1470" s="43">
        <f t="shared" ca="1" si="441"/>
        <v>1.00050788</v>
      </c>
      <c r="H1470" s="40">
        <f ca="1">TRUNC(PRODUCT(G$10:G1469),15)</f>
        <v>1.2955966223387501</v>
      </c>
      <c r="I1470" s="40">
        <f t="shared" ca="1" si="442"/>
        <v>1.2560834235423</v>
      </c>
      <c r="J1470" s="40">
        <f t="shared" ca="1" si="443"/>
        <v>1.0314574599999999</v>
      </c>
      <c r="K1470" s="42">
        <f t="shared" si="451"/>
        <v>2.7E-2</v>
      </c>
      <c r="L1470" s="63">
        <f t="shared" si="448"/>
        <v>44824</v>
      </c>
      <c r="M1470" s="64">
        <f t="shared" si="449"/>
        <v>61</v>
      </c>
      <c r="N1470" s="44">
        <f t="shared" si="450"/>
        <v>61</v>
      </c>
      <c r="O1470" s="40">
        <f t="shared" si="452"/>
        <v>1.006469879</v>
      </c>
      <c r="P1470" s="65">
        <f t="shared" ca="1" si="453"/>
        <v>1.0381308650000001</v>
      </c>
      <c r="Q1470" s="40">
        <f t="shared" ca="1" si="454"/>
        <v>358.87893128000002</v>
      </c>
      <c r="R1470" s="44">
        <f>IF(VLOOKUP(A1470,$Z$12:$AI$125,8)=VLOOKUP(A1469,$Z$12:$AI$125,8),0,VLOOKUP(A1470,Z$12:$AI$125,8))</f>
        <v>0</v>
      </c>
      <c r="S1470" s="45">
        <f>IF(R1470&gt;0,VLOOKUP(R1470,Y$12:$AH$125,7),0)</f>
        <v>0</v>
      </c>
      <c r="T1470" s="40">
        <f t="shared" si="437"/>
        <v>0</v>
      </c>
      <c r="U1470" s="40">
        <f t="shared" ca="1" si="447"/>
        <v>358.87893128000002</v>
      </c>
      <c r="V1470" s="46" t="str">
        <f t="shared" si="438"/>
        <v>J=</v>
      </c>
      <c r="W1470" s="47">
        <f t="shared" si="439"/>
        <v>45005</v>
      </c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/>
      <c r="BG1470" s="35"/>
      <c r="BH1470" s="35"/>
      <c r="BI1470" s="35"/>
      <c r="BJ1470" s="35"/>
      <c r="BK1470" s="35"/>
      <c r="BL1470" s="35"/>
      <c r="BM1470" s="35"/>
      <c r="BN1470" s="35"/>
      <c r="BO1470" s="35"/>
      <c r="BP1470" s="35"/>
      <c r="BQ1470" s="35"/>
      <c r="BR1470" s="35"/>
      <c r="BS1470" s="35"/>
      <c r="BT1470" s="35"/>
      <c r="BU1470" s="35"/>
      <c r="BV1470" s="35"/>
      <c r="BW1470" s="35"/>
      <c r="BX1470" s="35"/>
      <c r="BY1470" s="35"/>
      <c r="BZ1470" s="35"/>
      <c r="CA1470" s="35"/>
      <c r="CB1470" s="35"/>
      <c r="CC1470" s="35"/>
      <c r="CD1470" s="35"/>
      <c r="CE1470" s="35"/>
      <c r="CF1470" s="35"/>
      <c r="CG1470" s="35"/>
      <c r="CH1470" s="35"/>
      <c r="CI1470" s="35"/>
      <c r="CJ1470" s="35"/>
      <c r="CK1470" s="35"/>
      <c r="CL1470" s="35"/>
      <c r="CM1470" s="35"/>
      <c r="CN1470" s="35"/>
      <c r="CO1470" s="35"/>
      <c r="CP1470" s="35"/>
      <c r="CQ1470" s="35"/>
      <c r="CR1470" s="35"/>
      <c r="CS1470" s="35"/>
      <c r="CT1470" s="35"/>
      <c r="CU1470" s="35"/>
      <c r="CV1470" s="35"/>
      <c r="CW1470" s="35"/>
      <c r="CX1470" s="35"/>
      <c r="CY1470" s="35"/>
      <c r="CZ1470" s="35"/>
      <c r="DA1470" s="35"/>
      <c r="DB1470" s="35"/>
      <c r="DC1470" s="35"/>
      <c r="DD1470" s="35"/>
      <c r="DE1470" s="35"/>
      <c r="DF1470" s="35"/>
      <c r="DG1470" s="35"/>
      <c r="DH1470" s="35"/>
      <c r="DI1470" s="35"/>
      <c r="DJ1470" s="35"/>
      <c r="DK1470" s="35"/>
      <c r="DL1470" s="35"/>
      <c r="DM1470" s="35"/>
      <c r="DN1470" s="35"/>
      <c r="DO1470" s="35"/>
      <c r="DP1470" s="35"/>
      <c r="DQ1470" s="35"/>
      <c r="DR1470" s="35"/>
      <c r="DS1470" s="35"/>
      <c r="DT1470" s="35"/>
      <c r="DU1470" s="35"/>
      <c r="DV1470" s="35"/>
      <c r="DW1470" s="35"/>
      <c r="DX1470" s="35"/>
      <c r="DY1470" s="35"/>
      <c r="DZ1470" s="35"/>
      <c r="EA1470" s="35"/>
      <c r="EB1470" s="35"/>
      <c r="EC1470" s="35"/>
      <c r="ED1470" s="35"/>
      <c r="EE1470" s="35"/>
      <c r="EF1470" s="35"/>
      <c r="EG1470" s="35"/>
      <c r="EH1470" s="35"/>
      <c r="EI1470" s="35"/>
      <c r="EJ1470" s="35"/>
      <c r="EK1470" s="35"/>
      <c r="EL1470" s="35"/>
      <c r="EM1470" s="35"/>
      <c r="EN1470" s="35"/>
      <c r="EO1470" s="35"/>
      <c r="EP1470" s="35"/>
      <c r="EQ1470" s="35"/>
      <c r="ER1470" s="35"/>
      <c r="ES1470" s="35"/>
      <c r="ET1470" s="35"/>
      <c r="EU1470" s="35"/>
      <c r="EV1470" s="35"/>
      <c r="EW1470" s="35"/>
      <c r="EX1470" s="35"/>
      <c r="EY1470" s="35"/>
      <c r="EZ1470" s="35"/>
      <c r="FA1470" s="35"/>
      <c r="FB1470" s="35"/>
      <c r="FC1470" s="35"/>
      <c r="FD1470" s="35"/>
      <c r="FE1470" s="35"/>
      <c r="FF1470" s="35"/>
      <c r="FG1470" s="35"/>
      <c r="FH1470" s="35"/>
      <c r="FI1470" s="35"/>
      <c r="FJ1470" s="35"/>
      <c r="FK1470" s="35"/>
      <c r="FL1470" s="35"/>
      <c r="FM1470" s="35"/>
      <c r="FN1470" s="35"/>
      <c r="FO1470" s="35"/>
      <c r="FP1470" s="35"/>
      <c r="FQ1470" s="35"/>
      <c r="FR1470" s="35"/>
      <c r="FS1470" s="35"/>
      <c r="FT1470" s="35"/>
      <c r="FU1470" s="35"/>
      <c r="FV1470" s="35"/>
      <c r="FW1470" s="35"/>
      <c r="FX1470" s="35"/>
      <c r="FY1470" s="35"/>
      <c r="FZ1470" s="35"/>
    </row>
    <row r="1471" spans="1:182" x14ac:dyDescent="0.15">
      <c r="A1471" s="38">
        <f t="shared" si="444"/>
        <v>44915</v>
      </c>
      <c r="B1471" s="39">
        <f t="shared" ca="1" si="445"/>
        <v>9776.6448217100005</v>
      </c>
      <c r="C1471" s="40">
        <f t="shared" si="446"/>
        <v>9411.77</v>
      </c>
      <c r="D1471" s="41">
        <f ca="1">IF(A1471&lt;$B$1,VLOOKUP(A1471,[1]DI!$A$4:$B$15000,2,FALSE),0)</f>
        <v>0.13650000000000001</v>
      </c>
      <c r="E1471" s="40">
        <f t="shared" ca="1" si="440"/>
        <v>5.0788000000000005E-4</v>
      </c>
      <c r="F1471" s="42">
        <f t="shared" si="436"/>
        <v>1</v>
      </c>
      <c r="G1471" s="43">
        <f t="shared" ca="1" si="441"/>
        <v>1.00050788</v>
      </c>
      <c r="H1471" s="40">
        <f ca="1">TRUNC(PRODUCT(G$10:G1470),15)</f>
        <v>1.2962546299513</v>
      </c>
      <c r="I1471" s="40">
        <f t="shared" ca="1" si="442"/>
        <v>1.2560834235423</v>
      </c>
      <c r="J1471" s="40">
        <f t="shared" ca="1" si="443"/>
        <v>1.0319813200000001</v>
      </c>
      <c r="K1471" s="42">
        <f t="shared" si="451"/>
        <v>2.7E-2</v>
      </c>
      <c r="L1471" s="63">
        <f t="shared" si="448"/>
        <v>44824</v>
      </c>
      <c r="M1471" s="64">
        <f t="shared" si="449"/>
        <v>62</v>
      </c>
      <c r="N1471" s="44">
        <f t="shared" si="450"/>
        <v>62</v>
      </c>
      <c r="O1471" s="40">
        <f t="shared" si="452"/>
        <v>1.0065762899999999</v>
      </c>
      <c r="P1471" s="65">
        <f t="shared" ca="1" si="453"/>
        <v>1.038767928</v>
      </c>
      <c r="Q1471" s="40">
        <f t="shared" ca="1" si="454"/>
        <v>364.87482170999999</v>
      </c>
      <c r="R1471" s="44">
        <f>IF(VLOOKUP(A1471,$Z$12:$AI$125,8)=VLOOKUP(A1470,$Z$12:$AI$125,8),0,VLOOKUP(A1471,Z$12:$AI$125,8))</f>
        <v>0</v>
      </c>
      <c r="S1471" s="45">
        <f>IF(R1471&gt;0,VLOOKUP(R1471,Y$12:$AH$125,7),0)</f>
        <v>0</v>
      </c>
      <c r="T1471" s="40">
        <f t="shared" si="437"/>
        <v>0</v>
      </c>
      <c r="U1471" s="40">
        <f t="shared" ca="1" si="447"/>
        <v>364.87482170999999</v>
      </c>
      <c r="V1471" s="46" t="str">
        <f t="shared" si="438"/>
        <v>J=</v>
      </c>
      <c r="W1471" s="47">
        <f t="shared" si="439"/>
        <v>45005</v>
      </c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  <c r="AX1471" s="35"/>
      <c r="AY1471" s="35"/>
      <c r="AZ1471" s="35"/>
      <c r="BA1471" s="35"/>
      <c r="BB1471" s="35"/>
      <c r="BC1471" s="35"/>
      <c r="BD1471" s="35"/>
      <c r="BE1471" s="35"/>
      <c r="BF1471" s="35"/>
      <c r="BG1471" s="35"/>
      <c r="BH1471" s="35"/>
      <c r="BI1471" s="35"/>
      <c r="BJ1471" s="35"/>
      <c r="BK1471" s="35"/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  <c r="DM1471" s="35"/>
      <c r="DN1471" s="35"/>
      <c r="DO1471" s="35"/>
      <c r="DP1471" s="35"/>
      <c r="DQ1471" s="35"/>
      <c r="DR1471" s="35"/>
      <c r="DS1471" s="35"/>
      <c r="DT1471" s="35"/>
      <c r="DU1471" s="35"/>
      <c r="DV1471" s="35"/>
      <c r="DW1471" s="35"/>
      <c r="DX1471" s="35"/>
      <c r="DY1471" s="35"/>
      <c r="DZ1471" s="35"/>
      <c r="EA1471" s="35"/>
      <c r="EB1471" s="35"/>
      <c r="EC1471" s="35"/>
      <c r="ED1471" s="35"/>
      <c r="EE1471" s="35"/>
      <c r="EF1471" s="35"/>
      <c r="EG1471" s="35"/>
      <c r="EH1471" s="35"/>
      <c r="EI1471" s="35"/>
      <c r="EJ1471" s="35"/>
      <c r="EK1471" s="35"/>
      <c r="EL1471" s="35"/>
      <c r="EM1471" s="35"/>
      <c r="EN1471" s="35"/>
      <c r="EO1471" s="35"/>
      <c r="EP1471" s="35"/>
      <c r="EQ1471" s="35"/>
      <c r="ER1471" s="35"/>
      <c r="ES1471" s="35"/>
      <c r="ET1471" s="35"/>
      <c r="EU1471" s="35"/>
      <c r="EV1471" s="35"/>
      <c r="EW1471" s="35"/>
      <c r="EX1471" s="35"/>
      <c r="EY1471" s="35"/>
      <c r="EZ1471" s="35"/>
      <c r="FA1471" s="35"/>
      <c r="FB1471" s="35"/>
      <c r="FC1471" s="35"/>
      <c r="FD1471" s="35"/>
      <c r="FE1471" s="35"/>
      <c r="FF1471" s="35"/>
      <c r="FG1471" s="35"/>
      <c r="FH1471" s="35"/>
      <c r="FI1471" s="35"/>
      <c r="FJ1471" s="35"/>
      <c r="FK1471" s="35"/>
      <c r="FL1471" s="35"/>
      <c r="FM1471" s="35"/>
      <c r="FN1471" s="35"/>
      <c r="FO1471" s="35"/>
      <c r="FP1471" s="35"/>
      <c r="FQ1471" s="35"/>
      <c r="FR1471" s="35"/>
      <c r="FS1471" s="35"/>
      <c r="FT1471" s="35"/>
      <c r="FU1471" s="35"/>
      <c r="FV1471" s="35"/>
      <c r="FW1471" s="35"/>
      <c r="FX1471" s="35"/>
      <c r="FY1471" s="35"/>
      <c r="FZ1471" s="35"/>
    </row>
    <row r="1472" spans="1:182" x14ac:dyDescent="0.15">
      <c r="A1472" s="38">
        <f t="shared" si="444"/>
        <v>44916</v>
      </c>
      <c r="B1472" s="39">
        <f t="shared" ca="1" si="445"/>
        <v>9782.6443544900012</v>
      </c>
      <c r="C1472" s="40">
        <f t="shared" si="446"/>
        <v>9411.77</v>
      </c>
      <c r="D1472" s="41">
        <f ca="1">IF(A1472&lt;$B$1,VLOOKUP(A1472,[1]DI!$A$4:$B$15000,2,FALSE),0)</f>
        <v>0.13650000000000001</v>
      </c>
      <c r="E1472" s="40">
        <f t="shared" ca="1" si="440"/>
        <v>5.0788000000000005E-4</v>
      </c>
      <c r="F1472" s="42">
        <f t="shared" si="436"/>
        <v>1</v>
      </c>
      <c r="G1472" s="43">
        <f t="shared" ca="1" si="441"/>
        <v>1.00050788</v>
      </c>
      <c r="H1472" s="40">
        <f ca="1">TRUNC(PRODUCT(G$10:G1471),15)</f>
        <v>1.2969129717527601</v>
      </c>
      <c r="I1472" s="40">
        <f t="shared" ca="1" si="442"/>
        <v>1.2560834235423</v>
      </c>
      <c r="J1472" s="40">
        <f t="shared" ca="1" si="443"/>
        <v>1.03250544</v>
      </c>
      <c r="K1472" s="42">
        <f t="shared" si="451"/>
        <v>2.7E-2</v>
      </c>
      <c r="L1472" s="63">
        <f t="shared" si="448"/>
        <v>44824</v>
      </c>
      <c r="M1472" s="64">
        <f t="shared" si="449"/>
        <v>63</v>
      </c>
      <c r="N1472" s="44">
        <f t="shared" si="450"/>
        <v>63</v>
      </c>
      <c r="O1472" s="40">
        <f t="shared" si="452"/>
        <v>1.006682713</v>
      </c>
      <c r="P1472" s="65">
        <f t="shared" ca="1" si="453"/>
        <v>1.0394053780000001</v>
      </c>
      <c r="Q1472" s="40">
        <f t="shared" ca="1" si="454"/>
        <v>370.87435448999997</v>
      </c>
      <c r="R1472" s="44">
        <f>IF(VLOOKUP(A1472,$Z$12:$AI$125,8)=VLOOKUP(A1471,$Z$12:$AI$125,8),0,VLOOKUP(A1472,Z$12:$AI$125,8))</f>
        <v>0</v>
      </c>
      <c r="S1472" s="45">
        <f>IF(R1472&gt;0,VLOOKUP(R1472,Y$12:$AH$125,7),0)</f>
        <v>0</v>
      </c>
      <c r="T1472" s="40">
        <f t="shared" si="437"/>
        <v>0</v>
      </c>
      <c r="U1472" s="40">
        <f t="shared" ca="1" si="447"/>
        <v>370.87435448999997</v>
      </c>
      <c r="V1472" s="46" t="str">
        <f t="shared" si="438"/>
        <v>J=</v>
      </c>
      <c r="W1472" s="47">
        <f t="shared" si="439"/>
        <v>45005</v>
      </c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/>
      <c r="BM1472" s="35"/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  <c r="CA1472" s="35"/>
      <c r="CB1472" s="35"/>
      <c r="CC1472" s="35"/>
      <c r="CD1472" s="35"/>
      <c r="CE1472" s="35"/>
      <c r="CF1472" s="35"/>
      <c r="CG1472" s="35"/>
      <c r="CH1472" s="35"/>
      <c r="CI1472" s="35"/>
      <c r="CJ1472" s="35"/>
      <c r="CK1472" s="35"/>
      <c r="CL1472" s="35"/>
      <c r="CM1472" s="35"/>
      <c r="CN1472" s="35"/>
      <c r="CO1472" s="35"/>
      <c r="CP1472" s="35"/>
      <c r="CQ1472" s="35"/>
      <c r="CR1472" s="35"/>
      <c r="CS1472" s="35"/>
      <c r="CT1472" s="35"/>
      <c r="CU1472" s="35"/>
      <c r="CV1472" s="35"/>
      <c r="CW1472" s="35"/>
      <c r="CX1472" s="35"/>
      <c r="CY1472" s="35"/>
      <c r="CZ1472" s="35"/>
      <c r="DA1472" s="35"/>
      <c r="DB1472" s="35"/>
      <c r="DC1472" s="35"/>
      <c r="DD1472" s="35"/>
      <c r="DE1472" s="35"/>
      <c r="DF1472" s="35"/>
      <c r="DG1472" s="35"/>
      <c r="DH1472" s="35"/>
      <c r="DI1472" s="35"/>
      <c r="DJ1472" s="35"/>
      <c r="DK1472" s="35"/>
      <c r="DL1472" s="35"/>
      <c r="DM1472" s="35"/>
      <c r="DN1472" s="35"/>
      <c r="DO1472" s="35"/>
      <c r="DP1472" s="35"/>
      <c r="DQ1472" s="35"/>
      <c r="DR1472" s="35"/>
      <c r="DS1472" s="35"/>
      <c r="DT1472" s="35"/>
      <c r="DU1472" s="35"/>
      <c r="DV1472" s="35"/>
      <c r="DW1472" s="35"/>
      <c r="DX1472" s="35"/>
      <c r="DY1472" s="35"/>
      <c r="DZ1472" s="35"/>
      <c r="EA1472" s="35"/>
      <c r="EB1472" s="35"/>
      <c r="EC1472" s="35"/>
      <c r="ED1472" s="35"/>
      <c r="EE1472" s="35"/>
      <c r="EF1472" s="35"/>
      <c r="EG1472" s="35"/>
      <c r="EH1472" s="35"/>
      <c r="EI1472" s="35"/>
      <c r="EJ1472" s="35"/>
      <c r="EK1472" s="35"/>
      <c r="EL1472" s="35"/>
      <c r="EM1472" s="35"/>
      <c r="EN1472" s="35"/>
      <c r="EO1472" s="35"/>
      <c r="EP1472" s="35"/>
      <c r="EQ1472" s="35"/>
      <c r="ER1472" s="35"/>
      <c r="ES1472" s="35"/>
      <c r="ET1472" s="35"/>
      <c r="EU1472" s="35"/>
      <c r="EV1472" s="35"/>
      <c r="EW1472" s="35"/>
      <c r="EX1472" s="35"/>
      <c r="EY1472" s="35"/>
      <c r="EZ1472" s="35"/>
      <c r="FA1472" s="35"/>
      <c r="FB1472" s="35"/>
      <c r="FC1472" s="35"/>
      <c r="FD1472" s="35"/>
      <c r="FE1472" s="35"/>
      <c r="FF1472" s="35"/>
      <c r="FG1472" s="35"/>
      <c r="FH1472" s="35"/>
      <c r="FI1472" s="35"/>
      <c r="FJ1472" s="35"/>
      <c r="FK1472" s="35"/>
      <c r="FL1472" s="35"/>
      <c r="FM1472" s="35"/>
      <c r="FN1472" s="35"/>
      <c r="FO1472" s="35"/>
      <c r="FP1472" s="35"/>
      <c r="FQ1472" s="35"/>
      <c r="FR1472" s="35"/>
      <c r="FS1472" s="35"/>
      <c r="FT1472" s="35"/>
      <c r="FU1472" s="35"/>
      <c r="FV1472" s="35"/>
      <c r="FW1472" s="35"/>
      <c r="FX1472" s="35"/>
      <c r="FY1472" s="35"/>
      <c r="FZ1472" s="35"/>
    </row>
    <row r="1473" spans="1:182" x14ac:dyDescent="0.15">
      <c r="A1473" s="38">
        <f t="shared" si="444"/>
        <v>44917</v>
      </c>
      <c r="B1473" s="39">
        <f t="shared" ref="B1473:B1536" ca="1" si="455">IF(A1473&lt;=TODAY(),C1473+Q1473,IF(AND(A1473&gt;TODAY(),A1473&lt;=$B$1),IF(VLOOKUP(TODAY(),$A$10:$D$5000,4,FALSE)=0,"n.d",C1473+Q1473),"n.d"))</f>
        <v>9788.6475861100007</v>
      </c>
      <c r="C1473" s="40">
        <f t="shared" ref="C1473:C1536" si="456">TRUNC(C1472-T1472,8)</f>
        <v>9411.77</v>
      </c>
      <c r="D1473" s="41">
        <f ca="1">IF(A1473&lt;$B$1,VLOOKUP(A1473,[1]DI!$A$4:$B$15000,2,FALSE),0)</f>
        <v>0.13650000000000001</v>
      </c>
      <c r="E1473" s="40">
        <f t="shared" ca="1" si="440"/>
        <v>5.0788000000000005E-4</v>
      </c>
      <c r="F1473" s="42">
        <f t="shared" si="436"/>
        <v>1</v>
      </c>
      <c r="G1473" s="43">
        <f t="shared" ca="1" si="441"/>
        <v>1.00050788</v>
      </c>
      <c r="H1473" s="40">
        <f ca="1">TRUNC(PRODUCT(G$10:G1472),15)</f>
        <v>1.2975716479128601</v>
      </c>
      <c r="I1473" s="40">
        <f t="shared" ca="1" si="442"/>
        <v>1.2560834235423</v>
      </c>
      <c r="J1473" s="40">
        <f t="shared" ca="1" si="443"/>
        <v>1.03302983</v>
      </c>
      <c r="K1473" s="42">
        <f t="shared" si="451"/>
        <v>2.7E-2</v>
      </c>
      <c r="L1473" s="63">
        <f t="shared" si="448"/>
        <v>44824</v>
      </c>
      <c r="M1473" s="64">
        <f t="shared" si="449"/>
        <v>64</v>
      </c>
      <c r="N1473" s="44">
        <f t="shared" si="450"/>
        <v>64</v>
      </c>
      <c r="O1473" s="40">
        <f t="shared" si="452"/>
        <v>1.0067891470000001</v>
      </c>
      <c r="P1473" s="65">
        <f t="shared" ca="1" si="453"/>
        <v>1.0400432209999999</v>
      </c>
      <c r="Q1473" s="40">
        <f t="shared" ca="1" si="454"/>
        <v>376.87758610999998</v>
      </c>
      <c r="R1473" s="44">
        <f>IF(VLOOKUP(A1473,$Z$12:$AI$125,8)=VLOOKUP(A1472,$Z$12:$AI$125,8),0,VLOOKUP(A1473,Z$12:$AI$125,8))</f>
        <v>0</v>
      </c>
      <c r="S1473" s="45">
        <f>IF(R1473&gt;0,VLOOKUP(R1473,Y$12:$AH$125,7),0)</f>
        <v>0</v>
      </c>
      <c r="T1473" s="40">
        <f t="shared" ref="T1473:T1536" si="457">IF(S1473&gt;0,(C1473*S1473),0)</f>
        <v>0</v>
      </c>
      <c r="U1473" s="40">
        <f t="shared" ref="U1473:U1536" ca="1" si="458">(Q1473+T1473)</f>
        <v>376.87758610999998</v>
      </c>
      <c r="V1473" s="46" t="str">
        <f t="shared" si="438"/>
        <v>J=</v>
      </c>
      <c r="W1473" s="47">
        <f t="shared" si="439"/>
        <v>45005</v>
      </c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  <c r="EW1473" s="35"/>
      <c r="EX1473" s="35"/>
      <c r="EY1473" s="35"/>
      <c r="EZ1473" s="35"/>
      <c r="FA1473" s="35"/>
      <c r="FB1473" s="35"/>
      <c r="FC1473" s="35"/>
      <c r="FD1473" s="35"/>
      <c r="FE1473" s="35"/>
      <c r="FF1473" s="35"/>
      <c r="FG1473" s="35"/>
      <c r="FH1473" s="35"/>
      <c r="FI1473" s="35"/>
      <c r="FJ1473" s="35"/>
      <c r="FK1473" s="35"/>
      <c r="FL1473" s="35"/>
      <c r="FM1473" s="35"/>
      <c r="FN1473" s="35"/>
      <c r="FO1473" s="35"/>
      <c r="FP1473" s="35"/>
      <c r="FQ1473" s="35"/>
      <c r="FR1473" s="35"/>
      <c r="FS1473" s="35"/>
      <c r="FT1473" s="35"/>
      <c r="FU1473" s="35"/>
      <c r="FV1473" s="35"/>
      <c r="FW1473" s="35"/>
      <c r="FX1473" s="35"/>
      <c r="FY1473" s="35"/>
      <c r="FZ1473" s="35"/>
    </row>
    <row r="1474" spans="1:182" x14ac:dyDescent="0.15">
      <c r="A1474" s="38">
        <f t="shared" si="444"/>
        <v>44918</v>
      </c>
      <c r="B1474" s="39">
        <f t="shared" ca="1" si="455"/>
        <v>9794.6545447799999</v>
      </c>
      <c r="C1474" s="40">
        <f t="shared" si="456"/>
        <v>9411.77</v>
      </c>
      <c r="D1474" s="41">
        <f ca="1">IF(A1474&lt;$B$1,VLOOKUP(A1474,[1]DI!$A$4:$B$15000,2,FALSE),0)</f>
        <v>0.13650000000000001</v>
      </c>
      <c r="E1474" s="40">
        <f t="shared" ca="1" si="440"/>
        <v>5.0788000000000005E-4</v>
      </c>
      <c r="F1474" s="42">
        <f t="shared" si="436"/>
        <v>1</v>
      </c>
      <c r="G1474" s="43">
        <f t="shared" ca="1" si="441"/>
        <v>1.00050788</v>
      </c>
      <c r="H1474" s="40">
        <f ca="1">TRUNC(PRODUCT(G$10:G1473),15)</f>
        <v>1.2982306586014001</v>
      </c>
      <c r="I1474" s="40">
        <f t="shared" ca="1" si="442"/>
        <v>1.2560834235423</v>
      </c>
      <c r="J1474" s="40">
        <f t="shared" ca="1" si="443"/>
        <v>1.03355449</v>
      </c>
      <c r="K1474" s="42">
        <f t="shared" si="451"/>
        <v>2.7E-2</v>
      </c>
      <c r="L1474" s="63">
        <f t="shared" si="448"/>
        <v>44824</v>
      </c>
      <c r="M1474" s="64">
        <f t="shared" si="449"/>
        <v>65</v>
      </c>
      <c r="N1474" s="44">
        <f t="shared" si="450"/>
        <v>65</v>
      </c>
      <c r="O1474" s="40">
        <f t="shared" si="452"/>
        <v>1.006895592</v>
      </c>
      <c r="P1474" s="65">
        <f t="shared" ca="1" si="453"/>
        <v>1.0406814600000001</v>
      </c>
      <c r="Q1474" s="40">
        <f t="shared" ca="1" si="454"/>
        <v>382.88454478</v>
      </c>
      <c r="R1474" s="44">
        <f>IF(VLOOKUP(A1474,$Z$12:$AI$125,8)=VLOOKUP(A1473,$Z$12:$AI$125,8),0,VLOOKUP(A1474,Z$12:$AI$125,8))</f>
        <v>0</v>
      </c>
      <c r="S1474" s="45">
        <f>IF(R1474&gt;0,VLOOKUP(R1474,Y$12:$AH$125,7),0)</f>
        <v>0</v>
      </c>
      <c r="T1474" s="40">
        <f t="shared" si="457"/>
        <v>0</v>
      </c>
      <c r="U1474" s="40">
        <f t="shared" ca="1" si="458"/>
        <v>382.88454478</v>
      </c>
      <c r="V1474" s="46" t="str">
        <f t="shared" si="438"/>
        <v>J=</v>
      </c>
      <c r="W1474" s="47">
        <f t="shared" si="439"/>
        <v>45005</v>
      </c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  <c r="BF1474" s="35"/>
      <c r="BG1474" s="35"/>
      <c r="BH1474" s="35"/>
      <c r="BI1474" s="35"/>
      <c r="BJ1474" s="35"/>
      <c r="BK1474" s="35"/>
      <c r="BL1474" s="35"/>
      <c r="BM1474" s="35"/>
      <c r="BN1474" s="35"/>
      <c r="BO1474" s="35"/>
      <c r="BP1474" s="35"/>
      <c r="BQ1474" s="35"/>
      <c r="BR1474" s="35"/>
      <c r="BS1474" s="35"/>
      <c r="BT1474" s="35"/>
      <c r="BU1474" s="35"/>
      <c r="BV1474" s="35"/>
      <c r="BW1474" s="35"/>
      <c r="BX1474" s="35"/>
      <c r="BY1474" s="35"/>
      <c r="BZ1474" s="35"/>
      <c r="CA1474" s="35"/>
      <c r="CB1474" s="35"/>
      <c r="CC1474" s="35"/>
      <c r="CD1474" s="35"/>
      <c r="CE1474" s="35"/>
      <c r="CF1474" s="35"/>
      <c r="CG1474" s="35"/>
      <c r="CH1474" s="35"/>
      <c r="CI1474" s="35"/>
      <c r="CJ1474" s="35"/>
      <c r="CK1474" s="35"/>
      <c r="CL1474" s="35"/>
      <c r="CM1474" s="35"/>
      <c r="CN1474" s="35"/>
      <c r="CO1474" s="35"/>
      <c r="CP1474" s="35"/>
      <c r="CQ1474" s="35"/>
      <c r="CR1474" s="35"/>
      <c r="CS1474" s="35"/>
      <c r="CT1474" s="35"/>
      <c r="CU1474" s="35"/>
      <c r="CV1474" s="35"/>
      <c r="CW1474" s="35"/>
      <c r="CX1474" s="35"/>
      <c r="CY1474" s="35"/>
      <c r="CZ1474" s="35"/>
      <c r="DA1474" s="35"/>
      <c r="DB1474" s="35"/>
      <c r="DC1474" s="35"/>
      <c r="DD1474" s="35"/>
      <c r="DE1474" s="35"/>
      <c r="DF1474" s="35"/>
      <c r="DG1474" s="35"/>
      <c r="DH1474" s="35"/>
      <c r="DI1474" s="35"/>
      <c r="DJ1474" s="35"/>
      <c r="DK1474" s="35"/>
      <c r="DL1474" s="35"/>
      <c r="DM1474" s="35"/>
      <c r="DN1474" s="35"/>
      <c r="DO1474" s="35"/>
      <c r="DP1474" s="35"/>
      <c r="DQ1474" s="35"/>
      <c r="DR1474" s="35"/>
      <c r="DS1474" s="35"/>
      <c r="DT1474" s="35"/>
      <c r="DU1474" s="35"/>
      <c r="DV1474" s="35"/>
      <c r="DW1474" s="35"/>
      <c r="DX1474" s="35"/>
      <c r="DY1474" s="35"/>
      <c r="DZ1474" s="35"/>
      <c r="EA1474" s="35"/>
      <c r="EB1474" s="35"/>
      <c r="EC1474" s="35"/>
      <c r="ED1474" s="35"/>
      <c r="EE1474" s="35"/>
      <c r="EF1474" s="35"/>
      <c r="EG1474" s="35"/>
      <c r="EH1474" s="35"/>
      <c r="EI1474" s="35"/>
      <c r="EJ1474" s="35"/>
      <c r="EK1474" s="35"/>
      <c r="EL1474" s="35"/>
      <c r="EM1474" s="35"/>
      <c r="EN1474" s="35"/>
      <c r="EO1474" s="35"/>
      <c r="EP1474" s="35"/>
      <c r="EQ1474" s="35"/>
      <c r="ER1474" s="35"/>
      <c r="ES1474" s="35"/>
      <c r="ET1474" s="35"/>
      <c r="EU1474" s="35"/>
      <c r="EV1474" s="35"/>
      <c r="EW1474" s="35"/>
      <c r="EX1474" s="35"/>
      <c r="EY1474" s="35"/>
      <c r="EZ1474" s="35"/>
      <c r="FA1474" s="35"/>
      <c r="FB1474" s="35"/>
      <c r="FC1474" s="35"/>
      <c r="FD1474" s="35"/>
      <c r="FE1474" s="35"/>
      <c r="FF1474" s="35"/>
      <c r="FG1474" s="35"/>
      <c r="FH1474" s="35"/>
      <c r="FI1474" s="35"/>
      <c r="FJ1474" s="35"/>
      <c r="FK1474" s="35"/>
      <c r="FL1474" s="35"/>
      <c r="FM1474" s="35"/>
      <c r="FN1474" s="35"/>
      <c r="FO1474" s="35"/>
      <c r="FP1474" s="35"/>
      <c r="FQ1474" s="35"/>
      <c r="FR1474" s="35"/>
      <c r="FS1474" s="35"/>
      <c r="FT1474" s="35"/>
      <c r="FU1474" s="35"/>
      <c r="FV1474" s="35"/>
      <c r="FW1474" s="35"/>
      <c r="FX1474" s="35"/>
      <c r="FY1474" s="35"/>
      <c r="FZ1474" s="35"/>
    </row>
    <row r="1475" spans="1:182" x14ac:dyDescent="0.15">
      <c r="A1475" s="38">
        <f t="shared" si="444"/>
        <v>44919</v>
      </c>
      <c r="B1475" s="39">
        <f t="shared" ca="1" si="455"/>
        <v>9800.6651364000008</v>
      </c>
      <c r="C1475" s="40">
        <f t="shared" si="456"/>
        <v>9411.77</v>
      </c>
      <c r="D1475" s="41">
        <f ca="1">IF(A1475&lt;$B$1,VLOOKUP(A1475,[1]DI!$A$4:$B$15000,2,FALSE),0)</f>
        <v>0</v>
      </c>
      <c r="E1475" s="40">
        <f t="shared" ca="1" si="440"/>
        <v>0</v>
      </c>
      <c r="F1475" s="42">
        <f t="shared" si="436"/>
        <v>1</v>
      </c>
      <c r="G1475" s="43">
        <f t="shared" ca="1" si="441"/>
        <v>1</v>
      </c>
      <c r="H1475" s="40">
        <f ca="1">TRUNC(PRODUCT(G$10:G1474),15)</f>
        <v>1.29889000398829</v>
      </c>
      <c r="I1475" s="40">
        <f t="shared" ca="1" si="442"/>
        <v>1.2560834235423</v>
      </c>
      <c r="J1475" s="40">
        <f t="shared" ca="1" si="443"/>
        <v>1.0340794099999999</v>
      </c>
      <c r="K1475" s="42">
        <f t="shared" si="451"/>
        <v>2.7E-2</v>
      </c>
      <c r="L1475" s="63">
        <f t="shared" si="448"/>
        <v>44824</v>
      </c>
      <c r="M1475" s="64">
        <f t="shared" si="449"/>
        <v>65</v>
      </c>
      <c r="N1475" s="44">
        <f t="shared" si="450"/>
        <v>66</v>
      </c>
      <c r="O1475" s="40">
        <f t="shared" si="452"/>
        <v>1.007002049</v>
      </c>
      <c r="P1475" s="65">
        <f t="shared" ca="1" si="453"/>
        <v>1.041320085</v>
      </c>
      <c r="Q1475" s="40">
        <f t="shared" ca="1" si="454"/>
        <v>388.89513640000001</v>
      </c>
      <c r="R1475" s="44">
        <f>IF(VLOOKUP(A1475,$Z$12:$AI$125,8)=VLOOKUP(A1474,$Z$12:$AI$125,8),0,VLOOKUP(A1475,Z$12:$AI$125,8))</f>
        <v>0</v>
      </c>
      <c r="S1475" s="45">
        <f>IF(R1475&gt;0,VLOOKUP(R1475,Y$12:$AH$125,7),0)</f>
        <v>0</v>
      </c>
      <c r="T1475" s="40">
        <f t="shared" si="457"/>
        <v>0</v>
      </c>
      <c r="U1475" s="40">
        <f t="shared" ca="1" si="458"/>
        <v>388.89513640000001</v>
      </c>
      <c r="V1475" s="46" t="str">
        <f t="shared" si="438"/>
        <v>J=</v>
      </c>
      <c r="W1475" s="47">
        <f t="shared" si="439"/>
        <v>45005</v>
      </c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/>
      <c r="DO1475" s="35"/>
      <c r="DP1475" s="35"/>
      <c r="DQ1475" s="35"/>
      <c r="DR1475" s="35"/>
      <c r="DS1475" s="35"/>
      <c r="DT1475" s="35"/>
      <c r="DU1475" s="35"/>
      <c r="DV1475" s="35"/>
      <c r="DW1475" s="35"/>
      <c r="DX1475" s="35"/>
      <c r="DY1475" s="35"/>
      <c r="DZ1475" s="35"/>
      <c r="EA1475" s="35"/>
      <c r="EB1475" s="35"/>
      <c r="EC1475" s="35"/>
      <c r="ED1475" s="35"/>
      <c r="EE1475" s="35"/>
      <c r="EF1475" s="35"/>
      <c r="EG1475" s="35"/>
      <c r="EH1475" s="35"/>
      <c r="EI1475" s="35"/>
      <c r="EJ1475" s="35"/>
      <c r="EK1475" s="35"/>
      <c r="EL1475" s="35"/>
      <c r="EM1475" s="35"/>
      <c r="EN1475" s="35"/>
      <c r="EO1475" s="35"/>
      <c r="EP1475" s="35"/>
      <c r="EQ1475" s="35"/>
      <c r="ER1475" s="35"/>
      <c r="ES1475" s="35"/>
      <c r="ET1475" s="35"/>
      <c r="EU1475" s="35"/>
      <c r="EV1475" s="35"/>
      <c r="EW1475" s="35"/>
      <c r="EX1475" s="35"/>
      <c r="EY1475" s="35"/>
      <c r="EZ1475" s="35"/>
      <c r="FA1475" s="35"/>
      <c r="FB1475" s="35"/>
      <c r="FC1475" s="35"/>
      <c r="FD1475" s="35"/>
      <c r="FE1475" s="35"/>
      <c r="FF1475" s="35"/>
      <c r="FG1475" s="35"/>
      <c r="FH1475" s="35"/>
      <c r="FI1475" s="35"/>
      <c r="FJ1475" s="35"/>
      <c r="FK1475" s="35"/>
      <c r="FL1475" s="35"/>
      <c r="FM1475" s="35"/>
      <c r="FN1475" s="35"/>
      <c r="FO1475" s="35"/>
      <c r="FP1475" s="35"/>
      <c r="FQ1475" s="35"/>
      <c r="FR1475" s="35"/>
      <c r="FS1475" s="35"/>
      <c r="FT1475" s="35"/>
      <c r="FU1475" s="35"/>
      <c r="FV1475" s="35"/>
      <c r="FW1475" s="35"/>
      <c r="FX1475" s="35"/>
      <c r="FY1475" s="35"/>
      <c r="FZ1475" s="35"/>
    </row>
    <row r="1476" spans="1:182" x14ac:dyDescent="0.15">
      <c r="A1476" s="38">
        <f t="shared" si="444"/>
        <v>44920</v>
      </c>
      <c r="B1476" s="39">
        <f t="shared" ca="1" si="455"/>
        <v>9800.6651364000008</v>
      </c>
      <c r="C1476" s="40">
        <f t="shared" si="456"/>
        <v>9411.77</v>
      </c>
      <c r="D1476" s="41">
        <f ca="1">IF(A1476&lt;$B$1,VLOOKUP(A1476,[1]DI!$A$4:$B$15000,2,FALSE),0)</f>
        <v>0</v>
      </c>
      <c r="E1476" s="40">
        <f t="shared" ca="1" si="440"/>
        <v>0</v>
      </c>
      <c r="F1476" s="42">
        <f t="shared" si="436"/>
        <v>1</v>
      </c>
      <c r="G1476" s="43">
        <f t="shared" ca="1" si="441"/>
        <v>1</v>
      </c>
      <c r="H1476" s="40">
        <f ca="1">TRUNC(PRODUCT(G$10:G1475),15)</f>
        <v>1.29889000398829</v>
      </c>
      <c r="I1476" s="40">
        <f t="shared" ca="1" si="442"/>
        <v>1.2560834235423</v>
      </c>
      <c r="J1476" s="40">
        <f t="shared" ca="1" si="443"/>
        <v>1.0340794099999999</v>
      </c>
      <c r="K1476" s="42">
        <f t="shared" si="451"/>
        <v>2.7E-2</v>
      </c>
      <c r="L1476" s="63">
        <f t="shared" si="448"/>
        <v>44824</v>
      </c>
      <c r="M1476" s="64">
        <f t="shared" si="449"/>
        <v>65</v>
      </c>
      <c r="N1476" s="44">
        <f t="shared" si="450"/>
        <v>66</v>
      </c>
      <c r="O1476" s="40">
        <f t="shared" si="452"/>
        <v>1.007002049</v>
      </c>
      <c r="P1476" s="65">
        <f t="shared" ca="1" si="453"/>
        <v>1.041320085</v>
      </c>
      <c r="Q1476" s="40">
        <f t="shared" ca="1" si="454"/>
        <v>388.89513640000001</v>
      </c>
      <c r="R1476" s="44">
        <f>IF(VLOOKUP(A1476,$Z$12:$AI$125,8)=VLOOKUP(A1475,$Z$12:$AI$125,8),0,VLOOKUP(A1476,Z$12:$AI$125,8))</f>
        <v>0</v>
      </c>
      <c r="S1476" s="45">
        <f>IF(R1476&gt;0,VLOOKUP(R1476,Y$12:$AH$125,7),0)</f>
        <v>0</v>
      </c>
      <c r="T1476" s="40">
        <f t="shared" si="457"/>
        <v>0</v>
      </c>
      <c r="U1476" s="40">
        <f t="shared" ca="1" si="458"/>
        <v>388.89513640000001</v>
      </c>
      <c r="V1476" s="46" t="str">
        <f t="shared" si="438"/>
        <v>J=</v>
      </c>
      <c r="W1476" s="47">
        <f t="shared" si="439"/>
        <v>45005</v>
      </c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  <c r="CA1476" s="35"/>
      <c r="CB1476" s="35"/>
      <c r="CC1476" s="35"/>
      <c r="CD1476" s="35"/>
      <c r="CE1476" s="35"/>
      <c r="CF1476" s="35"/>
      <c r="CG1476" s="35"/>
      <c r="CH1476" s="35"/>
      <c r="CI1476" s="35"/>
      <c r="CJ1476" s="35"/>
      <c r="CK1476" s="35"/>
      <c r="CL1476" s="35"/>
      <c r="CM1476" s="35"/>
      <c r="CN1476" s="35"/>
      <c r="CO1476" s="35"/>
      <c r="CP1476" s="35"/>
      <c r="CQ1476" s="35"/>
      <c r="CR1476" s="35"/>
      <c r="CS1476" s="35"/>
      <c r="CT1476" s="35"/>
      <c r="CU1476" s="35"/>
      <c r="CV1476" s="35"/>
      <c r="CW1476" s="35"/>
      <c r="CX1476" s="35"/>
      <c r="CY1476" s="35"/>
      <c r="CZ1476" s="35"/>
      <c r="DA1476" s="35"/>
      <c r="DB1476" s="35"/>
      <c r="DC1476" s="35"/>
      <c r="DD1476" s="35"/>
      <c r="DE1476" s="35"/>
      <c r="DF1476" s="35"/>
      <c r="DG1476" s="35"/>
      <c r="DH1476" s="35"/>
      <c r="DI1476" s="35"/>
      <c r="DJ1476" s="35"/>
      <c r="DK1476" s="35"/>
      <c r="DL1476" s="35"/>
      <c r="DM1476" s="35"/>
      <c r="DN1476" s="35"/>
      <c r="DO1476" s="35"/>
      <c r="DP1476" s="35"/>
      <c r="DQ1476" s="35"/>
      <c r="DR1476" s="35"/>
      <c r="DS1476" s="35"/>
      <c r="DT1476" s="35"/>
      <c r="DU1476" s="35"/>
      <c r="DV1476" s="35"/>
      <c r="DW1476" s="35"/>
      <c r="DX1476" s="35"/>
      <c r="DY1476" s="35"/>
      <c r="DZ1476" s="35"/>
      <c r="EA1476" s="35"/>
      <c r="EB1476" s="35"/>
      <c r="EC1476" s="35"/>
      <c r="ED1476" s="35"/>
      <c r="EE1476" s="35"/>
      <c r="EF1476" s="35"/>
      <c r="EG1476" s="35"/>
      <c r="EH1476" s="35"/>
      <c r="EI1476" s="35"/>
      <c r="EJ1476" s="35"/>
      <c r="EK1476" s="35"/>
      <c r="EL1476" s="35"/>
      <c r="EM1476" s="35"/>
      <c r="EN1476" s="35"/>
      <c r="EO1476" s="35"/>
      <c r="EP1476" s="35"/>
      <c r="EQ1476" s="35"/>
      <c r="ER1476" s="35"/>
      <c r="ES1476" s="35"/>
      <c r="ET1476" s="35"/>
      <c r="EU1476" s="35"/>
      <c r="EV1476" s="35"/>
      <c r="EW1476" s="35"/>
      <c r="EX1476" s="35"/>
      <c r="EY1476" s="35"/>
      <c r="EZ1476" s="35"/>
      <c r="FA1476" s="35"/>
      <c r="FB1476" s="35"/>
      <c r="FC1476" s="35"/>
      <c r="FD1476" s="35"/>
      <c r="FE1476" s="35"/>
      <c r="FF1476" s="35"/>
      <c r="FG1476" s="35"/>
      <c r="FH1476" s="35"/>
      <c r="FI1476" s="35"/>
      <c r="FJ1476" s="35"/>
      <c r="FK1476" s="35"/>
      <c r="FL1476" s="35"/>
      <c r="FM1476" s="35"/>
      <c r="FN1476" s="35"/>
      <c r="FO1476" s="35"/>
      <c r="FP1476" s="35"/>
      <c r="FQ1476" s="35"/>
      <c r="FR1476" s="35"/>
      <c r="FS1476" s="35"/>
      <c r="FT1476" s="35"/>
      <c r="FU1476" s="35"/>
      <c r="FV1476" s="35"/>
      <c r="FW1476" s="35"/>
      <c r="FX1476" s="35"/>
      <c r="FY1476" s="35"/>
      <c r="FZ1476" s="35"/>
    </row>
    <row r="1477" spans="1:182" x14ac:dyDescent="0.15">
      <c r="A1477" s="38">
        <f t="shared" si="444"/>
        <v>44921</v>
      </c>
      <c r="B1477" s="39">
        <f t="shared" ca="1" si="455"/>
        <v>9800.6651364000008</v>
      </c>
      <c r="C1477" s="40">
        <f t="shared" si="456"/>
        <v>9411.77</v>
      </c>
      <c r="D1477" s="41">
        <f ca="1">IF(A1477&lt;$B$1,VLOOKUP(A1477,[1]DI!$A$4:$B$15000,2,FALSE),0)</f>
        <v>0.13650000000000001</v>
      </c>
      <c r="E1477" s="40">
        <f t="shared" ca="1" si="440"/>
        <v>5.0788000000000005E-4</v>
      </c>
      <c r="F1477" s="42">
        <f t="shared" si="436"/>
        <v>1</v>
      </c>
      <c r="G1477" s="43">
        <f t="shared" ca="1" si="441"/>
        <v>1.00050788</v>
      </c>
      <c r="H1477" s="40">
        <f ca="1">TRUNC(PRODUCT(G$10:G1476),15)</f>
        <v>1.29889000398829</v>
      </c>
      <c r="I1477" s="40">
        <f t="shared" ca="1" si="442"/>
        <v>1.2560834235423</v>
      </c>
      <c r="J1477" s="40">
        <f t="shared" ca="1" si="443"/>
        <v>1.0340794099999999</v>
      </c>
      <c r="K1477" s="42">
        <f t="shared" si="451"/>
        <v>2.7E-2</v>
      </c>
      <c r="L1477" s="63">
        <f t="shared" si="448"/>
        <v>44824</v>
      </c>
      <c r="M1477" s="64">
        <f t="shared" si="449"/>
        <v>66</v>
      </c>
      <c r="N1477" s="44">
        <f t="shared" si="450"/>
        <v>66</v>
      </c>
      <c r="O1477" s="40">
        <f t="shared" si="452"/>
        <v>1.007002049</v>
      </c>
      <c r="P1477" s="65">
        <f t="shared" ca="1" si="453"/>
        <v>1.041320085</v>
      </c>
      <c r="Q1477" s="40">
        <f t="shared" ca="1" si="454"/>
        <v>388.89513640000001</v>
      </c>
      <c r="R1477" s="44">
        <f>IF(VLOOKUP(A1477,$Z$12:$AI$125,8)=VLOOKUP(A1476,$Z$12:$AI$125,8),0,VLOOKUP(A1477,Z$12:$AI$125,8))</f>
        <v>0</v>
      </c>
      <c r="S1477" s="45">
        <f>IF(R1477&gt;0,VLOOKUP(R1477,Y$12:$AH$125,7),0)</f>
        <v>0</v>
      </c>
      <c r="T1477" s="40">
        <f t="shared" si="457"/>
        <v>0</v>
      </c>
      <c r="U1477" s="40">
        <f t="shared" ca="1" si="458"/>
        <v>388.89513640000001</v>
      </c>
      <c r="V1477" s="46" t="str">
        <f t="shared" si="438"/>
        <v>J=</v>
      </c>
      <c r="W1477" s="47">
        <f t="shared" si="439"/>
        <v>45005</v>
      </c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  <c r="CA1477" s="35"/>
      <c r="CB1477" s="35"/>
      <c r="CC1477" s="35"/>
      <c r="CD1477" s="35"/>
      <c r="CE1477" s="35"/>
      <c r="CF1477" s="35"/>
      <c r="CG1477" s="35"/>
      <c r="CH1477" s="35"/>
      <c r="CI1477" s="35"/>
      <c r="CJ1477" s="35"/>
      <c r="CK1477" s="35"/>
      <c r="CL1477" s="35"/>
      <c r="CM1477" s="35"/>
      <c r="CN1477" s="35"/>
      <c r="CO1477" s="35"/>
      <c r="CP1477" s="35"/>
      <c r="CQ1477" s="35"/>
      <c r="CR1477" s="35"/>
      <c r="CS1477" s="35"/>
      <c r="CT1477" s="35"/>
      <c r="CU1477" s="35"/>
      <c r="CV1477" s="35"/>
      <c r="CW1477" s="35"/>
      <c r="CX1477" s="35"/>
      <c r="CY1477" s="35"/>
      <c r="CZ1477" s="35"/>
      <c r="DA1477" s="35"/>
      <c r="DB1477" s="35"/>
      <c r="DC1477" s="35"/>
      <c r="DD1477" s="35"/>
      <c r="DE1477" s="35"/>
      <c r="DF1477" s="35"/>
      <c r="DG1477" s="35"/>
      <c r="DH1477" s="35"/>
      <c r="DI1477" s="35"/>
      <c r="DJ1477" s="35"/>
      <c r="DK1477" s="35"/>
      <c r="DL1477" s="35"/>
      <c r="DM1477" s="35"/>
      <c r="DN1477" s="35"/>
      <c r="DO1477" s="35"/>
      <c r="DP1477" s="35"/>
      <c r="DQ1477" s="35"/>
      <c r="DR1477" s="35"/>
      <c r="DS1477" s="35"/>
      <c r="DT1477" s="35"/>
      <c r="DU1477" s="35"/>
      <c r="DV1477" s="35"/>
      <c r="DW1477" s="35"/>
      <c r="DX1477" s="35"/>
      <c r="DY1477" s="35"/>
      <c r="DZ1477" s="35"/>
      <c r="EA1477" s="35"/>
      <c r="EB1477" s="35"/>
      <c r="EC1477" s="35"/>
      <c r="ED1477" s="35"/>
      <c r="EE1477" s="35"/>
      <c r="EF1477" s="35"/>
      <c r="EG1477" s="35"/>
      <c r="EH1477" s="35"/>
      <c r="EI1477" s="35"/>
      <c r="EJ1477" s="35"/>
      <c r="EK1477" s="35"/>
      <c r="EL1477" s="35"/>
      <c r="EM1477" s="35"/>
      <c r="EN1477" s="35"/>
      <c r="EO1477" s="35"/>
      <c r="EP1477" s="35"/>
      <c r="EQ1477" s="35"/>
      <c r="ER1477" s="35"/>
      <c r="ES1477" s="35"/>
      <c r="ET1477" s="35"/>
      <c r="EU1477" s="35"/>
      <c r="EV1477" s="35"/>
      <c r="EW1477" s="35"/>
      <c r="EX1477" s="35"/>
      <c r="EY1477" s="35"/>
      <c r="EZ1477" s="35"/>
      <c r="FA1477" s="35"/>
      <c r="FB1477" s="35"/>
      <c r="FC1477" s="35"/>
      <c r="FD1477" s="35"/>
      <c r="FE1477" s="35"/>
      <c r="FF1477" s="35"/>
      <c r="FG1477" s="35"/>
      <c r="FH1477" s="35"/>
      <c r="FI1477" s="35"/>
      <c r="FJ1477" s="35"/>
      <c r="FK1477" s="35"/>
      <c r="FL1477" s="35"/>
      <c r="FM1477" s="35"/>
      <c r="FN1477" s="35"/>
      <c r="FO1477" s="35"/>
      <c r="FP1477" s="35"/>
      <c r="FQ1477" s="35"/>
      <c r="FR1477" s="35"/>
      <c r="FS1477" s="35"/>
      <c r="FT1477" s="35"/>
      <c r="FU1477" s="35"/>
      <c r="FV1477" s="35"/>
      <c r="FW1477" s="35"/>
      <c r="FX1477" s="35"/>
      <c r="FY1477" s="35"/>
      <c r="FZ1477" s="35"/>
    </row>
    <row r="1478" spans="1:182" x14ac:dyDescent="0.15">
      <c r="A1478" s="38">
        <f t="shared" si="444"/>
        <v>44922</v>
      </c>
      <c r="B1478" s="39">
        <f t="shared" ca="1" si="455"/>
        <v>9806.6794362500004</v>
      </c>
      <c r="C1478" s="40">
        <f t="shared" si="456"/>
        <v>9411.77</v>
      </c>
      <c r="D1478" s="41">
        <f ca="1">IF(A1478&lt;$B$1,VLOOKUP(A1478,[1]DI!$A$4:$B$15000,2,FALSE),0)</f>
        <v>0.13650000000000001</v>
      </c>
      <c r="E1478" s="40">
        <f t="shared" ca="1" si="440"/>
        <v>5.0788000000000005E-4</v>
      </c>
      <c r="F1478" s="42">
        <f t="shared" si="436"/>
        <v>1</v>
      </c>
      <c r="G1478" s="43">
        <f t="shared" ca="1" si="441"/>
        <v>1.00050788</v>
      </c>
      <c r="H1478" s="40">
        <f ca="1">TRUNC(PRODUCT(G$10:G1477),15)</f>
        <v>1.2995496842435099</v>
      </c>
      <c r="I1478" s="40">
        <f t="shared" ca="1" si="442"/>
        <v>1.2560834235423</v>
      </c>
      <c r="J1478" s="40">
        <f t="shared" ca="1" si="443"/>
        <v>1.0346046</v>
      </c>
      <c r="K1478" s="42">
        <f t="shared" si="451"/>
        <v>2.7E-2</v>
      </c>
      <c r="L1478" s="63">
        <f t="shared" si="448"/>
        <v>44824</v>
      </c>
      <c r="M1478" s="64">
        <f t="shared" si="449"/>
        <v>67</v>
      </c>
      <c r="N1478" s="44">
        <f t="shared" si="450"/>
        <v>67</v>
      </c>
      <c r="O1478" s="40">
        <f t="shared" si="452"/>
        <v>1.007108517</v>
      </c>
      <c r="P1478" s="65">
        <f t="shared" ca="1" si="453"/>
        <v>1.041959104</v>
      </c>
      <c r="Q1478" s="40">
        <f t="shared" ca="1" si="454"/>
        <v>394.90943625</v>
      </c>
      <c r="R1478" s="44">
        <f>IF(VLOOKUP(A1478,$Z$12:$AI$125,8)=VLOOKUP(A1477,$Z$12:$AI$125,8),0,VLOOKUP(A1478,Z$12:$AI$125,8))</f>
        <v>0</v>
      </c>
      <c r="S1478" s="45">
        <f>IF(R1478&gt;0,VLOOKUP(R1478,Y$12:$AH$125,7),0)</f>
        <v>0</v>
      </c>
      <c r="T1478" s="40">
        <f t="shared" si="457"/>
        <v>0</v>
      </c>
      <c r="U1478" s="40">
        <f t="shared" ca="1" si="458"/>
        <v>394.90943625</v>
      </c>
      <c r="V1478" s="46" t="str">
        <f t="shared" si="438"/>
        <v>J=</v>
      </c>
      <c r="W1478" s="47">
        <f t="shared" si="439"/>
        <v>45005</v>
      </c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  <c r="CA1478" s="35"/>
      <c r="CB1478" s="35"/>
      <c r="CC1478" s="35"/>
      <c r="CD1478" s="35"/>
      <c r="CE1478" s="35"/>
      <c r="CF1478" s="35"/>
      <c r="CG1478" s="35"/>
      <c r="CH1478" s="35"/>
      <c r="CI1478" s="35"/>
      <c r="CJ1478" s="35"/>
      <c r="CK1478" s="35"/>
      <c r="CL1478" s="35"/>
      <c r="CM1478" s="35"/>
      <c r="CN1478" s="35"/>
      <c r="CO1478" s="35"/>
      <c r="CP1478" s="35"/>
      <c r="CQ1478" s="35"/>
      <c r="CR1478" s="35"/>
      <c r="CS1478" s="35"/>
      <c r="CT1478" s="35"/>
      <c r="CU1478" s="35"/>
      <c r="CV1478" s="35"/>
      <c r="CW1478" s="35"/>
      <c r="CX1478" s="35"/>
      <c r="CY1478" s="35"/>
      <c r="CZ1478" s="35"/>
      <c r="DA1478" s="35"/>
      <c r="DB1478" s="35"/>
      <c r="DC1478" s="35"/>
      <c r="DD1478" s="35"/>
      <c r="DE1478" s="35"/>
      <c r="DF1478" s="35"/>
      <c r="DG1478" s="35"/>
      <c r="DH1478" s="35"/>
      <c r="DI1478" s="35"/>
      <c r="DJ1478" s="35"/>
      <c r="DK1478" s="35"/>
      <c r="DL1478" s="35"/>
      <c r="DM1478" s="35"/>
      <c r="DN1478" s="35"/>
      <c r="DO1478" s="35"/>
      <c r="DP1478" s="35"/>
      <c r="DQ1478" s="35"/>
      <c r="DR1478" s="35"/>
      <c r="DS1478" s="35"/>
      <c r="DT1478" s="35"/>
      <c r="DU1478" s="35"/>
      <c r="DV1478" s="35"/>
      <c r="DW1478" s="35"/>
      <c r="DX1478" s="35"/>
      <c r="DY1478" s="35"/>
      <c r="DZ1478" s="35"/>
      <c r="EA1478" s="35"/>
      <c r="EB1478" s="35"/>
      <c r="EC1478" s="35"/>
      <c r="ED1478" s="35"/>
      <c r="EE1478" s="35"/>
      <c r="EF1478" s="35"/>
      <c r="EG1478" s="35"/>
      <c r="EH1478" s="35"/>
      <c r="EI1478" s="35"/>
      <c r="EJ1478" s="35"/>
      <c r="EK1478" s="35"/>
      <c r="EL1478" s="35"/>
      <c r="EM1478" s="35"/>
      <c r="EN1478" s="35"/>
      <c r="EO1478" s="35"/>
      <c r="EP1478" s="35"/>
      <c r="EQ1478" s="35"/>
      <c r="ER1478" s="35"/>
      <c r="ES1478" s="35"/>
      <c r="ET1478" s="35"/>
      <c r="EU1478" s="35"/>
      <c r="EV1478" s="35"/>
      <c r="EW1478" s="35"/>
      <c r="EX1478" s="35"/>
      <c r="EY1478" s="35"/>
      <c r="EZ1478" s="35"/>
      <c r="FA1478" s="35"/>
      <c r="FB1478" s="35"/>
      <c r="FC1478" s="35"/>
      <c r="FD1478" s="35"/>
      <c r="FE1478" s="35"/>
      <c r="FF1478" s="35"/>
      <c r="FG1478" s="35"/>
      <c r="FH1478" s="35"/>
      <c r="FI1478" s="35"/>
      <c r="FJ1478" s="35"/>
      <c r="FK1478" s="35"/>
      <c r="FL1478" s="35"/>
      <c r="FM1478" s="35"/>
      <c r="FN1478" s="35"/>
      <c r="FO1478" s="35"/>
      <c r="FP1478" s="35"/>
      <c r="FQ1478" s="35"/>
      <c r="FR1478" s="35"/>
      <c r="FS1478" s="35"/>
      <c r="FT1478" s="35"/>
      <c r="FU1478" s="35"/>
      <c r="FV1478" s="35"/>
      <c r="FW1478" s="35"/>
      <c r="FX1478" s="35"/>
      <c r="FY1478" s="35"/>
      <c r="FZ1478" s="35"/>
    </row>
    <row r="1479" spans="1:182" x14ac:dyDescent="0.15">
      <c r="A1479" s="38">
        <f t="shared" si="444"/>
        <v>44923</v>
      </c>
      <c r="B1479" s="39">
        <f t="shared" ca="1" si="455"/>
        <v>9812.6973690499999</v>
      </c>
      <c r="C1479" s="40">
        <f t="shared" si="456"/>
        <v>9411.77</v>
      </c>
      <c r="D1479" s="41">
        <f ca="1">IF(A1479&lt;$B$1,VLOOKUP(A1479,[1]DI!$A$4:$B$15000,2,FALSE),0)</f>
        <v>0.13650000000000001</v>
      </c>
      <c r="E1479" s="40">
        <f t="shared" ca="1" si="440"/>
        <v>5.0788000000000005E-4</v>
      </c>
      <c r="F1479" s="42">
        <f t="shared" si="436"/>
        <v>1</v>
      </c>
      <c r="G1479" s="43">
        <f t="shared" ca="1" si="441"/>
        <v>1.00050788</v>
      </c>
      <c r="H1479" s="40">
        <f ca="1">TRUNC(PRODUCT(G$10:G1478),15)</f>
        <v>1.3002096995371499</v>
      </c>
      <c r="I1479" s="40">
        <f t="shared" ca="1" si="442"/>
        <v>1.2560834235423</v>
      </c>
      <c r="J1479" s="40">
        <f t="shared" ca="1" si="443"/>
        <v>1.03513005</v>
      </c>
      <c r="K1479" s="42">
        <f t="shared" si="451"/>
        <v>2.7E-2</v>
      </c>
      <c r="L1479" s="63">
        <f t="shared" si="448"/>
        <v>44824</v>
      </c>
      <c r="M1479" s="64">
        <f t="shared" si="449"/>
        <v>68</v>
      </c>
      <c r="N1479" s="44">
        <f t="shared" si="450"/>
        <v>68</v>
      </c>
      <c r="O1479" s="40">
        <f t="shared" si="452"/>
        <v>1.0072149960000001</v>
      </c>
      <c r="P1479" s="65">
        <f t="shared" ca="1" si="453"/>
        <v>1.0425985090000001</v>
      </c>
      <c r="Q1479" s="40">
        <f t="shared" ca="1" si="454"/>
        <v>400.92736904999998</v>
      </c>
      <c r="R1479" s="44">
        <f>IF(VLOOKUP(A1479,$Z$12:$AI$125,8)=VLOOKUP(A1478,$Z$12:$AI$125,8),0,VLOOKUP(A1479,Z$12:$AI$125,8))</f>
        <v>0</v>
      </c>
      <c r="S1479" s="45">
        <f>IF(R1479&gt;0,VLOOKUP(R1479,Y$12:$AH$125,7),0)</f>
        <v>0</v>
      </c>
      <c r="T1479" s="40">
        <f t="shared" si="457"/>
        <v>0</v>
      </c>
      <c r="U1479" s="40">
        <f t="shared" ca="1" si="458"/>
        <v>400.92736904999998</v>
      </c>
      <c r="V1479" s="46" t="str">
        <f t="shared" si="438"/>
        <v>J=</v>
      </c>
      <c r="W1479" s="47">
        <f t="shared" si="439"/>
        <v>45005</v>
      </c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35"/>
      <c r="BC1479" s="35"/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  <c r="CA1479" s="35"/>
      <c r="CB1479" s="35"/>
      <c r="CC1479" s="35"/>
      <c r="CD1479" s="35"/>
      <c r="CE1479" s="35"/>
      <c r="CF1479" s="35"/>
      <c r="CG1479" s="35"/>
      <c r="CH1479" s="35"/>
      <c r="CI1479" s="35"/>
      <c r="CJ1479" s="35"/>
      <c r="CK1479" s="35"/>
      <c r="CL1479" s="35"/>
      <c r="CM1479" s="35"/>
      <c r="CN1479" s="35"/>
      <c r="CO1479" s="35"/>
      <c r="CP1479" s="35"/>
      <c r="CQ1479" s="35"/>
      <c r="CR1479" s="35"/>
      <c r="CS1479" s="35"/>
      <c r="CT1479" s="35"/>
      <c r="CU1479" s="35"/>
      <c r="CV1479" s="35"/>
      <c r="CW1479" s="35"/>
      <c r="CX1479" s="35"/>
      <c r="CY1479" s="35"/>
      <c r="CZ1479" s="35"/>
      <c r="DA1479" s="35"/>
      <c r="DB1479" s="35"/>
      <c r="DC1479" s="35"/>
      <c r="DD1479" s="35"/>
      <c r="DE1479" s="35"/>
      <c r="DF1479" s="35"/>
      <c r="DG1479" s="35"/>
      <c r="DH1479" s="35"/>
      <c r="DI1479" s="35"/>
      <c r="DJ1479" s="35"/>
      <c r="DK1479" s="35"/>
      <c r="DL1479" s="35"/>
      <c r="DM1479" s="35"/>
      <c r="DN1479" s="35"/>
      <c r="DO1479" s="35"/>
      <c r="DP1479" s="35"/>
      <c r="DQ1479" s="35"/>
      <c r="DR1479" s="35"/>
      <c r="DS1479" s="35"/>
      <c r="DT1479" s="35"/>
      <c r="DU1479" s="35"/>
      <c r="DV1479" s="35"/>
      <c r="DW1479" s="35"/>
      <c r="DX1479" s="35"/>
      <c r="DY1479" s="35"/>
      <c r="DZ1479" s="35"/>
      <c r="EA1479" s="35"/>
      <c r="EB1479" s="35"/>
      <c r="EC1479" s="35"/>
      <c r="ED1479" s="35"/>
      <c r="EE1479" s="35"/>
      <c r="EF1479" s="35"/>
      <c r="EG1479" s="35"/>
      <c r="EH1479" s="35"/>
      <c r="EI1479" s="35"/>
      <c r="EJ1479" s="35"/>
      <c r="EK1479" s="35"/>
      <c r="EL1479" s="35"/>
      <c r="EM1479" s="35"/>
      <c r="EN1479" s="35"/>
      <c r="EO1479" s="35"/>
      <c r="EP1479" s="35"/>
      <c r="EQ1479" s="35"/>
      <c r="ER1479" s="35"/>
      <c r="ES1479" s="35"/>
      <c r="ET1479" s="35"/>
      <c r="EU1479" s="35"/>
      <c r="EV1479" s="35"/>
      <c r="EW1479" s="35"/>
      <c r="EX1479" s="35"/>
      <c r="EY1479" s="35"/>
      <c r="EZ1479" s="35"/>
      <c r="FA1479" s="35"/>
      <c r="FB1479" s="35"/>
      <c r="FC1479" s="35"/>
      <c r="FD1479" s="35"/>
      <c r="FE1479" s="35"/>
      <c r="FF1479" s="35"/>
      <c r="FG1479" s="35"/>
      <c r="FH1479" s="35"/>
      <c r="FI1479" s="35"/>
      <c r="FJ1479" s="35"/>
      <c r="FK1479" s="35"/>
      <c r="FL1479" s="35"/>
      <c r="FM1479" s="35"/>
      <c r="FN1479" s="35"/>
      <c r="FO1479" s="35"/>
      <c r="FP1479" s="35"/>
      <c r="FQ1479" s="35"/>
      <c r="FR1479" s="35"/>
      <c r="FS1479" s="35"/>
      <c r="FT1479" s="35"/>
      <c r="FU1479" s="35"/>
      <c r="FV1479" s="35"/>
      <c r="FW1479" s="35"/>
      <c r="FX1479" s="35"/>
      <c r="FY1479" s="35"/>
      <c r="FZ1479" s="35"/>
    </row>
    <row r="1480" spans="1:182" x14ac:dyDescent="0.15">
      <c r="A1480" s="38">
        <f t="shared" si="444"/>
        <v>44924</v>
      </c>
      <c r="B1480" s="39">
        <f t="shared" ca="1" si="455"/>
        <v>9818.7190194900013</v>
      </c>
      <c r="C1480" s="40">
        <f t="shared" si="456"/>
        <v>9411.77</v>
      </c>
      <c r="D1480" s="41">
        <f ca="1">IF(A1480&lt;$B$1,VLOOKUP(A1480,[1]DI!$A$4:$B$15000,2,FALSE),0)</f>
        <v>0.13650000000000001</v>
      </c>
      <c r="E1480" s="40">
        <f t="shared" ca="1" si="440"/>
        <v>5.0788000000000005E-4</v>
      </c>
      <c r="F1480" s="42">
        <f t="shared" si="436"/>
        <v>1</v>
      </c>
      <c r="G1480" s="43">
        <f t="shared" ca="1" si="441"/>
        <v>1.00050788</v>
      </c>
      <c r="H1480" s="40">
        <f ca="1">TRUNC(PRODUCT(G$10:G1479),15)</f>
        <v>1.30087005003935</v>
      </c>
      <c r="I1480" s="40">
        <f t="shared" ca="1" si="442"/>
        <v>1.2560834235423</v>
      </c>
      <c r="J1480" s="40">
        <f t="shared" ca="1" si="443"/>
        <v>1.03565577</v>
      </c>
      <c r="K1480" s="42">
        <f t="shared" si="451"/>
        <v>2.7E-2</v>
      </c>
      <c r="L1480" s="63">
        <f t="shared" si="448"/>
        <v>44824</v>
      </c>
      <c r="M1480" s="64">
        <f t="shared" si="449"/>
        <v>69</v>
      </c>
      <c r="N1480" s="44">
        <f t="shared" si="450"/>
        <v>69</v>
      </c>
      <c r="O1480" s="40">
        <f t="shared" si="452"/>
        <v>1.0073214859999999</v>
      </c>
      <c r="P1480" s="65">
        <f t="shared" ca="1" si="453"/>
        <v>1.0432383089999999</v>
      </c>
      <c r="Q1480" s="40">
        <f t="shared" ca="1" si="454"/>
        <v>406.94901949000001</v>
      </c>
      <c r="R1480" s="44">
        <f>IF(VLOOKUP(A1480,$Z$12:$AI$125,8)=VLOOKUP(A1479,$Z$12:$AI$125,8),0,VLOOKUP(A1480,Z$12:$AI$125,8))</f>
        <v>0</v>
      </c>
      <c r="S1480" s="45">
        <f>IF(R1480&gt;0,VLOOKUP(R1480,Y$12:$AH$125,7),0)</f>
        <v>0</v>
      </c>
      <c r="T1480" s="40">
        <f t="shared" si="457"/>
        <v>0</v>
      </c>
      <c r="U1480" s="40">
        <f t="shared" ca="1" si="458"/>
        <v>406.94901949000001</v>
      </c>
      <c r="V1480" s="46" t="str">
        <f t="shared" si="438"/>
        <v>J=</v>
      </c>
      <c r="W1480" s="47">
        <f t="shared" si="439"/>
        <v>45005</v>
      </c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  <c r="AX1480" s="35"/>
      <c r="AY1480" s="35"/>
      <c r="AZ1480" s="35"/>
      <c r="BA1480" s="35"/>
      <c r="BB1480" s="35"/>
      <c r="BC1480" s="35"/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  <c r="CA1480" s="35"/>
      <c r="CB1480" s="35"/>
      <c r="CC1480" s="35"/>
      <c r="CD1480" s="35"/>
      <c r="CE1480" s="35"/>
      <c r="CF1480" s="35"/>
      <c r="CG1480" s="35"/>
      <c r="CH1480" s="35"/>
      <c r="CI1480" s="35"/>
      <c r="CJ1480" s="35"/>
      <c r="CK1480" s="35"/>
      <c r="CL1480" s="35"/>
      <c r="CM1480" s="35"/>
      <c r="CN1480" s="35"/>
      <c r="CO1480" s="35"/>
      <c r="CP1480" s="35"/>
      <c r="CQ1480" s="35"/>
      <c r="CR1480" s="35"/>
      <c r="CS1480" s="35"/>
      <c r="CT1480" s="35"/>
      <c r="CU1480" s="35"/>
      <c r="CV1480" s="35"/>
      <c r="CW1480" s="35"/>
      <c r="CX1480" s="35"/>
      <c r="CY1480" s="35"/>
      <c r="CZ1480" s="35"/>
      <c r="DA1480" s="35"/>
      <c r="DB1480" s="35"/>
      <c r="DC1480" s="35"/>
      <c r="DD1480" s="35"/>
      <c r="DE1480" s="35"/>
      <c r="DF1480" s="35"/>
      <c r="DG1480" s="35"/>
      <c r="DH1480" s="35"/>
      <c r="DI1480" s="35"/>
      <c r="DJ1480" s="35"/>
      <c r="DK1480" s="35"/>
      <c r="DL1480" s="35"/>
      <c r="DM1480" s="35"/>
      <c r="DN1480" s="35"/>
      <c r="DO1480" s="35"/>
      <c r="DP1480" s="35"/>
      <c r="DQ1480" s="35"/>
      <c r="DR1480" s="35"/>
      <c r="DS1480" s="35"/>
      <c r="DT1480" s="35"/>
      <c r="DU1480" s="35"/>
      <c r="DV1480" s="35"/>
      <c r="DW1480" s="35"/>
      <c r="DX1480" s="35"/>
      <c r="DY1480" s="35"/>
      <c r="DZ1480" s="35"/>
      <c r="EA1480" s="35"/>
      <c r="EB1480" s="35"/>
      <c r="EC1480" s="35"/>
      <c r="ED1480" s="35"/>
      <c r="EE1480" s="35"/>
      <c r="EF1480" s="35"/>
      <c r="EG1480" s="35"/>
      <c r="EH1480" s="35"/>
      <c r="EI1480" s="35"/>
      <c r="EJ1480" s="35"/>
      <c r="EK1480" s="35"/>
      <c r="EL1480" s="35"/>
      <c r="EM1480" s="35"/>
      <c r="EN1480" s="35"/>
      <c r="EO1480" s="35"/>
      <c r="EP1480" s="35"/>
      <c r="EQ1480" s="35"/>
      <c r="ER1480" s="35"/>
      <c r="ES1480" s="35"/>
      <c r="ET1480" s="35"/>
      <c r="EU1480" s="35"/>
      <c r="EV1480" s="35"/>
      <c r="EW1480" s="35"/>
      <c r="EX1480" s="35"/>
      <c r="EY1480" s="35"/>
      <c r="EZ1480" s="35"/>
      <c r="FA1480" s="35"/>
      <c r="FB1480" s="35"/>
      <c r="FC1480" s="35"/>
      <c r="FD1480" s="35"/>
      <c r="FE1480" s="35"/>
      <c r="FF1480" s="35"/>
      <c r="FG1480" s="35"/>
      <c r="FH1480" s="35"/>
      <c r="FI1480" s="35"/>
      <c r="FJ1480" s="35"/>
      <c r="FK1480" s="35"/>
      <c r="FL1480" s="35"/>
      <c r="FM1480" s="35"/>
      <c r="FN1480" s="35"/>
      <c r="FO1480" s="35"/>
      <c r="FP1480" s="35"/>
      <c r="FQ1480" s="35"/>
      <c r="FR1480" s="35"/>
      <c r="FS1480" s="35"/>
      <c r="FT1480" s="35"/>
      <c r="FU1480" s="35"/>
      <c r="FV1480" s="35"/>
      <c r="FW1480" s="35"/>
      <c r="FX1480" s="35"/>
      <c r="FY1480" s="35"/>
      <c r="FZ1480" s="35"/>
    </row>
    <row r="1481" spans="1:182" x14ac:dyDescent="0.15">
      <c r="A1481" s="38">
        <f t="shared" si="444"/>
        <v>44925</v>
      </c>
      <c r="B1481" s="39">
        <f t="shared" ca="1" si="455"/>
        <v>9824.74440641</v>
      </c>
      <c r="C1481" s="40">
        <f t="shared" si="456"/>
        <v>9411.77</v>
      </c>
      <c r="D1481" s="41">
        <f ca="1">IF(A1481&lt;$B$1,VLOOKUP(A1481,[1]DI!$A$4:$B$15000,2,FALSE),0)</f>
        <v>0.13650000000000001</v>
      </c>
      <c r="E1481" s="40">
        <f t="shared" ca="1" si="440"/>
        <v>5.0788000000000005E-4</v>
      </c>
      <c r="F1481" s="42">
        <f t="shared" si="436"/>
        <v>1</v>
      </c>
      <c r="G1481" s="43">
        <f t="shared" ca="1" si="441"/>
        <v>1.00050788</v>
      </c>
      <c r="H1481" s="40">
        <f ca="1">TRUNC(PRODUCT(G$10:G1480),15)</f>
        <v>1.3015307359203601</v>
      </c>
      <c r="I1481" s="40">
        <f t="shared" ca="1" si="442"/>
        <v>1.2560834235423</v>
      </c>
      <c r="J1481" s="40">
        <f t="shared" ca="1" si="443"/>
        <v>1.0361817600000001</v>
      </c>
      <c r="K1481" s="42">
        <f t="shared" si="451"/>
        <v>2.7E-2</v>
      </c>
      <c r="L1481" s="63">
        <f t="shared" si="448"/>
        <v>44824</v>
      </c>
      <c r="M1481" s="64">
        <f t="shared" si="449"/>
        <v>70</v>
      </c>
      <c r="N1481" s="44">
        <f t="shared" si="450"/>
        <v>70</v>
      </c>
      <c r="O1481" s="40">
        <f t="shared" si="452"/>
        <v>1.0074279880000001</v>
      </c>
      <c r="P1481" s="65">
        <f t="shared" ca="1" si="453"/>
        <v>1.043878506</v>
      </c>
      <c r="Q1481" s="40">
        <f t="shared" ca="1" si="454"/>
        <v>412.97440640999997</v>
      </c>
      <c r="R1481" s="44">
        <f>IF(VLOOKUP(A1481,$Z$12:$AI$125,8)=VLOOKUP(A1480,$Z$12:$AI$125,8),0,VLOOKUP(A1481,Z$12:$AI$125,8))</f>
        <v>0</v>
      </c>
      <c r="S1481" s="45">
        <f>IF(R1481&gt;0,VLOOKUP(R1481,Y$12:$AH$125,7),0)</f>
        <v>0</v>
      </c>
      <c r="T1481" s="40">
        <f t="shared" si="457"/>
        <v>0</v>
      </c>
      <c r="U1481" s="40">
        <f t="shared" ca="1" si="458"/>
        <v>412.97440640999997</v>
      </c>
      <c r="V1481" s="46" t="str">
        <f t="shared" si="438"/>
        <v>J=</v>
      </c>
      <c r="W1481" s="47">
        <f t="shared" si="439"/>
        <v>45005</v>
      </c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  <c r="AX1481" s="35"/>
      <c r="AY1481" s="35"/>
      <c r="AZ1481" s="35"/>
      <c r="BA1481" s="35"/>
      <c r="BB1481" s="35"/>
      <c r="BC1481" s="35"/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  <c r="CA1481" s="35"/>
      <c r="CB1481" s="35"/>
      <c r="CC1481" s="35"/>
      <c r="CD1481" s="35"/>
      <c r="CE1481" s="35"/>
      <c r="CF1481" s="35"/>
      <c r="CG1481" s="35"/>
      <c r="CH1481" s="35"/>
      <c r="CI1481" s="35"/>
      <c r="CJ1481" s="35"/>
      <c r="CK1481" s="35"/>
      <c r="CL1481" s="35"/>
      <c r="CM1481" s="35"/>
      <c r="CN1481" s="35"/>
      <c r="CO1481" s="35"/>
      <c r="CP1481" s="35"/>
      <c r="CQ1481" s="35"/>
      <c r="CR1481" s="35"/>
      <c r="CS1481" s="35"/>
      <c r="CT1481" s="35"/>
      <c r="CU1481" s="35"/>
      <c r="CV1481" s="35"/>
      <c r="CW1481" s="35"/>
      <c r="CX1481" s="35"/>
      <c r="CY1481" s="35"/>
      <c r="CZ1481" s="35"/>
      <c r="DA1481" s="35"/>
      <c r="DB1481" s="35"/>
      <c r="DC1481" s="35"/>
      <c r="DD1481" s="35"/>
      <c r="DE1481" s="35"/>
      <c r="DF1481" s="35"/>
      <c r="DG1481" s="35"/>
      <c r="DH1481" s="35"/>
      <c r="DI1481" s="35"/>
      <c r="DJ1481" s="35"/>
      <c r="DK1481" s="35"/>
      <c r="DL1481" s="35"/>
      <c r="DM1481" s="35"/>
      <c r="DN1481" s="35"/>
      <c r="DO1481" s="35"/>
      <c r="DP1481" s="35"/>
      <c r="DQ1481" s="35"/>
      <c r="DR1481" s="35"/>
      <c r="DS1481" s="35"/>
      <c r="DT1481" s="35"/>
      <c r="DU1481" s="35"/>
      <c r="DV1481" s="35"/>
      <c r="DW1481" s="35"/>
      <c r="DX1481" s="35"/>
      <c r="DY1481" s="35"/>
      <c r="DZ1481" s="35"/>
      <c r="EA1481" s="35"/>
      <c r="EB1481" s="35"/>
      <c r="EC1481" s="35"/>
      <c r="ED1481" s="35"/>
      <c r="EE1481" s="35"/>
      <c r="EF1481" s="35"/>
      <c r="EG1481" s="35"/>
      <c r="EH1481" s="35"/>
      <c r="EI1481" s="35"/>
      <c r="EJ1481" s="35"/>
      <c r="EK1481" s="35"/>
      <c r="EL1481" s="35"/>
      <c r="EM1481" s="35"/>
      <c r="EN1481" s="35"/>
      <c r="EO1481" s="35"/>
      <c r="EP1481" s="35"/>
      <c r="EQ1481" s="35"/>
      <c r="ER1481" s="35"/>
      <c r="ES1481" s="35"/>
      <c r="ET1481" s="35"/>
      <c r="EU1481" s="35"/>
      <c r="EV1481" s="35"/>
      <c r="EW1481" s="35"/>
      <c r="EX1481" s="35"/>
      <c r="EY1481" s="35"/>
      <c r="EZ1481" s="35"/>
      <c r="FA1481" s="35"/>
      <c r="FB1481" s="35"/>
      <c r="FC1481" s="35"/>
      <c r="FD1481" s="35"/>
      <c r="FE1481" s="35"/>
      <c r="FF1481" s="35"/>
      <c r="FG1481" s="35"/>
      <c r="FH1481" s="35"/>
      <c r="FI1481" s="35"/>
      <c r="FJ1481" s="35"/>
      <c r="FK1481" s="35"/>
      <c r="FL1481" s="35"/>
      <c r="FM1481" s="35"/>
      <c r="FN1481" s="35"/>
      <c r="FO1481" s="35"/>
      <c r="FP1481" s="35"/>
      <c r="FQ1481" s="35"/>
      <c r="FR1481" s="35"/>
      <c r="FS1481" s="35"/>
      <c r="FT1481" s="35"/>
      <c r="FU1481" s="35"/>
      <c r="FV1481" s="35"/>
      <c r="FW1481" s="35"/>
      <c r="FX1481" s="35"/>
      <c r="FY1481" s="35"/>
      <c r="FZ1481" s="35"/>
    </row>
    <row r="1482" spans="1:182" x14ac:dyDescent="0.15">
      <c r="A1482" s="38">
        <f t="shared" si="444"/>
        <v>44926</v>
      </c>
      <c r="B1482" s="39">
        <f t="shared" ca="1" si="455"/>
        <v>9830.7735109799996</v>
      </c>
      <c r="C1482" s="40">
        <f t="shared" si="456"/>
        <v>9411.77</v>
      </c>
      <c r="D1482" s="41">
        <f ca="1">IF(A1482&lt;$B$1,VLOOKUP(A1482,[1]DI!$A$4:$B$15000,2,FALSE),0)</f>
        <v>0</v>
      </c>
      <c r="E1482" s="40">
        <f t="shared" ca="1" si="440"/>
        <v>0</v>
      </c>
      <c r="F1482" s="42">
        <f t="shared" si="436"/>
        <v>1</v>
      </c>
      <c r="G1482" s="43">
        <f t="shared" ca="1" si="441"/>
        <v>1</v>
      </c>
      <c r="H1482" s="40">
        <f ca="1">TRUNC(PRODUCT(G$10:G1481),15)</f>
        <v>1.30219175735052</v>
      </c>
      <c r="I1482" s="40">
        <f t="shared" ca="1" si="442"/>
        <v>1.2560834235423</v>
      </c>
      <c r="J1482" s="40">
        <f t="shared" ca="1" si="443"/>
        <v>1.0367080200000001</v>
      </c>
      <c r="K1482" s="42">
        <f t="shared" si="451"/>
        <v>2.7E-2</v>
      </c>
      <c r="L1482" s="63">
        <f t="shared" si="448"/>
        <v>44824</v>
      </c>
      <c r="M1482" s="64">
        <f t="shared" si="449"/>
        <v>70</v>
      </c>
      <c r="N1482" s="44">
        <f t="shared" si="450"/>
        <v>71</v>
      </c>
      <c r="O1482" s="40">
        <f t="shared" si="452"/>
        <v>1.0075345010000001</v>
      </c>
      <c r="P1482" s="65">
        <f t="shared" ca="1" si="453"/>
        <v>1.0445190980000001</v>
      </c>
      <c r="Q1482" s="40">
        <f t="shared" ca="1" si="454"/>
        <v>419.00351097999999</v>
      </c>
      <c r="R1482" s="44">
        <f>IF(VLOOKUP(A1482,$Z$12:$AI$125,8)=VLOOKUP(A1481,$Z$12:$AI$125,8),0,VLOOKUP(A1482,Z$12:$AI$125,8))</f>
        <v>0</v>
      </c>
      <c r="S1482" s="45">
        <f>IF(R1482&gt;0,VLOOKUP(R1482,Y$12:$AH$125,7),0)</f>
        <v>0</v>
      </c>
      <c r="T1482" s="40">
        <f t="shared" si="457"/>
        <v>0</v>
      </c>
      <c r="U1482" s="40">
        <f t="shared" ca="1" si="458"/>
        <v>419.00351097999999</v>
      </c>
      <c r="V1482" s="46" t="str">
        <f t="shared" si="438"/>
        <v>J=</v>
      </c>
      <c r="W1482" s="47">
        <f t="shared" si="439"/>
        <v>45005</v>
      </c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  <c r="BF1482" s="35"/>
      <c r="BG1482" s="35"/>
      <c r="BH1482" s="35"/>
      <c r="BI1482" s="35"/>
      <c r="BJ1482" s="35"/>
      <c r="BK1482" s="35"/>
      <c r="BL1482" s="35"/>
      <c r="BM1482" s="35"/>
      <c r="BN1482" s="35"/>
      <c r="BO1482" s="35"/>
      <c r="BP1482" s="35"/>
      <c r="BQ1482" s="35"/>
      <c r="BR1482" s="35"/>
      <c r="BS1482" s="35"/>
      <c r="BT1482" s="35"/>
      <c r="BU1482" s="35"/>
      <c r="BV1482" s="35"/>
      <c r="BW1482" s="35"/>
      <c r="BX1482" s="35"/>
      <c r="BY1482" s="35"/>
      <c r="BZ1482" s="35"/>
      <c r="CA1482" s="35"/>
      <c r="CB1482" s="35"/>
      <c r="CC1482" s="35"/>
      <c r="CD1482" s="35"/>
      <c r="CE1482" s="35"/>
      <c r="CF1482" s="35"/>
      <c r="CG1482" s="35"/>
      <c r="CH1482" s="35"/>
      <c r="CI1482" s="35"/>
      <c r="CJ1482" s="35"/>
      <c r="CK1482" s="35"/>
      <c r="CL1482" s="35"/>
      <c r="CM1482" s="35"/>
      <c r="CN1482" s="35"/>
      <c r="CO1482" s="35"/>
      <c r="CP1482" s="35"/>
      <c r="CQ1482" s="35"/>
      <c r="CR1482" s="35"/>
      <c r="CS1482" s="35"/>
      <c r="CT1482" s="35"/>
      <c r="CU1482" s="35"/>
      <c r="CV1482" s="35"/>
      <c r="CW1482" s="35"/>
      <c r="CX1482" s="35"/>
      <c r="CY1482" s="35"/>
      <c r="CZ1482" s="35"/>
      <c r="DA1482" s="35"/>
      <c r="DB1482" s="35"/>
      <c r="DC1482" s="35"/>
      <c r="DD1482" s="35"/>
      <c r="DE1482" s="35"/>
      <c r="DF1482" s="35"/>
      <c r="DG1482" s="35"/>
      <c r="DH1482" s="35"/>
      <c r="DI1482" s="35"/>
      <c r="DJ1482" s="35"/>
      <c r="DK1482" s="35"/>
      <c r="DL1482" s="35"/>
      <c r="DM1482" s="35"/>
      <c r="DN1482" s="35"/>
      <c r="DO1482" s="35"/>
      <c r="DP1482" s="35"/>
      <c r="DQ1482" s="35"/>
      <c r="DR1482" s="35"/>
      <c r="DS1482" s="35"/>
      <c r="DT1482" s="35"/>
      <c r="DU1482" s="35"/>
      <c r="DV1482" s="35"/>
      <c r="DW1482" s="35"/>
      <c r="DX1482" s="35"/>
      <c r="DY1482" s="35"/>
      <c r="DZ1482" s="35"/>
      <c r="EA1482" s="35"/>
      <c r="EB1482" s="35"/>
      <c r="EC1482" s="35"/>
      <c r="ED1482" s="35"/>
      <c r="EE1482" s="35"/>
      <c r="EF1482" s="35"/>
      <c r="EG1482" s="35"/>
      <c r="EH1482" s="35"/>
      <c r="EI1482" s="35"/>
      <c r="EJ1482" s="35"/>
      <c r="EK1482" s="35"/>
      <c r="EL1482" s="35"/>
      <c r="EM1482" s="35"/>
      <c r="EN1482" s="35"/>
      <c r="EO1482" s="35"/>
      <c r="EP1482" s="35"/>
      <c r="EQ1482" s="35"/>
      <c r="ER1482" s="35"/>
      <c r="ES1482" s="35"/>
      <c r="ET1482" s="35"/>
      <c r="EU1482" s="35"/>
      <c r="EV1482" s="35"/>
      <c r="EW1482" s="35"/>
      <c r="EX1482" s="35"/>
      <c r="EY1482" s="35"/>
      <c r="EZ1482" s="35"/>
      <c r="FA1482" s="35"/>
      <c r="FB1482" s="35"/>
      <c r="FC1482" s="35"/>
      <c r="FD1482" s="35"/>
      <c r="FE1482" s="35"/>
      <c r="FF1482" s="35"/>
      <c r="FG1482" s="35"/>
      <c r="FH1482" s="35"/>
      <c r="FI1482" s="35"/>
      <c r="FJ1482" s="35"/>
      <c r="FK1482" s="35"/>
      <c r="FL1482" s="35"/>
      <c r="FM1482" s="35"/>
      <c r="FN1482" s="35"/>
      <c r="FO1482" s="35"/>
      <c r="FP1482" s="35"/>
      <c r="FQ1482" s="35"/>
      <c r="FR1482" s="35"/>
      <c r="FS1482" s="35"/>
      <c r="FT1482" s="35"/>
      <c r="FU1482" s="35"/>
      <c r="FV1482" s="35"/>
      <c r="FW1482" s="35"/>
      <c r="FX1482" s="35"/>
      <c r="FY1482" s="35"/>
      <c r="FZ1482" s="35"/>
    </row>
    <row r="1483" spans="1:182" x14ac:dyDescent="0.15">
      <c r="A1483" s="38">
        <f t="shared" si="444"/>
        <v>44927</v>
      </c>
      <c r="B1483" s="39">
        <f t="shared" ca="1" si="455"/>
        <v>9830.7735109799996</v>
      </c>
      <c r="C1483" s="40">
        <f t="shared" si="456"/>
        <v>9411.77</v>
      </c>
      <c r="D1483" s="41">
        <f ca="1">IF(A1483&lt;$B$1,VLOOKUP(A1483,[1]DI!$A$4:$B$15000,2,FALSE),0)</f>
        <v>0</v>
      </c>
      <c r="E1483" s="40">
        <f t="shared" ca="1" si="440"/>
        <v>0</v>
      </c>
      <c r="F1483" s="42">
        <f t="shared" ref="F1483:F1546" si="459">F1482</f>
        <v>1</v>
      </c>
      <c r="G1483" s="43">
        <f t="shared" ca="1" si="441"/>
        <v>1</v>
      </c>
      <c r="H1483" s="40">
        <f ca="1">TRUNC(PRODUCT(G$10:G1482),15)</f>
        <v>1.30219175735052</v>
      </c>
      <c r="I1483" s="40">
        <f t="shared" ca="1" si="442"/>
        <v>1.2560834235423</v>
      </c>
      <c r="J1483" s="40">
        <f t="shared" ca="1" si="443"/>
        <v>1.0367080200000001</v>
      </c>
      <c r="K1483" s="42">
        <f t="shared" si="451"/>
        <v>2.7E-2</v>
      </c>
      <c r="L1483" s="63">
        <f t="shared" si="448"/>
        <v>44824</v>
      </c>
      <c r="M1483" s="64">
        <f t="shared" si="449"/>
        <v>70</v>
      </c>
      <c r="N1483" s="44">
        <f t="shared" si="450"/>
        <v>71</v>
      </c>
      <c r="O1483" s="40">
        <f t="shared" si="452"/>
        <v>1.0075345010000001</v>
      </c>
      <c r="P1483" s="65">
        <f t="shared" ca="1" si="453"/>
        <v>1.0445190980000001</v>
      </c>
      <c r="Q1483" s="40">
        <f t="shared" ca="1" si="454"/>
        <v>419.00351097999999</v>
      </c>
      <c r="R1483" s="44">
        <f>IF(VLOOKUP(A1483,$Z$12:$AI$125,8)=VLOOKUP(A1482,$Z$12:$AI$125,8),0,VLOOKUP(A1483,Z$12:$AI$125,8))</f>
        <v>0</v>
      </c>
      <c r="S1483" s="45">
        <f>IF(R1483&gt;0,VLOOKUP(R1483,Y$12:$AH$125,7),0)</f>
        <v>0</v>
      </c>
      <c r="T1483" s="40">
        <f t="shared" si="457"/>
        <v>0</v>
      </c>
      <c r="U1483" s="40">
        <f t="shared" ca="1" si="458"/>
        <v>419.00351097999999</v>
      </c>
      <c r="V1483" s="46" t="str">
        <f t="shared" ref="V1483:V1546" si="460">IF(R1482&gt;0,VLOOKUP(A1482,$Z$12:$AI$125,9),V1482)</f>
        <v>J=</v>
      </c>
      <c r="W1483" s="47">
        <f t="shared" ref="W1483:W1546" si="461">IF(R1482&gt;0,VLOOKUP(A1482,$Z$12:$AI$125,10),W1482)</f>
        <v>45005</v>
      </c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35"/>
      <c r="BC1483" s="35"/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  <c r="CA1483" s="35"/>
      <c r="CB1483" s="35"/>
      <c r="CC1483" s="35"/>
      <c r="CD1483" s="35"/>
      <c r="CE1483" s="35"/>
      <c r="CF1483" s="35"/>
      <c r="CG1483" s="35"/>
      <c r="CH1483" s="35"/>
      <c r="CI1483" s="35"/>
      <c r="CJ1483" s="35"/>
      <c r="CK1483" s="35"/>
      <c r="CL1483" s="35"/>
      <c r="CM1483" s="35"/>
      <c r="CN1483" s="35"/>
      <c r="CO1483" s="35"/>
      <c r="CP1483" s="35"/>
      <c r="CQ1483" s="35"/>
      <c r="CR1483" s="35"/>
      <c r="CS1483" s="35"/>
      <c r="CT1483" s="35"/>
      <c r="CU1483" s="35"/>
      <c r="CV1483" s="35"/>
      <c r="CW1483" s="35"/>
      <c r="CX1483" s="35"/>
      <c r="CY1483" s="35"/>
      <c r="CZ1483" s="35"/>
      <c r="DA1483" s="35"/>
      <c r="DB1483" s="35"/>
      <c r="DC1483" s="35"/>
      <c r="DD1483" s="35"/>
      <c r="DE1483" s="35"/>
      <c r="DF1483" s="35"/>
      <c r="DG1483" s="35"/>
      <c r="DH1483" s="35"/>
      <c r="DI1483" s="35"/>
      <c r="DJ1483" s="35"/>
      <c r="DK1483" s="35"/>
      <c r="DL1483" s="35"/>
      <c r="DM1483" s="35"/>
      <c r="DN1483" s="35"/>
      <c r="DO1483" s="35"/>
      <c r="DP1483" s="35"/>
      <c r="DQ1483" s="35"/>
      <c r="DR1483" s="35"/>
      <c r="DS1483" s="35"/>
      <c r="DT1483" s="35"/>
      <c r="DU1483" s="35"/>
      <c r="DV1483" s="35"/>
      <c r="DW1483" s="35"/>
      <c r="DX1483" s="35"/>
      <c r="DY1483" s="35"/>
      <c r="DZ1483" s="35"/>
      <c r="EA1483" s="35"/>
      <c r="EB1483" s="35"/>
      <c r="EC1483" s="35"/>
      <c r="ED1483" s="35"/>
      <c r="EE1483" s="35"/>
      <c r="EF1483" s="35"/>
      <c r="EG1483" s="35"/>
      <c r="EH1483" s="35"/>
      <c r="EI1483" s="35"/>
      <c r="EJ1483" s="35"/>
      <c r="EK1483" s="35"/>
      <c r="EL1483" s="35"/>
      <c r="EM1483" s="35"/>
      <c r="EN1483" s="35"/>
      <c r="EO1483" s="35"/>
      <c r="EP1483" s="35"/>
      <c r="EQ1483" s="35"/>
      <c r="ER1483" s="35"/>
      <c r="ES1483" s="35"/>
      <c r="ET1483" s="35"/>
      <c r="EU1483" s="35"/>
      <c r="EV1483" s="35"/>
      <c r="EW1483" s="35"/>
      <c r="EX1483" s="35"/>
      <c r="EY1483" s="35"/>
      <c r="EZ1483" s="35"/>
      <c r="FA1483" s="35"/>
      <c r="FB1483" s="35"/>
      <c r="FC1483" s="35"/>
      <c r="FD1483" s="35"/>
      <c r="FE1483" s="35"/>
      <c r="FF1483" s="35"/>
      <c r="FG1483" s="35"/>
      <c r="FH1483" s="35"/>
      <c r="FI1483" s="35"/>
      <c r="FJ1483" s="35"/>
      <c r="FK1483" s="35"/>
      <c r="FL1483" s="35"/>
      <c r="FM1483" s="35"/>
      <c r="FN1483" s="35"/>
      <c r="FO1483" s="35"/>
      <c r="FP1483" s="35"/>
      <c r="FQ1483" s="35"/>
      <c r="FR1483" s="35"/>
      <c r="FS1483" s="35"/>
      <c r="FT1483" s="35"/>
      <c r="FU1483" s="35"/>
      <c r="FV1483" s="35"/>
      <c r="FW1483" s="35"/>
      <c r="FX1483" s="35"/>
      <c r="FY1483" s="35"/>
      <c r="FZ1483" s="35"/>
    </row>
    <row r="1484" spans="1:182" x14ac:dyDescent="0.15">
      <c r="A1484" s="38">
        <f t="shared" si="444"/>
        <v>44928</v>
      </c>
      <c r="B1484" s="39">
        <f t="shared" ca="1" si="455"/>
        <v>9830.7735109799996</v>
      </c>
      <c r="C1484" s="40">
        <f t="shared" si="456"/>
        <v>9411.77</v>
      </c>
      <c r="D1484" s="41">
        <f ca="1">IF(A1484&lt;$B$1,VLOOKUP(A1484,[1]DI!$A$4:$B$15000,2,FALSE),0)</f>
        <v>0.13650000000000001</v>
      </c>
      <c r="E1484" s="40">
        <f t="shared" ref="E1484:E1547" ca="1" si="462">ROUND((((1+D1484)^(1/252)-1)),8)</f>
        <v>5.0788000000000005E-4</v>
      </c>
      <c r="F1484" s="42">
        <f t="shared" si="459"/>
        <v>1</v>
      </c>
      <c r="G1484" s="43">
        <f t="shared" ref="G1484:G1547" ca="1" si="463">TRUNC((1+(E1484*F1484)),15)</f>
        <v>1.00050788</v>
      </c>
      <c r="H1484" s="40">
        <f ca="1">TRUNC(PRODUCT(G$10:G1483),15)</f>
        <v>1.30219175735052</v>
      </c>
      <c r="I1484" s="40">
        <f t="shared" ref="I1484:I1547" ca="1" si="464">IF(OR(R1483&gt;0,R1483="E"),H1483,I1483)</f>
        <v>1.2560834235423</v>
      </c>
      <c r="J1484" s="40">
        <f t="shared" ref="J1484:J1547" ca="1" si="465">ROUND(TRUNC(H1484/I1484,15),8)</f>
        <v>1.0367080200000001</v>
      </c>
      <c r="K1484" s="42">
        <f t="shared" si="451"/>
        <v>2.7E-2</v>
      </c>
      <c r="L1484" s="63">
        <f t="shared" si="448"/>
        <v>44824</v>
      </c>
      <c r="M1484" s="64">
        <f t="shared" si="449"/>
        <v>71</v>
      </c>
      <c r="N1484" s="44">
        <f t="shared" si="450"/>
        <v>71</v>
      </c>
      <c r="O1484" s="40">
        <f t="shared" si="452"/>
        <v>1.0075345010000001</v>
      </c>
      <c r="P1484" s="65">
        <f t="shared" ca="1" si="453"/>
        <v>1.0445190980000001</v>
      </c>
      <c r="Q1484" s="40">
        <f t="shared" ca="1" si="454"/>
        <v>419.00351097999999</v>
      </c>
      <c r="R1484" s="44">
        <f>IF(VLOOKUP(A1484,$Z$12:$AI$125,8)=VLOOKUP(A1483,$Z$12:$AI$125,8),0,VLOOKUP(A1484,Z$12:$AI$125,8))</f>
        <v>0</v>
      </c>
      <c r="S1484" s="45">
        <f>IF(R1484&gt;0,VLOOKUP(R1484,Y$12:$AH$125,7),0)</f>
        <v>0</v>
      </c>
      <c r="T1484" s="40">
        <f t="shared" si="457"/>
        <v>0</v>
      </c>
      <c r="U1484" s="40">
        <f t="shared" ca="1" si="458"/>
        <v>419.00351097999999</v>
      </c>
      <c r="V1484" s="46" t="str">
        <f t="shared" si="460"/>
        <v>J=</v>
      </c>
      <c r="W1484" s="47">
        <f t="shared" si="461"/>
        <v>45005</v>
      </c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  <c r="AX1484" s="35"/>
      <c r="AY1484" s="35"/>
      <c r="AZ1484" s="35"/>
      <c r="BA1484" s="35"/>
      <c r="BB1484" s="35"/>
      <c r="BC1484" s="35"/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  <c r="CA1484" s="35"/>
      <c r="CB1484" s="35"/>
      <c r="CC1484" s="35"/>
      <c r="CD1484" s="35"/>
      <c r="CE1484" s="35"/>
      <c r="CF1484" s="35"/>
      <c r="CG1484" s="35"/>
      <c r="CH1484" s="35"/>
      <c r="CI1484" s="35"/>
      <c r="CJ1484" s="35"/>
      <c r="CK1484" s="35"/>
      <c r="CL1484" s="35"/>
      <c r="CM1484" s="35"/>
      <c r="CN1484" s="35"/>
      <c r="CO1484" s="35"/>
      <c r="CP1484" s="35"/>
      <c r="CQ1484" s="35"/>
      <c r="CR1484" s="35"/>
      <c r="CS1484" s="35"/>
      <c r="CT1484" s="35"/>
      <c r="CU1484" s="35"/>
      <c r="CV1484" s="35"/>
      <c r="CW1484" s="35"/>
      <c r="CX1484" s="35"/>
      <c r="CY1484" s="35"/>
      <c r="CZ1484" s="35"/>
      <c r="DA1484" s="35"/>
      <c r="DB1484" s="35"/>
      <c r="DC1484" s="35"/>
      <c r="DD1484" s="35"/>
      <c r="DE1484" s="35"/>
      <c r="DF1484" s="35"/>
      <c r="DG1484" s="35"/>
      <c r="DH1484" s="35"/>
      <c r="DI1484" s="35"/>
      <c r="DJ1484" s="35"/>
      <c r="DK1484" s="35"/>
      <c r="DL1484" s="35"/>
      <c r="DM1484" s="35"/>
      <c r="DN1484" s="35"/>
      <c r="DO1484" s="35"/>
      <c r="DP1484" s="35"/>
      <c r="DQ1484" s="35"/>
      <c r="DR1484" s="35"/>
      <c r="DS1484" s="35"/>
      <c r="DT1484" s="35"/>
      <c r="DU1484" s="35"/>
      <c r="DV1484" s="35"/>
      <c r="DW1484" s="35"/>
      <c r="DX1484" s="35"/>
      <c r="DY1484" s="35"/>
      <c r="DZ1484" s="35"/>
      <c r="EA1484" s="35"/>
      <c r="EB1484" s="35"/>
      <c r="EC1484" s="35"/>
      <c r="ED1484" s="35"/>
      <c r="EE1484" s="35"/>
      <c r="EF1484" s="35"/>
      <c r="EG1484" s="35"/>
      <c r="EH1484" s="35"/>
      <c r="EI1484" s="35"/>
      <c r="EJ1484" s="35"/>
      <c r="EK1484" s="35"/>
      <c r="EL1484" s="35"/>
      <c r="EM1484" s="35"/>
      <c r="EN1484" s="35"/>
      <c r="EO1484" s="35"/>
      <c r="EP1484" s="35"/>
      <c r="EQ1484" s="35"/>
      <c r="ER1484" s="35"/>
      <c r="ES1484" s="35"/>
      <c r="ET1484" s="35"/>
      <c r="EU1484" s="35"/>
      <c r="EV1484" s="35"/>
      <c r="EW1484" s="35"/>
      <c r="EX1484" s="35"/>
      <c r="EY1484" s="35"/>
      <c r="EZ1484" s="35"/>
      <c r="FA1484" s="35"/>
      <c r="FB1484" s="35"/>
      <c r="FC1484" s="35"/>
      <c r="FD1484" s="35"/>
      <c r="FE1484" s="35"/>
      <c r="FF1484" s="35"/>
      <c r="FG1484" s="35"/>
      <c r="FH1484" s="35"/>
      <c r="FI1484" s="35"/>
      <c r="FJ1484" s="35"/>
      <c r="FK1484" s="35"/>
      <c r="FL1484" s="35"/>
      <c r="FM1484" s="35"/>
      <c r="FN1484" s="35"/>
      <c r="FO1484" s="35"/>
      <c r="FP1484" s="35"/>
      <c r="FQ1484" s="35"/>
      <c r="FR1484" s="35"/>
      <c r="FS1484" s="35"/>
      <c r="FT1484" s="35"/>
      <c r="FU1484" s="35"/>
      <c r="FV1484" s="35"/>
      <c r="FW1484" s="35"/>
      <c r="FX1484" s="35"/>
      <c r="FY1484" s="35"/>
      <c r="FZ1484" s="35"/>
    </row>
    <row r="1485" spans="1:182" x14ac:dyDescent="0.15">
      <c r="A1485" s="38">
        <f t="shared" si="444"/>
        <v>44929</v>
      </c>
      <c r="B1485" s="39">
        <f t="shared" ca="1" si="455"/>
        <v>9836.8062390800005</v>
      </c>
      <c r="C1485" s="40">
        <f t="shared" si="456"/>
        <v>9411.77</v>
      </c>
      <c r="D1485" s="41">
        <f ca="1">IF(A1485&lt;$B$1,VLOOKUP(A1485,[1]DI!$A$4:$B$15000,2,FALSE),0)</f>
        <v>0.13650000000000001</v>
      </c>
      <c r="E1485" s="40">
        <f t="shared" ca="1" si="462"/>
        <v>5.0788000000000005E-4</v>
      </c>
      <c r="F1485" s="42">
        <f t="shared" si="459"/>
        <v>1</v>
      </c>
      <c r="G1485" s="43">
        <f t="shared" ca="1" si="463"/>
        <v>1.00050788</v>
      </c>
      <c r="H1485" s="40">
        <f ca="1">TRUNC(PRODUCT(G$10:G1484),15)</f>
        <v>1.30285311450025</v>
      </c>
      <c r="I1485" s="40">
        <f t="shared" ca="1" si="464"/>
        <v>1.2560834235423</v>
      </c>
      <c r="J1485" s="40">
        <f t="shared" ca="1" si="465"/>
        <v>1.03723454</v>
      </c>
      <c r="K1485" s="42">
        <f t="shared" si="451"/>
        <v>2.7E-2</v>
      </c>
      <c r="L1485" s="63">
        <f t="shared" si="448"/>
        <v>44824</v>
      </c>
      <c r="M1485" s="64">
        <f t="shared" si="449"/>
        <v>72</v>
      </c>
      <c r="N1485" s="44">
        <f t="shared" si="450"/>
        <v>72</v>
      </c>
      <c r="O1485" s="40">
        <f t="shared" si="452"/>
        <v>1.0076410250000001</v>
      </c>
      <c r="P1485" s="65">
        <f t="shared" ca="1" si="453"/>
        <v>1.0451600750000001</v>
      </c>
      <c r="Q1485" s="40">
        <f t="shared" ca="1" si="454"/>
        <v>425.03623907999997</v>
      </c>
      <c r="R1485" s="44">
        <f>IF(VLOOKUP(A1485,$Z$12:$AI$125,8)=VLOOKUP(A1484,$Z$12:$AI$125,8),0,VLOOKUP(A1485,Z$12:$AI$125,8))</f>
        <v>0</v>
      </c>
      <c r="S1485" s="45">
        <f>IF(R1485&gt;0,VLOOKUP(R1485,Y$12:$AH$125,7),0)</f>
        <v>0</v>
      </c>
      <c r="T1485" s="40">
        <f t="shared" si="457"/>
        <v>0</v>
      </c>
      <c r="U1485" s="40">
        <f t="shared" ca="1" si="458"/>
        <v>425.03623907999997</v>
      </c>
      <c r="V1485" s="46" t="str">
        <f t="shared" si="460"/>
        <v>J=</v>
      </c>
      <c r="W1485" s="47">
        <f t="shared" si="461"/>
        <v>45005</v>
      </c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35"/>
      <c r="BC1485" s="35"/>
      <c r="BD1485" s="35"/>
      <c r="BE1485" s="35"/>
      <c r="BF1485" s="35"/>
      <c r="BG1485" s="35"/>
      <c r="BH1485" s="35"/>
      <c r="BI1485" s="35"/>
      <c r="BJ1485" s="35"/>
      <c r="BK1485" s="35"/>
      <c r="BL1485" s="35"/>
      <c r="BM1485" s="35"/>
      <c r="BN1485" s="35"/>
      <c r="BO1485" s="35"/>
      <c r="BP1485" s="35"/>
      <c r="BQ1485" s="35"/>
      <c r="BR1485" s="35"/>
      <c r="BS1485" s="35"/>
      <c r="BT1485" s="35"/>
      <c r="BU1485" s="35"/>
      <c r="BV1485" s="35"/>
      <c r="BW1485" s="35"/>
      <c r="BX1485" s="35"/>
      <c r="BY1485" s="35"/>
      <c r="BZ1485" s="35"/>
      <c r="CA1485" s="35"/>
      <c r="CB1485" s="35"/>
      <c r="CC1485" s="35"/>
      <c r="CD1485" s="35"/>
      <c r="CE1485" s="35"/>
      <c r="CF1485" s="35"/>
      <c r="CG1485" s="35"/>
      <c r="CH1485" s="35"/>
      <c r="CI1485" s="35"/>
      <c r="CJ1485" s="35"/>
      <c r="CK1485" s="35"/>
      <c r="CL1485" s="35"/>
      <c r="CM1485" s="35"/>
      <c r="CN1485" s="35"/>
      <c r="CO1485" s="35"/>
      <c r="CP1485" s="35"/>
      <c r="CQ1485" s="35"/>
      <c r="CR1485" s="35"/>
      <c r="CS1485" s="35"/>
      <c r="CT1485" s="35"/>
      <c r="CU1485" s="35"/>
      <c r="CV1485" s="35"/>
      <c r="CW1485" s="35"/>
      <c r="CX1485" s="35"/>
      <c r="CY1485" s="35"/>
      <c r="CZ1485" s="35"/>
      <c r="DA1485" s="35"/>
      <c r="DB1485" s="35"/>
      <c r="DC1485" s="35"/>
      <c r="DD1485" s="35"/>
      <c r="DE1485" s="35"/>
      <c r="DF1485" s="35"/>
      <c r="DG1485" s="35"/>
      <c r="DH1485" s="35"/>
      <c r="DI1485" s="35"/>
      <c r="DJ1485" s="35"/>
      <c r="DK1485" s="35"/>
      <c r="DL1485" s="35"/>
      <c r="DM1485" s="35"/>
      <c r="DN1485" s="35"/>
      <c r="DO1485" s="35"/>
      <c r="DP1485" s="35"/>
      <c r="DQ1485" s="35"/>
      <c r="DR1485" s="35"/>
      <c r="DS1485" s="35"/>
      <c r="DT1485" s="35"/>
      <c r="DU1485" s="35"/>
      <c r="DV1485" s="35"/>
      <c r="DW1485" s="35"/>
      <c r="DX1485" s="35"/>
      <c r="DY1485" s="35"/>
      <c r="DZ1485" s="35"/>
      <c r="EA1485" s="35"/>
      <c r="EB1485" s="35"/>
      <c r="EC1485" s="35"/>
      <c r="ED1485" s="35"/>
      <c r="EE1485" s="35"/>
      <c r="EF1485" s="35"/>
      <c r="EG1485" s="35"/>
      <c r="EH1485" s="35"/>
      <c r="EI1485" s="35"/>
      <c r="EJ1485" s="35"/>
      <c r="EK1485" s="35"/>
      <c r="EL1485" s="35"/>
      <c r="EM1485" s="35"/>
      <c r="EN1485" s="35"/>
      <c r="EO1485" s="35"/>
      <c r="EP1485" s="35"/>
      <c r="EQ1485" s="35"/>
      <c r="ER1485" s="35"/>
      <c r="ES1485" s="35"/>
      <c r="ET1485" s="35"/>
      <c r="EU1485" s="35"/>
      <c r="EV1485" s="35"/>
      <c r="EW1485" s="35"/>
      <c r="EX1485" s="35"/>
      <c r="EY1485" s="35"/>
      <c r="EZ1485" s="35"/>
      <c r="FA1485" s="35"/>
      <c r="FB1485" s="35"/>
      <c r="FC1485" s="35"/>
      <c r="FD1485" s="35"/>
      <c r="FE1485" s="35"/>
      <c r="FF1485" s="35"/>
      <c r="FG1485" s="35"/>
      <c r="FH1485" s="35"/>
      <c r="FI1485" s="35"/>
      <c r="FJ1485" s="35"/>
      <c r="FK1485" s="35"/>
      <c r="FL1485" s="35"/>
      <c r="FM1485" s="35"/>
      <c r="FN1485" s="35"/>
      <c r="FO1485" s="35"/>
      <c r="FP1485" s="35"/>
      <c r="FQ1485" s="35"/>
      <c r="FR1485" s="35"/>
      <c r="FS1485" s="35"/>
      <c r="FT1485" s="35"/>
      <c r="FU1485" s="35"/>
      <c r="FV1485" s="35"/>
      <c r="FW1485" s="35"/>
      <c r="FX1485" s="35"/>
      <c r="FY1485" s="35"/>
      <c r="FZ1485" s="35"/>
    </row>
    <row r="1486" spans="1:182" x14ac:dyDescent="0.15">
      <c r="A1486" s="38">
        <f t="shared" ref="A1486:A1549" si="466">(A1485+1)</f>
        <v>44930</v>
      </c>
      <c r="B1486" s="39">
        <f t="shared" ca="1" si="455"/>
        <v>9842.8426942400001</v>
      </c>
      <c r="C1486" s="40">
        <f t="shared" si="456"/>
        <v>9411.77</v>
      </c>
      <c r="D1486" s="41">
        <f ca="1">IF(A1486&lt;$B$1,VLOOKUP(A1486,[1]DI!$A$4:$B$15000,2,FALSE),0)</f>
        <v>0.13650000000000001</v>
      </c>
      <c r="E1486" s="40">
        <f t="shared" ca="1" si="462"/>
        <v>5.0788000000000005E-4</v>
      </c>
      <c r="F1486" s="42">
        <f t="shared" si="459"/>
        <v>1</v>
      </c>
      <c r="G1486" s="43">
        <f t="shared" ca="1" si="463"/>
        <v>1.00050788</v>
      </c>
      <c r="H1486" s="40">
        <f ca="1">TRUNC(PRODUCT(G$10:G1485),15)</f>
        <v>1.30351480754004</v>
      </c>
      <c r="I1486" s="40">
        <f t="shared" ca="1" si="464"/>
        <v>1.2560834235423</v>
      </c>
      <c r="J1486" s="40">
        <f t="shared" ca="1" si="465"/>
        <v>1.0377613299999999</v>
      </c>
      <c r="K1486" s="42">
        <f t="shared" si="451"/>
        <v>2.7E-2</v>
      </c>
      <c r="L1486" s="63">
        <f t="shared" si="448"/>
        <v>44824</v>
      </c>
      <c r="M1486" s="64">
        <f t="shared" si="449"/>
        <v>73</v>
      </c>
      <c r="N1486" s="44">
        <f t="shared" si="450"/>
        <v>73</v>
      </c>
      <c r="O1486" s="40">
        <f t="shared" si="452"/>
        <v>1.0077475600000001</v>
      </c>
      <c r="P1486" s="65">
        <f t="shared" ca="1" si="453"/>
        <v>1.045801448</v>
      </c>
      <c r="Q1486" s="40">
        <f t="shared" ca="1" si="454"/>
        <v>431.07269423999998</v>
      </c>
      <c r="R1486" s="44">
        <f>IF(VLOOKUP(A1486,$Z$12:$AI$125,8)=VLOOKUP(A1485,$Z$12:$AI$125,8),0,VLOOKUP(A1486,Z$12:$AI$125,8))</f>
        <v>0</v>
      </c>
      <c r="S1486" s="45">
        <f>IF(R1486&gt;0,VLOOKUP(R1486,Y$12:$AH$125,7),0)</f>
        <v>0</v>
      </c>
      <c r="T1486" s="40">
        <f t="shared" si="457"/>
        <v>0</v>
      </c>
      <c r="U1486" s="40">
        <f t="shared" ca="1" si="458"/>
        <v>431.07269423999998</v>
      </c>
      <c r="V1486" s="46" t="str">
        <f t="shared" si="460"/>
        <v>J=</v>
      </c>
      <c r="W1486" s="47">
        <f t="shared" si="461"/>
        <v>45005</v>
      </c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  <c r="AX1486" s="35"/>
      <c r="AY1486" s="35"/>
      <c r="AZ1486" s="35"/>
      <c r="BA1486" s="35"/>
      <c r="BB1486" s="35"/>
      <c r="BC1486" s="35"/>
      <c r="BD1486" s="35"/>
      <c r="BE1486" s="35"/>
      <c r="BF1486" s="35"/>
      <c r="BG1486" s="35"/>
      <c r="BH1486" s="35"/>
      <c r="BI1486" s="35"/>
      <c r="BJ1486" s="35"/>
      <c r="BK1486" s="35"/>
      <c r="BL1486" s="35"/>
      <c r="BM1486" s="35"/>
      <c r="BN1486" s="35"/>
      <c r="BO1486" s="35"/>
      <c r="BP1486" s="35"/>
      <c r="BQ1486" s="35"/>
      <c r="BR1486" s="35"/>
      <c r="BS1486" s="35"/>
      <c r="BT1486" s="35"/>
      <c r="BU1486" s="35"/>
      <c r="BV1486" s="35"/>
      <c r="BW1486" s="35"/>
      <c r="BX1486" s="35"/>
      <c r="BY1486" s="35"/>
      <c r="BZ1486" s="35"/>
      <c r="CA1486" s="35"/>
      <c r="CB1486" s="35"/>
      <c r="CC1486" s="35"/>
      <c r="CD1486" s="35"/>
      <c r="CE1486" s="35"/>
      <c r="CF1486" s="35"/>
      <c r="CG1486" s="35"/>
      <c r="CH1486" s="35"/>
      <c r="CI1486" s="35"/>
      <c r="CJ1486" s="35"/>
      <c r="CK1486" s="35"/>
      <c r="CL1486" s="35"/>
      <c r="CM1486" s="35"/>
      <c r="CN1486" s="35"/>
      <c r="CO1486" s="35"/>
      <c r="CP1486" s="35"/>
      <c r="CQ1486" s="35"/>
      <c r="CR1486" s="35"/>
      <c r="CS1486" s="35"/>
      <c r="CT1486" s="35"/>
      <c r="CU1486" s="35"/>
      <c r="CV1486" s="35"/>
      <c r="CW1486" s="35"/>
      <c r="CX1486" s="35"/>
      <c r="CY1486" s="35"/>
      <c r="CZ1486" s="35"/>
      <c r="DA1486" s="35"/>
      <c r="DB1486" s="35"/>
      <c r="DC1486" s="35"/>
      <c r="DD1486" s="35"/>
      <c r="DE1486" s="35"/>
      <c r="DF1486" s="35"/>
      <c r="DG1486" s="35"/>
      <c r="DH1486" s="35"/>
      <c r="DI1486" s="35"/>
      <c r="DJ1486" s="35"/>
      <c r="DK1486" s="35"/>
      <c r="DL1486" s="35"/>
      <c r="DM1486" s="35"/>
      <c r="DN1486" s="35"/>
      <c r="DO1486" s="35"/>
      <c r="DP1486" s="35"/>
      <c r="DQ1486" s="35"/>
      <c r="DR1486" s="35"/>
      <c r="DS1486" s="35"/>
      <c r="DT1486" s="35"/>
      <c r="DU1486" s="35"/>
      <c r="DV1486" s="35"/>
      <c r="DW1486" s="35"/>
      <c r="DX1486" s="35"/>
      <c r="DY1486" s="35"/>
      <c r="DZ1486" s="35"/>
      <c r="EA1486" s="35"/>
      <c r="EB1486" s="35"/>
      <c r="EC1486" s="35"/>
      <c r="ED1486" s="35"/>
      <c r="EE1486" s="35"/>
      <c r="EF1486" s="35"/>
      <c r="EG1486" s="35"/>
      <c r="EH1486" s="35"/>
      <c r="EI1486" s="35"/>
      <c r="EJ1486" s="35"/>
      <c r="EK1486" s="35"/>
      <c r="EL1486" s="35"/>
      <c r="EM1486" s="35"/>
      <c r="EN1486" s="35"/>
      <c r="EO1486" s="35"/>
      <c r="EP1486" s="35"/>
      <c r="EQ1486" s="35"/>
      <c r="ER1486" s="35"/>
      <c r="ES1486" s="35"/>
      <c r="ET1486" s="35"/>
      <c r="EU1486" s="35"/>
      <c r="EV1486" s="35"/>
      <c r="EW1486" s="35"/>
      <c r="EX1486" s="35"/>
      <c r="EY1486" s="35"/>
      <c r="EZ1486" s="35"/>
      <c r="FA1486" s="35"/>
      <c r="FB1486" s="35"/>
      <c r="FC1486" s="35"/>
      <c r="FD1486" s="35"/>
      <c r="FE1486" s="35"/>
      <c r="FF1486" s="35"/>
      <c r="FG1486" s="35"/>
      <c r="FH1486" s="35"/>
      <c r="FI1486" s="35"/>
      <c r="FJ1486" s="35"/>
      <c r="FK1486" s="35"/>
      <c r="FL1486" s="35"/>
      <c r="FM1486" s="35"/>
      <c r="FN1486" s="35"/>
      <c r="FO1486" s="35"/>
      <c r="FP1486" s="35"/>
      <c r="FQ1486" s="35"/>
      <c r="FR1486" s="35"/>
      <c r="FS1486" s="35"/>
      <c r="FT1486" s="35"/>
      <c r="FU1486" s="35"/>
      <c r="FV1486" s="35"/>
      <c r="FW1486" s="35"/>
      <c r="FX1486" s="35"/>
      <c r="FY1486" s="35"/>
      <c r="FZ1486" s="35"/>
    </row>
    <row r="1487" spans="1:182" x14ac:dyDescent="0.15">
      <c r="A1487" s="38">
        <f t="shared" si="466"/>
        <v>44931</v>
      </c>
      <c r="B1487" s="39">
        <f t="shared" ca="1" si="455"/>
        <v>9848.8828858699999</v>
      </c>
      <c r="C1487" s="40">
        <f t="shared" si="456"/>
        <v>9411.77</v>
      </c>
      <c r="D1487" s="41">
        <f ca="1">IF(A1487&lt;$B$1,VLOOKUP(A1487,[1]DI!$A$4:$B$15000,2,FALSE),0)</f>
        <v>0.13650000000000001</v>
      </c>
      <c r="E1487" s="40">
        <f t="shared" ca="1" si="462"/>
        <v>5.0788000000000005E-4</v>
      </c>
      <c r="F1487" s="42">
        <f t="shared" si="459"/>
        <v>1</v>
      </c>
      <c r="G1487" s="43">
        <f t="shared" ca="1" si="463"/>
        <v>1.00050788</v>
      </c>
      <c r="H1487" s="40">
        <f ca="1">TRUNC(PRODUCT(G$10:G1486),15)</f>
        <v>1.30417683664049</v>
      </c>
      <c r="I1487" s="40">
        <f t="shared" ca="1" si="464"/>
        <v>1.2560834235423</v>
      </c>
      <c r="J1487" s="40">
        <f t="shared" ca="1" si="465"/>
        <v>1.0382883899999999</v>
      </c>
      <c r="K1487" s="42">
        <f t="shared" si="451"/>
        <v>2.7E-2</v>
      </c>
      <c r="L1487" s="63">
        <f t="shared" si="448"/>
        <v>44824</v>
      </c>
      <c r="M1487" s="64">
        <f t="shared" si="449"/>
        <v>74</v>
      </c>
      <c r="N1487" s="44">
        <f t="shared" si="450"/>
        <v>74</v>
      </c>
      <c r="O1487" s="40">
        <f t="shared" si="452"/>
        <v>1.007854107</v>
      </c>
      <c r="P1487" s="65">
        <f t="shared" ca="1" si="453"/>
        <v>1.0464432180000001</v>
      </c>
      <c r="Q1487" s="40">
        <f t="shared" ca="1" si="454"/>
        <v>437.11288587000001</v>
      </c>
      <c r="R1487" s="44">
        <f>IF(VLOOKUP(A1487,$Z$12:$AI$125,8)=VLOOKUP(A1486,$Z$12:$AI$125,8),0,VLOOKUP(A1487,Z$12:$AI$125,8))</f>
        <v>0</v>
      </c>
      <c r="S1487" s="45">
        <f>IF(R1487&gt;0,VLOOKUP(R1487,Y$12:$AH$125,7),0)</f>
        <v>0</v>
      </c>
      <c r="T1487" s="40">
        <f t="shared" si="457"/>
        <v>0</v>
      </c>
      <c r="U1487" s="40">
        <f t="shared" ca="1" si="458"/>
        <v>437.11288587000001</v>
      </c>
      <c r="V1487" s="46" t="str">
        <f t="shared" si="460"/>
        <v>J=</v>
      </c>
      <c r="W1487" s="47">
        <f t="shared" si="461"/>
        <v>45005</v>
      </c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/>
      <c r="BG1487" s="35"/>
      <c r="BH1487" s="35"/>
      <c r="BI1487" s="35"/>
      <c r="BJ1487" s="35"/>
      <c r="BK1487" s="35"/>
      <c r="BL1487" s="35"/>
      <c r="BM1487" s="35"/>
      <c r="BN1487" s="35"/>
      <c r="BO1487" s="35"/>
      <c r="BP1487" s="35"/>
      <c r="BQ1487" s="35"/>
      <c r="BR1487" s="35"/>
      <c r="BS1487" s="35"/>
      <c r="BT1487" s="35"/>
      <c r="BU1487" s="35"/>
      <c r="BV1487" s="35"/>
      <c r="BW1487" s="35"/>
      <c r="BX1487" s="35"/>
      <c r="BY1487" s="35"/>
      <c r="BZ1487" s="35"/>
      <c r="CA1487" s="35"/>
      <c r="CB1487" s="35"/>
      <c r="CC1487" s="35"/>
      <c r="CD1487" s="35"/>
      <c r="CE1487" s="35"/>
      <c r="CF1487" s="35"/>
      <c r="CG1487" s="35"/>
      <c r="CH1487" s="35"/>
      <c r="CI1487" s="35"/>
      <c r="CJ1487" s="35"/>
      <c r="CK1487" s="35"/>
      <c r="CL1487" s="35"/>
      <c r="CM1487" s="35"/>
      <c r="CN1487" s="35"/>
      <c r="CO1487" s="35"/>
      <c r="CP1487" s="35"/>
      <c r="CQ1487" s="35"/>
      <c r="CR1487" s="35"/>
      <c r="CS1487" s="35"/>
      <c r="CT1487" s="35"/>
      <c r="CU1487" s="35"/>
      <c r="CV1487" s="35"/>
      <c r="CW1487" s="35"/>
      <c r="CX1487" s="35"/>
      <c r="CY1487" s="35"/>
      <c r="CZ1487" s="35"/>
      <c r="DA1487" s="35"/>
      <c r="DB1487" s="35"/>
      <c r="DC1487" s="35"/>
      <c r="DD1487" s="35"/>
      <c r="DE1487" s="35"/>
      <c r="DF1487" s="35"/>
      <c r="DG1487" s="35"/>
      <c r="DH1487" s="35"/>
      <c r="DI1487" s="35"/>
      <c r="DJ1487" s="35"/>
      <c r="DK1487" s="35"/>
      <c r="DL1487" s="35"/>
      <c r="DM1487" s="35"/>
      <c r="DN1487" s="35"/>
      <c r="DO1487" s="35"/>
      <c r="DP1487" s="35"/>
      <c r="DQ1487" s="35"/>
      <c r="DR1487" s="35"/>
      <c r="DS1487" s="35"/>
      <c r="DT1487" s="35"/>
      <c r="DU1487" s="35"/>
      <c r="DV1487" s="35"/>
      <c r="DW1487" s="35"/>
      <c r="DX1487" s="35"/>
      <c r="DY1487" s="35"/>
      <c r="DZ1487" s="35"/>
      <c r="EA1487" s="35"/>
      <c r="EB1487" s="35"/>
      <c r="EC1487" s="35"/>
      <c r="ED1487" s="35"/>
      <c r="EE1487" s="35"/>
      <c r="EF1487" s="35"/>
      <c r="EG1487" s="35"/>
      <c r="EH1487" s="35"/>
      <c r="EI1487" s="35"/>
      <c r="EJ1487" s="35"/>
      <c r="EK1487" s="35"/>
      <c r="EL1487" s="35"/>
      <c r="EM1487" s="35"/>
      <c r="EN1487" s="35"/>
      <c r="EO1487" s="35"/>
      <c r="EP1487" s="35"/>
      <c r="EQ1487" s="35"/>
      <c r="ER1487" s="35"/>
      <c r="ES1487" s="35"/>
      <c r="ET1487" s="35"/>
      <c r="EU1487" s="35"/>
      <c r="EV1487" s="35"/>
      <c r="EW1487" s="35"/>
      <c r="EX1487" s="35"/>
      <c r="EY1487" s="35"/>
      <c r="EZ1487" s="35"/>
      <c r="FA1487" s="35"/>
      <c r="FB1487" s="35"/>
      <c r="FC1487" s="35"/>
      <c r="FD1487" s="35"/>
      <c r="FE1487" s="35"/>
      <c r="FF1487" s="35"/>
      <c r="FG1487" s="35"/>
      <c r="FH1487" s="35"/>
      <c r="FI1487" s="35"/>
      <c r="FJ1487" s="35"/>
      <c r="FK1487" s="35"/>
      <c r="FL1487" s="35"/>
      <c r="FM1487" s="35"/>
      <c r="FN1487" s="35"/>
      <c r="FO1487" s="35"/>
      <c r="FP1487" s="35"/>
      <c r="FQ1487" s="35"/>
      <c r="FR1487" s="35"/>
      <c r="FS1487" s="35"/>
      <c r="FT1487" s="35"/>
      <c r="FU1487" s="35"/>
      <c r="FV1487" s="35"/>
      <c r="FW1487" s="35"/>
      <c r="FX1487" s="35"/>
      <c r="FY1487" s="35"/>
      <c r="FZ1487" s="35"/>
    </row>
    <row r="1488" spans="1:182" x14ac:dyDescent="0.15">
      <c r="A1488" s="38">
        <f t="shared" si="466"/>
        <v>44932</v>
      </c>
      <c r="B1488" s="39">
        <f t="shared" ca="1" si="455"/>
        <v>9854.9268045600002</v>
      </c>
      <c r="C1488" s="40">
        <f t="shared" si="456"/>
        <v>9411.77</v>
      </c>
      <c r="D1488" s="41">
        <f ca="1">IF(A1488&lt;$B$1,VLOOKUP(A1488,[1]DI!$A$4:$B$15000,2,FALSE),0)</f>
        <v>0.13650000000000001</v>
      </c>
      <c r="E1488" s="40">
        <f t="shared" ca="1" si="462"/>
        <v>5.0788000000000005E-4</v>
      </c>
      <c r="F1488" s="42">
        <f t="shared" si="459"/>
        <v>1</v>
      </c>
      <c r="G1488" s="43">
        <f t="shared" ca="1" si="463"/>
        <v>1.00050788</v>
      </c>
      <c r="H1488" s="40">
        <f ca="1">TRUNC(PRODUCT(G$10:G1487),15)</f>
        <v>1.3048392019722801</v>
      </c>
      <c r="I1488" s="40">
        <f t="shared" ca="1" si="464"/>
        <v>1.2560834235423</v>
      </c>
      <c r="J1488" s="40">
        <f t="shared" ca="1" si="465"/>
        <v>1.0388157200000001</v>
      </c>
      <c r="K1488" s="42">
        <f t="shared" si="451"/>
        <v>2.7E-2</v>
      </c>
      <c r="L1488" s="63">
        <f t="shared" si="448"/>
        <v>44824</v>
      </c>
      <c r="M1488" s="64">
        <f t="shared" si="449"/>
        <v>75</v>
      </c>
      <c r="N1488" s="44">
        <f t="shared" si="450"/>
        <v>75</v>
      </c>
      <c r="O1488" s="40">
        <f t="shared" si="452"/>
        <v>1.0079606649999999</v>
      </c>
      <c r="P1488" s="65">
        <f t="shared" ca="1" si="453"/>
        <v>1.0470853840000001</v>
      </c>
      <c r="Q1488" s="40">
        <f t="shared" ca="1" si="454"/>
        <v>443.15680456000001</v>
      </c>
      <c r="R1488" s="44">
        <f>IF(VLOOKUP(A1488,$Z$12:$AI$125,8)=VLOOKUP(A1487,$Z$12:$AI$125,8),0,VLOOKUP(A1488,Z$12:$AI$125,8))</f>
        <v>0</v>
      </c>
      <c r="S1488" s="45">
        <f>IF(R1488&gt;0,VLOOKUP(R1488,Y$12:$AH$125,7),0)</f>
        <v>0</v>
      </c>
      <c r="T1488" s="40">
        <f t="shared" si="457"/>
        <v>0</v>
      </c>
      <c r="U1488" s="40">
        <f t="shared" ca="1" si="458"/>
        <v>443.15680456000001</v>
      </c>
      <c r="V1488" s="46" t="str">
        <f t="shared" si="460"/>
        <v>J=</v>
      </c>
      <c r="W1488" s="47">
        <f t="shared" si="461"/>
        <v>45005</v>
      </c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/>
      <c r="BG1488" s="35"/>
      <c r="BH1488" s="35"/>
      <c r="BI1488" s="35"/>
      <c r="BJ1488" s="35"/>
      <c r="BK1488" s="35"/>
      <c r="BL1488" s="35"/>
      <c r="BM1488" s="35"/>
      <c r="BN1488" s="35"/>
      <c r="BO1488" s="35"/>
      <c r="BP1488" s="35"/>
      <c r="BQ1488" s="35"/>
      <c r="BR1488" s="35"/>
      <c r="BS1488" s="35"/>
      <c r="BT1488" s="35"/>
      <c r="BU1488" s="35"/>
      <c r="BV1488" s="35"/>
      <c r="BW1488" s="35"/>
      <c r="BX1488" s="35"/>
      <c r="BY1488" s="35"/>
      <c r="BZ1488" s="35"/>
      <c r="CA1488" s="35"/>
      <c r="CB1488" s="35"/>
      <c r="CC1488" s="35"/>
      <c r="CD1488" s="35"/>
      <c r="CE1488" s="35"/>
      <c r="CF1488" s="35"/>
      <c r="CG1488" s="35"/>
      <c r="CH1488" s="35"/>
      <c r="CI1488" s="35"/>
      <c r="CJ1488" s="35"/>
      <c r="CK1488" s="35"/>
      <c r="CL1488" s="35"/>
      <c r="CM1488" s="35"/>
      <c r="CN1488" s="35"/>
      <c r="CO1488" s="35"/>
      <c r="CP1488" s="35"/>
      <c r="CQ1488" s="35"/>
      <c r="CR1488" s="35"/>
      <c r="CS1488" s="35"/>
      <c r="CT1488" s="35"/>
      <c r="CU1488" s="35"/>
      <c r="CV1488" s="35"/>
      <c r="CW1488" s="35"/>
      <c r="CX1488" s="35"/>
      <c r="CY1488" s="35"/>
      <c r="CZ1488" s="35"/>
      <c r="DA1488" s="35"/>
      <c r="DB1488" s="35"/>
      <c r="DC1488" s="35"/>
      <c r="DD1488" s="35"/>
      <c r="DE1488" s="35"/>
      <c r="DF1488" s="35"/>
      <c r="DG1488" s="35"/>
      <c r="DH1488" s="35"/>
      <c r="DI1488" s="35"/>
      <c r="DJ1488" s="35"/>
      <c r="DK1488" s="35"/>
      <c r="DL1488" s="35"/>
      <c r="DM1488" s="35"/>
      <c r="DN1488" s="35"/>
      <c r="DO1488" s="35"/>
      <c r="DP1488" s="35"/>
      <c r="DQ1488" s="35"/>
      <c r="DR1488" s="35"/>
      <c r="DS1488" s="35"/>
      <c r="DT1488" s="35"/>
      <c r="DU1488" s="35"/>
      <c r="DV1488" s="35"/>
      <c r="DW1488" s="35"/>
      <c r="DX1488" s="35"/>
      <c r="DY1488" s="35"/>
      <c r="DZ1488" s="35"/>
      <c r="EA1488" s="35"/>
      <c r="EB1488" s="35"/>
      <c r="EC1488" s="35"/>
      <c r="ED1488" s="35"/>
      <c r="EE1488" s="35"/>
      <c r="EF1488" s="35"/>
      <c r="EG1488" s="35"/>
      <c r="EH1488" s="35"/>
      <c r="EI1488" s="35"/>
      <c r="EJ1488" s="35"/>
      <c r="EK1488" s="35"/>
      <c r="EL1488" s="35"/>
      <c r="EM1488" s="35"/>
      <c r="EN1488" s="35"/>
      <c r="EO1488" s="35"/>
      <c r="EP1488" s="35"/>
      <c r="EQ1488" s="35"/>
      <c r="ER1488" s="35"/>
      <c r="ES1488" s="35"/>
      <c r="ET1488" s="35"/>
      <c r="EU1488" s="35"/>
      <c r="EV1488" s="35"/>
      <c r="EW1488" s="35"/>
      <c r="EX1488" s="35"/>
      <c r="EY1488" s="35"/>
      <c r="EZ1488" s="35"/>
      <c r="FA1488" s="35"/>
      <c r="FB1488" s="35"/>
      <c r="FC1488" s="35"/>
      <c r="FD1488" s="35"/>
      <c r="FE1488" s="35"/>
      <c r="FF1488" s="35"/>
      <c r="FG1488" s="35"/>
      <c r="FH1488" s="35"/>
      <c r="FI1488" s="35"/>
      <c r="FJ1488" s="35"/>
      <c r="FK1488" s="35"/>
      <c r="FL1488" s="35"/>
      <c r="FM1488" s="35"/>
      <c r="FN1488" s="35"/>
      <c r="FO1488" s="35"/>
      <c r="FP1488" s="35"/>
      <c r="FQ1488" s="35"/>
      <c r="FR1488" s="35"/>
      <c r="FS1488" s="35"/>
      <c r="FT1488" s="35"/>
      <c r="FU1488" s="35"/>
      <c r="FV1488" s="35"/>
      <c r="FW1488" s="35"/>
      <c r="FX1488" s="35"/>
      <c r="FY1488" s="35"/>
      <c r="FZ1488" s="35"/>
    </row>
    <row r="1489" spans="1:182" x14ac:dyDescent="0.15">
      <c r="A1489" s="38">
        <f t="shared" si="466"/>
        <v>44933</v>
      </c>
      <c r="B1489" s="39">
        <f t="shared" ca="1" si="455"/>
        <v>9860.9743562000003</v>
      </c>
      <c r="C1489" s="40">
        <f t="shared" si="456"/>
        <v>9411.77</v>
      </c>
      <c r="D1489" s="41">
        <f ca="1">IF(A1489&lt;$B$1,VLOOKUP(A1489,[1]DI!$A$4:$B$15000,2,FALSE),0)</f>
        <v>0</v>
      </c>
      <c r="E1489" s="40">
        <f t="shared" ca="1" si="462"/>
        <v>0</v>
      </c>
      <c r="F1489" s="42">
        <f t="shared" si="459"/>
        <v>1</v>
      </c>
      <c r="G1489" s="43">
        <f t="shared" ca="1" si="463"/>
        <v>1</v>
      </c>
      <c r="H1489" s="40">
        <f ca="1">TRUNC(PRODUCT(G$10:G1488),15)</f>
        <v>1.3055019037061799</v>
      </c>
      <c r="I1489" s="40">
        <f t="shared" ca="1" si="464"/>
        <v>1.2560834235423</v>
      </c>
      <c r="J1489" s="40">
        <f t="shared" ca="1" si="465"/>
        <v>1.03934331</v>
      </c>
      <c r="K1489" s="42">
        <f t="shared" si="451"/>
        <v>2.7E-2</v>
      </c>
      <c r="L1489" s="63">
        <f t="shared" si="448"/>
        <v>44824</v>
      </c>
      <c r="M1489" s="64">
        <f t="shared" si="449"/>
        <v>75</v>
      </c>
      <c r="N1489" s="44">
        <f t="shared" si="450"/>
        <v>76</v>
      </c>
      <c r="O1489" s="40">
        <f t="shared" si="452"/>
        <v>1.0080672340000001</v>
      </c>
      <c r="P1489" s="65">
        <f t="shared" ca="1" si="453"/>
        <v>1.047727936</v>
      </c>
      <c r="Q1489" s="40">
        <f t="shared" ca="1" si="454"/>
        <v>449.20435620000001</v>
      </c>
      <c r="R1489" s="44">
        <f>IF(VLOOKUP(A1489,$Z$12:$AI$125,8)=VLOOKUP(A1488,$Z$12:$AI$125,8),0,VLOOKUP(A1489,Z$12:$AI$125,8))</f>
        <v>0</v>
      </c>
      <c r="S1489" s="45">
        <f>IF(R1489&gt;0,VLOOKUP(R1489,Y$12:$AH$125,7),0)</f>
        <v>0</v>
      </c>
      <c r="T1489" s="40">
        <f t="shared" si="457"/>
        <v>0</v>
      </c>
      <c r="U1489" s="40">
        <f t="shared" ca="1" si="458"/>
        <v>449.20435620000001</v>
      </c>
      <c r="V1489" s="46" t="str">
        <f t="shared" si="460"/>
        <v>J=</v>
      </c>
      <c r="W1489" s="47">
        <f t="shared" si="461"/>
        <v>45005</v>
      </c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  <c r="CA1489" s="35"/>
      <c r="CB1489" s="35"/>
      <c r="CC1489" s="35"/>
      <c r="CD1489" s="35"/>
      <c r="CE1489" s="35"/>
      <c r="CF1489" s="35"/>
      <c r="CG1489" s="35"/>
      <c r="CH1489" s="35"/>
      <c r="CI1489" s="35"/>
      <c r="CJ1489" s="35"/>
      <c r="CK1489" s="35"/>
      <c r="CL1489" s="35"/>
      <c r="CM1489" s="35"/>
      <c r="CN1489" s="35"/>
      <c r="CO1489" s="35"/>
      <c r="CP1489" s="35"/>
      <c r="CQ1489" s="35"/>
      <c r="CR1489" s="35"/>
      <c r="CS1489" s="35"/>
      <c r="CT1489" s="35"/>
      <c r="CU1489" s="35"/>
      <c r="CV1489" s="35"/>
      <c r="CW1489" s="35"/>
      <c r="CX1489" s="35"/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  <c r="DX1489" s="35"/>
      <c r="DY1489" s="35"/>
      <c r="DZ1489" s="35"/>
      <c r="EA1489" s="35"/>
      <c r="EB1489" s="35"/>
      <c r="EC1489" s="35"/>
      <c r="ED1489" s="35"/>
      <c r="EE1489" s="35"/>
      <c r="EF1489" s="35"/>
      <c r="EG1489" s="35"/>
      <c r="EH1489" s="35"/>
      <c r="EI1489" s="35"/>
      <c r="EJ1489" s="35"/>
      <c r="EK1489" s="35"/>
      <c r="EL1489" s="35"/>
      <c r="EM1489" s="35"/>
      <c r="EN1489" s="35"/>
      <c r="EO1489" s="35"/>
      <c r="EP1489" s="35"/>
      <c r="EQ1489" s="35"/>
      <c r="ER1489" s="35"/>
      <c r="ES1489" s="35"/>
      <c r="ET1489" s="35"/>
      <c r="EU1489" s="35"/>
      <c r="EV1489" s="35"/>
      <c r="EW1489" s="35"/>
      <c r="EX1489" s="35"/>
      <c r="EY1489" s="35"/>
      <c r="EZ1489" s="35"/>
      <c r="FA1489" s="35"/>
      <c r="FB1489" s="35"/>
      <c r="FC1489" s="35"/>
      <c r="FD1489" s="35"/>
      <c r="FE1489" s="35"/>
      <c r="FF1489" s="35"/>
      <c r="FG1489" s="35"/>
      <c r="FH1489" s="35"/>
      <c r="FI1489" s="35"/>
      <c r="FJ1489" s="35"/>
      <c r="FK1489" s="35"/>
      <c r="FL1489" s="35"/>
      <c r="FM1489" s="35"/>
      <c r="FN1489" s="35"/>
      <c r="FO1489" s="35"/>
      <c r="FP1489" s="35"/>
      <c r="FQ1489" s="35"/>
      <c r="FR1489" s="35"/>
      <c r="FS1489" s="35"/>
      <c r="FT1489" s="35"/>
      <c r="FU1489" s="35"/>
      <c r="FV1489" s="35"/>
      <c r="FW1489" s="35"/>
      <c r="FX1489" s="35"/>
      <c r="FY1489" s="35"/>
      <c r="FZ1489" s="35"/>
    </row>
    <row r="1490" spans="1:182" x14ac:dyDescent="0.15">
      <c r="A1490" s="38">
        <f t="shared" si="466"/>
        <v>44934</v>
      </c>
      <c r="B1490" s="39">
        <f t="shared" ca="1" si="455"/>
        <v>9860.9743562000003</v>
      </c>
      <c r="C1490" s="40">
        <f t="shared" si="456"/>
        <v>9411.77</v>
      </c>
      <c r="D1490" s="41">
        <f ca="1">IF(A1490&lt;$B$1,VLOOKUP(A1490,[1]DI!$A$4:$B$15000,2,FALSE),0)</f>
        <v>0</v>
      </c>
      <c r="E1490" s="40">
        <f t="shared" ca="1" si="462"/>
        <v>0</v>
      </c>
      <c r="F1490" s="42">
        <f t="shared" si="459"/>
        <v>1</v>
      </c>
      <c r="G1490" s="43">
        <f t="shared" ca="1" si="463"/>
        <v>1</v>
      </c>
      <c r="H1490" s="40">
        <f ca="1">TRUNC(PRODUCT(G$10:G1489),15)</f>
        <v>1.3055019037061799</v>
      </c>
      <c r="I1490" s="40">
        <f t="shared" ca="1" si="464"/>
        <v>1.2560834235423</v>
      </c>
      <c r="J1490" s="40">
        <f t="shared" ca="1" si="465"/>
        <v>1.03934331</v>
      </c>
      <c r="K1490" s="42">
        <f t="shared" si="451"/>
        <v>2.7E-2</v>
      </c>
      <c r="L1490" s="63">
        <f t="shared" si="448"/>
        <v>44824</v>
      </c>
      <c r="M1490" s="64">
        <f t="shared" si="449"/>
        <v>75</v>
      </c>
      <c r="N1490" s="44">
        <f t="shared" si="450"/>
        <v>76</v>
      </c>
      <c r="O1490" s="40">
        <f t="shared" si="452"/>
        <v>1.0080672340000001</v>
      </c>
      <c r="P1490" s="65">
        <f t="shared" ca="1" si="453"/>
        <v>1.047727936</v>
      </c>
      <c r="Q1490" s="40">
        <f t="shared" ca="1" si="454"/>
        <v>449.20435620000001</v>
      </c>
      <c r="R1490" s="44">
        <f>IF(VLOOKUP(A1490,$Z$12:$AI$125,8)=VLOOKUP(A1489,$Z$12:$AI$125,8),0,VLOOKUP(A1490,Z$12:$AI$125,8))</f>
        <v>0</v>
      </c>
      <c r="S1490" s="45">
        <f>IF(R1490&gt;0,VLOOKUP(R1490,Y$12:$AH$125,7),0)</f>
        <v>0</v>
      </c>
      <c r="T1490" s="40">
        <f t="shared" si="457"/>
        <v>0</v>
      </c>
      <c r="U1490" s="40">
        <f t="shared" ca="1" si="458"/>
        <v>449.20435620000001</v>
      </c>
      <c r="V1490" s="46" t="str">
        <f t="shared" si="460"/>
        <v>J=</v>
      </c>
      <c r="W1490" s="47">
        <f t="shared" si="461"/>
        <v>45005</v>
      </c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  <c r="BF1490" s="35"/>
      <c r="BG1490" s="35"/>
      <c r="BH1490" s="35"/>
      <c r="BI1490" s="35"/>
      <c r="BJ1490" s="35"/>
      <c r="BK1490" s="35"/>
      <c r="BL1490" s="35"/>
      <c r="BM1490" s="35"/>
      <c r="BN1490" s="35"/>
      <c r="BO1490" s="35"/>
      <c r="BP1490" s="35"/>
      <c r="BQ1490" s="35"/>
      <c r="BR1490" s="35"/>
      <c r="BS1490" s="35"/>
      <c r="BT1490" s="35"/>
      <c r="BU1490" s="35"/>
      <c r="BV1490" s="35"/>
      <c r="BW1490" s="35"/>
      <c r="BX1490" s="35"/>
      <c r="BY1490" s="35"/>
      <c r="BZ1490" s="35"/>
      <c r="CA1490" s="35"/>
      <c r="CB1490" s="35"/>
      <c r="CC1490" s="35"/>
      <c r="CD1490" s="35"/>
      <c r="CE1490" s="35"/>
      <c r="CF1490" s="35"/>
      <c r="CG1490" s="35"/>
      <c r="CH1490" s="35"/>
      <c r="CI1490" s="35"/>
      <c r="CJ1490" s="35"/>
      <c r="CK1490" s="35"/>
      <c r="CL1490" s="35"/>
      <c r="CM1490" s="35"/>
      <c r="CN1490" s="35"/>
      <c r="CO1490" s="35"/>
      <c r="CP1490" s="35"/>
      <c r="CQ1490" s="35"/>
      <c r="CR1490" s="35"/>
      <c r="CS1490" s="35"/>
      <c r="CT1490" s="35"/>
      <c r="CU1490" s="35"/>
      <c r="CV1490" s="35"/>
      <c r="CW1490" s="35"/>
      <c r="CX1490" s="35"/>
      <c r="CY1490" s="35"/>
      <c r="CZ1490" s="35"/>
      <c r="DA1490" s="35"/>
      <c r="DB1490" s="35"/>
      <c r="DC1490" s="35"/>
      <c r="DD1490" s="35"/>
      <c r="DE1490" s="35"/>
      <c r="DF1490" s="35"/>
      <c r="DG1490" s="35"/>
      <c r="DH1490" s="35"/>
      <c r="DI1490" s="35"/>
      <c r="DJ1490" s="35"/>
      <c r="DK1490" s="35"/>
      <c r="DL1490" s="35"/>
      <c r="DM1490" s="35"/>
      <c r="DN1490" s="35"/>
      <c r="DO1490" s="35"/>
      <c r="DP1490" s="35"/>
      <c r="DQ1490" s="35"/>
      <c r="DR1490" s="35"/>
      <c r="DS1490" s="35"/>
      <c r="DT1490" s="35"/>
      <c r="DU1490" s="35"/>
      <c r="DV1490" s="35"/>
      <c r="DW1490" s="35"/>
      <c r="DX1490" s="35"/>
      <c r="DY1490" s="35"/>
      <c r="DZ1490" s="35"/>
      <c r="EA1490" s="35"/>
      <c r="EB1490" s="35"/>
      <c r="EC1490" s="35"/>
      <c r="ED1490" s="35"/>
      <c r="EE1490" s="35"/>
      <c r="EF1490" s="35"/>
      <c r="EG1490" s="35"/>
      <c r="EH1490" s="35"/>
      <c r="EI1490" s="35"/>
      <c r="EJ1490" s="35"/>
      <c r="EK1490" s="35"/>
      <c r="EL1490" s="35"/>
      <c r="EM1490" s="35"/>
      <c r="EN1490" s="35"/>
      <c r="EO1490" s="35"/>
      <c r="EP1490" s="35"/>
      <c r="EQ1490" s="35"/>
      <c r="ER1490" s="35"/>
      <c r="ES1490" s="35"/>
      <c r="ET1490" s="35"/>
      <c r="EU1490" s="35"/>
      <c r="EV1490" s="35"/>
      <c r="EW1490" s="35"/>
      <c r="EX1490" s="35"/>
      <c r="EY1490" s="35"/>
      <c r="EZ1490" s="35"/>
      <c r="FA1490" s="35"/>
      <c r="FB1490" s="35"/>
      <c r="FC1490" s="35"/>
      <c r="FD1490" s="35"/>
      <c r="FE1490" s="35"/>
      <c r="FF1490" s="35"/>
      <c r="FG1490" s="35"/>
      <c r="FH1490" s="35"/>
      <c r="FI1490" s="35"/>
      <c r="FJ1490" s="35"/>
      <c r="FK1490" s="35"/>
      <c r="FL1490" s="35"/>
      <c r="FM1490" s="35"/>
      <c r="FN1490" s="35"/>
      <c r="FO1490" s="35"/>
      <c r="FP1490" s="35"/>
      <c r="FQ1490" s="35"/>
      <c r="FR1490" s="35"/>
      <c r="FS1490" s="35"/>
      <c r="FT1490" s="35"/>
      <c r="FU1490" s="35"/>
      <c r="FV1490" s="35"/>
      <c r="FW1490" s="35"/>
      <c r="FX1490" s="35"/>
      <c r="FY1490" s="35"/>
      <c r="FZ1490" s="35"/>
    </row>
    <row r="1491" spans="1:182" x14ac:dyDescent="0.15">
      <c r="A1491" s="38">
        <f t="shared" si="466"/>
        <v>44935</v>
      </c>
      <c r="B1491" s="39">
        <f t="shared" ca="1" si="455"/>
        <v>9860.9743562000003</v>
      </c>
      <c r="C1491" s="40">
        <f t="shared" si="456"/>
        <v>9411.77</v>
      </c>
      <c r="D1491" s="41">
        <f ca="1">IF(A1491&lt;$B$1,VLOOKUP(A1491,[1]DI!$A$4:$B$15000,2,FALSE),0)</f>
        <v>0.13650000000000001</v>
      </c>
      <c r="E1491" s="40">
        <f t="shared" ca="1" si="462"/>
        <v>5.0788000000000005E-4</v>
      </c>
      <c r="F1491" s="42">
        <f t="shared" si="459"/>
        <v>1</v>
      </c>
      <c r="G1491" s="43">
        <f t="shared" ca="1" si="463"/>
        <v>1.00050788</v>
      </c>
      <c r="H1491" s="40">
        <f ca="1">TRUNC(PRODUCT(G$10:G1490),15)</f>
        <v>1.3055019037061799</v>
      </c>
      <c r="I1491" s="40">
        <f t="shared" ca="1" si="464"/>
        <v>1.2560834235423</v>
      </c>
      <c r="J1491" s="40">
        <f t="shared" ca="1" si="465"/>
        <v>1.03934331</v>
      </c>
      <c r="K1491" s="42">
        <f t="shared" si="451"/>
        <v>2.7E-2</v>
      </c>
      <c r="L1491" s="63">
        <f t="shared" si="448"/>
        <v>44824</v>
      </c>
      <c r="M1491" s="64">
        <f t="shared" si="449"/>
        <v>76</v>
      </c>
      <c r="N1491" s="44">
        <f t="shared" si="450"/>
        <v>76</v>
      </c>
      <c r="O1491" s="40">
        <f t="shared" si="452"/>
        <v>1.0080672340000001</v>
      </c>
      <c r="P1491" s="65">
        <f t="shared" ca="1" si="453"/>
        <v>1.047727936</v>
      </c>
      <c r="Q1491" s="40">
        <f t="shared" ca="1" si="454"/>
        <v>449.20435620000001</v>
      </c>
      <c r="R1491" s="44">
        <f>IF(VLOOKUP(A1491,$Z$12:$AI$125,8)=VLOOKUP(A1490,$Z$12:$AI$125,8),0,VLOOKUP(A1491,Z$12:$AI$125,8))</f>
        <v>0</v>
      </c>
      <c r="S1491" s="45">
        <f>IF(R1491&gt;0,VLOOKUP(R1491,Y$12:$AH$125,7),0)</f>
        <v>0</v>
      </c>
      <c r="T1491" s="40">
        <f t="shared" si="457"/>
        <v>0</v>
      </c>
      <c r="U1491" s="40">
        <f t="shared" ca="1" si="458"/>
        <v>449.20435620000001</v>
      </c>
      <c r="V1491" s="46" t="str">
        <f t="shared" si="460"/>
        <v>J=</v>
      </c>
      <c r="W1491" s="47">
        <f t="shared" si="461"/>
        <v>45005</v>
      </c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/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  <c r="CA1491" s="35"/>
      <c r="CB1491" s="35"/>
      <c r="CC1491" s="35"/>
      <c r="CD1491" s="35"/>
      <c r="CE1491" s="35"/>
      <c r="CF1491" s="35"/>
      <c r="CG1491" s="35"/>
      <c r="CH1491" s="35"/>
      <c r="CI1491" s="35"/>
      <c r="CJ1491" s="35"/>
      <c r="CK1491" s="35"/>
      <c r="CL1491" s="35"/>
      <c r="CM1491" s="35"/>
      <c r="CN1491" s="35"/>
      <c r="CO1491" s="35"/>
      <c r="CP1491" s="35"/>
      <c r="CQ1491" s="35"/>
      <c r="CR1491" s="35"/>
      <c r="CS1491" s="35"/>
      <c r="CT1491" s="35"/>
      <c r="CU1491" s="35"/>
      <c r="CV1491" s="35"/>
      <c r="CW1491" s="35"/>
      <c r="CX1491" s="35"/>
      <c r="CY1491" s="35"/>
      <c r="CZ1491" s="35"/>
      <c r="DA1491" s="35"/>
      <c r="DB1491" s="35"/>
      <c r="DC1491" s="35"/>
      <c r="DD1491" s="35"/>
      <c r="DE1491" s="35"/>
      <c r="DF1491" s="35"/>
      <c r="DG1491" s="35"/>
      <c r="DH1491" s="35"/>
      <c r="DI1491" s="35"/>
      <c r="DJ1491" s="35"/>
      <c r="DK1491" s="35"/>
      <c r="DL1491" s="35"/>
      <c r="DM1491" s="35"/>
      <c r="DN1491" s="35"/>
      <c r="DO1491" s="35"/>
      <c r="DP1491" s="35"/>
      <c r="DQ1491" s="35"/>
      <c r="DR1491" s="35"/>
      <c r="DS1491" s="35"/>
      <c r="DT1491" s="35"/>
      <c r="DU1491" s="35"/>
      <c r="DV1491" s="35"/>
      <c r="DW1491" s="35"/>
      <c r="DX1491" s="35"/>
      <c r="DY1491" s="35"/>
      <c r="DZ1491" s="35"/>
      <c r="EA1491" s="35"/>
      <c r="EB1491" s="35"/>
      <c r="EC1491" s="35"/>
      <c r="ED1491" s="35"/>
      <c r="EE1491" s="35"/>
      <c r="EF1491" s="35"/>
      <c r="EG1491" s="35"/>
      <c r="EH1491" s="35"/>
      <c r="EI1491" s="35"/>
      <c r="EJ1491" s="35"/>
      <c r="EK1491" s="35"/>
      <c r="EL1491" s="35"/>
      <c r="EM1491" s="35"/>
      <c r="EN1491" s="35"/>
      <c r="EO1491" s="35"/>
      <c r="EP1491" s="35"/>
      <c r="EQ1491" s="35"/>
      <c r="ER1491" s="35"/>
      <c r="ES1491" s="35"/>
      <c r="ET1491" s="35"/>
      <c r="EU1491" s="35"/>
      <c r="EV1491" s="35"/>
      <c r="EW1491" s="35"/>
      <c r="EX1491" s="35"/>
      <c r="EY1491" s="35"/>
      <c r="EZ1491" s="35"/>
      <c r="FA1491" s="35"/>
      <c r="FB1491" s="35"/>
      <c r="FC1491" s="35"/>
      <c r="FD1491" s="35"/>
      <c r="FE1491" s="35"/>
      <c r="FF1491" s="35"/>
      <c r="FG1491" s="35"/>
      <c r="FH1491" s="35"/>
      <c r="FI1491" s="35"/>
      <c r="FJ1491" s="35"/>
      <c r="FK1491" s="35"/>
      <c r="FL1491" s="35"/>
      <c r="FM1491" s="35"/>
      <c r="FN1491" s="35"/>
      <c r="FO1491" s="35"/>
      <c r="FP1491" s="35"/>
      <c r="FQ1491" s="35"/>
      <c r="FR1491" s="35"/>
      <c r="FS1491" s="35"/>
      <c r="FT1491" s="35"/>
      <c r="FU1491" s="35"/>
      <c r="FV1491" s="35"/>
      <c r="FW1491" s="35"/>
      <c r="FX1491" s="35"/>
      <c r="FY1491" s="35"/>
      <c r="FZ1491" s="35"/>
    </row>
    <row r="1492" spans="1:182" x14ac:dyDescent="0.15">
      <c r="A1492" s="38">
        <f t="shared" si="466"/>
        <v>44936</v>
      </c>
      <c r="B1492" s="39">
        <f t="shared" ca="1" si="455"/>
        <v>9867.0256443100006</v>
      </c>
      <c r="C1492" s="40">
        <f t="shared" si="456"/>
        <v>9411.77</v>
      </c>
      <c r="D1492" s="41">
        <f ca="1">IF(A1492&lt;$B$1,VLOOKUP(A1492,[1]DI!$A$4:$B$15000,2,FALSE),0)</f>
        <v>0.13650000000000001</v>
      </c>
      <c r="E1492" s="40">
        <f t="shared" ca="1" si="462"/>
        <v>5.0788000000000005E-4</v>
      </c>
      <c r="F1492" s="42">
        <f t="shared" si="459"/>
        <v>1</v>
      </c>
      <c r="G1492" s="43">
        <f t="shared" ca="1" si="463"/>
        <v>1.00050788</v>
      </c>
      <c r="H1492" s="40">
        <f ca="1">TRUNC(PRODUCT(G$10:G1491),15)</f>
        <v>1.3061649420130399</v>
      </c>
      <c r="I1492" s="40">
        <f t="shared" ca="1" si="464"/>
        <v>1.2560834235423</v>
      </c>
      <c r="J1492" s="40">
        <f t="shared" ca="1" si="465"/>
        <v>1.0398711700000001</v>
      </c>
      <c r="K1492" s="42">
        <f t="shared" si="451"/>
        <v>2.7E-2</v>
      </c>
      <c r="L1492" s="63">
        <f t="shared" si="448"/>
        <v>44824</v>
      </c>
      <c r="M1492" s="64">
        <f t="shared" si="449"/>
        <v>77</v>
      </c>
      <c r="N1492" s="44">
        <f t="shared" si="450"/>
        <v>77</v>
      </c>
      <c r="O1492" s="40">
        <f t="shared" si="452"/>
        <v>1.0081738149999999</v>
      </c>
      <c r="P1492" s="65">
        <f t="shared" ca="1" si="453"/>
        <v>1.048370885</v>
      </c>
      <c r="Q1492" s="40">
        <f t="shared" ca="1" si="454"/>
        <v>455.25564430999998</v>
      </c>
      <c r="R1492" s="44">
        <f>IF(VLOOKUP(A1492,$Z$12:$AI$125,8)=VLOOKUP(A1491,$Z$12:$AI$125,8),0,VLOOKUP(A1492,Z$12:$AI$125,8))</f>
        <v>0</v>
      </c>
      <c r="S1492" s="45">
        <f>IF(R1492&gt;0,VLOOKUP(R1492,Y$12:$AH$125,7),0)</f>
        <v>0</v>
      </c>
      <c r="T1492" s="40">
        <f t="shared" si="457"/>
        <v>0</v>
      </c>
      <c r="U1492" s="40">
        <f t="shared" ca="1" si="458"/>
        <v>455.25564430999998</v>
      </c>
      <c r="V1492" s="46" t="str">
        <f t="shared" si="460"/>
        <v>J=</v>
      </c>
      <c r="W1492" s="47">
        <f t="shared" si="461"/>
        <v>45005</v>
      </c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  <c r="AX1492" s="35"/>
      <c r="AY1492" s="35"/>
      <c r="AZ1492" s="35"/>
      <c r="BA1492" s="35"/>
      <c r="BB1492" s="35"/>
      <c r="BC1492" s="35"/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  <c r="CA1492" s="35"/>
      <c r="CB1492" s="35"/>
      <c r="CC1492" s="35"/>
      <c r="CD1492" s="35"/>
      <c r="CE1492" s="35"/>
      <c r="CF1492" s="35"/>
      <c r="CG1492" s="35"/>
      <c r="CH1492" s="35"/>
      <c r="CI1492" s="35"/>
      <c r="CJ1492" s="35"/>
      <c r="CK1492" s="35"/>
      <c r="CL1492" s="35"/>
      <c r="CM1492" s="35"/>
      <c r="CN1492" s="35"/>
      <c r="CO1492" s="35"/>
      <c r="CP1492" s="35"/>
      <c r="CQ1492" s="35"/>
      <c r="CR1492" s="35"/>
      <c r="CS1492" s="35"/>
      <c r="CT1492" s="35"/>
      <c r="CU1492" s="35"/>
      <c r="CV1492" s="35"/>
      <c r="CW1492" s="35"/>
      <c r="CX1492" s="35"/>
      <c r="CY1492" s="35"/>
      <c r="CZ1492" s="35"/>
      <c r="DA1492" s="35"/>
      <c r="DB1492" s="35"/>
      <c r="DC1492" s="35"/>
      <c r="DD1492" s="35"/>
      <c r="DE1492" s="35"/>
      <c r="DF1492" s="35"/>
      <c r="DG1492" s="35"/>
      <c r="DH1492" s="35"/>
      <c r="DI1492" s="35"/>
      <c r="DJ1492" s="35"/>
      <c r="DK1492" s="35"/>
      <c r="DL1492" s="35"/>
      <c r="DM1492" s="35"/>
      <c r="DN1492" s="35"/>
      <c r="DO1492" s="35"/>
      <c r="DP1492" s="35"/>
      <c r="DQ1492" s="35"/>
      <c r="DR1492" s="35"/>
      <c r="DS1492" s="35"/>
      <c r="DT1492" s="35"/>
      <c r="DU1492" s="35"/>
      <c r="DV1492" s="35"/>
      <c r="DW1492" s="35"/>
      <c r="DX1492" s="35"/>
      <c r="DY1492" s="35"/>
      <c r="DZ1492" s="35"/>
      <c r="EA1492" s="35"/>
      <c r="EB1492" s="35"/>
      <c r="EC1492" s="35"/>
      <c r="ED1492" s="35"/>
      <c r="EE1492" s="35"/>
      <c r="EF1492" s="35"/>
      <c r="EG1492" s="35"/>
      <c r="EH1492" s="35"/>
      <c r="EI1492" s="35"/>
      <c r="EJ1492" s="35"/>
      <c r="EK1492" s="35"/>
      <c r="EL1492" s="35"/>
      <c r="EM1492" s="35"/>
      <c r="EN1492" s="35"/>
      <c r="EO1492" s="35"/>
      <c r="EP1492" s="35"/>
      <c r="EQ1492" s="35"/>
      <c r="ER1492" s="35"/>
      <c r="ES1492" s="35"/>
      <c r="ET1492" s="35"/>
      <c r="EU1492" s="35"/>
      <c r="EV1492" s="35"/>
      <c r="EW1492" s="35"/>
      <c r="EX1492" s="35"/>
      <c r="EY1492" s="35"/>
      <c r="EZ1492" s="35"/>
      <c r="FA1492" s="35"/>
      <c r="FB1492" s="35"/>
      <c r="FC1492" s="35"/>
      <c r="FD1492" s="35"/>
      <c r="FE1492" s="35"/>
      <c r="FF1492" s="35"/>
      <c r="FG1492" s="35"/>
      <c r="FH1492" s="35"/>
      <c r="FI1492" s="35"/>
      <c r="FJ1492" s="35"/>
      <c r="FK1492" s="35"/>
      <c r="FL1492" s="35"/>
      <c r="FM1492" s="35"/>
      <c r="FN1492" s="35"/>
      <c r="FO1492" s="35"/>
      <c r="FP1492" s="35"/>
      <c r="FQ1492" s="35"/>
      <c r="FR1492" s="35"/>
      <c r="FS1492" s="35"/>
      <c r="FT1492" s="35"/>
      <c r="FU1492" s="35"/>
      <c r="FV1492" s="35"/>
      <c r="FW1492" s="35"/>
      <c r="FX1492" s="35"/>
      <c r="FY1492" s="35"/>
      <c r="FZ1492" s="35"/>
    </row>
    <row r="1493" spans="1:182" x14ac:dyDescent="0.15">
      <c r="A1493" s="38">
        <f t="shared" si="466"/>
        <v>44937</v>
      </c>
      <c r="B1493" s="39">
        <f t="shared" ca="1" si="455"/>
        <v>9873.08065007</v>
      </c>
      <c r="C1493" s="40">
        <f t="shared" si="456"/>
        <v>9411.77</v>
      </c>
      <c r="D1493" s="41">
        <f ca="1">IF(A1493&lt;$B$1,VLOOKUP(A1493,[1]DI!$A$4:$B$15000,2,FALSE),0)</f>
        <v>0.13650000000000001</v>
      </c>
      <c r="E1493" s="40">
        <f t="shared" ca="1" si="462"/>
        <v>5.0788000000000005E-4</v>
      </c>
      <c r="F1493" s="42">
        <f t="shared" si="459"/>
        <v>1</v>
      </c>
      <c r="G1493" s="43">
        <f t="shared" ca="1" si="463"/>
        <v>1.00050788</v>
      </c>
      <c r="H1493" s="40">
        <f ca="1">TRUNC(PRODUCT(G$10:G1492),15)</f>
        <v>1.30682831706379</v>
      </c>
      <c r="I1493" s="40">
        <f t="shared" ca="1" si="464"/>
        <v>1.2560834235423</v>
      </c>
      <c r="J1493" s="40">
        <f t="shared" ca="1" si="465"/>
        <v>1.0403993</v>
      </c>
      <c r="K1493" s="42">
        <f t="shared" si="451"/>
        <v>2.7E-2</v>
      </c>
      <c r="L1493" s="63">
        <f t="shared" si="448"/>
        <v>44824</v>
      </c>
      <c r="M1493" s="64">
        <f t="shared" si="449"/>
        <v>78</v>
      </c>
      <c r="N1493" s="44">
        <f t="shared" si="450"/>
        <v>78</v>
      </c>
      <c r="O1493" s="40">
        <f t="shared" si="452"/>
        <v>1.0082804059999999</v>
      </c>
      <c r="P1493" s="65">
        <f t="shared" ca="1" si="453"/>
        <v>1.049014229</v>
      </c>
      <c r="Q1493" s="40">
        <f t="shared" ca="1" si="454"/>
        <v>461.31065007000001</v>
      </c>
      <c r="R1493" s="44">
        <f>IF(VLOOKUP(A1493,$Z$12:$AI$125,8)=VLOOKUP(A1492,$Z$12:$AI$125,8),0,VLOOKUP(A1493,Z$12:$AI$125,8))</f>
        <v>0</v>
      </c>
      <c r="S1493" s="45">
        <f>IF(R1493&gt;0,VLOOKUP(R1493,Y$12:$AH$125,7),0)</f>
        <v>0</v>
      </c>
      <c r="T1493" s="40">
        <f t="shared" si="457"/>
        <v>0</v>
      </c>
      <c r="U1493" s="40">
        <f t="shared" ca="1" si="458"/>
        <v>461.31065007000001</v>
      </c>
      <c r="V1493" s="46" t="str">
        <f t="shared" si="460"/>
        <v>J=</v>
      </c>
      <c r="W1493" s="47">
        <f t="shared" si="461"/>
        <v>45005</v>
      </c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35"/>
      <c r="BC1493" s="35"/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  <c r="CA1493" s="35"/>
      <c r="CB1493" s="35"/>
      <c r="CC1493" s="35"/>
      <c r="CD1493" s="35"/>
      <c r="CE1493" s="35"/>
      <c r="CF1493" s="35"/>
      <c r="CG1493" s="35"/>
      <c r="CH1493" s="35"/>
      <c r="CI1493" s="35"/>
      <c r="CJ1493" s="35"/>
      <c r="CK1493" s="35"/>
      <c r="CL1493" s="35"/>
      <c r="CM1493" s="35"/>
      <c r="CN1493" s="35"/>
      <c r="CO1493" s="35"/>
      <c r="CP1493" s="35"/>
      <c r="CQ1493" s="35"/>
      <c r="CR1493" s="35"/>
      <c r="CS1493" s="35"/>
      <c r="CT1493" s="35"/>
      <c r="CU1493" s="35"/>
      <c r="CV1493" s="35"/>
      <c r="CW1493" s="35"/>
      <c r="CX1493" s="35"/>
      <c r="CY1493" s="35"/>
      <c r="CZ1493" s="35"/>
      <c r="DA1493" s="35"/>
      <c r="DB1493" s="35"/>
      <c r="DC1493" s="35"/>
      <c r="DD1493" s="35"/>
      <c r="DE1493" s="35"/>
      <c r="DF1493" s="35"/>
      <c r="DG1493" s="35"/>
      <c r="DH1493" s="35"/>
      <c r="DI1493" s="35"/>
      <c r="DJ1493" s="35"/>
      <c r="DK1493" s="35"/>
      <c r="DL1493" s="35"/>
      <c r="DM1493" s="35"/>
      <c r="DN1493" s="35"/>
      <c r="DO1493" s="35"/>
      <c r="DP1493" s="35"/>
      <c r="DQ1493" s="35"/>
      <c r="DR1493" s="35"/>
      <c r="DS1493" s="35"/>
      <c r="DT1493" s="35"/>
      <c r="DU1493" s="35"/>
      <c r="DV1493" s="35"/>
      <c r="DW1493" s="35"/>
      <c r="DX1493" s="35"/>
      <c r="DY1493" s="35"/>
      <c r="DZ1493" s="35"/>
      <c r="EA1493" s="35"/>
      <c r="EB1493" s="35"/>
      <c r="EC1493" s="35"/>
      <c r="ED1493" s="35"/>
      <c r="EE1493" s="35"/>
      <c r="EF1493" s="35"/>
      <c r="EG1493" s="35"/>
      <c r="EH1493" s="35"/>
      <c r="EI1493" s="35"/>
      <c r="EJ1493" s="35"/>
      <c r="EK1493" s="35"/>
      <c r="EL1493" s="35"/>
      <c r="EM1493" s="35"/>
      <c r="EN1493" s="35"/>
      <c r="EO1493" s="35"/>
      <c r="EP1493" s="35"/>
      <c r="EQ1493" s="35"/>
      <c r="ER1493" s="35"/>
      <c r="ES1493" s="35"/>
      <c r="ET1493" s="35"/>
      <c r="EU1493" s="35"/>
      <c r="EV1493" s="35"/>
      <c r="EW1493" s="35"/>
      <c r="EX1493" s="35"/>
      <c r="EY1493" s="35"/>
      <c r="EZ1493" s="35"/>
      <c r="FA1493" s="35"/>
      <c r="FB1493" s="35"/>
      <c r="FC1493" s="35"/>
      <c r="FD1493" s="35"/>
      <c r="FE1493" s="35"/>
      <c r="FF1493" s="35"/>
      <c r="FG1493" s="35"/>
      <c r="FH1493" s="35"/>
      <c r="FI1493" s="35"/>
      <c r="FJ1493" s="35"/>
      <c r="FK1493" s="35"/>
      <c r="FL1493" s="35"/>
      <c r="FM1493" s="35"/>
      <c r="FN1493" s="35"/>
      <c r="FO1493" s="35"/>
      <c r="FP1493" s="35"/>
      <c r="FQ1493" s="35"/>
      <c r="FR1493" s="35"/>
      <c r="FS1493" s="35"/>
      <c r="FT1493" s="35"/>
      <c r="FU1493" s="35"/>
      <c r="FV1493" s="35"/>
      <c r="FW1493" s="35"/>
      <c r="FX1493" s="35"/>
      <c r="FY1493" s="35"/>
      <c r="FZ1493" s="35"/>
    </row>
    <row r="1494" spans="1:182" x14ac:dyDescent="0.15">
      <c r="A1494" s="38">
        <f t="shared" si="466"/>
        <v>44938</v>
      </c>
      <c r="B1494" s="39">
        <f t="shared" ca="1" si="455"/>
        <v>9879.1393922999996</v>
      </c>
      <c r="C1494" s="40">
        <f t="shared" si="456"/>
        <v>9411.77</v>
      </c>
      <c r="D1494" s="41">
        <f ca="1">IF(A1494&lt;$B$1,VLOOKUP(A1494,[1]DI!$A$4:$B$15000,2,FALSE),0)</f>
        <v>0.13650000000000001</v>
      </c>
      <c r="E1494" s="40">
        <f t="shared" ca="1" si="462"/>
        <v>5.0788000000000005E-4</v>
      </c>
      <c r="F1494" s="42">
        <f t="shared" si="459"/>
        <v>1</v>
      </c>
      <c r="G1494" s="43">
        <f t="shared" ca="1" si="463"/>
        <v>1.00050788</v>
      </c>
      <c r="H1494" s="40">
        <f ca="1">TRUNC(PRODUCT(G$10:G1493),15)</f>
        <v>1.30749202902946</v>
      </c>
      <c r="I1494" s="40">
        <f t="shared" ca="1" si="464"/>
        <v>1.2560834235423</v>
      </c>
      <c r="J1494" s="40">
        <f t="shared" ca="1" si="465"/>
        <v>1.0409276999999999</v>
      </c>
      <c r="K1494" s="42">
        <f t="shared" si="451"/>
        <v>2.7E-2</v>
      </c>
      <c r="L1494" s="63">
        <f t="shared" si="448"/>
        <v>44824</v>
      </c>
      <c r="M1494" s="64">
        <f t="shared" si="449"/>
        <v>79</v>
      </c>
      <c r="N1494" s="44">
        <f t="shared" si="450"/>
        <v>79</v>
      </c>
      <c r="O1494" s="40">
        <f t="shared" si="452"/>
        <v>1.008387009</v>
      </c>
      <c r="P1494" s="65">
        <f t="shared" ca="1" si="453"/>
        <v>1.0496579699999999</v>
      </c>
      <c r="Q1494" s="40">
        <f t="shared" ca="1" si="454"/>
        <v>467.36939230000002</v>
      </c>
      <c r="R1494" s="44">
        <f>IF(VLOOKUP(A1494,$Z$12:$AI$125,8)=VLOOKUP(A1493,$Z$12:$AI$125,8),0,VLOOKUP(A1494,Z$12:$AI$125,8))</f>
        <v>0</v>
      </c>
      <c r="S1494" s="45">
        <f>IF(R1494&gt;0,VLOOKUP(R1494,Y$12:$AH$125,7),0)</f>
        <v>0</v>
      </c>
      <c r="T1494" s="40">
        <f t="shared" si="457"/>
        <v>0</v>
      </c>
      <c r="U1494" s="40">
        <f t="shared" ca="1" si="458"/>
        <v>467.36939230000002</v>
      </c>
      <c r="V1494" s="46" t="str">
        <f t="shared" si="460"/>
        <v>J=</v>
      </c>
      <c r="W1494" s="47">
        <f t="shared" si="461"/>
        <v>45005</v>
      </c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  <c r="AX1494" s="35"/>
      <c r="AY1494" s="35"/>
      <c r="AZ1494" s="35"/>
      <c r="BA1494" s="35"/>
      <c r="BB1494" s="35"/>
      <c r="BC1494" s="35"/>
      <c r="BD1494" s="35"/>
      <c r="BE1494" s="35"/>
      <c r="BF1494" s="35"/>
      <c r="BG1494" s="35"/>
      <c r="BH1494" s="35"/>
      <c r="BI1494" s="35"/>
      <c r="BJ1494" s="35"/>
      <c r="BK1494" s="35"/>
      <c r="BL1494" s="35"/>
      <c r="BM1494" s="35"/>
      <c r="BN1494" s="35"/>
      <c r="BO1494" s="35"/>
      <c r="BP1494" s="35"/>
      <c r="BQ1494" s="35"/>
      <c r="BR1494" s="35"/>
      <c r="BS1494" s="35"/>
      <c r="BT1494" s="35"/>
      <c r="BU1494" s="35"/>
      <c r="BV1494" s="35"/>
      <c r="BW1494" s="35"/>
      <c r="BX1494" s="35"/>
      <c r="BY1494" s="35"/>
      <c r="BZ1494" s="35"/>
      <c r="CA1494" s="35"/>
      <c r="CB1494" s="35"/>
      <c r="CC1494" s="35"/>
      <c r="CD1494" s="35"/>
      <c r="CE1494" s="35"/>
      <c r="CF1494" s="35"/>
      <c r="CG1494" s="35"/>
      <c r="CH1494" s="35"/>
      <c r="CI1494" s="35"/>
      <c r="CJ1494" s="35"/>
      <c r="CK1494" s="35"/>
      <c r="CL1494" s="35"/>
      <c r="CM1494" s="35"/>
      <c r="CN1494" s="35"/>
      <c r="CO1494" s="35"/>
      <c r="CP1494" s="35"/>
      <c r="CQ1494" s="35"/>
      <c r="CR1494" s="35"/>
      <c r="CS1494" s="35"/>
      <c r="CT1494" s="35"/>
      <c r="CU1494" s="35"/>
      <c r="CV1494" s="35"/>
      <c r="CW1494" s="35"/>
      <c r="CX1494" s="35"/>
      <c r="CY1494" s="35"/>
      <c r="CZ1494" s="35"/>
      <c r="DA1494" s="35"/>
      <c r="DB1494" s="35"/>
      <c r="DC1494" s="35"/>
      <c r="DD1494" s="35"/>
      <c r="DE1494" s="35"/>
      <c r="DF1494" s="35"/>
      <c r="DG1494" s="35"/>
      <c r="DH1494" s="35"/>
      <c r="DI1494" s="35"/>
      <c r="DJ1494" s="35"/>
      <c r="DK1494" s="35"/>
      <c r="DL1494" s="35"/>
      <c r="DM1494" s="35"/>
      <c r="DN1494" s="35"/>
      <c r="DO1494" s="35"/>
      <c r="DP1494" s="35"/>
      <c r="DQ1494" s="35"/>
      <c r="DR1494" s="35"/>
      <c r="DS1494" s="35"/>
      <c r="DT1494" s="35"/>
      <c r="DU1494" s="35"/>
      <c r="DV1494" s="35"/>
      <c r="DW1494" s="35"/>
      <c r="DX1494" s="35"/>
      <c r="DY1494" s="35"/>
      <c r="DZ1494" s="35"/>
      <c r="EA1494" s="35"/>
      <c r="EB1494" s="35"/>
      <c r="EC1494" s="35"/>
      <c r="ED1494" s="35"/>
      <c r="EE1494" s="35"/>
      <c r="EF1494" s="35"/>
      <c r="EG1494" s="35"/>
      <c r="EH1494" s="35"/>
      <c r="EI1494" s="35"/>
      <c r="EJ1494" s="35"/>
      <c r="EK1494" s="35"/>
      <c r="EL1494" s="35"/>
      <c r="EM1494" s="35"/>
      <c r="EN1494" s="35"/>
      <c r="EO1494" s="35"/>
      <c r="EP1494" s="35"/>
      <c r="EQ1494" s="35"/>
      <c r="ER1494" s="35"/>
      <c r="ES1494" s="35"/>
      <c r="ET1494" s="35"/>
      <c r="EU1494" s="35"/>
      <c r="EV1494" s="35"/>
      <c r="EW1494" s="35"/>
      <c r="EX1494" s="35"/>
      <c r="EY1494" s="35"/>
      <c r="EZ1494" s="35"/>
      <c r="FA1494" s="35"/>
      <c r="FB1494" s="35"/>
      <c r="FC1494" s="35"/>
      <c r="FD1494" s="35"/>
      <c r="FE1494" s="35"/>
      <c r="FF1494" s="35"/>
      <c r="FG1494" s="35"/>
      <c r="FH1494" s="35"/>
      <c r="FI1494" s="35"/>
      <c r="FJ1494" s="35"/>
      <c r="FK1494" s="35"/>
      <c r="FL1494" s="35"/>
      <c r="FM1494" s="35"/>
      <c r="FN1494" s="35"/>
      <c r="FO1494" s="35"/>
      <c r="FP1494" s="35"/>
      <c r="FQ1494" s="35"/>
      <c r="FR1494" s="35"/>
      <c r="FS1494" s="35"/>
      <c r="FT1494" s="35"/>
      <c r="FU1494" s="35"/>
      <c r="FV1494" s="35"/>
      <c r="FW1494" s="35"/>
      <c r="FX1494" s="35"/>
      <c r="FY1494" s="35"/>
      <c r="FZ1494" s="35"/>
    </row>
    <row r="1495" spans="1:182" x14ac:dyDescent="0.15">
      <c r="A1495" s="38">
        <f t="shared" si="466"/>
        <v>44939</v>
      </c>
      <c r="B1495" s="39">
        <f t="shared" ca="1" si="455"/>
        <v>9885.2018804199997</v>
      </c>
      <c r="C1495" s="40">
        <f t="shared" si="456"/>
        <v>9411.77</v>
      </c>
      <c r="D1495" s="41">
        <f ca="1">IF(A1495&lt;$B$1,VLOOKUP(A1495,[1]DI!$A$4:$B$15000,2,FALSE),0)</f>
        <v>0.13650000000000001</v>
      </c>
      <c r="E1495" s="40">
        <f t="shared" ca="1" si="462"/>
        <v>5.0788000000000005E-4</v>
      </c>
      <c r="F1495" s="42">
        <f t="shared" si="459"/>
        <v>1</v>
      </c>
      <c r="G1495" s="43">
        <f t="shared" ca="1" si="463"/>
        <v>1.00050788</v>
      </c>
      <c r="H1495" s="40">
        <f ca="1">TRUNC(PRODUCT(G$10:G1494),15)</f>
        <v>1.3081560780811601</v>
      </c>
      <c r="I1495" s="40">
        <f t="shared" ca="1" si="464"/>
        <v>1.2560834235423</v>
      </c>
      <c r="J1495" s="40">
        <f t="shared" ca="1" si="465"/>
        <v>1.0414563699999999</v>
      </c>
      <c r="K1495" s="42">
        <f t="shared" si="451"/>
        <v>2.7E-2</v>
      </c>
      <c r="L1495" s="63">
        <f t="shared" si="448"/>
        <v>44824</v>
      </c>
      <c r="M1495" s="64">
        <f t="shared" si="449"/>
        <v>80</v>
      </c>
      <c r="N1495" s="44">
        <f t="shared" si="450"/>
        <v>80</v>
      </c>
      <c r="O1495" s="40">
        <f t="shared" si="452"/>
        <v>1.008493624</v>
      </c>
      <c r="P1495" s="65">
        <f t="shared" ca="1" si="453"/>
        <v>1.050302109</v>
      </c>
      <c r="Q1495" s="40">
        <f t="shared" ca="1" si="454"/>
        <v>473.43188042000003</v>
      </c>
      <c r="R1495" s="44">
        <f>IF(VLOOKUP(A1495,$Z$12:$AI$125,8)=VLOOKUP(A1494,$Z$12:$AI$125,8),0,VLOOKUP(A1495,Z$12:$AI$125,8))</f>
        <v>0</v>
      </c>
      <c r="S1495" s="45">
        <f>IF(R1495&gt;0,VLOOKUP(R1495,Y$12:$AH$125,7),0)</f>
        <v>0</v>
      </c>
      <c r="T1495" s="40">
        <f t="shared" si="457"/>
        <v>0</v>
      </c>
      <c r="U1495" s="40">
        <f t="shared" ca="1" si="458"/>
        <v>473.43188042000003</v>
      </c>
      <c r="V1495" s="46" t="str">
        <f t="shared" si="460"/>
        <v>J=</v>
      </c>
      <c r="W1495" s="47">
        <f t="shared" si="461"/>
        <v>45005</v>
      </c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  <c r="AX1495" s="35"/>
      <c r="AY1495" s="35"/>
      <c r="AZ1495" s="35"/>
      <c r="BA1495" s="35"/>
      <c r="BB1495" s="35"/>
      <c r="BC1495" s="35"/>
      <c r="BD1495" s="35"/>
      <c r="BE1495" s="35"/>
      <c r="BF1495" s="35"/>
      <c r="BG1495" s="35"/>
      <c r="BH1495" s="35"/>
      <c r="BI1495" s="35"/>
      <c r="BJ1495" s="35"/>
      <c r="BK1495" s="35"/>
      <c r="BL1495" s="35"/>
      <c r="BM1495" s="35"/>
      <c r="BN1495" s="35"/>
      <c r="BO1495" s="35"/>
      <c r="BP1495" s="35"/>
      <c r="BQ1495" s="35"/>
      <c r="BR1495" s="35"/>
      <c r="BS1495" s="35"/>
      <c r="BT1495" s="35"/>
      <c r="BU1495" s="35"/>
      <c r="BV1495" s="35"/>
      <c r="BW1495" s="35"/>
      <c r="BX1495" s="35"/>
      <c r="BY1495" s="35"/>
      <c r="BZ1495" s="35"/>
      <c r="CA1495" s="35"/>
      <c r="CB1495" s="35"/>
      <c r="CC1495" s="35"/>
      <c r="CD1495" s="35"/>
      <c r="CE1495" s="35"/>
      <c r="CF1495" s="35"/>
      <c r="CG1495" s="35"/>
      <c r="CH1495" s="35"/>
      <c r="CI1495" s="35"/>
      <c r="CJ1495" s="35"/>
      <c r="CK1495" s="35"/>
      <c r="CL1495" s="35"/>
      <c r="CM1495" s="35"/>
      <c r="CN1495" s="35"/>
      <c r="CO1495" s="35"/>
      <c r="CP1495" s="35"/>
      <c r="CQ1495" s="35"/>
      <c r="CR1495" s="35"/>
      <c r="CS1495" s="35"/>
      <c r="CT1495" s="35"/>
      <c r="CU1495" s="35"/>
      <c r="CV1495" s="35"/>
      <c r="CW1495" s="35"/>
      <c r="CX1495" s="35"/>
      <c r="CY1495" s="35"/>
      <c r="CZ1495" s="35"/>
      <c r="DA1495" s="35"/>
      <c r="DB1495" s="35"/>
      <c r="DC1495" s="35"/>
      <c r="DD1495" s="35"/>
      <c r="DE1495" s="35"/>
      <c r="DF1495" s="35"/>
      <c r="DG1495" s="35"/>
      <c r="DH1495" s="35"/>
      <c r="DI1495" s="35"/>
      <c r="DJ1495" s="35"/>
      <c r="DK1495" s="35"/>
      <c r="DL1495" s="35"/>
      <c r="DM1495" s="35"/>
      <c r="DN1495" s="35"/>
      <c r="DO1495" s="35"/>
      <c r="DP1495" s="35"/>
      <c r="DQ1495" s="35"/>
      <c r="DR1495" s="35"/>
      <c r="DS1495" s="35"/>
      <c r="DT1495" s="35"/>
      <c r="DU1495" s="35"/>
      <c r="DV1495" s="35"/>
      <c r="DW1495" s="35"/>
      <c r="DX1495" s="35"/>
      <c r="DY1495" s="35"/>
      <c r="DZ1495" s="35"/>
      <c r="EA1495" s="35"/>
      <c r="EB1495" s="35"/>
      <c r="EC1495" s="35"/>
      <c r="ED1495" s="35"/>
      <c r="EE1495" s="35"/>
      <c r="EF1495" s="35"/>
      <c r="EG1495" s="35"/>
      <c r="EH1495" s="35"/>
      <c r="EI1495" s="35"/>
      <c r="EJ1495" s="35"/>
      <c r="EK1495" s="35"/>
      <c r="EL1495" s="35"/>
      <c r="EM1495" s="35"/>
      <c r="EN1495" s="35"/>
      <c r="EO1495" s="35"/>
      <c r="EP1495" s="35"/>
      <c r="EQ1495" s="35"/>
      <c r="ER1495" s="35"/>
      <c r="ES1495" s="35"/>
      <c r="ET1495" s="35"/>
      <c r="EU1495" s="35"/>
      <c r="EV1495" s="35"/>
      <c r="EW1495" s="35"/>
      <c r="EX1495" s="35"/>
      <c r="EY1495" s="35"/>
      <c r="EZ1495" s="35"/>
      <c r="FA1495" s="35"/>
      <c r="FB1495" s="35"/>
      <c r="FC1495" s="35"/>
      <c r="FD1495" s="35"/>
      <c r="FE1495" s="35"/>
      <c r="FF1495" s="35"/>
      <c r="FG1495" s="35"/>
      <c r="FH1495" s="35"/>
      <c r="FI1495" s="35"/>
      <c r="FJ1495" s="35"/>
      <c r="FK1495" s="35"/>
      <c r="FL1495" s="35"/>
      <c r="FM1495" s="35"/>
      <c r="FN1495" s="35"/>
      <c r="FO1495" s="35"/>
      <c r="FP1495" s="35"/>
      <c r="FQ1495" s="35"/>
      <c r="FR1495" s="35"/>
      <c r="FS1495" s="35"/>
      <c r="FT1495" s="35"/>
      <c r="FU1495" s="35"/>
      <c r="FV1495" s="35"/>
      <c r="FW1495" s="35"/>
      <c r="FX1495" s="35"/>
      <c r="FY1495" s="35"/>
      <c r="FZ1495" s="35"/>
    </row>
    <row r="1496" spans="1:182" x14ac:dyDescent="0.15">
      <c r="A1496" s="38">
        <f t="shared" si="466"/>
        <v>44940</v>
      </c>
      <c r="B1496" s="39">
        <f t="shared" ca="1" si="455"/>
        <v>9891.2679920700011</v>
      </c>
      <c r="C1496" s="40">
        <f t="shared" si="456"/>
        <v>9411.77</v>
      </c>
      <c r="D1496" s="41">
        <f ca="1">IF(A1496&lt;$B$1,VLOOKUP(A1496,[1]DI!$A$4:$B$15000,2,FALSE),0)</f>
        <v>0</v>
      </c>
      <c r="E1496" s="40">
        <f t="shared" ca="1" si="462"/>
        <v>0</v>
      </c>
      <c r="F1496" s="42">
        <f t="shared" si="459"/>
        <v>1</v>
      </c>
      <c r="G1496" s="43">
        <f t="shared" ca="1" si="463"/>
        <v>1</v>
      </c>
      <c r="H1496" s="40">
        <f ca="1">TRUNC(PRODUCT(G$10:G1495),15)</f>
        <v>1.3088204643901</v>
      </c>
      <c r="I1496" s="40">
        <f t="shared" ca="1" si="464"/>
        <v>1.2560834235423</v>
      </c>
      <c r="J1496" s="40">
        <f t="shared" ca="1" si="465"/>
        <v>1.0419852999999999</v>
      </c>
      <c r="K1496" s="42">
        <f t="shared" si="451"/>
        <v>2.7E-2</v>
      </c>
      <c r="L1496" s="63">
        <f t="shared" si="448"/>
        <v>44824</v>
      </c>
      <c r="M1496" s="64">
        <f t="shared" si="449"/>
        <v>80</v>
      </c>
      <c r="N1496" s="44">
        <f t="shared" si="450"/>
        <v>81</v>
      </c>
      <c r="O1496" s="40">
        <f t="shared" si="452"/>
        <v>1.0086002489999999</v>
      </c>
      <c r="P1496" s="65">
        <f t="shared" ca="1" si="453"/>
        <v>1.0509466329999999</v>
      </c>
      <c r="Q1496" s="40">
        <f t="shared" ca="1" si="454"/>
        <v>479.49799207000001</v>
      </c>
      <c r="R1496" s="44">
        <f>IF(VLOOKUP(A1496,$Z$12:$AI$125,8)=VLOOKUP(A1495,$Z$12:$AI$125,8),0,VLOOKUP(A1496,Z$12:$AI$125,8))</f>
        <v>0</v>
      </c>
      <c r="S1496" s="45">
        <f>IF(R1496&gt;0,VLOOKUP(R1496,Y$12:$AH$125,7),0)</f>
        <v>0</v>
      </c>
      <c r="T1496" s="40">
        <f t="shared" si="457"/>
        <v>0</v>
      </c>
      <c r="U1496" s="40">
        <f t="shared" ca="1" si="458"/>
        <v>479.49799207000001</v>
      </c>
      <c r="V1496" s="46" t="str">
        <f t="shared" si="460"/>
        <v>J=</v>
      </c>
      <c r="W1496" s="47">
        <f t="shared" si="461"/>
        <v>45005</v>
      </c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35"/>
      <c r="BC1496" s="35"/>
      <c r="BD1496" s="35"/>
      <c r="BE1496" s="35"/>
      <c r="BF1496" s="35"/>
      <c r="BG1496" s="35"/>
      <c r="BH1496" s="35"/>
      <c r="BI1496" s="35"/>
      <c r="BJ1496" s="35"/>
      <c r="BK1496" s="35"/>
      <c r="BL1496" s="35"/>
      <c r="BM1496" s="35"/>
      <c r="BN1496" s="35"/>
      <c r="BO1496" s="35"/>
      <c r="BP1496" s="35"/>
      <c r="BQ1496" s="35"/>
      <c r="BR1496" s="35"/>
      <c r="BS1496" s="35"/>
      <c r="BT1496" s="35"/>
      <c r="BU1496" s="35"/>
      <c r="BV1496" s="35"/>
      <c r="BW1496" s="35"/>
      <c r="BX1496" s="35"/>
      <c r="BY1496" s="35"/>
      <c r="BZ1496" s="35"/>
      <c r="CA1496" s="35"/>
      <c r="CB1496" s="35"/>
      <c r="CC1496" s="35"/>
      <c r="CD1496" s="35"/>
      <c r="CE1496" s="35"/>
      <c r="CF1496" s="35"/>
      <c r="CG1496" s="35"/>
      <c r="CH1496" s="35"/>
      <c r="CI1496" s="35"/>
      <c r="CJ1496" s="35"/>
      <c r="CK1496" s="35"/>
      <c r="CL1496" s="35"/>
      <c r="CM1496" s="35"/>
      <c r="CN1496" s="35"/>
      <c r="CO1496" s="35"/>
      <c r="CP1496" s="35"/>
      <c r="CQ1496" s="35"/>
      <c r="CR1496" s="35"/>
      <c r="CS1496" s="35"/>
      <c r="CT1496" s="35"/>
      <c r="CU1496" s="35"/>
      <c r="CV1496" s="35"/>
      <c r="CW1496" s="35"/>
      <c r="CX1496" s="35"/>
      <c r="CY1496" s="35"/>
      <c r="CZ1496" s="35"/>
      <c r="DA1496" s="35"/>
      <c r="DB1496" s="35"/>
      <c r="DC1496" s="35"/>
      <c r="DD1496" s="35"/>
      <c r="DE1496" s="35"/>
      <c r="DF1496" s="35"/>
      <c r="DG1496" s="35"/>
      <c r="DH1496" s="35"/>
      <c r="DI1496" s="35"/>
      <c r="DJ1496" s="35"/>
      <c r="DK1496" s="35"/>
      <c r="DL1496" s="35"/>
      <c r="DM1496" s="35"/>
      <c r="DN1496" s="35"/>
      <c r="DO1496" s="35"/>
      <c r="DP1496" s="35"/>
      <c r="DQ1496" s="35"/>
      <c r="DR1496" s="35"/>
      <c r="DS1496" s="35"/>
      <c r="DT1496" s="35"/>
      <c r="DU1496" s="35"/>
      <c r="DV1496" s="35"/>
      <c r="DW1496" s="35"/>
      <c r="DX1496" s="35"/>
      <c r="DY1496" s="35"/>
      <c r="DZ1496" s="35"/>
      <c r="EA1496" s="35"/>
      <c r="EB1496" s="35"/>
      <c r="EC1496" s="35"/>
      <c r="ED1496" s="35"/>
      <c r="EE1496" s="35"/>
      <c r="EF1496" s="35"/>
      <c r="EG1496" s="35"/>
      <c r="EH1496" s="35"/>
      <c r="EI1496" s="35"/>
      <c r="EJ1496" s="35"/>
      <c r="EK1496" s="35"/>
      <c r="EL1496" s="35"/>
      <c r="EM1496" s="35"/>
      <c r="EN1496" s="35"/>
      <c r="EO1496" s="35"/>
      <c r="EP1496" s="35"/>
      <c r="EQ1496" s="35"/>
      <c r="ER1496" s="35"/>
      <c r="ES1496" s="35"/>
      <c r="ET1496" s="35"/>
      <c r="EU1496" s="35"/>
      <c r="EV1496" s="35"/>
      <c r="EW1496" s="35"/>
      <c r="EX1496" s="35"/>
      <c r="EY1496" s="35"/>
      <c r="EZ1496" s="35"/>
      <c r="FA1496" s="35"/>
      <c r="FB1496" s="35"/>
      <c r="FC1496" s="35"/>
      <c r="FD1496" s="35"/>
      <c r="FE1496" s="35"/>
      <c r="FF1496" s="35"/>
      <c r="FG1496" s="35"/>
      <c r="FH1496" s="35"/>
      <c r="FI1496" s="35"/>
      <c r="FJ1496" s="35"/>
      <c r="FK1496" s="35"/>
      <c r="FL1496" s="35"/>
      <c r="FM1496" s="35"/>
      <c r="FN1496" s="35"/>
      <c r="FO1496" s="35"/>
      <c r="FP1496" s="35"/>
      <c r="FQ1496" s="35"/>
      <c r="FR1496" s="35"/>
      <c r="FS1496" s="35"/>
      <c r="FT1496" s="35"/>
      <c r="FU1496" s="35"/>
      <c r="FV1496" s="35"/>
      <c r="FW1496" s="35"/>
      <c r="FX1496" s="35"/>
      <c r="FY1496" s="35"/>
      <c r="FZ1496" s="35"/>
    </row>
    <row r="1497" spans="1:182" x14ac:dyDescent="0.15">
      <c r="A1497" s="38">
        <f t="shared" si="466"/>
        <v>44941</v>
      </c>
      <c r="B1497" s="39">
        <f t="shared" ca="1" si="455"/>
        <v>9891.2679920700011</v>
      </c>
      <c r="C1497" s="40">
        <f t="shared" si="456"/>
        <v>9411.77</v>
      </c>
      <c r="D1497" s="41">
        <f ca="1">IF(A1497&lt;$B$1,VLOOKUP(A1497,[1]DI!$A$4:$B$15000,2,FALSE),0)</f>
        <v>0</v>
      </c>
      <c r="E1497" s="40">
        <f t="shared" ca="1" si="462"/>
        <v>0</v>
      </c>
      <c r="F1497" s="42">
        <f t="shared" si="459"/>
        <v>1</v>
      </c>
      <c r="G1497" s="43">
        <f t="shared" ca="1" si="463"/>
        <v>1</v>
      </c>
      <c r="H1497" s="40">
        <f ca="1">TRUNC(PRODUCT(G$10:G1496),15)</f>
        <v>1.3088204643901</v>
      </c>
      <c r="I1497" s="40">
        <f t="shared" ca="1" si="464"/>
        <v>1.2560834235423</v>
      </c>
      <c r="J1497" s="40">
        <f t="shared" ca="1" si="465"/>
        <v>1.0419852999999999</v>
      </c>
      <c r="K1497" s="42">
        <f t="shared" si="451"/>
        <v>2.7E-2</v>
      </c>
      <c r="L1497" s="63">
        <f t="shared" si="448"/>
        <v>44824</v>
      </c>
      <c r="M1497" s="64">
        <f t="shared" si="449"/>
        <v>80</v>
      </c>
      <c r="N1497" s="44">
        <f t="shared" si="450"/>
        <v>81</v>
      </c>
      <c r="O1497" s="40">
        <f t="shared" si="452"/>
        <v>1.0086002489999999</v>
      </c>
      <c r="P1497" s="65">
        <f t="shared" ca="1" si="453"/>
        <v>1.0509466329999999</v>
      </c>
      <c r="Q1497" s="40">
        <f t="shared" ca="1" si="454"/>
        <v>479.49799207000001</v>
      </c>
      <c r="R1497" s="44">
        <f>IF(VLOOKUP(A1497,$Z$12:$AI$125,8)=VLOOKUP(A1496,$Z$12:$AI$125,8),0,VLOOKUP(A1497,Z$12:$AI$125,8))</f>
        <v>0</v>
      </c>
      <c r="S1497" s="45">
        <f>IF(R1497&gt;0,VLOOKUP(R1497,Y$12:$AH$125,7),0)</f>
        <v>0</v>
      </c>
      <c r="T1497" s="40">
        <f t="shared" si="457"/>
        <v>0</v>
      </c>
      <c r="U1497" s="40">
        <f t="shared" ca="1" si="458"/>
        <v>479.49799207000001</v>
      </c>
      <c r="V1497" s="46" t="str">
        <f t="shared" si="460"/>
        <v>J=</v>
      </c>
      <c r="W1497" s="47">
        <f t="shared" si="461"/>
        <v>45005</v>
      </c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35"/>
      <c r="BC1497" s="35"/>
      <c r="BD1497" s="35"/>
      <c r="BE1497" s="35"/>
      <c r="BF1497" s="35"/>
      <c r="BG1497" s="35"/>
      <c r="BH1497" s="35"/>
      <c r="BI1497" s="35"/>
      <c r="BJ1497" s="35"/>
      <c r="BK1497" s="35"/>
      <c r="BL1497" s="35"/>
      <c r="BM1497" s="35"/>
      <c r="BN1497" s="35"/>
      <c r="BO1497" s="35"/>
      <c r="BP1497" s="35"/>
      <c r="BQ1497" s="35"/>
      <c r="BR1497" s="35"/>
      <c r="BS1497" s="35"/>
      <c r="BT1497" s="35"/>
      <c r="BU1497" s="35"/>
      <c r="BV1497" s="35"/>
      <c r="BW1497" s="35"/>
      <c r="BX1497" s="35"/>
      <c r="BY1497" s="35"/>
      <c r="BZ1497" s="35"/>
      <c r="CA1497" s="35"/>
      <c r="CB1497" s="35"/>
      <c r="CC1497" s="35"/>
      <c r="CD1497" s="35"/>
      <c r="CE1497" s="35"/>
      <c r="CF1497" s="35"/>
      <c r="CG1497" s="35"/>
      <c r="CH1497" s="35"/>
      <c r="CI1497" s="35"/>
      <c r="CJ1497" s="35"/>
      <c r="CK1497" s="35"/>
      <c r="CL1497" s="35"/>
      <c r="CM1497" s="35"/>
      <c r="CN1497" s="35"/>
      <c r="CO1497" s="35"/>
      <c r="CP1497" s="35"/>
      <c r="CQ1497" s="35"/>
      <c r="CR1497" s="35"/>
      <c r="CS1497" s="35"/>
      <c r="CT1497" s="35"/>
      <c r="CU1497" s="35"/>
      <c r="CV1497" s="35"/>
      <c r="CW1497" s="35"/>
      <c r="CX1497" s="35"/>
      <c r="CY1497" s="35"/>
      <c r="CZ1497" s="35"/>
      <c r="DA1497" s="35"/>
      <c r="DB1497" s="35"/>
      <c r="DC1497" s="35"/>
      <c r="DD1497" s="35"/>
      <c r="DE1497" s="35"/>
      <c r="DF1497" s="35"/>
      <c r="DG1497" s="35"/>
      <c r="DH1497" s="35"/>
      <c r="DI1497" s="35"/>
      <c r="DJ1497" s="35"/>
      <c r="DK1497" s="35"/>
      <c r="DL1497" s="35"/>
      <c r="DM1497" s="35"/>
      <c r="DN1497" s="35"/>
      <c r="DO1497" s="35"/>
      <c r="DP1497" s="35"/>
      <c r="DQ1497" s="35"/>
      <c r="DR1497" s="35"/>
      <c r="DS1497" s="35"/>
      <c r="DT1497" s="35"/>
      <c r="DU1497" s="35"/>
      <c r="DV1497" s="35"/>
      <c r="DW1497" s="35"/>
      <c r="DX1497" s="35"/>
      <c r="DY1497" s="35"/>
      <c r="DZ1497" s="35"/>
      <c r="EA1497" s="35"/>
      <c r="EB1497" s="35"/>
      <c r="EC1497" s="35"/>
      <c r="ED1497" s="35"/>
      <c r="EE1497" s="35"/>
      <c r="EF1497" s="35"/>
      <c r="EG1497" s="35"/>
      <c r="EH1497" s="35"/>
      <c r="EI1497" s="35"/>
      <c r="EJ1497" s="35"/>
      <c r="EK1497" s="35"/>
      <c r="EL1497" s="35"/>
      <c r="EM1497" s="35"/>
      <c r="EN1497" s="35"/>
      <c r="EO1497" s="35"/>
      <c r="EP1497" s="35"/>
      <c r="EQ1497" s="35"/>
      <c r="ER1497" s="35"/>
      <c r="ES1497" s="35"/>
      <c r="ET1497" s="35"/>
      <c r="EU1497" s="35"/>
      <c r="EV1497" s="35"/>
      <c r="EW1497" s="35"/>
      <c r="EX1497" s="35"/>
      <c r="EY1497" s="35"/>
      <c r="EZ1497" s="35"/>
      <c r="FA1497" s="35"/>
      <c r="FB1497" s="35"/>
      <c r="FC1497" s="35"/>
      <c r="FD1497" s="35"/>
      <c r="FE1497" s="35"/>
      <c r="FF1497" s="35"/>
      <c r="FG1497" s="35"/>
      <c r="FH1497" s="35"/>
      <c r="FI1497" s="35"/>
      <c r="FJ1497" s="35"/>
      <c r="FK1497" s="35"/>
      <c r="FL1497" s="35"/>
      <c r="FM1497" s="35"/>
      <c r="FN1497" s="35"/>
      <c r="FO1497" s="35"/>
      <c r="FP1497" s="35"/>
      <c r="FQ1497" s="35"/>
      <c r="FR1497" s="35"/>
      <c r="FS1497" s="35"/>
      <c r="FT1497" s="35"/>
      <c r="FU1497" s="35"/>
      <c r="FV1497" s="35"/>
      <c r="FW1497" s="35"/>
      <c r="FX1497" s="35"/>
      <c r="FY1497" s="35"/>
      <c r="FZ1497" s="35"/>
    </row>
    <row r="1498" spans="1:182" x14ac:dyDescent="0.15">
      <c r="A1498" s="38">
        <f t="shared" si="466"/>
        <v>44942</v>
      </c>
      <c r="B1498" s="39">
        <f t="shared" ca="1" si="455"/>
        <v>9891.2679920700011</v>
      </c>
      <c r="C1498" s="40">
        <f t="shared" si="456"/>
        <v>9411.77</v>
      </c>
      <c r="D1498" s="41">
        <f ca="1">IF(A1498&lt;$B$1,VLOOKUP(A1498,[1]DI!$A$4:$B$15000,2,FALSE),0)</f>
        <v>0.13650000000000001</v>
      </c>
      <c r="E1498" s="40">
        <f t="shared" ca="1" si="462"/>
        <v>5.0788000000000005E-4</v>
      </c>
      <c r="F1498" s="42">
        <f t="shared" si="459"/>
        <v>1</v>
      </c>
      <c r="G1498" s="43">
        <f t="shared" ca="1" si="463"/>
        <v>1.00050788</v>
      </c>
      <c r="H1498" s="40">
        <f ca="1">TRUNC(PRODUCT(G$10:G1497),15)</f>
        <v>1.3088204643901</v>
      </c>
      <c r="I1498" s="40">
        <f t="shared" ca="1" si="464"/>
        <v>1.2560834235423</v>
      </c>
      <c r="J1498" s="40">
        <f t="shared" ca="1" si="465"/>
        <v>1.0419852999999999</v>
      </c>
      <c r="K1498" s="42">
        <f t="shared" si="451"/>
        <v>2.7E-2</v>
      </c>
      <c r="L1498" s="63">
        <f t="shared" si="448"/>
        <v>44824</v>
      </c>
      <c r="M1498" s="64">
        <f t="shared" si="449"/>
        <v>81</v>
      </c>
      <c r="N1498" s="44">
        <f t="shared" si="450"/>
        <v>81</v>
      </c>
      <c r="O1498" s="40">
        <f t="shared" si="452"/>
        <v>1.0086002489999999</v>
      </c>
      <c r="P1498" s="65">
        <f t="shared" ca="1" si="453"/>
        <v>1.0509466329999999</v>
      </c>
      <c r="Q1498" s="40">
        <f t="shared" ca="1" si="454"/>
        <v>479.49799207000001</v>
      </c>
      <c r="R1498" s="44">
        <f>IF(VLOOKUP(A1498,$Z$12:$AI$125,8)=VLOOKUP(A1497,$Z$12:$AI$125,8),0,VLOOKUP(A1498,Z$12:$AI$125,8))</f>
        <v>0</v>
      </c>
      <c r="S1498" s="45">
        <f>IF(R1498&gt;0,VLOOKUP(R1498,Y$12:$AH$125,7),0)</f>
        <v>0</v>
      </c>
      <c r="T1498" s="40">
        <f t="shared" si="457"/>
        <v>0</v>
      </c>
      <c r="U1498" s="40">
        <f t="shared" ca="1" si="458"/>
        <v>479.49799207000001</v>
      </c>
      <c r="V1498" s="46" t="str">
        <f t="shared" si="460"/>
        <v>J=</v>
      </c>
      <c r="W1498" s="47">
        <f t="shared" si="461"/>
        <v>45005</v>
      </c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35"/>
      <c r="BC1498" s="35"/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  <c r="CA1498" s="35"/>
      <c r="CB1498" s="35"/>
      <c r="CC1498" s="35"/>
      <c r="CD1498" s="35"/>
      <c r="CE1498" s="35"/>
      <c r="CF1498" s="35"/>
      <c r="CG1498" s="35"/>
      <c r="CH1498" s="35"/>
      <c r="CI1498" s="35"/>
      <c r="CJ1498" s="35"/>
      <c r="CK1498" s="35"/>
      <c r="CL1498" s="35"/>
      <c r="CM1498" s="35"/>
      <c r="CN1498" s="35"/>
      <c r="CO1498" s="35"/>
      <c r="CP1498" s="35"/>
      <c r="CQ1498" s="35"/>
      <c r="CR1498" s="35"/>
      <c r="CS1498" s="35"/>
      <c r="CT1498" s="35"/>
      <c r="CU1498" s="35"/>
      <c r="CV1498" s="35"/>
      <c r="CW1498" s="35"/>
      <c r="CX1498" s="35"/>
      <c r="CY1498" s="35"/>
      <c r="CZ1498" s="35"/>
      <c r="DA1498" s="35"/>
      <c r="DB1498" s="35"/>
      <c r="DC1498" s="35"/>
      <c r="DD1498" s="35"/>
      <c r="DE1498" s="35"/>
      <c r="DF1498" s="35"/>
      <c r="DG1498" s="35"/>
      <c r="DH1498" s="35"/>
      <c r="DI1498" s="35"/>
      <c r="DJ1498" s="35"/>
      <c r="DK1498" s="35"/>
      <c r="DL1498" s="35"/>
      <c r="DM1498" s="35"/>
      <c r="DN1498" s="35"/>
      <c r="DO1498" s="35"/>
      <c r="DP1498" s="35"/>
      <c r="DQ1498" s="35"/>
      <c r="DR1498" s="35"/>
      <c r="DS1498" s="35"/>
      <c r="DT1498" s="35"/>
      <c r="DU1498" s="35"/>
      <c r="DV1498" s="35"/>
      <c r="DW1498" s="35"/>
      <c r="DX1498" s="35"/>
      <c r="DY1498" s="35"/>
      <c r="DZ1498" s="35"/>
      <c r="EA1498" s="35"/>
      <c r="EB1498" s="35"/>
      <c r="EC1498" s="35"/>
      <c r="ED1498" s="35"/>
      <c r="EE1498" s="35"/>
      <c r="EF1498" s="35"/>
      <c r="EG1498" s="35"/>
      <c r="EH1498" s="35"/>
      <c r="EI1498" s="35"/>
      <c r="EJ1498" s="35"/>
      <c r="EK1498" s="35"/>
      <c r="EL1498" s="35"/>
      <c r="EM1498" s="35"/>
      <c r="EN1498" s="35"/>
      <c r="EO1498" s="35"/>
      <c r="EP1498" s="35"/>
      <c r="EQ1498" s="35"/>
      <c r="ER1498" s="35"/>
      <c r="ES1498" s="35"/>
      <c r="ET1498" s="35"/>
      <c r="EU1498" s="35"/>
      <c r="EV1498" s="35"/>
      <c r="EW1498" s="35"/>
      <c r="EX1498" s="35"/>
      <c r="EY1498" s="35"/>
      <c r="EZ1498" s="35"/>
      <c r="FA1498" s="35"/>
      <c r="FB1498" s="35"/>
      <c r="FC1498" s="35"/>
      <c r="FD1498" s="35"/>
      <c r="FE1498" s="35"/>
      <c r="FF1498" s="35"/>
      <c r="FG1498" s="35"/>
      <c r="FH1498" s="35"/>
      <c r="FI1498" s="35"/>
      <c r="FJ1498" s="35"/>
      <c r="FK1498" s="35"/>
      <c r="FL1498" s="35"/>
      <c r="FM1498" s="35"/>
      <c r="FN1498" s="35"/>
      <c r="FO1498" s="35"/>
      <c r="FP1498" s="35"/>
      <c r="FQ1498" s="35"/>
      <c r="FR1498" s="35"/>
      <c r="FS1498" s="35"/>
      <c r="FT1498" s="35"/>
      <c r="FU1498" s="35"/>
      <c r="FV1498" s="35"/>
      <c r="FW1498" s="35"/>
      <c r="FX1498" s="35"/>
      <c r="FY1498" s="35"/>
      <c r="FZ1498" s="35"/>
    </row>
    <row r="1499" spans="1:182" x14ac:dyDescent="0.15">
      <c r="A1499" s="38">
        <f t="shared" si="466"/>
        <v>44943</v>
      </c>
      <c r="B1499" s="39">
        <f t="shared" ca="1" si="455"/>
        <v>9897.3378496000005</v>
      </c>
      <c r="C1499" s="40">
        <f t="shared" si="456"/>
        <v>9411.77</v>
      </c>
      <c r="D1499" s="41">
        <f ca="1">IF(A1499&lt;$B$1,VLOOKUP(A1499,[1]DI!$A$4:$B$15000,2,FALSE),0)</f>
        <v>0.13650000000000001</v>
      </c>
      <c r="E1499" s="40">
        <f t="shared" ca="1" si="462"/>
        <v>5.0788000000000005E-4</v>
      </c>
      <c r="F1499" s="42">
        <f t="shared" si="459"/>
        <v>1</v>
      </c>
      <c r="G1499" s="43">
        <f t="shared" ca="1" si="463"/>
        <v>1.00050788</v>
      </c>
      <c r="H1499" s="40">
        <f ca="1">TRUNC(PRODUCT(G$10:G1498),15)</f>
        <v>1.30948518812755</v>
      </c>
      <c r="I1499" s="40">
        <f t="shared" ca="1" si="464"/>
        <v>1.2560834235423</v>
      </c>
      <c r="J1499" s="40">
        <f t="shared" ca="1" si="465"/>
        <v>1.0425145</v>
      </c>
      <c r="K1499" s="42">
        <f t="shared" si="451"/>
        <v>2.7E-2</v>
      </c>
      <c r="L1499" s="63">
        <f t="shared" si="448"/>
        <v>44824</v>
      </c>
      <c r="M1499" s="64">
        <f t="shared" si="449"/>
        <v>82</v>
      </c>
      <c r="N1499" s="44">
        <f t="shared" si="450"/>
        <v>82</v>
      </c>
      <c r="O1499" s="40">
        <f t="shared" si="452"/>
        <v>1.0087068859999999</v>
      </c>
      <c r="P1499" s="65">
        <f t="shared" ca="1" si="453"/>
        <v>1.0515915549999999</v>
      </c>
      <c r="Q1499" s="40">
        <f t="shared" ca="1" si="454"/>
        <v>485.56784959999999</v>
      </c>
      <c r="R1499" s="44">
        <f>IF(VLOOKUP(A1499,$Z$12:$AI$125,8)=VLOOKUP(A1498,$Z$12:$AI$125,8),0,VLOOKUP(A1499,Z$12:$AI$125,8))</f>
        <v>0</v>
      </c>
      <c r="S1499" s="45">
        <f>IF(R1499&gt;0,VLOOKUP(R1499,Y$12:$AH$125,7),0)</f>
        <v>0</v>
      </c>
      <c r="T1499" s="40">
        <f t="shared" si="457"/>
        <v>0</v>
      </c>
      <c r="U1499" s="40">
        <f t="shared" ca="1" si="458"/>
        <v>485.56784959999999</v>
      </c>
      <c r="V1499" s="46" t="str">
        <f t="shared" si="460"/>
        <v>J=</v>
      </c>
      <c r="W1499" s="47">
        <f t="shared" si="461"/>
        <v>45005</v>
      </c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  <c r="AX1499" s="35"/>
      <c r="AY1499" s="35"/>
      <c r="AZ1499" s="35"/>
      <c r="BA1499" s="35"/>
      <c r="BB1499" s="35"/>
      <c r="BC1499" s="35"/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  <c r="CA1499" s="35"/>
      <c r="CB1499" s="35"/>
      <c r="CC1499" s="35"/>
      <c r="CD1499" s="35"/>
      <c r="CE1499" s="35"/>
      <c r="CF1499" s="35"/>
      <c r="CG1499" s="35"/>
      <c r="CH1499" s="35"/>
      <c r="CI1499" s="35"/>
      <c r="CJ1499" s="35"/>
      <c r="CK1499" s="35"/>
      <c r="CL1499" s="35"/>
      <c r="CM1499" s="35"/>
      <c r="CN1499" s="35"/>
      <c r="CO1499" s="35"/>
      <c r="CP1499" s="35"/>
      <c r="CQ1499" s="35"/>
      <c r="CR1499" s="35"/>
      <c r="CS1499" s="35"/>
      <c r="CT1499" s="35"/>
      <c r="CU1499" s="35"/>
      <c r="CV1499" s="35"/>
      <c r="CW1499" s="35"/>
      <c r="CX1499" s="35"/>
      <c r="CY1499" s="35"/>
      <c r="CZ1499" s="35"/>
      <c r="DA1499" s="35"/>
      <c r="DB1499" s="35"/>
      <c r="DC1499" s="35"/>
      <c r="DD1499" s="35"/>
      <c r="DE1499" s="35"/>
      <c r="DF1499" s="35"/>
      <c r="DG1499" s="35"/>
      <c r="DH1499" s="35"/>
      <c r="DI1499" s="35"/>
      <c r="DJ1499" s="35"/>
      <c r="DK1499" s="35"/>
      <c r="DL1499" s="35"/>
      <c r="DM1499" s="35"/>
      <c r="DN1499" s="35"/>
      <c r="DO1499" s="35"/>
      <c r="DP1499" s="35"/>
      <c r="DQ1499" s="35"/>
      <c r="DR1499" s="35"/>
      <c r="DS1499" s="35"/>
      <c r="DT1499" s="35"/>
      <c r="DU1499" s="35"/>
      <c r="DV1499" s="35"/>
      <c r="DW1499" s="35"/>
      <c r="DX1499" s="35"/>
      <c r="DY1499" s="35"/>
      <c r="DZ1499" s="35"/>
      <c r="EA1499" s="35"/>
      <c r="EB1499" s="35"/>
      <c r="EC1499" s="35"/>
      <c r="ED1499" s="35"/>
      <c r="EE1499" s="35"/>
      <c r="EF1499" s="35"/>
      <c r="EG1499" s="35"/>
      <c r="EH1499" s="35"/>
      <c r="EI1499" s="35"/>
      <c r="EJ1499" s="35"/>
      <c r="EK1499" s="35"/>
      <c r="EL1499" s="35"/>
      <c r="EM1499" s="35"/>
      <c r="EN1499" s="35"/>
      <c r="EO1499" s="35"/>
      <c r="EP1499" s="35"/>
      <c r="EQ1499" s="35"/>
      <c r="ER1499" s="35"/>
      <c r="ES1499" s="35"/>
      <c r="ET1499" s="35"/>
      <c r="EU1499" s="35"/>
      <c r="EV1499" s="35"/>
      <c r="EW1499" s="35"/>
      <c r="EX1499" s="35"/>
      <c r="EY1499" s="35"/>
      <c r="EZ1499" s="35"/>
      <c r="FA1499" s="35"/>
      <c r="FB1499" s="35"/>
      <c r="FC1499" s="35"/>
      <c r="FD1499" s="35"/>
      <c r="FE1499" s="35"/>
      <c r="FF1499" s="35"/>
      <c r="FG1499" s="35"/>
      <c r="FH1499" s="35"/>
      <c r="FI1499" s="35"/>
      <c r="FJ1499" s="35"/>
      <c r="FK1499" s="35"/>
      <c r="FL1499" s="35"/>
      <c r="FM1499" s="35"/>
      <c r="FN1499" s="35"/>
      <c r="FO1499" s="35"/>
      <c r="FP1499" s="35"/>
      <c r="FQ1499" s="35"/>
      <c r="FR1499" s="35"/>
      <c r="FS1499" s="35"/>
      <c r="FT1499" s="35"/>
      <c r="FU1499" s="35"/>
      <c r="FV1499" s="35"/>
      <c r="FW1499" s="35"/>
      <c r="FX1499" s="35"/>
      <c r="FY1499" s="35"/>
      <c r="FZ1499" s="35"/>
    </row>
    <row r="1500" spans="1:182" x14ac:dyDescent="0.15">
      <c r="A1500" s="38">
        <f t="shared" si="466"/>
        <v>44944</v>
      </c>
      <c r="B1500" s="39">
        <f t="shared" ca="1" si="455"/>
        <v>9903.4115377199996</v>
      </c>
      <c r="C1500" s="40">
        <f t="shared" si="456"/>
        <v>9411.77</v>
      </c>
      <c r="D1500" s="41">
        <f ca="1">IF(A1500&lt;$B$1,VLOOKUP(A1500,[1]DI!$A$4:$B$15000,2,FALSE),0)</f>
        <v>0.13650000000000001</v>
      </c>
      <c r="E1500" s="40">
        <f t="shared" ca="1" si="462"/>
        <v>5.0788000000000005E-4</v>
      </c>
      <c r="F1500" s="42">
        <f t="shared" si="459"/>
        <v>1</v>
      </c>
      <c r="G1500" s="43">
        <f t="shared" ca="1" si="463"/>
        <v>1.00050788</v>
      </c>
      <c r="H1500" s="40">
        <f ca="1">TRUNC(PRODUCT(G$10:G1499),15)</f>
        <v>1.3101502494649</v>
      </c>
      <c r="I1500" s="40">
        <f t="shared" ca="1" si="464"/>
        <v>1.2560834235423</v>
      </c>
      <c r="J1500" s="40">
        <f t="shared" ca="1" si="465"/>
        <v>1.04304398</v>
      </c>
      <c r="K1500" s="42">
        <f t="shared" si="451"/>
        <v>2.7E-2</v>
      </c>
      <c r="L1500" s="63">
        <f t="shared" si="448"/>
        <v>44824</v>
      </c>
      <c r="M1500" s="64">
        <f t="shared" si="449"/>
        <v>83</v>
      </c>
      <c r="N1500" s="44">
        <f t="shared" si="450"/>
        <v>83</v>
      </c>
      <c r="O1500" s="40">
        <f t="shared" si="452"/>
        <v>1.008813534</v>
      </c>
      <c r="P1500" s="65">
        <f t="shared" ca="1" si="453"/>
        <v>1.052236884</v>
      </c>
      <c r="Q1500" s="40">
        <f t="shared" ca="1" si="454"/>
        <v>491.64153771999997</v>
      </c>
      <c r="R1500" s="44">
        <f>IF(VLOOKUP(A1500,$Z$12:$AI$125,8)=VLOOKUP(A1499,$Z$12:$AI$125,8),0,VLOOKUP(A1500,Z$12:$AI$125,8))</f>
        <v>0</v>
      </c>
      <c r="S1500" s="45">
        <f>IF(R1500&gt;0,VLOOKUP(R1500,Y$12:$AH$125,7),0)</f>
        <v>0</v>
      </c>
      <c r="T1500" s="40">
        <f t="shared" si="457"/>
        <v>0</v>
      </c>
      <c r="U1500" s="40">
        <f t="shared" ca="1" si="458"/>
        <v>491.64153771999997</v>
      </c>
      <c r="V1500" s="46" t="str">
        <f t="shared" si="460"/>
        <v>J=</v>
      </c>
      <c r="W1500" s="47">
        <f t="shared" si="461"/>
        <v>45005</v>
      </c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  <c r="AX1500" s="35"/>
      <c r="AY1500" s="35"/>
      <c r="AZ1500" s="35"/>
      <c r="BA1500" s="35"/>
      <c r="BB1500" s="35"/>
      <c r="BC1500" s="35"/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  <c r="CA1500" s="35"/>
      <c r="CB1500" s="35"/>
      <c r="CC1500" s="35"/>
      <c r="CD1500" s="35"/>
      <c r="CE1500" s="35"/>
      <c r="CF1500" s="35"/>
      <c r="CG1500" s="35"/>
      <c r="CH1500" s="35"/>
      <c r="CI1500" s="35"/>
      <c r="CJ1500" s="35"/>
      <c r="CK1500" s="35"/>
      <c r="CL1500" s="35"/>
      <c r="CM1500" s="35"/>
      <c r="CN1500" s="35"/>
      <c r="CO1500" s="35"/>
      <c r="CP1500" s="35"/>
      <c r="CQ1500" s="35"/>
      <c r="CR1500" s="35"/>
      <c r="CS1500" s="35"/>
      <c r="CT1500" s="35"/>
      <c r="CU1500" s="35"/>
      <c r="CV1500" s="35"/>
      <c r="CW1500" s="35"/>
      <c r="CX1500" s="35"/>
      <c r="CY1500" s="35"/>
      <c r="CZ1500" s="35"/>
      <c r="DA1500" s="35"/>
      <c r="DB1500" s="35"/>
      <c r="DC1500" s="35"/>
      <c r="DD1500" s="35"/>
      <c r="DE1500" s="35"/>
      <c r="DF1500" s="35"/>
      <c r="DG1500" s="35"/>
      <c r="DH1500" s="35"/>
      <c r="DI1500" s="35"/>
      <c r="DJ1500" s="35"/>
      <c r="DK1500" s="35"/>
      <c r="DL1500" s="35"/>
      <c r="DM1500" s="35"/>
      <c r="DN1500" s="35"/>
      <c r="DO1500" s="35"/>
      <c r="DP1500" s="35"/>
      <c r="DQ1500" s="35"/>
      <c r="DR1500" s="35"/>
      <c r="DS1500" s="35"/>
      <c r="DT1500" s="35"/>
      <c r="DU1500" s="35"/>
      <c r="DV1500" s="35"/>
      <c r="DW1500" s="35"/>
      <c r="DX1500" s="35"/>
      <c r="DY1500" s="35"/>
      <c r="DZ1500" s="35"/>
      <c r="EA1500" s="35"/>
      <c r="EB1500" s="35"/>
      <c r="EC1500" s="35"/>
      <c r="ED1500" s="35"/>
      <c r="EE1500" s="35"/>
      <c r="EF1500" s="35"/>
      <c r="EG1500" s="35"/>
      <c r="EH1500" s="35"/>
      <c r="EI1500" s="35"/>
      <c r="EJ1500" s="35"/>
      <c r="EK1500" s="35"/>
      <c r="EL1500" s="35"/>
      <c r="EM1500" s="35"/>
      <c r="EN1500" s="35"/>
      <c r="EO1500" s="35"/>
      <c r="EP1500" s="35"/>
      <c r="EQ1500" s="35"/>
      <c r="ER1500" s="35"/>
      <c r="ES1500" s="35"/>
      <c r="ET1500" s="35"/>
      <c r="EU1500" s="35"/>
      <c r="EV1500" s="35"/>
      <c r="EW1500" s="35"/>
      <c r="EX1500" s="35"/>
      <c r="EY1500" s="35"/>
      <c r="EZ1500" s="35"/>
      <c r="FA1500" s="35"/>
      <c r="FB1500" s="35"/>
      <c r="FC1500" s="35"/>
      <c r="FD1500" s="35"/>
      <c r="FE1500" s="35"/>
      <c r="FF1500" s="35"/>
      <c r="FG1500" s="35"/>
      <c r="FH1500" s="35"/>
      <c r="FI1500" s="35"/>
      <c r="FJ1500" s="35"/>
      <c r="FK1500" s="35"/>
      <c r="FL1500" s="35"/>
      <c r="FM1500" s="35"/>
      <c r="FN1500" s="35"/>
      <c r="FO1500" s="35"/>
      <c r="FP1500" s="35"/>
      <c r="FQ1500" s="35"/>
      <c r="FR1500" s="35"/>
      <c r="FS1500" s="35"/>
      <c r="FT1500" s="35"/>
      <c r="FU1500" s="35"/>
      <c r="FV1500" s="35"/>
      <c r="FW1500" s="35"/>
      <c r="FX1500" s="35"/>
      <c r="FY1500" s="35"/>
      <c r="FZ1500" s="35"/>
    </row>
    <row r="1501" spans="1:182" x14ac:dyDescent="0.15">
      <c r="A1501" s="38">
        <f t="shared" si="466"/>
        <v>44945</v>
      </c>
      <c r="B1501" s="39">
        <f t="shared" ca="1" si="455"/>
        <v>9909.4888682000001</v>
      </c>
      <c r="C1501" s="40">
        <f t="shared" si="456"/>
        <v>9411.77</v>
      </c>
      <c r="D1501" s="41">
        <f ca="1">IF(A1501&lt;$B$1,VLOOKUP(A1501,[1]DI!$A$4:$B$15000,2,FALSE),0)</f>
        <v>0.13650000000000001</v>
      </c>
      <c r="E1501" s="40">
        <f t="shared" ca="1" si="462"/>
        <v>5.0788000000000005E-4</v>
      </c>
      <c r="F1501" s="42">
        <f t="shared" si="459"/>
        <v>1</v>
      </c>
      <c r="G1501" s="43">
        <f t="shared" ca="1" si="463"/>
        <v>1.00050788</v>
      </c>
      <c r="H1501" s="40">
        <f ca="1">TRUNC(PRODUCT(G$10:G1500),15)</f>
        <v>1.31081564857359</v>
      </c>
      <c r="I1501" s="40">
        <f t="shared" ca="1" si="464"/>
        <v>1.2560834235423</v>
      </c>
      <c r="J1501" s="40">
        <f t="shared" ca="1" si="465"/>
        <v>1.0435737199999999</v>
      </c>
      <c r="K1501" s="42">
        <f t="shared" si="451"/>
        <v>2.7E-2</v>
      </c>
      <c r="L1501" s="63">
        <f t="shared" si="448"/>
        <v>44824</v>
      </c>
      <c r="M1501" s="64">
        <f t="shared" si="449"/>
        <v>84</v>
      </c>
      <c r="N1501" s="44">
        <f t="shared" si="450"/>
        <v>84</v>
      </c>
      <c r="O1501" s="40">
        <f t="shared" si="452"/>
        <v>1.0089201940000001</v>
      </c>
      <c r="P1501" s="65">
        <f t="shared" ca="1" si="453"/>
        <v>1.0528826</v>
      </c>
      <c r="Q1501" s="40">
        <f t="shared" ca="1" si="454"/>
        <v>497.71886819999997</v>
      </c>
      <c r="R1501" s="44">
        <f>IF(VLOOKUP(A1501,$Z$12:$AI$125,8)=VLOOKUP(A1500,$Z$12:$AI$125,8),0,VLOOKUP(A1501,Z$12:$AI$125,8))</f>
        <v>0</v>
      </c>
      <c r="S1501" s="45">
        <f>IF(R1501&gt;0,VLOOKUP(R1501,Y$12:$AH$125,7),0)</f>
        <v>0</v>
      </c>
      <c r="T1501" s="40">
        <f t="shared" si="457"/>
        <v>0</v>
      </c>
      <c r="U1501" s="40">
        <f t="shared" ca="1" si="458"/>
        <v>497.71886819999997</v>
      </c>
      <c r="V1501" s="46" t="str">
        <f t="shared" si="460"/>
        <v>J=</v>
      </c>
      <c r="W1501" s="47">
        <f t="shared" si="461"/>
        <v>45005</v>
      </c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/>
      <c r="BG1501" s="35"/>
      <c r="BH1501" s="35"/>
      <c r="BI1501" s="35"/>
      <c r="BJ1501" s="35"/>
      <c r="BK1501" s="35"/>
      <c r="BL1501" s="35"/>
      <c r="BM1501" s="35"/>
      <c r="BN1501" s="35"/>
      <c r="BO1501" s="35"/>
      <c r="BP1501" s="35"/>
      <c r="BQ1501" s="35"/>
      <c r="BR1501" s="35"/>
      <c r="BS1501" s="35"/>
      <c r="BT1501" s="35"/>
      <c r="BU1501" s="35"/>
      <c r="BV1501" s="35"/>
      <c r="BW1501" s="35"/>
      <c r="BX1501" s="35"/>
      <c r="BY1501" s="35"/>
      <c r="BZ1501" s="35"/>
      <c r="CA1501" s="35"/>
      <c r="CB1501" s="35"/>
      <c r="CC1501" s="35"/>
      <c r="CD1501" s="35"/>
      <c r="CE1501" s="35"/>
      <c r="CF1501" s="35"/>
      <c r="CG1501" s="35"/>
      <c r="CH1501" s="35"/>
      <c r="CI1501" s="35"/>
      <c r="CJ1501" s="35"/>
      <c r="CK1501" s="35"/>
      <c r="CL1501" s="35"/>
      <c r="CM1501" s="35"/>
      <c r="CN1501" s="35"/>
      <c r="CO1501" s="35"/>
      <c r="CP1501" s="35"/>
      <c r="CQ1501" s="35"/>
      <c r="CR1501" s="35"/>
      <c r="CS1501" s="35"/>
      <c r="CT1501" s="35"/>
      <c r="CU1501" s="35"/>
      <c r="CV1501" s="35"/>
      <c r="CW1501" s="35"/>
      <c r="CX1501" s="35"/>
      <c r="CY1501" s="35"/>
      <c r="CZ1501" s="35"/>
      <c r="DA1501" s="35"/>
      <c r="DB1501" s="35"/>
      <c r="DC1501" s="35"/>
      <c r="DD1501" s="35"/>
      <c r="DE1501" s="35"/>
      <c r="DF1501" s="35"/>
      <c r="DG1501" s="35"/>
      <c r="DH1501" s="35"/>
      <c r="DI1501" s="35"/>
      <c r="DJ1501" s="35"/>
      <c r="DK1501" s="35"/>
      <c r="DL1501" s="35"/>
      <c r="DM1501" s="35"/>
      <c r="DN1501" s="35"/>
      <c r="DO1501" s="35"/>
      <c r="DP1501" s="35"/>
      <c r="DQ1501" s="35"/>
      <c r="DR1501" s="35"/>
      <c r="DS1501" s="35"/>
      <c r="DT1501" s="35"/>
      <c r="DU1501" s="35"/>
      <c r="DV1501" s="35"/>
      <c r="DW1501" s="35"/>
      <c r="DX1501" s="35"/>
      <c r="DY1501" s="35"/>
      <c r="DZ1501" s="35"/>
      <c r="EA1501" s="35"/>
      <c r="EB1501" s="35"/>
      <c r="EC1501" s="35"/>
      <c r="ED1501" s="35"/>
      <c r="EE1501" s="35"/>
      <c r="EF1501" s="35"/>
      <c r="EG1501" s="35"/>
      <c r="EH1501" s="35"/>
      <c r="EI1501" s="35"/>
      <c r="EJ1501" s="35"/>
      <c r="EK1501" s="35"/>
      <c r="EL1501" s="35"/>
      <c r="EM1501" s="35"/>
      <c r="EN1501" s="35"/>
      <c r="EO1501" s="35"/>
      <c r="EP1501" s="35"/>
      <c r="EQ1501" s="35"/>
      <c r="ER1501" s="35"/>
      <c r="ES1501" s="35"/>
      <c r="ET1501" s="35"/>
      <c r="EU1501" s="35"/>
      <c r="EV1501" s="35"/>
      <c r="EW1501" s="35"/>
      <c r="EX1501" s="35"/>
      <c r="EY1501" s="35"/>
      <c r="EZ1501" s="35"/>
      <c r="FA1501" s="35"/>
      <c r="FB1501" s="35"/>
      <c r="FC1501" s="35"/>
      <c r="FD1501" s="35"/>
      <c r="FE1501" s="35"/>
      <c r="FF1501" s="35"/>
      <c r="FG1501" s="35"/>
      <c r="FH1501" s="35"/>
      <c r="FI1501" s="35"/>
      <c r="FJ1501" s="35"/>
      <c r="FK1501" s="35"/>
      <c r="FL1501" s="35"/>
      <c r="FM1501" s="35"/>
      <c r="FN1501" s="35"/>
      <c r="FO1501" s="35"/>
      <c r="FP1501" s="35"/>
      <c r="FQ1501" s="35"/>
      <c r="FR1501" s="35"/>
      <c r="FS1501" s="35"/>
      <c r="FT1501" s="35"/>
      <c r="FU1501" s="35"/>
      <c r="FV1501" s="35"/>
      <c r="FW1501" s="35"/>
      <c r="FX1501" s="35"/>
      <c r="FY1501" s="35"/>
      <c r="FZ1501" s="35"/>
    </row>
    <row r="1502" spans="1:182" x14ac:dyDescent="0.15">
      <c r="A1502" s="38">
        <f t="shared" si="466"/>
        <v>44946</v>
      </c>
      <c r="B1502" s="39">
        <f t="shared" ca="1" si="455"/>
        <v>9915.5699257400011</v>
      </c>
      <c r="C1502" s="40">
        <f t="shared" si="456"/>
        <v>9411.77</v>
      </c>
      <c r="D1502" s="41">
        <f ca="1">IF(A1502&lt;$B$1,VLOOKUP(A1502,[1]DI!$A$4:$B$15000,2,FALSE),0)</f>
        <v>0.13650000000000001</v>
      </c>
      <c r="E1502" s="40">
        <f t="shared" ca="1" si="462"/>
        <v>5.0788000000000005E-4</v>
      </c>
      <c r="F1502" s="42">
        <f t="shared" si="459"/>
        <v>1</v>
      </c>
      <c r="G1502" s="43">
        <f t="shared" ca="1" si="463"/>
        <v>1.00050788</v>
      </c>
      <c r="H1502" s="40">
        <f ca="1">TRUNC(PRODUCT(G$10:G1501),15)</f>
        <v>1.3114813856251899</v>
      </c>
      <c r="I1502" s="40">
        <f t="shared" ca="1" si="464"/>
        <v>1.2560834235423</v>
      </c>
      <c r="J1502" s="40">
        <f t="shared" ca="1" si="465"/>
        <v>1.04410373</v>
      </c>
      <c r="K1502" s="42">
        <f t="shared" si="451"/>
        <v>2.7E-2</v>
      </c>
      <c r="L1502" s="63">
        <f t="shared" si="448"/>
        <v>44824</v>
      </c>
      <c r="M1502" s="64">
        <f t="shared" si="449"/>
        <v>85</v>
      </c>
      <c r="N1502" s="44">
        <f t="shared" si="450"/>
        <v>85</v>
      </c>
      <c r="O1502" s="40">
        <f t="shared" si="452"/>
        <v>1.009026864</v>
      </c>
      <c r="P1502" s="65">
        <f t="shared" ca="1" si="453"/>
        <v>1.0535287120000001</v>
      </c>
      <c r="Q1502" s="40">
        <f t="shared" ca="1" si="454"/>
        <v>503.79992573999999</v>
      </c>
      <c r="R1502" s="44">
        <f>IF(VLOOKUP(A1502,$Z$12:$AI$125,8)=VLOOKUP(A1501,$Z$12:$AI$125,8),0,VLOOKUP(A1502,Z$12:$AI$125,8))</f>
        <v>0</v>
      </c>
      <c r="S1502" s="45">
        <f>IF(R1502&gt;0,VLOOKUP(R1502,Y$12:$AH$125,7),0)</f>
        <v>0</v>
      </c>
      <c r="T1502" s="40">
        <f t="shared" si="457"/>
        <v>0</v>
      </c>
      <c r="U1502" s="40">
        <f t="shared" ca="1" si="458"/>
        <v>503.79992573999999</v>
      </c>
      <c r="V1502" s="46" t="str">
        <f t="shared" si="460"/>
        <v>J=</v>
      </c>
      <c r="W1502" s="47">
        <f t="shared" si="461"/>
        <v>45005</v>
      </c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35"/>
      <c r="BC1502" s="35"/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  <c r="CA1502" s="35"/>
      <c r="CB1502" s="35"/>
      <c r="CC1502" s="35"/>
      <c r="CD1502" s="35"/>
      <c r="CE1502" s="35"/>
      <c r="CF1502" s="35"/>
      <c r="CG1502" s="35"/>
      <c r="CH1502" s="35"/>
      <c r="CI1502" s="35"/>
      <c r="CJ1502" s="35"/>
      <c r="CK1502" s="35"/>
      <c r="CL1502" s="35"/>
      <c r="CM1502" s="35"/>
      <c r="CN1502" s="35"/>
      <c r="CO1502" s="35"/>
      <c r="CP1502" s="35"/>
      <c r="CQ1502" s="35"/>
      <c r="CR1502" s="35"/>
      <c r="CS1502" s="35"/>
      <c r="CT1502" s="35"/>
      <c r="CU1502" s="35"/>
      <c r="CV1502" s="35"/>
      <c r="CW1502" s="35"/>
      <c r="CX1502" s="35"/>
      <c r="CY1502" s="35"/>
      <c r="CZ1502" s="35"/>
      <c r="DA1502" s="35"/>
      <c r="DB1502" s="35"/>
      <c r="DC1502" s="35"/>
      <c r="DD1502" s="35"/>
      <c r="DE1502" s="35"/>
      <c r="DF1502" s="35"/>
      <c r="DG1502" s="35"/>
      <c r="DH1502" s="35"/>
      <c r="DI1502" s="35"/>
      <c r="DJ1502" s="35"/>
      <c r="DK1502" s="35"/>
      <c r="DL1502" s="35"/>
      <c r="DM1502" s="35"/>
      <c r="DN1502" s="35"/>
      <c r="DO1502" s="35"/>
      <c r="DP1502" s="35"/>
      <c r="DQ1502" s="35"/>
      <c r="DR1502" s="35"/>
      <c r="DS1502" s="35"/>
      <c r="DT1502" s="35"/>
      <c r="DU1502" s="35"/>
      <c r="DV1502" s="35"/>
      <c r="DW1502" s="35"/>
      <c r="DX1502" s="35"/>
      <c r="DY1502" s="35"/>
      <c r="DZ1502" s="35"/>
      <c r="EA1502" s="35"/>
      <c r="EB1502" s="35"/>
      <c r="EC1502" s="35"/>
      <c r="ED1502" s="35"/>
      <c r="EE1502" s="35"/>
      <c r="EF1502" s="35"/>
      <c r="EG1502" s="35"/>
      <c r="EH1502" s="35"/>
      <c r="EI1502" s="35"/>
      <c r="EJ1502" s="35"/>
      <c r="EK1502" s="35"/>
      <c r="EL1502" s="35"/>
      <c r="EM1502" s="35"/>
      <c r="EN1502" s="35"/>
      <c r="EO1502" s="35"/>
      <c r="EP1502" s="35"/>
      <c r="EQ1502" s="35"/>
      <c r="ER1502" s="35"/>
      <c r="ES1502" s="35"/>
      <c r="ET1502" s="35"/>
      <c r="EU1502" s="35"/>
      <c r="EV1502" s="35"/>
      <c r="EW1502" s="35"/>
      <c r="EX1502" s="35"/>
      <c r="EY1502" s="35"/>
      <c r="EZ1502" s="35"/>
      <c r="FA1502" s="35"/>
      <c r="FB1502" s="35"/>
      <c r="FC1502" s="35"/>
      <c r="FD1502" s="35"/>
      <c r="FE1502" s="35"/>
      <c r="FF1502" s="35"/>
      <c r="FG1502" s="35"/>
      <c r="FH1502" s="35"/>
      <c r="FI1502" s="35"/>
      <c r="FJ1502" s="35"/>
      <c r="FK1502" s="35"/>
      <c r="FL1502" s="35"/>
      <c r="FM1502" s="35"/>
      <c r="FN1502" s="35"/>
      <c r="FO1502" s="35"/>
      <c r="FP1502" s="35"/>
      <c r="FQ1502" s="35"/>
      <c r="FR1502" s="35"/>
      <c r="FS1502" s="35"/>
      <c r="FT1502" s="35"/>
      <c r="FU1502" s="35"/>
      <c r="FV1502" s="35"/>
      <c r="FW1502" s="35"/>
      <c r="FX1502" s="35"/>
      <c r="FY1502" s="35"/>
      <c r="FZ1502" s="35"/>
    </row>
    <row r="1503" spans="1:182" x14ac:dyDescent="0.15">
      <c r="A1503" s="38">
        <f t="shared" si="466"/>
        <v>44947</v>
      </c>
      <c r="B1503" s="39">
        <f t="shared" ca="1" si="455"/>
        <v>9921.6547385699996</v>
      </c>
      <c r="C1503" s="40">
        <f t="shared" si="456"/>
        <v>9411.77</v>
      </c>
      <c r="D1503" s="41">
        <f ca="1">IF(A1503&lt;$B$1,VLOOKUP(A1503,[1]DI!$A$4:$B$15000,2,FALSE),0)</f>
        <v>0</v>
      </c>
      <c r="E1503" s="40">
        <f t="shared" ca="1" si="462"/>
        <v>0</v>
      </c>
      <c r="F1503" s="42">
        <f t="shared" si="459"/>
        <v>1</v>
      </c>
      <c r="G1503" s="43">
        <f t="shared" ca="1" si="463"/>
        <v>1</v>
      </c>
      <c r="H1503" s="40">
        <f ca="1">TRUNC(PRODUCT(G$10:G1502),15)</f>
        <v>1.3121474607913199</v>
      </c>
      <c r="I1503" s="40">
        <f t="shared" ca="1" si="464"/>
        <v>1.2560834235423</v>
      </c>
      <c r="J1503" s="40">
        <f t="shared" ca="1" si="465"/>
        <v>1.04463401</v>
      </c>
      <c r="K1503" s="42">
        <f t="shared" si="451"/>
        <v>2.7E-2</v>
      </c>
      <c r="L1503" s="63">
        <f t="shared" si="448"/>
        <v>44824</v>
      </c>
      <c r="M1503" s="64">
        <f t="shared" si="449"/>
        <v>85</v>
      </c>
      <c r="N1503" s="44">
        <f t="shared" si="450"/>
        <v>86</v>
      </c>
      <c r="O1503" s="40">
        <f t="shared" si="452"/>
        <v>1.0091335459999999</v>
      </c>
      <c r="P1503" s="65">
        <f t="shared" ca="1" si="453"/>
        <v>1.0541752230000001</v>
      </c>
      <c r="Q1503" s="40">
        <f t="shared" ca="1" si="454"/>
        <v>509.88473857000002</v>
      </c>
      <c r="R1503" s="44">
        <f>IF(VLOOKUP(A1503,$Z$12:$AI$125,8)=VLOOKUP(A1502,$Z$12:$AI$125,8),0,VLOOKUP(A1503,Z$12:$AI$125,8))</f>
        <v>0</v>
      </c>
      <c r="S1503" s="45">
        <f>IF(R1503&gt;0,VLOOKUP(R1503,Y$12:$AH$125,7),0)</f>
        <v>0</v>
      </c>
      <c r="T1503" s="40">
        <f t="shared" si="457"/>
        <v>0</v>
      </c>
      <c r="U1503" s="40">
        <f t="shared" ca="1" si="458"/>
        <v>509.88473857000002</v>
      </c>
      <c r="V1503" s="46" t="str">
        <f t="shared" si="460"/>
        <v>J=</v>
      </c>
      <c r="W1503" s="47">
        <f t="shared" si="461"/>
        <v>45005</v>
      </c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  <c r="AX1503" s="35"/>
      <c r="AY1503" s="35"/>
      <c r="AZ1503" s="35"/>
      <c r="BA1503" s="35"/>
      <c r="BB1503" s="35"/>
      <c r="BC1503" s="35"/>
      <c r="BD1503" s="35"/>
      <c r="BE1503" s="35"/>
      <c r="BF1503" s="35"/>
      <c r="BG1503" s="35"/>
      <c r="BH1503" s="35"/>
      <c r="BI1503" s="35"/>
      <c r="BJ1503" s="35"/>
      <c r="BK1503" s="35"/>
      <c r="BL1503" s="35"/>
      <c r="BM1503" s="35"/>
      <c r="BN1503" s="35"/>
      <c r="BO1503" s="35"/>
      <c r="BP1503" s="35"/>
      <c r="BQ1503" s="35"/>
      <c r="BR1503" s="35"/>
      <c r="BS1503" s="35"/>
      <c r="BT1503" s="35"/>
      <c r="BU1503" s="35"/>
      <c r="BV1503" s="35"/>
      <c r="BW1503" s="35"/>
      <c r="BX1503" s="35"/>
      <c r="BY1503" s="35"/>
      <c r="BZ1503" s="35"/>
      <c r="CA1503" s="35"/>
      <c r="CB1503" s="35"/>
      <c r="CC1503" s="35"/>
      <c r="CD1503" s="35"/>
      <c r="CE1503" s="35"/>
      <c r="CF1503" s="35"/>
      <c r="CG1503" s="35"/>
      <c r="CH1503" s="35"/>
      <c r="CI1503" s="35"/>
      <c r="CJ1503" s="35"/>
      <c r="CK1503" s="35"/>
      <c r="CL1503" s="35"/>
      <c r="CM1503" s="35"/>
      <c r="CN1503" s="35"/>
      <c r="CO1503" s="35"/>
      <c r="CP1503" s="35"/>
      <c r="CQ1503" s="35"/>
      <c r="CR1503" s="35"/>
      <c r="CS1503" s="35"/>
      <c r="CT1503" s="35"/>
      <c r="CU1503" s="35"/>
      <c r="CV1503" s="35"/>
      <c r="CW1503" s="35"/>
      <c r="CX1503" s="35"/>
      <c r="CY1503" s="35"/>
      <c r="CZ1503" s="35"/>
      <c r="DA1503" s="35"/>
      <c r="DB1503" s="35"/>
      <c r="DC1503" s="35"/>
      <c r="DD1503" s="35"/>
      <c r="DE1503" s="35"/>
      <c r="DF1503" s="35"/>
      <c r="DG1503" s="35"/>
      <c r="DH1503" s="35"/>
      <c r="DI1503" s="35"/>
      <c r="DJ1503" s="35"/>
      <c r="DK1503" s="35"/>
      <c r="DL1503" s="35"/>
      <c r="DM1503" s="35"/>
      <c r="DN1503" s="35"/>
      <c r="DO1503" s="35"/>
      <c r="DP1503" s="35"/>
      <c r="DQ1503" s="35"/>
      <c r="DR1503" s="35"/>
      <c r="DS1503" s="35"/>
      <c r="DT1503" s="35"/>
      <c r="DU1503" s="35"/>
      <c r="DV1503" s="35"/>
      <c r="DW1503" s="35"/>
      <c r="DX1503" s="35"/>
      <c r="DY1503" s="35"/>
      <c r="DZ1503" s="35"/>
      <c r="EA1503" s="35"/>
      <c r="EB1503" s="35"/>
      <c r="EC1503" s="35"/>
      <c r="ED1503" s="35"/>
      <c r="EE1503" s="35"/>
      <c r="EF1503" s="35"/>
      <c r="EG1503" s="35"/>
      <c r="EH1503" s="35"/>
      <c r="EI1503" s="35"/>
      <c r="EJ1503" s="35"/>
      <c r="EK1503" s="35"/>
      <c r="EL1503" s="35"/>
      <c r="EM1503" s="35"/>
      <c r="EN1503" s="35"/>
      <c r="EO1503" s="35"/>
      <c r="EP1503" s="35"/>
      <c r="EQ1503" s="35"/>
      <c r="ER1503" s="35"/>
      <c r="ES1503" s="35"/>
      <c r="ET1503" s="35"/>
      <c r="EU1503" s="35"/>
      <c r="EV1503" s="35"/>
      <c r="EW1503" s="35"/>
      <c r="EX1503" s="35"/>
      <c r="EY1503" s="35"/>
      <c r="EZ1503" s="35"/>
      <c r="FA1503" s="35"/>
      <c r="FB1503" s="35"/>
      <c r="FC1503" s="35"/>
      <c r="FD1503" s="35"/>
      <c r="FE1503" s="35"/>
      <c r="FF1503" s="35"/>
      <c r="FG1503" s="35"/>
      <c r="FH1503" s="35"/>
      <c r="FI1503" s="35"/>
      <c r="FJ1503" s="35"/>
      <c r="FK1503" s="35"/>
      <c r="FL1503" s="35"/>
      <c r="FM1503" s="35"/>
      <c r="FN1503" s="35"/>
      <c r="FO1503" s="35"/>
      <c r="FP1503" s="35"/>
      <c r="FQ1503" s="35"/>
      <c r="FR1503" s="35"/>
      <c r="FS1503" s="35"/>
      <c r="FT1503" s="35"/>
      <c r="FU1503" s="35"/>
      <c r="FV1503" s="35"/>
      <c r="FW1503" s="35"/>
      <c r="FX1503" s="35"/>
      <c r="FY1503" s="35"/>
      <c r="FZ1503" s="35"/>
    </row>
    <row r="1504" spans="1:182" x14ac:dyDescent="0.15">
      <c r="A1504" s="38">
        <f t="shared" si="466"/>
        <v>44948</v>
      </c>
      <c r="B1504" s="39">
        <f t="shared" ca="1" si="455"/>
        <v>9921.6547385699996</v>
      </c>
      <c r="C1504" s="40">
        <f t="shared" si="456"/>
        <v>9411.77</v>
      </c>
      <c r="D1504" s="41">
        <f ca="1">IF(A1504&lt;$B$1,VLOOKUP(A1504,[1]DI!$A$4:$B$15000,2,FALSE),0)</f>
        <v>0</v>
      </c>
      <c r="E1504" s="40">
        <f t="shared" ca="1" si="462"/>
        <v>0</v>
      </c>
      <c r="F1504" s="42">
        <f t="shared" si="459"/>
        <v>1</v>
      </c>
      <c r="G1504" s="43">
        <f t="shared" ca="1" si="463"/>
        <v>1</v>
      </c>
      <c r="H1504" s="40">
        <f ca="1">TRUNC(PRODUCT(G$10:G1503),15)</f>
        <v>1.3121474607913199</v>
      </c>
      <c r="I1504" s="40">
        <f t="shared" ca="1" si="464"/>
        <v>1.2560834235423</v>
      </c>
      <c r="J1504" s="40">
        <f t="shared" ca="1" si="465"/>
        <v>1.04463401</v>
      </c>
      <c r="K1504" s="42">
        <f t="shared" si="451"/>
        <v>2.7E-2</v>
      </c>
      <c r="L1504" s="63">
        <f t="shared" si="448"/>
        <v>44824</v>
      </c>
      <c r="M1504" s="64">
        <f t="shared" si="449"/>
        <v>85</v>
      </c>
      <c r="N1504" s="44">
        <f t="shared" si="450"/>
        <v>86</v>
      </c>
      <c r="O1504" s="40">
        <f t="shared" si="452"/>
        <v>1.0091335459999999</v>
      </c>
      <c r="P1504" s="65">
        <f t="shared" ca="1" si="453"/>
        <v>1.0541752230000001</v>
      </c>
      <c r="Q1504" s="40">
        <f t="shared" ca="1" si="454"/>
        <v>509.88473857000002</v>
      </c>
      <c r="R1504" s="44">
        <f>IF(VLOOKUP(A1504,$Z$12:$AI$125,8)=VLOOKUP(A1503,$Z$12:$AI$125,8),0,VLOOKUP(A1504,Z$12:$AI$125,8))</f>
        <v>0</v>
      </c>
      <c r="S1504" s="45">
        <f>IF(R1504&gt;0,VLOOKUP(R1504,Y$12:$AH$125,7),0)</f>
        <v>0</v>
      </c>
      <c r="T1504" s="40">
        <f t="shared" si="457"/>
        <v>0</v>
      </c>
      <c r="U1504" s="40">
        <f t="shared" ca="1" si="458"/>
        <v>509.88473857000002</v>
      </c>
      <c r="V1504" s="46" t="str">
        <f t="shared" si="460"/>
        <v>J=</v>
      </c>
      <c r="W1504" s="47">
        <f t="shared" si="461"/>
        <v>45005</v>
      </c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  <c r="BF1504" s="35"/>
      <c r="BG1504" s="35"/>
      <c r="BH1504" s="35"/>
      <c r="BI1504" s="35"/>
      <c r="BJ1504" s="35"/>
      <c r="BK1504" s="35"/>
      <c r="BL1504" s="35"/>
      <c r="BM1504" s="35"/>
      <c r="BN1504" s="35"/>
      <c r="BO1504" s="35"/>
      <c r="BP1504" s="35"/>
      <c r="BQ1504" s="35"/>
      <c r="BR1504" s="35"/>
      <c r="BS1504" s="35"/>
      <c r="BT1504" s="35"/>
      <c r="BU1504" s="35"/>
      <c r="BV1504" s="35"/>
      <c r="BW1504" s="35"/>
      <c r="BX1504" s="35"/>
      <c r="BY1504" s="35"/>
      <c r="BZ1504" s="35"/>
      <c r="CA1504" s="35"/>
      <c r="CB1504" s="35"/>
      <c r="CC1504" s="35"/>
      <c r="CD1504" s="35"/>
      <c r="CE1504" s="35"/>
      <c r="CF1504" s="35"/>
      <c r="CG1504" s="35"/>
      <c r="CH1504" s="35"/>
      <c r="CI1504" s="35"/>
      <c r="CJ1504" s="35"/>
      <c r="CK1504" s="35"/>
      <c r="CL1504" s="35"/>
      <c r="CM1504" s="35"/>
      <c r="CN1504" s="35"/>
      <c r="CO1504" s="35"/>
      <c r="CP1504" s="35"/>
      <c r="CQ1504" s="35"/>
      <c r="CR1504" s="35"/>
      <c r="CS1504" s="35"/>
      <c r="CT1504" s="35"/>
      <c r="CU1504" s="35"/>
      <c r="CV1504" s="35"/>
      <c r="CW1504" s="35"/>
      <c r="CX1504" s="35"/>
      <c r="CY1504" s="35"/>
      <c r="CZ1504" s="35"/>
      <c r="DA1504" s="35"/>
      <c r="DB1504" s="35"/>
      <c r="DC1504" s="35"/>
      <c r="DD1504" s="35"/>
      <c r="DE1504" s="35"/>
      <c r="DF1504" s="35"/>
      <c r="DG1504" s="35"/>
      <c r="DH1504" s="35"/>
      <c r="DI1504" s="35"/>
      <c r="DJ1504" s="35"/>
      <c r="DK1504" s="35"/>
      <c r="DL1504" s="35"/>
      <c r="DM1504" s="35"/>
      <c r="DN1504" s="35"/>
      <c r="DO1504" s="35"/>
      <c r="DP1504" s="35"/>
      <c r="DQ1504" s="35"/>
      <c r="DR1504" s="35"/>
      <c r="DS1504" s="35"/>
      <c r="DT1504" s="35"/>
      <c r="DU1504" s="35"/>
      <c r="DV1504" s="35"/>
      <c r="DW1504" s="35"/>
      <c r="DX1504" s="35"/>
      <c r="DY1504" s="35"/>
      <c r="DZ1504" s="35"/>
      <c r="EA1504" s="35"/>
      <c r="EB1504" s="35"/>
      <c r="EC1504" s="35"/>
      <c r="ED1504" s="35"/>
      <c r="EE1504" s="35"/>
      <c r="EF1504" s="35"/>
      <c r="EG1504" s="35"/>
      <c r="EH1504" s="35"/>
      <c r="EI1504" s="35"/>
      <c r="EJ1504" s="35"/>
      <c r="EK1504" s="35"/>
      <c r="EL1504" s="35"/>
      <c r="EM1504" s="35"/>
      <c r="EN1504" s="35"/>
      <c r="EO1504" s="35"/>
      <c r="EP1504" s="35"/>
      <c r="EQ1504" s="35"/>
      <c r="ER1504" s="35"/>
      <c r="ES1504" s="35"/>
      <c r="ET1504" s="35"/>
      <c r="EU1504" s="35"/>
      <c r="EV1504" s="35"/>
      <c r="EW1504" s="35"/>
      <c r="EX1504" s="35"/>
      <c r="EY1504" s="35"/>
      <c r="EZ1504" s="35"/>
      <c r="FA1504" s="35"/>
      <c r="FB1504" s="35"/>
      <c r="FC1504" s="35"/>
      <c r="FD1504" s="35"/>
      <c r="FE1504" s="35"/>
      <c r="FF1504" s="35"/>
      <c r="FG1504" s="35"/>
      <c r="FH1504" s="35"/>
      <c r="FI1504" s="35"/>
      <c r="FJ1504" s="35"/>
      <c r="FK1504" s="35"/>
      <c r="FL1504" s="35"/>
      <c r="FM1504" s="35"/>
      <c r="FN1504" s="35"/>
      <c r="FO1504" s="35"/>
      <c r="FP1504" s="35"/>
      <c r="FQ1504" s="35"/>
      <c r="FR1504" s="35"/>
      <c r="FS1504" s="35"/>
      <c r="FT1504" s="35"/>
      <c r="FU1504" s="35"/>
      <c r="FV1504" s="35"/>
      <c r="FW1504" s="35"/>
      <c r="FX1504" s="35"/>
      <c r="FY1504" s="35"/>
      <c r="FZ1504" s="35"/>
    </row>
    <row r="1505" spans="1:182" x14ac:dyDescent="0.15">
      <c r="A1505" s="38">
        <f t="shared" si="466"/>
        <v>44949</v>
      </c>
      <c r="B1505" s="39">
        <f t="shared" ca="1" si="455"/>
        <v>9921.6547385699996</v>
      </c>
      <c r="C1505" s="40">
        <f t="shared" si="456"/>
        <v>9411.77</v>
      </c>
      <c r="D1505" s="41">
        <f ca="1">IF(A1505&lt;$B$1,VLOOKUP(A1505,[1]DI!$A$4:$B$15000,2,FALSE),0)</f>
        <v>0.13650000000000001</v>
      </c>
      <c r="E1505" s="40">
        <f t="shared" ca="1" si="462"/>
        <v>5.0788000000000005E-4</v>
      </c>
      <c r="F1505" s="42">
        <f t="shared" si="459"/>
        <v>1</v>
      </c>
      <c r="G1505" s="43">
        <f t="shared" ca="1" si="463"/>
        <v>1.00050788</v>
      </c>
      <c r="H1505" s="40">
        <f ca="1">TRUNC(PRODUCT(G$10:G1504),15)</f>
        <v>1.3121474607913199</v>
      </c>
      <c r="I1505" s="40">
        <f t="shared" ca="1" si="464"/>
        <v>1.2560834235423</v>
      </c>
      <c r="J1505" s="40">
        <f t="shared" ca="1" si="465"/>
        <v>1.04463401</v>
      </c>
      <c r="K1505" s="42">
        <f t="shared" si="451"/>
        <v>2.7E-2</v>
      </c>
      <c r="L1505" s="63">
        <f t="shared" si="448"/>
        <v>44824</v>
      </c>
      <c r="M1505" s="64">
        <f t="shared" si="449"/>
        <v>86</v>
      </c>
      <c r="N1505" s="44">
        <f t="shared" si="450"/>
        <v>86</v>
      </c>
      <c r="O1505" s="40">
        <f t="shared" si="452"/>
        <v>1.0091335459999999</v>
      </c>
      <c r="P1505" s="65">
        <f t="shared" ca="1" si="453"/>
        <v>1.0541752230000001</v>
      </c>
      <c r="Q1505" s="40">
        <f t="shared" ca="1" si="454"/>
        <v>509.88473857000002</v>
      </c>
      <c r="R1505" s="44">
        <f>IF(VLOOKUP(A1505,$Z$12:$AI$125,8)=VLOOKUP(A1504,$Z$12:$AI$125,8),0,VLOOKUP(A1505,Z$12:$AI$125,8))</f>
        <v>0</v>
      </c>
      <c r="S1505" s="45">
        <f>IF(R1505&gt;0,VLOOKUP(R1505,Y$12:$AH$125,7),0)</f>
        <v>0</v>
      </c>
      <c r="T1505" s="40">
        <f t="shared" si="457"/>
        <v>0</v>
      </c>
      <c r="U1505" s="40">
        <f t="shared" ca="1" si="458"/>
        <v>509.88473857000002</v>
      </c>
      <c r="V1505" s="46" t="str">
        <f t="shared" si="460"/>
        <v>J=</v>
      </c>
      <c r="W1505" s="47">
        <f t="shared" si="461"/>
        <v>45005</v>
      </c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  <c r="BF1505" s="35"/>
      <c r="BG1505" s="35"/>
      <c r="BH1505" s="35"/>
      <c r="BI1505" s="35"/>
      <c r="BJ1505" s="35"/>
      <c r="BK1505" s="35"/>
      <c r="BL1505" s="35"/>
      <c r="BM1505" s="35"/>
      <c r="BN1505" s="35"/>
      <c r="BO1505" s="35"/>
      <c r="BP1505" s="35"/>
      <c r="BQ1505" s="35"/>
      <c r="BR1505" s="35"/>
      <c r="BS1505" s="35"/>
      <c r="BT1505" s="35"/>
      <c r="BU1505" s="35"/>
      <c r="BV1505" s="35"/>
      <c r="BW1505" s="35"/>
      <c r="BX1505" s="35"/>
      <c r="BY1505" s="35"/>
      <c r="BZ1505" s="35"/>
      <c r="CA1505" s="35"/>
      <c r="CB1505" s="35"/>
      <c r="CC1505" s="35"/>
      <c r="CD1505" s="35"/>
      <c r="CE1505" s="35"/>
      <c r="CF1505" s="35"/>
      <c r="CG1505" s="35"/>
      <c r="CH1505" s="35"/>
      <c r="CI1505" s="35"/>
      <c r="CJ1505" s="35"/>
      <c r="CK1505" s="35"/>
      <c r="CL1505" s="35"/>
      <c r="CM1505" s="35"/>
      <c r="CN1505" s="35"/>
      <c r="CO1505" s="35"/>
      <c r="CP1505" s="35"/>
      <c r="CQ1505" s="35"/>
      <c r="CR1505" s="35"/>
      <c r="CS1505" s="35"/>
      <c r="CT1505" s="35"/>
      <c r="CU1505" s="35"/>
      <c r="CV1505" s="35"/>
      <c r="CW1505" s="35"/>
      <c r="CX1505" s="35"/>
      <c r="CY1505" s="35"/>
      <c r="CZ1505" s="35"/>
      <c r="DA1505" s="35"/>
      <c r="DB1505" s="35"/>
      <c r="DC1505" s="35"/>
      <c r="DD1505" s="35"/>
      <c r="DE1505" s="35"/>
      <c r="DF1505" s="35"/>
      <c r="DG1505" s="35"/>
      <c r="DH1505" s="35"/>
      <c r="DI1505" s="35"/>
      <c r="DJ1505" s="35"/>
      <c r="DK1505" s="35"/>
      <c r="DL1505" s="35"/>
      <c r="DM1505" s="35"/>
      <c r="DN1505" s="35"/>
      <c r="DO1505" s="35"/>
      <c r="DP1505" s="35"/>
      <c r="DQ1505" s="35"/>
      <c r="DR1505" s="35"/>
      <c r="DS1505" s="35"/>
      <c r="DT1505" s="35"/>
      <c r="DU1505" s="35"/>
      <c r="DV1505" s="35"/>
      <c r="DW1505" s="35"/>
      <c r="DX1505" s="35"/>
      <c r="DY1505" s="35"/>
      <c r="DZ1505" s="35"/>
      <c r="EA1505" s="35"/>
      <c r="EB1505" s="35"/>
      <c r="EC1505" s="35"/>
      <c r="ED1505" s="35"/>
      <c r="EE1505" s="35"/>
      <c r="EF1505" s="35"/>
      <c r="EG1505" s="35"/>
      <c r="EH1505" s="35"/>
      <c r="EI1505" s="35"/>
      <c r="EJ1505" s="35"/>
      <c r="EK1505" s="35"/>
      <c r="EL1505" s="35"/>
      <c r="EM1505" s="35"/>
      <c r="EN1505" s="35"/>
      <c r="EO1505" s="35"/>
      <c r="EP1505" s="35"/>
      <c r="EQ1505" s="35"/>
      <c r="ER1505" s="35"/>
      <c r="ES1505" s="35"/>
      <c r="ET1505" s="35"/>
      <c r="EU1505" s="35"/>
      <c r="EV1505" s="35"/>
      <c r="EW1505" s="35"/>
      <c r="EX1505" s="35"/>
      <c r="EY1505" s="35"/>
      <c r="EZ1505" s="35"/>
      <c r="FA1505" s="35"/>
      <c r="FB1505" s="35"/>
      <c r="FC1505" s="35"/>
      <c r="FD1505" s="35"/>
      <c r="FE1505" s="35"/>
      <c r="FF1505" s="35"/>
      <c r="FG1505" s="35"/>
      <c r="FH1505" s="35"/>
      <c r="FI1505" s="35"/>
      <c r="FJ1505" s="35"/>
      <c r="FK1505" s="35"/>
      <c r="FL1505" s="35"/>
      <c r="FM1505" s="35"/>
      <c r="FN1505" s="35"/>
      <c r="FO1505" s="35"/>
      <c r="FP1505" s="35"/>
      <c r="FQ1505" s="35"/>
      <c r="FR1505" s="35"/>
      <c r="FS1505" s="35"/>
      <c r="FT1505" s="35"/>
      <c r="FU1505" s="35"/>
      <c r="FV1505" s="35"/>
      <c r="FW1505" s="35"/>
      <c r="FX1505" s="35"/>
      <c r="FY1505" s="35"/>
      <c r="FZ1505" s="35"/>
    </row>
    <row r="1506" spans="1:182" x14ac:dyDescent="0.15">
      <c r="A1506" s="38">
        <f t="shared" si="466"/>
        <v>44950</v>
      </c>
      <c r="B1506" s="39">
        <f t="shared" ca="1" si="455"/>
        <v>9927.7432784699995</v>
      </c>
      <c r="C1506" s="40">
        <f t="shared" si="456"/>
        <v>9411.77</v>
      </c>
      <c r="D1506" s="41">
        <f ca="1">IF(A1506&lt;$B$1,VLOOKUP(A1506,[1]DI!$A$4:$B$15000,2,FALSE),0)</f>
        <v>0.13650000000000001</v>
      </c>
      <c r="E1506" s="40">
        <f t="shared" ca="1" si="462"/>
        <v>5.0788000000000005E-4</v>
      </c>
      <c r="F1506" s="42">
        <f t="shared" si="459"/>
        <v>1</v>
      </c>
      <c r="G1506" s="43">
        <f t="shared" ca="1" si="463"/>
        <v>1.00050788</v>
      </c>
      <c r="H1506" s="40">
        <f ca="1">TRUNC(PRODUCT(G$10:G1505),15)</f>
        <v>1.3128138742437101</v>
      </c>
      <c r="I1506" s="40">
        <f t="shared" ca="1" si="464"/>
        <v>1.2560834235423</v>
      </c>
      <c r="J1506" s="40">
        <f t="shared" ca="1" si="465"/>
        <v>1.0451645599999999</v>
      </c>
      <c r="K1506" s="42">
        <f t="shared" si="451"/>
        <v>2.7E-2</v>
      </c>
      <c r="L1506" s="63">
        <f t="shared" si="448"/>
        <v>44824</v>
      </c>
      <c r="M1506" s="64">
        <f t="shared" si="449"/>
        <v>87</v>
      </c>
      <c r="N1506" s="44">
        <f t="shared" si="450"/>
        <v>87</v>
      </c>
      <c r="O1506" s="40">
        <f t="shared" si="452"/>
        <v>1.0092402389999999</v>
      </c>
      <c r="P1506" s="65">
        <f t="shared" ca="1" si="453"/>
        <v>1.05482213</v>
      </c>
      <c r="Q1506" s="40">
        <f t="shared" ca="1" si="454"/>
        <v>515.97327846999997</v>
      </c>
      <c r="R1506" s="44">
        <f>IF(VLOOKUP(A1506,$Z$12:$AI$125,8)=VLOOKUP(A1505,$Z$12:$AI$125,8),0,VLOOKUP(A1506,Z$12:$AI$125,8))</f>
        <v>0</v>
      </c>
      <c r="S1506" s="45">
        <f>IF(R1506&gt;0,VLOOKUP(R1506,Y$12:$AH$125,7),0)</f>
        <v>0</v>
      </c>
      <c r="T1506" s="40">
        <f t="shared" si="457"/>
        <v>0</v>
      </c>
      <c r="U1506" s="40">
        <f t="shared" ca="1" si="458"/>
        <v>515.97327846999997</v>
      </c>
      <c r="V1506" s="46" t="str">
        <f t="shared" si="460"/>
        <v>J=</v>
      </c>
      <c r="W1506" s="47">
        <f t="shared" si="461"/>
        <v>45005</v>
      </c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  <c r="BF1506" s="35"/>
      <c r="BG1506" s="35"/>
      <c r="BH1506" s="35"/>
      <c r="BI1506" s="35"/>
      <c r="BJ1506" s="35"/>
      <c r="BK1506" s="35"/>
      <c r="BL1506" s="35"/>
      <c r="BM1506" s="35"/>
      <c r="BN1506" s="35"/>
      <c r="BO1506" s="35"/>
      <c r="BP1506" s="35"/>
      <c r="BQ1506" s="35"/>
      <c r="BR1506" s="35"/>
      <c r="BS1506" s="35"/>
      <c r="BT1506" s="35"/>
      <c r="BU1506" s="35"/>
      <c r="BV1506" s="35"/>
      <c r="BW1506" s="35"/>
      <c r="BX1506" s="35"/>
      <c r="BY1506" s="35"/>
      <c r="BZ1506" s="35"/>
      <c r="CA1506" s="35"/>
      <c r="CB1506" s="35"/>
      <c r="CC1506" s="35"/>
      <c r="CD1506" s="35"/>
      <c r="CE1506" s="35"/>
      <c r="CF1506" s="35"/>
      <c r="CG1506" s="35"/>
      <c r="CH1506" s="35"/>
      <c r="CI1506" s="35"/>
      <c r="CJ1506" s="35"/>
      <c r="CK1506" s="35"/>
      <c r="CL1506" s="35"/>
      <c r="CM1506" s="35"/>
      <c r="CN1506" s="35"/>
      <c r="CO1506" s="35"/>
      <c r="CP1506" s="35"/>
      <c r="CQ1506" s="35"/>
      <c r="CR1506" s="35"/>
      <c r="CS1506" s="35"/>
      <c r="CT1506" s="35"/>
      <c r="CU1506" s="35"/>
      <c r="CV1506" s="35"/>
      <c r="CW1506" s="35"/>
      <c r="CX1506" s="35"/>
      <c r="CY1506" s="35"/>
      <c r="CZ1506" s="35"/>
      <c r="DA1506" s="35"/>
      <c r="DB1506" s="35"/>
      <c r="DC1506" s="35"/>
      <c r="DD1506" s="35"/>
      <c r="DE1506" s="35"/>
      <c r="DF1506" s="35"/>
      <c r="DG1506" s="35"/>
      <c r="DH1506" s="35"/>
      <c r="DI1506" s="35"/>
      <c r="DJ1506" s="35"/>
      <c r="DK1506" s="35"/>
      <c r="DL1506" s="35"/>
      <c r="DM1506" s="35"/>
      <c r="DN1506" s="35"/>
      <c r="DO1506" s="35"/>
      <c r="DP1506" s="35"/>
      <c r="DQ1506" s="35"/>
      <c r="DR1506" s="35"/>
      <c r="DS1506" s="35"/>
      <c r="DT1506" s="35"/>
      <c r="DU1506" s="35"/>
      <c r="DV1506" s="35"/>
      <c r="DW1506" s="35"/>
      <c r="DX1506" s="35"/>
      <c r="DY1506" s="35"/>
      <c r="DZ1506" s="35"/>
      <c r="EA1506" s="35"/>
      <c r="EB1506" s="35"/>
      <c r="EC1506" s="35"/>
      <c r="ED1506" s="35"/>
      <c r="EE1506" s="35"/>
      <c r="EF1506" s="35"/>
      <c r="EG1506" s="35"/>
      <c r="EH1506" s="35"/>
      <c r="EI1506" s="35"/>
      <c r="EJ1506" s="35"/>
      <c r="EK1506" s="35"/>
      <c r="EL1506" s="35"/>
      <c r="EM1506" s="35"/>
      <c r="EN1506" s="35"/>
      <c r="EO1506" s="35"/>
      <c r="EP1506" s="35"/>
      <c r="EQ1506" s="35"/>
      <c r="ER1506" s="35"/>
      <c r="ES1506" s="35"/>
      <c r="ET1506" s="35"/>
      <c r="EU1506" s="35"/>
      <c r="EV1506" s="35"/>
      <c r="EW1506" s="35"/>
      <c r="EX1506" s="35"/>
      <c r="EY1506" s="35"/>
      <c r="EZ1506" s="35"/>
      <c r="FA1506" s="35"/>
      <c r="FB1506" s="35"/>
      <c r="FC1506" s="35"/>
      <c r="FD1506" s="35"/>
      <c r="FE1506" s="35"/>
      <c r="FF1506" s="35"/>
      <c r="FG1506" s="35"/>
      <c r="FH1506" s="35"/>
      <c r="FI1506" s="35"/>
      <c r="FJ1506" s="35"/>
      <c r="FK1506" s="35"/>
      <c r="FL1506" s="35"/>
      <c r="FM1506" s="35"/>
      <c r="FN1506" s="35"/>
      <c r="FO1506" s="35"/>
      <c r="FP1506" s="35"/>
      <c r="FQ1506" s="35"/>
      <c r="FR1506" s="35"/>
      <c r="FS1506" s="35"/>
      <c r="FT1506" s="35"/>
      <c r="FU1506" s="35"/>
      <c r="FV1506" s="35"/>
      <c r="FW1506" s="35"/>
      <c r="FX1506" s="35"/>
      <c r="FY1506" s="35"/>
      <c r="FZ1506" s="35"/>
    </row>
    <row r="1507" spans="1:182" x14ac:dyDescent="0.15">
      <c r="A1507" s="38">
        <f t="shared" si="466"/>
        <v>44951</v>
      </c>
      <c r="B1507" s="39">
        <f t="shared" ca="1" si="455"/>
        <v>9933.835479540001</v>
      </c>
      <c r="C1507" s="40">
        <f t="shared" si="456"/>
        <v>9411.77</v>
      </c>
      <c r="D1507" s="41">
        <f ca="1">IF(A1507&lt;$B$1,VLOOKUP(A1507,[1]DI!$A$4:$B$15000,2,FALSE),0)</f>
        <v>0.13650000000000001</v>
      </c>
      <c r="E1507" s="40">
        <f t="shared" ca="1" si="462"/>
        <v>5.0788000000000005E-4</v>
      </c>
      <c r="F1507" s="42">
        <f t="shared" si="459"/>
        <v>1</v>
      </c>
      <c r="G1507" s="43">
        <f t="shared" ca="1" si="463"/>
        <v>1.00050788</v>
      </c>
      <c r="H1507" s="40">
        <f ca="1">TRUNC(PRODUCT(G$10:G1506),15)</f>
        <v>1.3134806261541601</v>
      </c>
      <c r="I1507" s="40">
        <f t="shared" ca="1" si="464"/>
        <v>1.2560834235423</v>
      </c>
      <c r="J1507" s="40">
        <f t="shared" ca="1" si="465"/>
        <v>1.04569537</v>
      </c>
      <c r="K1507" s="42">
        <f t="shared" si="451"/>
        <v>2.7E-2</v>
      </c>
      <c r="L1507" s="63">
        <f t="shared" si="448"/>
        <v>44824</v>
      </c>
      <c r="M1507" s="64">
        <f t="shared" si="449"/>
        <v>88</v>
      </c>
      <c r="N1507" s="44">
        <f t="shared" si="450"/>
        <v>88</v>
      </c>
      <c r="O1507" s="40">
        <f t="shared" si="452"/>
        <v>1.009346944</v>
      </c>
      <c r="P1507" s="65">
        <f t="shared" ca="1" si="453"/>
        <v>1.0554694259999999</v>
      </c>
      <c r="Q1507" s="40">
        <f t="shared" ca="1" si="454"/>
        <v>522.06547953999996</v>
      </c>
      <c r="R1507" s="44">
        <f>IF(VLOOKUP(A1507,$Z$12:$AI$125,8)=VLOOKUP(A1506,$Z$12:$AI$125,8),0,VLOOKUP(A1507,Z$12:$AI$125,8))</f>
        <v>0</v>
      </c>
      <c r="S1507" s="45">
        <f>IF(R1507&gt;0,VLOOKUP(R1507,Y$12:$AH$125,7),0)</f>
        <v>0</v>
      </c>
      <c r="T1507" s="40">
        <f t="shared" si="457"/>
        <v>0</v>
      </c>
      <c r="U1507" s="40">
        <f t="shared" ca="1" si="458"/>
        <v>522.06547953999996</v>
      </c>
      <c r="V1507" s="46" t="str">
        <f t="shared" si="460"/>
        <v>J=</v>
      </c>
      <c r="W1507" s="47">
        <f t="shared" si="461"/>
        <v>45005</v>
      </c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  <c r="BF1507" s="35"/>
      <c r="BG1507" s="35"/>
      <c r="BH1507" s="35"/>
      <c r="BI1507" s="35"/>
      <c r="BJ1507" s="35"/>
      <c r="BK1507" s="35"/>
      <c r="BL1507" s="35"/>
      <c r="BM1507" s="35"/>
      <c r="BN1507" s="35"/>
      <c r="BO1507" s="35"/>
      <c r="BP1507" s="35"/>
      <c r="BQ1507" s="35"/>
      <c r="BR1507" s="35"/>
      <c r="BS1507" s="35"/>
      <c r="BT1507" s="35"/>
      <c r="BU1507" s="35"/>
      <c r="BV1507" s="35"/>
      <c r="BW1507" s="35"/>
      <c r="BX1507" s="35"/>
      <c r="BY1507" s="35"/>
      <c r="BZ1507" s="35"/>
      <c r="CA1507" s="35"/>
      <c r="CB1507" s="35"/>
      <c r="CC1507" s="35"/>
      <c r="CD1507" s="35"/>
      <c r="CE1507" s="35"/>
      <c r="CF1507" s="35"/>
      <c r="CG1507" s="35"/>
      <c r="CH1507" s="35"/>
      <c r="CI1507" s="35"/>
      <c r="CJ1507" s="35"/>
      <c r="CK1507" s="35"/>
      <c r="CL1507" s="35"/>
      <c r="CM1507" s="35"/>
      <c r="CN1507" s="35"/>
      <c r="CO1507" s="35"/>
      <c r="CP1507" s="35"/>
      <c r="CQ1507" s="35"/>
      <c r="CR1507" s="35"/>
      <c r="CS1507" s="35"/>
      <c r="CT1507" s="35"/>
      <c r="CU1507" s="35"/>
      <c r="CV1507" s="35"/>
      <c r="CW1507" s="35"/>
      <c r="CX1507" s="35"/>
      <c r="CY1507" s="35"/>
      <c r="CZ1507" s="35"/>
      <c r="DA1507" s="35"/>
      <c r="DB1507" s="35"/>
      <c r="DC1507" s="35"/>
      <c r="DD1507" s="35"/>
      <c r="DE1507" s="35"/>
      <c r="DF1507" s="35"/>
      <c r="DG1507" s="35"/>
      <c r="DH1507" s="35"/>
      <c r="DI1507" s="35"/>
      <c r="DJ1507" s="35"/>
      <c r="DK1507" s="35"/>
      <c r="DL1507" s="35"/>
      <c r="DM1507" s="35"/>
      <c r="DN1507" s="35"/>
      <c r="DO1507" s="35"/>
      <c r="DP1507" s="35"/>
      <c r="DQ1507" s="35"/>
      <c r="DR1507" s="35"/>
      <c r="DS1507" s="35"/>
      <c r="DT1507" s="35"/>
      <c r="DU1507" s="35"/>
      <c r="DV1507" s="35"/>
      <c r="DW1507" s="35"/>
      <c r="DX1507" s="35"/>
      <c r="DY1507" s="35"/>
      <c r="DZ1507" s="35"/>
      <c r="EA1507" s="35"/>
      <c r="EB1507" s="35"/>
      <c r="EC1507" s="35"/>
      <c r="ED1507" s="35"/>
      <c r="EE1507" s="35"/>
      <c r="EF1507" s="35"/>
      <c r="EG1507" s="35"/>
      <c r="EH1507" s="35"/>
      <c r="EI1507" s="35"/>
      <c r="EJ1507" s="35"/>
      <c r="EK1507" s="35"/>
      <c r="EL1507" s="35"/>
      <c r="EM1507" s="35"/>
      <c r="EN1507" s="35"/>
      <c r="EO1507" s="35"/>
      <c r="EP1507" s="35"/>
      <c r="EQ1507" s="35"/>
      <c r="ER1507" s="35"/>
      <c r="ES1507" s="35"/>
      <c r="ET1507" s="35"/>
      <c r="EU1507" s="35"/>
      <c r="EV1507" s="35"/>
      <c r="EW1507" s="35"/>
      <c r="EX1507" s="35"/>
      <c r="EY1507" s="35"/>
      <c r="EZ1507" s="35"/>
      <c r="FA1507" s="35"/>
      <c r="FB1507" s="35"/>
      <c r="FC1507" s="35"/>
      <c r="FD1507" s="35"/>
      <c r="FE1507" s="35"/>
      <c r="FF1507" s="35"/>
      <c r="FG1507" s="35"/>
      <c r="FH1507" s="35"/>
      <c r="FI1507" s="35"/>
      <c r="FJ1507" s="35"/>
      <c r="FK1507" s="35"/>
      <c r="FL1507" s="35"/>
      <c r="FM1507" s="35"/>
      <c r="FN1507" s="35"/>
      <c r="FO1507" s="35"/>
      <c r="FP1507" s="35"/>
      <c r="FQ1507" s="35"/>
      <c r="FR1507" s="35"/>
      <c r="FS1507" s="35"/>
      <c r="FT1507" s="35"/>
      <c r="FU1507" s="35"/>
      <c r="FV1507" s="35"/>
      <c r="FW1507" s="35"/>
      <c r="FX1507" s="35"/>
      <c r="FY1507" s="35"/>
      <c r="FZ1507" s="35"/>
    </row>
    <row r="1508" spans="1:182" x14ac:dyDescent="0.15">
      <c r="A1508" s="38">
        <f t="shared" si="466"/>
        <v>44952</v>
      </c>
      <c r="B1508" s="39">
        <f t="shared" ca="1" si="455"/>
        <v>9939.9315112000004</v>
      </c>
      <c r="C1508" s="40">
        <f t="shared" si="456"/>
        <v>9411.77</v>
      </c>
      <c r="D1508" s="41">
        <f ca="1">IF(A1508&lt;$B$1,VLOOKUP(A1508,[1]DI!$A$4:$B$15000,2,FALSE),0)</f>
        <v>0.13650000000000001</v>
      </c>
      <c r="E1508" s="40">
        <f t="shared" ca="1" si="462"/>
        <v>5.0788000000000005E-4</v>
      </c>
      <c r="F1508" s="42">
        <f t="shared" si="459"/>
        <v>1</v>
      </c>
      <c r="G1508" s="43">
        <f t="shared" ca="1" si="463"/>
        <v>1.00050788</v>
      </c>
      <c r="H1508" s="40">
        <f ca="1">TRUNC(PRODUCT(G$10:G1507),15)</f>
        <v>1.3141477166945701</v>
      </c>
      <c r="I1508" s="40">
        <f t="shared" ca="1" si="464"/>
        <v>1.2560834235423</v>
      </c>
      <c r="J1508" s="40">
        <f t="shared" ca="1" si="465"/>
        <v>1.04622646</v>
      </c>
      <c r="K1508" s="42">
        <f t="shared" si="451"/>
        <v>2.7E-2</v>
      </c>
      <c r="L1508" s="63">
        <f t="shared" si="448"/>
        <v>44824</v>
      </c>
      <c r="M1508" s="64">
        <f t="shared" si="449"/>
        <v>89</v>
      </c>
      <c r="N1508" s="44">
        <f t="shared" si="450"/>
        <v>89</v>
      </c>
      <c r="O1508" s="40">
        <f t="shared" si="452"/>
        <v>1.0094536599999999</v>
      </c>
      <c r="P1508" s="65">
        <f t="shared" ca="1" si="453"/>
        <v>1.056117129</v>
      </c>
      <c r="Q1508" s="40">
        <f t="shared" ca="1" si="454"/>
        <v>528.16151119999995</v>
      </c>
      <c r="R1508" s="44">
        <f>IF(VLOOKUP(A1508,$Z$12:$AI$125,8)=VLOOKUP(A1507,$Z$12:$AI$125,8),0,VLOOKUP(A1508,Z$12:$AI$125,8))</f>
        <v>0</v>
      </c>
      <c r="S1508" s="45">
        <f>IF(R1508&gt;0,VLOOKUP(R1508,Y$12:$AH$125,7),0)</f>
        <v>0</v>
      </c>
      <c r="T1508" s="40">
        <f t="shared" si="457"/>
        <v>0</v>
      </c>
      <c r="U1508" s="40">
        <f t="shared" ca="1" si="458"/>
        <v>528.16151119999995</v>
      </c>
      <c r="V1508" s="46" t="str">
        <f t="shared" si="460"/>
        <v>J=</v>
      </c>
      <c r="W1508" s="47">
        <f t="shared" si="461"/>
        <v>45005</v>
      </c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  <c r="BF1508" s="35"/>
      <c r="BG1508" s="35"/>
      <c r="BH1508" s="35"/>
      <c r="BI1508" s="35"/>
      <c r="BJ1508" s="35"/>
      <c r="BK1508" s="35"/>
      <c r="BL1508" s="35"/>
      <c r="BM1508" s="35"/>
      <c r="BN1508" s="35"/>
      <c r="BO1508" s="35"/>
      <c r="BP1508" s="35"/>
      <c r="BQ1508" s="35"/>
      <c r="BR1508" s="35"/>
      <c r="BS1508" s="35"/>
      <c r="BT1508" s="35"/>
      <c r="BU1508" s="35"/>
      <c r="BV1508" s="35"/>
      <c r="BW1508" s="35"/>
      <c r="BX1508" s="35"/>
      <c r="BY1508" s="35"/>
      <c r="BZ1508" s="35"/>
      <c r="CA1508" s="35"/>
      <c r="CB1508" s="35"/>
      <c r="CC1508" s="35"/>
      <c r="CD1508" s="35"/>
      <c r="CE1508" s="35"/>
      <c r="CF1508" s="35"/>
      <c r="CG1508" s="35"/>
      <c r="CH1508" s="35"/>
      <c r="CI1508" s="35"/>
      <c r="CJ1508" s="35"/>
      <c r="CK1508" s="35"/>
      <c r="CL1508" s="35"/>
      <c r="CM1508" s="35"/>
      <c r="CN1508" s="35"/>
      <c r="CO1508" s="35"/>
      <c r="CP1508" s="35"/>
      <c r="CQ1508" s="35"/>
      <c r="CR1508" s="35"/>
      <c r="CS1508" s="35"/>
      <c r="CT1508" s="35"/>
      <c r="CU1508" s="35"/>
      <c r="CV1508" s="35"/>
      <c r="CW1508" s="35"/>
      <c r="CX1508" s="35"/>
      <c r="CY1508" s="35"/>
      <c r="CZ1508" s="35"/>
      <c r="DA1508" s="35"/>
      <c r="DB1508" s="35"/>
      <c r="DC1508" s="35"/>
      <c r="DD1508" s="35"/>
      <c r="DE1508" s="35"/>
      <c r="DF1508" s="35"/>
      <c r="DG1508" s="35"/>
      <c r="DH1508" s="35"/>
      <c r="DI1508" s="35"/>
      <c r="DJ1508" s="35"/>
      <c r="DK1508" s="35"/>
      <c r="DL1508" s="35"/>
      <c r="DM1508" s="35"/>
      <c r="DN1508" s="35"/>
      <c r="DO1508" s="35"/>
      <c r="DP1508" s="35"/>
      <c r="DQ1508" s="35"/>
      <c r="DR1508" s="35"/>
      <c r="DS1508" s="35"/>
      <c r="DT1508" s="35"/>
      <c r="DU1508" s="35"/>
      <c r="DV1508" s="35"/>
      <c r="DW1508" s="35"/>
      <c r="DX1508" s="35"/>
      <c r="DY1508" s="35"/>
      <c r="DZ1508" s="35"/>
      <c r="EA1508" s="35"/>
      <c r="EB1508" s="35"/>
      <c r="EC1508" s="35"/>
      <c r="ED1508" s="35"/>
      <c r="EE1508" s="35"/>
      <c r="EF1508" s="35"/>
      <c r="EG1508" s="35"/>
      <c r="EH1508" s="35"/>
      <c r="EI1508" s="35"/>
      <c r="EJ1508" s="35"/>
      <c r="EK1508" s="35"/>
      <c r="EL1508" s="35"/>
      <c r="EM1508" s="35"/>
      <c r="EN1508" s="35"/>
      <c r="EO1508" s="35"/>
      <c r="EP1508" s="35"/>
      <c r="EQ1508" s="35"/>
      <c r="ER1508" s="35"/>
      <c r="ES1508" s="35"/>
      <c r="ET1508" s="35"/>
      <c r="EU1508" s="35"/>
      <c r="EV1508" s="35"/>
      <c r="EW1508" s="35"/>
      <c r="EX1508" s="35"/>
      <c r="EY1508" s="35"/>
      <c r="EZ1508" s="35"/>
      <c r="FA1508" s="35"/>
      <c r="FB1508" s="35"/>
      <c r="FC1508" s="35"/>
      <c r="FD1508" s="35"/>
      <c r="FE1508" s="35"/>
      <c r="FF1508" s="35"/>
      <c r="FG1508" s="35"/>
      <c r="FH1508" s="35"/>
      <c r="FI1508" s="35"/>
      <c r="FJ1508" s="35"/>
      <c r="FK1508" s="35"/>
      <c r="FL1508" s="35"/>
      <c r="FM1508" s="35"/>
      <c r="FN1508" s="35"/>
      <c r="FO1508" s="35"/>
      <c r="FP1508" s="35"/>
      <c r="FQ1508" s="35"/>
      <c r="FR1508" s="35"/>
      <c r="FS1508" s="35"/>
      <c r="FT1508" s="35"/>
      <c r="FU1508" s="35"/>
      <c r="FV1508" s="35"/>
      <c r="FW1508" s="35"/>
      <c r="FX1508" s="35"/>
      <c r="FY1508" s="35"/>
      <c r="FZ1508" s="35"/>
    </row>
    <row r="1509" spans="1:182" x14ac:dyDescent="0.15">
      <c r="A1509" s="38">
        <f t="shared" si="466"/>
        <v>44953</v>
      </c>
      <c r="B1509" s="39">
        <f t="shared" ca="1" si="455"/>
        <v>9946.0312887500004</v>
      </c>
      <c r="C1509" s="40">
        <f t="shared" si="456"/>
        <v>9411.77</v>
      </c>
      <c r="D1509" s="41">
        <f ca="1">IF(A1509&lt;$B$1,VLOOKUP(A1509,[1]DI!$A$4:$B$15000,2,FALSE),0)</f>
        <v>0.13650000000000001</v>
      </c>
      <c r="E1509" s="40">
        <f t="shared" ca="1" si="462"/>
        <v>5.0788000000000005E-4</v>
      </c>
      <c r="F1509" s="42">
        <f t="shared" si="459"/>
        <v>1</v>
      </c>
      <c r="G1509" s="43">
        <f t="shared" ca="1" si="463"/>
        <v>1.00050788</v>
      </c>
      <c r="H1509" s="40">
        <f ca="1">TRUNC(PRODUCT(G$10:G1508),15)</f>
        <v>1.3148151460369299</v>
      </c>
      <c r="I1509" s="40">
        <f t="shared" ca="1" si="464"/>
        <v>1.2560834235423</v>
      </c>
      <c r="J1509" s="40">
        <f t="shared" ca="1" si="465"/>
        <v>1.0467578200000001</v>
      </c>
      <c r="K1509" s="42">
        <f t="shared" si="451"/>
        <v>2.7E-2</v>
      </c>
      <c r="L1509" s="63">
        <f t="shared" si="448"/>
        <v>44824</v>
      </c>
      <c r="M1509" s="64">
        <f t="shared" si="449"/>
        <v>90</v>
      </c>
      <c r="N1509" s="44">
        <f t="shared" si="450"/>
        <v>90</v>
      </c>
      <c r="O1509" s="40">
        <f t="shared" si="452"/>
        <v>1.0095603870000001</v>
      </c>
      <c r="P1509" s="65">
        <f t="shared" ca="1" si="453"/>
        <v>1.0567652300000001</v>
      </c>
      <c r="Q1509" s="40">
        <f t="shared" ca="1" si="454"/>
        <v>534.26128874999995</v>
      </c>
      <c r="R1509" s="44">
        <f>IF(VLOOKUP(A1509,$Z$12:$AI$125,8)=VLOOKUP(A1508,$Z$12:$AI$125,8),0,VLOOKUP(A1509,Z$12:$AI$125,8))</f>
        <v>0</v>
      </c>
      <c r="S1509" s="45">
        <f>IF(R1509&gt;0,VLOOKUP(R1509,Y$12:$AH$125,7),0)</f>
        <v>0</v>
      </c>
      <c r="T1509" s="40">
        <f t="shared" si="457"/>
        <v>0</v>
      </c>
      <c r="U1509" s="40">
        <f t="shared" ca="1" si="458"/>
        <v>534.26128874999995</v>
      </c>
      <c r="V1509" s="46" t="str">
        <f t="shared" si="460"/>
        <v>J=</v>
      </c>
      <c r="W1509" s="47">
        <f t="shared" si="461"/>
        <v>45005</v>
      </c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  <c r="BF1509" s="35"/>
      <c r="BG1509" s="35"/>
      <c r="BH1509" s="35"/>
      <c r="BI1509" s="35"/>
      <c r="BJ1509" s="35"/>
      <c r="BK1509" s="35"/>
      <c r="BL1509" s="35"/>
      <c r="BM1509" s="35"/>
      <c r="BN1509" s="35"/>
      <c r="BO1509" s="35"/>
      <c r="BP1509" s="35"/>
      <c r="BQ1509" s="35"/>
      <c r="BR1509" s="35"/>
      <c r="BS1509" s="35"/>
      <c r="BT1509" s="35"/>
      <c r="BU1509" s="35"/>
      <c r="BV1509" s="35"/>
      <c r="BW1509" s="35"/>
      <c r="BX1509" s="35"/>
      <c r="BY1509" s="35"/>
      <c r="BZ1509" s="35"/>
      <c r="CA1509" s="35"/>
      <c r="CB1509" s="35"/>
      <c r="CC1509" s="35"/>
      <c r="CD1509" s="35"/>
      <c r="CE1509" s="35"/>
      <c r="CF1509" s="35"/>
      <c r="CG1509" s="35"/>
      <c r="CH1509" s="35"/>
      <c r="CI1509" s="35"/>
      <c r="CJ1509" s="35"/>
      <c r="CK1509" s="35"/>
      <c r="CL1509" s="35"/>
      <c r="CM1509" s="35"/>
      <c r="CN1509" s="35"/>
      <c r="CO1509" s="35"/>
      <c r="CP1509" s="35"/>
      <c r="CQ1509" s="35"/>
      <c r="CR1509" s="35"/>
      <c r="CS1509" s="35"/>
      <c r="CT1509" s="35"/>
      <c r="CU1509" s="35"/>
      <c r="CV1509" s="35"/>
      <c r="CW1509" s="35"/>
      <c r="CX1509" s="35"/>
      <c r="CY1509" s="35"/>
      <c r="CZ1509" s="35"/>
      <c r="DA1509" s="35"/>
      <c r="DB1509" s="35"/>
      <c r="DC1509" s="35"/>
      <c r="DD1509" s="35"/>
      <c r="DE1509" s="35"/>
      <c r="DF1509" s="35"/>
      <c r="DG1509" s="35"/>
      <c r="DH1509" s="35"/>
      <c r="DI1509" s="35"/>
      <c r="DJ1509" s="35"/>
      <c r="DK1509" s="35"/>
      <c r="DL1509" s="35"/>
      <c r="DM1509" s="35"/>
      <c r="DN1509" s="35"/>
      <c r="DO1509" s="35"/>
      <c r="DP1509" s="35"/>
      <c r="DQ1509" s="35"/>
      <c r="DR1509" s="35"/>
      <c r="DS1509" s="35"/>
      <c r="DT1509" s="35"/>
      <c r="DU1509" s="35"/>
      <c r="DV1509" s="35"/>
      <c r="DW1509" s="35"/>
      <c r="DX1509" s="35"/>
      <c r="DY1509" s="35"/>
      <c r="DZ1509" s="35"/>
      <c r="EA1509" s="35"/>
      <c r="EB1509" s="35"/>
      <c r="EC1509" s="35"/>
      <c r="ED1509" s="35"/>
      <c r="EE1509" s="35"/>
      <c r="EF1509" s="35"/>
      <c r="EG1509" s="35"/>
      <c r="EH1509" s="35"/>
      <c r="EI1509" s="35"/>
      <c r="EJ1509" s="35"/>
      <c r="EK1509" s="35"/>
      <c r="EL1509" s="35"/>
      <c r="EM1509" s="35"/>
      <c r="EN1509" s="35"/>
      <c r="EO1509" s="35"/>
      <c r="EP1509" s="35"/>
      <c r="EQ1509" s="35"/>
      <c r="ER1509" s="35"/>
      <c r="ES1509" s="35"/>
      <c r="ET1509" s="35"/>
      <c r="EU1509" s="35"/>
      <c r="EV1509" s="35"/>
      <c r="EW1509" s="35"/>
      <c r="EX1509" s="35"/>
      <c r="EY1509" s="35"/>
      <c r="EZ1509" s="35"/>
      <c r="FA1509" s="35"/>
      <c r="FB1509" s="35"/>
      <c r="FC1509" s="35"/>
      <c r="FD1509" s="35"/>
      <c r="FE1509" s="35"/>
      <c r="FF1509" s="35"/>
      <c r="FG1509" s="35"/>
      <c r="FH1509" s="35"/>
      <c r="FI1509" s="35"/>
      <c r="FJ1509" s="35"/>
      <c r="FK1509" s="35"/>
      <c r="FL1509" s="35"/>
      <c r="FM1509" s="35"/>
      <c r="FN1509" s="35"/>
      <c r="FO1509" s="35"/>
      <c r="FP1509" s="35"/>
      <c r="FQ1509" s="35"/>
      <c r="FR1509" s="35"/>
      <c r="FS1509" s="35"/>
      <c r="FT1509" s="35"/>
      <c r="FU1509" s="35"/>
      <c r="FV1509" s="35"/>
      <c r="FW1509" s="35"/>
      <c r="FX1509" s="35"/>
      <c r="FY1509" s="35"/>
      <c r="FZ1509" s="35"/>
    </row>
    <row r="1510" spans="1:182" x14ac:dyDescent="0.15">
      <c r="A1510" s="38">
        <f t="shared" si="466"/>
        <v>44954</v>
      </c>
      <c r="B1510" s="39">
        <f t="shared" ca="1" si="455"/>
        <v>9952.1348027700005</v>
      </c>
      <c r="C1510" s="40">
        <f t="shared" si="456"/>
        <v>9411.77</v>
      </c>
      <c r="D1510" s="41">
        <f ca="1">IF(A1510&lt;$B$1,VLOOKUP(A1510,[1]DI!$A$4:$B$15000,2,FALSE),0)</f>
        <v>0</v>
      </c>
      <c r="E1510" s="40">
        <f t="shared" ca="1" si="462"/>
        <v>0</v>
      </c>
      <c r="F1510" s="42">
        <f t="shared" si="459"/>
        <v>1</v>
      </c>
      <c r="G1510" s="43">
        <f t="shared" ca="1" si="463"/>
        <v>1</v>
      </c>
      <c r="H1510" s="40">
        <f ca="1">TRUNC(PRODUCT(G$10:G1509),15)</f>
        <v>1.3154829143533</v>
      </c>
      <c r="I1510" s="40">
        <f t="shared" ca="1" si="464"/>
        <v>1.2560834235423</v>
      </c>
      <c r="J1510" s="40">
        <f t="shared" ca="1" si="465"/>
        <v>1.0472894500000001</v>
      </c>
      <c r="K1510" s="42">
        <f t="shared" si="451"/>
        <v>2.7E-2</v>
      </c>
      <c r="L1510" s="63">
        <f t="shared" si="448"/>
        <v>44824</v>
      </c>
      <c r="M1510" s="64">
        <f t="shared" si="449"/>
        <v>90</v>
      </c>
      <c r="N1510" s="44">
        <f t="shared" si="450"/>
        <v>91</v>
      </c>
      <c r="O1510" s="40">
        <f t="shared" si="452"/>
        <v>1.009667125</v>
      </c>
      <c r="P1510" s="65">
        <f t="shared" ca="1" si="453"/>
        <v>1.057413728</v>
      </c>
      <c r="Q1510" s="40">
        <f t="shared" ca="1" si="454"/>
        <v>540.36480276999998</v>
      </c>
      <c r="R1510" s="44">
        <f>IF(VLOOKUP(A1510,$Z$12:$AI$125,8)=VLOOKUP(A1509,$Z$12:$AI$125,8),0,VLOOKUP(A1510,Z$12:$AI$125,8))</f>
        <v>0</v>
      </c>
      <c r="S1510" s="45">
        <f>IF(R1510&gt;0,VLOOKUP(R1510,Y$12:$AH$125,7),0)</f>
        <v>0</v>
      </c>
      <c r="T1510" s="40">
        <f t="shared" si="457"/>
        <v>0</v>
      </c>
      <c r="U1510" s="40">
        <f t="shared" ca="1" si="458"/>
        <v>540.36480276999998</v>
      </c>
      <c r="V1510" s="46" t="str">
        <f t="shared" si="460"/>
        <v>J=</v>
      </c>
      <c r="W1510" s="47">
        <f t="shared" si="461"/>
        <v>45005</v>
      </c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35"/>
      <c r="BC1510" s="35"/>
      <c r="BD1510" s="35"/>
      <c r="BE1510" s="35"/>
      <c r="BF1510" s="35"/>
      <c r="BG1510" s="35"/>
      <c r="BH1510" s="35"/>
      <c r="BI1510" s="35"/>
      <c r="BJ1510" s="35"/>
      <c r="BK1510" s="35"/>
      <c r="BL1510" s="35"/>
      <c r="BM1510" s="35"/>
      <c r="BN1510" s="35"/>
      <c r="BO1510" s="35"/>
      <c r="BP1510" s="35"/>
      <c r="BQ1510" s="35"/>
      <c r="BR1510" s="35"/>
      <c r="BS1510" s="35"/>
      <c r="BT1510" s="35"/>
      <c r="BU1510" s="35"/>
      <c r="BV1510" s="35"/>
      <c r="BW1510" s="35"/>
      <c r="BX1510" s="35"/>
      <c r="BY1510" s="35"/>
      <c r="BZ1510" s="35"/>
      <c r="CA1510" s="35"/>
      <c r="CB1510" s="35"/>
      <c r="CC1510" s="35"/>
      <c r="CD1510" s="35"/>
      <c r="CE1510" s="35"/>
      <c r="CF1510" s="35"/>
      <c r="CG1510" s="35"/>
      <c r="CH1510" s="35"/>
      <c r="CI1510" s="35"/>
      <c r="CJ1510" s="35"/>
      <c r="CK1510" s="35"/>
      <c r="CL1510" s="35"/>
      <c r="CM1510" s="35"/>
      <c r="CN1510" s="35"/>
      <c r="CO1510" s="35"/>
      <c r="CP1510" s="35"/>
      <c r="CQ1510" s="35"/>
      <c r="CR1510" s="35"/>
      <c r="CS1510" s="35"/>
      <c r="CT1510" s="35"/>
      <c r="CU1510" s="35"/>
      <c r="CV1510" s="35"/>
      <c r="CW1510" s="35"/>
      <c r="CX1510" s="35"/>
      <c r="CY1510" s="35"/>
      <c r="CZ1510" s="35"/>
      <c r="DA1510" s="35"/>
      <c r="DB1510" s="35"/>
      <c r="DC1510" s="35"/>
      <c r="DD1510" s="35"/>
      <c r="DE1510" s="35"/>
      <c r="DF1510" s="35"/>
      <c r="DG1510" s="35"/>
      <c r="DH1510" s="35"/>
      <c r="DI1510" s="35"/>
      <c r="DJ1510" s="35"/>
      <c r="DK1510" s="35"/>
      <c r="DL1510" s="35"/>
      <c r="DM1510" s="35"/>
      <c r="DN1510" s="35"/>
      <c r="DO1510" s="35"/>
      <c r="DP1510" s="35"/>
      <c r="DQ1510" s="35"/>
      <c r="DR1510" s="35"/>
      <c r="DS1510" s="35"/>
      <c r="DT1510" s="35"/>
      <c r="DU1510" s="35"/>
      <c r="DV1510" s="35"/>
      <c r="DW1510" s="35"/>
      <c r="DX1510" s="35"/>
      <c r="DY1510" s="35"/>
      <c r="DZ1510" s="35"/>
      <c r="EA1510" s="35"/>
      <c r="EB1510" s="35"/>
      <c r="EC1510" s="35"/>
      <c r="ED1510" s="35"/>
      <c r="EE1510" s="35"/>
      <c r="EF1510" s="35"/>
      <c r="EG1510" s="35"/>
      <c r="EH1510" s="35"/>
      <c r="EI1510" s="35"/>
      <c r="EJ1510" s="35"/>
      <c r="EK1510" s="35"/>
      <c r="EL1510" s="35"/>
      <c r="EM1510" s="35"/>
      <c r="EN1510" s="35"/>
      <c r="EO1510" s="35"/>
      <c r="EP1510" s="35"/>
      <c r="EQ1510" s="35"/>
      <c r="ER1510" s="35"/>
      <c r="ES1510" s="35"/>
      <c r="ET1510" s="35"/>
      <c r="EU1510" s="35"/>
      <c r="EV1510" s="35"/>
      <c r="EW1510" s="35"/>
      <c r="EX1510" s="35"/>
      <c r="EY1510" s="35"/>
      <c r="EZ1510" s="35"/>
      <c r="FA1510" s="35"/>
      <c r="FB1510" s="35"/>
      <c r="FC1510" s="35"/>
      <c r="FD1510" s="35"/>
      <c r="FE1510" s="35"/>
      <c r="FF1510" s="35"/>
      <c r="FG1510" s="35"/>
      <c r="FH1510" s="35"/>
      <c r="FI1510" s="35"/>
      <c r="FJ1510" s="35"/>
      <c r="FK1510" s="35"/>
      <c r="FL1510" s="35"/>
      <c r="FM1510" s="35"/>
      <c r="FN1510" s="35"/>
      <c r="FO1510" s="35"/>
      <c r="FP1510" s="35"/>
      <c r="FQ1510" s="35"/>
      <c r="FR1510" s="35"/>
      <c r="FS1510" s="35"/>
      <c r="FT1510" s="35"/>
      <c r="FU1510" s="35"/>
      <c r="FV1510" s="35"/>
      <c r="FW1510" s="35"/>
      <c r="FX1510" s="35"/>
      <c r="FY1510" s="35"/>
      <c r="FZ1510" s="35"/>
    </row>
    <row r="1511" spans="1:182" x14ac:dyDescent="0.15">
      <c r="A1511" s="38">
        <f t="shared" si="466"/>
        <v>44955</v>
      </c>
      <c r="B1511" s="39">
        <f t="shared" ca="1" si="455"/>
        <v>9952.1348027700005</v>
      </c>
      <c r="C1511" s="40">
        <f t="shared" si="456"/>
        <v>9411.77</v>
      </c>
      <c r="D1511" s="41">
        <f ca="1">IF(A1511&lt;$B$1,VLOOKUP(A1511,[1]DI!$A$4:$B$15000,2,FALSE),0)</f>
        <v>0</v>
      </c>
      <c r="E1511" s="40">
        <f t="shared" ca="1" si="462"/>
        <v>0</v>
      </c>
      <c r="F1511" s="42">
        <f t="shared" si="459"/>
        <v>1</v>
      </c>
      <c r="G1511" s="43">
        <f t="shared" ca="1" si="463"/>
        <v>1</v>
      </c>
      <c r="H1511" s="40">
        <f ca="1">TRUNC(PRODUCT(G$10:G1510),15)</f>
        <v>1.3154829143533</v>
      </c>
      <c r="I1511" s="40">
        <f t="shared" ca="1" si="464"/>
        <v>1.2560834235423</v>
      </c>
      <c r="J1511" s="40">
        <f t="shared" ca="1" si="465"/>
        <v>1.0472894500000001</v>
      </c>
      <c r="K1511" s="42">
        <f t="shared" si="451"/>
        <v>2.7E-2</v>
      </c>
      <c r="L1511" s="63">
        <f t="shared" si="448"/>
        <v>44824</v>
      </c>
      <c r="M1511" s="64">
        <f t="shared" si="449"/>
        <v>90</v>
      </c>
      <c r="N1511" s="44">
        <f t="shared" si="450"/>
        <v>91</v>
      </c>
      <c r="O1511" s="40">
        <f t="shared" si="452"/>
        <v>1.009667125</v>
      </c>
      <c r="P1511" s="65">
        <f t="shared" ca="1" si="453"/>
        <v>1.057413728</v>
      </c>
      <c r="Q1511" s="40">
        <f t="shared" ca="1" si="454"/>
        <v>540.36480276999998</v>
      </c>
      <c r="R1511" s="44">
        <f>IF(VLOOKUP(A1511,$Z$12:$AI$125,8)=VLOOKUP(A1510,$Z$12:$AI$125,8),0,VLOOKUP(A1511,Z$12:$AI$125,8))</f>
        <v>0</v>
      </c>
      <c r="S1511" s="45">
        <f>IF(R1511&gt;0,VLOOKUP(R1511,Y$12:$AH$125,7),0)</f>
        <v>0</v>
      </c>
      <c r="T1511" s="40">
        <f t="shared" si="457"/>
        <v>0</v>
      </c>
      <c r="U1511" s="40">
        <f t="shared" ca="1" si="458"/>
        <v>540.36480276999998</v>
      </c>
      <c r="V1511" s="46" t="str">
        <f t="shared" si="460"/>
        <v>J=</v>
      </c>
      <c r="W1511" s="47">
        <f t="shared" si="461"/>
        <v>45005</v>
      </c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  <c r="BF1511" s="35"/>
      <c r="BG1511" s="35"/>
      <c r="BH1511" s="35"/>
      <c r="BI1511" s="35"/>
      <c r="BJ1511" s="35"/>
      <c r="BK1511" s="35"/>
      <c r="BL1511" s="35"/>
      <c r="BM1511" s="35"/>
      <c r="BN1511" s="35"/>
      <c r="BO1511" s="35"/>
      <c r="BP1511" s="35"/>
      <c r="BQ1511" s="35"/>
      <c r="BR1511" s="35"/>
      <c r="BS1511" s="35"/>
      <c r="BT1511" s="35"/>
      <c r="BU1511" s="35"/>
      <c r="BV1511" s="35"/>
      <c r="BW1511" s="35"/>
      <c r="BX1511" s="35"/>
      <c r="BY1511" s="35"/>
      <c r="BZ1511" s="35"/>
      <c r="CA1511" s="35"/>
      <c r="CB1511" s="35"/>
      <c r="CC1511" s="35"/>
      <c r="CD1511" s="35"/>
      <c r="CE1511" s="35"/>
      <c r="CF1511" s="35"/>
      <c r="CG1511" s="35"/>
      <c r="CH1511" s="35"/>
      <c r="CI1511" s="35"/>
      <c r="CJ1511" s="35"/>
      <c r="CK1511" s="35"/>
      <c r="CL1511" s="35"/>
      <c r="CM1511" s="35"/>
      <c r="CN1511" s="35"/>
      <c r="CO1511" s="35"/>
      <c r="CP1511" s="35"/>
      <c r="CQ1511" s="35"/>
      <c r="CR1511" s="35"/>
      <c r="CS1511" s="35"/>
      <c r="CT1511" s="35"/>
      <c r="CU1511" s="35"/>
      <c r="CV1511" s="35"/>
      <c r="CW1511" s="35"/>
      <c r="CX1511" s="35"/>
      <c r="CY1511" s="35"/>
      <c r="CZ1511" s="35"/>
      <c r="DA1511" s="35"/>
      <c r="DB1511" s="35"/>
      <c r="DC1511" s="35"/>
      <c r="DD1511" s="35"/>
      <c r="DE1511" s="35"/>
      <c r="DF1511" s="35"/>
      <c r="DG1511" s="35"/>
      <c r="DH1511" s="35"/>
      <c r="DI1511" s="35"/>
      <c r="DJ1511" s="35"/>
      <c r="DK1511" s="35"/>
      <c r="DL1511" s="35"/>
      <c r="DM1511" s="35"/>
      <c r="DN1511" s="35"/>
      <c r="DO1511" s="35"/>
      <c r="DP1511" s="35"/>
      <c r="DQ1511" s="35"/>
      <c r="DR1511" s="35"/>
      <c r="DS1511" s="35"/>
      <c r="DT1511" s="35"/>
      <c r="DU1511" s="35"/>
      <c r="DV1511" s="35"/>
      <c r="DW1511" s="35"/>
      <c r="DX1511" s="35"/>
      <c r="DY1511" s="35"/>
      <c r="DZ1511" s="35"/>
      <c r="EA1511" s="35"/>
      <c r="EB1511" s="35"/>
      <c r="EC1511" s="35"/>
      <c r="ED1511" s="35"/>
      <c r="EE1511" s="35"/>
      <c r="EF1511" s="35"/>
      <c r="EG1511" s="35"/>
      <c r="EH1511" s="35"/>
      <c r="EI1511" s="35"/>
      <c r="EJ1511" s="35"/>
      <c r="EK1511" s="35"/>
      <c r="EL1511" s="35"/>
      <c r="EM1511" s="35"/>
      <c r="EN1511" s="35"/>
      <c r="EO1511" s="35"/>
      <c r="EP1511" s="35"/>
      <c r="EQ1511" s="35"/>
      <c r="ER1511" s="35"/>
      <c r="ES1511" s="35"/>
      <c r="ET1511" s="35"/>
      <c r="EU1511" s="35"/>
      <c r="EV1511" s="35"/>
      <c r="EW1511" s="35"/>
      <c r="EX1511" s="35"/>
      <c r="EY1511" s="35"/>
      <c r="EZ1511" s="35"/>
      <c r="FA1511" s="35"/>
      <c r="FB1511" s="35"/>
      <c r="FC1511" s="35"/>
      <c r="FD1511" s="35"/>
      <c r="FE1511" s="35"/>
      <c r="FF1511" s="35"/>
      <c r="FG1511" s="35"/>
      <c r="FH1511" s="35"/>
      <c r="FI1511" s="35"/>
      <c r="FJ1511" s="35"/>
      <c r="FK1511" s="35"/>
      <c r="FL1511" s="35"/>
      <c r="FM1511" s="35"/>
      <c r="FN1511" s="35"/>
      <c r="FO1511" s="35"/>
      <c r="FP1511" s="35"/>
      <c r="FQ1511" s="35"/>
      <c r="FR1511" s="35"/>
      <c r="FS1511" s="35"/>
      <c r="FT1511" s="35"/>
      <c r="FU1511" s="35"/>
      <c r="FV1511" s="35"/>
      <c r="FW1511" s="35"/>
      <c r="FX1511" s="35"/>
      <c r="FY1511" s="35"/>
      <c r="FZ1511" s="35"/>
    </row>
    <row r="1512" spans="1:182" x14ac:dyDescent="0.15">
      <c r="A1512" s="38">
        <f t="shared" si="466"/>
        <v>44956</v>
      </c>
      <c r="B1512" s="39">
        <f t="shared" ca="1" si="455"/>
        <v>9952.1348027700005</v>
      </c>
      <c r="C1512" s="40">
        <f t="shared" si="456"/>
        <v>9411.77</v>
      </c>
      <c r="D1512" s="41">
        <f ca="1">IF(A1512&lt;$B$1,VLOOKUP(A1512,[1]DI!$A$4:$B$15000,2,FALSE),0)</f>
        <v>0.13650000000000001</v>
      </c>
      <c r="E1512" s="40">
        <f t="shared" ca="1" si="462"/>
        <v>5.0788000000000005E-4</v>
      </c>
      <c r="F1512" s="42">
        <f t="shared" si="459"/>
        <v>1</v>
      </c>
      <c r="G1512" s="43">
        <f t="shared" ca="1" si="463"/>
        <v>1.00050788</v>
      </c>
      <c r="H1512" s="40">
        <f ca="1">TRUNC(PRODUCT(G$10:G1511),15)</f>
        <v>1.3154829143533</v>
      </c>
      <c r="I1512" s="40">
        <f t="shared" ca="1" si="464"/>
        <v>1.2560834235423</v>
      </c>
      <c r="J1512" s="40">
        <f t="shared" ca="1" si="465"/>
        <v>1.0472894500000001</v>
      </c>
      <c r="K1512" s="42">
        <f t="shared" si="451"/>
        <v>2.7E-2</v>
      </c>
      <c r="L1512" s="63">
        <f t="shared" si="448"/>
        <v>44824</v>
      </c>
      <c r="M1512" s="64">
        <f t="shared" si="449"/>
        <v>91</v>
      </c>
      <c r="N1512" s="44">
        <f t="shared" si="450"/>
        <v>91</v>
      </c>
      <c r="O1512" s="40">
        <f t="shared" si="452"/>
        <v>1.009667125</v>
      </c>
      <c r="P1512" s="65">
        <f t="shared" ca="1" si="453"/>
        <v>1.057413728</v>
      </c>
      <c r="Q1512" s="40">
        <f t="shared" ca="1" si="454"/>
        <v>540.36480276999998</v>
      </c>
      <c r="R1512" s="44">
        <f>IF(VLOOKUP(A1512,$Z$12:$AI$125,8)=VLOOKUP(A1511,$Z$12:$AI$125,8),0,VLOOKUP(A1512,Z$12:$AI$125,8))</f>
        <v>0</v>
      </c>
      <c r="S1512" s="45">
        <f>IF(R1512&gt;0,VLOOKUP(R1512,Y$12:$AH$125,7),0)</f>
        <v>0</v>
      </c>
      <c r="T1512" s="40">
        <f t="shared" si="457"/>
        <v>0</v>
      </c>
      <c r="U1512" s="40">
        <f t="shared" ca="1" si="458"/>
        <v>540.36480276999998</v>
      </c>
      <c r="V1512" s="46" t="str">
        <f t="shared" si="460"/>
        <v>J=</v>
      </c>
      <c r="W1512" s="47">
        <f t="shared" si="461"/>
        <v>45005</v>
      </c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  <c r="BF1512" s="35"/>
      <c r="BG1512" s="35"/>
      <c r="BH1512" s="35"/>
      <c r="BI1512" s="35"/>
      <c r="BJ1512" s="35"/>
      <c r="BK1512" s="35"/>
      <c r="BL1512" s="35"/>
      <c r="BM1512" s="35"/>
      <c r="BN1512" s="35"/>
      <c r="BO1512" s="35"/>
      <c r="BP1512" s="35"/>
      <c r="BQ1512" s="35"/>
      <c r="BR1512" s="35"/>
      <c r="BS1512" s="35"/>
      <c r="BT1512" s="35"/>
      <c r="BU1512" s="35"/>
      <c r="BV1512" s="35"/>
      <c r="BW1512" s="35"/>
      <c r="BX1512" s="35"/>
      <c r="BY1512" s="35"/>
      <c r="BZ1512" s="35"/>
      <c r="CA1512" s="35"/>
      <c r="CB1512" s="35"/>
      <c r="CC1512" s="35"/>
      <c r="CD1512" s="35"/>
      <c r="CE1512" s="35"/>
      <c r="CF1512" s="35"/>
      <c r="CG1512" s="35"/>
      <c r="CH1512" s="35"/>
      <c r="CI1512" s="35"/>
      <c r="CJ1512" s="35"/>
      <c r="CK1512" s="35"/>
      <c r="CL1512" s="35"/>
      <c r="CM1512" s="35"/>
      <c r="CN1512" s="35"/>
      <c r="CO1512" s="35"/>
      <c r="CP1512" s="35"/>
      <c r="CQ1512" s="35"/>
      <c r="CR1512" s="35"/>
      <c r="CS1512" s="35"/>
      <c r="CT1512" s="35"/>
      <c r="CU1512" s="35"/>
      <c r="CV1512" s="35"/>
      <c r="CW1512" s="35"/>
      <c r="CX1512" s="35"/>
      <c r="CY1512" s="35"/>
      <c r="CZ1512" s="35"/>
      <c r="DA1512" s="35"/>
      <c r="DB1512" s="35"/>
      <c r="DC1512" s="35"/>
      <c r="DD1512" s="35"/>
      <c r="DE1512" s="35"/>
      <c r="DF1512" s="35"/>
      <c r="DG1512" s="35"/>
      <c r="DH1512" s="35"/>
      <c r="DI1512" s="35"/>
      <c r="DJ1512" s="35"/>
      <c r="DK1512" s="35"/>
      <c r="DL1512" s="35"/>
      <c r="DM1512" s="35"/>
      <c r="DN1512" s="35"/>
      <c r="DO1512" s="35"/>
      <c r="DP1512" s="35"/>
      <c r="DQ1512" s="35"/>
      <c r="DR1512" s="35"/>
      <c r="DS1512" s="35"/>
      <c r="DT1512" s="35"/>
      <c r="DU1512" s="35"/>
      <c r="DV1512" s="35"/>
      <c r="DW1512" s="35"/>
      <c r="DX1512" s="35"/>
      <c r="DY1512" s="35"/>
      <c r="DZ1512" s="35"/>
      <c r="EA1512" s="35"/>
      <c r="EB1512" s="35"/>
      <c r="EC1512" s="35"/>
      <c r="ED1512" s="35"/>
      <c r="EE1512" s="35"/>
      <c r="EF1512" s="35"/>
      <c r="EG1512" s="35"/>
      <c r="EH1512" s="35"/>
      <c r="EI1512" s="35"/>
      <c r="EJ1512" s="35"/>
      <c r="EK1512" s="35"/>
      <c r="EL1512" s="35"/>
      <c r="EM1512" s="35"/>
      <c r="EN1512" s="35"/>
      <c r="EO1512" s="35"/>
      <c r="EP1512" s="35"/>
      <c r="EQ1512" s="35"/>
      <c r="ER1512" s="35"/>
      <c r="ES1512" s="35"/>
      <c r="ET1512" s="35"/>
      <c r="EU1512" s="35"/>
      <c r="EV1512" s="35"/>
      <c r="EW1512" s="35"/>
      <c r="EX1512" s="35"/>
      <c r="EY1512" s="35"/>
      <c r="EZ1512" s="35"/>
      <c r="FA1512" s="35"/>
      <c r="FB1512" s="35"/>
      <c r="FC1512" s="35"/>
      <c r="FD1512" s="35"/>
      <c r="FE1512" s="35"/>
      <c r="FF1512" s="35"/>
      <c r="FG1512" s="35"/>
      <c r="FH1512" s="35"/>
      <c r="FI1512" s="35"/>
      <c r="FJ1512" s="35"/>
      <c r="FK1512" s="35"/>
      <c r="FL1512" s="35"/>
      <c r="FM1512" s="35"/>
      <c r="FN1512" s="35"/>
      <c r="FO1512" s="35"/>
      <c r="FP1512" s="35"/>
      <c r="FQ1512" s="35"/>
      <c r="FR1512" s="35"/>
      <c r="FS1512" s="35"/>
      <c r="FT1512" s="35"/>
      <c r="FU1512" s="35"/>
      <c r="FV1512" s="35"/>
      <c r="FW1512" s="35"/>
      <c r="FX1512" s="35"/>
      <c r="FY1512" s="35"/>
      <c r="FZ1512" s="35"/>
    </row>
    <row r="1513" spans="1:182" x14ac:dyDescent="0.15">
      <c r="A1513" s="38">
        <f t="shared" si="466"/>
        <v>44957</v>
      </c>
      <c r="B1513" s="39">
        <f t="shared" ca="1" si="455"/>
        <v>9958.2419779700012</v>
      </c>
      <c r="C1513" s="40">
        <f t="shared" si="456"/>
        <v>9411.77</v>
      </c>
      <c r="D1513" s="41">
        <f ca="1">IF(A1513&lt;$B$1,VLOOKUP(A1513,[1]DI!$A$4:$B$15000,2,FALSE),0)</f>
        <v>0.13650000000000001</v>
      </c>
      <c r="E1513" s="40">
        <f t="shared" ca="1" si="462"/>
        <v>5.0788000000000005E-4</v>
      </c>
      <c r="F1513" s="42">
        <f t="shared" si="459"/>
        <v>1</v>
      </c>
      <c r="G1513" s="43">
        <f t="shared" ca="1" si="463"/>
        <v>1.00050788</v>
      </c>
      <c r="H1513" s="40">
        <f ca="1">TRUNC(PRODUCT(G$10:G1512),15)</f>
        <v>1.3161510218158401</v>
      </c>
      <c r="I1513" s="40">
        <f t="shared" ca="1" si="464"/>
        <v>1.2560834235423</v>
      </c>
      <c r="J1513" s="40">
        <f t="shared" ca="1" si="465"/>
        <v>1.04782134</v>
      </c>
      <c r="K1513" s="42">
        <f t="shared" si="451"/>
        <v>2.7E-2</v>
      </c>
      <c r="L1513" s="63">
        <f t="shared" si="448"/>
        <v>44824</v>
      </c>
      <c r="M1513" s="64">
        <f t="shared" si="449"/>
        <v>92</v>
      </c>
      <c r="N1513" s="44">
        <f t="shared" si="450"/>
        <v>92</v>
      </c>
      <c r="O1513" s="40">
        <f t="shared" si="452"/>
        <v>1.009773875</v>
      </c>
      <c r="P1513" s="65">
        <f t="shared" ca="1" si="453"/>
        <v>1.0580626150000001</v>
      </c>
      <c r="Q1513" s="40">
        <f t="shared" ca="1" si="454"/>
        <v>546.47197797000001</v>
      </c>
      <c r="R1513" s="44">
        <f>IF(VLOOKUP(A1513,$Z$12:$AI$125,8)=VLOOKUP(A1512,$Z$12:$AI$125,8),0,VLOOKUP(A1513,Z$12:$AI$125,8))</f>
        <v>0</v>
      </c>
      <c r="S1513" s="45">
        <f>IF(R1513&gt;0,VLOOKUP(R1513,Y$12:$AH$125,7),0)</f>
        <v>0</v>
      </c>
      <c r="T1513" s="40">
        <f t="shared" si="457"/>
        <v>0</v>
      </c>
      <c r="U1513" s="40">
        <f t="shared" ca="1" si="458"/>
        <v>546.47197797000001</v>
      </c>
      <c r="V1513" s="46" t="str">
        <f t="shared" si="460"/>
        <v>J=</v>
      </c>
      <c r="W1513" s="47">
        <f t="shared" si="461"/>
        <v>45005</v>
      </c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  <c r="BF1513" s="35"/>
      <c r="BG1513" s="35"/>
      <c r="BH1513" s="35"/>
      <c r="BI1513" s="35"/>
      <c r="BJ1513" s="35"/>
      <c r="BK1513" s="35"/>
      <c r="BL1513" s="35"/>
      <c r="BM1513" s="35"/>
      <c r="BN1513" s="35"/>
      <c r="BO1513" s="35"/>
      <c r="BP1513" s="35"/>
      <c r="BQ1513" s="35"/>
      <c r="BR1513" s="35"/>
      <c r="BS1513" s="35"/>
      <c r="BT1513" s="35"/>
      <c r="BU1513" s="35"/>
      <c r="BV1513" s="35"/>
      <c r="BW1513" s="35"/>
      <c r="BX1513" s="35"/>
      <c r="BY1513" s="35"/>
      <c r="BZ1513" s="35"/>
      <c r="CA1513" s="35"/>
      <c r="CB1513" s="35"/>
      <c r="CC1513" s="35"/>
      <c r="CD1513" s="35"/>
      <c r="CE1513" s="35"/>
      <c r="CF1513" s="35"/>
      <c r="CG1513" s="35"/>
      <c r="CH1513" s="35"/>
      <c r="CI1513" s="35"/>
      <c r="CJ1513" s="35"/>
      <c r="CK1513" s="35"/>
      <c r="CL1513" s="35"/>
      <c r="CM1513" s="35"/>
      <c r="CN1513" s="35"/>
      <c r="CO1513" s="35"/>
      <c r="CP1513" s="35"/>
      <c r="CQ1513" s="35"/>
      <c r="CR1513" s="35"/>
      <c r="CS1513" s="35"/>
      <c r="CT1513" s="35"/>
      <c r="CU1513" s="35"/>
      <c r="CV1513" s="35"/>
      <c r="CW1513" s="35"/>
      <c r="CX1513" s="35"/>
      <c r="CY1513" s="35"/>
      <c r="CZ1513" s="35"/>
      <c r="DA1513" s="35"/>
      <c r="DB1513" s="35"/>
      <c r="DC1513" s="35"/>
      <c r="DD1513" s="35"/>
      <c r="DE1513" s="35"/>
      <c r="DF1513" s="35"/>
      <c r="DG1513" s="35"/>
      <c r="DH1513" s="35"/>
      <c r="DI1513" s="35"/>
      <c r="DJ1513" s="35"/>
      <c r="DK1513" s="35"/>
      <c r="DL1513" s="35"/>
      <c r="DM1513" s="35"/>
      <c r="DN1513" s="35"/>
      <c r="DO1513" s="35"/>
      <c r="DP1513" s="35"/>
      <c r="DQ1513" s="35"/>
      <c r="DR1513" s="35"/>
      <c r="DS1513" s="35"/>
      <c r="DT1513" s="35"/>
      <c r="DU1513" s="35"/>
      <c r="DV1513" s="35"/>
      <c r="DW1513" s="35"/>
      <c r="DX1513" s="35"/>
      <c r="DY1513" s="35"/>
      <c r="DZ1513" s="35"/>
      <c r="EA1513" s="35"/>
      <c r="EB1513" s="35"/>
      <c r="EC1513" s="35"/>
      <c r="ED1513" s="35"/>
      <c r="EE1513" s="35"/>
      <c r="EF1513" s="35"/>
      <c r="EG1513" s="35"/>
      <c r="EH1513" s="35"/>
      <c r="EI1513" s="35"/>
      <c r="EJ1513" s="35"/>
      <c r="EK1513" s="35"/>
      <c r="EL1513" s="35"/>
      <c r="EM1513" s="35"/>
      <c r="EN1513" s="35"/>
      <c r="EO1513" s="35"/>
      <c r="EP1513" s="35"/>
      <c r="EQ1513" s="35"/>
      <c r="ER1513" s="35"/>
      <c r="ES1513" s="35"/>
      <c r="ET1513" s="35"/>
      <c r="EU1513" s="35"/>
      <c r="EV1513" s="35"/>
      <c r="EW1513" s="35"/>
      <c r="EX1513" s="35"/>
      <c r="EY1513" s="35"/>
      <c r="EZ1513" s="35"/>
      <c r="FA1513" s="35"/>
      <c r="FB1513" s="35"/>
      <c r="FC1513" s="35"/>
      <c r="FD1513" s="35"/>
      <c r="FE1513" s="35"/>
      <c r="FF1513" s="35"/>
      <c r="FG1513" s="35"/>
      <c r="FH1513" s="35"/>
      <c r="FI1513" s="35"/>
      <c r="FJ1513" s="35"/>
      <c r="FK1513" s="35"/>
      <c r="FL1513" s="35"/>
      <c r="FM1513" s="35"/>
      <c r="FN1513" s="35"/>
      <c r="FO1513" s="35"/>
      <c r="FP1513" s="35"/>
      <c r="FQ1513" s="35"/>
      <c r="FR1513" s="35"/>
      <c r="FS1513" s="35"/>
      <c r="FT1513" s="35"/>
      <c r="FU1513" s="35"/>
      <c r="FV1513" s="35"/>
      <c r="FW1513" s="35"/>
      <c r="FX1513" s="35"/>
      <c r="FY1513" s="35"/>
      <c r="FZ1513" s="35"/>
    </row>
    <row r="1514" spans="1:182" x14ac:dyDescent="0.15">
      <c r="A1514" s="38">
        <f t="shared" si="466"/>
        <v>44958</v>
      </c>
      <c r="B1514" s="39">
        <f t="shared" ca="1" si="455"/>
        <v>9964.3529743500003</v>
      </c>
      <c r="C1514" s="40">
        <f t="shared" si="456"/>
        <v>9411.77</v>
      </c>
      <c r="D1514" s="41">
        <f ca="1">IF(A1514&lt;$B$1,VLOOKUP(A1514,[1]DI!$A$4:$B$15000,2,FALSE),0)</f>
        <v>0.13650000000000001</v>
      </c>
      <c r="E1514" s="40">
        <f t="shared" ca="1" si="462"/>
        <v>5.0788000000000005E-4</v>
      </c>
      <c r="F1514" s="42">
        <f t="shared" si="459"/>
        <v>1</v>
      </c>
      <c r="G1514" s="43">
        <f t="shared" ca="1" si="463"/>
        <v>1.00050788</v>
      </c>
      <c r="H1514" s="40">
        <f ca="1">TRUNC(PRODUCT(G$10:G1513),15)</f>
        <v>1.3168194685968</v>
      </c>
      <c r="I1514" s="40">
        <f t="shared" ca="1" si="464"/>
        <v>1.2560834235423</v>
      </c>
      <c r="J1514" s="40">
        <f t="shared" ca="1" si="465"/>
        <v>1.0483535100000001</v>
      </c>
      <c r="K1514" s="42">
        <f t="shared" si="451"/>
        <v>2.7E-2</v>
      </c>
      <c r="L1514" s="63">
        <f t="shared" si="448"/>
        <v>44824</v>
      </c>
      <c r="M1514" s="64">
        <f t="shared" si="449"/>
        <v>93</v>
      </c>
      <c r="N1514" s="44">
        <f t="shared" si="450"/>
        <v>93</v>
      </c>
      <c r="O1514" s="40">
        <f t="shared" si="452"/>
        <v>1.009880635</v>
      </c>
      <c r="P1514" s="65">
        <f t="shared" ca="1" si="453"/>
        <v>1.058711908</v>
      </c>
      <c r="Q1514" s="40">
        <f t="shared" ca="1" si="454"/>
        <v>552.58297434999997</v>
      </c>
      <c r="R1514" s="44">
        <f>IF(VLOOKUP(A1514,$Z$12:$AI$125,8)=VLOOKUP(A1513,$Z$12:$AI$125,8),0,VLOOKUP(A1514,Z$12:$AI$125,8))</f>
        <v>0</v>
      </c>
      <c r="S1514" s="45">
        <f>IF(R1514&gt;0,VLOOKUP(R1514,Y$12:$AH$125,7),0)</f>
        <v>0</v>
      </c>
      <c r="T1514" s="40">
        <f t="shared" si="457"/>
        <v>0</v>
      </c>
      <c r="U1514" s="40">
        <f t="shared" ca="1" si="458"/>
        <v>552.58297434999997</v>
      </c>
      <c r="V1514" s="46" t="str">
        <f t="shared" si="460"/>
        <v>J=</v>
      </c>
      <c r="W1514" s="47">
        <f t="shared" si="461"/>
        <v>45005</v>
      </c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  <c r="AX1514" s="35"/>
      <c r="AY1514" s="35"/>
      <c r="AZ1514" s="35"/>
      <c r="BA1514" s="35"/>
      <c r="BB1514" s="35"/>
      <c r="BC1514" s="35"/>
      <c r="BD1514" s="35"/>
      <c r="BE1514" s="35"/>
      <c r="BF1514" s="35"/>
      <c r="BG1514" s="35"/>
      <c r="BH1514" s="35"/>
      <c r="BI1514" s="35"/>
      <c r="BJ1514" s="35"/>
      <c r="BK1514" s="35"/>
      <c r="BL1514" s="35"/>
      <c r="BM1514" s="35"/>
      <c r="BN1514" s="35"/>
      <c r="BO1514" s="35"/>
      <c r="BP1514" s="35"/>
      <c r="BQ1514" s="35"/>
      <c r="BR1514" s="35"/>
      <c r="BS1514" s="35"/>
      <c r="BT1514" s="35"/>
      <c r="BU1514" s="35"/>
      <c r="BV1514" s="35"/>
      <c r="BW1514" s="35"/>
      <c r="BX1514" s="35"/>
      <c r="BY1514" s="35"/>
      <c r="BZ1514" s="35"/>
      <c r="CA1514" s="35"/>
      <c r="CB1514" s="35"/>
      <c r="CC1514" s="35"/>
      <c r="CD1514" s="35"/>
      <c r="CE1514" s="35"/>
      <c r="CF1514" s="35"/>
      <c r="CG1514" s="35"/>
      <c r="CH1514" s="35"/>
      <c r="CI1514" s="35"/>
      <c r="CJ1514" s="35"/>
      <c r="CK1514" s="35"/>
      <c r="CL1514" s="35"/>
      <c r="CM1514" s="35"/>
      <c r="CN1514" s="35"/>
      <c r="CO1514" s="35"/>
      <c r="CP1514" s="35"/>
      <c r="CQ1514" s="35"/>
      <c r="CR1514" s="35"/>
      <c r="CS1514" s="35"/>
      <c r="CT1514" s="35"/>
      <c r="CU1514" s="35"/>
      <c r="CV1514" s="35"/>
      <c r="CW1514" s="35"/>
      <c r="CX1514" s="35"/>
      <c r="CY1514" s="35"/>
      <c r="CZ1514" s="35"/>
      <c r="DA1514" s="35"/>
      <c r="DB1514" s="35"/>
      <c r="DC1514" s="35"/>
      <c r="DD1514" s="35"/>
      <c r="DE1514" s="35"/>
      <c r="DF1514" s="35"/>
      <c r="DG1514" s="35"/>
      <c r="DH1514" s="35"/>
      <c r="DI1514" s="35"/>
      <c r="DJ1514" s="35"/>
      <c r="DK1514" s="35"/>
      <c r="DL1514" s="35"/>
      <c r="DM1514" s="35"/>
      <c r="DN1514" s="35"/>
      <c r="DO1514" s="35"/>
      <c r="DP1514" s="35"/>
      <c r="DQ1514" s="35"/>
      <c r="DR1514" s="35"/>
      <c r="DS1514" s="35"/>
      <c r="DT1514" s="35"/>
      <c r="DU1514" s="35"/>
      <c r="DV1514" s="35"/>
      <c r="DW1514" s="35"/>
      <c r="DX1514" s="35"/>
      <c r="DY1514" s="35"/>
      <c r="DZ1514" s="35"/>
      <c r="EA1514" s="35"/>
      <c r="EB1514" s="35"/>
      <c r="EC1514" s="35"/>
      <c r="ED1514" s="35"/>
      <c r="EE1514" s="35"/>
      <c r="EF1514" s="35"/>
      <c r="EG1514" s="35"/>
      <c r="EH1514" s="35"/>
      <c r="EI1514" s="35"/>
      <c r="EJ1514" s="35"/>
      <c r="EK1514" s="35"/>
      <c r="EL1514" s="35"/>
      <c r="EM1514" s="35"/>
      <c r="EN1514" s="35"/>
      <c r="EO1514" s="35"/>
      <c r="EP1514" s="35"/>
      <c r="EQ1514" s="35"/>
      <c r="ER1514" s="35"/>
      <c r="ES1514" s="35"/>
      <c r="ET1514" s="35"/>
      <c r="EU1514" s="35"/>
      <c r="EV1514" s="35"/>
      <c r="EW1514" s="35"/>
      <c r="EX1514" s="35"/>
      <c r="EY1514" s="35"/>
      <c r="EZ1514" s="35"/>
      <c r="FA1514" s="35"/>
      <c r="FB1514" s="35"/>
      <c r="FC1514" s="35"/>
      <c r="FD1514" s="35"/>
      <c r="FE1514" s="35"/>
      <c r="FF1514" s="35"/>
      <c r="FG1514" s="35"/>
      <c r="FH1514" s="35"/>
      <c r="FI1514" s="35"/>
      <c r="FJ1514" s="35"/>
      <c r="FK1514" s="35"/>
      <c r="FL1514" s="35"/>
      <c r="FM1514" s="35"/>
      <c r="FN1514" s="35"/>
      <c r="FO1514" s="35"/>
      <c r="FP1514" s="35"/>
      <c r="FQ1514" s="35"/>
      <c r="FR1514" s="35"/>
      <c r="FS1514" s="35"/>
      <c r="FT1514" s="35"/>
      <c r="FU1514" s="35"/>
      <c r="FV1514" s="35"/>
      <c r="FW1514" s="35"/>
      <c r="FX1514" s="35"/>
      <c r="FY1514" s="35"/>
      <c r="FZ1514" s="35"/>
    </row>
    <row r="1515" spans="1:182" x14ac:dyDescent="0.15">
      <c r="A1515" s="38">
        <f t="shared" si="466"/>
        <v>44959</v>
      </c>
      <c r="B1515" s="39">
        <f t="shared" ca="1" si="455"/>
        <v>9970.4677448500006</v>
      </c>
      <c r="C1515" s="40">
        <f t="shared" si="456"/>
        <v>9411.77</v>
      </c>
      <c r="D1515" s="41">
        <f ca="1">IF(A1515&lt;$B$1,VLOOKUP(A1515,[1]DI!$A$4:$B$15000,2,FALSE),0)</f>
        <v>0.13650000000000001</v>
      </c>
      <c r="E1515" s="40">
        <f t="shared" ca="1" si="462"/>
        <v>5.0788000000000005E-4</v>
      </c>
      <c r="F1515" s="42">
        <f t="shared" si="459"/>
        <v>1</v>
      </c>
      <c r="G1515" s="43">
        <f t="shared" ca="1" si="463"/>
        <v>1.00050788</v>
      </c>
      <c r="H1515" s="40">
        <f ca="1">TRUNC(PRODUCT(G$10:G1514),15)</f>
        <v>1.3174882548685101</v>
      </c>
      <c r="I1515" s="40">
        <f t="shared" ca="1" si="464"/>
        <v>1.2560834235423</v>
      </c>
      <c r="J1515" s="40">
        <f t="shared" ca="1" si="465"/>
        <v>1.0488859500000001</v>
      </c>
      <c r="K1515" s="42">
        <f t="shared" si="451"/>
        <v>2.7E-2</v>
      </c>
      <c r="L1515" s="63">
        <f t="shared" si="448"/>
        <v>44824</v>
      </c>
      <c r="M1515" s="64">
        <f t="shared" si="449"/>
        <v>94</v>
      </c>
      <c r="N1515" s="44">
        <f t="shared" si="450"/>
        <v>94</v>
      </c>
      <c r="O1515" s="40">
        <f t="shared" si="452"/>
        <v>1.009987408</v>
      </c>
      <c r="P1515" s="65">
        <f t="shared" ca="1" si="453"/>
        <v>1.0593616020000001</v>
      </c>
      <c r="Q1515" s="40">
        <f t="shared" ca="1" si="454"/>
        <v>558.69774485000005</v>
      </c>
      <c r="R1515" s="44">
        <f>IF(VLOOKUP(A1515,$Z$12:$AI$125,8)=VLOOKUP(A1514,$Z$12:$AI$125,8),0,VLOOKUP(A1515,Z$12:$AI$125,8))</f>
        <v>0</v>
      </c>
      <c r="S1515" s="45">
        <f>IF(R1515&gt;0,VLOOKUP(R1515,Y$12:$AH$125,7),0)</f>
        <v>0</v>
      </c>
      <c r="T1515" s="40">
        <f t="shared" si="457"/>
        <v>0</v>
      </c>
      <c r="U1515" s="40">
        <f t="shared" ca="1" si="458"/>
        <v>558.69774485000005</v>
      </c>
      <c r="V1515" s="46" t="str">
        <f t="shared" si="460"/>
        <v>J=</v>
      </c>
      <c r="W1515" s="47">
        <f t="shared" si="461"/>
        <v>45005</v>
      </c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  <c r="AX1515" s="35"/>
      <c r="AY1515" s="35"/>
      <c r="AZ1515" s="35"/>
      <c r="BA1515" s="35"/>
      <c r="BB1515" s="35"/>
      <c r="BC1515" s="35"/>
      <c r="BD1515" s="35"/>
      <c r="BE1515" s="35"/>
      <c r="BF1515" s="35"/>
      <c r="BG1515" s="35"/>
      <c r="BH1515" s="35"/>
      <c r="BI1515" s="35"/>
      <c r="BJ1515" s="35"/>
      <c r="BK1515" s="35"/>
      <c r="BL1515" s="35"/>
      <c r="BM1515" s="35"/>
      <c r="BN1515" s="35"/>
      <c r="BO1515" s="35"/>
      <c r="BP1515" s="35"/>
      <c r="BQ1515" s="35"/>
      <c r="BR1515" s="35"/>
      <c r="BS1515" s="35"/>
      <c r="BT1515" s="35"/>
      <c r="BU1515" s="35"/>
      <c r="BV1515" s="35"/>
      <c r="BW1515" s="35"/>
      <c r="BX1515" s="35"/>
      <c r="BY1515" s="35"/>
      <c r="BZ1515" s="35"/>
      <c r="CA1515" s="35"/>
      <c r="CB1515" s="35"/>
      <c r="CC1515" s="35"/>
      <c r="CD1515" s="35"/>
      <c r="CE1515" s="35"/>
      <c r="CF1515" s="35"/>
      <c r="CG1515" s="35"/>
      <c r="CH1515" s="35"/>
      <c r="CI1515" s="35"/>
      <c r="CJ1515" s="35"/>
      <c r="CK1515" s="35"/>
      <c r="CL1515" s="35"/>
      <c r="CM1515" s="35"/>
      <c r="CN1515" s="35"/>
      <c r="CO1515" s="35"/>
      <c r="CP1515" s="35"/>
      <c r="CQ1515" s="35"/>
      <c r="CR1515" s="35"/>
      <c r="CS1515" s="35"/>
      <c r="CT1515" s="35"/>
      <c r="CU1515" s="35"/>
      <c r="CV1515" s="35"/>
      <c r="CW1515" s="35"/>
      <c r="CX1515" s="35"/>
      <c r="CY1515" s="35"/>
      <c r="CZ1515" s="35"/>
      <c r="DA1515" s="35"/>
      <c r="DB1515" s="35"/>
      <c r="DC1515" s="35"/>
      <c r="DD1515" s="35"/>
      <c r="DE1515" s="35"/>
      <c r="DF1515" s="35"/>
      <c r="DG1515" s="35"/>
      <c r="DH1515" s="35"/>
      <c r="DI1515" s="35"/>
      <c r="DJ1515" s="35"/>
      <c r="DK1515" s="35"/>
      <c r="DL1515" s="35"/>
      <c r="DM1515" s="35"/>
      <c r="DN1515" s="35"/>
      <c r="DO1515" s="35"/>
      <c r="DP1515" s="35"/>
      <c r="DQ1515" s="35"/>
      <c r="DR1515" s="35"/>
      <c r="DS1515" s="35"/>
      <c r="DT1515" s="35"/>
      <c r="DU1515" s="35"/>
      <c r="DV1515" s="35"/>
      <c r="DW1515" s="35"/>
      <c r="DX1515" s="35"/>
      <c r="DY1515" s="35"/>
      <c r="DZ1515" s="35"/>
      <c r="EA1515" s="35"/>
      <c r="EB1515" s="35"/>
      <c r="EC1515" s="35"/>
      <c r="ED1515" s="35"/>
      <c r="EE1515" s="35"/>
      <c r="EF1515" s="35"/>
      <c r="EG1515" s="35"/>
      <c r="EH1515" s="35"/>
      <c r="EI1515" s="35"/>
      <c r="EJ1515" s="35"/>
      <c r="EK1515" s="35"/>
      <c r="EL1515" s="35"/>
      <c r="EM1515" s="35"/>
      <c r="EN1515" s="35"/>
      <c r="EO1515" s="35"/>
      <c r="EP1515" s="35"/>
      <c r="EQ1515" s="35"/>
      <c r="ER1515" s="35"/>
      <c r="ES1515" s="35"/>
      <c r="ET1515" s="35"/>
      <c r="EU1515" s="35"/>
      <c r="EV1515" s="35"/>
      <c r="EW1515" s="35"/>
      <c r="EX1515" s="35"/>
      <c r="EY1515" s="35"/>
      <c r="EZ1515" s="35"/>
      <c r="FA1515" s="35"/>
      <c r="FB1515" s="35"/>
      <c r="FC1515" s="35"/>
      <c r="FD1515" s="35"/>
      <c r="FE1515" s="35"/>
      <c r="FF1515" s="35"/>
      <c r="FG1515" s="35"/>
      <c r="FH1515" s="35"/>
      <c r="FI1515" s="35"/>
      <c r="FJ1515" s="35"/>
      <c r="FK1515" s="35"/>
      <c r="FL1515" s="35"/>
      <c r="FM1515" s="35"/>
      <c r="FN1515" s="35"/>
      <c r="FO1515" s="35"/>
      <c r="FP1515" s="35"/>
      <c r="FQ1515" s="35"/>
      <c r="FR1515" s="35"/>
      <c r="FS1515" s="35"/>
      <c r="FT1515" s="35"/>
      <c r="FU1515" s="35"/>
      <c r="FV1515" s="35"/>
      <c r="FW1515" s="35"/>
      <c r="FX1515" s="35"/>
      <c r="FY1515" s="35"/>
      <c r="FZ1515" s="35"/>
    </row>
    <row r="1516" spans="1:182" x14ac:dyDescent="0.15">
      <c r="A1516" s="38">
        <f t="shared" si="466"/>
        <v>44960</v>
      </c>
      <c r="B1516" s="39">
        <f t="shared" ca="1" si="455"/>
        <v>9976.5862424099996</v>
      </c>
      <c r="C1516" s="40">
        <f t="shared" si="456"/>
        <v>9411.77</v>
      </c>
      <c r="D1516" s="41">
        <f ca="1">IF(A1516&lt;$B$1,VLOOKUP(A1516,[1]DI!$A$4:$B$15000,2,FALSE),0)</f>
        <v>0.13650000000000001</v>
      </c>
      <c r="E1516" s="40">
        <f t="shared" ca="1" si="462"/>
        <v>5.0788000000000005E-4</v>
      </c>
      <c r="F1516" s="42">
        <f t="shared" si="459"/>
        <v>1</v>
      </c>
      <c r="G1516" s="43">
        <f t="shared" ca="1" si="463"/>
        <v>1.00050788</v>
      </c>
      <c r="H1516" s="40">
        <f ca="1">TRUNC(PRODUCT(G$10:G1515),15)</f>
        <v>1.31815738080339</v>
      </c>
      <c r="I1516" s="40">
        <f t="shared" ca="1" si="464"/>
        <v>1.2560834235423</v>
      </c>
      <c r="J1516" s="40">
        <f t="shared" ca="1" si="465"/>
        <v>1.0494186599999999</v>
      </c>
      <c r="K1516" s="42">
        <f t="shared" si="451"/>
        <v>2.7E-2</v>
      </c>
      <c r="L1516" s="63">
        <f t="shared" si="448"/>
        <v>44824</v>
      </c>
      <c r="M1516" s="64">
        <f t="shared" si="449"/>
        <v>95</v>
      </c>
      <c r="N1516" s="44">
        <f t="shared" si="450"/>
        <v>95</v>
      </c>
      <c r="O1516" s="40">
        <f t="shared" si="452"/>
        <v>1.0100941910000001</v>
      </c>
      <c r="P1516" s="65">
        <f t="shared" ca="1" si="453"/>
        <v>1.060011692</v>
      </c>
      <c r="Q1516" s="40">
        <f t="shared" ca="1" si="454"/>
        <v>564.81624240999997</v>
      </c>
      <c r="R1516" s="44">
        <f>IF(VLOOKUP(A1516,$Z$12:$AI$125,8)=VLOOKUP(A1515,$Z$12:$AI$125,8),0,VLOOKUP(A1516,Z$12:$AI$125,8))</f>
        <v>0</v>
      </c>
      <c r="S1516" s="45">
        <f>IF(R1516&gt;0,VLOOKUP(R1516,Y$12:$AH$125,7),0)</f>
        <v>0</v>
      </c>
      <c r="T1516" s="40">
        <f t="shared" si="457"/>
        <v>0</v>
      </c>
      <c r="U1516" s="40">
        <f t="shared" ca="1" si="458"/>
        <v>564.81624240999997</v>
      </c>
      <c r="V1516" s="46" t="str">
        <f t="shared" si="460"/>
        <v>J=</v>
      </c>
      <c r="W1516" s="47">
        <f t="shared" si="461"/>
        <v>45005</v>
      </c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  <c r="BF1516" s="35"/>
      <c r="BG1516" s="35"/>
      <c r="BH1516" s="35"/>
      <c r="BI1516" s="35"/>
      <c r="BJ1516" s="35"/>
      <c r="BK1516" s="35"/>
      <c r="BL1516" s="35"/>
      <c r="BM1516" s="35"/>
      <c r="BN1516" s="35"/>
      <c r="BO1516" s="35"/>
      <c r="BP1516" s="35"/>
      <c r="BQ1516" s="35"/>
      <c r="BR1516" s="35"/>
      <c r="BS1516" s="35"/>
      <c r="BT1516" s="35"/>
      <c r="BU1516" s="35"/>
      <c r="BV1516" s="35"/>
      <c r="BW1516" s="35"/>
      <c r="BX1516" s="35"/>
      <c r="BY1516" s="35"/>
      <c r="BZ1516" s="35"/>
      <c r="CA1516" s="35"/>
      <c r="CB1516" s="35"/>
      <c r="CC1516" s="35"/>
      <c r="CD1516" s="35"/>
      <c r="CE1516" s="35"/>
      <c r="CF1516" s="35"/>
      <c r="CG1516" s="35"/>
      <c r="CH1516" s="35"/>
      <c r="CI1516" s="35"/>
      <c r="CJ1516" s="35"/>
      <c r="CK1516" s="35"/>
      <c r="CL1516" s="35"/>
      <c r="CM1516" s="35"/>
      <c r="CN1516" s="35"/>
      <c r="CO1516" s="35"/>
      <c r="CP1516" s="35"/>
      <c r="CQ1516" s="35"/>
      <c r="CR1516" s="35"/>
      <c r="CS1516" s="35"/>
      <c r="CT1516" s="35"/>
      <c r="CU1516" s="35"/>
      <c r="CV1516" s="35"/>
      <c r="CW1516" s="35"/>
      <c r="CX1516" s="35"/>
      <c r="CY1516" s="35"/>
      <c r="CZ1516" s="35"/>
      <c r="DA1516" s="35"/>
      <c r="DB1516" s="35"/>
      <c r="DC1516" s="35"/>
      <c r="DD1516" s="35"/>
      <c r="DE1516" s="35"/>
      <c r="DF1516" s="35"/>
      <c r="DG1516" s="35"/>
      <c r="DH1516" s="35"/>
      <c r="DI1516" s="35"/>
      <c r="DJ1516" s="35"/>
      <c r="DK1516" s="35"/>
      <c r="DL1516" s="35"/>
      <c r="DM1516" s="35"/>
      <c r="DN1516" s="35"/>
      <c r="DO1516" s="35"/>
      <c r="DP1516" s="35"/>
      <c r="DQ1516" s="35"/>
      <c r="DR1516" s="35"/>
      <c r="DS1516" s="35"/>
      <c r="DT1516" s="35"/>
      <c r="DU1516" s="35"/>
      <c r="DV1516" s="35"/>
      <c r="DW1516" s="35"/>
      <c r="DX1516" s="35"/>
      <c r="DY1516" s="35"/>
      <c r="DZ1516" s="35"/>
      <c r="EA1516" s="35"/>
      <c r="EB1516" s="35"/>
      <c r="EC1516" s="35"/>
      <c r="ED1516" s="35"/>
      <c r="EE1516" s="35"/>
      <c r="EF1516" s="35"/>
      <c r="EG1516" s="35"/>
      <c r="EH1516" s="35"/>
      <c r="EI1516" s="35"/>
      <c r="EJ1516" s="35"/>
      <c r="EK1516" s="35"/>
      <c r="EL1516" s="35"/>
      <c r="EM1516" s="35"/>
      <c r="EN1516" s="35"/>
      <c r="EO1516" s="35"/>
      <c r="EP1516" s="35"/>
      <c r="EQ1516" s="35"/>
      <c r="ER1516" s="35"/>
      <c r="ES1516" s="35"/>
      <c r="ET1516" s="35"/>
      <c r="EU1516" s="35"/>
      <c r="EV1516" s="35"/>
      <c r="EW1516" s="35"/>
      <c r="EX1516" s="35"/>
      <c r="EY1516" s="35"/>
      <c r="EZ1516" s="35"/>
      <c r="FA1516" s="35"/>
      <c r="FB1516" s="35"/>
      <c r="FC1516" s="35"/>
      <c r="FD1516" s="35"/>
      <c r="FE1516" s="35"/>
      <c r="FF1516" s="35"/>
      <c r="FG1516" s="35"/>
      <c r="FH1516" s="35"/>
      <c r="FI1516" s="35"/>
      <c r="FJ1516" s="35"/>
      <c r="FK1516" s="35"/>
      <c r="FL1516" s="35"/>
      <c r="FM1516" s="35"/>
      <c r="FN1516" s="35"/>
      <c r="FO1516" s="35"/>
      <c r="FP1516" s="35"/>
      <c r="FQ1516" s="35"/>
      <c r="FR1516" s="35"/>
      <c r="FS1516" s="35"/>
      <c r="FT1516" s="35"/>
      <c r="FU1516" s="35"/>
      <c r="FV1516" s="35"/>
      <c r="FW1516" s="35"/>
      <c r="FX1516" s="35"/>
      <c r="FY1516" s="35"/>
      <c r="FZ1516" s="35"/>
    </row>
    <row r="1517" spans="1:182" x14ac:dyDescent="0.15">
      <c r="A1517" s="38">
        <f t="shared" si="466"/>
        <v>44961</v>
      </c>
      <c r="B1517" s="39">
        <f t="shared" ca="1" si="455"/>
        <v>9982.7085046800003</v>
      </c>
      <c r="C1517" s="40">
        <f t="shared" si="456"/>
        <v>9411.77</v>
      </c>
      <c r="D1517" s="41">
        <f ca="1">IF(A1517&lt;$B$1,VLOOKUP(A1517,[1]DI!$A$4:$B$15000,2,FALSE),0)</f>
        <v>0</v>
      </c>
      <c r="E1517" s="40">
        <f t="shared" ca="1" si="462"/>
        <v>0</v>
      </c>
      <c r="F1517" s="42">
        <f t="shared" si="459"/>
        <v>1</v>
      </c>
      <c r="G1517" s="43">
        <f t="shared" ca="1" si="463"/>
        <v>1</v>
      </c>
      <c r="H1517" s="40">
        <f ca="1">TRUNC(PRODUCT(G$10:G1516),15)</f>
        <v>1.3188268465739501</v>
      </c>
      <c r="I1517" s="40">
        <f t="shared" ca="1" si="464"/>
        <v>1.2560834235423</v>
      </c>
      <c r="J1517" s="40">
        <f t="shared" ca="1" si="465"/>
        <v>1.04995164</v>
      </c>
      <c r="K1517" s="42">
        <f t="shared" si="451"/>
        <v>2.7E-2</v>
      </c>
      <c r="L1517" s="63">
        <f t="shared" si="448"/>
        <v>44824</v>
      </c>
      <c r="M1517" s="64">
        <f t="shared" si="449"/>
        <v>95</v>
      </c>
      <c r="N1517" s="44">
        <f t="shared" si="450"/>
        <v>96</v>
      </c>
      <c r="O1517" s="40">
        <f t="shared" si="452"/>
        <v>1.0102009860000001</v>
      </c>
      <c r="P1517" s="65">
        <f t="shared" ca="1" si="453"/>
        <v>1.060662182</v>
      </c>
      <c r="Q1517" s="40">
        <f t="shared" ca="1" si="454"/>
        <v>570.93850468000005</v>
      </c>
      <c r="R1517" s="44">
        <f>IF(VLOOKUP(A1517,$Z$12:$AI$125,8)=VLOOKUP(A1516,$Z$12:$AI$125,8),0,VLOOKUP(A1517,Z$12:$AI$125,8))</f>
        <v>0</v>
      </c>
      <c r="S1517" s="45">
        <f>IF(R1517&gt;0,VLOOKUP(R1517,Y$12:$AH$125,7),0)</f>
        <v>0</v>
      </c>
      <c r="T1517" s="40">
        <f t="shared" si="457"/>
        <v>0</v>
      </c>
      <c r="U1517" s="40">
        <f t="shared" ca="1" si="458"/>
        <v>570.93850468000005</v>
      </c>
      <c r="V1517" s="46" t="str">
        <f t="shared" si="460"/>
        <v>J=</v>
      </c>
      <c r="W1517" s="47">
        <f t="shared" si="461"/>
        <v>45005</v>
      </c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  <c r="AX1517" s="35"/>
      <c r="AY1517" s="35"/>
      <c r="AZ1517" s="35"/>
      <c r="BA1517" s="35"/>
      <c r="BB1517" s="35"/>
      <c r="BC1517" s="35"/>
      <c r="BD1517" s="35"/>
      <c r="BE1517" s="35"/>
      <c r="BF1517" s="35"/>
      <c r="BG1517" s="35"/>
      <c r="BH1517" s="35"/>
      <c r="BI1517" s="35"/>
      <c r="BJ1517" s="35"/>
      <c r="BK1517" s="35"/>
      <c r="BL1517" s="35"/>
      <c r="BM1517" s="35"/>
      <c r="BN1517" s="35"/>
      <c r="BO1517" s="35"/>
      <c r="BP1517" s="35"/>
      <c r="BQ1517" s="35"/>
      <c r="BR1517" s="35"/>
      <c r="BS1517" s="35"/>
      <c r="BT1517" s="35"/>
      <c r="BU1517" s="35"/>
      <c r="BV1517" s="35"/>
      <c r="BW1517" s="35"/>
      <c r="BX1517" s="35"/>
      <c r="BY1517" s="35"/>
      <c r="BZ1517" s="35"/>
      <c r="CA1517" s="35"/>
      <c r="CB1517" s="35"/>
      <c r="CC1517" s="35"/>
      <c r="CD1517" s="35"/>
      <c r="CE1517" s="35"/>
      <c r="CF1517" s="35"/>
      <c r="CG1517" s="35"/>
      <c r="CH1517" s="35"/>
      <c r="CI1517" s="35"/>
      <c r="CJ1517" s="35"/>
      <c r="CK1517" s="35"/>
      <c r="CL1517" s="35"/>
      <c r="CM1517" s="35"/>
      <c r="CN1517" s="35"/>
      <c r="CO1517" s="35"/>
      <c r="CP1517" s="35"/>
      <c r="CQ1517" s="35"/>
      <c r="CR1517" s="35"/>
      <c r="CS1517" s="35"/>
      <c r="CT1517" s="35"/>
      <c r="CU1517" s="35"/>
      <c r="CV1517" s="35"/>
      <c r="CW1517" s="35"/>
      <c r="CX1517" s="35"/>
      <c r="CY1517" s="35"/>
      <c r="CZ1517" s="35"/>
      <c r="DA1517" s="35"/>
      <c r="DB1517" s="35"/>
      <c r="DC1517" s="35"/>
      <c r="DD1517" s="35"/>
      <c r="DE1517" s="35"/>
      <c r="DF1517" s="35"/>
      <c r="DG1517" s="35"/>
      <c r="DH1517" s="35"/>
      <c r="DI1517" s="35"/>
      <c r="DJ1517" s="35"/>
      <c r="DK1517" s="35"/>
      <c r="DL1517" s="35"/>
      <c r="DM1517" s="35"/>
      <c r="DN1517" s="35"/>
      <c r="DO1517" s="35"/>
      <c r="DP1517" s="35"/>
      <c r="DQ1517" s="35"/>
      <c r="DR1517" s="35"/>
      <c r="DS1517" s="35"/>
      <c r="DT1517" s="35"/>
      <c r="DU1517" s="35"/>
      <c r="DV1517" s="35"/>
      <c r="DW1517" s="35"/>
      <c r="DX1517" s="35"/>
      <c r="DY1517" s="35"/>
      <c r="DZ1517" s="35"/>
      <c r="EA1517" s="35"/>
      <c r="EB1517" s="35"/>
      <c r="EC1517" s="35"/>
      <c r="ED1517" s="35"/>
      <c r="EE1517" s="35"/>
      <c r="EF1517" s="35"/>
      <c r="EG1517" s="35"/>
      <c r="EH1517" s="35"/>
      <c r="EI1517" s="35"/>
      <c r="EJ1517" s="35"/>
      <c r="EK1517" s="35"/>
      <c r="EL1517" s="35"/>
      <c r="EM1517" s="35"/>
      <c r="EN1517" s="35"/>
      <c r="EO1517" s="35"/>
      <c r="EP1517" s="35"/>
      <c r="EQ1517" s="35"/>
      <c r="ER1517" s="35"/>
      <c r="ES1517" s="35"/>
      <c r="ET1517" s="35"/>
      <c r="EU1517" s="35"/>
      <c r="EV1517" s="35"/>
      <c r="EW1517" s="35"/>
      <c r="EX1517" s="35"/>
      <c r="EY1517" s="35"/>
      <c r="EZ1517" s="35"/>
      <c r="FA1517" s="35"/>
      <c r="FB1517" s="35"/>
      <c r="FC1517" s="35"/>
      <c r="FD1517" s="35"/>
      <c r="FE1517" s="35"/>
      <c r="FF1517" s="35"/>
      <c r="FG1517" s="35"/>
      <c r="FH1517" s="35"/>
      <c r="FI1517" s="35"/>
      <c r="FJ1517" s="35"/>
      <c r="FK1517" s="35"/>
      <c r="FL1517" s="35"/>
      <c r="FM1517" s="35"/>
      <c r="FN1517" s="35"/>
      <c r="FO1517" s="35"/>
      <c r="FP1517" s="35"/>
      <c r="FQ1517" s="35"/>
      <c r="FR1517" s="35"/>
      <c r="FS1517" s="35"/>
      <c r="FT1517" s="35"/>
      <c r="FU1517" s="35"/>
      <c r="FV1517" s="35"/>
      <c r="FW1517" s="35"/>
      <c r="FX1517" s="35"/>
      <c r="FY1517" s="35"/>
      <c r="FZ1517" s="35"/>
    </row>
    <row r="1518" spans="1:182" x14ac:dyDescent="0.15">
      <c r="A1518" s="38">
        <f t="shared" si="466"/>
        <v>44962</v>
      </c>
      <c r="B1518" s="39">
        <f t="shared" ca="1" si="455"/>
        <v>9982.7085046800003</v>
      </c>
      <c r="C1518" s="40">
        <f t="shared" si="456"/>
        <v>9411.77</v>
      </c>
      <c r="D1518" s="41">
        <f ca="1">IF(A1518&lt;$B$1,VLOOKUP(A1518,[1]DI!$A$4:$B$15000,2,FALSE),0)</f>
        <v>0</v>
      </c>
      <c r="E1518" s="40">
        <f t="shared" ca="1" si="462"/>
        <v>0</v>
      </c>
      <c r="F1518" s="42">
        <f t="shared" si="459"/>
        <v>1</v>
      </c>
      <c r="G1518" s="43">
        <f t="shared" ca="1" si="463"/>
        <v>1</v>
      </c>
      <c r="H1518" s="40">
        <f ca="1">TRUNC(PRODUCT(G$10:G1517),15)</f>
        <v>1.3188268465739501</v>
      </c>
      <c r="I1518" s="40">
        <f t="shared" ca="1" si="464"/>
        <v>1.2560834235423</v>
      </c>
      <c r="J1518" s="40">
        <f t="shared" ca="1" si="465"/>
        <v>1.04995164</v>
      </c>
      <c r="K1518" s="42">
        <f t="shared" si="451"/>
        <v>2.7E-2</v>
      </c>
      <c r="L1518" s="63">
        <f t="shared" si="448"/>
        <v>44824</v>
      </c>
      <c r="M1518" s="64">
        <f t="shared" si="449"/>
        <v>95</v>
      </c>
      <c r="N1518" s="44">
        <f t="shared" si="450"/>
        <v>96</v>
      </c>
      <c r="O1518" s="40">
        <f t="shared" si="452"/>
        <v>1.0102009860000001</v>
      </c>
      <c r="P1518" s="65">
        <f t="shared" ca="1" si="453"/>
        <v>1.060662182</v>
      </c>
      <c r="Q1518" s="40">
        <f t="shared" ca="1" si="454"/>
        <v>570.93850468000005</v>
      </c>
      <c r="R1518" s="44">
        <f>IF(VLOOKUP(A1518,$Z$12:$AI$125,8)=VLOOKUP(A1517,$Z$12:$AI$125,8),0,VLOOKUP(A1518,Z$12:$AI$125,8))</f>
        <v>0</v>
      </c>
      <c r="S1518" s="45">
        <f>IF(R1518&gt;0,VLOOKUP(R1518,Y$12:$AH$125,7),0)</f>
        <v>0</v>
      </c>
      <c r="T1518" s="40">
        <f t="shared" si="457"/>
        <v>0</v>
      </c>
      <c r="U1518" s="40">
        <f t="shared" ca="1" si="458"/>
        <v>570.93850468000005</v>
      </c>
      <c r="V1518" s="46" t="str">
        <f t="shared" si="460"/>
        <v>J=</v>
      </c>
      <c r="W1518" s="47">
        <f t="shared" si="461"/>
        <v>45005</v>
      </c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  <c r="AX1518" s="35"/>
      <c r="AY1518" s="35"/>
      <c r="AZ1518" s="35"/>
      <c r="BA1518" s="35"/>
      <c r="BB1518" s="35"/>
      <c r="BC1518" s="35"/>
      <c r="BD1518" s="35"/>
      <c r="BE1518" s="35"/>
      <c r="BF1518" s="35"/>
      <c r="BG1518" s="35"/>
      <c r="BH1518" s="35"/>
      <c r="BI1518" s="35"/>
      <c r="BJ1518" s="35"/>
      <c r="BK1518" s="35"/>
      <c r="BL1518" s="35"/>
      <c r="BM1518" s="35"/>
      <c r="BN1518" s="35"/>
      <c r="BO1518" s="35"/>
      <c r="BP1518" s="35"/>
      <c r="BQ1518" s="35"/>
      <c r="BR1518" s="35"/>
      <c r="BS1518" s="35"/>
      <c r="BT1518" s="35"/>
      <c r="BU1518" s="35"/>
      <c r="BV1518" s="35"/>
      <c r="BW1518" s="35"/>
      <c r="BX1518" s="35"/>
      <c r="BY1518" s="35"/>
      <c r="BZ1518" s="35"/>
      <c r="CA1518" s="35"/>
      <c r="CB1518" s="35"/>
      <c r="CC1518" s="35"/>
      <c r="CD1518" s="35"/>
      <c r="CE1518" s="35"/>
      <c r="CF1518" s="35"/>
      <c r="CG1518" s="35"/>
      <c r="CH1518" s="35"/>
      <c r="CI1518" s="35"/>
      <c r="CJ1518" s="35"/>
      <c r="CK1518" s="35"/>
      <c r="CL1518" s="35"/>
      <c r="CM1518" s="35"/>
      <c r="CN1518" s="35"/>
      <c r="CO1518" s="35"/>
      <c r="CP1518" s="35"/>
      <c r="CQ1518" s="35"/>
      <c r="CR1518" s="35"/>
      <c r="CS1518" s="35"/>
      <c r="CT1518" s="35"/>
      <c r="CU1518" s="35"/>
      <c r="CV1518" s="35"/>
      <c r="CW1518" s="35"/>
      <c r="CX1518" s="35"/>
      <c r="CY1518" s="35"/>
      <c r="CZ1518" s="35"/>
      <c r="DA1518" s="35"/>
      <c r="DB1518" s="35"/>
      <c r="DC1518" s="35"/>
      <c r="DD1518" s="35"/>
      <c r="DE1518" s="35"/>
      <c r="DF1518" s="35"/>
      <c r="DG1518" s="35"/>
      <c r="DH1518" s="35"/>
      <c r="DI1518" s="35"/>
      <c r="DJ1518" s="35"/>
      <c r="DK1518" s="35"/>
      <c r="DL1518" s="35"/>
      <c r="DM1518" s="35"/>
      <c r="DN1518" s="35"/>
      <c r="DO1518" s="35"/>
      <c r="DP1518" s="35"/>
      <c r="DQ1518" s="35"/>
      <c r="DR1518" s="35"/>
      <c r="DS1518" s="35"/>
      <c r="DT1518" s="35"/>
      <c r="DU1518" s="35"/>
      <c r="DV1518" s="35"/>
      <c r="DW1518" s="35"/>
      <c r="DX1518" s="35"/>
      <c r="DY1518" s="35"/>
      <c r="DZ1518" s="35"/>
      <c r="EA1518" s="35"/>
      <c r="EB1518" s="35"/>
      <c r="EC1518" s="35"/>
      <c r="ED1518" s="35"/>
      <c r="EE1518" s="35"/>
      <c r="EF1518" s="35"/>
      <c r="EG1518" s="35"/>
      <c r="EH1518" s="35"/>
      <c r="EI1518" s="35"/>
      <c r="EJ1518" s="35"/>
      <c r="EK1518" s="35"/>
      <c r="EL1518" s="35"/>
      <c r="EM1518" s="35"/>
      <c r="EN1518" s="35"/>
      <c r="EO1518" s="35"/>
      <c r="EP1518" s="35"/>
      <c r="EQ1518" s="35"/>
      <c r="ER1518" s="35"/>
      <c r="ES1518" s="35"/>
      <c r="ET1518" s="35"/>
      <c r="EU1518" s="35"/>
      <c r="EV1518" s="35"/>
      <c r="EW1518" s="35"/>
      <c r="EX1518" s="35"/>
      <c r="EY1518" s="35"/>
      <c r="EZ1518" s="35"/>
      <c r="FA1518" s="35"/>
      <c r="FB1518" s="35"/>
      <c r="FC1518" s="35"/>
      <c r="FD1518" s="35"/>
      <c r="FE1518" s="35"/>
      <c r="FF1518" s="35"/>
      <c r="FG1518" s="35"/>
      <c r="FH1518" s="35"/>
      <c r="FI1518" s="35"/>
      <c r="FJ1518" s="35"/>
      <c r="FK1518" s="35"/>
      <c r="FL1518" s="35"/>
      <c r="FM1518" s="35"/>
      <c r="FN1518" s="35"/>
      <c r="FO1518" s="35"/>
      <c r="FP1518" s="35"/>
      <c r="FQ1518" s="35"/>
      <c r="FR1518" s="35"/>
      <c r="FS1518" s="35"/>
      <c r="FT1518" s="35"/>
      <c r="FU1518" s="35"/>
      <c r="FV1518" s="35"/>
      <c r="FW1518" s="35"/>
      <c r="FX1518" s="35"/>
      <c r="FY1518" s="35"/>
      <c r="FZ1518" s="35"/>
    </row>
    <row r="1519" spans="1:182" x14ac:dyDescent="0.15">
      <c r="A1519" s="38">
        <f t="shared" si="466"/>
        <v>44963</v>
      </c>
      <c r="B1519" s="39">
        <f t="shared" ca="1" si="455"/>
        <v>9982.7085046800003</v>
      </c>
      <c r="C1519" s="40">
        <f t="shared" si="456"/>
        <v>9411.77</v>
      </c>
      <c r="D1519" s="41">
        <f ca="1">IF(A1519&lt;$B$1,VLOOKUP(A1519,[1]DI!$A$4:$B$15000,2,FALSE),0)</f>
        <v>0.13650000000000001</v>
      </c>
      <c r="E1519" s="40">
        <f t="shared" ca="1" si="462"/>
        <v>5.0788000000000005E-4</v>
      </c>
      <c r="F1519" s="42">
        <f t="shared" si="459"/>
        <v>1</v>
      </c>
      <c r="G1519" s="43">
        <f t="shared" ca="1" si="463"/>
        <v>1.00050788</v>
      </c>
      <c r="H1519" s="40">
        <f ca="1">TRUNC(PRODUCT(G$10:G1518),15)</f>
        <v>1.3188268465739501</v>
      </c>
      <c r="I1519" s="40">
        <f t="shared" ca="1" si="464"/>
        <v>1.2560834235423</v>
      </c>
      <c r="J1519" s="40">
        <f t="shared" ca="1" si="465"/>
        <v>1.04995164</v>
      </c>
      <c r="K1519" s="42">
        <f t="shared" si="451"/>
        <v>2.7E-2</v>
      </c>
      <c r="L1519" s="63">
        <f t="shared" si="448"/>
        <v>44824</v>
      </c>
      <c r="M1519" s="64">
        <f t="shared" si="449"/>
        <v>96</v>
      </c>
      <c r="N1519" s="44">
        <f t="shared" si="450"/>
        <v>96</v>
      </c>
      <c r="O1519" s="40">
        <f t="shared" si="452"/>
        <v>1.0102009860000001</v>
      </c>
      <c r="P1519" s="65">
        <f t="shared" ca="1" si="453"/>
        <v>1.060662182</v>
      </c>
      <c r="Q1519" s="40">
        <f t="shared" ca="1" si="454"/>
        <v>570.93850468000005</v>
      </c>
      <c r="R1519" s="44">
        <f>IF(VLOOKUP(A1519,$Z$12:$AI$125,8)=VLOOKUP(A1518,$Z$12:$AI$125,8),0,VLOOKUP(A1519,Z$12:$AI$125,8))</f>
        <v>0</v>
      </c>
      <c r="S1519" s="45">
        <f>IF(R1519&gt;0,VLOOKUP(R1519,Y$12:$AH$125,7),0)</f>
        <v>0</v>
      </c>
      <c r="T1519" s="40">
        <f t="shared" si="457"/>
        <v>0</v>
      </c>
      <c r="U1519" s="40">
        <f t="shared" ca="1" si="458"/>
        <v>570.93850468000005</v>
      </c>
      <c r="V1519" s="46" t="str">
        <f t="shared" si="460"/>
        <v>J=</v>
      </c>
      <c r="W1519" s="47">
        <f t="shared" si="461"/>
        <v>45005</v>
      </c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  <c r="CA1519" s="35"/>
      <c r="CB1519" s="35"/>
      <c r="CC1519" s="35"/>
      <c r="CD1519" s="35"/>
      <c r="CE1519" s="35"/>
      <c r="CF1519" s="35"/>
      <c r="CG1519" s="35"/>
      <c r="CH1519" s="35"/>
      <c r="CI1519" s="35"/>
      <c r="CJ1519" s="35"/>
      <c r="CK1519" s="35"/>
      <c r="CL1519" s="35"/>
      <c r="CM1519" s="35"/>
      <c r="CN1519" s="35"/>
      <c r="CO1519" s="35"/>
      <c r="CP1519" s="35"/>
      <c r="CQ1519" s="35"/>
      <c r="CR1519" s="35"/>
      <c r="CS1519" s="35"/>
      <c r="CT1519" s="35"/>
      <c r="CU1519" s="35"/>
      <c r="CV1519" s="35"/>
      <c r="CW1519" s="35"/>
      <c r="CX1519" s="35"/>
      <c r="CY1519" s="35"/>
      <c r="CZ1519" s="35"/>
      <c r="DA1519" s="35"/>
      <c r="DB1519" s="35"/>
      <c r="DC1519" s="35"/>
      <c r="DD1519" s="35"/>
      <c r="DE1519" s="35"/>
      <c r="DF1519" s="35"/>
      <c r="DG1519" s="35"/>
      <c r="DH1519" s="35"/>
      <c r="DI1519" s="35"/>
      <c r="DJ1519" s="35"/>
      <c r="DK1519" s="35"/>
      <c r="DL1519" s="35"/>
      <c r="DM1519" s="35"/>
      <c r="DN1519" s="35"/>
      <c r="DO1519" s="35"/>
      <c r="DP1519" s="35"/>
      <c r="DQ1519" s="35"/>
      <c r="DR1519" s="35"/>
      <c r="DS1519" s="35"/>
      <c r="DT1519" s="35"/>
      <c r="DU1519" s="35"/>
      <c r="DV1519" s="35"/>
      <c r="DW1519" s="35"/>
      <c r="DX1519" s="35"/>
      <c r="DY1519" s="35"/>
      <c r="DZ1519" s="35"/>
      <c r="EA1519" s="35"/>
      <c r="EB1519" s="35"/>
      <c r="EC1519" s="35"/>
      <c r="ED1519" s="35"/>
      <c r="EE1519" s="35"/>
      <c r="EF1519" s="35"/>
      <c r="EG1519" s="35"/>
      <c r="EH1519" s="35"/>
      <c r="EI1519" s="35"/>
      <c r="EJ1519" s="35"/>
      <c r="EK1519" s="35"/>
      <c r="EL1519" s="35"/>
      <c r="EM1519" s="35"/>
      <c r="EN1519" s="35"/>
      <c r="EO1519" s="35"/>
      <c r="EP1519" s="35"/>
      <c r="EQ1519" s="35"/>
      <c r="ER1519" s="35"/>
      <c r="ES1519" s="35"/>
      <c r="ET1519" s="35"/>
      <c r="EU1519" s="35"/>
      <c r="EV1519" s="35"/>
      <c r="EW1519" s="35"/>
      <c r="EX1519" s="35"/>
      <c r="EY1519" s="35"/>
      <c r="EZ1519" s="35"/>
      <c r="FA1519" s="35"/>
      <c r="FB1519" s="35"/>
      <c r="FC1519" s="35"/>
      <c r="FD1519" s="35"/>
      <c r="FE1519" s="35"/>
      <c r="FF1519" s="35"/>
      <c r="FG1519" s="35"/>
      <c r="FH1519" s="35"/>
      <c r="FI1519" s="35"/>
      <c r="FJ1519" s="35"/>
      <c r="FK1519" s="35"/>
      <c r="FL1519" s="35"/>
      <c r="FM1519" s="35"/>
      <c r="FN1519" s="35"/>
      <c r="FO1519" s="35"/>
      <c r="FP1519" s="35"/>
      <c r="FQ1519" s="35"/>
      <c r="FR1519" s="35"/>
      <c r="FS1519" s="35"/>
      <c r="FT1519" s="35"/>
      <c r="FU1519" s="35"/>
      <c r="FV1519" s="35"/>
      <c r="FW1519" s="35"/>
      <c r="FX1519" s="35"/>
      <c r="FY1519" s="35"/>
      <c r="FZ1519" s="35"/>
    </row>
    <row r="1520" spans="1:182" x14ac:dyDescent="0.15">
      <c r="A1520" s="38">
        <f t="shared" si="466"/>
        <v>44964</v>
      </c>
      <c r="B1520" s="39">
        <f t="shared" ca="1" si="455"/>
        <v>9988.8345128300007</v>
      </c>
      <c r="C1520" s="40">
        <f t="shared" si="456"/>
        <v>9411.77</v>
      </c>
      <c r="D1520" s="41">
        <f ca="1">IF(A1520&lt;$B$1,VLOOKUP(A1520,[1]DI!$A$4:$B$15000,2,FALSE),0)</f>
        <v>0.13650000000000001</v>
      </c>
      <c r="E1520" s="40">
        <f t="shared" ca="1" si="462"/>
        <v>5.0788000000000005E-4</v>
      </c>
      <c r="F1520" s="42">
        <f t="shared" si="459"/>
        <v>1</v>
      </c>
      <c r="G1520" s="43">
        <f t="shared" ca="1" si="463"/>
        <v>1.00050788</v>
      </c>
      <c r="H1520" s="40">
        <f ca="1">TRUNC(PRODUCT(G$10:G1519),15)</f>
        <v>1.31949665235279</v>
      </c>
      <c r="I1520" s="40">
        <f t="shared" ca="1" si="464"/>
        <v>1.2560834235423</v>
      </c>
      <c r="J1520" s="40">
        <f t="shared" ca="1" si="465"/>
        <v>1.0504848899999999</v>
      </c>
      <c r="K1520" s="42">
        <f t="shared" si="451"/>
        <v>2.7E-2</v>
      </c>
      <c r="L1520" s="63">
        <f t="shared" si="448"/>
        <v>44824</v>
      </c>
      <c r="M1520" s="64">
        <f t="shared" si="449"/>
        <v>97</v>
      </c>
      <c r="N1520" s="44">
        <f t="shared" si="450"/>
        <v>97</v>
      </c>
      <c r="O1520" s="40">
        <f t="shared" si="452"/>
        <v>1.0103077920000001</v>
      </c>
      <c r="P1520" s="65">
        <f t="shared" ca="1" si="453"/>
        <v>1.06131307</v>
      </c>
      <c r="Q1520" s="40">
        <f t="shared" ca="1" si="454"/>
        <v>577.06451283000001</v>
      </c>
      <c r="R1520" s="44">
        <f>IF(VLOOKUP(A1520,$Z$12:$AI$125,8)=VLOOKUP(A1519,$Z$12:$AI$125,8),0,VLOOKUP(A1520,Z$12:$AI$125,8))</f>
        <v>0</v>
      </c>
      <c r="S1520" s="45">
        <f>IF(R1520&gt;0,VLOOKUP(R1520,Y$12:$AH$125,7),0)</f>
        <v>0</v>
      </c>
      <c r="T1520" s="40">
        <f t="shared" si="457"/>
        <v>0</v>
      </c>
      <c r="U1520" s="40">
        <f t="shared" ca="1" si="458"/>
        <v>577.06451283000001</v>
      </c>
      <c r="V1520" s="46" t="str">
        <f t="shared" si="460"/>
        <v>J=</v>
      </c>
      <c r="W1520" s="47">
        <f t="shared" si="461"/>
        <v>45005</v>
      </c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  <c r="CA1520" s="35"/>
      <c r="CB1520" s="35"/>
      <c r="CC1520" s="35"/>
      <c r="CD1520" s="35"/>
      <c r="CE1520" s="35"/>
      <c r="CF1520" s="35"/>
      <c r="CG1520" s="35"/>
      <c r="CH1520" s="35"/>
      <c r="CI1520" s="35"/>
      <c r="CJ1520" s="35"/>
      <c r="CK1520" s="35"/>
      <c r="CL1520" s="35"/>
      <c r="CM1520" s="35"/>
      <c r="CN1520" s="35"/>
      <c r="CO1520" s="35"/>
      <c r="CP1520" s="35"/>
      <c r="CQ1520" s="35"/>
      <c r="CR1520" s="35"/>
      <c r="CS1520" s="35"/>
      <c r="CT1520" s="35"/>
      <c r="CU1520" s="35"/>
      <c r="CV1520" s="35"/>
      <c r="CW1520" s="35"/>
      <c r="CX1520" s="35"/>
      <c r="CY1520" s="35"/>
      <c r="CZ1520" s="35"/>
      <c r="DA1520" s="35"/>
      <c r="DB1520" s="35"/>
      <c r="DC1520" s="35"/>
      <c r="DD1520" s="35"/>
      <c r="DE1520" s="35"/>
      <c r="DF1520" s="35"/>
      <c r="DG1520" s="35"/>
      <c r="DH1520" s="35"/>
      <c r="DI1520" s="35"/>
      <c r="DJ1520" s="35"/>
      <c r="DK1520" s="35"/>
      <c r="DL1520" s="35"/>
      <c r="DM1520" s="35"/>
      <c r="DN1520" s="35"/>
      <c r="DO1520" s="35"/>
      <c r="DP1520" s="35"/>
      <c r="DQ1520" s="35"/>
      <c r="DR1520" s="35"/>
      <c r="DS1520" s="35"/>
      <c r="DT1520" s="35"/>
      <c r="DU1520" s="35"/>
      <c r="DV1520" s="35"/>
      <c r="DW1520" s="35"/>
      <c r="DX1520" s="35"/>
      <c r="DY1520" s="35"/>
      <c r="DZ1520" s="35"/>
      <c r="EA1520" s="35"/>
      <c r="EB1520" s="35"/>
      <c r="EC1520" s="35"/>
      <c r="ED1520" s="35"/>
      <c r="EE1520" s="35"/>
      <c r="EF1520" s="35"/>
      <c r="EG1520" s="35"/>
      <c r="EH1520" s="35"/>
      <c r="EI1520" s="35"/>
      <c r="EJ1520" s="35"/>
      <c r="EK1520" s="35"/>
      <c r="EL1520" s="35"/>
      <c r="EM1520" s="35"/>
      <c r="EN1520" s="35"/>
      <c r="EO1520" s="35"/>
      <c r="EP1520" s="35"/>
      <c r="EQ1520" s="35"/>
      <c r="ER1520" s="35"/>
      <c r="ES1520" s="35"/>
      <c r="ET1520" s="35"/>
      <c r="EU1520" s="35"/>
      <c r="EV1520" s="35"/>
      <c r="EW1520" s="35"/>
      <c r="EX1520" s="35"/>
      <c r="EY1520" s="35"/>
      <c r="EZ1520" s="35"/>
      <c r="FA1520" s="35"/>
      <c r="FB1520" s="35"/>
      <c r="FC1520" s="35"/>
      <c r="FD1520" s="35"/>
      <c r="FE1520" s="35"/>
      <c r="FF1520" s="35"/>
      <c r="FG1520" s="35"/>
      <c r="FH1520" s="35"/>
      <c r="FI1520" s="35"/>
      <c r="FJ1520" s="35"/>
      <c r="FK1520" s="35"/>
      <c r="FL1520" s="35"/>
      <c r="FM1520" s="35"/>
      <c r="FN1520" s="35"/>
      <c r="FO1520" s="35"/>
      <c r="FP1520" s="35"/>
      <c r="FQ1520" s="35"/>
      <c r="FR1520" s="35"/>
      <c r="FS1520" s="35"/>
      <c r="FT1520" s="35"/>
      <c r="FU1520" s="35"/>
      <c r="FV1520" s="35"/>
      <c r="FW1520" s="35"/>
      <c r="FX1520" s="35"/>
      <c r="FY1520" s="35"/>
      <c r="FZ1520" s="35"/>
    </row>
    <row r="1521" spans="1:182" x14ac:dyDescent="0.15">
      <c r="A1521" s="38">
        <f t="shared" si="466"/>
        <v>44965</v>
      </c>
      <c r="B1521" s="39">
        <f t="shared" ca="1" si="455"/>
        <v>9994.9642668699998</v>
      </c>
      <c r="C1521" s="40">
        <f t="shared" si="456"/>
        <v>9411.77</v>
      </c>
      <c r="D1521" s="41">
        <f ca="1">IF(A1521&lt;$B$1,VLOOKUP(A1521,[1]DI!$A$4:$B$15000,2,FALSE),0)</f>
        <v>0.13650000000000001</v>
      </c>
      <c r="E1521" s="40">
        <f t="shared" ca="1" si="462"/>
        <v>5.0788000000000005E-4</v>
      </c>
      <c r="F1521" s="42">
        <f t="shared" si="459"/>
        <v>1</v>
      </c>
      <c r="G1521" s="43">
        <f t="shared" ca="1" si="463"/>
        <v>1.00050788</v>
      </c>
      <c r="H1521" s="40">
        <f ca="1">TRUNC(PRODUCT(G$10:G1520),15)</f>
        <v>1.32016679831259</v>
      </c>
      <c r="I1521" s="40">
        <f t="shared" ca="1" si="464"/>
        <v>1.2560834235423</v>
      </c>
      <c r="J1521" s="40">
        <f t="shared" ca="1" si="465"/>
        <v>1.05101841</v>
      </c>
      <c r="K1521" s="42">
        <f t="shared" si="451"/>
        <v>2.7E-2</v>
      </c>
      <c r="L1521" s="63">
        <f t="shared" si="448"/>
        <v>44824</v>
      </c>
      <c r="M1521" s="64">
        <f t="shared" si="449"/>
        <v>98</v>
      </c>
      <c r="N1521" s="44">
        <f t="shared" si="450"/>
        <v>98</v>
      </c>
      <c r="O1521" s="40">
        <f t="shared" si="452"/>
        <v>1.0104146089999999</v>
      </c>
      <c r="P1521" s="65">
        <f t="shared" ca="1" si="453"/>
        <v>1.0619643560000001</v>
      </c>
      <c r="Q1521" s="40">
        <f t="shared" ca="1" si="454"/>
        <v>583.19426686999998</v>
      </c>
      <c r="R1521" s="44">
        <f>IF(VLOOKUP(A1521,$Z$12:$AI$125,8)=VLOOKUP(A1520,$Z$12:$AI$125,8),0,VLOOKUP(A1521,Z$12:$AI$125,8))</f>
        <v>0</v>
      </c>
      <c r="S1521" s="45">
        <f>IF(R1521&gt;0,VLOOKUP(R1521,Y$12:$AH$125,7),0)</f>
        <v>0</v>
      </c>
      <c r="T1521" s="40">
        <f t="shared" si="457"/>
        <v>0</v>
      </c>
      <c r="U1521" s="40">
        <f t="shared" ca="1" si="458"/>
        <v>583.19426686999998</v>
      </c>
      <c r="V1521" s="46" t="str">
        <f t="shared" si="460"/>
        <v>J=</v>
      </c>
      <c r="W1521" s="47">
        <f t="shared" si="461"/>
        <v>45005</v>
      </c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  <c r="CA1521" s="35"/>
      <c r="CB1521" s="35"/>
      <c r="CC1521" s="35"/>
      <c r="CD1521" s="35"/>
      <c r="CE1521" s="35"/>
      <c r="CF1521" s="35"/>
      <c r="CG1521" s="35"/>
      <c r="CH1521" s="35"/>
      <c r="CI1521" s="35"/>
      <c r="CJ1521" s="35"/>
      <c r="CK1521" s="35"/>
      <c r="CL1521" s="35"/>
      <c r="CM1521" s="35"/>
      <c r="CN1521" s="35"/>
      <c r="CO1521" s="35"/>
      <c r="CP1521" s="35"/>
      <c r="CQ1521" s="35"/>
      <c r="CR1521" s="35"/>
      <c r="CS1521" s="35"/>
      <c r="CT1521" s="35"/>
      <c r="CU1521" s="35"/>
      <c r="CV1521" s="35"/>
      <c r="CW1521" s="35"/>
      <c r="CX1521" s="35"/>
      <c r="CY1521" s="35"/>
      <c r="CZ1521" s="35"/>
      <c r="DA1521" s="35"/>
      <c r="DB1521" s="35"/>
      <c r="DC1521" s="35"/>
      <c r="DD1521" s="35"/>
      <c r="DE1521" s="35"/>
      <c r="DF1521" s="35"/>
      <c r="DG1521" s="35"/>
      <c r="DH1521" s="35"/>
      <c r="DI1521" s="35"/>
      <c r="DJ1521" s="35"/>
      <c r="DK1521" s="35"/>
      <c r="DL1521" s="35"/>
      <c r="DM1521" s="35"/>
      <c r="DN1521" s="35"/>
      <c r="DO1521" s="35"/>
      <c r="DP1521" s="35"/>
      <c r="DQ1521" s="35"/>
      <c r="DR1521" s="35"/>
      <c r="DS1521" s="35"/>
      <c r="DT1521" s="35"/>
      <c r="DU1521" s="35"/>
      <c r="DV1521" s="35"/>
      <c r="DW1521" s="35"/>
      <c r="DX1521" s="35"/>
      <c r="DY1521" s="35"/>
      <c r="DZ1521" s="35"/>
      <c r="EA1521" s="35"/>
      <c r="EB1521" s="35"/>
      <c r="EC1521" s="35"/>
      <c r="ED1521" s="35"/>
      <c r="EE1521" s="35"/>
      <c r="EF1521" s="35"/>
      <c r="EG1521" s="35"/>
      <c r="EH1521" s="35"/>
      <c r="EI1521" s="35"/>
      <c r="EJ1521" s="35"/>
      <c r="EK1521" s="35"/>
      <c r="EL1521" s="35"/>
      <c r="EM1521" s="35"/>
      <c r="EN1521" s="35"/>
      <c r="EO1521" s="35"/>
      <c r="EP1521" s="35"/>
      <c r="EQ1521" s="35"/>
      <c r="ER1521" s="35"/>
      <c r="ES1521" s="35"/>
      <c r="ET1521" s="35"/>
      <c r="EU1521" s="35"/>
      <c r="EV1521" s="35"/>
      <c r="EW1521" s="35"/>
      <c r="EX1521" s="35"/>
      <c r="EY1521" s="35"/>
      <c r="EZ1521" s="35"/>
      <c r="FA1521" s="35"/>
      <c r="FB1521" s="35"/>
      <c r="FC1521" s="35"/>
      <c r="FD1521" s="35"/>
      <c r="FE1521" s="35"/>
      <c r="FF1521" s="35"/>
      <c r="FG1521" s="35"/>
      <c r="FH1521" s="35"/>
      <c r="FI1521" s="35"/>
      <c r="FJ1521" s="35"/>
      <c r="FK1521" s="35"/>
      <c r="FL1521" s="35"/>
      <c r="FM1521" s="35"/>
      <c r="FN1521" s="35"/>
      <c r="FO1521" s="35"/>
      <c r="FP1521" s="35"/>
      <c r="FQ1521" s="35"/>
      <c r="FR1521" s="35"/>
      <c r="FS1521" s="35"/>
      <c r="FT1521" s="35"/>
      <c r="FU1521" s="35"/>
      <c r="FV1521" s="35"/>
      <c r="FW1521" s="35"/>
      <c r="FX1521" s="35"/>
      <c r="FY1521" s="35"/>
      <c r="FZ1521" s="35"/>
    </row>
    <row r="1522" spans="1:182" x14ac:dyDescent="0.15">
      <c r="A1522" s="38">
        <f t="shared" si="466"/>
        <v>44966</v>
      </c>
      <c r="B1522" s="39">
        <f t="shared" ca="1" si="455"/>
        <v>10001.0977762</v>
      </c>
      <c r="C1522" s="40">
        <f t="shared" si="456"/>
        <v>9411.77</v>
      </c>
      <c r="D1522" s="41">
        <f ca="1">IF(A1522&lt;$B$1,VLOOKUP(A1522,[1]DI!$A$4:$B$15000,2,FALSE),0)</f>
        <v>0.13650000000000001</v>
      </c>
      <c r="E1522" s="40">
        <f t="shared" ca="1" si="462"/>
        <v>5.0788000000000005E-4</v>
      </c>
      <c r="F1522" s="42">
        <f t="shared" si="459"/>
        <v>1</v>
      </c>
      <c r="G1522" s="43">
        <f t="shared" ca="1" si="463"/>
        <v>1.00050788</v>
      </c>
      <c r="H1522" s="40">
        <f ca="1">TRUNC(PRODUCT(G$10:G1521),15)</f>
        <v>1.32083728462612</v>
      </c>
      <c r="I1522" s="40">
        <f t="shared" ca="1" si="464"/>
        <v>1.2560834235423</v>
      </c>
      <c r="J1522" s="40">
        <f t="shared" ca="1" si="465"/>
        <v>1.0515521999999999</v>
      </c>
      <c r="K1522" s="42">
        <f t="shared" si="451"/>
        <v>2.7E-2</v>
      </c>
      <c r="L1522" s="63">
        <f t="shared" ref="L1522:L1585" si="467">IF(R1521&gt;0,VLOOKUP(R1521,Y$12:Z$40,2),L1521)</f>
        <v>44824</v>
      </c>
      <c r="M1522" s="64">
        <f t="shared" ref="M1522:M1585" si="468">IF(A1522&gt;L1522,IF(NETWORKDAYS(L1522,A1522,$Y$50:$Y$203)-1=0,1,NETWORKDAYS(L1522,A1522,$Y$50:$Y$203)-1),0)</f>
        <v>99</v>
      </c>
      <c r="N1522" s="44">
        <f t="shared" ref="N1522:N1585" si="469">IF(AND(M1522=1,M1521=1),1,IF(M1522&gt;0,IF(M1522=M1521,M1522+1,M1522),0))</f>
        <v>99</v>
      </c>
      <c r="O1522" s="40">
        <f t="shared" si="452"/>
        <v>1.010521438</v>
      </c>
      <c r="P1522" s="65">
        <f t="shared" ca="1" si="453"/>
        <v>1.0626160410000001</v>
      </c>
      <c r="Q1522" s="40">
        <f t="shared" ca="1" si="454"/>
        <v>589.32777620000002</v>
      </c>
      <c r="R1522" s="44">
        <f>IF(VLOOKUP(A1522,$Z$12:$AI$125,8)=VLOOKUP(A1521,$Z$12:$AI$125,8),0,VLOOKUP(A1522,Z$12:$AI$125,8))</f>
        <v>0</v>
      </c>
      <c r="S1522" s="45">
        <f>IF(R1522&gt;0,VLOOKUP(R1522,Y$12:$AH$125,7),0)</f>
        <v>0</v>
      </c>
      <c r="T1522" s="40">
        <f t="shared" si="457"/>
        <v>0</v>
      </c>
      <c r="U1522" s="40">
        <f t="shared" ca="1" si="458"/>
        <v>589.32777620000002</v>
      </c>
      <c r="V1522" s="46" t="str">
        <f t="shared" si="460"/>
        <v>J=</v>
      </c>
      <c r="W1522" s="47">
        <f t="shared" si="461"/>
        <v>45005</v>
      </c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  <c r="CA1522" s="35"/>
      <c r="CB1522" s="35"/>
      <c r="CC1522" s="35"/>
      <c r="CD1522" s="35"/>
      <c r="CE1522" s="35"/>
      <c r="CF1522" s="35"/>
      <c r="CG1522" s="35"/>
      <c r="CH1522" s="35"/>
      <c r="CI1522" s="35"/>
      <c r="CJ1522" s="35"/>
      <c r="CK1522" s="35"/>
      <c r="CL1522" s="35"/>
      <c r="CM1522" s="35"/>
      <c r="CN1522" s="35"/>
      <c r="CO1522" s="35"/>
      <c r="CP1522" s="35"/>
      <c r="CQ1522" s="35"/>
      <c r="CR1522" s="35"/>
      <c r="CS1522" s="35"/>
      <c r="CT1522" s="35"/>
      <c r="CU1522" s="35"/>
      <c r="CV1522" s="35"/>
      <c r="CW1522" s="35"/>
      <c r="CX1522" s="35"/>
      <c r="CY1522" s="35"/>
      <c r="CZ1522" s="35"/>
      <c r="DA1522" s="35"/>
      <c r="DB1522" s="35"/>
      <c r="DC1522" s="35"/>
      <c r="DD1522" s="35"/>
      <c r="DE1522" s="35"/>
      <c r="DF1522" s="35"/>
      <c r="DG1522" s="35"/>
      <c r="DH1522" s="35"/>
      <c r="DI1522" s="35"/>
      <c r="DJ1522" s="35"/>
      <c r="DK1522" s="35"/>
      <c r="DL1522" s="35"/>
      <c r="DM1522" s="35"/>
      <c r="DN1522" s="35"/>
      <c r="DO1522" s="35"/>
      <c r="DP1522" s="35"/>
      <c r="DQ1522" s="35"/>
      <c r="DR1522" s="35"/>
      <c r="DS1522" s="35"/>
      <c r="DT1522" s="35"/>
      <c r="DU1522" s="35"/>
      <c r="DV1522" s="35"/>
      <c r="DW1522" s="35"/>
      <c r="DX1522" s="35"/>
      <c r="DY1522" s="35"/>
      <c r="DZ1522" s="35"/>
      <c r="EA1522" s="35"/>
      <c r="EB1522" s="35"/>
      <c r="EC1522" s="35"/>
      <c r="ED1522" s="35"/>
      <c r="EE1522" s="35"/>
      <c r="EF1522" s="35"/>
      <c r="EG1522" s="35"/>
      <c r="EH1522" s="35"/>
      <c r="EI1522" s="35"/>
      <c r="EJ1522" s="35"/>
      <c r="EK1522" s="35"/>
      <c r="EL1522" s="35"/>
      <c r="EM1522" s="35"/>
      <c r="EN1522" s="35"/>
      <c r="EO1522" s="35"/>
      <c r="EP1522" s="35"/>
      <c r="EQ1522" s="35"/>
      <c r="ER1522" s="35"/>
      <c r="ES1522" s="35"/>
      <c r="ET1522" s="35"/>
      <c r="EU1522" s="35"/>
      <c r="EV1522" s="35"/>
      <c r="EW1522" s="35"/>
      <c r="EX1522" s="35"/>
      <c r="EY1522" s="35"/>
      <c r="EZ1522" s="35"/>
      <c r="FA1522" s="35"/>
      <c r="FB1522" s="35"/>
      <c r="FC1522" s="35"/>
      <c r="FD1522" s="35"/>
      <c r="FE1522" s="35"/>
      <c r="FF1522" s="35"/>
      <c r="FG1522" s="35"/>
      <c r="FH1522" s="35"/>
      <c r="FI1522" s="35"/>
      <c r="FJ1522" s="35"/>
      <c r="FK1522" s="35"/>
      <c r="FL1522" s="35"/>
      <c r="FM1522" s="35"/>
      <c r="FN1522" s="35"/>
      <c r="FO1522" s="35"/>
      <c r="FP1522" s="35"/>
      <c r="FQ1522" s="35"/>
      <c r="FR1522" s="35"/>
      <c r="FS1522" s="35"/>
      <c r="FT1522" s="35"/>
      <c r="FU1522" s="35"/>
      <c r="FV1522" s="35"/>
      <c r="FW1522" s="35"/>
      <c r="FX1522" s="35"/>
      <c r="FY1522" s="35"/>
      <c r="FZ1522" s="35"/>
    </row>
    <row r="1523" spans="1:182" x14ac:dyDescent="0.15">
      <c r="A1523" s="38">
        <f t="shared" si="466"/>
        <v>44967</v>
      </c>
      <c r="B1523" s="39">
        <f t="shared" ca="1" si="455"/>
        <v>10007.235040830001</v>
      </c>
      <c r="C1523" s="40">
        <f t="shared" si="456"/>
        <v>9411.77</v>
      </c>
      <c r="D1523" s="41">
        <f ca="1">IF(A1523&lt;$B$1,VLOOKUP(A1523,[1]DI!$A$4:$B$15000,2,FALSE),0)</f>
        <v>0.13650000000000001</v>
      </c>
      <c r="E1523" s="40">
        <f t="shared" ca="1" si="462"/>
        <v>5.0788000000000005E-4</v>
      </c>
      <c r="F1523" s="42">
        <f t="shared" si="459"/>
        <v>1</v>
      </c>
      <c r="G1523" s="43">
        <f t="shared" ca="1" si="463"/>
        <v>1.00050788</v>
      </c>
      <c r="H1523" s="40">
        <f ca="1">TRUNC(PRODUCT(G$10:G1522),15)</f>
        <v>1.3215081114662299</v>
      </c>
      <c r="I1523" s="40">
        <f t="shared" ca="1" si="464"/>
        <v>1.2560834235423</v>
      </c>
      <c r="J1523" s="40">
        <f t="shared" ca="1" si="465"/>
        <v>1.0520862600000001</v>
      </c>
      <c r="K1523" s="42">
        <f t="shared" ref="K1523:K1586" si="470">K1522</f>
        <v>2.7E-2</v>
      </c>
      <c r="L1523" s="63">
        <f t="shared" si="467"/>
        <v>44824</v>
      </c>
      <c r="M1523" s="64">
        <f t="shared" si="468"/>
        <v>100</v>
      </c>
      <c r="N1523" s="44">
        <f t="shared" si="469"/>
        <v>100</v>
      </c>
      <c r="O1523" s="40">
        <f t="shared" ref="O1523:O1586" si="471">ROUND((K1523+1)^(N1523/252),9)</f>
        <v>1.010628278</v>
      </c>
      <c r="P1523" s="65">
        <f t="shared" ref="P1523:P1586" ca="1" si="472">ROUND(J1523*O1523,9)</f>
        <v>1.063268125</v>
      </c>
      <c r="Q1523" s="40">
        <f t="shared" ref="Q1523:Q1586" ca="1" si="473">TRUNC((C1523*(P1523-1)),8)</f>
        <v>595.46504083000002</v>
      </c>
      <c r="R1523" s="44">
        <f>IF(VLOOKUP(A1523,$Z$12:$AI$125,8)=VLOOKUP(A1522,$Z$12:$AI$125,8),0,VLOOKUP(A1523,Z$12:$AI$125,8))</f>
        <v>0</v>
      </c>
      <c r="S1523" s="45">
        <f>IF(R1523&gt;0,VLOOKUP(R1523,Y$12:$AH$125,7),0)</f>
        <v>0</v>
      </c>
      <c r="T1523" s="40">
        <f t="shared" si="457"/>
        <v>0</v>
      </c>
      <c r="U1523" s="40">
        <f t="shared" ca="1" si="458"/>
        <v>595.46504083000002</v>
      </c>
      <c r="V1523" s="46" t="str">
        <f t="shared" si="460"/>
        <v>J=</v>
      </c>
      <c r="W1523" s="47">
        <f t="shared" si="461"/>
        <v>45005</v>
      </c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  <c r="CA1523" s="35"/>
      <c r="CB1523" s="35"/>
      <c r="CC1523" s="35"/>
      <c r="CD1523" s="35"/>
      <c r="CE1523" s="35"/>
      <c r="CF1523" s="35"/>
      <c r="CG1523" s="35"/>
      <c r="CH1523" s="35"/>
      <c r="CI1523" s="35"/>
      <c r="CJ1523" s="35"/>
      <c r="CK1523" s="35"/>
      <c r="CL1523" s="35"/>
      <c r="CM1523" s="35"/>
      <c r="CN1523" s="35"/>
      <c r="CO1523" s="35"/>
      <c r="CP1523" s="35"/>
      <c r="CQ1523" s="35"/>
      <c r="CR1523" s="35"/>
      <c r="CS1523" s="35"/>
      <c r="CT1523" s="35"/>
      <c r="CU1523" s="35"/>
      <c r="CV1523" s="35"/>
      <c r="CW1523" s="35"/>
      <c r="CX1523" s="35"/>
      <c r="CY1523" s="35"/>
      <c r="CZ1523" s="35"/>
      <c r="DA1523" s="35"/>
      <c r="DB1523" s="35"/>
      <c r="DC1523" s="35"/>
      <c r="DD1523" s="35"/>
      <c r="DE1523" s="35"/>
      <c r="DF1523" s="35"/>
      <c r="DG1523" s="35"/>
      <c r="DH1523" s="35"/>
      <c r="DI1523" s="35"/>
      <c r="DJ1523" s="35"/>
      <c r="DK1523" s="35"/>
      <c r="DL1523" s="35"/>
      <c r="DM1523" s="35"/>
      <c r="DN1523" s="35"/>
      <c r="DO1523" s="35"/>
      <c r="DP1523" s="35"/>
      <c r="DQ1523" s="35"/>
      <c r="DR1523" s="35"/>
      <c r="DS1523" s="35"/>
      <c r="DT1523" s="35"/>
      <c r="DU1523" s="35"/>
      <c r="DV1523" s="35"/>
      <c r="DW1523" s="35"/>
      <c r="DX1523" s="35"/>
      <c r="DY1523" s="35"/>
      <c r="DZ1523" s="35"/>
      <c r="EA1523" s="35"/>
      <c r="EB1523" s="35"/>
      <c r="EC1523" s="35"/>
      <c r="ED1523" s="35"/>
      <c r="EE1523" s="35"/>
      <c r="EF1523" s="35"/>
      <c r="EG1523" s="35"/>
      <c r="EH1523" s="35"/>
      <c r="EI1523" s="35"/>
      <c r="EJ1523" s="35"/>
      <c r="EK1523" s="35"/>
      <c r="EL1523" s="35"/>
      <c r="EM1523" s="35"/>
      <c r="EN1523" s="35"/>
      <c r="EO1523" s="35"/>
      <c r="EP1523" s="35"/>
      <c r="EQ1523" s="35"/>
      <c r="ER1523" s="35"/>
      <c r="ES1523" s="35"/>
      <c r="ET1523" s="35"/>
      <c r="EU1523" s="35"/>
      <c r="EV1523" s="35"/>
      <c r="EW1523" s="35"/>
      <c r="EX1523" s="35"/>
      <c r="EY1523" s="35"/>
      <c r="EZ1523" s="35"/>
      <c r="FA1523" s="35"/>
      <c r="FB1523" s="35"/>
      <c r="FC1523" s="35"/>
      <c r="FD1523" s="35"/>
      <c r="FE1523" s="35"/>
      <c r="FF1523" s="35"/>
      <c r="FG1523" s="35"/>
      <c r="FH1523" s="35"/>
      <c r="FI1523" s="35"/>
      <c r="FJ1523" s="35"/>
      <c r="FK1523" s="35"/>
      <c r="FL1523" s="35"/>
      <c r="FM1523" s="35"/>
      <c r="FN1523" s="35"/>
      <c r="FO1523" s="35"/>
      <c r="FP1523" s="35"/>
      <c r="FQ1523" s="35"/>
      <c r="FR1523" s="35"/>
      <c r="FS1523" s="35"/>
      <c r="FT1523" s="35"/>
      <c r="FU1523" s="35"/>
      <c r="FV1523" s="35"/>
      <c r="FW1523" s="35"/>
      <c r="FX1523" s="35"/>
      <c r="FY1523" s="35"/>
      <c r="FZ1523" s="35"/>
    </row>
    <row r="1524" spans="1:182" x14ac:dyDescent="0.15">
      <c r="A1524" s="38">
        <f t="shared" si="466"/>
        <v>44968</v>
      </c>
      <c r="B1524" s="39">
        <f t="shared" ca="1" si="455"/>
        <v>10013.376060750001</v>
      </c>
      <c r="C1524" s="40">
        <f t="shared" si="456"/>
        <v>9411.77</v>
      </c>
      <c r="D1524" s="41">
        <f ca="1">IF(A1524&lt;$B$1,VLOOKUP(A1524,[1]DI!$A$4:$B$15000,2,FALSE),0)</f>
        <v>0</v>
      </c>
      <c r="E1524" s="40">
        <f t="shared" ca="1" si="462"/>
        <v>0</v>
      </c>
      <c r="F1524" s="42">
        <f t="shared" si="459"/>
        <v>1</v>
      </c>
      <c r="G1524" s="43">
        <f t="shared" ca="1" si="463"/>
        <v>1</v>
      </c>
      <c r="H1524" s="40">
        <f ca="1">TRUNC(PRODUCT(G$10:G1523),15)</f>
        <v>1.3221792790058799</v>
      </c>
      <c r="I1524" s="40">
        <f t="shared" ca="1" si="464"/>
        <v>1.2560834235423</v>
      </c>
      <c r="J1524" s="40">
        <f t="shared" ca="1" si="465"/>
        <v>1.0526205900000001</v>
      </c>
      <c r="K1524" s="42">
        <f t="shared" si="470"/>
        <v>2.7E-2</v>
      </c>
      <c r="L1524" s="63">
        <f t="shared" si="467"/>
        <v>44824</v>
      </c>
      <c r="M1524" s="64">
        <f t="shared" si="468"/>
        <v>100</v>
      </c>
      <c r="N1524" s="44">
        <f t="shared" si="469"/>
        <v>101</v>
      </c>
      <c r="O1524" s="40">
        <f t="shared" si="471"/>
        <v>1.010735129</v>
      </c>
      <c r="P1524" s="65">
        <f t="shared" ca="1" si="472"/>
        <v>1.0639206080000001</v>
      </c>
      <c r="Q1524" s="40">
        <f t="shared" ca="1" si="473"/>
        <v>601.60606074999998</v>
      </c>
      <c r="R1524" s="44">
        <f>IF(VLOOKUP(A1524,$Z$12:$AI$125,8)=VLOOKUP(A1523,$Z$12:$AI$125,8),0,VLOOKUP(A1524,Z$12:$AI$125,8))</f>
        <v>0</v>
      </c>
      <c r="S1524" s="45">
        <f>IF(R1524&gt;0,VLOOKUP(R1524,Y$12:$AH$125,7),0)</f>
        <v>0</v>
      </c>
      <c r="T1524" s="40">
        <f t="shared" si="457"/>
        <v>0</v>
      </c>
      <c r="U1524" s="40">
        <f t="shared" ca="1" si="458"/>
        <v>601.60606074999998</v>
      </c>
      <c r="V1524" s="46" t="str">
        <f t="shared" si="460"/>
        <v>J=</v>
      </c>
      <c r="W1524" s="47">
        <f t="shared" si="461"/>
        <v>45005</v>
      </c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35"/>
      <c r="BC1524" s="35"/>
      <c r="BD1524" s="35"/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  <c r="CA1524" s="35"/>
      <c r="CB1524" s="35"/>
      <c r="CC1524" s="35"/>
      <c r="CD1524" s="35"/>
      <c r="CE1524" s="35"/>
      <c r="CF1524" s="35"/>
      <c r="CG1524" s="35"/>
      <c r="CH1524" s="35"/>
      <c r="CI1524" s="35"/>
      <c r="CJ1524" s="35"/>
      <c r="CK1524" s="35"/>
      <c r="CL1524" s="35"/>
      <c r="CM1524" s="35"/>
      <c r="CN1524" s="35"/>
      <c r="CO1524" s="35"/>
      <c r="CP1524" s="35"/>
      <c r="CQ1524" s="35"/>
      <c r="CR1524" s="35"/>
      <c r="CS1524" s="35"/>
      <c r="CT1524" s="35"/>
      <c r="CU1524" s="35"/>
      <c r="CV1524" s="35"/>
      <c r="CW1524" s="35"/>
      <c r="CX1524" s="35"/>
      <c r="CY1524" s="35"/>
      <c r="CZ1524" s="35"/>
      <c r="DA1524" s="35"/>
      <c r="DB1524" s="35"/>
      <c r="DC1524" s="35"/>
      <c r="DD1524" s="35"/>
      <c r="DE1524" s="35"/>
      <c r="DF1524" s="35"/>
      <c r="DG1524" s="35"/>
      <c r="DH1524" s="35"/>
      <c r="DI1524" s="35"/>
      <c r="DJ1524" s="35"/>
      <c r="DK1524" s="35"/>
      <c r="DL1524" s="35"/>
      <c r="DM1524" s="35"/>
      <c r="DN1524" s="35"/>
      <c r="DO1524" s="35"/>
      <c r="DP1524" s="35"/>
      <c r="DQ1524" s="35"/>
      <c r="DR1524" s="35"/>
      <c r="DS1524" s="35"/>
      <c r="DT1524" s="35"/>
      <c r="DU1524" s="35"/>
      <c r="DV1524" s="35"/>
      <c r="DW1524" s="35"/>
      <c r="DX1524" s="35"/>
      <c r="DY1524" s="35"/>
      <c r="DZ1524" s="35"/>
      <c r="EA1524" s="35"/>
      <c r="EB1524" s="35"/>
      <c r="EC1524" s="35"/>
      <c r="ED1524" s="35"/>
      <c r="EE1524" s="35"/>
      <c r="EF1524" s="35"/>
      <c r="EG1524" s="35"/>
      <c r="EH1524" s="35"/>
      <c r="EI1524" s="35"/>
      <c r="EJ1524" s="35"/>
      <c r="EK1524" s="35"/>
      <c r="EL1524" s="35"/>
      <c r="EM1524" s="35"/>
      <c r="EN1524" s="35"/>
      <c r="EO1524" s="35"/>
      <c r="EP1524" s="35"/>
      <c r="EQ1524" s="35"/>
      <c r="ER1524" s="35"/>
      <c r="ES1524" s="35"/>
      <c r="ET1524" s="35"/>
      <c r="EU1524" s="35"/>
      <c r="EV1524" s="35"/>
      <c r="EW1524" s="35"/>
      <c r="EX1524" s="35"/>
      <c r="EY1524" s="35"/>
      <c r="EZ1524" s="35"/>
      <c r="FA1524" s="35"/>
      <c r="FB1524" s="35"/>
      <c r="FC1524" s="35"/>
      <c r="FD1524" s="35"/>
      <c r="FE1524" s="35"/>
      <c r="FF1524" s="35"/>
      <c r="FG1524" s="35"/>
      <c r="FH1524" s="35"/>
      <c r="FI1524" s="35"/>
      <c r="FJ1524" s="35"/>
      <c r="FK1524" s="35"/>
      <c r="FL1524" s="35"/>
      <c r="FM1524" s="35"/>
      <c r="FN1524" s="35"/>
      <c r="FO1524" s="35"/>
      <c r="FP1524" s="35"/>
      <c r="FQ1524" s="35"/>
      <c r="FR1524" s="35"/>
      <c r="FS1524" s="35"/>
      <c r="FT1524" s="35"/>
      <c r="FU1524" s="35"/>
      <c r="FV1524" s="35"/>
      <c r="FW1524" s="35"/>
      <c r="FX1524" s="35"/>
      <c r="FY1524" s="35"/>
      <c r="FZ1524" s="35"/>
    </row>
    <row r="1525" spans="1:182" x14ac:dyDescent="0.15">
      <c r="A1525" s="38">
        <f t="shared" si="466"/>
        <v>44969</v>
      </c>
      <c r="B1525" s="39">
        <f t="shared" ca="1" si="455"/>
        <v>10013.376060750001</v>
      </c>
      <c r="C1525" s="40">
        <f t="shared" si="456"/>
        <v>9411.77</v>
      </c>
      <c r="D1525" s="41">
        <f ca="1">IF(A1525&lt;$B$1,VLOOKUP(A1525,[1]DI!$A$4:$B$15000,2,FALSE),0)</f>
        <v>0</v>
      </c>
      <c r="E1525" s="40">
        <f t="shared" ca="1" si="462"/>
        <v>0</v>
      </c>
      <c r="F1525" s="42">
        <f t="shared" si="459"/>
        <v>1</v>
      </c>
      <c r="G1525" s="43">
        <f t="shared" ca="1" si="463"/>
        <v>1</v>
      </c>
      <c r="H1525" s="40">
        <f ca="1">TRUNC(PRODUCT(G$10:G1524),15)</f>
        <v>1.3221792790058799</v>
      </c>
      <c r="I1525" s="40">
        <f t="shared" ca="1" si="464"/>
        <v>1.2560834235423</v>
      </c>
      <c r="J1525" s="40">
        <f t="shared" ca="1" si="465"/>
        <v>1.0526205900000001</v>
      </c>
      <c r="K1525" s="42">
        <f t="shared" si="470"/>
        <v>2.7E-2</v>
      </c>
      <c r="L1525" s="63">
        <f t="shared" si="467"/>
        <v>44824</v>
      </c>
      <c r="M1525" s="64">
        <f t="shared" si="468"/>
        <v>100</v>
      </c>
      <c r="N1525" s="44">
        <f t="shared" si="469"/>
        <v>101</v>
      </c>
      <c r="O1525" s="40">
        <f t="shared" si="471"/>
        <v>1.010735129</v>
      </c>
      <c r="P1525" s="65">
        <f t="shared" ca="1" si="472"/>
        <v>1.0639206080000001</v>
      </c>
      <c r="Q1525" s="40">
        <f t="shared" ca="1" si="473"/>
        <v>601.60606074999998</v>
      </c>
      <c r="R1525" s="44">
        <f>IF(VLOOKUP(A1525,$Z$12:$AI$125,8)=VLOOKUP(A1524,$Z$12:$AI$125,8),0,VLOOKUP(A1525,Z$12:$AI$125,8))</f>
        <v>0</v>
      </c>
      <c r="S1525" s="45">
        <f>IF(R1525&gt;0,VLOOKUP(R1525,Y$12:$AH$125,7),0)</f>
        <v>0</v>
      </c>
      <c r="T1525" s="40">
        <f t="shared" si="457"/>
        <v>0</v>
      </c>
      <c r="U1525" s="40">
        <f t="shared" ca="1" si="458"/>
        <v>601.60606074999998</v>
      </c>
      <c r="V1525" s="46" t="str">
        <f t="shared" si="460"/>
        <v>J=</v>
      </c>
      <c r="W1525" s="47">
        <f t="shared" si="461"/>
        <v>45005</v>
      </c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  <c r="CE1525" s="35"/>
      <c r="CF1525" s="35"/>
      <c r="CG1525" s="35"/>
      <c r="CH1525" s="35"/>
      <c r="CI1525" s="35"/>
      <c r="CJ1525" s="35"/>
      <c r="CK1525" s="35"/>
      <c r="CL1525" s="35"/>
      <c r="CM1525" s="35"/>
      <c r="CN1525" s="35"/>
      <c r="CO1525" s="35"/>
      <c r="CP1525" s="35"/>
      <c r="CQ1525" s="35"/>
      <c r="CR1525" s="35"/>
      <c r="CS1525" s="35"/>
      <c r="CT1525" s="35"/>
      <c r="CU1525" s="35"/>
      <c r="CV1525" s="35"/>
      <c r="CW1525" s="35"/>
      <c r="CX1525" s="35"/>
      <c r="CY1525" s="35"/>
      <c r="CZ1525" s="35"/>
      <c r="DA1525" s="35"/>
      <c r="DB1525" s="35"/>
      <c r="DC1525" s="35"/>
      <c r="DD1525" s="35"/>
      <c r="DE1525" s="35"/>
      <c r="DF1525" s="35"/>
      <c r="DG1525" s="35"/>
      <c r="DH1525" s="35"/>
      <c r="DI1525" s="35"/>
      <c r="DJ1525" s="35"/>
      <c r="DK1525" s="35"/>
      <c r="DL1525" s="35"/>
      <c r="DM1525" s="35"/>
      <c r="DN1525" s="35"/>
      <c r="DO1525" s="35"/>
      <c r="DP1525" s="35"/>
      <c r="DQ1525" s="35"/>
      <c r="DR1525" s="35"/>
      <c r="DS1525" s="35"/>
      <c r="DT1525" s="35"/>
      <c r="DU1525" s="35"/>
      <c r="DV1525" s="35"/>
      <c r="DW1525" s="35"/>
      <c r="DX1525" s="35"/>
      <c r="DY1525" s="35"/>
      <c r="DZ1525" s="35"/>
      <c r="EA1525" s="35"/>
      <c r="EB1525" s="35"/>
      <c r="EC1525" s="35"/>
      <c r="ED1525" s="35"/>
      <c r="EE1525" s="35"/>
      <c r="EF1525" s="35"/>
      <c r="EG1525" s="35"/>
      <c r="EH1525" s="35"/>
      <c r="EI1525" s="35"/>
      <c r="EJ1525" s="35"/>
      <c r="EK1525" s="35"/>
      <c r="EL1525" s="35"/>
      <c r="EM1525" s="35"/>
      <c r="EN1525" s="35"/>
      <c r="EO1525" s="35"/>
      <c r="EP1525" s="35"/>
      <c r="EQ1525" s="35"/>
      <c r="ER1525" s="35"/>
      <c r="ES1525" s="35"/>
      <c r="ET1525" s="35"/>
      <c r="EU1525" s="35"/>
      <c r="EV1525" s="35"/>
      <c r="EW1525" s="35"/>
      <c r="EX1525" s="35"/>
      <c r="EY1525" s="35"/>
      <c r="EZ1525" s="35"/>
      <c r="FA1525" s="35"/>
      <c r="FB1525" s="35"/>
      <c r="FC1525" s="35"/>
      <c r="FD1525" s="35"/>
      <c r="FE1525" s="35"/>
      <c r="FF1525" s="35"/>
      <c r="FG1525" s="35"/>
      <c r="FH1525" s="35"/>
      <c r="FI1525" s="35"/>
      <c r="FJ1525" s="35"/>
      <c r="FK1525" s="35"/>
      <c r="FL1525" s="35"/>
      <c r="FM1525" s="35"/>
      <c r="FN1525" s="35"/>
      <c r="FO1525" s="35"/>
      <c r="FP1525" s="35"/>
      <c r="FQ1525" s="35"/>
      <c r="FR1525" s="35"/>
      <c r="FS1525" s="35"/>
      <c r="FT1525" s="35"/>
      <c r="FU1525" s="35"/>
      <c r="FV1525" s="35"/>
      <c r="FW1525" s="35"/>
      <c r="FX1525" s="35"/>
      <c r="FY1525" s="35"/>
      <c r="FZ1525" s="35"/>
    </row>
    <row r="1526" spans="1:182" x14ac:dyDescent="0.15">
      <c r="A1526" s="38">
        <f t="shared" si="466"/>
        <v>44970</v>
      </c>
      <c r="B1526" s="39">
        <f t="shared" ca="1" si="455"/>
        <v>10013.376060750001</v>
      </c>
      <c r="C1526" s="40">
        <f t="shared" si="456"/>
        <v>9411.77</v>
      </c>
      <c r="D1526" s="41">
        <f ca="1">IF(A1526&lt;$B$1,VLOOKUP(A1526,[1]DI!$A$4:$B$15000,2,FALSE),0)</f>
        <v>0.13650000000000001</v>
      </c>
      <c r="E1526" s="40">
        <f t="shared" ca="1" si="462"/>
        <v>5.0788000000000005E-4</v>
      </c>
      <c r="F1526" s="42">
        <f t="shared" si="459"/>
        <v>1</v>
      </c>
      <c r="G1526" s="43">
        <f t="shared" ca="1" si="463"/>
        <v>1.00050788</v>
      </c>
      <c r="H1526" s="40">
        <f ca="1">TRUNC(PRODUCT(G$10:G1525),15)</f>
        <v>1.3221792790058799</v>
      </c>
      <c r="I1526" s="40">
        <f t="shared" ca="1" si="464"/>
        <v>1.2560834235423</v>
      </c>
      <c r="J1526" s="40">
        <f t="shared" ca="1" si="465"/>
        <v>1.0526205900000001</v>
      </c>
      <c r="K1526" s="42">
        <f t="shared" si="470"/>
        <v>2.7E-2</v>
      </c>
      <c r="L1526" s="63">
        <f t="shared" si="467"/>
        <v>44824</v>
      </c>
      <c r="M1526" s="64">
        <f t="shared" si="468"/>
        <v>101</v>
      </c>
      <c r="N1526" s="44">
        <f t="shared" si="469"/>
        <v>101</v>
      </c>
      <c r="O1526" s="40">
        <f t="shared" si="471"/>
        <v>1.010735129</v>
      </c>
      <c r="P1526" s="65">
        <f t="shared" ca="1" si="472"/>
        <v>1.0639206080000001</v>
      </c>
      <c r="Q1526" s="40">
        <f t="shared" ca="1" si="473"/>
        <v>601.60606074999998</v>
      </c>
      <c r="R1526" s="44">
        <f>IF(VLOOKUP(A1526,$Z$12:$AI$125,8)=VLOOKUP(A1525,$Z$12:$AI$125,8),0,VLOOKUP(A1526,Z$12:$AI$125,8))</f>
        <v>0</v>
      </c>
      <c r="S1526" s="45">
        <f>IF(R1526&gt;0,VLOOKUP(R1526,Y$12:$AH$125,7),0)</f>
        <v>0</v>
      </c>
      <c r="T1526" s="40">
        <f t="shared" si="457"/>
        <v>0</v>
      </c>
      <c r="U1526" s="40">
        <f t="shared" ca="1" si="458"/>
        <v>601.60606074999998</v>
      </c>
      <c r="V1526" s="46" t="str">
        <f t="shared" si="460"/>
        <v>J=</v>
      </c>
      <c r="W1526" s="47">
        <f t="shared" si="461"/>
        <v>45005</v>
      </c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  <c r="CE1526" s="35"/>
      <c r="CF1526" s="35"/>
      <c r="CG1526" s="35"/>
      <c r="CH1526" s="35"/>
      <c r="CI1526" s="35"/>
      <c r="CJ1526" s="35"/>
      <c r="CK1526" s="35"/>
      <c r="CL1526" s="35"/>
      <c r="CM1526" s="35"/>
      <c r="CN1526" s="35"/>
      <c r="CO1526" s="35"/>
      <c r="CP1526" s="35"/>
      <c r="CQ1526" s="35"/>
      <c r="CR1526" s="35"/>
      <c r="CS1526" s="35"/>
      <c r="CT1526" s="35"/>
      <c r="CU1526" s="35"/>
      <c r="CV1526" s="35"/>
      <c r="CW1526" s="35"/>
      <c r="CX1526" s="35"/>
      <c r="CY1526" s="35"/>
      <c r="CZ1526" s="35"/>
      <c r="DA1526" s="35"/>
      <c r="DB1526" s="35"/>
      <c r="DC1526" s="35"/>
      <c r="DD1526" s="35"/>
      <c r="DE1526" s="35"/>
      <c r="DF1526" s="35"/>
      <c r="DG1526" s="35"/>
      <c r="DH1526" s="35"/>
      <c r="DI1526" s="35"/>
      <c r="DJ1526" s="35"/>
      <c r="DK1526" s="35"/>
      <c r="DL1526" s="35"/>
      <c r="DM1526" s="35"/>
      <c r="DN1526" s="35"/>
      <c r="DO1526" s="35"/>
      <c r="DP1526" s="35"/>
      <c r="DQ1526" s="35"/>
      <c r="DR1526" s="35"/>
      <c r="DS1526" s="35"/>
      <c r="DT1526" s="35"/>
      <c r="DU1526" s="35"/>
      <c r="DV1526" s="35"/>
      <c r="DW1526" s="35"/>
      <c r="DX1526" s="35"/>
      <c r="DY1526" s="35"/>
      <c r="DZ1526" s="35"/>
      <c r="EA1526" s="35"/>
      <c r="EB1526" s="35"/>
      <c r="EC1526" s="35"/>
      <c r="ED1526" s="35"/>
      <c r="EE1526" s="35"/>
      <c r="EF1526" s="35"/>
      <c r="EG1526" s="35"/>
      <c r="EH1526" s="35"/>
      <c r="EI1526" s="35"/>
      <c r="EJ1526" s="35"/>
      <c r="EK1526" s="35"/>
      <c r="EL1526" s="35"/>
      <c r="EM1526" s="35"/>
      <c r="EN1526" s="35"/>
      <c r="EO1526" s="35"/>
      <c r="EP1526" s="35"/>
      <c r="EQ1526" s="35"/>
      <c r="ER1526" s="35"/>
      <c r="ES1526" s="35"/>
      <c r="ET1526" s="35"/>
      <c r="EU1526" s="35"/>
      <c r="EV1526" s="35"/>
      <c r="EW1526" s="35"/>
      <c r="EX1526" s="35"/>
      <c r="EY1526" s="35"/>
      <c r="EZ1526" s="35"/>
      <c r="FA1526" s="35"/>
      <c r="FB1526" s="35"/>
      <c r="FC1526" s="35"/>
      <c r="FD1526" s="35"/>
      <c r="FE1526" s="35"/>
      <c r="FF1526" s="35"/>
      <c r="FG1526" s="35"/>
      <c r="FH1526" s="35"/>
      <c r="FI1526" s="35"/>
      <c r="FJ1526" s="35"/>
      <c r="FK1526" s="35"/>
      <c r="FL1526" s="35"/>
      <c r="FM1526" s="35"/>
      <c r="FN1526" s="35"/>
      <c r="FO1526" s="35"/>
      <c r="FP1526" s="35"/>
      <c r="FQ1526" s="35"/>
      <c r="FR1526" s="35"/>
      <c r="FS1526" s="35"/>
      <c r="FT1526" s="35"/>
      <c r="FU1526" s="35"/>
      <c r="FV1526" s="35"/>
      <c r="FW1526" s="35"/>
      <c r="FX1526" s="35"/>
      <c r="FY1526" s="35"/>
      <c r="FZ1526" s="35"/>
    </row>
    <row r="1527" spans="1:182" x14ac:dyDescent="0.15">
      <c r="A1527" s="38">
        <f t="shared" si="466"/>
        <v>44971</v>
      </c>
      <c r="B1527" s="39">
        <f t="shared" ca="1" si="455"/>
        <v>10019.520930090001</v>
      </c>
      <c r="C1527" s="40">
        <f t="shared" si="456"/>
        <v>9411.77</v>
      </c>
      <c r="D1527" s="41">
        <f ca="1">IF(A1527&lt;$B$1,VLOOKUP(A1527,[1]DI!$A$4:$B$15000,2,FALSE),0)</f>
        <v>0.13650000000000001</v>
      </c>
      <c r="E1527" s="40">
        <f t="shared" ca="1" si="462"/>
        <v>5.0788000000000005E-4</v>
      </c>
      <c r="F1527" s="42">
        <f t="shared" si="459"/>
        <v>1</v>
      </c>
      <c r="G1527" s="43">
        <f t="shared" ca="1" si="463"/>
        <v>1.00050788</v>
      </c>
      <c r="H1527" s="40">
        <f ca="1">TRUNC(PRODUCT(G$10:G1526),15)</f>
        <v>1.3228507874180999</v>
      </c>
      <c r="I1527" s="40">
        <f t="shared" ca="1" si="464"/>
        <v>1.2560834235423</v>
      </c>
      <c r="J1527" s="40">
        <f t="shared" ca="1" si="465"/>
        <v>1.0531552</v>
      </c>
      <c r="K1527" s="42">
        <f t="shared" si="470"/>
        <v>2.7E-2</v>
      </c>
      <c r="L1527" s="63">
        <f t="shared" si="467"/>
        <v>44824</v>
      </c>
      <c r="M1527" s="64">
        <f t="shared" si="468"/>
        <v>102</v>
      </c>
      <c r="N1527" s="44">
        <f t="shared" si="469"/>
        <v>102</v>
      </c>
      <c r="O1527" s="40">
        <f t="shared" si="471"/>
        <v>1.010841992</v>
      </c>
      <c r="P1527" s="65">
        <f t="shared" ca="1" si="472"/>
        <v>1.0645735000000001</v>
      </c>
      <c r="Q1527" s="40">
        <f t="shared" ca="1" si="473"/>
        <v>607.75093009</v>
      </c>
      <c r="R1527" s="44">
        <f>IF(VLOOKUP(A1527,$Z$12:$AI$125,8)=VLOOKUP(A1526,$Z$12:$AI$125,8),0,VLOOKUP(A1527,Z$12:$AI$125,8))</f>
        <v>0</v>
      </c>
      <c r="S1527" s="45">
        <f>IF(R1527&gt;0,VLOOKUP(R1527,Y$12:$AH$125,7),0)</f>
        <v>0</v>
      </c>
      <c r="T1527" s="40">
        <f t="shared" si="457"/>
        <v>0</v>
      </c>
      <c r="U1527" s="40">
        <f t="shared" ca="1" si="458"/>
        <v>607.75093009</v>
      </c>
      <c r="V1527" s="46" t="str">
        <f t="shared" si="460"/>
        <v>J=</v>
      </c>
      <c r="W1527" s="47">
        <f t="shared" si="461"/>
        <v>45005</v>
      </c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/>
      <c r="CU1527" s="35"/>
      <c r="CV1527" s="35"/>
      <c r="CW1527" s="35"/>
      <c r="CX1527" s="35"/>
      <c r="CY1527" s="35"/>
      <c r="CZ1527" s="35"/>
      <c r="DA1527" s="35"/>
      <c r="DB1527" s="35"/>
      <c r="DC1527" s="35"/>
      <c r="DD1527" s="35"/>
      <c r="DE1527" s="35"/>
      <c r="DF1527" s="35"/>
      <c r="DG1527" s="35"/>
      <c r="DH1527" s="35"/>
      <c r="DI1527" s="35"/>
      <c r="DJ1527" s="35"/>
      <c r="DK1527" s="35"/>
      <c r="DL1527" s="35"/>
      <c r="DM1527" s="35"/>
      <c r="DN1527" s="35"/>
      <c r="DO1527" s="35"/>
      <c r="DP1527" s="35"/>
      <c r="DQ1527" s="35"/>
      <c r="DR1527" s="35"/>
      <c r="DS1527" s="35"/>
      <c r="DT1527" s="35"/>
      <c r="DU1527" s="35"/>
      <c r="DV1527" s="35"/>
      <c r="DW1527" s="35"/>
      <c r="DX1527" s="35"/>
      <c r="DY1527" s="35"/>
      <c r="DZ1527" s="35"/>
      <c r="EA1527" s="35"/>
      <c r="EB1527" s="35"/>
      <c r="EC1527" s="35"/>
      <c r="ED1527" s="35"/>
      <c r="EE1527" s="35"/>
      <c r="EF1527" s="35"/>
      <c r="EG1527" s="35"/>
      <c r="EH1527" s="35"/>
      <c r="EI1527" s="35"/>
      <c r="EJ1527" s="35"/>
      <c r="EK1527" s="35"/>
      <c r="EL1527" s="35"/>
      <c r="EM1527" s="35"/>
      <c r="EN1527" s="35"/>
      <c r="EO1527" s="35"/>
      <c r="EP1527" s="35"/>
      <c r="EQ1527" s="35"/>
      <c r="ER1527" s="35"/>
      <c r="ES1527" s="35"/>
      <c r="ET1527" s="35"/>
      <c r="EU1527" s="35"/>
      <c r="EV1527" s="35"/>
      <c r="EW1527" s="35"/>
      <c r="EX1527" s="35"/>
      <c r="EY1527" s="35"/>
      <c r="EZ1527" s="35"/>
      <c r="FA1527" s="35"/>
      <c r="FB1527" s="35"/>
      <c r="FC1527" s="35"/>
      <c r="FD1527" s="35"/>
      <c r="FE1527" s="35"/>
      <c r="FF1527" s="35"/>
      <c r="FG1527" s="35"/>
      <c r="FH1527" s="35"/>
      <c r="FI1527" s="35"/>
      <c r="FJ1527" s="35"/>
      <c r="FK1527" s="35"/>
      <c r="FL1527" s="35"/>
      <c r="FM1527" s="35"/>
      <c r="FN1527" s="35"/>
      <c r="FO1527" s="35"/>
      <c r="FP1527" s="35"/>
      <c r="FQ1527" s="35"/>
      <c r="FR1527" s="35"/>
      <c r="FS1527" s="35"/>
      <c r="FT1527" s="35"/>
      <c r="FU1527" s="35"/>
      <c r="FV1527" s="35"/>
      <c r="FW1527" s="35"/>
      <c r="FX1527" s="35"/>
      <c r="FY1527" s="35"/>
      <c r="FZ1527" s="35"/>
    </row>
    <row r="1528" spans="1:182" x14ac:dyDescent="0.15">
      <c r="A1528" s="38">
        <f t="shared" si="466"/>
        <v>44972</v>
      </c>
      <c r="B1528" s="39">
        <f t="shared" ca="1" si="455"/>
        <v>10025.669554730001</v>
      </c>
      <c r="C1528" s="40">
        <f t="shared" si="456"/>
        <v>9411.77</v>
      </c>
      <c r="D1528" s="41">
        <f ca="1">IF(A1528&lt;$B$1,VLOOKUP(A1528,[1]DI!$A$4:$B$15000,2,FALSE),0)</f>
        <v>0.13650000000000001</v>
      </c>
      <c r="E1528" s="40">
        <f t="shared" ca="1" si="462"/>
        <v>5.0788000000000005E-4</v>
      </c>
      <c r="F1528" s="42">
        <f t="shared" si="459"/>
        <v>1</v>
      </c>
      <c r="G1528" s="43">
        <f t="shared" ca="1" si="463"/>
        <v>1.00050788</v>
      </c>
      <c r="H1528" s="40">
        <f ca="1">TRUNC(PRODUCT(G$10:G1527),15)</f>
        <v>1.32352263687602</v>
      </c>
      <c r="I1528" s="40">
        <f t="shared" ca="1" si="464"/>
        <v>1.2560834235423</v>
      </c>
      <c r="J1528" s="40">
        <f t="shared" ca="1" si="465"/>
        <v>1.05369008</v>
      </c>
      <c r="K1528" s="42">
        <f t="shared" si="470"/>
        <v>2.7E-2</v>
      </c>
      <c r="L1528" s="63">
        <f t="shared" si="467"/>
        <v>44824</v>
      </c>
      <c r="M1528" s="64">
        <f t="shared" si="468"/>
        <v>103</v>
      </c>
      <c r="N1528" s="44">
        <f t="shared" si="469"/>
        <v>103</v>
      </c>
      <c r="O1528" s="40">
        <f t="shared" si="471"/>
        <v>1.0109488659999999</v>
      </c>
      <c r="P1528" s="65">
        <f t="shared" ca="1" si="472"/>
        <v>1.065226791</v>
      </c>
      <c r="Q1528" s="40">
        <f t="shared" ca="1" si="473"/>
        <v>613.89955472999998</v>
      </c>
      <c r="R1528" s="44">
        <f>IF(VLOOKUP(A1528,$Z$12:$AI$125,8)=VLOOKUP(A1527,$Z$12:$AI$125,8),0,VLOOKUP(A1528,Z$12:$AI$125,8))</f>
        <v>0</v>
      </c>
      <c r="S1528" s="45">
        <f>IF(R1528&gt;0,VLOOKUP(R1528,Y$12:$AH$125,7),0)</f>
        <v>0</v>
      </c>
      <c r="T1528" s="40">
        <f t="shared" si="457"/>
        <v>0</v>
      </c>
      <c r="U1528" s="40">
        <f t="shared" ca="1" si="458"/>
        <v>613.89955472999998</v>
      </c>
      <c r="V1528" s="46" t="str">
        <f t="shared" si="460"/>
        <v>J=</v>
      </c>
      <c r="W1528" s="47">
        <f t="shared" si="461"/>
        <v>45005</v>
      </c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  <c r="CE1528" s="35"/>
      <c r="CF1528" s="35"/>
      <c r="CG1528" s="35"/>
      <c r="CH1528" s="35"/>
      <c r="CI1528" s="35"/>
      <c r="CJ1528" s="35"/>
      <c r="CK1528" s="35"/>
      <c r="CL1528" s="35"/>
      <c r="CM1528" s="35"/>
      <c r="CN1528" s="35"/>
      <c r="CO1528" s="35"/>
      <c r="CP1528" s="35"/>
      <c r="CQ1528" s="35"/>
      <c r="CR1528" s="35"/>
      <c r="CS1528" s="35"/>
      <c r="CT1528" s="35"/>
      <c r="CU1528" s="35"/>
      <c r="CV1528" s="35"/>
      <c r="CW1528" s="35"/>
      <c r="CX1528" s="35"/>
      <c r="CY1528" s="35"/>
      <c r="CZ1528" s="35"/>
      <c r="DA1528" s="35"/>
      <c r="DB1528" s="35"/>
      <c r="DC1528" s="35"/>
      <c r="DD1528" s="35"/>
      <c r="DE1528" s="35"/>
      <c r="DF1528" s="35"/>
      <c r="DG1528" s="35"/>
      <c r="DH1528" s="35"/>
      <c r="DI1528" s="35"/>
      <c r="DJ1528" s="35"/>
      <c r="DK1528" s="35"/>
      <c r="DL1528" s="35"/>
      <c r="DM1528" s="35"/>
      <c r="DN1528" s="35"/>
      <c r="DO1528" s="35"/>
      <c r="DP1528" s="35"/>
      <c r="DQ1528" s="35"/>
      <c r="DR1528" s="35"/>
      <c r="DS1528" s="35"/>
      <c r="DT1528" s="35"/>
      <c r="DU1528" s="35"/>
      <c r="DV1528" s="35"/>
      <c r="DW1528" s="35"/>
      <c r="DX1528" s="35"/>
      <c r="DY1528" s="35"/>
      <c r="DZ1528" s="35"/>
      <c r="EA1528" s="35"/>
      <c r="EB1528" s="35"/>
      <c r="EC1528" s="35"/>
      <c r="ED1528" s="35"/>
      <c r="EE1528" s="35"/>
      <c r="EF1528" s="35"/>
      <c r="EG1528" s="35"/>
      <c r="EH1528" s="35"/>
      <c r="EI1528" s="35"/>
      <c r="EJ1528" s="35"/>
      <c r="EK1528" s="35"/>
      <c r="EL1528" s="35"/>
      <c r="EM1528" s="35"/>
      <c r="EN1528" s="35"/>
      <c r="EO1528" s="35"/>
      <c r="EP1528" s="35"/>
      <c r="EQ1528" s="35"/>
      <c r="ER1528" s="35"/>
      <c r="ES1528" s="35"/>
      <c r="ET1528" s="35"/>
      <c r="EU1528" s="35"/>
      <c r="EV1528" s="35"/>
      <c r="EW1528" s="35"/>
      <c r="EX1528" s="35"/>
      <c r="EY1528" s="35"/>
      <c r="EZ1528" s="35"/>
      <c r="FA1528" s="35"/>
      <c r="FB1528" s="35"/>
      <c r="FC1528" s="35"/>
      <c r="FD1528" s="35"/>
      <c r="FE1528" s="35"/>
      <c r="FF1528" s="35"/>
      <c r="FG1528" s="35"/>
      <c r="FH1528" s="35"/>
      <c r="FI1528" s="35"/>
      <c r="FJ1528" s="35"/>
      <c r="FK1528" s="35"/>
      <c r="FL1528" s="35"/>
      <c r="FM1528" s="35"/>
      <c r="FN1528" s="35"/>
      <c r="FO1528" s="35"/>
      <c r="FP1528" s="35"/>
      <c r="FQ1528" s="35"/>
      <c r="FR1528" s="35"/>
      <c r="FS1528" s="35"/>
      <c r="FT1528" s="35"/>
      <c r="FU1528" s="35"/>
      <c r="FV1528" s="35"/>
      <c r="FW1528" s="35"/>
      <c r="FX1528" s="35"/>
      <c r="FY1528" s="35"/>
      <c r="FZ1528" s="35"/>
    </row>
    <row r="1529" spans="1:182" x14ac:dyDescent="0.15">
      <c r="A1529" s="38">
        <f t="shared" si="466"/>
        <v>44973</v>
      </c>
      <c r="B1529" s="39">
        <f t="shared" ca="1" si="455"/>
        <v>10031.82184995</v>
      </c>
      <c r="C1529" s="40">
        <f t="shared" si="456"/>
        <v>9411.77</v>
      </c>
      <c r="D1529" s="41">
        <f ca="1">IF(A1529&lt;$B$1,VLOOKUP(A1529,[1]DI!$A$4:$B$15000,2,FALSE),0)</f>
        <v>0.13650000000000001</v>
      </c>
      <c r="E1529" s="40">
        <f t="shared" ca="1" si="462"/>
        <v>5.0788000000000005E-4</v>
      </c>
      <c r="F1529" s="42">
        <f t="shared" si="459"/>
        <v>1</v>
      </c>
      <c r="G1529" s="43">
        <f t="shared" ca="1" si="463"/>
        <v>1.00050788</v>
      </c>
      <c r="H1529" s="40">
        <f ca="1">TRUNC(PRODUCT(G$10:G1528),15)</f>
        <v>1.3241948275528399</v>
      </c>
      <c r="I1529" s="40">
        <f t="shared" ca="1" si="464"/>
        <v>1.2560834235423</v>
      </c>
      <c r="J1529" s="40">
        <f t="shared" ca="1" si="465"/>
        <v>1.05422522</v>
      </c>
      <c r="K1529" s="42">
        <f t="shared" si="470"/>
        <v>2.7E-2</v>
      </c>
      <c r="L1529" s="63">
        <f t="shared" si="467"/>
        <v>44824</v>
      </c>
      <c r="M1529" s="64">
        <f t="shared" si="468"/>
        <v>104</v>
      </c>
      <c r="N1529" s="44">
        <f t="shared" si="469"/>
        <v>104</v>
      </c>
      <c r="O1529" s="40">
        <f t="shared" si="471"/>
        <v>1.011055751</v>
      </c>
      <c r="P1529" s="65">
        <f t="shared" ca="1" si="472"/>
        <v>1.0658804719999999</v>
      </c>
      <c r="Q1529" s="40">
        <f t="shared" ca="1" si="473"/>
        <v>620.05184995000002</v>
      </c>
      <c r="R1529" s="44">
        <f>IF(VLOOKUP(A1529,$Z$12:$AI$125,8)=VLOOKUP(A1528,$Z$12:$AI$125,8),0,VLOOKUP(A1529,Z$12:$AI$125,8))</f>
        <v>0</v>
      </c>
      <c r="S1529" s="45">
        <f>IF(R1529&gt;0,VLOOKUP(R1529,Y$12:$AH$125,7),0)</f>
        <v>0</v>
      </c>
      <c r="T1529" s="40">
        <f t="shared" si="457"/>
        <v>0</v>
      </c>
      <c r="U1529" s="40">
        <f t="shared" ca="1" si="458"/>
        <v>620.05184995000002</v>
      </c>
      <c r="V1529" s="46" t="str">
        <f t="shared" si="460"/>
        <v>J=</v>
      </c>
      <c r="W1529" s="47">
        <f t="shared" si="461"/>
        <v>45005</v>
      </c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35"/>
      <c r="BC1529" s="35"/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  <c r="CA1529" s="35"/>
      <c r="CB1529" s="35"/>
      <c r="CC1529" s="35"/>
      <c r="CD1529" s="35"/>
      <c r="CE1529" s="35"/>
      <c r="CF1529" s="35"/>
      <c r="CG1529" s="35"/>
      <c r="CH1529" s="35"/>
      <c r="CI1529" s="35"/>
      <c r="CJ1529" s="35"/>
      <c r="CK1529" s="35"/>
      <c r="CL1529" s="35"/>
      <c r="CM1529" s="35"/>
      <c r="CN1529" s="35"/>
      <c r="CO1529" s="35"/>
      <c r="CP1529" s="35"/>
      <c r="CQ1529" s="35"/>
      <c r="CR1529" s="35"/>
      <c r="CS1529" s="35"/>
      <c r="CT1529" s="35"/>
      <c r="CU1529" s="35"/>
      <c r="CV1529" s="35"/>
      <c r="CW1529" s="35"/>
      <c r="CX1529" s="35"/>
      <c r="CY1529" s="35"/>
      <c r="CZ1529" s="35"/>
      <c r="DA1529" s="35"/>
      <c r="DB1529" s="35"/>
      <c r="DC1529" s="35"/>
      <c r="DD1529" s="35"/>
      <c r="DE1529" s="35"/>
      <c r="DF1529" s="35"/>
      <c r="DG1529" s="35"/>
      <c r="DH1529" s="35"/>
      <c r="DI1529" s="35"/>
      <c r="DJ1529" s="35"/>
      <c r="DK1529" s="35"/>
      <c r="DL1529" s="35"/>
      <c r="DM1529" s="35"/>
      <c r="DN1529" s="35"/>
      <c r="DO1529" s="35"/>
      <c r="DP1529" s="35"/>
      <c r="DQ1529" s="35"/>
      <c r="DR1529" s="35"/>
      <c r="DS1529" s="35"/>
      <c r="DT1529" s="35"/>
      <c r="DU1529" s="35"/>
      <c r="DV1529" s="35"/>
      <c r="DW1529" s="35"/>
      <c r="DX1529" s="35"/>
      <c r="DY1529" s="35"/>
      <c r="DZ1529" s="35"/>
      <c r="EA1529" s="35"/>
      <c r="EB1529" s="35"/>
      <c r="EC1529" s="35"/>
      <c r="ED1529" s="35"/>
      <c r="EE1529" s="35"/>
      <c r="EF1529" s="35"/>
      <c r="EG1529" s="35"/>
      <c r="EH1529" s="35"/>
      <c r="EI1529" s="35"/>
      <c r="EJ1529" s="35"/>
      <c r="EK1529" s="35"/>
      <c r="EL1529" s="35"/>
      <c r="EM1529" s="35"/>
      <c r="EN1529" s="35"/>
      <c r="EO1529" s="35"/>
      <c r="EP1529" s="35"/>
      <c r="EQ1529" s="35"/>
      <c r="ER1529" s="35"/>
      <c r="ES1529" s="35"/>
      <c r="ET1529" s="35"/>
      <c r="EU1529" s="35"/>
      <c r="EV1529" s="35"/>
      <c r="EW1529" s="35"/>
      <c r="EX1529" s="35"/>
      <c r="EY1529" s="35"/>
      <c r="EZ1529" s="35"/>
      <c r="FA1529" s="35"/>
      <c r="FB1529" s="35"/>
      <c r="FC1529" s="35"/>
      <c r="FD1529" s="35"/>
      <c r="FE1529" s="35"/>
      <c r="FF1529" s="35"/>
      <c r="FG1529" s="35"/>
      <c r="FH1529" s="35"/>
      <c r="FI1529" s="35"/>
      <c r="FJ1529" s="35"/>
      <c r="FK1529" s="35"/>
      <c r="FL1529" s="35"/>
      <c r="FM1529" s="35"/>
      <c r="FN1529" s="35"/>
      <c r="FO1529" s="35"/>
      <c r="FP1529" s="35"/>
      <c r="FQ1529" s="35"/>
      <c r="FR1529" s="35"/>
      <c r="FS1529" s="35"/>
      <c r="FT1529" s="35"/>
      <c r="FU1529" s="35"/>
      <c r="FV1529" s="35"/>
      <c r="FW1529" s="35"/>
      <c r="FX1529" s="35"/>
      <c r="FY1529" s="35"/>
      <c r="FZ1529" s="35"/>
    </row>
    <row r="1530" spans="1:182" x14ac:dyDescent="0.15">
      <c r="A1530" s="38">
        <f t="shared" si="466"/>
        <v>44974</v>
      </c>
      <c r="B1530" s="39">
        <f t="shared" ca="1" si="455"/>
        <v>10037.977985180001</v>
      </c>
      <c r="C1530" s="40">
        <f t="shared" si="456"/>
        <v>9411.77</v>
      </c>
      <c r="D1530" s="41">
        <f ca="1">IF(A1530&lt;$B$1,VLOOKUP(A1530,[1]DI!$A$4:$B$15000,2,FALSE),0)</f>
        <v>0.13650000000000001</v>
      </c>
      <c r="E1530" s="40">
        <f t="shared" ca="1" si="462"/>
        <v>5.0788000000000005E-4</v>
      </c>
      <c r="F1530" s="42">
        <f t="shared" si="459"/>
        <v>1</v>
      </c>
      <c r="G1530" s="43">
        <f t="shared" ca="1" si="463"/>
        <v>1.00050788</v>
      </c>
      <c r="H1530" s="40">
        <f ca="1">TRUNC(PRODUCT(G$10:G1529),15)</f>
        <v>1.3248673596218501</v>
      </c>
      <c r="I1530" s="40">
        <f t="shared" ca="1" si="464"/>
        <v>1.2560834235423</v>
      </c>
      <c r="J1530" s="40">
        <f t="shared" ca="1" si="465"/>
        <v>1.05476064</v>
      </c>
      <c r="K1530" s="42">
        <f t="shared" si="470"/>
        <v>2.7E-2</v>
      </c>
      <c r="L1530" s="63">
        <f t="shared" si="467"/>
        <v>44824</v>
      </c>
      <c r="M1530" s="64">
        <f t="shared" si="468"/>
        <v>105</v>
      </c>
      <c r="N1530" s="44">
        <f t="shared" si="469"/>
        <v>105</v>
      </c>
      <c r="O1530" s="40">
        <f t="shared" si="471"/>
        <v>1.0111626469999999</v>
      </c>
      <c r="P1530" s="65">
        <f t="shared" ca="1" si="472"/>
        <v>1.0665345610000001</v>
      </c>
      <c r="Q1530" s="40">
        <f t="shared" ca="1" si="473"/>
        <v>626.20798518000004</v>
      </c>
      <c r="R1530" s="44">
        <f>IF(VLOOKUP(A1530,$Z$12:$AI$125,8)=VLOOKUP(A1529,$Z$12:$AI$125,8),0,VLOOKUP(A1530,Z$12:$AI$125,8))</f>
        <v>0</v>
      </c>
      <c r="S1530" s="45">
        <f>IF(R1530&gt;0,VLOOKUP(R1530,Y$12:$AH$125,7),0)</f>
        <v>0</v>
      </c>
      <c r="T1530" s="40">
        <f t="shared" si="457"/>
        <v>0</v>
      </c>
      <c r="U1530" s="40">
        <f t="shared" ca="1" si="458"/>
        <v>626.20798518000004</v>
      </c>
      <c r="V1530" s="46" t="str">
        <f t="shared" si="460"/>
        <v>J=</v>
      </c>
      <c r="W1530" s="47">
        <f t="shared" si="461"/>
        <v>45005</v>
      </c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  <c r="CE1530" s="35"/>
      <c r="CF1530" s="35"/>
      <c r="CG1530" s="35"/>
      <c r="CH1530" s="35"/>
      <c r="CI1530" s="35"/>
      <c r="CJ1530" s="35"/>
      <c r="CK1530" s="35"/>
      <c r="CL1530" s="35"/>
      <c r="CM1530" s="35"/>
      <c r="CN1530" s="35"/>
      <c r="CO1530" s="35"/>
      <c r="CP1530" s="35"/>
      <c r="CQ1530" s="35"/>
      <c r="CR1530" s="35"/>
      <c r="CS1530" s="35"/>
      <c r="CT1530" s="35"/>
      <c r="CU1530" s="35"/>
      <c r="CV1530" s="35"/>
      <c r="CW1530" s="35"/>
      <c r="CX1530" s="35"/>
      <c r="CY1530" s="35"/>
      <c r="CZ1530" s="35"/>
      <c r="DA1530" s="35"/>
      <c r="DB1530" s="35"/>
      <c r="DC1530" s="35"/>
      <c r="DD1530" s="35"/>
      <c r="DE1530" s="35"/>
      <c r="DF1530" s="35"/>
      <c r="DG1530" s="35"/>
      <c r="DH1530" s="35"/>
      <c r="DI1530" s="35"/>
      <c r="DJ1530" s="35"/>
      <c r="DK1530" s="35"/>
      <c r="DL1530" s="35"/>
      <c r="DM1530" s="35"/>
      <c r="DN1530" s="35"/>
      <c r="DO1530" s="35"/>
      <c r="DP1530" s="35"/>
      <c r="DQ1530" s="35"/>
      <c r="DR1530" s="35"/>
      <c r="DS1530" s="35"/>
      <c r="DT1530" s="35"/>
      <c r="DU1530" s="35"/>
      <c r="DV1530" s="35"/>
      <c r="DW1530" s="35"/>
      <c r="DX1530" s="35"/>
      <c r="DY1530" s="35"/>
      <c r="DZ1530" s="35"/>
      <c r="EA1530" s="35"/>
      <c r="EB1530" s="35"/>
      <c r="EC1530" s="35"/>
      <c r="ED1530" s="35"/>
      <c r="EE1530" s="35"/>
      <c r="EF1530" s="35"/>
      <c r="EG1530" s="35"/>
      <c r="EH1530" s="35"/>
      <c r="EI1530" s="35"/>
      <c r="EJ1530" s="35"/>
      <c r="EK1530" s="35"/>
      <c r="EL1530" s="35"/>
      <c r="EM1530" s="35"/>
      <c r="EN1530" s="35"/>
      <c r="EO1530" s="35"/>
      <c r="EP1530" s="35"/>
      <c r="EQ1530" s="35"/>
      <c r="ER1530" s="35"/>
      <c r="ES1530" s="35"/>
      <c r="ET1530" s="35"/>
      <c r="EU1530" s="35"/>
      <c r="EV1530" s="35"/>
      <c r="EW1530" s="35"/>
      <c r="EX1530" s="35"/>
      <c r="EY1530" s="35"/>
      <c r="EZ1530" s="35"/>
      <c r="FA1530" s="35"/>
      <c r="FB1530" s="35"/>
      <c r="FC1530" s="35"/>
      <c r="FD1530" s="35"/>
      <c r="FE1530" s="35"/>
      <c r="FF1530" s="35"/>
      <c r="FG1530" s="35"/>
      <c r="FH1530" s="35"/>
      <c r="FI1530" s="35"/>
      <c r="FJ1530" s="35"/>
      <c r="FK1530" s="35"/>
      <c r="FL1530" s="35"/>
      <c r="FM1530" s="35"/>
      <c r="FN1530" s="35"/>
      <c r="FO1530" s="35"/>
      <c r="FP1530" s="35"/>
      <c r="FQ1530" s="35"/>
      <c r="FR1530" s="35"/>
      <c r="FS1530" s="35"/>
      <c r="FT1530" s="35"/>
      <c r="FU1530" s="35"/>
      <c r="FV1530" s="35"/>
      <c r="FW1530" s="35"/>
      <c r="FX1530" s="35"/>
      <c r="FY1530" s="35"/>
      <c r="FZ1530" s="35"/>
    </row>
    <row r="1531" spans="1:182" x14ac:dyDescent="0.15">
      <c r="A1531" s="38">
        <f t="shared" si="466"/>
        <v>44975</v>
      </c>
      <c r="B1531" s="39">
        <f t="shared" ca="1" si="455"/>
        <v>10044.13788511</v>
      </c>
      <c r="C1531" s="40">
        <f t="shared" si="456"/>
        <v>9411.77</v>
      </c>
      <c r="D1531" s="41">
        <f ca="1">IF(A1531&lt;$B$1,VLOOKUP(A1531,[1]DI!$A$4:$B$15000,2,FALSE),0)</f>
        <v>0</v>
      </c>
      <c r="E1531" s="40">
        <f t="shared" ca="1" si="462"/>
        <v>0</v>
      </c>
      <c r="F1531" s="42">
        <f t="shared" si="459"/>
        <v>1</v>
      </c>
      <c r="G1531" s="43">
        <f t="shared" ca="1" si="463"/>
        <v>1</v>
      </c>
      <c r="H1531" s="40">
        <f ca="1">TRUNC(PRODUCT(G$10:G1530),15)</f>
        <v>1.3255402332564601</v>
      </c>
      <c r="I1531" s="40">
        <f t="shared" ca="1" si="464"/>
        <v>1.2560834235423</v>
      </c>
      <c r="J1531" s="40">
        <f t="shared" ca="1" si="465"/>
        <v>1.05529633</v>
      </c>
      <c r="K1531" s="42">
        <f t="shared" si="470"/>
        <v>2.7E-2</v>
      </c>
      <c r="L1531" s="63">
        <f t="shared" si="467"/>
        <v>44824</v>
      </c>
      <c r="M1531" s="64">
        <f t="shared" si="468"/>
        <v>105</v>
      </c>
      <c r="N1531" s="44">
        <f t="shared" si="469"/>
        <v>106</v>
      </c>
      <c r="O1531" s="40">
        <f t="shared" si="471"/>
        <v>1.0112695549999999</v>
      </c>
      <c r="P1531" s="65">
        <f t="shared" ca="1" si="472"/>
        <v>1.0671890500000001</v>
      </c>
      <c r="Q1531" s="40">
        <f t="shared" ca="1" si="473"/>
        <v>632.36788510999997</v>
      </c>
      <c r="R1531" s="44">
        <f>IF(VLOOKUP(A1531,$Z$12:$AI$125,8)=VLOOKUP(A1530,$Z$12:$AI$125,8),0,VLOOKUP(A1531,Z$12:$AI$125,8))</f>
        <v>0</v>
      </c>
      <c r="S1531" s="45">
        <f>IF(R1531&gt;0,VLOOKUP(R1531,Y$12:$AH$125,7),0)</f>
        <v>0</v>
      </c>
      <c r="T1531" s="40">
        <f t="shared" si="457"/>
        <v>0</v>
      </c>
      <c r="U1531" s="40">
        <f t="shared" ca="1" si="458"/>
        <v>632.36788510999997</v>
      </c>
      <c r="V1531" s="46" t="str">
        <f t="shared" si="460"/>
        <v>J=</v>
      </c>
      <c r="W1531" s="47">
        <f t="shared" si="461"/>
        <v>45005</v>
      </c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  <c r="CE1531" s="35"/>
      <c r="CF1531" s="35"/>
      <c r="CG1531" s="35"/>
      <c r="CH1531" s="35"/>
      <c r="CI1531" s="35"/>
      <c r="CJ1531" s="35"/>
      <c r="CK1531" s="35"/>
      <c r="CL1531" s="35"/>
      <c r="CM1531" s="35"/>
      <c r="CN1531" s="35"/>
      <c r="CO1531" s="35"/>
      <c r="CP1531" s="35"/>
      <c r="CQ1531" s="35"/>
      <c r="CR1531" s="35"/>
      <c r="CS1531" s="35"/>
      <c r="CT1531" s="35"/>
      <c r="CU1531" s="35"/>
      <c r="CV1531" s="35"/>
      <c r="CW1531" s="35"/>
      <c r="CX1531" s="35"/>
      <c r="CY1531" s="35"/>
      <c r="CZ1531" s="35"/>
      <c r="DA1531" s="35"/>
      <c r="DB1531" s="35"/>
      <c r="DC1531" s="35"/>
      <c r="DD1531" s="35"/>
      <c r="DE1531" s="35"/>
      <c r="DF1531" s="35"/>
      <c r="DG1531" s="35"/>
      <c r="DH1531" s="35"/>
      <c r="DI1531" s="35"/>
      <c r="DJ1531" s="35"/>
      <c r="DK1531" s="35"/>
      <c r="DL1531" s="35"/>
      <c r="DM1531" s="35"/>
      <c r="DN1531" s="35"/>
      <c r="DO1531" s="35"/>
      <c r="DP1531" s="35"/>
      <c r="DQ1531" s="35"/>
      <c r="DR1531" s="35"/>
      <c r="DS1531" s="35"/>
      <c r="DT1531" s="35"/>
      <c r="DU1531" s="35"/>
      <c r="DV1531" s="35"/>
      <c r="DW1531" s="35"/>
      <c r="DX1531" s="35"/>
      <c r="DY1531" s="35"/>
      <c r="DZ1531" s="35"/>
      <c r="EA1531" s="35"/>
      <c r="EB1531" s="35"/>
      <c r="EC1531" s="35"/>
      <c r="ED1531" s="35"/>
      <c r="EE1531" s="35"/>
      <c r="EF1531" s="35"/>
      <c r="EG1531" s="35"/>
      <c r="EH1531" s="35"/>
      <c r="EI1531" s="35"/>
      <c r="EJ1531" s="35"/>
      <c r="EK1531" s="35"/>
      <c r="EL1531" s="35"/>
      <c r="EM1531" s="35"/>
      <c r="EN1531" s="35"/>
      <c r="EO1531" s="35"/>
      <c r="EP1531" s="35"/>
      <c r="EQ1531" s="35"/>
      <c r="ER1531" s="35"/>
      <c r="ES1531" s="35"/>
      <c r="ET1531" s="35"/>
      <c r="EU1531" s="35"/>
      <c r="EV1531" s="35"/>
      <c r="EW1531" s="35"/>
      <c r="EX1531" s="35"/>
      <c r="EY1531" s="35"/>
      <c r="EZ1531" s="35"/>
      <c r="FA1531" s="35"/>
      <c r="FB1531" s="35"/>
      <c r="FC1531" s="35"/>
      <c r="FD1531" s="35"/>
      <c r="FE1531" s="35"/>
      <c r="FF1531" s="35"/>
      <c r="FG1531" s="35"/>
      <c r="FH1531" s="35"/>
      <c r="FI1531" s="35"/>
      <c r="FJ1531" s="35"/>
      <c r="FK1531" s="35"/>
      <c r="FL1531" s="35"/>
      <c r="FM1531" s="35"/>
      <c r="FN1531" s="35"/>
      <c r="FO1531" s="35"/>
      <c r="FP1531" s="35"/>
      <c r="FQ1531" s="35"/>
      <c r="FR1531" s="35"/>
      <c r="FS1531" s="35"/>
      <c r="FT1531" s="35"/>
      <c r="FU1531" s="35"/>
      <c r="FV1531" s="35"/>
      <c r="FW1531" s="35"/>
      <c r="FX1531" s="35"/>
      <c r="FY1531" s="35"/>
      <c r="FZ1531" s="35"/>
    </row>
    <row r="1532" spans="1:182" x14ac:dyDescent="0.15">
      <c r="A1532" s="38">
        <f t="shared" si="466"/>
        <v>44976</v>
      </c>
      <c r="B1532" s="39">
        <f t="shared" ca="1" si="455"/>
        <v>10044.13788511</v>
      </c>
      <c r="C1532" s="40">
        <f t="shared" si="456"/>
        <v>9411.77</v>
      </c>
      <c r="D1532" s="41">
        <f ca="1">IF(A1532&lt;$B$1,VLOOKUP(A1532,[1]DI!$A$4:$B$15000,2,FALSE),0)</f>
        <v>0</v>
      </c>
      <c r="E1532" s="40">
        <f t="shared" ca="1" si="462"/>
        <v>0</v>
      </c>
      <c r="F1532" s="42">
        <f t="shared" si="459"/>
        <v>1</v>
      </c>
      <c r="G1532" s="43">
        <f t="shared" ca="1" si="463"/>
        <v>1</v>
      </c>
      <c r="H1532" s="40">
        <f ca="1">TRUNC(PRODUCT(G$10:G1531),15)</f>
        <v>1.3255402332564601</v>
      </c>
      <c r="I1532" s="40">
        <f t="shared" ca="1" si="464"/>
        <v>1.2560834235423</v>
      </c>
      <c r="J1532" s="40">
        <f t="shared" ca="1" si="465"/>
        <v>1.05529633</v>
      </c>
      <c r="K1532" s="42">
        <f t="shared" si="470"/>
        <v>2.7E-2</v>
      </c>
      <c r="L1532" s="63">
        <f t="shared" si="467"/>
        <v>44824</v>
      </c>
      <c r="M1532" s="64">
        <f t="shared" si="468"/>
        <v>105</v>
      </c>
      <c r="N1532" s="44">
        <f t="shared" si="469"/>
        <v>106</v>
      </c>
      <c r="O1532" s="40">
        <f t="shared" si="471"/>
        <v>1.0112695549999999</v>
      </c>
      <c r="P1532" s="65">
        <f t="shared" ca="1" si="472"/>
        <v>1.0671890500000001</v>
      </c>
      <c r="Q1532" s="40">
        <f t="shared" ca="1" si="473"/>
        <v>632.36788510999997</v>
      </c>
      <c r="R1532" s="44">
        <f>IF(VLOOKUP(A1532,$Z$12:$AI$125,8)=VLOOKUP(A1531,$Z$12:$AI$125,8),0,VLOOKUP(A1532,Z$12:$AI$125,8))</f>
        <v>0</v>
      </c>
      <c r="S1532" s="45">
        <f>IF(R1532&gt;0,VLOOKUP(R1532,Y$12:$AH$125,7),0)</f>
        <v>0</v>
      </c>
      <c r="T1532" s="40">
        <f t="shared" si="457"/>
        <v>0</v>
      </c>
      <c r="U1532" s="40">
        <f t="shared" ca="1" si="458"/>
        <v>632.36788510999997</v>
      </c>
      <c r="V1532" s="46" t="str">
        <f t="shared" si="460"/>
        <v>J=</v>
      </c>
      <c r="W1532" s="47">
        <f t="shared" si="461"/>
        <v>45005</v>
      </c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35"/>
      <c r="BC1532" s="35"/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  <c r="CA1532" s="35"/>
      <c r="CB1532" s="35"/>
      <c r="CC1532" s="35"/>
      <c r="CD1532" s="35"/>
      <c r="CE1532" s="35"/>
      <c r="CF1532" s="35"/>
      <c r="CG1532" s="35"/>
      <c r="CH1532" s="35"/>
      <c r="CI1532" s="35"/>
      <c r="CJ1532" s="35"/>
      <c r="CK1532" s="35"/>
      <c r="CL1532" s="35"/>
      <c r="CM1532" s="35"/>
      <c r="CN1532" s="35"/>
      <c r="CO1532" s="35"/>
      <c r="CP1532" s="35"/>
      <c r="CQ1532" s="35"/>
      <c r="CR1532" s="35"/>
      <c r="CS1532" s="35"/>
      <c r="CT1532" s="35"/>
      <c r="CU1532" s="35"/>
      <c r="CV1532" s="35"/>
      <c r="CW1532" s="35"/>
      <c r="CX1532" s="35"/>
      <c r="CY1532" s="35"/>
      <c r="CZ1532" s="35"/>
      <c r="DA1532" s="35"/>
      <c r="DB1532" s="35"/>
      <c r="DC1532" s="35"/>
      <c r="DD1532" s="35"/>
      <c r="DE1532" s="35"/>
      <c r="DF1532" s="35"/>
      <c r="DG1532" s="35"/>
      <c r="DH1532" s="35"/>
      <c r="DI1532" s="35"/>
      <c r="DJ1532" s="35"/>
      <c r="DK1532" s="35"/>
      <c r="DL1532" s="35"/>
      <c r="DM1532" s="35"/>
      <c r="DN1532" s="35"/>
      <c r="DO1532" s="35"/>
      <c r="DP1532" s="35"/>
      <c r="DQ1532" s="35"/>
      <c r="DR1532" s="35"/>
      <c r="DS1532" s="35"/>
      <c r="DT1532" s="35"/>
      <c r="DU1532" s="35"/>
      <c r="DV1532" s="35"/>
      <c r="DW1532" s="35"/>
      <c r="DX1532" s="35"/>
      <c r="DY1532" s="35"/>
      <c r="DZ1532" s="35"/>
      <c r="EA1532" s="35"/>
      <c r="EB1532" s="35"/>
      <c r="EC1532" s="35"/>
      <c r="ED1532" s="35"/>
      <c r="EE1532" s="35"/>
      <c r="EF1532" s="35"/>
      <c r="EG1532" s="35"/>
      <c r="EH1532" s="35"/>
      <c r="EI1532" s="35"/>
      <c r="EJ1532" s="35"/>
      <c r="EK1532" s="35"/>
      <c r="EL1532" s="35"/>
      <c r="EM1532" s="35"/>
      <c r="EN1532" s="35"/>
      <c r="EO1532" s="35"/>
      <c r="EP1532" s="35"/>
      <c r="EQ1532" s="35"/>
      <c r="ER1532" s="35"/>
      <c r="ES1532" s="35"/>
      <c r="ET1532" s="35"/>
      <c r="EU1532" s="35"/>
      <c r="EV1532" s="35"/>
      <c r="EW1532" s="35"/>
      <c r="EX1532" s="35"/>
      <c r="EY1532" s="35"/>
      <c r="EZ1532" s="35"/>
      <c r="FA1532" s="35"/>
      <c r="FB1532" s="35"/>
      <c r="FC1532" s="35"/>
      <c r="FD1532" s="35"/>
      <c r="FE1532" s="35"/>
      <c r="FF1532" s="35"/>
      <c r="FG1532" s="35"/>
      <c r="FH1532" s="35"/>
      <c r="FI1532" s="35"/>
      <c r="FJ1532" s="35"/>
      <c r="FK1532" s="35"/>
      <c r="FL1532" s="35"/>
      <c r="FM1532" s="35"/>
      <c r="FN1532" s="35"/>
      <c r="FO1532" s="35"/>
      <c r="FP1532" s="35"/>
      <c r="FQ1532" s="35"/>
      <c r="FR1532" s="35"/>
      <c r="FS1532" s="35"/>
      <c r="FT1532" s="35"/>
      <c r="FU1532" s="35"/>
      <c r="FV1532" s="35"/>
      <c r="FW1532" s="35"/>
      <c r="FX1532" s="35"/>
      <c r="FY1532" s="35"/>
      <c r="FZ1532" s="35"/>
    </row>
    <row r="1533" spans="1:182" x14ac:dyDescent="0.15">
      <c r="A1533" s="38">
        <f t="shared" si="466"/>
        <v>44977</v>
      </c>
      <c r="B1533" s="39">
        <f t="shared" ca="1" si="455"/>
        <v>10044.13788511</v>
      </c>
      <c r="C1533" s="40">
        <f t="shared" si="456"/>
        <v>9411.77</v>
      </c>
      <c r="D1533" s="41">
        <f ca="1">IF(A1533&lt;$B$1,VLOOKUP(A1533,[1]DI!$A$4:$B$15000,2,FALSE),0)</f>
        <v>0</v>
      </c>
      <c r="E1533" s="40">
        <f t="shared" ca="1" si="462"/>
        <v>0</v>
      </c>
      <c r="F1533" s="42">
        <f t="shared" si="459"/>
        <v>1</v>
      </c>
      <c r="G1533" s="43">
        <f t="shared" ca="1" si="463"/>
        <v>1</v>
      </c>
      <c r="H1533" s="40">
        <f ca="1">TRUNC(PRODUCT(G$10:G1532),15)</f>
        <v>1.3255402332564601</v>
      </c>
      <c r="I1533" s="40">
        <f t="shared" ca="1" si="464"/>
        <v>1.2560834235423</v>
      </c>
      <c r="J1533" s="40">
        <f t="shared" ca="1" si="465"/>
        <v>1.05529633</v>
      </c>
      <c r="K1533" s="42">
        <f t="shared" si="470"/>
        <v>2.7E-2</v>
      </c>
      <c r="L1533" s="63">
        <f t="shared" si="467"/>
        <v>44824</v>
      </c>
      <c r="M1533" s="64">
        <f t="shared" si="468"/>
        <v>105</v>
      </c>
      <c r="N1533" s="44">
        <f t="shared" si="469"/>
        <v>106</v>
      </c>
      <c r="O1533" s="40">
        <f t="shared" si="471"/>
        <v>1.0112695549999999</v>
      </c>
      <c r="P1533" s="65">
        <f t="shared" ca="1" si="472"/>
        <v>1.0671890500000001</v>
      </c>
      <c r="Q1533" s="40">
        <f t="shared" ca="1" si="473"/>
        <v>632.36788510999997</v>
      </c>
      <c r="R1533" s="44">
        <f>IF(VLOOKUP(A1533,$Z$12:$AI$125,8)=VLOOKUP(A1532,$Z$12:$AI$125,8),0,VLOOKUP(A1533,Z$12:$AI$125,8))</f>
        <v>0</v>
      </c>
      <c r="S1533" s="45">
        <f>IF(R1533&gt;0,VLOOKUP(R1533,Y$12:$AH$125,7),0)</f>
        <v>0</v>
      </c>
      <c r="T1533" s="40">
        <f t="shared" si="457"/>
        <v>0</v>
      </c>
      <c r="U1533" s="40">
        <f t="shared" ca="1" si="458"/>
        <v>632.36788510999997</v>
      </c>
      <c r="V1533" s="46" t="str">
        <f t="shared" si="460"/>
        <v>J=</v>
      </c>
      <c r="W1533" s="47">
        <f t="shared" si="461"/>
        <v>45005</v>
      </c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  <c r="BF1533" s="35"/>
      <c r="BG1533" s="35"/>
      <c r="BH1533" s="35"/>
      <c r="BI1533" s="35"/>
      <c r="BJ1533" s="35"/>
      <c r="BK1533" s="35"/>
      <c r="BL1533" s="35"/>
      <c r="BM1533" s="35"/>
      <c r="BN1533" s="35"/>
      <c r="BO1533" s="35"/>
      <c r="BP1533" s="35"/>
      <c r="BQ1533" s="35"/>
      <c r="BR1533" s="35"/>
      <c r="BS1533" s="35"/>
      <c r="BT1533" s="35"/>
      <c r="BU1533" s="35"/>
      <c r="BV1533" s="35"/>
      <c r="BW1533" s="35"/>
      <c r="BX1533" s="35"/>
      <c r="BY1533" s="35"/>
      <c r="BZ1533" s="35"/>
      <c r="CA1533" s="35"/>
      <c r="CB1533" s="35"/>
      <c r="CC1533" s="35"/>
      <c r="CD1533" s="35"/>
      <c r="CE1533" s="35"/>
      <c r="CF1533" s="35"/>
      <c r="CG1533" s="35"/>
      <c r="CH1533" s="35"/>
      <c r="CI1533" s="35"/>
      <c r="CJ1533" s="35"/>
      <c r="CK1533" s="35"/>
      <c r="CL1533" s="35"/>
      <c r="CM1533" s="35"/>
      <c r="CN1533" s="35"/>
      <c r="CO1533" s="35"/>
      <c r="CP1533" s="35"/>
      <c r="CQ1533" s="35"/>
      <c r="CR1533" s="35"/>
      <c r="CS1533" s="35"/>
      <c r="CT1533" s="35"/>
      <c r="CU1533" s="35"/>
      <c r="CV1533" s="35"/>
      <c r="CW1533" s="35"/>
      <c r="CX1533" s="35"/>
      <c r="CY1533" s="35"/>
      <c r="CZ1533" s="35"/>
      <c r="DA1533" s="35"/>
      <c r="DB1533" s="35"/>
      <c r="DC1533" s="35"/>
      <c r="DD1533" s="35"/>
      <c r="DE1533" s="35"/>
      <c r="DF1533" s="35"/>
      <c r="DG1533" s="35"/>
      <c r="DH1533" s="35"/>
      <c r="DI1533" s="35"/>
      <c r="DJ1533" s="35"/>
      <c r="DK1533" s="35"/>
      <c r="DL1533" s="35"/>
      <c r="DM1533" s="35"/>
      <c r="DN1533" s="35"/>
      <c r="DO1533" s="35"/>
      <c r="DP1533" s="35"/>
      <c r="DQ1533" s="35"/>
      <c r="DR1533" s="35"/>
      <c r="DS1533" s="35"/>
      <c r="DT1533" s="35"/>
      <c r="DU1533" s="35"/>
      <c r="DV1533" s="35"/>
      <c r="DW1533" s="35"/>
      <c r="DX1533" s="35"/>
      <c r="DY1533" s="35"/>
      <c r="DZ1533" s="35"/>
      <c r="EA1533" s="35"/>
      <c r="EB1533" s="35"/>
      <c r="EC1533" s="35"/>
      <c r="ED1533" s="35"/>
      <c r="EE1533" s="35"/>
      <c r="EF1533" s="35"/>
      <c r="EG1533" s="35"/>
      <c r="EH1533" s="35"/>
      <c r="EI1533" s="35"/>
      <c r="EJ1533" s="35"/>
      <c r="EK1533" s="35"/>
      <c r="EL1533" s="35"/>
      <c r="EM1533" s="35"/>
      <c r="EN1533" s="35"/>
      <c r="EO1533" s="35"/>
      <c r="EP1533" s="35"/>
      <c r="EQ1533" s="35"/>
      <c r="ER1533" s="35"/>
      <c r="ES1533" s="35"/>
      <c r="ET1533" s="35"/>
      <c r="EU1533" s="35"/>
      <c r="EV1533" s="35"/>
      <c r="EW1533" s="35"/>
      <c r="EX1533" s="35"/>
      <c r="EY1533" s="35"/>
      <c r="EZ1533" s="35"/>
      <c r="FA1533" s="35"/>
      <c r="FB1533" s="35"/>
      <c r="FC1533" s="35"/>
      <c r="FD1533" s="35"/>
      <c r="FE1533" s="35"/>
      <c r="FF1533" s="35"/>
      <c r="FG1533" s="35"/>
      <c r="FH1533" s="35"/>
      <c r="FI1533" s="35"/>
      <c r="FJ1533" s="35"/>
      <c r="FK1533" s="35"/>
      <c r="FL1533" s="35"/>
      <c r="FM1533" s="35"/>
      <c r="FN1533" s="35"/>
      <c r="FO1533" s="35"/>
      <c r="FP1533" s="35"/>
      <c r="FQ1533" s="35"/>
      <c r="FR1533" s="35"/>
      <c r="FS1533" s="35"/>
      <c r="FT1533" s="35"/>
      <c r="FU1533" s="35"/>
      <c r="FV1533" s="35"/>
      <c r="FW1533" s="35"/>
      <c r="FX1533" s="35"/>
      <c r="FY1533" s="35"/>
      <c r="FZ1533" s="35"/>
    </row>
    <row r="1534" spans="1:182" x14ac:dyDescent="0.15">
      <c r="A1534" s="38">
        <f t="shared" si="466"/>
        <v>44978</v>
      </c>
      <c r="B1534" s="39">
        <f t="shared" ca="1" si="455"/>
        <v>10044.13788511</v>
      </c>
      <c r="C1534" s="40">
        <f t="shared" si="456"/>
        <v>9411.77</v>
      </c>
      <c r="D1534" s="41">
        <f ca="1">IF(A1534&lt;$B$1,VLOOKUP(A1534,[1]DI!$A$4:$B$15000,2,FALSE),0)</f>
        <v>0</v>
      </c>
      <c r="E1534" s="40">
        <f t="shared" ca="1" si="462"/>
        <v>0</v>
      </c>
      <c r="F1534" s="42">
        <f t="shared" si="459"/>
        <v>1</v>
      </c>
      <c r="G1534" s="43">
        <f t="shared" ca="1" si="463"/>
        <v>1</v>
      </c>
      <c r="H1534" s="40">
        <f ca="1">TRUNC(PRODUCT(G$10:G1533),15)</f>
        <v>1.3255402332564601</v>
      </c>
      <c r="I1534" s="40">
        <f t="shared" ca="1" si="464"/>
        <v>1.2560834235423</v>
      </c>
      <c r="J1534" s="40">
        <f t="shared" ca="1" si="465"/>
        <v>1.05529633</v>
      </c>
      <c r="K1534" s="42">
        <f t="shared" si="470"/>
        <v>2.7E-2</v>
      </c>
      <c r="L1534" s="63">
        <f t="shared" si="467"/>
        <v>44824</v>
      </c>
      <c r="M1534" s="64">
        <f t="shared" si="468"/>
        <v>105</v>
      </c>
      <c r="N1534" s="44">
        <f t="shared" si="469"/>
        <v>106</v>
      </c>
      <c r="O1534" s="40">
        <f t="shared" si="471"/>
        <v>1.0112695549999999</v>
      </c>
      <c r="P1534" s="65">
        <f t="shared" ca="1" si="472"/>
        <v>1.0671890500000001</v>
      </c>
      <c r="Q1534" s="40">
        <f t="shared" ca="1" si="473"/>
        <v>632.36788510999997</v>
      </c>
      <c r="R1534" s="44">
        <f>IF(VLOOKUP(A1534,$Z$12:$AI$125,8)=VLOOKUP(A1533,$Z$12:$AI$125,8),0,VLOOKUP(A1534,Z$12:$AI$125,8))</f>
        <v>0</v>
      </c>
      <c r="S1534" s="45">
        <f>IF(R1534&gt;0,VLOOKUP(R1534,Y$12:$AH$125,7),0)</f>
        <v>0</v>
      </c>
      <c r="T1534" s="40">
        <f t="shared" si="457"/>
        <v>0</v>
      </c>
      <c r="U1534" s="40">
        <f t="shared" ca="1" si="458"/>
        <v>632.36788510999997</v>
      </c>
      <c r="V1534" s="46" t="str">
        <f t="shared" si="460"/>
        <v>J=</v>
      </c>
      <c r="W1534" s="47">
        <f t="shared" si="461"/>
        <v>45005</v>
      </c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  <c r="AX1534" s="35"/>
      <c r="AY1534" s="35"/>
      <c r="AZ1534" s="35"/>
      <c r="BA1534" s="35"/>
      <c r="BB1534" s="35"/>
      <c r="BC1534" s="35"/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  <c r="CA1534" s="35"/>
      <c r="CB1534" s="35"/>
      <c r="CC1534" s="35"/>
      <c r="CD1534" s="35"/>
      <c r="CE1534" s="35"/>
      <c r="CF1534" s="35"/>
      <c r="CG1534" s="35"/>
      <c r="CH1534" s="35"/>
      <c r="CI1534" s="35"/>
      <c r="CJ1534" s="35"/>
      <c r="CK1534" s="35"/>
      <c r="CL1534" s="35"/>
      <c r="CM1534" s="35"/>
      <c r="CN1534" s="35"/>
      <c r="CO1534" s="35"/>
      <c r="CP1534" s="35"/>
      <c r="CQ1534" s="35"/>
      <c r="CR1534" s="35"/>
      <c r="CS1534" s="35"/>
      <c r="CT1534" s="35"/>
      <c r="CU1534" s="35"/>
      <c r="CV1534" s="35"/>
      <c r="CW1534" s="35"/>
      <c r="CX1534" s="35"/>
      <c r="CY1534" s="35"/>
      <c r="CZ1534" s="35"/>
      <c r="DA1534" s="35"/>
      <c r="DB1534" s="35"/>
      <c r="DC1534" s="35"/>
      <c r="DD1534" s="35"/>
      <c r="DE1534" s="35"/>
      <c r="DF1534" s="35"/>
      <c r="DG1534" s="35"/>
      <c r="DH1534" s="35"/>
      <c r="DI1534" s="35"/>
      <c r="DJ1534" s="35"/>
      <c r="DK1534" s="35"/>
      <c r="DL1534" s="35"/>
      <c r="DM1534" s="35"/>
      <c r="DN1534" s="35"/>
      <c r="DO1534" s="35"/>
      <c r="DP1534" s="35"/>
      <c r="DQ1534" s="35"/>
      <c r="DR1534" s="35"/>
      <c r="DS1534" s="35"/>
      <c r="DT1534" s="35"/>
      <c r="DU1534" s="35"/>
      <c r="DV1534" s="35"/>
      <c r="DW1534" s="35"/>
      <c r="DX1534" s="35"/>
      <c r="DY1534" s="35"/>
      <c r="DZ1534" s="35"/>
      <c r="EA1534" s="35"/>
      <c r="EB1534" s="35"/>
      <c r="EC1534" s="35"/>
      <c r="ED1534" s="35"/>
      <c r="EE1534" s="35"/>
      <c r="EF1534" s="35"/>
      <c r="EG1534" s="35"/>
      <c r="EH1534" s="35"/>
      <c r="EI1534" s="35"/>
      <c r="EJ1534" s="35"/>
      <c r="EK1534" s="35"/>
      <c r="EL1534" s="35"/>
      <c r="EM1534" s="35"/>
      <c r="EN1534" s="35"/>
      <c r="EO1534" s="35"/>
      <c r="EP1534" s="35"/>
      <c r="EQ1534" s="35"/>
      <c r="ER1534" s="35"/>
      <c r="ES1534" s="35"/>
      <c r="ET1534" s="35"/>
      <c r="EU1534" s="35"/>
      <c r="EV1534" s="35"/>
      <c r="EW1534" s="35"/>
      <c r="EX1534" s="35"/>
      <c r="EY1534" s="35"/>
      <c r="EZ1534" s="35"/>
      <c r="FA1534" s="35"/>
      <c r="FB1534" s="35"/>
      <c r="FC1534" s="35"/>
      <c r="FD1534" s="35"/>
      <c r="FE1534" s="35"/>
      <c r="FF1534" s="35"/>
      <c r="FG1534" s="35"/>
      <c r="FH1534" s="35"/>
      <c r="FI1534" s="35"/>
      <c r="FJ1534" s="35"/>
      <c r="FK1534" s="35"/>
      <c r="FL1534" s="35"/>
      <c r="FM1534" s="35"/>
      <c r="FN1534" s="35"/>
      <c r="FO1534" s="35"/>
      <c r="FP1534" s="35"/>
      <c r="FQ1534" s="35"/>
      <c r="FR1534" s="35"/>
      <c r="FS1534" s="35"/>
      <c r="FT1534" s="35"/>
      <c r="FU1534" s="35"/>
      <c r="FV1534" s="35"/>
      <c r="FW1534" s="35"/>
      <c r="FX1534" s="35"/>
      <c r="FY1534" s="35"/>
      <c r="FZ1534" s="35"/>
    </row>
    <row r="1535" spans="1:182" x14ac:dyDescent="0.15">
      <c r="A1535" s="38">
        <f t="shared" si="466"/>
        <v>44979</v>
      </c>
      <c r="B1535" s="39">
        <f t="shared" ca="1" si="455"/>
        <v>10044.13788511</v>
      </c>
      <c r="C1535" s="40">
        <f t="shared" si="456"/>
        <v>9411.77</v>
      </c>
      <c r="D1535" s="41">
        <f ca="1">IF(A1535&lt;$B$1,VLOOKUP(A1535,[1]DI!$A$4:$B$15000,2,FALSE),0)</f>
        <v>0.13650000000000001</v>
      </c>
      <c r="E1535" s="40">
        <f t="shared" ca="1" si="462"/>
        <v>5.0788000000000005E-4</v>
      </c>
      <c r="F1535" s="42">
        <f t="shared" si="459"/>
        <v>1</v>
      </c>
      <c r="G1535" s="43">
        <f t="shared" ca="1" si="463"/>
        <v>1.00050788</v>
      </c>
      <c r="H1535" s="40">
        <f ca="1">TRUNC(PRODUCT(G$10:G1534),15)</f>
        <v>1.3255402332564601</v>
      </c>
      <c r="I1535" s="40">
        <f t="shared" ca="1" si="464"/>
        <v>1.2560834235423</v>
      </c>
      <c r="J1535" s="40">
        <f t="shared" ca="1" si="465"/>
        <v>1.05529633</v>
      </c>
      <c r="K1535" s="42">
        <f t="shared" si="470"/>
        <v>2.7E-2</v>
      </c>
      <c r="L1535" s="63">
        <f t="shared" si="467"/>
        <v>44824</v>
      </c>
      <c r="M1535" s="64">
        <f t="shared" si="468"/>
        <v>106</v>
      </c>
      <c r="N1535" s="44">
        <f t="shared" si="469"/>
        <v>106</v>
      </c>
      <c r="O1535" s="40">
        <f t="shared" si="471"/>
        <v>1.0112695549999999</v>
      </c>
      <c r="P1535" s="65">
        <f t="shared" ca="1" si="472"/>
        <v>1.0671890500000001</v>
      </c>
      <c r="Q1535" s="40">
        <f t="shared" ca="1" si="473"/>
        <v>632.36788510999997</v>
      </c>
      <c r="R1535" s="44">
        <f>IF(VLOOKUP(A1535,$Z$12:$AI$125,8)=VLOOKUP(A1534,$Z$12:$AI$125,8),0,VLOOKUP(A1535,Z$12:$AI$125,8))</f>
        <v>0</v>
      </c>
      <c r="S1535" s="45">
        <f>IF(R1535&gt;0,VLOOKUP(R1535,Y$12:$AH$125,7),0)</f>
        <v>0</v>
      </c>
      <c r="T1535" s="40">
        <f t="shared" si="457"/>
        <v>0</v>
      </c>
      <c r="U1535" s="40">
        <f t="shared" ca="1" si="458"/>
        <v>632.36788510999997</v>
      </c>
      <c r="V1535" s="46" t="str">
        <f t="shared" si="460"/>
        <v>J=</v>
      </c>
      <c r="W1535" s="47">
        <f t="shared" si="461"/>
        <v>45005</v>
      </c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35"/>
      <c r="BC1535" s="35"/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  <c r="CA1535" s="35"/>
      <c r="CB1535" s="35"/>
      <c r="CC1535" s="35"/>
      <c r="CD1535" s="35"/>
      <c r="CE1535" s="35"/>
      <c r="CF1535" s="35"/>
      <c r="CG1535" s="35"/>
      <c r="CH1535" s="35"/>
      <c r="CI1535" s="35"/>
      <c r="CJ1535" s="35"/>
      <c r="CK1535" s="35"/>
      <c r="CL1535" s="35"/>
      <c r="CM1535" s="35"/>
      <c r="CN1535" s="35"/>
      <c r="CO1535" s="35"/>
      <c r="CP1535" s="35"/>
      <c r="CQ1535" s="35"/>
      <c r="CR1535" s="35"/>
      <c r="CS1535" s="35"/>
      <c r="CT1535" s="35"/>
      <c r="CU1535" s="35"/>
      <c r="CV1535" s="35"/>
      <c r="CW1535" s="35"/>
      <c r="CX1535" s="35"/>
      <c r="CY1535" s="35"/>
      <c r="CZ1535" s="35"/>
      <c r="DA1535" s="35"/>
      <c r="DB1535" s="35"/>
      <c r="DC1535" s="35"/>
      <c r="DD1535" s="35"/>
      <c r="DE1535" s="35"/>
      <c r="DF1535" s="35"/>
      <c r="DG1535" s="35"/>
      <c r="DH1535" s="35"/>
      <c r="DI1535" s="35"/>
      <c r="DJ1535" s="35"/>
      <c r="DK1535" s="35"/>
      <c r="DL1535" s="35"/>
      <c r="DM1535" s="35"/>
      <c r="DN1535" s="35"/>
      <c r="DO1535" s="35"/>
      <c r="DP1535" s="35"/>
      <c r="DQ1535" s="35"/>
      <c r="DR1535" s="35"/>
      <c r="DS1535" s="35"/>
      <c r="DT1535" s="35"/>
      <c r="DU1535" s="35"/>
      <c r="DV1535" s="35"/>
      <c r="DW1535" s="35"/>
      <c r="DX1535" s="35"/>
      <c r="DY1535" s="35"/>
      <c r="DZ1535" s="35"/>
      <c r="EA1535" s="35"/>
      <c r="EB1535" s="35"/>
      <c r="EC1535" s="35"/>
      <c r="ED1535" s="35"/>
      <c r="EE1535" s="35"/>
      <c r="EF1535" s="35"/>
      <c r="EG1535" s="35"/>
      <c r="EH1535" s="35"/>
      <c r="EI1535" s="35"/>
      <c r="EJ1535" s="35"/>
      <c r="EK1535" s="35"/>
      <c r="EL1535" s="35"/>
      <c r="EM1535" s="35"/>
      <c r="EN1535" s="35"/>
      <c r="EO1535" s="35"/>
      <c r="EP1535" s="35"/>
      <c r="EQ1535" s="35"/>
      <c r="ER1535" s="35"/>
      <c r="ES1535" s="35"/>
      <c r="ET1535" s="35"/>
      <c r="EU1535" s="35"/>
      <c r="EV1535" s="35"/>
      <c r="EW1535" s="35"/>
      <c r="EX1535" s="35"/>
      <c r="EY1535" s="35"/>
      <c r="EZ1535" s="35"/>
      <c r="FA1535" s="35"/>
      <c r="FB1535" s="35"/>
      <c r="FC1535" s="35"/>
      <c r="FD1535" s="35"/>
      <c r="FE1535" s="35"/>
      <c r="FF1535" s="35"/>
      <c r="FG1535" s="35"/>
      <c r="FH1535" s="35"/>
      <c r="FI1535" s="35"/>
      <c r="FJ1535" s="35"/>
      <c r="FK1535" s="35"/>
      <c r="FL1535" s="35"/>
      <c r="FM1535" s="35"/>
      <c r="FN1535" s="35"/>
      <c r="FO1535" s="35"/>
      <c r="FP1535" s="35"/>
      <c r="FQ1535" s="35"/>
      <c r="FR1535" s="35"/>
      <c r="FS1535" s="35"/>
      <c r="FT1535" s="35"/>
      <c r="FU1535" s="35"/>
      <c r="FV1535" s="35"/>
      <c r="FW1535" s="35"/>
      <c r="FX1535" s="35"/>
      <c r="FY1535" s="35"/>
      <c r="FZ1535" s="35"/>
    </row>
    <row r="1536" spans="1:182" x14ac:dyDescent="0.15">
      <c r="A1536" s="38">
        <f t="shared" si="466"/>
        <v>44980</v>
      </c>
      <c r="B1536" s="39">
        <f t="shared" ca="1" si="455"/>
        <v>10050.30164387</v>
      </c>
      <c r="C1536" s="40">
        <f t="shared" si="456"/>
        <v>9411.77</v>
      </c>
      <c r="D1536" s="41">
        <f ca="1">IF(A1536&lt;$B$1,VLOOKUP(A1536,[1]DI!$A$4:$B$15000,2,FALSE),0)</f>
        <v>0.13650000000000001</v>
      </c>
      <c r="E1536" s="40">
        <f t="shared" ca="1" si="462"/>
        <v>5.0788000000000005E-4</v>
      </c>
      <c r="F1536" s="42">
        <f t="shared" si="459"/>
        <v>1</v>
      </c>
      <c r="G1536" s="43">
        <f t="shared" ca="1" si="463"/>
        <v>1.00050788</v>
      </c>
      <c r="H1536" s="40">
        <f ca="1">TRUNC(PRODUCT(G$10:G1535),15)</f>
        <v>1.32621344863012</v>
      </c>
      <c r="I1536" s="40">
        <f t="shared" ca="1" si="464"/>
        <v>1.2560834235423</v>
      </c>
      <c r="J1536" s="40">
        <f t="shared" ca="1" si="465"/>
        <v>1.0558323000000001</v>
      </c>
      <c r="K1536" s="42">
        <f t="shared" si="470"/>
        <v>2.7E-2</v>
      </c>
      <c r="L1536" s="63">
        <f t="shared" si="467"/>
        <v>44824</v>
      </c>
      <c r="M1536" s="64">
        <f t="shared" si="468"/>
        <v>107</v>
      </c>
      <c r="N1536" s="44">
        <f t="shared" si="469"/>
        <v>107</v>
      </c>
      <c r="O1536" s="40">
        <f t="shared" si="471"/>
        <v>1.011376474</v>
      </c>
      <c r="P1536" s="65">
        <f t="shared" ca="1" si="472"/>
        <v>1.067843949</v>
      </c>
      <c r="Q1536" s="40">
        <f t="shared" ca="1" si="473"/>
        <v>638.53164387000004</v>
      </c>
      <c r="R1536" s="44">
        <f>IF(VLOOKUP(A1536,$Z$12:$AI$125,8)=VLOOKUP(A1535,$Z$12:$AI$125,8),0,VLOOKUP(A1536,Z$12:$AI$125,8))</f>
        <v>0</v>
      </c>
      <c r="S1536" s="45">
        <f>IF(R1536&gt;0,VLOOKUP(R1536,Y$12:$AH$125,7),0)</f>
        <v>0</v>
      </c>
      <c r="T1536" s="40">
        <f t="shared" si="457"/>
        <v>0</v>
      </c>
      <c r="U1536" s="40">
        <f t="shared" ca="1" si="458"/>
        <v>638.53164387000004</v>
      </c>
      <c r="V1536" s="46" t="str">
        <f t="shared" si="460"/>
        <v>J=</v>
      </c>
      <c r="W1536" s="47">
        <f t="shared" si="461"/>
        <v>45005</v>
      </c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35"/>
      <c r="BC1536" s="35"/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  <c r="CE1536" s="35"/>
      <c r="CF1536" s="35"/>
      <c r="CG1536" s="35"/>
      <c r="CH1536" s="35"/>
      <c r="CI1536" s="35"/>
      <c r="CJ1536" s="35"/>
      <c r="CK1536" s="35"/>
      <c r="CL1536" s="35"/>
      <c r="CM1536" s="35"/>
      <c r="CN1536" s="35"/>
      <c r="CO1536" s="35"/>
      <c r="CP1536" s="35"/>
      <c r="CQ1536" s="35"/>
      <c r="CR1536" s="35"/>
      <c r="CS1536" s="35"/>
      <c r="CT1536" s="35"/>
      <c r="CU1536" s="35"/>
      <c r="CV1536" s="35"/>
      <c r="CW1536" s="35"/>
      <c r="CX1536" s="35"/>
      <c r="CY1536" s="35"/>
      <c r="CZ1536" s="35"/>
      <c r="DA1536" s="35"/>
      <c r="DB1536" s="35"/>
      <c r="DC1536" s="35"/>
      <c r="DD1536" s="35"/>
      <c r="DE1536" s="35"/>
      <c r="DF1536" s="35"/>
      <c r="DG1536" s="35"/>
      <c r="DH1536" s="35"/>
      <c r="DI1536" s="35"/>
      <c r="DJ1536" s="35"/>
      <c r="DK1536" s="35"/>
      <c r="DL1536" s="35"/>
      <c r="DM1536" s="35"/>
      <c r="DN1536" s="35"/>
      <c r="DO1536" s="35"/>
      <c r="DP1536" s="35"/>
      <c r="DQ1536" s="35"/>
      <c r="DR1536" s="35"/>
      <c r="DS1536" s="35"/>
      <c r="DT1536" s="35"/>
      <c r="DU1536" s="35"/>
      <c r="DV1536" s="35"/>
      <c r="DW1536" s="35"/>
      <c r="DX1536" s="35"/>
      <c r="DY1536" s="35"/>
      <c r="DZ1536" s="35"/>
      <c r="EA1536" s="35"/>
      <c r="EB1536" s="35"/>
      <c r="EC1536" s="35"/>
      <c r="ED1536" s="35"/>
      <c r="EE1536" s="35"/>
      <c r="EF1536" s="35"/>
      <c r="EG1536" s="35"/>
      <c r="EH1536" s="35"/>
      <c r="EI1536" s="35"/>
      <c r="EJ1536" s="35"/>
      <c r="EK1536" s="35"/>
      <c r="EL1536" s="35"/>
      <c r="EM1536" s="35"/>
      <c r="EN1536" s="35"/>
      <c r="EO1536" s="35"/>
      <c r="EP1536" s="35"/>
      <c r="EQ1536" s="35"/>
      <c r="ER1536" s="35"/>
      <c r="ES1536" s="35"/>
      <c r="ET1536" s="35"/>
      <c r="EU1536" s="35"/>
      <c r="EV1536" s="35"/>
      <c r="EW1536" s="35"/>
      <c r="EX1536" s="35"/>
      <c r="EY1536" s="35"/>
      <c r="EZ1536" s="35"/>
      <c r="FA1536" s="35"/>
      <c r="FB1536" s="35"/>
      <c r="FC1536" s="35"/>
      <c r="FD1536" s="35"/>
      <c r="FE1536" s="35"/>
      <c r="FF1536" s="35"/>
      <c r="FG1536" s="35"/>
      <c r="FH1536" s="35"/>
      <c r="FI1536" s="35"/>
      <c r="FJ1536" s="35"/>
      <c r="FK1536" s="35"/>
      <c r="FL1536" s="35"/>
      <c r="FM1536" s="35"/>
      <c r="FN1536" s="35"/>
      <c r="FO1536" s="35"/>
      <c r="FP1536" s="35"/>
      <c r="FQ1536" s="35"/>
      <c r="FR1536" s="35"/>
      <c r="FS1536" s="35"/>
      <c r="FT1536" s="35"/>
      <c r="FU1536" s="35"/>
      <c r="FV1536" s="35"/>
      <c r="FW1536" s="35"/>
      <c r="FX1536" s="35"/>
      <c r="FY1536" s="35"/>
      <c r="FZ1536" s="35"/>
    </row>
    <row r="1537" spans="1:182" x14ac:dyDescent="0.15">
      <c r="A1537" s="38">
        <f t="shared" si="466"/>
        <v>44981</v>
      </c>
      <c r="B1537" s="39">
        <f t="shared" ref="B1537:B1600" ca="1" si="474">IF(A1537&lt;=TODAY(),C1537+Q1537,IF(AND(A1537&gt;TODAY(),A1537&lt;=$B$1),IF(VLOOKUP(TODAY(),$A$10:$D$5000,4,FALSE)=0,"n.d",C1537+Q1537),"n.d"))</f>
        <v>10056.46906381</v>
      </c>
      <c r="C1537" s="40">
        <f t="shared" ref="C1537:C1600" si="475">TRUNC(C1536-T1536,8)</f>
        <v>9411.77</v>
      </c>
      <c r="D1537" s="41">
        <f ca="1">IF(A1537&lt;$B$1,VLOOKUP(A1537,[1]DI!$A$4:$B$15000,2,FALSE),0)</f>
        <v>0.13650000000000001</v>
      </c>
      <c r="E1537" s="40">
        <f t="shared" ca="1" si="462"/>
        <v>5.0788000000000005E-4</v>
      </c>
      <c r="F1537" s="42">
        <f t="shared" si="459"/>
        <v>1</v>
      </c>
      <c r="G1537" s="43">
        <f t="shared" ca="1" si="463"/>
        <v>1.00050788</v>
      </c>
      <c r="H1537" s="40">
        <f ca="1">TRUNC(PRODUCT(G$10:G1536),15)</f>
        <v>1.32688700591641</v>
      </c>
      <c r="I1537" s="40">
        <f t="shared" ca="1" si="464"/>
        <v>1.2560834235423</v>
      </c>
      <c r="J1537" s="40">
        <f t="shared" ca="1" si="465"/>
        <v>1.0563685300000001</v>
      </c>
      <c r="K1537" s="42">
        <f t="shared" si="470"/>
        <v>2.7E-2</v>
      </c>
      <c r="L1537" s="63">
        <f t="shared" si="467"/>
        <v>44824</v>
      </c>
      <c r="M1537" s="64">
        <f t="shared" si="468"/>
        <v>108</v>
      </c>
      <c r="N1537" s="44">
        <f t="shared" si="469"/>
        <v>108</v>
      </c>
      <c r="O1537" s="40">
        <f t="shared" si="471"/>
        <v>1.011483404</v>
      </c>
      <c r="P1537" s="65">
        <f t="shared" ca="1" si="472"/>
        <v>1.0684992369999999</v>
      </c>
      <c r="Q1537" s="40">
        <f t="shared" ca="1" si="473"/>
        <v>644.69906380999998</v>
      </c>
      <c r="R1537" s="44">
        <f>IF(VLOOKUP(A1537,$Z$12:$AI$125,8)=VLOOKUP(A1536,$Z$12:$AI$125,8),0,VLOOKUP(A1537,Z$12:$AI$125,8))</f>
        <v>0</v>
      </c>
      <c r="S1537" s="45">
        <f>IF(R1537&gt;0,VLOOKUP(R1537,Y$12:$AH$125,7),0)</f>
        <v>0</v>
      </c>
      <c r="T1537" s="40">
        <f t="shared" ref="T1537:T1600" si="476">IF(S1537&gt;0,(C1537*S1537),0)</f>
        <v>0</v>
      </c>
      <c r="U1537" s="40">
        <f t="shared" ref="U1537:U1600" ca="1" si="477">(Q1537+T1537)</f>
        <v>644.69906380999998</v>
      </c>
      <c r="V1537" s="46" t="str">
        <f t="shared" si="460"/>
        <v>J=</v>
      </c>
      <c r="W1537" s="47">
        <f t="shared" si="461"/>
        <v>45005</v>
      </c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  <c r="CA1537" s="35"/>
      <c r="CB1537" s="35"/>
      <c r="CC1537" s="35"/>
      <c r="CD1537" s="35"/>
      <c r="CE1537" s="35"/>
      <c r="CF1537" s="35"/>
      <c r="CG1537" s="35"/>
      <c r="CH1537" s="35"/>
      <c r="CI1537" s="35"/>
      <c r="CJ1537" s="35"/>
      <c r="CK1537" s="35"/>
      <c r="CL1537" s="35"/>
      <c r="CM1537" s="35"/>
      <c r="CN1537" s="35"/>
      <c r="CO1537" s="35"/>
      <c r="CP1537" s="35"/>
      <c r="CQ1537" s="35"/>
      <c r="CR1537" s="35"/>
      <c r="CS1537" s="35"/>
      <c r="CT1537" s="35"/>
      <c r="CU1537" s="35"/>
      <c r="CV1537" s="35"/>
      <c r="CW1537" s="35"/>
      <c r="CX1537" s="35"/>
      <c r="CY1537" s="35"/>
      <c r="CZ1537" s="35"/>
      <c r="DA1537" s="35"/>
      <c r="DB1537" s="35"/>
      <c r="DC1537" s="35"/>
      <c r="DD1537" s="35"/>
      <c r="DE1537" s="35"/>
      <c r="DF1537" s="35"/>
      <c r="DG1537" s="35"/>
      <c r="DH1537" s="35"/>
      <c r="DI1537" s="35"/>
      <c r="DJ1537" s="35"/>
      <c r="DK1537" s="35"/>
      <c r="DL1537" s="35"/>
      <c r="DM1537" s="35"/>
      <c r="DN1537" s="35"/>
      <c r="DO1537" s="35"/>
      <c r="DP1537" s="35"/>
      <c r="DQ1537" s="35"/>
      <c r="DR1537" s="35"/>
      <c r="DS1537" s="35"/>
      <c r="DT1537" s="35"/>
      <c r="DU1537" s="35"/>
      <c r="DV1537" s="35"/>
      <c r="DW1537" s="35"/>
      <c r="DX1537" s="35"/>
      <c r="DY1537" s="35"/>
      <c r="DZ1537" s="35"/>
      <c r="EA1537" s="35"/>
      <c r="EB1537" s="35"/>
      <c r="EC1537" s="35"/>
      <c r="ED1537" s="35"/>
      <c r="EE1537" s="35"/>
      <c r="EF1537" s="35"/>
      <c r="EG1537" s="35"/>
      <c r="EH1537" s="35"/>
      <c r="EI1537" s="35"/>
      <c r="EJ1537" s="35"/>
      <c r="EK1537" s="35"/>
      <c r="EL1537" s="35"/>
      <c r="EM1537" s="35"/>
      <c r="EN1537" s="35"/>
      <c r="EO1537" s="35"/>
      <c r="EP1537" s="35"/>
      <c r="EQ1537" s="35"/>
      <c r="ER1537" s="35"/>
      <c r="ES1537" s="35"/>
      <c r="ET1537" s="35"/>
      <c r="EU1537" s="35"/>
      <c r="EV1537" s="35"/>
      <c r="EW1537" s="35"/>
      <c r="EX1537" s="35"/>
      <c r="EY1537" s="35"/>
      <c r="EZ1537" s="35"/>
      <c r="FA1537" s="35"/>
      <c r="FB1537" s="35"/>
      <c r="FC1537" s="35"/>
      <c r="FD1537" s="35"/>
      <c r="FE1537" s="35"/>
      <c r="FF1537" s="35"/>
      <c r="FG1537" s="35"/>
      <c r="FH1537" s="35"/>
      <c r="FI1537" s="35"/>
      <c r="FJ1537" s="35"/>
      <c r="FK1537" s="35"/>
      <c r="FL1537" s="35"/>
      <c r="FM1537" s="35"/>
      <c r="FN1537" s="35"/>
      <c r="FO1537" s="35"/>
      <c r="FP1537" s="35"/>
      <c r="FQ1537" s="35"/>
      <c r="FR1537" s="35"/>
      <c r="FS1537" s="35"/>
      <c r="FT1537" s="35"/>
      <c r="FU1537" s="35"/>
      <c r="FV1537" s="35"/>
      <c r="FW1537" s="35"/>
      <c r="FX1537" s="35"/>
      <c r="FY1537" s="35"/>
      <c r="FZ1537" s="35"/>
    </row>
    <row r="1538" spans="1:182" x14ac:dyDescent="0.15">
      <c r="A1538" s="38">
        <f t="shared" si="466"/>
        <v>44982</v>
      </c>
      <c r="B1538" s="39">
        <f t="shared" ca="1" si="474"/>
        <v>10062.64034258</v>
      </c>
      <c r="C1538" s="40">
        <f t="shared" si="475"/>
        <v>9411.77</v>
      </c>
      <c r="D1538" s="41">
        <f ca="1">IF(A1538&lt;$B$1,VLOOKUP(A1538,[1]DI!$A$4:$B$15000,2,FALSE),0)</f>
        <v>0</v>
      </c>
      <c r="E1538" s="40">
        <f t="shared" ca="1" si="462"/>
        <v>0</v>
      </c>
      <c r="F1538" s="42">
        <f t="shared" si="459"/>
        <v>1</v>
      </c>
      <c r="G1538" s="43">
        <f t="shared" ca="1" si="463"/>
        <v>1</v>
      </c>
      <c r="H1538" s="40">
        <f ca="1">TRUNC(PRODUCT(G$10:G1537),15)</f>
        <v>1.3275609052889801</v>
      </c>
      <c r="I1538" s="40">
        <f t="shared" ca="1" si="464"/>
        <v>1.2560834235423</v>
      </c>
      <c r="J1538" s="40">
        <f t="shared" ca="1" si="465"/>
        <v>1.05690504</v>
      </c>
      <c r="K1538" s="42">
        <f t="shared" si="470"/>
        <v>2.7E-2</v>
      </c>
      <c r="L1538" s="63">
        <f t="shared" si="467"/>
        <v>44824</v>
      </c>
      <c r="M1538" s="64">
        <f t="shared" si="468"/>
        <v>108</v>
      </c>
      <c r="N1538" s="44">
        <f t="shared" si="469"/>
        <v>109</v>
      </c>
      <c r="O1538" s="40">
        <f t="shared" si="471"/>
        <v>1.011590346</v>
      </c>
      <c r="P1538" s="65">
        <f t="shared" ca="1" si="472"/>
        <v>1.069154935</v>
      </c>
      <c r="Q1538" s="40">
        <f t="shared" ca="1" si="473"/>
        <v>650.87034258000006</v>
      </c>
      <c r="R1538" s="44">
        <f>IF(VLOOKUP(A1538,$Z$12:$AI$125,8)=VLOOKUP(A1537,$Z$12:$AI$125,8),0,VLOOKUP(A1538,Z$12:$AI$125,8))</f>
        <v>0</v>
      </c>
      <c r="S1538" s="45">
        <f>IF(R1538&gt;0,VLOOKUP(R1538,Y$12:$AH$125,7),0)</f>
        <v>0</v>
      </c>
      <c r="T1538" s="40">
        <f t="shared" si="476"/>
        <v>0</v>
      </c>
      <c r="U1538" s="40">
        <f t="shared" ca="1" si="477"/>
        <v>650.87034258000006</v>
      </c>
      <c r="V1538" s="46" t="str">
        <f t="shared" si="460"/>
        <v>J=</v>
      </c>
      <c r="W1538" s="47">
        <f t="shared" si="461"/>
        <v>45005</v>
      </c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/>
      <c r="CE1538" s="35"/>
      <c r="CF1538" s="35"/>
      <c r="CG1538" s="35"/>
      <c r="CH1538" s="35"/>
      <c r="CI1538" s="35"/>
      <c r="CJ1538" s="35"/>
      <c r="CK1538" s="35"/>
      <c r="CL1538" s="35"/>
      <c r="CM1538" s="35"/>
      <c r="CN1538" s="35"/>
      <c r="CO1538" s="35"/>
      <c r="CP1538" s="35"/>
      <c r="CQ1538" s="35"/>
      <c r="CR1538" s="35"/>
      <c r="CS1538" s="35"/>
      <c r="CT1538" s="35"/>
      <c r="CU1538" s="35"/>
      <c r="CV1538" s="35"/>
      <c r="CW1538" s="35"/>
      <c r="CX1538" s="35"/>
      <c r="CY1538" s="35"/>
      <c r="CZ1538" s="35"/>
      <c r="DA1538" s="35"/>
      <c r="DB1538" s="35"/>
      <c r="DC1538" s="35"/>
      <c r="DD1538" s="35"/>
      <c r="DE1538" s="35"/>
      <c r="DF1538" s="35"/>
      <c r="DG1538" s="35"/>
      <c r="DH1538" s="35"/>
      <c r="DI1538" s="35"/>
      <c r="DJ1538" s="35"/>
      <c r="DK1538" s="35"/>
      <c r="DL1538" s="35"/>
      <c r="DM1538" s="35"/>
      <c r="DN1538" s="35"/>
      <c r="DO1538" s="35"/>
      <c r="DP1538" s="35"/>
      <c r="DQ1538" s="35"/>
      <c r="DR1538" s="35"/>
      <c r="DS1538" s="35"/>
      <c r="DT1538" s="35"/>
      <c r="DU1538" s="35"/>
      <c r="DV1538" s="35"/>
      <c r="DW1538" s="35"/>
      <c r="DX1538" s="35"/>
      <c r="DY1538" s="35"/>
      <c r="DZ1538" s="35"/>
      <c r="EA1538" s="35"/>
      <c r="EB1538" s="35"/>
      <c r="EC1538" s="35"/>
      <c r="ED1538" s="35"/>
      <c r="EE1538" s="35"/>
      <c r="EF1538" s="35"/>
      <c r="EG1538" s="35"/>
      <c r="EH1538" s="35"/>
      <c r="EI1538" s="35"/>
      <c r="EJ1538" s="35"/>
      <c r="EK1538" s="35"/>
      <c r="EL1538" s="35"/>
      <c r="EM1538" s="35"/>
      <c r="EN1538" s="35"/>
      <c r="EO1538" s="35"/>
      <c r="EP1538" s="35"/>
      <c r="EQ1538" s="35"/>
      <c r="ER1538" s="35"/>
      <c r="ES1538" s="35"/>
      <c r="ET1538" s="35"/>
      <c r="EU1538" s="35"/>
      <c r="EV1538" s="35"/>
      <c r="EW1538" s="35"/>
      <c r="EX1538" s="35"/>
      <c r="EY1538" s="35"/>
      <c r="EZ1538" s="35"/>
      <c r="FA1538" s="35"/>
      <c r="FB1538" s="35"/>
      <c r="FC1538" s="35"/>
      <c r="FD1538" s="35"/>
      <c r="FE1538" s="35"/>
      <c r="FF1538" s="35"/>
      <c r="FG1538" s="35"/>
      <c r="FH1538" s="35"/>
      <c r="FI1538" s="35"/>
      <c r="FJ1538" s="35"/>
      <c r="FK1538" s="35"/>
      <c r="FL1538" s="35"/>
      <c r="FM1538" s="35"/>
      <c r="FN1538" s="35"/>
      <c r="FO1538" s="35"/>
      <c r="FP1538" s="35"/>
      <c r="FQ1538" s="35"/>
      <c r="FR1538" s="35"/>
      <c r="FS1538" s="35"/>
      <c r="FT1538" s="35"/>
      <c r="FU1538" s="35"/>
      <c r="FV1538" s="35"/>
      <c r="FW1538" s="35"/>
      <c r="FX1538" s="35"/>
      <c r="FY1538" s="35"/>
      <c r="FZ1538" s="35"/>
    </row>
    <row r="1539" spans="1:182" x14ac:dyDescent="0.15">
      <c r="A1539" s="38">
        <f t="shared" si="466"/>
        <v>44983</v>
      </c>
      <c r="B1539" s="39">
        <f t="shared" ca="1" si="474"/>
        <v>10062.64034258</v>
      </c>
      <c r="C1539" s="40">
        <f t="shared" si="475"/>
        <v>9411.77</v>
      </c>
      <c r="D1539" s="41">
        <f ca="1">IF(A1539&lt;$B$1,VLOOKUP(A1539,[1]DI!$A$4:$B$15000,2,FALSE),0)</f>
        <v>0</v>
      </c>
      <c r="E1539" s="40">
        <f t="shared" ca="1" si="462"/>
        <v>0</v>
      </c>
      <c r="F1539" s="42">
        <f t="shared" si="459"/>
        <v>1</v>
      </c>
      <c r="G1539" s="43">
        <f t="shared" ca="1" si="463"/>
        <v>1</v>
      </c>
      <c r="H1539" s="40">
        <f ca="1">TRUNC(PRODUCT(G$10:G1538),15)</f>
        <v>1.3275609052889801</v>
      </c>
      <c r="I1539" s="40">
        <f t="shared" ca="1" si="464"/>
        <v>1.2560834235423</v>
      </c>
      <c r="J1539" s="40">
        <f t="shared" ca="1" si="465"/>
        <v>1.05690504</v>
      </c>
      <c r="K1539" s="42">
        <f t="shared" si="470"/>
        <v>2.7E-2</v>
      </c>
      <c r="L1539" s="63">
        <f t="shared" si="467"/>
        <v>44824</v>
      </c>
      <c r="M1539" s="64">
        <f t="shared" si="468"/>
        <v>108</v>
      </c>
      <c r="N1539" s="44">
        <f t="shared" si="469"/>
        <v>109</v>
      </c>
      <c r="O1539" s="40">
        <f t="shared" si="471"/>
        <v>1.011590346</v>
      </c>
      <c r="P1539" s="65">
        <f t="shared" ca="1" si="472"/>
        <v>1.069154935</v>
      </c>
      <c r="Q1539" s="40">
        <f t="shared" ca="1" si="473"/>
        <v>650.87034258000006</v>
      </c>
      <c r="R1539" s="44">
        <f>IF(VLOOKUP(A1539,$Z$12:$AI$125,8)=VLOOKUP(A1538,$Z$12:$AI$125,8),0,VLOOKUP(A1539,Z$12:$AI$125,8))</f>
        <v>0</v>
      </c>
      <c r="S1539" s="45">
        <f>IF(R1539&gt;0,VLOOKUP(R1539,Y$12:$AH$125,7),0)</f>
        <v>0</v>
      </c>
      <c r="T1539" s="40">
        <f t="shared" si="476"/>
        <v>0</v>
      </c>
      <c r="U1539" s="40">
        <f t="shared" ca="1" si="477"/>
        <v>650.87034258000006</v>
      </c>
      <c r="V1539" s="46" t="str">
        <f t="shared" si="460"/>
        <v>J=</v>
      </c>
      <c r="W1539" s="47">
        <f t="shared" si="461"/>
        <v>45005</v>
      </c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  <c r="CE1539" s="35"/>
      <c r="CF1539" s="35"/>
      <c r="CG1539" s="35"/>
      <c r="CH1539" s="35"/>
      <c r="CI1539" s="35"/>
      <c r="CJ1539" s="35"/>
      <c r="CK1539" s="35"/>
      <c r="CL1539" s="35"/>
      <c r="CM1539" s="35"/>
      <c r="CN1539" s="35"/>
      <c r="CO1539" s="35"/>
      <c r="CP1539" s="35"/>
      <c r="CQ1539" s="35"/>
      <c r="CR1539" s="35"/>
      <c r="CS1539" s="35"/>
      <c r="CT1539" s="35"/>
      <c r="CU1539" s="35"/>
      <c r="CV1539" s="35"/>
      <c r="CW1539" s="35"/>
      <c r="CX1539" s="35"/>
      <c r="CY1539" s="35"/>
      <c r="CZ1539" s="35"/>
      <c r="DA1539" s="35"/>
      <c r="DB1539" s="35"/>
      <c r="DC1539" s="35"/>
      <c r="DD1539" s="35"/>
      <c r="DE1539" s="35"/>
      <c r="DF1539" s="35"/>
      <c r="DG1539" s="35"/>
      <c r="DH1539" s="35"/>
      <c r="DI1539" s="35"/>
      <c r="DJ1539" s="35"/>
      <c r="DK1539" s="35"/>
      <c r="DL1539" s="35"/>
      <c r="DM1539" s="35"/>
      <c r="DN1539" s="35"/>
      <c r="DO1539" s="35"/>
      <c r="DP1539" s="35"/>
      <c r="DQ1539" s="35"/>
      <c r="DR1539" s="35"/>
      <c r="DS1539" s="35"/>
      <c r="DT1539" s="35"/>
      <c r="DU1539" s="35"/>
      <c r="DV1539" s="35"/>
      <c r="DW1539" s="35"/>
      <c r="DX1539" s="35"/>
      <c r="DY1539" s="35"/>
      <c r="DZ1539" s="35"/>
      <c r="EA1539" s="35"/>
      <c r="EB1539" s="35"/>
      <c r="EC1539" s="35"/>
      <c r="ED1539" s="35"/>
      <c r="EE1539" s="35"/>
      <c r="EF1539" s="35"/>
      <c r="EG1539" s="35"/>
      <c r="EH1539" s="35"/>
      <c r="EI1539" s="35"/>
      <c r="EJ1539" s="35"/>
      <c r="EK1539" s="35"/>
      <c r="EL1539" s="35"/>
      <c r="EM1539" s="35"/>
      <c r="EN1539" s="35"/>
      <c r="EO1539" s="35"/>
      <c r="EP1539" s="35"/>
      <c r="EQ1539" s="35"/>
      <c r="ER1539" s="35"/>
      <c r="ES1539" s="35"/>
      <c r="ET1539" s="35"/>
      <c r="EU1539" s="35"/>
      <c r="EV1539" s="35"/>
      <c r="EW1539" s="35"/>
      <c r="EX1539" s="35"/>
      <c r="EY1539" s="35"/>
      <c r="EZ1539" s="35"/>
      <c r="FA1539" s="35"/>
      <c r="FB1539" s="35"/>
      <c r="FC1539" s="35"/>
      <c r="FD1539" s="35"/>
      <c r="FE1539" s="35"/>
      <c r="FF1539" s="35"/>
      <c r="FG1539" s="35"/>
      <c r="FH1539" s="35"/>
      <c r="FI1539" s="35"/>
      <c r="FJ1539" s="35"/>
      <c r="FK1539" s="35"/>
      <c r="FL1539" s="35"/>
      <c r="FM1539" s="35"/>
      <c r="FN1539" s="35"/>
      <c r="FO1539" s="35"/>
      <c r="FP1539" s="35"/>
      <c r="FQ1539" s="35"/>
      <c r="FR1539" s="35"/>
      <c r="FS1539" s="35"/>
      <c r="FT1539" s="35"/>
      <c r="FU1539" s="35"/>
      <c r="FV1539" s="35"/>
      <c r="FW1539" s="35"/>
      <c r="FX1539" s="35"/>
      <c r="FY1539" s="35"/>
      <c r="FZ1539" s="35"/>
    </row>
    <row r="1540" spans="1:182" x14ac:dyDescent="0.15">
      <c r="A1540" s="38">
        <f t="shared" si="466"/>
        <v>44984</v>
      </c>
      <c r="B1540" s="39">
        <f t="shared" ca="1" si="474"/>
        <v>10062.64034258</v>
      </c>
      <c r="C1540" s="40">
        <f t="shared" si="475"/>
        <v>9411.77</v>
      </c>
      <c r="D1540" s="41">
        <f ca="1">IF(A1540&lt;$B$1,VLOOKUP(A1540,[1]DI!$A$4:$B$15000,2,FALSE),0)</f>
        <v>0.13650000000000001</v>
      </c>
      <c r="E1540" s="40">
        <f t="shared" ca="1" si="462"/>
        <v>5.0788000000000005E-4</v>
      </c>
      <c r="F1540" s="42">
        <f t="shared" si="459"/>
        <v>1</v>
      </c>
      <c r="G1540" s="43">
        <f t="shared" ca="1" si="463"/>
        <v>1.00050788</v>
      </c>
      <c r="H1540" s="40">
        <f ca="1">TRUNC(PRODUCT(G$10:G1539),15)</f>
        <v>1.3275609052889801</v>
      </c>
      <c r="I1540" s="40">
        <f t="shared" ca="1" si="464"/>
        <v>1.2560834235423</v>
      </c>
      <c r="J1540" s="40">
        <f t="shared" ca="1" si="465"/>
        <v>1.05690504</v>
      </c>
      <c r="K1540" s="42">
        <f t="shared" si="470"/>
        <v>2.7E-2</v>
      </c>
      <c r="L1540" s="63">
        <f t="shared" si="467"/>
        <v>44824</v>
      </c>
      <c r="M1540" s="64">
        <f t="shared" si="468"/>
        <v>109</v>
      </c>
      <c r="N1540" s="44">
        <f t="shared" si="469"/>
        <v>109</v>
      </c>
      <c r="O1540" s="40">
        <f t="shared" si="471"/>
        <v>1.011590346</v>
      </c>
      <c r="P1540" s="65">
        <f t="shared" ca="1" si="472"/>
        <v>1.069154935</v>
      </c>
      <c r="Q1540" s="40">
        <f t="shared" ca="1" si="473"/>
        <v>650.87034258000006</v>
      </c>
      <c r="R1540" s="44">
        <f>IF(VLOOKUP(A1540,$Z$12:$AI$125,8)=VLOOKUP(A1539,$Z$12:$AI$125,8),0,VLOOKUP(A1540,Z$12:$AI$125,8))</f>
        <v>0</v>
      </c>
      <c r="S1540" s="45">
        <f>IF(R1540&gt;0,VLOOKUP(R1540,Y$12:$AH$125,7),0)</f>
        <v>0</v>
      </c>
      <c r="T1540" s="40">
        <f t="shared" si="476"/>
        <v>0</v>
      </c>
      <c r="U1540" s="40">
        <f t="shared" ca="1" si="477"/>
        <v>650.87034258000006</v>
      </c>
      <c r="V1540" s="46" t="str">
        <f t="shared" si="460"/>
        <v>J=</v>
      </c>
      <c r="W1540" s="47">
        <f t="shared" si="461"/>
        <v>45005</v>
      </c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  <c r="CE1540" s="35"/>
      <c r="CF1540" s="35"/>
      <c r="CG1540" s="35"/>
      <c r="CH1540" s="35"/>
      <c r="CI1540" s="35"/>
      <c r="CJ1540" s="35"/>
      <c r="CK1540" s="35"/>
      <c r="CL1540" s="35"/>
      <c r="CM1540" s="35"/>
      <c r="CN1540" s="35"/>
      <c r="CO1540" s="35"/>
      <c r="CP1540" s="35"/>
      <c r="CQ1540" s="35"/>
      <c r="CR1540" s="35"/>
      <c r="CS1540" s="35"/>
      <c r="CT1540" s="35"/>
      <c r="CU1540" s="35"/>
      <c r="CV1540" s="35"/>
      <c r="CW1540" s="35"/>
      <c r="CX1540" s="35"/>
      <c r="CY1540" s="35"/>
      <c r="CZ1540" s="35"/>
      <c r="DA1540" s="35"/>
      <c r="DB1540" s="35"/>
      <c r="DC1540" s="35"/>
      <c r="DD1540" s="35"/>
      <c r="DE1540" s="35"/>
      <c r="DF1540" s="35"/>
      <c r="DG1540" s="35"/>
      <c r="DH1540" s="35"/>
      <c r="DI1540" s="35"/>
      <c r="DJ1540" s="35"/>
      <c r="DK1540" s="35"/>
      <c r="DL1540" s="35"/>
      <c r="DM1540" s="35"/>
      <c r="DN1540" s="35"/>
      <c r="DO1540" s="35"/>
      <c r="DP1540" s="35"/>
      <c r="DQ1540" s="35"/>
      <c r="DR1540" s="35"/>
      <c r="DS1540" s="35"/>
      <c r="DT1540" s="35"/>
      <c r="DU1540" s="35"/>
      <c r="DV1540" s="35"/>
      <c r="DW1540" s="35"/>
      <c r="DX1540" s="35"/>
      <c r="DY1540" s="35"/>
      <c r="DZ1540" s="35"/>
      <c r="EA1540" s="35"/>
      <c r="EB1540" s="35"/>
      <c r="EC1540" s="35"/>
      <c r="ED1540" s="35"/>
      <c r="EE1540" s="35"/>
      <c r="EF1540" s="35"/>
      <c r="EG1540" s="35"/>
      <c r="EH1540" s="35"/>
      <c r="EI1540" s="35"/>
      <c r="EJ1540" s="35"/>
      <c r="EK1540" s="35"/>
      <c r="EL1540" s="35"/>
      <c r="EM1540" s="35"/>
      <c r="EN1540" s="35"/>
      <c r="EO1540" s="35"/>
      <c r="EP1540" s="35"/>
      <c r="EQ1540" s="35"/>
      <c r="ER1540" s="35"/>
      <c r="ES1540" s="35"/>
      <c r="ET1540" s="35"/>
      <c r="EU1540" s="35"/>
      <c r="EV1540" s="35"/>
      <c r="EW1540" s="35"/>
      <c r="EX1540" s="35"/>
      <c r="EY1540" s="35"/>
      <c r="EZ1540" s="35"/>
      <c r="FA1540" s="35"/>
      <c r="FB1540" s="35"/>
      <c r="FC1540" s="35"/>
      <c r="FD1540" s="35"/>
      <c r="FE1540" s="35"/>
      <c r="FF1540" s="35"/>
      <c r="FG1540" s="35"/>
      <c r="FH1540" s="35"/>
      <c r="FI1540" s="35"/>
      <c r="FJ1540" s="35"/>
      <c r="FK1540" s="35"/>
      <c r="FL1540" s="35"/>
      <c r="FM1540" s="35"/>
      <c r="FN1540" s="35"/>
      <c r="FO1540" s="35"/>
      <c r="FP1540" s="35"/>
      <c r="FQ1540" s="35"/>
      <c r="FR1540" s="35"/>
      <c r="FS1540" s="35"/>
      <c r="FT1540" s="35"/>
      <c r="FU1540" s="35"/>
      <c r="FV1540" s="35"/>
      <c r="FW1540" s="35"/>
      <c r="FX1540" s="35"/>
      <c r="FY1540" s="35"/>
      <c r="FZ1540" s="35"/>
    </row>
    <row r="1541" spans="1:182" x14ac:dyDescent="0.15">
      <c r="A1541" s="38">
        <f t="shared" si="466"/>
        <v>44985</v>
      </c>
      <c r="B1541" s="39">
        <f t="shared" ca="1" si="474"/>
        <v>10068.815386050001</v>
      </c>
      <c r="C1541" s="40">
        <f t="shared" si="475"/>
        <v>9411.77</v>
      </c>
      <c r="D1541" s="41">
        <f ca="1">IF(A1541&lt;$B$1,VLOOKUP(A1541,[1]DI!$A$4:$B$15000,2,FALSE),0)</f>
        <v>0.13650000000000001</v>
      </c>
      <c r="E1541" s="40">
        <f t="shared" ca="1" si="462"/>
        <v>5.0788000000000005E-4</v>
      </c>
      <c r="F1541" s="42">
        <f t="shared" si="459"/>
        <v>1</v>
      </c>
      <c r="G1541" s="43">
        <f t="shared" ca="1" si="463"/>
        <v>1.00050788</v>
      </c>
      <c r="H1541" s="40">
        <f ca="1">TRUNC(PRODUCT(G$10:G1540),15)</f>
        <v>1.3282351469215601</v>
      </c>
      <c r="I1541" s="40">
        <f t="shared" ca="1" si="464"/>
        <v>1.2560834235423</v>
      </c>
      <c r="J1541" s="40">
        <f t="shared" ca="1" si="465"/>
        <v>1.05744182</v>
      </c>
      <c r="K1541" s="42">
        <f t="shared" si="470"/>
        <v>2.7E-2</v>
      </c>
      <c r="L1541" s="63">
        <f t="shared" si="467"/>
        <v>44824</v>
      </c>
      <c r="M1541" s="64">
        <f t="shared" si="468"/>
        <v>110</v>
      </c>
      <c r="N1541" s="44">
        <f t="shared" si="469"/>
        <v>110</v>
      </c>
      <c r="O1541" s="40">
        <f t="shared" si="471"/>
        <v>1.0116972989999999</v>
      </c>
      <c r="P1541" s="65">
        <f t="shared" ca="1" si="472"/>
        <v>1.0698110329999999</v>
      </c>
      <c r="Q1541" s="40">
        <f t="shared" ca="1" si="473"/>
        <v>657.04538605000005</v>
      </c>
      <c r="R1541" s="44">
        <f>IF(VLOOKUP(A1541,$Z$12:$AI$125,8)=VLOOKUP(A1540,$Z$12:$AI$125,8),0,VLOOKUP(A1541,Z$12:$AI$125,8))</f>
        <v>0</v>
      </c>
      <c r="S1541" s="45">
        <f>IF(R1541&gt;0,VLOOKUP(R1541,Y$12:$AH$125,7),0)</f>
        <v>0</v>
      </c>
      <c r="T1541" s="40">
        <f t="shared" si="476"/>
        <v>0</v>
      </c>
      <c r="U1541" s="40">
        <f t="shared" ca="1" si="477"/>
        <v>657.04538605000005</v>
      </c>
      <c r="V1541" s="46" t="str">
        <f t="shared" si="460"/>
        <v>J=</v>
      </c>
      <c r="W1541" s="47">
        <f t="shared" si="461"/>
        <v>45005</v>
      </c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  <c r="CE1541" s="35"/>
      <c r="CF1541" s="35"/>
      <c r="CG1541" s="35"/>
      <c r="CH1541" s="35"/>
      <c r="CI1541" s="35"/>
      <c r="CJ1541" s="35"/>
      <c r="CK1541" s="35"/>
      <c r="CL1541" s="35"/>
      <c r="CM1541" s="35"/>
      <c r="CN1541" s="35"/>
      <c r="CO1541" s="35"/>
      <c r="CP1541" s="35"/>
      <c r="CQ1541" s="35"/>
      <c r="CR1541" s="35"/>
      <c r="CS1541" s="35"/>
      <c r="CT1541" s="35"/>
      <c r="CU1541" s="35"/>
      <c r="CV1541" s="35"/>
      <c r="CW1541" s="35"/>
      <c r="CX1541" s="35"/>
      <c r="CY1541" s="35"/>
      <c r="CZ1541" s="35"/>
      <c r="DA1541" s="35"/>
      <c r="DB1541" s="35"/>
      <c r="DC1541" s="35"/>
      <c r="DD1541" s="35"/>
      <c r="DE1541" s="35"/>
      <c r="DF1541" s="35"/>
      <c r="DG1541" s="35"/>
      <c r="DH1541" s="35"/>
      <c r="DI1541" s="35"/>
      <c r="DJ1541" s="35"/>
      <c r="DK1541" s="35"/>
      <c r="DL1541" s="35"/>
      <c r="DM1541" s="35"/>
      <c r="DN1541" s="35"/>
      <c r="DO1541" s="35"/>
      <c r="DP1541" s="35"/>
      <c r="DQ1541" s="35"/>
      <c r="DR1541" s="35"/>
      <c r="DS1541" s="35"/>
      <c r="DT1541" s="35"/>
      <c r="DU1541" s="35"/>
      <c r="DV1541" s="35"/>
      <c r="DW1541" s="35"/>
      <c r="DX1541" s="35"/>
      <c r="DY1541" s="35"/>
      <c r="DZ1541" s="35"/>
      <c r="EA1541" s="35"/>
      <c r="EB1541" s="35"/>
      <c r="EC1541" s="35"/>
      <c r="ED1541" s="35"/>
      <c r="EE1541" s="35"/>
      <c r="EF1541" s="35"/>
      <c r="EG1541" s="35"/>
      <c r="EH1541" s="35"/>
      <c r="EI1541" s="35"/>
      <c r="EJ1541" s="35"/>
      <c r="EK1541" s="35"/>
      <c r="EL1541" s="35"/>
      <c r="EM1541" s="35"/>
      <c r="EN1541" s="35"/>
      <c r="EO1541" s="35"/>
      <c r="EP1541" s="35"/>
      <c r="EQ1541" s="35"/>
      <c r="ER1541" s="35"/>
      <c r="ES1541" s="35"/>
      <c r="ET1541" s="35"/>
      <c r="EU1541" s="35"/>
      <c r="EV1541" s="35"/>
      <c r="EW1541" s="35"/>
      <c r="EX1541" s="35"/>
      <c r="EY1541" s="35"/>
      <c r="EZ1541" s="35"/>
      <c r="FA1541" s="35"/>
      <c r="FB1541" s="35"/>
      <c r="FC1541" s="35"/>
      <c r="FD1541" s="35"/>
      <c r="FE1541" s="35"/>
      <c r="FF1541" s="35"/>
      <c r="FG1541" s="35"/>
      <c r="FH1541" s="35"/>
      <c r="FI1541" s="35"/>
      <c r="FJ1541" s="35"/>
      <c r="FK1541" s="35"/>
      <c r="FL1541" s="35"/>
      <c r="FM1541" s="35"/>
      <c r="FN1541" s="35"/>
      <c r="FO1541" s="35"/>
      <c r="FP1541" s="35"/>
      <c r="FQ1541" s="35"/>
      <c r="FR1541" s="35"/>
      <c r="FS1541" s="35"/>
      <c r="FT1541" s="35"/>
      <c r="FU1541" s="35"/>
      <c r="FV1541" s="35"/>
      <c r="FW1541" s="35"/>
      <c r="FX1541" s="35"/>
      <c r="FY1541" s="35"/>
      <c r="FZ1541" s="35"/>
    </row>
    <row r="1542" spans="1:182" x14ac:dyDescent="0.15">
      <c r="A1542" s="38">
        <f t="shared" si="466"/>
        <v>44986</v>
      </c>
      <c r="B1542" s="39">
        <f t="shared" ca="1" si="474"/>
        <v>10074.994288350001</v>
      </c>
      <c r="C1542" s="40">
        <f t="shared" si="475"/>
        <v>9411.77</v>
      </c>
      <c r="D1542" s="41">
        <f ca="1">IF(A1542&lt;$B$1,VLOOKUP(A1542,[1]DI!$A$4:$B$15000,2,FALSE),0)</f>
        <v>0.13650000000000001</v>
      </c>
      <c r="E1542" s="40">
        <f t="shared" ca="1" si="462"/>
        <v>5.0788000000000005E-4</v>
      </c>
      <c r="F1542" s="42">
        <f t="shared" si="459"/>
        <v>1</v>
      </c>
      <c r="G1542" s="43">
        <f t="shared" ca="1" si="463"/>
        <v>1.00050788</v>
      </c>
      <c r="H1542" s="40">
        <f ca="1">TRUNC(PRODUCT(G$10:G1541),15)</f>
        <v>1.32890973098798</v>
      </c>
      <c r="I1542" s="40">
        <f t="shared" ca="1" si="464"/>
        <v>1.2560834235423</v>
      </c>
      <c r="J1542" s="40">
        <f t="shared" ca="1" si="465"/>
        <v>1.0579788800000001</v>
      </c>
      <c r="K1542" s="42">
        <f t="shared" si="470"/>
        <v>2.7E-2</v>
      </c>
      <c r="L1542" s="63">
        <f t="shared" si="467"/>
        <v>44824</v>
      </c>
      <c r="M1542" s="64">
        <f t="shared" si="468"/>
        <v>111</v>
      </c>
      <c r="N1542" s="44">
        <f t="shared" si="469"/>
        <v>111</v>
      </c>
      <c r="O1542" s="40">
        <f t="shared" si="471"/>
        <v>1.0118042629999999</v>
      </c>
      <c r="P1542" s="65">
        <f t="shared" ca="1" si="472"/>
        <v>1.070467541</v>
      </c>
      <c r="Q1542" s="40">
        <f t="shared" ca="1" si="473"/>
        <v>663.22428835000005</v>
      </c>
      <c r="R1542" s="44">
        <f>IF(VLOOKUP(A1542,$Z$12:$AI$125,8)=VLOOKUP(A1541,$Z$12:$AI$125,8),0,VLOOKUP(A1542,Z$12:$AI$125,8))</f>
        <v>0</v>
      </c>
      <c r="S1542" s="45">
        <f>IF(R1542&gt;0,VLOOKUP(R1542,Y$12:$AH$125,7),0)</f>
        <v>0</v>
      </c>
      <c r="T1542" s="40">
        <f t="shared" si="476"/>
        <v>0</v>
      </c>
      <c r="U1542" s="40">
        <f t="shared" ca="1" si="477"/>
        <v>663.22428835000005</v>
      </c>
      <c r="V1542" s="46" t="str">
        <f t="shared" si="460"/>
        <v>J=</v>
      </c>
      <c r="W1542" s="47">
        <f t="shared" si="461"/>
        <v>45005</v>
      </c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  <c r="CE1542" s="35"/>
      <c r="CF1542" s="35"/>
      <c r="CG1542" s="35"/>
      <c r="CH1542" s="35"/>
      <c r="CI1542" s="35"/>
      <c r="CJ1542" s="35"/>
      <c r="CK1542" s="35"/>
      <c r="CL1542" s="35"/>
      <c r="CM1542" s="35"/>
      <c r="CN1542" s="35"/>
      <c r="CO1542" s="35"/>
      <c r="CP1542" s="35"/>
      <c r="CQ1542" s="35"/>
      <c r="CR1542" s="35"/>
      <c r="CS1542" s="35"/>
      <c r="CT1542" s="35"/>
      <c r="CU1542" s="35"/>
      <c r="CV1542" s="35"/>
      <c r="CW1542" s="35"/>
      <c r="CX1542" s="35"/>
      <c r="CY1542" s="35"/>
      <c r="CZ1542" s="35"/>
      <c r="DA1542" s="35"/>
      <c r="DB1542" s="35"/>
      <c r="DC1542" s="35"/>
      <c r="DD1542" s="35"/>
      <c r="DE1542" s="35"/>
      <c r="DF1542" s="35"/>
      <c r="DG1542" s="35"/>
      <c r="DH1542" s="35"/>
      <c r="DI1542" s="35"/>
      <c r="DJ1542" s="35"/>
      <c r="DK1542" s="35"/>
      <c r="DL1542" s="35"/>
      <c r="DM1542" s="35"/>
      <c r="DN1542" s="35"/>
      <c r="DO1542" s="35"/>
      <c r="DP1542" s="35"/>
      <c r="DQ1542" s="35"/>
      <c r="DR1542" s="35"/>
      <c r="DS1542" s="35"/>
      <c r="DT1542" s="35"/>
      <c r="DU1542" s="35"/>
      <c r="DV1542" s="35"/>
      <c r="DW1542" s="35"/>
      <c r="DX1542" s="35"/>
      <c r="DY1542" s="35"/>
      <c r="DZ1542" s="35"/>
      <c r="EA1542" s="35"/>
      <c r="EB1542" s="35"/>
      <c r="EC1542" s="35"/>
      <c r="ED1542" s="35"/>
      <c r="EE1542" s="35"/>
      <c r="EF1542" s="35"/>
      <c r="EG1542" s="35"/>
      <c r="EH1542" s="35"/>
      <c r="EI1542" s="35"/>
      <c r="EJ1542" s="35"/>
      <c r="EK1542" s="35"/>
      <c r="EL1542" s="35"/>
      <c r="EM1542" s="35"/>
      <c r="EN1542" s="35"/>
      <c r="EO1542" s="35"/>
      <c r="EP1542" s="35"/>
      <c r="EQ1542" s="35"/>
      <c r="ER1542" s="35"/>
      <c r="ES1542" s="35"/>
      <c r="ET1542" s="35"/>
      <c r="EU1542" s="35"/>
      <c r="EV1542" s="35"/>
      <c r="EW1542" s="35"/>
      <c r="EX1542" s="35"/>
      <c r="EY1542" s="35"/>
      <c r="EZ1542" s="35"/>
      <c r="FA1542" s="35"/>
      <c r="FB1542" s="35"/>
      <c r="FC1542" s="35"/>
      <c r="FD1542" s="35"/>
      <c r="FE1542" s="35"/>
      <c r="FF1542" s="35"/>
      <c r="FG1542" s="35"/>
      <c r="FH1542" s="35"/>
      <c r="FI1542" s="35"/>
      <c r="FJ1542" s="35"/>
      <c r="FK1542" s="35"/>
      <c r="FL1542" s="35"/>
      <c r="FM1542" s="35"/>
      <c r="FN1542" s="35"/>
      <c r="FO1542" s="35"/>
      <c r="FP1542" s="35"/>
      <c r="FQ1542" s="35"/>
      <c r="FR1542" s="35"/>
      <c r="FS1542" s="35"/>
      <c r="FT1542" s="35"/>
      <c r="FU1542" s="35"/>
      <c r="FV1542" s="35"/>
      <c r="FW1542" s="35"/>
      <c r="FX1542" s="35"/>
      <c r="FY1542" s="35"/>
      <c r="FZ1542" s="35"/>
    </row>
    <row r="1543" spans="1:182" x14ac:dyDescent="0.15">
      <c r="A1543" s="38">
        <f t="shared" si="466"/>
        <v>44987</v>
      </c>
      <c r="B1543" s="39">
        <f t="shared" ca="1" si="474"/>
        <v>10081.176861240001</v>
      </c>
      <c r="C1543" s="40">
        <f t="shared" si="475"/>
        <v>9411.77</v>
      </c>
      <c r="D1543" s="41">
        <f ca="1">IF(A1543&lt;$B$1,VLOOKUP(A1543,[1]DI!$A$4:$B$15000,2,FALSE),0)</f>
        <v>0.13650000000000001</v>
      </c>
      <c r="E1543" s="40">
        <f t="shared" ca="1" si="462"/>
        <v>5.0788000000000005E-4</v>
      </c>
      <c r="F1543" s="42">
        <f t="shared" si="459"/>
        <v>1</v>
      </c>
      <c r="G1543" s="43">
        <f t="shared" ca="1" si="463"/>
        <v>1.00050788</v>
      </c>
      <c r="H1543" s="40">
        <f ca="1">TRUNC(PRODUCT(G$10:G1542),15)</f>
        <v>1.3295846576621499</v>
      </c>
      <c r="I1543" s="40">
        <f t="shared" ca="1" si="464"/>
        <v>1.2560834235423</v>
      </c>
      <c r="J1543" s="40">
        <f t="shared" ca="1" si="465"/>
        <v>1.0585161999999999</v>
      </c>
      <c r="K1543" s="42">
        <f t="shared" si="470"/>
        <v>2.7E-2</v>
      </c>
      <c r="L1543" s="63">
        <f t="shared" si="467"/>
        <v>44824</v>
      </c>
      <c r="M1543" s="64">
        <f t="shared" si="468"/>
        <v>112</v>
      </c>
      <c r="N1543" s="44">
        <f t="shared" si="469"/>
        <v>112</v>
      </c>
      <c r="O1543" s="40">
        <f t="shared" si="471"/>
        <v>1.011911239</v>
      </c>
      <c r="P1543" s="65">
        <f t="shared" ca="1" si="472"/>
        <v>1.0711244390000001</v>
      </c>
      <c r="Q1543" s="40">
        <f t="shared" ca="1" si="473"/>
        <v>669.40686124000001</v>
      </c>
      <c r="R1543" s="44">
        <f>IF(VLOOKUP(A1543,$Z$12:$AI$125,8)=VLOOKUP(A1542,$Z$12:$AI$125,8),0,VLOOKUP(A1543,Z$12:$AI$125,8))</f>
        <v>0</v>
      </c>
      <c r="S1543" s="45">
        <f>IF(R1543&gt;0,VLOOKUP(R1543,Y$12:$AH$125,7),0)</f>
        <v>0</v>
      </c>
      <c r="T1543" s="40">
        <f t="shared" si="476"/>
        <v>0</v>
      </c>
      <c r="U1543" s="40">
        <f t="shared" ca="1" si="477"/>
        <v>669.40686124000001</v>
      </c>
      <c r="V1543" s="46" t="str">
        <f t="shared" si="460"/>
        <v>J=</v>
      </c>
      <c r="W1543" s="47">
        <f t="shared" si="461"/>
        <v>45005</v>
      </c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  <c r="CE1543" s="35"/>
      <c r="CF1543" s="35"/>
      <c r="CG1543" s="35"/>
      <c r="CH1543" s="35"/>
      <c r="CI1543" s="35"/>
      <c r="CJ1543" s="35"/>
      <c r="CK1543" s="35"/>
      <c r="CL1543" s="35"/>
      <c r="CM1543" s="35"/>
      <c r="CN1543" s="35"/>
      <c r="CO1543" s="35"/>
      <c r="CP1543" s="35"/>
      <c r="CQ1543" s="35"/>
      <c r="CR1543" s="35"/>
      <c r="CS1543" s="35"/>
      <c r="CT1543" s="35"/>
      <c r="CU1543" s="35"/>
      <c r="CV1543" s="35"/>
      <c r="CW1543" s="35"/>
      <c r="CX1543" s="35"/>
      <c r="CY1543" s="35"/>
      <c r="CZ1543" s="35"/>
      <c r="DA1543" s="35"/>
      <c r="DB1543" s="35"/>
      <c r="DC1543" s="35"/>
      <c r="DD1543" s="35"/>
      <c r="DE1543" s="35"/>
      <c r="DF1543" s="35"/>
      <c r="DG1543" s="35"/>
      <c r="DH1543" s="35"/>
      <c r="DI1543" s="35"/>
      <c r="DJ1543" s="35"/>
      <c r="DK1543" s="35"/>
      <c r="DL1543" s="35"/>
      <c r="DM1543" s="35"/>
      <c r="DN1543" s="35"/>
      <c r="DO1543" s="35"/>
      <c r="DP1543" s="35"/>
      <c r="DQ1543" s="35"/>
      <c r="DR1543" s="35"/>
      <c r="DS1543" s="35"/>
      <c r="DT1543" s="35"/>
      <c r="DU1543" s="35"/>
      <c r="DV1543" s="35"/>
      <c r="DW1543" s="35"/>
      <c r="DX1543" s="35"/>
      <c r="DY1543" s="35"/>
      <c r="DZ1543" s="35"/>
      <c r="EA1543" s="35"/>
      <c r="EB1543" s="35"/>
      <c r="EC1543" s="35"/>
      <c r="ED1543" s="35"/>
      <c r="EE1543" s="35"/>
      <c r="EF1543" s="35"/>
      <c r="EG1543" s="35"/>
      <c r="EH1543" s="35"/>
      <c r="EI1543" s="35"/>
      <c r="EJ1543" s="35"/>
      <c r="EK1543" s="35"/>
      <c r="EL1543" s="35"/>
      <c r="EM1543" s="35"/>
      <c r="EN1543" s="35"/>
      <c r="EO1543" s="35"/>
      <c r="EP1543" s="35"/>
      <c r="EQ1543" s="35"/>
      <c r="ER1543" s="35"/>
      <c r="ES1543" s="35"/>
      <c r="ET1543" s="35"/>
      <c r="EU1543" s="35"/>
      <c r="EV1543" s="35"/>
      <c r="EW1543" s="35"/>
      <c r="EX1543" s="35"/>
      <c r="EY1543" s="35"/>
      <c r="EZ1543" s="35"/>
      <c r="FA1543" s="35"/>
      <c r="FB1543" s="35"/>
      <c r="FC1543" s="35"/>
      <c r="FD1543" s="35"/>
      <c r="FE1543" s="35"/>
      <c r="FF1543" s="35"/>
      <c r="FG1543" s="35"/>
      <c r="FH1543" s="35"/>
      <c r="FI1543" s="35"/>
      <c r="FJ1543" s="35"/>
      <c r="FK1543" s="35"/>
      <c r="FL1543" s="35"/>
      <c r="FM1543" s="35"/>
      <c r="FN1543" s="35"/>
      <c r="FO1543" s="35"/>
      <c r="FP1543" s="35"/>
      <c r="FQ1543" s="35"/>
      <c r="FR1543" s="35"/>
      <c r="FS1543" s="35"/>
      <c r="FT1543" s="35"/>
      <c r="FU1543" s="35"/>
      <c r="FV1543" s="35"/>
      <c r="FW1543" s="35"/>
      <c r="FX1543" s="35"/>
      <c r="FY1543" s="35"/>
      <c r="FZ1543" s="35"/>
    </row>
    <row r="1544" spans="1:182" x14ac:dyDescent="0.15">
      <c r="A1544" s="38">
        <f t="shared" si="466"/>
        <v>44988</v>
      </c>
      <c r="B1544" s="39">
        <f t="shared" ca="1" si="474"/>
        <v>10087.36330237</v>
      </c>
      <c r="C1544" s="40">
        <f t="shared" si="475"/>
        <v>9411.77</v>
      </c>
      <c r="D1544" s="41">
        <f ca="1">IF(A1544&lt;$B$1,VLOOKUP(A1544,[1]DI!$A$4:$B$15000,2,FALSE),0)</f>
        <v>0.13650000000000001</v>
      </c>
      <c r="E1544" s="40">
        <f t="shared" ca="1" si="462"/>
        <v>5.0788000000000005E-4</v>
      </c>
      <c r="F1544" s="42">
        <f t="shared" si="459"/>
        <v>1</v>
      </c>
      <c r="G1544" s="43">
        <f t="shared" ca="1" si="463"/>
        <v>1.00050788</v>
      </c>
      <c r="H1544" s="40">
        <f ca="1">TRUNC(PRODUCT(G$10:G1543),15)</f>
        <v>1.3302599271180799</v>
      </c>
      <c r="I1544" s="40">
        <f t="shared" ca="1" si="464"/>
        <v>1.2560834235423</v>
      </c>
      <c r="J1544" s="40">
        <f t="shared" ca="1" si="465"/>
        <v>1.0590538</v>
      </c>
      <c r="K1544" s="42">
        <f t="shared" si="470"/>
        <v>2.7E-2</v>
      </c>
      <c r="L1544" s="63">
        <f t="shared" si="467"/>
        <v>44824</v>
      </c>
      <c r="M1544" s="64">
        <f t="shared" si="468"/>
        <v>113</v>
      </c>
      <c r="N1544" s="44">
        <f t="shared" si="469"/>
        <v>113</v>
      </c>
      <c r="O1544" s="40">
        <f t="shared" si="471"/>
        <v>1.0120182259999999</v>
      </c>
      <c r="P1544" s="65">
        <f t="shared" ca="1" si="472"/>
        <v>1.071781748</v>
      </c>
      <c r="Q1544" s="40">
        <f t="shared" ca="1" si="473"/>
        <v>675.59330236999995</v>
      </c>
      <c r="R1544" s="44">
        <f>IF(VLOOKUP(A1544,$Z$12:$AI$125,8)=VLOOKUP(A1543,$Z$12:$AI$125,8),0,VLOOKUP(A1544,Z$12:$AI$125,8))</f>
        <v>0</v>
      </c>
      <c r="S1544" s="45">
        <f>IF(R1544&gt;0,VLOOKUP(R1544,Y$12:$AH$125,7),0)</f>
        <v>0</v>
      </c>
      <c r="T1544" s="40">
        <f t="shared" si="476"/>
        <v>0</v>
      </c>
      <c r="U1544" s="40">
        <f t="shared" ca="1" si="477"/>
        <v>675.59330236999995</v>
      </c>
      <c r="V1544" s="46" t="str">
        <f t="shared" si="460"/>
        <v>J=</v>
      </c>
      <c r="W1544" s="47">
        <f t="shared" si="461"/>
        <v>45005</v>
      </c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  <c r="BF1544" s="35"/>
      <c r="BG1544" s="35"/>
      <c r="BH1544" s="35"/>
      <c r="BI1544" s="35"/>
      <c r="BJ1544" s="35"/>
      <c r="BK1544" s="35"/>
      <c r="BL1544" s="35"/>
      <c r="BM1544" s="35"/>
      <c r="BN1544" s="35"/>
      <c r="BO1544" s="35"/>
      <c r="BP1544" s="35"/>
      <c r="BQ1544" s="35"/>
      <c r="BR1544" s="35"/>
      <c r="BS1544" s="35"/>
      <c r="BT1544" s="35"/>
      <c r="BU1544" s="35"/>
      <c r="BV1544" s="35"/>
      <c r="BW1544" s="35"/>
      <c r="BX1544" s="35"/>
      <c r="BY1544" s="35"/>
      <c r="BZ1544" s="35"/>
      <c r="CA1544" s="35"/>
      <c r="CB1544" s="35"/>
      <c r="CC1544" s="35"/>
      <c r="CD1544" s="35"/>
      <c r="CE1544" s="35"/>
      <c r="CF1544" s="35"/>
      <c r="CG1544" s="35"/>
      <c r="CH1544" s="35"/>
      <c r="CI1544" s="35"/>
      <c r="CJ1544" s="35"/>
      <c r="CK1544" s="35"/>
      <c r="CL1544" s="35"/>
      <c r="CM1544" s="35"/>
      <c r="CN1544" s="35"/>
      <c r="CO1544" s="35"/>
      <c r="CP1544" s="35"/>
      <c r="CQ1544" s="35"/>
      <c r="CR1544" s="35"/>
      <c r="CS1544" s="35"/>
      <c r="CT1544" s="35"/>
      <c r="CU1544" s="35"/>
      <c r="CV1544" s="35"/>
      <c r="CW1544" s="35"/>
      <c r="CX1544" s="35"/>
      <c r="CY1544" s="35"/>
      <c r="CZ1544" s="35"/>
      <c r="DA1544" s="35"/>
      <c r="DB1544" s="35"/>
      <c r="DC1544" s="35"/>
      <c r="DD1544" s="35"/>
      <c r="DE1544" s="35"/>
      <c r="DF1544" s="35"/>
      <c r="DG1544" s="35"/>
      <c r="DH1544" s="35"/>
      <c r="DI1544" s="35"/>
      <c r="DJ1544" s="35"/>
      <c r="DK1544" s="35"/>
      <c r="DL1544" s="35"/>
      <c r="DM1544" s="35"/>
      <c r="DN1544" s="35"/>
      <c r="DO1544" s="35"/>
      <c r="DP1544" s="35"/>
      <c r="DQ1544" s="35"/>
      <c r="DR1544" s="35"/>
      <c r="DS1544" s="35"/>
      <c r="DT1544" s="35"/>
      <c r="DU1544" s="35"/>
      <c r="DV1544" s="35"/>
      <c r="DW1544" s="35"/>
      <c r="DX1544" s="35"/>
      <c r="DY1544" s="35"/>
      <c r="DZ1544" s="35"/>
      <c r="EA1544" s="35"/>
      <c r="EB1544" s="35"/>
      <c r="EC1544" s="35"/>
      <c r="ED1544" s="35"/>
      <c r="EE1544" s="35"/>
      <c r="EF1544" s="35"/>
      <c r="EG1544" s="35"/>
      <c r="EH1544" s="35"/>
      <c r="EI1544" s="35"/>
      <c r="EJ1544" s="35"/>
      <c r="EK1544" s="35"/>
      <c r="EL1544" s="35"/>
      <c r="EM1544" s="35"/>
      <c r="EN1544" s="35"/>
      <c r="EO1544" s="35"/>
      <c r="EP1544" s="35"/>
      <c r="EQ1544" s="35"/>
      <c r="ER1544" s="35"/>
      <c r="ES1544" s="35"/>
      <c r="ET1544" s="35"/>
      <c r="EU1544" s="35"/>
      <c r="EV1544" s="35"/>
      <c r="EW1544" s="35"/>
      <c r="EX1544" s="35"/>
      <c r="EY1544" s="35"/>
      <c r="EZ1544" s="35"/>
      <c r="FA1544" s="35"/>
      <c r="FB1544" s="35"/>
      <c r="FC1544" s="35"/>
      <c r="FD1544" s="35"/>
      <c r="FE1544" s="35"/>
      <c r="FF1544" s="35"/>
      <c r="FG1544" s="35"/>
      <c r="FH1544" s="35"/>
      <c r="FI1544" s="35"/>
      <c r="FJ1544" s="35"/>
      <c r="FK1544" s="35"/>
      <c r="FL1544" s="35"/>
      <c r="FM1544" s="35"/>
      <c r="FN1544" s="35"/>
      <c r="FO1544" s="35"/>
      <c r="FP1544" s="35"/>
      <c r="FQ1544" s="35"/>
      <c r="FR1544" s="35"/>
      <c r="FS1544" s="35"/>
      <c r="FT1544" s="35"/>
      <c r="FU1544" s="35"/>
      <c r="FV1544" s="35"/>
      <c r="FW1544" s="35"/>
      <c r="FX1544" s="35"/>
      <c r="FY1544" s="35"/>
      <c r="FZ1544" s="35"/>
    </row>
    <row r="1545" spans="1:182" x14ac:dyDescent="0.15">
      <c r="A1545" s="38">
        <f t="shared" si="466"/>
        <v>44989</v>
      </c>
      <c r="B1545" s="39">
        <f t="shared" ca="1" si="474"/>
        <v>10093.553592910001</v>
      </c>
      <c r="C1545" s="40">
        <f t="shared" si="475"/>
        <v>9411.77</v>
      </c>
      <c r="D1545" s="41">
        <f ca="1">IF(A1545&lt;$B$1,VLOOKUP(A1545,[1]DI!$A$4:$B$15000,2,FALSE),0)</f>
        <v>0</v>
      </c>
      <c r="E1545" s="40">
        <f t="shared" ca="1" si="462"/>
        <v>0</v>
      </c>
      <c r="F1545" s="42">
        <f t="shared" si="459"/>
        <v>1</v>
      </c>
      <c r="G1545" s="43">
        <f t="shared" ca="1" si="463"/>
        <v>1</v>
      </c>
      <c r="H1545" s="40">
        <f ca="1">TRUNC(PRODUCT(G$10:G1544),15)</f>
        <v>1.3309355395298701</v>
      </c>
      <c r="I1545" s="40">
        <f t="shared" ca="1" si="464"/>
        <v>1.2560834235423</v>
      </c>
      <c r="J1545" s="40">
        <f t="shared" ca="1" si="465"/>
        <v>1.05959168</v>
      </c>
      <c r="K1545" s="42">
        <f t="shared" si="470"/>
        <v>2.7E-2</v>
      </c>
      <c r="L1545" s="63">
        <f t="shared" si="467"/>
        <v>44824</v>
      </c>
      <c r="M1545" s="64">
        <f t="shared" si="468"/>
        <v>113</v>
      </c>
      <c r="N1545" s="44">
        <f t="shared" si="469"/>
        <v>114</v>
      </c>
      <c r="O1545" s="40">
        <f t="shared" si="471"/>
        <v>1.012125224</v>
      </c>
      <c r="P1545" s="65">
        <f t="shared" ca="1" si="472"/>
        <v>1.0724394660000001</v>
      </c>
      <c r="Q1545" s="40">
        <f t="shared" ca="1" si="473"/>
        <v>681.78359291000004</v>
      </c>
      <c r="R1545" s="44">
        <f>IF(VLOOKUP(A1545,$Z$12:$AI$125,8)=VLOOKUP(A1544,$Z$12:$AI$125,8),0,VLOOKUP(A1545,Z$12:$AI$125,8))</f>
        <v>0</v>
      </c>
      <c r="S1545" s="45">
        <f>IF(R1545&gt;0,VLOOKUP(R1545,Y$12:$AH$125,7),0)</f>
        <v>0</v>
      </c>
      <c r="T1545" s="40">
        <f t="shared" si="476"/>
        <v>0</v>
      </c>
      <c r="U1545" s="40">
        <f t="shared" ca="1" si="477"/>
        <v>681.78359291000004</v>
      </c>
      <c r="V1545" s="46" t="str">
        <f t="shared" si="460"/>
        <v>J=</v>
      </c>
      <c r="W1545" s="47">
        <f t="shared" si="461"/>
        <v>45005</v>
      </c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  <c r="BF1545" s="35"/>
      <c r="BG1545" s="35"/>
      <c r="BH1545" s="35"/>
      <c r="BI1545" s="35"/>
      <c r="BJ1545" s="35"/>
      <c r="BK1545" s="35"/>
      <c r="BL1545" s="35"/>
      <c r="BM1545" s="35"/>
      <c r="BN1545" s="35"/>
      <c r="BO1545" s="35"/>
      <c r="BP1545" s="35"/>
      <c r="BQ1545" s="35"/>
      <c r="BR1545" s="35"/>
      <c r="BS1545" s="35"/>
      <c r="BT1545" s="35"/>
      <c r="BU1545" s="35"/>
      <c r="BV1545" s="35"/>
      <c r="BW1545" s="35"/>
      <c r="BX1545" s="35"/>
      <c r="BY1545" s="35"/>
      <c r="BZ1545" s="35"/>
      <c r="CA1545" s="35"/>
      <c r="CB1545" s="35"/>
      <c r="CC1545" s="35"/>
      <c r="CD1545" s="35"/>
      <c r="CE1545" s="35"/>
      <c r="CF1545" s="35"/>
      <c r="CG1545" s="35"/>
      <c r="CH1545" s="35"/>
      <c r="CI1545" s="35"/>
      <c r="CJ1545" s="35"/>
      <c r="CK1545" s="35"/>
      <c r="CL1545" s="35"/>
      <c r="CM1545" s="35"/>
      <c r="CN1545" s="35"/>
      <c r="CO1545" s="35"/>
      <c r="CP1545" s="35"/>
      <c r="CQ1545" s="35"/>
      <c r="CR1545" s="35"/>
      <c r="CS1545" s="35"/>
      <c r="CT1545" s="35"/>
      <c r="CU1545" s="35"/>
      <c r="CV1545" s="35"/>
      <c r="CW1545" s="35"/>
      <c r="CX1545" s="35"/>
      <c r="CY1545" s="35"/>
      <c r="CZ1545" s="35"/>
      <c r="DA1545" s="35"/>
      <c r="DB1545" s="35"/>
      <c r="DC1545" s="35"/>
      <c r="DD1545" s="35"/>
      <c r="DE1545" s="35"/>
      <c r="DF1545" s="35"/>
      <c r="DG1545" s="35"/>
      <c r="DH1545" s="35"/>
      <c r="DI1545" s="35"/>
      <c r="DJ1545" s="35"/>
      <c r="DK1545" s="35"/>
      <c r="DL1545" s="35"/>
      <c r="DM1545" s="35"/>
      <c r="DN1545" s="35"/>
      <c r="DO1545" s="35"/>
      <c r="DP1545" s="35"/>
      <c r="DQ1545" s="35"/>
      <c r="DR1545" s="35"/>
      <c r="DS1545" s="35"/>
      <c r="DT1545" s="35"/>
      <c r="DU1545" s="35"/>
      <c r="DV1545" s="35"/>
      <c r="DW1545" s="35"/>
      <c r="DX1545" s="35"/>
      <c r="DY1545" s="35"/>
      <c r="DZ1545" s="35"/>
      <c r="EA1545" s="35"/>
      <c r="EB1545" s="35"/>
      <c r="EC1545" s="35"/>
      <c r="ED1545" s="35"/>
      <c r="EE1545" s="35"/>
      <c r="EF1545" s="35"/>
      <c r="EG1545" s="35"/>
      <c r="EH1545" s="35"/>
      <c r="EI1545" s="35"/>
      <c r="EJ1545" s="35"/>
      <c r="EK1545" s="35"/>
      <c r="EL1545" s="35"/>
      <c r="EM1545" s="35"/>
      <c r="EN1545" s="35"/>
      <c r="EO1545" s="35"/>
      <c r="EP1545" s="35"/>
      <c r="EQ1545" s="35"/>
      <c r="ER1545" s="35"/>
      <c r="ES1545" s="35"/>
      <c r="ET1545" s="35"/>
      <c r="EU1545" s="35"/>
      <c r="EV1545" s="35"/>
      <c r="EW1545" s="35"/>
      <c r="EX1545" s="35"/>
      <c r="EY1545" s="35"/>
      <c r="EZ1545" s="35"/>
      <c r="FA1545" s="35"/>
      <c r="FB1545" s="35"/>
      <c r="FC1545" s="35"/>
      <c r="FD1545" s="35"/>
      <c r="FE1545" s="35"/>
      <c r="FF1545" s="35"/>
      <c r="FG1545" s="35"/>
      <c r="FH1545" s="35"/>
      <c r="FI1545" s="35"/>
      <c r="FJ1545" s="35"/>
      <c r="FK1545" s="35"/>
      <c r="FL1545" s="35"/>
      <c r="FM1545" s="35"/>
      <c r="FN1545" s="35"/>
      <c r="FO1545" s="35"/>
      <c r="FP1545" s="35"/>
      <c r="FQ1545" s="35"/>
      <c r="FR1545" s="35"/>
      <c r="FS1545" s="35"/>
      <c r="FT1545" s="35"/>
      <c r="FU1545" s="35"/>
      <c r="FV1545" s="35"/>
      <c r="FW1545" s="35"/>
      <c r="FX1545" s="35"/>
      <c r="FY1545" s="35"/>
      <c r="FZ1545" s="35"/>
    </row>
    <row r="1546" spans="1:182" x14ac:dyDescent="0.15">
      <c r="A1546" s="38">
        <f t="shared" si="466"/>
        <v>44990</v>
      </c>
      <c r="B1546" s="39">
        <f t="shared" ca="1" si="474"/>
        <v>10093.553592910001</v>
      </c>
      <c r="C1546" s="40">
        <f t="shared" si="475"/>
        <v>9411.77</v>
      </c>
      <c r="D1546" s="41">
        <f ca="1">IF(A1546&lt;$B$1,VLOOKUP(A1546,[1]DI!$A$4:$B$15000,2,FALSE),0)</f>
        <v>0</v>
      </c>
      <c r="E1546" s="40">
        <f t="shared" ca="1" si="462"/>
        <v>0</v>
      </c>
      <c r="F1546" s="42">
        <f t="shared" si="459"/>
        <v>1</v>
      </c>
      <c r="G1546" s="43">
        <f t="shared" ca="1" si="463"/>
        <v>1</v>
      </c>
      <c r="H1546" s="40">
        <f ca="1">TRUNC(PRODUCT(G$10:G1545),15)</f>
        <v>1.3309355395298701</v>
      </c>
      <c r="I1546" s="40">
        <f t="shared" ca="1" si="464"/>
        <v>1.2560834235423</v>
      </c>
      <c r="J1546" s="40">
        <f t="shared" ca="1" si="465"/>
        <v>1.05959168</v>
      </c>
      <c r="K1546" s="42">
        <f t="shared" si="470"/>
        <v>2.7E-2</v>
      </c>
      <c r="L1546" s="63">
        <f t="shared" si="467"/>
        <v>44824</v>
      </c>
      <c r="M1546" s="64">
        <f t="shared" si="468"/>
        <v>113</v>
      </c>
      <c r="N1546" s="44">
        <f t="shared" si="469"/>
        <v>114</v>
      </c>
      <c r="O1546" s="40">
        <f t="shared" si="471"/>
        <v>1.012125224</v>
      </c>
      <c r="P1546" s="65">
        <f t="shared" ca="1" si="472"/>
        <v>1.0724394660000001</v>
      </c>
      <c r="Q1546" s="40">
        <f t="shared" ca="1" si="473"/>
        <v>681.78359291000004</v>
      </c>
      <c r="R1546" s="44">
        <f>IF(VLOOKUP(A1546,$Z$12:$AI$125,8)=VLOOKUP(A1545,$Z$12:$AI$125,8),0,VLOOKUP(A1546,Z$12:$AI$125,8))</f>
        <v>0</v>
      </c>
      <c r="S1546" s="45">
        <f>IF(R1546&gt;0,VLOOKUP(R1546,Y$12:$AH$125,7),0)</f>
        <v>0</v>
      </c>
      <c r="T1546" s="40">
        <f t="shared" si="476"/>
        <v>0</v>
      </c>
      <c r="U1546" s="40">
        <f t="shared" ca="1" si="477"/>
        <v>681.78359291000004</v>
      </c>
      <c r="V1546" s="46" t="str">
        <f t="shared" si="460"/>
        <v>J=</v>
      </c>
      <c r="W1546" s="47">
        <f t="shared" si="461"/>
        <v>45005</v>
      </c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  <c r="BF1546" s="35"/>
      <c r="BG1546" s="35"/>
      <c r="BH1546" s="35"/>
      <c r="BI1546" s="35"/>
      <c r="BJ1546" s="35"/>
      <c r="BK1546" s="35"/>
      <c r="BL1546" s="35"/>
      <c r="BM1546" s="35"/>
      <c r="BN1546" s="35"/>
      <c r="BO1546" s="35"/>
      <c r="BP1546" s="35"/>
      <c r="BQ1546" s="35"/>
      <c r="BR1546" s="35"/>
      <c r="BS1546" s="35"/>
      <c r="BT1546" s="35"/>
      <c r="BU1546" s="35"/>
      <c r="BV1546" s="35"/>
      <c r="BW1546" s="35"/>
      <c r="BX1546" s="35"/>
      <c r="BY1546" s="35"/>
      <c r="BZ1546" s="35"/>
      <c r="CA1546" s="35"/>
      <c r="CB1546" s="35"/>
      <c r="CC1546" s="35"/>
      <c r="CD1546" s="35"/>
      <c r="CE1546" s="35"/>
      <c r="CF1546" s="35"/>
      <c r="CG1546" s="35"/>
      <c r="CH1546" s="35"/>
      <c r="CI1546" s="35"/>
      <c r="CJ1546" s="35"/>
      <c r="CK1546" s="35"/>
      <c r="CL1546" s="35"/>
      <c r="CM1546" s="35"/>
      <c r="CN1546" s="35"/>
      <c r="CO1546" s="35"/>
      <c r="CP1546" s="35"/>
      <c r="CQ1546" s="35"/>
      <c r="CR1546" s="35"/>
      <c r="CS1546" s="35"/>
      <c r="CT1546" s="35"/>
      <c r="CU1546" s="35"/>
      <c r="CV1546" s="35"/>
      <c r="CW1546" s="35"/>
      <c r="CX1546" s="35"/>
      <c r="CY1546" s="35"/>
      <c r="CZ1546" s="35"/>
      <c r="DA1546" s="35"/>
      <c r="DB1546" s="35"/>
      <c r="DC1546" s="35"/>
      <c r="DD1546" s="35"/>
      <c r="DE1546" s="35"/>
      <c r="DF1546" s="35"/>
      <c r="DG1546" s="35"/>
      <c r="DH1546" s="35"/>
      <c r="DI1546" s="35"/>
      <c r="DJ1546" s="35"/>
      <c r="DK1546" s="35"/>
      <c r="DL1546" s="35"/>
      <c r="DM1546" s="35"/>
      <c r="DN1546" s="35"/>
      <c r="DO1546" s="35"/>
      <c r="DP1546" s="35"/>
      <c r="DQ1546" s="35"/>
      <c r="DR1546" s="35"/>
      <c r="DS1546" s="35"/>
      <c r="DT1546" s="35"/>
      <c r="DU1546" s="35"/>
      <c r="DV1546" s="35"/>
      <c r="DW1546" s="35"/>
      <c r="DX1546" s="35"/>
      <c r="DY1546" s="35"/>
      <c r="DZ1546" s="35"/>
      <c r="EA1546" s="35"/>
      <c r="EB1546" s="35"/>
      <c r="EC1546" s="35"/>
      <c r="ED1546" s="35"/>
      <c r="EE1546" s="35"/>
      <c r="EF1546" s="35"/>
      <c r="EG1546" s="35"/>
      <c r="EH1546" s="35"/>
      <c r="EI1546" s="35"/>
      <c r="EJ1546" s="35"/>
      <c r="EK1546" s="35"/>
      <c r="EL1546" s="35"/>
      <c r="EM1546" s="35"/>
      <c r="EN1546" s="35"/>
      <c r="EO1546" s="35"/>
      <c r="EP1546" s="35"/>
      <c r="EQ1546" s="35"/>
      <c r="ER1546" s="35"/>
      <c r="ES1546" s="35"/>
      <c r="ET1546" s="35"/>
      <c r="EU1546" s="35"/>
      <c r="EV1546" s="35"/>
      <c r="EW1546" s="35"/>
      <c r="EX1546" s="35"/>
      <c r="EY1546" s="35"/>
      <c r="EZ1546" s="35"/>
      <c r="FA1546" s="35"/>
      <c r="FB1546" s="35"/>
      <c r="FC1546" s="35"/>
      <c r="FD1546" s="35"/>
      <c r="FE1546" s="35"/>
      <c r="FF1546" s="35"/>
      <c r="FG1546" s="35"/>
      <c r="FH1546" s="35"/>
      <c r="FI1546" s="35"/>
      <c r="FJ1546" s="35"/>
      <c r="FK1546" s="35"/>
      <c r="FL1546" s="35"/>
      <c r="FM1546" s="35"/>
      <c r="FN1546" s="35"/>
      <c r="FO1546" s="35"/>
      <c r="FP1546" s="35"/>
      <c r="FQ1546" s="35"/>
      <c r="FR1546" s="35"/>
      <c r="FS1546" s="35"/>
      <c r="FT1546" s="35"/>
      <c r="FU1546" s="35"/>
      <c r="FV1546" s="35"/>
      <c r="FW1546" s="35"/>
      <c r="FX1546" s="35"/>
      <c r="FY1546" s="35"/>
      <c r="FZ1546" s="35"/>
    </row>
    <row r="1547" spans="1:182" x14ac:dyDescent="0.15">
      <c r="A1547" s="38">
        <f t="shared" si="466"/>
        <v>44991</v>
      </c>
      <c r="B1547" s="39">
        <f t="shared" ca="1" si="474"/>
        <v>10093.553592910001</v>
      </c>
      <c r="C1547" s="40">
        <f t="shared" si="475"/>
        <v>9411.77</v>
      </c>
      <c r="D1547" s="41">
        <f ca="1">IF(A1547&lt;$B$1,VLOOKUP(A1547,[1]DI!$A$4:$B$15000,2,FALSE),0)</f>
        <v>0.13650000000000001</v>
      </c>
      <c r="E1547" s="40">
        <f t="shared" ca="1" si="462"/>
        <v>5.0788000000000005E-4</v>
      </c>
      <c r="F1547" s="42">
        <f t="shared" ref="F1547:F1610" si="478">F1546</f>
        <v>1</v>
      </c>
      <c r="G1547" s="43">
        <f t="shared" ca="1" si="463"/>
        <v>1.00050788</v>
      </c>
      <c r="H1547" s="40">
        <f ca="1">TRUNC(PRODUCT(G$10:G1546),15)</f>
        <v>1.3309355395298701</v>
      </c>
      <c r="I1547" s="40">
        <f t="shared" ca="1" si="464"/>
        <v>1.2560834235423</v>
      </c>
      <c r="J1547" s="40">
        <f t="shared" ca="1" si="465"/>
        <v>1.05959168</v>
      </c>
      <c r="K1547" s="42">
        <f t="shared" si="470"/>
        <v>2.7E-2</v>
      </c>
      <c r="L1547" s="63">
        <f t="shared" si="467"/>
        <v>44824</v>
      </c>
      <c r="M1547" s="64">
        <f t="shared" si="468"/>
        <v>114</v>
      </c>
      <c r="N1547" s="44">
        <f t="shared" si="469"/>
        <v>114</v>
      </c>
      <c r="O1547" s="40">
        <f t="shared" si="471"/>
        <v>1.012125224</v>
      </c>
      <c r="P1547" s="65">
        <f t="shared" ca="1" si="472"/>
        <v>1.0724394660000001</v>
      </c>
      <c r="Q1547" s="40">
        <f t="shared" ca="1" si="473"/>
        <v>681.78359291000004</v>
      </c>
      <c r="R1547" s="44">
        <f>IF(VLOOKUP(A1547,$Z$12:$AI$125,8)=VLOOKUP(A1546,$Z$12:$AI$125,8),0,VLOOKUP(A1547,Z$12:$AI$125,8))</f>
        <v>0</v>
      </c>
      <c r="S1547" s="45">
        <f>IF(R1547&gt;0,VLOOKUP(R1547,Y$12:$AH$125,7),0)</f>
        <v>0</v>
      </c>
      <c r="T1547" s="40">
        <f t="shared" si="476"/>
        <v>0</v>
      </c>
      <c r="U1547" s="40">
        <f t="shared" ca="1" si="477"/>
        <v>681.78359291000004</v>
      </c>
      <c r="V1547" s="46" t="str">
        <f t="shared" ref="V1547:V1610" si="479">IF(R1546&gt;0,VLOOKUP(A1546,$Z$12:$AI$125,9),V1546)</f>
        <v>J=</v>
      </c>
      <c r="W1547" s="47">
        <f t="shared" ref="W1547:W1610" si="480">IF(R1546&gt;0,VLOOKUP(A1546,$Z$12:$AI$125,10),W1546)</f>
        <v>45005</v>
      </c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  <c r="BF1547" s="35"/>
      <c r="BG1547" s="35"/>
      <c r="BH1547" s="35"/>
      <c r="BI1547" s="35"/>
      <c r="BJ1547" s="35"/>
      <c r="BK1547" s="35"/>
      <c r="BL1547" s="35"/>
      <c r="BM1547" s="35"/>
      <c r="BN1547" s="35"/>
      <c r="BO1547" s="35"/>
      <c r="BP1547" s="35"/>
      <c r="BQ1547" s="35"/>
      <c r="BR1547" s="35"/>
      <c r="BS1547" s="35"/>
      <c r="BT1547" s="35"/>
      <c r="BU1547" s="35"/>
      <c r="BV1547" s="35"/>
      <c r="BW1547" s="35"/>
      <c r="BX1547" s="35"/>
      <c r="BY1547" s="35"/>
      <c r="BZ1547" s="35"/>
      <c r="CA1547" s="35"/>
      <c r="CB1547" s="35"/>
      <c r="CC1547" s="35"/>
      <c r="CD1547" s="35"/>
      <c r="CE1547" s="35"/>
      <c r="CF1547" s="35"/>
      <c r="CG1547" s="35"/>
      <c r="CH1547" s="35"/>
      <c r="CI1547" s="35"/>
      <c r="CJ1547" s="35"/>
      <c r="CK1547" s="35"/>
      <c r="CL1547" s="35"/>
      <c r="CM1547" s="35"/>
      <c r="CN1547" s="35"/>
      <c r="CO1547" s="35"/>
      <c r="CP1547" s="35"/>
      <c r="CQ1547" s="35"/>
      <c r="CR1547" s="35"/>
      <c r="CS1547" s="35"/>
      <c r="CT1547" s="35"/>
      <c r="CU1547" s="35"/>
      <c r="CV1547" s="35"/>
      <c r="CW1547" s="35"/>
      <c r="CX1547" s="35"/>
      <c r="CY1547" s="35"/>
      <c r="CZ1547" s="35"/>
      <c r="DA1547" s="35"/>
      <c r="DB1547" s="35"/>
      <c r="DC1547" s="35"/>
      <c r="DD1547" s="35"/>
      <c r="DE1547" s="35"/>
      <c r="DF1547" s="35"/>
      <c r="DG1547" s="35"/>
      <c r="DH1547" s="35"/>
      <c r="DI1547" s="35"/>
      <c r="DJ1547" s="35"/>
      <c r="DK1547" s="35"/>
      <c r="DL1547" s="35"/>
      <c r="DM1547" s="35"/>
      <c r="DN1547" s="35"/>
      <c r="DO1547" s="35"/>
      <c r="DP1547" s="35"/>
      <c r="DQ1547" s="35"/>
      <c r="DR1547" s="35"/>
      <c r="DS1547" s="35"/>
      <c r="DT1547" s="35"/>
      <c r="DU1547" s="35"/>
      <c r="DV1547" s="35"/>
      <c r="DW1547" s="35"/>
      <c r="DX1547" s="35"/>
      <c r="DY1547" s="35"/>
      <c r="DZ1547" s="35"/>
      <c r="EA1547" s="35"/>
      <c r="EB1547" s="35"/>
      <c r="EC1547" s="35"/>
      <c r="ED1547" s="35"/>
      <c r="EE1547" s="35"/>
      <c r="EF1547" s="35"/>
      <c r="EG1547" s="35"/>
      <c r="EH1547" s="35"/>
      <c r="EI1547" s="35"/>
      <c r="EJ1547" s="35"/>
      <c r="EK1547" s="35"/>
      <c r="EL1547" s="35"/>
      <c r="EM1547" s="35"/>
      <c r="EN1547" s="35"/>
      <c r="EO1547" s="35"/>
      <c r="EP1547" s="35"/>
      <c r="EQ1547" s="35"/>
      <c r="ER1547" s="35"/>
      <c r="ES1547" s="35"/>
      <c r="ET1547" s="35"/>
      <c r="EU1547" s="35"/>
      <c r="EV1547" s="35"/>
      <c r="EW1547" s="35"/>
      <c r="EX1547" s="35"/>
      <c r="EY1547" s="35"/>
      <c r="EZ1547" s="35"/>
      <c r="FA1547" s="35"/>
      <c r="FB1547" s="35"/>
      <c r="FC1547" s="35"/>
      <c r="FD1547" s="35"/>
      <c r="FE1547" s="35"/>
      <c r="FF1547" s="35"/>
      <c r="FG1547" s="35"/>
      <c r="FH1547" s="35"/>
      <c r="FI1547" s="35"/>
      <c r="FJ1547" s="35"/>
      <c r="FK1547" s="35"/>
      <c r="FL1547" s="35"/>
      <c r="FM1547" s="35"/>
      <c r="FN1547" s="35"/>
      <c r="FO1547" s="35"/>
      <c r="FP1547" s="35"/>
      <c r="FQ1547" s="35"/>
      <c r="FR1547" s="35"/>
      <c r="FS1547" s="35"/>
      <c r="FT1547" s="35"/>
      <c r="FU1547" s="35"/>
      <c r="FV1547" s="35"/>
      <c r="FW1547" s="35"/>
      <c r="FX1547" s="35"/>
      <c r="FY1547" s="35"/>
      <c r="FZ1547" s="35"/>
    </row>
    <row r="1548" spans="1:182" x14ac:dyDescent="0.15">
      <c r="A1548" s="38">
        <f t="shared" si="466"/>
        <v>44992</v>
      </c>
      <c r="B1548" s="39">
        <f t="shared" ca="1" si="474"/>
        <v>10099.747563450001</v>
      </c>
      <c r="C1548" s="40">
        <f t="shared" si="475"/>
        <v>9411.77</v>
      </c>
      <c r="D1548" s="41">
        <f ca="1">IF(A1548&lt;$B$1,VLOOKUP(A1548,[1]DI!$A$4:$B$15000,2,FALSE),0)</f>
        <v>0.13650000000000001</v>
      </c>
      <c r="E1548" s="40">
        <f t="shared" ref="E1548:E1611" ca="1" si="481">ROUND((((1+D1548)^(1/252)-1)),8)</f>
        <v>5.0788000000000005E-4</v>
      </c>
      <c r="F1548" s="42">
        <f t="shared" si="478"/>
        <v>1</v>
      </c>
      <c r="G1548" s="43">
        <f t="shared" ref="G1548:G1611" ca="1" si="482">TRUNC((1+(E1548*F1548)),15)</f>
        <v>1.00050788</v>
      </c>
      <c r="H1548" s="40">
        <f ca="1">TRUNC(PRODUCT(G$10:G1547),15)</f>
        <v>1.33161149507168</v>
      </c>
      <c r="I1548" s="40">
        <f t="shared" ref="I1548:I1611" ca="1" si="483">IF(OR(R1547&gt;0,R1547="E"),H1547,I1547)</f>
        <v>1.2560834235423</v>
      </c>
      <c r="J1548" s="40">
        <f t="shared" ref="J1548:J1611" ca="1" si="484">ROUND(TRUNC(H1548/I1548,15),8)</f>
        <v>1.06012982</v>
      </c>
      <c r="K1548" s="42">
        <f t="shared" si="470"/>
        <v>2.7E-2</v>
      </c>
      <c r="L1548" s="63">
        <f t="shared" si="467"/>
        <v>44824</v>
      </c>
      <c r="M1548" s="64">
        <f t="shared" si="468"/>
        <v>115</v>
      </c>
      <c r="N1548" s="44">
        <f t="shared" si="469"/>
        <v>115</v>
      </c>
      <c r="O1548" s="40">
        <f t="shared" si="471"/>
        <v>1.012232233</v>
      </c>
      <c r="P1548" s="65">
        <f t="shared" ca="1" si="472"/>
        <v>1.073097575</v>
      </c>
      <c r="Q1548" s="40">
        <f t="shared" ca="1" si="473"/>
        <v>687.97756345000005</v>
      </c>
      <c r="R1548" s="44">
        <f>IF(VLOOKUP(A1548,$Z$12:$AI$125,8)=VLOOKUP(A1547,$Z$12:$AI$125,8),0,VLOOKUP(A1548,Z$12:$AI$125,8))</f>
        <v>0</v>
      </c>
      <c r="S1548" s="45">
        <f>IF(R1548&gt;0,VLOOKUP(R1548,Y$12:$AH$125,7),0)</f>
        <v>0</v>
      </c>
      <c r="T1548" s="40">
        <f t="shared" si="476"/>
        <v>0</v>
      </c>
      <c r="U1548" s="40">
        <f t="shared" ca="1" si="477"/>
        <v>687.97756345000005</v>
      </c>
      <c r="V1548" s="46" t="str">
        <f t="shared" si="479"/>
        <v>J=</v>
      </c>
      <c r="W1548" s="47">
        <f t="shared" si="480"/>
        <v>45005</v>
      </c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  <c r="BF1548" s="35"/>
      <c r="BG1548" s="35"/>
      <c r="BH1548" s="35"/>
      <c r="BI1548" s="35"/>
      <c r="BJ1548" s="35"/>
      <c r="BK1548" s="35"/>
      <c r="BL1548" s="35"/>
      <c r="BM1548" s="35"/>
      <c r="BN1548" s="35"/>
      <c r="BO1548" s="35"/>
      <c r="BP1548" s="35"/>
      <c r="BQ1548" s="35"/>
      <c r="BR1548" s="35"/>
      <c r="BS1548" s="35"/>
      <c r="BT1548" s="35"/>
      <c r="BU1548" s="35"/>
      <c r="BV1548" s="35"/>
      <c r="BW1548" s="35"/>
      <c r="BX1548" s="35"/>
      <c r="BY1548" s="35"/>
      <c r="BZ1548" s="35"/>
      <c r="CA1548" s="35"/>
      <c r="CB1548" s="35"/>
      <c r="CC1548" s="35"/>
      <c r="CD1548" s="35"/>
      <c r="CE1548" s="35"/>
      <c r="CF1548" s="35"/>
      <c r="CG1548" s="35"/>
      <c r="CH1548" s="35"/>
      <c r="CI1548" s="35"/>
      <c r="CJ1548" s="35"/>
      <c r="CK1548" s="35"/>
      <c r="CL1548" s="35"/>
      <c r="CM1548" s="35"/>
      <c r="CN1548" s="35"/>
      <c r="CO1548" s="35"/>
      <c r="CP1548" s="35"/>
      <c r="CQ1548" s="35"/>
      <c r="CR1548" s="35"/>
      <c r="CS1548" s="35"/>
      <c r="CT1548" s="35"/>
      <c r="CU1548" s="35"/>
      <c r="CV1548" s="35"/>
      <c r="CW1548" s="35"/>
      <c r="CX1548" s="35"/>
      <c r="CY1548" s="35"/>
      <c r="CZ1548" s="35"/>
      <c r="DA1548" s="35"/>
      <c r="DB1548" s="35"/>
      <c r="DC1548" s="35"/>
      <c r="DD1548" s="35"/>
      <c r="DE1548" s="35"/>
      <c r="DF1548" s="35"/>
      <c r="DG1548" s="35"/>
      <c r="DH1548" s="35"/>
      <c r="DI1548" s="35"/>
      <c r="DJ1548" s="35"/>
      <c r="DK1548" s="35"/>
      <c r="DL1548" s="35"/>
      <c r="DM1548" s="35"/>
      <c r="DN1548" s="35"/>
      <c r="DO1548" s="35"/>
      <c r="DP1548" s="35"/>
      <c r="DQ1548" s="35"/>
      <c r="DR1548" s="35"/>
      <c r="DS1548" s="35"/>
      <c r="DT1548" s="35"/>
      <c r="DU1548" s="35"/>
      <c r="DV1548" s="35"/>
      <c r="DW1548" s="35"/>
      <c r="DX1548" s="35"/>
      <c r="DY1548" s="35"/>
      <c r="DZ1548" s="35"/>
      <c r="EA1548" s="35"/>
      <c r="EB1548" s="35"/>
      <c r="EC1548" s="35"/>
      <c r="ED1548" s="35"/>
      <c r="EE1548" s="35"/>
      <c r="EF1548" s="35"/>
      <c r="EG1548" s="35"/>
      <c r="EH1548" s="35"/>
      <c r="EI1548" s="35"/>
      <c r="EJ1548" s="35"/>
      <c r="EK1548" s="35"/>
      <c r="EL1548" s="35"/>
      <c r="EM1548" s="35"/>
      <c r="EN1548" s="35"/>
      <c r="EO1548" s="35"/>
      <c r="EP1548" s="35"/>
      <c r="EQ1548" s="35"/>
      <c r="ER1548" s="35"/>
      <c r="ES1548" s="35"/>
      <c r="ET1548" s="35"/>
      <c r="EU1548" s="35"/>
      <c r="EV1548" s="35"/>
      <c r="EW1548" s="35"/>
      <c r="EX1548" s="35"/>
      <c r="EY1548" s="35"/>
      <c r="EZ1548" s="35"/>
      <c r="FA1548" s="35"/>
      <c r="FB1548" s="35"/>
      <c r="FC1548" s="35"/>
      <c r="FD1548" s="35"/>
      <c r="FE1548" s="35"/>
      <c r="FF1548" s="35"/>
      <c r="FG1548" s="35"/>
      <c r="FH1548" s="35"/>
      <c r="FI1548" s="35"/>
      <c r="FJ1548" s="35"/>
      <c r="FK1548" s="35"/>
      <c r="FL1548" s="35"/>
      <c r="FM1548" s="35"/>
      <c r="FN1548" s="35"/>
      <c r="FO1548" s="35"/>
      <c r="FP1548" s="35"/>
      <c r="FQ1548" s="35"/>
      <c r="FR1548" s="35"/>
      <c r="FS1548" s="35"/>
      <c r="FT1548" s="35"/>
      <c r="FU1548" s="35"/>
      <c r="FV1548" s="35"/>
      <c r="FW1548" s="35"/>
      <c r="FX1548" s="35"/>
      <c r="FY1548" s="35"/>
      <c r="FZ1548" s="35"/>
    </row>
    <row r="1549" spans="1:182" x14ac:dyDescent="0.15">
      <c r="A1549" s="38">
        <f t="shared" si="466"/>
        <v>44993</v>
      </c>
      <c r="B1549" s="39">
        <f t="shared" ca="1" si="474"/>
        <v>10105.94540223</v>
      </c>
      <c r="C1549" s="40">
        <f t="shared" si="475"/>
        <v>9411.77</v>
      </c>
      <c r="D1549" s="41">
        <f ca="1">IF(A1549&lt;$B$1,VLOOKUP(A1549,[1]DI!$A$4:$B$15000,2,FALSE),0)</f>
        <v>0.13650000000000001</v>
      </c>
      <c r="E1549" s="40">
        <f t="shared" ca="1" si="481"/>
        <v>5.0788000000000005E-4</v>
      </c>
      <c r="F1549" s="42">
        <f t="shared" si="478"/>
        <v>1</v>
      </c>
      <c r="G1549" s="43">
        <f t="shared" ca="1" si="482"/>
        <v>1.00050788</v>
      </c>
      <c r="H1549" s="40">
        <f ca="1">TRUNC(PRODUCT(G$10:G1548),15)</f>
        <v>1.3322877939177999</v>
      </c>
      <c r="I1549" s="40">
        <f t="shared" ca="1" si="483"/>
        <v>1.2560834235423</v>
      </c>
      <c r="J1549" s="40">
        <f t="shared" ca="1" si="484"/>
        <v>1.06066824</v>
      </c>
      <c r="K1549" s="42">
        <f t="shared" si="470"/>
        <v>2.7E-2</v>
      </c>
      <c r="L1549" s="63">
        <f t="shared" si="467"/>
        <v>44824</v>
      </c>
      <c r="M1549" s="64">
        <f t="shared" si="468"/>
        <v>116</v>
      </c>
      <c r="N1549" s="44">
        <f t="shared" si="469"/>
        <v>116</v>
      </c>
      <c r="O1549" s="40">
        <f t="shared" si="471"/>
        <v>1.012339254</v>
      </c>
      <c r="P1549" s="65">
        <f t="shared" ca="1" si="472"/>
        <v>1.073756095</v>
      </c>
      <c r="Q1549" s="40">
        <f t="shared" ca="1" si="473"/>
        <v>694.17540223000003</v>
      </c>
      <c r="R1549" s="44">
        <f>IF(VLOOKUP(A1549,$Z$12:$AI$125,8)=VLOOKUP(A1548,$Z$12:$AI$125,8),0,VLOOKUP(A1549,Z$12:$AI$125,8))</f>
        <v>0</v>
      </c>
      <c r="S1549" s="45">
        <f>IF(R1549&gt;0,VLOOKUP(R1549,Y$12:$AH$125,7),0)</f>
        <v>0</v>
      </c>
      <c r="T1549" s="40">
        <f t="shared" si="476"/>
        <v>0</v>
      </c>
      <c r="U1549" s="40">
        <f t="shared" ca="1" si="477"/>
        <v>694.17540223000003</v>
      </c>
      <c r="V1549" s="46" t="str">
        <f t="shared" si="479"/>
        <v>J=</v>
      </c>
      <c r="W1549" s="47">
        <f t="shared" si="480"/>
        <v>45005</v>
      </c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  <c r="CA1549" s="35"/>
      <c r="CB1549" s="35"/>
      <c r="CC1549" s="35"/>
      <c r="CD1549" s="35"/>
      <c r="CE1549" s="35"/>
      <c r="CF1549" s="35"/>
      <c r="CG1549" s="35"/>
      <c r="CH1549" s="35"/>
      <c r="CI1549" s="35"/>
      <c r="CJ1549" s="35"/>
      <c r="CK1549" s="35"/>
      <c r="CL1549" s="35"/>
      <c r="CM1549" s="35"/>
      <c r="CN1549" s="35"/>
      <c r="CO1549" s="35"/>
      <c r="CP1549" s="35"/>
      <c r="CQ1549" s="35"/>
      <c r="CR1549" s="35"/>
      <c r="CS1549" s="35"/>
      <c r="CT1549" s="35"/>
      <c r="CU1549" s="35"/>
      <c r="CV1549" s="35"/>
      <c r="CW1549" s="35"/>
      <c r="CX1549" s="35"/>
      <c r="CY1549" s="35"/>
      <c r="CZ1549" s="35"/>
      <c r="DA1549" s="35"/>
      <c r="DB1549" s="35"/>
      <c r="DC1549" s="35"/>
      <c r="DD1549" s="35"/>
      <c r="DE1549" s="35"/>
      <c r="DF1549" s="35"/>
      <c r="DG1549" s="35"/>
      <c r="DH1549" s="35"/>
      <c r="DI1549" s="35"/>
      <c r="DJ1549" s="35"/>
      <c r="DK1549" s="35"/>
      <c r="DL1549" s="35"/>
      <c r="DM1549" s="35"/>
      <c r="DN1549" s="35"/>
      <c r="DO1549" s="35"/>
      <c r="DP1549" s="35"/>
      <c r="DQ1549" s="35"/>
      <c r="DR1549" s="35"/>
      <c r="DS1549" s="35"/>
      <c r="DT1549" s="35"/>
      <c r="DU1549" s="35"/>
      <c r="DV1549" s="35"/>
      <c r="DW1549" s="35"/>
      <c r="DX1549" s="35"/>
      <c r="DY1549" s="35"/>
      <c r="DZ1549" s="35"/>
      <c r="EA1549" s="35"/>
      <c r="EB1549" s="35"/>
      <c r="EC1549" s="35"/>
      <c r="ED1549" s="35"/>
      <c r="EE1549" s="35"/>
      <c r="EF1549" s="35"/>
      <c r="EG1549" s="35"/>
      <c r="EH1549" s="35"/>
      <c r="EI1549" s="35"/>
      <c r="EJ1549" s="35"/>
      <c r="EK1549" s="35"/>
      <c r="EL1549" s="35"/>
      <c r="EM1549" s="35"/>
      <c r="EN1549" s="35"/>
      <c r="EO1549" s="35"/>
      <c r="EP1549" s="35"/>
      <c r="EQ1549" s="35"/>
      <c r="ER1549" s="35"/>
      <c r="ES1549" s="35"/>
      <c r="ET1549" s="35"/>
      <c r="EU1549" s="35"/>
      <c r="EV1549" s="35"/>
      <c r="EW1549" s="35"/>
      <c r="EX1549" s="35"/>
      <c r="EY1549" s="35"/>
      <c r="EZ1549" s="35"/>
      <c r="FA1549" s="35"/>
      <c r="FB1549" s="35"/>
      <c r="FC1549" s="35"/>
      <c r="FD1549" s="35"/>
      <c r="FE1549" s="35"/>
      <c r="FF1549" s="35"/>
      <c r="FG1549" s="35"/>
      <c r="FH1549" s="35"/>
      <c r="FI1549" s="35"/>
      <c r="FJ1549" s="35"/>
      <c r="FK1549" s="35"/>
      <c r="FL1549" s="35"/>
      <c r="FM1549" s="35"/>
      <c r="FN1549" s="35"/>
      <c r="FO1549" s="35"/>
      <c r="FP1549" s="35"/>
      <c r="FQ1549" s="35"/>
      <c r="FR1549" s="35"/>
      <c r="FS1549" s="35"/>
      <c r="FT1549" s="35"/>
      <c r="FU1549" s="35"/>
      <c r="FV1549" s="35"/>
      <c r="FW1549" s="35"/>
      <c r="FX1549" s="35"/>
      <c r="FY1549" s="35"/>
      <c r="FZ1549" s="35"/>
    </row>
    <row r="1550" spans="1:182" x14ac:dyDescent="0.15">
      <c r="A1550" s="38">
        <f t="shared" ref="A1550:A1613" si="485">(A1549+1)</f>
        <v>44994</v>
      </c>
      <c r="B1550" s="39">
        <f t="shared" ca="1" si="474"/>
        <v>10112.14700572</v>
      </c>
      <c r="C1550" s="40">
        <f t="shared" si="475"/>
        <v>9411.77</v>
      </c>
      <c r="D1550" s="41">
        <f ca="1">IF(A1550&lt;$B$1,VLOOKUP(A1550,[1]DI!$A$4:$B$15000,2,FALSE),0)</f>
        <v>0.13650000000000001</v>
      </c>
      <c r="E1550" s="40">
        <f t="shared" ca="1" si="481"/>
        <v>5.0788000000000005E-4</v>
      </c>
      <c r="F1550" s="42">
        <f t="shared" si="478"/>
        <v>1</v>
      </c>
      <c r="G1550" s="43">
        <f t="shared" ca="1" si="482"/>
        <v>1.00050788</v>
      </c>
      <c r="H1550" s="40">
        <f ca="1">TRUNC(PRODUCT(G$10:G1549),15)</f>
        <v>1.3329644362425801</v>
      </c>
      <c r="I1550" s="40">
        <f t="shared" ca="1" si="483"/>
        <v>1.2560834235423</v>
      </c>
      <c r="J1550" s="40">
        <f t="shared" ca="1" si="484"/>
        <v>1.06120693</v>
      </c>
      <c r="K1550" s="42">
        <f t="shared" si="470"/>
        <v>2.7E-2</v>
      </c>
      <c r="L1550" s="63">
        <f t="shared" si="467"/>
        <v>44824</v>
      </c>
      <c r="M1550" s="64">
        <f t="shared" si="468"/>
        <v>117</v>
      </c>
      <c r="N1550" s="44">
        <f t="shared" si="469"/>
        <v>117</v>
      </c>
      <c r="O1550" s="40">
        <f t="shared" si="471"/>
        <v>1.0124462860000001</v>
      </c>
      <c r="P1550" s="65">
        <f t="shared" ca="1" si="472"/>
        <v>1.074415015</v>
      </c>
      <c r="Q1550" s="40">
        <f t="shared" ca="1" si="473"/>
        <v>700.37700572000006</v>
      </c>
      <c r="R1550" s="44">
        <f>IF(VLOOKUP(A1550,$Z$12:$AI$125,8)=VLOOKUP(A1549,$Z$12:$AI$125,8),0,VLOOKUP(A1550,Z$12:$AI$125,8))</f>
        <v>0</v>
      </c>
      <c r="S1550" s="45">
        <f>IF(R1550&gt;0,VLOOKUP(R1550,Y$12:$AH$125,7),0)</f>
        <v>0</v>
      </c>
      <c r="T1550" s="40">
        <f t="shared" si="476"/>
        <v>0</v>
      </c>
      <c r="U1550" s="40">
        <f t="shared" ca="1" si="477"/>
        <v>700.37700572000006</v>
      </c>
      <c r="V1550" s="46" t="str">
        <f t="shared" si="479"/>
        <v>J=</v>
      </c>
      <c r="W1550" s="47">
        <f t="shared" si="480"/>
        <v>45005</v>
      </c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  <c r="BF1550" s="35"/>
      <c r="BG1550" s="35"/>
      <c r="BH1550" s="35"/>
      <c r="BI1550" s="35"/>
      <c r="BJ1550" s="35"/>
      <c r="BK1550" s="35"/>
      <c r="BL1550" s="35"/>
      <c r="BM1550" s="35"/>
      <c r="BN1550" s="35"/>
      <c r="BO1550" s="35"/>
      <c r="BP1550" s="35"/>
      <c r="BQ1550" s="35"/>
      <c r="BR1550" s="35"/>
      <c r="BS1550" s="35"/>
      <c r="BT1550" s="35"/>
      <c r="BU1550" s="35"/>
      <c r="BV1550" s="35"/>
      <c r="BW1550" s="35"/>
      <c r="BX1550" s="35"/>
      <c r="BY1550" s="35"/>
      <c r="BZ1550" s="35"/>
      <c r="CA1550" s="35"/>
      <c r="CB1550" s="35"/>
      <c r="CC1550" s="35"/>
      <c r="CD1550" s="35"/>
      <c r="CE1550" s="35"/>
      <c r="CF1550" s="35"/>
      <c r="CG1550" s="35"/>
      <c r="CH1550" s="35"/>
      <c r="CI1550" s="35"/>
      <c r="CJ1550" s="35"/>
      <c r="CK1550" s="35"/>
      <c r="CL1550" s="35"/>
      <c r="CM1550" s="35"/>
      <c r="CN1550" s="35"/>
      <c r="CO1550" s="35"/>
      <c r="CP1550" s="35"/>
      <c r="CQ1550" s="35"/>
      <c r="CR1550" s="35"/>
      <c r="CS1550" s="35"/>
      <c r="CT1550" s="35"/>
      <c r="CU1550" s="35"/>
      <c r="CV1550" s="35"/>
      <c r="CW1550" s="35"/>
      <c r="CX1550" s="35"/>
      <c r="CY1550" s="35"/>
      <c r="CZ1550" s="35"/>
      <c r="DA1550" s="35"/>
      <c r="DB1550" s="35"/>
      <c r="DC1550" s="35"/>
      <c r="DD1550" s="35"/>
      <c r="DE1550" s="35"/>
      <c r="DF1550" s="35"/>
      <c r="DG1550" s="35"/>
      <c r="DH1550" s="35"/>
      <c r="DI1550" s="35"/>
      <c r="DJ1550" s="35"/>
      <c r="DK1550" s="35"/>
      <c r="DL1550" s="35"/>
      <c r="DM1550" s="35"/>
      <c r="DN1550" s="35"/>
      <c r="DO1550" s="35"/>
      <c r="DP1550" s="35"/>
      <c r="DQ1550" s="35"/>
      <c r="DR1550" s="35"/>
      <c r="DS1550" s="35"/>
      <c r="DT1550" s="35"/>
      <c r="DU1550" s="35"/>
      <c r="DV1550" s="35"/>
      <c r="DW1550" s="35"/>
      <c r="DX1550" s="35"/>
      <c r="DY1550" s="35"/>
      <c r="DZ1550" s="35"/>
      <c r="EA1550" s="35"/>
      <c r="EB1550" s="35"/>
      <c r="EC1550" s="35"/>
      <c r="ED1550" s="35"/>
      <c r="EE1550" s="35"/>
      <c r="EF1550" s="35"/>
      <c r="EG1550" s="35"/>
      <c r="EH1550" s="35"/>
      <c r="EI1550" s="35"/>
      <c r="EJ1550" s="35"/>
      <c r="EK1550" s="35"/>
      <c r="EL1550" s="35"/>
      <c r="EM1550" s="35"/>
      <c r="EN1550" s="35"/>
      <c r="EO1550" s="35"/>
      <c r="EP1550" s="35"/>
      <c r="EQ1550" s="35"/>
      <c r="ER1550" s="35"/>
      <c r="ES1550" s="35"/>
      <c r="ET1550" s="35"/>
      <c r="EU1550" s="35"/>
      <c r="EV1550" s="35"/>
      <c r="EW1550" s="35"/>
      <c r="EX1550" s="35"/>
      <c r="EY1550" s="35"/>
      <c r="EZ1550" s="35"/>
      <c r="FA1550" s="35"/>
      <c r="FB1550" s="35"/>
      <c r="FC1550" s="35"/>
      <c r="FD1550" s="35"/>
      <c r="FE1550" s="35"/>
      <c r="FF1550" s="35"/>
      <c r="FG1550" s="35"/>
      <c r="FH1550" s="35"/>
      <c r="FI1550" s="35"/>
      <c r="FJ1550" s="35"/>
      <c r="FK1550" s="35"/>
      <c r="FL1550" s="35"/>
      <c r="FM1550" s="35"/>
      <c r="FN1550" s="35"/>
      <c r="FO1550" s="35"/>
      <c r="FP1550" s="35"/>
      <c r="FQ1550" s="35"/>
      <c r="FR1550" s="35"/>
      <c r="FS1550" s="35"/>
      <c r="FT1550" s="35"/>
      <c r="FU1550" s="35"/>
      <c r="FV1550" s="35"/>
      <c r="FW1550" s="35"/>
      <c r="FX1550" s="35"/>
      <c r="FY1550" s="35"/>
      <c r="FZ1550" s="35"/>
    </row>
    <row r="1551" spans="1:182" x14ac:dyDescent="0.15">
      <c r="A1551" s="38">
        <f t="shared" si="485"/>
        <v>44995</v>
      </c>
      <c r="B1551" s="39">
        <f t="shared" ca="1" si="474"/>
        <v>10118.35248686</v>
      </c>
      <c r="C1551" s="40">
        <f t="shared" si="475"/>
        <v>9411.77</v>
      </c>
      <c r="D1551" s="41">
        <f ca="1">IF(A1551&lt;$B$1,VLOOKUP(A1551,[1]DI!$A$4:$B$15000,2,FALSE),0)</f>
        <v>0.13650000000000001</v>
      </c>
      <c r="E1551" s="40">
        <f t="shared" ca="1" si="481"/>
        <v>5.0788000000000005E-4</v>
      </c>
      <c r="F1551" s="42">
        <f t="shared" si="478"/>
        <v>1</v>
      </c>
      <c r="G1551" s="43">
        <f t="shared" ca="1" si="482"/>
        <v>1.00050788</v>
      </c>
      <c r="H1551" s="40">
        <f ca="1">TRUNC(PRODUCT(G$10:G1550),15)</f>
        <v>1.33364142222046</v>
      </c>
      <c r="I1551" s="40">
        <f t="shared" ca="1" si="483"/>
        <v>1.2560834235423</v>
      </c>
      <c r="J1551" s="40">
        <f t="shared" ca="1" si="484"/>
        <v>1.0617459</v>
      </c>
      <c r="K1551" s="42">
        <f t="shared" si="470"/>
        <v>2.7E-2</v>
      </c>
      <c r="L1551" s="63">
        <f t="shared" si="467"/>
        <v>44824</v>
      </c>
      <c r="M1551" s="64">
        <f t="shared" si="468"/>
        <v>118</v>
      </c>
      <c r="N1551" s="44">
        <f t="shared" si="469"/>
        <v>118</v>
      </c>
      <c r="O1551" s="40">
        <f t="shared" si="471"/>
        <v>1.01255333</v>
      </c>
      <c r="P1551" s="65">
        <f t="shared" ca="1" si="472"/>
        <v>1.0750743469999999</v>
      </c>
      <c r="Q1551" s="40">
        <f t="shared" ca="1" si="473"/>
        <v>706.58248686000002</v>
      </c>
      <c r="R1551" s="44">
        <f>IF(VLOOKUP(A1551,$Z$12:$AI$125,8)=VLOOKUP(A1550,$Z$12:$AI$125,8),0,VLOOKUP(A1551,Z$12:$AI$125,8))</f>
        <v>0</v>
      </c>
      <c r="S1551" s="45">
        <f>IF(R1551&gt;0,VLOOKUP(R1551,Y$12:$AH$125,7),0)</f>
        <v>0</v>
      </c>
      <c r="T1551" s="40">
        <f t="shared" si="476"/>
        <v>0</v>
      </c>
      <c r="U1551" s="40">
        <f t="shared" ca="1" si="477"/>
        <v>706.58248686000002</v>
      </c>
      <c r="V1551" s="46" t="str">
        <f t="shared" si="479"/>
        <v>J=</v>
      </c>
      <c r="W1551" s="47">
        <f t="shared" si="480"/>
        <v>45005</v>
      </c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  <c r="BF1551" s="35"/>
      <c r="BG1551" s="35"/>
      <c r="BH1551" s="35"/>
      <c r="BI1551" s="35"/>
      <c r="BJ1551" s="35"/>
      <c r="BK1551" s="35"/>
      <c r="BL1551" s="35"/>
      <c r="BM1551" s="35"/>
      <c r="BN1551" s="35"/>
      <c r="BO1551" s="35"/>
      <c r="BP1551" s="35"/>
      <c r="BQ1551" s="35"/>
      <c r="BR1551" s="35"/>
      <c r="BS1551" s="35"/>
      <c r="BT1551" s="35"/>
      <c r="BU1551" s="35"/>
      <c r="BV1551" s="35"/>
      <c r="BW1551" s="35"/>
      <c r="BX1551" s="35"/>
      <c r="BY1551" s="35"/>
      <c r="BZ1551" s="35"/>
      <c r="CA1551" s="35"/>
      <c r="CB1551" s="35"/>
      <c r="CC1551" s="35"/>
      <c r="CD1551" s="35"/>
      <c r="CE1551" s="35"/>
      <c r="CF1551" s="35"/>
      <c r="CG1551" s="35"/>
      <c r="CH1551" s="35"/>
      <c r="CI1551" s="35"/>
      <c r="CJ1551" s="35"/>
      <c r="CK1551" s="35"/>
      <c r="CL1551" s="35"/>
      <c r="CM1551" s="35"/>
      <c r="CN1551" s="35"/>
      <c r="CO1551" s="35"/>
      <c r="CP1551" s="35"/>
      <c r="CQ1551" s="35"/>
      <c r="CR1551" s="35"/>
      <c r="CS1551" s="35"/>
      <c r="CT1551" s="35"/>
      <c r="CU1551" s="35"/>
      <c r="CV1551" s="35"/>
      <c r="CW1551" s="35"/>
      <c r="CX1551" s="35"/>
      <c r="CY1551" s="35"/>
      <c r="CZ1551" s="35"/>
      <c r="DA1551" s="35"/>
      <c r="DB1551" s="35"/>
      <c r="DC1551" s="35"/>
      <c r="DD1551" s="35"/>
      <c r="DE1551" s="35"/>
      <c r="DF1551" s="35"/>
      <c r="DG1551" s="35"/>
      <c r="DH1551" s="35"/>
      <c r="DI1551" s="35"/>
      <c r="DJ1551" s="35"/>
      <c r="DK1551" s="35"/>
      <c r="DL1551" s="35"/>
      <c r="DM1551" s="35"/>
      <c r="DN1551" s="35"/>
      <c r="DO1551" s="35"/>
      <c r="DP1551" s="35"/>
      <c r="DQ1551" s="35"/>
      <c r="DR1551" s="35"/>
      <c r="DS1551" s="35"/>
      <c r="DT1551" s="35"/>
      <c r="DU1551" s="35"/>
      <c r="DV1551" s="35"/>
      <c r="DW1551" s="35"/>
      <c r="DX1551" s="35"/>
      <c r="DY1551" s="35"/>
      <c r="DZ1551" s="35"/>
      <c r="EA1551" s="35"/>
      <c r="EB1551" s="35"/>
      <c r="EC1551" s="35"/>
      <c r="ED1551" s="35"/>
      <c r="EE1551" s="35"/>
      <c r="EF1551" s="35"/>
      <c r="EG1551" s="35"/>
      <c r="EH1551" s="35"/>
      <c r="EI1551" s="35"/>
      <c r="EJ1551" s="35"/>
      <c r="EK1551" s="35"/>
      <c r="EL1551" s="35"/>
      <c r="EM1551" s="35"/>
      <c r="EN1551" s="35"/>
      <c r="EO1551" s="35"/>
      <c r="EP1551" s="35"/>
      <c r="EQ1551" s="35"/>
      <c r="ER1551" s="35"/>
      <c r="ES1551" s="35"/>
      <c r="ET1551" s="35"/>
      <c r="EU1551" s="35"/>
      <c r="EV1551" s="35"/>
      <c r="EW1551" s="35"/>
      <c r="EX1551" s="35"/>
      <c r="EY1551" s="35"/>
      <c r="EZ1551" s="35"/>
      <c r="FA1551" s="35"/>
      <c r="FB1551" s="35"/>
      <c r="FC1551" s="35"/>
      <c r="FD1551" s="35"/>
      <c r="FE1551" s="35"/>
      <c r="FF1551" s="35"/>
      <c r="FG1551" s="35"/>
      <c r="FH1551" s="35"/>
      <c r="FI1551" s="35"/>
      <c r="FJ1551" s="35"/>
      <c r="FK1551" s="35"/>
      <c r="FL1551" s="35"/>
      <c r="FM1551" s="35"/>
      <c r="FN1551" s="35"/>
      <c r="FO1551" s="35"/>
      <c r="FP1551" s="35"/>
      <c r="FQ1551" s="35"/>
      <c r="FR1551" s="35"/>
      <c r="FS1551" s="35"/>
      <c r="FT1551" s="35"/>
      <c r="FU1551" s="35"/>
      <c r="FV1551" s="35"/>
      <c r="FW1551" s="35"/>
      <c r="FX1551" s="35"/>
      <c r="FY1551" s="35"/>
      <c r="FZ1551" s="35"/>
    </row>
    <row r="1552" spans="1:182" x14ac:dyDescent="0.15">
      <c r="A1552" s="38">
        <f t="shared" si="485"/>
        <v>44996</v>
      </c>
      <c r="B1552" s="39">
        <f t="shared" ca="1" si="474"/>
        <v>10124.56172329</v>
      </c>
      <c r="C1552" s="40">
        <f t="shared" si="475"/>
        <v>9411.77</v>
      </c>
      <c r="D1552" s="41">
        <f ca="1">IF(A1552&lt;$B$1,VLOOKUP(A1552,[1]DI!$A$4:$B$15000,2,FALSE),0)</f>
        <v>0</v>
      </c>
      <c r="E1552" s="40">
        <f t="shared" ca="1" si="481"/>
        <v>0</v>
      </c>
      <c r="F1552" s="42">
        <f t="shared" si="478"/>
        <v>1</v>
      </c>
      <c r="G1552" s="43">
        <f t="shared" ca="1" si="482"/>
        <v>1</v>
      </c>
      <c r="H1552" s="40">
        <f ca="1">TRUNC(PRODUCT(G$10:G1551),15)</f>
        <v>1.3343187520259701</v>
      </c>
      <c r="I1552" s="40">
        <f t="shared" ca="1" si="483"/>
        <v>1.2560834235423</v>
      </c>
      <c r="J1552" s="40">
        <f t="shared" ca="1" si="484"/>
        <v>1.06228514</v>
      </c>
      <c r="K1552" s="42">
        <f t="shared" si="470"/>
        <v>2.7E-2</v>
      </c>
      <c r="L1552" s="63">
        <f t="shared" si="467"/>
        <v>44824</v>
      </c>
      <c r="M1552" s="64">
        <f t="shared" si="468"/>
        <v>118</v>
      </c>
      <c r="N1552" s="44">
        <f t="shared" si="469"/>
        <v>119</v>
      </c>
      <c r="O1552" s="40">
        <f t="shared" si="471"/>
        <v>1.0126603839999999</v>
      </c>
      <c r="P1552" s="65">
        <f t="shared" ca="1" si="472"/>
        <v>1.075734078</v>
      </c>
      <c r="Q1552" s="40">
        <f t="shared" ca="1" si="473"/>
        <v>712.79172329000005</v>
      </c>
      <c r="R1552" s="44">
        <f>IF(VLOOKUP(A1552,$Z$12:$AI$125,8)=VLOOKUP(A1551,$Z$12:$AI$125,8),0,VLOOKUP(A1552,Z$12:$AI$125,8))</f>
        <v>0</v>
      </c>
      <c r="S1552" s="45">
        <f>IF(R1552&gt;0,VLOOKUP(R1552,Y$12:$AH$125,7),0)</f>
        <v>0</v>
      </c>
      <c r="T1552" s="40">
        <f t="shared" si="476"/>
        <v>0</v>
      </c>
      <c r="U1552" s="40">
        <f t="shared" ca="1" si="477"/>
        <v>712.79172329000005</v>
      </c>
      <c r="V1552" s="46" t="str">
        <f t="shared" si="479"/>
        <v>J=</v>
      </c>
      <c r="W1552" s="47">
        <f t="shared" si="480"/>
        <v>45005</v>
      </c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  <c r="BF1552" s="35"/>
      <c r="BG1552" s="35"/>
      <c r="BH1552" s="35"/>
      <c r="BI1552" s="35"/>
      <c r="BJ1552" s="35"/>
      <c r="BK1552" s="35"/>
      <c r="BL1552" s="35"/>
      <c r="BM1552" s="35"/>
      <c r="BN1552" s="35"/>
      <c r="BO1552" s="35"/>
      <c r="BP1552" s="35"/>
      <c r="BQ1552" s="35"/>
      <c r="BR1552" s="35"/>
      <c r="BS1552" s="35"/>
      <c r="BT1552" s="35"/>
      <c r="BU1552" s="35"/>
      <c r="BV1552" s="35"/>
      <c r="BW1552" s="35"/>
      <c r="BX1552" s="35"/>
      <c r="BY1552" s="35"/>
      <c r="BZ1552" s="35"/>
      <c r="CA1552" s="35"/>
      <c r="CB1552" s="35"/>
      <c r="CC1552" s="35"/>
      <c r="CD1552" s="35"/>
      <c r="CE1552" s="35"/>
      <c r="CF1552" s="35"/>
      <c r="CG1552" s="35"/>
      <c r="CH1552" s="35"/>
      <c r="CI1552" s="35"/>
      <c r="CJ1552" s="35"/>
      <c r="CK1552" s="35"/>
      <c r="CL1552" s="35"/>
      <c r="CM1552" s="35"/>
      <c r="CN1552" s="35"/>
      <c r="CO1552" s="35"/>
      <c r="CP1552" s="35"/>
      <c r="CQ1552" s="35"/>
      <c r="CR1552" s="35"/>
      <c r="CS1552" s="35"/>
      <c r="CT1552" s="35"/>
      <c r="CU1552" s="35"/>
      <c r="CV1552" s="35"/>
      <c r="CW1552" s="35"/>
      <c r="CX1552" s="35"/>
      <c r="CY1552" s="35"/>
      <c r="CZ1552" s="35"/>
      <c r="DA1552" s="35"/>
      <c r="DB1552" s="35"/>
      <c r="DC1552" s="35"/>
      <c r="DD1552" s="35"/>
      <c r="DE1552" s="35"/>
      <c r="DF1552" s="35"/>
      <c r="DG1552" s="35"/>
      <c r="DH1552" s="35"/>
      <c r="DI1552" s="35"/>
      <c r="DJ1552" s="35"/>
      <c r="DK1552" s="35"/>
      <c r="DL1552" s="35"/>
      <c r="DM1552" s="35"/>
      <c r="DN1552" s="35"/>
      <c r="DO1552" s="35"/>
      <c r="DP1552" s="35"/>
      <c r="DQ1552" s="35"/>
      <c r="DR1552" s="35"/>
      <c r="DS1552" s="35"/>
      <c r="DT1552" s="35"/>
      <c r="DU1552" s="35"/>
      <c r="DV1552" s="35"/>
      <c r="DW1552" s="35"/>
      <c r="DX1552" s="35"/>
      <c r="DY1552" s="35"/>
      <c r="DZ1552" s="35"/>
      <c r="EA1552" s="35"/>
      <c r="EB1552" s="35"/>
      <c r="EC1552" s="35"/>
      <c r="ED1552" s="35"/>
      <c r="EE1552" s="35"/>
      <c r="EF1552" s="35"/>
      <c r="EG1552" s="35"/>
      <c r="EH1552" s="35"/>
      <c r="EI1552" s="35"/>
      <c r="EJ1552" s="35"/>
      <c r="EK1552" s="35"/>
      <c r="EL1552" s="35"/>
      <c r="EM1552" s="35"/>
      <c r="EN1552" s="35"/>
      <c r="EO1552" s="35"/>
      <c r="EP1552" s="35"/>
      <c r="EQ1552" s="35"/>
      <c r="ER1552" s="35"/>
      <c r="ES1552" s="35"/>
      <c r="ET1552" s="35"/>
      <c r="EU1552" s="35"/>
      <c r="EV1552" s="35"/>
      <c r="EW1552" s="35"/>
      <c r="EX1552" s="35"/>
      <c r="EY1552" s="35"/>
      <c r="EZ1552" s="35"/>
      <c r="FA1552" s="35"/>
      <c r="FB1552" s="35"/>
      <c r="FC1552" s="35"/>
      <c r="FD1552" s="35"/>
      <c r="FE1552" s="35"/>
      <c r="FF1552" s="35"/>
      <c r="FG1552" s="35"/>
      <c r="FH1552" s="35"/>
      <c r="FI1552" s="35"/>
      <c r="FJ1552" s="35"/>
      <c r="FK1552" s="35"/>
      <c r="FL1552" s="35"/>
      <c r="FM1552" s="35"/>
      <c r="FN1552" s="35"/>
      <c r="FO1552" s="35"/>
      <c r="FP1552" s="35"/>
      <c r="FQ1552" s="35"/>
      <c r="FR1552" s="35"/>
      <c r="FS1552" s="35"/>
      <c r="FT1552" s="35"/>
      <c r="FU1552" s="35"/>
      <c r="FV1552" s="35"/>
      <c r="FW1552" s="35"/>
      <c r="FX1552" s="35"/>
      <c r="FY1552" s="35"/>
      <c r="FZ1552" s="35"/>
    </row>
    <row r="1553" spans="1:182" x14ac:dyDescent="0.15">
      <c r="A1553" s="38">
        <f t="shared" si="485"/>
        <v>44997</v>
      </c>
      <c r="B1553" s="39">
        <f t="shared" ca="1" si="474"/>
        <v>10124.56172329</v>
      </c>
      <c r="C1553" s="40">
        <f t="shared" si="475"/>
        <v>9411.77</v>
      </c>
      <c r="D1553" s="41">
        <f ca="1">IF(A1553&lt;$B$1,VLOOKUP(A1553,[1]DI!$A$4:$B$15000,2,FALSE),0)</f>
        <v>0</v>
      </c>
      <c r="E1553" s="40">
        <f t="shared" ca="1" si="481"/>
        <v>0</v>
      </c>
      <c r="F1553" s="42">
        <f t="shared" si="478"/>
        <v>1</v>
      </c>
      <c r="G1553" s="43">
        <f t="shared" ca="1" si="482"/>
        <v>1</v>
      </c>
      <c r="H1553" s="40">
        <f ca="1">TRUNC(PRODUCT(G$10:G1552),15)</f>
        <v>1.3343187520259701</v>
      </c>
      <c r="I1553" s="40">
        <f t="shared" ca="1" si="483"/>
        <v>1.2560834235423</v>
      </c>
      <c r="J1553" s="40">
        <f t="shared" ca="1" si="484"/>
        <v>1.06228514</v>
      </c>
      <c r="K1553" s="42">
        <f t="shared" si="470"/>
        <v>2.7E-2</v>
      </c>
      <c r="L1553" s="63">
        <f t="shared" si="467"/>
        <v>44824</v>
      </c>
      <c r="M1553" s="64">
        <f t="shared" si="468"/>
        <v>118</v>
      </c>
      <c r="N1553" s="44">
        <f t="shared" si="469"/>
        <v>119</v>
      </c>
      <c r="O1553" s="40">
        <f t="shared" si="471"/>
        <v>1.0126603839999999</v>
      </c>
      <c r="P1553" s="65">
        <f t="shared" ca="1" si="472"/>
        <v>1.075734078</v>
      </c>
      <c r="Q1553" s="40">
        <f t="shared" ca="1" si="473"/>
        <v>712.79172329000005</v>
      </c>
      <c r="R1553" s="44">
        <f>IF(VLOOKUP(A1553,$Z$12:$AI$125,8)=VLOOKUP(A1552,$Z$12:$AI$125,8),0,VLOOKUP(A1553,Z$12:$AI$125,8))</f>
        <v>0</v>
      </c>
      <c r="S1553" s="45">
        <f>IF(R1553&gt;0,VLOOKUP(R1553,Y$12:$AH$125,7),0)</f>
        <v>0</v>
      </c>
      <c r="T1553" s="40">
        <f t="shared" si="476"/>
        <v>0</v>
      </c>
      <c r="U1553" s="40">
        <f t="shared" ca="1" si="477"/>
        <v>712.79172329000005</v>
      </c>
      <c r="V1553" s="46" t="str">
        <f t="shared" si="479"/>
        <v>J=</v>
      </c>
      <c r="W1553" s="47">
        <f t="shared" si="480"/>
        <v>45005</v>
      </c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  <c r="BF1553" s="35"/>
      <c r="BG1553" s="35"/>
      <c r="BH1553" s="35"/>
      <c r="BI1553" s="35"/>
      <c r="BJ1553" s="35"/>
      <c r="BK1553" s="35"/>
      <c r="BL1553" s="35"/>
      <c r="BM1553" s="35"/>
      <c r="BN1553" s="35"/>
      <c r="BO1553" s="35"/>
      <c r="BP1553" s="35"/>
      <c r="BQ1553" s="35"/>
      <c r="BR1553" s="35"/>
      <c r="BS1553" s="35"/>
      <c r="BT1553" s="35"/>
      <c r="BU1553" s="35"/>
      <c r="BV1553" s="35"/>
      <c r="BW1553" s="35"/>
      <c r="BX1553" s="35"/>
      <c r="BY1553" s="35"/>
      <c r="BZ1553" s="35"/>
      <c r="CA1553" s="35"/>
      <c r="CB1553" s="35"/>
      <c r="CC1553" s="35"/>
      <c r="CD1553" s="35"/>
      <c r="CE1553" s="35"/>
      <c r="CF1553" s="35"/>
      <c r="CG1553" s="35"/>
      <c r="CH1553" s="35"/>
      <c r="CI1553" s="35"/>
      <c r="CJ1553" s="35"/>
      <c r="CK1553" s="35"/>
      <c r="CL1553" s="35"/>
      <c r="CM1553" s="35"/>
      <c r="CN1553" s="35"/>
      <c r="CO1553" s="35"/>
      <c r="CP1553" s="35"/>
      <c r="CQ1553" s="35"/>
      <c r="CR1553" s="35"/>
      <c r="CS1553" s="35"/>
      <c r="CT1553" s="35"/>
      <c r="CU1553" s="35"/>
      <c r="CV1553" s="35"/>
      <c r="CW1553" s="35"/>
      <c r="CX1553" s="35"/>
      <c r="CY1553" s="35"/>
      <c r="CZ1553" s="35"/>
      <c r="DA1553" s="35"/>
      <c r="DB1553" s="35"/>
      <c r="DC1553" s="35"/>
      <c r="DD1553" s="35"/>
      <c r="DE1553" s="35"/>
      <c r="DF1553" s="35"/>
      <c r="DG1553" s="35"/>
      <c r="DH1553" s="35"/>
      <c r="DI1553" s="35"/>
      <c r="DJ1553" s="35"/>
      <c r="DK1553" s="35"/>
      <c r="DL1553" s="35"/>
      <c r="DM1553" s="35"/>
      <c r="DN1553" s="35"/>
      <c r="DO1553" s="35"/>
      <c r="DP1553" s="35"/>
      <c r="DQ1553" s="35"/>
      <c r="DR1553" s="35"/>
      <c r="DS1553" s="35"/>
      <c r="DT1553" s="35"/>
      <c r="DU1553" s="35"/>
      <c r="DV1553" s="35"/>
      <c r="DW1553" s="35"/>
      <c r="DX1553" s="35"/>
      <c r="DY1553" s="35"/>
      <c r="DZ1553" s="35"/>
      <c r="EA1553" s="35"/>
      <c r="EB1553" s="35"/>
      <c r="EC1553" s="35"/>
      <c r="ED1553" s="35"/>
      <c r="EE1553" s="35"/>
      <c r="EF1553" s="35"/>
      <c r="EG1553" s="35"/>
      <c r="EH1553" s="35"/>
      <c r="EI1553" s="35"/>
      <c r="EJ1553" s="35"/>
      <c r="EK1553" s="35"/>
      <c r="EL1553" s="35"/>
      <c r="EM1553" s="35"/>
      <c r="EN1553" s="35"/>
      <c r="EO1553" s="35"/>
      <c r="EP1553" s="35"/>
      <c r="EQ1553" s="35"/>
      <c r="ER1553" s="35"/>
      <c r="ES1553" s="35"/>
      <c r="ET1553" s="35"/>
      <c r="EU1553" s="35"/>
      <c r="EV1553" s="35"/>
      <c r="EW1553" s="35"/>
      <c r="EX1553" s="35"/>
      <c r="EY1553" s="35"/>
      <c r="EZ1553" s="35"/>
      <c r="FA1553" s="35"/>
      <c r="FB1553" s="35"/>
      <c r="FC1553" s="35"/>
      <c r="FD1553" s="35"/>
      <c r="FE1553" s="35"/>
      <c r="FF1553" s="35"/>
      <c r="FG1553" s="35"/>
      <c r="FH1553" s="35"/>
      <c r="FI1553" s="35"/>
      <c r="FJ1553" s="35"/>
      <c r="FK1553" s="35"/>
      <c r="FL1553" s="35"/>
      <c r="FM1553" s="35"/>
      <c r="FN1553" s="35"/>
      <c r="FO1553" s="35"/>
      <c r="FP1553" s="35"/>
      <c r="FQ1553" s="35"/>
      <c r="FR1553" s="35"/>
      <c r="FS1553" s="35"/>
      <c r="FT1553" s="35"/>
      <c r="FU1553" s="35"/>
      <c r="FV1553" s="35"/>
      <c r="FW1553" s="35"/>
      <c r="FX1553" s="35"/>
      <c r="FY1553" s="35"/>
      <c r="FZ1553" s="35"/>
    </row>
    <row r="1554" spans="1:182" x14ac:dyDescent="0.15">
      <c r="A1554" s="38">
        <f t="shared" si="485"/>
        <v>44998</v>
      </c>
      <c r="B1554" s="39">
        <f t="shared" ca="1" si="474"/>
        <v>10124.56172329</v>
      </c>
      <c r="C1554" s="40">
        <f t="shared" si="475"/>
        <v>9411.77</v>
      </c>
      <c r="D1554" s="41">
        <f ca="1">IF(A1554&lt;$B$1,VLOOKUP(A1554,[1]DI!$A$4:$B$15000,2,FALSE),0)</f>
        <v>0.13650000000000001</v>
      </c>
      <c r="E1554" s="40">
        <f t="shared" ca="1" si="481"/>
        <v>5.0788000000000005E-4</v>
      </c>
      <c r="F1554" s="42">
        <f t="shared" si="478"/>
        <v>1</v>
      </c>
      <c r="G1554" s="43">
        <f t="shared" ca="1" si="482"/>
        <v>1.00050788</v>
      </c>
      <c r="H1554" s="40">
        <f ca="1">TRUNC(PRODUCT(G$10:G1553),15)</f>
        <v>1.3343187520259701</v>
      </c>
      <c r="I1554" s="40">
        <f t="shared" ca="1" si="483"/>
        <v>1.2560834235423</v>
      </c>
      <c r="J1554" s="40">
        <f t="shared" ca="1" si="484"/>
        <v>1.06228514</v>
      </c>
      <c r="K1554" s="42">
        <f t="shared" si="470"/>
        <v>2.7E-2</v>
      </c>
      <c r="L1554" s="63">
        <f t="shared" si="467"/>
        <v>44824</v>
      </c>
      <c r="M1554" s="64">
        <f t="shared" si="468"/>
        <v>119</v>
      </c>
      <c r="N1554" s="44">
        <f t="shared" si="469"/>
        <v>119</v>
      </c>
      <c r="O1554" s="40">
        <f t="shared" si="471"/>
        <v>1.0126603839999999</v>
      </c>
      <c r="P1554" s="65">
        <f t="shared" ca="1" si="472"/>
        <v>1.075734078</v>
      </c>
      <c r="Q1554" s="40">
        <f t="shared" ca="1" si="473"/>
        <v>712.79172329000005</v>
      </c>
      <c r="R1554" s="44">
        <f>IF(VLOOKUP(A1554,$Z$12:$AI$125,8)=VLOOKUP(A1553,$Z$12:$AI$125,8),0,VLOOKUP(A1554,Z$12:$AI$125,8))</f>
        <v>0</v>
      </c>
      <c r="S1554" s="45">
        <f>IF(R1554&gt;0,VLOOKUP(R1554,Y$12:$AH$125,7),0)</f>
        <v>0</v>
      </c>
      <c r="T1554" s="40">
        <f t="shared" si="476"/>
        <v>0</v>
      </c>
      <c r="U1554" s="40">
        <f t="shared" ca="1" si="477"/>
        <v>712.79172329000005</v>
      </c>
      <c r="V1554" s="46" t="str">
        <f t="shared" si="479"/>
        <v>J=</v>
      </c>
      <c r="W1554" s="47">
        <f t="shared" si="480"/>
        <v>45005</v>
      </c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  <c r="BF1554" s="35"/>
      <c r="BG1554" s="35"/>
      <c r="BH1554" s="35"/>
      <c r="BI1554" s="35"/>
      <c r="BJ1554" s="35"/>
      <c r="BK1554" s="35"/>
      <c r="BL1554" s="35"/>
      <c r="BM1554" s="35"/>
      <c r="BN1554" s="35"/>
      <c r="BO1554" s="35"/>
      <c r="BP1554" s="35"/>
      <c r="BQ1554" s="35"/>
      <c r="BR1554" s="35"/>
      <c r="BS1554" s="35"/>
      <c r="BT1554" s="35"/>
      <c r="BU1554" s="35"/>
      <c r="BV1554" s="35"/>
      <c r="BW1554" s="35"/>
      <c r="BX1554" s="35"/>
      <c r="BY1554" s="35"/>
      <c r="BZ1554" s="35"/>
      <c r="CA1554" s="35"/>
      <c r="CB1554" s="35"/>
      <c r="CC1554" s="35"/>
      <c r="CD1554" s="35"/>
      <c r="CE1554" s="35"/>
      <c r="CF1554" s="35"/>
      <c r="CG1554" s="35"/>
      <c r="CH1554" s="35"/>
      <c r="CI1554" s="35"/>
      <c r="CJ1554" s="35"/>
      <c r="CK1554" s="35"/>
      <c r="CL1554" s="35"/>
      <c r="CM1554" s="35"/>
      <c r="CN1554" s="35"/>
      <c r="CO1554" s="35"/>
      <c r="CP1554" s="35"/>
      <c r="CQ1554" s="35"/>
      <c r="CR1554" s="35"/>
      <c r="CS1554" s="35"/>
      <c r="CT1554" s="35"/>
      <c r="CU1554" s="35"/>
      <c r="CV1554" s="35"/>
      <c r="CW1554" s="35"/>
      <c r="CX1554" s="35"/>
      <c r="CY1554" s="35"/>
      <c r="CZ1554" s="35"/>
      <c r="DA1554" s="35"/>
      <c r="DB1554" s="35"/>
      <c r="DC1554" s="35"/>
      <c r="DD1554" s="35"/>
      <c r="DE1554" s="35"/>
      <c r="DF1554" s="35"/>
      <c r="DG1554" s="35"/>
      <c r="DH1554" s="35"/>
      <c r="DI1554" s="35"/>
      <c r="DJ1554" s="35"/>
      <c r="DK1554" s="35"/>
      <c r="DL1554" s="35"/>
      <c r="DM1554" s="35"/>
      <c r="DN1554" s="35"/>
      <c r="DO1554" s="35"/>
      <c r="DP1554" s="35"/>
      <c r="DQ1554" s="35"/>
      <c r="DR1554" s="35"/>
      <c r="DS1554" s="35"/>
      <c r="DT1554" s="35"/>
      <c r="DU1554" s="35"/>
      <c r="DV1554" s="35"/>
      <c r="DW1554" s="35"/>
      <c r="DX1554" s="35"/>
      <c r="DY1554" s="35"/>
      <c r="DZ1554" s="35"/>
      <c r="EA1554" s="35"/>
      <c r="EB1554" s="35"/>
      <c r="EC1554" s="35"/>
      <c r="ED1554" s="35"/>
      <c r="EE1554" s="35"/>
      <c r="EF1554" s="35"/>
      <c r="EG1554" s="35"/>
      <c r="EH1554" s="35"/>
      <c r="EI1554" s="35"/>
      <c r="EJ1554" s="35"/>
      <c r="EK1554" s="35"/>
      <c r="EL1554" s="35"/>
      <c r="EM1554" s="35"/>
      <c r="EN1554" s="35"/>
      <c r="EO1554" s="35"/>
      <c r="EP1554" s="35"/>
      <c r="EQ1554" s="35"/>
      <c r="ER1554" s="35"/>
      <c r="ES1554" s="35"/>
      <c r="ET1554" s="35"/>
      <c r="EU1554" s="35"/>
      <c r="EV1554" s="35"/>
      <c r="EW1554" s="35"/>
      <c r="EX1554" s="35"/>
      <c r="EY1554" s="35"/>
      <c r="EZ1554" s="35"/>
      <c r="FA1554" s="35"/>
      <c r="FB1554" s="35"/>
      <c r="FC1554" s="35"/>
      <c r="FD1554" s="35"/>
      <c r="FE1554" s="35"/>
      <c r="FF1554" s="35"/>
      <c r="FG1554" s="35"/>
      <c r="FH1554" s="35"/>
      <c r="FI1554" s="35"/>
      <c r="FJ1554" s="35"/>
      <c r="FK1554" s="35"/>
      <c r="FL1554" s="35"/>
      <c r="FM1554" s="35"/>
      <c r="FN1554" s="35"/>
      <c r="FO1554" s="35"/>
      <c r="FP1554" s="35"/>
      <c r="FQ1554" s="35"/>
      <c r="FR1554" s="35"/>
      <c r="FS1554" s="35"/>
      <c r="FT1554" s="35"/>
      <c r="FU1554" s="35"/>
      <c r="FV1554" s="35"/>
      <c r="FW1554" s="35"/>
      <c r="FX1554" s="35"/>
      <c r="FY1554" s="35"/>
      <c r="FZ1554" s="35"/>
    </row>
    <row r="1555" spans="1:182" x14ac:dyDescent="0.15">
      <c r="A1555" s="38">
        <f t="shared" si="485"/>
        <v>44999</v>
      </c>
      <c r="B1555" s="39">
        <f t="shared" ca="1" si="474"/>
        <v>10130.77475267</v>
      </c>
      <c r="C1555" s="40">
        <f t="shared" si="475"/>
        <v>9411.77</v>
      </c>
      <c r="D1555" s="41">
        <f ca="1">IF(A1555&lt;$B$1,VLOOKUP(A1555,[1]DI!$A$4:$B$15000,2,FALSE),0)</f>
        <v>0.13650000000000001</v>
      </c>
      <c r="E1555" s="40">
        <f t="shared" ca="1" si="481"/>
        <v>5.0788000000000005E-4</v>
      </c>
      <c r="F1555" s="42">
        <f t="shared" si="478"/>
        <v>1</v>
      </c>
      <c r="G1555" s="43">
        <f t="shared" ca="1" si="482"/>
        <v>1.00050788</v>
      </c>
      <c r="H1555" s="40">
        <f ca="1">TRUNC(PRODUCT(G$10:G1554),15)</f>
        <v>1.3349964258337499</v>
      </c>
      <c r="I1555" s="40">
        <f t="shared" ca="1" si="483"/>
        <v>1.2560834235423</v>
      </c>
      <c r="J1555" s="40">
        <f t="shared" ca="1" si="484"/>
        <v>1.06282465</v>
      </c>
      <c r="K1555" s="42">
        <f t="shared" si="470"/>
        <v>2.7E-2</v>
      </c>
      <c r="L1555" s="63">
        <f t="shared" si="467"/>
        <v>44824</v>
      </c>
      <c r="M1555" s="64">
        <f t="shared" si="468"/>
        <v>120</v>
      </c>
      <c r="N1555" s="44">
        <f t="shared" si="469"/>
        <v>120</v>
      </c>
      <c r="O1555" s="40">
        <f t="shared" si="471"/>
        <v>1.012767451</v>
      </c>
      <c r="P1555" s="65">
        <f t="shared" ca="1" si="472"/>
        <v>1.0763942120000001</v>
      </c>
      <c r="Q1555" s="40">
        <f t="shared" ca="1" si="473"/>
        <v>719.00475267000002</v>
      </c>
      <c r="R1555" s="44">
        <f>IF(VLOOKUP(A1555,$Z$12:$AI$125,8)=VLOOKUP(A1554,$Z$12:$AI$125,8),0,VLOOKUP(A1555,Z$12:$AI$125,8))</f>
        <v>0</v>
      </c>
      <c r="S1555" s="45">
        <f>IF(R1555&gt;0,VLOOKUP(R1555,Y$12:$AH$125,7),0)</f>
        <v>0</v>
      </c>
      <c r="T1555" s="40">
        <f t="shared" si="476"/>
        <v>0</v>
      </c>
      <c r="U1555" s="40">
        <f t="shared" ca="1" si="477"/>
        <v>719.00475267000002</v>
      </c>
      <c r="V1555" s="46" t="str">
        <f t="shared" si="479"/>
        <v>J=</v>
      </c>
      <c r="W1555" s="47">
        <f t="shared" si="480"/>
        <v>45005</v>
      </c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  <c r="BF1555" s="35"/>
      <c r="BG1555" s="35"/>
      <c r="BH1555" s="35"/>
      <c r="BI1555" s="35"/>
      <c r="BJ1555" s="35"/>
      <c r="BK1555" s="35"/>
      <c r="BL1555" s="35"/>
      <c r="BM1555" s="35"/>
      <c r="BN1555" s="35"/>
      <c r="BO1555" s="35"/>
      <c r="BP1555" s="35"/>
      <c r="BQ1555" s="35"/>
      <c r="BR1555" s="35"/>
      <c r="BS1555" s="35"/>
      <c r="BT1555" s="35"/>
      <c r="BU1555" s="35"/>
      <c r="BV1555" s="35"/>
      <c r="BW1555" s="35"/>
      <c r="BX1555" s="35"/>
      <c r="BY1555" s="35"/>
      <c r="BZ1555" s="35"/>
      <c r="CA1555" s="35"/>
      <c r="CB1555" s="35"/>
      <c r="CC1555" s="35"/>
      <c r="CD1555" s="35"/>
      <c r="CE1555" s="35"/>
      <c r="CF1555" s="35"/>
      <c r="CG1555" s="35"/>
      <c r="CH1555" s="35"/>
      <c r="CI1555" s="35"/>
      <c r="CJ1555" s="35"/>
      <c r="CK1555" s="35"/>
      <c r="CL1555" s="35"/>
      <c r="CM1555" s="35"/>
      <c r="CN1555" s="35"/>
      <c r="CO1555" s="35"/>
      <c r="CP1555" s="35"/>
      <c r="CQ1555" s="35"/>
      <c r="CR1555" s="35"/>
      <c r="CS1555" s="35"/>
      <c r="CT1555" s="35"/>
      <c r="CU1555" s="35"/>
      <c r="CV1555" s="35"/>
      <c r="CW1555" s="35"/>
      <c r="CX1555" s="35"/>
      <c r="CY1555" s="35"/>
      <c r="CZ1555" s="35"/>
      <c r="DA1555" s="35"/>
      <c r="DB1555" s="35"/>
      <c r="DC1555" s="35"/>
      <c r="DD1555" s="35"/>
      <c r="DE1555" s="35"/>
      <c r="DF1555" s="35"/>
      <c r="DG1555" s="35"/>
      <c r="DH1555" s="35"/>
      <c r="DI1555" s="35"/>
      <c r="DJ1555" s="35"/>
      <c r="DK1555" s="35"/>
      <c r="DL1555" s="35"/>
      <c r="DM1555" s="35"/>
      <c r="DN1555" s="35"/>
      <c r="DO1555" s="35"/>
      <c r="DP1555" s="35"/>
      <c r="DQ1555" s="35"/>
      <c r="DR1555" s="35"/>
      <c r="DS1555" s="35"/>
      <c r="DT1555" s="35"/>
      <c r="DU1555" s="35"/>
      <c r="DV1555" s="35"/>
      <c r="DW1555" s="35"/>
      <c r="DX1555" s="35"/>
      <c r="DY1555" s="35"/>
      <c r="DZ1555" s="35"/>
      <c r="EA1555" s="35"/>
      <c r="EB1555" s="35"/>
      <c r="EC1555" s="35"/>
      <c r="ED1555" s="35"/>
      <c r="EE1555" s="35"/>
      <c r="EF1555" s="35"/>
      <c r="EG1555" s="35"/>
      <c r="EH1555" s="35"/>
      <c r="EI1555" s="35"/>
      <c r="EJ1555" s="35"/>
      <c r="EK1555" s="35"/>
      <c r="EL1555" s="35"/>
      <c r="EM1555" s="35"/>
      <c r="EN1555" s="35"/>
      <c r="EO1555" s="35"/>
      <c r="EP1555" s="35"/>
      <c r="EQ1555" s="35"/>
      <c r="ER1555" s="35"/>
      <c r="ES1555" s="35"/>
      <c r="ET1555" s="35"/>
      <c r="EU1555" s="35"/>
      <c r="EV1555" s="35"/>
      <c r="EW1555" s="35"/>
      <c r="EX1555" s="35"/>
      <c r="EY1555" s="35"/>
      <c r="EZ1555" s="35"/>
      <c r="FA1555" s="35"/>
      <c r="FB1555" s="35"/>
      <c r="FC1555" s="35"/>
      <c r="FD1555" s="35"/>
      <c r="FE1555" s="35"/>
      <c r="FF1555" s="35"/>
      <c r="FG1555" s="35"/>
      <c r="FH1555" s="35"/>
      <c r="FI1555" s="35"/>
      <c r="FJ1555" s="35"/>
      <c r="FK1555" s="35"/>
      <c r="FL1555" s="35"/>
      <c r="FM1555" s="35"/>
      <c r="FN1555" s="35"/>
      <c r="FO1555" s="35"/>
      <c r="FP1555" s="35"/>
      <c r="FQ1555" s="35"/>
      <c r="FR1555" s="35"/>
      <c r="FS1555" s="35"/>
      <c r="FT1555" s="35"/>
      <c r="FU1555" s="35"/>
      <c r="FV1555" s="35"/>
      <c r="FW1555" s="35"/>
      <c r="FX1555" s="35"/>
      <c r="FY1555" s="35"/>
      <c r="FZ1555" s="35"/>
    </row>
    <row r="1556" spans="1:182" x14ac:dyDescent="0.15">
      <c r="A1556" s="38">
        <f t="shared" si="485"/>
        <v>45000</v>
      </c>
      <c r="B1556" s="39">
        <f t="shared" ca="1" si="474"/>
        <v>10136.991631460001</v>
      </c>
      <c r="C1556" s="40">
        <f t="shared" si="475"/>
        <v>9411.77</v>
      </c>
      <c r="D1556" s="41">
        <f ca="1">IF(A1556&lt;$B$1,VLOOKUP(A1556,[1]DI!$A$4:$B$15000,2,FALSE),0)</f>
        <v>0.13650000000000001</v>
      </c>
      <c r="E1556" s="40">
        <f t="shared" ca="1" si="481"/>
        <v>5.0788000000000005E-4</v>
      </c>
      <c r="F1556" s="42">
        <f t="shared" si="478"/>
        <v>1</v>
      </c>
      <c r="G1556" s="43">
        <f t="shared" ca="1" si="482"/>
        <v>1.00050788</v>
      </c>
      <c r="H1556" s="40">
        <f ca="1">TRUNC(PRODUCT(G$10:G1555),15)</f>
        <v>1.3356744438185</v>
      </c>
      <c r="I1556" s="40">
        <f t="shared" ca="1" si="483"/>
        <v>1.2560834235423</v>
      </c>
      <c r="J1556" s="40">
        <f t="shared" ca="1" si="484"/>
        <v>1.06336444</v>
      </c>
      <c r="K1556" s="42">
        <f t="shared" si="470"/>
        <v>2.7E-2</v>
      </c>
      <c r="L1556" s="63">
        <f t="shared" si="467"/>
        <v>44824</v>
      </c>
      <c r="M1556" s="64">
        <f t="shared" si="468"/>
        <v>121</v>
      </c>
      <c r="N1556" s="44">
        <f t="shared" si="469"/>
        <v>121</v>
      </c>
      <c r="O1556" s="40">
        <f t="shared" si="471"/>
        <v>1.012874528</v>
      </c>
      <c r="P1556" s="65">
        <f t="shared" ca="1" si="472"/>
        <v>1.077054755</v>
      </c>
      <c r="Q1556" s="40">
        <f t="shared" ca="1" si="473"/>
        <v>725.22163146000003</v>
      </c>
      <c r="R1556" s="44">
        <f>IF(VLOOKUP(A1556,$Z$12:$AI$125,8)=VLOOKUP(A1555,$Z$12:$AI$125,8),0,VLOOKUP(A1556,Z$12:$AI$125,8))</f>
        <v>0</v>
      </c>
      <c r="S1556" s="45">
        <f>IF(R1556&gt;0,VLOOKUP(R1556,Y$12:$AH$125,7),0)</f>
        <v>0</v>
      </c>
      <c r="T1556" s="40">
        <f t="shared" si="476"/>
        <v>0</v>
      </c>
      <c r="U1556" s="40">
        <f t="shared" ca="1" si="477"/>
        <v>725.22163146000003</v>
      </c>
      <c r="V1556" s="46" t="str">
        <f t="shared" si="479"/>
        <v>J=</v>
      </c>
      <c r="W1556" s="47">
        <f t="shared" si="480"/>
        <v>45005</v>
      </c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  <c r="BF1556" s="35"/>
      <c r="BG1556" s="35"/>
      <c r="BH1556" s="35"/>
      <c r="BI1556" s="35"/>
      <c r="BJ1556" s="35"/>
      <c r="BK1556" s="35"/>
      <c r="BL1556" s="35"/>
      <c r="BM1556" s="35"/>
      <c r="BN1556" s="35"/>
      <c r="BO1556" s="35"/>
      <c r="BP1556" s="35"/>
      <c r="BQ1556" s="35"/>
      <c r="BR1556" s="35"/>
      <c r="BS1556" s="35"/>
      <c r="BT1556" s="35"/>
      <c r="BU1556" s="35"/>
      <c r="BV1556" s="35"/>
      <c r="BW1556" s="35"/>
      <c r="BX1556" s="35"/>
      <c r="BY1556" s="35"/>
      <c r="BZ1556" s="35"/>
      <c r="CA1556" s="35"/>
      <c r="CB1556" s="35"/>
      <c r="CC1556" s="35"/>
      <c r="CD1556" s="35"/>
      <c r="CE1556" s="35"/>
      <c r="CF1556" s="35"/>
      <c r="CG1556" s="35"/>
      <c r="CH1556" s="35"/>
      <c r="CI1556" s="35"/>
      <c r="CJ1556" s="35"/>
      <c r="CK1556" s="35"/>
      <c r="CL1556" s="35"/>
      <c r="CM1556" s="35"/>
      <c r="CN1556" s="35"/>
      <c r="CO1556" s="35"/>
      <c r="CP1556" s="35"/>
      <c r="CQ1556" s="35"/>
      <c r="CR1556" s="35"/>
      <c r="CS1556" s="35"/>
      <c r="CT1556" s="35"/>
      <c r="CU1556" s="35"/>
      <c r="CV1556" s="35"/>
      <c r="CW1556" s="35"/>
      <c r="CX1556" s="35"/>
      <c r="CY1556" s="35"/>
      <c r="CZ1556" s="35"/>
      <c r="DA1556" s="35"/>
      <c r="DB1556" s="35"/>
      <c r="DC1556" s="35"/>
      <c r="DD1556" s="35"/>
      <c r="DE1556" s="35"/>
      <c r="DF1556" s="35"/>
      <c r="DG1556" s="35"/>
      <c r="DH1556" s="35"/>
      <c r="DI1556" s="35"/>
      <c r="DJ1556" s="35"/>
      <c r="DK1556" s="35"/>
      <c r="DL1556" s="35"/>
      <c r="DM1556" s="35"/>
      <c r="DN1556" s="35"/>
      <c r="DO1556" s="35"/>
      <c r="DP1556" s="35"/>
      <c r="DQ1556" s="35"/>
      <c r="DR1556" s="35"/>
      <c r="DS1556" s="35"/>
      <c r="DT1556" s="35"/>
      <c r="DU1556" s="35"/>
      <c r="DV1556" s="35"/>
      <c r="DW1556" s="35"/>
      <c r="DX1556" s="35"/>
      <c r="DY1556" s="35"/>
      <c r="DZ1556" s="35"/>
      <c r="EA1556" s="35"/>
      <c r="EB1556" s="35"/>
      <c r="EC1556" s="35"/>
      <c r="ED1556" s="35"/>
      <c r="EE1556" s="35"/>
      <c r="EF1556" s="35"/>
      <c r="EG1556" s="35"/>
      <c r="EH1556" s="35"/>
      <c r="EI1556" s="35"/>
      <c r="EJ1556" s="35"/>
      <c r="EK1556" s="35"/>
      <c r="EL1556" s="35"/>
      <c r="EM1556" s="35"/>
      <c r="EN1556" s="35"/>
      <c r="EO1556" s="35"/>
      <c r="EP1556" s="35"/>
      <c r="EQ1556" s="35"/>
      <c r="ER1556" s="35"/>
      <c r="ES1556" s="35"/>
      <c r="ET1556" s="35"/>
      <c r="EU1556" s="35"/>
      <c r="EV1556" s="35"/>
      <c r="EW1556" s="35"/>
      <c r="EX1556" s="35"/>
      <c r="EY1556" s="35"/>
      <c r="EZ1556" s="35"/>
      <c r="FA1556" s="35"/>
      <c r="FB1556" s="35"/>
      <c r="FC1556" s="35"/>
      <c r="FD1556" s="35"/>
      <c r="FE1556" s="35"/>
      <c r="FF1556" s="35"/>
      <c r="FG1556" s="35"/>
      <c r="FH1556" s="35"/>
      <c r="FI1556" s="35"/>
      <c r="FJ1556" s="35"/>
      <c r="FK1556" s="35"/>
      <c r="FL1556" s="35"/>
      <c r="FM1556" s="35"/>
      <c r="FN1556" s="35"/>
      <c r="FO1556" s="35"/>
      <c r="FP1556" s="35"/>
      <c r="FQ1556" s="35"/>
      <c r="FR1556" s="35"/>
      <c r="FS1556" s="35"/>
      <c r="FT1556" s="35"/>
      <c r="FU1556" s="35"/>
      <c r="FV1556" s="35"/>
      <c r="FW1556" s="35"/>
      <c r="FX1556" s="35"/>
      <c r="FY1556" s="35"/>
      <c r="FZ1556" s="35"/>
    </row>
    <row r="1557" spans="1:182" x14ac:dyDescent="0.15">
      <c r="A1557" s="38">
        <f t="shared" si="485"/>
        <v>45001</v>
      </c>
      <c r="B1557" s="39">
        <f t="shared" ca="1" si="474"/>
        <v>10143.2123032</v>
      </c>
      <c r="C1557" s="40">
        <f t="shared" si="475"/>
        <v>9411.77</v>
      </c>
      <c r="D1557" s="41">
        <f ca="1">IF(A1557&lt;$B$1,VLOOKUP(A1557,[1]DI!$A$4:$B$15000,2,FALSE),0)</f>
        <v>0.13650000000000001</v>
      </c>
      <c r="E1557" s="40">
        <f t="shared" ca="1" si="481"/>
        <v>5.0788000000000005E-4</v>
      </c>
      <c r="F1557" s="42">
        <f t="shared" si="478"/>
        <v>1</v>
      </c>
      <c r="G1557" s="43">
        <f t="shared" ca="1" si="482"/>
        <v>1.00050788</v>
      </c>
      <c r="H1557" s="40">
        <f ca="1">TRUNC(PRODUCT(G$10:G1556),15)</f>
        <v>1.33635280615503</v>
      </c>
      <c r="I1557" s="40">
        <f t="shared" ca="1" si="483"/>
        <v>1.2560834235423</v>
      </c>
      <c r="J1557" s="40">
        <f t="shared" ca="1" si="484"/>
        <v>1.0639045</v>
      </c>
      <c r="K1557" s="42">
        <f t="shared" si="470"/>
        <v>2.7E-2</v>
      </c>
      <c r="L1557" s="63">
        <f t="shared" si="467"/>
        <v>44824</v>
      </c>
      <c r="M1557" s="64">
        <f t="shared" si="468"/>
        <v>122</v>
      </c>
      <c r="N1557" s="44">
        <f t="shared" si="469"/>
        <v>122</v>
      </c>
      <c r="O1557" s="40">
        <f t="shared" si="471"/>
        <v>1.0129816169999999</v>
      </c>
      <c r="P1557" s="65">
        <f t="shared" ca="1" si="472"/>
        <v>1.077715701</v>
      </c>
      <c r="Q1557" s="40">
        <f t="shared" ca="1" si="473"/>
        <v>731.44230319999997</v>
      </c>
      <c r="R1557" s="44">
        <f>IF(VLOOKUP(A1557,$Z$12:$AI$125,8)=VLOOKUP(A1556,$Z$12:$AI$125,8),0,VLOOKUP(A1557,Z$12:$AI$125,8))</f>
        <v>0</v>
      </c>
      <c r="S1557" s="45">
        <f>IF(R1557&gt;0,VLOOKUP(R1557,Y$12:$AH$125,7),0)</f>
        <v>0</v>
      </c>
      <c r="T1557" s="40">
        <f t="shared" si="476"/>
        <v>0</v>
      </c>
      <c r="U1557" s="40">
        <f t="shared" ca="1" si="477"/>
        <v>731.44230319999997</v>
      </c>
      <c r="V1557" s="46" t="str">
        <f t="shared" si="479"/>
        <v>J=</v>
      </c>
      <c r="W1557" s="47">
        <f t="shared" si="480"/>
        <v>45005</v>
      </c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  <c r="BF1557" s="35"/>
      <c r="BG1557" s="35"/>
      <c r="BH1557" s="35"/>
      <c r="BI1557" s="35"/>
      <c r="BJ1557" s="35"/>
      <c r="BK1557" s="35"/>
      <c r="BL1557" s="35"/>
      <c r="BM1557" s="35"/>
      <c r="BN1557" s="35"/>
      <c r="BO1557" s="35"/>
      <c r="BP1557" s="35"/>
      <c r="BQ1557" s="35"/>
      <c r="BR1557" s="35"/>
      <c r="BS1557" s="35"/>
      <c r="BT1557" s="35"/>
      <c r="BU1557" s="35"/>
      <c r="BV1557" s="35"/>
      <c r="BW1557" s="35"/>
      <c r="BX1557" s="35"/>
      <c r="BY1557" s="35"/>
      <c r="BZ1557" s="35"/>
      <c r="CA1557" s="35"/>
      <c r="CB1557" s="35"/>
      <c r="CC1557" s="35"/>
      <c r="CD1557" s="35"/>
      <c r="CE1557" s="35"/>
      <c r="CF1557" s="35"/>
      <c r="CG1557" s="35"/>
      <c r="CH1557" s="35"/>
      <c r="CI1557" s="35"/>
      <c r="CJ1557" s="35"/>
      <c r="CK1557" s="35"/>
      <c r="CL1557" s="35"/>
      <c r="CM1557" s="35"/>
      <c r="CN1557" s="35"/>
      <c r="CO1557" s="35"/>
      <c r="CP1557" s="35"/>
      <c r="CQ1557" s="35"/>
      <c r="CR1557" s="35"/>
      <c r="CS1557" s="35"/>
      <c r="CT1557" s="35"/>
      <c r="CU1557" s="35"/>
      <c r="CV1557" s="35"/>
      <c r="CW1557" s="35"/>
      <c r="CX1557" s="35"/>
      <c r="CY1557" s="35"/>
      <c r="CZ1557" s="35"/>
      <c r="DA1557" s="35"/>
      <c r="DB1557" s="35"/>
      <c r="DC1557" s="35"/>
      <c r="DD1557" s="35"/>
      <c r="DE1557" s="35"/>
      <c r="DF1557" s="35"/>
      <c r="DG1557" s="35"/>
      <c r="DH1557" s="35"/>
      <c r="DI1557" s="35"/>
      <c r="DJ1557" s="35"/>
      <c r="DK1557" s="35"/>
      <c r="DL1557" s="35"/>
      <c r="DM1557" s="35"/>
      <c r="DN1557" s="35"/>
      <c r="DO1557" s="35"/>
      <c r="DP1557" s="35"/>
      <c r="DQ1557" s="35"/>
      <c r="DR1557" s="35"/>
      <c r="DS1557" s="35"/>
      <c r="DT1557" s="35"/>
      <c r="DU1557" s="35"/>
      <c r="DV1557" s="35"/>
      <c r="DW1557" s="35"/>
      <c r="DX1557" s="35"/>
      <c r="DY1557" s="35"/>
      <c r="DZ1557" s="35"/>
      <c r="EA1557" s="35"/>
      <c r="EB1557" s="35"/>
      <c r="EC1557" s="35"/>
      <c r="ED1557" s="35"/>
      <c r="EE1557" s="35"/>
      <c r="EF1557" s="35"/>
      <c r="EG1557" s="35"/>
      <c r="EH1557" s="35"/>
      <c r="EI1557" s="35"/>
      <c r="EJ1557" s="35"/>
      <c r="EK1557" s="35"/>
      <c r="EL1557" s="35"/>
      <c r="EM1557" s="35"/>
      <c r="EN1557" s="35"/>
      <c r="EO1557" s="35"/>
      <c r="EP1557" s="35"/>
      <c r="EQ1557" s="35"/>
      <c r="ER1557" s="35"/>
      <c r="ES1557" s="35"/>
      <c r="ET1557" s="35"/>
      <c r="EU1557" s="35"/>
      <c r="EV1557" s="35"/>
      <c r="EW1557" s="35"/>
      <c r="EX1557" s="35"/>
      <c r="EY1557" s="35"/>
      <c r="EZ1557" s="35"/>
      <c r="FA1557" s="35"/>
      <c r="FB1557" s="35"/>
      <c r="FC1557" s="35"/>
      <c r="FD1557" s="35"/>
      <c r="FE1557" s="35"/>
      <c r="FF1557" s="35"/>
      <c r="FG1557" s="35"/>
      <c r="FH1557" s="35"/>
      <c r="FI1557" s="35"/>
      <c r="FJ1557" s="35"/>
      <c r="FK1557" s="35"/>
      <c r="FL1557" s="35"/>
      <c r="FM1557" s="35"/>
      <c r="FN1557" s="35"/>
      <c r="FO1557" s="35"/>
      <c r="FP1557" s="35"/>
      <c r="FQ1557" s="35"/>
      <c r="FR1557" s="35"/>
      <c r="FS1557" s="35"/>
      <c r="FT1557" s="35"/>
      <c r="FU1557" s="35"/>
      <c r="FV1557" s="35"/>
      <c r="FW1557" s="35"/>
      <c r="FX1557" s="35"/>
      <c r="FY1557" s="35"/>
      <c r="FZ1557" s="35"/>
    </row>
    <row r="1558" spans="1:182" x14ac:dyDescent="0.15">
      <c r="A1558" s="38">
        <f t="shared" si="485"/>
        <v>45002</v>
      </c>
      <c r="B1558" s="39">
        <f t="shared" ca="1" si="474"/>
        <v>10149.436833760001</v>
      </c>
      <c r="C1558" s="40">
        <f t="shared" si="475"/>
        <v>9411.77</v>
      </c>
      <c r="D1558" s="41">
        <f ca="1">IF(A1558&lt;$B$1,VLOOKUP(A1558,[1]DI!$A$4:$B$15000,2,FALSE),0)</f>
        <v>0.13650000000000001</v>
      </c>
      <c r="E1558" s="40">
        <f t="shared" ca="1" si="481"/>
        <v>5.0788000000000005E-4</v>
      </c>
      <c r="F1558" s="42">
        <f t="shared" si="478"/>
        <v>1</v>
      </c>
      <c r="G1558" s="43">
        <f t="shared" ca="1" si="482"/>
        <v>1.00050788</v>
      </c>
      <c r="H1558" s="40">
        <f ca="1">TRUNC(PRODUCT(G$10:G1557),15)</f>
        <v>1.33703151301822</v>
      </c>
      <c r="I1558" s="40">
        <f t="shared" ca="1" si="483"/>
        <v>1.2560834235423</v>
      </c>
      <c r="J1558" s="40">
        <f t="shared" ca="1" si="484"/>
        <v>1.0644448399999999</v>
      </c>
      <c r="K1558" s="42">
        <f t="shared" si="470"/>
        <v>2.7E-2</v>
      </c>
      <c r="L1558" s="63">
        <f t="shared" si="467"/>
        <v>44824</v>
      </c>
      <c r="M1558" s="64">
        <f t="shared" si="468"/>
        <v>123</v>
      </c>
      <c r="N1558" s="44">
        <f t="shared" si="469"/>
        <v>123</v>
      </c>
      <c r="O1558" s="40">
        <f t="shared" si="471"/>
        <v>1.013088717</v>
      </c>
      <c r="P1558" s="65">
        <f t="shared" ca="1" si="472"/>
        <v>1.078377057</v>
      </c>
      <c r="Q1558" s="40">
        <f t="shared" ca="1" si="473"/>
        <v>737.66683376000003</v>
      </c>
      <c r="R1558" s="44">
        <f>IF(VLOOKUP(A1558,$Z$12:$AI$125,8)=VLOOKUP(A1557,$Z$12:$AI$125,8),0,VLOOKUP(A1558,Z$12:$AI$125,8))</f>
        <v>0</v>
      </c>
      <c r="S1558" s="45">
        <f>IF(R1558&gt;0,VLOOKUP(R1558,Y$12:$AH$125,7),0)</f>
        <v>0</v>
      </c>
      <c r="T1558" s="40">
        <f t="shared" si="476"/>
        <v>0</v>
      </c>
      <c r="U1558" s="40">
        <f t="shared" ca="1" si="477"/>
        <v>737.66683376000003</v>
      </c>
      <c r="V1558" s="46" t="str">
        <f t="shared" si="479"/>
        <v>J=</v>
      </c>
      <c r="W1558" s="47">
        <f t="shared" si="480"/>
        <v>45005</v>
      </c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  <c r="BF1558" s="35"/>
      <c r="BG1558" s="35"/>
      <c r="BH1558" s="35"/>
      <c r="BI1558" s="35"/>
      <c r="BJ1558" s="35"/>
      <c r="BK1558" s="35"/>
      <c r="BL1558" s="35"/>
      <c r="BM1558" s="35"/>
      <c r="BN1558" s="35"/>
      <c r="BO1558" s="35"/>
      <c r="BP1558" s="35"/>
      <c r="BQ1558" s="35"/>
      <c r="BR1558" s="35"/>
      <c r="BS1558" s="35"/>
      <c r="BT1558" s="35"/>
      <c r="BU1558" s="35"/>
      <c r="BV1558" s="35"/>
      <c r="BW1558" s="35"/>
      <c r="BX1558" s="35"/>
      <c r="BY1558" s="35"/>
      <c r="BZ1558" s="35"/>
      <c r="CA1558" s="35"/>
      <c r="CB1558" s="35"/>
      <c r="CC1558" s="35"/>
      <c r="CD1558" s="35"/>
      <c r="CE1558" s="35"/>
      <c r="CF1558" s="35"/>
      <c r="CG1558" s="35"/>
      <c r="CH1558" s="35"/>
      <c r="CI1558" s="35"/>
      <c r="CJ1558" s="35"/>
      <c r="CK1558" s="35"/>
      <c r="CL1558" s="35"/>
      <c r="CM1558" s="35"/>
      <c r="CN1558" s="35"/>
      <c r="CO1558" s="35"/>
      <c r="CP1558" s="35"/>
      <c r="CQ1558" s="35"/>
      <c r="CR1558" s="35"/>
      <c r="CS1558" s="35"/>
      <c r="CT1558" s="35"/>
      <c r="CU1558" s="35"/>
      <c r="CV1558" s="35"/>
      <c r="CW1558" s="35"/>
      <c r="CX1558" s="35"/>
      <c r="CY1558" s="35"/>
      <c r="CZ1558" s="35"/>
      <c r="DA1558" s="35"/>
      <c r="DB1558" s="35"/>
      <c r="DC1558" s="35"/>
      <c r="DD1558" s="35"/>
      <c r="DE1558" s="35"/>
      <c r="DF1558" s="35"/>
      <c r="DG1558" s="35"/>
      <c r="DH1558" s="35"/>
      <c r="DI1558" s="35"/>
      <c r="DJ1558" s="35"/>
      <c r="DK1558" s="35"/>
      <c r="DL1558" s="35"/>
      <c r="DM1558" s="35"/>
      <c r="DN1558" s="35"/>
      <c r="DO1558" s="35"/>
      <c r="DP1558" s="35"/>
      <c r="DQ1558" s="35"/>
      <c r="DR1558" s="35"/>
      <c r="DS1558" s="35"/>
      <c r="DT1558" s="35"/>
      <c r="DU1558" s="35"/>
      <c r="DV1558" s="35"/>
      <c r="DW1558" s="35"/>
      <c r="DX1558" s="35"/>
      <c r="DY1558" s="35"/>
      <c r="DZ1558" s="35"/>
      <c r="EA1558" s="35"/>
      <c r="EB1558" s="35"/>
      <c r="EC1558" s="35"/>
      <c r="ED1558" s="35"/>
      <c r="EE1558" s="35"/>
      <c r="EF1558" s="35"/>
      <c r="EG1558" s="35"/>
      <c r="EH1558" s="35"/>
      <c r="EI1558" s="35"/>
      <c r="EJ1558" s="35"/>
      <c r="EK1558" s="35"/>
      <c r="EL1558" s="35"/>
      <c r="EM1558" s="35"/>
      <c r="EN1558" s="35"/>
      <c r="EO1558" s="35"/>
      <c r="EP1558" s="35"/>
      <c r="EQ1558" s="35"/>
      <c r="ER1558" s="35"/>
      <c r="ES1558" s="35"/>
      <c r="ET1558" s="35"/>
      <c r="EU1558" s="35"/>
      <c r="EV1558" s="35"/>
      <c r="EW1558" s="35"/>
      <c r="EX1558" s="35"/>
      <c r="EY1558" s="35"/>
      <c r="EZ1558" s="35"/>
      <c r="FA1558" s="35"/>
      <c r="FB1558" s="35"/>
      <c r="FC1558" s="35"/>
      <c r="FD1558" s="35"/>
      <c r="FE1558" s="35"/>
      <c r="FF1558" s="35"/>
      <c r="FG1558" s="35"/>
      <c r="FH1558" s="35"/>
      <c r="FI1558" s="35"/>
      <c r="FJ1558" s="35"/>
      <c r="FK1558" s="35"/>
      <c r="FL1558" s="35"/>
      <c r="FM1558" s="35"/>
      <c r="FN1558" s="35"/>
      <c r="FO1558" s="35"/>
      <c r="FP1558" s="35"/>
      <c r="FQ1558" s="35"/>
      <c r="FR1558" s="35"/>
      <c r="FS1558" s="35"/>
      <c r="FT1558" s="35"/>
      <c r="FU1558" s="35"/>
      <c r="FV1558" s="35"/>
      <c r="FW1558" s="35"/>
      <c r="FX1558" s="35"/>
      <c r="FY1558" s="35"/>
      <c r="FZ1558" s="35"/>
    </row>
    <row r="1559" spans="1:182" x14ac:dyDescent="0.15">
      <c r="A1559" s="38">
        <f t="shared" si="485"/>
        <v>45003</v>
      </c>
      <c r="B1559" s="39">
        <f t="shared" ca="1" si="474"/>
        <v>10155.665147850001</v>
      </c>
      <c r="C1559" s="40">
        <f t="shared" si="475"/>
        <v>9411.77</v>
      </c>
      <c r="D1559" s="41">
        <f ca="1">IF(A1559&lt;$B$1,VLOOKUP(A1559,[1]DI!$A$4:$B$15000,2,FALSE),0)</f>
        <v>0</v>
      </c>
      <c r="E1559" s="40">
        <f t="shared" ca="1" si="481"/>
        <v>0</v>
      </c>
      <c r="F1559" s="42">
        <f t="shared" si="478"/>
        <v>1</v>
      </c>
      <c r="G1559" s="43">
        <f t="shared" ca="1" si="482"/>
        <v>1</v>
      </c>
      <c r="H1559" s="40">
        <f ca="1">TRUNC(PRODUCT(G$10:G1558),15)</f>
        <v>1.33771056458305</v>
      </c>
      <c r="I1559" s="40">
        <f t="shared" ca="1" si="483"/>
        <v>1.2560834235423</v>
      </c>
      <c r="J1559" s="40">
        <f t="shared" ca="1" si="484"/>
        <v>1.06498545</v>
      </c>
      <c r="K1559" s="42">
        <f t="shared" si="470"/>
        <v>2.7E-2</v>
      </c>
      <c r="L1559" s="63">
        <f t="shared" si="467"/>
        <v>44824</v>
      </c>
      <c r="M1559" s="64">
        <f t="shared" si="468"/>
        <v>123</v>
      </c>
      <c r="N1559" s="44">
        <f t="shared" si="469"/>
        <v>124</v>
      </c>
      <c r="O1559" s="40">
        <f t="shared" si="471"/>
        <v>1.013195828</v>
      </c>
      <c r="P1559" s="65">
        <f t="shared" ca="1" si="472"/>
        <v>1.0790388150000001</v>
      </c>
      <c r="Q1559" s="40">
        <f t="shared" ca="1" si="473"/>
        <v>743.89514784999994</v>
      </c>
      <c r="R1559" s="44">
        <f>IF(VLOOKUP(A1559,$Z$12:$AI$125,8)=VLOOKUP(A1558,$Z$12:$AI$125,8),0,VLOOKUP(A1559,Z$12:$AI$125,8))</f>
        <v>0</v>
      </c>
      <c r="S1559" s="45">
        <f>IF(R1559&gt;0,VLOOKUP(R1559,Y$12:$AH$125,7),0)</f>
        <v>0</v>
      </c>
      <c r="T1559" s="40">
        <f t="shared" si="476"/>
        <v>0</v>
      </c>
      <c r="U1559" s="40">
        <f t="shared" ca="1" si="477"/>
        <v>743.89514784999994</v>
      </c>
      <c r="V1559" s="46" t="str">
        <f t="shared" si="479"/>
        <v>J=</v>
      </c>
      <c r="W1559" s="47">
        <f t="shared" si="480"/>
        <v>45005</v>
      </c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  <c r="BF1559" s="35"/>
      <c r="BG1559" s="35"/>
      <c r="BH1559" s="35"/>
      <c r="BI1559" s="35"/>
      <c r="BJ1559" s="35"/>
      <c r="BK1559" s="35"/>
      <c r="BL1559" s="35"/>
      <c r="BM1559" s="35"/>
      <c r="BN1559" s="35"/>
      <c r="BO1559" s="35"/>
      <c r="BP1559" s="35"/>
      <c r="BQ1559" s="35"/>
      <c r="BR1559" s="35"/>
      <c r="BS1559" s="35"/>
      <c r="BT1559" s="35"/>
      <c r="BU1559" s="35"/>
      <c r="BV1559" s="35"/>
      <c r="BW1559" s="35"/>
      <c r="BX1559" s="35"/>
      <c r="BY1559" s="35"/>
      <c r="BZ1559" s="35"/>
      <c r="CA1559" s="35"/>
      <c r="CB1559" s="35"/>
      <c r="CC1559" s="35"/>
      <c r="CD1559" s="35"/>
      <c r="CE1559" s="35"/>
      <c r="CF1559" s="35"/>
      <c r="CG1559" s="35"/>
      <c r="CH1559" s="35"/>
      <c r="CI1559" s="35"/>
      <c r="CJ1559" s="35"/>
      <c r="CK1559" s="35"/>
      <c r="CL1559" s="35"/>
      <c r="CM1559" s="35"/>
      <c r="CN1559" s="35"/>
      <c r="CO1559" s="35"/>
      <c r="CP1559" s="35"/>
      <c r="CQ1559" s="35"/>
      <c r="CR1559" s="35"/>
      <c r="CS1559" s="35"/>
      <c r="CT1559" s="35"/>
      <c r="CU1559" s="35"/>
      <c r="CV1559" s="35"/>
      <c r="CW1559" s="35"/>
      <c r="CX1559" s="35"/>
      <c r="CY1559" s="35"/>
      <c r="CZ1559" s="35"/>
      <c r="DA1559" s="35"/>
      <c r="DB1559" s="35"/>
      <c r="DC1559" s="35"/>
      <c r="DD1559" s="35"/>
      <c r="DE1559" s="35"/>
      <c r="DF1559" s="35"/>
      <c r="DG1559" s="35"/>
      <c r="DH1559" s="35"/>
      <c r="DI1559" s="35"/>
      <c r="DJ1559" s="35"/>
      <c r="DK1559" s="35"/>
      <c r="DL1559" s="35"/>
      <c r="DM1559" s="35"/>
      <c r="DN1559" s="35"/>
      <c r="DO1559" s="35"/>
      <c r="DP1559" s="35"/>
      <c r="DQ1559" s="35"/>
      <c r="DR1559" s="35"/>
      <c r="DS1559" s="35"/>
      <c r="DT1559" s="35"/>
      <c r="DU1559" s="35"/>
      <c r="DV1559" s="35"/>
      <c r="DW1559" s="35"/>
      <c r="DX1559" s="35"/>
      <c r="DY1559" s="35"/>
      <c r="DZ1559" s="35"/>
      <c r="EA1559" s="35"/>
      <c r="EB1559" s="35"/>
      <c r="EC1559" s="35"/>
      <c r="ED1559" s="35"/>
      <c r="EE1559" s="35"/>
      <c r="EF1559" s="35"/>
      <c r="EG1559" s="35"/>
      <c r="EH1559" s="35"/>
      <c r="EI1559" s="35"/>
      <c r="EJ1559" s="35"/>
      <c r="EK1559" s="35"/>
      <c r="EL1559" s="35"/>
      <c r="EM1559" s="35"/>
      <c r="EN1559" s="35"/>
      <c r="EO1559" s="35"/>
      <c r="EP1559" s="35"/>
      <c r="EQ1559" s="35"/>
      <c r="ER1559" s="35"/>
      <c r="ES1559" s="35"/>
      <c r="ET1559" s="35"/>
      <c r="EU1559" s="35"/>
      <c r="EV1559" s="35"/>
      <c r="EW1559" s="35"/>
      <c r="EX1559" s="35"/>
      <c r="EY1559" s="35"/>
      <c r="EZ1559" s="35"/>
      <c r="FA1559" s="35"/>
      <c r="FB1559" s="35"/>
      <c r="FC1559" s="35"/>
      <c r="FD1559" s="35"/>
      <c r="FE1559" s="35"/>
      <c r="FF1559" s="35"/>
      <c r="FG1559" s="35"/>
      <c r="FH1559" s="35"/>
      <c r="FI1559" s="35"/>
      <c r="FJ1559" s="35"/>
      <c r="FK1559" s="35"/>
      <c r="FL1559" s="35"/>
      <c r="FM1559" s="35"/>
      <c r="FN1559" s="35"/>
      <c r="FO1559" s="35"/>
      <c r="FP1559" s="35"/>
      <c r="FQ1559" s="35"/>
      <c r="FR1559" s="35"/>
      <c r="FS1559" s="35"/>
      <c r="FT1559" s="35"/>
      <c r="FU1559" s="35"/>
      <c r="FV1559" s="35"/>
      <c r="FW1559" s="35"/>
      <c r="FX1559" s="35"/>
      <c r="FY1559" s="35"/>
      <c r="FZ1559" s="35"/>
    </row>
    <row r="1560" spans="1:182" x14ac:dyDescent="0.15">
      <c r="A1560" s="38">
        <f t="shared" si="485"/>
        <v>45004</v>
      </c>
      <c r="B1560" s="39">
        <f t="shared" ca="1" si="474"/>
        <v>10155.665147850001</v>
      </c>
      <c r="C1560" s="40">
        <f t="shared" si="475"/>
        <v>9411.77</v>
      </c>
      <c r="D1560" s="41">
        <f ca="1">IF(A1560&lt;$B$1,VLOOKUP(A1560,[1]DI!$A$4:$B$15000,2,FALSE),0)</f>
        <v>0</v>
      </c>
      <c r="E1560" s="40">
        <f t="shared" ca="1" si="481"/>
        <v>0</v>
      </c>
      <c r="F1560" s="42">
        <f t="shared" si="478"/>
        <v>1</v>
      </c>
      <c r="G1560" s="43">
        <f t="shared" ca="1" si="482"/>
        <v>1</v>
      </c>
      <c r="H1560" s="40">
        <f ca="1">TRUNC(PRODUCT(G$10:G1559),15)</f>
        <v>1.33771056458305</v>
      </c>
      <c r="I1560" s="40">
        <f t="shared" ca="1" si="483"/>
        <v>1.2560834235423</v>
      </c>
      <c r="J1560" s="40">
        <f t="shared" ca="1" si="484"/>
        <v>1.06498545</v>
      </c>
      <c r="K1560" s="42">
        <f t="shared" si="470"/>
        <v>2.7E-2</v>
      </c>
      <c r="L1560" s="63">
        <f t="shared" si="467"/>
        <v>44824</v>
      </c>
      <c r="M1560" s="64">
        <f t="shared" si="468"/>
        <v>123</v>
      </c>
      <c r="N1560" s="44">
        <f t="shared" si="469"/>
        <v>124</v>
      </c>
      <c r="O1560" s="40">
        <f t="shared" si="471"/>
        <v>1.013195828</v>
      </c>
      <c r="P1560" s="65">
        <f t="shared" ca="1" si="472"/>
        <v>1.0790388150000001</v>
      </c>
      <c r="Q1560" s="40">
        <f t="shared" ca="1" si="473"/>
        <v>743.89514784999994</v>
      </c>
      <c r="R1560" s="44">
        <f>IF(VLOOKUP(A1560,$Z$12:$AI$125,8)=VLOOKUP(A1559,$Z$12:$AI$125,8),0,VLOOKUP(A1560,Z$12:$AI$125,8))</f>
        <v>0</v>
      </c>
      <c r="S1560" s="45">
        <f>IF(R1560&gt;0,VLOOKUP(R1560,Y$12:$AH$125,7),0)</f>
        <v>0</v>
      </c>
      <c r="T1560" s="40">
        <f t="shared" si="476"/>
        <v>0</v>
      </c>
      <c r="U1560" s="40">
        <f t="shared" ca="1" si="477"/>
        <v>743.89514784999994</v>
      </c>
      <c r="V1560" s="46" t="str">
        <f t="shared" si="479"/>
        <v>J=</v>
      </c>
      <c r="W1560" s="47">
        <f t="shared" si="480"/>
        <v>45005</v>
      </c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  <c r="BF1560" s="35"/>
      <c r="BG1560" s="35"/>
      <c r="BH1560" s="35"/>
      <c r="BI1560" s="35"/>
      <c r="BJ1560" s="35"/>
      <c r="BK1560" s="35"/>
      <c r="BL1560" s="35"/>
      <c r="BM1560" s="35"/>
      <c r="BN1560" s="35"/>
      <c r="BO1560" s="35"/>
      <c r="BP1560" s="35"/>
      <c r="BQ1560" s="35"/>
      <c r="BR1560" s="35"/>
      <c r="BS1560" s="35"/>
      <c r="BT1560" s="35"/>
      <c r="BU1560" s="35"/>
      <c r="BV1560" s="35"/>
      <c r="BW1560" s="35"/>
      <c r="BX1560" s="35"/>
      <c r="BY1560" s="35"/>
      <c r="BZ1560" s="35"/>
      <c r="CA1560" s="35"/>
      <c r="CB1560" s="35"/>
      <c r="CC1560" s="35"/>
      <c r="CD1560" s="35"/>
      <c r="CE1560" s="35"/>
      <c r="CF1560" s="35"/>
      <c r="CG1560" s="35"/>
      <c r="CH1560" s="35"/>
      <c r="CI1560" s="35"/>
      <c r="CJ1560" s="35"/>
      <c r="CK1560" s="35"/>
      <c r="CL1560" s="35"/>
      <c r="CM1560" s="35"/>
      <c r="CN1560" s="35"/>
      <c r="CO1560" s="35"/>
      <c r="CP1560" s="35"/>
      <c r="CQ1560" s="35"/>
      <c r="CR1560" s="35"/>
      <c r="CS1560" s="35"/>
      <c r="CT1560" s="35"/>
      <c r="CU1560" s="35"/>
      <c r="CV1560" s="35"/>
      <c r="CW1560" s="35"/>
      <c r="CX1560" s="35"/>
      <c r="CY1560" s="35"/>
      <c r="CZ1560" s="35"/>
      <c r="DA1560" s="35"/>
      <c r="DB1560" s="35"/>
      <c r="DC1560" s="35"/>
      <c r="DD1560" s="35"/>
      <c r="DE1560" s="35"/>
      <c r="DF1560" s="35"/>
      <c r="DG1560" s="35"/>
      <c r="DH1560" s="35"/>
      <c r="DI1560" s="35"/>
      <c r="DJ1560" s="35"/>
      <c r="DK1560" s="35"/>
      <c r="DL1560" s="35"/>
      <c r="DM1560" s="35"/>
      <c r="DN1560" s="35"/>
      <c r="DO1560" s="35"/>
      <c r="DP1560" s="35"/>
      <c r="DQ1560" s="35"/>
      <c r="DR1560" s="35"/>
      <c r="DS1560" s="35"/>
      <c r="DT1560" s="35"/>
      <c r="DU1560" s="35"/>
      <c r="DV1560" s="35"/>
      <c r="DW1560" s="35"/>
      <c r="DX1560" s="35"/>
      <c r="DY1560" s="35"/>
      <c r="DZ1560" s="35"/>
      <c r="EA1560" s="35"/>
      <c r="EB1560" s="35"/>
      <c r="EC1560" s="35"/>
      <c r="ED1560" s="35"/>
      <c r="EE1560" s="35"/>
      <c r="EF1560" s="35"/>
      <c r="EG1560" s="35"/>
      <c r="EH1560" s="35"/>
      <c r="EI1560" s="35"/>
      <c r="EJ1560" s="35"/>
      <c r="EK1560" s="35"/>
      <c r="EL1560" s="35"/>
      <c r="EM1560" s="35"/>
      <c r="EN1560" s="35"/>
      <c r="EO1560" s="35"/>
      <c r="EP1560" s="35"/>
      <c r="EQ1560" s="35"/>
      <c r="ER1560" s="35"/>
      <c r="ES1560" s="35"/>
      <c r="ET1560" s="35"/>
      <c r="EU1560" s="35"/>
      <c r="EV1560" s="35"/>
      <c r="EW1560" s="35"/>
      <c r="EX1560" s="35"/>
      <c r="EY1560" s="35"/>
      <c r="EZ1560" s="35"/>
      <c r="FA1560" s="35"/>
      <c r="FB1560" s="35"/>
      <c r="FC1560" s="35"/>
      <c r="FD1560" s="35"/>
      <c r="FE1560" s="35"/>
      <c r="FF1560" s="35"/>
      <c r="FG1560" s="35"/>
      <c r="FH1560" s="35"/>
      <c r="FI1560" s="35"/>
      <c r="FJ1560" s="35"/>
      <c r="FK1560" s="35"/>
      <c r="FL1560" s="35"/>
      <c r="FM1560" s="35"/>
      <c r="FN1560" s="35"/>
      <c r="FO1560" s="35"/>
      <c r="FP1560" s="35"/>
      <c r="FQ1560" s="35"/>
      <c r="FR1560" s="35"/>
      <c r="FS1560" s="35"/>
      <c r="FT1560" s="35"/>
      <c r="FU1560" s="35"/>
      <c r="FV1560" s="35"/>
      <c r="FW1560" s="35"/>
      <c r="FX1560" s="35"/>
      <c r="FY1560" s="35"/>
      <c r="FZ1560" s="35"/>
    </row>
    <row r="1561" spans="1:182" x14ac:dyDescent="0.15">
      <c r="A1561" s="38">
        <f t="shared" si="485"/>
        <v>45005</v>
      </c>
      <c r="B1561" s="39">
        <f t="shared" ca="1" si="474"/>
        <v>10155.665147850001</v>
      </c>
      <c r="C1561" s="40">
        <f t="shared" si="475"/>
        <v>9411.77</v>
      </c>
      <c r="D1561" s="41">
        <f ca="1">IF(A1561&lt;$B$1,VLOOKUP(A1561,[1]DI!$A$4:$B$15000,2,FALSE),0)</f>
        <v>0.13650000000000001</v>
      </c>
      <c r="E1561" s="40">
        <f t="shared" ca="1" si="481"/>
        <v>5.0788000000000005E-4</v>
      </c>
      <c r="F1561" s="42">
        <f t="shared" si="478"/>
        <v>1</v>
      </c>
      <c r="G1561" s="43">
        <f t="shared" ca="1" si="482"/>
        <v>1.00050788</v>
      </c>
      <c r="H1561" s="40">
        <f ca="1">TRUNC(PRODUCT(G$10:G1560),15)</f>
        <v>1.33771056458305</v>
      </c>
      <c r="I1561" s="40">
        <f t="shared" ca="1" si="483"/>
        <v>1.2560834235423</v>
      </c>
      <c r="J1561" s="40">
        <f t="shared" ca="1" si="484"/>
        <v>1.06498545</v>
      </c>
      <c r="K1561" s="42">
        <f t="shared" si="470"/>
        <v>2.7E-2</v>
      </c>
      <c r="L1561" s="63">
        <f t="shared" si="467"/>
        <v>44824</v>
      </c>
      <c r="M1561" s="64">
        <f t="shared" si="468"/>
        <v>124</v>
      </c>
      <c r="N1561" s="44">
        <f t="shared" si="469"/>
        <v>124</v>
      </c>
      <c r="O1561" s="40">
        <f t="shared" si="471"/>
        <v>1.013195828</v>
      </c>
      <c r="P1561" s="65">
        <f t="shared" ca="1" si="472"/>
        <v>1.0790388150000001</v>
      </c>
      <c r="Q1561" s="40">
        <f t="shared" ca="1" si="473"/>
        <v>743.89514784999994</v>
      </c>
      <c r="R1561" s="44">
        <f>IF(VLOOKUP(A1561,$Z$12:$AI$125,8)=VLOOKUP(A1560,$Z$12:$AI$125,8),0,VLOOKUP(A1561,Z$12:$AI$125,8))</f>
        <v>15</v>
      </c>
      <c r="S1561" s="45">
        <f>IF(R1561&gt;0,VLOOKUP(R1561,Y$12:$AH$125,7),0)</f>
        <v>0</v>
      </c>
      <c r="T1561" s="40">
        <f t="shared" si="476"/>
        <v>0</v>
      </c>
      <c r="U1561" s="40">
        <f t="shared" ca="1" si="477"/>
        <v>743.89514784999994</v>
      </c>
      <c r="V1561" s="46" t="str">
        <f t="shared" si="479"/>
        <v>J=</v>
      </c>
      <c r="W1561" s="47">
        <f t="shared" si="480"/>
        <v>45005</v>
      </c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  <c r="BF1561" s="35"/>
      <c r="BG1561" s="35"/>
      <c r="BH1561" s="35"/>
      <c r="BI1561" s="35"/>
      <c r="BJ1561" s="35"/>
      <c r="BK1561" s="35"/>
      <c r="BL1561" s="35"/>
      <c r="BM1561" s="35"/>
      <c r="BN1561" s="35"/>
      <c r="BO1561" s="35"/>
      <c r="BP1561" s="35"/>
      <c r="BQ1561" s="35"/>
      <c r="BR1561" s="35"/>
      <c r="BS1561" s="35"/>
      <c r="BT1561" s="35"/>
      <c r="BU1561" s="35"/>
      <c r="BV1561" s="35"/>
      <c r="BW1561" s="35"/>
      <c r="BX1561" s="35"/>
      <c r="BY1561" s="35"/>
      <c r="BZ1561" s="35"/>
      <c r="CA1561" s="35"/>
      <c r="CB1561" s="35"/>
      <c r="CC1561" s="35"/>
      <c r="CD1561" s="35"/>
      <c r="CE1561" s="35"/>
      <c r="CF1561" s="35"/>
      <c r="CG1561" s="35"/>
      <c r="CH1561" s="35"/>
      <c r="CI1561" s="35"/>
      <c r="CJ1561" s="35"/>
      <c r="CK1561" s="35"/>
      <c r="CL1561" s="35"/>
      <c r="CM1561" s="35"/>
      <c r="CN1561" s="35"/>
      <c r="CO1561" s="35"/>
      <c r="CP1561" s="35"/>
      <c r="CQ1561" s="35"/>
      <c r="CR1561" s="35"/>
      <c r="CS1561" s="35"/>
      <c r="CT1561" s="35"/>
      <c r="CU1561" s="35"/>
      <c r="CV1561" s="35"/>
      <c r="CW1561" s="35"/>
      <c r="CX1561" s="35"/>
      <c r="CY1561" s="35"/>
      <c r="CZ1561" s="35"/>
      <c r="DA1561" s="35"/>
      <c r="DB1561" s="35"/>
      <c r="DC1561" s="35"/>
      <c r="DD1561" s="35"/>
      <c r="DE1561" s="35"/>
      <c r="DF1561" s="35"/>
      <c r="DG1561" s="35"/>
      <c r="DH1561" s="35"/>
      <c r="DI1561" s="35"/>
      <c r="DJ1561" s="35"/>
      <c r="DK1561" s="35"/>
      <c r="DL1561" s="35"/>
      <c r="DM1561" s="35"/>
      <c r="DN1561" s="35"/>
      <c r="DO1561" s="35"/>
      <c r="DP1561" s="35"/>
      <c r="DQ1561" s="35"/>
      <c r="DR1561" s="35"/>
      <c r="DS1561" s="35"/>
      <c r="DT1561" s="35"/>
      <c r="DU1561" s="35"/>
      <c r="DV1561" s="35"/>
      <c r="DW1561" s="35"/>
      <c r="DX1561" s="35"/>
      <c r="DY1561" s="35"/>
      <c r="DZ1561" s="35"/>
      <c r="EA1561" s="35"/>
      <c r="EB1561" s="35"/>
      <c r="EC1561" s="35"/>
      <c r="ED1561" s="35"/>
      <c r="EE1561" s="35"/>
      <c r="EF1561" s="35"/>
      <c r="EG1561" s="35"/>
      <c r="EH1561" s="35"/>
      <c r="EI1561" s="35"/>
      <c r="EJ1561" s="35"/>
      <c r="EK1561" s="35"/>
      <c r="EL1561" s="35"/>
      <c r="EM1561" s="35"/>
      <c r="EN1561" s="35"/>
      <c r="EO1561" s="35"/>
      <c r="EP1561" s="35"/>
      <c r="EQ1561" s="35"/>
      <c r="ER1561" s="35"/>
      <c r="ES1561" s="35"/>
      <c r="ET1561" s="35"/>
      <c r="EU1561" s="35"/>
      <c r="EV1561" s="35"/>
      <c r="EW1561" s="35"/>
      <c r="EX1561" s="35"/>
      <c r="EY1561" s="35"/>
      <c r="EZ1561" s="35"/>
      <c r="FA1561" s="35"/>
      <c r="FB1561" s="35"/>
      <c r="FC1561" s="35"/>
      <c r="FD1561" s="35"/>
      <c r="FE1561" s="35"/>
      <c r="FF1561" s="35"/>
      <c r="FG1561" s="35"/>
      <c r="FH1561" s="35"/>
      <c r="FI1561" s="35"/>
      <c r="FJ1561" s="35"/>
      <c r="FK1561" s="35"/>
      <c r="FL1561" s="35"/>
      <c r="FM1561" s="35"/>
      <c r="FN1561" s="35"/>
      <c r="FO1561" s="35"/>
      <c r="FP1561" s="35"/>
      <c r="FQ1561" s="35"/>
      <c r="FR1561" s="35"/>
      <c r="FS1561" s="35"/>
      <c r="FT1561" s="35"/>
      <c r="FU1561" s="35"/>
      <c r="FV1561" s="35"/>
      <c r="FW1561" s="35"/>
      <c r="FX1561" s="35"/>
      <c r="FY1561" s="35"/>
      <c r="FZ1561" s="35"/>
    </row>
    <row r="1562" spans="1:182" x14ac:dyDescent="0.15">
      <c r="A1562" s="38">
        <f t="shared" si="485"/>
        <v>45006</v>
      </c>
      <c r="B1562" s="39">
        <f t="shared" ca="1" si="474"/>
        <v>9417.5456456000011</v>
      </c>
      <c r="C1562" s="40">
        <f t="shared" si="475"/>
        <v>9411.77</v>
      </c>
      <c r="D1562" s="41">
        <f ca="1">IF(A1562&lt;$B$1,VLOOKUP(A1562,[1]DI!$A$4:$B$15000,2,FALSE),0)</f>
        <v>0.13650000000000001</v>
      </c>
      <c r="E1562" s="40">
        <f t="shared" ca="1" si="481"/>
        <v>5.0788000000000005E-4</v>
      </c>
      <c r="F1562" s="42">
        <f t="shared" si="478"/>
        <v>1</v>
      </c>
      <c r="G1562" s="43">
        <f t="shared" ca="1" si="482"/>
        <v>1.00050788</v>
      </c>
      <c r="H1562" s="40">
        <f ca="1">TRUNC(PRODUCT(G$10:G1561),15)</f>
        <v>1.33838996102459</v>
      </c>
      <c r="I1562" s="40">
        <f t="shared" ca="1" si="483"/>
        <v>1.33771056458305</v>
      </c>
      <c r="J1562" s="40">
        <f t="shared" ca="1" si="484"/>
        <v>1.00050788</v>
      </c>
      <c r="K1562" s="42">
        <f t="shared" si="470"/>
        <v>2.7E-2</v>
      </c>
      <c r="L1562" s="63">
        <f t="shared" si="467"/>
        <v>45005</v>
      </c>
      <c r="M1562" s="64">
        <f t="shared" si="468"/>
        <v>1</v>
      </c>
      <c r="N1562" s="44">
        <f t="shared" si="469"/>
        <v>1</v>
      </c>
      <c r="O1562" s="40">
        <f t="shared" si="471"/>
        <v>1.0001057280000001</v>
      </c>
      <c r="P1562" s="65">
        <f t="shared" ca="1" si="472"/>
        <v>1.0006136619999999</v>
      </c>
      <c r="Q1562" s="40">
        <f t="shared" ca="1" si="473"/>
        <v>5.7756455999999998</v>
      </c>
      <c r="R1562" s="44">
        <f>IF(VLOOKUP(A1562,$Z$12:$AI$125,8)=VLOOKUP(A1561,$Z$12:$AI$125,8),0,VLOOKUP(A1562,Z$12:$AI$125,8))</f>
        <v>0</v>
      </c>
      <c r="S1562" s="45">
        <f>IF(R1562&gt;0,VLOOKUP(R1562,Y$12:$AH$125,7),0)</f>
        <v>0</v>
      </c>
      <c r="T1562" s="40">
        <f t="shared" si="476"/>
        <v>0</v>
      </c>
      <c r="U1562" s="40">
        <f t="shared" ca="1" si="477"/>
        <v>5.7756455999999998</v>
      </c>
      <c r="V1562" s="46" t="str">
        <f t="shared" si="479"/>
        <v>J=</v>
      </c>
      <c r="W1562" s="47">
        <f t="shared" si="480"/>
        <v>45189</v>
      </c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35"/>
      <c r="BC1562" s="35"/>
      <c r="BD1562" s="35"/>
      <c r="BE1562" s="35"/>
      <c r="BF1562" s="35"/>
      <c r="BG1562" s="35"/>
      <c r="BH1562" s="35"/>
      <c r="BI1562" s="35"/>
      <c r="BJ1562" s="35"/>
      <c r="BK1562" s="35"/>
      <c r="BL1562" s="35"/>
      <c r="BM1562" s="35"/>
      <c r="BN1562" s="35"/>
      <c r="BO1562" s="35"/>
      <c r="BP1562" s="35"/>
      <c r="BQ1562" s="35"/>
      <c r="BR1562" s="35"/>
      <c r="BS1562" s="35"/>
      <c r="BT1562" s="35"/>
      <c r="BU1562" s="35"/>
      <c r="BV1562" s="35"/>
      <c r="BW1562" s="35"/>
      <c r="BX1562" s="35"/>
      <c r="BY1562" s="35"/>
      <c r="BZ1562" s="35"/>
      <c r="CA1562" s="35"/>
      <c r="CB1562" s="35"/>
      <c r="CC1562" s="35"/>
      <c r="CD1562" s="35"/>
      <c r="CE1562" s="35"/>
      <c r="CF1562" s="35"/>
      <c r="CG1562" s="35"/>
      <c r="CH1562" s="35"/>
      <c r="CI1562" s="35"/>
      <c r="CJ1562" s="35"/>
      <c r="CK1562" s="35"/>
      <c r="CL1562" s="35"/>
      <c r="CM1562" s="35"/>
      <c r="CN1562" s="35"/>
      <c r="CO1562" s="35"/>
      <c r="CP1562" s="35"/>
      <c r="CQ1562" s="35"/>
      <c r="CR1562" s="35"/>
      <c r="CS1562" s="35"/>
      <c r="CT1562" s="35"/>
      <c r="CU1562" s="35"/>
      <c r="CV1562" s="35"/>
      <c r="CW1562" s="35"/>
      <c r="CX1562" s="35"/>
      <c r="CY1562" s="35"/>
      <c r="CZ1562" s="35"/>
      <c r="DA1562" s="35"/>
      <c r="DB1562" s="35"/>
      <c r="DC1562" s="35"/>
      <c r="DD1562" s="35"/>
      <c r="DE1562" s="35"/>
      <c r="DF1562" s="35"/>
      <c r="DG1562" s="35"/>
      <c r="DH1562" s="35"/>
      <c r="DI1562" s="35"/>
      <c r="DJ1562" s="35"/>
      <c r="DK1562" s="35"/>
      <c r="DL1562" s="35"/>
      <c r="DM1562" s="35"/>
      <c r="DN1562" s="35"/>
      <c r="DO1562" s="35"/>
      <c r="DP1562" s="35"/>
      <c r="DQ1562" s="35"/>
      <c r="DR1562" s="35"/>
      <c r="DS1562" s="35"/>
      <c r="DT1562" s="35"/>
      <c r="DU1562" s="35"/>
      <c r="DV1562" s="35"/>
      <c r="DW1562" s="35"/>
      <c r="DX1562" s="35"/>
      <c r="DY1562" s="35"/>
      <c r="DZ1562" s="35"/>
      <c r="EA1562" s="35"/>
      <c r="EB1562" s="35"/>
      <c r="EC1562" s="35"/>
      <c r="ED1562" s="35"/>
      <c r="EE1562" s="35"/>
      <c r="EF1562" s="35"/>
      <c r="EG1562" s="35"/>
      <c r="EH1562" s="35"/>
      <c r="EI1562" s="35"/>
      <c r="EJ1562" s="35"/>
      <c r="EK1562" s="35"/>
      <c r="EL1562" s="35"/>
      <c r="EM1562" s="35"/>
      <c r="EN1562" s="35"/>
      <c r="EO1562" s="35"/>
      <c r="EP1562" s="35"/>
      <c r="EQ1562" s="35"/>
      <c r="ER1562" s="35"/>
      <c r="ES1562" s="35"/>
      <c r="ET1562" s="35"/>
      <c r="EU1562" s="35"/>
      <c r="EV1562" s="35"/>
      <c r="EW1562" s="35"/>
      <c r="EX1562" s="35"/>
      <c r="EY1562" s="35"/>
      <c r="EZ1562" s="35"/>
      <c r="FA1562" s="35"/>
      <c r="FB1562" s="35"/>
      <c r="FC1562" s="35"/>
      <c r="FD1562" s="35"/>
      <c r="FE1562" s="35"/>
      <c r="FF1562" s="35"/>
      <c r="FG1562" s="35"/>
      <c r="FH1562" s="35"/>
      <c r="FI1562" s="35"/>
      <c r="FJ1562" s="35"/>
      <c r="FK1562" s="35"/>
      <c r="FL1562" s="35"/>
      <c r="FM1562" s="35"/>
      <c r="FN1562" s="35"/>
      <c r="FO1562" s="35"/>
      <c r="FP1562" s="35"/>
      <c r="FQ1562" s="35"/>
      <c r="FR1562" s="35"/>
      <c r="FS1562" s="35"/>
      <c r="FT1562" s="35"/>
      <c r="FU1562" s="35"/>
      <c r="FV1562" s="35"/>
      <c r="FW1562" s="35"/>
      <c r="FX1562" s="35"/>
      <c r="FY1562" s="35"/>
      <c r="FZ1562" s="35"/>
    </row>
    <row r="1563" spans="1:182" x14ac:dyDescent="0.15">
      <c r="A1563" s="38">
        <f t="shared" si="485"/>
        <v>45007</v>
      </c>
      <c r="B1563" s="39">
        <f t="shared" ca="1" si="474"/>
        <v>9423.3248394399998</v>
      </c>
      <c r="C1563" s="40">
        <f t="shared" si="475"/>
        <v>9411.77</v>
      </c>
      <c r="D1563" s="41">
        <f ca="1">IF(A1563&lt;$B$1,VLOOKUP(A1563,[1]DI!$A$4:$B$15000,2,FALSE),0)</f>
        <v>0.13650000000000001</v>
      </c>
      <c r="E1563" s="40">
        <f t="shared" ca="1" si="481"/>
        <v>5.0788000000000005E-4</v>
      </c>
      <c r="F1563" s="42">
        <f t="shared" si="478"/>
        <v>1</v>
      </c>
      <c r="G1563" s="43">
        <f t="shared" ca="1" si="482"/>
        <v>1.00050788</v>
      </c>
      <c r="H1563" s="40">
        <f ca="1">TRUNC(PRODUCT(G$10:G1562),15)</f>
        <v>1.3390697025180001</v>
      </c>
      <c r="I1563" s="40">
        <f t="shared" ca="1" si="483"/>
        <v>1.33771056458305</v>
      </c>
      <c r="J1563" s="40">
        <f t="shared" ca="1" si="484"/>
        <v>1.00101602</v>
      </c>
      <c r="K1563" s="42">
        <f t="shared" si="470"/>
        <v>2.7E-2</v>
      </c>
      <c r="L1563" s="63">
        <f t="shared" si="467"/>
        <v>45005</v>
      </c>
      <c r="M1563" s="64">
        <f t="shared" si="468"/>
        <v>2</v>
      </c>
      <c r="N1563" s="44">
        <f t="shared" si="469"/>
        <v>2</v>
      </c>
      <c r="O1563" s="40">
        <f t="shared" si="471"/>
        <v>1.0002114660000001</v>
      </c>
      <c r="P1563" s="65">
        <f t="shared" ca="1" si="472"/>
        <v>1.0012277009999999</v>
      </c>
      <c r="Q1563" s="40">
        <f t="shared" ca="1" si="473"/>
        <v>11.55483944</v>
      </c>
      <c r="R1563" s="44">
        <f>IF(VLOOKUP(A1563,$Z$12:$AI$125,8)=VLOOKUP(A1562,$Z$12:$AI$125,8),0,VLOOKUP(A1563,Z$12:$AI$125,8))</f>
        <v>0</v>
      </c>
      <c r="S1563" s="45">
        <f>IF(R1563&gt;0,VLOOKUP(R1563,Y$12:$AH$125,7),0)</f>
        <v>0</v>
      </c>
      <c r="T1563" s="40">
        <f t="shared" si="476"/>
        <v>0</v>
      </c>
      <c r="U1563" s="40">
        <f t="shared" ca="1" si="477"/>
        <v>11.55483944</v>
      </c>
      <c r="V1563" s="46" t="str">
        <f t="shared" si="479"/>
        <v>J=</v>
      </c>
      <c r="W1563" s="47">
        <f t="shared" si="480"/>
        <v>45189</v>
      </c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  <c r="BF1563" s="35"/>
      <c r="BG1563" s="35"/>
      <c r="BH1563" s="35"/>
      <c r="BI1563" s="35"/>
      <c r="BJ1563" s="35"/>
      <c r="BK1563" s="35"/>
      <c r="BL1563" s="35"/>
      <c r="BM1563" s="35"/>
      <c r="BN1563" s="35"/>
      <c r="BO1563" s="35"/>
      <c r="BP1563" s="35"/>
      <c r="BQ1563" s="35"/>
      <c r="BR1563" s="35"/>
      <c r="BS1563" s="35"/>
      <c r="BT1563" s="35"/>
      <c r="BU1563" s="35"/>
      <c r="BV1563" s="35"/>
      <c r="BW1563" s="35"/>
      <c r="BX1563" s="35"/>
      <c r="BY1563" s="35"/>
      <c r="BZ1563" s="35"/>
      <c r="CA1563" s="35"/>
      <c r="CB1563" s="35"/>
      <c r="CC1563" s="35"/>
      <c r="CD1563" s="35"/>
      <c r="CE1563" s="35"/>
      <c r="CF1563" s="35"/>
      <c r="CG1563" s="35"/>
      <c r="CH1563" s="35"/>
      <c r="CI1563" s="35"/>
      <c r="CJ1563" s="35"/>
      <c r="CK1563" s="35"/>
      <c r="CL1563" s="35"/>
      <c r="CM1563" s="35"/>
      <c r="CN1563" s="35"/>
      <c r="CO1563" s="35"/>
      <c r="CP1563" s="35"/>
      <c r="CQ1563" s="35"/>
      <c r="CR1563" s="35"/>
      <c r="CS1563" s="35"/>
      <c r="CT1563" s="35"/>
      <c r="CU1563" s="35"/>
      <c r="CV1563" s="35"/>
      <c r="CW1563" s="35"/>
      <c r="CX1563" s="35"/>
      <c r="CY1563" s="35"/>
      <c r="CZ1563" s="35"/>
      <c r="DA1563" s="35"/>
      <c r="DB1563" s="35"/>
      <c r="DC1563" s="35"/>
      <c r="DD1563" s="35"/>
      <c r="DE1563" s="35"/>
      <c r="DF1563" s="35"/>
      <c r="DG1563" s="35"/>
      <c r="DH1563" s="35"/>
      <c r="DI1563" s="35"/>
      <c r="DJ1563" s="35"/>
      <c r="DK1563" s="35"/>
      <c r="DL1563" s="35"/>
      <c r="DM1563" s="35"/>
      <c r="DN1563" s="35"/>
      <c r="DO1563" s="35"/>
      <c r="DP1563" s="35"/>
      <c r="DQ1563" s="35"/>
      <c r="DR1563" s="35"/>
      <c r="DS1563" s="35"/>
      <c r="DT1563" s="35"/>
      <c r="DU1563" s="35"/>
      <c r="DV1563" s="35"/>
      <c r="DW1563" s="35"/>
      <c r="DX1563" s="35"/>
      <c r="DY1563" s="35"/>
      <c r="DZ1563" s="35"/>
      <c r="EA1563" s="35"/>
      <c r="EB1563" s="35"/>
      <c r="EC1563" s="35"/>
      <c r="ED1563" s="35"/>
      <c r="EE1563" s="35"/>
      <c r="EF1563" s="35"/>
      <c r="EG1563" s="35"/>
      <c r="EH1563" s="35"/>
      <c r="EI1563" s="35"/>
      <c r="EJ1563" s="35"/>
      <c r="EK1563" s="35"/>
      <c r="EL1563" s="35"/>
      <c r="EM1563" s="35"/>
      <c r="EN1563" s="35"/>
      <c r="EO1563" s="35"/>
      <c r="EP1563" s="35"/>
      <c r="EQ1563" s="35"/>
      <c r="ER1563" s="35"/>
      <c r="ES1563" s="35"/>
      <c r="ET1563" s="35"/>
      <c r="EU1563" s="35"/>
      <c r="EV1563" s="35"/>
      <c r="EW1563" s="35"/>
      <c r="EX1563" s="35"/>
      <c r="EY1563" s="35"/>
      <c r="EZ1563" s="35"/>
      <c r="FA1563" s="35"/>
      <c r="FB1563" s="35"/>
      <c r="FC1563" s="35"/>
      <c r="FD1563" s="35"/>
      <c r="FE1563" s="35"/>
      <c r="FF1563" s="35"/>
      <c r="FG1563" s="35"/>
      <c r="FH1563" s="35"/>
      <c r="FI1563" s="35"/>
      <c r="FJ1563" s="35"/>
      <c r="FK1563" s="35"/>
      <c r="FL1563" s="35"/>
      <c r="FM1563" s="35"/>
      <c r="FN1563" s="35"/>
      <c r="FO1563" s="35"/>
      <c r="FP1563" s="35"/>
      <c r="FQ1563" s="35"/>
      <c r="FR1563" s="35"/>
      <c r="FS1563" s="35"/>
      <c r="FT1563" s="35"/>
      <c r="FU1563" s="35"/>
      <c r="FV1563" s="35"/>
      <c r="FW1563" s="35"/>
      <c r="FX1563" s="35"/>
      <c r="FY1563" s="35"/>
      <c r="FZ1563" s="35"/>
    </row>
    <row r="1564" spans="1:182" x14ac:dyDescent="0.15">
      <c r="A1564" s="38">
        <f t="shared" si="485"/>
        <v>45008</v>
      </c>
      <c r="B1564" s="39">
        <f t="shared" ca="1" si="474"/>
        <v>9429.1075156300012</v>
      </c>
      <c r="C1564" s="40">
        <f t="shared" si="475"/>
        <v>9411.77</v>
      </c>
      <c r="D1564" s="41">
        <f ca="1">IF(A1564&lt;$B$1,VLOOKUP(A1564,[1]DI!$A$4:$B$15000,2,FALSE),0)</f>
        <v>0.13650000000000001</v>
      </c>
      <c r="E1564" s="40">
        <f t="shared" ca="1" si="481"/>
        <v>5.0788000000000005E-4</v>
      </c>
      <c r="F1564" s="42">
        <f t="shared" si="478"/>
        <v>1</v>
      </c>
      <c r="G1564" s="43">
        <f t="shared" ca="1" si="482"/>
        <v>1.00050788</v>
      </c>
      <c r="H1564" s="40">
        <f ca="1">TRUNC(PRODUCT(G$10:G1563),15)</f>
        <v>1.33974978923851</v>
      </c>
      <c r="I1564" s="40">
        <f t="shared" ca="1" si="483"/>
        <v>1.33771056458305</v>
      </c>
      <c r="J1564" s="40">
        <f t="shared" ca="1" si="484"/>
        <v>1.00152441</v>
      </c>
      <c r="K1564" s="42">
        <f t="shared" si="470"/>
        <v>2.7E-2</v>
      </c>
      <c r="L1564" s="63">
        <f t="shared" si="467"/>
        <v>45005</v>
      </c>
      <c r="M1564" s="64">
        <f t="shared" si="468"/>
        <v>3</v>
      </c>
      <c r="N1564" s="44">
        <f t="shared" si="469"/>
        <v>3</v>
      </c>
      <c r="O1564" s="40">
        <f t="shared" si="471"/>
        <v>1.000317216</v>
      </c>
      <c r="P1564" s="65">
        <f t="shared" ca="1" si="472"/>
        <v>1.0018421099999999</v>
      </c>
      <c r="Q1564" s="40">
        <f t="shared" ca="1" si="473"/>
        <v>17.337515629999999</v>
      </c>
      <c r="R1564" s="44">
        <f>IF(VLOOKUP(A1564,$Z$12:$AI$125,8)=VLOOKUP(A1563,$Z$12:$AI$125,8),0,VLOOKUP(A1564,Z$12:$AI$125,8))</f>
        <v>0</v>
      </c>
      <c r="S1564" s="45">
        <f>IF(R1564&gt;0,VLOOKUP(R1564,Y$12:$AH$125,7),0)</f>
        <v>0</v>
      </c>
      <c r="T1564" s="40">
        <f t="shared" si="476"/>
        <v>0</v>
      </c>
      <c r="U1564" s="40">
        <f t="shared" ca="1" si="477"/>
        <v>17.337515629999999</v>
      </c>
      <c r="V1564" s="46" t="str">
        <f t="shared" si="479"/>
        <v>J=</v>
      </c>
      <c r="W1564" s="47">
        <f t="shared" si="480"/>
        <v>45189</v>
      </c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  <c r="BF1564" s="35"/>
      <c r="BG1564" s="35"/>
      <c r="BH1564" s="35"/>
      <c r="BI1564" s="35"/>
      <c r="BJ1564" s="35"/>
      <c r="BK1564" s="35"/>
      <c r="BL1564" s="35"/>
      <c r="BM1564" s="35"/>
      <c r="BN1564" s="35"/>
      <c r="BO1564" s="35"/>
      <c r="BP1564" s="35"/>
      <c r="BQ1564" s="35"/>
      <c r="BR1564" s="35"/>
      <c r="BS1564" s="35"/>
      <c r="BT1564" s="35"/>
      <c r="BU1564" s="35"/>
      <c r="BV1564" s="35"/>
      <c r="BW1564" s="35"/>
      <c r="BX1564" s="35"/>
      <c r="BY1564" s="35"/>
      <c r="BZ1564" s="35"/>
      <c r="CA1564" s="35"/>
      <c r="CB1564" s="35"/>
      <c r="CC1564" s="35"/>
      <c r="CD1564" s="35"/>
      <c r="CE1564" s="35"/>
      <c r="CF1564" s="35"/>
      <c r="CG1564" s="35"/>
      <c r="CH1564" s="35"/>
      <c r="CI1564" s="35"/>
      <c r="CJ1564" s="35"/>
      <c r="CK1564" s="35"/>
      <c r="CL1564" s="35"/>
      <c r="CM1564" s="35"/>
      <c r="CN1564" s="35"/>
      <c r="CO1564" s="35"/>
      <c r="CP1564" s="35"/>
      <c r="CQ1564" s="35"/>
      <c r="CR1564" s="35"/>
      <c r="CS1564" s="35"/>
      <c r="CT1564" s="35"/>
      <c r="CU1564" s="35"/>
      <c r="CV1564" s="35"/>
      <c r="CW1564" s="35"/>
      <c r="CX1564" s="35"/>
      <c r="CY1564" s="35"/>
      <c r="CZ1564" s="35"/>
      <c r="DA1564" s="35"/>
      <c r="DB1564" s="35"/>
      <c r="DC1564" s="35"/>
      <c r="DD1564" s="35"/>
      <c r="DE1564" s="35"/>
      <c r="DF1564" s="35"/>
      <c r="DG1564" s="35"/>
      <c r="DH1564" s="35"/>
      <c r="DI1564" s="35"/>
      <c r="DJ1564" s="35"/>
      <c r="DK1564" s="35"/>
      <c r="DL1564" s="35"/>
      <c r="DM1564" s="35"/>
      <c r="DN1564" s="35"/>
      <c r="DO1564" s="35"/>
      <c r="DP1564" s="35"/>
      <c r="DQ1564" s="35"/>
      <c r="DR1564" s="35"/>
      <c r="DS1564" s="35"/>
      <c r="DT1564" s="35"/>
      <c r="DU1564" s="35"/>
      <c r="DV1564" s="35"/>
      <c r="DW1564" s="35"/>
      <c r="DX1564" s="35"/>
      <c r="DY1564" s="35"/>
      <c r="DZ1564" s="35"/>
      <c r="EA1564" s="35"/>
      <c r="EB1564" s="35"/>
      <c r="EC1564" s="35"/>
      <c r="ED1564" s="35"/>
      <c r="EE1564" s="35"/>
      <c r="EF1564" s="35"/>
      <c r="EG1564" s="35"/>
      <c r="EH1564" s="35"/>
      <c r="EI1564" s="35"/>
      <c r="EJ1564" s="35"/>
      <c r="EK1564" s="35"/>
      <c r="EL1564" s="35"/>
      <c r="EM1564" s="35"/>
      <c r="EN1564" s="35"/>
      <c r="EO1564" s="35"/>
      <c r="EP1564" s="35"/>
      <c r="EQ1564" s="35"/>
      <c r="ER1564" s="35"/>
      <c r="ES1564" s="35"/>
      <c r="ET1564" s="35"/>
      <c r="EU1564" s="35"/>
      <c r="EV1564" s="35"/>
      <c r="EW1564" s="35"/>
      <c r="EX1564" s="35"/>
      <c r="EY1564" s="35"/>
      <c r="EZ1564" s="35"/>
      <c r="FA1564" s="35"/>
      <c r="FB1564" s="35"/>
      <c r="FC1564" s="35"/>
      <c r="FD1564" s="35"/>
      <c r="FE1564" s="35"/>
      <c r="FF1564" s="35"/>
      <c r="FG1564" s="35"/>
      <c r="FH1564" s="35"/>
      <c r="FI1564" s="35"/>
      <c r="FJ1564" s="35"/>
      <c r="FK1564" s="35"/>
      <c r="FL1564" s="35"/>
      <c r="FM1564" s="35"/>
      <c r="FN1564" s="35"/>
      <c r="FO1564" s="35"/>
      <c r="FP1564" s="35"/>
      <c r="FQ1564" s="35"/>
      <c r="FR1564" s="35"/>
      <c r="FS1564" s="35"/>
      <c r="FT1564" s="35"/>
      <c r="FU1564" s="35"/>
      <c r="FV1564" s="35"/>
      <c r="FW1564" s="35"/>
      <c r="FX1564" s="35"/>
      <c r="FY1564" s="35"/>
      <c r="FZ1564" s="35"/>
    </row>
    <row r="1565" spans="1:182" x14ac:dyDescent="0.15">
      <c r="A1565" s="38">
        <f t="shared" si="485"/>
        <v>45009</v>
      </c>
      <c r="B1565" s="39">
        <f t="shared" ca="1" si="474"/>
        <v>9434.89384359</v>
      </c>
      <c r="C1565" s="40">
        <f t="shared" si="475"/>
        <v>9411.77</v>
      </c>
      <c r="D1565" s="41">
        <f ca="1">IF(A1565&lt;$B$1,VLOOKUP(A1565,[1]DI!$A$4:$B$15000,2,FALSE),0)</f>
        <v>0.13650000000000001</v>
      </c>
      <c r="E1565" s="40">
        <f t="shared" ca="1" si="481"/>
        <v>5.0788000000000005E-4</v>
      </c>
      <c r="F1565" s="42">
        <f t="shared" si="478"/>
        <v>1</v>
      </c>
      <c r="G1565" s="43">
        <f t="shared" ca="1" si="482"/>
        <v>1.00050788</v>
      </c>
      <c r="H1565" s="40">
        <f ca="1">TRUNC(PRODUCT(G$10:G1564),15)</f>
        <v>1.3404302213614701</v>
      </c>
      <c r="I1565" s="40">
        <f t="shared" ca="1" si="483"/>
        <v>1.33771056458305</v>
      </c>
      <c r="J1565" s="40">
        <f t="shared" ca="1" si="484"/>
        <v>1.00203307</v>
      </c>
      <c r="K1565" s="42">
        <f t="shared" si="470"/>
        <v>2.7E-2</v>
      </c>
      <c r="L1565" s="63">
        <f t="shared" si="467"/>
        <v>45005</v>
      </c>
      <c r="M1565" s="64">
        <f t="shared" si="468"/>
        <v>4</v>
      </c>
      <c r="N1565" s="44">
        <f t="shared" si="469"/>
        <v>4</v>
      </c>
      <c r="O1565" s="40">
        <f t="shared" si="471"/>
        <v>1.0004229769999999</v>
      </c>
      <c r="P1565" s="65">
        <f t="shared" ca="1" si="472"/>
        <v>1.002456907</v>
      </c>
      <c r="Q1565" s="40">
        <f t="shared" ca="1" si="473"/>
        <v>23.12384359</v>
      </c>
      <c r="R1565" s="44">
        <f>IF(VLOOKUP(A1565,$Z$12:$AI$125,8)=VLOOKUP(A1564,$Z$12:$AI$125,8),0,VLOOKUP(A1565,Z$12:$AI$125,8))</f>
        <v>0</v>
      </c>
      <c r="S1565" s="45">
        <f>IF(R1565&gt;0,VLOOKUP(R1565,Y$12:$AH$125,7),0)</f>
        <v>0</v>
      </c>
      <c r="T1565" s="40">
        <f t="shared" si="476"/>
        <v>0</v>
      </c>
      <c r="U1565" s="40">
        <f t="shared" ca="1" si="477"/>
        <v>23.12384359</v>
      </c>
      <c r="V1565" s="46" t="str">
        <f t="shared" si="479"/>
        <v>J=</v>
      </c>
      <c r="W1565" s="47">
        <f t="shared" si="480"/>
        <v>45189</v>
      </c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  <c r="BF1565" s="35"/>
      <c r="BG1565" s="35"/>
      <c r="BH1565" s="35"/>
      <c r="BI1565" s="35"/>
      <c r="BJ1565" s="35"/>
      <c r="BK1565" s="35"/>
      <c r="BL1565" s="35"/>
      <c r="BM1565" s="35"/>
      <c r="BN1565" s="35"/>
      <c r="BO1565" s="35"/>
      <c r="BP1565" s="35"/>
      <c r="BQ1565" s="35"/>
      <c r="BR1565" s="35"/>
      <c r="BS1565" s="35"/>
      <c r="BT1565" s="35"/>
      <c r="BU1565" s="35"/>
      <c r="BV1565" s="35"/>
      <c r="BW1565" s="35"/>
      <c r="BX1565" s="35"/>
      <c r="BY1565" s="35"/>
      <c r="BZ1565" s="35"/>
      <c r="CA1565" s="35"/>
      <c r="CB1565" s="35"/>
      <c r="CC1565" s="35"/>
      <c r="CD1565" s="35"/>
      <c r="CE1565" s="35"/>
      <c r="CF1565" s="35"/>
      <c r="CG1565" s="35"/>
      <c r="CH1565" s="35"/>
      <c r="CI1565" s="35"/>
      <c r="CJ1565" s="35"/>
      <c r="CK1565" s="35"/>
      <c r="CL1565" s="35"/>
      <c r="CM1565" s="35"/>
      <c r="CN1565" s="35"/>
      <c r="CO1565" s="35"/>
      <c r="CP1565" s="35"/>
      <c r="CQ1565" s="35"/>
      <c r="CR1565" s="35"/>
      <c r="CS1565" s="35"/>
      <c r="CT1565" s="35"/>
      <c r="CU1565" s="35"/>
      <c r="CV1565" s="35"/>
      <c r="CW1565" s="35"/>
      <c r="CX1565" s="35"/>
      <c r="CY1565" s="35"/>
      <c r="CZ1565" s="35"/>
      <c r="DA1565" s="35"/>
      <c r="DB1565" s="35"/>
      <c r="DC1565" s="35"/>
      <c r="DD1565" s="35"/>
      <c r="DE1565" s="35"/>
      <c r="DF1565" s="35"/>
      <c r="DG1565" s="35"/>
      <c r="DH1565" s="35"/>
      <c r="DI1565" s="35"/>
      <c r="DJ1565" s="35"/>
      <c r="DK1565" s="35"/>
      <c r="DL1565" s="35"/>
      <c r="DM1565" s="35"/>
      <c r="DN1565" s="35"/>
      <c r="DO1565" s="35"/>
      <c r="DP1565" s="35"/>
      <c r="DQ1565" s="35"/>
      <c r="DR1565" s="35"/>
      <c r="DS1565" s="35"/>
      <c r="DT1565" s="35"/>
      <c r="DU1565" s="35"/>
      <c r="DV1565" s="35"/>
      <c r="DW1565" s="35"/>
      <c r="DX1565" s="35"/>
      <c r="DY1565" s="35"/>
      <c r="DZ1565" s="35"/>
      <c r="EA1565" s="35"/>
      <c r="EB1565" s="35"/>
      <c r="EC1565" s="35"/>
      <c r="ED1565" s="35"/>
      <c r="EE1565" s="35"/>
      <c r="EF1565" s="35"/>
      <c r="EG1565" s="35"/>
      <c r="EH1565" s="35"/>
      <c r="EI1565" s="35"/>
      <c r="EJ1565" s="35"/>
      <c r="EK1565" s="35"/>
      <c r="EL1565" s="35"/>
      <c r="EM1565" s="35"/>
      <c r="EN1565" s="35"/>
      <c r="EO1565" s="35"/>
      <c r="EP1565" s="35"/>
      <c r="EQ1565" s="35"/>
      <c r="ER1565" s="35"/>
      <c r="ES1565" s="35"/>
      <c r="ET1565" s="35"/>
      <c r="EU1565" s="35"/>
      <c r="EV1565" s="35"/>
      <c r="EW1565" s="35"/>
      <c r="EX1565" s="35"/>
      <c r="EY1565" s="35"/>
      <c r="EZ1565" s="35"/>
      <c r="FA1565" s="35"/>
      <c r="FB1565" s="35"/>
      <c r="FC1565" s="35"/>
      <c r="FD1565" s="35"/>
      <c r="FE1565" s="35"/>
      <c r="FF1565" s="35"/>
      <c r="FG1565" s="35"/>
      <c r="FH1565" s="35"/>
      <c r="FI1565" s="35"/>
      <c r="FJ1565" s="35"/>
      <c r="FK1565" s="35"/>
      <c r="FL1565" s="35"/>
      <c r="FM1565" s="35"/>
      <c r="FN1565" s="35"/>
      <c r="FO1565" s="35"/>
      <c r="FP1565" s="35"/>
      <c r="FQ1565" s="35"/>
      <c r="FR1565" s="35"/>
      <c r="FS1565" s="35"/>
      <c r="FT1565" s="35"/>
      <c r="FU1565" s="35"/>
      <c r="FV1565" s="35"/>
      <c r="FW1565" s="35"/>
      <c r="FX1565" s="35"/>
      <c r="FY1565" s="35"/>
      <c r="FZ1565" s="35"/>
    </row>
    <row r="1566" spans="1:182" x14ac:dyDescent="0.15">
      <c r="A1566" s="38">
        <f t="shared" si="485"/>
        <v>45010</v>
      </c>
      <c r="B1566" s="39">
        <f t="shared" ca="1" si="474"/>
        <v>9440.68364449</v>
      </c>
      <c r="C1566" s="40">
        <f t="shared" si="475"/>
        <v>9411.77</v>
      </c>
      <c r="D1566" s="41">
        <f ca="1">IF(A1566&lt;$B$1,VLOOKUP(A1566,[1]DI!$A$4:$B$15000,2,FALSE),0)</f>
        <v>0</v>
      </c>
      <c r="E1566" s="40">
        <f t="shared" ca="1" si="481"/>
        <v>0</v>
      </c>
      <c r="F1566" s="42">
        <f t="shared" si="478"/>
        <v>1</v>
      </c>
      <c r="G1566" s="43">
        <f t="shared" ca="1" si="482"/>
        <v>1</v>
      </c>
      <c r="H1566" s="40">
        <f ca="1">TRUNC(PRODUCT(G$10:G1565),15)</f>
        <v>1.3411109990623</v>
      </c>
      <c r="I1566" s="40">
        <f t="shared" ca="1" si="483"/>
        <v>1.33771056458305</v>
      </c>
      <c r="J1566" s="40">
        <f t="shared" ca="1" si="484"/>
        <v>1.0025419799999999</v>
      </c>
      <c r="K1566" s="42">
        <f t="shared" si="470"/>
        <v>2.7E-2</v>
      </c>
      <c r="L1566" s="63">
        <f t="shared" si="467"/>
        <v>45005</v>
      </c>
      <c r="M1566" s="64">
        <f t="shared" si="468"/>
        <v>4</v>
      </c>
      <c r="N1566" s="44">
        <f t="shared" si="469"/>
        <v>5</v>
      </c>
      <c r="O1566" s="40">
        <f t="shared" si="471"/>
        <v>1.0005287490000001</v>
      </c>
      <c r="P1566" s="65">
        <f t="shared" ca="1" si="472"/>
        <v>1.003072073</v>
      </c>
      <c r="Q1566" s="40">
        <f t="shared" ca="1" si="473"/>
        <v>28.913644489999999</v>
      </c>
      <c r="R1566" s="44">
        <f>IF(VLOOKUP(A1566,$Z$12:$AI$125,8)=VLOOKUP(A1565,$Z$12:$AI$125,8),0,VLOOKUP(A1566,Z$12:$AI$125,8))</f>
        <v>0</v>
      </c>
      <c r="S1566" s="45">
        <f>IF(R1566&gt;0,VLOOKUP(R1566,Y$12:$AH$125,7),0)</f>
        <v>0</v>
      </c>
      <c r="T1566" s="40">
        <f t="shared" si="476"/>
        <v>0</v>
      </c>
      <c r="U1566" s="40">
        <f t="shared" ca="1" si="477"/>
        <v>28.913644489999999</v>
      </c>
      <c r="V1566" s="46" t="str">
        <f t="shared" si="479"/>
        <v>J=</v>
      </c>
      <c r="W1566" s="47">
        <f t="shared" si="480"/>
        <v>45189</v>
      </c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35"/>
      <c r="BC1566" s="35"/>
      <c r="BD1566" s="35"/>
      <c r="BE1566" s="35"/>
      <c r="BF1566" s="35"/>
      <c r="BG1566" s="35"/>
      <c r="BH1566" s="35"/>
      <c r="BI1566" s="35"/>
      <c r="BJ1566" s="35"/>
      <c r="BK1566" s="35"/>
      <c r="BL1566" s="35"/>
      <c r="BM1566" s="35"/>
      <c r="BN1566" s="35"/>
      <c r="BO1566" s="35"/>
      <c r="BP1566" s="35"/>
      <c r="BQ1566" s="35"/>
      <c r="BR1566" s="35"/>
      <c r="BS1566" s="35"/>
      <c r="BT1566" s="35"/>
      <c r="BU1566" s="35"/>
      <c r="BV1566" s="35"/>
      <c r="BW1566" s="35"/>
      <c r="BX1566" s="35"/>
      <c r="BY1566" s="35"/>
      <c r="BZ1566" s="35"/>
      <c r="CA1566" s="35"/>
      <c r="CB1566" s="35"/>
      <c r="CC1566" s="35"/>
      <c r="CD1566" s="35"/>
      <c r="CE1566" s="35"/>
      <c r="CF1566" s="35"/>
      <c r="CG1566" s="35"/>
      <c r="CH1566" s="35"/>
      <c r="CI1566" s="35"/>
      <c r="CJ1566" s="35"/>
      <c r="CK1566" s="35"/>
      <c r="CL1566" s="35"/>
      <c r="CM1566" s="35"/>
      <c r="CN1566" s="35"/>
      <c r="CO1566" s="35"/>
      <c r="CP1566" s="35"/>
      <c r="CQ1566" s="35"/>
      <c r="CR1566" s="35"/>
      <c r="CS1566" s="35"/>
      <c r="CT1566" s="35"/>
      <c r="CU1566" s="35"/>
      <c r="CV1566" s="35"/>
      <c r="CW1566" s="35"/>
      <c r="CX1566" s="35"/>
      <c r="CY1566" s="35"/>
      <c r="CZ1566" s="35"/>
      <c r="DA1566" s="35"/>
      <c r="DB1566" s="35"/>
      <c r="DC1566" s="35"/>
      <c r="DD1566" s="35"/>
      <c r="DE1566" s="35"/>
      <c r="DF1566" s="35"/>
      <c r="DG1566" s="35"/>
      <c r="DH1566" s="35"/>
      <c r="DI1566" s="35"/>
      <c r="DJ1566" s="35"/>
      <c r="DK1566" s="35"/>
      <c r="DL1566" s="35"/>
      <c r="DM1566" s="35"/>
      <c r="DN1566" s="35"/>
      <c r="DO1566" s="35"/>
      <c r="DP1566" s="35"/>
      <c r="DQ1566" s="35"/>
      <c r="DR1566" s="35"/>
      <c r="DS1566" s="35"/>
      <c r="DT1566" s="35"/>
      <c r="DU1566" s="35"/>
      <c r="DV1566" s="35"/>
      <c r="DW1566" s="35"/>
      <c r="DX1566" s="35"/>
      <c r="DY1566" s="35"/>
      <c r="DZ1566" s="35"/>
      <c r="EA1566" s="35"/>
      <c r="EB1566" s="35"/>
      <c r="EC1566" s="35"/>
      <c r="ED1566" s="35"/>
      <c r="EE1566" s="35"/>
      <c r="EF1566" s="35"/>
      <c r="EG1566" s="35"/>
      <c r="EH1566" s="35"/>
      <c r="EI1566" s="35"/>
      <c r="EJ1566" s="35"/>
      <c r="EK1566" s="35"/>
      <c r="EL1566" s="35"/>
      <c r="EM1566" s="35"/>
      <c r="EN1566" s="35"/>
      <c r="EO1566" s="35"/>
      <c r="EP1566" s="35"/>
      <c r="EQ1566" s="35"/>
      <c r="ER1566" s="35"/>
      <c r="ES1566" s="35"/>
      <c r="ET1566" s="35"/>
      <c r="EU1566" s="35"/>
      <c r="EV1566" s="35"/>
      <c r="EW1566" s="35"/>
      <c r="EX1566" s="35"/>
      <c r="EY1566" s="35"/>
      <c r="EZ1566" s="35"/>
      <c r="FA1566" s="35"/>
      <c r="FB1566" s="35"/>
      <c r="FC1566" s="35"/>
      <c r="FD1566" s="35"/>
      <c r="FE1566" s="35"/>
      <c r="FF1566" s="35"/>
      <c r="FG1566" s="35"/>
      <c r="FH1566" s="35"/>
      <c r="FI1566" s="35"/>
      <c r="FJ1566" s="35"/>
      <c r="FK1566" s="35"/>
      <c r="FL1566" s="35"/>
      <c r="FM1566" s="35"/>
      <c r="FN1566" s="35"/>
      <c r="FO1566" s="35"/>
      <c r="FP1566" s="35"/>
      <c r="FQ1566" s="35"/>
      <c r="FR1566" s="35"/>
      <c r="FS1566" s="35"/>
      <c r="FT1566" s="35"/>
      <c r="FU1566" s="35"/>
      <c r="FV1566" s="35"/>
      <c r="FW1566" s="35"/>
      <c r="FX1566" s="35"/>
      <c r="FY1566" s="35"/>
      <c r="FZ1566" s="35"/>
    </row>
    <row r="1567" spans="1:182" x14ac:dyDescent="0.15">
      <c r="A1567" s="38">
        <f t="shared" si="485"/>
        <v>45011</v>
      </c>
      <c r="B1567" s="39">
        <f t="shared" ca="1" si="474"/>
        <v>9440.68364449</v>
      </c>
      <c r="C1567" s="40">
        <f t="shared" si="475"/>
        <v>9411.77</v>
      </c>
      <c r="D1567" s="41">
        <f ca="1">IF(A1567&lt;$B$1,VLOOKUP(A1567,[1]DI!$A$4:$B$15000,2,FALSE),0)</f>
        <v>0</v>
      </c>
      <c r="E1567" s="40">
        <f t="shared" ca="1" si="481"/>
        <v>0</v>
      </c>
      <c r="F1567" s="42">
        <f t="shared" si="478"/>
        <v>1</v>
      </c>
      <c r="G1567" s="43">
        <f t="shared" ca="1" si="482"/>
        <v>1</v>
      </c>
      <c r="H1567" s="40">
        <f ca="1">TRUNC(PRODUCT(G$10:G1566),15)</f>
        <v>1.3411109990623</v>
      </c>
      <c r="I1567" s="40">
        <f t="shared" ca="1" si="483"/>
        <v>1.33771056458305</v>
      </c>
      <c r="J1567" s="40">
        <f t="shared" ca="1" si="484"/>
        <v>1.0025419799999999</v>
      </c>
      <c r="K1567" s="42">
        <f t="shared" si="470"/>
        <v>2.7E-2</v>
      </c>
      <c r="L1567" s="63">
        <f t="shared" si="467"/>
        <v>45005</v>
      </c>
      <c r="M1567" s="64">
        <f t="shared" si="468"/>
        <v>4</v>
      </c>
      <c r="N1567" s="44">
        <f t="shared" si="469"/>
        <v>5</v>
      </c>
      <c r="O1567" s="40">
        <f t="shared" si="471"/>
        <v>1.0005287490000001</v>
      </c>
      <c r="P1567" s="65">
        <f t="shared" ca="1" si="472"/>
        <v>1.003072073</v>
      </c>
      <c r="Q1567" s="40">
        <f t="shared" ca="1" si="473"/>
        <v>28.913644489999999</v>
      </c>
      <c r="R1567" s="44">
        <f>IF(VLOOKUP(A1567,$Z$12:$AI$125,8)=VLOOKUP(A1566,$Z$12:$AI$125,8),0,VLOOKUP(A1567,Z$12:$AI$125,8))</f>
        <v>0</v>
      </c>
      <c r="S1567" s="45">
        <f>IF(R1567&gt;0,VLOOKUP(R1567,Y$12:$AH$125,7),0)</f>
        <v>0</v>
      </c>
      <c r="T1567" s="40">
        <f t="shared" si="476"/>
        <v>0</v>
      </c>
      <c r="U1567" s="40">
        <f t="shared" ca="1" si="477"/>
        <v>28.913644489999999</v>
      </c>
      <c r="V1567" s="46" t="str">
        <f t="shared" si="479"/>
        <v>J=</v>
      </c>
      <c r="W1567" s="47">
        <f t="shared" si="480"/>
        <v>45189</v>
      </c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  <c r="BF1567" s="35"/>
      <c r="BG1567" s="35"/>
      <c r="BH1567" s="35"/>
      <c r="BI1567" s="35"/>
      <c r="BJ1567" s="35"/>
      <c r="BK1567" s="35"/>
      <c r="BL1567" s="35"/>
      <c r="BM1567" s="35"/>
      <c r="BN1567" s="35"/>
      <c r="BO1567" s="35"/>
      <c r="BP1567" s="35"/>
      <c r="BQ1567" s="35"/>
      <c r="BR1567" s="35"/>
      <c r="BS1567" s="35"/>
      <c r="BT1567" s="35"/>
      <c r="BU1567" s="35"/>
      <c r="BV1567" s="35"/>
      <c r="BW1567" s="35"/>
      <c r="BX1567" s="35"/>
      <c r="BY1567" s="35"/>
      <c r="BZ1567" s="35"/>
      <c r="CA1567" s="35"/>
      <c r="CB1567" s="35"/>
      <c r="CC1567" s="35"/>
      <c r="CD1567" s="35"/>
      <c r="CE1567" s="35"/>
      <c r="CF1567" s="35"/>
      <c r="CG1567" s="35"/>
      <c r="CH1567" s="35"/>
      <c r="CI1567" s="35"/>
      <c r="CJ1567" s="35"/>
      <c r="CK1567" s="35"/>
      <c r="CL1567" s="35"/>
      <c r="CM1567" s="35"/>
      <c r="CN1567" s="35"/>
      <c r="CO1567" s="35"/>
      <c r="CP1567" s="35"/>
      <c r="CQ1567" s="35"/>
      <c r="CR1567" s="35"/>
      <c r="CS1567" s="35"/>
      <c r="CT1567" s="35"/>
      <c r="CU1567" s="35"/>
      <c r="CV1567" s="35"/>
      <c r="CW1567" s="35"/>
      <c r="CX1567" s="35"/>
      <c r="CY1567" s="35"/>
      <c r="CZ1567" s="35"/>
      <c r="DA1567" s="35"/>
      <c r="DB1567" s="35"/>
      <c r="DC1567" s="35"/>
      <c r="DD1567" s="35"/>
      <c r="DE1567" s="35"/>
      <c r="DF1567" s="35"/>
      <c r="DG1567" s="35"/>
      <c r="DH1567" s="35"/>
      <c r="DI1567" s="35"/>
      <c r="DJ1567" s="35"/>
      <c r="DK1567" s="35"/>
      <c r="DL1567" s="35"/>
      <c r="DM1567" s="35"/>
      <c r="DN1567" s="35"/>
      <c r="DO1567" s="35"/>
      <c r="DP1567" s="35"/>
      <c r="DQ1567" s="35"/>
      <c r="DR1567" s="35"/>
      <c r="DS1567" s="35"/>
      <c r="DT1567" s="35"/>
      <c r="DU1567" s="35"/>
      <c r="DV1567" s="35"/>
      <c r="DW1567" s="35"/>
      <c r="DX1567" s="35"/>
      <c r="DY1567" s="35"/>
      <c r="DZ1567" s="35"/>
      <c r="EA1567" s="35"/>
      <c r="EB1567" s="35"/>
      <c r="EC1567" s="35"/>
      <c r="ED1567" s="35"/>
      <c r="EE1567" s="35"/>
      <c r="EF1567" s="35"/>
      <c r="EG1567" s="35"/>
      <c r="EH1567" s="35"/>
      <c r="EI1567" s="35"/>
      <c r="EJ1567" s="35"/>
      <c r="EK1567" s="35"/>
      <c r="EL1567" s="35"/>
      <c r="EM1567" s="35"/>
      <c r="EN1567" s="35"/>
      <c r="EO1567" s="35"/>
      <c r="EP1567" s="35"/>
      <c r="EQ1567" s="35"/>
      <c r="ER1567" s="35"/>
      <c r="ES1567" s="35"/>
      <c r="ET1567" s="35"/>
      <c r="EU1567" s="35"/>
      <c r="EV1567" s="35"/>
      <c r="EW1567" s="35"/>
      <c r="EX1567" s="35"/>
      <c r="EY1567" s="35"/>
      <c r="EZ1567" s="35"/>
      <c r="FA1567" s="35"/>
      <c r="FB1567" s="35"/>
      <c r="FC1567" s="35"/>
      <c r="FD1567" s="35"/>
      <c r="FE1567" s="35"/>
      <c r="FF1567" s="35"/>
      <c r="FG1567" s="35"/>
      <c r="FH1567" s="35"/>
      <c r="FI1567" s="35"/>
      <c r="FJ1567" s="35"/>
      <c r="FK1567" s="35"/>
      <c r="FL1567" s="35"/>
      <c r="FM1567" s="35"/>
      <c r="FN1567" s="35"/>
      <c r="FO1567" s="35"/>
      <c r="FP1567" s="35"/>
      <c r="FQ1567" s="35"/>
      <c r="FR1567" s="35"/>
      <c r="FS1567" s="35"/>
      <c r="FT1567" s="35"/>
      <c r="FU1567" s="35"/>
      <c r="FV1567" s="35"/>
      <c r="FW1567" s="35"/>
      <c r="FX1567" s="35"/>
      <c r="FY1567" s="35"/>
      <c r="FZ1567" s="35"/>
    </row>
    <row r="1568" spans="1:182" x14ac:dyDescent="0.15">
      <c r="A1568" s="38">
        <f t="shared" si="485"/>
        <v>45012</v>
      </c>
      <c r="B1568" s="39">
        <f t="shared" ca="1" si="474"/>
        <v>9440.68364449</v>
      </c>
      <c r="C1568" s="40">
        <f t="shared" si="475"/>
        <v>9411.77</v>
      </c>
      <c r="D1568" s="41">
        <f ca="1">IF(A1568&lt;$B$1,VLOOKUP(A1568,[1]DI!$A$4:$B$15000,2,FALSE),0)</f>
        <v>0.13650000000000001</v>
      </c>
      <c r="E1568" s="40">
        <f t="shared" ca="1" si="481"/>
        <v>5.0788000000000005E-4</v>
      </c>
      <c r="F1568" s="42">
        <f t="shared" si="478"/>
        <v>1</v>
      </c>
      <c r="G1568" s="43">
        <f t="shared" ca="1" si="482"/>
        <v>1.00050788</v>
      </c>
      <c r="H1568" s="40">
        <f ca="1">TRUNC(PRODUCT(G$10:G1567),15)</f>
        <v>1.3411109990623</v>
      </c>
      <c r="I1568" s="40">
        <f t="shared" ca="1" si="483"/>
        <v>1.33771056458305</v>
      </c>
      <c r="J1568" s="40">
        <f t="shared" ca="1" si="484"/>
        <v>1.0025419799999999</v>
      </c>
      <c r="K1568" s="42">
        <f t="shared" si="470"/>
        <v>2.7E-2</v>
      </c>
      <c r="L1568" s="63">
        <f t="shared" si="467"/>
        <v>45005</v>
      </c>
      <c r="M1568" s="64">
        <f t="shared" si="468"/>
        <v>5</v>
      </c>
      <c r="N1568" s="44">
        <f t="shared" si="469"/>
        <v>5</v>
      </c>
      <c r="O1568" s="40">
        <f t="shared" si="471"/>
        <v>1.0005287490000001</v>
      </c>
      <c r="P1568" s="65">
        <f t="shared" ca="1" si="472"/>
        <v>1.003072073</v>
      </c>
      <c r="Q1568" s="40">
        <f t="shared" ca="1" si="473"/>
        <v>28.913644489999999</v>
      </c>
      <c r="R1568" s="44">
        <f>IF(VLOOKUP(A1568,$Z$12:$AI$125,8)=VLOOKUP(A1567,$Z$12:$AI$125,8),0,VLOOKUP(A1568,Z$12:$AI$125,8))</f>
        <v>0</v>
      </c>
      <c r="S1568" s="45">
        <f>IF(R1568&gt;0,VLOOKUP(R1568,Y$12:$AH$125,7),0)</f>
        <v>0</v>
      </c>
      <c r="T1568" s="40">
        <f t="shared" si="476"/>
        <v>0</v>
      </c>
      <c r="U1568" s="40">
        <f t="shared" ca="1" si="477"/>
        <v>28.913644489999999</v>
      </c>
      <c r="V1568" s="46" t="str">
        <f t="shared" si="479"/>
        <v>J=</v>
      </c>
      <c r="W1568" s="47">
        <f t="shared" si="480"/>
        <v>45189</v>
      </c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  <c r="BF1568" s="35"/>
      <c r="BG1568" s="35"/>
      <c r="BH1568" s="35"/>
      <c r="BI1568" s="35"/>
      <c r="BJ1568" s="35"/>
      <c r="BK1568" s="35"/>
      <c r="BL1568" s="35"/>
      <c r="BM1568" s="35"/>
      <c r="BN1568" s="35"/>
      <c r="BO1568" s="35"/>
      <c r="BP1568" s="35"/>
      <c r="BQ1568" s="35"/>
      <c r="BR1568" s="35"/>
      <c r="BS1568" s="35"/>
      <c r="BT1568" s="35"/>
      <c r="BU1568" s="35"/>
      <c r="BV1568" s="35"/>
      <c r="BW1568" s="35"/>
      <c r="BX1568" s="35"/>
      <c r="BY1568" s="35"/>
      <c r="BZ1568" s="35"/>
      <c r="CA1568" s="35"/>
      <c r="CB1568" s="35"/>
      <c r="CC1568" s="35"/>
      <c r="CD1568" s="35"/>
      <c r="CE1568" s="35"/>
      <c r="CF1568" s="35"/>
      <c r="CG1568" s="35"/>
      <c r="CH1568" s="35"/>
      <c r="CI1568" s="35"/>
      <c r="CJ1568" s="35"/>
      <c r="CK1568" s="35"/>
      <c r="CL1568" s="35"/>
      <c r="CM1568" s="35"/>
      <c r="CN1568" s="35"/>
      <c r="CO1568" s="35"/>
      <c r="CP1568" s="35"/>
      <c r="CQ1568" s="35"/>
      <c r="CR1568" s="35"/>
      <c r="CS1568" s="35"/>
      <c r="CT1568" s="35"/>
      <c r="CU1568" s="35"/>
      <c r="CV1568" s="35"/>
      <c r="CW1568" s="35"/>
      <c r="CX1568" s="35"/>
      <c r="CY1568" s="35"/>
      <c r="CZ1568" s="35"/>
      <c r="DA1568" s="35"/>
      <c r="DB1568" s="35"/>
      <c r="DC1568" s="35"/>
      <c r="DD1568" s="35"/>
      <c r="DE1568" s="35"/>
      <c r="DF1568" s="35"/>
      <c r="DG1568" s="35"/>
      <c r="DH1568" s="35"/>
      <c r="DI1568" s="35"/>
      <c r="DJ1568" s="35"/>
      <c r="DK1568" s="35"/>
      <c r="DL1568" s="35"/>
      <c r="DM1568" s="35"/>
      <c r="DN1568" s="35"/>
      <c r="DO1568" s="35"/>
      <c r="DP1568" s="35"/>
      <c r="DQ1568" s="35"/>
      <c r="DR1568" s="35"/>
      <c r="DS1568" s="35"/>
      <c r="DT1568" s="35"/>
      <c r="DU1568" s="35"/>
      <c r="DV1568" s="35"/>
      <c r="DW1568" s="35"/>
      <c r="DX1568" s="35"/>
      <c r="DY1568" s="35"/>
      <c r="DZ1568" s="35"/>
      <c r="EA1568" s="35"/>
      <c r="EB1568" s="35"/>
      <c r="EC1568" s="35"/>
      <c r="ED1568" s="35"/>
      <c r="EE1568" s="35"/>
      <c r="EF1568" s="35"/>
      <c r="EG1568" s="35"/>
      <c r="EH1568" s="35"/>
      <c r="EI1568" s="35"/>
      <c r="EJ1568" s="35"/>
      <c r="EK1568" s="35"/>
      <c r="EL1568" s="35"/>
      <c r="EM1568" s="35"/>
      <c r="EN1568" s="35"/>
      <c r="EO1568" s="35"/>
      <c r="EP1568" s="35"/>
      <c r="EQ1568" s="35"/>
      <c r="ER1568" s="35"/>
      <c r="ES1568" s="35"/>
      <c r="ET1568" s="35"/>
      <c r="EU1568" s="35"/>
      <c r="EV1568" s="35"/>
      <c r="EW1568" s="35"/>
      <c r="EX1568" s="35"/>
      <c r="EY1568" s="35"/>
      <c r="EZ1568" s="35"/>
      <c r="FA1568" s="35"/>
      <c r="FB1568" s="35"/>
      <c r="FC1568" s="35"/>
      <c r="FD1568" s="35"/>
      <c r="FE1568" s="35"/>
      <c r="FF1568" s="35"/>
      <c r="FG1568" s="35"/>
      <c r="FH1568" s="35"/>
      <c r="FI1568" s="35"/>
      <c r="FJ1568" s="35"/>
      <c r="FK1568" s="35"/>
      <c r="FL1568" s="35"/>
      <c r="FM1568" s="35"/>
      <c r="FN1568" s="35"/>
      <c r="FO1568" s="35"/>
      <c r="FP1568" s="35"/>
      <c r="FQ1568" s="35"/>
      <c r="FR1568" s="35"/>
      <c r="FS1568" s="35"/>
      <c r="FT1568" s="35"/>
      <c r="FU1568" s="35"/>
      <c r="FV1568" s="35"/>
      <c r="FW1568" s="35"/>
      <c r="FX1568" s="35"/>
      <c r="FY1568" s="35"/>
      <c r="FZ1568" s="35"/>
    </row>
    <row r="1569" spans="1:182" x14ac:dyDescent="0.15">
      <c r="A1569" s="38">
        <f t="shared" si="485"/>
        <v>45013</v>
      </c>
      <c r="B1569" s="39">
        <f t="shared" ca="1" si="474"/>
        <v>9446.4770218699996</v>
      </c>
      <c r="C1569" s="40">
        <f t="shared" si="475"/>
        <v>9411.77</v>
      </c>
      <c r="D1569" s="41">
        <f ca="1">IF(A1569&lt;$B$1,VLOOKUP(A1569,[1]DI!$A$4:$B$15000,2,FALSE),0)</f>
        <v>0.13650000000000001</v>
      </c>
      <c r="E1569" s="40">
        <f t="shared" ca="1" si="481"/>
        <v>5.0788000000000005E-4</v>
      </c>
      <c r="F1569" s="42">
        <f t="shared" si="478"/>
        <v>1</v>
      </c>
      <c r="G1569" s="43">
        <f t="shared" ca="1" si="482"/>
        <v>1.00050788</v>
      </c>
      <c r="H1569" s="40">
        <f ca="1">TRUNC(PRODUCT(G$10:G1568),15)</f>
        <v>1.3417921225164999</v>
      </c>
      <c r="I1569" s="40">
        <f t="shared" ca="1" si="483"/>
        <v>1.33771056458305</v>
      </c>
      <c r="J1569" s="40">
        <f t="shared" ca="1" si="484"/>
        <v>1.0030511499999999</v>
      </c>
      <c r="K1569" s="42">
        <f t="shared" si="470"/>
        <v>2.7E-2</v>
      </c>
      <c r="L1569" s="63">
        <f t="shared" si="467"/>
        <v>45005</v>
      </c>
      <c r="M1569" s="64">
        <f t="shared" si="468"/>
        <v>6</v>
      </c>
      <c r="N1569" s="44">
        <f t="shared" si="469"/>
        <v>6</v>
      </c>
      <c r="O1569" s="40">
        <f t="shared" si="471"/>
        <v>1.0006345329999999</v>
      </c>
      <c r="P1569" s="65">
        <f t="shared" ca="1" si="472"/>
        <v>1.0036876189999999</v>
      </c>
      <c r="Q1569" s="40">
        <f t="shared" ca="1" si="473"/>
        <v>34.707021869999998</v>
      </c>
      <c r="R1569" s="44">
        <f>IF(VLOOKUP(A1569,$Z$12:$AI$125,8)=VLOOKUP(A1568,$Z$12:$AI$125,8),0,VLOOKUP(A1569,Z$12:$AI$125,8))</f>
        <v>0</v>
      </c>
      <c r="S1569" s="45">
        <f>IF(R1569&gt;0,VLOOKUP(R1569,Y$12:$AH$125,7),0)</f>
        <v>0</v>
      </c>
      <c r="T1569" s="40">
        <f t="shared" si="476"/>
        <v>0</v>
      </c>
      <c r="U1569" s="40">
        <f t="shared" ca="1" si="477"/>
        <v>34.707021869999998</v>
      </c>
      <c r="V1569" s="46" t="str">
        <f t="shared" si="479"/>
        <v>J=</v>
      </c>
      <c r="W1569" s="47">
        <f t="shared" si="480"/>
        <v>45189</v>
      </c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  <c r="BF1569" s="35"/>
      <c r="BG1569" s="35"/>
      <c r="BH1569" s="35"/>
      <c r="BI1569" s="35"/>
      <c r="BJ1569" s="35"/>
      <c r="BK1569" s="35"/>
      <c r="BL1569" s="35"/>
      <c r="BM1569" s="35"/>
      <c r="BN1569" s="35"/>
      <c r="BO1569" s="35"/>
      <c r="BP1569" s="35"/>
      <c r="BQ1569" s="35"/>
      <c r="BR1569" s="35"/>
      <c r="BS1569" s="35"/>
      <c r="BT1569" s="35"/>
      <c r="BU1569" s="35"/>
      <c r="BV1569" s="35"/>
      <c r="BW1569" s="35"/>
      <c r="BX1569" s="35"/>
      <c r="BY1569" s="35"/>
      <c r="BZ1569" s="35"/>
      <c r="CA1569" s="35"/>
      <c r="CB1569" s="35"/>
      <c r="CC1569" s="35"/>
      <c r="CD1569" s="35"/>
      <c r="CE1569" s="35"/>
      <c r="CF1569" s="35"/>
      <c r="CG1569" s="35"/>
      <c r="CH1569" s="35"/>
      <c r="CI1569" s="35"/>
      <c r="CJ1569" s="35"/>
      <c r="CK1569" s="35"/>
      <c r="CL1569" s="35"/>
      <c r="CM1569" s="35"/>
      <c r="CN1569" s="35"/>
      <c r="CO1569" s="35"/>
      <c r="CP1569" s="35"/>
      <c r="CQ1569" s="35"/>
      <c r="CR1569" s="35"/>
      <c r="CS1569" s="35"/>
      <c r="CT1569" s="35"/>
      <c r="CU1569" s="35"/>
      <c r="CV1569" s="35"/>
      <c r="CW1569" s="35"/>
      <c r="CX1569" s="35"/>
      <c r="CY1569" s="35"/>
      <c r="CZ1569" s="35"/>
      <c r="DA1569" s="35"/>
      <c r="DB1569" s="35"/>
      <c r="DC1569" s="35"/>
      <c r="DD1569" s="35"/>
      <c r="DE1569" s="35"/>
      <c r="DF1569" s="35"/>
      <c r="DG1569" s="35"/>
      <c r="DH1569" s="35"/>
      <c r="DI1569" s="35"/>
      <c r="DJ1569" s="35"/>
      <c r="DK1569" s="35"/>
      <c r="DL1569" s="35"/>
      <c r="DM1569" s="35"/>
      <c r="DN1569" s="35"/>
      <c r="DO1569" s="35"/>
      <c r="DP1569" s="35"/>
      <c r="DQ1569" s="35"/>
      <c r="DR1569" s="35"/>
      <c r="DS1569" s="35"/>
      <c r="DT1569" s="35"/>
      <c r="DU1569" s="35"/>
      <c r="DV1569" s="35"/>
      <c r="DW1569" s="35"/>
      <c r="DX1569" s="35"/>
      <c r="DY1569" s="35"/>
      <c r="DZ1569" s="35"/>
      <c r="EA1569" s="35"/>
      <c r="EB1569" s="35"/>
      <c r="EC1569" s="35"/>
      <c r="ED1569" s="35"/>
      <c r="EE1569" s="35"/>
      <c r="EF1569" s="35"/>
      <c r="EG1569" s="35"/>
      <c r="EH1569" s="35"/>
      <c r="EI1569" s="35"/>
      <c r="EJ1569" s="35"/>
      <c r="EK1569" s="35"/>
      <c r="EL1569" s="35"/>
      <c r="EM1569" s="35"/>
      <c r="EN1569" s="35"/>
      <c r="EO1569" s="35"/>
      <c r="EP1569" s="35"/>
      <c r="EQ1569" s="35"/>
      <c r="ER1569" s="35"/>
      <c r="ES1569" s="35"/>
      <c r="ET1569" s="35"/>
      <c r="EU1569" s="35"/>
      <c r="EV1569" s="35"/>
      <c r="EW1569" s="35"/>
      <c r="EX1569" s="35"/>
      <c r="EY1569" s="35"/>
      <c r="EZ1569" s="35"/>
      <c r="FA1569" s="35"/>
      <c r="FB1569" s="35"/>
      <c r="FC1569" s="35"/>
      <c r="FD1569" s="35"/>
      <c r="FE1569" s="35"/>
      <c r="FF1569" s="35"/>
      <c r="FG1569" s="35"/>
      <c r="FH1569" s="35"/>
      <c r="FI1569" s="35"/>
      <c r="FJ1569" s="35"/>
      <c r="FK1569" s="35"/>
      <c r="FL1569" s="35"/>
      <c r="FM1569" s="35"/>
      <c r="FN1569" s="35"/>
      <c r="FO1569" s="35"/>
      <c r="FP1569" s="35"/>
      <c r="FQ1569" s="35"/>
      <c r="FR1569" s="35"/>
      <c r="FS1569" s="35"/>
      <c r="FT1569" s="35"/>
      <c r="FU1569" s="35"/>
      <c r="FV1569" s="35"/>
      <c r="FW1569" s="35"/>
      <c r="FX1569" s="35"/>
      <c r="FY1569" s="35"/>
      <c r="FZ1569" s="35"/>
    </row>
    <row r="1570" spans="1:182" x14ac:dyDescent="0.15">
      <c r="A1570" s="38">
        <f t="shared" si="485"/>
        <v>45014</v>
      </c>
      <c r="B1570" s="39">
        <f t="shared" ca="1" si="474"/>
        <v>9452.2739663100001</v>
      </c>
      <c r="C1570" s="40">
        <f t="shared" si="475"/>
        <v>9411.77</v>
      </c>
      <c r="D1570" s="41">
        <f ca="1">IF(A1570&lt;$B$1,VLOOKUP(A1570,[1]DI!$A$4:$B$15000,2,FALSE),0)</f>
        <v>0.13650000000000001</v>
      </c>
      <c r="E1570" s="40">
        <f t="shared" ca="1" si="481"/>
        <v>5.0788000000000005E-4</v>
      </c>
      <c r="F1570" s="42">
        <f t="shared" si="478"/>
        <v>1</v>
      </c>
      <c r="G1570" s="43">
        <f t="shared" ca="1" si="482"/>
        <v>1.00050788</v>
      </c>
      <c r="H1570" s="40">
        <f ca="1">TRUNC(PRODUCT(G$10:G1569),15)</f>
        <v>1.34247359189968</v>
      </c>
      <c r="I1570" s="40">
        <f t="shared" ca="1" si="483"/>
        <v>1.33771056458305</v>
      </c>
      <c r="J1570" s="40">
        <f t="shared" ca="1" si="484"/>
        <v>1.00356058</v>
      </c>
      <c r="K1570" s="42">
        <f t="shared" si="470"/>
        <v>2.7E-2</v>
      </c>
      <c r="L1570" s="63">
        <f t="shared" si="467"/>
        <v>45005</v>
      </c>
      <c r="M1570" s="64">
        <f t="shared" si="468"/>
        <v>7</v>
      </c>
      <c r="N1570" s="44">
        <f t="shared" si="469"/>
        <v>7</v>
      </c>
      <c r="O1570" s="40">
        <f t="shared" si="471"/>
        <v>1.000740328</v>
      </c>
      <c r="P1570" s="65">
        <f t="shared" ca="1" si="472"/>
        <v>1.0043035440000001</v>
      </c>
      <c r="Q1570" s="40">
        <f t="shared" ca="1" si="473"/>
        <v>40.503966310000003</v>
      </c>
      <c r="R1570" s="44">
        <f>IF(VLOOKUP(A1570,$Z$12:$AI$125,8)=VLOOKUP(A1569,$Z$12:$AI$125,8),0,VLOOKUP(A1570,Z$12:$AI$125,8))</f>
        <v>0</v>
      </c>
      <c r="S1570" s="45">
        <f>IF(R1570&gt;0,VLOOKUP(R1570,Y$12:$AH$125,7),0)</f>
        <v>0</v>
      </c>
      <c r="T1570" s="40">
        <f t="shared" si="476"/>
        <v>0</v>
      </c>
      <c r="U1570" s="40">
        <f t="shared" ca="1" si="477"/>
        <v>40.503966310000003</v>
      </c>
      <c r="V1570" s="46" t="str">
        <f t="shared" si="479"/>
        <v>J=</v>
      </c>
      <c r="W1570" s="47">
        <f t="shared" si="480"/>
        <v>45189</v>
      </c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  <c r="BF1570" s="35"/>
      <c r="BG1570" s="35"/>
      <c r="BH1570" s="35"/>
      <c r="BI1570" s="35"/>
      <c r="BJ1570" s="35"/>
      <c r="BK1570" s="35"/>
      <c r="BL1570" s="35"/>
      <c r="BM1570" s="35"/>
      <c r="BN1570" s="35"/>
      <c r="BO1570" s="35"/>
      <c r="BP1570" s="35"/>
      <c r="BQ1570" s="35"/>
      <c r="BR1570" s="35"/>
      <c r="BS1570" s="35"/>
      <c r="BT1570" s="35"/>
      <c r="BU1570" s="35"/>
      <c r="BV1570" s="35"/>
      <c r="BW1570" s="35"/>
      <c r="BX1570" s="35"/>
      <c r="BY1570" s="35"/>
      <c r="BZ1570" s="35"/>
      <c r="CA1570" s="35"/>
      <c r="CB1570" s="35"/>
      <c r="CC1570" s="35"/>
      <c r="CD1570" s="35"/>
      <c r="CE1570" s="35"/>
      <c r="CF1570" s="35"/>
      <c r="CG1570" s="35"/>
      <c r="CH1570" s="35"/>
      <c r="CI1570" s="35"/>
      <c r="CJ1570" s="35"/>
      <c r="CK1570" s="35"/>
      <c r="CL1570" s="35"/>
      <c r="CM1570" s="35"/>
      <c r="CN1570" s="35"/>
      <c r="CO1570" s="35"/>
      <c r="CP1570" s="35"/>
      <c r="CQ1570" s="35"/>
      <c r="CR1570" s="35"/>
      <c r="CS1570" s="35"/>
      <c r="CT1570" s="35"/>
      <c r="CU1570" s="35"/>
      <c r="CV1570" s="35"/>
      <c r="CW1570" s="35"/>
      <c r="CX1570" s="35"/>
      <c r="CY1570" s="35"/>
      <c r="CZ1570" s="35"/>
      <c r="DA1570" s="35"/>
      <c r="DB1570" s="35"/>
      <c r="DC1570" s="35"/>
      <c r="DD1570" s="35"/>
      <c r="DE1570" s="35"/>
      <c r="DF1570" s="35"/>
      <c r="DG1570" s="35"/>
      <c r="DH1570" s="35"/>
      <c r="DI1570" s="35"/>
      <c r="DJ1570" s="35"/>
      <c r="DK1570" s="35"/>
      <c r="DL1570" s="35"/>
      <c r="DM1570" s="35"/>
      <c r="DN1570" s="35"/>
      <c r="DO1570" s="35"/>
      <c r="DP1570" s="35"/>
      <c r="DQ1570" s="35"/>
      <c r="DR1570" s="35"/>
      <c r="DS1570" s="35"/>
      <c r="DT1570" s="35"/>
      <c r="DU1570" s="35"/>
      <c r="DV1570" s="35"/>
      <c r="DW1570" s="35"/>
      <c r="DX1570" s="35"/>
      <c r="DY1570" s="35"/>
      <c r="DZ1570" s="35"/>
      <c r="EA1570" s="35"/>
      <c r="EB1570" s="35"/>
      <c r="EC1570" s="35"/>
      <c r="ED1570" s="35"/>
      <c r="EE1570" s="35"/>
      <c r="EF1570" s="35"/>
      <c r="EG1570" s="35"/>
      <c r="EH1570" s="35"/>
      <c r="EI1570" s="35"/>
      <c r="EJ1570" s="35"/>
      <c r="EK1570" s="35"/>
      <c r="EL1570" s="35"/>
      <c r="EM1570" s="35"/>
      <c r="EN1570" s="35"/>
      <c r="EO1570" s="35"/>
      <c r="EP1570" s="35"/>
      <c r="EQ1570" s="35"/>
      <c r="ER1570" s="35"/>
      <c r="ES1570" s="35"/>
      <c r="ET1570" s="35"/>
      <c r="EU1570" s="35"/>
      <c r="EV1570" s="35"/>
      <c r="EW1570" s="35"/>
      <c r="EX1570" s="35"/>
      <c r="EY1570" s="35"/>
      <c r="EZ1570" s="35"/>
      <c r="FA1570" s="35"/>
      <c r="FB1570" s="35"/>
      <c r="FC1570" s="35"/>
      <c r="FD1570" s="35"/>
      <c r="FE1570" s="35"/>
      <c r="FF1570" s="35"/>
      <c r="FG1570" s="35"/>
      <c r="FH1570" s="35"/>
      <c r="FI1570" s="35"/>
      <c r="FJ1570" s="35"/>
      <c r="FK1570" s="35"/>
      <c r="FL1570" s="35"/>
      <c r="FM1570" s="35"/>
      <c r="FN1570" s="35"/>
      <c r="FO1570" s="35"/>
      <c r="FP1570" s="35"/>
      <c r="FQ1570" s="35"/>
      <c r="FR1570" s="35"/>
      <c r="FS1570" s="35"/>
      <c r="FT1570" s="35"/>
      <c r="FU1570" s="35"/>
      <c r="FV1570" s="35"/>
      <c r="FW1570" s="35"/>
      <c r="FX1570" s="35"/>
      <c r="FY1570" s="35"/>
      <c r="FZ1570" s="35"/>
    </row>
    <row r="1571" spans="1:182" x14ac:dyDescent="0.15">
      <c r="A1571" s="38">
        <f t="shared" si="485"/>
        <v>45015</v>
      </c>
      <c r="B1571" s="39">
        <f t="shared" ca="1" si="474"/>
        <v>9458.0744683900011</v>
      </c>
      <c r="C1571" s="40">
        <f t="shared" si="475"/>
        <v>9411.77</v>
      </c>
      <c r="D1571" s="41">
        <f ca="1">IF(A1571&lt;$B$1,VLOOKUP(A1571,[1]DI!$A$4:$B$15000,2,FALSE),0)</f>
        <v>0.13650000000000001</v>
      </c>
      <c r="E1571" s="40">
        <f t="shared" ca="1" si="481"/>
        <v>5.0788000000000005E-4</v>
      </c>
      <c r="F1571" s="42">
        <f t="shared" si="478"/>
        <v>1</v>
      </c>
      <c r="G1571" s="43">
        <f t="shared" ca="1" si="482"/>
        <v>1.00050788</v>
      </c>
      <c r="H1571" s="40">
        <f ca="1">TRUNC(PRODUCT(G$10:G1570),15)</f>
        <v>1.34315540738754</v>
      </c>
      <c r="I1571" s="40">
        <f t="shared" ca="1" si="483"/>
        <v>1.33771056458305</v>
      </c>
      <c r="J1571" s="40">
        <f t="shared" ca="1" si="484"/>
        <v>1.0040702699999999</v>
      </c>
      <c r="K1571" s="42">
        <f t="shared" si="470"/>
        <v>2.7E-2</v>
      </c>
      <c r="L1571" s="63">
        <f t="shared" si="467"/>
        <v>45005</v>
      </c>
      <c r="M1571" s="64">
        <f t="shared" si="468"/>
        <v>8</v>
      </c>
      <c r="N1571" s="44">
        <f t="shared" si="469"/>
        <v>8</v>
      </c>
      <c r="O1571" s="40">
        <f t="shared" si="471"/>
        <v>1.000846133</v>
      </c>
      <c r="P1571" s="65">
        <f t="shared" ca="1" si="472"/>
        <v>1.004919847</v>
      </c>
      <c r="Q1571" s="40">
        <f t="shared" ca="1" si="473"/>
        <v>46.304468389999997</v>
      </c>
      <c r="R1571" s="44">
        <f>IF(VLOOKUP(A1571,$Z$12:$AI$125,8)=VLOOKUP(A1570,$Z$12:$AI$125,8),0,VLOOKUP(A1571,Z$12:$AI$125,8))</f>
        <v>0</v>
      </c>
      <c r="S1571" s="45">
        <f>IF(R1571&gt;0,VLOOKUP(R1571,Y$12:$AH$125,7),0)</f>
        <v>0</v>
      </c>
      <c r="T1571" s="40">
        <f t="shared" si="476"/>
        <v>0</v>
      </c>
      <c r="U1571" s="40">
        <f t="shared" ca="1" si="477"/>
        <v>46.304468389999997</v>
      </c>
      <c r="V1571" s="46" t="str">
        <f t="shared" si="479"/>
        <v>J=</v>
      </c>
      <c r="W1571" s="47">
        <f t="shared" si="480"/>
        <v>45189</v>
      </c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  <c r="BF1571" s="35"/>
      <c r="BG1571" s="35"/>
      <c r="BH1571" s="35"/>
      <c r="BI1571" s="35"/>
      <c r="BJ1571" s="35"/>
      <c r="BK1571" s="35"/>
      <c r="BL1571" s="35"/>
      <c r="BM1571" s="35"/>
      <c r="BN1571" s="35"/>
      <c r="BO1571" s="35"/>
      <c r="BP1571" s="35"/>
      <c r="BQ1571" s="35"/>
      <c r="BR1571" s="35"/>
      <c r="BS1571" s="35"/>
      <c r="BT1571" s="35"/>
      <c r="BU1571" s="35"/>
      <c r="BV1571" s="35"/>
      <c r="BW1571" s="35"/>
      <c r="BX1571" s="35"/>
      <c r="BY1571" s="35"/>
      <c r="BZ1571" s="35"/>
      <c r="CA1571" s="35"/>
      <c r="CB1571" s="35"/>
      <c r="CC1571" s="35"/>
      <c r="CD1571" s="35"/>
      <c r="CE1571" s="35"/>
      <c r="CF1571" s="35"/>
      <c r="CG1571" s="35"/>
      <c r="CH1571" s="35"/>
      <c r="CI1571" s="35"/>
      <c r="CJ1571" s="35"/>
      <c r="CK1571" s="35"/>
      <c r="CL1571" s="35"/>
      <c r="CM1571" s="35"/>
      <c r="CN1571" s="35"/>
      <c r="CO1571" s="35"/>
      <c r="CP1571" s="35"/>
      <c r="CQ1571" s="35"/>
      <c r="CR1571" s="35"/>
      <c r="CS1571" s="35"/>
      <c r="CT1571" s="35"/>
      <c r="CU1571" s="35"/>
      <c r="CV1571" s="35"/>
      <c r="CW1571" s="35"/>
      <c r="CX1571" s="35"/>
      <c r="CY1571" s="35"/>
      <c r="CZ1571" s="35"/>
      <c r="DA1571" s="35"/>
      <c r="DB1571" s="35"/>
      <c r="DC1571" s="35"/>
      <c r="DD1571" s="35"/>
      <c r="DE1571" s="35"/>
      <c r="DF1571" s="35"/>
      <c r="DG1571" s="35"/>
      <c r="DH1571" s="35"/>
      <c r="DI1571" s="35"/>
      <c r="DJ1571" s="35"/>
      <c r="DK1571" s="35"/>
      <c r="DL1571" s="35"/>
      <c r="DM1571" s="35"/>
      <c r="DN1571" s="35"/>
      <c r="DO1571" s="35"/>
      <c r="DP1571" s="35"/>
      <c r="DQ1571" s="35"/>
      <c r="DR1571" s="35"/>
      <c r="DS1571" s="35"/>
      <c r="DT1571" s="35"/>
      <c r="DU1571" s="35"/>
      <c r="DV1571" s="35"/>
      <c r="DW1571" s="35"/>
      <c r="DX1571" s="35"/>
      <c r="DY1571" s="35"/>
      <c r="DZ1571" s="35"/>
      <c r="EA1571" s="35"/>
      <c r="EB1571" s="35"/>
      <c r="EC1571" s="35"/>
      <c r="ED1571" s="35"/>
      <c r="EE1571" s="35"/>
      <c r="EF1571" s="35"/>
      <c r="EG1571" s="35"/>
      <c r="EH1571" s="35"/>
      <c r="EI1571" s="35"/>
      <c r="EJ1571" s="35"/>
      <c r="EK1571" s="35"/>
      <c r="EL1571" s="35"/>
      <c r="EM1571" s="35"/>
      <c r="EN1571" s="35"/>
      <c r="EO1571" s="35"/>
      <c r="EP1571" s="35"/>
      <c r="EQ1571" s="35"/>
      <c r="ER1571" s="35"/>
      <c r="ES1571" s="35"/>
      <c r="ET1571" s="35"/>
      <c r="EU1571" s="35"/>
      <c r="EV1571" s="35"/>
      <c r="EW1571" s="35"/>
      <c r="EX1571" s="35"/>
      <c r="EY1571" s="35"/>
      <c r="EZ1571" s="35"/>
      <c r="FA1571" s="35"/>
      <c r="FB1571" s="35"/>
      <c r="FC1571" s="35"/>
      <c r="FD1571" s="35"/>
      <c r="FE1571" s="35"/>
      <c r="FF1571" s="35"/>
      <c r="FG1571" s="35"/>
      <c r="FH1571" s="35"/>
      <c r="FI1571" s="35"/>
      <c r="FJ1571" s="35"/>
      <c r="FK1571" s="35"/>
      <c r="FL1571" s="35"/>
      <c r="FM1571" s="35"/>
      <c r="FN1571" s="35"/>
      <c r="FO1571" s="35"/>
      <c r="FP1571" s="35"/>
      <c r="FQ1571" s="35"/>
      <c r="FR1571" s="35"/>
      <c r="FS1571" s="35"/>
      <c r="FT1571" s="35"/>
      <c r="FU1571" s="35"/>
      <c r="FV1571" s="35"/>
      <c r="FW1571" s="35"/>
      <c r="FX1571" s="35"/>
      <c r="FY1571" s="35"/>
      <c r="FZ1571" s="35"/>
    </row>
    <row r="1572" spans="1:182" x14ac:dyDescent="0.15">
      <c r="A1572" s="38">
        <f t="shared" si="485"/>
        <v>45016</v>
      </c>
      <c r="B1572" s="39">
        <f t="shared" ca="1" si="474"/>
        <v>9463.8785469499999</v>
      </c>
      <c r="C1572" s="40">
        <f t="shared" si="475"/>
        <v>9411.77</v>
      </c>
      <c r="D1572" s="41">
        <f ca="1">IF(A1572&lt;$B$1,VLOOKUP(A1572,[1]DI!$A$4:$B$15000,2,FALSE),0)</f>
        <v>0.13650000000000001</v>
      </c>
      <c r="E1572" s="40">
        <f t="shared" ca="1" si="481"/>
        <v>5.0788000000000005E-4</v>
      </c>
      <c r="F1572" s="42">
        <f t="shared" si="478"/>
        <v>1</v>
      </c>
      <c r="G1572" s="43">
        <f t="shared" ca="1" si="482"/>
        <v>1.00050788</v>
      </c>
      <c r="H1572" s="40">
        <f ca="1">TRUNC(PRODUCT(G$10:G1571),15)</f>
        <v>1.34383756915584</v>
      </c>
      <c r="I1572" s="40">
        <f t="shared" ca="1" si="483"/>
        <v>1.33771056458305</v>
      </c>
      <c r="J1572" s="40">
        <f t="shared" ca="1" si="484"/>
        <v>1.00458022</v>
      </c>
      <c r="K1572" s="42">
        <f t="shared" si="470"/>
        <v>2.7E-2</v>
      </c>
      <c r="L1572" s="63">
        <f t="shared" si="467"/>
        <v>45005</v>
      </c>
      <c r="M1572" s="64">
        <f t="shared" si="468"/>
        <v>9</v>
      </c>
      <c r="N1572" s="44">
        <f t="shared" si="469"/>
        <v>9</v>
      </c>
      <c r="O1572" s="40">
        <f t="shared" si="471"/>
        <v>1.0009519499999999</v>
      </c>
      <c r="P1572" s="65">
        <f t="shared" ca="1" si="472"/>
        <v>1.0055365300000001</v>
      </c>
      <c r="Q1572" s="40">
        <f t="shared" ca="1" si="473"/>
        <v>52.108546949999997</v>
      </c>
      <c r="R1572" s="44">
        <f>IF(VLOOKUP(A1572,$Z$12:$AI$125,8)=VLOOKUP(A1571,$Z$12:$AI$125,8),0,VLOOKUP(A1572,Z$12:$AI$125,8))</f>
        <v>0</v>
      </c>
      <c r="S1572" s="45">
        <f>IF(R1572&gt;0,VLOOKUP(R1572,Y$12:$AH$125,7),0)</f>
        <v>0</v>
      </c>
      <c r="T1572" s="40">
        <f t="shared" si="476"/>
        <v>0</v>
      </c>
      <c r="U1572" s="40">
        <f t="shared" ca="1" si="477"/>
        <v>52.108546949999997</v>
      </c>
      <c r="V1572" s="46" t="str">
        <f t="shared" si="479"/>
        <v>J=</v>
      </c>
      <c r="W1572" s="47">
        <f t="shared" si="480"/>
        <v>45189</v>
      </c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  <c r="BF1572" s="35"/>
      <c r="BG1572" s="35"/>
      <c r="BH1572" s="35"/>
      <c r="BI1572" s="35"/>
      <c r="BJ1572" s="35"/>
      <c r="BK1572" s="35"/>
      <c r="BL1572" s="35"/>
      <c r="BM1572" s="35"/>
      <c r="BN1572" s="35"/>
      <c r="BO1572" s="35"/>
      <c r="BP1572" s="35"/>
      <c r="BQ1572" s="35"/>
      <c r="BR1572" s="35"/>
      <c r="BS1572" s="35"/>
      <c r="BT1572" s="35"/>
      <c r="BU1572" s="35"/>
      <c r="BV1572" s="35"/>
      <c r="BW1572" s="35"/>
      <c r="BX1572" s="35"/>
      <c r="BY1572" s="35"/>
      <c r="BZ1572" s="35"/>
      <c r="CA1572" s="35"/>
      <c r="CB1572" s="35"/>
      <c r="CC1572" s="35"/>
      <c r="CD1572" s="35"/>
      <c r="CE1572" s="35"/>
      <c r="CF1572" s="35"/>
      <c r="CG1572" s="35"/>
      <c r="CH1572" s="35"/>
      <c r="CI1572" s="35"/>
      <c r="CJ1572" s="35"/>
      <c r="CK1572" s="35"/>
      <c r="CL1572" s="35"/>
      <c r="CM1572" s="35"/>
      <c r="CN1572" s="35"/>
      <c r="CO1572" s="35"/>
      <c r="CP1572" s="35"/>
      <c r="CQ1572" s="35"/>
      <c r="CR1572" s="35"/>
      <c r="CS1572" s="35"/>
      <c r="CT1572" s="35"/>
      <c r="CU1572" s="35"/>
      <c r="CV1572" s="35"/>
      <c r="CW1572" s="35"/>
      <c r="CX1572" s="35"/>
      <c r="CY1572" s="35"/>
      <c r="CZ1572" s="35"/>
      <c r="DA1572" s="35"/>
      <c r="DB1572" s="35"/>
      <c r="DC1572" s="35"/>
      <c r="DD1572" s="35"/>
      <c r="DE1572" s="35"/>
      <c r="DF1572" s="35"/>
      <c r="DG1572" s="35"/>
      <c r="DH1572" s="35"/>
      <c r="DI1572" s="35"/>
      <c r="DJ1572" s="35"/>
      <c r="DK1572" s="35"/>
      <c r="DL1572" s="35"/>
      <c r="DM1572" s="35"/>
      <c r="DN1572" s="35"/>
      <c r="DO1572" s="35"/>
      <c r="DP1572" s="35"/>
      <c r="DQ1572" s="35"/>
      <c r="DR1572" s="35"/>
      <c r="DS1572" s="35"/>
      <c r="DT1572" s="35"/>
      <c r="DU1572" s="35"/>
      <c r="DV1572" s="35"/>
      <c r="DW1572" s="35"/>
      <c r="DX1572" s="35"/>
      <c r="DY1572" s="35"/>
      <c r="DZ1572" s="35"/>
      <c r="EA1572" s="35"/>
      <c r="EB1572" s="35"/>
      <c r="EC1572" s="35"/>
      <c r="ED1572" s="35"/>
      <c r="EE1572" s="35"/>
      <c r="EF1572" s="35"/>
      <c r="EG1572" s="35"/>
      <c r="EH1572" s="35"/>
      <c r="EI1572" s="35"/>
      <c r="EJ1572" s="35"/>
      <c r="EK1572" s="35"/>
      <c r="EL1572" s="35"/>
      <c r="EM1572" s="35"/>
      <c r="EN1572" s="35"/>
      <c r="EO1572" s="35"/>
      <c r="EP1572" s="35"/>
      <c r="EQ1572" s="35"/>
      <c r="ER1572" s="35"/>
      <c r="ES1572" s="35"/>
      <c r="ET1572" s="35"/>
      <c r="EU1572" s="35"/>
      <c r="EV1572" s="35"/>
      <c r="EW1572" s="35"/>
      <c r="EX1572" s="35"/>
      <c r="EY1572" s="35"/>
      <c r="EZ1572" s="35"/>
      <c r="FA1572" s="35"/>
      <c r="FB1572" s="35"/>
      <c r="FC1572" s="35"/>
      <c r="FD1572" s="35"/>
      <c r="FE1572" s="35"/>
      <c r="FF1572" s="35"/>
      <c r="FG1572" s="35"/>
      <c r="FH1572" s="35"/>
      <c r="FI1572" s="35"/>
      <c r="FJ1572" s="35"/>
      <c r="FK1572" s="35"/>
      <c r="FL1572" s="35"/>
      <c r="FM1572" s="35"/>
      <c r="FN1572" s="35"/>
      <c r="FO1572" s="35"/>
      <c r="FP1572" s="35"/>
      <c r="FQ1572" s="35"/>
      <c r="FR1572" s="35"/>
      <c r="FS1572" s="35"/>
      <c r="FT1572" s="35"/>
      <c r="FU1572" s="35"/>
      <c r="FV1572" s="35"/>
      <c r="FW1572" s="35"/>
      <c r="FX1572" s="35"/>
      <c r="FY1572" s="35"/>
      <c r="FZ1572" s="35"/>
    </row>
    <row r="1573" spans="1:182" x14ac:dyDescent="0.15">
      <c r="A1573" s="38">
        <f t="shared" si="485"/>
        <v>45017</v>
      </c>
      <c r="B1573" s="39">
        <f t="shared" ca="1" si="474"/>
        <v>9469.68611728</v>
      </c>
      <c r="C1573" s="40">
        <f t="shared" si="475"/>
        <v>9411.77</v>
      </c>
      <c r="D1573" s="41">
        <f ca="1">IF(A1573&lt;$B$1,VLOOKUP(A1573,[1]DI!$A$4:$B$15000,2,FALSE),0)</f>
        <v>0</v>
      </c>
      <c r="E1573" s="40">
        <f t="shared" ca="1" si="481"/>
        <v>0</v>
      </c>
      <c r="F1573" s="42">
        <f t="shared" si="478"/>
        <v>1</v>
      </c>
      <c r="G1573" s="43">
        <f t="shared" ca="1" si="482"/>
        <v>1</v>
      </c>
      <c r="H1573" s="40">
        <f ca="1">TRUNC(PRODUCT(G$10:G1572),15)</f>
        <v>1.34452007738046</v>
      </c>
      <c r="I1573" s="40">
        <f t="shared" ca="1" si="483"/>
        <v>1.33771056458305</v>
      </c>
      <c r="J1573" s="40">
        <f t="shared" ca="1" si="484"/>
        <v>1.0050904199999999</v>
      </c>
      <c r="K1573" s="42">
        <f t="shared" si="470"/>
        <v>2.7E-2</v>
      </c>
      <c r="L1573" s="63">
        <f t="shared" si="467"/>
        <v>45005</v>
      </c>
      <c r="M1573" s="64">
        <f t="shared" si="468"/>
        <v>9</v>
      </c>
      <c r="N1573" s="44">
        <f t="shared" si="469"/>
        <v>10</v>
      </c>
      <c r="O1573" s="40">
        <f t="shared" si="471"/>
        <v>1.0010577789999999</v>
      </c>
      <c r="P1573" s="65">
        <f t="shared" ca="1" si="472"/>
        <v>1.006153584</v>
      </c>
      <c r="Q1573" s="40">
        <f t="shared" ca="1" si="473"/>
        <v>57.916117280000002</v>
      </c>
      <c r="R1573" s="44">
        <f>IF(VLOOKUP(A1573,$Z$12:$AI$125,8)=VLOOKUP(A1572,$Z$12:$AI$125,8),0,VLOOKUP(A1573,Z$12:$AI$125,8))</f>
        <v>0</v>
      </c>
      <c r="S1573" s="45">
        <f>IF(R1573&gt;0,VLOOKUP(R1573,Y$12:$AH$125,7),0)</f>
        <v>0</v>
      </c>
      <c r="T1573" s="40">
        <f t="shared" si="476"/>
        <v>0</v>
      </c>
      <c r="U1573" s="40">
        <f t="shared" ca="1" si="477"/>
        <v>57.916117280000002</v>
      </c>
      <c r="V1573" s="46" t="str">
        <f t="shared" si="479"/>
        <v>J=</v>
      </c>
      <c r="W1573" s="47">
        <f t="shared" si="480"/>
        <v>45189</v>
      </c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  <c r="BF1573" s="35"/>
      <c r="BG1573" s="35"/>
      <c r="BH1573" s="35"/>
      <c r="BI1573" s="35"/>
      <c r="BJ1573" s="35"/>
      <c r="BK1573" s="35"/>
      <c r="BL1573" s="35"/>
      <c r="BM1573" s="35"/>
      <c r="BN1573" s="35"/>
      <c r="BO1573" s="35"/>
      <c r="BP1573" s="35"/>
      <c r="BQ1573" s="35"/>
      <c r="BR1573" s="35"/>
      <c r="BS1573" s="35"/>
      <c r="BT1573" s="35"/>
      <c r="BU1573" s="35"/>
      <c r="BV1573" s="35"/>
      <c r="BW1573" s="35"/>
      <c r="BX1573" s="35"/>
      <c r="BY1573" s="35"/>
      <c r="BZ1573" s="35"/>
      <c r="CA1573" s="35"/>
      <c r="CB1573" s="35"/>
      <c r="CC1573" s="35"/>
      <c r="CD1573" s="35"/>
      <c r="CE1573" s="35"/>
      <c r="CF1573" s="35"/>
      <c r="CG1573" s="35"/>
      <c r="CH1573" s="35"/>
      <c r="CI1573" s="35"/>
      <c r="CJ1573" s="35"/>
      <c r="CK1573" s="35"/>
      <c r="CL1573" s="35"/>
      <c r="CM1573" s="35"/>
      <c r="CN1573" s="35"/>
      <c r="CO1573" s="35"/>
      <c r="CP1573" s="35"/>
      <c r="CQ1573" s="35"/>
      <c r="CR1573" s="35"/>
      <c r="CS1573" s="35"/>
      <c r="CT1573" s="35"/>
      <c r="CU1573" s="35"/>
      <c r="CV1573" s="35"/>
      <c r="CW1573" s="35"/>
      <c r="CX1573" s="35"/>
      <c r="CY1573" s="35"/>
      <c r="CZ1573" s="35"/>
      <c r="DA1573" s="35"/>
      <c r="DB1573" s="35"/>
      <c r="DC1573" s="35"/>
      <c r="DD1573" s="35"/>
      <c r="DE1573" s="35"/>
      <c r="DF1573" s="35"/>
      <c r="DG1573" s="35"/>
      <c r="DH1573" s="35"/>
      <c r="DI1573" s="35"/>
      <c r="DJ1573" s="35"/>
      <c r="DK1573" s="35"/>
      <c r="DL1573" s="35"/>
      <c r="DM1573" s="35"/>
      <c r="DN1573" s="35"/>
      <c r="DO1573" s="35"/>
      <c r="DP1573" s="35"/>
      <c r="DQ1573" s="35"/>
      <c r="DR1573" s="35"/>
      <c r="DS1573" s="35"/>
      <c r="DT1573" s="35"/>
      <c r="DU1573" s="35"/>
      <c r="DV1573" s="35"/>
      <c r="DW1573" s="35"/>
      <c r="DX1573" s="35"/>
      <c r="DY1573" s="35"/>
      <c r="DZ1573" s="35"/>
      <c r="EA1573" s="35"/>
      <c r="EB1573" s="35"/>
      <c r="EC1573" s="35"/>
      <c r="ED1573" s="35"/>
      <c r="EE1573" s="35"/>
      <c r="EF1573" s="35"/>
      <c r="EG1573" s="35"/>
      <c r="EH1573" s="35"/>
      <c r="EI1573" s="35"/>
      <c r="EJ1573" s="35"/>
      <c r="EK1573" s="35"/>
      <c r="EL1573" s="35"/>
      <c r="EM1573" s="35"/>
      <c r="EN1573" s="35"/>
      <c r="EO1573" s="35"/>
      <c r="EP1573" s="35"/>
      <c r="EQ1573" s="35"/>
      <c r="ER1573" s="35"/>
      <c r="ES1573" s="35"/>
      <c r="ET1573" s="35"/>
      <c r="EU1573" s="35"/>
      <c r="EV1573" s="35"/>
      <c r="EW1573" s="35"/>
      <c r="EX1573" s="35"/>
      <c r="EY1573" s="35"/>
      <c r="EZ1573" s="35"/>
      <c r="FA1573" s="35"/>
      <c r="FB1573" s="35"/>
      <c r="FC1573" s="35"/>
      <c r="FD1573" s="35"/>
      <c r="FE1573" s="35"/>
      <c r="FF1573" s="35"/>
      <c r="FG1573" s="35"/>
      <c r="FH1573" s="35"/>
      <c r="FI1573" s="35"/>
      <c r="FJ1573" s="35"/>
      <c r="FK1573" s="35"/>
      <c r="FL1573" s="35"/>
      <c r="FM1573" s="35"/>
      <c r="FN1573" s="35"/>
      <c r="FO1573" s="35"/>
      <c r="FP1573" s="35"/>
      <c r="FQ1573" s="35"/>
      <c r="FR1573" s="35"/>
      <c r="FS1573" s="35"/>
      <c r="FT1573" s="35"/>
      <c r="FU1573" s="35"/>
      <c r="FV1573" s="35"/>
      <c r="FW1573" s="35"/>
      <c r="FX1573" s="35"/>
      <c r="FY1573" s="35"/>
      <c r="FZ1573" s="35"/>
    </row>
    <row r="1574" spans="1:182" x14ac:dyDescent="0.15">
      <c r="A1574" s="38">
        <f t="shared" si="485"/>
        <v>45018</v>
      </c>
      <c r="B1574" s="39">
        <f t="shared" ca="1" si="474"/>
        <v>9469.68611728</v>
      </c>
      <c r="C1574" s="40">
        <f t="shared" si="475"/>
        <v>9411.77</v>
      </c>
      <c r="D1574" s="41">
        <f ca="1">IF(A1574&lt;$B$1,VLOOKUP(A1574,[1]DI!$A$4:$B$15000,2,FALSE),0)</f>
        <v>0</v>
      </c>
      <c r="E1574" s="40">
        <f t="shared" ca="1" si="481"/>
        <v>0</v>
      </c>
      <c r="F1574" s="42">
        <f t="shared" si="478"/>
        <v>1</v>
      </c>
      <c r="G1574" s="43">
        <f t="shared" ca="1" si="482"/>
        <v>1</v>
      </c>
      <c r="H1574" s="40">
        <f ca="1">TRUNC(PRODUCT(G$10:G1573),15)</f>
        <v>1.34452007738046</v>
      </c>
      <c r="I1574" s="40">
        <f t="shared" ca="1" si="483"/>
        <v>1.33771056458305</v>
      </c>
      <c r="J1574" s="40">
        <f t="shared" ca="1" si="484"/>
        <v>1.0050904199999999</v>
      </c>
      <c r="K1574" s="42">
        <f t="shared" si="470"/>
        <v>2.7E-2</v>
      </c>
      <c r="L1574" s="63">
        <f t="shared" si="467"/>
        <v>45005</v>
      </c>
      <c r="M1574" s="64">
        <f t="shared" si="468"/>
        <v>9</v>
      </c>
      <c r="N1574" s="44">
        <f t="shared" si="469"/>
        <v>10</v>
      </c>
      <c r="O1574" s="40">
        <f t="shared" si="471"/>
        <v>1.0010577789999999</v>
      </c>
      <c r="P1574" s="65">
        <f t="shared" ca="1" si="472"/>
        <v>1.006153584</v>
      </c>
      <c r="Q1574" s="40">
        <f t="shared" ca="1" si="473"/>
        <v>57.916117280000002</v>
      </c>
      <c r="R1574" s="44">
        <f>IF(VLOOKUP(A1574,$Z$12:$AI$125,8)=VLOOKUP(A1573,$Z$12:$AI$125,8),0,VLOOKUP(A1574,Z$12:$AI$125,8))</f>
        <v>0</v>
      </c>
      <c r="S1574" s="45">
        <f>IF(R1574&gt;0,VLOOKUP(R1574,Y$12:$AH$125,7),0)</f>
        <v>0</v>
      </c>
      <c r="T1574" s="40">
        <f t="shared" si="476"/>
        <v>0</v>
      </c>
      <c r="U1574" s="40">
        <f t="shared" ca="1" si="477"/>
        <v>57.916117280000002</v>
      </c>
      <c r="V1574" s="46" t="str">
        <f t="shared" si="479"/>
        <v>J=</v>
      </c>
      <c r="W1574" s="47">
        <f t="shared" si="480"/>
        <v>45189</v>
      </c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  <c r="BF1574" s="35"/>
      <c r="BG1574" s="35"/>
      <c r="BH1574" s="35"/>
      <c r="BI1574" s="35"/>
      <c r="BJ1574" s="35"/>
      <c r="BK1574" s="35"/>
      <c r="BL1574" s="35"/>
      <c r="BM1574" s="35"/>
      <c r="BN1574" s="35"/>
      <c r="BO1574" s="35"/>
      <c r="BP1574" s="35"/>
      <c r="BQ1574" s="35"/>
      <c r="BR1574" s="35"/>
      <c r="BS1574" s="35"/>
      <c r="BT1574" s="35"/>
      <c r="BU1574" s="35"/>
      <c r="BV1574" s="35"/>
      <c r="BW1574" s="35"/>
      <c r="BX1574" s="35"/>
      <c r="BY1574" s="35"/>
      <c r="BZ1574" s="35"/>
      <c r="CA1574" s="35"/>
      <c r="CB1574" s="35"/>
      <c r="CC1574" s="35"/>
      <c r="CD1574" s="35"/>
      <c r="CE1574" s="35"/>
      <c r="CF1574" s="35"/>
      <c r="CG1574" s="35"/>
      <c r="CH1574" s="35"/>
      <c r="CI1574" s="35"/>
      <c r="CJ1574" s="35"/>
      <c r="CK1574" s="35"/>
      <c r="CL1574" s="35"/>
      <c r="CM1574" s="35"/>
      <c r="CN1574" s="35"/>
      <c r="CO1574" s="35"/>
      <c r="CP1574" s="35"/>
      <c r="CQ1574" s="35"/>
      <c r="CR1574" s="35"/>
      <c r="CS1574" s="35"/>
      <c r="CT1574" s="35"/>
      <c r="CU1574" s="35"/>
      <c r="CV1574" s="35"/>
      <c r="CW1574" s="35"/>
      <c r="CX1574" s="35"/>
      <c r="CY1574" s="35"/>
      <c r="CZ1574" s="35"/>
      <c r="DA1574" s="35"/>
      <c r="DB1574" s="35"/>
      <c r="DC1574" s="35"/>
      <c r="DD1574" s="35"/>
      <c r="DE1574" s="35"/>
      <c r="DF1574" s="35"/>
      <c r="DG1574" s="35"/>
      <c r="DH1574" s="35"/>
      <c r="DI1574" s="35"/>
      <c r="DJ1574" s="35"/>
      <c r="DK1574" s="35"/>
      <c r="DL1574" s="35"/>
      <c r="DM1574" s="35"/>
      <c r="DN1574" s="35"/>
      <c r="DO1574" s="35"/>
      <c r="DP1574" s="35"/>
      <c r="DQ1574" s="35"/>
      <c r="DR1574" s="35"/>
      <c r="DS1574" s="35"/>
      <c r="DT1574" s="35"/>
      <c r="DU1574" s="35"/>
      <c r="DV1574" s="35"/>
      <c r="DW1574" s="35"/>
      <c r="DX1574" s="35"/>
      <c r="DY1574" s="35"/>
      <c r="DZ1574" s="35"/>
      <c r="EA1574" s="35"/>
      <c r="EB1574" s="35"/>
      <c r="EC1574" s="35"/>
      <c r="ED1574" s="35"/>
      <c r="EE1574" s="35"/>
      <c r="EF1574" s="35"/>
      <c r="EG1574" s="35"/>
      <c r="EH1574" s="35"/>
      <c r="EI1574" s="35"/>
      <c r="EJ1574" s="35"/>
      <c r="EK1574" s="35"/>
      <c r="EL1574" s="35"/>
      <c r="EM1574" s="35"/>
      <c r="EN1574" s="35"/>
      <c r="EO1574" s="35"/>
      <c r="EP1574" s="35"/>
      <c r="EQ1574" s="35"/>
      <c r="ER1574" s="35"/>
      <c r="ES1574" s="35"/>
      <c r="ET1574" s="35"/>
      <c r="EU1574" s="35"/>
      <c r="EV1574" s="35"/>
      <c r="EW1574" s="35"/>
      <c r="EX1574" s="35"/>
      <c r="EY1574" s="35"/>
      <c r="EZ1574" s="35"/>
      <c r="FA1574" s="35"/>
      <c r="FB1574" s="35"/>
      <c r="FC1574" s="35"/>
      <c r="FD1574" s="35"/>
      <c r="FE1574" s="35"/>
      <c r="FF1574" s="35"/>
      <c r="FG1574" s="35"/>
      <c r="FH1574" s="35"/>
      <c r="FI1574" s="35"/>
      <c r="FJ1574" s="35"/>
      <c r="FK1574" s="35"/>
      <c r="FL1574" s="35"/>
      <c r="FM1574" s="35"/>
      <c r="FN1574" s="35"/>
      <c r="FO1574" s="35"/>
      <c r="FP1574" s="35"/>
      <c r="FQ1574" s="35"/>
      <c r="FR1574" s="35"/>
      <c r="FS1574" s="35"/>
      <c r="FT1574" s="35"/>
      <c r="FU1574" s="35"/>
      <c r="FV1574" s="35"/>
      <c r="FW1574" s="35"/>
      <c r="FX1574" s="35"/>
      <c r="FY1574" s="35"/>
      <c r="FZ1574" s="35"/>
    </row>
    <row r="1575" spans="1:182" x14ac:dyDescent="0.15">
      <c r="A1575" s="38">
        <f t="shared" si="485"/>
        <v>45019</v>
      </c>
      <c r="B1575" s="39">
        <f t="shared" ca="1" si="474"/>
        <v>9469.68611728</v>
      </c>
      <c r="C1575" s="40">
        <f t="shared" si="475"/>
        <v>9411.77</v>
      </c>
      <c r="D1575" s="41">
        <f ca="1">IF(A1575&lt;$B$1,VLOOKUP(A1575,[1]DI!$A$4:$B$15000,2,FALSE),0)</f>
        <v>0.13650000000000001</v>
      </c>
      <c r="E1575" s="40">
        <f t="shared" ca="1" si="481"/>
        <v>5.0788000000000005E-4</v>
      </c>
      <c r="F1575" s="42">
        <f t="shared" si="478"/>
        <v>1</v>
      </c>
      <c r="G1575" s="43">
        <f t="shared" ca="1" si="482"/>
        <v>1.00050788</v>
      </c>
      <c r="H1575" s="40">
        <f ca="1">TRUNC(PRODUCT(G$10:G1574),15)</f>
        <v>1.34452007738046</v>
      </c>
      <c r="I1575" s="40">
        <f t="shared" ca="1" si="483"/>
        <v>1.33771056458305</v>
      </c>
      <c r="J1575" s="40">
        <f t="shared" ca="1" si="484"/>
        <v>1.0050904199999999</v>
      </c>
      <c r="K1575" s="42">
        <f t="shared" si="470"/>
        <v>2.7E-2</v>
      </c>
      <c r="L1575" s="63">
        <f t="shared" si="467"/>
        <v>45005</v>
      </c>
      <c r="M1575" s="64">
        <f t="shared" si="468"/>
        <v>10</v>
      </c>
      <c r="N1575" s="44">
        <f t="shared" si="469"/>
        <v>10</v>
      </c>
      <c r="O1575" s="40">
        <f t="shared" si="471"/>
        <v>1.0010577789999999</v>
      </c>
      <c r="P1575" s="65">
        <f t="shared" ca="1" si="472"/>
        <v>1.006153584</v>
      </c>
      <c r="Q1575" s="40">
        <f t="shared" ca="1" si="473"/>
        <v>57.916117280000002</v>
      </c>
      <c r="R1575" s="44">
        <f>IF(VLOOKUP(A1575,$Z$12:$AI$125,8)=VLOOKUP(A1574,$Z$12:$AI$125,8),0,VLOOKUP(A1575,Z$12:$AI$125,8))</f>
        <v>0</v>
      </c>
      <c r="S1575" s="45">
        <f>IF(R1575&gt;0,VLOOKUP(R1575,Y$12:$AH$125,7),0)</f>
        <v>0</v>
      </c>
      <c r="T1575" s="40">
        <f t="shared" si="476"/>
        <v>0</v>
      </c>
      <c r="U1575" s="40">
        <f t="shared" ca="1" si="477"/>
        <v>57.916117280000002</v>
      </c>
      <c r="V1575" s="46" t="str">
        <f t="shared" si="479"/>
        <v>J=</v>
      </c>
      <c r="W1575" s="47">
        <f t="shared" si="480"/>
        <v>45189</v>
      </c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  <c r="CA1575" s="35"/>
      <c r="CB1575" s="35"/>
      <c r="CC1575" s="35"/>
      <c r="CD1575" s="35"/>
      <c r="CE1575" s="35"/>
      <c r="CF1575" s="35"/>
      <c r="CG1575" s="35"/>
      <c r="CH1575" s="35"/>
      <c r="CI1575" s="35"/>
      <c r="CJ1575" s="35"/>
      <c r="CK1575" s="35"/>
      <c r="CL1575" s="35"/>
      <c r="CM1575" s="35"/>
      <c r="CN1575" s="35"/>
      <c r="CO1575" s="35"/>
      <c r="CP1575" s="35"/>
      <c r="CQ1575" s="35"/>
      <c r="CR1575" s="35"/>
      <c r="CS1575" s="35"/>
      <c r="CT1575" s="35"/>
      <c r="CU1575" s="35"/>
      <c r="CV1575" s="35"/>
      <c r="CW1575" s="35"/>
      <c r="CX1575" s="35"/>
      <c r="CY1575" s="35"/>
      <c r="CZ1575" s="35"/>
      <c r="DA1575" s="35"/>
      <c r="DB1575" s="35"/>
      <c r="DC1575" s="35"/>
      <c r="DD1575" s="35"/>
      <c r="DE1575" s="35"/>
      <c r="DF1575" s="35"/>
      <c r="DG1575" s="35"/>
      <c r="DH1575" s="35"/>
      <c r="DI1575" s="35"/>
      <c r="DJ1575" s="35"/>
      <c r="DK1575" s="35"/>
      <c r="DL1575" s="35"/>
      <c r="DM1575" s="35"/>
      <c r="DN1575" s="35"/>
      <c r="DO1575" s="35"/>
      <c r="DP1575" s="35"/>
      <c r="DQ1575" s="35"/>
      <c r="DR1575" s="35"/>
      <c r="DS1575" s="35"/>
      <c r="DT1575" s="35"/>
      <c r="DU1575" s="35"/>
      <c r="DV1575" s="35"/>
      <c r="DW1575" s="35"/>
      <c r="DX1575" s="35"/>
      <c r="DY1575" s="35"/>
      <c r="DZ1575" s="35"/>
      <c r="EA1575" s="35"/>
      <c r="EB1575" s="35"/>
      <c r="EC1575" s="35"/>
      <c r="ED1575" s="35"/>
      <c r="EE1575" s="35"/>
      <c r="EF1575" s="35"/>
      <c r="EG1575" s="35"/>
      <c r="EH1575" s="35"/>
      <c r="EI1575" s="35"/>
      <c r="EJ1575" s="35"/>
      <c r="EK1575" s="35"/>
      <c r="EL1575" s="35"/>
      <c r="EM1575" s="35"/>
      <c r="EN1575" s="35"/>
      <c r="EO1575" s="35"/>
      <c r="EP1575" s="35"/>
      <c r="EQ1575" s="35"/>
      <c r="ER1575" s="35"/>
      <c r="ES1575" s="35"/>
      <c r="ET1575" s="35"/>
      <c r="EU1575" s="35"/>
      <c r="EV1575" s="35"/>
      <c r="EW1575" s="35"/>
      <c r="EX1575" s="35"/>
      <c r="EY1575" s="35"/>
      <c r="EZ1575" s="35"/>
      <c r="FA1575" s="35"/>
      <c r="FB1575" s="35"/>
      <c r="FC1575" s="35"/>
      <c r="FD1575" s="35"/>
      <c r="FE1575" s="35"/>
      <c r="FF1575" s="35"/>
      <c r="FG1575" s="35"/>
      <c r="FH1575" s="35"/>
      <c r="FI1575" s="35"/>
      <c r="FJ1575" s="35"/>
      <c r="FK1575" s="35"/>
      <c r="FL1575" s="35"/>
      <c r="FM1575" s="35"/>
      <c r="FN1575" s="35"/>
      <c r="FO1575" s="35"/>
      <c r="FP1575" s="35"/>
      <c r="FQ1575" s="35"/>
      <c r="FR1575" s="35"/>
      <c r="FS1575" s="35"/>
      <c r="FT1575" s="35"/>
      <c r="FU1575" s="35"/>
      <c r="FV1575" s="35"/>
      <c r="FW1575" s="35"/>
      <c r="FX1575" s="35"/>
      <c r="FY1575" s="35"/>
      <c r="FZ1575" s="35"/>
    </row>
    <row r="1576" spans="1:182" x14ac:dyDescent="0.15">
      <c r="A1576" s="38">
        <f t="shared" si="485"/>
        <v>45020</v>
      </c>
      <c r="B1576" s="39">
        <f t="shared" ca="1" si="474"/>
        <v>9475.4973299600006</v>
      </c>
      <c r="C1576" s="40">
        <f t="shared" si="475"/>
        <v>9411.77</v>
      </c>
      <c r="D1576" s="41">
        <f ca="1">IF(A1576&lt;$B$1,VLOOKUP(A1576,[1]DI!$A$4:$B$15000,2,FALSE),0)</f>
        <v>0.13650000000000001</v>
      </c>
      <c r="E1576" s="40">
        <f t="shared" ca="1" si="481"/>
        <v>5.0788000000000005E-4</v>
      </c>
      <c r="F1576" s="42">
        <f t="shared" si="478"/>
        <v>1</v>
      </c>
      <c r="G1576" s="43">
        <f t="shared" ca="1" si="482"/>
        <v>1.00050788</v>
      </c>
      <c r="H1576" s="40">
        <f ca="1">TRUNC(PRODUCT(G$10:G1575),15)</f>
        <v>1.34520293223736</v>
      </c>
      <c r="I1576" s="40">
        <f t="shared" ca="1" si="483"/>
        <v>1.33771056458305</v>
      </c>
      <c r="J1576" s="40">
        <f t="shared" ca="1" si="484"/>
        <v>1.00560089</v>
      </c>
      <c r="K1576" s="42">
        <f t="shared" si="470"/>
        <v>2.7E-2</v>
      </c>
      <c r="L1576" s="63">
        <f t="shared" si="467"/>
        <v>45005</v>
      </c>
      <c r="M1576" s="64">
        <f t="shared" si="468"/>
        <v>11</v>
      </c>
      <c r="N1576" s="44">
        <f t="shared" si="469"/>
        <v>11</v>
      </c>
      <c r="O1576" s="40">
        <f t="shared" si="471"/>
        <v>1.0011636180000001</v>
      </c>
      <c r="P1576" s="65">
        <f t="shared" ca="1" si="472"/>
        <v>1.0067710249999999</v>
      </c>
      <c r="Q1576" s="40">
        <f t="shared" ca="1" si="473"/>
        <v>63.727329959999999</v>
      </c>
      <c r="R1576" s="44">
        <f>IF(VLOOKUP(A1576,$Z$12:$AI$125,8)=VLOOKUP(A1575,$Z$12:$AI$125,8),0,VLOOKUP(A1576,Z$12:$AI$125,8))</f>
        <v>0</v>
      </c>
      <c r="S1576" s="45">
        <f>IF(R1576&gt;0,VLOOKUP(R1576,Y$12:$AH$125,7),0)</f>
        <v>0</v>
      </c>
      <c r="T1576" s="40">
        <f t="shared" si="476"/>
        <v>0</v>
      </c>
      <c r="U1576" s="40">
        <f t="shared" ca="1" si="477"/>
        <v>63.727329959999999</v>
      </c>
      <c r="V1576" s="46" t="str">
        <f t="shared" si="479"/>
        <v>J=</v>
      </c>
      <c r="W1576" s="47">
        <f t="shared" si="480"/>
        <v>45189</v>
      </c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  <c r="CA1576" s="35"/>
      <c r="CB1576" s="35"/>
      <c r="CC1576" s="35"/>
      <c r="CD1576" s="35"/>
      <c r="CE1576" s="35"/>
      <c r="CF1576" s="35"/>
      <c r="CG1576" s="35"/>
      <c r="CH1576" s="35"/>
      <c r="CI1576" s="35"/>
      <c r="CJ1576" s="35"/>
      <c r="CK1576" s="35"/>
      <c r="CL1576" s="35"/>
      <c r="CM1576" s="35"/>
      <c r="CN1576" s="35"/>
      <c r="CO1576" s="35"/>
      <c r="CP1576" s="35"/>
      <c r="CQ1576" s="35"/>
      <c r="CR1576" s="35"/>
      <c r="CS1576" s="35"/>
      <c r="CT1576" s="35"/>
      <c r="CU1576" s="35"/>
      <c r="CV1576" s="35"/>
      <c r="CW1576" s="35"/>
      <c r="CX1576" s="35"/>
      <c r="CY1576" s="35"/>
      <c r="CZ1576" s="35"/>
      <c r="DA1576" s="35"/>
      <c r="DB1576" s="35"/>
      <c r="DC1576" s="35"/>
      <c r="DD1576" s="35"/>
      <c r="DE1576" s="35"/>
      <c r="DF1576" s="35"/>
      <c r="DG1576" s="35"/>
      <c r="DH1576" s="35"/>
      <c r="DI1576" s="35"/>
      <c r="DJ1576" s="35"/>
      <c r="DK1576" s="35"/>
      <c r="DL1576" s="35"/>
      <c r="DM1576" s="35"/>
      <c r="DN1576" s="35"/>
      <c r="DO1576" s="35"/>
      <c r="DP1576" s="35"/>
      <c r="DQ1576" s="35"/>
      <c r="DR1576" s="35"/>
      <c r="DS1576" s="35"/>
      <c r="DT1576" s="35"/>
      <c r="DU1576" s="35"/>
      <c r="DV1576" s="35"/>
      <c r="DW1576" s="35"/>
      <c r="DX1576" s="35"/>
      <c r="DY1576" s="35"/>
      <c r="DZ1576" s="35"/>
      <c r="EA1576" s="35"/>
      <c r="EB1576" s="35"/>
      <c r="EC1576" s="35"/>
      <c r="ED1576" s="35"/>
      <c r="EE1576" s="35"/>
      <c r="EF1576" s="35"/>
      <c r="EG1576" s="35"/>
      <c r="EH1576" s="35"/>
      <c r="EI1576" s="35"/>
      <c r="EJ1576" s="35"/>
      <c r="EK1576" s="35"/>
      <c r="EL1576" s="35"/>
      <c r="EM1576" s="35"/>
      <c r="EN1576" s="35"/>
      <c r="EO1576" s="35"/>
      <c r="EP1576" s="35"/>
      <c r="EQ1576" s="35"/>
      <c r="ER1576" s="35"/>
      <c r="ES1576" s="35"/>
      <c r="ET1576" s="35"/>
      <c r="EU1576" s="35"/>
      <c r="EV1576" s="35"/>
      <c r="EW1576" s="35"/>
      <c r="EX1576" s="35"/>
      <c r="EY1576" s="35"/>
      <c r="EZ1576" s="35"/>
      <c r="FA1576" s="35"/>
      <c r="FB1576" s="35"/>
      <c r="FC1576" s="35"/>
      <c r="FD1576" s="35"/>
      <c r="FE1576" s="35"/>
      <c r="FF1576" s="35"/>
      <c r="FG1576" s="35"/>
      <c r="FH1576" s="35"/>
      <c r="FI1576" s="35"/>
      <c r="FJ1576" s="35"/>
      <c r="FK1576" s="35"/>
      <c r="FL1576" s="35"/>
      <c r="FM1576" s="35"/>
      <c r="FN1576" s="35"/>
      <c r="FO1576" s="35"/>
      <c r="FP1576" s="35"/>
      <c r="FQ1576" s="35"/>
      <c r="FR1576" s="35"/>
      <c r="FS1576" s="35"/>
      <c r="FT1576" s="35"/>
      <c r="FU1576" s="35"/>
      <c r="FV1576" s="35"/>
      <c r="FW1576" s="35"/>
      <c r="FX1576" s="35"/>
      <c r="FY1576" s="35"/>
      <c r="FZ1576" s="35"/>
    </row>
    <row r="1577" spans="1:182" x14ac:dyDescent="0.15">
      <c r="A1577" s="38">
        <f t="shared" si="485"/>
        <v>45021</v>
      </c>
      <c r="B1577" s="39">
        <f t="shared" ca="1" si="474"/>
        <v>9481.3120249900003</v>
      </c>
      <c r="C1577" s="40">
        <f t="shared" si="475"/>
        <v>9411.77</v>
      </c>
      <c r="D1577" s="41">
        <f ca="1">IF(A1577&lt;$B$1,VLOOKUP(A1577,[1]DI!$A$4:$B$15000,2,FALSE),0)</f>
        <v>0.13650000000000001</v>
      </c>
      <c r="E1577" s="40">
        <f t="shared" ca="1" si="481"/>
        <v>5.0788000000000005E-4</v>
      </c>
      <c r="F1577" s="42">
        <f t="shared" si="478"/>
        <v>1</v>
      </c>
      <c r="G1577" s="43">
        <f t="shared" ca="1" si="482"/>
        <v>1.00050788</v>
      </c>
      <c r="H1577" s="40">
        <f ca="1">TRUNC(PRODUCT(G$10:G1576),15)</f>
        <v>1.34588613390259</v>
      </c>
      <c r="I1577" s="40">
        <f t="shared" ca="1" si="483"/>
        <v>1.33771056458305</v>
      </c>
      <c r="J1577" s="40">
        <f t="shared" ca="1" si="484"/>
        <v>1.00611161</v>
      </c>
      <c r="K1577" s="42">
        <f t="shared" si="470"/>
        <v>2.7E-2</v>
      </c>
      <c r="L1577" s="63">
        <f t="shared" si="467"/>
        <v>45005</v>
      </c>
      <c r="M1577" s="64">
        <f t="shared" si="468"/>
        <v>12</v>
      </c>
      <c r="N1577" s="44">
        <f t="shared" si="469"/>
        <v>12</v>
      </c>
      <c r="O1577" s="40">
        <f t="shared" si="471"/>
        <v>1.0012694680000001</v>
      </c>
      <c r="P1577" s="65">
        <f t="shared" ca="1" si="472"/>
        <v>1.0073888360000001</v>
      </c>
      <c r="Q1577" s="40">
        <f t="shared" ca="1" si="473"/>
        <v>69.542024990000002</v>
      </c>
      <c r="R1577" s="44">
        <f>IF(VLOOKUP(A1577,$Z$12:$AI$125,8)=VLOOKUP(A1576,$Z$12:$AI$125,8),0,VLOOKUP(A1577,Z$12:$AI$125,8))</f>
        <v>0</v>
      </c>
      <c r="S1577" s="45">
        <f>IF(R1577&gt;0,VLOOKUP(R1577,Y$12:$AH$125,7),0)</f>
        <v>0</v>
      </c>
      <c r="T1577" s="40">
        <f t="shared" si="476"/>
        <v>0</v>
      </c>
      <c r="U1577" s="40">
        <f t="shared" ca="1" si="477"/>
        <v>69.542024990000002</v>
      </c>
      <c r="V1577" s="46" t="str">
        <f t="shared" si="479"/>
        <v>J=</v>
      </c>
      <c r="W1577" s="47">
        <f t="shared" si="480"/>
        <v>45189</v>
      </c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  <c r="CA1577" s="35"/>
      <c r="CB1577" s="35"/>
      <c r="CC1577" s="35"/>
      <c r="CD1577" s="35"/>
      <c r="CE1577" s="35"/>
      <c r="CF1577" s="35"/>
      <c r="CG1577" s="35"/>
      <c r="CH1577" s="35"/>
      <c r="CI1577" s="35"/>
      <c r="CJ1577" s="35"/>
      <c r="CK1577" s="35"/>
      <c r="CL1577" s="35"/>
      <c r="CM1577" s="35"/>
      <c r="CN1577" s="35"/>
      <c r="CO1577" s="35"/>
      <c r="CP1577" s="35"/>
      <c r="CQ1577" s="35"/>
      <c r="CR1577" s="35"/>
      <c r="CS1577" s="35"/>
      <c r="CT1577" s="35"/>
      <c r="CU1577" s="35"/>
      <c r="CV1577" s="35"/>
      <c r="CW1577" s="35"/>
      <c r="CX1577" s="35"/>
      <c r="CY1577" s="35"/>
      <c r="CZ1577" s="35"/>
      <c r="DA1577" s="35"/>
      <c r="DB1577" s="35"/>
      <c r="DC1577" s="35"/>
      <c r="DD1577" s="35"/>
      <c r="DE1577" s="35"/>
      <c r="DF1577" s="35"/>
      <c r="DG1577" s="35"/>
      <c r="DH1577" s="35"/>
      <c r="DI1577" s="35"/>
      <c r="DJ1577" s="35"/>
      <c r="DK1577" s="35"/>
      <c r="DL1577" s="35"/>
      <c r="DM1577" s="35"/>
      <c r="DN1577" s="35"/>
      <c r="DO1577" s="35"/>
      <c r="DP1577" s="35"/>
      <c r="DQ1577" s="35"/>
      <c r="DR1577" s="35"/>
      <c r="DS1577" s="35"/>
      <c r="DT1577" s="35"/>
      <c r="DU1577" s="35"/>
      <c r="DV1577" s="35"/>
      <c r="DW1577" s="35"/>
      <c r="DX1577" s="35"/>
      <c r="DY1577" s="35"/>
      <c r="DZ1577" s="35"/>
      <c r="EA1577" s="35"/>
      <c r="EB1577" s="35"/>
      <c r="EC1577" s="35"/>
      <c r="ED1577" s="35"/>
      <c r="EE1577" s="35"/>
      <c r="EF1577" s="35"/>
      <c r="EG1577" s="35"/>
      <c r="EH1577" s="35"/>
      <c r="EI1577" s="35"/>
      <c r="EJ1577" s="35"/>
      <c r="EK1577" s="35"/>
      <c r="EL1577" s="35"/>
      <c r="EM1577" s="35"/>
      <c r="EN1577" s="35"/>
      <c r="EO1577" s="35"/>
      <c r="EP1577" s="35"/>
      <c r="EQ1577" s="35"/>
      <c r="ER1577" s="35"/>
      <c r="ES1577" s="35"/>
      <c r="ET1577" s="35"/>
      <c r="EU1577" s="35"/>
      <c r="EV1577" s="35"/>
      <c r="EW1577" s="35"/>
      <c r="EX1577" s="35"/>
      <c r="EY1577" s="35"/>
      <c r="EZ1577" s="35"/>
      <c r="FA1577" s="35"/>
      <c r="FB1577" s="35"/>
      <c r="FC1577" s="35"/>
      <c r="FD1577" s="35"/>
      <c r="FE1577" s="35"/>
      <c r="FF1577" s="35"/>
      <c r="FG1577" s="35"/>
      <c r="FH1577" s="35"/>
      <c r="FI1577" s="35"/>
      <c r="FJ1577" s="35"/>
      <c r="FK1577" s="35"/>
      <c r="FL1577" s="35"/>
      <c r="FM1577" s="35"/>
      <c r="FN1577" s="35"/>
      <c r="FO1577" s="35"/>
      <c r="FP1577" s="35"/>
      <c r="FQ1577" s="35"/>
      <c r="FR1577" s="35"/>
      <c r="FS1577" s="35"/>
      <c r="FT1577" s="35"/>
      <c r="FU1577" s="35"/>
      <c r="FV1577" s="35"/>
      <c r="FW1577" s="35"/>
      <c r="FX1577" s="35"/>
      <c r="FY1577" s="35"/>
      <c r="FZ1577" s="35"/>
    </row>
    <row r="1578" spans="1:182" x14ac:dyDescent="0.15">
      <c r="A1578" s="38">
        <f t="shared" si="485"/>
        <v>45022</v>
      </c>
      <c r="B1578" s="39">
        <f t="shared" ca="1" si="474"/>
        <v>9487.1304000300006</v>
      </c>
      <c r="C1578" s="40">
        <f t="shared" si="475"/>
        <v>9411.77</v>
      </c>
      <c r="D1578" s="41">
        <f ca="1">IF(A1578&lt;$B$1,VLOOKUP(A1578,[1]DI!$A$4:$B$15000,2,FALSE),0)</f>
        <v>0.13650000000000001</v>
      </c>
      <c r="E1578" s="40">
        <f t="shared" ca="1" si="481"/>
        <v>5.0788000000000005E-4</v>
      </c>
      <c r="F1578" s="42">
        <f t="shared" si="478"/>
        <v>1</v>
      </c>
      <c r="G1578" s="43">
        <f t="shared" ca="1" si="482"/>
        <v>1.00050788</v>
      </c>
      <c r="H1578" s="40">
        <f ca="1">TRUNC(PRODUCT(G$10:G1577),15)</f>
        <v>1.3465696825522799</v>
      </c>
      <c r="I1578" s="40">
        <f t="shared" ca="1" si="483"/>
        <v>1.33771056458305</v>
      </c>
      <c r="J1578" s="40">
        <f t="shared" ca="1" si="484"/>
        <v>1.0066226</v>
      </c>
      <c r="K1578" s="42">
        <f t="shared" si="470"/>
        <v>2.7E-2</v>
      </c>
      <c r="L1578" s="63">
        <f t="shared" si="467"/>
        <v>45005</v>
      </c>
      <c r="M1578" s="64">
        <f t="shared" si="468"/>
        <v>13</v>
      </c>
      <c r="N1578" s="44">
        <f t="shared" si="469"/>
        <v>13</v>
      </c>
      <c r="O1578" s="40">
        <f t="shared" si="471"/>
        <v>1.0013753299999999</v>
      </c>
      <c r="P1578" s="65">
        <f t="shared" ca="1" si="472"/>
        <v>1.0080070379999999</v>
      </c>
      <c r="Q1578" s="40">
        <f t="shared" ca="1" si="473"/>
        <v>75.360400029999994</v>
      </c>
      <c r="R1578" s="44">
        <f>IF(VLOOKUP(A1578,$Z$12:$AI$125,8)=VLOOKUP(A1577,$Z$12:$AI$125,8),0,VLOOKUP(A1578,Z$12:$AI$125,8))</f>
        <v>0</v>
      </c>
      <c r="S1578" s="45">
        <f>IF(R1578&gt;0,VLOOKUP(R1578,Y$12:$AH$125,7),0)</f>
        <v>0</v>
      </c>
      <c r="T1578" s="40">
        <f t="shared" si="476"/>
        <v>0</v>
      </c>
      <c r="U1578" s="40">
        <f t="shared" ca="1" si="477"/>
        <v>75.360400029999994</v>
      </c>
      <c r="V1578" s="46" t="str">
        <f t="shared" si="479"/>
        <v>J=</v>
      </c>
      <c r="W1578" s="47">
        <f t="shared" si="480"/>
        <v>45189</v>
      </c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  <c r="CA1578" s="35"/>
      <c r="CB1578" s="35"/>
      <c r="CC1578" s="35"/>
      <c r="CD1578" s="35"/>
      <c r="CE1578" s="35"/>
      <c r="CF1578" s="35"/>
      <c r="CG1578" s="35"/>
      <c r="CH1578" s="35"/>
      <c r="CI1578" s="35"/>
      <c r="CJ1578" s="35"/>
      <c r="CK1578" s="35"/>
      <c r="CL1578" s="35"/>
      <c r="CM1578" s="35"/>
      <c r="CN1578" s="35"/>
      <c r="CO1578" s="35"/>
      <c r="CP1578" s="35"/>
      <c r="CQ1578" s="35"/>
      <c r="CR1578" s="35"/>
      <c r="CS1578" s="35"/>
      <c r="CT1578" s="35"/>
      <c r="CU1578" s="35"/>
      <c r="CV1578" s="35"/>
      <c r="CW1578" s="35"/>
      <c r="CX1578" s="35"/>
      <c r="CY1578" s="35"/>
      <c r="CZ1578" s="35"/>
      <c r="DA1578" s="35"/>
      <c r="DB1578" s="35"/>
      <c r="DC1578" s="35"/>
      <c r="DD1578" s="35"/>
      <c r="DE1578" s="35"/>
      <c r="DF1578" s="35"/>
      <c r="DG1578" s="35"/>
      <c r="DH1578" s="35"/>
      <c r="DI1578" s="35"/>
      <c r="DJ1578" s="35"/>
      <c r="DK1578" s="35"/>
      <c r="DL1578" s="35"/>
      <c r="DM1578" s="35"/>
      <c r="DN1578" s="35"/>
      <c r="DO1578" s="35"/>
      <c r="DP1578" s="35"/>
      <c r="DQ1578" s="35"/>
      <c r="DR1578" s="35"/>
      <c r="DS1578" s="35"/>
      <c r="DT1578" s="35"/>
      <c r="DU1578" s="35"/>
      <c r="DV1578" s="35"/>
      <c r="DW1578" s="35"/>
      <c r="DX1578" s="35"/>
      <c r="DY1578" s="35"/>
      <c r="DZ1578" s="35"/>
      <c r="EA1578" s="35"/>
      <c r="EB1578" s="35"/>
      <c r="EC1578" s="35"/>
      <c r="ED1578" s="35"/>
      <c r="EE1578" s="35"/>
      <c r="EF1578" s="35"/>
      <c r="EG1578" s="35"/>
      <c r="EH1578" s="35"/>
      <c r="EI1578" s="35"/>
      <c r="EJ1578" s="35"/>
      <c r="EK1578" s="35"/>
      <c r="EL1578" s="35"/>
      <c r="EM1578" s="35"/>
      <c r="EN1578" s="35"/>
      <c r="EO1578" s="35"/>
      <c r="EP1578" s="35"/>
      <c r="EQ1578" s="35"/>
      <c r="ER1578" s="35"/>
      <c r="ES1578" s="35"/>
      <c r="ET1578" s="35"/>
      <c r="EU1578" s="35"/>
      <c r="EV1578" s="35"/>
      <c r="EW1578" s="35"/>
      <c r="EX1578" s="35"/>
      <c r="EY1578" s="35"/>
      <c r="EZ1578" s="35"/>
      <c r="FA1578" s="35"/>
      <c r="FB1578" s="35"/>
      <c r="FC1578" s="35"/>
      <c r="FD1578" s="35"/>
      <c r="FE1578" s="35"/>
      <c r="FF1578" s="35"/>
      <c r="FG1578" s="35"/>
      <c r="FH1578" s="35"/>
      <c r="FI1578" s="35"/>
      <c r="FJ1578" s="35"/>
      <c r="FK1578" s="35"/>
      <c r="FL1578" s="35"/>
      <c r="FM1578" s="35"/>
      <c r="FN1578" s="35"/>
      <c r="FO1578" s="35"/>
      <c r="FP1578" s="35"/>
      <c r="FQ1578" s="35"/>
      <c r="FR1578" s="35"/>
      <c r="FS1578" s="35"/>
      <c r="FT1578" s="35"/>
      <c r="FU1578" s="35"/>
      <c r="FV1578" s="35"/>
      <c r="FW1578" s="35"/>
      <c r="FX1578" s="35"/>
      <c r="FY1578" s="35"/>
      <c r="FZ1578" s="35"/>
    </row>
    <row r="1579" spans="1:182" x14ac:dyDescent="0.15">
      <c r="A1579" s="38">
        <f t="shared" si="485"/>
        <v>45023</v>
      </c>
      <c r="B1579" s="39">
        <f t="shared" ca="1" si="474"/>
        <v>9492.95225742</v>
      </c>
      <c r="C1579" s="40">
        <f t="shared" si="475"/>
        <v>9411.77</v>
      </c>
      <c r="D1579" s="41">
        <f ca="1">IF(A1579&lt;$B$1,VLOOKUP(A1579,[1]DI!$A$4:$B$15000,2,FALSE),0)</f>
        <v>0</v>
      </c>
      <c r="E1579" s="40">
        <f t="shared" ca="1" si="481"/>
        <v>0</v>
      </c>
      <c r="F1579" s="42">
        <f t="shared" si="478"/>
        <v>1</v>
      </c>
      <c r="G1579" s="43">
        <f t="shared" ca="1" si="482"/>
        <v>1</v>
      </c>
      <c r="H1579" s="40">
        <f ca="1">TRUNC(PRODUCT(G$10:G1578),15)</f>
        <v>1.34725357836265</v>
      </c>
      <c r="I1579" s="40">
        <f t="shared" ca="1" si="483"/>
        <v>1.33771056458305</v>
      </c>
      <c r="J1579" s="40">
        <f t="shared" ca="1" si="484"/>
        <v>1.0071338400000001</v>
      </c>
      <c r="K1579" s="42">
        <f t="shared" si="470"/>
        <v>2.7E-2</v>
      </c>
      <c r="L1579" s="63">
        <f t="shared" si="467"/>
        <v>45005</v>
      </c>
      <c r="M1579" s="64">
        <f t="shared" si="468"/>
        <v>13</v>
      </c>
      <c r="N1579" s="44">
        <f t="shared" si="469"/>
        <v>14</v>
      </c>
      <c r="O1579" s="40">
        <f t="shared" si="471"/>
        <v>1.001481203</v>
      </c>
      <c r="P1579" s="65">
        <f t="shared" ca="1" si="472"/>
        <v>1.00862561</v>
      </c>
      <c r="Q1579" s="40">
        <f t="shared" ca="1" si="473"/>
        <v>81.182257419999999</v>
      </c>
      <c r="R1579" s="44">
        <f>IF(VLOOKUP(A1579,$Z$12:$AI$125,8)=VLOOKUP(A1578,$Z$12:$AI$125,8),0,VLOOKUP(A1579,Z$12:$AI$125,8))</f>
        <v>0</v>
      </c>
      <c r="S1579" s="45">
        <f>IF(R1579&gt;0,VLOOKUP(R1579,Y$12:$AH$125,7),0)</f>
        <v>0</v>
      </c>
      <c r="T1579" s="40">
        <f t="shared" si="476"/>
        <v>0</v>
      </c>
      <c r="U1579" s="40">
        <f t="shared" ca="1" si="477"/>
        <v>81.182257419999999</v>
      </c>
      <c r="V1579" s="46" t="str">
        <f t="shared" si="479"/>
        <v>J=</v>
      </c>
      <c r="W1579" s="47">
        <f t="shared" si="480"/>
        <v>45189</v>
      </c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  <c r="CA1579" s="35"/>
      <c r="CB1579" s="35"/>
      <c r="CC1579" s="35"/>
      <c r="CD1579" s="35"/>
      <c r="CE1579" s="35"/>
      <c r="CF1579" s="35"/>
      <c r="CG1579" s="35"/>
      <c r="CH1579" s="35"/>
      <c r="CI1579" s="35"/>
      <c r="CJ1579" s="35"/>
      <c r="CK1579" s="35"/>
      <c r="CL1579" s="35"/>
      <c r="CM1579" s="35"/>
      <c r="CN1579" s="35"/>
      <c r="CO1579" s="35"/>
      <c r="CP1579" s="35"/>
      <c r="CQ1579" s="35"/>
      <c r="CR1579" s="35"/>
      <c r="CS1579" s="35"/>
      <c r="CT1579" s="35"/>
      <c r="CU1579" s="35"/>
      <c r="CV1579" s="35"/>
      <c r="CW1579" s="35"/>
      <c r="CX1579" s="35"/>
      <c r="CY1579" s="35"/>
      <c r="CZ1579" s="35"/>
      <c r="DA1579" s="35"/>
      <c r="DB1579" s="35"/>
      <c r="DC1579" s="35"/>
      <c r="DD1579" s="35"/>
      <c r="DE1579" s="35"/>
      <c r="DF1579" s="35"/>
      <c r="DG1579" s="35"/>
      <c r="DH1579" s="35"/>
      <c r="DI1579" s="35"/>
      <c r="DJ1579" s="35"/>
      <c r="DK1579" s="35"/>
      <c r="DL1579" s="35"/>
      <c r="DM1579" s="35"/>
      <c r="DN1579" s="35"/>
      <c r="DO1579" s="35"/>
      <c r="DP1579" s="35"/>
      <c r="DQ1579" s="35"/>
      <c r="DR1579" s="35"/>
      <c r="DS1579" s="35"/>
      <c r="DT1579" s="35"/>
      <c r="DU1579" s="35"/>
      <c r="DV1579" s="35"/>
      <c r="DW1579" s="35"/>
      <c r="DX1579" s="35"/>
      <c r="DY1579" s="35"/>
      <c r="DZ1579" s="35"/>
      <c r="EA1579" s="35"/>
      <c r="EB1579" s="35"/>
      <c r="EC1579" s="35"/>
      <c r="ED1579" s="35"/>
      <c r="EE1579" s="35"/>
      <c r="EF1579" s="35"/>
      <c r="EG1579" s="35"/>
      <c r="EH1579" s="35"/>
      <c r="EI1579" s="35"/>
      <c r="EJ1579" s="35"/>
      <c r="EK1579" s="35"/>
      <c r="EL1579" s="35"/>
      <c r="EM1579" s="35"/>
      <c r="EN1579" s="35"/>
      <c r="EO1579" s="35"/>
      <c r="EP1579" s="35"/>
      <c r="EQ1579" s="35"/>
      <c r="ER1579" s="35"/>
      <c r="ES1579" s="35"/>
      <c r="ET1579" s="35"/>
      <c r="EU1579" s="35"/>
      <c r="EV1579" s="35"/>
      <c r="EW1579" s="35"/>
      <c r="EX1579" s="35"/>
      <c r="EY1579" s="35"/>
      <c r="EZ1579" s="35"/>
      <c r="FA1579" s="35"/>
      <c r="FB1579" s="35"/>
      <c r="FC1579" s="35"/>
      <c r="FD1579" s="35"/>
      <c r="FE1579" s="35"/>
      <c r="FF1579" s="35"/>
      <c r="FG1579" s="35"/>
      <c r="FH1579" s="35"/>
      <c r="FI1579" s="35"/>
      <c r="FJ1579" s="35"/>
      <c r="FK1579" s="35"/>
      <c r="FL1579" s="35"/>
      <c r="FM1579" s="35"/>
      <c r="FN1579" s="35"/>
      <c r="FO1579" s="35"/>
      <c r="FP1579" s="35"/>
      <c r="FQ1579" s="35"/>
      <c r="FR1579" s="35"/>
      <c r="FS1579" s="35"/>
      <c r="FT1579" s="35"/>
      <c r="FU1579" s="35"/>
      <c r="FV1579" s="35"/>
      <c r="FW1579" s="35"/>
      <c r="FX1579" s="35"/>
      <c r="FY1579" s="35"/>
      <c r="FZ1579" s="35"/>
    </row>
    <row r="1580" spans="1:182" x14ac:dyDescent="0.15">
      <c r="A1580" s="38">
        <f t="shared" si="485"/>
        <v>45024</v>
      </c>
      <c r="B1580" s="39">
        <f t="shared" ca="1" si="474"/>
        <v>9492.95225742</v>
      </c>
      <c r="C1580" s="40">
        <f t="shared" si="475"/>
        <v>9411.77</v>
      </c>
      <c r="D1580" s="41">
        <f ca="1">IF(A1580&lt;$B$1,VLOOKUP(A1580,[1]DI!$A$4:$B$15000,2,FALSE),0)</f>
        <v>0</v>
      </c>
      <c r="E1580" s="40">
        <f t="shared" ca="1" si="481"/>
        <v>0</v>
      </c>
      <c r="F1580" s="42">
        <f t="shared" si="478"/>
        <v>1</v>
      </c>
      <c r="G1580" s="43">
        <f t="shared" ca="1" si="482"/>
        <v>1</v>
      </c>
      <c r="H1580" s="40">
        <f ca="1">TRUNC(PRODUCT(G$10:G1579),15)</f>
        <v>1.34725357836265</v>
      </c>
      <c r="I1580" s="40">
        <f t="shared" ca="1" si="483"/>
        <v>1.33771056458305</v>
      </c>
      <c r="J1580" s="40">
        <f t="shared" ca="1" si="484"/>
        <v>1.0071338400000001</v>
      </c>
      <c r="K1580" s="42">
        <f t="shared" si="470"/>
        <v>2.7E-2</v>
      </c>
      <c r="L1580" s="63">
        <f t="shared" si="467"/>
        <v>45005</v>
      </c>
      <c r="M1580" s="64">
        <f t="shared" si="468"/>
        <v>13</v>
      </c>
      <c r="N1580" s="44">
        <f t="shared" si="469"/>
        <v>14</v>
      </c>
      <c r="O1580" s="40">
        <f t="shared" si="471"/>
        <v>1.001481203</v>
      </c>
      <c r="P1580" s="65">
        <f t="shared" ca="1" si="472"/>
        <v>1.00862561</v>
      </c>
      <c r="Q1580" s="40">
        <f t="shared" ca="1" si="473"/>
        <v>81.182257419999999</v>
      </c>
      <c r="R1580" s="44">
        <f>IF(VLOOKUP(A1580,$Z$12:$AI$125,8)=VLOOKUP(A1579,$Z$12:$AI$125,8),0,VLOOKUP(A1580,Z$12:$AI$125,8))</f>
        <v>0</v>
      </c>
      <c r="S1580" s="45">
        <f>IF(R1580&gt;0,VLOOKUP(R1580,Y$12:$AH$125,7),0)</f>
        <v>0</v>
      </c>
      <c r="T1580" s="40">
        <f t="shared" si="476"/>
        <v>0</v>
      </c>
      <c r="U1580" s="40">
        <f t="shared" ca="1" si="477"/>
        <v>81.182257419999999</v>
      </c>
      <c r="V1580" s="46" t="str">
        <f t="shared" si="479"/>
        <v>J=</v>
      </c>
      <c r="W1580" s="47">
        <f t="shared" si="480"/>
        <v>45189</v>
      </c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  <c r="CA1580" s="35"/>
      <c r="CB1580" s="35"/>
      <c r="CC1580" s="35"/>
      <c r="CD1580" s="35"/>
      <c r="CE1580" s="35"/>
      <c r="CF1580" s="35"/>
      <c r="CG1580" s="35"/>
      <c r="CH1580" s="35"/>
      <c r="CI1580" s="35"/>
      <c r="CJ1580" s="35"/>
      <c r="CK1580" s="35"/>
      <c r="CL1580" s="35"/>
      <c r="CM1580" s="35"/>
      <c r="CN1580" s="35"/>
      <c r="CO1580" s="35"/>
      <c r="CP1580" s="35"/>
      <c r="CQ1580" s="35"/>
      <c r="CR1580" s="35"/>
      <c r="CS1580" s="35"/>
      <c r="CT1580" s="35"/>
      <c r="CU1580" s="35"/>
      <c r="CV1580" s="35"/>
      <c r="CW1580" s="35"/>
      <c r="CX1580" s="35"/>
      <c r="CY1580" s="35"/>
      <c r="CZ1580" s="35"/>
      <c r="DA1580" s="35"/>
      <c r="DB1580" s="35"/>
      <c r="DC1580" s="35"/>
      <c r="DD1580" s="35"/>
      <c r="DE1580" s="35"/>
      <c r="DF1580" s="35"/>
      <c r="DG1580" s="35"/>
      <c r="DH1580" s="35"/>
      <c r="DI1580" s="35"/>
      <c r="DJ1580" s="35"/>
      <c r="DK1580" s="35"/>
      <c r="DL1580" s="35"/>
      <c r="DM1580" s="35"/>
      <c r="DN1580" s="35"/>
      <c r="DO1580" s="35"/>
      <c r="DP1580" s="35"/>
      <c r="DQ1580" s="35"/>
      <c r="DR1580" s="35"/>
      <c r="DS1580" s="35"/>
      <c r="DT1580" s="35"/>
      <c r="DU1580" s="35"/>
      <c r="DV1580" s="35"/>
      <c r="DW1580" s="35"/>
      <c r="DX1580" s="35"/>
      <c r="DY1580" s="35"/>
      <c r="DZ1580" s="35"/>
      <c r="EA1580" s="35"/>
      <c r="EB1580" s="35"/>
      <c r="EC1580" s="35"/>
      <c r="ED1580" s="35"/>
      <c r="EE1580" s="35"/>
      <c r="EF1580" s="35"/>
      <c r="EG1580" s="35"/>
      <c r="EH1580" s="35"/>
      <c r="EI1580" s="35"/>
      <c r="EJ1580" s="35"/>
      <c r="EK1580" s="35"/>
      <c r="EL1580" s="35"/>
      <c r="EM1580" s="35"/>
      <c r="EN1580" s="35"/>
      <c r="EO1580" s="35"/>
      <c r="EP1580" s="35"/>
      <c r="EQ1580" s="35"/>
      <c r="ER1580" s="35"/>
      <c r="ES1580" s="35"/>
      <c r="ET1580" s="35"/>
      <c r="EU1580" s="35"/>
      <c r="EV1580" s="35"/>
      <c r="EW1580" s="35"/>
      <c r="EX1580" s="35"/>
      <c r="EY1580" s="35"/>
      <c r="EZ1580" s="35"/>
      <c r="FA1580" s="35"/>
      <c r="FB1580" s="35"/>
      <c r="FC1580" s="35"/>
      <c r="FD1580" s="35"/>
      <c r="FE1580" s="35"/>
      <c r="FF1580" s="35"/>
      <c r="FG1580" s="35"/>
      <c r="FH1580" s="35"/>
      <c r="FI1580" s="35"/>
      <c r="FJ1580" s="35"/>
      <c r="FK1580" s="35"/>
      <c r="FL1580" s="35"/>
      <c r="FM1580" s="35"/>
      <c r="FN1580" s="35"/>
      <c r="FO1580" s="35"/>
      <c r="FP1580" s="35"/>
      <c r="FQ1580" s="35"/>
      <c r="FR1580" s="35"/>
      <c r="FS1580" s="35"/>
      <c r="FT1580" s="35"/>
      <c r="FU1580" s="35"/>
      <c r="FV1580" s="35"/>
      <c r="FW1580" s="35"/>
      <c r="FX1580" s="35"/>
      <c r="FY1580" s="35"/>
      <c r="FZ1580" s="35"/>
    </row>
    <row r="1581" spans="1:182" x14ac:dyDescent="0.15">
      <c r="A1581" s="38">
        <f t="shared" si="485"/>
        <v>45025</v>
      </c>
      <c r="B1581" s="39">
        <f t="shared" ca="1" si="474"/>
        <v>9492.95225742</v>
      </c>
      <c r="C1581" s="40">
        <f t="shared" si="475"/>
        <v>9411.77</v>
      </c>
      <c r="D1581" s="41">
        <f ca="1">IF(A1581&lt;$B$1,VLOOKUP(A1581,[1]DI!$A$4:$B$15000,2,FALSE),0)</f>
        <v>0</v>
      </c>
      <c r="E1581" s="40">
        <f t="shared" ca="1" si="481"/>
        <v>0</v>
      </c>
      <c r="F1581" s="42">
        <f t="shared" si="478"/>
        <v>1</v>
      </c>
      <c r="G1581" s="43">
        <f t="shared" ca="1" si="482"/>
        <v>1</v>
      </c>
      <c r="H1581" s="40">
        <f ca="1">TRUNC(PRODUCT(G$10:G1580),15)</f>
        <v>1.34725357836265</v>
      </c>
      <c r="I1581" s="40">
        <f t="shared" ca="1" si="483"/>
        <v>1.33771056458305</v>
      </c>
      <c r="J1581" s="40">
        <f t="shared" ca="1" si="484"/>
        <v>1.0071338400000001</v>
      </c>
      <c r="K1581" s="42">
        <f t="shared" si="470"/>
        <v>2.7E-2</v>
      </c>
      <c r="L1581" s="63">
        <f t="shared" si="467"/>
        <v>45005</v>
      </c>
      <c r="M1581" s="64">
        <f t="shared" si="468"/>
        <v>13</v>
      </c>
      <c r="N1581" s="44">
        <f t="shared" si="469"/>
        <v>14</v>
      </c>
      <c r="O1581" s="40">
        <f t="shared" si="471"/>
        <v>1.001481203</v>
      </c>
      <c r="P1581" s="65">
        <f t="shared" ca="1" si="472"/>
        <v>1.00862561</v>
      </c>
      <c r="Q1581" s="40">
        <f t="shared" ca="1" si="473"/>
        <v>81.182257419999999</v>
      </c>
      <c r="R1581" s="44">
        <f>IF(VLOOKUP(A1581,$Z$12:$AI$125,8)=VLOOKUP(A1580,$Z$12:$AI$125,8),0,VLOOKUP(A1581,Z$12:$AI$125,8))</f>
        <v>0</v>
      </c>
      <c r="S1581" s="45">
        <f>IF(R1581&gt;0,VLOOKUP(R1581,Y$12:$AH$125,7),0)</f>
        <v>0</v>
      </c>
      <c r="T1581" s="40">
        <f t="shared" si="476"/>
        <v>0</v>
      </c>
      <c r="U1581" s="40">
        <f t="shared" ca="1" si="477"/>
        <v>81.182257419999999</v>
      </c>
      <c r="V1581" s="46" t="str">
        <f t="shared" si="479"/>
        <v>J=</v>
      </c>
      <c r="W1581" s="47">
        <f t="shared" si="480"/>
        <v>45189</v>
      </c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  <c r="CA1581" s="35"/>
      <c r="CB1581" s="35"/>
      <c r="CC1581" s="35"/>
      <c r="CD1581" s="35"/>
      <c r="CE1581" s="35"/>
      <c r="CF1581" s="35"/>
      <c r="CG1581" s="35"/>
      <c r="CH1581" s="35"/>
      <c r="CI1581" s="35"/>
      <c r="CJ1581" s="35"/>
      <c r="CK1581" s="35"/>
      <c r="CL1581" s="35"/>
      <c r="CM1581" s="35"/>
      <c r="CN1581" s="35"/>
      <c r="CO1581" s="35"/>
      <c r="CP1581" s="35"/>
      <c r="CQ1581" s="35"/>
      <c r="CR1581" s="35"/>
      <c r="CS1581" s="35"/>
      <c r="CT1581" s="35"/>
      <c r="CU1581" s="35"/>
      <c r="CV1581" s="35"/>
      <c r="CW1581" s="35"/>
      <c r="CX1581" s="35"/>
      <c r="CY1581" s="35"/>
      <c r="CZ1581" s="35"/>
      <c r="DA1581" s="35"/>
      <c r="DB1581" s="35"/>
      <c r="DC1581" s="35"/>
      <c r="DD1581" s="35"/>
      <c r="DE1581" s="35"/>
      <c r="DF1581" s="35"/>
      <c r="DG1581" s="35"/>
      <c r="DH1581" s="35"/>
      <c r="DI1581" s="35"/>
      <c r="DJ1581" s="35"/>
      <c r="DK1581" s="35"/>
      <c r="DL1581" s="35"/>
      <c r="DM1581" s="35"/>
      <c r="DN1581" s="35"/>
      <c r="DO1581" s="35"/>
      <c r="DP1581" s="35"/>
      <c r="DQ1581" s="35"/>
      <c r="DR1581" s="35"/>
      <c r="DS1581" s="35"/>
      <c r="DT1581" s="35"/>
      <c r="DU1581" s="35"/>
      <c r="DV1581" s="35"/>
      <c r="DW1581" s="35"/>
      <c r="DX1581" s="35"/>
      <c r="DY1581" s="35"/>
      <c r="DZ1581" s="35"/>
      <c r="EA1581" s="35"/>
      <c r="EB1581" s="35"/>
      <c r="EC1581" s="35"/>
      <c r="ED1581" s="35"/>
      <c r="EE1581" s="35"/>
      <c r="EF1581" s="35"/>
      <c r="EG1581" s="35"/>
      <c r="EH1581" s="35"/>
      <c r="EI1581" s="35"/>
      <c r="EJ1581" s="35"/>
      <c r="EK1581" s="35"/>
      <c r="EL1581" s="35"/>
      <c r="EM1581" s="35"/>
      <c r="EN1581" s="35"/>
      <c r="EO1581" s="35"/>
      <c r="EP1581" s="35"/>
      <c r="EQ1581" s="35"/>
      <c r="ER1581" s="35"/>
      <c r="ES1581" s="35"/>
      <c r="ET1581" s="35"/>
      <c r="EU1581" s="35"/>
      <c r="EV1581" s="35"/>
      <c r="EW1581" s="35"/>
      <c r="EX1581" s="35"/>
      <c r="EY1581" s="35"/>
      <c r="EZ1581" s="35"/>
      <c r="FA1581" s="35"/>
      <c r="FB1581" s="35"/>
      <c r="FC1581" s="35"/>
      <c r="FD1581" s="35"/>
      <c r="FE1581" s="35"/>
      <c r="FF1581" s="35"/>
      <c r="FG1581" s="35"/>
      <c r="FH1581" s="35"/>
      <c r="FI1581" s="35"/>
      <c r="FJ1581" s="35"/>
      <c r="FK1581" s="35"/>
      <c r="FL1581" s="35"/>
      <c r="FM1581" s="35"/>
      <c r="FN1581" s="35"/>
      <c r="FO1581" s="35"/>
      <c r="FP1581" s="35"/>
      <c r="FQ1581" s="35"/>
      <c r="FR1581" s="35"/>
      <c r="FS1581" s="35"/>
      <c r="FT1581" s="35"/>
      <c r="FU1581" s="35"/>
      <c r="FV1581" s="35"/>
      <c r="FW1581" s="35"/>
      <c r="FX1581" s="35"/>
      <c r="FY1581" s="35"/>
      <c r="FZ1581" s="35"/>
    </row>
    <row r="1582" spans="1:182" x14ac:dyDescent="0.15">
      <c r="A1582" s="38">
        <f t="shared" si="485"/>
        <v>45026</v>
      </c>
      <c r="B1582" s="39">
        <f t="shared" ca="1" si="474"/>
        <v>9492.95225742</v>
      </c>
      <c r="C1582" s="40">
        <f t="shared" si="475"/>
        <v>9411.77</v>
      </c>
      <c r="D1582" s="41">
        <f ca="1">IF(A1582&lt;$B$1,VLOOKUP(A1582,[1]DI!$A$4:$B$15000,2,FALSE),0)</f>
        <v>0.13650000000000001</v>
      </c>
      <c r="E1582" s="40">
        <f t="shared" ca="1" si="481"/>
        <v>5.0788000000000005E-4</v>
      </c>
      <c r="F1582" s="42">
        <f t="shared" si="478"/>
        <v>1</v>
      </c>
      <c r="G1582" s="43">
        <f t="shared" ca="1" si="482"/>
        <v>1.00050788</v>
      </c>
      <c r="H1582" s="40">
        <f ca="1">TRUNC(PRODUCT(G$10:G1581),15)</f>
        <v>1.34725357836265</v>
      </c>
      <c r="I1582" s="40">
        <f t="shared" ca="1" si="483"/>
        <v>1.33771056458305</v>
      </c>
      <c r="J1582" s="40">
        <f t="shared" ca="1" si="484"/>
        <v>1.0071338400000001</v>
      </c>
      <c r="K1582" s="42">
        <f t="shared" si="470"/>
        <v>2.7E-2</v>
      </c>
      <c r="L1582" s="63">
        <f t="shared" si="467"/>
        <v>45005</v>
      </c>
      <c r="M1582" s="64">
        <f t="shared" si="468"/>
        <v>14</v>
      </c>
      <c r="N1582" s="44">
        <f t="shared" si="469"/>
        <v>14</v>
      </c>
      <c r="O1582" s="40">
        <f t="shared" si="471"/>
        <v>1.001481203</v>
      </c>
      <c r="P1582" s="65">
        <f t="shared" ca="1" si="472"/>
        <v>1.00862561</v>
      </c>
      <c r="Q1582" s="40">
        <f t="shared" ca="1" si="473"/>
        <v>81.182257419999999</v>
      </c>
      <c r="R1582" s="44">
        <f>IF(VLOOKUP(A1582,$Z$12:$AI$125,8)=VLOOKUP(A1581,$Z$12:$AI$125,8),0,VLOOKUP(A1582,Z$12:$AI$125,8))</f>
        <v>0</v>
      </c>
      <c r="S1582" s="45">
        <f>IF(R1582&gt;0,VLOOKUP(R1582,Y$12:$AH$125,7),0)</f>
        <v>0</v>
      </c>
      <c r="T1582" s="40">
        <f t="shared" si="476"/>
        <v>0</v>
      </c>
      <c r="U1582" s="40">
        <f t="shared" ca="1" si="477"/>
        <v>81.182257419999999</v>
      </c>
      <c r="V1582" s="46" t="str">
        <f t="shared" si="479"/>
        <v>J=</v>
      </c>
      <c r="W1582" s="47">
        <f t="shared" si="480"/>
        <v>45189</v>
      </c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  <c r="CA1582" s="35"/>
      <c r="CB1582" s="35"/>
      <c r="CC1582" s="35"/>
      <c r="CD1582" s="35"/>
      <c r="CE1582" s="35"/>
      <c r="CF1582" s="35"/>
      <c r="CG1582" s="35"/>
      <c r="CH1582" s="35"/>
      <c r="CI1582" s="35"/>
      <c r="CJ1582" s="35"/>
      <c r="CK1582" s="35"/>
      <c r="CL1582" s="35"/>
      <c r="CM1582" s="35"/>
      <c r="CN1582" s="35"/>
      <c r="CO1582" s="35"/>
      <c r="CP1582" s="35"/>
      <c r="CQ1582" s="35"/>
      <c r="CR1582" s="35"/>
      <c r="CS1582" s="35"/>
      <c r="CT1582" s="35"/>
      <c r="CU1582" s="35"/>
      <c r="CV1582" s="35"/>
      <c r="CW1582" s="35"/>
      <c r="CX1582" s="35"/>
      <c r="CY1582" s="35"/>
      <c r="CZ1582" s="35"/>
      <c r="DA1582" s="35"/>
      <c r="DB1582" s="35"/>
      <c r="DC1582" s="35"/>
      <c r="DD1582" s="35"/>
      <c r="DE1582" s="35"/>
      <c r="DF1582" s="35"/>
      <c r="DG1582" s="35"/>
      <c r="DH1582" s="35"/>
      <c r="DI1582" s="35"/>
      <c r="DJ1582" s="35"/>
      <c r="DK1582" s="35"/>
      <c r="DL1582" s="35"/>
      <c r="DM1582" s="35"/>
      <c r="DN1582" s="35"/>
      <c r="DO1582" s="35"/>
      <c r="DP1582" s="35"/>
      <c r="DQ1582" s="35"/>
      <c r="DR1582" s="35"/>
      <c r="DS1582" s="35"/>
      <c r="DT1582" s="35"/>
      <c r="DU1582" s="35"/>
      <c r="DV1582" s="35"/>
      <c r="DW1582" s="35"/>
      <c r="DX1582" s="35"/>
      <c r="DY1582" s="35"/>
      <c r="DZ1582" s="35"/>
      <c r="EA1582" s="35"/>
      <c r="EB1582" s="35"/>
      <c r="EC1582" s="35"/>
      <c r="ED1582" s="35"/>
      <c r="EE1582" s="35"/>
      <c r="EF1582" s="35"/>
      <c r="EG1582" s="35"/>
      <c r="EH1582" s="35"/>
      <c r="EI1582" s="35"/>
      <c r="EJ1582" s="35"/>
      <c r="EK1582" s="35"/>
      <c r="EL1582" s="35"/>
      <c r="EM1582" s="35"/>
      <c r="EN1582" s="35"/>
      <c r="EO1582" s="35"/>
      <c r="EP1582" s="35"/>
      <c r="EQ1582" s="35"/>
      <c r="ER1582" s="35"/>
      <c r="ES1582" s="35"/>
      <c r="ET1582" s="35"/>
      <c r="EU1582" s="35"/>
      <c r="EV1582" s="35"/>
      <c r="EW1582" s="35"/>
      <c r="EX1582" s="35"/>
      <c r="EY1582" s="35"/>
      <c r="EZ1582" s="35"/>
      <c r="FA1582" s="35"/>
      <c r="FB1582" s="35"/>
      <c r="FC1582" s="35"/>
      <c r="FD1582" s="35"/>
      <c r="FE1582" s="35"/>
      <c r="FF1582" s="35"/>
      <c r="FG1582" s="35"/>
      <c r="FH1582" s="35"/>
      <c r="FI1582" s="35"/>
      <c r="FJ1582" s="35"/>
      <c r="FK1582" s="35"/>
      <c r="FL1582" s="35"/>
      <c r="FM1582" s="35"/>
      <c r="FN1582" s="35"/>
      <c r="FO1582" s="35"/>
      <c r="FP1582" s="35"/>
      <c r="FQ1582" s="35"/>
      <c r="FR1582" s="35"/>
      <c r="FS1582" s="35"/>
      <c r="FT1582" s="35"/>
      <c r="FU1582" s="35"/>
      <c r="FV1582" s="35"/>
      <c r="FW1582" s="35"/>
      <c r="FX1582" s="35"/>
      <c r="FY1582" s="35"/>
      <c r="FZ1582" s="35"/>
    </row>
    <row r="1583" spans="1:182" x14ac:dyDescent="0.15">
      <c r="A1583" s="38">
        <f t="shared" si="485"/>
        <v>45027</v>
      </c>
      <c r="B1583" s="39">
        <f t="shared" ca="1" si="474"/>
        <v>9498.7776818800012</v>
      </c>
      <c r="C1583" s="40">
        <f t="shared" si="475"/>
        <v>9411.77</v>
      </c>
      <c r="D1583" s="41">
        <f ca="1">IF(A1583&lt;$B$1,VLOOKUP(A1583,[1]DI!$A$4:$B$15000,2,FALSE),0)</f>
        <v>0.13650000000000001</v>
      </c>
      <c r="E1583" s="40">
        <f t="shared" ca="1" si="481"/>
        <v>5.0788000000000005E-4</v>
      </c>
      <c r="F1583" s="42">
        <f t="shared" si="478"/>
        <v>1</v>
      </c>
      <c r="G1583" s="43">
        <f t="shared" ca="1" si="482"/>
        <v>1.00050788</v>
      </c>
      <c r="H1583" s="40">
        <f ca="1">TRUNC(PRODUCT(G$10:G1582),15)</f>
        <v>1.3479378215100299</v>
      </c>
      <c r="I1583" s="40">
        <f t="shared" ca="1" si="483"/>
        <v>1.33771056458305</v>
      </c>
      <c r="J1583" s="40">
        <f t="shared" ca="1" si="484"/>
        <v>1.0076453400000001</v>
      </c>
      <c r="K1583" s="42">
        <f t="shared" si="470"/>
        <v>2.7E-2</v>
      </c>
      <c r="L1583" s="63">
        <f t="shared" si="467"/>
        <v>45005</v>
      </c>
      <c r="M1583" s="64">
        <f t="shared" si="468"/>
        <v>15</v>
      </c>
      <c r="N1583" s="44">
        <f t="shared" si="469"/>
        <v>15</v>
      </c>
      <c r="O1583" s="40">
        <f t="shared" si="471"/>
        <v>1.0015870870000001</v>
      </c>
      <c r="P1583" s="65">
        <f t="shared" ca="1" si="472"/>
        <v>1.009244561</v>
      </c>
      <c r="Q1583" s="40">
        <f t="shared" ca="1" si="473"/>
        <v>87.007681880000007</v>
      </c>
      <c r="R1583" s="44">
        <f>IF(VLOOKUP(A1583,$Z$12:$AI$125,8)=VLOOKUP(A1582,$Z$12:$AI$125,8),0,VLOOKUP(A1583,Z$12:$AI$125,8))</f>
        <v>0</v>
      </c>
      <c r="S1583" s="45">
        <f>IF(R1583&gt;0,VLOOKUP(R1583,Y$12:$AH$125,7),0)</f>
        <v>0</v>
      </c>
      <c r="T1583" s="40">
        <f t="shared" si="476"/>
        <v>0</v>
      </c>
      <c r="U1583" s="40">
        <f t="shared" ca="1" si="477"/>
        <v>87.007681880000007</v>
      </c>
      <c r="V1583" s="46" t="str">
        <f t="shared" si="479"/>
        <v>J=</v>
      </c>
      <c r="W1583" s="47">
        <f t="shared" si="480"/>
        <v>45189</v>
      </c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  <c r="CA1583" s="35"/>
      <c r="CB1583" s="35"/>
      <c r="CC1583" s="35"/>
      <c r="CD1583" s="35"/>
      <c r="CE1583" s="35"/>
      <c r="CF1583" s="35"/>
      <c r="CG1583" s="35"/>
      <c r="CH1583" s="35"/>
      <c r="CI1583" s="35"/>
      <c r="CJ1583" s="35"/>
      <c r="CK1583" s="35"/>
      <c r="CL1583" s="35"/>
      <c r="CM1583" s="35"/>
      <c r="CN1583" s="35"/>
      <c r="CO1583" s="35"/>
      <c r="CP1583" s="35"/>
      <c r="CQ1583" s="35"/>
      <c r="CR1583" s="35"/>
      <c r="CS1583" s="35"/>
      <c r="CT1583" s="35"/>
      <c r="CU1583" s="35"/>
      <c r="CV1583" s="35"/>
      <c r="CW1583" s="35"/>
      <c r="CX1583" s="35"/>
      <c r="CY1583" s="35"/>
      <c r="CZ1583" s="35"/>
      <c r="DA1583" s="35"/>
      <c r="DB1583" s="35"/>
      <c r="DC1583" s="35"/>
      <c r="DD1583" s="35"/>
      <c r="DE1583" s="35"/>
      <c r="DF1583" s="35"/>
      <c r="DG1583" s="35"/>
      <c r="DH1583" s="35"/>
      <c r="DI1583" s="35"/>
      <c r="DJ1583" s="35"/>
      <c r="DK1583" s="35"/>
      <c r="DL1583" s="35"/>
      <c r="DM1583" s="35"/>
      <c r="DN1583" s="35"/>
      <c r="DO1583" s="35"/>
      <c r="DP1583" s="35"/>
      <c r="DQ1583" s="35"/>
      <c r="DR1583" s="35"/>
      <c r="DS1583" s="35"/>
      <c r="DT1583" s="35"/>
      <c r="DU1583" s="35"/>
      <c r="DV1583" s="35"/>
      <c r="DW1583" s="35"/>
      <c r="DX1583" s="35"/>
      <c r="DY1583" s="35"/>
      <c r="DZ1583" s="35"/>
      <c r="EA1583" s="35"/>
      <c r="EB1583" s="35"/>
      <c r="EC1583" s="35"/>
      <c r="ED1583" s="35"/>
      <c r="EE1583" s="35"/>
      <c r="EF1583" s="35"/>
      <c r="EG1583" s="35"/>
      <c r="EH1583" s="35"/>
      <c r="EI1583" s="35"/>
      <c r="EJ1583" s="35"/>
      <c r="EK1583" s="35"/>
      <c r="EL1583" s="35"/>
      <c r="EM1583" s="35"/>
      <c r="EN1583" s="35"/>
      <c r="EO1583" s="35"/>
      <c r="EP1583" s="35"/>
      <c r="EQ1583" s="35"/>
      <c r="ER1583" s="35"/>
      <c r="ES1583" s="35"/>
      <c r="ET1583" s="35"/>
      <c r="EU1583" s="35"/>
      <c r="EV1583" s="35"/>
      <c r="EW1583" s="35"/>
      <c r="EX1583" s="35"/>
      <c r="EY1583" s="35"/>
      <c r="EZ1583" s="35"/>
      <c r="FA1583" s="35"/>
      <c r="FB1583" s="35"/>
      <c r="FC1583" s="35"/>
      <c r="FD1583" s="35"/>
      <c r="FE1583" s="35"/>
      <c r="FF1583" s="35"/>
      <c r="FG1583" s="35"/>
      <c r="FH1583" s="35"/>
      <c r="FI1583" s="35"/>
      <c r="FJ1583" s="35"/>
      <c r="FK1583" s="35"/>
      <c r="FL1583" s="35"/>
      <c r="FM1583" s="35"/>
      <c r="FN1583" s="35"/>
      <c r="FO1583" s="35"/>
      <c r="FP1583" s="35"/>
      <c r="FQ1583" s="35"/>
      <c r="FR1583" s="35"/>
      <c r="FS1583" s="35"/>
      <c r="FT1583" s="35"/>
      <c r="FU1583" s="35"/>
      <c r="FV1583" s="35"/>
      <c r="FW1583" s="35"/>
      <c r="FX1583" s="35"/>
      <c r="FY1583" s="35"/>
      <c r="FZ1583" s="35"/>
    </row>
    <row r="1584" spans="1:182" x14ac:dyDescent="0.15">
      <c r="A1584" s="38">
        <f t="shared" si="485"/>
        <v>45028</v>
      </c>
      <c r="B1584" s="39">
        <f t="shared" ca="1" si="474"/>
        <v>9504.6067863300013</v>
      </c>
      <c r="C1584" s="40">
        <f t="shared" si="475"/>
        <v>9411.77</v>
      </c>
      <c r="D1584" s="41">
        <f ca="1">IF(A1584&lt;$B$1,VLOOKUP(A1584,[1]DI!$A$4:$B$15000,2,FALSE),0)</f>
        <v>0.13650000000000001</v>
      </c>
      <c r="E1584" s="40">
        <f t="shared" ca="1" si="481"/>
        <v>5.0788000000000005E-4</v>
      </c>
      <c r="F1584" s="42">
        <f t="shared" si="478"/>
        <v>1</v>
      </c>
      <c r="G1584" s="43">
        <f t="shared" ca="1" si="482"/>
        <v>1.00050788</v>
      </c>
      <c r="H1584" s="40">
        <f ca="1">TRUNC(PRODUCT(G$10:G1583),15)</f>
        <v>1.3486224121708199</v>
      </c>
      <c r="I1584" s="40">
        <f t="shared" ca="1" si="483"/>
        <v>1.33771056458305</v>
      </c>
      <c r="J1584" s="40">
        <f t="shared" ca="1" si="484"/>
        <v>1.00815711</v>
      </c>
      <c r="K1584" s="42">
        <f t="shared" si="470"/>
        <v>2.7E-2</v>
      </c>
      <c r="L1584" s="63">
        <f t="shared" si="467"/>
        <v>45005</v>
      </c>
      <c r="M1584" s="64">
        <f t="shared" si="468"/>
        <v>16</v>
      </c>
      <c r="N1584" s="44">
        <f t="shared" si="469"/>
        <v>16</v>
      </c>
      <c r="O1584" s="40">
        <f t="shared" si="471"/>
        <v>1.0016929830000001</v>
      </c>
      <c r="P1584" s="65">
        <f t="shared" ca="1" si="472"/>
        <v>1.0098639030000001</v>
      </c>
      <c r="Q1584" s="40">
        <f t="shared" ca="1" si="473"/>
        <v>92.836786329999995</v>
      </c>
      <c r="R1584" s="44">
        <f>IF(VLOOKUP(A1584,$Z$12:$AI$125,8)=VLOOKUP(A1583,$Z$12:$AI$125,8),0,VLOOKUP(A1584,Z$12:$AI$125,8))</f>
        <v>0</v>
      </c>
      <c r="S1584" s="45">
        <f>IF(R1584&gt;0,VLOOKUP(R1584,Y$12:$AH$125,7),0)</f>
        <v>0</v>
      </c>
      <c r="T1584" s="40">
        <f t="shared" si="476"/>
        <v>0</v>
      </c>
      <c r="U1584" s="40">
        <f t="shared" ca="1" si="477"/>
        <v>92.836786329999995</v>
      </c>
      <c r="V1584" s="46" t="str">
        <f t="shared" si="479"/>
        <v>J=</v>
      </c>
      <c r="W1584" s="47">
        <f t="shared" si="480"/>
        <v>45189</v>
      </c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  <c r="CA1584" s="35"/>
      <c r="CB1584" s="35"/>
      <c r="CC1584" s="35"/>
      <c r="CD1584" s="35"/>
      <c r="CE1584" s="35"/>
      <c r="CF1584" s="35"/>
      <c r="CG1584" s="35"/>
      <c r="CH1584" s="35"/>
      <c r="CI1584" s="35"/>
      <c r="CJ1584" s="35"/>
      <c r="CK1584" s="35"/>
      <c r="CL1584" s="35"/>
      <c r="CM1584" s="35"/>
      <c r="CN1584" s="35"/>
      <c r="CO1584" s="35"/>
      <c r="CP1584" s="35"/>
      <c r="CQ1584" s="35"/>
      <c r="CR1584" s="35"/>
      <c r="CS1584" s="35"/>
      <c r="CT1584" s="35"/>
      <c r="CU1584" s="35"/>
      <c r="CV1584" s="35"/>
      <c r="CW1584" s="35"/>
      <c r="CX1584" s="35"/>
      <c r="CY1584" s="35"/>
      <c r="CZ1584" s="35"/>
      <c r="DA1584" s="35"/>
      <c r="DB1584" s="35"/>
      <c r="DC1584" s="35"/>
      <c r="DD1584" s="35"/>
      <c r="DE1584" s="35"/>
      <c r="DF1584" s="35"/>
      <c r="DG1584" s="35"/>
      <c r="DH1584" s="35"/>
      <c r="DI1584" s="35"/>
      <c r="DJ1584" s="35"/>
      <c r="DK1584" s="35"/>
      <c r="DL1584" s="35"/>
      <c r="DM1584" s="35"/>
      <c r="DN1584" s="35"/>
      <c r="DO1584" s="35"/>
      <c r="DP1584" s="35"/>
      <c r="DQ1584" s="35"/>
      <c r="DR1584" s="35"/>
      <c r="DS1584" s="35"/>
      <c r="DT1584" s="35"/>
      <c r="DU1584" s="35"/>
      <c r="DV1584" s="35"/>
      <c r="DW1584" s="35"/>
      <c r="DX1584" s="35"/>
      <c r="DY1584" s="35"/>
      <c r="DZ1584" s="35"/>
      <c r="EA1584" s="35"/>
      <c r="EB1584" s="35"/>
      <c r="EC1584" s="35"/>
      <c r="ED1584" s="35"/>
      <c r="EE1584" s="35"/>
      <c r="EF1584" s="35"/>
      <c r="EG1584" s="35"/>
      <c r="EH1584" s="35"/>
      <c r="EI1584" s="35"/>
      <c r="EJ1584" s="35"/>
      <c r="EK1584" s="35"/>
      <c r="EL1584" s="35"/>
      <c r="EM1584" s="35"/>
      <c r="EN1584" s="35"/>
      <c r="EO1584" s="35"/>
      <c r="EP1584" s="35"/>
      <c r="EQ1584" s="35"/>
      <c r="ER1584" s="35"/>
      <c r="ES1584" s="35"/>
      <c r="ET1584" s="35"/>
      <c r="EU1584" s="35"/>
      <c r="EV1584" s="35"/>
      <c r="EW1584" s="35"/>
      <c r="EX1584" s="35"/>
      <c r="EY1584" s="35"/>
      <c r="EZ1584" s="35"/>
      <c r="FA1584" s="35"/>
      <c r="FB1584" s="35"/>
      <c r="FC1584" s="35"/>
      <c r="FD1584" s="35"/>
      <c r="FE1584" s="35"/>
      <c r="FF1584" s="35"/>
      <c r="FG1584" s="35"/>
      <c r="FH1584" s="35"/>
      <c r="FI1584" s="35"/>
      <c r="FJ1584" s="35"/>
      <c r="FK1584" s="35"/>
      <c r="FL1584" s="35"/>
      <c r="FM1584" s="35"/>
      <c r="FN1584" s="35"/>
      <c r="FO1584" s="35"/>
      <c r="FP1584" s="35"/>
      <c r="FQ1584" s="35"/>
      <c r="FR1584" s="35"/>
      <c r="FS1584" s="35"/>
      <c r="FT1584" s="35"/>
      <c r="FU1584" s="35"/>
      <c r="FV1584" s="35"/>
      <c r="FW1584" s="35"/>
      <c r="FX1584" s="35"/>
      <c r="FY1584" s="35"/>
      <c r="FZ1584" s="35"/>
    </row>
    <row r="1585" spans="1:182" x14ac:dyDescent="0.15">
      <c r="A1585" s="38">
        <f t="shared" si="485"/>
        <v>45029</v>
      </c>
      <c r="B1585" s="39">
        <f t="shared" ca="1" si="474"/>
        <v>9510.43936373</v>
      </c>
      <c r="C1585" s="40">
        <f t="shared" si="475"/>
        <v>9411.77</v>
      </c>
      <c r="D1585" s="41">
        <f ca="1">IF(A1585&lt;$B$1,VLOOKUP(A1585,[1]DI!$A$4:$B$15000,2,FALSE),0)</f>
        <v>0.13650000000000001</v>
      </c>
      <c r="E1585" s="40">
        <f t="shared" ca="1" si="481"/>
        <v>5.0788000000000005E-4</v>
      </c>
      <c r="F1585" s="42">
        <f t="shared" si="478"/>
        <v>1</v>
      </c>
      <c r="G1585" s="43">
        <f t="shared" ca="1" si="482"/>
        <v>1.00050788</v>
      </c>
      <c r="H1585" s="40">
        <f ca="1">TRUNC(PRODUCT(G$10:G1584),15)</f>
        <v>1.3493073505215101</v>
      </c>
      <c r="I1585" s="40">
        <f t="shared" ca="1" si="483"/>
        <v>1.33771056458305</v>
      </c>
      <c r="J1585" s="40">
        <f t="shared" ca="1" si="484"/>
        <v>1.0086691299999999</v>
      </c>
      <c r="K1585" s="42">
        <f t="shared" si="470"/>
        <v>2.7E-2</v>
      </c>
      <c r="L1585" s="63">
        <f t="shared" si="467"/>
        <v>45005</v>
      </c>
      <c r="M1585" s="64">
        <f t="shared" si="468"/>
        <v>17</v>
      </c>
      <c r="N1585" s="44">
        <f t="shared" si="469"/>
        <v>17</v>
      </c>
      <c r="O1585" s="40">
        <f t="shared" si="471"/>
        <v>1.001798889</v>
      </c>
      <c r="P1585" s="65">
        <f t="shared" ca="1" si="472"/>
        <v>1.010483614</v>
      </c>
      <c r="Q1585" s="40">
        <f t="shared" ca="1" si="473"/>
        <v>98.669363730000001</v>
      </c>
      <c r="R1585" s="44">
        <f>IF(VLOOKUP(A1585,$Z$12:$AI$125,8)=VLOOKUP(A1584,$Z$12:$AI$125,8),0,VLOOKUP(A1585,Z$12:$AI$125,8))</f>
        <v>0</v>
      </c>
      <c r="S1585" s="45">
        <f>IF(R1585&gt;0,VLOOKUP(R1585,Y$12:$AH$125,7),0)</f>
        <v>0</v>
      </c>
      <c r="T1585" s="40">
        <f t="shared" si="476"/>
        <v>0</v>
      </c>
      <c r="U1585" s="40">
        <f t="shared" ca="1" si="477"/>
        <v>98.669363730000001</v>
      </c>
      <c r="V1585" s="46" t="str">
        <f t="shared" si="479"/>
        <v>J=</v>
      </c>
      <c r="W1585" s="47">
        <f t="shared" si="480"/>
        <v>45189</v>
      </c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  <c r="CA1585" s="35"/>
      <c r="CB1585" s="35"/>
      <c r="CC1585" s="35"/>
      <c r="CD1585" s="35"/>
      <c r="CE1585" s="35"/>
      <c r="CF1585" s="35"/>
      <c r="CG1585" s="35"/>
      <c r="CH1585" s="35"/>
      <c r="CI1585" s="35"/>
      <c r="CJ1585" s="35"/>
      <c r="CK1585" s="35"/>
      <c r="CL1585" s="35"/>
      <c r="CM1585" s="35"/>
      <c r="CN1585" s="35"/>
      <c r="CO1585" s="35"/>
      <c r="CP1585" s="35"/>
      <c r="CQ1585" s="35"/>
      <c r="CR1585" s="35"/>
      <c r="CS1585" s="35"/>
      <c r="CT1585" s="35"/>
      <c r="CU1585" s="35"/>
      <c r="CV1585" s="35"/>
      <c r="CW1585" s="35"/>
      <c r="CX1585" s="35"/>
      <c r="CY1585" s="35"/>
      <c r="CZ1585" s="35"/>
      <c r="DA1585" s="35"/>
      <c r="DB1585" s="35"/>
      <c r="DC1585" s="35"/>
      <c r="DD1585" s="35"/>
      <c r="DE1585" s="35"/>
      <c r="DF1585" s="35"/>
      <c r="DG1585" s="35"/>
      <c r="DH1585" s="35"/>
      <c r="DI1585" s="35"/>
      <c r="DJ1585" s="35"/>
      <c r="DK1585" s="35"/>
      <c r="DL1585" s="35"/>
      <c r="DM1585" s="35"/>
      <c r="DN1585" s="35"/>
      <c r="DO1585" s="35"/>
      <c r="DP1585" s="35"/>
      <c r="DQ1585" s="35"/>
      <c r="DR1585" s="35"/>
      <c r="DS1585" s="35"/>
      <c r="DT1585" s="35"/>
      <c r="DU1585" s="35"/>
      <c r="DV1585" s="35"/>
      <c r="DW1585" s="35"/>
      <c r="DX1585" s="35"/>
      <c r="DY1585" s="35"/>
      <c r="DZ1585" s="35"/>
      <c r="EA1585" s="35"/>
      <c r="EB1585" s="35"/>
      <c r="EC1585" s="35"/>
      <c r="ED1585" s="35"/>
      <c r="EE1585" s="35"/>
      <c r="EF1585" s="35"/>
      <c r="EG1585" s="35"/>
      <c r="EH1585" s="35"/>
      <c r="EI1585" s="35"/>
      <c r="EJ1585" s="35"/>
      <c r="EK1585" s="35"/>
      <c r="EL1585" s="35"/>
      <c r="EM1585" s="35"/>
      <c r="EN1585" s="35"/>
      <c r="EO1585" s="35"/>
      <c r="EP1585" s="35"/>
      <c r="EQ1585" s="35"/>
      <c r="ER1585" s="35"/>
      <c r="ES1585" s="35"/>
      <c r="ET1585" s="35"/>
      <c r="EU1585" s="35"/>
      <c r="EV1585" s="35"/>
      <c r="EW1585" s="35"/>
      <c r="EX1585" s="35"/>
      <c r="EY1585" s="35"/>
      <c r="EZ1585" s="35"/>
      <c r="FA1585" s="35"/>
      <c r="FB1585" s="35"/>
      <c r="FC1585" s="35"/>
      <c r="FD1585" s="35"/>
      <c r="FE1585" s="35"/>
      <c r="FF1585" s="35"/>
      <c r="FG1585" s="35"/>
      <c r="FH1585" s="35"/>
      <c r="FI1585" s="35"/>
      <c r="FJ1585" s="35"/>
      <c r="FK1585" s="35"/>
      <c r="FL1585" s="35"/>
      <c r="FM1585" s="35"/>
      <c r="FN1585" s="35"/>
      <c r="FO1585" s="35"/>
      <c r="FP1585" s="35"/>
      <c r="FQ1585" s="35"/>
      <c r="FR1585" s="35"/>
      <c r="FS1585" s="35"/>
      <c r="FT1585" s="35"/>
      <c r="FU1585" s="35"/>
      <c r="FV1585" s="35"/>
      <c r="FW1585" s="35"/>
      <c r="FX1585" s="35"/>
      <c r="FY1585" s="35"/>
      <c r="FZ1585" s="35"/>
    </row>
    <row r="1586" spans="1:182" x14ac:dyDescent="0.15">
      <c r="A1586" s="38">
        <f t="shared" si="485"/>
        <v>45030</v>
      </c>
      <c r="B1586" s="39">
        <f t="shared" ca="1" si="474"/>
        <v>9516.2755270100006</v>
      </c>
      <c r="C1586" s="40">
        <f t="shared" si="475"/>
        <v>9411.77</v>
      </c>
      <c r="D1586" s="41">
        <f ca="1">IF(A1586&lt;$B$1,VLOOKUP(A1586,[1]DI!$A$4:$B$15000,2,FALSE),0)</f>
        <v>0.13650000000000001</v>
      </c>
      <c r="E1586" s="40">
        <f t="shared" ca="1" si="481"/>
        <v>5.0788000000000005E-4</v>
      </c>
      <c r="F1586" s="42">
        <f t="shared" si="478"/>
        <v>1</v>
      </c>
      <c r="G1586" s="43">
        <f t="shared" ca="1" si="482"/>
        <v>1.00050788</v>
      </c>
      <c r="H1586" s="40">
        <f ca="1">TRUNC(PRODUCT(G$10:G1585),15)</f>
        <v>1.3499926367386901</v>
      </c>
      <c r="I1586" s="40">
        <f t="shared" ca="1" si="483"/>
        <v>1.33771056458305</v>
      </c>
      <c r="J1586" s="40">
        <f t="shared" ca="1" si="484"/>
        <v>1.0091814100000001</v>
      </c>
      <c r="K1586" s="42">
        <f t="shared" si="470"/>
        <v>2.7E-2</v>
      </c>
      <c r="L1586" s="63">
        <f t="shared" ref="L1586:L1649" si="486">IF(R1585&gt;0,VLOOKUP(R1585,Y$12:Z$40,2),L1585)</f>
        <v>45005</v>
      </c>
      <c r="M1586" s="64">
        <f t="shared" ref="M1586:M1649" si="487">IF(A1586&gt;L1586,IF(NETWORKDAYS(L1586,A1586,$Y$50:$Y$203)-1=0,1,NETWORKDAYS(L1586,A1586,$Y$50:$Y$203)-1),0)</f>
        <v>18</v>
      </c>
      <c r="N1586" s="44">
        <f t="shared" ref="N1586:N1649" si="488">IF(AND(M1586=1,M1585=1),1,IF(M1586&gt;0,IF(M1586=M1585,M1586+1,M1586),0))</f>
        <v>18</v>
      </c>
      <c r="O1586" s="40">
        <f t="shared" si="471"/>
        <v>1.0019048070000001</v>
      </c>
      <c r="P1586" s="65">
        <f t="shared" ca="1" si="472"/>
        <v>1.0111037060000001</v>
      </c>
      <c r="Q1586" s="40">
        <f t="shared" ca="1" si="473"/>
        <v>104.50552700999999</v>
      </c>
      <c r="R1586" s="44">
        <f>IF(VLOOKUP(A1586,$Z$12:$AI$125,8)=VLOOKUP(A1585,$Z$12:$AI$125,8),0,VLOOKUP(A1586,Z$12:$AI$125,8))</f>
        <v>0</v>
      </c>
      <c r="S1586" s="45">
        <f>IF(R1586&gt;0,VLOOKUP(R1586,Y$12:$AH$125,7),0)</f>
        <v>0</v>
      </c>
      <c r="T1586" s="40">
        <f t="shared" si="476"/>
        <v>0</v>
      </c>
      <c r="U1586" s="40">
        <f t="shared" ca="1" si="477"/>
        <v>104.50552700999999</v>
      </c>
      <c r="V1586" s="46" t="str">
        <f t="shared" si="479"/>
        <v>J=</v>
      </c>
      <c r="W1586" s="47">
        <f t="shared" si="480"/>
        <v>45189</v>
      </c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  <c r="CA1586" s="35"/>
      <c r="CB1586" s="35"/>
      <c r="CC1586" s="35"/>
      <c r="CD1586" s="35"/>
      <c r="CE1586" s="35"/>
      <c r="CF1586" s="35"/>
      <c r="CG1586" s="35"/>
      <c r="CH1586" s="35"/>
      <c r="CI1586" s="35"/>
      <c r="CJ1586" s="35"/>
      <c r="CK1586" s="35"/>
      <c r="CL1586" s="35"/>
      <c r="CM1586" s="35"/>
      <c r="CN1586" s="35"/>
      <c r="CO1586" s="35"/>
      <c r="CP1586" s="35"/>
      <c r="CQ1586" s="35"/>
      <c r="CR1586" s="35"/>
      <c r="CS1586" s="35"/>
      <c r="CT1586" s="35"/>
      <c r="CU1586" s="35"/>
      <c r="CV1586" s="35"/>
      <c r="CW1586" s="35"/>
      <c r="CX1586" s="35"/>
      <c r="CY1586" s="35"/>
      <c r="CZ1586" s="35"/>
      <c r="DA1586" s="35"/>
      <c r="DB1586" s="35"/>
      <c r="DC1586" s="35"/>
      <c r="DD1586" s="35"/>
      <c r="DE1586" s="35"/>
      <c r="DF1586" s="35"/>
      <c r="DG1586" s="35"/>
      <c r="DH1586" s="35"/>
      <c r="DI1586" s="35"/>
      <c r="DJ1586" s="35"/>
      <c r="DK1586" s="35"/>
      <c r="DL1586" s="35"/>
      <c r="DM1586" s="35"/>
      <c r="DN1586" s="35"/>
      <c r="DO1586" s="35"/>
      <c r="DP1586" s="35"/>
      <c r="DQ1586" s="35"/>
      <c r="DR1586" s="35"/>
      <c r="DS1586" s="35"/>
      <c r="DT1586" s="35"/>
      <c r="DU1586" s="35"/>
      <c r="DV1586" s="35"/>
      <c r="DW1586" s="35"/>
      <c r="DX1586" s="35"/>
      <c r="DY1586" s="35"/>
      <c r="DZ1586" s="35"/>
      <c r="EA1586" s="35"/>
      <c r="EB1586" s="35"/>
      <c r="EC1586" s="35"/>
      <c r="ED1586" s="35"/>
      <c r="EE1586" s="35"/>
      <c r="EF1586" s="35"/>
      <c r="EG1586" s="35"/>
      <c r="EH1586" s="35"/>
      <c r="EI1586" s="35"/>
      <c r="EJ1586" s="35"/>
      <c r="EK1586" s="35"/>
      <c r="EL1586" s="35"/>
      <c r="EM1586" s="35"/>
      <c r="EN1586" s="35"/>
      <c r="EO1586" s="35"/>
      <c r="EP1586" s="35"/>
      <c r="EQ1586" s="35"/>
      <c r="ER1586" s="35"/>
      <c r="ES1586" s="35"/>
      <c r="ET1586" s="35"/>
      <c r="EU1586" s="35"/>
      <c r="EV1586" s="35"/>
      <c r="EW1586" s="35"/>
      <c r="EX1586" s="35"/>
      <c r="EY1586" s="35"/>
      <c r="EZ1586" s="35"/>
      <c r="FA1586" s="35"/>
      <c r="FB1586" s="35"/>
      <c r="FC1586" s="35"/>
      <c r="FD1586" s="35"/>
      <c r="FE1586" s="35"/>
      <c r="FF1586" s="35"/>
      <c r="FG1586" s="35"/>
      <c r="FH1586" s="35"/>
      <c r="FI1586" s="35"/>
      <c r="FJ1586" s="35"/>
      <c r="FK1586" s="35"/>
      <c r="FL1586" s="35"/>
      <c r="FM1586" s="35"/>
      <c r="FN1586" s="35"/>
      <c r="FO1586" s="35"/>
      <c r="FP1586" s="35"/>
      <c r="FQ1586" s="35"/>
      <c r="FR1586" s="35"/>
      <c r="FS1586" s="35"/>
      <c r="FT1586" s="35"/>
      <c r="FU1586" s="35"/>
      <c r="FV1586" s="35"/>
      <c r="FW1586" s="35"/>
      <c r="FX1586" s="35"/>
      <c r="FY1586" s="35"/>
      <c r="FZ1586" s="35"/>
    </row>
    <row r="1587" spans="1:182" x14ac:dyDescent="0.15">
      <c r="A1587" s="38">
        <f t="shared" si="485"/>
        <v>45031</v>
      </c>
      <c r="B1587" s="39">
        <f t="shared" ca="1" si="474"/>
        <v>9522.1153608900004</v>
      </c>
      <c r="C1587" s="40">
        <f t="shared" si="475"/>
        <v>9411.77</v>
      </c>
      <c r="D1587" s="41">
        <f ca="1">IF(A1587&lt;$B$1,VLOOKUP(A1587,[1]DI!$A$4:$B$15000,2,FALSE),0)</f>
        <v>0</v>
      </c>
      <c r="E1587" s="40">
        <f t="shared" ca="1" si="481"/>
        <v>0</v>
      </c>
      <c r="F1587" s="42">
        <f t="shared" si="478"/>
        <v>1</v>
      </c>
      <c r="G1587" s="43">
        <f t="shared" ca="1" si="482"/>
        <v>1</v>
      </c>
      <c r="H1587" s="40">
        <f ca="1">TRUNC(PRODUCT(G$10:G1586),15)</f>
        <v>1.3506782709990399</v>
      </c>
      <c r="I1587" s="40">
        <f t="shared" ca="1" si="483"/>
        <v>1.33771056458305</v>
      </c>
      <c r="J1587" s="40">
        <f t="shared" ca="1" si="484"/>
        <v>1.0096939599999999</v>
      </c>
      <c r="K1587" s="42">
        <f t="shared" ref="K1587:K1650" si="489">K1586</f>
        <v>2.7E-2</v>
      </c>
      <c r="L1587" s="63">
        <f t="shared" si="486"/>
        <v>45005</v>
      </c>
      <c r="M1587" s="64">
        <f t="shared" si="487"/>
        <v>18</v>
      </c>
      <c r="N1587" s="44">
        <f t="shared" si="488"/>
        <v>19</v>
      </c>
      <c r="O1587" s="40">
        <f t="shared" ref="O1587:O1650" si="490">ROUND((K1587+1)^(N1587/252),9)</f>
        <v>1.0020107359999999</v>
      </c>
      <c r="P1587" s="65">
        <f t="shared" ref="P1587:P1650" ca="1" si="491">ROUND(J1587*O1587,9)</f>
        <v>1.0117241880000001</v>
      </c>
      <c r="Q1587" s="40">
        <f t="shared" ref="Q1587:Q1650" ca="1" si="492">TRUNC((C1587*(P1587-1)),8)</f>
        <v>110.34536088999999</v>
      </c>
      <c r="R1587" s="44">
        <f>IF(VLOOKUP(A1587,$Z$12:$AI$125,8)=VLOOKUP(A1586,$Z$12:$AI$125,8),0,VLOOKUP(A1587,Z$12:$AI$125,8))</f>
        <v>0</v>
      </c>
      <c r="S1587" s="45">
        <f>IF(R1587&gt;0,VLOOKUP(R1587,Y$12:$AH$125,7),0)</f>
        <v>0</v>
      </c>
      <c r="T1587" s="40">
        <f t="shared" si="476"/>
        <v>0</v>
      </c>
      <c r="U1587" s="40">
        <f t="shared" ca="1" si="477"/>
        <v>110.34536088999999</v>
      </c>
      <c r="V1587" s="46" t="str">
        <f t="shared" si="479"/>
        <v>J=</v>
      </c>
      <c r="W1587" s="47">
        <f t="shared" si="480"/>
        <v>45189</v>
      </c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  <c r="CA1587" s="35"/>
      <c r="CB1587" s="35"/>
      <c r="CC1587" s="35"/>
      <c r="CD1587" s="35"/>
      <c r="CE1587" s="35"/>
      <c r="CF1587" s="35"/>
      <c r="CG1587" s="35"/>
      <c r="CH1587" s="35"/>
      <c r="CI1587" s="35"/>
      <c r="CJ1587" s="35"/>
      <c r="CK1587" s="35"/>
      <c r="CL1587" s="35"/>
      <c r="CM1587" s="35"/>
      <c r="CN1587" s="35"/>
      <c r="CO1587" s="35"/>
      <c r="CP1587" s="35"/>
      <c r="CQ1587" s="35"/>
      <c r="CR1587" s="35"/>
      <c r="CS1587" s="35"/>
      <c r="CT1587" s="35"/>
      <c r="CU1587" s="35"/>
      <c r="CV1587" s="35"/>
      <c r="CW1587" s="35"/>
      <c r="CX1587" s="35"/>
      <c r="CY1587" s="35"/>
      <c r="CZ1587" s="35"/>
      <c r="DA1587" s="35"/>
      <c r="DB1587" s="35"/>
      <c r="DC1587" s="35"/>
      <c r="DD1587" s="35"/>
      <c r="DE1587" s="35"/>
      <c r="DF1587" s="35"/>
      <c r="DG1587" s="35"/>
      <c r="DH1587" s="35"/>
      <c r="DI1587" s="35"/>
      <c r="DJ1587" s="35"/>
      <c r="DK1587" s="35"/>
      <c r="DL1587" s="35"/>
      <c r="DM1587" s="35"/>
      <c r="DN1587" s="35"/>
      <c r="DO1587" s="35"/>
      <c r="DP1587" s="35"/>
      <c r="DQ1587" s="35"/>
      <c r="DR1587" s="35"/>
      <c r="DS1587" s="35"/>
      <c r="DT1587" s="35"/>
      <c r="DU1587" s="35"/>
      <c r="DV1587" s="35"/>
      <c r="DW1587" s="35"/>
      <c r="DX1587" s="35"/>
      <c r="DY1587" s="35"/>
      <c r="DZ1587" s="35"/>
      <c r="EA1587" s="35"/>
      <c r="EB1587" s="35"/>
      <c r="EC1587" s="35"/>
      <c r="ED1587" s="35"/>
      <c r="EE1587" s="35"/>
      <c r="EF1587" s="35"/>
      <c r="EG1587" s="35"/>
      <c r="EH1587" s="35"/>
      <c r="EI1587" s="35"/>
      <c r="EJ1587" s="35"/>
      <c r="EK1587" s="35"/>
      <c r="EL1587" s="35"/>
      <c r="EM1587" s="35"/>
      <c r="EN1587" s="35"/>
      <c r="EO1587" s="35"/>
      <c r="EP1587" s="35"/>
      <c r="EQ1587" s="35"/>
      <c r="ER1587" s="35"/>
      <c r="ES1587" s="35"/>
      <c r="ET1587" s="35"/>
      <c r="EU1587" s="35"/>
      <c r="EV1587" s="35"/>
      <c r="EW1587" s="35"/>
      <c r="EX1587" s="35"/>
      <c r="EY1587" s="35"/>
      <c r="EZ1587" s="35"/>
      <c r="FA1587" s="35"/>
      <c r="FB1587" s="35"/>
      <c r="FC1587" s="35"/>
      <c r="FD1587" s="35"/>
      <c r="FE1587" s="35"/>
      <c r="FF1587" s="35"/>
      <c r="FG1587" s="35"/>
      <c r="FH1587" s="35"/>
      <c r="FI1587" s="35"/>
      <c r="FJ1587" s="35"/>
      <c r="FK1587" s="35"/>
      <c r="FL1587" s="35"/>
      <c r="FM1587" s="35"/>
      <c r="FN1587" s="35"/>
      <c r="FO1587" s="35"/>
      <c r="FP1587" s="35"/>
      <c r="FQ1587" s="35"/>
      <c r="FR1587" s="35"/>
      <c r="FS1587" s="35"/>
      <c r="FT1587" s="35"/>
      <c r="FU1587" s="35"/>
      <c r="FV1587" s="35"/>
      <c r="FW1587" s="35"/>
      <c r="FX1587" s="35"/>
      <c r="FY1587" s="35"/>
      <c r="FZ1587" s="35"/>
    </row>
    <row r="1588" spans="1:182" x14ac:dyDescent="0.15">
      <c r="A1588" s="38">
        <f t="shared" si="485"/>
        <v>45032</v>
      </c>
      <c r="B1588" s="39">
        <f t="shared" ca="1" si="474"/>
        <v>9522.1153608900004</v>
      </c>
      <c r="C1588" s="40">
        <f t="shared" si="475"/>
        <v>9411.77</v>
      </c>
      <c r="D1588" s="41">
        <f ca="1">IF(A1588&lt;$B$1,VLOOKUP(A1588,[1]DI!$A$4:$B$15000,2,FALSE),0)</f>
        <v>0</v>
      </c>
      <c r="E1588" s="40">
        <f t="shared" ca="1" si="481"/>
        <v>0</v>
      </c>
      <c r="F1588" s="42">
        <f t="shared" si="478"/>
        <v>1</v>
      </c>
      <c r="G1588" s="43">
        <f t="shared" ca="1" si="482"/>
        <v>1</v>
      </c>
      <c r="H1588" s="40">
        <f ca="1">TRUNC(PRODUCT(G$10:G1587),15)</f>
        <v>1.3506782709990399</v>
      </c>
      <c r="I1588" s="40">
        <f t="shared" ca="1" si="483"/>
        <v>1.33771056458305</v>
      </c>
      <c r="J1588" s="40">
        <f t="shared" ca="1" si="484"/>
        <v>1.0096939599999999</v>
      </c>
      <c r="K1588" s="42">
        <f t="shared" si="489"/>
        <v>2.7E-2</v>
      </c>
      <c r="L1588" s="63">
        <f t="shared" si="486"/>
        <v>45005</v>
      </c>
      <c r="M1588" s="64">
        <f t="shared" si="487"/>
        <v>18</v>
      </c>
      <c r="N1588" s="44">
        <f t="shared" si="488"/>
        <v>19</v>
      </c>
      <c r="O1588" s="40">
        <f t="shared" si="490"/>
        <v>1.0020107359999999</v>
      </c>
      <c r="P1588" s="65">
        <f t="shared" ca="1" si="491"/>
        <v>1.0117241880000001</v>
      </c>
      <c r="Q1588" s="40">
        <f t="shared" ca="1" si="492"/>
        <v>110.34536088999999</v>
      </c>
      <c r="R1588" s="44">
        <f>IF(VLOOKUP(A1588,$Z$12:$AI$125,8)=VLOOKUP(A1587,$Z$12:$AI$125,8),0,VLOOKUP(A1588,Z$12:$AI$125,8))</f>
        <v>0</v>
      </c>
      <c r="S1588" s="45">
        <f>IF(R1588&gt;0,VLOOKUP(R1588,Y$12:$AH$125,7),0)</f>
        <v>0</v>
      </c>
      <c r="T1588" s="40">
        <f t="shared" si="476"/>
        <v>0</v>
      </c>
      <c r="U1588" s="40">
        <f t="shared" ca="1" si="477"/>
        <v>110.34536088999999</v>
      </c>
      <c r="V1588" s="46" t="str">
        <f t="shared" si="479"/>
        <v>J=</v>
      </c>
      <c r="W1588" s="47">
        <f t="shared" si="480"/>
        <v>45189</v>
      </c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  <c r="CA1588" s="35"/>
      <c r="CB1588" s="35"/>
      <c r="CC1588" s="35"/>
      <c r="CD1588" s="35"/>
      <c r="CE1588" s="35"/>
      <c r="CF1588" s="35"/>
      <c r="CG1588" s="35"/>
      <c r="CH1588" s="35"/>
      <c r="CI1588" s="35"/>
      <c r="CJ1588" s="35"/>
      <c r="CK1588" s="35"/>
      <c r="CL1588" s="35"/>
      <c r="CM1588" s="35"/>
      <c r="CN1588" s="35"/>
      <c r="CO1588" s="35"/>
      <c r="CP1588" s="35"/>
      <c r="CQ1588" s="35"/>
      <c r="CR1588" s="35"/>
      <c r="CS1588" s="35"/>
      <c r="CT1588" s="35"/>
      <c r="CU1588" s="35"/>
      <c r="CV1588" s="35"/>
      <c r="CW1588" s="35"/>
      <c r="CX1588" s="35"/>
      <c r="CY1588" s="35"/>
      <c r="CZ1588" s="35"/>
      <c r="DA1588" s="35"/>
      <c r="DB1588" s="35"/>
      <c r="DC1588" s="35"/>
      <c r="DD1588" s="35"/>
      <c r="DE1588" s="35"/>
      <c r="DF1588" s="35"/>
      <c r="DG1588" s="35"/>
      <c r="DH1588" s="35"/>
      <c r="DI1588" s="35"/>
      <c r="DJ1588" s="35"/>
      <c r="DK1588" s="35"/>
      <c r="DL1588" s="35"/>
      <c r="DM1588" s="35"/>
      <c r="DN1588" s="35"/>
      <c r="DO1588" s="35"/>
      <c r="DP1588" s="35"/>
      <c r="DQ1588" s="35"/>
      <c r="DR1588" s="35"/>
      <c r="DS1588" s="35"/>
      <c r="DT1588" s="35"/>
      <c r="DU1588" s="35"/>
      <c r="DV1588" s="35"/>
      <c r="DW1588" s="35"/>
      <c r="DX1588" s="35"/>
      <c r="DY1588" s="35"/>
      <c r="DZ1588" s="35"/>
      <c r="EA1588" s="35"/>
      <c r="EB1588" s="35"/>
      <c r="EC1588" s="35"/>
      <c r="ED1588" s="35"/>
      <c r="EE1588" s="35"/>
      <c r="EF1588" s="35"/>
      <c r="EG1588" s="35"/>
      <c r="EH1588" s="35"/>
      <c r="EI1588" s="35"/>
      <c r="EJ1588" s="35"/>
      <c r="EK1588" s="35"/>
      <c r="EL1588" s="35"/>
      <c r="EM1588" s="35"/>
      <c r="EN1588" s="35"/>
      <c r="EO1588" s="35"/>
      <c r="EP1588" s="35"/>
      <c r="EQ1588" s="35"/>
      <c r="ER1588" s="35"/>
      <c r="ES1588" s="35"/>
      <c r="ET1588" s="35"/>
      <c r="EU1588" s="35"/>
      <c r="EV1588" s="35"/>
      <c r="EW1588" s="35"/>
      <c r="EX1588" s="35"/>
      <c r="EY1588" s="35"/>
      <c r="EZ1588" s="35"/>
      <c r="FA1588" s="35"/>
      <c r="FB1588" s="35"/>
      <c r="FC1588" s="35"/>
      <c r="FD1588" s="35"/>
      <c r="FE1588" s="35"/>
      <c r="FF1588" s="35"/>
      <c r="FG1588" s="35"/>
      <c r="FH1588" s="35"/>
      <c r="FI1588" s="35"/>
      <c r="FJ1588" s="35"/>
      <c r="FK1588" s="35"/>
      <c r="FL1588" s="35"/>
      <c r="FM1588" s="35"/>
      <c r="FN1588" s="35"/>
      <c r="FO1588" s="35"/>
      <c r="FP1588" s="35"/>
      <c r="FQ1588" s="35"/>
      <c r="FR1588" s="35"/>
      <c r="FS1588" s="35"/>
      <c r="FT1588" s="35"/>
      <c r="FU1588" s="35"/>
      <c r="FV1588" s="35"/>
      <c r="FW1588" s="35"/>
      <c r="FX1588" s="35"/>
      <c r="FY1588" s="35"/>
      <c r="FZ1588" s="35"/>
    </row>
    <row r="1589" spans="1:182" x14ac:dyDescent="0.15">
      <c r="A1589" s="38">
        <f t="shared" si="485"/>
        <v>45033</v>
      </c>
      <c r="B1589" s="39">
        <f t="shared" ca="1" si="474"/>
        <v>9522.1153608900004</v>
      </c>
      <c r="C1589" s="40">
        <f t="shared" si="475"/>
        <v>9411.77</v>
      </c>
      <c r="D1589" s="41">
        <f ca="1">IF(A1589&lt;$B$1,VLOOKUP(A1589,[1]DI!$A$4:$B$15000,2,FALSE),0)</f>
        <v>0.13650000000000001</v>
      </c>
      <c r="E1589" s="40">
        <f t="shared" ca="1" si="481"/>
        <v>5.0788000000000005E-4</v>
      </c>
      <c r="F1589" s="42">
        <f t="shared" si="478"/>
        <v>1</v>
      </c>
      <c r="G1589" s="43">
        <f t="shared" ca="1" si="482"/>
        <v>1.00050788</v>
      </c>
      <c r="H1589" s="40">
        <f ca="1">TRUNC(PRODUCT(G$10:G1588),15)</f>
        <v>1.3506782709990399</v>
      </c>
      <c r="I1589" s="40">
        <f t="shared" ca="1" si="483"/>
        <v>1.33771056458305</v>
      </c>
      <c r="J1589" s="40">
        <f t="shared" ca="1" si="484"/>
        <v>1.0096939599999999</v>
      </c>
      <c r="K1589" s="42">
        <f t="shared" si="489"/>
        <v>2.7E-2</v>
      </c>
      <c r="L1589" s="63">
        <f t="shared" si="486"/>
        <v>45005</v>
      </c>
      <c r="M1589" s="64">
        <f t="shared" si="487"/>
        <v>19</v>
      </c>
      <c r="N1589" s="44">
        <f t="shared" si="488"/>
        <v>19</v>
      </c>
      <c r="O1589" s="40">
        <f t="shared" si="490"/>
        <v>1.0020107359999999</v>
      </c>
      <c r="P1589" s="65">
        <f t="shared" ca="1" si="491"/>
        <v>1.0117241880000001</v>
      </c>
      <c r="Q1589" s="40">
        <f t="shared" ca="1" si="492"/>
        <v>110.34536088999999</v>
      </c>
      <c r="R1589" s="44">
        <f>IF(VLOOKUP(A1589,$Z$12:$AI$125,8)=VLOOKUP(A1588,$Z$12:$AI$125,8),0,VLOOKUP(A1589,Z$12:$AI$125,8))</f>
        <v>0</v>
      </c>
      <c r="S1589" s="45">
        <f>IF(R1589&gt;0,VLOOKUP(R1589,Y$12:$AH$125,7),0)</f>
        <v>0</v>
      </c>
      <c r="T1589" s="40">
        <f t="shared" si="476"/>
        <v>0</v>
      </c>
      <c r="U1589" s="40">
        <f t="shared" ca="1" si="477"/>
        <v>110.34536088999999</v>
      </c>
      <c r="V1589" s="46" t="str">
        <f t="shared" si="479"/>
        <v>J=</v>
      </c>
      <c r="W1589" s="47">
        <f t="shared" si="480"/>
        <v>45189</v>
      </c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  <c r="CA1589" s="35"/>
      <c r="CB1589" s="35"/>
      <c r="CC1589" s="35"/>
      <c r="CD1589" s="35"/>
      <c r="CE1589" s="35"/>
      <c r="CF1589" s="35"/>
      <c r="CG1589" s="35"/>
      <c r="CH1589" s="35"/>
      <c r="CI1589" s="35"/>
      <c r="CJ1589" s="35"/>
      <c r="CK1589" s="35"/>
      <c r="CL1589" s="35"/>
      <c r="CM1589" s="35"/>
      <c r="CN1589" s="35"/>
      <c r="CO1589" s="35"/>
      <c r="CP1589" s="35"/>
      <c r="CQ1589" s="35"/>
      <c r="CR1589" s="35"/>
      <c r="CS1589" s="35"/>
      <c r="CT1589" s="35"/>
      <c r="CU1589" s="35"/>
      <c r="CV1589" s="35"/>
      <c r="CW1589" s="35"/>
      <c r="CX1589" s="35"/>
      <c r="CY1589" s="35"/>
      <c r="CZ1589" s="35"/>
      <c r="DA1589" s="35"/>
      <c r="DB1589" s="35"/>
      <c r="DC1589" s="35"/>
      <c r="DD1589" s="35"/>
      <c r="DE1589" s="35"/>
      <c r="DF1589" s="35"/>
      <c r="DG1589" s="35"/>
      <c r="DH1589" s="35"/>
      <c r="DI1589" s="35"/>
      <c r="DJ1589" s="35"/>
      <c r="DK1589" s="35"/>
      <c r="DL1589" s="35"/>
      <c r="DM1589" s="35"/>
      <c r="DN1589" s="35"/>
      <c r="DO1589" s="35"/>
      <c r="DP1589" s="35"/>
      <c r="DQ1589" s="35"/>
      <c r="DR1589" s="35"/>
      <c r="DS1589" s="35"/>
      <c r="DT1589" s="35"/>
      <c r="DU1589" s="35"/>
      <c r="DV1589" s="35"/>
      <c r="DW1589" s="35"/>
      <c r="DX1589" s="35"/>
      <c r="DY1589" s="35"/>
      <c r="DZ1589" s="35"/>
      <c r="EA1589" s="35"/>
      <c r="EB1589" s="35"/>
      <c r="EC1589" s="35"/>
      <c r="ED1589" s="35"/>
      <c r="EE1589" s="35"/>
      <c r="EF1589" s="35"/>
      <c r="EG1589" s="35"/>
      <c r="EH1589" s="35"/>
      <c r="EI1589" s="35"/>
      <c r="EJ1589" s="35"/>
      <c r="EK1589" s="35"/>
      <c r="EL1589" s="35"/>
      <c r="EM1589" s="35"/>
      <c r="EN1589" s="35"/>
      <c r="EO1589" s="35"/>
      <c r="EP1589" s="35"/>
      <c r="EQ1589" s="35"/>
      <c r="ER1589" s="35"/>
      <c r="ES1589" s="35"/>
      <c r="ET1589" s="35"/>
      <c r="EU1589" s="35"/>
      <c r="EV1589" s="35"/>
      <c r="EW1589" s="35"/>
      <c r="EX1589" s="35"/>
      <c r="EY1589" s="35"/>
      <c r="EZ1589" s="35"/>
      <c r="FA1589" s="35"/>
      <c r="FB1589" s="35"/>
      <c r="FC1589" s="35"/>
      <c r="FD1589" s="35"/>
      <c r="FE1589" s="35"/>
      <c r="FF1589" s="35"/>
      <c r="FG1589" s="35"/>
      <c r="FH1589" s="35"/>
      <c r="FI1589" s="35"/>
      <c r="FJ1589" s="35"/>
      <c r="FK1589" s="35"/>
      <c r="FL1589" s="35"/>
      <c r="FM1589" s="35"/>
      <c r="FN1589" s="35"/>
      <c r="FO1589" s="35"/>
      <c r="FP1589" s="35"/>
      <c r="FQ1589" s="35"/>
      <c r="FR1589" s="35"/>
      <c r="FS1589" s="35"/>
      <c r="FT1589" s="35"/>
      <c r="FU1589" s="35"/>
      <c r="FV1589" s="35"/>
      <c r="FW1589" s="35"/>
      <c r="FX1589" s="35"/>
      <c r="FY1589" s="35"/>
      <c r="FZ1589" s="35"/>
    </row>
    <row r="1590" spans="1:182" x14ac:dyDescent="0.15">
      <c r="A1590" s="38">
        <f t="shared" si="485"/>
        <v>45034</v>
      </c>
      <c r="B1590" s="39">
        <f t="shared" ca="1" si="474"/>
        <v>9527.9586771200011</v>
      </c>
      <c r="C1590" s="40">
        <f t="shared" si="475"/>
        <v>9411.77</v>
      </c>
      <c r="D1590" s="41">
        <f ca="1">IF(A1590&lt;$B$1,VLOOKUP(A1590,[1]DI!$A$4:$B$15000,2,FALSE),0)</f>
        <v>0.13650000000000001</v>
      </c>
      <c r="E1590" s="40">
        <f t="shared" ca="1" si="481"/>
        <v>5.0788000000000005E-4</v>
      </c>
      <c r="F1590" s="42">
        <f t="shared" si="478"/>
        <v>1</v>
      </c>
      <c r="G1590" s="43">
        <f t="shared" ca="1" si="482"/>
        <v>1.00050788</v>
      </c>
      <c r="H1590" s="40">
        <f ca="1">TRUNC(PRODUCT(G$10:G1589),15)</f>
        <v>1.35136425347932</v>
      </c>
      <c r="I1590" s="40">
        <f t="shared" ca="1" si="483"/>
        <v>1.33771056458305</v>
      </c>
      <c r="J1590" s="40">
        <f t="shared" ca="1" si="484"/>
        <v>1.01020676</v>
      </c>
      <c r="K1590" s="42">
        <f t="shared" si="489"/>
        <v>2.7E-2</v>
      </c>
      <c r="L1590" s="63">
        <f t="shared" si="486"/>
        <v>45005</v>
      </c>
      <c r="M1590" s="64">
        <f t="shared" si="487"/>
        <v>20</v>
      </c>
      <c r="N1590" s="44">
        <f t="shared" si="488"/>
        <v>20</v>
      </c>
      <c r="O1590" s="40">
        <f t="shared" si="490"/>
        <v>1.002116676</v>
      </c>
      <c r="P1590" s="65">
        <f t="shared" ca="1" si="491"/>
        <v>1.01234504</v>
      </c>
      <c r="Q1590" s="40">
        <f t="shared" ca="1" si="492"/>
        <v>116.18867711999999</v>
      </c>
      <c r="R1590" s="44">
        <f>IF(VLOOKUP(A1590,$Z$12:$AI$125,8)=VLOOKUP(A1589,$Z$12:$AI$125,8),0,VLOOKUP(A1590,Z$12:$AI$125,8))</f>
        <v>0</v>
      </c>
      <c r="S1590" s="45">
        <f>IF(R1590&gt;0,VLOOKUP(R1590,Y$12:$AH$125,7),0)</f>
        <v>0</v>
      </c>
      <c r="T1590" s="40">
        <f t="shared" si="476"/>
        <v>0</v>
      </c>
      <c r="U1590" s="40">
        <f t="shared" ca="1" si="477"/>
        <v>116.18867711999999</v>
      </c>
      <c r="V1590" s="46" t="str">
        <f t="shared" si="479"/>
        <v>J=</v>
      </c>
      <c r="W1590" s="47">
        <f t="shared" si="480"/>
        <v>45189</v>
      </c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  <c r="CA1590" s="35"/>
      <c r="CB1590" s="35"/>
      <c r="CC1590" s="35"/>
      <c r="CD1590" s="35"/>
      <c r="CE1590" s="35"/>
      <c r="CF1590" s="35"/>
      <c r="CG1590" s="35"/>
      <c r="CH1590" s="35"/>
      <c r="CI1590" s="35"/>
      <c r="CJ1590" s="35"/>
      <c r="CK1590" s="35"/>
      <c r="CL1590" s="35"/>
      <c r="CM1590" s="35"/>
      <c r="CN1590" s="35"/>
      <c r="CO1590" s="35"/>
      <c r="CP1590" s="35"/>
      <c r="CQ1590" s="35"/>
      <c r="CR1590" s="35"/>
      <c r="CS1590" s="35"/>
      <c r="CT1590" s="35"/>
      <c r="CU1590" s="35"/>
      <c r="CV1590" s="35"/>
      <c r="CW1590" s="35"/>
      <c r="CX1590" s="35"/>
      <c r="CY1590" s="35"/>
      <c r="CZ1590" s="35"/>
      <c r="DA1590" s="35"/>
      <c r="DB1590" s="35"/>
      <c r="DC1590" s="35"/>
      <c r="DD1590" s="35"/>
      <c r="DE1590" s="35"/>
      <c r="DF1590" s="35"/>
      <c r="DG1590" s="35"/>
      <c r="DH1590" s="35"/>
      <c r="DI1590" s="35"/>
      <c r="DJ1590" s="35"/>
      <c r="DK1590" s="35"/>
      <c r="DL1590" s="35"/>
      <c r="DM1590" s="35"/>
      <c r="DN1590" s="35"/>
      <c r="DO1590" s="35"/>
      <c r="DP1590" s="35"/>
      <c r="DQ1590" s="35"/>
      <c r="DR1590" s="35"/>
      <c r="DS1590" s="35"/>
      <c r="DT1590" s="35"/>
      <c r="DU1590" s="35"/>
      <c r="DV1590" s="35"/>
      <c r="DW1590" s="35"/>
      <c r="DX1590" s="35"/>
      <c r="DY1590" s="35"/>
      <c r="DZ1590" s="35"/>
      <c r="EA1590" s="35"/>
      <c r="EB1590" s="35"/>
      <c r="EC1590" s="35"/>
      <c r="ED1590" s="35"/>
      <c r="EE1590" s="35"/>
      <c r="EF1590" s="35"/>
      <c r="EG1590" s="35"/>
      <c r="EH1590" s="35"/>
      <c r="EI1590" s="35"/>
      <c r="EJ1590" s="35"/>
      <c r="EK1590" s="35"/>
      <c r="EL1590" s="35"/>
      <c r="EM1590" s="35"/>
      <c r="EN1590" s="35"/>
      <c r="EO1590" s="35"/>
      <c r="EP1590" s="35"/>
      <c r="EQ1590" s="35"/>
      <c r="ER1590" s="35"/>
      <c r="ES1590" s="35"/>
      <c r="ET1590" s="35"/>
      <c r="EU1590" s="35"/>
      <c r="EV1590" s="35"/>
      <c r="EW1590" s="35"/>
      <c r="EX1590" s="35"/>
      <c r="EY1590" s="35"/>
      <c r="EZ1590" s="35"/>
      <c r="FA1590" s="35"/>
      <c r="FB1590" s="35"/>
      <c r="FC1590" s="35"/>
      <c r="FD1590" s="35"/>
      <c r="FE1590" s="35"/>
      <c r="FF1590" s="35"/>
      <c r="FG1590" s="35"/>
      <c r="FH1590" s="35"/>
      <c r="FI1590" s="35"/>
      <c r="FJ1590" s="35"/>
      <c r="FK1590" s="35"/>
      <c r="FL1590" s="35"/>
      <c r="FM1590" s="35"/>
      <c r="FN1590" s="35"/>
      <c r="FO1590" s="35"/>
      <c r="FP1590" s="35"/>
      <c r="FQ1590" s="35"/>
      <c r="FR1590" s="35"/>
      <c r="FS1590" s="35"/>
      <c r="FT1590" s="35"/>
      <c r="FU1590" s="35"/>
      <c r="FV1590" s="35"/>
      <c r="FW1590" s="35"/>
      <c r="FX1590" s="35"/>
      <c r="FY1590" s="35"/>
      <c r="FZ1590" s="35"/>
    </row>
    <row r="1591" spans="1:182" x14ac:dyDescent="0.15">
      <c r="A1591" s="38">
        <f t="shared" si="485"/>
        <v>45035</v>
      </c>
      <c r="B1591" s="39">
        <f t="shared" ca="1" si="474"/>
        <v>9533.8055792300001</v>
      </c>
      <c r="C1591" s="40">
        <f t="shared" si="475"/>
        <v>9411.77</v>
      </c>
      <c r="D1591" s="41">
        <f ca="1">IF(A1591&lt;$B$1,VLOOKUP(A1591,[1]DI!$A$4:$B$15000,2,FALSE),0)</f>
        <v>0.13650000000000001</v>
      </c>
      <c r="E1591" s="40">
        <f t="shared" ca="1" si="481"/>
        <v>5.0788000000000005E-4</v>
      </c>
      <c r="F1591" s="42">
        <f t="shared" si="478"/>
        <v>1</v>
      </c>
      <c r="G1591" s="43">
        <f t="shared" ca="1" si="482"/>
        <v>1.00050788</v>
      </c>
      <c r="H1591" s="40">
        <f ca="1">TRUNC(PRODUCT(G$10:G1590),15)</f>
        <v>1.3520505843563699</v>
      </c>
      <c r="I1591" s="40">
        <f t="shared" ca="1" si="483"/>
        <v>1.33771056458305</v>
      </c>
      <c r="J1591" s="40">
        <f t="shared" ca="1" si="484"/>
        <v>1.01071982</v>
      </c>
      <c r="K1591" s="42">
        <f t="shared" si="489"/>
        <v>2.7E-2</v>
      </c>
      <c r="L1591" s="63">
        <f t="shared" si="486"/>
        <v>45005</v>
      </c>
      <c r="M1591" s="64">
        <f t="shared" si="487"/>
        <v>21</v>
      </c>
      <c r="N1591" s="44">
        <f t="shared" si="488"/>
        <v>21</v>
      </c>
      <c r="O1591" s="40">
        <f t="shared" si="490"/>
        <v>1.0022226270000001</v>
      </c>
      <c r="P1591" s="65">
        <f t="shared" ca="1" si="491"/>
        <v>1.012966273</v>
      </c>
      <c r="Q1591" s="40">
        <f t="shared" ca="1" si="492"/>
        <v>122.03557923</v>
      </c>
      <c r="R1591" s="44">
        <f>IF(VLOOKUP(A1591,$Z$12:$AI$125,8)=VLOOKUP(A1590,$Z$12:$AI$125,8),0,VLOOKUP(A1591,Z$12:$AI$125,8))</f>
        <v>0</v>
      </c>
      <c r="S1591" s="45">
        <f>IF(R1591&gt;0,VLOOKUP(R1591,Y$12:$AH$125,7),0)</f>
        <v>0</v>
      </c>
      <c r="T1591" s="40">
        <f t="shared" si="476"/>
        <v>0</v>
      </c>
      <c r="U1591" s="40">
        <f t="shared" ca="1" si="477"/>
        <v>122.03557923</v>
      </c>
      <c r="V1591" s="46" t="str">
        <f t="shared" si="479"/>
        <v>J=</v>
      </c>
      <c r="W1591" s="47">
        <f t="shared" si="480"/>
        <v>45189</v>
      </c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  <c r="CA1591" s="35"/>
      <c r="CB1591" s="35"/>
      <c r="CC1591" s="35"/>
      <c r="CD1591" s="35"/>
      <c r="CE1591" s="35"/>
      <c r="CF1591" s="35"/>
      <c r="CG1591" s="35"/>
      <c r="CH1591" s="35"/>
      <c r="CI1591" s="35"/>
      <c r="CJ1591" s="35"/>
      <c r="CK1591" s="35"/>
      <c r="CL1591" s="35"/>
      <c r="CM1591" s="35"/>
      <c r="CN1591" s="35"/>
      <c r="CO1591" s="35"/>
      <c r="CP1591" s="35"/>
      <c r="CQ1591" s="35"/>
      <c r="CR1591" s="35"/>
      <c r="CS1591" s="35"/>
      <c r="CT1591" s="35"/>
      <c r="CU1591" s="35"/>
      <c r="CV1591" s="35"/>
      <c r="CW1591" s="35"/>
      <c r="CX1591" s="35"/>
      <c r="CY1591" s="35"/>
      <c r="CZ1591" s="35"/>
      <c r="DA1591" s="35"/>
      <c r="DB1591" s="35"/>
      <c r="DC1591" s="35"/>
      <c r="DD1591" s="35"/>
      <c r="DE1591" s="35"/>
      <c r="DF1591" s="35"/>
      <c r="DG1591" s="35"/>
      <c r="DH1591" s="35"/>
      <c r="DI1591" s="35"/>
      <c r="DJ1591" s="35"/>
      <c r="DK1591" s="35"/>
      <c r="DL1591" s="35"/>
      <c r="DM1591" s="35"/>
      <c r="DN1591" s="35"/>
      <c r="DO1591" s="35"/>
      <c r="DP1591" s="35"/>
      <c r="DQ1591" s="35"/>
      <c r="DR1591" s="35"/>
      <c r="DS1591" s="35"/>
      <c r="DT1591" s="35"/>
      <c r="DU1591" s="35"/>
      <c r="DV1591" s="35"/>
      <c r="DW1591" s="35"/>
      <c r="DX1591" s="35"/>
      <c r="DY1591" s="35"/>
      <c r="DZ1591" s="35"/>
      <c r="EA1591" s="35"/>
      <c r="EB1591" s="35"/>
      <c r="EC1591" s="35"/>
      <c r="ED1591" s="35"/>
      <c r="EE1591" s="35"/>
      <c r="EF1591" s="35"/>
      <c r="EG1591" s="35"/>
      <c r="EH1591" s="35"/>
      <c r="EI1591" s="35"/>
      <c r="EJ1591" s="35"/>
      <c r="EK1591" s="35"/>
      <c r="EL1591" s="35"/>
      <c r="EM1591" s="35"/>
      <c r="EN1591" s="35"/>
      <c r="EO1591" s="35"/>
      <c r="EP1591" s="35"/>
      <c r="EQ1591" s="35"/>
      <c r="ER1591" s="35"/>
      <c r="ES1591" s="35"/>
      <c r="ET1591" s="35"/>
      <c r="EU1591" s="35"/>
      <c r="EV1591" s="35"/>
      <c r="EW1591" s="35"/>
      <c r="EX1591" s="35"/>
      <c r="EY1591" s="35"/>
      <c r="EZ1591" s="35"/>
      <c r="FA1591" s="35"/>
      <c r="FB1591" s="35"/>
      <c r="FC1591" s="35"/>
      <c r="FD1591" s="35"/>
      <c r="FE1591" s="35"/>
      <c r="FF1591" s="35"/>
      <c r="FG1591" s="35"/>
      <c r="FH1591" s="35"/>
      <c r="FI1591" s="35"/>
      <c r="FJ1591" s="35"/>
      <c r="FK1591" s="35"/>
      <c r="FL1591" s="35"/>
      <c r="FM1591" s="35"/>
      <c r="FN1591" s="35"/>
      <c r="FO1591" s="35"/>
      <c r="FP1591" s="35"/>
      <c r="FQ1591" s="35"/>
      <c r="FR1591" s="35"/>
      <c r="FS1591" s="35"/>
      <c r="FT1591" s="35"/>
      <c r="FU1591" s="35"/>
      <c r="FV1591" s="35"/>
      <c r="FW1591" s="35"/>
      <c r="FX1591" s="35"/>
      <c r="FY1591" s="35"/>
      <c r="FZ1591" s="35"/>
    </row>
    <row r="1592" spans="1:182" x14ac:dyDescent="0.15">
      <c r="A1592" s="38">
        <f t="shared" si="485"/>
        <v>45036</v>
      </c>
      <c r="B1592" s="39">
        <f t="shared" ca="1" si="474"/>
        <v>9539.6561613400008</v>
      </c>
      <c r="C1592" s="40">
        <f t="shared" si="475"/>
        <v>9411.77</v>
      </c>
      <c r="D1592" s="41">
        <f ca="1">IF(A1592&lt;$B$1,VLOOKUP(A1592,[1]DI!$A$4:$B$15000,2,FALSE),0)</f>
        <v>0.13650000000000001</v>
      </c>
      <c r="E1592" s="40">
        <f t="shared" ca="1" si="481"/>
        <v>5.0788000000000005E-4</v>
      </c>
      <c r="F1592" s="42">
        <f t="shared" si="478"/>
        <v>1</v>
      </c>
      <c r="G1592" s="43">
        <f t="shared" ca="1" si="482"/>
        <v>1.00050788</v>
      </c>
      <c r="H1592" s="40">
        <f ca="1">TRUNC(PRODUCT(G$10:G1591),15)</f>
        <v>1.35273726380716</v>
      </c>
      <c r="I1592" s="40">
        <f t="shared" ca="1" si="483"/>
        <v>1.33771056458305</v>
      </c>
      <c r="J1592" s="40">
        <f t="shared" ca="1" si="484"/>
        <v>1.01123315</v>
      </c>
      <c r="K1592" s="42">
        <f t="shared" si="489"/>
        <v>2.7E-2</v>
      </c>
      <c r="L1592" s="63">
        <f t="shared" si="486"/>
        <v>45005</v>
      </c>
      <c r="M1592" s="64">
        <f t="shared" si="487"/>
        <v>22</v>
      </c>
      <c r="N1592" s="44">
        <f t="shared" si="488"/>
        <v>22</v>
      </c>
      <c r="O1592" s="40">
        <f t="shared" si="490"/>
        <v>1.0023285900000001</v>
      </c>
      <c r="P1592" s="65">
        <f t="shared" ca="1" si="491"/>
        <v>1.0135878970000001</v>
      </c>
      <c r="Q1592" s="40">
        <f t="shared" ca="1" si="492"/>
        <v>127.88616134</v>
      </c>
      <c r="R1592" s="44">
        <f>IF(VLOOKUP(A1592,$Z$12:$AI$125,8)=VLOOKUP(A1591,$Z$12:$AI$125,8),0,VLOOKUP(A1592,Z$12:$AI$125,8))</f>
        <v>0</v>
      </c>
      <c r="S1592" s="45">
        <f>IF(R1592&gt;0,VLOOKUP(R1592,Y$12:$AH$125,7),0)</f>
        <v>0</v>
      </c>
      <c r="T1592" s="40">
        <f t="shared" si="476"/>
        <v>0</v>
      </c>
      <c r="U1592" s="40">
        <f t="shared" ca="1" si="477"/>
        <v>127.88616134</v>
      </c>
      <c r="V1592" s="46" t="str">
        <f t="shared" si="479"/>
        <v>J=</v>
      </c>
      <c r="W1592" s="47">
        <f t="shared" si="480"/>
        <v>45189</v>
      </c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  <c r="CA1592" s="35"/>
      <c r="CB1592" s="35"/>
      <c r="CC1592" s="35"/>
      <c r="CD1592" s="35"/>
      <c r="CE1592" s="35"/>
      <c r="CF1592" s="35"/>
      <c r="CG1592" s="35"/>
      <c r="CH1592" s="35"/>
      <c r="CI1592" s="35"/>
      <c r="CJ1592" s="35"/>
      <c r="CK1592" s="35"/>
      <c r="CL1592" s="35"/>
      <c r="CM1592" s="35"/>
      <c r="CN1592" s="35"/>
      <c r="CO1592" s="35"/>
      <c r="CP1592" s="35"/>
      <c r="CQ1592" s="35"/>
      <c r="CR1592" s="35"/>
      <c r="CS1592" s="35"/>
      <c r="CT1592" s="35"/>
      <c r="CU1592" s="35"/>
      <c r="CV1592" s="35"/>
      <c r="CW1592" s="35"/>
      <c r="CX1592" s="35"/>
      <c r="CY1592" s="35"/>
      <c r="CZ1592" s="35"/>
      <c r="DA1592" s="35"/>
      <c r="DB1592" s="35"/>
      <c r="DC1592" s="35"/>
      <c r="DD1592" s="35"/>
      <c r="DE1592" s="35"/>
      <c r="DF1592" s="35"/>
      <c r="DG1592" s="35"/>
      <c r="DH1592" s="35"/>
      <c r="DI1592" s="35"/>
      <c r="DJ1592" s="35"/>
      <c r="DK1592" s="35"/>
      <c r="DL1592" s="35"/>
      <c r="DM1592" s="35"/>
      <c r="DN1592" s="35"/>
      <c r="DO1592" s="35"/>
      <c r="DP1592" s="35"/>
      <c r="DQ1592" s="35"/>
      <c r="DR1592" s="35"/>
      <c r="DS1592" s="35"/>
      <c r="DT1592" s="35"/>
      <c r="DU1592" s="35"/>
      <c r="DV1592" s="35"/>
      <c r="DW1592" s="35"/>
      <c r="DX1592" s="35"/>
      <c r="DY1592" s="35"/>
      <c r="DZ1592" s="35"/>
      <c r="EA1592" s="35"/>
      <c r="EB1592" s="35"/>
      <c r="EC1592" s="35"/>
      <c r="ED1592" s="35"/>
      <c r="EE1592" s="35"/>
      <c r="EF1592" s="35"/>
      <c r="EG1592" s="35"/>
      <c r="EH1592" s="35"/>
      <c r="EI1592" s="35"/>
      <c r="EJ1592" s="35"/>
      <c r="EK1592" s="35"/>
      <c r="EL1592" s="35"/>
      <c r="EM1592" s="35"/>
      <c r="EN1592" s="35"/>
      <c r="EO1592" s="35"/>
      <c r="EP1592" s="35"/>
      <c r="EQ1592" s="35"/>
      <c r="ER1592" s="35"/>
      <c r="ES1592" s="35"/>
      <c r="ET1592" s="35"/>
      <c r="EU1592" s="35"/>
      <c r="EV1592" s="35"/>
      <c r="EW1592" s="35"/>
      <c r="EX1592" s="35"/>
      <c r="EY1592" s="35"/>
      <c r="EZ1592" s="35"/>
      <c r="FA1592" s="35"/>
      <c r="FB1592" s="35"/>
      <c r="FC1592" s="35"/>
      <c r="FD1592" s="35"/>
      <c r="FE1592" s="35"/>
      <c r="FF1592" s="35"/>
      <c r="FG1592" s="35"/>
      <c r="FH1592" s="35"/>
      <c r="FI1592" s="35"/>
      <c r="FJ1592" s="35"/>
      <c r="FK1592" s="35"/>
      <c r="FL1592" s="35"/>
      <c r="FM1592" s="35"/>
      <c r="FN1592" s="35"/>
      <c r="FO1592" s="35"/>
      <c r="FP1592" s="35"/>
      <c r="FQ1592" s="35"/>
      <c r="FR1592" s="35"/>
      <c r="FS1592" s="35"/>
      <c r="FT1592" s="35"/>
      <c r="FU1592" s="35"/>
      <c r="FV1592" s="35"/>
      <c r="FW1592" s="35"/>
      <c r="FX1592" s="35"/>
      <c r="FY1592" s="35"/>
      <c r="FZ1592" s="35"/>
    </row>
    <row r="1593" spans="1:182" x14ac:dyDescent="0.15">
      <c r="A1593" s="38">
        <f t="shared" si="485"/>
        <v>45037</v>
      </c>
      <c r="B1593" s="39">
        <f t="shared" ca="1" si="474"/>
        <v>9545.5102352200011</v>
      </c>
      <c r="C1593" s="40">
        <f t="shared" si="475"/>
        <v>9411.77</v>
      </c>
      <c r="D1593" s="41">
        <f ca="1">IF(A1593&lt;$B$1,VLOOKUP(A1593,[1]DI!$A$4:$B$15000,2,FALSE),0)</f>
        <v>0</v>
      </c>
      <c r="E1593" s="40">
        <f t="shared" ca="1" si="481"/>
        <v>0</v>
      </c>
      <c r="F1593" s="42">
        <f t="shared" si="478"/>
        <v>1</v>
      </c>
      <c r="G1593" s="43">
        <f t="shared" ca="1" si="482"/>
        <v>1</v>
      </c>
      <c r="H1593" s="40">
        <f ca="1">TRUNC(PRODUCT(G$10:G1592),15)</f>
        <v>1.3534242920087001</v>
      </c>
      <c r="I1593" s="40">
        <f t="shared" ca="1" si="483"/>
        <v>1.33771056458305</v>
      </c>
      <c r="J1593" s="40">
        <f t="shared" ca="1" si="484"/>
        <v>1.01174673</v>
      </c>
      <c r="K1593" s="42">
        <f t="shared" si="489"/>
        <v>2.7E-2</v>
      </c>
      <c r="L1593" s="63">
        <f t="shared" si="486"/>
        <v>45005</v>
      </c>
      <c r="M1593" s="64">
        <f t="shared" si="487"/>
        <v>22</v>
      </c>
      <c r="N1593" s="44">
        <f t="shared" si="488"/>
        <v>23</v>
      </c>
      <c r="O1593" s="40">
        <f t="shared" si="490"/>
        <v>1.0024345640000001</v>
      </c>
      <c r="P1593" s="65">
        <f t="shared" ca="1" si="491"/>
        <v>1.014209892</v>
      </c>
      <c r="Q1593" s="40">
        <f t="shared" ca="1" si="492"/>
        <v>133.74023521999999</v>
      </c>
      <c r="R1593" s="44">
        <f>IF(VLOOKUP(A1593,$Z$12:$AI$125,8)=VLOOKUP(A1592,$Z$12:$AI$125,8),0,VLOOKUP(A1593,Z$12:$AI$125,8))</f>
        <v>0</v>
      </c>
      <c r="S1593" s="45">
        <f>IF(R1593&gt;0,VLOOKUP(R1593,Y$12:$AH$125,7),0)</f>
        <v>0</v>
      </c>
      <c r="T1593" s="40">
        <f t="shared" si="476"/>
        <v>0</v>
      </c>
      <c r="U1593" s="40">
        <f t="shared" ca="1" si="477"/>
        <v>133.74023521999999</v>
      </c>
      <c r="V1593" s="46" t="str">
        <f t="shared" si="479"/>
        <v>J=</v>
      </c>
      <c r="W1593" s="47">
        <f t="shared" si="480"/>
        <v>45189</v>
      </c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  <c r="CA1593" s="35"/>
      <c r="CB1593" s="35"/>
      <c r="CC1593" s="35"/>
      <c r="CD1593" s="35"/>
      <c r="CE1593" s="35"/>
      <c r="CF1593" s="35"/>
      <c r="CG1593" s="35"/>
      <c r="CH1593" s="35"/>
      <c r="CI1593" s="35"/>
      <c r="CJ1593" s="35"/>
      <c r="CK1593" s="35"/>
      <c r="CL1593" s="35"/>
      <c r="CM1593" s="35"/>
      <c r="CN1593" s="35"/>
      <c r="CO1593" s="35"/>
      <c r="CP1593" s="35"/>
      <c r="CQ1593" s="35"/>
      <c r="CR1593" s="35"/>
      <c r="CS1593" s="35"/>
      <c r="CT1593" s="35"/>
      <c r="CU1593" s="35"/>
      <c r="CV1593" s="35"/>
      <c r="CW1593" s="35"/>
      <c r="CX1593" s="35"/>
      <c r="CY1593" s="35"/>
      <c r="CZ1593" s="35"/>
      <c r="DA1593" s="35"/>
      <c r="DB1593" s="35"/>
      <c r="DC1593" s="35"/>
      <c r="DD1593" s="35"/>
      <c r="DE1593" s="35"/>
      <c r="DF1593" s="35"/>
      <c r="DG1593" s="35"/>
      <c r="DH1593" s="35"/>
      <c r="DI1593" s="35"/>
      <c r="DJ1593" s="35"/>
      <c r="DK1593" s="35"/>
      <c r="DL1593" s="35"/>
      <c r="DM1593" s="35"/>
      <c r="DN1593" s="35"/>
      <c r="DO1593" s="35"/>
      <c r="DP1593" s="35"/>
      <c r="DQ1593" s="35"/>
      <c r="DR1593" s="35"/>
      <c r="DS1593" s="35"/>
      <c r="DT1593" s="35"/>
      <c r="DU1593" s="35"/>
      <c r="DV1593" s="35"/>
      <c r="DW1593" s="35"/>
      <c r="DX1593" s="35"/>
      <c r="DY1593" s="35"/>
      <c r="DZ1593" s="35"/>
      <c r="EA1593" s="35"/>
      <c r="EB1593" s="35"/>
      <c r="EC1593" s="35"/>
      <c r="ED1593" s="35"/>
      <c r="EE1593" s="35"/>
      <c r="EF1593" s="35"/>
      <c r="EG1593" s="35"/>
      <c r="EH1593" s="35"/>
      <c r="EI1593" s="35"/>
      <c r="EJ1593" s="35"/>
      <c r="EK1593" s="35"/>
      <c r="EL1593" s="35"/>
      <c r="EM1593" s="35"/>
      <c r="EN1593" s="35"/>
      <c r="EO1593" s="35"/>
      <c r="EP1593" s="35"/>
      <c r="EQ1593" s="35"/>
      <c r="ER1593" s="35"/>
      <c r="ES1593" s="35"/>
      <c r="ET1593" s="35"/>
      <c r="EU1593" s="35"/>
      <c r="EV1593" s="35"/>
      <c r="EW1593" s="35"/>
      <c r="EX1593" s="35"/>
      <c r="EY1593" s="35"/>
      <c r="EZ1593" s="35"/>
      <c r="FA1593" s="35"/>
      <c r="FB1593" s="35"/>
      <c r="FC1593" s="35"/>
      <c r="FD1593" s="35"/>
      <c r="FE1593" s="35"/>
      <c r="FF1593" s="35"/>
      <c r="FG1593" s="35"/>
      <c r="FH1593" s="35"/>
      <c r="FI1593" s="35"/>
      <c r="FJ1593" s="35"/>
      <c r="FK1593" s="35"/>
      <c r="FL1593" s="35"/>
      <c r="FM1593" s="35"/>
      <c r="FN1593" s="35"/>
      <c r="FO1593" s="35"/>
      <c r="FP1593" s="35"/>
      <c r="FQ1593" s="35"/>
      <c r="FR1593" s="35"/>
      <c r="FS1593" s="35"/>
      <c r="FT1593" s="35"/>
      <c r="FU1593" s="35"/>
      <c r="FV1593" s="35"/>
      <c r="FW1593" s="35"/>
      <c r="FX1593" s="35"/>
      <c r="FY1593" s="35"/>
      <c r="FZ1593" s="35"/>
    </row>
    <row r="1594" spans="1:182" x14ac:dyDescent="0.15">
      <c r="A1594" s="38">
        <f t="shared" si="485"/>
        <v>45038</v>
      </c>
      <c r="B1594" s="39">
        <f t="shared" ca="1" si="474"/>
        <v>9545.5102352200011</v>
      </c>
      <c r="C1594" s="40">
        <f t="shared" si="475"/>
        <v>9411.77</v>
      </c>
      <c r="D1594" s="41">
        <f ca="1">IF(A1594&lt;$B$1,VLOOKUP(A1594,[1]DI!$A$4:$B$15000,2,FALSE),0)</f>
        <v>0</v>
      </c>
      <c r="E1594" s="40">
        <f t="shared" ca="1" si="481"/>
        <v>0</v>
      </c>
      <c r="F1594" s="42">
        <f t="shared" si="478"/>
        <v>1</v>
      </c>
      <c r="G1594" s="43">
        <f t="shared" ca="1" si="482"/>
        <v>1</v>
      </c>
      <c r="H1594" s="40">
        <f ca="1">TRUNC(PRODUCT(G$10:G1593),15)</f>
        <v>1.3534242920087001</v>
      </c>
      <c r="I1594" s="40">
        <f t="shared" ca="1" si="483"/>
        <v>1.33771056458305</v>
      </c>
      <c r="J1594" s="40">
        <f t="shared" ca="1" si="484"/>
        <v>1.01174673</v>
      </c>
      <c r="K1594" s="42">
        <f t="shared" si="489"/>
        <v>2.7E-2</v>
      </c>
      <c r="L1594" s="63">
        <f t="shared" si="486"/>
        <v>45005</v>
      </c>
      <c r="M1594" s="64">
        <f t="shared" si="487"/>
        <v>22</v>
      </c>
      <c r="N1594" s="44">
        <f t="shared" si="488"/>
        <v>23</v>
      </c>
      <c r="O1594" s="40">
        <f t="shared" si="490"/>
        <v>1.0024345640000001</v>
      </c>
      <c r="P1594" s="65">
        <f t="shared" ca="1" si="491"/>
        <v>1.014209892</v>
      </c>
      <c r="Q1594" s="40">
        <f t="shared" ca="1" si="492"/>
        <v>133.74023521999999</v>
      </c>
      <c r="R1594" s="44">
        <f>IF(VLOOKUP(A1594,$Z$12:$AI$125,8)=VLOOKUP(A1593,$Z$12:$AI$125,8),0,VLOOKUP(A1594,Z$12:$AI$125,8))</f>
        <v>0</v>
      </c>
      <c r="S1594" s="45">
        <f>IF(R1594&gt;0,VLOOKUP(R1594,Y$12:$AH$125,7),0)</f>
        <v>0</v>
      </c>
      <c r="T1594" s="40">
        <f t="shared" si="476"/>
        <v>0</v>
      </c>
      <c r="U1594" s="40">
        <f t="shared" ca="1" si="477"/>
        <v>133.74023521999999</v>
      </c>
      <c r="V1594" s="46" t="str">
        <f t="shared" si="479"/>
        <v>J=</v>
      </c>
      <c r="W1594" s="47">
        <f t="shared" si="480"/>
        <v>45189</v>
      </c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  <c r="CA1594" s="35"/>
      <c r="CB1594" s="35"/>
      <c r="CC1594" s="35"/>
      <c r="CD1594" s="35"/>
      <c r="CE1594" s="35"/>
      <c r="CF1594" s="35"/>
      <c r="CG1594" s="35"/>
      <c r="CH1594" s="35"/>
      <c r="CI1594" s="35"/>
      <c r="CJ1594" s="35"/>
      <c r="CK1594" s="35"/>
      <c r="CL1594" s="35"/>
      <c r="CM1594" s="35"/>
      <c r="CN1594" s="35"/>
      <c r="CO1594" s="35"/>
      <c r="CP1594" s="35"/>
      <c r="CQ1594" s="35"/>
      <c r="CR1594" s="35"/>
      <c r="CS1594" s="35"/>
      <c r="CT1594" s="35"/>
      <c r="CU1594" s="35"/>
      <c r="CV1594" s="35"/>
      <c r="CW1594" s="35"/>
      <c r="CX1594" s="35"/>
      <c r="CY1594" s="35"/>
      <c r="CZ1594" s="35"/>
      <c r="DA1594" s="35"/>
      <c r="DB1594" s="35"/>
      <c r="DC1594" s="35"/>
      <c r="DD1594" s="35"/>
      <c r="DE1594" s="35"/>
      <c r="DF1594" s="35"/>
      <c r="DG1594" s="35"/>
      <c r="DH1594" s="35"/>
      <c r="DI1594" s="35"/>
      <c r="DJ1594" s="35"/>
      <c r="DK1594" s="35"/>
      <c r="DL1594" s="35"/>
      <c r="DM1594" s="35"/>
      <c r="DN1594" s="35"/>
      <c r="DO1594" s="35"/>
      <c r="DP1594" s="35"/>
      <c r="DQ1594" s="35"/>
      <c r="DR1594" s="35"/>
      <c r="DS1594" s="35"/>
      <c r="DT1594" s="35"/>
      <c r="DU1594" s="35"/>
      <c r="DV1594" s="35"/>
      <c r="DW1594" s="35"/>
      <c r="DX1594" s="35"/>
      <c r="DY1594" s="35"/>
      <c r="DZ1594" s="35"/>
      <c r="EA1594" s="35"/>
      <c r="EB1594" s="35"/>
      <c r="EC1594" s="35"/>
      <c r="ED1594" s="35"/>
      <c r="EE1594" s="35"/>
      <c r="EF1594" s="35"/>
      <c r="EG1594" s="35"/>
      <c r="EH1594" s="35"/>
      <c r="EI1594" s="35"/>
      <c r="EJ1594" s="35"/>
      <c r="EK1594" s="35"/>
      <c r="EL1594" s="35"/>
      <c r="EM1594" s="35"/>
      <c r="EN1594" s="35"/>
      <c r="EO1594" s="35"/>
      <c r="EP1594" s="35"/>
      <c r="EQ1594" s="35"/>
      <c r="ER1594" s="35"/>
      <c r="ES1594" s="35"/>
      <c r="ET1594" s="35"/>
      <c r="EU1594" s="35"/>
      <c r="EV1594" s="35"/>
      <c r="EW1594" s="35"/>
      <c r="EX1594" s="35"/>
      <c r="EY1594" s="35"/>
      <c r="EZ1594" s="35"/>
      <c r="FA1594" s="35"/>
      <c r="FB1594" s="35"/>
      <c r="FC1594" s="35"/>
      <c r="FD1594" s="35"/>
      <c r="FE1594" s="35"/>
      <c r="FF1594" s="35"/>
      <c r="FG1594" s="35"/>
      <c r="FH1594" s="35"/>
      <c r="FI1594" s="35"/>
      <c r="FJ1594" s="35"/>
      <c r="FK1594" s="35"/>
      <c r="FL1594" s="35"/>
      <c r="FM1594" s="35"/>
      <c r="FN1594" s="35"/>
      <c r="FO1594" s="35"/>
      <c r="FP1594" s="35"/>
      <c r="FQ1594" s="35"/>
      <c r="FR1594" s="35"/>
      <c r="FS1594" s="35"/>
      <c r="FT1594" s="35"/>
      <c r="FU1594" s="35"/>
      <c r="FV1594" s="35"/>
      <c r="FW1594" s="35"/>
      <c r="FX1594" s="35"/>
      <c r="FY1594" s="35"/>
      <c r="FZ1594" s="35"/>
    </row>
    <row r="1595" spans="1:182" x14ac:dyDescent="0.15">
      <c r="A1595" s="38">
        <f t="shared" si="485"/>
        <v>45039</v>
      </c>
      <c r="B1595" s="39">
        <f t="shared" ca="1" si="474"/>
        <v>9545.5102352200011</v>
      </c>
      <c r="C1595" s="40">
        <f t="shared" si="475"/>
        <v>9411.77</v>
      </c>
      <c r="D1595" s="41">
        <f ca="1">IF(A1595&lt;$B$1,VLOOKUP(A1595,[1]DI!$A$4:$B$15000,2,FALSE),0)</f>
        <v>0</v>
      </c>
      <c r="E1595" s="40">
        <f t="shared" ca="1" si="481"/>
        <v>0</v>
      </c>
      <c r="F1595" s="42">
        <f t="shared" si="478"/>
        <v>1</v>
      </c>
      <c r="G1595" s="43">
        <f t="shared" ca="1" si="482"/>
        <v>1</v>
      </c>
      <c r="H1595" s="40">
        <f ca="1">TRUNC(PRODUCT(G$10:G1594),15)</f>
        <v>1.3534242920087001</v>
      </c>
      <c r="I1595" s="40">
        <f t="shared" ca="1" si="483"/>
        <v>1.33771056458305</v>
      </c>
      <c r="J1595" s="40">
        <f t="shared" ca="1" si="484"/>
        <v>1.01174673</v>
      </c>
      <c r="K1595" s="42">
        <f t="shared" si="489"/>
        <v>2.7E-2</v>
      </c>
      <c r="L1595" s="63">
        <f t="shared" si="486"/>
        <v>45005</v>
      </c>
      <c r="M1595" s="64">
        <f t="shared" si="487"/>
        <v>22</v>
      </c>
      <c r="N1595" s="44">
        <f t="shared" si="488"/>
        <v>23</v>
      </c>
      <c r="O1595" s="40">
        <f t="shared" si="490"/>
        <v>1.0024345640000001</v>
      </c>
      <c r="P1595" s="65">
        <f t="shared" ca="1" si="491"/>
        <v>1.014209892</v>
      </c>
      <c r="Q1595" s="40">
        <f t="shared" ca="1" si="492"/>
        <v>133.74023521999999</v>
      </c>
      <c r="R1595" s="44">
        <f>IF(VLOOKUP(A1595,$Z$12:$AI$125,8)=VLOOKUP(A1594,$Z$12:$AI$125,8),0,VLOOKUP(A1595,Z$12:$AI$125,8))</f>
        <v>0</v>
      </c>
      <c r="S1595" s="45">
        <f>IF(R1595&gt;0,VLOOKUP(R1595,Y$12:$AH$125,7),0)</f>
        <v>0</v>
      </c>
      <c r="T1595" s="40">
        <f t="shared" si="476"/>
        <v>0</v>
      </c>
      <c r="U1595" s="40">
        <f t="shared" ca="1" si="477"/>
        <v>133.74023521999999</v>
      </c>
      <c r="V1595" s="46" t="str">
        <f t="shared" si="479"/>
        <v>J=</v>
      </c>
      <c r="W1595" s="47">
        <f t="shared" si="480"/>
        <v>45189</v>
      </c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  <c r="CA1595" s="35"/>
      <c r="CB1595" s="35"/>
      <c r="CC1595" s="35"/>
      <c r="CD1595" s="35"/>
      <c r="CE1595" s="35"/>
      <c r="CF1595" s="35"/>
      <c r="CG1595" s="35"/>
      <c r="CH1595" s="35"/>
      <c r="CI1595" s="35"/>
      <c r="CJ1595" s="35"/>
      <c r="CK1595" s="35"/>
      <c r="CL1595" s="35"/>
      <c r="CM1595" s="35"/>
      <c r="CN1595" s="35"/>
      <c r="CO1595" s="35"/>
      <c r="CP1595" s="35"/>
      <c r="CQ1595" s="35"/>
      <c r="CR1595" s="35"/>
      <c r="CS1595" s="35"/>
      <c r="CT1595" s="35"/>
      <c r="CU1595" s="35"/>
      <c r="CV1595" s="35"/>
      <c r="CW1595" s="35"/>
      <c r="CX1595" s="35"/>
      <c r="CY1595" s="35"/>
      <c r="CZ1595" s="35"/>
      <c r="DA1595" s="35"/>
      <c r="DB1595" s="35"/>
      <c r="DC1595" s="35"/>
      <c r="DD1595" s="35"/>
      <c r="DE1595" s="35"/>
      <c r="DF1595" s="35"/>
      <c r="DG1595" s="35"/>
      <c r="DH1595" s="35"/>
      <c r="DI1595" s="35"/>
      <c r="DJ1595" s="35"/>
      <c r="DK1595" s="35"/>
      <c r="DL1595" s="35"/>
      <c r="DM1595" s="35"/>
      <c r="DN1595" s="35"/>
      <c r="DO1595" s="35"/>
      <c r="DP1595" s="35"/>
      <c r="DQ1595" s="35"/>
      <c r="DR1595" s="35"/>
      <c r="DS1595" s="35"/>
      <c r="DT1595" s="35"/>
      <c r="DU1595" s="35"/>
      <c r="DV1595" s="35"/>
      <c r="DW1595" s="35"/>
      <c r="DX1595" s="35"/>
      <c r="DY1595" s="35"/>
      <c r="DZ1595" s="35"/>
      <c r="EA1595" s="35"/>
      <c r="EB1595" s="35"/>
      <c r="EC1595" s="35"/>
      <c r="ED1595" s="35"/>
      <c r="EE1595" s="35"/>
      <c r="EF1595" s="35"/>
      <c r="EG1595" s="35"/>
      <c r="EH1595" s="35"/>
      <c r="EI1595" s="35"/>
      <c r="EJ1595" s="35"/>
      <c r="EK1595" s="35"/>
      <c r="EL1595" s="35"/>
      <c r="EM1595" s="35"/>
      <c r="EN1595" s="35"/>
      <c r="EO1595" s="35"/>
      <c r="EP1595" s="35"/>
      <c r="EQ1595" s="35"/>
      <c r="ER1595" s="35"/>
      <c r="ES1595" s="35"/>
      <c r="ET1595" s="35"/>
      <c r="EU1595" s="35"/>
      <c r="EV1595" s="35"/>
      <c r="EW1595" s="35"/>
      <c r="EX1595" s="35"/>
      <c r="EY1595" s="35"/>
      <c r="EZ1595" s="35"/>
      <c r="FA1595" s="35"/>
      <c r="FB1595" s="35"/>
      <c r="FC1595" s="35"/>
      <c r="FD1595" s="35"/>
      <c r="FE1595" s="35"/>
      <c r="FF1595" s="35"/>
      <c r="FG1595" s="35"/>
      <c r="FH1595" s="35"/>
      <c r="FI1595" s="35"/>
      <c r="FJ1595" s="35"/>
      <c r="FK1595" s="35"/>
      <c r="FL1595" s="35"/>
      <c r="FM1595" s="35"/>
      <c r="FN1595" s="35"/>
      <c r="FO1595" s="35"/>
      <c r="FP1595" s="35"/>
      <c r="FQ1595" s="35"/>
      <c r="FR1595" s="35"/>
      <c r="FS1595" s="35"/>
      <c r="FT1595" s="35"/>
      <c r="FU1595" s="35"/>
      <c r="FV1595" s="35"/>
      <c r="FW1595" s="35"/>
      <c r="FX1595" s="35"/>
      <c r="FY1595" s="35"/>
      <c r="FZ1595" s="35"/>
    </row>
    <row r="1596" spans="1:182" x14ac:dyDescent="0.15">
      <c r="A1596" s="38">
        <f t="shared" si="485"/>
        <v>45040</v>
      </c>
      <c r="B1596" s="39">
        <f t="shared" ca="1" si="474"/>
        <v>9545.5102352200011</v>
      </c>
      <c r="C1596" s="40">
        <f t="shared" si="475"/>
        <v>9411.77</v>
      </c>
      <c r="D1596" s="41">
        <f ca="1">IF(A1596&lt;$B$1,VLOOKUP(A1596,[1]DI!$A$4:$B$15000,2,FALSE),0)</f>
        <v>0.13650000000000001</v>
      </c>
      <c r="E1596" s="40">
        <f t="shared" ca="1" si="481"/>
        <v>5.0788000000000005E-4</v>
      </c>
      <c r="F1596" s="42">
        <f t="shared" si="478"/>
        <v>1</v>
      </c>
      <c r="G1596" s="43">
        <f t="shared" ca="1" si="482"/>
        <v>1.00050788</v>
      </c>
      <c r="H1596" s="40">
        <f ca="1">TRUNC(PRODUCT(G$10:G1595),15)</f>
        <v>1.3534242920087001</v>
      </c>
      <c r="I1596" s="40">
        <f t="shared" ca="1" si="483"/>
        <v>1.33771056458305</v>
      </c>
      <c r="J1596" s="40">
        <f t="shared" ca="1" si="484"/>
        <v>1.01174673</v>
      </c>
      <c r="K1596" s="42">
        <f t="shared" si="489"/>
        <v>2.7E-2</v>
      </c>
      <c r="L1596" s="63">
        <f t="shared" si="486"/>
        <v>45005</v>
      </c>
      <c r="M1596" s="64">
        <f t="shared" si="487"/>
        <v>23</v>
      </c>
      <c r="N1596" s="44">
        <f t="shared" si="488"/>
        <v>23</v>
      </c>
      <c r="O1596" s="40">
        <f t="shared" si="490"/>
        <v>1.0024345640000001</v>
      </c>
      <c r="P1596" s="65">
        <f t="shared" ca="1" si="491"/>
        <v>1.014209892</v>
      </c>
      <c r="Q1596" s="40">
        <f t="shared" ca="1" si="492"/>
        <v>133.74023521999999</v>
      </c>
      <c r="R1596" s="44">
        <f>IF(VLOOKUP(A1596,$Z$12:$AI$125,8)=VLOOKUP(A1595,$Z$12:$AI$125,8),0,VLOOKUP(A1596,Z$12:$AI$125,8))</f>
        <v>0</v>
      </c>
      <c r="S1596" s="45">
        <f>IF(R1596&gt;0,VLOOKUP(R1596,Y$12:$AH$125,7),0)</f>
        <v>0</v>
      </c>
      <c r="T1596" s="40">
        <f t="shared" si="476"/>
        <v>0</v>
      </c>
      <c r="U1596" s="40">
        <f t="shared" ca="1" si="477"/>
        <v>133.74023521999999</v>
      </c>
      <c r="V1596" s="46" t="str">
        <f t="shared" si="479"/>
        <v>J=</v>
      </c>
      <c r="W1596" s="47">
        <f t="shared" si="480"/>
        <v>45189</v>
      </c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  <c r="CA1596" s="35"/>
      <c r="CB1596" s="35"/>
      <c r="CC1596" s="35"/>
      <c r="CD1596" s="35"/>
      <c r="CE1596" s="35"/>
      <c r="CF1596" s="35"/>
      <c r="CG1596" s="35"/>
      <c r="CH1596" s="35"/>
      <c r="CI1596" s="35"/>
      <c r="CJ1596" s="35"/>
      <c r="CK1596" s="35"/>
      <c r="CL1596" s="35"/>
      <c r="CM1596" s="35"/>
      <c r="CN1596" s="35"/>
      <c r="CO1596" s="35"/>
      <c r="CP1596" s="35"/>
      <c r="CQ1596" s="35"/>
      <c r="CR1596" s="35"/>
      <c r="CS1596" s="35"/>
      <c r="CT1596" s="35"/>
      <c r="CU1596" s="35"/>
      <c r="CV1596" s="35"/>
      <c r="CW1596" s="35"/>
      <c r="CX1596" s="35"/>
      <c r="CY1596" s="35"/>
      <c r="CZ1596" s="35"/>
      <c r="DA1596" s="35"/>
      <c r="DB1596" s="35"/>
      <c r="DC1596" s="35"/>
      <c r="DD1596" s="35"/>
      <c r="DE1596" s="35"/>
      <c r="DF1596" s="35"/>
      <c r="DG1596" s="35"/>
      <c r="DH1596" s="35"/>
      <c r="DI1596" s="35"/>
      <c r="DJ1596" s="35"/>
      <c r="DK1596" s="35"/>
      <c r="DL1596" s="35"/>
      <c r="DM1596" s="35"/>
      <c r="DN1596" s="35"/>
      <c r="DO1596" s="35"/>
      <c r="DP1596" s="35"/>
      <c r="DQ1596" s="35"/>
      <c r="DR1596" s="35"/>
      <c r="DS1596" s="35"/>
      <c r="DT1596" s="35"/>
      <c r="DU1596" s="35"/>
      <c r="DV1596" s="35"/>
      <c r="DW1596" s="35"/>
      <c r="DX1596" s="35"/>
      <c r="DY1596" s="35"/>
      <c r="DZ1596" s="35"/>
      <c r="EA1596" s="35"/>
      <c r="EB1596" s="35"/>
      <c r="EC1596" s="35"/>
      <c r="ED1596" s="35"/>
      <c r="EE1596" s="35"/>
      <c r="EF1596" s="35"/>
      <c r="EG1596" s="35"/>
      <c r="EH1596" s="35"/>
      <c r="EI1596" s="35"/>
      <c r="EJ1596" s="35"/>
      <c r="EK1596" s="35"/>
      <c r="EL1596" s="35"/>
      <c r="EM1596" s="35"/>
      <c r="EN1596" s="35"/>
      <c r="EO1596" s="35"/>
      <c r="EP1596" s="35"/>
      <c r="EQ1596" s="35"/>
      <c r="ER1596" s="35"/>
      <c r="ES1596" s="35"/>
      <c r="ET1596" s="35"/>
      <c r="EU1596" s="35"/>
      <c r="EV1596" s="35"/>
      <c r="EW1596" s="35"/>
      <c r="EX1596" s="35"/>
      <c r="EY1596" s="35"/>
      <c r="EZ1596" s="35"/>
      <c r="FA1596" s="35"/>
      <c r="FB1596" s="35"/>
      <c r="FC1596" s="35"/>
      <c r="FD1596" s="35"/>
      <c r="FE1596" s="35"/>
      <c r="FF1596" s="35"/>
      <c r="FG1596" s="35"/>
      <c r="FH1596" s="35"/>
      <c r="FI1596" s="35"/>
      <c r="FJ1596" s="35"/>
      <c r="FK1596" s="35"/>
      <c r="FL1596" s="35"/>
      <c r="FM1596" s="35"/>
      <c r="FN1596" s="35"/>
      <c r="FO1596" s="35"/>
      <c r="FP1596" s="35"/>
      <c r="FQ1596" s="35"/>
      <c r="FR1596" s="35"/>
      <c r="FS1596" s="35"/>
      <c r="FT1596" s="35"/>
      <c r="FU1596" s="35"/>
      <c r="FV1596" s="35"/>
      <c r="FW1596" s="35"/>
      <c r="FX1596" s="35"/>
      <c r="FY1596" s="35"/>
      <c r="FZ1596" s="35"/>
    </row>
    <row r="1597" spans="1:182" x14ac:dyDescent="0.15">
      <c r="A1597" s="38">
        <f t="shared" si="485"/>
        <v>45041</v>
      </c>
      <c r="B1597" s="39">
        <f t="shared" ca="1" si="474"/>
        <v>9551.3679797000004</v>
      </c>
      <c r="C1597" s="40">
        <f t="shared" si="475"/>
        <v>9411.77</v>
      </c>
      <c r="D1597" s="41">
        <f ca="1">IF(A1597&lt;$B$1,VLOOKUP(A1597,[1]DI!$A$4:$B$15000,2,FALSE),0)</f>
        <v>0.13650000000000001</v>
      </c>
      <c r="E1597" s="40">
        <f t="shared" ca="1" si="481"/>
        <v>5.0788000000000005E-4</v>
      </c>
      <c r="F1597" s="42">
        <f t="shared" si="478"/>
        <v>1</v>
      </c>
      <c r="G1597" s="43">
        <f t="shared" ca="1" si="482"/>
        <v>1.00050788</v>
      </c>
      <c r="H1597" s="40">
        <f ca="1">TRUNC(PRODUCT(G$10:G1596),15)</f>
        <v>1.3541116691381201</v>
      </c>
      <c r="I1597" s="40">
        <f t="shared" ca="1" si="483"/>
        <v>1.33771056458305</v>
      </c>
      <c r="J1597" s="40">
        <f t="shared" ca="1" si="484"/>
        <v>1.01226058</v>
      </c>
      <c r="K1597" s="42">
        <f t="shared" si="489"/>
        <v>2.7E-2</v>
      </c>
      <c r="L1597" s="63">
        <f t="shared" si="486"/>
        <v>45005</v>
      </c>
      <c r="M1597" s="64">
        <f t="shared" si="487"/>
        <v>24</v>
      </c>
      <c r="N1597" s="44">
        <f t="shared" si="488"/>
        <v>24</v>
      </c>
      <c r="O1597" s="40">
        <f t="shared" si="490"/>
        <v>1.002540548</v>
      </c>
      <c r="P1597" s="65">
        <f t="shared" ca="1" si="491"/>
        <v>1.014832277</v>
      </c>
      <c r="Q1597" s="40">
        <f t="shared" ca="1" si="492"/>
        <v>139.5979797</v>
      </c>
      <c r="R1597" s="44">
        <f>IF(VLOOKUP(A1597,$Z$12:$AI$125,8)=VLOOKUP(A1596,$Z$12:$AI$125,8),0,VLOOKUP(A1597,Z$12:$AI$125,8))</f>
        <v>0</v>
      </c>
      <c r="S1597" s="45">
        <f>IF(R1597&gt;0,VLOOKUP(R1597,Y$12:$AH$125,7),0)</f>
        <v>0</v>
      </c>
      <c r="T1597" s="40">
        <f t="shared" si="476"/>
        <v>0</v>
      </c>
      <c r="U1597" s="40">
        <f t="shared" ca="1" si="477"/>
        <v>139.5979797</v>
      </c>
      <c r="V1597" s="46" t="str">
        <f t="shared" si="479"/>
        <v>J=</v>
      </c>
      <c r="W1597" s="47">
        <f t="shared" si="480"/>
        <v>45189</v>
      </c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  <c r="CA1597" s="35"/>
      <c r="CB1597" s="35"/>
      <c r="CC1597" s="35"/>
      <c r="CD1597" s="35"/>
      <c r="CE1597" s="35"/>
      <c r="CF1597" s="35"/>
      <c r="CG1597" s="35"/>
      <c r="CH1597" s="35"/>
      <c r="CI1597" s="35"/>
      <c r="CJ1597" s="35"/>
      <c r="CK1597" s="35"/>
      <c r="CL1597" s="35"/>
      <c r="CM1597" s="35"/>
      <c r="CN1597" s="35"/>
      <c r="CO1597" s="35"/>
      <c r="CP1597" s="35"/>
      <c r="CQ1597" s="35"/>
      <c r="CR1597" s="35"/>
      <c r="CS1597" s="35"/>
      <c r="CT1597" s="35"/>
      <c r="CU1597" s="35"/>
      <c r="CV1597" s="35"/>
      <c r="CW1597" s="35"/>
      <c r="CX1597" s="35"/>
      <c r="CY1597" s="35"/>
      <c r="CZ1597" s="35"/>
      <c r="DA1597" s="35"/>
      <c r="DB1597" s="35"/>
      <c r="DC1597" s="35"/>
      <c r="DD1597" s="35"/>
      <c r="DE1597" s="35"/>
      <c r="DF1597" s="35"/>
      <c r="DG1597" s="35"/>
      <c r="DH1597" s="35"/>
      <c r="DI1597" s="35"/>
      <c r="DJ1597" s="35"/>
      <c r="DK1597" s="35"/>
      <c r="DL1597" s="35"/>
      <c r="DM1597" s="35"/>
      <c r="DN1597" s="35"/>
      <c r="DO1597" s="35"/>
      <c r="DP1597" s="35"/>
      <c r="DQ1597" s="35"/>
      <c r="DR1597" s="35"/>
      <c r="DS1597" s="35"/>
      <c r="DT1597" s="35"/>
      <c r="DU1597" s="35"/>
      <c r="DV1597" s="35"/>
      <c r="DW1597" s="35"/>
      <c r="DX1597" s="35"/>
      <c r="DY1597" s="35"/>
      <c r="DZ1597" s="35"/>
      <c r="EA1597" s="35"/>
      <c r="EB1597" s="35"/>
      <c r="EC1597" s="35"/>
      <c r="ED1597" s="35"/>
      <c r="EE1597" s="35"/>
      <c r="EF1597" s="35"/>
      <c r="EG1597" s="35"/>
      <c r="EH1597" s="35"/>
      <c r="EI1597" s="35"/>
      <c r="EJ1597" s="35"/>
      <c r="EK1597" s="35"/>
      <c r="EL1597" s="35"/>
      <c r="EM1597" s="35"/>
      <c r="EN1597" s="35"/>
      <c r="EO1597" s="35"/>
      <c r="EP1597" s="35"/>
      <c r="EQ1597" s="35"/>
      <c r="ER1597" s="35"/>
      <c r="ES1597" s="35"/>
      <c r="ET1597" s="35"/>
      <c r="EU1597" s="35"/>
      <c r="EV1597" s="35"/>
      <c r="EW1597" s="35"/>
      <c r="EX1597" s="35"/>
      <c r="EY1597" s="35"/>
      <c r="EZ1597" s="35"/>
      <c r="FA1597" s="35"/>
      <c r="FB1597" s="35"/>
      <c r="FC1597" s="35"/>
      <c r="FD1597" s="35"/>
      <c r="FE1597" s="35"/>
      <c r="FF1597" s="35"/>
      <c r="FG1597" s="35"/>
      <c r="FH1597" s="35"/>
      <c r="FI1597" s="35"/>
      <c r="FJ1597" s="35"/>
      <c r="FK1597" s="35"/>
      <c r="FL1597" s="35"/>
      <c r="FM1597" s="35"/>
      <c r="FN1597" s="35"/>
      <c r="FO1597" s="35"/>
      <c r="FP1597" s="35"/>
      <c r="FQ1597" s="35"/>
      <c r="FR1597" s="35"/>
      <c r="FS1597" s="35"/>
      <c r="FT1597" s="35"/>
      <c r="FU1597" s="35"/>
      <c r="FV1597" s="35"/>
      <c r="FW1597" s="35"/>
      <c r="FX1597" s="35"/>
      <c r="FY1597" s="35"/>
      <c r="FZ1597" s="35"/>
    </row>
    <row r="1598" spans="1:182" x14ac:dyDescent="0.15">
      <c r="A1598" s="38">
        <f t="shared" si="485"/>
        <v>45042</v>
      </c>
      <c r="B1598" s="39">
        <f t="shared" ca="1" si="474"/>
        <v>9557.22922535</v>
      </c>
      <c r="C1598" s="40">
        <f t="shared" si="475"/>
        <v>9411.77</v>
      </c>
      <c r="D1598" s="41">
        <f ca="1">IF(A1598&lt;$B$1,VLOOKUP(A1598,[1]DI!$A$4:$B$15000,2,FALSE),0)</f>
        <v>0.13650000000000001</v>
      </c>
      <c r="E1598" s="40">
        <f t="shared" ca="1" si="481"/>
        <v>5.0788000000000005E-4</v>
      </c>
      <c r="F1598" s="42">
        <f t="shared" si="478"/>
        <v>1</v>
      </c>
      <c r="G1598" s="43">
        <f t="shared" ca="1" si="482"/>
        <v>1.00050788</v>
      </c>
      <c r="H1598" s="40">
        <f ca="1">TRUNC(PRODUCT(G$10:G1597),15)</f>
        <v>1.35479939537265</v>
      </c>
      <c r="I1598" s="40">
        <f t="shared" ca="1" si="483"/>
        <v>1.33771056458305</v>
      </c>
      <c r="J1598" s="40">
        <f t="shared" ca="1" si="484"/>
        <v>1.0127746799999999</v>
      </c>
      <c r="K1598" s="42">
        <f t="shared" si="489"/>
        <v>2.7E-2</v>
      </c>
      <c r="L1598" s="63">
        <f t="shared" si="486"/>
        <v>45005</v>
      </c>
      <c r="M1598" s="64">
        <f t="shared" si="487"/>
        <v>25</v>
      </c>
      <c r="N1598" s="44">
        <f t="shared" si="488"/>
        <v>25</v>
      </c>
      <c r="O1598" s="40">
        <f t="shared" si="490"/>
        <v>1.0026465449999999</v>
      </c>
      <c r="P1598" s="65">
        <f t="shared" ca="1" si="491"/>
        <v>1.0154550339999999</v>
      </c>
      <c r="Q1598" s="40">
        <f t="shared" ca="1" si="492"/>
        <v>145.45922535</v>
      </c>
      <c r="R1598" s="44">
        <f>IF(VLOOKUP(A1598,$Z$12:$AI$125,8)=VLOOKUP(A1597,$Z$12:$AI$125,8),0,VLOOKUP(A1598,Z$12:$AI$125,8))</f>
        <v>0</v>
      </c>
      <c r="S1598" s="45">
        <f>IF(R1598&gt;0,VLOOKUP(R1598,Y$12:$AH$125,7),0)</f>
        <v>0</v>
      </c>
      <c r="T1598" s="40">
        <f t="shared" si="476"/>
        <v>0</v>
      </c>
      <c r="U1598" s="40">
        <f t="shared" ca="1" si="477"/>
        <v>145.45922535</v>
      </c>
      <c r="V1598" s="46" t="str">
        <f t="shared" si="479"/>
        <v>J=</v>
      </c>
      <c r="W1598" s="47">
        <f t="shared" si="480"/>
        <v>45189</v>
      </c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  <c r="CA1598" s="35"/>
      <c r="CB1598" s="35"/>
      <c r="CC1598" s="35"/>
      <c r="CD1598" s="35"/>
      <c r="CE1598" s="35"/>
      <c r="CF1598" s="35"/>
      <c r="CG1598" s="35"/>
      <c r="CH1598" s="35"/>
      <c r="CI1598" s="35"/>
      <c r="CJ1598" s="35"/>
      <c r="CK1598" s="35"/>
      <c r="CL1598" s="35"/>
      <c r="CM1598" s="35"/>
      <c r="CN1598" s="35"/>
      <c r="CO1598" s="35"/>
      <c r="CP1598" s="35"/>
      <c r="CQ1598" s="35"/>
      <c r="CR1598" s="35"/>
      <c r="CS1598" s="35"/>
      <c r="CT1598" s="35"/>
      <c r="CU1598" s="35"/>
      <c r="CV1598" s="35"/>
      <c r="CW1598" s="35"/>
      <c r="CX1598" s="35"/>
      <c r="CY1598" s="35"/>
      <c r="CZ1598" s="35"/>
      <c r="DA1598" s="35"/>
      <c r="DB1598" s="35"/>
      <c r="DC1598" s="35"/>
      <c r="DD1598" s="35"/>
      <c r="DE1598" s="35"/>
      <c r="DF1598" s="35"/>
      <c r="DG1598" s="35"/>
      <c r="DH1598" s="35"/>
      <c r="DI1598" s="35"/>
      <c r="DJ1598" s="35"/>
      <c r="DK1598" s="35"/>
      <c r="DL1598" s="35"/>
      <c r="DM1598" s="35"/>
      <c r="DN1598" s="35"/>
      <c r="DO1598" s="35"/>
      <c r="DP1598" s="35"/>
      <c r="DQ1598" s="35"/>
      <c r="DR1598" s="35"/>
      <c r="DS1598" s="35"/>
      <c r="DT1598" s="35"/>
      <c r="DU1598" s="35"/>
      <c r="DV1598" s="35"/>
      <c r="DW1598" s="35"/>
      <c r="DX1598" s="35"/>
      <c r="DY1598" s="35"/>
      <c r="DZ1598" s="35"/>
      <c r="EA1598" s="35"/>
      <c r="EB1598" s="35"/>
      <c r="EC1598" s="35"/>
      <c r="ED1598" s="35"/>
      <c r="EE1598" s="35"/>
      <c r="EF1598" s="35"/>
      <c r="EG1598" s="35"/>
      <c r="EH1598" s="35"/>
      <c r="EI1598" s="35"/>
      <c r="EJ1598" s="35"/>
      <c r="EK1598" s="35"/>
      <c r="EL1598" s="35"/>
      <c r="EM1598" s="35"/>
      <c r="EN1598" s="35"/>
      <c r="EO1598" s="35"/>
      <c r="EP1598" s="35"/>
      <c r="EQ1598" s="35"/>
      <c r="ER1598" s="35"/>
      <c r="ES1598" s="35"/>
      <c r="ET1598" s="35"/>
      <c r="EU1598" s="35"/>
      <c r="EV1598" s="35"/>
      <c r="EW1598" s="35"/>
      <c r="EX1598" s="35"/>
      <c r="EY1598" s="35"/>
      <c r="EZ1598" s="35"/>
      <c r="FA1598" s="35"/>
      <c r="FB1598" s="35"/>
      <c r="FC1598" s="35"/>
      <c r="FD1598" s="35"/>
      <c r="FE1598" s="35"/>
      <c r="FF1598" s="35"/>
      <c r="FG1598" s="35"/>
      <c r="FH1598" s="35"/>
      <c r="FI1598" s="35"/>
      <c r="FJ1598" s="35"/>
      <c r="FK1598" s="35"/>
      <c r="FL1598" s="35"/>
      <c r="FM1598" s="35"/>
      <c r="FN1598" s="35"/>
      <c r="FO1598" s="35"/>
      <c r="FP1598" s="35"/>
      <c r="FQ1598" s="35"/>
      <c r="FR1598" s="35"/>
      <c r="FS1598" s="35"/>
      <c r="FT1598" s="35"/>
      <c r="FU1598" s="35"/>
      <c r="FV1598" s="35"/>
      <c r="FW1598" s="35"/>
      <c r="FX1598" s="35"/>
      <c r="FY1598" s="35"/>
      <c r="FZ1598" s="35"/>
    </row>
    <row r="1599" spans="1:182" x14ac:dyDescent="0.15">
      <c r="A1599" s="38">
        <f t="shared" si="485"/>
        <v>45043</v>
      </c>
      <c r="B1599" s="39">
        <f t="shared" ca="1" si="474"/>
        <v>9563.0941415899997</v>
      </c>
      <c r="C1599" s="40">
        <f t="shared" si="475"/>
        <v>9411.77</v>
      </c>
      <c r="D1599" s="41">
        <f ca="1">IF(A1599&lt;$B$1,VLOOKUP(A1599,[1]DI!$A$4:$B$15000,2,FALSE),0)</f>
        <v>0.13650000000000001</v>
      </c>
      <c r="E1599" s="40">
        <f t="shared" ca="1" si="481"/>
        <v>5.0788000000000005E-4</v>
      </c>
      <c r="F1599" s="42">
        <f t="shared" si="478"/>
        <v>1</v>
      </c>
      <c r="G1599" s="43">
        <f t="shared" ca="1" si="482"/>
        <v>1.00050788</v>
      </c>
      <c r="H1599" s="40">
        <f ca="1">TRUNC(PRODUCT(G$10:G1598),15)</f>
        <v>1.3554874708895699</v>
      </c>
      <c r="I1599" s="40">
        <f t="shared" ca="1" si="483"/>
        <v>1.33771056458305</v>
      </c>
      <c r="J1599" s="40">
        <f t="shared" ca="1" si="484"/>
        <v>1.01328905</v>
      </c>
      <c r="K1599" s="42">
        <f t="shared" si="489"/>
        <v>2.7E-2</v>
      </c>
      <c r="L1599" s="63">
        <f t="shared" si="486"/>
        <v>45005</v>
      </c>
      <c r="M1599" s="64">
        <f t="shared" si="487"/>
        <v>26</v>
      </c>
      <c r="N1599" s="44">
        <f t="shared" si="488"/>
        <v>26</v>
      </c>
      <c r="O1599" s="40">
        <f t="shared" si="490"/>
        <v>1.002752552</v>
      </c>
      <c r="P1599" s="65">
        <f t="shared" ca="1" si="491"/>
        <v>1.0160781809999999</v>
      </c>
      <c r="Q1599" s="40">
        <f t="shared" ca="1" si="492"/>
        <v>151.32414159000001</v>
      </c>
      <c r="R1599" s="44">
        <f>IF(VLOOKUP(A1599,$Z$12:$AI$125,8)=VLOOKUP(A1598,$Z$12:$AI$125,8),0,VLOOKUP(A1599,Z$12:$AI$125,8))</f>
        <v>0</v>
      </c>
      <c r="S1599" s="45">
        <f>IF(R1599&gt;0,VLOOKUP(R1599,Y$12:$AH$125,7),0)</f>
        <v>0</v>
      </c>
      <c r="T1599" s="40">
        <f t="shared" si="476"/>
        <v>0</v>
      </c>
      <c r="U1599" s="40">
        <f t="shared" ca="1" si="477"/>
        <v>151.32414159000001</v>
      </c>
      <c r="V1599" s="46" t="str">
        <f t="shared" si="479"/>
        <v>J=</v>
      </c>
      <c r="W1599" s="47">
        <f t="shared" si="480"/>
        <v>45189</v>
      </c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  <c r="CA1599" s="35"/>
      <c r="CB1599" s="35"/>
      <c r="CC1599" s="35"/>
      <c r="CD1599" s="35"/>
      <c r="CE1599" s="35"/>
      <c r="CF1599" s="35"/>
      <c r="CG1599" s="35"/>
      <c r="CH1599" s="35"/>
      <c r="CI1599" s="35"/>
      <c r="CJ1599" s="35"/>
      <c r="CK1599" s="35"/>
      <c r="CL1599" s="35"/>
      <c r="CM1599" s="35"/>
      <c r="CN1599" s="35"/>
      <c r="CO1599" s="35"/>
      <c r="CP1599" s="35"/>
      <c r="CQ1599" s="35"/>
      <c r="CR1599" s="35"/>
      <c r="CS1599" s="35"/>
      <c r="CT1599" s="35"/>
      <c r="CU1599" s="35"/>
      <c r="CV1599" s="35"/>
      <c r="CW1599" s="35"/>
      <c r="CX1599" s="35"/>
      <c r="CY1599" s="35"/>
      <c r="CZ1599" s="35"/>
      <c r="DA1599" s="35"/>
      <c r="DB1599" s="35"/>
      <c r="DC1599" s="35"/>
      <c r="DD1599" s="35"/>
      <c r="DE1599" s="35"/>
      <c r="DF1599" s="35"/>
      <c r="DG1599" s="35"/>
      <c r="DH1599" s="35"/>
      <c r="DI1599" s="35"/>
      <c r="DJ1599" s="35"/>
      <c r="DK1599" s="35"/>
      <c r="DL1599" s="35"/>
      <c r="DM1599" s="35"/>
      <c r="DN1599" s="35"/>
      <c r="DO1599" s="35"/>
      <c r="DP1599" s="35"/>
      <c r="DQ1599" s="35"/>
      <c r="DR1599" s="35"/>
      <c r="DS1599" s="35"/>
      <c r="DT1599" s="35"/>
      <c r="DU1599" s="35"/>
      <c r="DV1599" s="35"/>
      <c r="DW1599" s="35"/>
      <c r="DX1599" s="35"/>
      <c r="DY1599" s="35"/>
      <c r="DZ1599" s="35"/>
      <c r="EA1599" s="35"/>
      <c r="EB1599" s="35"/>
      <c r="EC1599" s="35"/>
      <c r="ED1599" s="35"/>
      <c r="EE1599" s="35"/>
      <c r="EF1599" s="35"/>
      <c r="EG1599" s="35"/>
      <c r="EH1599" s="35"/>
      <c r="EI1599" s="35"/>
      <c r="EJ1599" s="35"/>
      <c r="EK1599" s="35"/>
      <c r="EL1599" s="35"/>
      <c r="EM1599" s="35"/>
      <c r="EN1599" s="35"/>
      <c r="EO1599" s="35"/>
      <c r="EP1599" s="35"/>
      <c r="EQ1599" s="35"/>
      <c r="ER1599" s="35"/>
      <c r="ES1599" s="35"/>
      <c r="ET1599" s="35"/>
      <c r="EU1599" s="35"/>
      <c r="EV1599" s="35"/>
      <c r="EW1599" s="35"/>
      <c r="EX1599" s="35"/>
      <c r="EY1599" s="35"/>
      <c r="EZ1599" s="35"/>
      <c r="FA1599" s="35"/>
      <c r="FB1599" s="35"/>
      <c r="FC1599" s="35"/>
      <c r="FD1599" s="35"/>
      <c r="FE1599" s="35"/>
      <c r="FF1599" s="35"/>
      <c r="FG1599" s="35"/>
      <c r="FH1599" s="35"/>
      <c r="FI1599" s="35"/>
      <c r="FJ1599" s="35"/>
      <c r="FK1599" s="35"/>
      <c r="FL1599" s="35"/>
      <c r="FM1599" s="35"/>
      <c r="FN1599" s="35"/>
      <c r="FO1599" s="35"/>
      <c r="FP1599" s="35"/>
      <c r="FQ1599" s="35"/>
      <c r="FR1599" s="35"/>
      <c r="FS1599" s="35"/>
      <c r="FT1599" s="35"/>
      <c r="FU1599" s="35"/>
      <c r="FV1599" s="35"/>
      <c r="FW1599" s="35"/>
      <c r="FX1599" s="35"/>
      <c r="FY1599" s="35"/>
      <c r="FZ1599" s="35"/>
    </row>
    <row r="1600" spans="1:182" x14ac:dyDescent="0.15">
      <c r="A1600" s="38">
        <f t="shared" si="485"/>
        <v>45044</v>
      </c>
      <c r="B1600" s="39">
        <f t="shared" ca="1" si="474"/>
        <v>9568.9626531200011</v>
      </c>
      <c r="C1600" s="40">
        <f t="shared" si="475"/>
        <v>9411.77</v>
      </c>
      <c r="D1600" s="41">
        <f ca="1">IF(A1600&lt;$B$1,VLOOKUP(A1600,[1]DI!$A$4:$B$15000,2,FALSE),0)</f>
        <v>0.13650000000000001</v>
      </c>
      <c r="E1600" s="40">
        <f t="shared" ca="1" si="481"/>
        <v>5.0788000000000005E-4</v>
      </c>
      <c r="F1600" s="42">
        <f t="shared" si="478"/>
        <v>1</v>
      </c>
      <c r="G1600" s="43">
        <f t="shared" ca="1" si="482"/>
        <v>1.00050788</v>
      </c>
      <c r="H1600" s="40">
        <f ca="1">TRUNC(PRODUCT(G$10:G1599),15)</f>
        <v>1.35617589586628</v>
      </c>
      <c r="I1600" s="40">
        <f t="shared" ca="1" si="483"/>
        <v>1.33771056458305</v>
      </c>
      <c r="J1600" s="40">
        <f t="shared" ca="1" si="484"/>
        <v>1.0138036800000001</v>
      </c>
      <c r="K1600" s="42">
        <f t="shared" si="489"/>
        <v>2.7E-2</v>
      </c>
      <c r="L1600" s="63">
        <f t="shared" si="486"/>
        <v>45005</v>
      </c>
      <c r="M1600" s="64">
        <f t="shared" si="487"/>
        <v>27</v>
      </c>
      <c r="N1600" s="44">
        <f t="shared" si="488"/>
        <v>27</v>
      </c>
      <c r="O1600" s="40">
        <f t="shared" si="490"/>
        <v>1.002858571</v>
      </c>
      <c r="P1600" s="65">
        <f t="shared" ca="1" si="491"/>
        <v>1.01670171</v>
      </c>
      <c r="Q1600" s="40">
        <f t="shared" ca="1" si="492"/>
        <v>157.19265311999999</v>
      </c>
      <c r="R1600" s="44">
        <f>IF(VLOOKUP(A1600,$Z$12:$AI$125,8)=VLOOKUP(A1599,$Z$12:$AI$125,8),0,VLOOKUP(A1600,Z$12:$AI$125,8))</f>
        <v>0</v>
      </c>
      <c r="S1600" s="45">
        <f>IF(R1600&gt;0,VLOOKUP(R1600,Y$12:$AH$125,7),0)</f>
        <v>0</v>
      </c>
      <c r="T1600" s="40">
        <f t="shared" si="476"/>
        <v>0</v>
      </c>
      <c r="U1600" s="40">
        <f t="shared" ca="1" si="477"/>
        <v>157.19265311999999</v>
      </c>
      <c r="V1600" s="46" t="str">
        <f t="shared" si="479"/>
        <v>J=</v>
      </c>
      <c r="W1600" s="47">
        <f t="shared" si="480"/>
        <v>45189</v>
      </c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  <c r="CA1600" s="35"/>
      <c r="CB1600" s="35"/>
      <c r="CC1600" s="35"/>
      <c r="CD1600" s="35"/>
      <c r="CE1600" s="35"/>
      <c r="CF1600" s="35"/>
      <c r="CG1600" s="35"/>
      <c r="CH1600" s="35"/>
      <c r="CI1600" s="35"/>
      <c r="CJ1600" s="35"/>
      <c r="CK1600" s="35"/>
      <c r="CL1600" s="35"/>
      <c r="CM1600" s="35"/>
      <c r="CN1600" s="35"/>
      <c r="CO1600" s="35"/>
      <c r="CP1600" s="35"/>
      <c r="CQ1600" s="35"/>
      <c r="CR1600" s="35"/>
      <c r="CS1600" s="35"/>
      <c r="CT1600" s="35"/>
      <c r="CU1600" s="35"/>
      <c r="CV1600" s="35"/>
      <c r="CW1600" s="35"/>
      <c r="CX1600" s="35"/>
      <c r="CY1600" s="35"/>
      <c r="CZ1600" s="35"/>
      <c r="DA1600" s="35"/>
      <c r="DB1600" s="35"/>
      <c r="DC1600" s="35"/>
      <c r="DD1600" s="35"/>
      <c r="DE1600" s="35"/>
      <c r="DF1600" s="35"/>
      <c r="DG1600" s="35"/>
      <c r="DH1600" s="35"/>
      <c r="DI1600" s="35"/>
      <c r="DJ1600" s="35"/>
      <c r="DK1600" s="35"/>
      <c r="DL1600" s="35"/>
      <c r="DM1600" s="35"/>
      <c r="DN1600" s="35"/>
      <c r="DO1600" s="35"/>
      <c r="DP1600" s="35"/>
      <c r="DQ1600" s="35"/>
      <c r="DR1600" s="35"/>
      <c r="DS1600" s="35"/>
      <c r="DT1600" s="35"/>
      <c r="DU1600" s="35"/>
      <c r="DV1600" s="35"/>
      <c r="DW1600" s="35"/>
      <c r="DX1600" s="35"/>
      <c r="DY1600" s="35"/>
      <c r="DZ1600" s="35"/>
      <c r="EA1600" s="35"/>
      <c r="EB1600" s="35"/>
      <c r="EC1600" s="35"/>
      <c r="ED1600" s="35"/>
      <c r="EE1600" s="35"/>
      <c r="EF1600" s="35"/>
      <c r="EG1600" s="35"/>
      <c r="EH1600" s="35"/>
      <c r="EI1600" s="35"/>
      <c r="EJ1600" s="35"/>
      <c r="EK1600" s="35"/>
      <c r="EL1600" s="35"/>
      <c r="EM1600" s="35"/>
      <c r="EN1600" s="35"/>
      <c r="EO1600" s="35"/>
      <c r="EP1600" s="35"/>
      <c r="EQ1600" s="35"/>
      <c r="ER1600" s="35"/>
      <c r="ES1600" s="35"/>
      <c r="ET1600" s="35"/>
      <c r="EU1600" s="35"/>
      <c r="EV1600" s="35"/>
      <c r="EW1600" s="35"/>
      <c r="EX1600" s="35"/>
      <c r="EY1600" s="35"/>
      <c r="EZ1600" s="35"/>
      <c r="FA1600" s="35"/>
      <c r="FB1600" s="35"/>
      <c r="FC1600" s="35"/>
      <c r="FD1600" s="35"/>
      <c r="FE1600" s="35"/>
      <c r="FF1600" s="35"/>
      <c r="FG1600" s="35"/>
      <c r="FH1600" s="35"/>
      <c r="FI1600" s="35"/>
      <c r="FJ1600" s="35"/>
      <c r="FK1600" s="35"/>
      <c r="FL1600" s="35"/>
      <c r="FM1600" s="35"/>
      <c r="FN1600" s="35"/>
      <c r="FO1600" s="35"/>
      <c r="FP1600" s="35"/>
      <c r="FQ1600" s="35"/>
      <c r="FR1600" s="35"/>
      <c r="FS1600" s="35"/>
      <c r="FT1600" s="35"/>
      <c r="FU1600" s="35"/>
      <c r="FV1600" s="35"/>
      <c r="FW1600" s="35"/>
      <c r="FX1600" s="35"/>
      <c r="FY1600" s="35"/>
      <c r="FZ1600" s="35"/>
    </row>
    <row r="1601" spans="1:182" x14ac:dyDescent="0.15">
      <c r="A1601" s="38">
        <f t="shared" si="485"/>
        <v>45045</v>
      </c>
      <c r="B1601" s="39">
        <f t="shared" ref="B1601:B1664" ca="1" si="493">IF(A1601&lt;=TODAY(),C1601+Q1601,IF(AND(A1601&gt;TODAY(),A1601&lt;=$B$1),IF(VLOOKUP(TODAY(),$A$10:$D$5000,4,FALSE)=0,"n.d",C1601+Q1601),"n.d"))</f>
        <v>9574.8347411300001</v>
      </c>
      <c r="C1601" s="40">
        <f t="shared" ref="C1601:C1664" si="494">TRUNC(C1600-T1600,8)</f>
        <v>9411.77</v>
      </c>
      <c r="D1601" s="41">
        <f ca="1">IF(A1601&lt;$B$1,VLOOKUP(A1601,[1]DI!$A$4:$B$15000,2,FALSE),0)</f>
        <v>0</v>
      </c>
      <c r="E1601" s="40">
        <f t="shared" ca="1" si="481"/>
        <v>0</v>
      </c>
      <c r="F1601" s="42">
        <f t="shared" si="478"/>
        <v>1</v>
      </c>
      <c r="G1601" s="43">
        <f t="shared" ca="1" si="482"/>
        <v>1</v>
      </c>
      <c r="H1601" s="40">
        <f ca="1">TRUNC(PRODUCT(G$10:G1600),15)</f>
        <v>1.35686467048028</v>
      </c>
      <c r="I1601" s="40">
        <f t="shared" ca="1" si="483"/>
        <v>1.33771056458305</v>
      </c>
      <c r="J1601" s="40">
        <f t="shared" ca="1" si="484"/>
        <v>1.0143185699999999</v>
      </c>
      <c r="K1601" s="42">
        <f t="shared" si="489"/>
        <v>2.7E-2</v>
      </c>
      <c r="L1601" s="63">
        <f t="shared" si="486"/>
        <v>45005</v>
      </c>
      <c r="M1601" s="64">
        <f t="shared" si="487"/>
        <v>27</v>
      </c>
      <c r="N1601" s="44">
        <f t="shared" si="488"/>
        <v>28</v>
      </c>
      <c r="O1601" s="40">
        <f t="shared" si="490"/>
        <v>1.0029646000000001</v>
      </c>
      <c r="P1601" s="65">
        <f t="shared" ca="1" si="491"/>
        <v>1.017325619</v>
      </c>
      <c r="Q1601" s="40">
        <f t="shared" ca="1" si="492"/>
        <v>163.06474112999999</v>
      </c>
      <c r="R1601" s="44">
        <f>IF(VLOOKUP(A1601,$Z$12:$AI$125,8)=VLOOKUP(A1600,$Z$12:$AI$125,8),0,VLOOKUP(A1601,Z$12:$AI$125,8))</f>
        <v>0</v>
      </c>
      <c r="S1601" s="45">
        <f>IF(R1601&gt;0,VLOOKUP(R1601,Y$12:$AH$125,7),0)</f>
        <v>0</v>
      </c>
      <c r="T1601" s="40">
        <f t="shared" ref="T1601:T1664" si="495">IF(S1601&gt;0,(C1601*S1601),0)</f>
        <v>0</v>
      </c>
      <c r="U1601" s="40">
        <f t="shared" ref="U1601:U1664" ca="1" si="496">(Q1601+T1601)</f>
        <v>163.06474112999999</v>
      </c>
      <c r="V1601" s="46" t="str">
        <f t="shared" si="479"/>
        <v>J=</v>
      </c>
      <c r="W1601" s="47">
        <f t="shared" si="480"/>
        <v>45189</v>
      </c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  <c r="CA1601" s="35"/>
      <c r="CB1601" s="35"/>
      <c r="CC1601" s="35"/>
      <c r="CD1601" s="35"/>
      <c r="CE1601" s="35"/>
      <c r="CF1601" s="35"/>
      <c r="CG1601" s="35"/>
      <c r="CH1601" s="35"/>
      <c r="CI1601" s="35"/>
      <c r="CJ1601" s="35"/>
      <c r="CK1601" s="35"/>
      <c r="CL1601" s="35"/>
      <c r="CM1601" s="35"/>
      <c r="CN1601" s="35"/>
      <c r="CO1601" s="35"/>
      <c r="CP1601" s="35"/>
      <c r="CQ1601" s="35"/>
      <c r="CR1601" s="35"/>
      <c r="CS1601" s="35"/>
      <c r="CT1601" s="35"/>
      <c r="CU1601" s="35"/>
      <c r="CV1601" s="35"/>
      <c r="CW1601" s="35"/>
      <c r="CX1601" s="35"/>
      <c r="CY1601" s="35"/>
      <c r="CZ1601" s="35"/>
      <c r="DA1601" s="35"/>
      <c r="DB1601" s="35"/>
      <c r="DC1601" s="35"/>
      <c r="DD1601" s="35"/>
      <c r="DE1601" s="35"/>
      <c r="DF1601" s="35"/>
      <c r="DG1601" s="35"/>
      <c r="DH1601" s="35"/>
      <c r="DI1601" s="35"/>
      <c r="DJ1601" s="35"/>
      <c r="DK1601" s="35"/>
      <c r="DL1601" s="35"/>
      <c r="DM1601" s="35"/>
      <c r="DN1601" s="35"/>
      <c r="DO1601" s="35"/>
      <c r="DP1601" s="35"/>
      <c r="DQ1601" s="35"/>
      <c r="DR1601" s="35"/>
      <c r="DS1601" s="35"/>
      <c r="DT1601" s="35"/>
      <c r="DU1601" s="35"/>
      <c r="DV1601" s="35"/>
      <c r="DW1601" s="35"/>
      <c r="DX1601" s="35"/>
      <c r="DY1601" s="35"/>
      <c r="DZ1601" s="35"/>
      <c r="EA1601" s="35"/>
      <c r="EB1601" s="35"/>
      <c r="EC1601" s="35"/>
      <c r="ED1601" s="35"/>
      <c r="EE1601" s="35"/>
      <c r="EF1601" s="35"/>
      <c r="EG1601" s="35"/>
      <c r="EH1601" s="35"/>
      <c r="EI1601" s="35"/>
      <c r="EJ1601" s="35"/>
      <c r="EK1601" s="35"/>
      <c r="EL1601" s="35"/>
      <c r="EM1601" s="35"/>
      <c r="EN1601" s="35"/>
      <c r="EO1601" s="35"/>
      <c r="EP1601" s="35"/>
      <c r="EQ1601" s="35"/>
      <c r="ER1601" s="35"/>
      <c r="ES1601" s="35"/>
      <c r="ET1601" s="35"/>
      <c r="EU1601" s="35"/>
      <c r="EV1601" s="35"/>
      <c r="EW1601" s="35"/>
      <c r="EX1601" s="35"/>
      <c r="EY1601" s="35"/>
      <c r="EZ1601" s="35"/>
      <c r="FA1601" s="35"/>
      <c r="FB1601" s="35"/>
      <c r="FC1601" s="35"/>
      <c r="FD1601" s="35"/>
      <c r="FE1601" s="35"/>
      <c r="FF1601" s="35"/>
      <c r="FG1601" s="35"/>
      <c r="FH1601" s="35"/>
      <c r="FI1601" s="35"/>
      <c r="FJ1601" s="35"/>
      <c r="FK1601" s="35"/>
      <c r="FL1601" s="35"/>
      <c r="FM1601" s="35"/>
      <c r="FN1601" s="35"/>
      <c r="FO1601" s="35"/>
      <c r="FP1601" s="35"/>
      <c r="FQ1601" s="35"/>
      <c r="FR1601" s="35"/>
      <c r="FS1601" s="35"/>
      <c r="FT1601" s="35"/>
      <c r="FU1601" s="35"/>
      <c r="FV1601" s="35"/>
      <c r="FW1601" s="35"/>
      <c r="FX1601" s="35"/>
      <c r="FY1601" s="35"/>
      <c r="FZ1601" s="35"/>
    </row>
    <row r="1602" spans="1:182" x14ac:dyDescent="0.15">
      <c r="A1602" s="38">
        <f t="shared" si="485"/>
        <v>45046</v>
      </c>
      <c r="B1602" s="39">
        <f t="shared" ca="1" si="493"/>
        <v>9574.8347411300001</v>
      </c>
      <c r="C1602" s="40">
        <f t="shared" si="494"/>
        <v>9411.77</v>
      </c>
      <c r="D1602" s="41">
        <f ca="1">IF(A1602&lt;$B$1,VLOOKUP(A1602,[1]DI!$A$4:$B$15000,2,FALSE),0)</f>
        <v>0</v>
      </c>
      <c r="E1602" s="40">
        <f t="shared" ca="1" si="481"/>
        <v>0</v>
      </c>
      <c r="F1602" s="42">
        <f t="shared" si="478"/>
        <v>1</v>
      </c>
      <c r="G1602" s="43">
        <f t="shared" ca="1" si="482"/>
        <v>1</v>
      </c>
      <c r="H1602" s="40">
        <f ca="1">TRUNC(PRODUCT(G$10:G1601),15)</f>
        <v>1.35686467048028</v>
      </c>
      <c r="I1602" s="40">
        <f t="shared" ca="1" si="483"/>
        <v>1.33771056458305</v>
      </c>
      <c r="J1602" s="40">
        <f t="shared" ca="1" si="484"/>
        <v>1.0143185699999999</v>
      </c>
      <c r="K1602" s="42">
        <f t="shared" si="489"/>
        <v>2.7E-2</v>
      </c>
      <c r="L1602" s="63">
        <f t="shared" si="486"/>
        <v>45005</v>
      </c>
      <c r="M1602" s="64">
        <f t="shared" si="487"/>
        <v>27</v>
      </c>
      <c r="N1602" s="44">
        <f t="shared" si="488"/>
        <v>28</v>
      </c>
      <c r="O1602" s="40">
        <f t="shared" si="490"/>
        <v>1.0029646000000001</v>
      </c>
      <c r="P1602" s="65">
        <f t="shared" ca="1" si="491"/>
        <v>1.017325619</v>
      </c>
      <c r="Q1602" s="40">
        <f t="shared" ca="1" si="492"/>
        <v>163.06474112999999</v>
      </c>
      <c r="R1602" s="44">
        <f>IF(VLOOKUP(A1602,$Z$12:$AI$125,8)=VLOOKUP(A1601,$Z$12:$AI$125,8),0,VLOOKUP(A1602,Z$12:$AI$125,8))</f>
        <v>0</v>
      </c>
      <c r="S1602" s="45">
        <f>IF(R1602&gt;0,VLOOKUP(R1602,Y$12:$AH$125,7),0)</f>
        <v>0</v>
      </c>
      <c r="T1602" s="40">
        <f t="shared" si="495"/>
        <v>0</v>
      </c>
      <c r="U1602" s="40">
        <f t="shared" ca="1" si="496"/>
        <v>163.06474112999999</v>
      </c>
      <c r="V1602" s="46" t="str">
        <f t="shared" si="479"/>
        <v>J=</v>
      </c>
      <c r="W1602" s="47">
        <f t="shared" si="480"/>
        <v>45189</v>
      </c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  <c r="CA1602" s="35"/>
      <c r="CB1602" s="35"/>
      <c r="CC1602" s="35"/>
      <c r="CD1602" s="35"/>
      <c r="CE1602" s="35"/>
      <c r="CF1602" s="35"/>
      <c r="CG1602" s="35"/>
      <c r="CH1602" s="35"/>
      <c r="CI1602" s="35"/>
      <c r="CJ1602" s="35"/>
      <c r="CK1602" s="35"/>
      <c r="CL1602" s="35"/>
      <c r="CM1602" s="35"/>
      <c r="CN1602" s="35"/>
      <c r="CO1602" s="35"/>
      <c r="CP1602" s="35"/>
      <c r="CQ1602" s="35"/>
      <c r="CR1602" s="35"/>
      <c r="CS1602" s="35"/>
      <c r="CT1602" s="35"/>
      <c r="CU1602" s="35"/>
      <c r="CV1602" s="35"/>
      <c r="CW1602" s="35"/>
      <c r="CX1602" s="35"/>
      <c r="CY1602" s="35"/>
      <c r="CZ1602" s="35"/>
      <c r="DA1602" s="35"/>
      <c r="DB1602" s="35"/>
      <c r="DC1602" s="35"/>
      <c r="DD1602" s="35"/>
      <c r="DE1602" s="35"/>
      <c r="DF1602" s="35"/>
      <c r="DG1602" s="35"/>
      <c r="DH1602" s="35"/>
      <c r="DI1602" s="35"/>
      <c r="DJ1602" s="35"/>
      <c r="DK1602" s="35"/>
      <c r="DL1602" s="35"/>
      <c r="DM1602" s="35"/>
      <c r="DN1602" s="35"/>
      <c r="DO1602" s="35"/>
      <c r="DP1602" s="35"/>
      <c r="DQ1602" s="35"/>
      <c r="DR1602" s="35"/>
      <c r="DS1602" s="35"/>
      <c r="DT1602" s="35"/>
      <c r="DU1602" s="35"/>
      <c r="DV1602" s="35"/>
      <c r="DW1602" s="35"/>
      <c r="DX1602" s="35"/>
      <c r="DY1602" s="35"/>
      <c r="DZ1602" s="35"/>
      <c r="EA1602" s="35"/>
      <c r="EB1602" s="35"/>
      <c r="EC1602" s="35"/>
      <c r="ED1602" s="35"/>
      <c r="EE1602" s="35"/>
      <c r="EF1602" s="35"/>
      <c r="EG1602" s="35"/>
      <c r="EH1602" s="35"/>
      <c r="EI1602" s="35"/>
      <c r="EJ1602" s="35"/>
      <c r="EK1602" s="35"/>
      <c r="EL1602" s="35"/>
      <c r="EM1602" s="35"/>
      <c r="EN1602" s="35"/>
      <c r="EO1602" s="35"/>
      <c r="EP1602" s="35"/>
      <c r="EQ1602" s="35"/>
      <c r="ER1602" s="35"/>
      <c r="ES1602" s="35"/>
      <c r="ET1602" s="35"/>
      <c r="EU1602" s="35"/>
      <c r="EV1602" s="35"/>
      <c r="EW1602" s="35"/>
      <c r="EX1602" s="35"/>
      <c r="EY1602" s="35"/>
      <c r="EZ1602" s="35"/>
      <c r="FA1602" s="35"/>
      <c r="FB1602" s="35"/>
      <c r="FC1602" s="35"/>
      <c r="FD1602" s="35"/>
      <c r="FE1602" s="35"/>
      <c r="FF1602" s="35"/>
      <c r="FG1602" s="35"/>
      <c r="FH1602" s="35"/>
      <c r="FI1602" s="35"/>
      <c r="FJ1602" s="35"/>
      <c r="FK1602" s="35"/>
      <c r="FL1602" s="35"/>
      <c r="FM1602" s="35"/>
      <c r="FN1602" s="35"/>
      <c r="FO1602" s="35"/>
      <c r="FP1602" s="35"/>
      <c r="FQ1602" s="35"/>
      <c r="FR1602" s="35"/>
      <c r="FS1602" s="35"/>
      <c r="FT1602" s="35"/>
      <c r="FU1602" s="35"/>
      <c r="FV1602" s="35"/>
      <c r="FW1602" s="35"/>
      <c r="FX1602" s="35"/>
      <c r="FY1602" s="35"/>
      <c r="FZ1602" s="35"/>
    </row>
    <row r="1603" spans="1:182" x14ac:dyDescent="0.15">
      <c r="A1603" s="38">
        <f t="shared" si="485"/>
        <v>45047</v>
      </c>
      <c r="B1603" s="39">
        <f t="shared" ca="1" si="493"/>
        <v>9574.8347411300001</v>
      </c>
      <c r="C1603" s="40">
        <f t="shared" si="494"/>
        <v>9411.77</v>
      </c>
      <c r="D1603" s="41">
        <f ca="1">IF(A1603&lt;$B$1,VLOOKUP(A1603,[1]DI!$A$4:$B$15000,2,FALSE),0)</f>
        <v>0</v>
      </c>
      <c r="E1603" s="40">
        <f t="shared" ca="1" si="481"/>
        <v>0</v>
      </c>
      <c r="F1603" s="42">
        <f t="shared" si="478"/>
        <v>1</v>
      </c>
      <c r="G1603" s="43">
        <f t="shared" ca="1" si="482"/>
        <v>1</v>
      </c>
      <c r="H1603" s="40">
        <f ca="1">TRUNC(PRODUCT(G$10:G1602),15)</f>
        <v>1.35686467048028</v>
      </c>
      <c r="I1603" s="40">
        <f t="shared" ca="1" si="483"/>
        <v>1.33771056458305</v>
      </c>
      <c r="J1603" s="40">
        <f t="shared" ca="1" si="484"/>
        <v>1.0143185699999999</v>
      </c>
      <c r="K1603" s="42">
        <f t="shared" si="489"/>
        <v>2.7E-2</v>
      </c>
      <c r="L1603" s="63">
        <f t="shared" si="486"/>
        <v>45005</v>
      </c>
      <c r="M1603" s="64">
        <f t="shared" si="487"/>
        <v>27</v>
      </c>
      <c r="N1603" s="44">
        <f t="shared" si="488"/>
        <v>28</v>
      </c>
      <c r="O1603" s="40">
        <f t="shared" si="490"/>
        <v>1.0029646000000001</v>
      </c>
      <c r="P1603" s="65">
        <f t="shared" ca="1" si="491"/>
        <v>1.017325619</v>
      </c>
      <c r="Q1603" s="40">
        <f t="shared" ca="1" si="492"/>
        <v>163.06474112999999</v>
      </c>
      <c r="R1603" s="44">
        <f>IF(VLOOKUP(A1603,$Z$12:$AI$125,8)=VLOOKUP(A1602,$Z$12:$AI$125,8),0,VLOOKUP(A1603,Z$12:$AI$125,8))</f>
        <v>0</v>
      </c>
      <c r="S1603" s="45">
        <f>IF(R1603&gt;0,VLOOKUP(R1603,Y$12:$AH$125,7),0)</f>
        <v>0</v>
      </c>
      <c r="T1603" s="40">
        <f t="shared" si="495"/>
        <v>0</v>
      </c>
      <c r="U1603" s="40">
        <f t="shared" ca="1" si="496"/>
        <v>163.06474112999999</v>
      </c>
      <c r="V1603" s="46" t="str">
        <f t="shared" si="479"/>
        <v>J=</v>
      </c>
      <c r="W1603" s="47">
        <f t="shared" si="480"/>
        <v>45189</v>
      </c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  <c r="CA1603" s="35"/>
      <c r="CB1603" s="35"/>
      <c r="CC1603" s="35"/>
      <c r="CD1603" s="35"/>
      <c r="CE1603" s="35"/>
      <c r="CF1603" s="35"/>
      <c r="CG1603" s="35"/>
      <c r="CH1603" s="35"/>
      <c r="CI1603" s="35"/>
      <c r="CJ1603" s="35"/>
      <c r="CK1603" s="35"/>
      <c r="CL1603" s="35"/>
      <c r="CM1603" s="35"/>
      <c r="CN1603" s="35"/>
      <c r="CO1603" s="35"/>
      <c r="CP1603" s="35"/>
      <c r="CQ1603" s="35"/>
      <c r="CR1603" s="35"/>
      <c r="CS1603" s="35"/>
      <c r="CT1603" s="35"/>
      <c r="CU1603" s="35"/>
      <c r="CV1603" s="35"/>
      <c r="CW1603" s="35"/>
      <c r="CX1603" s="35"/>
      <c r="CY1603" s="35"/>
      <c r="CZ1603" s="35"/>
      <c r="DA1603" s="35"/>
      <c r="DB1603" s="35"/>
      <c r="DC1603" s="35"/>
      <c r="DD1603" s="35"/>
      <c r="DE1603" s="35"/>
      <c r="DF1603" s="35"/>
      <c r="DG1603" s="35"/>
      <c r="DH1603" s="35"/>
      <c r="DI1603" s="35"/>
      <c r="DJ1603" s="35"/>
      <c r="DK1603" s="35"/>
      <c r="DL1603" s="35"/>
      <c r="DM1603" s="35"/>
      <c r="DN1603" s="35"/>
      <c r="DO1603" s="35"/>
      <c r="DP1603" s="35"/>
      <c r="DQ1603" s="35"/>
      <c r="DR1603" s="35"/>
      <c r="DS1603" s="35"/>
      <c r="DT1603" s="35"/>
      <c r="DU1603" s="35"/>
      <c r="DV1603" s="35"/>
      <c r="DW1603" s="35"/>
      <c r="DX1603" s="35"/>
      <c r="DY1603" s="35"/>
      <c r="DZ1603" s="35"/>
      <c r="EA1603" s="35"/>
      <c r="EB1603" s="35"/>
      <c r="EC1603" s="35"/>
      <c r="ED1603" s="35"/>
      <c r="EE1603" s="35"/>
      <c r="EF1603" s="35"/>
      <c r="EG1603" s="35"/>
      <c r="EH1603" s="35"/>
      <c r="EI1603" s="35"/>
      <c r="EJ1603" s="35"/>
      <c r="EK1603" s="35"/>
      <c r="EL1603" s="35"/>
      <c r="EM1603" s="35"/>
      <c r="EN1603" s="35"/>
      <c r="EO1603" s="35"/>
      <c r="EP1603" s="35"/>
      <c r="EQ1603" s="35"/>
      <c r="ER1603" s="35"/>
      <c r="ES1603" s="35"/>
      <c r="ET1603" s="35"/>
      <c r="EU1603" s="35"/>
      <c r="EV1603" s="35"/>
      <c r="EW1603" s="35"/>
      <c r="EX1603" s="35"/>
      <c r="EY1603" s="35"/>
      <c r="EZ1603" s="35"/>
      <c r="FA1603" s="35"/>
      <c r="FB1603" s="35"/>
      <c r="FC1603" s="35"/>
      <c r="FD1603" s="35"/>
      <c r="FE1603" s="35"/>
      <c r="FF1603" s="35"/>
      <c r="FG1603" s="35"/>
      <c r="FH1603" s="35"/>
      <c r="FI1603" s="35"/>
      <c r="FJ1603" s="35"/>
      <c r="FK1603" s="35"/>
      <c r="FL1603" s="35"/>
      <c r="FM1603" s="35"/>
      <c r="FN1603" s="35"/>
      <c r="FO1603" s="35"/>
      <c r="FP1603" s="35"/>
      <c r="FQ1603" s="35"/>
      <c r="FR1603" s="35"/>
      <c r="FS1603" s="35"/>
      <c r="FT1603" s="35"/>
      <c r="FU1603" s="35"/>
      <c r="FV1603" s="35"/>
      <c r="FW1603" s="35"/>
      <c r="FX1603" s="35"/>
      <c r="FY1603" s="35"/>
      <c r="FZ1603" s="35"/>
    </row>
    <row r="1604" spans="1:182" x14ac:dyDescent="0.15">
      <c r="A1604" s="38">
        <f t="shared" si="485"/>
        <v>45048</v>
      </c>
      <c r="B1604" s="39">
        <f t="shared" ca="1" si="493"/>
        <v>9574.8347411300001</v>
      </c>
      <c r="C1604" s="40">
        <f t="shared" si="494"/>
        <v>9411.77</v>
      </c>
      <c r="D1604" s="41">
        <f ca="1">IF(A1604&lt;$B$1,VLOOKUP(A1604,[1]DI!$A$4:$B$15000,2,FALSE),0)</f>
        <v>0.13650000000000001</v>
      </c>
      <c r="E1604" s="40">
        <f t="shared" ca="1" si="481"/>
        <v>5.0788000000000005E-4</v>
      </c>
      <c r="F1604" s="42">
        <f t="shared" si="478"/>
        <v>1</v>
      </c>
      <c r="G1604" s="43">
        <f t="shared" ca="1" si="482"/>
        <v>1.00050788</v>
      </c>
      <c r="H1604" s="40">
        <f ca="1">TRUNC(PRODUCT(G$10:G1603),15)</f>
        <v>1.35686467048028</v>
      </c>
      <c r="I1604" s="40">
        <f t="shared" ca="1" si="483"/>
        <v>1.33771056458305</v>
      </c>
      <c r="J1604" s="40">
        <f t="shared" ca="1" si="484"/>
        <v>1.0143185699999999</v>
      </c>
      <c r="K1604" s="42">
        <f t="shared" si="489"/>
        <v>2.7E-2</v>
      </c>
      <c r="L1604" s="63">
        <f t="shared" si="486"/>
        <v>45005</v>
      </c>
      <c r="M1604" s="64">
        <f t="shared" si="487"/>
        <v>28</v>
      </c>
      <c r="N1604" s="44">
        <f t="shared" si="488"/>
        <v>28</v>
      </c>
      <c r="O1604" s="40">
        <f t="shared" si="490"/>
        <v>1.0029646000000001</v>
      </c>
      <c r="P1604" s="65">
        <f t="shared" ca="1" si="491"/>
        <v>1.017325619</v>
      </c>
      <c r="Q1604" s="40">
        <f t="shared" ca="1" si="492"/>
        <v>163.06474112999999</v>
      </c>
      <c r="R1604" s="44">
        <f>IF(VLOOKUP(A1604,$Z$12:$AI$125,8)=VLOOKUP(A1603,$Z$12:$AI$125,8),0,VLOOKUP(A1604,Z$12:$AI$125,8))</f>
        <v>0</v>
      </c>
      <c r="S1604" s="45">
        <f>IF(R1604&gt;0,VLOOKUP(R1604,Y$12:$AH$125,7),0)</f>
        <v>0</v>
      </c>
      <c r="T1604" s="40">
        <f t="shared" si="495"/>
        <v>0</v>
      </c>
      <c r="U1604" s="40">
        <f t="shared" ca="1" si="496"/>
        <v>163.06474112999999</v>
      </c>
      <c r="V1604" s="46" t="str">
        <f t="shared" si="479"/>
        <v>J=</v>
      </c>
      <c r="W1604" s="47">
        <f t="shared" si="480"/>
        <v>45189</v>
      </c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  <c r="CA1604" s="35"/>
      <c r="CB1604" s="35"/>
      <c r="CC1604" s="35"/>
      <c r="CD1604" s="35"/>
      <c r="CE1604" s="35"/>
      <c r="CF1604" s="35"/>
      <c r="CG1604" s="35"/>
      <c r="CH1604" s="35"/>
      <c r="CI1604" s="35"/>
      <c r="CJ1604" s="35"/>
      <c r="CK1604" s="35"/>
      <c r="CL1604" s="35"/>
      <c r="CM1604" s="35"/>
      <c r="CN1604" s="35"/>
      <c r="CO1604" s="35"/>
      <c r="CP1604" s="35"/>
      <c r="CQ1604" s="35"/>
      <c r="CR1604" s="35"/>
      <c r="CS1604" s="35"/>
      <c r="CT1604" s="35"/>
      <c r="CU1604" s="35"/>
      <c r="CV1604" s="35"/>
      <c r="CW1604" s="35"/>
      <c r="CX1604" s="35"/>
      <c r="CY1604" s="35"/>
      <c r="CZ1604" s="35"/>
      <c r="DA1604" s="35"/>
      <c r="DB1604" s="35"/>
      <c r="DC1604" s="35"/>
      <c r="DD1604" s="35"/>
      <c r="DE1604" s="35"/>
      <c r="DF1604" s="35"/>
      <c r="DG1604" s="35"/>
      <c r="DH1604" s="35"/>
      <c r="DI1604" s="35"/>
      <c r="DJ1604" s="35"/>
      <c r="DK1604" s="35"/>
      <c r="DL1604" s="35"/>
      <c r="DM1604" s="35"/>
      <c r="DN1604" s="35"/>
      <c r="DO1604" s="35"/>
      <c r="DP1604" s="35"/>
      <c r="DQ1604" s="35"/>
      <c r="DR1604" s="35"/>
      <c r="DS1604" s="35"/>
      <c r="DT1604" s="35"/>
      <c r="DU1604" s="35"/>
      <c r="DV1604" s="35"/>
      <c r="DW1604" s="35"/>
      <c r="DX1604" s="35"/>
      <c r="DY1604" s="35"/>
      <c r="DZ1604" s="35"/>
      <c r="EA1604" s="35"/>
      <c r="EB1604" s="35"/>
      <c r="EC1604" s="35"/>
      <c r="ED1604" s="35"/>
      <c r="EE1604" s="35"/>
      <c r="EF1604" s="35"/>
      <c r="EG1604" s="35"/>
      <c r="EH1604" s="35"/>
      <c r="EI1604" s="35"/>
      <c r="EJ1604" s="35"/>
      <c r="EK1604" s="35"/>
      <c r="EL1604" s="35"/>
      <c r="EM1604" s="35"/>
      <c r="EN1604" s="35"/>
      <c r="EO1604" s="35"/>
      <c r="EP1604" s="35"/>
      <c r="EQ1604" s="35"/>
      <c r="ER1604" s="35"/>
      <c r="ES1604" s="35"/>
      <c r="ET1604" s="35"/>
      <c r="EU1604" s="35"/>
      <c r="EV1604" s="35"/>
      <c r="EW1604" s="35"/>
      <c r="EX1604" s="35"/>
      <c r="EY1604" s="35"/>
      <c r="EZ1604" s="35"/>
      <c r="FA1604" s="35"/>
      <c r="FB1604" s="35"/>
      <c r="FC1604" s="35"/>
      <c r="FD1604" s="35"/>
      <c r="FE1604" s="35"/>
      <c r="FF1604" s="35"/>
      <c r="FG1604" s="35"/>
      <c r="FH1604" s="35"/>
      <c r="FI1604" s="35"/>
      <c r="FJ1604" s="35"/>
      <c r="FK1604" s="35"/>
      <c r="FL1604" s="35"/>
      <c r="FM1604" s="35"/>
      <c r="FN1604" s="35"/>
      <c r="FO1604" s="35"/>
      <c r="FP1604" s="35"/>
      <c r="FQ1604" s="35"/>
      <c r="FR1604" s="35"/>
      <c r="FS1604" s="35"/>
      <c r="FT1604" s="35"/>
      <c r="FU1604" s="35"/>
      <c r="FV1604" s="35"/>
      <c r="FW1604" s="35"/>
      <c r="FX1604" s="35"/>
      <c r="FY1604" s="35"/>
      <c r="FZ1604" s="35"/>
    </row>
    <row r="1605" spans="1:182" x14ac:dyDescent="0.15">
      <c r="A1605" s="38">
        <f t="shared" si="485"/>
        <v>45049</v>
      </c>
      <c r="B1605" s="39">
        <f t="shared" ca="1" si="493"/>
        <v>9580.7104244399998</v>
      </c>
      <c r="C1605" s="40">
        <f t="shared" si="494"/>
        <v>9411.77</v>
      </c>
      <c r="D1605" s="41">
        <f ca="1">IF(A1605&lt;$B$1,VLOOKUP(A1605,[1]DI!$A$4:$B$15000,2,FALSE),0)</f>
        <v>0.13650000000000001</v>
      </c>
      <c r="E1605" s="40">
        <f t="shared" ca="1" si="481"/>
        <v>5.0788000000000005E-4</v>
      </c>
      <c r="F1605" s="42">
        <f t="shared" si="478"/>
        <v>1</v>
      </c>
      <c r="G1605" s="43">
        <f t="shared" ca="1" si="482"/>
        <v>1.00050788</v>
      </c>
      <c r="H1605" s="40">
        <f ca="1">TRUNC(PRODUCT(G$10:G1604),15)</f>
        <v>1.3575537949091201</v>
      </c>
      <c r="I1605" s="40">
        <f t="shared" ca="1" si="483"/>
        <v>1.33771056458305</v>
      </c>
      <c r="J1605" s="40">
        <f t="shared" ca="1" si="484"/>
        <v>1.0148337199999999</v>
      </c>
      <c r="K1605" s="42">
        <f t="shared" si="489"/>
        <v>2.7E-2</v>
      </c>
      <c r="L1605" s="63">
        <f t="shared" si="486"/>
        <v>45005</v>
      </c>
      <c r="M1605" s="64">
        <f t="shared" si="487"/>
        <v>29</v>
      </c>
      <c r="N1605" s="44">
        <f t="shared" si="488"/>
        <v>29</v>
      </c>
      <c r="O1605" s="40">
        <f t="shared" si="490"/>
        <v>1.0030706410000001</v>
      </c>
      <c r="P1605" s="65">
        <f t="shared" ca="1" si="491"/>
        <v>1.01794991</v>
      </c>
      <c r="Q1605" s="40">
        <f t="shared" ca="1" si="492"/>
        <v>168.94042443999999</v>
      </c>
      <c r="R1605" s="44">
        <f>IF(VLOOKUP(A1605,$Z$12:$AI$125,8)=VLOOKUP(A1604,$Z$12:$AI$125,8),0,VLOOKUP(A1605,Z$12:$AI$125,8))</f>
        <v>0</v>
      </c>
      <c r="S1605" s="45">
        <f>IF(R1605&gt;0,VLOOKUP(R1605,Y$12:$AH$125,7),0)</f>
        <v>0</v>
      </c>
      <c r="T1605" s="40">
        <f t="shared" si="495"/>
        <v>0</v>
      </c>
      <c r="U1605" s="40">
        <f t="shared" ca="1" si="496"/>
        <v>168.94042443999999</v>
      </c>
      <c r="V1605" s="46" t="str">
        <f t="shared" si="479"/>
        <v>J=</v>
      </c>
      <c r="W1605" s="47">
        <f t="shared" si="480"/>
        <v>45189</v>
      </c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  <c r="CA1605" s="35"/>
      <c r="CB1605" s="35"/>
      <c r="CC1605" s="35"/>
      <c r="CD1605" s="35"/>
      <c r="CE1605" s="35"/>
      <c r="CF1605" s="35"/>
      <c r="CG1605" s="35"/>
      <c r="CH1605" s="35"/>
      <c r="CI1605" s="35"/>
      <c r="CJ1605" s="35"/>
      <c r="CK1605" s="35"/>
      <c r="CL1605" s="35"/>
      <c r="CM1605" s="35"/>
      <c r="CN1605" s="35"/>
      <c r="CO1605" s="35"/>
      <c r="CP1605" s="35"/>
      <c r="CQ1605" s="35"/>
      <c r="CR1605" s="35"/>
      <c r="CS1605" s="35"/>
      <c r="CT1605" s="35"/>
      <c r="CU1605" s="35"/>
      <c r="CV1605" s="35"/>
      <c r="CW1605" s="35"/>
      <c r="CX1605" s="35"/>
      <c r="CY1605" s="35"/>
      <c r="CZ1605" s="35"/>
      <c r="DA1605" s="35"/>
      <c r="DB1605" s="35"/>
      <c r="DC1605" s="35"/>
      <c r="DD1605" s="35"/>
      <c r="DE1605" s="35"/>
      <c r="DF1605" s="35"/>
      <c r="DG1605" s="35"/>
      <c r="DH1605" s="35"/>
      <c r="DI1605" s="35"/>
      <c r="DJ1605" s="35"/>
      <c r="DK1605" s="35"/>
      <c r="DL1605" s="35"/>
      <c r="DM1605" s="35"/>
      <c r="DN1605" s="35"/>
      <c r="DO1605" s="35"/>
      <c r="DP1605" s="35"/>
      <c r="DQ1605" s="35"/>
      <c r="DR1605" s="35"/>
      <c r="DS1605" s="35"/>
      <c r="DT1605" s="35"/>
      <c r="DU1605" s="35"/>
      <c r="DV1605" s="35"/>
      <c r="DW1605" s="35"/>
      <c r="DX1605" s="35"/>
      <c r="DY1605" s="35"/>
      <c r="DZ1605" s="35"/>
      <c r="EA1605" s="35"/>
      <c r="EB1605" s="35"/>
      <c r="EC1605" s="35"/>
      <c r="ED1605" s="35"/>
      <c r="EE1605" s="35"/>
      <c r="EF1605" s="35"/>
      <c r="EG1605" s="35"/>
      <c r="EH1605" s="35"/>
      <c r="EI1605" s="35"/>
      <c r="EJ1605" s="35"/>
      <c r="EK1605" s="35"/>
      <c r="EL1605" s="35"/>
      <c r="EM1605" s="35"/>
      <c r="EN1605" s="35"/>
      <c r="EO1605" s="35"/>
      <c r="EP1605" s="35"/>
      <c r="EQ1605" s="35"/>
      <c r="ER1605" s="35"/>
      <c r="ES1605" s="35"/>
      <c r="ET1605" s="35"/>
      <c r="EU1605" s="35"/>
      <c r="EV1605" s="35"/>
      <c r="EW1605" s="35"/>
      <c r="EX1605" s="35"/>
      <c r="EY1605" s="35"/>
      <c r="EZ1605" s="35"/>
      <c r="FA1605" s="35"/>
      <c r="FB1605" s="35"/>
      <c r="FC1605" s="35"/>
      <c r="FD1605" s="35"/>
      <c r="FE1605" s="35"/>
      <c r="FF1605" s="35"/>
      <c r="FG1605" s="35"/>
      <c r="FH1605" s="35"/>
      <c r="FI1605" s="35"/>
      <c r="FJ1605" s="35"/>
      <c r="FK1605" s="35"/>
      <c r="FL1605" s="35"/>
      <c r="FM1605" s="35"/>
      <c r="FN1605" s="35"/>
      <c r="FO1605" s="35"/>
      <c r="FP1605" s="35"/>
      <c r="FQ1605" s="35"/>
      <c r="FR1605" s="35"/>
      <c r="FS1605" s="35"/>
      <c r="FT1605" s="35"/>
      <c r="FU1605" s="35"/>
      <c r="FV1605" s="35"/>
      <c r="FW1605" s="35"/>
      <c r="FX1605" s="35"/>
      <c r="FY1605" s="35"/>
      <c r="FZ1605" s="35"/>
    </row>
    <row r="1606" spans="1:182" x14ac:dyDescent="0.15">
      <c r="A1606" s="38">
        <f t="shared" si="485"/>
        <v>45050</v>
      </c>
      <c r="B1606" s="39">
        <f t="shared" ca="1" si="493"/>
        <v>9586.5897971499999</v>
      </c>
      <c r="C1606" s="40">
        <f t="shared" si="494"/>
        <v>9411.77</v>
      </c>
      <c r="D1606" s="41">
        <f ca="1">IF(A1606&lt;$B$1,VLOOKUP(A1606,[1]DI!$A$4:$B$15000,2,FALSE),0)</f>
        <v>0.13650000000000001</v>
      </c>
      <c r="E1606" s="40">
        <f t="shared" ca="1" si="481"/>
        <v>5.0788000000000005E-4</v>
      </c>
      <c r="F1606" s="42">
        <f t="shared" si="478"/>
        <v>1</v>
      </c>
      <c r="G1606" s="43">
        <f t="shared" ca="1" si="482"/>
        <v>1.00050788</v>
      </c>
      <c r="H1606" s="40">
        <f ca="1">TRUNC(PRODUCT(G$10:G1605),15)</f>
        <v>1.35824326933048</v>
      </c>
      <c r="I1606" s="40">
        <f t="shared" ca="1" si="483"/>
        <v>1.33771056458305</v>
      </c>
      <c r="J1606" s="40">
        <f t="shared" ca="1" si="484"/>
        <v>1.0153491400000001</v>
      </c>
      <c r="K1606" s="42">
        <f t="shared" si="489"/>
        <v>2.7E-2</v>
      </c>
      <c r="L1606" s="63">
        <f t="shared" si="486"/>
        <v>45005</v>
      </c>
      <c r="M1606" s="64">
        <f t="shared" si="487"/>
        <v>30</v>
      </c>
      <c r="N1606" s="44">
        <f t="shared" si="488"/>
        <v>30</v>
      </c>
      <c r="O1606" s="40">
        <f t="shared" si="490"/>
        <v>1.0031766929999999</v>
      </c>
      <c r="P1606" s="65">
        <f t="shared" ca="1" si="491"/>
        <v>1.0185745930000001</v>
      </c>
      <c r="Q1606" s="40">
        <f t="shared" ca="1" si="492"/>
        <v>174.81979715</v>
      </c>
      <c r="R1606" s="44">
        <f>IF(VLOOKUP(A1606,$Z$12:$AI$125,8)=VLOOKUP(A1605,$Z$12:$AI$125,8),0,VLOOKUP(A1606,Z$12:$AI$125,8))</f>
        <v>0</v>
      </c>
      <c r="S1606" s="45">
        <f>IF(R1606&gt;0,VLOOKUP(R1606,Y$12:$AH$125,7),0)</f>
        <v>0</v>
      </c>
      <c r="T1606" s="40">
        <f t="shared" si="495"/>
        <v>0</v>
      </c>
      <c r="U1606" s="40">
        <f t="shared" ca="1" si="496"/>
        <v>174.81979715</v>
      </c>
      <c r="V1606" s="46" t="str">
        <f t="shared" si="479"/>
        <v>J=</v>
      </c>
      <c r="W1606" s="47">
        <f t="shared" si="480"/>
        <v>45189</v>
      </c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  <c r="CA1606" s="35"/>
      <c r="CB1606" s="35"/>
      <c r="CC1606" s="35"/>
      <c r="CD1606" s="35"/>
      <c r="CE1606" s="35"/>
      <c r="CF1606" s="35"/>
      <c r="CG1606" s="35"/>
      <c r="CH1606" s="35"/>
      <c r="CI1606" s="35"/>
      <c r="CJ1606" s="35"/>
      <c r="CK1606" s="35"/>
      <c r="CL1606" s="35"/>
      <c r="CM1606" s="35"/>
      <c r="CN1606" s="35"/>
      <c r="CO1606" s="35"/>
      <c r="CP1606" s="35"/>
      <c r="CQ1606" s="35"/>
      <c r="CR1606" s="35"/>
      <c r="CS1606" s="35"/>
      <c r="CT1606" s="35"/>
      <c r="CU1606" s="35"/>
      <c r="CV1606" s="35"/>
      <c r="CW1606" s="35"/>
      <c r="CX1606" s="35"/>
      <c r="CY1606" s="35"/>
      <c r="CZ1606" s="35"/>
      <c r="DA1606" s="35"/>
      <c r="DB1606" s="35"/>
      <c r="DC1606" s="35"/>
      <c r="DD1606" s="35"/>
      <c r="DE1606" s="35"/>
      <c r="DF1606" s="35"/>
      <c r="DG1606" s="35"/>
      <c r="DH1606" s="35"/>
      <c r="DI1606" s="35"/>
      <c r="DJ1606" s="35"/>
      <c r="DK1606" s="35"/>
      <c r="DL1606" s="35"/>
      <c r="DM1606" s="35"/>
      <c r="DN1606" s="35"/>
      <c r="DO1606" s="35"/>
      <c r="DP1606" s="35"/>
      <c r="DQ1606" s="35"/>
      <c r="DR1606" s="35"/>
      <c r="DS1606" s="35"/>
      <c r="DT1606" s="35"/>
      <c r="DU1606" s="35"/>
      <c r="DV1606" s="35"/>
      <c r="DW1606" s="35"/>
      <c r="DX1606" s="35"/>
      <c r="DY1606" s="35"/>
      <c r="DZ1606" s="35"/>
      <c r="EA1606" s="35"/>
      <c r="EB1606" s="35"/>
      <c r="EC1606" s="35"/>
      <c r="ED1606" s="35"/>
      <c r="EE1606" s="35"/>
      <c r="EF1606" s="35"/>
      <c r="EG1606" s="35"/>
      <c r="EH1606" s="35"/>
      <c r="EI1606" s="35"/>
      <c r="EJ1606" s="35"/>
      <c r="EK1606" s="35"/>
      <c r="EL1606" s="35"/>
      <c r="EM1606" s="35"/>
      <c r="EN1606" s="35"/>
      <c r="EO1606" s="35"/>
      <c r="EP1606" s="35"/>
      <c r="EQ1606" s="35"/>
      <c r="ER1606" s="35"/>
      <c r="ES1606" s="35"/>
      <c r="ET1606" s="35"/>
      <c r="EU1606" s="35"/>
      <c r="EV1606" s="35"/>
      <c r="EW1606" s="35"/>
      <c r="EX1606" s="35"/>
      <c r="EY1606" s="35"/>
      <c r="EZ1606" s="35"/>
      <c r="FA1606" s="35"/>
      <c r="FB1606" s="35"/>
      <c r="FC1606" s="35"/>
      <c r="FD1606" s="35"/>
      <c r="FE1606" s="35"/>
      <c r="FF1606" s="35"/>
      <c r="FG1606" s="35"/>
      <c r="FH1606" s="35"/>
      <c r="FI1606" s="35"/>
      <c r="FJ1606" s="35"/>
      <c r="FK1606" s="35"/>
      <c r="FL1606" s="35"/>
      <c r="FM1606" s="35"/>
      <c r="FN1606" s="35"/>
      <c r="FO1606" s="35"/>
      <c r="FP1606" s="35"/>
      <c r="FQ1606" s="35"/>
      <c r="FR1606" s="35"/>
      <c r="FS1606" s="35"/>
      <c r="FT1606" s="35"/>
      <c r="FU1606" s="35"/>
      <c r="FV1606" s="35"/>
      <c r="FW1606" s="35"/>
      <c r="FX1606" s="35"/>
      <c r="FY1606" s="35"/>
      <c r="FZ1606" s="35"/>
    </row>
    <row r="1607" spans="1:182" x14ac:dyDescent="0.15">
      <c r="A1607" s="38">
        <f t="shared" si="485"/>
        <v>45051</v>
      </c>
      <c r="B1607" s="39">
        <f t="shared" ca="1" si="493"/>
        <v>9592.4726616400003</v>
      </c>
      <c r="C1607" s="40">
        <f t="shared" si="494"/>
        <v>9411.77</v>
      </c>
      <c r="D1607" s="41">
        <f ca="1">IF(A1607&lt;$B$1,VLOOKUP(A1607,[1]DI!$A$4:$B$15000,2,FALSE),0)</f>
        <v>0.13650000000000001</v>
      </c>
      <c r="E1607" s="40">
        <f t="shared" ca="1" si="481"/>
        <v>5.0788000000000005E-4</v>
      </c>
      <c r="F1607" s="42">
        <f t="shared" si="478"/>
        <v>1</v>
      </c>
      <c r="G1607" s="43">
        <f t="shared" ca="1" si="482"/>
        <v>1.00050788</v>
      </c>
      <c r="H1607" s="40">
        <f ca="1">TRUNC(PRODUCT(G$10:G1606),15)</f>
        <v>1.35893309392211</v>
      </c>
      <c r="I1607" s="40">
        <f t="shared" ca="1" si="483"/>
        <v>1.33771056458305</v>
      </c>
      <c r="J1607" s="40">
        <f t="shared" ca="1" si="484"/>
        <v>1.0158648100000001</v>
      </c>
      <c r="K1607" s="42">
        <f t="shared" si="489"/>
        <v>2.7E-2</v>
      </c>
      <c r="L1607" s="63">
        <f t="shared" si="486"/>
        <v>45005</v>
      </c>
      <c r="M1607" s="64">
        <f t="shared" si="487"/>
        <v>31</v>
      </c>
      <c r="N1607" s="44">
        <f t="shared" si="488"/>
        <v>31</v>
      </c>
      <c r="O1607" s="40">
        <f t="shared" si="490"/>
        <v>1.003282757</v>
      </c>
      <c r="P1607" s="65">
        <f t="shared" ca="1" si="491"/>
        <v>1.019199647</v>
      </c>
      <c r="Q1607" s="40">
        <f t="shared" ca="1" si="492"/>
        <v>180.70266164</v>
      </c>
      <c r="R1607" s="44">
        <f>IF(VLOOKUP(A1607,$Z$12:$AI$125,8)=VLOOKUP(A1606,$Z$12:$AI$125,8),0,VLOOKUP(A1607,Z$12:$AI$125,8))</f>
        <v>0</v>
      </c>
      <c r="S1607" s="45">
        <f>IF(R1607&gt;0,VLOOKUP(R1607,Y$12:$AH$125,7),0)</f>
        <v>0</v>
      </c>
      <c r="T1607" s="40">
        <f t="shared" si="495"/>
        <v>0</v>
      </c>
      <c r="U1607" s="40">
        <f t="shared" ca="1" si="496"/>
        <v>180.70266164</v>
      </c>
      <c r="V1607" s="46" t="str">
        <f t="shared" si="479"/>
        <v>J=</v>
      </c>
      <c r="W1607" s="47">
        <f t="shared" si="480"/>
        <v>45189</v>
      </c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  <c r="CA1607" s="35"/>
      <c r="CB1607" s="35"/>
      <c r="CC1607" s="35"/>
      <c r="CD1607" s="35"/>
      <c r="CE1607" s="35"/>
      <c r="CF1607" s="35"/>
      <c r="CG1607" s="35"/>
      <c r="CH1607" s="35"/>
      <c r="CI1607" s="35"/>
      <c r="CJ1607" s="35"/>
      <c r="CK1607" s="35"/>
      <c r="CL1607" s="35"/>
      <c r="CM1607" s="35"/>
      <c r="CN1607" s="35"/>
      <c r="CO1607" s="35"/>
      <c r="CP1607" s="35"/>
      <c r="CQ1607" s="35"/>
      <c r="CR1607" s="35"/>
      <c r="CS1607" s="35"/>
      <c r="CT1607" s="35"/>
      <c r="CU1607" s="35"/>
      <c r="CV1607" s="35"/>
      <c r="CW1607" s="35"/>
      <c r="CX1607" s="35"/>
      <c r="CY1607" s="35"/>
      <c r="CZ1607" s="35"/>
      <c r="DA1607" s="35"/>
      <c r="DB1607" s="35"/>
      <c r="DC1607" s="35"/>
      <c r="DD1607" s="35"/>
      <c r="DE1607" s="35"/>
      <c r="DF1607" s="35"/>
      <c r="DG1607" s="35"/>
      <c r="DH1607" s="35"/>
      <c r="DI1607" s="35"/>
      <c r="DJ1607" s="35"/>
      <c r="DK1607" s="35"/>
      <c r="DL1607" s="35"/>
      <c r="DM1607" s="35"/>
      <c r="DN1607" s="35"/>
      <c r="DO1607" s="35"/>
      <c r="DP1607" s="35"/>
      <c r="DQ1607" s="35"/>
      <c r="DR1607" s="35"/>
      <c r="DS1607" s="35"/>
      <c r="DT1607" s="35"/>
      <c r="DU1607" s="35"/>
      <c r="DV1607" s="35"/>
      <c r="DW1607" s="35"/>
      <c r="DX1607" s="35"/>
      <c r="DY1607" s="35"/>
      <c r="DZ1607" s="35"/>
      <c r="EA1607" s="35"/>
      <c r="EB1607" s="35"/>
      <c r="EC1607" s="35"/>
      <c r="ED1607" s="35"/>
      <c r="EE1607" s="35"/>
      <c r="EF1607" s="35"/>
      <c r="EG1607" s="35"/>
      <c r="EH1607" s="35"/>
      <c r="EI1607" s="35"/>
      <c r="EJ1607" s="35"/>
      <c r="EK1607" s="35"/>
      <c r="EL1607" s="35"/>
      <c r="EM1607" s="35"/>
      <c r="EN1607" s="35"/>
      <c r="EO1607" s="35"/>
      <c r="EP1607" s="35"/>
      <c r="EQ1607" s="35"/>
      <c r="ER1607" s="35"/>
      <c r="ES1607" s="35"/>
      <c r="ET1607" s="35"/>
      <c r="EU1607" s="35"/>
      <c r="EV1607" s="35"/>
      <c r="EW1607" s="35"/>
      <c r="EX1607" s="35"/>
      <c r="EY1607" s="35"/>
      <c r="EZ1607" s="35"/>
      <c r="FA1607" s="35"/>
      <c r="FB1607" s="35"/>
      <c r="FC1607" s="35"/>
      <c r="FD1607" s="35"/>
      <c r="FE1607" s="35"/>
      <c r="FF1607" s="35"/>
      <c r="FG1607" s="35"/>
      <c r="FH1607" s="35"/>
      <c r="FI1607" s="35"/>
      <c r="FJ1607" s="35"/>
      <c r="FK1607" s="35"/>
      <c r="FL1607" s="35"/>
      <c r="FM1607" s="35"/>
      <c r="FN1607" s="35"/>
      <c r="FO1607" s="35"/>
      <c r="FP1607" s="35"/>
      <c r="FQ1607" s="35"/>
      <c r="FR1607" s="35"/>
      <c r="FS1607" s="35"/>
      <c r="FT1607" s="35"/>
      <c r="FU1607" s="35"/>
      <c r="FV1607" s="35"/>
      <c r="FW1607" s="35"/>
      <c r="FX1607" s="35"/>
      <c r="FY1607" s="35"/>
      <c r="FZ1607" s="35"/>
    </row>
    <row r="1608" spans="1:182" x14ac:dyDescent="0.15">
      <c r="A1608" s="38">
        <f t="shared" si="485"/>
        <v>45052</v>
      </c>
      <c r="B1608" s="39">
        <f t="shared" ca="1" si="493"/>
        <v>9598.3592155400002</v>
      </c>
      <c r="C1608" s="40">
        <f t="shared" si="494"/>
        <v>9411.77</v>
      </c>
      <c r="D1608" s="41">
        <f ca="1">IF(A1608&lt;$B$1,VLOOKUP(A1608,[1]DI!$A$4:$B$15000,2,FALSE),0)</f>
        <v>0</v>
      </c>
      <c r="E1608" s="40">
        <f t="shared" ca="1" si="481"/>
        <v>0</v>
      </c>
      <c r="F1608" s="42">
        <f t="shared" si="478"/>
        <v>1</v>
      </c>
      <c r="G1608" s="43">
        <f t="shared" ca="1" si="482"/>
        <v>1</v>
      </c>
      <c r="H1608" s="40">
        <f ca="1">TRUNC(PRODUCT(G$10:G1607),15)</f>
        <v>1.3596232688618499</v>
      </c>
      <c r="I1608" s="40">
        <f t="shared" ca="1" si="483"/>
        <v>1.33771056458305</v>
      </c>
      <c r="J1608" s="40">
        <f t="shared" ca="1" si="484"/>
        <v>1.0163807499999999</v>
      </c>
      <c r="K1608" s="42">
        <f t="shared" si="489"/>
        <v>2.7E-2</v>
      </c>
      <c r="L1608" s="63">
        <f t="shared" si="486"/>
        <v>45005</v>
      </c>
      <c r="M1608" s="64">
        <f t="shared" si="487"/>
        <v>31</v>
      </c>
      <c r="N1608" s="44">
        <f t="shared" si="488"/>
        <v>32</v>
      </c>
      <c r="O1608" s="40">
        <f t="shared" si="490"/>
        <v>1.0033888310000001</v>
      </c>
      <c r="P1608" s="65">
        <f t="shared" ca="1" si="491"/>
        <v>1.0198250929999999</v>
      </c>
      <c r="Q1608" s="40">
        <f t="shared" ca="1" si="492"/>
        <v>186.58921554</v>
      </c>
      <c r="R1608" s="44">
        <f>IF(VLOOKUP(A1608,$Z$12:$AI$125,8)=VLOOKUP(A1607,$Z$12:$AI$125,8),0,VLOOKUP(A1608,Z$12:$AI$125,8))</f>
        <v>0</v>
      </c>
      <c r="S1608" s="45">
        <f>IF(R1608&gt;0,VLOOKUP(R1608,Y$12:$AH$125,7),0)</f>
        <v>0</v>
      </c>
      <c r="T1608" s="40">
        <f t="shared" si="495"/>
        <v>0</v>
      </c>
      <c r="U1608" s="40">
        <f t="shared" ca="1" si="496"/>
        <v>186.58921554</v>
      </c>
      <c r="V1608" s="46" t="str">
        <f t="shared" si="479"/>
        <v>J=</v>
      </c>
      <c r="W1608" s="47">
        <f t="shared" si="480"/>
        <v>45189</v>
      </c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  <c r="CA1608" s="35"/>
      <c r="CB1608" s="35"/>
      <c r="CC1608" s="35"/>
      <c r="CD1608" s="35"/>
      <c r="CE1608" s="35"/>
      <c r="CF1608" s="35"/>
      <c r="CG1608" s="35"/>
      <c r="CH1608" s="35"/>
      <c r="CI1608" s="35"/>
      <c r="CJ1608" s="35"/>
      <c r="CK1608" s="35"/>
      <c r="CL1608" s="35"/>
      <c r="CM1608" s="35"/>
      <c r="CN1608" s="35"/>
      <c r="CO1608" s="35"/>
      <c r="CP1608" s="35"/>
      <c r="CQ1608" s="35"/>
      <c r="CR1608" s="35"/>
      <c r="CS1608" s="35"/>
      <c r="CT1608" s="35"/>
      <c r="CU1608" s="35"/>
      <c r="CV1608" s="35"/>
      <c r="CW1608" s="35"/>
      <c r="CX1608" s="35"/>
      <c r="CY1608" s="35"/>
      <c r="CZ1608" s="35"/>
      <c r="DA1608" s="35"/>
      <c r="DB1608" s="35"/>
      <c r="DC1608" s="35"/>
      <c r="DD1608" s="35"/>
      <c r="DE1608" s="35"/>
      <c r="DF1608" s="35"/>
      <c r="DG1608" s="35"/>
      <c r="DH1608" s="35"/>
      <c r="DI1608" s="35"/>
      <c r="DJ1608" s="35"/>
      <c r="DK1608" s="35"/>
      <c r="DL1608" s="35"/>
      <c r="DM1608" s="35"/>
      <c r="DN1608" s="35"/>
      <c r="DO1608" s="35"/>
      <c r="DP1608" s="35"/>
      <c r="DQ1608" s="35"/>
      <c r="DR1608" s="35"/>
      <c r="DS1608" s="35"/>
      <c r="DT1608" s="35"/>
      <c r="DU1608" s="35"/>
      <c r="DV1608" s="35"/>
      <c r="DW1608" s="35"/>
      <c r="DX1608" s="35"/>
      <c r="DY1608" s="35"/>
      <c r="DZ1608" s="35"/>
      <c r="EA1608" s="35"/>
      <c r="EB1608" s="35"/>
      <c r="EC1608" s="35"/>
      <c r="ED1608" s="35"/>
      <c r="EE1608" s="35"/>
      <c r="EF1608" s="35"/>
      <c r="EG1608" s="35"/>
      <c r="EH1608" s="35"/>
      <c r="EI1608" s="35"/>
      <c r="EJ1608" s="35"/>
      <c r="EK1608" s="35"/>
      <c r="EL1608" s="35"/>
      <c r="EM1608" s="35"/>
      <c r="EN1608" s="35"/>
      <c r="EO1608" s="35"/>
      <c r="EP1608" s="35"/>
      <c r="EQ1608" s="35"/>
      <c r="ER1608" s="35"/>
      <c r="ES1608" s="35"/>
      <c r="ET1608" s="35"/>
      <c r="EU1608" s="35"/>
      <c r="EV1608" s="35"/>
      <c r="EW1608" s="35"/>
      <c r="EX1608" s="35"/>
      <c r="EY1608" s="35"/>
      <c r="EZ1608" s="35"/>
      <c r="FA1608" s="35"/>
      <c r="FB1608" s="35"/>
      <c r="FC1608" s="35"/>
      <c r="FD1608" s="35"/>
      <c r="FE1608" s="35"/>
      <c r="FF1608" s="35"/>
      <c r="FG1608" s="35"/>
      <c r="FH1608" s="35"/>
      <c r="FI1608" s="35"/>
      <c r="FJ1608" s="35"/>
      <c r="FK1608" s="35"/>
      <c r="FL1608" s="35"/>
      <c r="FM1608" s="35"/>
      <c r="FN1608" s="35"/>
      <c r="FO1608" s="35"/>
      <c r="FP1608" s="35"/>
      <c r="FQ1608" s="35"/>
      <c r="FR1608" s="35"/>
      <c r="FS1608" s="35"/>
      <c r="FT1608" s="35"/>
      <c r="FU1608" s="35"/>
      <c r="FV1608" s="35"/>
      <c r="FW1608" s="35"/>
      <c r="FX1608" s="35"/>
      <c r="FY1608" s="35"/>
      <c r="FZ1608" s="35"/>
    </row>
    <row r="1609" spans="1:182" x14ac:dyDescent="0.15">
      <c r="A1609" s="38">
        <f t="shared" si="485"/>
        <v>45053</v>
      </c>
      <c r="B1609" s="39">
        <f t="shared" ca="1" si="493"/>
        <v>9598.3592155400002</v>
      </c>
      <c r="C1609" s="40">
        <f t="shared" si="494"/>
        <v>9411.77</v>
      </c>
      <c r="D1609" s="41">
        <f ca="1">IF(A1609&lt;$B$1,VLOOKUP(A1609,[1]DI!$A$4:$B$15000,2,FALSE),0)</f>
        <v>0</v>
      </c>
      <c r="E1609" s="40">
        <f t="shared" ca="1" si="481"/>
        <v>0</v>
      </c>
      <c r="F1609" s="42">
        <f t="shared" si="478"/>
        <v>1</v>
      </c>
      <c r="G1609" s="43">
        <f t="shared" ca="1" si="482"/>
        <v>1</v>
      </c>
      <c r="H1609" s="40">
        <f ca="1">TRUNC(PRODUCT(G$10:G1608),15)</f>
        <v>1.3596232688618499</v>
      </c>
      <c r="I1609" s="40">
        <f t="shared" ca="1" si="483"/>
        <v>1.33771056458305</v>
      </c>
      <c r="J1609" s="40">
        <f t="shared" ca="1" si="484"/>
        <v>1.0163807499999999</v>
      </c>
      <c r="K1609" s="42">
        <f t="shared" si="489"/>
        <v>2.7E-2</v>
      </c>
      <c r="L1609" s="63">
        <f t="shared" si="486"/>
        <v>45005</v>
      </c>
      <c r="M1609" s="64">
        <f t="shared" si="487"/>
        <v>31</v>
      </c>
      <c r="N1609" s="44">
        <f t="shared" si="488"/>
        <v>32</v>
      </c>
      <c r="O1609" s="40">
        <f t="shared" si="490"/>
        <v>1.0033888310000001</v>
      </c>
      <c r="P1609" s="65">
        <f t="shared" ca="1" si="491"/>
        <v>1.0198250929999999</v>
      </c>
      <c r="Q1609" s="40">
        <f t="shared" ca="1" si="492"/>
        <v>186.58921554</v>
      </c>
      <c r="R1609" s="44">
        <f>IF(VLOOKUP(A1609,$Z$12:$AI$125,8)=VLOOKUP(A1608,$Z$12:$AI$125,8),0,VLOOKUP(A1609,Z$12:$AI$125,8))</f>
        <v>0</v>
      </c>
      <c r="S1609" s="45">
        <f>IF(R1609&gt;0,VLOOKUP(R1609,Y$12:$AH$125,7),0)</f>
        <v>0</v>
      </c>
      <c r="T1609" s="40">
        <f t="shared" si="495"/>
        <v>0</v>
      </c>
      <c r="U1609" s="40">
        <f t="shared" ca="1" si="496"/>
        <v>186.58921554</v>
      </c>
      <c r="V1609" s="46" t="str">
        <f t="shared" si="479"/>
        <v>J=</v>
      </c>
      <c r="W1609" s="47">
        <f t="shared" si="480"/>
        <v>45189</v>
      </c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  <c r="CA1609" s="35"/>
      <c r="CB1609" s="35"/>
      <c r="CC1609" s="35"/>
      <c r="CD1609" s="35"/>
      <c r="CE1609" s="35"/>
      <c r="CF1609" s="35"/>
      <c r="CG1609" s="35"/>
      <c r="CH1609" s="35"/>
      <c r="CI1609" s="35"/>
      <c r="CJ1609" s="35"/>
      <c r="CK1609" s="35"/>
      <c r="CL1609" s="35"/>
      <c r="CM1609" s="35"/>
      <c r="CN1609" s="35"/>
      <c r="CO1609" s="35"/>
      <c r="CP1609" s="35"/>
      <c r="CQ1609" s="35"/>
      <c r="CR1609" s="35"/>
      <c r="CS1609" s="35"/>
      <c r="CT1609" s="35"/>
      <c r="CU1609" s="35"/>
      <c r="CV1609" s="35"/>
      <c r="CW1609" s="35"/>
      <c r="CX1609" s="35"/>
      <c r="CY1609" s="35"/>
      <c r="CZ1609" s="35"/>
      <c r="DA1609" s="35"/>
      <c r="DB1609" s="35"/>
      <c r="DC1609" s="35"/>
      <c r="DD1609" s="35"/>
      <c r="DE1609" s="35"/>
      <c r="DF1609" s="35"/>
      <c r="DG1609" s="35"/>
      <c r="DH1609" s="35"/>
      <c r="DI1609" s="35"/>
      <c r="DJ1609" s="35"/>
      <c r="DK1609" s="35"/>
      <c r="DL1609" s="35"/>
      <c r="DM1609" s="35"/>
      <c r="DN1609" s="35"/>
      <c r="DO1609" s="35"/>
      <c r="DP1609" s="35"/>
      <c r="DQ1609" s="35"/>
      <c r="DR1609" s="35"/>
      <c r="DS1609" s="35"/>
      <c r="DT1609" s="35"/>
      <c r="DU1609" s="35"/>
      <c r="DV1609" s="35"/>
      <c r="DW1609" s="35"/>
      <c r="DX1609" s="35"/>
      <c r="DY1609" s="35"/>
      <c r="DZ1609" s="35"/>
      <c r="EA1609" s="35"/>
      <c r="EB1609" s="35"/>
      <c r="EC1609" s="35"/>
      <c r="ED1609" s="35"/>
      <c r="EE1609" s="35"/>
      <c r="EF1609" s="35"/>
      <c r="EG1609" s="35"/>
      <c r="EH1609" s="35"/>
      <c r="EI1609" s="35"/>
      <c r="EJ1609" s="35"/>
      <c r="EK1609" s="35"/>
      <c r="EL1609" s="35"/>
      <c r="EM1609" s="35"/>
      <c r="EN1609" s="35"/>
      <c r="EO1609" s="35"/>
      <c r="EP1609" s="35"/>
      <c r="EQ1609" s="35"/>
      <c r="ER1609" s="35"/>
      <c r="ES1609" s="35"/>
      <c r="ET1609" s="35"/>
      <c r="EU1609" s="35"/>
      <c r="EV1609" s="35"/>
      <c r="EW1609" s="35"/>
      <c r="EX1609" s="35"/>
      <c r="EY1609" s="35"/>
      <c r="EZ1609" s="35"/>
      <c r="FA1609" s="35"/>
      <c r="FB1609" s="35"/>
      <c r="FC1609" s="35"/>
      <c r="FD1609" s="35"/>
      <c r="FE1609" s="35"/>
      <c r="FF1609" s="35"/>
      <c r="FG1609" s="35"/>
      <c r="FH1609" s="35"/>
      <c r="FI1609" s="35"/>
      <c r="FJ1609" s="35"/>
      <c r="FK1609" s="35"/>
      <c r="FL1609" s="35"/>
      <c r="FM1609" s="35"/>
      <c r="FN1609" s="35"/>
      <c r="FO1609" s="35"/>
      <c r="FP1609" s="35"/>
      <c r="FQ1609" s="35"/>
      <c r="FR1609" s="35"/>
      <c r="FS1609" s="35"/>
      <c r="FT1609" s="35"/>
      <c r="FU1609" s="35"/>
      <c r="FV1609" s="35"/>
      <c r="FW1609" s="35"/>
      <c r="FX1609" s="35"/>
      <c r="FY1609" s="35"/>
      <c r="FZ1609" s="35"/>
    </row>
    <row r="1610" spans="1:182" x14ac:dyDescent="0.15">
      <c r="A1610" s="38">
        <f t="shared" si="485"/>
        <v>45054</v>
      </c>
      <c r="B1610" s="39">
        <f t="shared" ca="1" si="493"/>
        <v>9598.3592155400002</v>
      </c>
      <c r="C1610" s="40">
        <f t="shared" si="494"/>
        <v>9411.77</v>
      </c>
      <c r="D1610" s="41">
        <f ca="1">IF(A1610&lt;$B$1,VLOOKUP(A1610,[1]DI!$A$4:$B$15000,2,FALSE),0)</f>
        <v>0.13650000000000001</v>
      </c>
      <c r="E1610" s="40">
        <f t="shared" ca="1" si="481"/>
        <v>5.0788000000000005E-4</v>
      </c>
      <c r="F1610" s="42">
        <f t="shared" si="478"/>
        <v>1</v>
      </c>
      <c r="G1610" s="43">
        <f t="shared" ca="1" si="482"/>
        <v>1.00050788</v>
      </c>
      <c r="H1610" s="40">
        <f ca="1">TRUNC(PRODUCT(G$10:G1609),15)</f>
        <v>1.3596232688618499</v>
      </c>
      <c r="I1610" s="40">
        <f t="shared" ca="1" si="483"/>
        <v>1.33771056458305</v>
      </c>
      <c r="J1610" s="40">
        <f t="shared" ca="1" si="484"/>
        <v>1.0163807499999999</v>
      </c>
      <c r="K1610" s="42">
        <f t="shared" si="489"/>
        <v>2.7E-2</v>
      </c>
      <c r="L1610" s="63">
        <f t="shared" si="486"/>
        <v>45005</v>
      </c>
      <c r="M1610" s="64">
        <f t="shared" si="487"/>
        <v>32</v>
      </c>
      <c r="N1610" s="44">
        <f t="shared" si="488"/>
        <v>32</v>
      </c>
      <c r="O1610" s="40">
        <f t="shared" si="490"/>
        <v>1.0033888310000001</v>
      </c>
      <c r="P1610" s="65">
        <f t="shared" ca="1" si="491"/>
        <v>1.0198250929999999</v>
      </c>
      <c r="Q1610" s="40">
        <f t="shared" ca="1" si="492"/>
        <v>186.58921554</v>
      </c>
      <c r="R1610" s="44">
        <f>IF(VLOOKUP(A1610,$Z$12:$AI$125,8)=VLOOKUP(A1609,$Z$12:$AI$125,8),0,VLOOKUP(A1610,Z$12:$AI$125,8))</f>
        <v>0</v>
      </c>
      <c r="S1610" s="45">
        <f>IF(R1610&gt;0,VLOOKUP(R1610,Y$12:$AH$125,7),0)</f>
        <v>0</v>
      </c>
      <c r="T1610" s="40">
        <f t="shared" si="495"/>
        <v>0</v>
      </c>
      <c r="U1610" s="40">
        <f t="shared" ca="1" si="496"/>
        <v>186.58921554</v>
      </c>
      <c r="V1610" s="46" t="str">
        <f t="shared" si="479"/>
        <v>J=</v>
      </c>
      <c r="W1610" s="47">
        <f t="shared" si="480"/>
        <v>45189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  <c r="CA1610" s="35"/>
      <c r="CB1610" s="35"/>
      <c r="CC1610" s="35"/>
      <c r="CD1610" s="35"/>
      <c r="CE1610" s="35"/>
      <c r="CF1610" s="35"/>
      <c r="CG1610" s="35"/>
      <c r="CH1610" s="35"/>
      <c r="CI1610" s="35"/>
      <c r="CJ1610" s="35"/>
      <c r="CK1610" s="35"/>
      <c r="CL1610" s="35"/>
      <c r="CM1610" s="35"/>
      <c r="CN1610" s="35"/>
      <c r="CO1610" s="35"/>
      <c r="CP1610" s="35"/>
      <c r="CQ1610" s="35"/>
      <c r="CR1610" s="35"/>
      <c r="CS1610" s="35"/>
      <c r="CT1610" s="35"/>
      <c r="CU1610" s="35"/>
      <c r="CV1610" s="35"/>
      <c r="CW1610" s="35"/>
      <c r="CX1610" s="35"/>
      <c r="CY1610" s="35"/>
      <c r="CZ1610" s="35"/>
      <c r="DA1610" s="35"/>
      <c r="DB1610" s="35"/>
      <c r="DC1610" s="35"/>
      <c r="DD1610" s="35"/>
      <c r="DE1610" s="35"/>
      <c r="DF1610" s="35"/>
      <c r="DG1610" s="35"/>
      <c r="DH1610" s="35"/>
      <c r="DI1610" s="35"/>
      <c r="DJ1610" s="35"/>
      <c r="DK1610" s="35"/>
      <c r="DL1610" s="35"/>
      <c r="DM1610" s="35"/>
      <c r="DN1610" s="35"/>
      <c r="DO1610" s="35"/>
      <c r="DP1610" s="35"/>
      <c r="DQ1610" s="35"/>
      <c r="DR1610" s="35"/>
      <c r="DS1610" s="35"/>
      <c r="DT1610" s="35"/>
      <c r="DU1610" s="35"/>
      <c r="DV1610" s="35"/>
      <c r="DW1610" s="35"/>
      <c r="DX1610" s="35"/>
      <c r="DY1610" s="35"/>
      <c r="DZ1610" s="35"/>
      <c r="EA1610" s="35"/>
      <c r="EB1610" s="35"/>
      <c r="EC1610" s="35"/>
      <c r="ED1610" s="35"/>
      <c r="EE1610" s="35"/>
      <c r="EF1610" s="35"/>
      <c r="EG1610" s="35"/>
      <c r="EH1610" s="35"/>
      <c r="EI1610" s="35"/>
      <c r="EJ1610" s="35"/>
      <c r="EK1610" s="35"/>
      <c r="EL1610" s="35"/>
      <c r="EM1610" s="35"/>
      <c r="EN1610" s="35"/>
      <c r="EO1610" s="35"/>
      <c r="EP1610" s="35"/>
      <c r="EQ1610" s="35"/>
      <c r="ER1610" s="35"/>
      <c r="ES1610" s="35"/>
      <c r="ET1610" s="35"/>
      <c r="EU1610" s="35"/>
      <c r="EV1610" s="35"/>
      <c r="EW1610" s="35"/>
      <c r="EX1610" s="35"/>
      <c r="EY1610" s="35"/>
      <c r="EZ1610" s="35"/>
      <c r="FA1610" s="35"/>
      <c r="FB1610" s="35"/>
      <c r="FC1610" s="35"/>
      <c r="FD1610" s="35"/>
      <c r="FE1610" s="35"/>
      <c r="FF1610" s="35"/>
      <c r="FG1610" s="35"/>
      <c r="FH1610" s="35"/>
      <c r="FI1610" s="35"/>
      <c r="FJ1610" s="35"/>
      <c r="FK1610" s="35"/>
      <c r="FL1610" s="35"/>
      <c r="FM1610" s="35"/>
      <c r="FN1610" s="35"/>
      <c r="FO1610" s="35"/>
      <c r="FP1610" s="35"/>
      <c r="FQ1610" s="35"/>
      <c r="FR1610" s="35"/>
      <c r="FS1610" s="35"/>
      <c r="FT1610" s="35"/>
      <c r="FU1610" s="35"/>
      <c r="FV1610" s="35"/>
      <c r="FW1610" s="35"/>
      <c r="FX1610" s="35"/>
      <c r="FY1610" s="35"/>
      <c r="FZ1610" s="35"/>
    </row>
    <row r="1611" spans="1:182" x14ac:dyDescent="0.15">
      <c r="A1611" s="38">
        <f t="shared" si="485"/>
        <v>45055</v>
      </c>
      <c r="B1611" s="39">
        <f t="shared" ca="1" si="493"/>
        <v>9604.2493553200002</v>
      </c>
      <c r="C1611" s="40">
        <f t="shared" si="494"/>
        <v>9411.77</v>
      </c>
      <c r="D1611" s="41">
        <f ca="1">IF(A1611&lt;$B$1,VLOOKUP(A1611,[1]DI!$A$4:$B$15000,2,FALSE),0)</f>
        <v>0.13650000000000001</v>
      </c>
      <c r="E1611" s="40">
        <f t="shared" ca="1" si="481"/>
        <v>5.0788000000000005E-4</v>
      </c>
      <c r="F1611" s="42">
        <f t="shared" ref="F1611:F1674" si="497">F1610</f>
        <v>1</v>
      </c>
      <c r="G1611" s="43">
        <f t="shared" ca="1" si="482"/>
        <v>1.00050788</v>
      </c>
      <c r="H1611" s="40">
        <f ca="1">TRUNC(PRODUCT(G$10:G1610),15)</f>
        <v>1.36031379432764</v>
      </c>
      <c r="I1611" s="40">
        <f t="shared" ca="1" si="483"/>
        <v>1.33771056458305</v>
      </c>
      <c r="J1611" s="40">
        <f t="shared" ca="1" si="484"/>
        <v>1.01689695</v>
      </c>
      <c r="K1611" s="42">
        <f t="shared" si="489"/>
        <v>2.7E-2</v>
      </c>
      <c r="L1611" s="63">
        <f t="shared" si="486"/>
        <v>45005</v>
      </c>
      <c r="M1611" s="64">
        <f t="shared" si="487"/>
        <v>33</v>
      </c>
      <c r="N1611" s="44">
        <f t="shared" si="488"/>
        <v>33</v>
      </c>
      <c r="O1611" s="40">
        <f t="shared" si="490"/>
        <v>1.003494917</v>
      </c>
      <c r="P1611" s="65">
        <f t="shared" ca="1" si="491"/>
        <v>1.02045092</v>
      </c>
      <c r="Q1611" s="40">
        <f t="shared" ca="1" si="492"/>
        <v>192.47935532</v>
      </c>
      <c r="R1611" s="44">
        <f>IF(VLOOKUP(A1611,$Z$12:$AI$125,8)=VLOOKUP(A1610,$Z$12:$AI$125,8),0,VLOOKUP(A1611,Z$12:$AI$125,8))</f>
        <v>0</v>
      </c>
      <c r="S1611" s="45">
        <f>IF(R1611&gt;0,VLOOKUP(R1611,Y$12:$AH$125,7),0)</f>
        <v>0</v>
      </c>
      <c r="T1611" s="40">
        <f t="shared" si="495"/>
        <v>0</v>
      </c>
      <c r="U1611" s="40">
        <f t="shared" ca="1" si="496"/>
        <v>192.47935532</v>
      </c>
      <c r="V1611" s="46" t="str">
        <f t="shared" ref="V1611:V1674" si="498">IF(R1610&gt;0,VLOOKUP(A1610,$Z$12:$AI$125,9),V1610)</f>
        <v>J=</v>
      </c>
      <c r="W1611" s="47">
        <f t="shared" ref="W1611:W1674" si="499">IF(R1610&gt;0,VLOOKUP(A1610,$Z$12:$AI$125,10),W1610)</f>
        <v>45189</v>
      </c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  <c r="CA1611" s="35"/>
      <c r="CB1611" s="35"/>
      <c r="CC1611" s="35"/>
      <c r="CD1611" s="35"/>
      <c r="CE1611" s="35"/>
      <c r="CF1611" s="35"/>
      <c r="CG1611" s="35"/>
      <c r="CH1611" s="35"/>
      <c r="CI1611" s="35"/>
      <c r="CJ1611" s="35"/>
      <c r="CK1611" s="35"/>
      <c r="CL1611" s="35"/>
      <c r="CM1611" s="35"/>
      <c r="CN1611" s="35"/>
      <c r="CO1611" s="35"/>
      <c r="CP1611" s="35"/>
      <c r="CQ1611" s="35"/>
      <c r="CR1611" s="35"/>
      <c r="CS1611" s="35"/>
      <c r="CT1611" s="35"/>
      <c r="CU1611" s="35"/>
      <c r="CV1611" s="35"/>
      <c r="CW1611" s="35"/>
      <c r="CX1611" s="35"/>
      <c r="CY1611" s="35"/>
      <c r="CZ1611" s="35"/>
      <c r="DA1611" s="35"/>
      <c r="DB1611" s="35"/>
      <c r="DC1611" s="35"/>
      <c r="DD1611" s="35"/>
      <c r="DE1611" s="35"/>
      <c r="DF1611" s="35"/>
      <c r="DG1611" s="35"/>
      <c r="DH1611" s="35"/>
      <c r="DI1611" s="35"/>
      <c r="DJ1611" s="35"/>
      <c r="DK1611" s="35"/>
      <c r="DL1611" s="35"/>
      <c r="DM1611" s="35"/>
      <c r="DN1611" s="35"/>
      <c r="DO1611" s="35"/>
      <c r="DP1611" s="35"/>
      <c r="DQ1611" s="35"/>
      <c r="DR1611" s="35"/>
      <c r="DS1611" s="35"/>
      <c r="DT1611" s="35"/>
      <c r="DU1611" s="35"/>
      <c r="DV1611" s="35"/>
      <c r="DW1611" s="35"/>
      <c r="DX1611" s="35"/>
      <c r="DY1611" s="35"/>
      <c r="DZ1611" s="35"/>
      <c r="EA1611" s="35"/>
      <c r="EB1611" s="35"/>
      <c r="EC1611" s="35"/>
      <c r="ED1611" s="35"/>
      <c r="EE1611" s="35"/>
      <c r="EF1611" s="35"/>
      <c r="EG1611" s="35"/>
      <c r="EH1611" s="35"/>
      <c r="EI1611" s="35"/>
      <c r="EJ1611" s="35"/>
      <c r="EK1611" s="35"/>
      <c r="EL1611" s="35"/>
      <c r="EM1611" s="35"/>
      <c r="EN1611" s="35"/>
      <c r="EO1611" s="35"/>
      <c r="EP1611" s="35"/>
      <c r="EQ1611" s="35"/>
      <c r="ER1611" s="35"/>
      <c r="ES1611" s="35"/>
      <c r="ET1611" s="35"/>
      <c r="EU1611" s="35"/>
      <c r="EV1611" s="35"/>
      <c r="EW1611" s="35"/>
      <c r="EX1611" s="35"/>
      <c r="EY1611" s="35"/>
      <c r="EZ1611" s="35"/>
      <c r="FA1611" s="35"/>
      <c r="FB1611" s="35"/>
      <c r="FC1611" s="35"/>
      <c r="FD1611" s="35"/>
      <c r="FE1611" s="35"/>
      <c r="FF1611" s="35"/>
      <c r="FG1611" s="35"/>
      <c r="FH1611" s="35"/>
      <c r="FI1611" s="35"/>
      <c r="FJ1611" s="35"/>
      <c r="FK1611" s="35"/>
      <c r="FL1611" s="35"/>
      <c r="FM1611" s="35"/>
      <c r="FN1611" s="35"/>
      <c r="FO1611" s="35"/>
      <c r="FP1611" s="35"/>
      <c r="FQ1611" s="35"/>
      <c r="FR1611" s="35"/>
      <c r="FS1611" s="35"/>
      <c r="FT1611" s="35"/>
      <c r="FU1611" s="35"/>
      <c r="FV1611" s="35"/>
      <c r="FW1611" s="35"/>
      <c r="FX1611" s="35"/>
      <c r="FY1611" s="35"/>
      <c r="FZ1611" s="35"/>
    </row>
    <row r="1612" spans="1:182" x14ac:dyDescent="0.15">
      <c r="A1612" s="38">
        <f t="shared" si="485"/>
        <v>45056</v>
      </c>
      <c r="B1612" s="39">
        <f t="shared" ca="1" si="493"/>
        <v>9610.1430998200012</v>
      </c>
      <c r="C1612" s="40">
        <f t="shared" si="494"/>
        <v>9411.77</v>
      </c>
      <c r="D1612" s="41">
        <f ca="1">IF(A1612&lt;$B$1,VLOOKUP(A1612,[1]DI!$A$4:$B$15000,2,FALSE),0)</f>
        <v>0.13650000000000001</v>
      </c>
      <c r="E1612" s="40">
        <f t="shared" ref="E1612:E1675" ca="1" si="500">ROUND((((1+D1612)^(1/252)-1)),8)</f>
        <v>5.0788000000000005E-4</v>
      </c>
      <c r="F1612" s="42">
        <f t="shared" si="497"/>
        <v>1</v>
      </c>
      <c r="G1612" s="43">
        <f t="shared" ref="G1612:G1675" ca="1" si="501">TRUNC((1+(E1612*F1612)),15)</f>
        <v>1.00050788</v>
      </c>
      <c r="H1612" s="40">
        <f ca="1">TRUNC(PRODUCT(G$10:G1611),15)</f>
        <v>1.3610046704975001</v>
      </c>
      <c r="I1612" s="40">
        <f t="shared" ref="I1612:I1675" ca="1" si="502">IF(OR(R1611&gt;0,R1611="E"),H1611,I1611)</f>
        <v>1.33771056458305</v>
      </c>
      <c r="J1612" s="40">
        <f t="shared" ref="J1612:J1675" ca="1" si="503">ROUND(TRUNC(H1612/I1612,15),8)</f>
        <v>1.0174134100000001</v>
      </c>
      <c r="K1612" s="42">
        <f t="shared" si="489"/>
        <v>2.7E-2</v>
      </c>
      <c r="L1612" s="63">
        <f t="shared" si="486"/>
        <v>45005</v>
      </c>
      <c r="M1612" s="64">
        <f t="shared" si="487"/>
        <v>34</v>
      </c>
      <c r="N1612" s="44">
        <f t="shared" si="488"/>
        <v>34</v>
      </c>
      <c r="O1612" s="40">
        <f t="shared" si="490"/>
        <v>1.003601014</v>
      </c>
      <c r="P1612" s="65">
        <f t="shared" ca="1" si="491"/>
        <v>1.0210771300000001</v>
      </c>
      <c r="Q1612" s="40">
        <f t="shared" ca="1" si="492"/>
        <v>198.37309981999999</v>
      </c>
      <c r="R1612" s="44">
        <f>IF(VLOOKUP(A1612,$Z$12:$AI$125,8)=VLOOKUP(A1611,$Z$12:$AI$125,8),0,VLOOKUP(A1612,Z$12:$AI$125,8))</f>
        <v>0</v>
      </c>
      <c r="S1612" s="45">
        <f>IF(R1612&gt;0,VLOOKUP(R1612,Y$12:$AH$125,7),0)</f>
        <v>0</v>
      </c>
      <c r="T1612" s="40">
        <f t="shared" si="495"/>
        <v>0</v>
      </c>
      <c r="U1612" s="40">
        <f t="shared" ca="1" si="496"/>
        <v>198.37309981999999</v>
      </c>
      <c r="V1612" s="46" t="str">
        <f t="shared" si="498"/>
        <v>J=</v>
      </c>
      <c r="W1612" s="47">
        <f t="shared" si="499"/>
        <v>45189</v>
      </c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  <c r="CA1612" s="35"/>
      <c r="CB1612" s="35"/>
      <c r="CC1612" s="35"/>
      <c r="CD1612" s="35"/>
      <c r="CE1612" s="35"/>
      <c r="CF1612" s="35"/>
      <c r="CG1612" s="35"/>
      <c r="CH1612" s="35"/>
      <c r="CI1612" s="35"/>
      <c r="CJ1612" s="35"/>
      <c r="CK1612" s="35"/>
      <c r="CL1612" s="35"/>
      <c r="CM1612" s="35"/>
      <c r="CN1612" s="35"/>
      <c r="CO1612" s="35"/>
      <c r="CP1612" s="35"/>
      <c r="CQ1612" s="35"/>
      <c r="CR1612" s="35"/>
      <c r="CS1612" s="35"/>
      <c r="CT1612" s="35"/>
      <c r="CU1612" s="35"/>
      <c r="CV1612" s="35"/>
      <c r="CW1612" s="35"/>
      <c r="CX1612" s="35"/>
      <c r="CY1612" s="35"/>
      <c r="CZ1612" s="35"/>
      <c r="DA1612" s="35"/>
      <c r="DB1612" s="35"/>
      <c r="DC1612" s="35"/>
      <c r="DD1612" s="35"/>
      <c r="DE1612" s="35"/>
      <c r="DF1612" s="35"/>
      <c r="DG1612" s="35"/>
      <c r="DH1612" s="35"/>
      <c r="DI1612" s="35"/>
      <c r="DJ1612" s="35"/>
      <c r="DK1612" s="35"/>
      <c r="DL1612" s="35"/>
      <c r="DM1612" s="35"/>
      <c r="DN1612" s="35"/>
      <c r="DO1612" s="35"/>
      <c r="DP1612" s="35"/>
      <c r="DQ1612" s="35"/>
      <c r="DR1612" s="35"/>
      <c r="DS1612" s="35"/>
      <c r="DT1612" s="35"/>
      <c r="DU1612" s="35"/>
      <c r="DV1612" s="35"/>
      <c r="DW1612" s="35"/>
      <c r="DX1612" s="35"/>
      <c r="DY1612" s="35"/>
      <c r="DZ1612" s="35"/>
      <c r="EA1612" s="35"/>
      <c r="EB1612" s="35"/>
      <c r="EC1612" s="35"/>
      <c r="ED1612" s="35"/>
      <c r="EE1612" s="35"/>
      <c r="EF1612" s="35"/>
      <c r="EG1612" s="35"/>
      <c r="EH1612" s="35"/>
      <c r="EI1612" s="35"/>
      <c r="EJ1612" s="35"/>
      <c r="EK1612" s="35"/>
      <c r="EL1612" s="35"/>
      <c r="EM1612" s="35"/>
      <c r="EN1612" s="35"/>
      <c r="EO1612" s="35"/>
      <c r="EP1612" s="35"/>
      <c r="EQ1612" s="35"/>
      <c r="ER1612" s="35"/>
      <c r="ES1612" s="35"/>
      <c r="ET1612" s="35"/>
      <c r="EU1612" s="35"/>
      <c r="EV1612" s="35"/>
      <c r="EW1612" s="35"/>
      <c r="EX1612" s="35"/>
      <c r="EY1612" s="35"/>
      <c r="EZ1612" s="35"/>
      <c r="FA1612" s="35"/>
      <c r="FB1612" s="35"/>
      <c r="FC1612" s="35"/>
      <c r="FD1612" s="35"/>
      <c r="FE1612" s="35"/>
      <c r="FF1612" s="35"/>
      <c r="FG1612" s="35"/>
      <c r="FH1612" s="35"/>
      <c r="FI1612" s="35"/>
      <c r="FJ1612" s="35"/>
      <c r="FK1612" s="35"/>
      <c r="FL1612" s="35"/>
      <c r="FM1612" s="35"/>
      <c r="FN1612" s="35"/>
      <c r="FO1612" s="35"/>
      <c r="FP1612" s="35"/>
      <c r="FQ1612" s="35"/>
      <c r="FR1612" s="35"/>
      <c r="FS1612" s="35"/>
      <c r="FT1612" s="35"/>
      <c r="FU1612" s="35"/>
      <c r="FV1612" s="35"/>
      <c r="FW1612" s="35"/>
      <c r="FX1612" s="35"/>
      <c r="FY1612" s="35"/>
      <c r="FZ1612" s="35"/>
    </row>
    <row r="1613" spans="1:182" x14ac:dyDescent="0.15">
      <c r="A1613" s="38">
        <f t="shared" si="485"/>
        <v>45057</v>
      </c>
      <c r="B1613" s="39">
        <f t="shared" ca="1" si="493"/>
        <v>9616.0405337200009</v>
      </c>
      <c r="C1613" s="40">
        <f t="shared" si="494"/>
        <v>9411.77</v>
      </c>
      <c r="D1613" s="41">
        <f ca="1">IF(A1613&lt;$B$1,VLOOKUP(A1613,[1]DI!$A$4:$B$15000,2,FALSE),0)</f>
        <v>0.13650000000000001</v>
      </c>
      <c r="E1613" s="40">
        <f t="shared" ca="1" si="500"/>
        <v>5.0788000000000005E-4</v>
      </c>
      <c r="F1613" s="42">
        <f t="shared" si="497"/>
        <v>1</v>
      </c>
      <c r="G1613" s="43">
        <f t="shared" ca="1" si="501"/>
        <v>1.00050788</v>
      </c>
      <c r="H1613" s="40">
        <f ca="1">TRUNC(PRODUCT(G$10:G1612),15)</f>
        <v>1.3616958975495499</v>
      </c>
      <c r="I1613" s="40">
        <f t="shared" ca="1" si="502"/>
        <v>1.33771056458305</v>
      </c>
      <c r="J1613" s="40">
        <f t="shared" ca="1" si="503"/>
        <v>1.01793014</v>
      </c>
      <c r="K1613" s="42">
        <f t="shared" si="489"/>
        <v>2.7E-2</v>
      </c>
      <c r="L1613" s="63">
        <f t="shared" si="486"/>
        <v>45005</v>
      </c>
      <c r="M1613" s="64">
        <f t="shared" si="487"/>
        <v>35</v>
      </c>
      <c r="N1613" s="44">
        <f t="shared" si="488"/>
        <v>35</v>
      </c>
      <c r="O1613" s="40">
        <f t="shared" si="490"/>
        <v>1.0037071230000001</v>
      </c>
      <c r="P1613" s="65">
        <f t="shared" ca="1" si="491"/>
        <v>1.021703732</v>
      </c>
      <c r="Q1613" s="40">
        <f t="shared" ca="1" si="492"/>
        <v>204.27053372</v>
      </c>
      <c r="R1613" s="44">
        <f>IF(VLOOKUP(A1613,$Z$12:$AI$125,8)=VLOOKUP(A1612,$Z$12:$AI$125,8),0,VLOOKUP(A1613,Z$12:$AI$125,8))</f>
        <v>0</v>
      </c>
      <c r="S1613" s="45">
        <f>IF(R1613&gt;0,VLOOKUP(R1613,Y$12:$AH$125,7),0)</f>
        <v>0</v>
      </c>
      <c r="T1613" s="40">
        <f t="shared" si="495"/>
        <v>0</v>
      </c>
      <c r="U1613" s="40">
        <f t="shared" ca="1" si="496"/>
        <v>204.27053372</v>
      </c>
      <c r="V1613" s="46" t="str">
        <f t="shared" si="498"/>
        <v>J=</v>
      </c>
      <c r="W1613" s="47">
        <f t="shared" si="499"/>
        <v>45189</v>
      </c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  <c r="CA1613" s="35"/>
      <c r="CB1613" s="35"/>
      <c r="CC1613" s="35"/>
      <c r="CD1613" s="35"/>
      <c r="CE1613" s="35"/>
      <c r="CF1613" s="35"/>
      <c r="CG1613" s="35"/>
      <c r="CH1613" s="35"/>
      <c r="CI1613" s="35"/>
      <c r="CJ1613" s="35"/>
      <c r="CK1613" s="35"/>
      <c r="CL1613" s="35"/>
      <c r="CM1613" s="35"/>
      <c r="CN1613" s="35"/>
      <c r="CO1613" s="35"/>
      <c r="CP1613" s="35"/>
      <c r="CQ1613" s="35"/>
      <c r="CR1613" s="35"/>
      <c r="CS1613" s="35"/>
      <c r="CT1613" s="35"/>
      <c r="CU1613" s="35"/>
      <c r="CV1613" s="35"/>
      <c r="CW1613" s="35"/>
      <c r="CX1613" s="35"/>
      <c r="CY1613" s="35"/>
      <c r="CZ1613" s="35"/>
      <c r="DA1613" s="35"/>
      <c r="DB1613" s="35"/>
      <c r="DC1613" s="35"/>
      <c r="DD1613" s="35"/>
      <c r="DE1613" s="35"/>
      <c r="DF1613" s="35"/>
      <c r="DG1613" s="35"/>
      <c r="DH1613" s="35"/>
      <c r="DI1613" s="35"/>
      <c r="DJ1613" s="35"/>
      <c r="DK1613" s="35"/>
      <c r="DL1613" s="35"/>
      <c r="DM1613" s="35"/>
      <c r="DN1613" s="35"/>
      <c r="DO1613" s="35"/>
      <c r="DP1613" s="35"/>
      <c r="DQ1613" s="35"/>
      <c r="DR1613" s="35"/>
      <c r="DS1613" s="35"/>
      <c r="DT1613" s="35"/>
      <c r="DU1613" s="35"/>
      <c r="DV1613" s="35"/>
      <c r="DW1613" s="35"/>
      <c r="DX1613" s="35"/>
      <c r="DY1613" s="35"/>
      <c r="DZ1613" s="35"/>
      <c r="EA1613" s="35"/>
      <c r="EB1613" s="35"/>
      <c r="EC1613" s="35"/>
      <c r="ED1613" s="35"/>
      <c r="EE1613" s="35"/>
      <c r="EF1613" s="35"/>
      <c r="EG1613" s="35"/>
      <c r="EH1613" s="35"/>
      <c r="EI1613" s="35"/>
      <c r="EJ1613" s="35"/>
      <c r="EK1613" s="35"/>
      <c r="EL1613" s="35"/>
      <c r="EM1613" s="35"/>
      <c r="EN1613" s="35"/>
      <c r="EO1613" s="35"/>
      <c r="EP1613" s="35"/>
      <c r="EQ1613" s="35"/>
      <c r="ER1613" s="35"/>
      <c r="ES1613" s="35"/>
      <c r="ET1613" s="35"/>
      <c r="EU1613" s="35"/>
      <c r="EV1613" s="35"/>
      <c r="EW1613" s="35"/>
      <c r="EX1613" s="35"/>
      <c r="EY1613" s="35"/>
      <c r="EZ1613" s="35"/>
      <c r="FA1613" s="35"/>
      <c r="FB1613" s="35"/>
      <c r="FC1613" s="35"/>
      <c r="FD1613" s="35"/>
      <c r="FE1613" s="35"/>
      <c r="FF1613" s="35"/>
      <c r="FG1613" s="35"/>
      <c r="FH1613" s="35"/>
      <c r="FI1613" s="35"/>
      <c r="FJ1613" s="35"/>
      <c r="FK1613" s="35"/>
      <c r="FL1613" s="35"/>
      <c r="FM1613" s="35"/>
      <c r="FN1613" s="35"/>
      <c r="FO1613" s="35"/>
      <c r="FP1613" s="35"/>
      <c r="FQ1613" s="35"/>
      <c r="FR1613" s="35"/>
      <c r="FS1613" s="35"/>
      <c r="FT1613" s="35"/>
      <c r="FU1613" s="35"/>
      <c r="FV1613" s="35"/>
      <c r="FW1613" s="35"/>
      <c r="FX1613" s="35"/>
      <c r="FY1613" s="35"/>
      <c r="FZ1613" s="35"/>
    </row>
    <row r="1614" spans="1:182" x14ac:dyDescent="0.15">
      <c r="A1614" s="38">
        <f t="shared" ref="A1614:A1677" si="504">(A1613+1)</f>
        <v>45058</v>
      </c>
      <c r="B1614" s="39">
        <f t="shared" ca="1" si="493"/>
        <v>9621.9414593900001</v>
      </c>
      <c r="C1614" s="40">
        <f t="shared" si="494"/>
        <v>9411.77</v>
      </c>
      <c r="D1614" s="41">
        <f ca="1">IF(A1614&lt;$B$1,VLOOKUP(A1614,[1]DI!$A$4:$B$15000,2,FALSE),0)</f>
        <v>0.13650000000000001</v>
      </c>
      <c r="E1614" s="40">
        <f t="shared" ca="1" si="500"/>
        <v>5.0788000000000005E-4</v>
      </c>
      <c r="F1614" s="42">
        <f t="shared" si="497"/>
        <v>1</v>
      </c>
      <c r="G1614" s="43">
        <f t="shared" ca="1" si="501"/>
        <v>1.00050788</v>
      </c>
      <c r="H1614" s="40">
        <f ca="1">TRUNC(PRODUCT(G$10:G1613),15)</f>
        <v>1.362387475662</v>
      </c>
      <c r="I1614" s="40">
        <f t="shared" ca="1" si="502"/>
        <v>1.33771056458305</v>
      </c>
      <c r="J1614" s="40">
        <f t="shared" ca="1" si="503"/>
        <v>1.01844712</v>
      </c>
      <c r="K1614" s="42">
        <f t="shared" si="489"/>
        <v>2.7E-2</v>
      </c>
      <c r="L1614" s="63">
        <f t="shared" si="486"/>
        <v>45005</v>
      </c>
      <c r="M1614" s="64">
        <f t="shared" si="487"/>
        <v>36</v>
      </c>
      <c r="N1614" s="44">
        <f t="shared" si="488"/>
        <v>36</v>
      </c>
      <c r="O1614" s="40">
        <f t="shared" si="490"/>
        <v>1.0038132420000001</v>
      </c>
      <c r="P1614" s="65">
        <f t="shared" ca="1" si="491"/>
        <v>1.0223307049999999</v>
      </c>
      <c r="Q1614" s="40">
        <f t="shared" ca="1" si="492"/>
        <v>210.17145939</v>
      </c>
      <c r="R1614" s="44">
        <f>IF(VLOOKUP(A1614,$Z$12:$AI$125,8)=VLOOKUP(A1613,$Z$12:$AI$125,8),0,VLOOKUP(A1614,Z$12:$AI$125,8))</f>
        <v>0</v>
      </c>
      <c r="S1614" s="45">
        <f>IF(R1614&gt;0,VLOOKUP(R1614,Y$12:$AH$125,7),0)</f>
        <v>0</v>
      </c>
      <c r="T1614" s="40">
        <f t="shared" si="495"/>
        <v>0</v>
      </c>
      <c r="U1614" s="40">
        <f t="shared" ca="1" si="496"/>
        <v>210.17145939</v>
      </c>
      <c r="V1614" s="46" t="str">
        <f t="shared" si="498"/>
        <v>J=</v>
      </c>
      <c r="W1614" s="47">
        <f t="shared" si="499"/>
        <v>45189</v>
      </c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  <c r="CA1614" s="35"/>
      <c r="CB1614" s="35"/>
      <c r="CC1614" s="35"/>
      <c r="CD1614" s="35"/>
      <c r="CE1614" s="35"/>
      <c r="CF1614" s="35"/>
      <c r="CG1614" s="35"/>
      <c r="CH1614" s="35"/>
      <c r="CI1614" s="35"/>
      <c r="CJ1614" s="35"/>
      <c r="CK1614" s="35"/>
      <c r="CL1614" s="35"/>
      <c r="CM1614" s="35"/>
      <c r="CN1614" s="35"/>
      <c r="CO1614" s="35"/>
      <c r="CP1614" s="35"/>
      <c r="CQ1614" s="35"/>
      <c r="CR1614" s="35"/>
      <c r="CS1614" s="35"/>
      <c r="CT1614" s="35"/>
      <c r="CU1614" s="35"/>
      <c r="CV1614" s="35"/>
      <c r="CW1614" s="35"/>
      <c r="CX1614" s="35"/>
      <c r="CY1614" s="35"/>
      <c r="CZ1614" s="35"/>
      <c r="DA1614" s="35"/>
      <c r="DB1614" s="35"/>
      <c r="DC1614" s="35"/>
      <c r="DD1614" s="35"/>
      <c r="DE1614" s="35"/>
      <c r="DF1614" s="35"/>
      <c r="DG1614" s="35"/>
      <c r="DH1614" s="35"/>
      <c r="DI1614" s="35"/>
      <c r="DJ1614" s="35"/>
      <c r="DK1614" s="35"/>
      <c r="DL1614" s="35"/>
      <c r="DM1614" s="35"/>
      <c r="DN1614" s="35"/>
      <c r="DO1614" s="35"/>
      <c r="DP1614" s="35"/>
      <c r="DQ1614" s="35"/>
      <c r="DR1614" s="35"/>
      <c r="DS1614" s="35"/>
      <c r="DT1614" s="35"/>
      <c r="DU1614" s="35"/>
      <c r="DV1614" s="35"/>
      <c r="DW1614" s="35"/>
      <c r="DX1614" s="35"/>
      <c r="DY1614" s="35"/>
      <c r="DZ1614" s="35"/>
      <c r="EA1614" s="35"/>
      <c r="EB1614" s="35"/>
      <c r="EC1614" s="35"/>
      <c r="ED1614" s="35"/>
      <c r="EE1614" s="35"/>
      <c r="EF1614" s="35"/>
      <c r="EG1614" s="35"/>
      <c r="EH1614" s="35"/>
      <c r="EI1614" s="35"/>
      <c r="EJ1614" s="35"/>
      <c r="EK1614" s="35"/>
      <c r="EL1614" s="35"/>
      <c r="EM1614" s="35"/>
      <c r="EN1614" s="35"/>
      <c r="EO1614" s="35"/>
      <c r="EP1614" s="35"/>
      <c r="EQ1614" s="35"/>
      <c r="ER1614" s="35"/>
      <c r="ES1614" s="35"/>
      <c r="ET1614" s="35"/>
      <c r="EU1614" s="35"/>
      <c r="EV1614" s="35"/>
      <c r="EW1614" s="35"/>
      <c r="EX1614" s="35"/>
      <c r="EY1614" s="35"/>
      <c r="EZ1614" s="35"/>
      <c r="FA1614" s="35"/>
      <c r="FB1614" s="35"/>
      <c r="FC1614" s="35"/>
      <c r="FD1614" s="35"/>
      <c r="FE1614" s="35"/>
      <c r="FF1614" s="35"/>
      <c r="FG1614" s="35"/>
      <c r="FH1614" s="35"/>
      <c r="FI1614" s="35"/>
      <c r="FJ1614" s="35"/>
      <c r="FK1614" s="35"/>
      <c r="FL1614" s="35"/>
      <c r="FM1614" s="35"/>
      <c r="FN1614" s="35"/>
      <c r="FO1614" s="35"/>
      <c r="FP1614" s="35"/>
      <c r="FQ1614" s="35"/>
      <c r="FR1614" s="35"/>
      <c r="FS1614" s="35"/>
      <c r="FT1614" s="35"/>
      <c r="FU1614" s="35"/>
      <c r="FV1614" s="35"/>
      <c r="FW1614" s="35"/>
      <c r="FX1614" s="35"/>
      <c r="FY1614" s="35"/>
      <c r="FZ1614" s="35"/>
    </row>
    <row r="1615" spans="1:182" x14ac:dyDescent="0.15">
      <c r="A1615" s="38">
        <f t="shared" si="504"/>
        <v>45059</v>
      </c>
      <c r="B1615" s="39">
        <f t="shared" ca="1" si="493"/>
        <v>9627.846083890001</v>
      </c>
      <c r="C1615" s="40">
        <f t="shared" si="494"/>
        <v>9411.77</v>
      </c>
      <c r="D1615" s="41">
        <f ca="1">IF(A1615&lt;$B$1,VLOOKUP(A1615,[1]DI!$A$4:$B$15000,2,FALSE),0)</f>
        <v>0</v>
      </c>
      <c r="E1615" s="40">
        <f t="shared" ca="1" si="500"/>
        <v>0</v>
      </c>
      <c r="F1615" s="42">
        <f t="shared" si="497"/>
        <v>1</v>
      </c>
      <c r="G1615" s="43">
        <f t="shared" ca="1" si="501"/>
        <v>1</v>
      </c>
      <c r="H1615" s="40">
        <f ca="1">TRUNC(PRODUCT(G$10:G1614),15)</f>
        <v>1.3630794050131401</v>
      </c>
      <c r="I1615" s="40">
        <f t="shared" ca="1" si="502"/>
        <v>1.33771056458305</v>
      </c>
      <c r="J1615" s="40">
        <f t="shared" ca="1" si="503"/>
        <v>1.01896437</v>
      </c>
      <c r="K1615" s="42">
        <f t="shared" si="489"/>
        <v>2.7E-2</v>
      </c>
      <c r="L1615" s="63">
        <f t="shared" si="486"/>
        <v>45005</v>
      </c>
      <c r="M1615" s="64">
        <f t="shared" si="487"/>
        <v>36</v>
      </c>
      <c r="N1615" s="44">
        <f t="shared" si="488"/>
        <v>37</v>
      </c>
      <c r="O1615" s="40">
        <f t="shared" si="490"/>
        <v>1.003919373</v>
      </c>
      <c r="P1615" s="65">
        <f t="shared" ca="1" si="491"/>
        <v>1.0229580709999999</v>
      </c>
      <c r="Q1615" s="40">
        <f t="shared" ca="1" si="492"/>
        <v>216.07608389000001</v>
      </c>
      <c r="R1615" s="44">
        <f>IF(VLOOKUP(A1615,$Z$12:$AI$125,8)=VLOOKUP(A1614,$Z$12:$AI$125,8),0,VLOOKUP(A1615,Z$12:$AI$125,8))</f>
        <v>0</v>
      </c>
      <c r="S1615" s="45">
        <f>IF(R1615&gt;0,VLOOKUP(R1615,Y$12:$AH$125,7),0)</f>
        <v>0</v>
      </c>
      <c r="T1615" s="40">
        <f t="shared" si="495"/>
        <v>0</v>
      </c>
      <c r="U1615" s="40">
        <f t="shared" ca="1" si="496"/>
        <v>216.07608389000001</v>
      </c>
      <c r="V1615" s="46" t="str">
        <f t="shared" si="498"/>
        <v>J=</v>
      </c>
      <c r="W1615" s="47">
        <f t="shared" si="499"/>
        <v>45189</v>
      </c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  <c r="CA1615" s="35"/>
      <c r="CB1615" s="35"/>
      <c r="CC1615" s="35"/>
      <c r="CD1615" s="35"/>
      <c r="CE1615" s="35"/>
      <c r="CF1615" s="35"/>
      <c r="CG1615" s="35"/>
      <c r="CH1615" s="35"/>
      <c r="CI1615" s="35"/>
      <c r="CJ1615" s="35"/>
      <c r="CK1615" s="35"/>
      <c r="CL1615" s="35"/>
      <c r="CM1615" s="35"/>
      <c r="CN1615" s="35"/>
      <c r="CO1615" s="35"/>
      <c r="CP1615" s="35"/>
      <c r="CQ1615" s="35"/>
      <c r="CR1615" s="35"/>
      <c r="CS1615" s="35"/>
      <c r="CT1615" s="35"/>
      <c r="CU1615" s="35"/>
      <c r="CV1615" s="35"/>
      <c r="CW1615" s="35"/>
      <c r="CX1615" s="35"/>
      <c r="CY1615" s="35"/>
      <c r="CZ1615" s="35"/>
      <c r="DA1615" s="35"/>
      <c r="DB1615" s="35"/>
      <c r="DC1615" s="35"/>
      <c r="DD1615" s="35"/>
      <c r="DE1615" s="35"/>
      <c r="DF1615" s="35"/>
      <c r="DG1615" s="35"/>
      <c r="DH1615" s="35"/>
      <c r="DI1615" s="35"/>
      <c r="DJ1615" s="35"/>
      <c r="DK1615" s="35"/>
      <c r="DL1615" s="35"/>
      <c r="DM1615" s="35"/>
      <c r="DN1615" s="35"/>
      <c r="DO1615" s="35"/>
      <c r="DP1615" s="35"/>
      <c r="DQ1615" s="35"/>
      <c r="DR1615" s="35"/>
      <c r="DS1615" s="35"/>
      <c r="DT1615" s="35"/>
      <c r="DU1615" s="35"/>
      <c r="DV1615" s="35"/>
      <c r="DW1615" s="35"/>
      <c r="DX1615" s="35"/>
      <c r="DY1615" s="35"/>
      <c r="DZ1615" s="35"/>
      <c r="EA1615" s="35"/>
      <c r="EB1615" s="35"/>
      <c r="EC1615" s="35"/>
      <c r="ED1615" s="35"/>
      <c r="EE1615" s="35"/>
      <c r="EF1615" s="35"/>
      <c r="EG1615" s="35"/>
      <c r="EH1615" s="35"/>
      <c r="EI1615" s="35"/>
      <c r="EJ1615" s="35"/>
      <c r="EK1615" s="35"/>
      <c r="EL1615" s="35"/>
      <c r="EM1615" s="35"/>
      <c r="EN1615" s="35"/>
      <c r="EO1615" s="35"/>
      <c r="EP1615" s="35"/>
      <c r="EQ1615" s="35"/>
      <c r="ER1615" s="35"/>
      <c r="ES1615" s="35"/>
      <c r="ET1615" s="35"/>
      <c r="EU1615" s="35"/>
      <c r="EV1615" s="35"/>
      <c r="EW1615" s="35"/>
      <c r="EX1615" s="35"/>
      <c r="EY1615" s="35"/>
      <c r="EZ1615" s="35"/>
      <c r="FA1615" s="35"/>
      <c r="FB1615" s="35"/>
      <c r="FC1615" s="35"/>
      <c r="FD1615" s="35"/>
      <c r="FE1615" s="35"/>
      <c r="FF1615" s="35"/>
      <c r="FG1615" s="35"/>
      <c r="FH1615" s="35"/>
      <c r="FI1615" s="35"/>
      <c r="FJ1615" s="35"/>
      <c r="FK1615" s="35"/>
      <c r="FL1615" s="35"/>
      <c r="FM1615" s="35"/>
      <c r="FN1615" s="35"/>
      <c r="FO1615" s="35"/>
      <c r="FP1615" s="35"/>
      <c r="FQ1615" s="35"/>
      <c r="FR1615" s="35"/>
      <c r="FS1615" s="35"/>
      <c r="FT1615" s="35"/>
      <c r="FU1615" s="35"/>
      <c r="FV1615" s="35"/>
      <c r="FW1615" s="35"/>
      <c r="FX1615" s="35"/>
      <c r="FY1615" s="35"/>
      <c r="FZ1615" s="35"/>
    </row>
    <row r="1616" spans="1:182" x14ac:dyDescent="0.15">
      <c r="A1616" s="38">
        <f t="shared" si="504"/>
        <v>45060</v>
      </c>
      <c r="B1616" s="39">
        <f t="shared" ca="1" si="493"/>
        <v>9627.846083890001</v>
      </c>
      <c r="C1616" s="40">
        <f t="shared" si="494"/>
        <v>9411.77</v>
      </c>
      <c r="D1616" s="41">
        <f ca="1">IF(A1616&lt;$B$1,VLOOKUP(A1616,[1]DI!$A$4:$B$15000,2,FALSE),0)</f>
        <v>0</v>
      </c>
      <c r="E1616" s="40">
        <f t="shared" ca="1" si="500"/>
        <v>0</v>
      </c>
      <c r="F1616" s="42">
        <f t="shared" si="497"/>
        <v>1</v>
      </c>
      <c r="G1616" s="43">
        <f t="shared" ca="1" si="501"/>
        <v>1</v>
      </c>
      <c r="H1616" s="40">
        <f ca="1">TRUNC(PRODUCT(G$10:G1615),15)</f>
        <v>1.3630794050131401</v>
      </c>
      <c r="I1616" s="40">
        <f t="shared" ca="1" si="502"/>
        <v>1.33771056458305</v>
      </c>
      <c r="J1616" s="40">
        <f t="shared" ca="1" si="503"/>
        <v>1.01896437</v>
      </c>
      <c r="K1616" s="42">
        <f t="shared" si="489"/>
        <v>2.7E-2</v>
      </c>
      <c r="L1616" s="63">
        <f t="shared" si="486"/>
        <v>45005</v>
      </c>
      <c r="M1616" s="64">
        <f t="shared" si="487"/>
        <v>36</v>
      </c>
      <c r="N1616" s="44">
        <f t="shared" si="488"/>
        <v>37</v>
      </c>
      <c r="O1616" s="40">
        <f t="shared" si="490"/>
        <v>1.003919373</v>
      </c>
      <c r="P1616" s="65">
        <f t="shared" ca="1" si="491"/>
        <v>1.0229580709999999</v>
      </c>
      <c r="Q1616" s="40">
        <f t="shared" ca="1" si="492"/>
        <v>216.07608389000001</v>
      </c>
      <c r="R1616" s="44">
        <f>IF(VLOOKUP(A1616,$Z$12:$AI$125,8)=VLOOKUP(A1615,$Z$12:$AI$125,8),0,VLOOKUP(A1616,Z$12:$AI$125,8))</f>
        <v>0</v>
      </c>
      <c r="S1616" s="45">
        <f>IF(R1616&gt;0,VLOOKUP(R1616,Y$12:$AH$125,7),0)</f>
        <v>0</v>
      </c>
      <c r="T1616" s="40">
        <f t="shared" si="495"/>
        <v>0</v>
      </c>
      <c r="U1616" s="40">
        <f t="shared" ca="1" si="496"/>
        <v>216.07608389000001</v>
      </c>
      <c r="V1616" s="46" t="str">
        <f t="shared" si="498"/>
        <v>J=</v>
      </c>
      <c r="W1616" s="47">
        <f t="shared" si="499"/>
        <v>45189</v>
      </c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  <c r="CA1616" s="35"/>
      <c r="CB1616" s="35"/>
      <c r="CC1616" s="35"/>
      <c r="CD1616" s="35"/>
      <c r="CE1616" s="35"/>
      <c r="CF1616" s="35"/>
      <c r="CG1616" s="35"/>
      <c r="CH1616" s="35"/>
      <c r="CI1616" s="35"/>
      <c r="CJ1616" s="35"/>
      <c r="CK1616" s="35"/>
      <c r="CL1616" s="35"/>
      <c r="CM1616" s="35"/>
      <c r="CN1616" s="35"/>
      <c r="CO1616" s="35"/>
      <c r="CP1616" s="35"/>
      <c r="CQ1616" s="35"/>
      <c r="CR1616" s="35"/>
      <c r="CS1616" s="35"/>
      <c r="CT1616" s="35"/>
      <c r="CU1616" s="35"/>
      <c r="CV1616" s="35"/>
      <c r="CW1616" s="35"/>
      <c r="CX1616" s="35"/>
      <c r="CY1616" s="35"/>
      <c r="CZ1616" s="35"/>
      <c r="DA1616" s="35"/>
      <c r="DB1616" s="35"/>
      <c r="DC1616" s="35"/>
      <c r="DD1616" s="35"/>
      <c r="DE1616" s="35"/>
      <c r="DF1616" s="35"/>
      <c r="DG1616" s="35"/>
      <c r="DH1616" s="35"/>
      <c r="DI1616" s="35"/>
      <c r="DJ1616" s="35"/>
      <c r="DK1616" s="35"/>
      <c r="DL1616" s="35"/>
      <c r="DM1616" s="35"/>
      <c r="DN1616" s="35"/>
      <c r="DO1616" s="35"/>
      <c r="DP1616" s="35"/>
      <c r="DQ1616" s="35"/>
      <c r="DR1616" s="35"/>
      <c r="DS1616" s="35"/>
      <c r="DT1616" s="35"/>
      <c r="DU1616" s="35"/>
      <c r="DV1616" s="35"/>
      <c r="DW1616" s="35"/>
      <c r="DX1616" s="35"/>
      <c r="DY1616" s="35"/>
      <c r="DZ1616" s="35"/>
      <c r="EA1616" s="35"/>
      <c r="EB1616" s="35"/>
      <c r="EC1616" s="35"/>
      <c r="ED1616" s="35"/>
      <c r="EE1616" s="35"/>
      <c r="EF1616" s="35"/>
      <c r="EG1616" s="35"/>
      <c r="EH1616" s="35"/>
      <c r="EI1616" s="35"/>
      <c r="EJ1616" s="35"/>
      <c r="EK1616" s="35"/>
      <c r="EL1616" s="35"/>
      <c r="EM1616" s="35"/>
      <c r="EN1616" s="35"/>
      <c r="EO1616" s="35"/>
      <c r="EP1616" s="35"/>
      <c r="EQ1616" s="35"/>
      <c r="ER1616" s="35"/>
      <c r="ES1616" s="35"/>
      <c r="ET1616" s="35"/>
      <c r="EU1616" s="35"/>
      <c r="EV1616" s="35"/>
      <c r="EW1616" s="35"/>
      <c r="EX1616" s="35"/>
      <c r="EY1616" s="35"/>
      <c r="EZ1616" s="35"/>
      <c r="FA1616" s="35"/>
      <c r="FB1616" s="35"/>
      <c r="FC1616" s="35"/>
      <c r="FD1616" s="35"/>
      <c r="FE1616" s="35"/>
      <c r="FF1616" s="35"/>
      <c r="FG1616" s="35"/>
      <c r="FH1616" s="35"/>
      <c r="FI1616" s="35"/>
      <c r="FJ1616" s="35"/>
      <c r="FK1616" s="35"/>
      <c r="FL1616" s="35"/>
      <c r="FM1616" s="35"/>
      <c r="FN1616" s="35"/>
      <c r="FO1616" s="35"/>
      <c r="FP1616" s="35"/>
      <c r="FQ1616" s="35"/>
      <c r="FR1616" s="35"/>
      <c r="FS1616" s="35"/>
      <c r="FT1616" s="35"/>
      <c r="FU1616" s="35"/>
      <c r="FV1616" s="35"/>
      <c r="FW1616" s="35"/>
      <c r="FX1616" s="35"/>
      <c r="FY1616" s="35"/>
      <c r="FZ1616" s="35"/>
    </row>
    <row r="1617" spans="1:182" x14ac:dyDescent="0.15">
      <c r="A1617" s="38">
        <f t="shared" si="504"/>
        <v>45061</v>
      </c>
      <c r="B1617" s="39">
        <f t="shared" ca="1" si="493"/>
        <v>9627.846083890001</v>
      </c>
      <c r="C1617" s="40">
        <f t="shared" si="494"/>
        <v>9411.77</v>
      </c>
      <c r="D1617" s="41">
        <f ca="1">IF(A1617&lt;$B$1,VLOOKUP(A1617,[1]DI!$A$4:$B$15000,2,FALSE),0)</f>
        <v>0.13650000000000001</v>
      </c>
      <c r="E1617" s="40">
        <f t="shared" ca="1" si="500"/>
        <v>5.0788000000000005E-4</v>
      </c>
      <c r="F1617" s="42">
        <f t="shared" si="497"/>
        <v>1</v>
      </c>
      <c r="G1617" s="43">
        <f t="shared" ca="1" si="501"/>
        <v>1.00050788</v>
      </c>
      <c r="H1617" s="40">
        <f ca="1">TRUNC(PRODUCT(G$10:G1616),15)</f>
        <v>1.3630794050131401</v>
      </c>
      <c r="I1617" s="40">
        <f t="shared" ca="1" si="502"/>
        <v>1.33771056458305</v>
      </c>
      <c r="J1617" s="40">
        <f t="shared" ca="1" si="503"/>
        <v>1.01896437</v>
      </c>
      <c r="K1617" s="42">
        <f t="shared" si="489"/>
        <v>2.7E-2</v>
      </c>
      <c r="L1617" s="63">
        <f t="shared" si="486"/>
        <v>45005</v>
      </c>
      <c r="M1617" s="64">
        <f t="shared" si="487"/>
        <v>37</v>
      </c>
      <c r="N1617" s="44">
        <f t="shared" si="488"/>
        <v>37</v>
      </c>
      <c r="O1617" s="40">
        <f t="shared" si="490"/>
        <v>1.003919373</v>
      </c>
      <c r="P1617" s="65">
        <f t="shared" ca="1" si="491"/>
        <v>1.0229580709999999</v>
      </c>
      <c r="Q1617" s="40">
        <f t="shared" ca="1" si="492"/>
        <v>216.07608389000001</v>
      </c>
      <c r="R1617" s="44">
        <f>IF(VLOOKUP(A1617,$Z$12:$AI$125,8)=VLOOKUP(A1616,$Z$12:$AI$125,8),0,VLOOKUP(A1617,Z$12:$AI$125,8))</f>
        <v>0</v>
      </c>
      <c r="S1617" s="45">
        <f>IF(R1617&gt;0,VLOOKUP(R1617,Y$12:$AH$125,7),0)</f>
        <v>0</v>
      </c>
      <c r="T1617" s="40">
        <f t="shared" si="495"/>
        <v>0</v>
      </c>
      <c r="U1617" s="40">
        <f t="shared" ca="1" si="496"/>
        <v>216.07608389000001</v>
      </c>
      <c r="V1617" s="46" t="str">
        <f t="shared" si="498"/>
        <v>J=</v>
      </c>
      <c r="W1617" s="47">
        <f t="shared" si="499"/>
        <v>45189</v>
      </c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  <c r="CA1617" s="35"/>
      <c r="CB1617" s="35"/>
      <c r="CC1617" s="35"/>
      <c r="CD1617" s="35"/>
      <c r="CE1617" s="35"/>
      <c r="CF1617" s="35"/>
      <c r="CG1617" s="35"/>
      <c r="CH1617" s="35"/>
      <c r="CI1617" s="35"/>
      <c r="CJ1617" s="35"/>
      <c r="CK1617" s="35"/>
      <c r="CL1617" s="35"/>
      <c r="CM1617" s="35"/>
      <c r="CN1617" s="35"/>
      <c r="CO1617" s="35"/>
      <c r="CP1617" s="35"/>
      <c r="CQ1617" s="35"/>
      <c r="CR1617" s="35"/>
      <c r="CS1617" s="35"/>
      <c r="CT1617" s="35"/>
      <c r="CU1617" s="35"/>
      <c r="CV1617" s="35"/>
      <c r="CW1617" s="35"/>
      <c r="CX1617" s="35"/>
      <c r="CY1617" s="35"/>
      <c r="CZ1617" s="35"/>
      <c r="DA1617" s="35"/>
      <c r="DB1617" s="35"/>
      <c r="DC1617" s="35"/>
      <c r="DD1617" s="35"/>
      <c r="DE1617" s="35"/>
      <c r="DF1617" s="35"/>
      <c r="DG1617" s="35"/>
      <c r="DH1617" s="35"/>
      <c r="DI1617" s="35"/>
      <c r="DJ1617" s="35"/>
      <c r="DK1617" s="35"/>
      <c r="DL1617" s="35"/>
      <c r="DM1617" s="35"/>
      <c r="DN1617" s="35"/>
      <c r="DO1617" s="35"/>
      <c r="DP1617" s="35"/>
      <c r="DQ1617" s="35"/>
      <c r="DR1617" s="35"/>
      <c r="DS1617" s="35"/>
      <c r="DT1617" s="35"/>
      <c r="DU1617" s="35"/>
      <c r="DV1617" s="35"/>
      <c r="DW1617" s="35"/>
      <c r="DX1617" s="35"/>
      <c r="DY1617" s="35"/>
      <c r="DZ1617" s="35"/>
      <c r="EA1617" s="35"/>
      <c r="EB1617" s="35"/>
      <c r="EC1617" s="35"/>
      <c r="ED1617" s="35"/>
      <c r="EE1617" s="35"/>
      <c r="EF1617" s="35"/>
      <c r="EG1617" s="35"/>
      <c r="EH1617" s="35"/>
      <c r="EI1617" s="35"/>
      <c r="EJ1617" s="35"/>
      <c r="EK1617" s="35"/>
      <c r="EL1617" s="35"/>
      <c r="EM1617" s="35"/>
      <c r="EN1617" s="35"/>
      <c r="EO1617" s="35"/>
      <c r="EP1617" s="35"/>
      <c r="EQ1617" s="35"/>
      <c r="ER1617" s="35"/>
      <c r="ES1617" s="35"/>
      <c r="ET1617" s="35"/>
      <c r="EU1617" s="35"/>
      <c r="EV1617" s="35"/>
      <c r="EW1617" s="35"/>
      <c r="EX1617" s="35"/>
      <c r="EY1617" s="35"/>
      <c r="EZ1617" s="35"/>
      <c r="FA1617" s="35"/>
      <c r="FB1617" s="35"/>
      <c r="FC1617" s="35"/>
      <c r="FD1617" s="35"/>
      <c r="FE1617" s="35"/>
      <c r="FF1617" s="35"/>
      <c r="FG1617" s="35"/>
      <c r="FH1617" s="35"/>
      <c r="FI1617" s="35"/>
      <c r="FJ1617" s="35"/>
      <c r="FK1617" s="35"/>
      <c r="FL1617" s="35"/>
      <c r="FM1617" s="35"/>
      <c r="FN1617" s="35"/>
      <c r="FO1617" s="35"/>
      <c r="FP1617" s="35"/>
      <c r="FQ1617" s="35"/>
      <c r="FR1617" s="35"/>
      <c r="FS1617" s="35"/>
      <c r="FT1617" s="35"/>
      <c r="FU1617" s="35"/>
      <c r="FV1617" s="35"/>
      <c r="FW1617" s="35"/>
      <c r="FX1617" s="35"/>
      <c r="FY1617" s="35"/>
      <c r="FZ1617" s="35"/>
    </row>
    <row r="1618" spans="1:182" x14ac:dyDescent="0.15">
      <c r="A1618" s="38">
        <f t="shared" si="504"/>
        <v>45062</v>
      </c>
      <c r="B1618" s="39">
        <f t="shared" ca="1" si="493"/>
        <v>9633.7543131000002</v>
      </c>
      <c r="C1618" s="40">
        <f t="shared" si="494"/>
        <v>9411.77</v>
      </c>
      <c r="D1618" s="41">
        <f ca="1">IF(A1618&lt;$B$1,VLOOKUP(A1618,[1]DI!$A$4:$B$15000,2,FALSE),0)</f>
        <v>0.13650000000000001</v>
      </c>
      <c r="E1618" s="40">
        <f t="shared" ca="1" si="500"/>
        <v>5.0788000000000005E-4</v>
      </c>
      <c r="F1618" s="42">
        <f t="shared" si="497"/>
        <v>1</v>
      </c>
      <c r="G1618" s="43">
        <f t="shared" ca="1" si="501"/>
        <v>1.00050788</v>
      </c>
      <c r="H1618" s="40">
        <f ca="1">TRUNC(PRODUCT(G$10:G1617),15)</f>
        <v>1.36377168578136</v>
      </c>
      <c r="I1618" s="40">
        <f t="shared" ca="1" si="502"/>
        <v>1.33771056458305</v>
      </c>
      <c r="J1618" s="40">
        <f t="shared" ca="1" si="503"/>
        <v>1.0194818800000001</v>
      </c>
      <c r="K1618" s="42">
        <f t="shared" si="489"/>
        <v>2.7E-2</v>
      </c>
      <c r="L1618" s="63">
        <f t="shared" si="486"/>
        <v>45005</v>
      </c>
      <c r="M1618" s="64">
        <f t="shared" si="487"/>
        <v>38</v>
      </c>
      <c r="N1618" s="44">
        <f t="shared" si="488"/>
        <v>38</v>
      </c>
      <c r="O1618" s="40">
        <f t="shared" si="490"/>
        <v>1.0040255149999999</v>
      </c>
      <c r="P1618" s="65">
        <f t="shared" ca="1" si="491"/>
        <v>1.0235858200000001</v>
      </c>
      <c r="Q1618" s="40">
        <f t="shared" ca="1" si="492"/>
        <v>221.98431310000001</v>
      </c>
      <c r="R1618" s="44">
        <f>IF(VLOOKUP(A1618,$Z$12:$AI$125,8)=VLOOKUP(A1617,$Z$12:$AI$125,8),0,VLOOKUP(A1618,Z$12:$AI$125,8))</f>
        <v>0</v>
      </c>
      <c r="S1618" s="45">
        <f>IF(R1618&gt;0,VLOOKUP(R1618,Y$12:$AH$125,7),0)</f>
        <v>0</v>
      </c>
      <c r="T1618" s="40">
        <f t="shared" si="495"/>
        <v>0</v>
      </c>
      <c r="U1618" s="40">
        <f t="shared" ca="1" si="496"/>
        <v>221.98431310000001</v>
      </c>
      <c r="V1618" s="46" t="str">
        <f t="shared" si="498"/>
        <v>J=</v>
      </c>
      <c r="W1618" s="47">
        <f t="shared" si="499"/>
        <v>45189</v>
      </c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  <c r="CA1618" s="35"/>
      <c r="CB1618" s="35"/>
      <c r="CC1618" s="35"/>
      <c r="CD1618" s="35"/>
      <c r="CE1618" s="35"/>
      <c r="CF1618" s="35"/>
      <c r="CG1618" s="35"/>
      <c r="CH1618" s="35"/>
      <c r="CI1618" s="35"/>
      <c r="CJ1618" s="35"/>
      <c r="CK1618" s="35"/>
      <c r="CL1618" s="35"/>
      <c r="CM1618" s="35"/>
      <c r="CN1618" s="35"/>
      <c r="CO1618" s="35"/>
      <c r="CP1618" s="35"/>
      <c r="CQ1618" s="35"/>
      <c r="CR1618" s="35"/>
      <c r="CS1618" s="35"/>
      <c r="CT1618" s="35"/>
      <c r="CU1618" s="35"/>
      <c r="CV1618" s="35"/>
      <c r="CW1618" s="35"/>
      <c r="CX1618" s="35"/>
      <c r="CY1618" s="35"/>
      <c r="CZ1618" s="35"/>
      <c r="DA1618" s="35"/>
      <c r="DB1618" s="35"/>
      <c r="DC1618" s="35"/>
      <c r="DD1618" s="35"/>
      <c r="DE1618" s="35"/>
      <c r="DF1618" s="35"/>
      <c r="DG1618" s="35"/>
      <c r="DH1618" s="35"/>
      <c r="DI1618" s="35"/>
      <c r="DJ1618" s="35"/>
      <c r="DK1618" s="35"/>
      <c r="DL1618" s="35"/>
      <c r="DM1618" s="35"/>
      <c r="DN1618" s="35"/>
      <c r="DO1618" s="35"/>
      <c r="DP1618" s="35"/>
      <c r="DQ1618" s="35"/>
      <c r="DR1618" s="35"/>
      <c r="DS1618" s="35"/>
      <c r="DT1618" s="35"/>
      <c r="DU1618" s="35"/>
      <c r="DV1618" s="35"/>
      <c r="DW1618" s="35"/>
      <c r="DX1618" s="35"/>
      <c r="DY1618" s="35"/>
      <c r="DZ1618" s="35"/>
      <c r="EA1618" s="35"/>
      <c r="EB1618" s="35"/>
      <c r="EC1618" s="35"/>
      <c r="ED1618" s="35"/>
      <c r="EE1618" s="35"/>
      <c r="EF1618" s="35"/>
      <c r="EG1618" s="35"/>
      <c r="EH1618" s="35"/>
      <c r="EI1618" s="35"/>
      <c r="EJ1618" s="35"/>
      <c r="EK1618" s="35"/>
      <c r="EL1618" s="35"/>
      <c r="EM1618" s="35"/>
      <c r="EN1618" s="35"/>
      <c r="EO1618" s="35"/>
      <c r="EP1618" s="35"/>
      <c r="EQ1618" s="35"/>
      <c r="ER1618" s="35"/>
      <c r="ES1618" s="35"/>
      <c r="ET1618" s="35"/>
      <c r="EU1618" s="35"/>
      <c r="EV1618" s="35"/>
      <c r="EW1618" s="35"/>
      <c r="EX1618" s="35"/>
      <c r="EY1618" s="35"/>
      <c r="EZ1618" s="35"/>
      <c r="FA1618" s="35"/>
      <c r="FB1618" s="35"/>
      <c r="FC1618" s="35"/>
      <c r="FD1618" s="35"/>
      <c r="FE1618" s="35"/>
      <c r="FF1618" s="35"/>
      <c r="FG1618" s="35"/>
      <c r="FH1618" s="35"/>
      <c r="FI1618" s="35"/>
      <c r="FJ1618" s="35"/>
      <c r="FK1618" s="35"/>
      <c r="FL1618" s="35"/>
      <c r="FM1618" s="35"/>
      <c r="FN1618" s="35"/>
      <c r="FO1618" s="35"/>
      <c r="FP1618" s="35"/>
      <c r="FQ1618" s="35"/>
      <c r="FR1618" s="35"/>
      <c r="FS1618" s="35"/>
      <c r="FT1618" s="35"/>
      <c r="FU1618" s="35"/>
      <c r="FV1618" s="35"/>
      <c r="FW1618" s="35"/>
      <c r="FX1618" s="35"/>
      <c r="FY1618" s="35"/>
      <c r="FZ1618" s="35"/>
    </row>
    <row r="1619" spans="1:182" x14ac:dyDescent="0.15">
      <c r="A1619" s="38">
        <f t="shared" si="504"/>
        <v>45063</v>
      </c>
      <c r="B1619" s="39">
        <f t="shared" ca="1" si="493"/>
        <v>9639.6662223000003</v>
      </c>
      <c r="C1619" s="40">
        <f t="shared" si="494"/>
        <v>9411.77</v>
      </c>
      <c r="D1619" s="41">
        <f ca="1">IF(A1619&lt;$B$1,VLOOKUP(A1619,[1]DI!$A$4:$B$15000,2,FALSE),0)</f>
        <v>0.13650000000000001</v>
      </c>
      <c r="E1619" s="40">
        <f t="shared" ca="1" si="500"/>
        <v>5.0788000000000005E-4</v>
      </c>
      <c r="F1619" s="42">
        <f t="shared" si="497"/>
        <v>1</v>
      </c>
      <c r="G1619" s="43">
        <f t="shared" ca="1" si="501"/>
        <v>1.00050788</v>
      </c>
      <c r="H1619" s="40">
        <f ca="1">TRUNC(PRODUCT(G$10:G1618),15)</f>
        <v>1.3644643181451299</v>
      </c>
      <c r="I1619" s="40">
        <f t="shared" ca="1" si="502"/>
        <v>1.33771056458305</v>
      </c>
      <c r="J1619" s="40">
        <f t="shared" ca="1" si="503"/>
        <v>1.0199996600000001</v>
      </c>
      <c r="K1619" s="42">
        <f t="shared" si="489"/>
        <v>2.7E-2</v>
      </c>
      <c r="L1619" s="63">
        <f t="shared" si="486"/>
        <v>45005</v>
      </c>
      <c r="M1619" s="64">
        <f t="shared" si="487"/>
        <v>39</v>
      </c>
      <c r="N1619" s="44">
        <f t="shared" si="488"/>
        <v>39</v>
      </c>
      <c r="O1619" s="40">
        <f t="shared" si="490"/>
        <v>1.0041316680000001</v>
      </c>
      <c r="P1619" s="65">
        <f t="shared" ca="1" si="491"/>
        <v>1.02421396</v>
      </c>
      <c r="Q1619" s="40">
        <f t="shared" ca="1" si="492"/>
        <v>227.89622230000001</v>
      </c>
      <c r="R1619" s="44">
        <f>IF(VLOOKUP(A1619,$Z$12:$AI$125,8)=VLOOKUP(A1618,$Z$12:$AI$125,8),0,VLOOKUP(A1619,Z$12:$AI$125,8))</f>
        <v>0</v>
      </c>
      <c r="S1619" s="45">
        <f>IF(R1619&gt;0,VLOOKUP(R1619,Y$12:$AH$125,7),0)</f>
        <v>0</v>
      </c>
      <c r="T1619" s="40">
        <f t="shared" si="495"/>
        <v>0</v>
      </c>
      <c r="U1619" s="40">
        <f t="shared" ca="1" si="496"/>
        <v>227.89622230000001</v>
      </c>
      <c r="V1619" s="46" t="str">
        <f t="shared" si="498"/>
        <v>J=</v>
      </c>
      <c r="W1619" s="47">
        <f t="shared" si="499"/>
        <v>45189</v>
      </c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  <c r="CA1619" s="35"/>
      <c r="CB1619" s="35"/>
      <c r="CC1619" s="35"/>
      <c r="CD1619" s="35"/>
      <c r="CE1619" s="35"/>
      <c r="CF1619" s="35"/>
      <c r="CG1619" s="35"/>
      <c r="CH1619" s="35"/>
      <c r="CI1619" s="35"/>
      <c r="CJ1619" s="35"/>
      <c r="CK1619" s="35"/>
      <c r="CL1619" s="35"/>
      <c r="CM1619" s="35"/>
      <c r="CN1619" s="35"/>
      <c r="CO1619" s="35"/>
      <c r="CP1619" s="35"/>
      <c r="CQ1619" s="35"/>
      <c r="CR1619" s="35"/>
      <c r="CS1619" s="35"/>
      <c r="CT1619" s="35"/>
      <c r="CU1619" s="35"/>
      <c r="CV1619" s="35"/>
      <c r="CW1619" s="35"/>
      <c r="CX1619" s="35"/>
      <c r="CY1619" s="35"/>
      <c r="CZ1619" s="35"/>
      <c r="DA1619" s="35"/>
      <c r="DB1619" s="35"/>
      <c r="DC1619" s="35"/>
      <c r="DD1619" s="35"/>
      <c r="DE1619" s="35"/>
      <c r="DF1619" s="35"/>
      <c r="DG1619" s="35"/>
      <c r="DH1619" s="35"/>
      <c r="DI1619" s="35"/>
      <c r="DJ1619" s="35"/>
      <c r="DK1619" s="35"/>
      <c r="DL1619" s="35"/>
      <c r="DM1619" s="35"/>
      <c r="DN1619" s="35"/>
      <c r="DO1619" s="35"/>
      <c r="DP1619" s="35"/>
      <c r="DQ1619" s="35"/>
      <c r="DR1619" s="35"/>
      <c r="DS1619" s="35"/>
      <c r="DT1619" s="35"/>
      <c r="DU1619" s="35"/>
      <c r="DV1619" s="35"/>
      <c r="DW1619" s="35"/>
      <c r="DX1619" s="35"/>
      <c r="DY1619" s="35"/>
      <c r="DZ1619" s="35"/>
      <c r="EA1619" s="35"/>
      <c r="EB1619" s="35"/>
      <c r="EC1619" s="35"/>
      <c r="ED1619" s="35"/>
      <c r="EE1619" s="35"/>
      <c r="EF1619" s="35"/>
      <c r="EG1619" s="35"/>
      <c r="EH1619" s="35"/>
      <c r="EI1619" s="35"/>
      <c r="EJ1619" s="35"/>
      <c r="EK1619" s="35"/>
      <c r="EL1619" s="35"/>
      <c r="EM1619" s="35"/>
      <c r="EN1619" s="35"/>
      <c r="EO1619" s="35"/>
      <c r="EP1619" s="35"/>
      <c r="EQ1619" s="35"/>
      <c r="ER1619" s="35"/>
      <c r="ES1619" s="35"/>
      <c r="ET1619" s="35"/>
      <c r="EU1619" s="35"/>
      <c r="EV1619" s="35"/>
      <c r="EW1619" s="35"/>
      <c r="EX1619" s="35"/>
      <c r="EY1619" s="35"/>
      <c r="EZ1619" s="35"/>
      <c r="FA1619" s="35"/>
      <c r="FB1619" s="35"/>
      <c r="FC1619" s="35"/>
      <c r="FD1619" s="35"/>
      <c r="FE1619" s="35"/>
      <c r="FF1619" s="35"/>
      <c r="FG1619" s="35"/>
      <c r="FH1619" s="35"/>
      <c r="FI1619" s="35"/>
      <c r="FJ1619" s="35"/>
      <c r="FK1619" s="35"/>
      <c r="FL1619" s="35"/>
      <c r="FM1619" s="35"/>
      <c r="FN1619" s="35"/>
      <c r="FO1619" s="35"/>
      <c r="FP1619" s="35"/>
      <c r="FQ1619" s="35"/>
      <c r="FR1619" s="35"/>
      <c r="FS1619" s="35"/>
      <c r="FT1619" s="35"/>
      <c r="FU1619" s="35"/>
      <c r="FV1619" s="35"/>
      <c r="FW1619" s="35"/>
      <c r="FX1619" s="35"/>
      <c r="FY1619" s="35"/>
      <c r="FZ1619" s="35"/>
    </row>
    <row r="1620" spans="1:182" x14ac:dyDescent="0.15">
      <c r="A1620" s="38">
        <f t="shared" si="504"/>
        <v>45064</v>
      </c>
      <c r="B1620" s="39">
        <f t="shared" ca="1" si="493"/>
        <v>9645.5817362199996</v>
      </c>
      <c r="C1620" s="40">
        <f t="shared" si="494"/>
        <v>9411.77</v>
      </c>
      <c r="D1620" s="41">
        <f ca="1">IF(A1620&lt;$B$1,VLOOKUP(A1620,[1]DI!$A$4:$B$15000,2,FALSE),0)</f>
        <v>0.13650000000000001</v>
      </c>
      <c r="E1620" s="40">
        <f t="shared" ca="1" si="500"/>
        <v>5.0788000000000005E-4</v>
      </c>
      <c r="F1620" s="42">
        <f t="shared" si="497"/>
        <v>1</v>
      </c>
      <c r="G1620" s="43">
        <f t="shared" ca="1" si="501"/>
        <v>1.00050788</v>
      </c>
      <c r="H1620" s="40">
        <f ca="1">TRUNC(PRODUCT(G$10:G1619),15)</f>
        <v>1.3651573022830299</v>
      </c>
      <c r="I1620" s="40">
        <f t="shared" ca="1" si="502"/>
        <v>1.33771056458305</v>
      </c>
      <c r="J1620" s="40">
        <f t="shared" ca="1" si="503"/>
        <v>1.0205177000000001</v>
      </c>
      <c r="K1620" s="42">
        <f t="shared" si="489"/>
        <v>2.7E-2</v>
      </c>
      <c r="L1620" s="63">
        <f t="shared" si="486"/>
        <v>45005</v>
      </c>
      <c r="M1620" s="64">
        <f t="shared" si="487"/>
        <v>40</v>
      </c>
      <c r="N1620" s="44">
        <f t="shared" si="488"/>
        <v>40</v>
      </c>
      <c r="O1620" s="40">
        <f t="shared" si="490"/>
        <v>1.0042378320000001</v>
      </c>
      <c r="P1620" s="65">
        <f t="shared" ca="1" si="491"/>
        <v>1.024842483</v>
      </c>
      <c r="Q1620" s="40">
        <f t="shared" ca="1" si="492"/>
        <v>233.81173622</v>
      </c>
      <c r="R1620" s="44">
        <f>IF(VLOOKUP(A1620,$Z$12:$AI$125,8)=VLOOKUP(A1619,$Z$12:$AI$125,8),0,VLOOKUP(A1620,Z$12:$AI$125,8))</f>
        <v>0</v>
      </c>
      <c r="S1620" s="45">
        <f>IF(R1620&gt;0,VLOOKUP(R1620,Y$12:$AH$125,7),0)</f>
        <v>0</v>
      </c>
      <c r="T1620" s="40">
        <f t="shared" si="495"/>
        <v>0</v>
      </c>
      <c r="U1620" s="40">
        <f t="shared" ca="1" si="496"/>
        <v>233.81173622</v>
      </c>
      <c r="V1620" s="46" t="str">
        <f t="shared" si="498"/>
        <v>J=</v>
      </c>
      <c r="W1620" s="47">
        <f t="shared" si="499"/>
        <v>45189</v>
      </c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  <c r="CA1620" s="35"/>
      <c r="CB1620" s="35"/>
      <c r="CC1620" s="35"/>
      <c r="CD1620" s="35"/>
      <c r="CE1620" s="35"/>
      <c r="CF1620" s="35"/>
      <c r="CG1620" s="35"/>
      <c r="CH1620" s="35"/>
      <c r="CI1620" s="35"/>
      <c r="CJ1620" s="35"/>
      <c r="CK1620" s="35"/>
      <c r="CL1620" s="35"/>
      <c r="CM1620" s="35"/>
      <c r="CN1620" s="35"/>
      <c r="CO1620" s="35"/>
      <c r="CP1620" s="35"/>
      <c r="CQ1620" s="35"/>
      <c r="CR1620" s="35"/>
      <c r="CS1620" s="35"/>
      <c r="CT1620" s="35"/>
      <c r="CU1620" s="35"/>
      <c r="CV1620" s="35"/>
      <c r="CW1620" s="35"/>
      <c r="CX1620" s="35"/>
      <c r="CY1620" s="35"/>
      <c r="CZ1620" s="35"/>
      <c r="DA1620" s="35"/>
      <c r="DB1620" s="35"/>
      <c r="DC1620" s="35"/>
      <c r="DD1620" s="35"/>
      <c r="DE1620" s="35"/>
      <c r="DF1620" s="35"/>
      <c r="DG1620" s="35"/>
      <c r="DH1620" s="35"/>
      <c r="DI1620" s="35"/>
      <c r="DJ1620" s="35"/>
      <c r="DK1620" s="35"/>
      <c r="DL1620" s="35"/>
      <c r="DM1620" s="35"/>
      <c r="DN1620" s="35"/>
      <c r="DO1620" s="35"/>
      <c r="DP1620" s="35"/>
      <c r="DQ1620" s="35"/>
      <c r="DR1620" s="35"/>
      <c r="DS1620" s="35"/>
      <c r="DT1620" s="35"/>
      <c r="DU1620" s="35"/>
      <c r="DV1620" s="35"/>
      <c r="DW1620" s="35"/>
      <c r="DX1620" s="35"/>
      <c r="DY1620" s="35"/>
      <c r="DZ1620" s="35"/>
      <c r="EA1620" s="35"/>
      <c r="EB1620" s="35"/>
      <c r="EC1620" s="35"/>
      <c r="ED1620" s="35"/>
      <c r="EE1620" s="35"/>
      <c r="EF1620" s="35"/>
      <c r="EG1620" s="35"/>
      <c r="EH1620" s="35"/>
      <c r="EI1620" s="35"/>
      <c r="EJ1620" s="35"/>
      <c r="EK1620" s="35"/>
      <c r="EL1620" s="35"/>
      <c r="EM1620" s="35"/>
      <c r="EN1620" s="35"/>
      <c r="EO1620" s="35"/>
      <c r="EP1620" s="35"/>
      <c r="EQ1620" s="35"/>
      <c r="ER1620" s="35"/>
      <c r="ES1620" s="35"/>
      <c r="ET1620" s="35"/>
      <c r="EU1620" s="35"/>
      <c r="EV1620" s="35"/>
      <c r="EW1620" s="35"/>
      <c r="EX1620" s="35"/>
      <c r="EY1620" s="35"/>
      <c r="EZ1620" s="35"/>
      <c r="FA1620" s="35"/>
      <c r="FB1620" s="35"/>
      <c r="FC1620" s="35"/>
      <c r="FD1620" s="35"/>
      <c r="FE1620" s="35"/>
      <c r="FF1620" s="35"/>
      <c r="FG1620" s="35"/>
      <c r="FH1620" s="35"/>
      <c r="FI1620" s="35"/>
      <c r="FJ1620" s="35"/>
      <c r="FK1620" s="35"/>
      <c r="FL1620" s="35"/>
      <c r="FM1620" s="35"/>
      <c r="FN1620" s="35"/>
      <c r="FO1620" s="35"/>
      <c r="FP1620" s="35"/>
      <c r="FQ1620" s="35"/>
      <c r="FR1620" s="35"/>
      <c r="FS1620" s="35"/>
      <c r="FT1620" s="35"/>
      <c r="FU1620" s="35"/>
      <c r="FV1620" s="35"/>
      <c r="FW1620" s="35"/>
      <c r="FX1620" s="35"/>
      <c r="FY1620" s="35"/>
      <c r="FZ1620" s="35"/>
    </row>
    <row r="1621" spans="1:182" x14ac:dyDescent="0.15">
      <c r="A1621" s="38">
        <f t="shared" si="504"/>
        <v>45065</v>
      </c>
      <c r="B1621" s="39">
        <f t="shared" ca="1" si="493"/>
        <v>9651.5008548400001</v>
      </c>
      <c r="C1621" s="40">
        <f t="shared" si="494"/>
        <v>9411.77</v>
      </c>
      <c r="D1621" s="41">
        <f ca="1">IF(A1621&lt;$B$1,VLOOKUP(A1621,[1]DI!$A$4:$B$15000,2,FALSE),0)</f>
        <v>0.13650000000000001</v>
      </c>
      <c r="E1621" s="40">
        <f t="shared" ca="1" si="500"/>
        <v>5.0788000000000005E-4</v>
      </c>
      <c r="F1621" s="42">
        <f t="shared" si="497"/>
        <v>1</v>
      </c>
      <c r="G1621" s="43">
        <f t="shared" ca="1" si="501"/>
        <v>1.00050788</v>
      </c>
      <c r="H1621" s="40">
        <f ca="1">TRUNC(PRODUCT(G$10:G1620),15)</f>
        <v>1.3658506383737099</v>
      </c>
      <c r="I1621" s="40">
        <f t="shared" ca="1" si="502"/>
        <v>1.33771056458305</v>
      </c>
      <c r="J1621" s="40">
        <f t="shared" ca="1" si="503"/>
        <v>1.0210360000000001</v>
      </c>
      <c r="K1621" s="42">
        <f t="shared" si="489"/>
        <v>2.7E-2</v>
      </c>
      <c r="L1621" s="63">
        <f t="shared" si="486"/>
        <v>45005</v>
      </c>
      <c r="M1621" s="64">
        <f t="shared" si="487"/>
        <v>41</v>
      </c>
      <c r="N1621" s="44">
        <f t="shared" si="488"/>
        <v>41</v>
      </c>
      <c r="O1621" s="40">
        <f t="shared" si="490"/>
        <v>1.0043440079999999</v>
      </c>
      <c r="P1621" s="65">
        <f t="shared" ca="1" si="491"/>
        <v>1.025471389</v>
      </c>
      <c r="Q1621" s="40">
        <f t="shared" ca="1" si="492"/>
        <v>239.73085484000001</v>
      </c>
      <c r="R1621" s="44">
        <f>IF(VLOOKUP(A1621,$Z$12:$AI$125,8)=VLOOKUP(A1620,$Z$12:$AI$125,8),0,VLOOKUP(A1621,Z$12:$AI$125,8))</f>
        <v>0</v>
      </c>
      <c r="S1621" s="45">
        <f>IF(R1621&gt;0,VLOOKUP(R1621,Y$12:$AH$125,7),0)</f>
        <v>0</v>
      </c>
      <c r="T1621" s="40">
        <f t="shared" si="495"/>
        <v>0</v>
      </c>
      <c r="U1621" s="40">
        <f t="shared" ca="1" si="496"/>
        <v>239.73085484000001</v>
      </c>
      <c r="V1621" s="46" t="str">
        <f t="shared" si="498"/>
        <v>J=</v>
      </c>
      <c r="W1621" s="47">
        <f t="shared" si="499"/>
        <v>45189</v>
      </c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  <c r="CA1621" s="35"/>
      <c r="CB1621" s="35"/>
      <c r="CC1621" s="35"/>
      <c r="CD1621" s="35"/>
      <c r="CE1621" s="35"/>
      <c r="CF1621" s="35"/>
      <c r="CG1621" s="35"/>
      <c r="CH1621" s="35"/>
      <c r="CI1621" s="35"/>
      <c r="CJ1621" s="35"/>
      <c r="CK1621" s="35"/>
      <c r="CL1621" s="35"/>
      <c r="CM1621" s="35"/>
      <c r="CN1621" s="35"/>
      <c r="CO1621" s="35"/>
      <c r="CP1621" s="35"/>
      <c r="CQ1621" s="35"/>
      <c r="CR1621" s="35"/>
      <c r="CS1621" s="35"/>
      <c r="CT1621" s="35"/>
      <c r="CU1621" s="35"/>
      <c r="CV1621" s="35"/>
      <c r="CW1621" s="35"/>
      <c r="CX1621" s="35"/>
      <c r="CY1621" s="35"/>
      <c r="CZ1621" s="35"/>
      <c r="DA1621" s="35"/>
      <c r="DB1621" s="35"/>
      <c r="DC1621" s="35"/>
      <c r="DD1621" s="35"/>
      <c r="DE1621" s="35"/>
      <c r="DF1621" s="35"/>
      <c r="DG1621" s="35"/>
      <c r="DH1621" s="35"/>
      <c r="DI1621" s="35"/>
      <c r="DJ1621" s="35"/>
      <c r="DK1621" s="35"/>
      <c r="DL1621" s="35"/>
      <c r="DM1621" s="35"/>
      <c r="DN1621" s="35"/>
      <c r="DO1621" s="35"/>
      <c r="DP1621" s="35"/>
      <c r="DQ1621" s="35"/>
      <c r="DR1621" s="35"/>
      <c r="DS1621" s="35"/>
      <c r="DT1621" s="35"/>
      <c r="DU1621" s="35"/>
      <c r="DV1621" s="35"/>
      <c r="DW1621" s="35"/>
      <c r="DX1621" s="35"/>
      <c r="DY1621" s="35"/>
      <c r="DZ1621" s="35"/>
      <c r="EA1621" s="35"/>
      <c r="EB1621" s="35"/>
      <c r="EC1621" s="35"/>
      <c r="ED1621" s="35"/>
      <c r="EE1621" s="35"/>
      <c r="EF1621" s="35"/>
      <c r="EG1621" s="35"/>
      <c r="EH1621" s="35"/>
      <c r="EI1621" s="35"/>
      <c r="EJ1621" s="35"/>
      <c r="EK1621" s="35"/>
      <c r="EL1621" s="35"/>
      <c r="EM1621" s="35"/>
      <c r="EN1621" s="35"/>
      <c r="EO1621" s="35"/>
      <c r="EP1621" s="35"/>
      <c r="EQ1621" s="35"/>
      <c r="ER1621" s="35"/>
      <c r="ES1621" s="35"/>
      <c r="ET1621" s="35"/>
      <c r="EU1621" s="35"/>
      <c r="EV1621" s="35"/>
      <c r="EW1621" s="35"/>
      <c r="EX1621" s="35"/>
      <c r="EY1621" s="35"/>
      <c r="EZ1621" s="35"/>
      <c r="FA1621" s="35"/>
      <c r="FB1621" s="35"/>
      <c r="FC1621" s="35"/>
      <c r="FD1621" s="35"/>
      <c r="FE1621" s="35"/>
      <c r="FF1621" s="35"/>
      <c r="FG1621" s="35"/>
      <c r="FH1621" s="35"/>
      <c r="FI1621" s="35"/>
      <c r="FJ1621" s="35"/>
      <c r="FK1621" s="35"/>
      <c r="FL1621" s="35"/>
      <c r="FM1621" s="35"/>
      <c r="FN1621" s="35"/>
      <c r="FO1621" s="35"/>
      <c r="FP1621" s="35"/>
      <c r="FQ1621" s="35"/>
      <c r="FR1621" s="35"/>
      <c r="FS1621" s="35"/>
      <c r="FT1621" s="35"/>
      <c r="FU1621" s="35"/>
      <c r="FV1621" s="35"/>
      <c r="FW1621" s="35"/>
      <c r="FX1621" s="35"/>
      <c r="FY1621" s="35"/>
      <c r="FZ1621" s="35"/>
    </row>
    <row r="1622" spans="1:182" x14ac:dyDescent="0.15">
      <c r="A1622" s="38">
        <f t="shared" si="504"/>
        <v>45066</v>
      </c>
      <c r="B1622" s="39">
        <f t="shared" ca="1" si="493"/>
        <v>9657.4235687600012</v>
      </c>
      <c r="C1622" s="40">
        <f t="shared" si="494"/>
        <v>9411.77</v>
      </c>
      <c r="D1622" s="41">
        <f ca="1">IF(A1622&lt;$B$1,VLOOKUP(A1622,[1]DI!$A$4:$B$15000,2,FALSE),0)</f>
        <v>0</v>
      </c>
      <c r="E1622" s="40">
        <f t="shared" ca="1" si="500"/>
        <v>0</v>
      </c>
      <c r="F1622" s="42">
        <f t="shared" si="497"/>
        <v>1</v>
      </c>
      <c r="G1622" s="43">
        <f t="shared" ca="1" si="501"/>
        <v>1</v>
      </c>
      <c r="H1622" s="40">
        <f ca="1">TRUNC(PRODUCT(G$10:G1621),15)</f>
        <v>1.3665443265959301</v>
      </c>
      <c r="I1622" s="40">
        <f t="shared" ca="1" si="502"/>
        <v>1.33771056458305</v>
      </c>
      <c r="J1622" s="40">
        <f t="shared" ca="1" si="503"/>
        <v>1.02155456</v>
      </c>
      <c r="K1622" s="42">
        <f t="shared" si="489"/>
        <v>2.7E-2</v>
      </c>
      <c r="L1622" s="63">
        <f t="shared" si="486"/>
        <v>45005</v>
      </c>
      <c r="M1622" s="64">
        <f t="shared" si="487"/>
        <v>41</v>
      </c>
      <c r="N1622" s="44">
        <f t="shared" si="488"/>
        <v>42</v>
      </c>
      <c r="O1622" s="40">
        <f t="shared" si="490"/>
        <v>1.004450195</v>
      </c>
      <c r="P1622" s="65">
        <f t="shared" ca="1" si="491"/>
        <v>1.0261006770000001</v>
      </c>
      <c r="Q1622" s="40">
        <f t="shared" ca="1" si="492"/>
        <v>245.65356876000001</v>
      </c>
      <c r="R1622" s="44">
        <f>IF(VLOOKUP(A1622,$Z$12:$AI$125,8)=VLOOKUP(A1621,$Z$12:$AI$125,8),0,VLOOKUP(A1622,Z$12:$AI$125,8))</f>
        <v>0</v>
      </c>
      <c r="S1622" s="45">
        <f>IF(R1622&gt;0,VLOOKUP(R1622,Y$12:$AH$125,7),0)</f>
        <v>0</v>
      </c>
      <c r="T1622" s="40">
        <f t="shared" si="495"/>
        <v>0</v>
      </c>
      <c r="U1622" s="40">
        <f t="shared" ca="1" si="496"/>
        <v>245.65356876000001</v>
      </c>
      <c r="V1622" s="46" t="str">
        <f t="shared" si="498"/>
        <v>J=</v>
      </c>
      <c r="W1622" s="47">
        <f t="shared" si="499"/>
        <v>45189</v>
      </c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  <c r="CA1622" s="35"/>
      <c r="CB1622" s="35"/>
      <c r="CC1622" s="35"/>
      <c r="CD1622" s="35"/>
      <c r="CE1622" s="35"/>
      <c r="CF1622" s="35"/>
      <c r="CG1622" s="35"/>
      <c r="CH1622" s="35"/>
      <c r="CI1622" s="35"/>
      <c r="CJ1622" s="35"/>
      <c r="CK1622" s="35"/>
      <c r="CL1622" s="35"/>
      <c r="CM1622" s="35"/>
      <c r="CN1622" s="35"/>
      <c r="CO1622" s="35"/>
      <c r="CP1622" s="35"/>
      <c r="CQ1622" s="35"/>
      <c r="CR1622" s="35"/>
      <c r="CS1622" s="35"/>
      <c r="CT1622" s="35"/>
      <c r="CU1622" s="35"/>
      <c r="CV1622" s="35"/>
      <c r="CW1622" s="35"/>
      <c r="CX1622" s="35"/>
      <c r="CY1622" s="35"/>
      <c r="CZ1622" s="35"/>
      <c r="DA1622" s="35"/>
      <c r="DB1622" s="35"/>
      <c r="DC1622" s="35"/>
      <c r="DD1622" s="35"/>
      <c r="DE1622" s="35"/>
      <c r="DF1622" s="35"/>
      <c r="DG1622" s="35"/>
      <c r="DH1622" s="35"/>
      <c r="DI1622" s="35"/>
      <c r="DJ1622" s="35"/>
      <c r="DK1622" s="35"/>
      <c r="DL1622" s="35"/>
      <c r="DM1622" s="35"/>
      <c r="DN1622" s="35"/>
      <c r="DO1622" s="35"/>
      <c r="DP1622" s="35"/>
      <c r="DQ1622" s="35"/>
      <c r="DR1622" s="35"/>
      <c r="DS1622" s="35"/>
      <c r="DT1622" s="35"/>
      <c r="DU1622" s="35"/>
      <c r="DV1622" s="35"/>
      <c r="DW1622" s="35"/>
      <c r="DX1622" s="35"/>
      <c r="DY1622" s="35"/>
      <c r="DZ1622" s="35"/>
      <c r="EA1622" s="35"/>
      <c r="EB1622" s="35"/>
      <c r="EC1622" s="35"/>
      <c r="ED1622" s="35"/>
      <c r="EE1622" s="35"/>
      <c r="EF1622" s="35"/>
      <c r="EG1622" s="35"/>
      <c r="EH1622" s="35"/>
      <c r="EI1622" s="35"/>
      <c r="EJ1622" s="35"/>
      <c r="EK1622" s="35"/>
      <c r="EL1622" s="35"/>
      <c r="EM1622" s="35"/>
      <c r="EN1622" s="35"/>
      <c r="EO1622" s="35"/>
      <c r="EP1622" s="35"/>
      <c r="EQ1622" s="35"/>
      <c r="ER1622" s="35"/>
      <c r="ES1622" s="35"/>
      <c r="ET1622" s="35"/>
      <c r="EU1622" s="35"/>
      <c r="EV1622" s="35"/>
      <c r="EW1622" s="35"/>
      <c r="EX1622" s="35"/>
      <c r="EY1622" s="35"/>
      <c r="EZ1622" s="35"/>
      <c r="FA1622" s="35"/>
      <c r="FB1622" s="35"/>
      <c r="FC1622" s="35"/>
      <c r="FD1622" s="35"/>
      <c r="FE1622" s="35"/>
      <c r="FF1622" s="35"/>
      <c r="FG1622" s="35"/>
      <c r="FH1622" s="35"/>
      <c r="FI1622" s="35"/>
      <c r="FJ1622" s="35"/>
      <c r="FK1622" s="35"/>
      <c r="FL1622" s="35"/>
      <c r="FM1622" s="35"/>
      <c r="FN1622" s="35"/>
      <c r="FO1622" s="35"/>
      <c r="FP1622" s="35"/>
      <c r="FQ1622" s="35"/>
      <c r="FR1622" s="35"/>
      <c r="FS1622" s="35"/>
      <c r="FT1622" s="35"/>
      <c r="FU1622" s="35"/>
      <c r="FV1622" s="35"/>
      <c r="FW1622" s="35"/>
      <c r="FX1622" s="35"/>
      <c r="FY1622" s="35"/>
      <c r="FZ1622" s="35"/>
    </row>
    <row r="1623" spans="1:182" x14ac:dyDescent="0.15">
      <c r="A1623" s="38">
        <f t="shared" si="504"/>
        <v>45067</v>
      </c>
      <c r="B1623" s="39">
        <f t="shared" ca="1" si="493"/>
        <v>9657.4235687600012</v>
      </c>
      <c r="C1623" s="40">
        <f t="shared" si="494"/>
        <v>9411.77</v>
      </c>
      <c r="D1623" s="41">
        <f ca="1">IF(A1623&lt;$B$1,VLOOKUP(A1623,[1]DI!$A$4:$B$15000,2,FALSE),0)</f>
        <v>0</v>
      </c>
      <c r="E1623" s="40">
        <f t="shared" ca="1" si="500"/>
        <v>0</v>
      </c>
      <c r="F1623" s="42">
        <f t="shared" si="497"/>
        <v>1</v>
      </c>
      <c r="G1623" s="43">
        <f t="shared" ca="1" si="501"/>
        <v>1</v>
      </c>
      <c r="H1623" s="40">
        <f ca="1">TRUNC(PRODUCT(G$10:G1622),15)</f>
        <v>1.3665443265959301</v>
      </c>
      <c r="I1623" s="40">
        <f t="shared" ca="1" si="502"/>
        <v>1.33771056458305</v>
      </c>
      <c r="J1623" s="40">
        <f t="shared" ca="1" si="503"/>
        <v>1.02155456</v>
      </c>
      <c r="K1623" s="42">
        <f t="shared" si="489"/>
        <v>2.7E-2</v>
      </c>
      <c r="L1623" s="63">
        <f t="shared" si="486"/>
        <v>45005</v>
      </c>
      <c r="M1623" s="64">
        <f t="shared" si="487"/>
        <v>41</v>
      </c>
      <c r="N1623" s="44">
        <f t="shared" si="488"/>
        <v>42</v>
      </c>
      <c r="O1623" s="40">
        <f t="shared" si="490"/>
        <v>1.004450195</v>
      </c>
      <c r="P1623" s="65">
        <f t="shared" ca="1" si="491"/>
        <v>1.0261006770000001</v>
      </c>
      <c r="Q1623" s="40">
        <f t="shared" ca="1" si="492"/>
        <v>245.65356876000001</v>
      </c>
      <c r="R1623" s="44">
        <f>IF(VLOOKUP(A1623,$Z$12:$AI$125,8)=VLOOKUP(A1622,$Z$12:$AI$125,8),0,VLOOKUP(A1623,Z$12:$AI$125,8))</f>
        <v>0</v>
      </c>
      <c r="S1623" s="45">
        <f>IF(R1623&gt;0,VLOOKUP(R1623,Y$12:$AH$125,7),0)</f>
        <v>0</v>
      </c>
      <c r="T1623" s="40">
        <f t="shared" si="495"/>
        <v>0</v>
      </c>
      <c r="U1623" s="40">
        <f t="shared" ca="1" si="496"/>
        <v>245.65356876000001</v>
      </c>
      <c r="V1623" s="46" t="str">
        <f t="shared" si="498"/>
        <v>J=</v>
      </c>
      <c r="W1623" s="47">
        <f t="shared" si="499"/>
        <v>45189</v>
      </c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  <c r="CA1623" s="35"/>
      <c r="CB1623" s="35"/>
      <c r="CC1623" s="35"/>
      <c r="CD1623" s="35"/>
      <c r="CE1623" s="35"/>
      <c r="CF1623" s="35"/>
      <c r="CG1623" s="35"/>
      <c r="CH1623" s="35"/>
      <c r="CI1623" s="35"/>
      <c r="CJ1623" s="35"/>
      <c r="CK1623" s="35"/>
      <c r="CL1623" s="35"/>
      <c r="CM1623" s="35"/>
      <c r="CN1623" s="35"/>
      <c r="CO1623" s="35"/>
      <c r="CP1623" s="35"/>
      <c r="CQ1623" s="35"/>
      <c r="CR1623" s="35"/>
      <c r="CS1623" s="35"/>
      <c r="CT1623" s="35"/>
      <c r="CU1623" s="35"/>
      <c r="CV1623" s="35"/>
      <c r="CW1623" s="35"/>
      <c r="CX1623" s="35"/>
      <c r="CY1623" s="35"/>
      <c r="CZ1623" s="35"/>
      <c r="DA1623" s="35"/>
      <c r="DB1623" s="35"/>
      <c r="DC1623" s="35"/>
      <c r="DD1623" s="35"/>
      <c r="DE1623" s="35"/>
      <c r="DF1623" s="35"/>
      <c r="DG1623" s="35"/>
      <c r="DH1623" s="35"/>
      <c r="DI1623" s="35"/>
      <c r="DJ1623" s="35"/>
      <c r="DK1623" s="35"/>
      <c r="DL1623" s="35"/>
      <c r="DM1623" s="35"/>
      <c r="DN1623" s="35"/>
      <c r="DO1623" s="35"/>
      <c r="DP1623" s="35"/>
      <c r="DQ1623" s="35"/>
      <c r="DR1623" s="35"/>
      <c r="DS1623" s="35"/>
      <c r="DT1623" s="35"/>
      <c r="DU1623" s="35"/>
      <c r="DV1623" s="35"/>
      <c r="DW1623" s="35"/>
      <c r="DX1623" s="35"/>
      <c r="DY1623" s="35"/>
      <c r="DZ1623" s="35"/>
      <c r="EA1623" s="35"/>
      <c r="EB1623" s="35"/>
      <c r="EC1623" s="35"/>
      <c r="ED1623" s="35"/>
      <c r="EE1623" s="35"/>
      <c r="EF1623" s="35"/>
      <c r="EG1623" s="35"/>
      <c r="EH1623" s="35"/>
      <c r="EI1623" s="35"/>
      <c r="EJ1623" s="35"/>
      <c r="EK1623" s="35"/>
      <c r="EL1623" s="35"/>
      <c r="EM1623" s="35"/>
      <c r="EN1623" s="35"/>
      <c r="EO1623" s="35"/>
      <c r="EP1623" s="35"/>
      <c r="EQ1623" s="35"/>
      <c r="ER1623" s="35"/>
      <c r="ES1623" s="35"/>
      <c r="ET1623" s="35"/>
      <c r="EU1623" s="35"/>
      <c r="EV1623" s="35"/>
      <c r="EW1623" s="35"/>
      <c r="EX1623" s="35"/>
      <c r="EY1623" s="35"/>
      <c r="EZ1623" s="35"/>
      <c r="FA1623" s="35"/>
      <c r="FB1623" s="35"/>
      <c r="FC1623" s="35"/>
      <c r="FD1623" s="35"/>
      <c r="FE1623" s="35"/>
      <c r="FF1623" s="35"/>
      <c r="FG1623" s="35"/>
      <c r="FH1623" s="35"/>
      <c r="FI1623" s="35"/>
      <c r="FJ1623" s="35"/>
      <c r="FK1623" s="35"/>
      <c r="FL1623" s="35"/>
      <c r="FM1623" s="35"/>
      <c r="FN1623" s="35"/>
      <c r="FO1623" s="35"/>
      <c r="FP1623" s="35"/>
      <c r="FQ1623" s="35"/>
      <c r="FR1623" s="35"/>
      <c r="FS1623" s="35"/>
      <c r="FT1623" s="35"/>
      <c r="FU1623" s="35"/>
      <c r="FV1623" s="35"/>
      <c r="FW1623" s="35"/>
      <c r="FX1623" s="35"/>
      <c r="FY1623" s="35"/>
      <c r="FZ1623" s="35"/>
    </row>
    <row r="1624" spans="1:182" x14ac:dyDescent="0.15">
      <c r="A1624" s="38">
        <f t="shared" si="504"/>
        <v>45068</v>
      </c>
      <c r="B1624" s="39">
        <f t="shared" ca="1" si="493"/>
        <v>9657.4235687600012</v>
      </c>
      <c r="C1624" s="40">
        <f t="shared" si="494"/>
        <v>9411.77</v>
      </c>
      <c r="D1624" s="41">
        <f ca="1">IF(A1624&lt;$B$1,VLOOKUP(A1624,[1]DI!$A$4:$B$15000,2,FALSE),0)</f>
        <v>0.13650000000000001</v>
      </c>
      <c r="E1624" s="40">
        <f t="shared" ca="1" si="500"/>
        <v>5.0788000000000005E-4</v>
      </c>
      <c r="F1624" s="42">
        <f t="shared" si="497"/>
        <v>1</v>
      </c>
      <c r="G1624" s="43">
        <f t="shared" ca="1" si="501"/>
        <v>1.00050788</v>
      </c>
      <c r="H1624" s="40">
        <f ca="1">TRUNC(PRODUCT(G$10:G1623),15)</f>
        <v>1.3665443265959301</v>
      </c>
      <c r="I1624" s="40">
        <f t="shared" ca="1" si="502"/>
        <v>1.33771056458305</v>
      </c>
      <c r="J1624" s="40">
        <f t="shared" ca="1" si="503"/>
        <v>1.02155456</v>
      </c>
      <c r="K1624" s="42">
        <f t="shared" si="489"/>
        <v>2.7E-2</v>
      </c>
      <c r="L1624" s="63">
        <f t="shared" si="486"/>
        <v>45005</v>
      </c>
      <c r="M1624" s="64">
        <f t="shared" si="487"/>
        <v>42</v>
      </c>
      <c r="N1624" s="44">
        <f t="shared" si="488"/>
        <v>42</v>
      </c>
      <c r="O1624" s="40">
        <f t="shared" si="490"/>
        <v>1.004450195</v>
      </c>
      <c r="P1624" s="65">
        <f t="shared" ca="1" si="491"/>
        <v>1.0261006770000001</v>
      </c>
      <c r="Q1624" s="40">
        <f t="shared" ca="1" si="492"/>
        <v>245.65356876000001</v>
      </c>
      <c r="R1624" s="44">
        <f>IF(VLOOKUP(A1624,$Z$12:$AI$125,8)=VLOOKUP(A1623,$Z$12:$AI$125,8),0,VLOOKUP(A1624,Z$12:$AI$125,8))</f>
        <v>0</v>
      </c>
      <c r="S1624" s="45">
        <f>IF(R1624&gt;0,VLOOKUP(R1624,Y$12:$AH$125,7),0)</f>
        <v>0</v>
      </c>
      <c r="T1624" s="40">
        <f t="shared" si="495"/>
        <v>0</v>
      </c>
      <c r="U1624" s="40">
        <f t="shared" ca="1" si="496"/>
        <v>245.65356876000001</v>
      </c>
      <c r="V1624" s="46" t="str">
        <f t="shared" si="498"/>
        <v>J=</v>
      </c>
      <c r="W1624" s="47">
        <f t="shared" si="499"/>
        <v>45189</v>
      </c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  <c r="CA1624" s="35"/>
      <c r="CB1624" s="35"/>
      <c r="CC1624" s="35"/>
      <c r="CD1624" s="35"/>
      <c r="CE1624" s="35"/>
      <c r="CF1624" s="35"/>
      <c r="CG1624" s="35"/>
      <c r="CH1624" s="35"/>
      <c r="CI1624" s="35"/>
      <c r="CJ1624" s="35"/>
      <c r="CK1624" s="35"/>
      <c r="CL1624" s="35"/>
      <c r="CM1624" s="35"/>
      <c r="CN1624" s="35"/>
      <c r="CO1624" s="35"/>
      <c r="CP1624" s="35"/>
      <c r="CQ1624" s="35"/>
      <c r="CR1624" s="35"/>
      <c r="CS1624" s="35"/>
      <c r="CT1624" s="35"/>
      <c r="CU1624" s="35"/>
      <c r="CV1624" s="35"/>
      <c r="CW1624" s="35"/>
      <c r="CX1624" s="35"/>
      <c r="CY1624" s="35"/>
      <c r="CZ1624" s="35"/>
      <c r="DA1624" s="35"/>
      <c r="DB1624" s="35"/>
      <c r="DC1624" s="35"/>
      <c r="DD1624" s="35"/>
      <c r="DE1624" s="35"/>
      <c r="DF1624" s="35"/>
      <c r="DG1624" s="35"/>
      <c r="DH1624" s="35"/>
      <c r="DI1624" s="35"/>
      <c r="DJ1624" s="35"/>
      <c r="DK1624" s="35"/>
      <c r="DL1624" s="35"/>
      <c r="DM1624" s="35"/>
      <c r="DN1624" s="35"/>
      <c r="DO1624" s="35"/>
      <c r="DP1624" s="35"/>
      <c r="DQ1624" s="35"/>
      <c r="DR1624" s="35"/>
      <c r="DS1624" s="35"/>
      <c r="DT1624" s="35"/>
      <c r="DU1624" s="35"/>
      <c r="DV1624" s="35"/>
      <c r="DW1624" s="35"/>
      <c r="DX1624" s="35"/>
      <c r="DY1624" s="35"/>
      <c r="DZ1624" s="35"/>
      <c r="EA1624" s="35"/>
      <c r="EB1624" s="35"/>
      <c r="EC1624" s="35"/>
      <c r="ED1624" s="35"/>
      <c r="EE1624" s="35"/>
      <c r="EF1624" s="35"/>
      <c r="EG1624" s="35"/>
      <c r="EH1624" s="35"/>
      <c r="EI1624" s="35"/>
      <c r="EJ1624" s="35"/>
      <c r="EK1624" s="35"/>
      <c r="EL1624" s="35"/>
      <c r="EM1624" s="35"/>
      <c r="EN1624" s="35"/>
      <c r="EO1624" s="35"/>
      <c r="EP1624" s="35"/>
      <c r="EQ1624" s="35"/>
      <c r="ER1624" s="35"/>
      <c r="ES1624" s="35"/>
      <c r="ET1624" s="35"/>
      <c r="EU1624" s="35"/>
      <c r="EV1624" s="35"/>
      <c r="EW1624" s="35"/>
      <c r="EX1624" s="35"/>
      <c r="EY1624" s="35"/>
      <c r="EZ1624" s="35"/>
      <c r="FA1624" s="35"/>
      <c r="FB1624" s="35"/>
      <c r="FC1624" s="35"/>
      <c r="FD1624" s="35"/>
      <c r="FE1624" s="35"/>
      <c r="FF1624" s="35"/>
      <c r="FG1624" s="35"/>
      <c r="FH1624" s="35"/>
      <c r="FI1624" s="35"/>
      <c r="FJ1624" s="35"/>
      <c r="FK1624" s="35"/>
      <c r="FL1624" s="35"/>
      <c r="FM1624" s="35"/>
      <c r="FN1624" s="35"/>
      <c r="FO1624" s="35"/>
      <c r="FP1624" s="35"/>
      <c r="FQ1624" s="35"/>
      <c r="FR1624" s="35"/>
      <c r="FS1624" s="35"/>
      <c r="FT1624" s="35"/>
      <c r="FU1624" s="35"/>
      <c r="FV1624" s="35"/>
      <c r="FW1624" s="35"/>
      <c r="FX1624" s="35"/>
      <c r="FY1624" s="35"/>
      <c r="FZ1624" s="35"/>
    </row>
    <row r="1625" spans="1:182" x14ac:dyDescent="0.15">
      <c r="A1625" s="38">
        <f t="shared" si="504"/>
        <v>45069</v>
      </c>
      <c r="B1625" s="39">
        <f t="shared" ca="1" si="493"/>
        <v>9663.3499815100004</v>
      </c>
      <c r="C1625" s="40">
        <f t="shared" si="494"/>
        <v>9411.77</v>
      </c>
      <c r="D1625" s="41">
        <f ca="1">IF(A1625&lt;$B$1,VLOOKUP(A1625,[1]DI!$A$4:$B$15000,2,FALSE),0)</f>
        <v>0.13650000000000001</v>
      </c>
      <c r="E1625" s="40">
        <f t="shared" ca="1" si="500"/>
        <v>5.0788000000000005E-4</v>
      </c>
      <c r="F1625" s="42">
        <f t="shared" si="497"/>
        <v>1</v>
      </c>
      <c r="G1625" s="43">
        <f t="shared" ca="1" si="501"/>
        <v>1.00050788</v>
      </c>
      <c r="H1625" s="40">
        <f ca="1">TRUNC(PRODUCT(G$10:G1624),15)</f>
        <v>1.36723836712852</v>
      </c>
      <c r="I1625" s="40">
        <f t="shared" ca="1" si="502"/>
        <v>1.33771056458305</v>
      </c>
      <c r="J1625" s="40">
        <f t="shared" ca="1" si="503"/>
        <v>1.0220733900000001</v>
      </c>
      <c r="K1625" s="42">
        <f t="shared" si="489"/>
        <v>2.7E-2</v>
      </c>
      <c r="L1625" s="63">
        <f t="shared" si="486"/>
        <v>45005</v>
      </c>
      <c r="M1625" s="64">
        <f t="shared" si="487"/>
        <v>43</v>
      </c>
      <c r="N1625" s="44">
        <f t="shared" si="488"/>
        <v>43</v>
      </c>
      <c r="O1625" s="40">
        <f t="shared" si="490"/>
        <v>1.0045563930000001</v>
      </c>
      <c r="P1625" s="65">
        <f t="shared" ca="1" si="491"/>
        <v>1.026730358</v>
      </c>
      <c r="Q1625" s="40">
        <f t="shared" ca="1" si="492"/>
        <v>251.57998151000001</v>
      </c>
      <c r="R1625" s="44">
        <f>IF(VLOOKUP(A1625,$Z$12:$AI$125,8)=VLOOKUP(A1624,$Z$12:$AI$125,8),0,VLOOKUP(A1625,Z$12:$AI$125,8))</f>
        <v>0</v>
      </c>
      <c r="S1625" s="45">
        <f>IF(R1625&gt;0,VLOOKUP(R1625,Y$12:$AH$125,7),0)</f>
        <v>0</v>
      </c>
      <c r="T1625" s="40">
        <f t="shared" si="495"/>
        <v>0</v>
      </c>
      <c r="U1625" s="40">
        <f t="shared" ca="1" si="496"/>
        <v>251.57998151000001</v>
      </c>
      <c r="V1625" s="46" t="str">
        <f t="shared" si="498"/>
        <v>J=</v>
      </c>
      <c r="W1625" s="47">
        <f t="shared" si="499"/>
        <v>45189</v>
      </c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  <c r="CA1625" s="35"/>
      <c r="CB1625" s="35"/>
      <c r="CC1625" s="35"/>
      <c r="CD1625" s="35"/>
      <c r="CE1625" s="35"/>
      <c r="CF1625" s="35"/>
      <c r="CG1625" s="35"/>
      <c r="CH1625" s="35"/>
      <c r="CI1625" s="35"/>
      <c r="CJ1625" s="35"/>
      <c r="CK1625" s="35"/>
      <c r="CL1625" s="35"/>
      <c r="CM1625" s="35"/>
      <c r="CN1625" s="35"/>
      <c r="CO1625" s="35"/>
      <c r="CP1625" s="35"/>
      <c r="CQ1625" s="35"/>
      <c r="CR1625" s="35"/>
      <c r="CS1625" s="35"/>
      <c r="CT1625" s="35"/>
      <c r="CU1625" s="35"/>
      <c r="CV1625" s="35"/>
      <c r="CW1625" s="35"/>
      <c r="CX1625" s="35"/>
      <c r="CY1625" s="35"/>
      <c r="CZ1625" s="35"/>
      <c r="DA1625" s="35"/>
      <c r="DB1625" s="35"/>
      <c r="DC1625" s="35"/>
      <c r="DD1625" s="35"/>
      <c r="DE1625" s="35"/>
      <c r="DF1625" s="35"/>
      <c r="DG1625" s="35"/>
      <c r="DH1625" s="35"/>
      <c r="DI1625" s="35"/>
      <c r="DJ1625" s="35"/>
      <c r="DK1625" s="35"/>
      <c r="DL1625" s="35"/>
      <c r="DM1625" s="35"/>
      <c r="DN1625" s="35"/>
      <c r="DO1625" s="35"/>
      <c r="DP1625" s="35"/>
      <c r="DQ1625" s="35"/>
      <c r="DR1625" s="35"/>
      <c r="DS1625" s="35"/>
      <c r="DT1625" s="35"/>
      <c r="DU1625" s="35"/>
      <c r="DV1625" s="35"/>
      <c r="DW1625" s="35"/>
      <c r="DX1625" s="35"/>
      <c r="DY1625" s="35"/>
      <c r="DZ1625" s="35"/>
      <c r="EA1625" s="35"/>
      <c r="EB1625" s="35"/>
      <c r="EC1625" s="35"/>
      <c r="ED1625" s="35"/>
      <c r="EE1625" s="35"/>
      <c r="EF1625" s="35"/>
      <c r="EG1625" s="35"/>
      <c r="EH1625" s="35"/>
      <c r="EI1625" s="35"/>
      <c r="EJ1625" s="35"/>
      <c r="EK1625" s="35"/>
      <c r="EL1625" s="35"/>
      <c r="EM1625" s="35"/>
      <c r="EN1625" s="35"/>
      <c r="EO1625" s="35"/>
      <c r="EP1625" s="35"/>
      <c r="EQ1625" s="35"/>
      <c r="ER1625" s="35"/>
      <c r="ES1625" s="35"/>
      <c r="ET1625" s="35"/>
      <c r="EU1625" s="35"/>
      <c r="EV1625" s="35"/>
      <c r="EW1625" s="35"/>
      <c r="EX1625" s="35"/>
      <c r="EY1625" s="35"/>
      <c r="EZ1625" s="35"/>
      <c r="FA1625" s="35"/>
      <c r="FB1625" s="35"/>
      <c r="FC1625" s="35"/>
      <c r="FD1625" s="35"/>
      <c r="FE1625" s="35"/>
      <c r="FF1625" s="35"/>
      <c r="FG1625" s="35"/>
      <c r="FH1625" s="35"/>
      <c r="FI1625" s="35"/>
      <c r="FJ1625" s="35"/>
      <c r="FK1625" s="35"/>
      <c r="FL1625" s="35"/>
      <c r="FM1625" s="35"/>
      <c r="FN1625" s="35"/>
      <c r="FO1625" s="35"/>
      <c r="FP1625" s="35"/>
      <c r="FQ1625" s="35"/>
      <c r="FR1625" s="35"/>
      <c r="FS1625" s="35"/>
      <c r="FT1625" s="35"/>
      <c r="FU1625" s="35"/>
      <c r="FV1625" s="35"/>
      <c r="FW1625" s="35"/>
      <c r="FX1625" s="35"/>
      <c r="FY1625" s="35"/>
      <c r="FZ1625" s="35"/>
    </row>
    <row r="1626" spans="1:182" x14ac:dyDescent="0.15">
      <c r="A1626" s="38">
        <f t="shared" si="504"/>
        <v>45070</v>
      </c>
      <c r="B1626" s="39">
        <f t="shared" ca="1" si="493"/>
        <v>9669.2799989600007</v>
      </c>
      <c r="C1626" s="40">
        <f t="shared" si="494"/>
        <v>9411.77</v>
      </c>
      <c r="D1626" s="41">
        <f ca="1">IF(A1626&lt;$B$1,VLOOKUP(A1626,[1]DI!$A$4:$B$15000,2,FALSE),0)</f>
        <v>0.13650000000000001</v>
      </c>
      <c r="E1626" s="40">
        <f t="shared" ca="1" si="500"/>
        <v>5.0788000000000005E-4</v>
      </c>
      <c r="F1626" s="42">
        <f t="shared" si="497"/>
        <v>1</v>
      </c>
      <c r="G1626" s="43">
        <f t="shared" ca="1" si="501"/>
        <v>1.00050788</v>
      </c>
      <c r="H1626" s="40">
        <f ca="1">TRUNC(PRODUCT(G$10:G1625),15)</f>
        <v>1.3679327601504201</v>
      </c>
      <c r="I1626" s="40">
        <f t="shared" ca="1" si="502"/>
        <v>1.33771056458305</v>
      </c>
      <c r="J1626" s="40">
        <f t="shared" ca="1" si="503"/>
        <v>1.0225924799999999</v>
      </c>
      <c r="K1626" s="42">
        <f t="shared" si="489"/>
        <v>2.7E-2</v>
      </c>
      <c r="L1626" s="63">
        <f t="shared" si="486"/>
        <v>45005</v>
      </c>
      <c r="M1626" s="64">
        <f t="shared" si="487"/>
        <v>44</v>
      </c>
      <c r="N1626" s="44">
        <f t="shared" si="488"/>
        <v>44</v>
      </c>
      <c r="O1626" s="40">
        <f t="shared" si="490"/>
        <v>1.004662602</v>
      </c>
      <c r="P1626" s="65">
        <f t="shared" ca="1" si="491"/>
        <v>1.0273604220000001</v>
      </c>
      <c r="Q1626" s="40">
        <f t="shared" ca="1" si="492"/>
        <v>257.50999896000002</v>
      </c>
      <c r="R1626" s="44">
        <f>IF(VLOOKUP(A1626,$Z$12:$AI$125,8)=VLOOKUP(A1625,$Z$12:$AI$125,8),0,VLOOKUP(A1626,Z$12:$AI$125,8))</f>
        <v>0</v>
      </c>
      <c r="S1626" s="45">
        <f>IF(R1626&gt;0,VLOOKUP(R1626,Y$12:$AH$125,7),0)</f>
        <v>0</v>
      </c>
      <c r="T1626" s="40">
        <f t="shared" si="495"/>
        <v>0</v>
      </c>
      <c r="U1626" s="40">
        <f t="shared" ca="1" si="496"/>
        <v>257.50999896000002</v>
      </c>
      <c r="V1626" s="46" t="str">
        <f t="shared" si="498"/>
        <v>J=</v>
      </c>
      <c r="W1626" s="47">
        <f t="shared" si="499"/>
        <v>45189</v>
      </c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  <c r="CA1626" s="35"/>
      <c r="CB1626" s="35"/>
      <c r="CC1626" s="35"/>
      <c r="CD1626" s="35"/>
      <c r="CE1626" s="35"/>
      <c r="CF1626" s="35"/>
      <c r="CG1626" s="35"/>
      <c r="CH1626" s="35"/>
      <c r="CI1626" s="35"/>
      <c r="CJ1626" s="35"/>
      <c r="CK1626" s="35"/>
      <c r="CL1626" s="35"/>
      <c r="CM1626" s="35"/>
      <c r="CN1626" s="35"/>
      <c r="CO1626" s="35"/>
      <c r="CP1626" s="35"/>
      <c r="CQ1626" s="35"/>
      <c r="CR1626" s="35"/>
      <c r="CS1626" s="35"/>
      <c r="CT1626" s="35"/>
      <c r="CU1626" s="35"/>
      <c r="CV1626" s="35"/>
      <c r="CW1626" s="35"/>
      <c r="CX1626" s="35"/>
      <c r="CY1626" s="35"/>
      <c r="CZ1626" s="35"/>
      <c r="DA1626" s="35"/>
      <c r="DB1626" s="35"/>
      <c r="DC1626" s="35"/>
      <c r="DD1626" s="35"/>
      <c r="DE1626" s="35"/>
      <c r="DF1626" s="35"/>
      <c r="DG1626" s="35"/>
      <c r="DH1626" s="35"/>
      <c r="DI1626" s="35"/>
      <c r="DJ1626" s="35"/>
      <c r="DK1626" s="35"/>
      <c r="DL1626" s="35"/>
      <c r="DM1626" s="35"/>
      <c r="DN1626" s="35"/>
      <c r="DO1626" s="35"/>
      <c r="DP1626" s="35"/>
      <c r="DQ1626" s="35"/>
      <c r="DR1626" s="35"/>
      <c r="DS1626" s="35"/>
      <c r="DT1626" s="35"/>
      <c r="DU1626" s="35"/>
      <c r="DV1626" s="35"/>
      <c r="DW1626" s="35"/>
      <c r="DX1626" s="35"/>
      <c r="DY1626" s="35"/>
      <c r="DZ1626" s="35"/>
      <c r="EA1626" s="35"/>
      <c r="EB1626" s="35"/>
      <c r="EC1626" s="35"/>
      <c r="ED1626" s="35"/>
      <c r="EE1626" s="35"/>
      <c r="EF1626" s="35"/>
      <c r="EG1626" s="35"/>
      <c r="EH1626" s="35"/>
      <c r="EI1626" s="35"/>
      <c r="EJ1626" s="35"/>
      <c r="EK1626" s="35"/>
      <c r="EL1626" s="35"/>
      <c r="EM1626" s="35"/>
      <c r="EN1626" s="35"/>
      <c r="EO1626" s="35"/>
      <c r="EP1626" s="35"/>
      <c r="EQ1626" s="35"/>
      <c r="ER1626" s="35"/>
      <c r="ES1626" s="35"/>
      <c r="ET1626" s="35"/>
      <c r="EU1626" s="35"/>
      <c r="EV1626" s="35"/>
      <c r="EW1626" s="35"/>
      <c r="EX1626" s="35"/>
      <c r="EY1626" s="35"/>
      <c r="EZ1626" s="35"/>
      <c r="FA1626" s="35"/>
      <c r="FB1626" s="35"/>
      <c r="FC1626" s="35"/>
      <c r="FD1626" s="35"/>
      <c r="FE1626" s="35"/>
      <c r="FF1626" s="35"/>
      <c r="FG1626" s="35"/>
      <c r="FH1626" s="35"/>
      <c r="FI1626" s="35"/>
      <c r="FJ1626" s="35"/>
      <c r="FK1626" s="35"/>
      <c r="FL1626" s="35"/>
      <c r="FM1626" s="35"/>
      <c r="FN1626" s="35"/>
      <c r="FO1626" s="35"/>
      <c r="FP1626" s="35"/>
      <c r="FQ1626" s="35"/>
      <c r="FR1626" s="35"/>
      <c r="FS1626" s="35"/>
      <c r="FT1626" s="35"/>
      <c r="FU1626" s="35"/>
      <c r="FV1626" s="35"/>
      <c r="FW1626" s="35"/>
      <c r="FX1626" s="35"/>
      <c r="FY1626" s="35"/>
      <c r="FZ1626" s="35"/>
    </row>
    <row r="1627" spans="1:182" x14ac:dyDescent="0.15">
      <c r="A1627" s="38">
        <f t="shared" si="504"/>
        <v>45071</v>
      </c>
      <c r="B1627" s="39">
        <f t="shared" ca="1" si="493"/>
        <v>9675.2136117099999</v>
      </c>
      <c r="C1627" s="40">
        <f t="shared" si="494"/>
        <v>9411.77</v>
      </c>
      <c r="D1627" s="41">
        <f ca="1">IF(A1627&lt;$B$1,VLOOKUP(A1627,[1]DI!$A$4:$B$15000,2,FALSE),0)</f>
        <v>0.13650000000000001</v>
      </c>
      <c r="E1627" s="40">
        <f t="shared" ca="1" si="500"/>
        <v>5.0788000000000005E-4</v>
      </c>
      <c r="F1627" s="42">
        <f t="shared" si="497"/>
        <v>1</v>
      </c>
      <c r="G1627" s="43">
        <f t="shared" ca="1" si="501"/>
        <v>1.00050788</v>
      </c>
      <c r="H1627" s="40">
        <f ca="1">TRUNC(PRODUCT(G$10:G1626),15)</f>
        <v>1.3686275058406501</v>
      </c>
      <c r="I1627" s="40">
        <f t="shared" ca="1" si="502"/>
        <v>1.33771056458305</v>
      </c>
      <c r="J1627" s="40">
        <f t="shared" ca="1" si="503"/>
        <v>1.0231118299999999</v>
      </c>
      <c r="K1627" s="42">
        <f t="shared" si="489"/>
        <v>2.7E-2</v>
      </c>
      <c r="L1627" s="63">
        <f t="shared" si="486"/>
        <v>45005</v>
      </c>
      <c r="M1627" s="64">
        <f t="shared" si="487"/>
        <v>45</v>
      </c>
      <c r="N1627" s="44">
        <f t="shared" si="488"/>
        <v>45</v>
      </c>
      <c r="O1627" s="40">
        <f t="shared" si="490"/>
        <v>1.004768822</v>
      </c>
      <c r="P1627" s="65">
        <f t="shared" ca="1" si="491"/>
        <v>1.0279908680000001</v>
      </c>
      <c r="Q1627" s="40">
        <f t="shared" ca="1" si="492"/>
        <v>263.44361171000003</v>
      </c>
      <c r="R1627" s="44">
        <f>IF(VLOOKUP(A1627,$Z$12:$AI$125,8)=VLOOKUP(A1626,$Z$12:$AI$125,8),0,VLOOKUP(A1627,Z$12:$AI$125,8))</f>
        <v>0</v>
      </c>
      <c r="S1627" s="45">
        <f>IF(R1627&gt;0,VLOOKUP(R1627,Y$12:$AH$125,7),0)</f>
        <v>0</v>
      </c>
      <c r="T1627" s="40">
        <f t="shared" si="495"/>
        <v>0</v>
      </c>
      <c r="U1627" s="40">
        <f t="shared" ca="1" si="496"/>
        <v>263.44361171000003</v>
      </c>
      <c r="V1627" s="46" t="str">
        <f t="shared" si="498"/>
        <v>J=</v>
      </c>
      <c r="W1627" s="47">
        <f t="shared" si="499"/>
        <v>45189</v>
      </c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  <c r="CA1627" s="35"/>
      <c r="CB1627" s="35"/>
      <c r="CC1627" s="35"/>
      <c r="CD1627" s="35"/>
      <c r="CE1627" s="35"/>
      <c r="CF1627" s="35"/>
      <c r="CG1627" s="35"/>
      <c r="CH1627" s="35"/>
      <c r="CI1627" s="35"/>
      <c r="CJ1627" s="35"/>
      <c r="CK1627" s="35"/>
      <c r="CL1627" s="35"/>
      <c r="CM1627" s="35"/>
      <c r="CN1627" s="35"/>
      <c r="CO1627" s="35"/>
      <c r="CP1627" s="35"/>
      <c r="CQ1627" s="35"/>
      <c r="CR1627" s="35"/>
      <c r="CS1627" s="35"/>
      <c r="CT1627" s="35"/>
      <c r="CU1627" s="35"/>
      <c r="CV1627" s="35"/>
      <c r="CW1627" s="35"/>
      <c r="CX1627" s="35"/>
      <c r="CY1627" s="35"/>
      <c r="CZ1627" s="35"/>
      <c r="DA1627" s="35"/>
      <c r="DB1627" s="35"/>
      <c r="DC1627" s="35"/>
      <c r="DD1627" s="35"/>
      <c r="DE1627" s="35"/>
      <c r="DF1627" s="35"/>
      <c r="DG1627" s="35"/>
      <c r="DH1627" s="35"/>
      <c r="DI1627" s="35"/>
      <c r="DJ1627" s="35"/>
      <c r="DK1627" s="35"/>
      <c r="DL1627" s="35"/>
      <c r="DM1627" s="35"/>
      <c r="DN1627" s="35"/>
      <c r="DO1627" s="35"/>
      <c r="DP1627" s="35"/>
      <c r="DQ1627" s="35"/>
      <c r="DR1627" s="35"/>
      <c r="DS1627" s="35"/>
      <c r="DT1627" s="35"/>
      <c r="DU1627" s="35"/>
      <c r="DV1627" s="35"/>
      <c r="DW1627" s="35"/>
      <c r="DX1627" s="35"/>
      <c r="DY1627" s="35"/>
      <c r="DZ1627" s="35"/>
      <c r="EA1627" s="35"/>
      <c r="EB1627" s="35"/>
      <c r="EC1627" s="35"/>
      <c r="ED1627" s="35"/>
      <c r="EE1627" s="35"/>
      <c r="EF1627" s="35"/>
      <c r="EG1627" s="35"/>
      <c r="EH1627" s="35"/>
      <c r="EI1627" s="35"/>
      <c r="EJ1627" s="35"/>
      <c r="EK1627" s="35"/>
      <c r="EL1627" s="35"/>
      <c r="EM1627" s="35"/>
      <c r="EN1627" s="35"/>
      <c r="EO1627" s="35"/>
      <c r="EP1627" s="35"/>
      <c r="EQ1627" s="35"/>
      <c r="ER1627" s="35"/>
      <c r="ES1627" s="35"/>
      <c r="ET1627" s="35"/>
      <c r="EU1627" s="35"/>
      <c r="EV1627" s="35"/>
      <c r="EW1627" s="35"/>
      <c r="EX1627" s="35"/>
      <c r="EY1627" s="35"/>
      <c r="EZ1627" s="35"/>
      <c r="FA1627" s="35"/>
      <c r="FB1627" s="35"/>
      <c r="FC1627" s="35"/>
      <c r="FD1627" s="35"/>
      <c r="FE1627" s="35"/>
      <c r="FF1627" s="35"/>
      <c r="FG1627" s="35"/>
      <c r="FH1627" s="35"/>
      <c r="FI1627" s="35"/>
      <c r="FJ1627" s="35"/>
      <c r="FK1627" s="35"/>
      <c r="FL1627" s="35"/>
      <c r="FM1627" s="35"/>
      <c r="FN1627" s="35"/>
      <c r="FO1627" s="35"/>
      <c r="FP1627" s="35"/>
      <c r="FQ1627" s="35"/>
      <c r="FR1627" s="35"/>
      <c r="FS1627" s="35"/>
      <c r="FT1627" s="35"/>
      <c r="FU1627" s="35"/>
      <c r="FV1627" s="35"/>
      <c r="FW1627" s="35"/>
      <c r="FX1627" s="35"/>
      <c r="FY1627" s="35"/>
      <c r="FZ1627" s="35"/>
    </row>
    <row r="1628" spans="1:182" x14ac:dyDescent="0.15">
      <c r="A1628" s="38">
        <f t="shared" si="504"/>
        <v>45072</v>
      </c>
      <c r="B1628" s="39">
        <f t="shared" ca="1" si="493"/>
        <v>9681.15094211</v>
      </c>
      <c r="C1628" s="40">
        <f t="shared" si="494"/>
        <v>9411.77</v>
      </c>
      <c r="D1628" s="41">
        <f ca="1">IF(A1628&lt;$B$1,VLOOKUP(A1628,[1]DI!$A$4:$B$15000,2,FALSE),0)</f>
        <v>0.13650000000000001</v>
      </c>
      <c r="E1628" s="40">
        <f t="shared" ca="1" si="500"/>
        <v>5.0788000000000005E-4</v>
      </c>
      <c r="F1628" s="42">
        <f t="shared" si="497"/>
        <v>1</v>
      </c>
      <c r="G1628" s="43">
        <f t="shared" ca="1" si="501"/>
        <v>1.00050788</v>
      </c>
      <c r="H1628" s="40">
        <f ca="1">TRUNC(PRODUCT(G$10:G1627),15)</f>
        <v>1.36932260437831</v>
      </c>
      <c r="I1628" s="40">
        <f t="shared" ca="1" si="502"/>
        <v>1.33771056458305</v>
      </c>
      <c r="J1628" s="40">
        <f t="shared" ca="1" si="503"/>
        <v>1.0236314500000001</v>
      </c>
      <c r="K1628" s="42">
        <f t="shared" si="489"/>
        <v>2.7E-2</v>
      </c>
      <c r="L1628" s="63">
        <f t="shared" si="486"/>
        <v>45005</v>
      </c>
      <c r="M1628" s="64">
        <f t="shared" si="487"/>
        <v>46</v>
      </c>
      <c r="N1628" s="44">
        <f t="shared" si="488"/>
        <v>46</v>
      </c>
      <c r="O1628" s="40">
        <f t="shared" si="490"/>
        <v>1.004875054</v>
      </c>
      <c r="P1628" s="65">
        <f t="shared" ca="1" si="491"/>
        <v>1.0286217090000001</v>
      </c>
      <c r="Q1628" s="40">
        <f t="shared" ca="1" si="492"/>
        <v>269.38094210999998</v>
      </c>
      <c r="R1628" s="44">
        <f>IF(VLOOKUP(A1628,$Z$12:$AI$125,8)=VLOOKUP(A1627,$Z$12:$AI$125,8),0,VLOOKUP(A1628,Z$12:$AI$125,8))</f>
        <v>0</v>
      </c>
      <c r="S1628" s="45">
        <f>IF(R1628&gt;0,VLOOKUP(R1628,Y$12:$AH$125,7),0)</f>
        <v>0</v>
      </c>
      <c r="T1628" s="40">
        <f t="shared" si="495"/>
        <v>0</v>
      </c>
      <c r="U1628" s="40">
        <f t="shared" ca="1" si="496"/>
        <v>269.38094210999998</v>
      </c>
      <c r="V1628" s="46" t="str">
        <f t="shared" si="498"/>
        <v>J=</v>
      </c>
      <c r="W1628" s="47">
        <f t="shared" si="499"/>
        <v>45189</v>
      </c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  <c r="BF1628" s="35"/>
      <c r="BG1628" s="35"/>
      <c r="BH1628" s="35"/>
      <c r="BI1628" s="35"/>
      <c r="BJ1628" s="35"/>
      <c r="BK1628" s="35"/>
      <c r="BL1628" s="35"/>
      <c r="BM1628" s="35"/>
      <c r="BN1628" s="35"/>
      <c r="BO1628" s="35"/>
      <c r="BP1628" s="35"/>
      <c r="BQ1628" s="35"/>
      <c r="BR1628" s="35"/>
      <c r="BS1628" s="35"/>
      <c r="BT1628" s="35"/>
      <c r="BU1628" s="35"/>
      <c r="BV1628" s="35"/>
      <c r="BW1628" s="35"/>
      <c r="BX1628" s="35"/>
      <c r="BY1628" s="35"/>
      <c r="BZ1628" s="35"/>
      <c r="CA1628" s="35"/>
      <c r="CB1628" s="35"/>
      <c r="CC1628" s="35"/>
      <c r="CD1628" s="35"/>
      <c r="CE1628" s="35"/>
      <c r="CF1628" s="35"/>
      <c r="CG1628" s="35"/>
      <c r="CH1628" s="35"/>
      <c r="CI1628" s="35"/>
      <c r="CJ1628" s="35"/>
      <c r="CK1628" s="35"/>
      <c r="CL1628" s="35"/>
      <c r="CM1628" s="35"/>
      <c r="CN1628" s="35"/>
      <c r="CO1628" s="35"/>
      <c r="CP1628" s="35"/>
      <c r="CQ1628" s="35"/>
      <c r="CR1628" s="35"/>
      <c r="CS1628" s="35"/>
      <c r="CT1628" s="35"/>
      <c r="CU1628" s="35"/>
      <c r="CV1628" s="35"/>
      <c r="CW1628" s="35"/>
      <c r="CX1628" s="35"/>
      <c r="CY1628" s="35"/>
      <c r="CZ1628" s="35"/>
      <c r="DA1628" s="35"/>
      <c r="DB1628" s="35"/>
      <c r="DC1628" s="35"/>
      <c r="DD1628" s="35"/>
      <c r="DE1628" s="35"/>
      <c r="DF1628" s="35"/>
      <c r="DG1628" s="35"/>
      <c r="DH1628" s="35"/>
      <c r="DI1628" s="35"/>
      <c r="DJ1628" s="35"/>
      <c r="DK1628" s="35"/>
      <c r="DL1628" s="35"/>
      <c r="DM1628" s="35"/>
      <c r="DN1628" s="35"/>
      <c r="DO1628" s="35"/>
      <c r="DP1628" s="35"/>
      <c r="DQ1628" s="35"/>
      <c r="DR1628" s="35"/>
      <c r="DS1628" s="35"/>
      <c r="DT1628" s="35"/>
      <c r="DU1628" s="35"/>
      <c r="DV1628" s="35"/>
      <c r="DW1628" s="35"/>
      <c r="DX1628" s="35"/>
      <c r="DY1628" s="35"/>
      <c r="DZ1628" s="35"/>
      <c r="EA1628" s="35"/>
      <c r="EB1628" s="35"/>
      <c r="EC1628" s="35"/>
      <c r="ED1628" s="35"/>
      <c r="EE1628" s="35"/>
      <c r="EF1628" s="35"/>
      <c r="EG1628" s="35"/>
      <c r="EH1628" s="35"/>
      <c r="EI1628" s="35"/>
      <c r="EJ1628" s="35"/>
      <c r="EK1628" s="35"/>
      <c r="EL1628" s="35"/>
      <c r="EM1628" s="35"/>
      <c r="EN1628" s="35"/>
      <c r="EO1628" s="35"/>
      <c r="EP1628" s="35"/>
      <c r="EQ1628" s="35"/>
      <c r="ER1628" s="35"/>
      <c r="ES1628" s="35"/>
      <c r="ET1628" s="35"/>
      <c r="EU1628" s="35"/>
      <c r="EV1628" s="35"/>
      <c r="EW1628" s="35"/>
      <c r="EX1628" s="35"/>
      <c r="EY1628" s="35"/>
      <c r="EZ1628" s="35"/>
      <c r="FA1628" s="35"/>
      <c r="FB1628" s="35"/>
      <c r="FC1628" s="35"/>
      <c r="FD1628" s="35"/>
      <c r="FE1628" s="35"/>
      <c r="FF1628" s="35"/>
      <c r="FG1628" s="35"/>
      <c r="FH1628" s="35"/>
      <c r="FI1628" s="35"/>
      <c r="FJ1628" s="35"/>
      <c r="FK1628" s="35"/>
      <c r="FL1628" s="35"/>
      <c r="FM1628" s="35"/>
      <c r="FN1628" s="35"/>
      <c r="FO1628" s="35"/>
      <c r="FP1628" s="35"/>
      <c r="FQ1628" s="35"/>
      <c r="FR1628" s="35"/>
      <c r="FS1628" s="35"/>
      <c r="FT1628" s="35"/>
      <c r="FU1628" s="35"/>
      <c r="FV1628" s="35"/>
      <c r="FW1628" s="35"/>
      <c r="FX1628" s="35"/>
      <c r="FY1628" s="35"/>
      <c r="FZ1628" s="35"/>
    </row>
    <row r="1629" spans="1:182" x14ac:dyDescent="0.15">
      <c r="A1629" s="38">
        <f t="shared" si="504"/>
        <v>45073</v>
      </c>
      <c r="B1629" s="39">
        <f t="shared" ca="1" si="493"/>
        <v>9687.0918677999998</v>
      </c>
      <c r="C1629" s="40">
        <f t="shared" si="494"/>
        <v>9411.77</v>
      </c>
      <c r="D1629" s="41">
        <f ca="1">IF(A1629&lt;$B$1,VLOOKUP(A1629,[1]DI!$A$4:$B$15000,2,FALSE),0)</f>
        <v>0</v>
      </c>
      <c r="E1629" s="40">
        <f t="shared" ca="1" si="500"/>
        <v>0</v>
      </c>
      <c r="F1629" s="42">
        <f t="shared" si="497"/>
        <v>1</v>
      </c>
      <c r="G1629" s="43">
        <f t="shared" ca="1" si="501"/>
        <v>1</v>
      </c>
      <c r="H1629" s="40">
        <f ca="1">TRUNC(PRODUCT(G$10:G1628),15)</f>
        <v>1.37001805594262</v>
      </c>
      <c r="I1629" s="40">
        <f t="shared" ca="1" si="502"/>
        <v>1.33771056458305</v>
      </c>
      <c r="J1629" s="40">
        <f t="shared" ca="1" si="503"/>
        <v>1.02415133</v>
      </c>
      <c r="K1629" s="42">
        <f t="shared" si="489"/>
        <v>2.7E-2</v>
      </c>
      <c r="L1629" s="63">
        <f t="shared" si="486"/>
        <v>45005</v>
      </c>
      <c r="M1629" s="64">
        <f t="shared" si="487"/>
        <v>46</v>
      </c>
      <c r="N1629" s="44">
        <f t="shared" si="488"/>
        <v>47</v>
      </c>
      <c r="O1629" s="40">
        <f t="shared" si="490"/>
        <v>1.0049812970000001</v>
      </c>
      <c r="P1629" s="65">
        <f t="shared" ca="1" si="491"/>
        <v>1.0292529319999999</v>
      </c>
      <c r="Q1629" s="40">
        <f t="shared" ca="1" si="492"/>
        <v>275.32186780000001</v>
      </c>
      <c r="R1629" s="44">
        <f>IF(VLOOKUP(A1629,$Z$12:$AI$125,8)=VLOOKUP(A1628,$Z$12:$AI$125,8),0,VLOOKUP(A1629,Z$12:$AI$125,8))</f>
        <v>0</v>
      </c>
      <c r="S1629" s="45">
        <f>IF(R1629&gt;0,VLOOKUP(R1629,Y$12:$AH$125,7),0)</f>
        <v>0</v>
      </c>
      <c r="T1629" s="40">
        <f t="shared" si="495"/>
        <v>0</v>
      </c>
      <c r="U1629" s="40">
        <f t="shared" ca="1" si="496"/>
        <v>275.32186780000001</v>
      </c>
      <c r="V1629" s="46" t="str">
        <f t="shared" si="498"/>
        <v>J=</v>
      </c>
      <c r="W1629" s="47">
        <f t="shared" si="499"/>
        <v>45189</v>
      </c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  <c r="CA1629" s="35"/>
      <c r="CB1629" s="35"/>
      <c r="CC1629" s="35"/>
      <c r="CD1629" s="35"/>
      <c r="CE1629" s="35"/>
      <c r="CF1629" s="35"/>
      <c r="CG1629" s="35"/>
      <c r="CH1629" s="35"/>
      <c r="CI1629" s="35"/>
      <c r="CJ1629" s="35"/>
      <c r="CK1629" s="35"/>
      <c r="CL1629" s="35"/>
      <c r="CM1629" s="35"/>
      <c r="CN1629" s="35"/>
      <c r="CO1629" s="35"/>
      <c r="CP1629" s="35"/>
      <c r="CQ1629" s="35"/>
      <c r="CR1629" s="35"/>
      <c r="CS1629" s="35"/>
      <c r="CT1629" s="35"/>
      <c r="CU1629" s="35"/>
      <c r="CV1629" s="35"/>
      <c r="CW1629" s="35"/>
      <c r="CX1629" s="35"/>
      <c r="CY1629" s="35"/>
      <c r="CZ1629" s="35"/>
      <c r="DA1629" s="35"/>
      <c r="DB1629" s="35"/>
      <c r="DC1629" s="35"/>
      <c r="DD1629" s="35"/>
      <c r="DE1629" s="35"/>
      <c r="DF1629" s="35"/>
      <c r="DG1629" s="35"/>
      <c r="DH1629" s="35"/>
      <c r="DI1629" s="35"/>
      <c r="DJ1629" s="35"/>
      <c r="DK1629" s="35"/>
      <c r="DL1629" s="35"/>
      <c r="DM1629" s="35"/>
      <c r="DN1629" s="35"/>
      <c r="DO1629" s="35"/>
      <c r="DP1629" s="35"/>
      <c r="DQ1629" s="35"/>
      <c r="DR1629" s="35"/>
      <c r="DS1629" s="35"/>
      <c r="DT1629" s="35"/>
      <c r="DU1629" s="35"/>
      <c r="DV1629" s="35"/>
      <c r="DW1629" s="35"/>
      <c r="DX1629" s="35"/>
      <c r="DY1629" s="35"/>
      <c r="DZ1629" s="35"/>
      <c r="EA1629" s="35"/>
      <c r="EB1629" s="35"/>
      <c r="EC1629" s="35"/>
      <c r="ED1629" s="35"/>
      <c r="EE1629" s="35"/>
      <c r="EF1629" s="35"/>
      <c r="EG1629" s="35"/>
      <c r="EH1629" s="35"/>
      <c r="EI1629" s="35"/>
      <c r="EJ1629" s="35"/>
      <c r="EK1629" s="35"/>
      <c r="EL1629" s="35"/>
      <c r="EM1629" s="35"/>
      <c r="EN1629" s="35"/>
      <c r="EO1629" s="35"/>
      <c r="EP1629" s="35"/>
      <c r="EQ1629" s="35"/>
      <c r="ER1629" s="35"/>
      <c r="ES1629" s="35"/>
      <c r="ET1629" s="35"/>
      <c r="EU1629" s="35"/>
      <c r="EV1629" s="35"/>
      <c r="EW1629" s="35"/>
      <c r="EX1629" s="35"/>
      <c r="EY1629" s="35"/>
      <c r="EZ1629" s="35"/>
      <c r="FA1629" s="35"/>
      <c r="FB1629" s="35"/>
      <c r="FC1629" s="35"/>
      <c r="FD1629" s="35"/>
      <c r="FE1629" s="35"/>
      <c r="FF1629" s="35"/>
      <c r="FG1629" s="35"/>
      <c r="FH1629" s="35"/>
      <c r="FI1629" s="35"/>
      <c r="FJ1629" s="35"/>
      <c r="FK1629" s="35"/>
      <c r="FL1629" s="35"/>
      <c r="FM1629" s="35"/>
      <c r="FN1629" s="35"/>
      <c r="FO1629" s="35"/>
      <c r="FP1629" s="35"/>
      <c r="FQ1629" s="35"/>
      <c r="FR1629" s="35"/>
      <c r="FS1629" s="35"/>
      <c r="FT1629" s="35"/>
      <c r="FU1629" s="35"/>
      <c r="FV1629" s="35"/>
      <c r="FW1629" s="35"/>
      <c r="FX1629" s="35"/>
      <c r="FY1629" s="35"/>
      <c r="FZ1629" s="35"/>
    </row>
    <row r="1630" spans="1:182" x14ac:dyDescent="0.15">
      <c r="A1630" s="38">
        <f t="shared" si="504"/>
        <v>45074</v>
      </c>
      <c r="B1630" s="39">
        <f t="shared" ca="1" si="493"/>
        <v>9687.0918677999998</v>
      </c>
      <c r="C1630" s="40">
        <f t="shared" si="494"/>
        <v>9411.77</v>
      </c>
      <c r="D1630" s="41">
        <f ca="1">IF(A1630&lt;$B$1,VLOOKUP(A1630,[1]DI!$A$4:$B$15000,2,FALSE),0)</f>
        <v>0</v>
      </c>
      <c r="E1630" s="40">
        <f t="shared" ca="1" si="500"/>
        <v>0</v>
      </c>
      <c r="F1630" s="42">
        <f t="shared" si="497"/>
        <v>1</v>
      </c>
      <c r="G1630" s="43">
        <f t="shared" ca="1" si="501"/>
        <v>1</v>
      </c>
      <c r="H1630" s="40">
        <f ca="1">TRUNC(PRODUCT(G$10:G1629),15)</f>
        <v>1.37001805594262</v>
      </c>
      <c r="I1630" s="40">
        <f t="shared" ca="1" si="502"/>
        <v>1.33771056458305</v>
      </c>
      <c r="J1630" s="40">
        <f t="shared" ca="1" si="503"/>
        <v>1.02415133</v>
      </c>
      <c r="K1630" s="42">
        <f t="shared" si="489"/>
        <v>2.7E-2</v>
      </c>
      <c r="L1630" s="63">
        <f t="shared" si="486"/>
        <v>45005</v>
      </c>
      <c r="M1630" s="64">
        <f t="shared" si="487"/>
        <v>46</v>
      </c>
      <c r="N1630" s="44">
        <f t="shared" si="488"/>
        <v>47</v>
      </c>
      <c r="O1630" s="40">
        <f t="shared" si="490"/>
        <v>1.0049812970000001</v>
      </c>
      <c r="P1630" s="65">
        <f t="shared" ca="1" si="491"/>
        <v>1.0292529319999999</v>
      </c>
      <c r="Q1630" s="40">
        <f t="shared" ca="1" si="492"/>
        <v>275.32186780000001</v>
      </c>
      <c r="R1630" s="44">
        <f>IF(VLOOKUP(A1630,$Z$12:$AI$125,8)=VLOOKUP(A1629,$Z$12:$AI$125,8),0,VLOOKUP(A1630,Z$12:$AI$125,8))</f>
        <v>0</v>
      </c>
      <c r="S1630" s="45">
        <f>IF(R1630&gt;0,VLOOKUP(R1630,Y$12:$AH$125,7),0)</f>
        <v>0</v>
      </c>
      <c r="T1630" s="40">
        <f t="shared" si="495"/>
        <v>0</v>
      </c>
      <c r="U1630" s="40">
        <f t="shared" ca="1" si="496"/>
        <v>275.32186780000001</v>
      </c>
      <c r="V1630" s="46" t="str">
        <f t="shared" si="498"/>
        <v>J=</v>
      </c>
      <c r="W1630" s="47">
        <f t="shared" si="499"/>
        <v>45189</v>
      </c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  <c r="CA1630" s="35"/>
      <c r="CB1630" s="35"/>
      <c r="CC1630" s="35"/>
      <c r="CD1630" s="35"/>
      <c r="CE1630" s="35"/>
      <c r="CF1630" s="35"/>
      <c r="CG1630" s="35"/>
      <c r="CH1630" s="35"/>
      <c r="CI1630" s="35"/>
      <c r="CJ1630" s="35"/>
      <c r="CK1630" s="35"/>
      <c r="CL1630" s="35"/>
      <c r="CM1630" s="35"/>
      <c r="CN1630" s="35"/>
      <c r="CO1630" s="35"/>
      <c r="CP1630" s="35"/>
      <c r="CQ1630" s="35"/>
      <c r="CR1630" s="35"/>
      <c r="CS1630" s="35"/>
      <c r="CT1630" s="35"/>
      <c r="CU1630" s="35"/>
      <c r="CV1630" s="35"/>
      <c r="CW1630" s="35"/>
      <c r="CX1630" s="35"/>
      <c r="CY1630" s="35"/>
      <c r="CZ1630" s="35"/>
      <c r="DA1630" s="35"/>
      <c r="DB1630" s="35"/>
      <c r="DC1630" s="35"/>
      <c r="DD1630" s="35"/>
      <c r="DE1630" s="35"/>
      <c r="DF1630" s="35"/>
      <c r="DG1630" s="35"/>
      <c r="DH1630" s="35"/>
      <c r="DI1630" s="35"/>
      <c r="DJ1630" s="35"/>
      <c r="DK1630" s="35"/>
      <c r="DL1630" s="35"/>
      <c r="DM1630" s="35"/>
      <c r="DN1630" s="35"/>
      <c r="DO1630" s="35"/>
      <c r="DP1630" s="35"/>
      <c r="DQ1630" s="35"/>
      <c r="DR1630" s="35"/>
      <c r="DS1630" s="35"/>
      <c r="DT1630" s="35"/>
      <c r="DU1630" s="35"/>
      <c r="DV1630" s="35"/>
      <c r="DW1630" s="35"/>
      <c r="DX1630" s="35"/>
      <c r="DY1630" s="35"/>
      <c r="DZ1630" s="35"/>
      <c r="EA1630" s="35"/>
      <c r="EB1630" s="35"/>
      <c r="EC1630" s="35"/>
      <c r="ED1630" s="35"/>
      <c r="EE1630" s="35"/>
      <c r="EF1630" s="35"/>
      <c r="EG1630" s="35"/>
      <c r="EH1630" s="35"/>
      <c r="EI1630" s="35"/>
      <c r="EJ1630" s="35"/>
      <c r="EK1630" s="35"/>
      <c r="EL1630" s="35"/>
      <c r="EM1630" s="35"/>
      <c r="EN1630" s="35"/>
      <c r="EO1630" s="35"/>
      <c r="EP1630" s="35"/>
      <c r="EQ1630" s="35"/>
      <c r="ER1630" s="35"/>
      <c r="ES1630" s="35"/>
      <c r="ET1630" s="35"/>
      <c r="EU1630" s="35"/>
      <c r="EV1630" s="35"/>
      <c r="EW1630" s="35"/>
      <c r="EX1630" s="35"/>
      <c r="EY1630" s="35"/>
      <c r="EZ1630" s="35"/>
      <c r="FA1630" s="35"/>
      <c r="FB1630" s="35"/>
      <c r="FC1630" s="35"/>
      <c r="FD1630" s="35"/>
      <c r="FE1630" s="35"/>
      <c r="FF1630" s="35"/>
      <c r="FG1630" s="35"/>
      <c r="FH1630" s="35"/>
      <c r="FI1630" s="35"/>
      <c r="FJ1630" s="35"/>
      <c r="FK1630" s="35"/>
      <c r="FL1630" s="35"/>
      <c r="FM1630" s="35"/>
      <c r="FN1630" s="35"/>
      <c r="FO1630" s="35"/>
      <c r="FP1630" s="35"/>
      <c r="FQ1630" s="35"/>
      <c r="FR1630" s="35"/>
      <c r="FS1630" s="35"/>
      <c r="FT1630" s="35"/>
      <c r="FU1630" s="35"/>
      <c r="FV1630" s="35"/>
      <c r="FW1630" s="35"/>
      <c r="FX1630" s="35"/>
      <c r="FY1630" s="35"/>
      <c r="FZ1630" s="35"/>
    </row>
    <row r="1631" spans="1:182" x14ac:dyDescent="0.15">
      <c r="A1631" s="38">
        <f t="shared" si="504"/>
        <v>45075</v>
      </c>
      <c r="B1631" s="39">
        <f t="shared" ca="1" si="493"/>
        <v>9687.0918677999998</v>
      </c>
      <c r="C1631" s="40">
        <f t="shared" si="494"/>
        <v>9411.77</v>
      </c>
      <c r="D1631" s="41">
        <f ca="1">IF(A1631&lt;$B$1,VLOOKUP(A1631,[1]DI!$A$4:$B$15000,2,FALSE),0)</f>
        <v>0.13650000000000001</v>
      </c>
      <c r="E1631" s="40">
        <f t="shared" ca="1" si="500"/>
        <v>5.0788000000000005E-4</v>
      </c>
      <c r="F1631" s="42">
        <f t="shared" si="497"/>
        <v>1</v>
      </c>
      <c r="G1631" s="43">
        <f t="shared" ca="1" si="501"/>
        <v>1.00050788</v>
      </c>
      <c r="H1631" s="40">
        <f ca="1">TRUNC(PRODUCT(G$10:G1630),15)</f>
        <v>1.37001805594262</v>
      </c>
      <c r="I1631" s="40">
        <f t="shared" ca="1" si="502"/>
        <v>1.33771056458305</v>
      </c>
      <c r="J1631" s="40">
        <f t="shared" ca="1" si="503"/>
        <v>1.02415133</v>
      </c>
      <c r="K1631" s="42">
        <f t="shared" si="489"/>
        <v>2.7E-2</v>
      </c>
      <c r="L1631" s="63">
        <f t="shared" si="486"/>
        <v>45005</v>
      </c>
      <c r="M1631" s="64">
        <f t="shared" si="487"/>
        <v>47</v>
      </c>
      <c r="N1631" s="44">
        <f t="shared" si="488"/>
        <v>47</v>
      </c>
      <c r="O1631" s="40">
        <f t="shared" si="490"/>
        <v>1.0049812970000001</v>
      </c>
      <c r="P1631" s="65">
        <f t="shared" ca="1" si="491"/>
        <v>1.0292529319999999</v>
      </c>
      <c r="Q1631" s="40">
        <f t="shared" ca="1" si="492"/>
        <v>275.32186780000001</v>
      </c>
      <c r="R1631" s="44">
        <f>IF(VLOOKUP(A1631,$Z$12:$AI$125,8)=VLOOKUP(A1630,$Z$12:$AI$125,8),0,VLOOKUP(A1631,Z$12:$AI$125,8))</f>
        <v>0</v>
      </c>
      <c r="S1631" s="45">
        <f>IF(R1631&gt;0,VLOOKUP(R1631,Y$12:$AH$125,7),0)</f>
        <v>0</v>
      </c>
      <c r="T1631" s="40">
        <f t="shared" si="495"/>
        <v>0</v>
      </c>
      <c r="U1631" s="40">
        <f t="shared" ca="1" si="496"/>
        <v>275.32186780000001</v>
      </c>
      <c r="V1631" s="46" t="str">
        <f t="shared" si="498"/>
        <v>J=</v>
      </c>
      <c r="W1631" s="47">
        <f t="shared" si="499"/>
        <v>45189</v>
      </c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  <c r="CA1631" s="35"/>
      <c r="CB1631" s="35"/>
      <c r="CC1631" s="35"/>
      <c r="CD1631" s="35"/>
      <c r="CE1631" s="35"/>
      <c r="CF1631" s="35"/>
      <c r="CG1631" s="35"/>
      <c r="CH1631" s="35"/>
      <c r="CI1631" s="35"/>
      <c r="CJ1631" s="35"/>
      <c r="CK1631" s="35"/>
      <c r="CL1631" s="35"/>
      <c r="CM1631" s="35"/>
      <c r="CN1631" s="35"/>
      <c r="CO1631" s="35"/>
      <c r="CP1631" s="35"/>
      <c r="CQ1631" s="35"/>
      <c r="CR1631" s="35"/>
      <c r="CS1631" s="35"/>
      <c r="CT1631" s="35"/>
      <c r="CU1631" s="35"/>
      <c r="CV1631" s="35"/>
      <c r="CW1631" s="35"/>
      <c r="CX1631" s="35"/>
      <c r="CY1631" s="35"/>
      <c r="CZ1631" s="35"/>
      <c r="DA1631" s="35"/>
      <c r="DB1631" s="35"/>
      <c r="DC1631" s="35"/>
      <c r="DD1631" s="35"/>
      <c r="DE1631" s="35"/>
      <c r="DF1631" s="35"/>
      <c r="DG1631" s="35"/>
      <c r="DH1631" s="35"/>
      <c r="DI1631" s="35"/>
      <c r="DJ1631" s="35"/>
      <c r="DK1631" s="35"/>
      <c r="DL1631" s="35"/>
      <c r="DM1631" s="35"/>
      <c r="DN1631" s="35"/>
      <c r="DO1631" s="35"/>
      <c r="DP1631" s="35"/>
      <c r="DQ1631" s="35"/>
      <c r="DR1631" s="35"/>
      <c r="DS1631" s="35"/>
      <c r="DT1631" s="35"/>
      <c r="DU1631" s="35"/>
      <c r="DV1631" s="35"/>
      <c r="DW1631" s="35"/>
      <c r="DX1631" s="35"/>
      <c r="DY1631" s="35"/>
      <c r="DZ1631" s="35"/>
      <c r="EA1631" s="35"/>
      <c r="EB1631" s="35"/>
      <c r="EC1631" s="35"/>
      <c r="ED1631" s="35"/>
      <c r="EE1631" s="35"/>
      <c r="EF1631" s="35"/>
      <c r="EG1631" s="35"/>
      <c r="EH1631" s="35"/>
      <c r="EI1631" s="35"/>
      <c r="EJ1631" s="35"/>
      <c r="EK1631" s="35"/>
      <c r="EL1631" s="35"/>
      <c r="EM1631" s="35"/>
      <c r="EN1631" s="35"/>
      <c r="EO1631" s="35"/>
      <c r="EP1631" s="35"/>
      <c r="EQ1631" s="35"/>
      <c r="ER1631" s="35"/>
      <c r="ES1631" s="35"/>
      <c r="ET1631" s="35"/>
      <c r="EU1631" s="35"/>
      <c r="EV1631" s="35"/>
      <c r="EW1631" s="35"/>
      <c r="EX1631" s="35"/>
      <c r="EY1631" s="35"/>
      <c r="EZ1631" s="35"/>
      <c r="FA1631" s="35"/>
      <c r="FB1631" s="35"/>
      <c r="FC1631" s="35"/>
      <c r="FD1631" s="35"/>
      <c r="FE1631" s="35"/>
      <c r="FF1631" s="35"/>
      <c r="FG1631" s="35"/>
      <c r="FH1631" s="35"/>
      <c r="FI1631" s="35"/>
      <c r="FJ1631" s="35"/>
      <c r="FK1631" s="35"/>
      <c r="FL1631" s="35"/>
      <c r="FM1631" s="35"/>
      <c r="FN1631" s="35"/>
      <c r="FO1631" s="35"/>
      <c r="FP1631" s="35"/>
      <c r="FQ1631" s="35"/>
      <c r="FR1631" s="35"/>
      <c r="FS1631" s="35"/>
      <c r="FT1631" s="35"/>
      <c r="FU1631" s="35"/>
      <c r="FV1631" s="35"/>
      <c r="FW1631" s="35"/>
      <c r="FX1631" s="35"/>
      <c r="FY1631" s="35"/>
      <c r="FZ1631" s="35"/>
    </row>
    <row r="1632" spans="1:182" x14ac:dyDescent="0.15">
      <c r="A1632" s="38">
        <f t="shared" si="504"/>
        <v>45076</v>
      </c>
      <c r="B1632" s="39">
        <f t="shared" ca="1" si="493"/>
        <v>9693.0364923199995</v>
      </c>
      <c r="C1632" s="40">
        <f t="shared" si="494"/>
        <v>9411.77</v>
      </c>
      <c r="D1632" s="41">
        <f ca="1">IF(A1632&lt;$B$1,VLOOKUP(A1632,[1]DI!$A$4:$B$15000,2,FALSE),0)</f>
        <v>0.13650000000000001</v>
      </c>
      <c r="E1632" s="40">
        <f t="shared" ca="1" si="500"/>
        <v>5.0788000000000005E-4</v>
      </c>
      <c r="F1632" s="42">
        <f t="shared" si="497"/>
        <v>1</v>
      </c>
      <c r="G1632" s="43">
        <f t="shared" ca="1" si="501"/>
        <v>1.00050788</v>
      </c>
      <c r="H1632" s="40">
        <f ca="1">TRUNC(PRODUCT(G$10:G1631),15)</f>
        <v>1.3707138607128799</v>
      </c>
      <c r="I1632" s="40">
        <f t="shared" ca="1" si="502"/>
        <v>1.33771056458305</v>
      </c>
      <c r="J1632" s="40">
        <f t="shared" ca="1" si="503"/>
        <v>1.0246714800000001</v>
      </c>
      <c r="K1632" s="42">
        <f t="shared" si="489"/>
        <v>2.7E-2</v>
      </c>
      <c r="L1632" s="63">
        <f t="shared" si="486"/>
        <v>45005</v>
      </c>
      <c r="M1632" s="64">
        <f t="shared" si="487"/>
        <v>48</v>
      </c>
      <c r="N1632" s="44">
        <f t="shared" si="488"/>
        <v>48</v>
      </c>
      <c r="O1632" s="40">
        <f t="shared" si="490"/>
        <v>1.0050875509999999</v>
      </c>
      <c r="P1632" s="65">
        <f t="shared" ca="1" si="491"/>
        <v>1.0298845480000001</v>
      </c>
      <c r="Q1632" s="40">
        <f t="shared" ca="1" si="492"/>
        <v>281.26649232</v>
      </c>
      <c r="R1632" s="44">
        <f>IF(VLOOKUP(A1632,$Z$12:$AI$125,8)=VLOOKUP(A1631,$Z$12:$AI$125,8),0,VLOOKUP(A1632,Z$12:$AI$125,8))</f>
        <v>0</v>
      </c>
      <c r="S1632" s="45">
        <f>IF(R1632&gt;0,VLOOKUP(R1632,Y$12:$AH$125,7),0)</f>
        <v>0</v>
      </c>
      <c r="T1632" s="40">
        <f t="shared" si="495"/>
        <v>0</v>
      </c>
      <c r="U1632" s="40">
        <f t="shared" ca="1" si="496"/>
        <v>281.26649232</v>
      </c>
      <c r="V1632" s="46" t="str">
        <f t="shared" si="498"/>
        <v>J=</v>
      </c>
      <c r="W1632" s="47">
        <f t="shared" si="499"/>
        <v>45189</v>
      </c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  <c r="CA1632" s="35"/>
      <c r="CB1632" s="35"/>
      <c r="CC1632" s="35"/>
      <c r="CD1632" s="35"/>
      <c r="CE1632" s="35"/>
      <c r="CF1632" s="35"/>
      <c r="CG1632" s="35"/>
      <c r="CH1632" s="35"/>
      <c r="CI1632" s="35"/>
      <c r="CJ1632" s="35"/>
      <c r="CK1632" s="35"/>
      <c r="CL1632" s="35"/>
      <c r="CM1632" s="35"/>
      <c r="CN1632" s="35"/>
      <c r="CO1632" s="35"/>
      <c r="CP1632" s="35"/>
      <c r="CQ1632" s="35"/>
      <c r="CR1632" s="35"/>
      <c r="CS1632" s="35"/>
      <c r="CT1632" s="35"/>
      <c r="CU1632" s="35"/>
      <c r="CV1632" s="35"/>
      <c r="CW1632" s="35"/>
      <c r="CX1632" s="35"/>
      <c r="CY1632" s="35"/>
      <c r="CZ1632" s="35"/>
      <c r="DA1632" s="35"/>
      <c r="DB1632" s="35"/>
      <c r="DC1632" s="35"/>
      <c r="DD1632" s="35"/>
      <c r="DE1632" s="35"/>
      <c r="DF1632" s="35"/>
      <c r="DG1632" s="35"/>
      <c r="DH1632" s="35"/>
      <c r="DI1632" s="35"/>
      <c r="DJ1632" s="35"/>
      <c r="DK1632" s="35"/>
      <c r="DL1632" s="35"/>
      <c r="DM1632" s="35"/>
      <c r="DN1632" s="35"/>
      <c r="DO1632" s="35"/>
      <c r="DP1632" s="35"/>
      <c r="DQ1632" s="35"/>
      <c r="DR1632" s="35"/>
      <c r="DS1632" s="35"/>
      <c r="DT1632" s="35"/>
      <c r="DU1632" s="35"/>
      <c r="DV1632" s="35"/>
      <c r="DW1632" s="35"/>
      <c r="DX1632" s="35"/>
      <c r="DY1632" s="35"/>
      <c r="DZ1632" s="35"/>
      <c r="EA1632" s="35"/>
      <c r="EB1632" s="35"/>
      <c r="EC1632" s="35"/>
      <c r="ED1632" s="35"/>
      <c r="EE1632" s="35"/>
      <c r="EF1632" s="35"/>
      <c r="EG1632" s="35"/>
      <c r="EH1632" s="35"/>
      <c r="EI1632" s="35"/>
      <c r="EJ1632" s="35"/>
      <c r="EK1632" s="35"/>
      <c r="EL1632" s="35"/>
      <c r="EM1632" s="35"/>
      <c r="EN1632" s="35"/>
      <c r="EO1632" s="35"/>
      <c r="EP1632" s="35"/>
      <c r="EQ1632" s="35"/>
      <c r="ER1632" s="35"/>
      <c r="ES1632" s="35"/>
      <c r="ET1632" s="35"/>
      <c r="EU1632" s="35"/>
      <c r="EV1632" s="35"/>
      <c r="EW1632" s="35"/>
      <c r="EX1632" s="35"/>
      <c r="EY1632" s="35"/>
      <c r="EZ1632" s="35"/>
      <c r="FA1632" s="35"/>
      <c r="FB1632" s="35"/>
      <c r="FC1632" s="35"/>
      <c r="FD1632" s="35"/>
      <c r="FE1632" s="35"/>
      <c r="FF1632" s="35"/>
      <c r="FG1632" s="35"/>
      <c r="FH1632" s="35"/>
      <c r="FI1632" s="35"/>
      <c r="FJ1632" s="35"/>
      <c r="FK1632" s="35"/>
      <c r="FL1632" s="35"/>
      <c r="FM1632" s="35"/>
      <c r="FN1632" s="35"/>
      <c r="FO1632" s="35"/>
      <c r="FP1632" s="35"/>
      <c r="FQ1632" s="35"/>
      <c r="FR1632" s="35"/>
      <c r="FS1632" s="35"/>
      <c r="FT1632" s="35"/>
      <c r="FU1632" s="35"/>
      <c r="FV1632" s="35"/>
      <c r="FW1632" s="35"/>
      <c r="FX1632" s="35"/>
      <c r="FY1632" s="35"/>
      <c r="FZ1632" s="35"/>
    </row>
    <row r="1633" spans="1:182" x14ac:dyDescent="0.15">
      <c r="A1633" s="38">
        <f t="shared" si="504"/>
        <v>45077</v>
      </c>
      <c r="B1633" s="39">
        <f t="shared" ca="1" si="493"/>
        <v>9698.9847403800013</v>
      </c>
      <c r="C1633" s="40">
        <f t="shared" si="494"/>
        <v>9411.77</v>
      </c>
      <c r="D1633" s="41">
        <f ca="1">IF(A1633&lt;$B$1,VLOOKUP(A1633,[1]DI!$A$4:$B$15000,2,FALSE),0)</f>
        <v>0.13650000000000001</v>
      </c>
      <c r="E1633" s="40">
        <f t="shared" ca="1" si="500"/>
        <v>5.0788000000000005E-4</v>
      </c>
      <c r="F1633" s="42">
        <f t="shared" si="497"/>
        <v>1</v>
      </c>
      <c r="G1633" s="43">
        <f t="shared" ca="1" si="501"/>
        <v>1.00050788</v>
      </c>
      <c r="H1633" s="40">
        <f ca="1">TRUNC(PRODUCT(G$10:G1632),15)</f>
        <v>1.3714100188684499</v>
      </c>
      <c r="I1633" s="40">
        <f t="shared" ca="1" si="502"/>
        <v>1.33771056458305</v>
      </c>
      <c r="J1633" s="40">
        <f t="shared" ca="1" si="503"/>
        <v>1.0251918900000001</v>
      </c>
      <c r="K1633" s="42">
        <f t="shared" si="489"/>
        <v>2.7E-2</v>
      </c>
      <c r="L1633" s="63">
        <f t="shared" si="486"/>
        <v>45005</v>
      </c>
      <c r="M1633" s="64">
        <f t="shared" si="487"/>
        <v>49</v>
      </c>
      <c r="N1633" s="44">
        <f t="shared" si="488"/>
        <v>49</v>
      </c>
      <c r="O1633" s="40">
        <f t="shared" si="490"/>
        <v>1.0051938170000001</v>
      </c>
      <c r="P1633" s="65">
        <f t="shared" ca="1" si="491"/>
        <v>1.0305165489999999</v>
      </c>
      <c r="Q1633" s="40">
        <f t="shared" ca="1" si="492"/>
        <v>287.21474038000002</v>
      </c>
      <c r="R1633" s="44">
        <f>IF(VLOOKUP(A1633,$Z$12:$AI$125,8)=VLOOKUP(A1632,$Z$12:$AI$125,8),0,VLOOKUP(A1633,Z$12:$AI$125,8))</f>
        <v>0</v>
      </c>
      <c r="S1633" s="45">
        <f>IF(R1633&gt;0,VLOOKUP(R1633,Y$12:$AH$125,7),0)</f>
        <v>0</v>
      </c>
      <c r="T1633" s="40">
        <f t="shared" si="495"/>
        <v>0</v>
      </c>
      <c r="U1633" s="40">
        <f t="shared" ca="1" si="496"/>
        <v>287.21474038000002</v>
      </c>
      <c r="V1633" s="46" t="str">
        <f t="shared" si="498"/>
        <v>J=</v>
      </c>
      <c r="W1633" s="47">
        <f t="shared" si="499"/>
        <v>45189</v>
      </c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  <c r="CA1633" s="35"/>
      <c r="CB1633" s="35"/>
      <c r="CC1633" s="35"/>
      <c r="CD1633" s="35"/>
      <c r="CE1633" s="35"/>
      <c r="CF1633" s="35"/>
      <c r="CG1633" s="35"/>
      <c r="CH1633" s="35"/>
      <c r="CI1633" s="35"/>
      <c r="CJ1633" s="35"/>
      <c r="CK1633" s="35"/>
      <c r="CL1633" s="35"/>
      <c r="CM1633" s="35"/>
      <c r="CN1633" s="35"/>
      <c r="CO1633" s="35"/>
      <c r="CP1633" s="35"/>
      <c r="CQ1633" s="35"/>
      <c r="CR1633" s="35"/>
      <c r="CS1633" s="35"/>
      <c r="CT1633" s="35"/>
      <c r="CU1633" s="35"/>
      <c r="CV1633" s="35"/>
      <c r="CW1633" s="35"/>
      <c r="CX1633" s="35"/>
      <c r="CY1633" s="35"/>
      <c r="CZ1633" s="35"/>
      <c r="DA1633" s="35"/>
      <c r="DB1633" s="35"/>
      <c r="DC1633" s="35"/>
      <c r="DD1633" s="35"/>
      <c r="DE1633" s="35"/>
      <c r="DF1633" s="35"/>
      <c r="DG1633" s="35"/>
      <c r="DH1633" s="35"/>
      <c r="DI1633" s="35"/>
      <c r="DJ1633" s="35"/>
      <c r="DK1633" s="35"/>
      <c r="DL1633" s="35"/>
      <c r="DM1633" s="35"/>
      <c r="DN1633" s="35"/>
      <c r="DO1633" s="35"/>
      <c r="DP1633" s="35"/>
      <c r="DQ1633" s="35"/>
      <c r="DR1633" s="35"/>
      <c r="DS1633" s="35"/>
      <c r="DT1633" s="35"/>
      <c r="DU1633" s="35"/>
      <c r="DV1633" s="35"/>
      <c r="DW1633" s="35"/>
      <c r="DX1633" s="35"/>
      <c r="DY1633" s="35"/>
      <c r="DZ1633" s="35"/>
      <c r="EA1633" s="35"/>
      <c r="EB1633" s="35"/>
      <c r="EC1633" s="35"/>
      <c r="ED1633" s="35"/>
      <c r="EE1633" s="35"/>
      <c r="EF1633" s="35"/>
      <c r="EG1633" s="35"/>
      <c r="EH1633" s="35"/>
      <c r="EI1633" s="35"/>
      <c r="EJ1633" s="35"/>
      <c r="EK1633" s="35"/>
      <c r="EL1633" s="35"/>
      <c r="EM1633" s="35"/>
      <c r="EN1633" s="35"/>
      <c r="EO1633" s="35"/>
      <c r="EP1633" s="35"/>
      <c r="EQ1633" s="35"/>
      <c r="ER1633" s="35"/>
      <c r="ES1633" s="35"/>
      <c r="ET1633" s="35"/>
      <c r="EU1633" s="35"/>
      <c r="EV1633" s="35"/>
      <c r="EW1633" s="35"/>
      <c r="EX1633" s="35"/>
      <c r="EY1633" s="35"/>
      <c r="EZ1633" s="35"/>
      <c r="FA1633" s="35"/>
      <c r="FB1633" s="35"/>
      <c r="FC1633" s="35"/>
      <c r="FD1633" s="35"/>
      <c r="FE1633" s="35"/>
      <c r="FF1633" s="35"/>
      <c r="FG1633" s="35"/>
      <c r="FH1633" s="35"/>
      <c r="FI1633" s="35"/>
      <c r="FJ1633" s="35"/>
      <c r="FK1633" s="35"/>
      <c r="FL1633" s="35"/>
      <c r="FM1633" s="35"/>
      <c r="FN1633" s="35"/>
      <c r="FO1633" s="35"/>
      <c r="FP1633" s="35"/>
      <c r="FQ1633" s="35"/>
      <c r="FR1633" s="35"/>
      <c r="FS1633" s="35"/>
      <c r="FT1633" s="35"/>
      <c r="FU1633" s="35"/>
      <c r="FV1633" s="35"/>
      <c r="FW1633" s="35"/>
      <c r="FX1633" s="35"/>
      <c r="FY1633" s="35"/>
      <c r="FZ1633" s="35"/>
    </row>
    <row r="1634" spans="1:182" x14ac:dyDescent="0.15">
      <c r="A1634" s="38">
        <f t="shared" si="504"/>
        <v>45078</v>
      </c>
      <c r="B1634" s="39">
        <f t="shared" ca="1" si="493"/>
        <v>9704.9365837200003</v>
      </c>
      <c r="C1634" s="40">
        <f t="shared" si="494"/>
        <v>9411.77</v>
      </c>
      <c r="D1634" s="41">
        <f ca="1">IF(A1634&lt;$B$1,VLOOKUP(A1634,[1]DI!$A$4:$B$15000,2,FALSE),0)</f>
        <v>0.13650000000000001</v>
      </c>
      <c r="E1634" s="40">
        <f t="shared" ca="1" si="500"/>
        <v>5.0788000000000005E-4</v>
      </c>
      <c r="F1634" s="42">
        <f t="shared" si="497"/>
        <v>1</v>
      </c>
      <c r="G1634" s="43">
        <f t="shared" ca="1" si="501"/>
        <v>1.00050788</v>
      </c>
      <c r="H1634" s="40">
        <f ca="1">TRUNC(PRODUCT(G$10:G1633),15)</f>
        <v>1.37210653058884</v>
      </c>
      <c r="I1634" s="40">
        <f t="shared" ca="1" si="502"/>
        <v>1.33771056458305</v>
      </c>
      <c r="J1634" s="40">
        <f t="shared" ca="1" si="503"/>
        <v>1.0257125600000001</v>
      </c>
      <c r="K1634" s="42">
        <f t="shared" si="489"/>
        <v>2.7E-2</v>
      </c>
      <c r="L1634" s="63">
        <f t="shared" si="486"/>
        <v>45005</v>
      </c>
      <c r="M1634" s="64">
        <f t="shared" si="487"/>
        <v>50</v>
      </c>
      <c r="N1634" s="44">
        <f t="shared" si="488"/>
        <v>50</v>
      </c>
      <c r="O1634" s="40">
        <f t="shared" si="490"/>
        <v>1.005300093</v>
      </c>
      <c r="P1634" s="65">
        <f t="shared" ca="1" si="491"/>
        <v>1.031148932</v>
      </c>
      <c r="Q1634" s="40">
        <f t="shared" ca="1" si="492"/>
        <v>293.16658372000001</v>
      </c>
      <c r="R1634" s="44">
        <f>IF(VLOOKUP(A1634,$Z$12:$AI$125,8)=VLOOKUP(A1633,$Z$12:$AI$125,8),0,VLOOKUP(A1634,Z$12:$AI$125,8))</f>
        <v>0</v>
      </c>
      <c r="S1634" s="45">
        <f>IF(R1634&gt;0,VLOOKUP(R1634,Y$12:$AH$125,7),0)</f>
        <v>0</v>
      </c>
      <c r="T1634" s="40">
        <f t="shared" si="495"/>
        <v>0</v>
      </c>
      <c r="U1634" s="40">
        <f t="shared" ca="1" si="496"/>
        <v>293.16658372000001</v>
      </c>
      <c r="V1634" s="46" t="str">
        <f t="shared" si="498"/>
        <v>J=</v>
      </c>
      <c r="W1634" s="47">
        <f t="shared" si="499"/>
        <v>45189</v>
      </c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  <c r="CA1634" s="35"/>
      <c r="CB1634" s="35"/>
      <c r="CC1634" s="35"/>
      <c r="CD1634" s="35"/>
      <c r="CE1634" s="35"/>
      <c r="CF1634" s="35"/>
      <c r="CG1634" s="35"/>
      <c r="CH1634" s="35"/>
      <c r="CI1634" s="35"/>
      <c r="CJ1634" s="35"/>
      <c r="CK1634" s="35"/>
      <c r="CL1634" s="35"/>
      <c r="CM1634" s="35"/>
      <c r="CN1634" s="35"/>
      <c r="CO1634" s="35"/>
      <c r="CP1634" s="35"/>
      <c r="CQ1634" s="35"/>
      <c r="CR1634" s="35"/>
      <c r="CS1634" s="35"/>
      <c r="CT1634" s="35"/>
      <c r="CU1634" s="35"/>
      <c r="CV1634" s="35"/>
      <c r="CW1634" s="35"/>
      <c r="CX1634" s="35"/>
      <c r="CY1634" s="35"/>
      <c r="CZ1634" s="35"/>
      <c r="DA1634" s="35"/>
      <c r="DB1634" s="35"/>
      <c r="DC1634" s="35"/>
      <c r="DD1634" s="35"/>
      <c r="DE1634" s="35"/>
      <c r="DF1634" s="35"/>
      <c r="DG1634" s="35"/>
      <c r="DH1634" s="35"/>
      <c r="DI1634" s="35"/>
      <c r="DJ1634" s="35"/>
      <c r="DK1634" s="35"/>
      <c r="DL1634" s="35"/>
      <c r="DM1634" s="35"/>
      <c r="DN1634" s="35"/>
      <c r="DO1634" s="35"/>
      <c r="DP1634" s="35"/>
      <c r="DQ1634" s="35"/>
      <c r="DR1634" s="35"/>
      <c r="DS1634" s="35"/>
      <c r="DT1634" s="35"/>
      <c r="DU1634" s="35"/>
      <c r="DV1634" s="35"/>
      <c r="DW1634" s="35"/>
      <c r="DX1634" s="35"/>
      <c r="DY1634" s="35"/>
      <c r="DZ1634" s="35"/>
      <c r="EA1634" s="35"/>
      <c r="EB1634" s="35"/>
      <c r="EC1634" s="35"/>
      <c r="ED1634" s="35"/>
      <c r="EE1634" s="35"/>
      <c r="EF1634" s="35"/>
      <c r="EG1634" s="35"/>
      <c r="EH1634" s="35"/>
      <c r="EI1634" s="35"/>
      <c r="EJ1634" s="35"/>
      <c r="EK1634" s="35"/>
      <c r="EL1634" s="35"/>
      <c r="EM1634" s="35"/>
      <c r="EN1634" s="35"/>
      <c r="EO1634" s="35"/>
      <c r="EP1634" s="35"/>
      <c r="EQ1634" s="35"/>
      <c r="ER1634" s="35"/>
      <c r="ES1634" s="35"/>
      <c r="ET1634" s="35"/>
      <c r="EU1634" s="35"/>
      <c r="EV1634" s="35"/>
      <c r="EW1634" s="35"/>
      <c r="EX1634" s="35"/>
      <c r="EY1634" s="35"/>
      <c r="EZ1634" s="35"/>
      <c r="FA1634" s="35"/>
      <c r="FB1634" s="35"/>
      <c r="FC1634" s="35"/>
      <c r="FD1634" s="35"/>
      <c r="FE1634" s="35"/>
      <c r="FF1634" s="35"/>
      <c r="FG1634" s="35"/>
      <c r="FH1634" s="35"/>
      <c r="FI1634" s="35"/>
      <c r="FJ1634" s="35"/>
      <c r="FK1634" s="35"/>
      <c r="FL1634" s="35"/>
      <c r="FM1634" s="35"/>
      <c r="FN1634" s="35"/>
      <c r="FO1634" s="35"/>
      <c r="FP1634" s="35"/>
      <c r="FQ1634" s="35"/>
      <c r="FR1634" s="35"/>
      <c r="FS1634" s="35"/>
      <c r="FT1634" s="35"/>
      <c r="FU1634" s="35"/>
      <c r="FV1634" s="35"/>
      <c r="FW1634" s="35"/>
      <c r="FX1634" s="35"/>
      <c r="FY1634" s="35"/>
      <c r="FZ1634" s="35"/>
    </row>
    <row r="1635" spans="1:182" x14ac:dyDescent="0.15">
      <c r="A1635" s="38">
        <f t="shared" si="504"/>
        <v>45079</v>
      </c>
      <c r="B1635" s="39">
        <f t="shared" ca="1" si="493"/>
        <v>9710.8921353100013</v>
      </c>
      <c r="C1635" s="40">
        <f t="shared" si="494"/>
        <v>9411.77</v>
      </c>
      <c r="D1635" s="41">
        <f ca="1">IF(A1635&lt;$B$1,VLOOKUP(A1635,[1]DI!$A$4:$B$15000,2,FALSE),0)</f>
        <v>0.13650000000000001</v>
      </c>
      <c r="E1635" s="40">
        <f t="shared" ca="1" si="500"/>
        <v>5.0788000000000005E-4</v>
      </c>
      <c r="F1635" s="42">
        <f t="shared" si="497"/>
        <v>1</v>
      </c>
      <c r="G1635" s="43">
        <f t="shared" ca="1" si="501"/>
        <v>1.00050788</v>
      </c>
      <c r="H1635" s="40">
        <f ca="1">TRUNC(PRODUCT(G$10:G1634),15)</f>
        <v>1.3728033960535899</v>
      </c>
      <c r="I1635" s="40">
        <f t="shared" ca="1" si="502"/>
        <v>1.33771056458305</v>
      </c>
      <c r="J1635" s="40">
        <f t="shared" ca="1" si="503"/>
        <v>1.0262335</v>
      </c>
      <c r="K1635" s="42">
        <f t="shared" si="489"/>
        <v>2.7E-2</v>
      </c>
      <c r="L1635" s="63">
        <f t="shared" si="486"/>
        <v>45005</v>
      </c>
      <c r="M1635" s="64">
        <f t="shared" si="487"/>
        <v>51</v>
      </c>
      <c r="N1635" s="44">
        <f t="shared" si="488"/>
        <v>51</v>
      </c>
      <c r="O1635" s="40">
        <f t="shared" si="490"/>
        <v>1.005406381</v>
      </c>
      <c r="P1635" s="65">
        <f t="shared" ca="1" si="491"/>
        <v>1.0317817090000001</v>
      </c>
      <c r="Q1635" s="40">
        <f t="shared" ca="1" si="492"/>
        <v>299.12213530999998</v>
      </c>
      <c r="R1635" s="44">
        <f>IF(VLOOKUP(A1635,$Z$12:$AI$125,8)=VLOOKUP(A1634,$Z$12:$AI$125,8),0,VLOOKUP(A1635,Z$12:$AI$125,8))</f>
        <v>0</v>
      </c>
      <c r="S1635" s="45">
        <f>IF(R1635&gt;0,VLOOKUP(R1635,Y$12:$AH$125,7),0)</f>
        <v>0</v>
      </c>
      <c r="T1635" s="40">
        <f t="shared" si="495"/>
        <v>0</v>
      </c>
      <c r="U1635" s="40">
        <f t="shared" ca="1" si="496"/>
        <v>299.12213530999998</v>
      </c>
      <c r="V1635" s="46" t="str">
        <f t="shared" si="498"/>
        <v>J=</v>
      </c>
      <c r="W1635" s="47">
        <f t="shared" si="499"/>
        <v>45189</v>
      </c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  <c r="CA1635" s="35"/>
      <c r="CB1635" s="35"/>
      <c r="CC1635" s="35"/>
      <c r="CD1635" s="35"/>
      <c r="CE1635" s="35"/>
      <c r="CF1635" s="35"/>
      <c r="CG1635" s="35"/>
      <c r="CH1635" s="35"/>
      <c r="CI1635" s="35"/>
      <c r="CJ1635" s="35"/>
      <c r="CK1635" s="35"/>
      <c r="CL1635" s="35"/>
      <c r="CM1635" s="35"/>
      <c r="CN1635" s="35"/>
      <c r="CO1635" s="35"/>
      <c r="CP1635" s="35"/>
      <c r="CQ1635" s="35"/>
      <c r="CR1635" s="35"/>
      <c r="CS1635" s="35"/>
      <c r="CT1635" s="35"/>
      <c r="CU1635" s="35"/>
      <c r="CV1635" s="35"/>
      <c r="CW1635" s="35"/>
      <c r="CX1635" s="35"/>
      <c r="CY1635" s="35"/>
      <c r="CZ1635" s="35"/>
      <c r="DA1635" s="35"/>
      <c r="DB1635" s="35"/>
      <c r="DC1635" s="35"/>
      <c r="DD1635" s="35"/>
      <c r="DE1635" s="35"/>
      <c r="DF1635" s="35"/>
      <c r="DG1635" s="35"/>
      <c r="DH1635" s="35"/>
      <c r="DI1635" s="35"/>
      <c r="DJ1635" s="35"/>
      <c r="DK1635" s="35"/>
      <c r="DL1635" s="35"/>
      <c r="DM1635" s="35"/>
      <c r="DN1635" s="35"/>
      <c r="DO1635" s="35"/>
      <c r="DP1635" s="35"/>
      <c r="DQ1635" s="35"/>
      <c r="DR1635" s="35"/>
      <c r="DS1635" s="35"/>
      <c r="DT1635" s="35"/>
      <c r="DU1635" s="35"/>
      <c r="DV1635" s="35"/>
      <c r="DW1635" s="35"/>
      <c r="DX1635" s="35"/>
      <c r="DY1635" s="35"/>
      <c r="DZ1635" s="35"/>
      <c r="EA1635" s="35"/>
      <c r="EB1635" s="35"/>
      <c r="EC1635" s="35"/>
      <c r="ED1635" s="35"/>
      <c r="EE1635" s="35"/>
      <c r="EF1635" s="35"/>
      <c r="EG1635" s="35"/>
      <c r="EH1635" s="35"/>
      <c r="EI1635" s="35"/>
      <c r="EJ1635" s="35"/>
      <c r="EK1635" s="35"/>
      <c r="EL1635" s="35"/>
      <c r="EM1635" s="35"/>
      <c r="EN1635" s="35"/>
      <c r="EO1635" s="35"/>
      <c r="EP1635" s="35"/>
      <c r="EQ1635" s="35"/>
      <c r="ER1635" s="35"/>
      <c r="ES1635" s="35"/>
      <c r="ET1635" s="35"/>
      <c r="EU1635" s="35"/>
      <c r="EV1635" s="35"/>
      <c r="EW1635" s="35"/>
      <c r="EX1635" s="35"/>
      <c r="EY1635" s="35"/>
      <c r="EZ1635" s="35"/>
      <c r="FA1635" s="35"/>
      <c r="FB1635" s="35"/>
      <c r="FC1635" s="35"/>
      <c r="FD1635" s="35"/>
      <c r="FE1635" s="35"/>
      <c r="FF1635" s="35"/>
      <c r="FG1635" s="35"/>
      <c r="FH1635" s="35"/>
      <c r="FI1635" s="35"/>
      <c r="FJ1635" s="35"/>
      <c r="FK1635" s="35"/>
      <c r="FL1635" s="35"/>
      <c r="FM1635" s="35"/>
      <c r="FN1635" s="35"/>
      <c r="FO1635" s="35"/>
      <c r="FP1635" s="35"/>
      <c r="FQ1635" s="35"/>
      <c r="FR1635" s="35"/>
      <c r="FS1635" s="35"/>
      <c r="FT1635" s="35"/>
      <c r="FU1635" s="35"/>
      <c r="FV1635" s="35"/>
      <c r="FW1635" s="35"/>
      <c r="FX1635" s="35"/>
      <c r="FY1635" s="35"/>
      <c r="FZ1635" s="35"/>
    </row>
    <row r="1636" spans="1:182" x14ac:dyDescent="0.15">
      <c r="A1636" s="38">
        <f t="shared" si="504"/>
        <v>45080</v>
      </c>
      <c r="B1636" s="39">
        <f t="shared" ca="1" si="493"/>
        <v>9716.85131043</v>
      </c>
      <c r="C1636" s="40">
        <f t="shared" si="494"/>
        <v>9411.77</v>
      </c>
      <c r="D1636" s="41">
        <f ca="1">IF(A1636&lt;$B$1,VLOOKUP(A1636,[1]DI!$A$4:$B$15000,2,FALSE),0)</f>
        <v>0</v>
      </c>
      <c r="E1636" s="40">
        <f t="shared" ca="1" si="500"/>
        <v>0</v>
      </c>
      <c r="F1636" s="42">
        <f t="shared" si="497"/>
        <v>1</v>
      </c>
      <c r="G1636" s="43">
        <f t="shared" ca="1" si="501"/>
        <v>1</v>
      </c>
      <c r="H1636" s="40">
        <f ca="1">TRUNC(PRODUCT(G$10:G1635),15)</f>
        <v>1.3735006154423799</v>
      </c>
      <c r="I1636" s="40">
        <f t="shared" ca="1" si="502"/>
        <v>1.33771056458305</v>
      </c>
      <c r="J1636" s="40">
        <f t="shared" ca="1" si="503"/>
        <v>1.0267546999999999</v>
      </c>
      <c r="K1636" s="42">
        <f t="shared" si="489"/>
        <v>2.7E-2</v>
      </c>
      <c r="L1636" s="63">
        <f t="shared" si="486"/>
        <v>45005</v>
      </c>
      <c r="M1636" s="64">
        <f t="shared" si="487"/>
        <v>51</v>
      </c>
      <c r="N1636" s="44">
        <f t="shared" si="488"/>
        <v>52</v>
      </c>
      <c r="O1636" s="40">
        <f t="shared" si="490"/>
        <v>1.0055126809999999</v>
      </c>
      <c r="P1636" s="65">
        <f t="shared" ca="1" si="491"/>
        <v>1.0324148710000001</v>
      </c>
      <c r="Q1636" s="40">
        <f t="shared" ca="1" si="492"/>
        <v>305.08131042999997</v>
      </c>
      <c r="R1636" s="44">
        <f>IF(VLOOKUP(A1636,$Z$12:$AI$125,8)=VLOOKUP(A1635,$Z$12:$AI$125,8),0,VLOOKUP(A1636,Z$12:$AI$125,8))</f>
        <v>0</v>
      </c>
      <c r="S1636" s="45">
        <f>IF(R1636&gt;0,VLOOKUP(R1636,Y$12:$AH$125,7),0)</f>
        <v>0</v>
      </c>
      <c r="T1636" s="40">
        <f t="shared" si="495"/>
        <v>0</v>
      </c>
      <c r="U1636" s="40">
        <f t="shared" ca="1" si="496"/>
        <v>305.08131042999997</v>
      </c>
      <c r="V1636" s="46" t="str">
        <f t="shared" si="498"/>
        <v>J=</v>
      </c>
      <c r="W1636" s="47">
        <f t="shared" si="499"/>
        <v>45189</v>
      </c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  <c r="CA1636" s="35"/>
      <c r="CB1636" s="35"/>
      <c r="CC1636" s="35"/>
      <c r="CD1636" s="35"/>
      <c r="CE1636" s="35"/>
      <c r="CF1636" s="35"/>
      <c r="CG1636" s="35"/>
      <c r="CH1636" s="35"/>
      <c r="CI1636" s="35"/>
      <c r="CJ1636" s="35"/>
      <c r="CK1636" s="35"/>
      <c r="CL1636" s="35"/>
      <c r="CM1636" s="35"/>
      <c r="CN1636" s="35"/>
      <c r="CO1636" s="35"/>
      <c r="CP1636" s="35"/>
      <c r="CQ1636" s="35"/>
      <c r="CR1636" s="35"/>
      <c r="CS1636" s="35"/>
      <c r="CT1636" s="35"/>
      <c r="CU1636" s="35"/>
      <c r="CV1636" s="35"/>
      <c r="CW1636" s="35"/>
      <c r="CX1636" s="35"/>
      <c r="CY1636" s="35"/>
      <c r="CZ1636" s="35"/>
      <c r="DA1636" s="35"/>
      <c r="DB1636" s="35"/>
      <c r="DC1636" s="35"/>
      <c r="DD1636" s="35"/>
      <c r="DE1636" s="35"/>
      <c r="DF1636" s="35"/>
      <c r="DG1636" s="35"/>
      <c r="DH1636" s="35"/>
      <c r="DI1636" s="35"/>
      <c r="DJ1636" s="35"/>
      <c r="DK1636" s="35"/>
      <c r="DL1636" s="35"/>
      <c r="DM1636" s="35"/>
      <c r="DN1636" s="35"/>
      <c r="DO1636" s="35"/>
      <c r="DP1636" s="35"/>
      <c r="DQ1636" s="35"/>
      <c r="DR1636" s="35"/>
      <c r="DS1636" s="35"/>
      <c r="DT1636" s="35"/>
      <c r="DU1636" s="35"/>
      <c r="DV1636" s="35"/>
      <c r="DW1636" s="35"/>
      <c r="DX1636" s="35"/>
      <c r="DY1636" s="35"/>
      <c r="DZ1636" s="35"/>
      <c r="EA1636" s="35"/>
      <c r="EB1636" s="35"/>
      <c r="EC1636" s="35"/>
      <c r="ED1636" s="35"/>
      <c r="EE1636" s="35"/>
      <c r="EF1636" s="35"/>
      <c r="EG1636" s="35"/>
      <c r="EH1636" s="35"/>
      <c r="EI1636" s="35"/>
      <c r="EJ1636" s="35"/>
      <c r="EK1636" s="35"/>
      <c r="EL1636" s="35"/>
      <c r="EM1636" s="35"/>
      <c r="EN1636" s="35"/>
      <c r="EO1636" s="35"/>
      <c r="EP1636" s="35"/>
      <c r="EQ1636" s="35"/>
      <c r="ER1636" s="35"/>
      <c r="ES1636" s="35"/>
      <c r="ET1636" s="35"/>
      <c r="EU1636" s="35"/>
      <c r="EV1636" s="35"/>
      <c r="EW1636" s="35"/>
      <c r="EX1636" s="35"/>
      <c r="EY1636" s="35"/>
      <c r="EZ1636" s="35"/>
      <c r="FA1636" s="35"/>
      <c r="FB1636" s="35"/>
      <c r="FC1636" s="35"/>
      <c r="FD1636" s="35"/>
      <c r="FE1636" s="35"/>
      <c r="FF1636" s="35"/>
      <c r="FG1636" s="35"/>
      <c r="FH1636" s="35"/>
      <c r="FI1636" s="35"/>
      <c r="FJ1636" s="35"/>
      <c r="FK1636" s="35"/>
      <c r="FL1636" s="35"/>
      <c r="FM1636" s="35"/>
      <c r="FN1636" s="35"/>
      <c r="FO1636" s="35"/>
      <c r="FP1636" s="35"/>
      <c r="FQ1636" s="35"/>
      <c r="FR1636" s="35"/>
      <c r="FS1636" s="35"/>
      <c r="FT1636" s="35"/>
      <c r="FU1636" s="35"/>
      <c r="FV1636" s="35"/>
      <c r="FW1636" s="35"/>
      <c r="FX1636" s="35"/>
      <c r="FY1636" s="35"/>
      <c r="FZ1636" s="35"/>
    </row>
    <row r="1637" spans="1:182" x14ac:dyDescent="0.15">
      <c r="A1637" s="38">
        <f t="shared" si="504"/>
        <v>45081</v>
      </c>
      <c r="B1637" s="39">
        <f t="shared" ca="1" si="493"/>
        <v>9716.85131043</v>
      </c>
      <c r="C1637" s="40">
        <f t="shared" si="494"/>
        <v>9411.77</v>
      </c>
      <c r="D1637" s="41">
        <f ca="1">IF(A1637&lt;$B$1,VLOOKUP(A1637,[1]DI!$A$4:$B$15000,2,FALSE),0)</f>
        <v>0</v>
      </c>
      <c r="E1637" s="40">
        <f t="shared" ca="1" si="500"/>
        <v>0</v>
      </c>
      <c r="F1637" s="42">
        <f t="shared" si="497"/>
        <v>1</v>
      </c>
      <c r="G1637" s="43">
        <f t="shared" ca="1" si="501"/>
        <v>1</v>
      </c>
      <c r="H1637" s="40">
        <f ca="1">TRUNC(PRODUCT(G$10:G1636),15)</f>
        <v>1.3735006154423799</v>
      </c>
      <c r="I1637" s="40">
        <f t="shared" ca="1" si="502"/>
        <v>1.33771056458305</v>
      </c>
      <c r="J1637" s="40">
        <f t="shared" ca="1" si="503"/>
        <v>1.0267546999999999</v>
      </c>
      <c r="K1637" s="42">
        <f t="shared" si="489"/>
        <v>2.7E-2</v>
      </c>
      <c r="L1637" s="63">
        <f t="shared" si="486"/>
        <v>45005</v>
      </c>
      <c r="M1637" s="64">
        <f t="shared" si="487"/>
        <v>51</v>
      </c>
      <c r="N1637" s="44">
        <f t="shared" si="488"/>
        <v>52</v>
      </c>
      <c r="O1637" s="40">
        <f t="shared" si="490"/>
        <v>1.0055126809999999</v>
      </c>
      <c r="P1637" s="65">
        <f t="shared" ca="1" si="491"/>
        <v>1.0324148710000001</v>
      </c>
      <c r="Q1637" s="40">
        <f t="shared" ca="1" si="492"/>
        <v>305.08131042999997</v>
      </c>
      <c r="R1637" s="44">
        <f>IF(VLOOKUP(A1637,$Z$12:$AI$125,8)=VLOOKUP(A1636,$Z$12:$AI$125,8),0,VLOOKUP(A1637,Z$12:$AI$125,8))</f>
        <v>0</v>
      </c>
      <c r="S1637" s="45">
        <f>IF(R1637&gt;0,VLOOKUP(R1637,Y$12:$AH$125,7),0)</f>
        <v>0</v>
      </c>
      <c r="T1637" s="40">
        <f t="shared" si="495"/>
        <v>0</v>
      </c>
      <c r="U1637" s="40">
        <f t="shared" ca="1" si="496"/>
        <v>305.08131042999997</v>
      </c>
      <c r="V1637" s="46" t="str">
        <f t="shared" si="498"/>
        <v>J=</v>
      </c>
      <c r="W1637" s="47">
        <f t="shared" si="499"/>
        <v>45189</v>
      </c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  <c r="CA1637" s="35"/>
      <c r="CB1637" s="35"/>
      <c r="CC1637" s="35"/>
      <c r="CD1637" s="35"/>
      <c r="CE1637" s="35"/>
      <c r="CF1637" s="35"/>
      <c r="CG1637" s="35"/>
      <c r="CH1637" s="35"/>
      <c r="CI1637" s="35"/>
      <c r="CJ1637" s="35"/>
      <c r="CK1637" s="35"/>
      <c r="CL1637" s="35"/>
      <c r="CM1637" s="35"/>
      <c r="CN1637" s="35"/>
      <c r="CO1637" s="35"/>
      <c r="CP1637" s="35"/>
      <c r="CQ1637" s="35"/>
      <c r="CR1637" s="35"/>
      <c r="CS1637" s="35"/>
      <c r="CT1637" s="35"/>
      <c r="CU1637" s="35"/>
      <c r="CV1637" s="35"/>
      <c r="CW1637" s="35"/>
      <c r="CX1637" s="35"/>
      <c r="CY1637" s="35"/>
      <c r="CZ1637" s="35"/>
      <c r="DA1637" s="35"/>
      <c r="DB1637" s="35"/>
      <c r="DC1637" s="35"/>
      <c r="DD1637" s="35"/>
      <c r="DE1637" s="35"/>
      <c r="DF1637" s="35"/>
      <c r="DG1637" s="35"/>
      <c r="DH1637" s="35"/>
      <c r="DI1637" s="35"/>
      <c r="DJ1637" s="35"/>
      <c r="DK1637" s="35"/>
      <c r="DL1637" s="35"/>
      <c r="DM1637" s="35"/>
      <c r="DN1637" s="35"/>
      <c r="DO1637" s="35"/>
      <c r="DP1637" s="35"/>
      <c r="DQ1637" s="35"/>
      <c r="DR1637" s="35"/>
      <c r="DS1637" s="35"/>
      <c r="DT1637" s="35"/>
      <c r="DU1637" s="35"/>
      <c r="DV1637" s="35"/>
      <c r="DW1637" s="35"/>
      <c r="DX1637" s="35"/>
      <c r="DY1637" s="35"/>
      <c r="DZ1637" s="35"/>
      <c r="EA1637" s="35"/>
      <c r="EB1637" s="35"/>
      <c r="EC1637" s="35"/>
      <c r="ED1637" s="35"/>
      <c r="EE1637" s="35"/>
      <c r="EF1637" s="35"/>
      <c r="EG1637" s="35"/>
      <c r="EH1637" s="35"/>
      <c r="EI1637" s="35"/>
      <c r="EJ1637" s="35"/>
      <c r="EK1637" s="35"/>
      <c r="EL1637" s="35"/>
      <c r="EM1637" s="35"/>
      <c r="EN1637" s="35"/>
      <c r="EO1637" s="35"/>
      <c r="EP1637" s="35"/>
      <c r="EQ1637" s="35"/>
      <c r="ER1637" s="35"/>
      <c r="ES1637" s="35"/>
      <c r="ET1637" s="35"/>
      <c r="EU1637" s="35"/>
      <c r="EV1637" s="35"/>
      <c r="EW1637" s="35"/>
      <c r="EX1637" s="35"/>
      <c r="EY1637" s="35"/>
      <c r="EZ1637" s="35"/>
      <c r="FA1637" s="35"/>
      <c r="FB1637" s="35"/>
      <c r="FC1637" s="35"/>
      <c r="FD1637" s="35"/>
      <c r="FE1637" s="35"/>
      <c r="FF1637" s="35"/>
      <c r="FG1637" s="35"/>
      <c r="FH1637" s="35"/>
      <c r="FI1637" s="35"/>
      <c r="FJ1637" s="35"/>
      <c r="FK1637" s="35"/>
      <c r="FL1637" s="35"/>
      <c r="FM1637" s="35"/>
      <c r="FN1637" s="35"/>
      <c r="FO1637" s="35"/>
      <c r="FP1637" s="35"/>
      <c r="FQ1637" s="35"/>
      <c r="FR1637" s="35"/>
      <c r="FS1637" s="35"/>
      <c r="FT1637" s="35"/>
      <c r="FU1637" s="35"/>
      <c r="FV1637" s="35"/>
      <c r="FW1637" s="35"/>
      <c r="FX1637" s="35"/>
      <c r="FY1637" s="35"/>
      <c r="FZ1637" s="35"/>
    </row>
    <row r="1638" spans="1:182" x14ac:dyDescent="0.15">
      <c r="A1638" s="38">
        <f t="shared" si="504"/>
        <v>45082</v>
      </c>
      <c r="B1638" s="39">
        <f t="shared" ca="1" si="493"/>
        <v>9716.85131043</v>
      </c>
      <c r="C1638" s="40">
        <f t="shared" si="494"/>
        <v>9411.77</v>
      </c>
      <c r="D1638" s="41">
        <f ca="1">IF(A1638&lt;$B$1,VLOOKUP(A1638,[1]DI!$A$4:$B$15000,2,FALSE),0)</f>
        <v>0.13650000000000001</v>
      </c>
      <c r="E1638" s="40">
        <f t="shared" ca="1" si="500"/>
        <v>5.0788000000000005E-4</v>
      </c>
      <c r="F1638" s="42">
        <f t="shared" si="497"/>
        <v>1</v>
      </c>
      <c r="G1638" s="43">
        <f t="shared" ca="1" si="501"/>
        <v>1.00050788</v>
      </c>
      <c r="H1638" s="40">
        <f ca="1">TRUNC(PRODUCT(G$10:G1637),15)</f>
        <v>1.3735006154423799</v>
      </c>
      <c r="I1638" s="40">
        <f t="shared" ca="1" si="502"/>
        <v>1.33771056458305</v>
      </c>
      <c r="J1638" s="40">
        <f t="shared" ca="1" si="503"/>
        <v>1.0267546999999999</v>
      </c>
      <c r="K1638" s="42">
        <f t="shared" si="489"/>
        <v>2.7E-2</v>
      </c>
      <c r="L1638" s="63">
        <f t="shared" si="486"/>
        <v>45005</v>
      </c>
      <c r="M1638" s="64">
        <f t="shared" si="487"/>
        <v>52</v>
      </c>
      <c r="N1638" s="44">
        <f t="shared" si="488"/>
        <v>52</v>
      </c>
      <c r="O1638" s="40">
        <f t="shared" si="490"/>
        <v>1.0055126809999999</v>
      </c>
      <c r="P1638" s="65">
        <f t="shared" ca="1" si="491"/>
        <v>1.0324148710000001</v>
      </c>
      <c r="Q1638" s="40">
        <f t="shared" ca="1" si="492"/>
        <v>305.08131042999997</v>
      </c>
      <c r="R1638" s="44">
        <f>IF(VLOOKUP(A1638,$Z$12:$AI$125,8)=VLOOKUP(A1637,$Z$12:$AI$125,8),0,VLOOKUP(A1638,Z$12:$AI$125,8))</f>
        <v>0</v>
      </c>
      <c r="S1638" s="45">
        <f>IF(R1638&gt;0,VLOOKUP(R1638,Y$12:$AH$125,7),0)</f>
        <v>0</v>
      </c>
      <c r="T1638" s="40">
        <f t="shared" si="495"/>
        <v>0</v>
      </c>
      <c r="U1638" s="40">
        <f t="shared" ca="1" si="496"/>
        <v>305.08131042999997</v>
      </c>
      <c r="V1638" s="46" t="str">
        <f t="shared" si="498"/>
        <v>J=</v>
      </c>
      <c r="W1638" s="47">
        <f t="shared" si="499"/>
        <v>45189</v>
      </c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  <c r="CA1638" s="35"/>
      <c r="CB1638" s="35"/>
      <c r="CC1638" s="35"/>
      <c r="CD1638" s="35"/>
      <c r="CE1638" s="35"/>
      <c r="CF1638" s="35"/>
      <c r="CG1638" s="35"/>
      <c r="CH1638" s="35"/>
      <c r="CI1638" s="35"/>
      <c r="CJ1638" s="35"/>
      <c r="CK1638" s="35"/>
      <c r="CL1638" s="35"/>
      <c r="CM1638" s="35"/>
      <c r="CN1638" s="35"/>
      <c r="CO1638" s="35"/>
      <c r="CP1638" s="35"/>
      <c r="CQ1638" s="35"/>
      <c r="CR1638" s="35"/>
      <c r="CS1638" s="35"/>
      <c r="CT1638" s="35"/>
      <c r="CU1638" s="35"/>
      <c r="CV1638" s="35"/>
      <c r="CW1638" s="35"/>
      <c r="CX1638" s="35"/>
      <c r="CY1638" s="35"/>
      <c r="CZ1638" s="35"/>
      <c r="DA1638" s="35"/>
      <c r="DB1638" s="35"/>
      <c r="DC1638" s="35"/>
      <c r="DD1638" s="35"/>
      <c r="DE1638" s="35"/>
      <c r="DF1638" s="35"/>
      <c r="DG1638" s="35"/>
      <c r="DH1638" s="35"/>
      <c r="DI1638" s="35"/>
      <c r="DJ1638" s="35"/>
      <c r="DK1638" s="35"/>
      <c r="DL1638" s="35"/>
      <c r="DM1638" s="35"/>
      <c r="DN1638" s="35"/>
      <c r="DO1638" s="35"/>
      <c r="DP1638" s="35"/>
      <c r="DQ1638" s="35"/>
      <c r="DR1638" s="35"/>
      <c r="DS1638" s="35"/>
      <c r="DT1638" s="35"/>
      <c r="DU1638" s="35"/>
      <c r="DV1638" s="35"/>
      <c r="DW1638" s="35"/>
      <c r="DX1638" s="35"/>
      <c r="DY1638" s="35"/>
      <c r="DZ1638" s="35"/>
      <c r="EA1638" s="35"/>
      <c r="EB1638" s="35"/>
      <c r="EC1638" s="35"/>
      <c r="ED1638" s="35"/>
      <c r="EE1638" s="35"/>
      <c r="EF1638" s="35"/>
      <c r="EG1638" s="35"/>
      <c r="EH1638" s="35"/>
      <c r="EI1638" s="35"/>
      <c r="EJ1638" s="35"/>
      <c r="EK1638" s="35"/>
      <c r="EL1638" s="35"/>
      <c r="EM1638" s="35"/>
      <c r="EN1638" s="35"/>
      <c r="EO1638" s="35"/>
      <c r="EP1638" s="35"/>
      <c r="EQ1638" s="35"/>
      <c r="ER1638" s="35"/>
      <c r="ES1638" s="35"/>
      <c r="ET1638" s="35"/>
      <c r="EU1638" s="35"/>
      <c r="EV1638" s="35"/>
      <c r="EW1638" s="35"/>
      <c r="EX1638" s="35"/>
      <c r="EY1638" s="35"/>
      <c r="EZ1638" s="35"/>
      <c r="FA1638" s="35"/>
      <c r="FB1638" s="35"/>
      <c r="FC1638" s="35"/>
      <c r="FD1638" s="35"/>
      <c r="FE1638" s="35"/>
      <c r="FF1638" s="35"/>
      <c r="FG1638" s="35"/>
      <c r="FH1638" s="35"/>
      <c r="FI1638" s="35"/>
      <c r="FJ1638" s="35"/>
      <c r="FK1638" s="35"/>
      <c r="FL1638" s="35"/>
      <c r="FM1638" s="35"/>
      <c r="FN1638" s="35"/>
      <c r="FO1638" s="35"/>
      <c r="FP1638" s="35"/>
      <c r="FQ1638" s="35"/>
      <c r="FR1638" s="35"/>
      <c r="FS1638" s="35"/>
      <c r="FT1638" s="35"/>
      <c r="FU1638" s="35"/>
      <c r="FV1638" s="35"/>
      <c r="FW1638" s="35"/>
      <c r="FX1638" s="35"/>
      <c r="FY1638" s="35"/>
      <c r="FZ1638" s="35"/>
    </row>
    <row r="1639" spans="1:182" x14ac:dyDescent="0.15">
      <c r="A1639" s="38">
        <f t="shared" si="504"/>
        <v>45083</v>
      </c>
      <c r="B1639" s="39">
        <f t="shared" ca="1" si="493"/>
        <v>9722.8141843699996</v>
      </c>
      <c r="C1639" s="40">
        <f t="shared" si="494"/>
        <v>9411.77</v>
      </c>
      <c r="D1639" s="41">
        <f ca="1">IF(A1639&lt;$B$1,VLOOKUP(A1639,[1]DI!$A$4:$B$15000,2,FALSE),0)</f>
        <v>0.13650000000000001</v>
      </c>
      <c r="E1639" s="40">
        <f t="shared" ca="1" si="500"/>
        <v>5.0788000000000005E-4</v>
      </c>
      <c r="F1639" s="42">
        <f t="shared" si="497"/>
        <v>1</v>
      </c>
      <c r="G1639" s="43">
        <f t="shared" ca="1" si="501"/>
        <v>1.00050788</v>
      </c>
      <c r="H1639" s="40">
        <f ca="1">TRUNC(PRODUCT(G$10:G1638),15)</f>
        <v>1.3741981889349499</v>
      </c>
      <c r="I1639" s="40">
        <f t="shared" ca="1" si="502"/>
        <v>1.33771056458305</v>
      </c>
      <c r="J1639" s="40">
        <f t="shared" ca="1" si="503"/>
        <v>1.0272761699999999</v>
      </c>
      <c r="K1639" s="42">
        <f t="shared" si="489"/>
        <v>2.7E-2</v>
      </c>
      <c r="L1639" s="63">
        <f t="shared" si="486"/>
        <v>45005</v>
      </c>
      <c r="M1639" s="64">
        <f t="shared" si="487"/>
        <v>53</v>
      </c>
      <c r="N1639" s="44">
        <f t="shared" si="488"/>
        <v>53</v>
      </c>
      <c r="O1639" s="40">
        <f t="shared" si="490"/>
        <v>1.005618991</v>
      </c>
      <c r="P1639" s="65">
        <f t="shared" ca="1" si="491"/>
        <v>1.0330484259999999</v>
      </c>
      <c r="Q1639" s="40">
        <f t="shared" ca="1" si="492"/>
        <v>311.04418436999998</v>
      </c>
      <c r="R1639" s="44">
        <f>IF(VLOOKUP(A1639,$Z$12:$AI$125,8)=VLOOKUP(A1638,$Z$12:$AI$125,8),0,VLOOKUP(A1639,Z$12:$AI$125,8))</f>
        <v>0</v>
      </c>
      <c r="S1639" s="45">
        <f>IF(R1639&gt;0,VLOOKUP(R1639,Y$12:$AH$125,7),0)</f>
        <v>0</v>
      </c>
      <c r="T1639" s="40">
        <f t="shared" si="495"/>
        <v>0</v>
      </c>
      <c r="U1639" s="40">
        <f t="shared" ca="1" si="496"/>
        <v>311.04418436999998</v>
      </c>
      <c r="V1639" s="46" t="str">
        <f t="shared" si="498"/>
        <v>J=</v>
      </c>
      <c r="W1639" s="47">
        <f t="shared" si="499"/>
        <v>45189</v>
      </c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  <c r="CA1639" s="35"/>
      <c r="CB1639" s="35"/>
      <c r="CC1639" s="35"/>
      <c r="CD1639" s="35"/>
      <c r="CE1639" s="35"/>
      <c r="CF1639" s="35"/>
      <c r="CG1639" s="35"/>
      <c r="CH1639" s="35"/>
      <c r="CI1639" s="35"/>
      <c r="CJ1639" s="35"/>
      <c r="CK1639" s="35"/>
      <c r="CL1639" s="35"/>
      <c r="CM1639" s="35"/>
      <c r="CN1639" s="35"/>
      <c r="CO1639" s="35"/>
      <c r="CP1639" s="35"/>
      <c r="CQ1639" s="35"/>
      <c r="CR1639" s="35"/>
      <c r="CS1639" s="35"/>
      <c r="CT1639" s="35"/>
      <c r="CU1639" s="35"/>
      <c r="CV1639" s="35"/>
      <c r="CW1639" s="35"/>
      <c r="CX1639" s="35"/>
      <c r="CY1639" s="35"/>
      <c r="CZ1639" s="35"/>
      <c r="DA1639" s="35"/>
      <c r="DB1639" s="35"/>
      <c r="DC1639" s="35"/>
      <c r="DD1639" s="35"/>
      <c r="DE1639" s="35"/>
      <c r="DF1639" s="35"/>
      <c r="DG1639" s="35"/>
      <c r="DH1639" s="35"/>
      <c r="DI1639" s="35"/>
      <c r="DJ1639" s="35"/>
      <c r="DK1639" s="35"/>
      <c r="DL1639" s="35"/>
      <c r="DM1639" s="35"/>
      <c r="DN1639" s="35"/>
      <c r="DO1639" s="35"/>
      <c r="DP1639" s="35"/>
      <c r="DQ1639" s="35"/>
      <c r="DR1639" s="35"/>
      <c r="DS1639" s="35"/>
      <c r="DT1639" s="35"/>
      <c r="DU1639" s="35"/>
      <c r="DV1639" s="35"/>
      <c r="DW1639" s="35"/>
      <c r="DX1639" s="35"/>
      <c r="DY1639" s="35"/>
      <c r="DZ1639" s="35"/>
      <c r="EA1639" s="35"/>
      <c r="EB1639" s="35"/>
      <c r="EC1639" s="35"/>
      <c r="ED1639" s="35"/>
      <c r="EE1639" s="35"/>
      <c r="EF1639" s="35"/>
      <c r="EG1639" s="35"/>
      <c r="EH1639" s="35"/>
      <c r="EI1639" s="35"/>
      <c r="EJ1639" s="35"/>
      <c r="EK1639" s="35"/>
      <c r="EL1639" s="35"/>
      <c r="EM1639" s="35"/>
      <c r="EN1639" s="35"/>
      <c r="EO1639" s="35"/>
      <c r="EP1639" s="35"/>
      <c r="EQ1639" s="35"/>
      <c r="ER1639" s="35"/>
      <c r="ES1639" s="35"/>
      <c r="ET1639" s="35"/>
      <c r="EU1639" s="35"/>
      <c r="EV1639" s="35"/>
      <c r="EW1639" s="35"/>
      <c r="EX1639" s="35"/>
      <c r="EY1639" s="35"/>
      <c r="EZ1639" s="35"/>
      <c r="FA1639" s="35"/>
      <c r="FB1639" s="35"/>
      <c r="FC1639" s="35"/>
      <c r="FD1639" s="35"/>
      <c r="FE1639" s="35"/>
      <c r="FF1639" s="35"/>
      <c r="FG1639" s="35"/>
      <c r="FH1639" s="35"/>
      <c r="FI1639" s="35"/>
      <c r="FJ1639" s="35"/>
      <c r="FK1639" s="35"/>
      <c r="FL1639" s="35"/>
      <c r="FM1639" s="35"/>
      <c r="FN1639" s="35"/>
      <c r="FO1639" s="35"/>
      <c r="FP1639" s="35"/>
      <c r="FQ1639" s="35"/>
      <c r="FR1639" s="35"/>
      <c r="FS1639" s="35"/>
      <c r="FT1639" s="35"/>
      <c r="FU1639" s="35"/>
      <c r="FV1639" s="35"/>
      <c r="FW1639" s="35"/>
      <c r="FX1639" s="35"/>
      <c r="FY1639" s="35"/>
      <c r="FZ1639" s="35"/>
    </row>
    <row r="1640" spans="1:182" x14ac:dyDescent="0.15">
      <c r="A1640" s="38">
        <f t="shared" si="504"/>
        <v>45084</v>
      </c>
      <c r="B1640" s="39">
        <f t="shared" ca="1" si="493"/>
        <v>9728.7807665500004</v>
      </c>
      <c r="C1640" s="40">
        <f t="shared" si="494"/>
        <v>9411.77</v>
      </c>
      <c r="D1640" s="41">
        <f ca="1">IF(A1640&lt;$B$1,VLOOKUP(A1640,[1]DI!$A$4:$B$15000,2,FALSE),0)</f>
        <v>0.13650000000000001</v>
      </c>
      <c r="E1640" s="40">
        <f t="shared" ca="1" si="500"/>
        <v>5.0788000000000005E-4</v>
      </c>
      <c r="F1640" s="42">
        <f t="shared" si="497"/>
        <v>1</v>
      </c>
      <c r="G1640" s="43">
        <f t="shared" ca="1" si="501"/>
        <v>1.00050788</v>
      </c>
      <c r="H1640" s="40">
        <f ca="1">TRUNC(PRODUCT(G$10:G1639),15)</f>
        <v>1.37489611671115</v>
      </c>
      <c r="I1640" s="40">
        <f t="shared" ca="1" si="502"/>
        <v>1.33771056458305</v>
      </c>
      <c r="J1640" s="40">
        <f t="shared" ca="1" si="503"/>
        <v>1.0277979100000001</v>
      </c>
      <c r="K1640" s="42">
        <f t="shared" si="489"/>
        <v>2.7E-2</v>
      </c>
      <c r="L1640" s="63">
        <f t="shared" si="486"/>
        <v>45005</v>
      </c>
      <c r="M1640" s="64">
        <f t="shared" si="487"/>
        <v>54</v>
      </c>
      <c r="N1640" s="44">
        <f t="shared" si="488"/>
        <v>54</v>
      </c>
      <c r="O1640" s="40">
        <f t="shared" si="490"/>
        <v>1.0057253129999999</v>
      </c>
      <c r="P1640" s="65">
        <f t="shared" ca="1" si="491"/>
        <v>1.0336823749999999</v>
      </c>
      <c r="Q1640" s="40">
        <f t="shared" ca="1" si="492"/>
        <v>317.01076655000003</v>
      </c>
      <c r="R1640" s="44">
        <f>IF(VLOOKUP(A1640,$Z$12:$AI$125,8)=VLOOKUP(A1639,$Z$12:$AI$125,8),0,VLOOKUP(A1640,Z$12:$AI$125,8))</f>
        <v>0</v>
      </c>
      <c r="S1640" s="45">
        <f>IF(R1640&gt;0,VLOOKUP(R1640,Y$12:$AH$125,7),0)</f>
        <v>0</v>
      </c>
      <c r="T1640" s="40">
        <f t="shared" si="495"/>
        <v>0</v>
      </c>
      <c r="U1640" s="40">
        <f t="shared" ca="1" si="496"/>
        <v>317.01076655000003</v>
      </c>
      <c r="V1640" s="46" t="str">
        <f t="shared" si="498"/>
        <v>J=</v>
      </c>
      <c r="W1640" s="47">
        <f t="shared" si="499"/>
        <v>45189</v>
      </c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  <c r="CA1640" s="35"/>
      <c r="CB1640" s="35"/>
      <c r="CC1640" s="35"/>
      <c r="CD1640" s="35"/>
      <c r="CE1640" s="35"/>
      <c r="CF1640" s="35"/>
      <c r="CG1640" s="35"/>
      <c r="CH1640" s="35"/>
      <c r="CI1640" s="35"/>
      <c r="CJ1640" s="35"/>
      <c r="CK1640" s="35"/>
      <c r="CL1640" s="35"/>
      <c r="CM1640" s="35"/>
      <c r="CN1640" s="35"/>
      <c r="CO1640" s="35"/>
      <c r="CP1640" s="35"/>
      <c r="CQ1640" s="35"/>
      <c r="CR1640" s="35"/>
      <c r="CS1640" s="35"/>
      <c r="CT1640" s="35"/>
      <c r="CU1640" s="35"/>
      <c r="CV1640" s="35"/>
      <c r="CW1640" s="35"/>
      <c r="CX1640" s="35"/>
      <c r="CY1640" s="35"/>
      <c r="CZ1640" s="35"/>
      <c r="DA1640" s="35"/>
      <c r="DB1640" s="35"/>
      <c r="DC1640" s="35"/>
      <c r="DD1640" s="35"/>
      <c r="DE1640" s="35"/>
      <c r="DF1640" s="35"/>
      <c r="DG1640" s="35"/>
      <c r="DH1640" s="35"/>
      <c r="DI1640" s="35"/>
      <c r="DJ1640" s="35"/>
      <c r="DK1640" s="35"/>
      <c r="DL1640" s="35"/>
      <c r="DM1640" s="35"/>
      <c r="DN1640" s="35"/>
      <c r="DO1640" s="35"/>
      <c r="DP1640" s="35"/>
      <c r="DQ1640" s="35"/>
      <c r="DR1640" s="35"/>
      <c r="DS1640" s="35"/>
      <c r="DT1640" s="35"/>
      <c r="DU1640" s="35"/>
      <c r="DV1640" s="35"/>
      <c r="DW1640" s="35"/>
      <c r="DX1640" s="35"/>
      <c r="DY1640" s="35"/>
      <c r="DZ1640" s="35"/>
      <c r="EA1640" s="35"/>
      <c r="EB1640" s="35"/>
      <c r="EC1640" s="35"/>
      <c r="ED1640" s="35"/>
      <c r="EE1640" s="35"/>
      <c r="EF1640" s="35"/>
      <c r="EG1640" s="35"/>
      <c r="EH1640" s="35"/>
      <c r="EI1640" s="35"/>
      <c r="EJ1640" s="35"/>
      <c r="EK1640" s="35"/>
      <c r="EL1640" s="35"/>
      <c r="EM1640" s="35"/>
      <c r="EN1640" s="35"/>
      <c r="EO1640" s="35"/>
      <c r="EP1640" s="35"/>
      <c r="EQ1640" s="35"/>
      <c r="ER1640" s="35"/>
      <c r="ES1640" s="35"/>
      <c r="ET1640" s="35"/>
      <c r="EU1640" s="35"/>
      <c r="EV1640" s="35"/>
      <c r="EW1640" s="35"/>
      <c r="EX1640" s="35"/>
      <c r="EY1640" s="35"/>
      <c r="EZ1640" s="35"/>
      <c r="FA1640" s="35"/>
      <c r="FB1640" s="35"/>
      <c r="FC1640" s="35"/>
      <c r="FD1640" s="35"/>
      <c r="FE1640" s="35"/>
      <c r="FF1640" s="35"/>
      <c r="FG1640" s="35"/>
      <c r="FH1640" s="35"/>
      <c r="FI1640" s="35"/>
      <c r="FJ1640" s="35"/>
      <c r="FK1640" s="35"/>
      <c r="FL1640" s="35"/>
      <c r="FM1640" s="35"/>
      <c r="FN1640" s="35"/>
      <c r="FO1640" s="35"/>
      <c r="FP1640" s="35"/>
      <c r="FQ1640" s="35"/>
      <c r="FR1640" s="35"/>
      <c r="FS1640" s="35"/>
      <c r="FT1640" s="35"/>
      <c r="FU1640" s="35"/>
      <c r="FV1640" s="35"/>
      <c r="FW1640" s="35"/>
      <c r="FX1640" s="35"/>
      <c r="FY1640" s="35"/>
      <c r="FZ1640" s="35"/>
    </row>
    <row r="1641" spans="1:182" x14ac:dyDescent="0.15">
      <c r="A1641" s="38">
        <f t="shared" si="504"/>
        <v>45085</v>
      </c>
      <c r="B1641" s="39">
        <f t="shared" ca="1" si="493"/>
        <v>9734.75085932</v>
      </c>
      <c r="C1641" s="40">
        <f t="shared" si="494"/>
        <v>9411.77</v>
      </c>
      <c r="D1641" s="41">
        <f ca="1">IF(A1641&lt;$B$1,VLOOKUP(A1641,[1]DI!$A$4:$B$15000,2,FALSE),0)</f>
        <v>0</v>
      </c>
      <c r="E1641" s="40">
        <f t="shared" ca="1" si="500"/>
        <v>0</v>
      </c>
      <c r="F1641" s="42">
        <f t="shared" si="497"/>
        <v>1</v>
      </c>
      <c r="G1641" s="43">
        <f t="shared" ca="1" si="501"/>
        <v>1</v>
      </c>
      <c r="H1641" s="40">
        <f ca="1">TRUNC(PRODUCT(G$10:G1640),15)</f>
        <v>1.3755943989509001</v>
      </c>
      <c r="I1641" s="40">
        <f t="shared" ca="1" si="502"/>
        <v>1.33771056458305</v>
      </c>
      <c r="J1641" s="40">
        <f t="shared" ca="1" si="503"/>
        <v>1.0283199000000001</v>
      </c>
      <c r="K1641" s="42">
        <f t="shared" si="489"/>
        <v>2.7E-2</v>
      </c>
      <c r="L1641" s="63">
        <f t="shared" si="486"/>
        <v>45005</v>
      </c>
      <c r="M1641" s="64">
        <f t="shared" si="487"/>
        <v>54</v>
      </c>
      <c r="N1641" s="44">
        <f t="shared" si="488"/>
        <v>55</v>
      </c>
      <c r="O1641" s="40">
        <f t="shared" si="490"/>
        <v>1.005831645</v>
      </c>
      <c r="P1641" s="65">
        <f t="shared" ca="1" si="491"/>
        <v>1.034316697</v>
      </c>
      <c r="Q1641" s="40">
        <f t="shared" ca="1" si="492"/>
        <v>322.98085931999998</v>
      </c>
      <c r="R1641" s="44">
        <f>IF(VLOOKUP(A1641,$Z$12:$AI$125,8)=VLOOKUP(A1640,$Z$12:$AI$125,8),0,VLOOKUP(A1641,Z$12:$AI$125,8))</f>
        <v>0</v>
      </c>
      <c r="S1641" s="45">
        <f>IF(R1641&gt;0,VLOOKUP(R1641,Y$12:$AH$125,7),0)</f>
        <v>0</v>
      </c>
      <c r="T1641" s="40">
        <f t="shared" si="495"/>
        <v>0</v>
      </c>
      <c r="U1641" s="40">
        <f t="shared" ca="1" si="496"/>
        <v>322.98085931999998</v>
      </c>
      <c r="V1641" s="46" t="str">
        <f t="shared" si="498"/>
        <v>J=</v>
      </c>
      <c r="W1641" s="47">
        <f t="shared" si="499"/>
        <v>45189</v>
      </c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  <c r="CA1641" s="35"/>
      <c r="CB1641" s="35"/>
      <c r="CC1641" s="35"/>
      <c r="CD1641" s="35"/>
      <c r="CE1641" s="35"/>
      <c r="CF1641" s="35"/>
      <c r="CG1641" s="35"/>
      <c r="CH1641" s="35"/>
      <c r="CI1641" s="35"/>
      <c r="CJ1641" s="35"/>
      <c r="CK1641" s="35"/>
      <c r="CL1641" s="35"/>
      <c r="CM1641" s="35"/>
      <c r="CN1641" s="35"/>
      <c r="CO1641" s="35"/>
      <c r="CP1641" s="35"/>
      <c r="CQ1641" s="35"/>
      <c r="CR1641" s="35"/>
      <c r="CS1641" s="35"/>
      <c r="CT1641" s="35"/>
      <c r="CU1641" s="35"/>
      <c r="CV1641" s="35"/>
      <c r="CW1641" s="35"/>
      <c r="CX1641" s="35"/>
      <c r="CY1641" s="35"/>
      <c r="CZ1641" s="35"/>
      <c r="DA1641" s="35"/>
      <c r="DB1641" s="35"/>
      <c r="DC1641" s="35"/>
      <c r="DD1641" s="35"/>
      <c r="DE1641" s="35"/>
      <c r="DF1641" s="35"/>
      <c r="DG1641" s="35"/>
      <c r="DH1641" s="35"/>
      <c r="DI1641" s="35"/>
      <c r="DJ1641" s="35"/>
      <c r="DK1641" s="35"/>
      <c r="DL1641" s="35"/>
      <c r="DM1641" s="35"/>
      <c r="DN1641" s="35"/>
      <c r="DO1641" s="35"/>
      <c r="DP1641" s="35"/>
      <c r="DQ1641" s="35"/>
      <c r="DR1641" s="35"/>
      <c r="DS1641" s="35"/>
      <c r="DT1641" s="35"/>
      <c r="DU1641" s="35"/>
      <c r="DV1641" s="35"/>
      <c r="DW1641" s="35"/>
      <c r="DX1641" s="35"/>
      <c r="DY1641" s="35"/>
      <c r="DZ1641" s="35"/>
      <c r="EA1641" s="35"/>
      <c r="EB1641" s="35"/>
      <c r="EC1641" s="35"/>
      <c r="ED1641" s="35"/>
      <c r="EE1641" s="35"/>
      <c r="EF1641" s="35"/>
      <c r="EG1641" s="35"/>
      <c r="EH1641" s="35"/>
      <c r="EI1641" s="35"/>
      <c r="EJ1641" s="35"/>
      <c r="EK1641" s="35"/>
      <c r="EL1641" s="35"/>
      <c r="EM1641" s="35"/>
      <c r="EN1641" s="35"/>
      <c r="EO1641" s="35"/>
      <c r="EP1641" s="35"/>
      <c r="EQ1641" s="35"/>
      <c r="ER1641" s="35"/>
      <c r="ES1641" s="35"/>
      <c r="ET1641" s="35"/>
      <c r="EU1641" s="35"/>
      <c r="EV1641" s="35"/>
      <c r="EW1641" s="35"/>
      <c r="EX1641" s="35"/>
      <c r="EY1641" s="35"/>
      <c r="EZ1641" s="35"/>
      <c r="FA1641" s="35"/>
      <c r="FB1641" s="35"/>
      <c r="FC1641" s="35"/>
      <c r="FD1641" s="35"/>
      <c r="FE1641" s="35"/>
      <c r="FF1641" s="35"/>
      <c r="FG1641" s="35"/>
      <c r="FH1641" s="35"/>
      <c r="FI1641" s="35"/>
      <c r="FJ1641" s="35"/>
      <c r="FK1641" s="35"/>
      <c r="FL1641" s="35"/>
      <c r="FM1641" s="35"/>
      <c r="FN1641" s="35"/>
      <c r="FO1641" s="35"/>
      <c r="FP1641" s="35"/>
      <c r="FQ1641" s="35"/>
      <c r="FR1641" s="35"/>
      <c r="FS1641" s="35"/>
      <c r="FT1641" s="35"/>
      <c r="FU1641" s="35"/>
      <c r="FV1641" s="35"/>
      <c r="FW1641" s="35"/>
      <c r="FX1641" s="35"/>
      <c r="FY1641" s="35"/>
      <c r="FZ1641" s="35"/>
    </row>
    <row r="1642" spans="1:182" x14ac:dyDescent="0.15">
      <c r="A1642" s="38">
        <f t="shared" si="504"/>
        <v>45086</v>
      </c>
      <c r="B1642" s="39">
        <f t="shared" ca="1" si="493"/>
        <v>9734.75085932</v>
      </c>
      <c r="C1642" s="40">
        <f t="shared" si="494"/>
        <v>9411.77</v>
      </c>
      <c r="D1642" s="41">
        <f ca="1">IF(A1642&lt;$B$1,VLOOKUP(A1642,[1]DI!$A$4:$B$15000,2,FALSE),0)</f>
        <v>0.13650000000000001</v>
      </c>
      <c r="E1642" s="40">
        <f t="shared" ca="1" si="500"/>
        <v>5.0788000000000005E-4</v>
      </c>
      <c r="F1642" s="42">
        <f t="shared" si="497"/>
        <v>1</v>
      </c>
      <c r="G1642" s="43">
        <f t="shared" ca="1" si="501"/>
        <v>1.00050788</v>
      </c>
      <c r="H1642" s="40">
        <f ca="1">TRUNC(PRODUCT(G$10:G1641),15)</f>
        <v>1.3755943989509001</v>
      </c>
      <c r="I1642" s="40">
        <f t="shared" ca="1" si="502"/>
        <v>1.33771056458305</v>
      </c>
      <c r="J1642" s="40">
        <f t="shared" ca="1" si="503"/>
        <v>1.0283199000000001</v>
      </c>
      <c r="K1642" s="42">
        <f t="shared" si="489"/>
        <v>2.7E-2</v>
      </c>
      <c r="L1642" s="63">
        <f t="shared" si="486"/>
        <v>45005</v>
      </c>
      <c r="M1642" s="64">
        <f t="shared" si="487"/>
        <v>55</v>
      </c>
      <c r="N1642" s="44">
        <f t="shared" si="488"/>
        <v>55</v>
      </c>
      <c r="O1642" s="40">
        <f t="shared" si="490"/>
        <v>1.005831645</v>
      </c>
      <c r="P1642" s="65">
        <f t="shared" ca="1" si="491"/>
        <v>1.034316697</v>
      </c>
      <c r="Q1642" s="40">
        <f t="shared" ca="1" si="492"/>
        <v>322.98085931999998</v>
      </c>
      <c r="R1642" s="44">
        <f>IF(VLOOKUP(A1642,$Z$12:$AI$125,8)=VLOOKUP(A1641,$Z$12:$AI$125,8),0,VLOOKUP(A1642,Z$12:$AI$125,8))</f>
        <v>0</v>
      </c>
      <c r="S1642" s="45">
        <f>IF(R1642&gt;0,VLOOKUP(R1642,Y$12:$AH$125,7),0)</f>
        <v>0</v>
      </c>
      <c r="T1642" s="40">
        <f t="shared" si="495"/>
        <v>0</v>
      </c>
      <c r="U1642" s="40">
        <f t="shared" ca="1" si="496"/>
        <v>322.98085931999998</v>
      </c>
      <c r="V1642" s="46" t="str">
        <f t="shared" si="498"/>
        <v>J=</v>
      </c>
      <c r="W1642" s="47">
        <f t="shared" si="499"/>
        <v>45189</v>
      </c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  <c r="CA1642" s="35"/>
      <c r="CB1642" s="35"/>
      <c r="CC1642" s="35"/>
      <c r="CD1642" s="35"/>
      <c r="CE1642" s="35"/>
      <c r="CF1642" s="35"/>
      <c r="CG1642" s="35"/>
      <c r="CH1642" s="35"/>
      <c r="CI1642" s="35"/>
      <c r="CJ1642" s="35"/>
      <c r="CK1642" s="35"/>
      <c r="CL1642" s="35"/>
      <c r="CM1642" s="35"/>
      <c r="CN1642" s="35"/>
      <c r="CO1642" s="35"/>
      <c r="CP1642" s="35"/>
      <c r="CQ1642" s="35"/>
      <c r="CR1642" s="35"/>
      <c r="CS1642" s="35"/>
      <c r="CT1642" s="35"/>
      <c r="CU1642" s="35"/>
      <c r="CV1642" s="35"/>
      <c r="CW1642" s="35"/>
      <c r="CX1642" s="35"/>
      <c r="CY1642" s="35"/>
      <c r="CZ1642" s="35"/>
      <c r="DA1642" s="35"/>
      <c r="DB1642" s="35"/>
      <c r="DC1642" s="35"/>
      <c r="DD1642" s="35"/>
      <c r="DE1642" s="35"/>
      <c r="DF1642" s="35"/>
      <c r="DG1642" s="35"/>
      <c r="DH1642" s="35"/>
      <c r="DI1642" s="35"/>
      <c r="DJ1642" s="35"/>
      <c r="DK1642" s="35"/>
      <c r="DL1642" s="35"/>
      <c r="DM1642" s="35"/>
      <c r="DN1642" s="35"/>
      <c r="DO1642" s="35"/>
      <c r="DP1642" s="35"/>
      <c r="DQ1642" s="35"/>
      <c r="DR1642" s="35"/>
      <c r="DS1642" s="35"/>
      <c r="DT1642" s="35"/>
      <c r="DU1642" s="35"/>
      <c r="DV1642" s="35"/>
      <c r="DW1642" s="35"/>
      <c r="DX1642" s="35"/>
      <c r="DY1642" s="35"/>
      <c r="DZ1642" s="35"/>
      <c r="EA1642" s="35"/>
      <c r="EB1642" s="35"/>
      <c r="EC1642" s="35"/>
      <c r="ED1642" s="35"/>
      <c r="EE1642" s="35"/>
      <c r="EF1642" s="35"/>
      <c r="EG1642" s="35"/>
      <c r="EH1642" s="35"/>
      <c r="EI1642" s="35"/>
      <c r="EJ1642" s="35"/>
      <c r="EK1642" s="35"/>
      <c r="EL1642" s="35"/>
      <c r="EM1642" s="35"/>
      <c r="EN1642" s="35"/>
      <c r="EO1642" s="35"/>
      <c r="EP1642" s="35"/>
      <c r="EQ1642" s="35"/>
      <c r="ER1642" s="35"/>
      <c r="ES1642" s="35"/>
      <c r="ET1642" s="35"/>
      <c r="EU1642" s="35"/>
      <c r="EV1642" s="35"/>
      <c r="EW1642" s="35"/>
      <c r="EX1642" s="35"/>
      <c r="EY1642" s="35"/>
      <c r="EZ1642" s="35"/>
      <c r="FA1642" s="35"/>
      <c r="FB1642" s="35"/>
      <c r="FC1642" s="35"/>
      <c r="FD1642" s="35"/>
      <c r="FE1642" s="35"/>
      <c r="FF1642" s="35"/>
      <c r="FG1642" s="35"/>
      <c r="FH1642" s="35"/>
      <c r="FI1642" s="35"/>
      <c r="FJ1642" s="35"/>
      <c r="FK1642" s="35"/>
      <c r="FL1642" s="35"/>
      <c r="FM1642" s="35"/>
      <c r="FN1642" s="35"/>
      <c r="FO1642" s="35"/>
      <c r="FP1642" s="35"/>
      <c r="FQ1642" s="35"/>
      <c r="FR1642" s="35"/>
      <c r="FS1642" s="35"/>
      <c r="FT1642" s="35"/>
      <c r="FU1642" s="35"/>
      <c r="FV1642" s="35"/>
      <c r="FW1642" s="35"/>
      <c r="FX1642" s="35"/>
      <c r="FY1642" s="35"/>
      <c r="FZ1642" s="35"/>
    </row>
    <row r="1643" spans="1:182" x14ac:dyDescent="0.15">
      <c r="A1643" s="38">
        <f t="shared" si="504"/>
        <v>45087</v>
      </c>
      <c r="B1643" s="39">
        <f t="shared" ca="1" si="493"/>
        <v>9740.7247544399997</v>
      </c>
      <c r="C1643" s="40">
        <f t="shared" si="494"/>
        <v>9411.77</v>
      </c>
      <c r="D1643" s="41">
        <f ca="1">IF(A1643&lt;$B$1,VLOOKUP(A1643,[1]DI!$A$4:$B$15000,2,FALSE),0)</f>
        <v>0</v>
      </c>
      <c r="E1643" s="40">
        <f t="shared" ca="1" si="500"/>
        <v>0</v>
      </c>
      <c r="F1643" s="42">
        <f t="shared" si="497"/>
        <v>1</v>
      </c>
      <c r="G1643" s="43">
        <f t="shared" ca="1" si="501"/>
        <v>1</v>
      </c>
      <c r="H1643" s="40">
        <f ca="1">TRUNC(PRODUCT(G$10:G1642),15)</f>
        <v>1.37629303583424</v>
      </c>
      <c r="I1643" s="40">
        <f t="shared" ca="1" si="502"/>
        <v>1.33771056458305</v>
      </c>
      <c r="J1643" s="40">
        <f t="shared" ca="1" si="503"/>
        <v>1.0288421699999999</v>
      </c>
      <c r="K1643" s="42">
        <f t="shared" si="489"/>
        <v>2.7E-2</v>
      </c>
      <c r="L1643" s="63">
        <f t="shared" si="486"/>
        <v>45005</v>
      </c>
      <c r="M1643" s="64">
        <f t="shared" si="487"/>
        <v>55</v>
      </c>
      <c r="N1643" s="44">
        <f t="shared" si="488"/>
        <v>56</v>
      </c>
      <c r="O1643" s="40">
        <f t="shared" si="490"/>
        <v>1.005937989</v>
      </c>
      <c r="P1643" s="65">
        <f t="shared" ca="1" si="491"/>
        <v>1.0349514230000001</v>
      </c>
      <c r="Q1643" s="40">
        <f t="shared" ca="1" si="492"/>
        <v>328.95475443999999</v>
      </c>
      <c r="R1643" s="44">
        <f>IF(VLOOKUP(A1643,$Z$12:$AI$125,8)=VLOOKUP(A1642,$Z$12:$AI$125,8),0,VLOOKUP(A1643,Z$12:$AI$125,8))</f>
        <v>0</v>
      </c>
      <c r="S1643" s="45">
        <f>IF(R1643&gt;0,VLOOKUP(R1643,Y$12:$AH$125,7),0)</f>
        <v>0</v>
      </c>
      <c r="T1643" s="40">
        <f t="shared" si="495"/>
        <v>0</v>
      </c>
      <c r="U1643" s="40">
        <f t="shared" ca="1" si="496"/>
        <v>328.95475443999999</v>
      </c>
      <c r="V1643" s="46" t="str">
        <f t="shared" si="498"/>
        <v>J=</v>
      </c>
      <c r="W1643" s="47">
        <f t="shared" si="499"/>
        <v>45189</v>
      </c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  <c r="CA1643" s="35"/>
      <c r="CB1643" s="35"/>
      <c r="CC1643" s="35"/>
      <c r="CD1643" s="35"/>
      <c r="CE1643" s="35"/>
      <c r="CF1643" s="35"/>
      <c r="CG1643" s="35"/>
      <c r="CH1643" s="35"/>
      <c r="CI1643" s="35"/>
      <c r="CJ1643" s="35"/>
      <c r="CK1643" s="35"/>
      <c r="CL1643" s="35"/>
      <c r="CM1643" s="35"/>
      <c r="CN1643" s="35"/>
      <c r="CO1643" s="35"/>
      <c r="CP1643" s="35"/>
      <c r="CQ1643" s="35"/>
      <c r="CR1643" s="35"/>
      <c r="CS1643" s="35"/>
      <c r="CT1643" s="35"/>
      <c r="CU1643" s="35"/>
      <c r="CV1643" s="35"/>
      <c r="CW1643" s="35"/>
      <c r="CX1643" s="35"/>
      <c r="CY1643" s="35"/>
      <c r="CZ1643" s="35"/>
      <c r="DA1643" s="35"/>
      <c r="DB1643" s="35"/>
      <c r="DC1643" s="35"/>
      <c r="DD1643" s="35"/>
      <c r="DE1643" s="35"/>
      <c r="DF1643" s="35"/>
      <c r="DG1643" s="35"/>
      <c r="DH1643" s="35"/>
      <c r="DI1643" s="35"/>
      <c r="DJ1643" s="35"/>
      <c r="DK1643" s="35"/>
      <c r="DL1643" s="35"/>
      <c r="DM1643" s="35"/>
      <c r="DN1643" s="35"/>
      <c r="DO1643" s="35"/>
      <c r="DP1643" s="35"/>
      <c r="DQ1643" s="35"/>
      <c r="DR1643" s="35"/>
      <c r="DS1643" s="35"/>
      <c r="DT1643" s="35"/>
      <c r="DU1643" s="35"/>
      <c r="DV1643" s="35"/>
      <c r="DW1643" s="35"/>
      <c r="DX1643" s="35"/>
      <c r="DY1643" s="35"/>
      <c r="DZ1643" s="35"/>
      <c r="EA1643" s="35"/>
      <c r="EB1643" s="35"/>
      <c r="EC1643" s="35"/>
      <c r="ED1643" s="35"/>
      <c r="EE1643" s="35"/>
      <c r="EF1643" s="35"/>
      <c r="EG1643" s="35"/>
      <c r="EH1643" s="35"/>
      <c r="EI1643" s="35"/>
      <c r="EJ1643" s="35"/>
      <c r="EK1643" s="35"/>
      <c r="EL1643" s="35"/>
      <c r="EM1643" s="35"/>
      <c r="EN1643" s="35"/>
      <c r="EO1643" s="35"/>
      <c r="EP1643" s="35"/>
      <c r="EQ1643" s="35"/>
      <c r="ER1643" s="35"/>
      <c r="ES1643" s="35"/>
      <c r="ET1643" s="35"/>
      <c r="EU1643" s="35"/>
      <c r="EV1643" s="35"/>
      <c r="EW1643" s="35"/>
      <c r="EX1643" s="35"/>
      <c r="EY1643" s="35"/>
      <c r="EZ1643" s="35"/>
      <c r="FA1643" s="35"/>
      <c r="FB1643" s="35"/>
      <c r="FC1643" s="35"/>
      <c r="FD1643" s="35"/>
      <c r="FE1643" s="35"/>
      <c r="FF1643" s="35"/>
      <c r="FG1643" s="35"/>
      <c r="FH1643" s="35"/>
      <c r="FI1643" s="35"/>
      <c r="FJ1643" s="35"/>
      <c r="FK1643" s="35"/>
      <c r="FL1643" s="35"/>
      <c r="FM1643" s="35"/>
      <c r="FN1643" s="35"/>
      <c r="FO1643" s="35"/>
      <c r="FP1643" s="35"/>
      <c r="FQ1643" s="35"/>
      <c r="FR1643" s="35"/>
      <c r="FS1643" s="35"/>
      <c r="FT1643" s="35"/>
      <c r="FU1643" s="35"/>
      <c r="FV1643" s="35"/>
      <c r="FW1643" s="35"/>
      <c r="FX1643" s="35"/>
      <c r="FY1643" s="35"/>
      <c r="FZ1643" s="35"/>
    </row>
    <row r="1644" spans="1:182" x14ac:dyDescent="0.15">
      <c r="A1644" s="38">
        <f t="shared" si="504"/>
        <v>45088</v>
      </c>
      <c r="B1644" s="39">
        <f t="shared" ca="1" si="493"/>
        <v>9740.7247544399997</v>
      </c>
      <c r="C1644" s="40">
        <f t="shared" si="494"/>
        <v>9411.77</v>
      </c>
      <c r="D1644" s="41">
        <f ca="1">IF(A1644&lt;$B$1,VLOOKUP(A1644,[1]DI!$A$4:$B$15000,2,FALSE),0)</f>
        <v>0</v>
      </c>
      <c r="E1644" s="40">
        <f t="shared" ca="1" si="500"/>
        <v>0</v>
      </c>
      <c r="F1644" s="42">
        <f t="shared" si="497"/>
        <v>1</v>
      </c>
      <c r="G1644" s="43">
        <f t="shared" ca="1" si="501"/>
        <v>1</v>
      </c>
      <c r="H1644" s="40">
        <f ca="1">TRUNC(PRODUCT(G$10:G1643),15)</f>
        <v>1.37629303583424</v>
      </c>
      <c r="I1644" s="40">
        <f t="shared" ca="1" si="502"/>
        <v>1.33771056458305</v>
      </c>
      <c r="J1644" s="40">
        <f t="shared" ca="1" si="503"/>
        <v>1.0288421699999999</v>
      </c>
      <c r="K1644" s="42">
        <f t="shared" si="489"/>
        <v>2.7E-2</v>
      </c>
      <c r="L1644" s="63">
        <f t="shared" si="486"/>
        <v>45005</v>
      </c>
      <c r="M1644" s="64">
        <f t="shared" si="487"/>
        <v>55</v>
      </c>
      <c r="N1644" s="44">
        <f t="shared" si="488"/>
        <v>56</v>
      </c>
      <c r="O1644" s="40">
        <f t="shared" si="490"/>
        <v>1.005937989</v>
      </c>
      <c r="P1644" s="65">
        <f t="shared" ca="1" si="491"/>
        <v>1.0349514230000001</v>
      </c>
      <c r="Q1644" s="40">
        <f t="shared" ca="1" si="492"/>
        <v>328.95475443999999</v>
      </c>
      <c r="R1644" s="44">
        <f>IF(VLOOKUP(A1644,$Z$12:$AI$125,8)=VLOOKUP(A1643,$Z$12:$AI$125,8),0,VLOOKUP(A1644,Z$12:$AI$125,8))</f>
        <v>0</v>
      </c>
      <c r="S1644" s="45">
        <f>IF(R1644&gt;0,VLOOKUP(R1644,Y$12:$AH$125,7),0)</f>
        <v>0</v>
      </c>
      <c r="T1644" s="40">
        <f t="shared" si="495"/>
        <v>0</v>
      </c>
      <c r="U1644" s="40">
        <f t="shared" ca="1" si="496"/>
        <v>328.95475443999999</v>
      </c>
      <c r="V1644" s="46" t="str">
        <f t="shared" si="498"/>
        <v>J=</v>
      </c>
      <c r="W1644" s="47">
        <f t="shared" si="499"/>
        <v>45189</v>
      </c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  <c r="CA1644" s="35"/>
      <c r="CB1644" s="35"/>
      <c r="CC1644" s="35"/>
      <c r="CD1644" s="35"/>
      <c r="CE1644" s="35"/>
      <c r="CF1644" s="35"/>
      <c r="CG1644" s="35"/>
      <c r="CH1644" s="35"/>
      <c r="CI1644" s="35"/>
      <c r="CJ1644" s="35"/>
      <c r="CK1644" s="35"/>
      <c r="CL1644" s="35"/>
      <c r="CM1644" s="35"/>
      <c r="CN1644" s="35"/>
      <c r="CO1644" s="35"/>
      <c r="CP1644" s="35"/>
      <c r="CQ1644" s="35"/>
      <c r="CR1644" s="35"/>
      <c r="CS1644" s="35"/>
      <c r="CT1644" s="35"/>
      <c r="CU1644" s="35"/>
      <c r="CV1644" s="35"/>
      <c r="CW1644" s="35"/>
      <c r="CX1644" s="35"/>
      <c r="CY1644" s="35"/>
      <c r="CZ1644" s="35"/>
      <c r="DA1644" s="35"/>
      <c r="DB1644" s="35"/>
      <c r="DC1644" s="35"/>
      <c r="DD1644" s="35"/>
      <c r="DE1644" s="35"/>
      <c r="DF1644" s="35"/>
      <c r="DG1644" s="35"/>
      <c r="DH1644" s="35"/>
      <c r="DI1644" s="35"/>
      <c r="DJ1644" s="35"/>
      <c r="DK1644" s="35"/>
      <c r="DL1644" s="35"/>
      <c r="DM1644" s="35"/>
      <c r="DN1644" s="35"/>
      <c r="DO1644" s="35"/>
      <c r="DP1644" s="35"/>
      <c r="DQ1644" s="35"/>
      <c r="DR1644" s="35"/>
      <c r="DS1644" s="35"/>
      <c r="DT1644" s="35"/>
      <c r="DU1644" s="35"/>
      <c r="DV1644" s="35"/>
      <c r="DW1644" s="35"/>
      <c r="DX1644" s="35"/>
      <c r="DY1644" s="35"/>
      <c r="DZ1644" s="35"/>
      <c r="EA1644" s="35"/>
      <c r="EB1644" s="35"/>
      <c r="EC1644" s="35"/>
      <c r="ED1644" s="35"/>
      <c r="EE1644" s="35"/>
      <c r="EF1644" s="35"/>
      <c r="EG1644" s="35"/>
      <c r="EH1644" s="35"/>
      <c r="EI1644" s="35"/>
      <c r="EJ1644" s="35"/>
      <c r="EK1644" s="35"/>
      <c r="EL1644" s="35"/>
      <c r="EM1644" s="35"/>
      <c r="EN1644" s="35"/>
      <c r="EO1644" s="35"/>
      <c r="EP1644" s="35"/>
      <c r="EQ1644" s="35"/>
      <c r="ER1644" s="35"/>
      <c r="ES1644" s="35"/>
      <c r="ET1644" s="35"/>
      <c r="EU1644" s="35"/>
      <c r="EV1644" s="35"/>
      <c r="EW1644" s="35"/>
      <c r="EX1644" s="35"/>
      <c r="EY1644" s="35"/>
      <c r="EZ1644" s="35"/>
      <c r="FA1644" s="35"/>
      <c r="FB1644" s="35"/>
      <c r="FC1644" s="35"/>
      <c r="FD1644" s="35"/>
      <c r="FE1644" s="35"/>
      <c r="FF1644" s="35"/>
      <c r="FG1644" s="35"/>
      <c r="FH1644" s="35"/>
      <c r="FI1644" s="35"/>
      <c r="FJ1644" s="35"/>
      <c r="FK1644" s="35"/>
      <c r="FL1644" s="35"/>
      <c r="FM1644" s="35"/>
      <c r="FN1644" s="35"/>
      <c r="FO1644" s="35"/>
      <c r="FP1644" s="35"/>
      <c r="FQ1644" s="35"/>
      <c r="FR1644" s="35"/>
      <c r="FS1644" s="35"/>
      <c r="FT1644" s="35"/>
      <c r="FU1644" s="35"/>
      <c r="FV1644" s="35"/>
      <c r="FW1644" s="35"/>
      <c r="FX1644" s="35"/>
      <c r="FY1644" s="35"/>
      <c r="FZ1644" s="35"/>
    </row>
    <row r="1645" spans="1:182" x14ac:dyDescent="0.15">
      <c r="A1645" s="38">
        <f t="shared" si="504"/>
        <v>45089</v>
      </c>
      <c r="B1645" s="39">
        <f t="shared" ca="1" si="493"/>
        <v>9740.7247544399997</v>
      </c>
      <c r="C1645" s="40">
        <f t="shared" si="494"/>
        <v>9411.77</v>
      </c>
      <c r="D1645" s="41">
        <f ca="1">IF(A1645&lt;$B$1,VLOOKUP(A1645,[1]DI!$A$4:$B$15000,2,FALSE),0)</f>
        <v>0.13650000000000001</v>
      </c>
      <c r="E1645" s="40">
        <f t="shared" ca="1" si="500"/>
        <v>5.0788000000000005E-4</v>
      </c>
      <c r="F1645" s="42">
        <f t="shared" si="497"/>
        <v>1</v>
      </c>
      <c r="G1645" s="43">
        <f t="shared" ca="1" si="501"/>
        <v>1.00050788</v>
      </c>
      <c r="H1645" s="40">
        <f ca="1">TRUNC(PRODUCT(G$10:G1644),15)</f>
        <v>1.37629303583424</v>
      </c>
      <c r="I1645" s="40">
        <f t="shared" ca="1" si="502"/>
        <v>1.33771056458305</v>
      </c>
      <c r="J1645" s="40">
        <f t="shared" ca="1" si="503"/>
        <v>1.0288421699999999</v>
      </c>
      <c r="K1645" s="42">
        <f t="shared" si="489"/>
        <v>2.7E-2</v>
      </c>
      <c r="L1645" s="63">
        <f t="shared" si="486"/>
        <v>45005</v>
      </c>
      <c r="M1645" s="64">
        <f t="shared" si="487"/>
        <v>56</v>
      </c>
      <c r="N1645" s="44">
        <f t="shared" si="488"/>
        <v>56</v>
      </c>
      <c r="O1645" s="40">
        <f t="shared" si="490"/>
        <v>1.005937989</v>
      </c>
      <c r="P1645" s="65">
        <f t="shared" ca="1" si="491"/>
        <v>1.0349514230000001</v>
      </c>
      <c r="Q1645" s="40">
        <f t="shared" ca="1" si="492"/>
        <v>328.95475443999999</v>
      </c>
      <c r="R1645" s="44">
        <f>IF(VLOOKUP(A1645,$Z$12:$AI$125,8)=VLOOKUP(A1644,$Z$12:$AI$125,8),0,VLOOKUP(A1645,Z$12:$AI$125,8))</f>
        <v>0</v>
      </c>
      <c r="S1645" s="45">
        <f>IF(R1645&gt;0,VLOOKUP(R1645,Y$12:$AH$125,7),0)</f>
        <v>0</v>
      </c>
      <c r="T1645" s="40">
        <f t="shared" si="495"/>
        <v>0</v>
      </c>
      <c r="U1645" s="40">
        <f t="shared" ca="1" si="496"/>
        <v>328.95475443999999</v>
      </c>
      <c r="V1645" s="46" t="str">
        <f t="shared" si="498"/>
        <v>J=</v>
      </c>
      <c r="W1645" s="47">
        <f t="shared" si="499"/>
        <v>45189</v>
      </c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  <c r="CA1645" s="35"/>
      <c r="CB1645" s="35"/>
      <c r="CC1645" s="35"/>
      <c r="CD1645" s="35"/>
      <c r="CE1645" s="35"/>
      <c r="CF1645" s="35"/>
      <c r="CG1645" s="35"/>
      <c r="CH1645" s="35"/>
      <c r="CI1645" s="35"/>
      <c r="CJ1645" s="35"/>
      <c r="CK1645" s="35"/>
      <c r="CL1645" s="35"/>
      <c r="CM1645" s="35"/>
      <c r="CN1645" s="35"/>
      <c r="CO1645" s="35"/>
      <c r="CP1645" s="35"/>
      <c r="CQ1645" s="35"/>
      <c r="CR1645" s="35"/>
      <c r="CS1645" s="35"/>
      <c r="CT1645" s="35"/>
      <c r="CU1645" s="35"/>
      <c r="CV1645" s="35"/>
      <c r="CW1645" s="35"/>
      <c r="CX1645" s="35"/>
      <c r="CY1645" s="35"/>
      <c r="CZ1645" s="35"/>
      <c r="DA1645" s="35"/>
      <c r="DB1645" s="35"/>
      <c r="DC1645" s="35"/>
      <c r="DD1645" s="35"/>
      <c r="DE1645" s="35"/>
      <c r="DF1645" s="35"/>
      <c r="DG1645" s="35"/>
      <c r="DH1645" s="35"/>
      <c r="DI1645" s="35"/>
      <c r="DJ1645" s="35"/>
      <c r="DK1645" s="35"/>
      <c r="DL1645" s="35"/>
      <c r="DM1645" s="35"/>
      <c r="DN1645" s="35"/>
      <c r="DO1645" s="35"/>
      <c r="DP1645" s="35"/>
      <c r="DQ1645" s="35"/>
      <c r="DR1645" s="35"/>
      <c r="DS1645" s="35"/>
      <c r="DT1645" s="35"/>
      <c r="DU1645" s="35"/>
      <c r="DV1645" s="35"/>
      <c r="DW1645" s="35"/>
      <c r="DX1645" s="35"/>
      <c r="DY1645" s="35"/>
      <c r="DZ1645" s="35"/>
      <c r="EA1645" s="35"/>
      <c r="EB1645" s="35"/>
      <c r="EC1645" s="35"/>
      <c r="ED1645" s="35"/>
      <c r="EE1645" s="35"/>
      <c r="EF1645" s="35"/>
      <c r="EG1645" s="35"/>
      <c r="EH1645" s="35"/>
      <c r="EI1645" s="35"/>
      <c r="EJ1645" s="35"/>
      <c r="EK1645" s="35"/>
      <c r="EL1645" s="35"/>
      <c r="EM1645" s="35"/>
      <c r="EN1645" s="35"/>
      <c r="EO1645" s="35"/>
      <c r="EP1645" s="35"/>
      <c r="EQ1645" s="35"/>
      <c r="ER1645" s="35"/>
      <c r="ES1645" s="35"/>
      <c r="ET1645" s="35"/>
      <c r="EU1645" s="35"/>
      <c r="EV1645" s="35"/>
      <c r="EW1645" s="35"/>
      <c r="EX1645" s="35"/>
      <c r="EY1645" s="35"/>
      <c r="EZ1645" s="35"/>
      <c r="FA1645" s="35"/>
      <c r="FB1645" s="35"/>
      <c r="FC1645" s="35"/>
      <c r="FD1645" s="35"/>
      <c r="FE1645" s="35"/>
      <c r="FF1645" s="35"/>
      <c r="FG1645" s="35"/>
      <c r="FH1645" s="35"/>
      <c r="FI1645" s="35"/>
      <c r="FJ1645" s="35"/>
      <c r="FK1645" s="35"/>
      <c r="FL1645" s="35"/>
      <c r="FM1645" s="35"/>
      <c r="FN1645" s="35"/>
      <c r="FO1645" s="35"/>
      <c r="FP1645" s="35"/>
      <c r="FQ1645" s="35"/>
      <c r="FR1645" s="35"/>
      <c r="FS1645" s="35"/>
      <c r="FT1645" s="35"/>
      <c r="FU1645" s="35"/>
      <c r="FV1645" s="35"/>
      <c r="FW1645" s="35"/>
      <c r="FX1645" s="35"/>
      <c r="FY1645" s="35"/>
      <c r="FZ1645" s="35"/>
    </row>
    <row r="1646" spans="1:182" x14ac:dyDescent="0.15">
      <c r="A1646" s="38">
        <f t="shared" si="504"/>
        <v>45090</v>
      </c>
      <c r="B1646" s="39">
        <f t="shared" ca="1" si="493"/>
        <v>9746.7022825100012</v>
      </c>
      <c r="C1646" s="40">
        <f t="shared" si="494"/>
        <v>9411.77</v>
      </c>
      <c r="D1646" s="41">
        <f ca="1">IF(A1646&lt;$B$1,VLOOKUP(A1646,[1]DI!$A$4:$B$15000,2,FALSE),0)</f>
        <v>0.13650000000000001</v>
      </c>
      <c r="E1646" s="40">
        <f t="shared" ca="1" si="500"/>
        <v>5.0788000000000005E-4</v>
      </c>
      <c r="F1646" s="42">
        <f t="shared" si="497"/>
        <v>1</v>
      </c>
      <c r="G1646" s="43">
        <f t="shared" ca="1" si="501"/>
        <v>1.00050788</v>
      </c>
      <c r="H1646" s="40">
        <f ca="1">TRUNC(PRODUCT(G$10:G1645),15)</f>
        <v>1.3769920275412799</v>
      </c>
      <c r="I1646" s="40">
        <f t="shared" ca="1" si="502"/>
        <v>1.33771056458305</v>
      </c>
      <c r="J1646" s="40">
        <f t="shared" ca="1" si="503"/>
        <v>1.0293646999999999</v>
      </c>
      <c r="K1646" s="42">
        <f t="shared" si="489"/>
        <v>2.7E-2</v>
      </c>
      <c r="L1646" s="63">
        <f t="shared" si="486"/>
        <v>45005</v>
      </c>
      <c r="M1646" s="64">
        <f t="shared" si="487"/>
        <v>57</v>
      </c>
      <c r="N1646" s="44">
        <f t="shared" si="488"/>
        <v>57</v>
      </c>
      <c r="O1646" s="40">
        <f t="shared" si="490"/>
        <v>1.0060443450000001</v>
      </c>
      <c r="P1646" s="65">
        <f t="shared" ca="1" si="491"/>
        <v>1.035586535</v>
      </c>
      <c r="Q1646" s="40">
        <f t="shared" ca="1" si="492"/>
        <v>334.93228250999999</v>
      </c>
      <c r="R1646" s="44">
        <f>IF(VLOOKUP(A1646,$Z$12:$AI$125,8)=VLOOKUP(A1645,$Z$12:$AI$125,8),0,VLOOKUP(A1646,Z$12:$AI$125,8))</f>
        <v>0</v>
      </c>
      <c r="S1646" s="45">
        <f>IF(R1646&gt;0,VLOOKUP(R1646,Y$12:$AH$125,7),0)</f>
        <v>0</v>
      </c>
      <c r="T1646" s="40">
        <f t="shared" si="495"/>
        <v>0</v>
      </c>
      <c r="U1646" s="40">
        <f t="shared" ca="1" si="496"/>
        <v>334.93228250999999</v>
      </c>
      <c r="V1646" s="46" t="str">
        <f t="shared" si="498"/>
        <v>J=</v>
      </c>
      <c r="W1646" s="47">
        <f t="shared" si="499"/>
        <v>45189</v>
      </c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  <c r="CA1646" s="35"/>
      <c r="CB1646" s="35"/>
      <c r="CC1646" s="35"/>
      <c r="CD1646" s="35"/>
      <c r="CE1646" s="35"/>
      <c r="CF1646" s="35"/>
      <c r="CG1646" s="35"/>
      <c r="CH1646" s="35"/>
      <c r="CI1646" s="35"/>
      <c r="CJ1646" s="35"/>
      <c r="CK1646" s="35"/>
      <c r="CL1646" s="35"/>
      <c r="CM1646" s="35"/>
      <c r="CN1646" s="35"/>
      <c r="CO1646" s="35"/>
      <c r="CP1646" s="35"/>
      <c r="CQ1646" s="35"/>
      <c r="CR1646" s="35"/>
      <c r="CS1646" s="35"/>
      <c r="CT1646" s="35"/>
      <c r="CU1646" s="35"/>
      <c r="CV1646" s="35"/>
      <c r="CW1646" s="35"/>
      <c r="CX1646" s="35"/>
      <c r="CY1646" s="35"/>
      <c r="CZ1646" s="35"/>
      <c r="DA1646" s="35"/>
      <c r="DB1646" s="35"/>
      <c r="DC1646" s="35"/>
      <c r="DD1646" s="35"/>
      <c r="DE1646" s="35"/>
      <c r="DF1646" s="35"/>
      <c r="DG1646" s="35"/>
      <c r="DH1646" s="35"/>
      <c r="DI1646" s="35"/>
      <c r="DJ1646" s="35"/>
      <c r="DK1646" s="35"/>
      <c r="DL1646" s="35"/>
      <c r="DM1646" s="35"/>
      <c r="DN1646" s="35"/>
      <c r="DO1646" s="35"/>
      <c r="DP1646" s="35"/>
      <c r="DQ1646" s="35"/>
      <c r="DR1646" s="35"/>
      <c r="DS1646" s="35"/>
      <c r="DT1646" s="35"/>
      <c r="DU1646" s="35"/>
      <c r="DV1646" s="35"/>
      <c r="DW1646" s="35"/>
      <c r="DX1646" s="35"/>
      <c r="DY1646" s="35"/>
      <c r="DZ1646" s="35"/>
      <c r="EA1646" s="35"/>
      <c r="EB1646" s="35"/>
      <c r="EC1646" s="35"/>
      <c r="ED1646" s="35"/>
      <c r="EE1646" s="35"/>
      <c r="EF1646" s="35"/>
      <c r="EG1646" s="35"/>
      <c r="EH1646" s="35"/>
      <c r="EI1646" s="35"/>
      <c r="EJ1646" s="35"/>
      <c r="EK1646" s="35"/>
      <c r="EL1646" s="35"/>
      <c r="EM1646" s="35"/>
      <c r="EN1646" s="35"/>
      <c r="EO1646" s="35"/>
      <c r="EP1646" s="35"/>
      <c r="EQ1646" s="35"/>
      <c r="ER1646" s="35"/>
      <c r="ES1646" s="35"/>
      <c r="ET1646" s="35"/>
      <c r="EU1646" s="35"/>
      <c r="EV1646" s="35"/>
      <c r="EW1646" s="35"/>
      <c r="EX1646" s="35"/>
      <c r="EY1646" s="35"/>
      <c r="EZ1646" s="35"/>
      <c r="FA1646" s="35"/>
      <c r="FB1646" s="35"/>
      <c r="FC1646" s="35"/>
      <c r="FD1646" s="35"/>
      <c r="FE1646" s="35"/>
      <c r="FF1646" s="35"/>
      <c r="FG1646" s="35"/>
      <c r="FH1646" s="35"/>
      <c r="FI1646" s="35"/>
      <c r="FJ1646" s="35"/>
      <c r="FK1646" s="35"/>
      <c r="FL1646" s="35"/>
      <c r="FM1646" s="35"/>
      <c r="FN1646" s="35"/>
      <c r="FO1646" s="35"/>
      <c r="FP1646" s="35"/>
      <c r="FQ1646" s="35"/>
      <c r="FR1646" s="35"/>
      <c r="FS1646" s="35"/>
      <c r="FT1646" s="35"/>
      <c r="FU1646" s="35"/>
      <c r="FV1646" s="35"/>
      <c r="FW1646" s="35"/>
      <c r="FX1646" s="35"/>
      <c r="FY1646" s="35"/>
      <c r="FZ1646" s="35"/>
    </row>
    <row r="1647" spans="1:182" x14ac:dyDescent="0.15">
      <c r="A1647" s="38">
        <f t="shared" si="504"/>
        <v>45091</v>
      </c>
      <c r="B1647" s="39">
        <f t="shared" ca="1" si="493"/>
        <v>9752.683415290001</v>
      </c>
      <c r="C1647" s="40">
        <f t="shared" si="494"/>
        <v>9411.77</v>
      </c>
      <c r="D1647" s="41">
        <f ca="1">IF(A1647&lt;$B$1,VLOOKUP(A1647,[1]DI!$A$4:$B$15000,2,FALSE),0)</f>
        <v>0.13650000000000001</v>
      </c>
      <c r="E1647" s="40">
        <f t="shared" ca="1" si="500"/>
        <v>5.0788000000000005E-4</v>
      </c>
      <c r="F1647" s="42">
        <f t="shared" si="497"/>
        <v>1</v>
      </c>
      <c r="G1647" s="43">
        <f t="shared" ca="1" si="501"/>
        <v>1.00050788</v>
      </c>
      <c r="H1647" s="40">
        <f ca="1">TRUNC(PRODUCT(G$10:G1646),15)</f>
        <v>1.3776913742522301</v>
      </c>
      <c r="I1647" s="40">
        <f t="shared" ca="1" si="502"/>
        <v>1.33771056458305</v>
      </c>
      <c r="J1647" s="40">
        <f t="shared" ca="1" si="503"/>
        <v>1.0298874899999999</v>
      </c>
      <c r="K1647" s="42">
        <f t="shared" si="489"/>
        <v>2.7E-2</v>
      </c>
      <c r="L1647" s="63">
        <f t="shared" si="486"/>
        <v>45005</v>
      </c>
      <c r="M1647" s="64">
        <f t="shared" si="487"/>
        <v>58</v>
      </c>
      <c r="N1647" s="44">
        <f t="shared" si="488"/>
        <v>58</v>
      </c>
      <c r="O1647" s="40">
        <f t="shared" si="490"/>
        <v>1.0061507110000001</v>
      </c>
      <c r="P1647" s="65">
        <f t="shared" ca="1" si="491"/>
        <v>1.03622203</v>
      </c>
      <c r="Q1647" s="40">
        <f t="shared" ca="1" si="492"/>
        <v>340.91341528999999</v>
      </c>
      <c r="R1647" s="44">
        <f>IF(VLOOKUP(A1647,$Z$12:$AI$125,8)=VLOOKUP(A1646,$Z$12:$AI$125,8),0,VLOOKUP(A1647,Z$12:$AI$125,8))</f>
        <v>0</v>
      </c>
      <c r="S1647" s="45">
        <f>IF(R1647&gt;0,VLOOKUP(R1647,Y$12:$AH$125,7),0)</f>
        <v>0</v>
      </c>
      <c r="T1647" s="40">
        <f t="shared" si="495"/>
        <v>0</v>
      </c>
      <c r="U1647" s="40">
        <f t="shared" ca="1" si="496"/>
        <v>340.91341528999999</v>
      </c>
      <c r="V1647" s="46" t="str">
        <f t="shared" si="498"/>
        <v>J=</v>
      </c>
      <c r="W1647" s="47">
        <f t="shared" si="499"/>
        <v>45189</v>
      </c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  <c r="CA1647" s="35"/>
      <c r="CB1647" s="35"/>
      <c r="CC1647" s="35"/>
      <c r="CD1647" s="35"/>
      <c r="CE1647" s="35"/>
      <c r="CF1647" s="35"/>
      <c r="CG1647" s="35"/>
      <c r="CH1647" s="35"/>
      <c r="CI1647" s="35"/>
      <c r="CJ1647" s="35"/>
      <c r="CK1647" s="35"/>
      <c r="CL1647" s="35"/>
      <c r="CM1647" s="35"/>
      <c r="CN1647" s="35"/>
      <c r="CO1647" s="35"/>
      <c r="CP1647" s="35"/>
      <c r="CQ1647" s="35"/>
      <c r="CR1647" s="35"/>
      <c r="CS1647" s="35"/>
      <c r="CT1647" s="35"/>
      <c r="CU1647" s="35"/>
      <c r="CV1647" s="35"/>
      <c r="CW1647" s="35"/>
      <c r="CX1647" s="35"/>
      <c r="CY1647" s="35"/>
      <c r="CZ1647" s="35"/>
      <c r="DA1647" s="35"/>
      <c r="DB1647" s="35"/>
      <c r="DC1647" s="35"/>
      <c r="DD1647" s="35"/>
      <c r="DE1647" s="35"/>
      <c r="DF1647" s="35"/>
      <c r="DG1647" s="35"/>
      <c r="DH1647" s="35"/>
      <c r="DI1647" s="35"/>
      <c r="DJ1647" s="35"/>
      <c r="DK1647" s="35"/>
      <c r="DL1647" s="35"/>
      <c r="DM1647" s="35"/>
      <c r="DN1647" s="35"/>
      <c r="DO1647" s="35"/>
      <c r="DP1647" s="35"/>
      <c r="DQ1647" s="35"/>
      <c r="DR1647" s="35"/>
      <c r="DS1647" s="35"/>
      <c r="DT1647" s="35"/>
      <c r="DU1647" s="35"/>
      <c r="DV1647" s="35"/>
      <c r="DW1647" s="35"/>
      <c r="DX1647" s="35"/>
      <c r="DY1647" s="35"/>
      <c r="DZ1647" s="35"/>
      <c r="EA1647" s="35"/>
      <c r="EB1647" s="35"/>
      <c r="EC1647" s="35"/>
      <c r="ED1647" s="35"/>
      <c r="EE1647" s="35"/>
      <c r="EF1647" s="35"/>
      <c r="EG1647" s="35"/>
      <c r="EH1647" s="35"/>
      <c r="EI1647" s="35"/>
      <c r="EJ1647" s="35"/>
      <c r="EK1647" s="35"/>
      <c r="EL1647" s="35"/>
      <c r="EM1647" s="35"/>
      <c r="EN1647" s="35"/>
      <c r="EO1647" s="35"/>
      <c r="EP1647" s="35"/>
      <c r="EQ1647" s="35"/>
      <c r="ER1647" s="35"/>
      <c r="ES1647" s="35"/>
      <c r="ET1647" s="35"/>
      <c r="EU1647" s="35"/>
      <c r="EV1647" s="35"/>
      <c r="EW1647" s="35"/>
      <c r="EX1647" s="35"/>
      <c r="EY1647" s="35"/>
      <c r="EZ1647" s="35"/>
      <c r="FA1647" s="35"/>
      <c r="FB1647" s="35"/>
      <c r="FC1647" s="35"/>
      <c r="FD1647" s="35"/>
      <c r="FE1647" s="35"/>
      <c r="FF1647" s="35"/>
      <c r="FG1647" s="35"/>
      <c r="FH1647" s="35"/>
      <c r="FI1647" s="35"/>
      <c r="FJ1647" s="35"/>
      <c r="FK1647" s="35"/>
      <c r="FL1647" s="35"/>
      <c r="FM1647" s="35"/>
      <c r="FN1647" s="35"/>
      <c r="FO1647" s="35"/>
      <c r="FP1647" s="35"/>
      <c r="FQ1647" s="35"/>
      <c r="FR1647" s="35"/>
      <c r="FS1647" s="35"/>
      <c r="FT1647" s="35"/>
      <c r="FU1647" s="35"/>
      <c r="FV1647" s="35"/>
      <c r="FW1647" s="35"/>
      <c r="FX1647" s="35"/>
      <c r="FY1647" s="35"/>
      <c r="FZ1647" s="35"/>
    </row>
    <row r="1648" spans="1:182" x14ac:dyDescent="0.15">
      <c r="A1648" s="38">
        <f t="shared" si="504"/>
        <v>45092</v>
      </c>
      <c r="B1648" s="39">
        <f t="shared" ca="1" si="493"/>
        <v>9758.6682751299995</v>
      </c>
      <c r="C1648" s="40">
        <f t="shared" si="494"/>
        <v>9411.77</v>
      </c>
      <c r="D1648" s="41">
        <f ca="1">IF(A1648&lt;$B$1,VLOOKUP(A1648,[1]DI!$A$4:$B$15000,2,FALSE),0)</f>
        <v>0.13650000000000001</v>
      </c>
      <c r="E1648" s="40">
        <f t="shared" ca="1" si="500"/>
        <v>5.0788000000000005E-4</v>
      </c>
      <c r="F1648" s="42">
        <f t="shared" si="497"/>
        <v>1</v>
      </c>
      <c r="G1648" s="43">
        <f t="shared" ca="1" si="501"/>
        <v>1.00050788</v>
      </c>
      <c r="H1648" s="40">
        <f ca="1">TRUNC(PRODUCT(G$10:G1647),15)</f>
        <v>1.3783910761473801</v>
      </c>
      <c r="I1648" s="40">
        <f t="shared" ca="1" si="502"/>
        <v>1.33771056458305</v>
      </c>
      <c r="J1648" s="40">
        <f t="shared" ca="1" si="503"/>
        <v>1.03041055</v>
      </c>
      <c r="K1648" s="42">
        <f t="shared" si="489"/>
        <v>2.7E-2</v>
      </c>
      <c r="L1648" s="63">
        <f t="shared" si="486"/>
        <v>45005</v>
      </c>
      <c r="M1648" s="64">
        <f t="shared" si="487"/>
        <v>59</v>
      </c>
      <c r="N1648" s="44">
        <f t="shared" si="488"/>
        <v>59</v>
      </c>
      <c r="O1648" s="40">
        <f t="shared" si="490"/>
        <v>1.006257089</v>
      </c>
      <c r="P1648" s="65">
        <f t="shared" ca="1" si="491"/>
        <v>1.036857921</v>
      </c>
      <c r="Q1648" s="40">
        <f t="shared" ca="1" si="492"/>
        <v>346.89827513</v>
      </c>
      <c r="R1648" s="44">
        <f>IF(VLOOKUP(A1648,$Z$12:$AI$125,8)=VLOOKUP(A1647,$Z$12:$AI$125,8),0,VLOOKUP(A1648,Z$12:$AI$125,8))</f>
        <v>0</v>
      </c>
      <c r="S1648" s="45">
        <f>IF(R1648&gt;0,VLOOKUP(R1648,Y$12:$AH$125,7),0)</f>
        <v>0</v>
      </c>
      <c r="T1648" s="40">
        <f t="shared" si="495"/>
        <v>0</v>
      </c>
      <c r="U1648" s="40">
        <f t="shared" ca="1" si="496"/>
        <v>346.89827513</v>
      </c>
      <c r="V1648" s="46" t="str">
        <f t="shared" si="498"/>
        <v>J=</v>
      </c>
      <c r="W1648" s="47">
        <f t="shared" si="499"/>
        <v>45189</v>
      </c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  <c r="CA1648" s="35"/>
      <c r="CB1648" s="35"/>
      <c r="CC1648" s="35"/>
      <c r="CD1648" s="35"/>
      <c r="CE1648" s="35"/>
      <c r="CF1648" s="35"/>
      <c r="CG1648" s="35"/>
      <c r="CH1648" s="35"/>
      <c r="CI1648" s="35"/>
      <c r="CJ1648" s="35"/>
      <c r="CK1648" s="35"/>
      <c r="CL1648" s="35"/>
      <c r="CM1648" s="35"/>
      <c r="CN1648" s="35"/>
      <c r="CO1648" s="35"/>
      <c r="CP1648" s="35"/>
      <c r="CQ1648" s="35"/>
      <c r="CR1648" s="35"/>
      <c r="CS1648" s="35"/>
      <c r="CT1648" s="35"/>
      <c r="CU1648" s="35"/>
      <c r="CV1648" s="35"/>
      <c r="CW1648" s="35"/>
      <c r="CX1648" s="35"/>
      <c r="CY1648" s="35"/>
      <c r="CZ1648" s="35"/>
      <c r="DA1648" s="35"/>
      <c r="DB1648" s="35"/>
      <c r="DC1648" s="35"/>
      <c r="DD1648" s="35"/>
      <c r="DE1648" s="35"/>
      <c r="DF1648" s="35"/>
      <c r="DG1648" s="35"/>
      <c r="DH1648" s="35"/>
      <c r="DI1648" s="35"/>
      <c r="DJ1648" s="35"/>
      <c r="DK1648" s="35"/>
      <c r="DL1648" s="35"/>
      <c r="DM1648" s="35"/>
      <c r="DN1648" s="35"/>
      <c r="DO1648" s="35"/>
      <c r="DP1648" s="35"/>
      <c r="DQ1648" s="35"/>
      <c r="DR1648" s="35"/>
      <c r="DS1648" s="35"/>
      <c r="DT1648" s="35"/>
      <c r="DU1648" s="35"/>
      <c r="DV1648" s="35"/>
      <c r="DW1648" s="35"/>
      <c r="DX1648" s="35"/>
      <c r="DY1648" s="35"/>
      <c r="DZ1648" s="35"/>
      <c r="EA1648" s="35"/>
      <c r="EB1648" s="35"/>
      <c r="EC1648" s="35"/>
      <c r="ED1648" s="35"/>
      <c r="EE1648" s="35"/>
      <c r="EF1648" s="35"/>
      <c r="EG1648" s="35"/>
      <c r="EH1648" s="35"/>
      <c r="EI1648" s="35"/>
      <c r="EJ1648" s="35"/>
      <c r="EK1648" s="35"/>
      <c r="EL1648" s="35"/>
      <c r="EM1648" s="35"/>
      <c r="EN1648" s="35"/>
      <c r="EO1648" s="35"/>
      <c r="EP1648" s="35"/>
      <c r="EQ1648" s="35"/>
      <c r="ER1648" s="35"/>
      <c r="ES1648" s="35"/>
      <c r="ET1648" s="35"/>
      <c r="EU1648" s="35"/>
      <c r="EV1648" s="35"/>
      <c r="EW1648" s="35"/>
      <c r="EX1648" s="35"/>
      <c r="EY1648" s="35"/>
      <c r="EZ1648" s="35"/>
      <c r="FA1648" s="35"/>
      <c r="FB1648" s="35"/>
      <c r="FC1648" s="35"/>
      <c r="FD1648" s="35"/>
      <c r="FE1648" s="35"/>
      <c r="FF1648" s="35"/>
      <c r="FG1648" s="35"/>
      <c r="FH1648" s="35"/>
      <c r="FI1648" s="35"/>
      <c r="FJ1648" s="35"/>
      <c r="FK1648" s="35"/>
      <c r="FL1648" s="35"/>
      <c r="FM1648" s="35"/>
      <c r="FN1648" s="35"/>
      <c r="FO1648" s="35"/>
      <c r="FP1648" s="35"/>
      <c r="FQ1648" s="35"/>
      <c r="FR1648" s="35"/>
      <c r="FS1648" s="35"/>
      <c r="FT1648" s="35"/>
      <c r="FU1648" s="35"/>
      <c r="FV1648" s="35"/>
      <c r="FW1648" s="35"/>
      <c r="FX1648" s="35"/>
      <c r="FY1648" s="35"/>
      <c r="FZ1648" s="35"/>
    </row>
    <row r="1649" spans="1:182" x14ac:dyDescent="0.15">
      <c r="A1649" s="38">
        <f t="shared" si="504"/>
        <v>45093</v>
      </c>
      <c r="B1649" s="39">
        <f t="shared" ca="1" si="493"/>
        <v>9764.6567396700011</v>
      </c>
      <c r="C1649" s="40">
        <f t="shared" si="494"/>
        <v>9411.77</v>
      </c>
      <c r="D1649" s="41">
        <f ca="1">IF(A1649&lt;$B$1,VLOOKUP(A1649,[1]DI!$A$4:$B$15000,2,FALSE),0)</f>
        <v>0.13650000000000001</v>
      </c>
      <c r="E1649" s="40">
        <f t="shared" ca="1" si="500"/>
        <v>5.0788000000000005E-4</v>
      </c>
      <c r="F1649" s="42">
        <f t="shared" si="497"/>
        <v>1</v>
      </c>
      <c r="G1649" s="43">
        <f t="shared" ca="1" si="501"/>
        <v>1.00050788</v>
      </c>
      <c r="H1649" s="40">
        <f ca="1">TRUNC(PRODUCT(G$10:G1648),15)</f>
        <v>1.3790911334071401</v>
      </c>
      <c r="I1649" s="40">
        <f t="shared" ca="1" si="502"/>
        <v>1.33771056458305</v>
      </c>
      <c r="J1649" s="40">
        <f t="shared" ca="1" si="503"/>
        <v>1.0309338699999999</v>
      </c>
      <c r="K1649" s="42">
        <f t="shared" si="489"/>
        <v>2.7E-2</v>
      </c>
      <c r="L1649" s="63">
        <f t="shared" si="486"/>
        <v>45005</v>
      </c>
      <c r="M1649" s="64">
        <f t="shared" si="487"/>
        <v>60</v>
      </c>
      <c r="N1649" s="44">
        <f t="shared" si="488"/>
        <v>60</v>
      </c>
      <c r="O1649" s="40">
        <f t="shared" si="490"/>
        <v>1.0063634779999999</v>
      </c>
      <c r="P1649" s="65">
        <f t="shared" ca="1" si="491"/>
        <v>1.0374941950000001</v>
      </c>
      <c r="Q1649" s="40">
        <f t="shared" ca="1" si="492"/>
        <v>352.88673967</v>
      </c>
      <c r="R1649" s="44">
        <f>IF(VLOOKUP(A1649,$Z$12:$AI$125,8)=VLOOKUP(A1648,$Z$12:$AI$125,8),0,VLOOKUP(A1649,Z$12:$AI$125,8))</f>
        <v>0</v>
      </c>
      <c r="S1649" s="45">
        <f>IF(R1649&gt;0,VLOOKUP(R1649,Y$12:$AH$125,7),0)</f>
        <v>0</v>
      </c>
      <c r="T1649" s="40">
        <f t="shared" si="495"/>
        <v>0</v>
      </c>
      <c r="U1649" s="40">
        <f t="shared" ca="1" si="496"/>
        <v>352.88673967</v>
      </c>
      <c r="V1649" s="46" t="str">
        <f t="shared" si="498"/>
        <v>J=</v>
      </c>
      <c r="W1649" s="47">
        <f t="shared" si="499"/>
        <v>45189</v>
      </c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  <c r="CA1649" s="35"/>
      <c r="CB1649" s="35"/>
      <c r="CC1649" s="35"/>
      <c r="CD1649" s="35"/>
      <c r="CE1649" s="35"/>
      <c r="CF1649" s="35"/>
      <c r="CG1649" s="35"/>
      <c r="CH1649" s="35"/>
      <c r="CI1649" s="35"/>
      <c r="CJ1649" s="35"/>
      <c r="CK1649" s="35"/>
      <c r="CL1649" s="35"/>
      <c r="CM1649" s="35"/>
      <c r="CN1649" s="35"/>
      <c r="CO1649" s="35"/>
      <c r="CP1649" s="35"/>
      <c r="CQ1649" s="35"/>
      <c r="CR1649" s="35"/>
      <c r="CS1649" s="35"/>
      <c r="CT1649" s="35"/>
      <c r="CU1649" s="35"/>
      <c r="CV1649" s="35"/>
      <c r="CW1649" s="35"/>
      <c r="CX1649" s="35"/>
      <c r="CY1649" s="35"/>
      <c r="CZ1649" s="35"/>
      <c r="DA1649" s="35"/>
      <c r="DB1649" s="35"/>
      <c r="DC1649" s="35"/>
      <c r="DD1649" s="35"/>
      <c r="DE1649" s="35"/>
      <c r="DF1649" s="35"/>
      <c r="DG1649" s="35"/>
      <c r="DH1649" s="35"/>
      <c r="DI1649" s="35"/>
      <c r="DJ1649" s="35"/>
      <c r="DK1649" s="35"/>
      <c r="DL1649" s="35"/>
      <c r="DM1649" s="35"/>
      <c r="DN1649" s="35"/>
      <c r="DO1649" s="35"/>
      <c r="DP1649" s="35"/>
      <c r="DQ1649" s="35"/>
      <c r="DR1649" s="35"/>
      <c r="DS1649" s="35"/>
      <c r="DT1649" s="35"/>
      <c r="DU1649" s="35"/>
      <c r="DV1649" s="35"/>
      <c r="DW1649" s="35"/>
      <c r="DX1649" s="35"/>
      <c r="DY1649" s="35"/>
      <c r="DZ1649" s="35"/>
      <c r="EA1649" s="35"/>
      <c r="EB1649" s="35"/>
      <c r="EC1649" s="35"/>
      <c r="ED1649" s="35"/>
      <c r="EE1649" s="35"/>
      <c r="EF1649" s="35"/>
      <c r="EG1649" s="35"/>
      <c r="EH1649" s="35"/>
      <c r="EI1649" s="35"/>
      <c r="EJ1649" s="35"/>
      <c r="EK1649" s="35"/>
      <c r="EL1649" s="35"/>
      <c r="EM1649" s="35"/>
      <c r="EN1649" s="35"/>
      <c r="EO1649" s="35"/>
      <c r="EP1649" s="35"/>
      <c r="EQ1649" s="35"/>
      <c r="ER1649" s="35"/>
      <c r="ES1649" s="35"/>
      <c r="ET1649" s="35"/>
      <c r="EU1649" s="35"/>
      <c r="EV1649" s="35"/>
      <c r="EW1649" s="35"/>
      <c r="EX1649" s="35"/>
      <c r="EY1649" s="35"/>
      <c r="EZ1649" s="35"/>
      <c r="FA1649" s="35"/>
      <c r="FB1649" s="35"/>
      <c r="FC1649" s="35"/>
      <c r="FD1649" s="35"/>
      <c r="FE1649" s="35"/>
      <c r="FF1649" s="35"/>
      <c r="FG1649" s="35"/>
      <c r="FH1649" s="35"/>
      <c r="FI1649" s="35"/>
      <c r="FJ1649" s="35"/>
      <c r="FK1649" s="35"/>
      <c r="FL1649" s="35"/>
      <c r="FM1649" s="35"/>
      <c r="FN1649" s="35"/>
      <c r="FO1649" s="35"/>
      <c r="FP1649" s="35"/>
      <c r="FQ1649" s="35"/>
      <c r="FR1649" s="35"/>
      <c r="FS1649" s="35"/>
      <c r="FT1649" s="35"/>
      <c r="FU1649" s="35"/>
      <c r="FV1649" s="35"/>
      <c r="FW1649" s="35"/>
      <c r="FX1649" s="35"/>
      <c r="FY1649" s="35"/>
      <c r="FZ1649" s="35"/>
    </row>
    <row r="1650" spans="1:182" x14ac:dyDescent="0.15">
      <c r="A1650" s="38">
        <f t="shared" si="504"/>
        <v>45094</v>
      </c>
      <c r="B1650" s="39">
        <f t="shared" ca="1" si="493"/>
        <v>9770.6489312800004</v>
      </c>
      <c r="C1650" s="40">
        <f t="shared" si="494"/>
        <v>9411.77</v>
      </c>
      <c r="D1650" s="41">
        <f ca="1">IF(A1650&lt;$B$1,VLOOKUP(A1650,[1]DI!$A$4:$B$15000,2,FALSE),0)</f>
        <v>0</v>
      </c>
      <c r="E1650" s="40">
        <f t="shared" ca="1" si="500"/>
        <v>0</v>
      </c>
      <c r="F1650" s="42">
        <f t="shared" si="497"/>
        <v>1</v>
      </c>
      <c r="G1650" s="43">
        <f t="shared" ca="1" si="501"/>
        <v>1</v>
      </c>
      <c r="H1650" s="40">
        <f ca="1">TRUNC(PRODUCT(G$10:G1649),15)</f>
        <v>1.3797915462119701</v>
      </c>
      <c r="I1650" s="40">
        <f t="shared" ca="1" si="502"/>
        <v>1.33771056458305</v>
      </c>
      <c r="J1650" s="40">
        <f t="shared" ca="1" si="503"/>
        <v>1.0314574599999999</v>
      </c>
      <c r="K1650" s="42">
        <f t="shared" si="489"/>
        <v>2.7E-2</v>
      </c>
      <c r="L1650" s="63">
        <f t="shared" ref="L1650:L1713" si="505">IF(R1649&gt;0,VLOOKUP(R1649,Y$12:Z$40,2),L1649)</f>
        <v>45005</v>
      </c>
      <c r="M1650" s="64">
        <f t="shared" ref="M1650:M1713" si="506">IF(A1650&gt;L1650,IF(NETWORKDAYS(L1650,A1650,$Y$50:$Y$203)-1=0,1,NETWORKDAYS(L1650,A1650,$Y$50:$Y$203)-1),0)</f>
        <v>60</v>
      </c>
      <c r="N1650" s="44">
        <f t="shared" ref="N1650:N1713" si="507">IF(AND(M1650=1,M1649=1),1,IF(M1650&gt;0,IF(M1650=M1649,M1650+1,M1650),0))</f>
        <v>61</v>
      </c>
      <c r="O1650" s="40">
        <f t="shared" si="490"/>
        <v>1.006469879</v>
      </c>
      <c r="P1650" s="65">
        <f t="shared" ca="1" si="491"/>
        <v>1.0381308650000001</v>
      </c>
      <c r="Q1650" s="40">
        <f t="shared" ca="1" si="492"/>
        <v>358.87893128000002</v>
      </c>
      <c r="R1650" s="44">
        <f>IF(VLOOKUP(A1650,$Z$12:$AI$125,8)=VLOOKUP(A1649,$Z$12:$AI$125,8),0,VLOOKUP(A1650,Z$12:$AI$125,8))</f>
        <v>0</v>
      </c>
      <c r="S1650" s="45">
        <f>IF(R1650&gt;0,VLOOKUP(R1650,Y$12:$AH$125,7),0)</f>
        <v>0</v>
      </c>
      <c r="T1650" s="40">
        <f t="shared" si="495"/>
        <v>0</v>
      </c>
      <c r="U1650" s="40">
        <f t="shared" ca="1" si="496"/>
        <v>358.87893128000002</v>
      </c>
      <c r="V1650" s="46" t="str">
        <f t="shared" si="498"/>
        <v>J=</v>
      </c>
      <c r="W1650" s="47">
        <f t="shared" si="499"/>
        <v>45189</v>
      </c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  <c r="CE1650" s="35"/>
      <c r="CF1650" s="35"/>
      <c r="CG1650" s="35"/>
      <c r="CH1650" s="35"/>
      <c r="CI1650" s="35"/>
      <c r="CJ1650" s="35"/>
      <c r="CK1650" s="35"/>
      <c r="CL1650" s="35"/>
      <c r="CM1650" s="35"/>
      <c r="CN1650" s="35"/>
      <c r="CO1650" s="35"/>
      <c r="CP1650" s="35"/>
      <c r="CQ1650" s="35"/>
      <c r="CR1650" s="35"/>
      <c r="CS1650" s="35"/>
      <c r="CT1650" s="35"/>
      <c r="CU1650" s="35"/>
      <c r="CV1650" s="35"/>
      <c r="CW1650" s="35"/>
      <c r="CX1650" s="35"/>
      <c r="CY1650" s="35"/>
      <c r="CZ1650" s="35"/>
      <c r="DA1650" s="35"/>
      <c r="DB1650" s="35"/>
      <c r="DC1650" s="35"/>
      <c r="DD1650" s="35"/>
      <c r="DE1650" s="35"/>
      <c r="DF1650" s="35"/>
      <c r="DG1650" s="35"/>
      <c r="DH1650" s="35"/>
      <c r="DI1650" s="35"/>
      <c r="DJ1650" s="35"/>
      <c r="DK1650" s="35"/>
      <c r="DL1650" s="35"/>
      <c r="DM1650" s="35"/>
      <c r="DN1650" s="35"/>
      <c r="DO1650" s="35"/>
      <c r="DP1650" s="35"/>
      <c r="DQ1650" s="35"/>
      <c r="DR1650" s="35"/>
      <c r="DS1650" s="35"/>
      <c r="DT1650" s="35"/>
      <c r="DU1650" s="35"/>
      <c r="DV1650" s="35"/>
      <c r="DW1650" s="35"/>
      <c r="DX1650" s="35"/>
      <c r="DY1650" s="35"/>
      <c r="DZ1650" s="35"/>
      <c r="EA1650" s="35"/>
      <c r="EB1650" s="35"/>
      <c r="EC1650" s="35"/>
      <c r="ED1650" s="35"/>
      <c r="EE1650" s="35"/>
      <c r="EF1650" s="35"/>
      <c r="EG1650" s="35"/>
      <c r="EH1650" s="35"/>
      <c r="EI1650" s="35"/>
      <c r="EJ1650" s="35"/>
      <c r="EK1650" s="35"/>
      <c r="EL1650" s="35"/>
      <c r="EM1650" s="35"/>
      <c r="EN1650" s="35"/>
      <c r="EO1650" s="35"/>
      <c r="EP1650" s="35"/>
      <c r="EQ1650" s="35"/>
      <c r="ER1650" s="35"/>
      <c r="ES1650" s="35"/>
      <c r="ET1650" s="35"/>
      <c r="EU1650" s="35"/>
      <c r="EV1650" s="35"/>
      <c r="EW1650" s="35"/>
      <c r="EX1650" s="35"/>
      <c r="EY1650" s="35"/>
      <c r="EZ1650" s="35"/>
      <c r="FA1650" s="35"/>
      <c r="FB1650" s="35"/>
      <c r="FC1650" s="35"/>
      <c r="FD1650" s="35"/>
      <c r="FE1650" s="35"/>
      <c r="FF1650" s="35"/>
      <c r="FG1650" s="35"/>
      <c r="FH1650" s="35"/>
      <c r="FI1650" s="35"/>
      <c r="FJ1650" s="35"/>
      <c r="FK1650" s="35"/>
      <c r="FL1650" s="35"/>
      <c r="FM1650" s="35"/>
      <c r="FN1650" s="35"/>
      <c r="FO1650" s="35"/>
      <c r="FP1650" s="35"/>
      <c r="FQ1650" s="35"/>
      <c r="FR1650" s="35"/>
      <c r="FS1650" s="35"/>
      <c r="FT1650" s="35"/>
      <c r="FU1650" s="35"/>
      <c r="FV1650" s="35"/>
      <c r="FW1650" s="35"/>
      <c r="FX1650" s="35"/>
      <c r="FY1650" s="35"/>
      <c r="FZ1650" s="35"/>
    </row>
    <row r="1651" spans="1:182" x14ac:dyDescent="0.15">
      <c r="A1651" s="38">
        <f t="shared" si="504"/>
        <v>45095</v>
      </c>
      <c r="B1651" s="39">
        <f t="shared" ca="1" si="493"/>
        <v>9770.6489312800004</v>
      </c>
      <c r="C1651" s="40">
        <f t="shared" si="494"/>
        <v>9411.77</v>
      </c>
      <c r="D1651" s="41">
        <f ca="1">IF(A1651&lt;$B$1,VLOOKUP(A1651,[1]DI!$A$4:$B$15000,2,FALSE),0)</f>
        <v>0</v>
      </c>
      <c r="E1651" s="40">
        <f t="shared" ca="1" si="500"/>
        <v>0</v>
      </c>
      <c r="F1651" s="42">
        <f t="shared" si="497"/>
        <v>1</v>
      </c>
      <c r="G1651" s="43">
        <f t="shared" ca="1" si="501"/>
        <v>1</v>
      </c>
      <c r="H1651" s="40">
        <f ca="1">TRUNC(PRODUCT(G$10:G1650),15)</f>
        <v>1.3797915462119701</v>
      </c>
      <c r="I1651" s="40">
        <f t="shared" ca="1" si="502"/>
        <v>1.33771056458305</v>
      </c>
      <c r="J1651" s="40">
        <f t="shared" ca="1" si="503"/>
        <v>1.0314574599999999</v>
      </c>
      <c r="K1651" s="42">
        <f t="shared" ref="K1651:K1714" si="508">K1650</f>
        <v>2.7E-2</v>
      </c>
      <c r="L1651" s="63">
        <f t="shared" si="505"/>
        <v>45005</v>
      </c>
      <c r="M1651" s="64">
        <f t="shared" si="506"/>
        <v>60</v>
      </c>
      <c r="N1651" s="44">
        <f t="shared" si="507"/>
        <v>61</v>
      </c>
      <c r="O1651" s="40">
        <f t="shared" ref="O1651:O1714" si="509">ROUND((K1651+1)^(N1651/252),9)</f>
        <v>1.006469879</v>
      </c>
      <c r="P1651" s="65">
        <f t="shared" ref="P1651:P1714" ca="1" si="510">ROUND(J1651*O1651,9)</f>
        <v>1.0381308650000001</v>
      </c>
      <c r="Q1651" s="40">
        <f t="shared" ref="Q1651:Q1714" ca="1" si="511">TRUNC((C1651*(P1651-1)),8)</f>
        <v>358.87893128000002</v>
      </c>
      <c r="R1651" s="44">
        <f>IF(VLOOKUP(A1651,$Z$12:$AI$125,8)=VLOOKUP(A1650,$Z$12:$AI$125,8),0,VLOOKUP(A1651,Z$12:$AI$125,8))</f>
        <v>0</v>
      </c>
      <c r="S1651" s="45">
        <f>IF(R1651&gt;0,VLOOKUP(R1651,Y$12:$AH$125,7),0)</f>
        <v>0</v>
      </c>
      <c r="T1651" s="40">
        <f t="shared" si="495"/>
        <v>0</v>
      </c>
      <c r="U1651" s="40">
        <f t="shared" ca="1" si="496"/>
        <v>358.87893128000002</v>
      </c>
      <c r="V1651" s="46" t="str">
        <f t="shared" si="498"/>
        <v>J=</v>
      </c>
      <c r="W1651" s="47">
        <f t="shared" si="499"/>
        <v>45189</v>
      </c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  <c r="CA1651" s="35"/>
      <c r="CB1651" s="35"/>
      <c r="CC1651" s="35"/>
      <c r="CD1651" s="35"/>
      <c r="CE1651" s="35"/>
      <c r="CF1651" s="35"/>
      <c r="CG1651" s="35"/>
      <c r="CH1651" s="35"/>
      <c r="CI1651" s="35"/>
      <c r="CJ1651" s="35"/>
      <c r="CK1651" s="35"/>
      <c r="CL1651" s="35"/>
      <c r="CM1651" s="35"/>
      <c r="CN1651" s="35"/>
      <c r="CO1651" s="35"/>
      <c r="CP1651" s="35"/>
      <c r="CQ1651" s="35"/>
      <c r="CR1651" s="35"/>
      <c r="CS1651" s="35"/>
      <c r="CT1651" s="35"/>
      <c r="CU1651" s="35"/>
      <c r="CV1651" s="35"/>
      <c r="CW1651" s="35"/>
      <c r="CX1651" s="35"/>
      <c r="CY1651" s="35"/>
      <c r="CZ1651" s="35"/>
      <c r="DA1651" s="35"/>
      <c r="DB1651" s="35"/>
      <c r="DC1651" s="35"/>
      <c r="DD1651" s="35"/>
      <c r="DE1651" s="35"/>
      <c r="DF1651" s="35"/>
      <c r="DG1651" s="35"/>
      <c r="DH1651" s="35"/>
      <c r="DI1651" s="35"/>
      <c r="DJ1651" s="35"/>
      <c r="DK1651" s="35"/>
      <c r="DL1651" s="35"/>
      <c r="DM1651" s="35"/>
      <c r="DN1651" s="35"/>
      <c r="DO1651" s="35"/>
      <c r="DP1651" s="35"/>
      <c r="DQ1651" s="35"/>
      <c r="DR1651" s="35"/>
      <c r="DS1651" s="35"/>
      <c r="DT1651" s="35"/>
      <c r="DU1651" s="35"/>
      <c r="DV1651" s="35"/>
      <c r="DW1651" s="35"/>
      <c r="DX1651" s="35"/>
      <c r="DY1651" s="35"/>
      <c r="DZ1651" s="35"/>
      <c r="EA1651" s="35"/>
      <c r="EB1651" s="35"/>
      <c r="EC1651" s="35"/>
      <c r="ED1651" s="35"/>
      <c r="EE1651" s="35"/>
      <c r="EF1651" s="35"/>
      <c r="EG1651" s="35"/>
      <c r="EH1651" s="35"/>
      <c r="EI1651" s="35"/>
      <c r="EJ1651" s="35"/>
      <c r="EK1651" s="35"/>
      <c r="EL1651" s="35"/>
      <c r="EM1651" s="35"/>
      <c r="EN1651" s="35"/>
      <c r="EO1651" s="35"/>
      <c r="EP1651" s="35"/>
      <c r="EQ1651" s="35"/>
      <c r="ER1651" s="35"/>
      <c r="ES1651" s="35"/>
      <c r="ET1651" s="35"/>
      <c r="EU1651" s="35"/>
      <c r="EV1651" s="35"/>
      <c r="EW1651" s="35"/>
      <c r="EX1651" s="35"/>
      <c r="EY1651" s="35"/>
      <c r="EZ1651" s="35"/>
      <c r="FA1651" s="35"/>
      <c r="FB1651" s="35"/>
      <c r="FC1651" s="35"/>
      <c r="FD1651" s="35"/>
      <c r="FE1651" s="35"/>
      <c r="FF1651" s="35"/>
      <c r="FG1651" s="35"/>
      <c r="FH1651" s="35"/>
      <c r="FI1651" s="35"/>
      <c r="FJ1651" s="35"/>
      <c r="FK1651" s="35"/>
      <c r="FL1651" s="35"/>
      <c r="FM1651" s="35"/>
      <c r="FN1651" s="35"/>
      <c r="FO1651" s="35"/>
      <c r="FP1651" s="35"/>
      <c r="FQ1651" s="35"/>
      <c r="FR1651" s="35"/>
      <c r="FS1651" s="35"/>
      <c r="FT1651" s="35"/>
      <c r="FU1651" s="35"/>
      <c r="FV1651" s="35"/>
      <c r="FW1651" s="35"/>
      <c r="FX1651" s="35"/>
      <c r="FY1651" s="35"/>
      <c r="FZ1651" s="35"/>
    </row>
    <row r="1652" spans="1:182" x14ac:dyDescent="0.15">
      <c r="A1652" s="38">
        <f t="shared" si="504"/>
        <v>45096</v>
      </c>
      <c r="B1652" s="39">
        <f t="shared" ca="1" si="493"/>
        <v>9770.6489312800004</v>
      </c>
      <c r="C1652" s="40">
        <f t="shared" si="494"/>
        <v>9411.77</v>
      </c>
      <c r="D1652" s="41">
        <f ca="1">IF(A1652&lt;$B$1,VLOOKUP(A1652,[1]DI!$A$4:$B$15000,2,FALSE),0)</f>
        <v>0.13650000000000001</v>
      </c>
      <c r="E1652" s="40">
        <f t="shared" ca="1" si="500"/>
        <v>5.0788000000000005E-4</v>
      </c>
      <c r="F1652" s="42">
        <f t="shared" si="497"/>
        <v>1</v>
      </c>
      <c r="G1652" s="43">
        <f t="shared" ca="1" si="501"/>
        <v>1.00050788</v>
      </c>
      <c r="H1652" s="40">
        <f ca="1">TRUNC(PRODUCT(G$10:G1651),15)</f>
        <v>1.3797915462119701</v>
      </c>
      <c r="I1652" s="40">
        <f t="shared" ca="1" si="502"/>
        <v>1.33771056458305</v>
      </c>
      <c r="J1652" s="40">
        <f t="shared" ca="1" si="503"/>
        <v>1.0314574599999999</v>
      </c>
      <c r="K1652" s="42">
        <f t="shared" si="508"/>
        <v>2.7E-2</v>
      </c>
      <c r="L1652" s="63">
        <f t="shared" si="505"/>
        <v>45005</v>
      </c>
      <c r="M1652" s="64">
        <f t="shared" si="506"/>
        <v>61</v>
      </c>
      <c r="N1652" s="44">
        <f t="shared" si="507"/>
        <v>61</v>
      </c>
      <c r="O1652" s="40">
        <f t="shared" si="509"/>
        <v>1.006469879</v>
      </c>
      <c r="P1652" s="65">
        <f t="shared" ca="1" si="510"/>
        <v>1.0381308650000001</v>
      </c>
      <c r="Q1652" s="40">
        <f t="shared" ca="1" si="511"/>
        <v>358.87893128000002</v>
      </c>
      <c r="R1652" s="44">
        <f>IF(VLOOKUP(A1652,$Z$12:$AI$125,8)=VLOOKUP(A1651,$Z$12:$AI$125,8),0,VLOOKUP(A1652,Z$12:$AI$125,8))</f>
        <v>0</v>
      </c>
      <c r="S1652" s="45">
        <f>IF(R1652&gt;0,VLOOKUP(R1652,Y$12:$AH$125,7),0)</f>
        <v>0</v>
      </c>
      <c r="T1652" s="40">
        <f t="shared" si="495"/>
        <v>0</v>
      </c>
      <c r="U1652" s="40">
        <f t="shared" ca="1" si="496"/>
        <v>358.87893128000002</v>
      </c>
      <c r="V1652" s="46" t="str">
        <f t="shared" si="498"/>
        <v>J=</v>
      </c>
      <c r="W1652" s="47">
        <f t="shared" si="499"/>
        <v>45189</v>
      </c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  <c r="CE1652" s="35"/>
      <c r="CF1652" s="35"/>
      <c r="CG1652" s="35"/>
      <c r="CH1652" s="35"/>
      <c r="CI1652" s="35"/>
      <c r="CJ1652" s="35"/>
      <c r="CK1652" s="35"/>
      <c r="CL1652" s="35"/>
      <c r="CM1652" s="35"/>
      <c r="CN1652" s="35"/>
      <c r="CO1652" s="35"/>
      <c r="CP1652" s="35"/>
      <c r="CQ1652" s="35"/>
      <c r="CR1652" s="35"/>
      <c r="CS1652" s="35"/>
      <c r="CT1652" s="35"/>
      <c r="CU1652" s="35"/>
      <c r="CV1652" s="35"/>
      <c r="CW1652" s="35"/>
      <c r="CX1652" s="35"/>
      <c r="CY1652" s="35"/>
      <c r="CZ1652" s="35"/>
      <c r="DA1652" s="35"/>
      <c r="DB1652" s="35"/>
      <c r="DC1652" s="35"/>
      <c r="DD1652" s="35"/>
      <c r="DE1652" s="35"/>
      <c r="DF1652" s="35"/>
      <c r="DG1652" s="35"/>
      <c r="DH1652" s="35"/>
      <c r="DI1652" s="35"/>
      <c r="DJ1652" s="35"/>
      <c r="DK1652" s="35"/>
      <c r="DL1652" s="35"/>
      <c r="DM1652" s="35"/>
      <c r="DN1652" s="35"/>
      <c r="DO1652" s="35"/>
      <c r="DP1652" s="35"/>
      <c r="DQ1652" s="35"/>
      <c r="DR1652" s="35"/>
      <c r="DS1652" s="35"/>
      <c r="DT1652" s="35"/>
      <c r="DU1652" s="35"/>
      <c r="DV1652" s="35"/>
      <c r="DW1652" s="35"/>
      <c r="DX1652" s="35"/>
      <c r="DY1652" s="35"/>
      <c r="DZ1652" s="35"/>
      <c r="EA1652" s="35"/>
      <c r="EB1652" s="35"/>
      <c r="EC1652" s="35"/>
      <c r="ED1652" s="35"/>
      <c r="EE1652" s="35"/>
      <c r="EF1652" s="35"/>
      <c r="EG1652" s="35"/>
      <c r="EH1652" s="35"/>
      <c r="EI1652" s="35"/>
      <c r="EJ1652" s="35"/>
      <c r="EK1652" s="35"/>
      <c r="EL1652" s="35"/>
      <c r="EM1652" s="35"/>
      <c r="EN1652" s="35"/>
      <c r="EO1652" s="35"/>
      <c r="EP1652" s="35"/>
      <c r="EQ1652" s="35"/>
      <c r="ER1652" s="35"/>
      <c r="ES1652" s="35"/>
      <c r="ET1652" s="35"/>
      <c r="EU1652" s="35"/>
      <c r="EV1652" s="35"/>
      <c r="EW1652" s="35"/>
      <c r="EX1652" s="35"/>
      <c r="EY1652" s="35"/>
      <c r="EZ1652" s="35"/>
      <c r="FA1652" s="35"/>
      <c r="FB1652" s="35"/>
      <c r="FC1652" s="35"/>
      <c r="FD1652" s="35"/>
      <c r="FE1652" s="35"/>
      <c r="FF1652" s="35"/>
      <c r="FG1652" s="35"/>
      <c r="FH1652" s="35"/>
      <c r="FI1652" s="35"/>
      <c r="FJ1652" s="35"/>
      <c r="FK1652" s="35"/>
      <c r="FL1652" s="35"/>
      <c r="FM1652" s="35"/>
      <c r="FN1652" s="35"/>
      <c r="FO1652" s="35"/>
      <c r="FP1652" s="35"/>
      <c r="FQ1652" s="35"/>
      <c r="FR1652" s="35"/>
      <c r="FS1652" s="35"/>
      <c r="FT1652" s="35"/>
      <c r="FU1652" s="35"/>
      <c r="FV1652" s="35"/>
      <c r="FW1652" s="35"/>
      <c r="FX1652" s="35"/>
      <c r="FY1652" s="35"/>
      <c r="FZ1652" s="35"/>
    </row>
    <row r="1653" spans="1:182" x14ac:dyDescent="0.15">
      <c r="A1653" s="38">
        <f t="shared" si="504"/>
        <v>45097</v>
      </c>
      <c r="B1653" s="39">
        <f t="shared" ca="1" si="493"/>
        <v>9776.6448217100005</v>
      </c>
      <c r="C1653" s="40">
        <f t="shared" si="494"/>
        <v>9411.77</v>
      </c>
      <c r="D1653" s="41">
        <f ca="1">IF(A1653&lt;$B$1,VLOOKUP(A1653,[1]DI!$A$4:$B$15000,2,FALSE),0)</f>
        <v>0.13650000000000001</v>
      </c>
      <c r="E1653" s="40">
        <f t="shared" ca="1" si="500"/>
        <v>5.0788000000000005E-4</v>
      </c>
      <c r="F1653" s="42">
        <f t="shared" si="497"/>
        <v>1</v>
      </c>
      <c r="G1653" s="43">
        <f t="shared" ca="1" si="501"/>
        <v>1.00050788</v>
      </c>
      <c r="H1653" s="40">
        <f ca="1">TRUNC(PRODUCT(G$10:G1652),15)</f>
        <v>1.3804923147424599</v>
      </c>
      <c r="I1653" s="40">
        <f t="shared" ca="1" si="502"/>
        <v>1.33771056458305</v>
      </c>
      <c r="J1653" s="40">
        <f t="shared" ca="1" si="503"/>
        <v>1.0319813200000001</v>
      </c>
      <c r="K1653" s="42">
        <f t="shared" si="508"/>
        <v>2.7E-2</v>
      </c>
      <c r="L1653" s="63">
        <f t="shared" si="505"/>
        <v>45005</v>
      </c>
      <c r="M1653" s="64">
        <f t="shared" si="506"/>
        <v>62</v>
      </c>
      <c r="N1653" s="44">
        <f t="shared" si="507"/>
        <v>62</v>
      </c>
      <c r="O1653" s="40">
        <f t="shared" si="509"/>
        <v>1.0065762899999999</v>
      </c>
      <c r="P1653" s="65">
        <f t="shared" ca="1" si="510"/>
        <v>1.038767928</v>
      </c>
      <c r="Q1653" s="40">
        <f t="shared" ca="1" si="511"/>
        <v>364.87482170999999</v>
      </c>
      <c r="R1653" s="44">
        <f>IF(VLOOKUP(A1653,$Z$12:$AI$125,8)=VLOOKUP(A1652,$Z$12:$AI$125,8),0,VLOOKUP(A1653,Z$12:$AI$125,8))</f>
        <v>0</v>
      </c>
      <c r="S1653" s="45">
        <f>IF(R1653&gt;0,VLOOKUP(R1653,Y$12:$AH$125,7),0)</f>
        <v>0</v>
      </c>
      <c r="T1653" s="40">
        <f t="shared" si="495"/>
        <v>0</v>
      </c>
      <c r="U1653" s="40">
        <f t="shared" ca="1" si="496"/>
        <v>364.87482170999999</v>
      </c>
      <c r="V1653" s="46" t="str">
        <f t="shared" si="498"/>
        <v>J=</v>
      </c>
      <c r="W1653" s="47">
        <f t="shared" si="499"/>
        <v>45189</v>
      </c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  <c r="CE1653" s="35"/>
      <c r="CF1653" s="35"/>
      <c r="CG1653" s="35"/>
      <c r="CH1653" s="35"/>
      <c r="CI1653" s="35"/>
      <c r="CJ1653" s="35"/>
      <c r="CK1653" s="35"/>
      <c r="CL1653" s="35"/>
      <c r="CM1653" s="35"/>
      <c r="CN1653" s="35"/>
      <c r="CO1653" s="35"/>
      <c r="CP1653" s="35"/>
      <c r="CQ1653" s="35"/>
      <c r="CR1653" s="35"/>
      <c r="CS1653" s="35"/>
      <c r="CT1653" s="35"/>
      <c r="CU1653" s="35"/>
      <c r="CV1653" s="35"/>
      <c r="CW1653" s="35"/>
      <c r="CX1653" s="35"/>
      <c r="CY1653" s="35"/>
      <c r="CZ1653" s="35"/>
      <c r="DA1653" s="35"/>
      <c r="DB1653" s="35"/>
      <c r="DC1653" s="35"/>
      <c r="DD1653" s="35"/>
      <c r="DE1653" s="35"/>
      <c r="DF1653" s="35"/>
      <c r="DG1653" s="35"/>
      <c r="DH1653" s="35"/>
      <c r="DI1653" s="35"/>
      <c r="DJ1653" s="35"/>
      <c r="DK1653" s="35"/>
      <c r="DL1653" s="35"/>
      <c r="DM1653" s="35"/>
      <c r="DN1653" s="35"/>
      <c r="DO1653" s="35"/>
      <c r="DP1653" s="35"/>
      <c r="DQ1653" s="35"/>
      <c r="DR1653" s="35"/>
      <c r="DS1653" s="35"/>
      <c r="DT1653" s="35"/>
      <c r="DU1653" s="35"/>
      <c r="DV1653" s="35"/>
      <c r="DW1653" s="35"/>
      <c r="DX1653" s="35"/>
      <c r="DY1653" s="35"/>
      <c r="DZ1653" s="35"/>
      <c r="EA1653" s="35"/>
      <c r="EB1653" s="35"/>
      <c r="EC1653" s="35"/>
      <c r="ED1653" s="35"/>
      <c r="EE1653" s="35"/>
      <c r="EF1653" s="35"/>
      <c r="EG1653" s="35"/>
      <c r="EH1653" s="35"/>
      <c r="EI1653" s="35"/>
      <c r="EJ1653" s="35"/>
      <c r="EK1653" s="35"/>
      <c r="EL1653" s="35"/>
      <c r="EM1653" s="35"/>
      <c r="EN1653" s="35"/>
      <c r="EO1653" s="35"/>
      <c r="EP1653" s="35"/>
      <c r="EQ1653" s="35"/>
      <c r="ER1653" s="35"/>
      <c r="ES1653" s="35"/>
      <c r="ET1653" s="35"/>
      <c r="EU1653" s="35"/>
      <c r="EV1653" s="35"/>
      <c r="EW1653" s="35"/>
      <c r="EX1653" s="35"/>
      <c r="EY1653" s="35"/>
      <c r="EZ1653" s="35"/>
      <c r="FA1653" s="35"/>
      <c r="FB1653" s="35"/>
      <c r="FC1653" s="35"/>
      <c r="FD1653" s="35"/>
      <c r="FE1653" s="35"/>
      <c r="FF1653" s="35"/>
      <c r="FG1653" s="35"/>
      <c r="FH1653" s="35"/>
      <c r="FI1653" s="35"/>
      <c r="FJ1653" s="35"/>
      <c r="FK1653" s="35"/>
      <c r="FL1653" s="35"/>
      <c r="FM1653" s="35"/>
      <c r="FN1653" s="35"/>
      <c r="FO1653" s="35"/>
      <c r="FP1653" s="35"/>
      <c r="FQ1653" s="35"/>
      <c r="FR1653" s="35"/>
      <c r="FS1653" s="35"/>
      <c r="FT1653" s="35"/>
      <c r="FU1653" s="35"/>
      <c r="FV1653" s="35"/>
      <c r="FW1653" s="35"/>
      <c r="FX1653" s="35"/>
      <c r="FY1653" s="35"/>
      <c r="FZ1653" s="35"/>
    </row>
    <row r="1654" spans="1:182" x14ac:dyDescent="0.15">
      <c r="A1654" s="38">
        <f t="shared" si="504"/>
        <v>45098</v>
      </c>
      <c r="B1654" s="39">
        <f t="shared" ca="1" si="493"/>
        <v>9782.6443544900012</v>
      </c>
      <c r="C1654" s="40">
        <f t="shared" si="494"/>
        <v>9411.77</v>
      </c>
      <c r="D1654" s="41">
        <f ca="1">IF(A1654&lt;$B$1,VLOOKUP(A1654,[1]DI!$A$4:$B$15000,2,FALSE),0)</f>
        <v>0.13650000000000001</v>
      </c>
      <c r="E1654" s="40">
        <f t="shared" ca="1" si="500"/>
        <v>5.0788000000000005E-4</v>
      </c>
      <c r="F1654" s="42">
        <f t="shared" si="497"/>
        <v>1</v>
      </c>
      <c r="G1654" s="43">
        <f t="shared" ca="1" si="501"/>
        <v>1.00050788</v>
      </c>
      <c r="H1654" s="40">
        <f ca="1">TRUNC(PRODUCT(G$10:G1653),15)</f>
        <v>1.38119343917927</v>
      </c>
      <c r="I1654" s="40">
        <f t="shared" ca="1" si="502"/>
        <v>1.33771056458305</v>
      </c>
      <c r="J1654" s="40">
        <f t="shared" ca="1" si="503"/>
        <v>1.03250544</v>
      </c>
      <c r="K1654" s="42">
        <f t="shared" si="508"/>
        <v>2.7E-2</v>
      </c>
      <c r="L1654" s="63">
        <f t="shared" si="505"/>
        <v>45005</v>
      </c>
      <c r="M1654" s="64">
        <f t="shared" si="506"/>
        <v>63</v>
      </c>
      <c r="N1654" s="44">
        <f t="shared" si="507"/>
        <v>63</v>
      </c>
      <c r="O1654" s="40">
        <f t="shared" si="509"/>
        <v>1.006682713</v>
      </c>
      <c r="P1654" s="65">
        <f t="shared" ca="1" si="510"/>
        <v>1.0394053780000001</v>
      </c>
      <c r="Q1654" s="40">
        <f t="shared" ca="1" si="511"/>
        <v>370.87435448999997</v>
      </c>
      <c r="R1654" s="44">
        <f>IF(VLOOKUP(A1654,$Z$12:$AI$125,8)=VLOOKUP(A1653,$Z$12:$AI$125,8),0,VLOOKUP(A1654,Z$12:$AI$125,8))</f>
        <v>0</v>
      </c>
      <c r="S1654" s="45">
        <f>IF(R1654&gt;0,VLOOKUP(R1654,Y$12:$AH$125,7),0)</f>
        <v>0</v>
      </c>
      <c r="T1654" s="40">
        <f t="shared" si="495"/>
        <v>0</v>
      </c>
      <c r="U1654" s="40">
        <f t="shared" ca="1" si="496"/>
        <v>370.87435448999997</v>
      </c>
      <c r="V1654" s="46" t="str">
        <f t="shared" si="498"/>
        <v>J=</v>
      </c>
      <c r="W1654" s="47">
        <f t="shared" si="499"/>
        <v>45189</v>
      </c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  <c r="CA1654" s="35"/>
      <c r="CB1654" s="35"/>
      <c r="CC1654" s="35"/>
      <c r="CD1654" s="35"/>
      <c r="CE1654" s="35"/>
      <c r="CF1654" s="35"/>
      <c r="CG1654" s="35"/>
      <c r="CH1654" s="35"/>
      <c r="CI1654" s="35"/>
      <c r="CJ1654" s="35"/>
      <c r="CK1654" s="35"/>
      <c r="CL1654" s="35"/>
      <c r="CM1654" s="35"/>
      <c r="CN1654" s="35"/>
      <c r="CO1654" s="35"/>
      <c r="CP1654" s="35"/>
      <c r="CQ1654" s="35"/>
      <c r="CR1654" s="35"/>
      <c r="CS1654" s="35"/>
      <c r="CT1654" s="35"/>
      <c r="CU1654" s="35"/>
      <c r="CV1654" s="35"/>
      <c r="CW1654" s="35"/>
      <c r="CX1654" s="35"/>
      <c r="CY1654" s="35"/>
      <c r="CZ1654" s="35"/>
      <c r="DA1654" s="35"/>
      <c r="DB1654" s="35"/>
      <c r="DC1654" s="35"/>
      <c r="DD1654" s="35"/>
      <c r="DE1654" s="35"/>
      <c r="DF1654" s="35"/>
      <c r="DG1654" s="35"/>
      <c r="DH1654" s="35"/>
      <c r="DI1654" s="35"/>
      <c r="DJ1654" s="35"/>
      <c r="DK1654" s="35"/>
      <c r="DL1654" s="35"/>
      <c r="DM1654" s="35"/>
      <c r="DN1654" s="35"/>
      <c r="DO1654" s="35"/>
      <c r="DP1654" s="35"/>
      <c r="DQ1654" s="35"/>
      <c r="DR1654" s="35"/>
      <c r="DS1654" s="35"/>
      <c r="DT1654" s="35"/>
      <c r="DU1654" s="35"/>
      <c r="DV1654" s="35"/>
      <c r="DW1654" s="35"/>
      <c r="DX1654" s="35"/>
      <c r="DY1654" s="35"/>
      <c r="DZ1654" s="35"/>
      <c r="EA1654" s="35"/>
      <c r="EB1654" s="35"/>
      <c r="EC1654" s="35"/>
      <c r="ED1654" s="35"/>
      <c r="EE1654" s="35"/>
      <c r="EF1654" s="35"/>
      <c r="EG1654" s="35"/>
      <c r="EH1654" s="35"/>
      <c r="EI1654" s="35"/>
      <c r="EJ1654" s="35"/>
      <c r="EK1654" s="35"/>
      <c r="EL1654" s="35"/>
      <c r="EM1654" s="35"/>
      <c r="EN1654" s="35"/>
      <c r="EO1654" s="35"/>
      <c r="EP1654" s="35"/>
      <c r="EQ1654" s="35"/>
      <c r="ER1654" s="35"/>
      <c r="ES1654" s="35"/>
      <c r="ET1654" s="35"/>
      <c r="EU1654" s="35"/>
      <c r="EV1654" s="35"/>
      <c r="EW1654" s="35"/>
      <c r="EX1654" s="35"/>
      <c r="EY1654" s="35"/>
      <c r="EZ1654" s="35"/>
      <c r="FA1654" s="35"/>
      <c r="FB1654" s="35"/>
      <c r="FC1654" s="35"/>
      <c r="FD1654" s="35"/>
      <c r="FE1654" s="35"/>
      <c r="FF1654" s="35"/>
      <c r="FG1654" s="35"/>
      <c r="FH1654" s="35"/>
      <c r="FI1654" s="35"/>
      <c r="FJ1654" s="35"/>
      <c r="FK1654" s="35"/>
      <c r="FL1654" s="35"/>
      <c r="FM1654" s="35"/>
      <c r="FN1654" s="35"/>
      <c r="FO1654" s="35"/>
      <c r="FP1654" s="35"/>
      <c r="FQ1654" s="35"/>
      <c r="FR1654" s="35"/>
      <c r="FS1654" s="35"/>
      <c r="FT1654" s="35"/>
      <c r="FU1654" s="35"/>
      <c r="FV1654" s="35"/>
      <c r="FW1654" s="35"/>
      <c r="FX1654" s="35"/>
      <c r="FY1654" s="35"/>
      <c r="FZ1654" s="35"/>
    </row>
    <row r="1655" spans="1:182" x14ac:dyDescent="0.15">
      <c r="A1655" s="38">
        <f t="shared" si="504"/>
        <v>45099</v>
      </c>
      <c r="B1655" s="39">
        <f t="shared" ca="1" si="493"/>
        <v>9788.6475861100007</v>
      </c>
      <c r="C1655" s="40">
        <f t="shared" si="494"/>
        <v>9411.77</v>
      </c>
      <c r="D1655" s="41">
        <f ca="1">IF(A1655&lt;$B$1,VLOOKUP(A1655,[1]DI!$A$4:$B$15000,2,FALSE),0)</f>
        <v>0.13650000000000001</v>
      </c>
      <c r="E1655" s="40">
        <f t="shared" ca="1" si="500"/>
        <v>5.0788000000000005E-4</v>
      </c>
      <c r="F1655" s="42">
        <f t="shared" si="497"/>
        <v>1</v>
      </c>
      <c r="G1655" s="43">
        <f t="shared" ca="1" si="501"/>
        <v>1.00050788</v>
      </c>
      <c r="H1655" s="40">
        <f ca="1">TRUNC(PRODUCT(G$10:G1654),15)</f>
        <v>1.38189491970317</v>
      </c>
      <c r="I1655" s="40">
        <f t="shared" ca="1" si="502"/>
        <v>1.33771056458305</v>
      </c>
      <c r="J1655" s="40">
        <f t="shared" ca="1" si="503"/>
        <v>1.03302983</v>
      </c>
      <c r="K1655" s="42">
        <f t="shared" si="508"/>
        <v>2.7E-2</v>
      </c>
      <c r="L1655" s="63">
        <f t="shared" si="505"/>
        <v>45005</v>
      </c>
      <c r="M1655" s="64">
        <f t="shared" si="506"/>
        <v>64</v>
      </c>
      <c r="N1655" s="44">
        <f t="shared" si="507"/>
        <v>64</v>
      </c>
      <c r="O1655" s="40">
        <f t="shared" si="509"/>
        <v>1.0067891470000001</v>
      </c>
      <c r="P1655" s="65">
        <f t="shared" ca="1" si="510"/>
        <v>1.0400432209999999</v>
      </c>
      <c r="Q1655" s="40">
        <f t="shared" ca="1" si="511"/>
        <v>376.87758610999998</v>
      </c>
      <c r="R1655" s="44">
        <f>IF(VLOOKUP(A1655,$Z$12:$AI$125,8)=VLOOKUP(A1654,$Z$12:$AI$125,8),0,VLOOKUP(A1655,Z$12:$AI$125,8))</f>
        <v>0</v>
      </c>
      <c r="S1655" s="45">
        <f>IF(R1655&gt;0,VLOOKUP(R1655,Y$12:$AH$125,7),0)</f>
        <v>0</v>
      </c>
      <c r="T1655" s="40">
        <f t="shared" si="495"/>
        <v>0</v>
      </c>
      <c r="U1655" s="40">
        <f t="shared" ca="1" si="496"/>
        <v>376.87758610999998</v>
      </c>
      <c r="V1655" s="46" t="str">
        <f t="shared" si="498"/>
        <v>J=</v>
      </c>
      <c r="W1655" s="47">
        <f t="shared" si="499"/>
        <v>45189</v>
      </c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  <c r="CE1655" s="35"/>
      <c r="CF1655" s="35"/>
      <c r="CG1655" s="35"/>
      <c r="CH1655" s="35"/>
      <c r="CI1655" s="35"/>
      <c r="CJ1655" s="35"/>
      <c r="CK1655" s="35"/>
      <c r="CL1655" s="35"/>
      <c r="CM1655" s="35"/>
      <c r="CN1655" s="35"/>
      <c r="CO1655" s="35"/>
      <c r="CP1655" s="35"/>
      <c r="CQ1655" s="35"/>
      <c r="CR1655" s="35"/>
      <c r="CS1655" s="35"/>
      <c r="CT1655" s="35"/>
      <c r="CU1655" s="35"/>
      <c r="CV1655" s="35"/>
      <c r="CW1655" s="35"/>
      <c r="CX1655" s="35"/>
      <c r="CY1655" s="35"/>
      <c r="CZ1655" s="35"/>
      <c r="DA1655" s="35"/>
      <c r="DB1655" s="35"/>
      <c r="DC1655" s="35"/>
      <c r="DD1655" s="35"/>
      <c r="DE1655" s="35"/>
      <c r="DF1655" s="35"/>
      <c r="DG1655" s="35"/>
      <c r="DH1655" s="35"/>
      <c r="DI1655" s="35"/>
      <c r="DJ1655" s="35"/>
      <c r="DK1655" s="35"/>
      <c r="DL1655" s="35"/>
      <c r="DM1655" s="35"/>
      <c r="DN1655" s="35"/>
      <c r="DO1655" s="35"/>
      <c r="DP1655" s="35"/>
      <c r="DQ1655" s="35"/>
      <c r="DR1655" s="35"/>
      <c r="DS1655" s="35"/>
      <c r="DT1655" s="35"/>
      <c r="DU1655" s="35"/>
      <c r="DV1655" s="35"/>
      <c r="DW1655" s="35"/>
      <c r="DX1655" s="35"/>
      <c r="DY1655" s="35"/>
      <c r="DZ1655" s="35"/>
      <c r="EA1655" s="35"/>
      <c r="EB1655" s="35"/>
      <c r="EC1655" s="35"/>
      <c r="ED1655" s="35"/>
      <c r="EE1655" s="35"/>
      <c r="EF1655" s="35"/>
      <c r="EG1655" s="35"/>
      <c r="EH1655" s="35"/>
      <c r="EI1655" s="35"/>
      <c r="EJ1655" s="35"/>
      <c r="EK1655" s="35"/>
      <c r="EL1655" s="35"/>
      <c r="EM1655" s="35"/>
      <c r="EN1655" s="35"/>
      <c r="EO1655" s="35"/>
      <c r="EP1655" s="35"/>
      <c r="EQ1655" s="35"/>
      <c r="ER1655" s="35"/>
      <c r="ES1655" s="35"/>
      <c r="ET1655" s="35"/>
      <c r="EU1655" s="35"/>
      <c r="EV1655" s="35"/>
      <c r="EW1655" s="35"/>
      <c r="EX1655" s="35"/>
      <c r="EY1655" s="35"/>
      <c r="EZ1655" s="35"/>
      <c r="FA1655" s="35"/>
      <c r="FB1655" s="35"/>
      <c r="FC1655" s="35"/>
      <c r="FD1655" s="35"/>
      <c r="FE1655" s="35"/>
      <c r="FF1655" s="35"/>
      <c r="FG1655" s="35"/>
      <c r="FH1655" s="35"/>
      <c r="FI1655" s="35"/>
      <c r="FJ1655" s="35"/>
      <c r="FK1655" s="35"/>
      <c r="FL1655" s="35"/>
      <c r="FM1655" s="35"/>
      <c r="FN1655" s="35"/>
      <c r="FO1655" s="35"/>
      <c r="FP1655" s="35"/>
      <c r="FQ1655" s="35"/>
      <c r="FR1655" s="35"/>
      <c r="FS1655" s="35"/>
      <c r="FT1655" s="35"/>
      <c r="FU1655" s="35"/>
      <c r="FV1655" s="35"/>
      <c r="FW1655" s="35"/>
      <c r="FX1655" s="35"/>
      <c r="FY1655" s="35"/>
      <c r="FZ1655" s="35"/>
    </row>
    <row r="1656" spans="1:182" x14ac:dyDescent="0.15">
      <c r="A1656" s="38">
        <f t="shared" si="504"/>
        <v>45100</v>
      </c>
      <c r="B1656" s="39">
        <f t="shared" ca="1" si="493"/>
        <v>9794.6545447799999</v>
      </c>
      <c r="C1656" s="40">
        <f t="shared" si="494"/>
        <v>9411.77</v>
      </c>
      <c r="D1656" s="41">
        <f ca="1">IF(A1656&lt;$B$1,VLOOKUP(A1656,[1]DI!$A$4:$B$15000,2,FALSE),0)</f>
        <v>0.13650000000000001</v>
      </c>
      <c r="E1656" s="40">
        <f t="shared" ca="1" si="500"/>
        <v>5.0788000000000005E-4</v>
      </c>
      <c r="F1656" s="42">
        <f t="shared" si="497"/>
        <v>1</v>
      </c>
      <c r="G1656" s="43">
        <f t="shared" ca="1" si="501"/>
        <v>1.00050788</v>
      </c>
      <c r="H1656" s="40">
        <f ca="1">TRUNC(PRODUCT(G$10:G1655),15)</f>
        <v>1.3825967564949799</v>
      </c>
      <c r="I1656" s="40">
        <f t="shared" ca="1" si="502"/>
        <v>1.33771056458305</v>
      </c>
      <c r="J1656" s="40">
        <f t="shared" ca="1" si="503"/>
        <v>1.03355449</v>
      </c>
      <c r="K1656" s="42">
        <f t="shared" si="508"/>
        <v>2.7E-2</v>
      </c>
      <c r="L1656" s="63">
        <f t="shared" si="505"/>
        <v>45005</v>
      </c>
      <c r="M1656" s="64">
        <f t="shared" si="506"/>
        <v>65</v>
      </c>
      <c r="N1656" s="44">
        <f t="shared" si="507"/>
        <v>65</v>
      </c>
      <c r="O1656" s="40">
        <f t="shared" si="509"/>
        <v>1.006895592</v>
      </c>
      <c r="P1656" s="65">
        <f t="shared" ca="1" si="510"/>
        <v>1.0406814600000001</v>
      </c>
      <c r="Q1656" s="40">
        <f t="shared" ca="1" si="511"/>
        <v>382.88454478</v>
      </c>
      <c r="R1656" s="44">
        <f>IF(VLOOKUP(A1656,$Z$12:$AI$125,8)=VLOOKUP(A1655,$Z$12:$AI$125,8),0,VLOOKUP(A1656,Z$12:$AI$125,8))</f>
        <v>0</v>
      </c>
      <c r="S1656" s="45">
        <f>IF(R1656&gt;0,VLOOKUP(R1656,Y$12:$AH$125,7),0)</f>
        <v>0</v>
      </c>
      <c r="T1656" s="40">
        <f t="shared" si="495"/>
        <v>0</v>
      </c>
      <c r="U1656" s="40">
        <f t="shared" ca="1" si="496"/>
        <v>382.88454478</v>
      </c>
      <c r="V1656" s="46" t="str">
        <f t="shared" si="498"/>
        <v>J=</v>
      </c>
      <c r="W1656" s="47">
        <f t="shared" si="499"/>
        <v>45189</v>
      </c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  <c r="CA1656" s="35"/>
      <c r="CB1656" s="35"/>
      <c r="CC1656" s="35"/>
      <c r="CD1656" s="35"/>
      <c r="CE1656" s="35"/>
      <c r="CF1656" s="35"/>
      <c r="CG1656" s="35"/>
      <c r="CH1656" s="35"/>
      <c r="CI1656" s="35"/>
      <c r="CJ1656" s="35"/>
      <c r="CK1656" s="35"/>
      <c r="CL1656" s="35"/>
      <c r="CM1656" s="35"/>
      <c r="CN1656" s="35"/>
      <c r="CO1656" s="35"/>
      <c r="CP1656" s="35"/>
      <c r="CQ1656" s="35"/>
      <c r="CR1656" s="35"/>
      <c r="CS1656" s="35"/>
      <c r="CT1656" s="35"/>
      <c r="CU1656" s="35"/>
      <c r="CV1656" s="35"/>
      <c r="CW1656" s="35"/>
      <c r="CX1656" s="35"/>
      <c r="CY1656" s="35"/>
      <c r="CZ1656" s="35"/>
      <c r="DA1656" s="35"/>
      <c r="DB1656" s="35"/>
      <c r="DC1656" s="35"/>
      <c r="DD1656" s="35"/>
      <c r="DE1656" s="35"/>
      <c r="DF1656" s="35"/>
      <c r="DG1656" s="35"/>
      <c r="DH1656" s="35"/>
      <c r="DI1656" s="35"/>
      <c r="DJ1656" s="35"/>
      <c r="DK1656" s="35"/>
      <c r="DL1656" s="35"/>
      <c r="DM1656" s="35"/>
      <c r="DN1656" s="35"/>
      <c r="DO1656" s="35"/>
      <c r="DP1656" s="35"/>
      <c r="DQ1656" s="35"/>
      <c r="DR1656" s="35"/>
      <c r="DS1656" s="35"/>
      <c r="DT1656" s="35"/>
      <c r="DU1656" s="35"/>
      <c r="DV1656" s="35"/>
      <c r="DW1656" s="35"/>
      <c r="DX1656" s="35"/>
      <c r="DY1656" s="35"/>
      <c r="DZ1656" s="35"/>
      <c r="EA1656" s="35"/>
      <c r="EB1656" s="35"/>
      <c r="EC1656" s="35"/>
      <c r="ED1656" s="35"/>
      <c r="EE1656" s="35"/>
      <c r="EF1656" s="35"/>
      <c r="EG1656" s="35"/>
      <c r="EH1656" s="35"/>
      <c r="EI1656" s="35"/>
      <c r="EJ1656" s="35"/>
      <c r="EK1656" s="35"/>
      <c r="EL1656" s="35"/>
      <c r="EM1656" s="35"/>
      <c r="EN1656" s="35"/>
      <c r="EO1656" s="35"/>
      <c r="EP1656" s="35"/>
      <c r="EQ1656" s="35"/>
      <c r="ER1656" s="35"/>
      <c r="ES1656" s="35"/>
      <c r="ET1656" s="35"/>
      <c r="EU1656" s="35"/>
      <c r="EV1656" s="35"/>
      <c r="EW1656" s="35"/>
      <c r="EX1656" s="35"/>
      <c r="EY1656" s="35"/>
      <c r="EZ1656" s="35"/>
      <c r="FA1656" s="35"/>
      <c r="FB1656" s="35"/>
      <c r="FC1656" s="35"/>
      <c r="FD1656" s="35"/>
      <c r="FE1656" s="35"/>
      <c r="FF1656" s="35"/>
      <c r="FG1656" s="35"/>
      <c r="FH1656" s="35"/>
      <c r="FI1656" s="35"/>
      <c r="FJ1656" s="35"/>
      <c r="FK1656" s="35"/>
      <c r="FL1656" s="35"/>
      <c r="FM1656" s="35"/>
      <c r="FN1656" s="35"/>
      <c r="FO1656" s="35"/>
      <c r="FP1656" s="35"/>
      <c r="FQ1656" s="35"/>
      <c r="FR1656" s="35"/>
      <c r="FS1656" s="35"/>
      <c r="FT1656" s="35"/>
      <c r="FU1656" s="35"/>
      <c r="FV1656" s="35"/>
      <c r="FW1656" s="35"/>
      <c r="FX1656" s="35"/>
      <c r="FY1656" s="35"/>
      <c r="FZ1656" s="35"/>
    </row>
    <row r="1657" spans="1:182" x14ac:dyDescent="0.15">
      <c r="A1657" s="38">
        <f t="shared" si="504"/>
        <v>45101</v>
      </c>
      <c r="B1657" s="39">
        <f t="shared" ca="1" si="493"/>
        <v>9800.6651364000008</v>
      </c>
      <c r="C1657" s="40">
        <f t="shared" si="494"/>
        <v>9411.77</v>
      </c>
      <c r="D1657" s="41">
        <f ca="1">IF(A1657&lt;$B$1,VLOOKUP(A1657,[1]DI!$A$4:$B$15000,2,FALSE),0)</f>
        <v>0</v>
      </c>
      <c r="E1657" s="40">
        <f t="shared" ca="1" si="500"/>
        <v>0</v>
      </c>
      <c r="F1657" s="42">
        <f t="shared" si="497"/>
        <v>1</v>
      </c>
      <c r="G1657" s="43">
        <f t="shared" ca="1" si="501"/>
        <v>1</v>
      </c>
      <c r="H1657" s="40">
        <f ca="1">TRUNC(PRODUCT(G$10:G1656),15)</f>
        <v>1.38329894973567</v>
      </c>
      <c r="I1657" s="40">
        <f t="shared" ca="1" si="502"/>
        <v>1.33771056458305</v>
      </c>
      <c r="J1657" s="40">
        <f t="shared" ca="1" si="503"/>
        <v>1.0340794099999999</v>
      </c>
      <c r="K1657" s="42">
        <f t="shared" si="508"/>
        <v>2.7E-2</v>
      </c>
      <c r="L1657" s="63">
        <f t="shared" si="505"/>
        <v>45005</v>
      </c>
      <c r="M1657" s="64">
        <f t="shared" si="506"/>
        <v>65</v>
      </c>
      <c r="N1657" s="44">
        <f t="shared" si="507"/>
        <v>66</v>
      </c>
      <c r="O1657" s="40">
        <f t="shared" si="509"/>
        <v>1.007002049</v>
      </c>
      <c r="P1657" s="65">
        <f t="shared" ca="1" si="510"/>
        <v>1.041320085</v>
      </c>
      <c r="Q1657" s="40">
        <f t="shared" ca="1" si="511"/>
        <v>388.89513640000001</v>
      </c>
      <c r="R1657" s="44">
        <f>IF(VLOOKUP(A1657,$Z$12:$AI$125,8)=VLOOKUP(A1656,$Z$12:$AI$125,8),0,VLOOKUP(A1657,Z$12:$AI$125,8))</f>
        <v>0</v>
      </c>
      <c r="S1657" s="45">
        <f>IF(R1657&gt;0,VLOOKUP(R1657,Y$12:$AH$125,7),0)</f>
        <v>0</v>
      </c>
      <c r="T1657" s="40">
        <f t="shared" si="495"/>
        <v>0</v>
      </c>
      <c r="U1657" s="40">
        <f t="shared" ca="1" si="496"/>
        <v>388.89513640000001</v>
      </c>
      <c r="V1657" s="46" t="str">
        <f t="shared" si="498"/>
        <v>J=</v>
      </c>
      <c r="W1657" s="47">
        <f t="shared" si="499"/>
        <v>45189</v>
      </c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  <c r="DM1657" s="35"/>
      <c r="DN1657" s="35"/>
      <c r="DO1657" s="35"/>
      <c r="DP1657" s="35"/>
      <c r="DQ1657" s="35"/>
      <c r="DR1657" s="35"/>
      <c r="DS1657" s="35"/>
      <c r="DT1657" s="35"/>
      <c r="DU1657" s="35"/>
      <c r="DV1657" s="35"/>
      <c r="DW1657" s="35"/>
      <c r="DX1657" s="35"/>
      <c r="DY1657" s="35"/>
      <c r="DZ1657" s="35"/>
      <c r="EA1657" s="35"/>
      <c r="EB1657" s="35"/>
      <c r="EC1657" s="35"/>
      <c r="ED1657" s="35"/>
      <c r="EE1657" s="35"/>
      <c r="EF1657" s="35"/>
      <c r="EG1657" s="35"/>
      <c r="EH1657" s="35"/>
      <c r="EI1657" s="35"/>
      <c r="EJ1657" s="35"/>
      <c r="EK1657" s="35"/>
      <c r="EL1657" s="35"/>
      <c r="EM1657" s="35"/>
      <c r="EN1657" s="35"/>
      <c r="EO1657" s="35"/>
      <c r="EP1657" s="35"/>
      <c r="EQ1657" s="35"/>
      <c r="ER1657" s="35"/>
      <c r="ES1657" s="35"/>
      <c r="ET1657" s="35"/>
      <c r="EU1657" s="35"/>
      <c r="EV1657" s="35"/>
      <c r="EW1657" s="35"/>
      <c r="EX1657" s="35"/>
      <c r="EY1657" s="35"/>
      <c r="EZ1657" s="35"/>
      <c r="FA1657" s="35"/>
      <c r="FB1657" s="35"/>
      <c r="FC1657" s="35"/>
      <c r="FD1657" s="35"/>
      <c r="FE1657" s="35"/>
      <c r="FF1657" s="35"/>
      <c r="FG1657" s="35"/>
      <c r="FH1657" s="35"/>
      <c r="FI1657" s="35"/>
      <c r="FJ1657" s="35"/>
      <c r="FK1657" s="35"/>
      <c r="FL1657" s="35"/>
      <c r="FM1657" s="35"/>
      <c r="FN1657" s="35"/>
      <c r="FO1657" s="35"/>
      <c r="FP1657" s="35"/>
      <c r="FQ1657" s="35"/>
      <c r="FR1657" s="35"/>
      <c r="FS1657" s="35"/>
      <c r="FT1657" s="35"/>
      <c r="FU1657" s="35"/>
      <c r="FV1657" s="35"/>
      <c r="FW1657" s="35"/>
      <c r="FX1657" s="35"/>
      <c r="FY1657" s="35"/>
      <c r="FZ1657" s="35"/>
    </row>
    <row r="1658" spans="1:182" x14ac:dyDescent="0.15">
      <c r="A1658" s="38">
        <f t="shared" si="504"/>
        <v>45102</v>
      </c>
      <c r="B1658" s="39">
        <f t="shared" ca="1" si="493"/>
        <v>9800.6651364000008</v>
      </c>
      <c r="C1658" s="40">
        <f t="shared" si="494"/>
        <v>9411.77</v>
      </c>
      <c r="D1658" s="41">
        <f ca="1">IF(A1658&lt;$B$1,VLOOKUP(A1658,[1]DI!$A$4:$B$15000,2,FALSE),0)</f>
        <v>0</v>
      </c>
      <c r="E1658" s="40">
        <f t="shared" ca="1" si="500"/>
        <v>0</v>
      </c>
      <c r="F1658" s="42">
        <f t="shared" si="497"/>
        <v>1</v>
      </c>
      <c r="G1658" s="43">
        <f t="shared" ca="1" si="501"/>
        <v>1</v>
      </c>
      <c r="H1658" s="40">
        <f ca="1">TRUNC(PRODUCT(G$10:G1657),15)</f>
        <v>1.38329894973567</v>
      </c>
      <c r="I1658" s="40">
        <f t="shared" ca="1" si="502"/>
        <v>1.33771056458305</v>
      </c>
      <c r="J1658" s="40">
        <f t="shared" ca="1" si="503"/>
        <v>1.0340794099999999</v>
      </c>
      <c r="K1658" s="42">
        <f t="shared" si="508"/>
        <v>2.7E-2</v>
      </c>
      <c r="L1658" s="63">
        <f t="shared" si="505"/>
        <v>45005</v>
      </c>
      <c r="M1658" s="64">
        <f t="shared" si="506"/>
        <v>65</v>
      </c>
      <c r="N1658" s="44">
        <f t="shared" si="507"/>
        <v>66</v>
      </c>
      <c r="O1658" s="40">
        <f t="shared" si="509"/>
        <v>1.007002049</v>
      </c>
      <c r="P1658" s="65">
        <f t="shared" ca="1" si="510"/>
        <v>1.041320085</v>
      </c>
      <c r="Q1658" s="40">
        <f t="shared" ca="1" si="511"/>
        <v>388.89513640000001</v>
      </c>
      <c r="R1658" s="44">
        <f>IF(VLOOKUP(A1658,$Z$12:$AI$125,8)=VLOOKUP(A1657,$Z$12:$AI$125,8),0,VLOOKUP(A1658,Z$12:$AI$125,8))</f>
        <v>0</v>
      </c>
      <c r="S1658" s="45">
        <f>IF(R1658&gt;0,VLOOKUP(R1658,Y$12:$AH$125,7),0)</f>
        <v>0</v>
      </c>
      <c r="T1658" s="40">
        <f t="shared" si="495"/>
        <v>0</v>
      </c>
      <c r="U1658" s="40">
        <f t="shared" ca="1" si="496"/>
        <v>388.89513640000001</v>
      </c>
      <c r="V1658" s="46" t="str">
        <f t="shared" si="498"/>
        <v>J=</v>
      </c>
      <c r="W1658" s="47">
        <f t="shared" si="499"/>
        <v>45189</v>
      </c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  <c r="BF1658" s="35"/>
      <c r="BG1658" s="35"/>
      <c r="BH1658" s="35"/>
      <c r="BI1658" s="35"/>
      <c r="BJ1658" s="35"/>
      <c r="BK1658" s="35"/>
      <c r="BL1658" s="35"/>
      <c r="BM1658" s="35"/>
      <c r="BN1658" s="35"/>
      <c r="BO1658" s="35"/>
      <c r="BP1658" s="35"/>
      <c r="BQ1658" s="35"/>
      <c r="BR1658" s="35"/>
      <c r="BS1658" s="35"/>
      <c r="BT1658" s="35"/>
      <c r="BU1658" s="35"/>
      <c r="BV1658" s="35"/>
      <c r="BW1658" s="35"/>
      <c r="BX1658" s="35"/>
      <c r="BY1658" s="35"/>
      <c r="BZ1658" s="35"/>
      <c r="CA1658" s="35"/>
      <c r="CB1658" s="35"/>
      <c r="CC1658" s="35"/>
      <c r="CD1658" s="35"/>
      <c r="CE1658" s="35"/>
      <c r="CF1658" s="35"/>
      <c r="CG1658" s="35"/>
      <c r="CH1658" s="35"/>
      <c r="CI1658" s="35"/>
      <c r="CJ1658" s="35"/>
      <c r="CK1658" s="35"/>
      <c r="CL1658" s="35"/>
      <c r="CM1658" s="35"/>
      <c r="CN1658" s="35"/>
      <c r="CO1658" s="35"/>
      <c r="CP1658" s="35"/>
      <c r="CQ1658" s="35"/>
      <c r="CR1658" s="35"/>
      <c r="CS1658" s="35"/>
      <c r="CT1658" s="35"/>
      <c r="CU1658" s="35"/>
      <c r="CV1658" s="35"/>
      <c r="CW1658" s="35"/>
      <c r="CX1658" s="35"/>
      <c r="CY1658" s="35"/>
      <c r="CZ1658" s="35"/>
      <c r="DA1658" s="35"/>
      <c r="DB1658" s="35"/>
      <c r="DC1658" s="35"/>
      <c r="DD1658" s="35"/>
      <c r="DE1658" s="35"/>
      <c r="DF1658" s="35"/>
      <c r="DG1658" s="35"/>
      <c r="DH1658" s="35"/>
      <c r="DI1658" s="35"/>
      <c r="DJ1658" s="35"/>
      <c r="DK1658" s="35"/>
      <c r="DL1658" s="35"/>
      <c r="DM1658" s="35"/>
      <c r="DN1658" s="35"/>
      <c r="DO1658" s="35"/>
      <c r="DP1658" s="35"/>
      <c r="DQ1658" s="35"/>
      <c r="DR1658" s="35"/>
      <c r="DS1658" s="35"/>
      <c r="DT1658" s="35"/>
      <c r="DU1658" s="35"/>
      <c r="DV1658" s="35"/>
      <c r="DW1658" s="35"/>
      <c r="DX1658" s="35"/>
      <c r="DY1658" s="35"/>
      <c r="DZ1658" s="35"/>
      <c r="EA1658" s="35"/>
      <c r="EB1658" s="35"/>
      <c r="EC1658" s="35"/>
      <c r="ED1658" s="35"/>
      <c r="EE1658" s="35"/>
      <c r="EF1658" s="35"/>
      <c r="EG1658" s="35"/>
      <c r="EH1658" s="35"/>
      <c r="EI1658" s="35"/>
      <c r="EJ1658" s="35"/>
      <c r="EK1658" s="35"/>
      <c r="EL1658" s="35"/>
      <c r="EM1658" s="35"/>
      <c r="EN1658" s="35"/>
      <c r="EO1658" s="35"/>
      <c r="EP1658" s="35"/>
      <c r="EQ1658" s="35"/>
      <c r="ER1658" s="35"/>
      <c r="ES1658" s="35"/>
      <c r="ET1658" s="35"/>
      <c r="EU1658" s="35"/>
      <c r="EV1658" s="35"/>
      <c r="EW1658" s="35"/>
      <c r="EX1658" s="35"/>
      <c r="EY1658" s="35"/>
      <c r="EZ1658" s="35"/>
      <c r="FA1658" s="35"/>
      <c r="FB1658" s="35"/>
      <c r="FC1658" s="35"/>
      <c r="FD1658" s="35"/>
      <c r="FE1658" s="35"/>
      <c r="FF1658" s="35"/>
      <c r="FG1658" s="35"/>
      <c r="FH1658" s="35"/>
      <c r="FI1658" s="35"/>
      <c r="FJ1658" s="35"/>
      <c r="FK1658" s="35"/>
      <c r="FL1658" s="35"/>
      <c r="FM1658" s="35"/>
      <c r="FN1658" s="35"/>
      <c r="FO1658" s="35"/>
      <c r="FP1658" s="35"/>
      <c r="FQ1658" s="35"/>
      <c r="FR1658" s="35"/>
      <c r="FS1658" s="35"/>
      <c r="FT1658" s="35"/>
      <c r="FU1658" s="35"/>
      <c r="FV1658" s="35"/>
      <c r="FW1658" s="35"/>
      <c r="FX1658" s="35"/>
      <c r="FY1658" s="35"/>
      <c r="FZ1658" s="35"/>
    </row>
    <row r="1659" spans="1:182" x14ac:dyDescent="0.15">
      <c r="A1659" s="38">
        <f t="shared" si="504"/>
        <v>45103</v>
      </c>
      <c r="B1659" s="39">
        <f t="shared" ca="1" si="493"/>
        <v>9800.6651364000008</v>
      </c>
      <c r="C1659" s="40">
        <f t="shared" si="494"/>
        <v>9411.77</v>
      </c>
      <c r="D1659" s="41">
        <f ca="1">IF(A1659&lt;$B$1,VLOOKUP(A1659,[1]DI!$A$4:$B$15000,2,FALSE),0)</f>
        <v>0.13650000000000001</v>
      </c>
      <c r="E1659" s="40">
        <f t="shared" ca="1" si="500"/>
        <v>5.0788000000000005E-4</v>
      </c>
      <c r="F1659" s="42">
        <f t="shared" si="497"/>
        <v>1</v>
      </c>
      <c r="G1659" s="43">
        <f t="shared" ca="1" si="501"/>
        <v>1.00050788</v>
      </c>
      <c r="H1659" s="40">
        <f ca="1">TRUNC(PRODUCT(G$10:G1658),15)</f>
        <v>1.38329894973567</v>
      </c>
      <c r="I1659" s="40">
        <f t="shared" ca="1" si="502"/>
        <v>1.33771056458305</v>
      </c>
      <c r="J1659" s="40">
        <f t="shared" ca="1" si="503"/>
        <v>1.0340794099999999</v>
      </c>
      <c r="K1659" s="42">
        <f t="shared" si="508"/>
        <v>2.7E-2</v>
      </c>
      <c r="L1659" s="63">
        <f t="shared" si="505"/>
        <v>45005</v>
      </c>
      <c r="M1659" s="64">
        <f t="shared" si="506"/>
        <v>66</v>
      </c>
      <c r="N1659" s="44">
        <f t="shared" si="507"/>
        <v>66</v>
      </c>
      <c r="O1659" s="40">
        <f t="shared" si="509"/>
        <v>1.007002049</v>
      </c>
      <c r="P1659" s="65">
        <f t="shared" ca="1" si="510"/>
        <v>1.041320085</v>
      </c>
      <c r="Q1659" s="40">
        <f t="shared" ca="1" si="511"/>
        <v>388.89513640000001</v>
      </c>
      <c r="R1659" s="44">
        <f>IF(VLOOKUP(A1659,$Z$12:$AI$125,8)=VLOOKUP(A1658,$Z$12:$AI$125,8),0,VLOOKUP(A1659,Z$12:$AI$125,8))</f>
        <v>0</v>
      </c>
      <c r="S1659" s="45">
        <f>IF(R1659&gt;0,VLOOKUP(R1659,Y$12:$AH$125,7),0)</f>
        <v>0</v>
      </c>
      <c r="T1659" s="40">
        <f t="shared" si="495"/>
        <v>0</v>
      </c>
      <c r="U1659" s="40">
        <f t="shared" ca="1" si="496"/>
        <v>388.89513640000001</v>
      </c>
      <c r="V1659" s="46" t="str">
        <f t="shared" si="498"/>
        <v>J=</v>
      </c>
      <c r="W1659" s="47">
        <f t="shared" si="499"/>
        <v>45189</v>
      </c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  <c r="CA1659" s="35"/>
      <c r="CB1659" s="35"/>
      <c r="CC1659" s="35"/>
      <c r="CD1659" s="35"/>
      <c r="CE1659" s="35"/>
      <c r="CF1659" s="35"/>
      <c r="CG1659" s="35"/>
      <c r="CH1659" s="35"/>
      <c r="CI1659" s="35"/>
      <c r="CJ1659" s="35"/>
      <c r="CK1659" s="35"/>
      <c r="CL1659" s="35"/>
      <c r="CM1659" s="35"/>
      <c r="CN1659" s="35"/>
      <c r="CO1659" s="35"/>
      <c r="CP1659" s="35"/>
      <c r="CQ1659" s="35"/>
      <c r="CR1659" s="35"/>
      <c r="CS1659" s="35"/>
      <c r="CT1659" s="35"/>
      <c r="CU1659" s="35"/>
      <c r="CV1659" s="35"/>
      <c r="CW1659" s="35"/>
      <c r="CX1659" s="35"/>
      <c r="CY1659" s="35"/>
      <c r="CZ1659" s="35"/>
      <c r="DA1659" s="35"/>
      <c r="DB1659" s="35"/>
      <c r="DC1659" s="35"/>
      <c r="DD1659" s="35"/>
      <c r="DE1659" s="35"/>
      <c r="DF1659" s="35"/>
      <c r="DG1659" s="35"/>
      <c r="DH1659" s="35"/>
      <c r="DI1659" s="35"/>
      <c r="DJ1659" s="35"/>
      <c r="DK1659" s="35"/>
      <c r="DL1659" s="35"/>
      <c r="DM1659" s="35"/>
      <c r="DN1659" s="35"/>
      <c r="DO1659" s="35"/>
      <c r="DP1659" s="35"/>
      <c r="DQ1659" s="35"/>
      <c r="DR1659" s="35"/>
      <c r="DS1659" s="35"/>
      <c r="DT1659" s="35"/>
      <c r="DU1659" s="35"/>
      <c r="DV1659" s="35"/>
      <c r="DW1659" s="35"/>
      <c r="DX1659" s="35"/>
      <c r="DY1659" s="35"/>
      <c r="DZ1659" s="35"/>
      <c r="EA1659" s="35"/>
      <c r="EB1659" s="35"/>
      <c r="EC1659" s="35"/>
      <c r="ED1659" s="35"/>
      <c r="EE1659" s="35"/>
      <c r="EF1659" s="35"/>
      <c r="EG1659" s="35"/>
      <c r="EH1659" s="35"/>
      <c r="EI1659" s="35"/>
      <c r="EJ1659" s="35"/>
      <c r="EK1659" s="35"/>
      <c r="EL1659" s="35"/>
      <c r="EM1659" s="35"/>
      <c r="EN1659" s="35"/>
      <c r="EO1659" s="35"/>
      <c r="EP1659" s="35"/>
      <c r="EQ1659" s="35"/>
      <c r="ER1659" s="35"/>
      <c r="ES1659" s="35"/>
      <c r="ET1659" s="35"/>
      <c r="EU1659" s="35"/>
      <c r="EV1659" s="35"/>
      <c r="EW1659" s="35"/>
      <c r="EX1659" s="35"/>
      <c r="EY1659" s="35"/>
      <c r="EZ1659" s="35"/>
      <c r="FA1659" s="35"/>
      <c r="FB1659" s="35"/>
      <c r="FC1659" s="35"/>
      <c r="FD1659" s="35"/>
      <c r="FE1659" s="35"/>
      <c r="FF1659" s="35"/>
      <c r="FG1659" s="35"/>
      <c r="FH1659" s="35"/>
      <c r="FI1659" s="35"/>
      <c r="FJ1659" s="35"/>
      <c r="FK1659" s="35"/>
      <c r="FL1659" s="35"/>
      <c r="FM1659" s="35"/>
      <c r="FN1659" s="35"/>
      <c r="FO1659" s="35"/>
      <c r="FP1659" s="35"/>
      <c r="FQ1659" s="35"/>
      <c r="FR1659" s="35"/>
      <c r="FS1659" s="35"/>
      <c r="FT1659" s="35"/>
      <c r="FU1659" s="35"/>
      <c r="FV1659" s="35"/>
      <c r="FW1659" s="35"/>
      <c r="FX1659" s="35"/>
      <c r="FY1659" s="35"/>
      <c r="FZ1659" s="35"/>
    </row>
    <row r="1660" spans="1:182" x14ac:dyDescent="0.15">
      <c r="A1660" s="38">
        <f t="shared" si="504"/>
        <v>45104</v>
      </c>
      <c r="B1660" s="39">
        <f t="shared" ca="1" si="493"/>
        <v>9806.6794362500004</v>
      </c>
      <c r="C1660" s="40">
        <f t="shared" si="494"/>
        <v>9411.77</v>
      </c>
      <c r="D1660" s="41">
        <f ca="1">IF(A1660&lt;$B$1,VLOOKUP(A1660,[1]DI!$A$4:$B$15000,2,FALSE),0)</f>
        <v>0.13650000000000001</v>
      </c>
      <c r="E1660" s="40">
        <f t="shared" ca="1" si="500"/>
        <v>5.0788000000000005E-4</v>
      </c>
      <c r="F1660" s="42">
        <f t="shared" si="497"/>
        <v>1</v>
      </c>
      <c r="G1660" s="43">
        <f t="shared" ca="1" si="501"/>
        <v>1.00050788</v>
      </c>
      <c r="H1660" s="40">
        <f ca="1">TRUNC(PRODUCT(G$10:G1659),15)</f>
        <v>1.38400149960626</v>
      </c>
      <c r="I1660" s="40">
        <f t="shared" ca="1" si="502"/>
        <v>1.33771056458305</v>
      </c>
      <c r="J1660" s="40">
        <f t="shared" ca="1" si="503"/>
        <v>1.0346046</v>
      </c>
      <c r="K1660" s="42">
        <f t="shared" si="508"/>
        <v>2.7E-2</v>
      </c>
      <c r="L1660" s="63">
        <f t="shared" si="505"/>
        <v>45005</v>
      </c>
      <c r="M1660" s="64">
        <f t="shared" si="506"/>
        <v>67</v>
      </c>
      <c r="N1660" s="44">
        <f t="shared" si="507"/>
        <v>67</v>
      </c>
      <c r="O1660" s="40">
        <f t="shared" si="509"/>
        <v>1.007108517</v>
      </c>
      <c r="P1660" s="65">
        <f t="shared" ca="1" si="510"/>
        <v>1.041959104</v>
      </c>
      <c r="Q1660" s="40">
        <f t="shared" ca="1" si="511"/>
        <v>394.90943625</v>
      </c>
      <c r="R1660" s="44">
        <f>IF(VLOOKUP(A1660,$Z$12:$AI$125,8)=VLOOKUP(A1659,$Z$12:$AI$125,8),0,VLOOKUP(A1660,Z$12:$AI$125,8))</f>
        <v>0</v>
      </c>
      <c r="S1660" s="45">
        <f>IF(R1660&gt;0,VLOOKUP(R1660,Y$12:$AH$125,7),0)</f>
        <v>0</v>
      </c>
      <c r="T1660" s="40">
        <f t="shared" si="495"/>
        <v>0</v>
      </c>
      <c r="U1660" s="40">
        <f t="shared" ca="1" si="496"/>
        <v>394.90943625</v>
      </c>
      <c r="V1660" s="46" t="str">
        <f t="shared" si="498"/>
        <v>J=</v>
      </c>
      <c r="W1660" s="47">
        <f t="shared" si="499"/>
        <v>45189</v>
      </c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  <c r="CE1660" s="35"/>
      <c r="CF1660" s="35"/>
      <c r="CG1660" s="35"/>
      <c r="CH1660" s="35"/>
      <c r="CI1660" s="35"/>
      <c r="CJ1660" s="35"/>
      <c r="CK1660" s="35"/>
      <c r="CL1660" s="35"/>
      <c r="CM1660" s="35"/>
      <c r="CN1660" s="35"/>
      <c r="CO1660" s="35"/>
      <c r="CP1660" s="35"/>
      <c r="CQ1660" s="35"/>
      <c r="CR1660" s="35"/>
      <c r="CS1660" s="35"/>
      <c r="CT1660" s="35"/>
      <c r="CU1660" s="35"/>
      <c r="CV1660" s="35"/>
      <c r="CW1660" s="35"/>
      <c r="CX1660" s="35"/>
      <c r="CY1660" s="35"/>
      <c r="CZ1660" s="35"/>
      <c r="DA1660" s="35"/>
      <c r="DB1660" s="35"/>
      <c r="DC1660" s="35"/>
      <c r="DD1660" s="35"/>
      <c r="DE1660" s="35"/>
      <c r="DF1660" s="35"/>
      <c r="DG1660" s="35"/>
      <c r="DH1660" s="35"/>
      <c r="DI1660" s="35"/>
      <c r="DJ1660" s="35"/>
      <c r="DK1660" s="35"/>
      <c r="DL1660" s="35"/>
      <c r="DM1660" s="35"/>
      <c r="DN1660" s="35"/>
      <c r="DO1660" s="35"/>
      <c r="DP1660" s="35"/>
      <c r="DQ1660" s="35"/>
      <c r="DR1660" s="35"/>
      <c r="DS1660" s="35"/>
      <c r="DT1660" s="35"/>
      <c r="DU1660" s="35"/>
      <c r="DV1660" s="35"/>
      <c r="DW1660" s="35"/>
      <c r="DX1660" s="35"/>
      <c r="DY1660" s="35"/>
      <c r="DZ1660" s="35"/>
      <c r="EA1660" s="35"/>
      <c r="EB1660" s="35"/>
      <c r="EC1660" s="35"/>
      <c r="ED1660" s="35"/>
      <c r="EE1660" s="35"/>
      <c r="EF1660" s="35"/>
      <c r="EG1660" s="35"/>
      <c r="EH1660" s="35"/>
      <c r="EI1660" s="35"/>
      <c r="EJ1660" s="35"/>
      <c r="EK1660" s="35"/>
      <c r="EL1660" s="35"/>
      <c r="EM1660" s="35"/>
      <c r="EN1660" s="35"/>
      <c r="EO1660" s="35"/>
      <c r="EP1660" s="35"/>
      <c r="EQ1660" s="35"/>
      <c r="ER1660" s="35"/>
      <c r="ES1660" s="35"/>
      <c r="ET1660" s="35"/>
      <c r="EU1660" s="35"/>
      <c r="EV1660" s="35"/>
      <c r="EW1660" s="35"/>
      <c r="EX1660" s="35"/>
      <c r="EY1660" s="35"/>
      <c r="EZ1660" s="35"/>
      <c r="FA1660" s="35"/>
      <c r="FB1660" s="35"/>
      <c r="FC1660" s="35"/>
      <c r="FD1660" s="35"/>
      <c r="FE1660" s="35"/>
      <c r="FF1660" s="35"/>
      <c r="FG1660" s="35"/>
      <c r="FH1660" s="35"/>
      <c r="FI1660" s="35"/>
      <c r="FJ1660" s="35"/>
      <c r="FK1660" s="35"/>
      <c r="FL1660" s="35"/>
      <c r="FM1660" s="35"/>
      <c r="FN1660" s="35"/>
      <c r="FO1660" s="35"/>
      <c r="FP1660" s="35"/>
      <c r="FQ1660" s="35"/>
      <c r="FR1660" s="35"/>
      <c r="FS1660" s="35"/>
      <c r="FT1660" s="35"/>
      <c r="FU1660" s="35"/>
      <c r="FV1660" s="35"/>
      <c r="FW1660" s="35"/>
      <c r="FX1660" s="35"/>
      <c r="FY1660" s="35"/>
      <c r="FZ1660" s="35"/>
    </row>
    <row r="1661" spans="1:182" x14ac:dyDescent="0.15">
      <c r="A1661" s="38">
        <f t="shared" si="504"/>
        <v>45105</v>
      </c>
      <c r="B1661" s="39">
        <f t="shared" ca="1" si="493"/>
        <v>9812.6973690499999</v>
      </c>
      <c r="C1661" s="40">
        <f t="shared" si="494"/>
        <v>9411.77</v>
      </c>
      <c r="D1661" s="41">
        <f ca="1">IF(A1661&lt;$B$1,VLOOKUP(A1661,[1]DI!$A$4:$B$15000,2,FALSE),0)</f>
        <v>0.13650000000000001</v>
      </c>
      <c r="E1661" s="40">
        <f t="shared" ca="1" si="500"/>
        <v>5.0788000000000005E-4</v>
      </c>
      <c r="F1661" s="42">
        <f t="shared" si="497"/>
        <v>1</v>
      </c>
      <c r="G1661" s="43">
        <f t="shared" ca="1" si="501"/>
        <v>1.00050788</v>
      </c>
      <c r="H1661" s="40">
        <f ca="1">TRUNC(PRODUCT(G$10:G1660),15)</f>
        <v>1.3847044062878799</v>
      </c>
      <c r="I1661" s="40">
        <f t="shared" ca="1" si="502"/>
        <v>1.33771056458305</v>
      </c>
      <c r="J1661" s="40">
        <f t="shared" ca="1" si="503"/>
        <v>1.03513005</v>
      </c>
      <c r="K1661" s="42">
        <f t="shared" si="508"/>
        <v>2.7E-2</v>
      </c>
      <c r="L1661" s="63">
        <f t="shared" si="505"/>
        <v>45005</v>
      </c>
      <c r="M1661" s="64">
        <f t="shared" si="506"/>
        <v>68</v>
      </c>
      <c r="N1661" s="44">
        <f t="shared" si="507"/>
        <v>68</v>
      </c>
      <c r="O1661" s="40">
        <f t="shared" si="509"/>
        <v>1.0072149960000001</v>
      </c>
      <c r="P1661" s="65">
        <f t="shared" ca="1" si="510"/>
        <v>1.0425985090000001</v>
      </c>
      <c r="Q1661" s="40">
        <f t="shared" ca="1" si="511"/>
        <v>400.92736904999998</v>
      </c>
      <c r="R1661" s="44">
        <f>IF(VLOOKUP(A1661,$Z$12:$AI$125,8)=VLOOKUP(A1660,$Z$12:$AI$125,8),0,VLOOKUP(A1661,Z$12:$AI$125,8))</f>
        <v>0</v>
      </c>
      <c r="S1661" s="45">
        <f>IF(R1661&gt;0,VLOOKUP(R1661,Y$12:$AH$125,7),0)</f>
        <v>0</v>
      </c>
      <c r="T1661" s="40">
        <f t="shared" si="495"/>
        <v>0</v>
      </c>
      <c r="U1661" s="40">
        <f t="shared" ca="1" si="496"/>
        <v>400.92736904999998</v>
      </c>
      <c r="V1661" s="46" t="str">
        <f t="shared" si="498"/>
        <v>J=</v>
      </c>
      <c r="W1661" s="47">
        <f t="shared" si="499"/>
        <v>45189</v>
      </c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  <c r="CE1661" s="35"/>
      <c r="CF1661" s="35"/>
      <c r="CG1661" s="35"/>
      <c r="CH1661" s="35"/>
      <c r="CI1661" s="35"/>
      <c r="CJ1661" s="35"/>
      <c r="CK1661" s="35"/>
      <c r="CL1661" s="35"/>
      <c r="CM1661" s="35"/>
      <c r="CN1661" s="35"/>
      <c r="CO1661" s="35"/>
      <c r="CP1661" s="35"/>
      <c r="CQ1661" s="35"/>
      <c r="CR1661" s="35"/>
      <c r="CS1661" s="35"/>
      <c r="CT1661" s="35"/>
      <c r="CU1661" s="35"/>
      <c r="CV1661" s="35"/>
      <c r="CW1661" s="35"/>
      <c r="CX1661" s="35"/>
      <c r="CY1661" s="35"/>
      <c r="CZ1661" s="35"/>
      <c r="DA1661" s="35"/>
      <c r="DB1661" s="35"/>
      <c r="DC1661" s="35"/>
      <c r="DD1661" s="35"/>
      <c r="DE1661" s="35"/>
      <c r="DF1661" s="35"/>
      <c r="DG1661" s="35"/>
      <c r="DH1661" s="35"/>
      <c r="DI1661" s="35"/>
      <c r="DJ1661" s="35"/>
      <c r="DK1661" s="35"/>
      <c r="DL1661" s="35"/>
      <c r="DM1661" s="35"/>
      <c r="DN1661" s="35"/>
      <c r="DO1661" s="35"/>
      <c r="DP1661" s="35"/>
      <c r="DQ1661" s="35"/>
      <c r="DR1661" s="35"/>
      <c r="DS1661" s="35"/>
      <c r="DT1661" s="35"/>
      <c r="DU1661" s="35"/>
      <c r="DV1661" s="35"/>
      <c r="DW1661" s="35"/>
      <c r="DX1661" s="35"/>
      <c r="DY1661" s="35"/>
      <c r="DZ1661" s="35"/>
      <c r="EA1661" s="35"/>
      <c r="EB1661" s="35"/>
      <c r="EC1661" s="35"/>
      <c r="ED1661" s="35"/>
      <c r="EE1661" s="35"/>
      <c r="EF1661" s="35"/>
      <c r="EG1661" s="35"/>
      <c r="EH1661" s="35"/>
      <c r="EI1661" s="35"/>
      <c r="EJ1661" s="35"/>
      <c r="EK1661" s="35"/>
      <c r="EL1661" s="35"/>
      <c r="EM1661" s="35"/>
      <c r="EN1661" s="35"/>
      <c r="EO1661" s="35"/>
      <c r="EP1661" s="35"/>
      <c r="EQ1661" s="35"/>
      <c r="ER1661" s="35"/>
      <c r="ES1661" s="35"/>
      <c r="ET1661" s="35"/>
      <c r="EU1661" s="35"/>
      <c r="EV1661" s="35"/>
      <c r="EW1661" s="35"/>
      <c r="EX1661" s="35"/>
      <c r="EY1661" s="35"/>
      <c r="EZ1661" s="35"/>
      <c r="FA1661" s="35"/>
      <c r="FB1661" s="35"/>
      <c r="FC1661" s="35"/>
      <c r="FD1661" s="35"/>
      <c r="FE1661" s="35"/>
      <c r="FF1661" s="35"/>
      <c r="FG1661" s="35"/>
      <c r="FH1661" s="35"/>
      <c r="FI1661" s="35"/>
      <c r="FJ1661" s="35"/>
      <c r="FK1661" s="35"/>
      <c r="FL1661" s="35"/>
      <c r="FM1661" s="35"/>
      <c r="FN1661" s="35"/>
      <c r="FO1661" s="35"/>
      <c r="FP1661" s="35"/>
      <c r="FQ1661" s="35"/>
      <c r="FR1661" s="35"/>
      <c r="FS1661" s="35"/>
      <c r="FT1661" s="35"/>
      <c r="FU1661" s="35"/>
      <c r="FV1661" s="35"/>
      <c r="FW1661" s="35"/>
      <c r="FX1661" s="35"/>
      <c r="FY1661" s="35"/>
      <c r="FZ1661" s="35"/>
    </row>
    <row r="1662" spans="1:182" x14ac:dyDescent="0.15">
      <c r="A1662" s="38">
        <f t="shared" si="504"/>
        <v>45106</v>
      </c>
      <c r="B1662" s="39">
        <f t="shared" ca="1" si="493"/>
        <v>9818.7190194900013</v>
      </c>
      <c r="C1662" s="40">
        <f t="shared" si="494"/>
        <v>9411.77</v>
      </c>
      <c r="D1662" s="41">
        <f ca="1">IF(A1662&lt;$B$1,VLOOKUP(A1662,[1]DI!$A$4:$B$15000,2,FALSE),0)</f>
        <v>0.13650000000000001</v>
      </c>
      <c r="E1662" s="40">
        <f t="shared" ca="1" si="500"/>
        <v>5.0788000000000005E-4</v>
      </c>
      <c r="F1662" s="42">
        <f t="shared" si="497"/>
        <v>1</v>
      </c>
      <c r="G1662" s="43">
        <f t="shared" ca="1" si="501"/>
        <v>1.00050788</v>
      </c>
      <c r="H1662" s="40">
        <f ca="1">TRUNC(PRODUCT(G$10:G1661),15)</f>
        <v>1.3854076699617499</v>
      </c>
      <c r="I1662" s="40">
        <f t="shared" ca="1" si="502"/>
        <v>1.33771056458305</v>
      </c>
      <c r="J1662" s="40">
        <f t="shared" ca="1" si="503"/>
        <v>1.03565577</v>
      </c>
      <c r="K1662" s="42">
        <f t="shared" si="508"/>
        <v>2.7E-2</v>
      </c>
      <c r="L1662" s="63">
        <f t="shared" si="505"/>
        <v>45005</v>
      </c>
      <c r="M1662" s="64">
        <f t="shared" si="506"/>
        <v>69</v>
      </c>
      <c r="N1662" s="44">
        <f t="shared" si="507"/>
        <v>69</v>
      </c>
      <c r="O1662" s="40">
        <f t="shared" si="509"/>
        <v>1.0073214859999999</v>
      </c>
      <c r="P1662" s="65">
        <f t="shared" ca="1" si="510"/>
        <v>1.0432383089999999</v>
      </c>
      <c r="Q1662" s="40">
        <f t="shared" ca="1" si="511"/>
        <v>406.94901949000001</v>
      </c>
      <c r="R1662" s="44">
        <f>IF(VLOOKUP(A1662,$Z$12:$AI$125,8)=VLOOKUP(A1661,$Z$12:$AI$125,8),0,VLOOKUP(A1662,Z$12:$AI$125,8))</f>
        <v>0</v>
      </c>
      <c r="S1662" s="45">
        <f>IF(R1662&gt;0,VLOOKUP(R1662,Y$12:$AH$125,7),0)</f>
        <v>0</v>
      </c>
      <c r="T1662" s="40">
        <f t="shared" si="495"/>
        <v>0</v>
      </c>
      <c r="U1662" s="40">
        <f t="shared" ca="1" si="496"/>
        <v>406.94901949000001</v>
      </c>
      <c r="V1662" s="46" t="str">
        <f t="shared" si="498"/>
        <v>J=</v>
      </c>
      <c r="W1662" s="47">
        <f t="shared" si="499"/>
        <v>45189</v>
      </c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  <c r="CA1662" s="35"/>
      <c r="CB1662" s="35"/>
      <c r="CC1662" s="35"/>
      <c r="CD1662" s="35"/>
      <c r="CE1662" s="35"/>
      <c r="CF1662" s="35"/>
      <c r="CG1662" s="35"/>
      <c r="CH1662" s="35"/>
      <c r="CI1662" s="35"/>
      <c r="CJ1662" s="35"/>
      <c r="CK1662" s="35"/>
      <c r="CL1662" s="35"/>
      <c r="CM1662" s="35"/>
      <c r="CN1662" s="35"/>
      <c r="CO1662" s="35"/>
      <c r="CP1662" s="35"/>
      <c r="CQ1662" s="35"/>
      <c r="CR1662" s="35"/>
      <c r="CS1662" s="35"/>
      <c r="CT1662" s="35"/>
      <c r="CU1662" s="35"/>
      <c r="CV1662" s="35"/>
      <c r="CW1662" s="35"/>
      <c r="CX1662" s="35"/>
      <c r="CY1662" s="35"/>
      <c r="CZ1662" s="35"/>
      <c r="DA1662" s="35"/>
      <c r="DB1662" s="35"/>
      <c r="DC1662" s="35"/>
      <c r="DD1662" s="35"/>
      <c r="DE1662" s="35"/>
      <c r="DF1662" s="35"/>
      <c r="DG1662" s="35"/>
      <c r="DH1662" s="35"/>
      <c r="DI1662" s="35"/>
      <c r="DJ1662" s="35"/>
      <c r="DK1662" s="35"/>
      <c r="DL1662" s="35"/>
      <c r="DM1662" s="35"/>
      <c r="DN1662" s="35"/>
      <c r="DO1662" s="35"/>
      <c r="DP1662" s="35"/>
      <c r="DQ1662" s="35"/>
      <c r="DR1662" s="35"/>
      <c r="DS1662" s="35"/>
      <c r="DT1662" s="35"/>
      <c r="DU1662" s="35"/>
      <c r="DV1662" s="35"/>
      <c r="DW1662" s="35"/>
      <c r="DX1662" s="35"/>
      <c r="DY1662" s="35"/>
      <c r="DZ1662" s="35"/>
      <c r="EA1662" s="35"/>
      <c r="EB1662" s="35"/>
      <c r="EC1662" s="35"/>
      <c r="ED1662" s="35"/>
      <c r="EE1662" s="35"/>
      <c r="EF1662" s="35"/>
      <c r="EG1662" s="35"/>
      <c r="EH1662" s="35"/>
      <c r="EI1662" s="35"/>
      <c r="EJ1662" s="35"/>
      <c r="EK1662" s="35"/>
      <c r="EL1662" s="35"/>
      <c r="EM1662" s="35"/>
      <c r="EN1662" s="35"/>
      <c r="EO1662" s="35"/>
      <c r="EP1662" s="35"/>
      <c r="EQ1662" s="35"/>
      <c r="ER1662" s="35"/>
      <c r="ES1662" s="35"/>
      <c r="ET1662" s="35"/>
      <c r="EU1662" s="35"/>
      <c r="EV1662" s="35"/>
      <c r="EW1662" s="35"/>
      <c r="EX1662" s="35"/>
      <c r="EY1662" s="35"/>
      <c r="EZ1662" s="35"/>
      <c r="FA1662" s="35"/>
      <c r="FB1662" s="35"/>
      <c r="FC1662" s="35"/>
      <c r="FD1662" s="35"/>
      <c r="FE1662" s="35"/>
      <c r="FF1662" s="35"/>
      <c r="FG1662" s="35"/>
      <c r="FH1662" s="35"/>
      <c r="FI1662" s="35"/>
      <c r="FJ1662" s="35"/>
      <c r="FK1662" s="35"/>
      <c r="FL1662" s="35"/>
      <c r="FM1662" s="35"/>
      <c r="FN1662" s="35"/>
      <c r="FO1662" s="35"/>
      <c r="FP1662" s="35"/>
      <c r="FQ1662" s="35"/>
      <c r="FR1662" s="35"/>
      <c r="FS1662" s="35"/>
      <c r="FT1662" s="35"/>
      <c r="FU1662" s="35"/>
      <c r="FV1662" s="35"/>
      <c r="FW1662" s="35"/>
      <c r="FX1662" s="35"/>
      <c r="FY1662" s="35"/>
      <c r="FZ1662" s="35"/>
    </row>
    <row r="1663" spans="1:182" x14ac:dyDescent="0.15">
      <c r="A1663" s="38">
        <f t="shared" si="504"/>
        <v>45107</v>
      </c>
      <c r="B1663" s="39">
        <f t="shared" ca="1" si="493"/>
        <v>9824.74440641</v>
      </c>
      <c r="C1663" s="40">
        <f t="shared" si="494"/>
        <v>9411.77</v>
      </c>
      <c r="D1663" s="41">
        <f ca="1">IF(A1663&lt;$B$1,VLOOKUP(A1663,[1]DI!$A$4:$B$15000,2,FALSE),0)</f>
        <v>0.13650000000000001</v>
      </c>
      <c r="E1663" s="40">
        <f t="shared" ca="1" si="500"/>
        <v>5.0788000000000005E-4</v>
      </c>
      <c r="F1663" s="42">
        <f t="shared" si="497"/>
        <v>1</v>
      </c>
      <c r="G1663" s="43">
        <f t="shared" ca="1" si="501"/>
        <v>1.00050788</v>
      </c>
      <c r="H1663" s="40">
        <f ca="1">TRUNC(PRODUCT(G$10:G1662),15)</f>
        <v>1.3861112908091699</v>
      </c>
      <c r="I1663" s="40">
        <f t="shared" ca="1" si="502"/>
        <v>1.33771056458305</v>
      </c>
      <c r="J1663" s="40">
        <f t="shared" ca="1" si="503"/>
        <v>1.0361817600000001</v>
      </c>
      <c r="K1663" s="42">
        <f t="shared" si="508"/>
        <v>2.7E-2</v>
      </c>
      <c r="L1663" s="63">
        <f t="shared" si="505"/>
        <v>45005</v>
      </c>
      <c r="M1663" s="64">
        <f t="shared" si="506"/>
        <v>70</v>
      </c>
      <c r="N1663" s="44">
        <f t="shared" si="507"/>
        <v>70</v>
      </c>
      <c r="O1663" s="40">
        <f t="shared" si="509"/>
        <v>1.0074279880000001</v>
      </c>
      <c r="P1663" s="65">
        <f t="shared" ca="1" si="510"/>
        <v>1.043878506</v>
      </c>
      <c r="Q1663" s="40">
        <f t="shared" ca="1" si="511"/>
        <v>412.97440640999997</v>
      </c>
      <c r="R1663" s="44">
        <f>IF(VLOOKUP(A1663,$Z$12:$AI$125,8)=VLOOKUP(A1662,$Z$12:$AI$125,8),0,VLOOKUP(A1663,Z$12:$AI$125,8))</f>
        <v>0</v>
      </c>
      <c r="S1663" s="45">
        <f>IF(R1663&gt;0,VLOOKUP(R1663,Y$12:$AH$125,7),0)</f>
        <v>0</v>
      </c>
      <c r="T1663" s="40">
        <f t="shared" si="495"/>
        <v>0</v>
      </c>
      <c r="U1663" s="40">
        <f t="shared" ca="1" si="496"/>
        <v>412.97440640999997</v>
      </c>
      <c r="V1663" s="46" t="str">
        <f t="shared" si="498"/>
        <v>J=</v>
      </c>
      <c r="W1663" s="47">
        <f t="shared" si="499"/>
        <v>45189</v>
      </c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  <c r="CE1663" s="35"/>
      <c r="CF1663" s="35"/>
      <c r="CG1663" s="35"/>
      <c r="CH1663" s="35"/>
      <c r="CI1663" s="35"/>
      <c r="CJ1663" s="35"/>
      <c r="CK1663" s="35"/>
      <c r="CL1663" s="35"/>
      <c r="CM1663" s="35"/>
      <c r="CN1663" s="35"/>
      <c r="CO1663" s="35"/>
      <c r="CP1663" s="35"/>
      <c r="CQ1663" s="35"/>
      <c r="CR1663" s="35"/>
      <c r="CS1663" s="35"/>
      <c r="CT1663" s="35"/>
      <c r="CU1663" s="35"/>
      <c r="CV1663" s="35"/>
      <c r="CW1663" s="35"/>
      <c r="CX1663" s="35"/>
      <c r="CY1663" s="35"/>
      <c r="CZ1663" s="35"/>
      <c r="DA1663" s="35"/>
      <c r="DB1663" s="35"/>
      <c r="DC1663" s="35"/>
      <c r="DD1663" s="35"/>
      <c r="DE1663" s="35"/>
      <c r="DF1663" s="35"/>
      <c r="DG1663" s="35"/>
      <c r="DH1663" s="35"/>
      <c r="DI1663" s="35"/>
      <c r="DJ1663" s="35"/>
      <c r="DK1663" s="35"/>
      <c r="DL1663" s="35"/>
      <c r="DM1663" s="35"/>
      <c r="DN1663" s="35"/>
      <c r="DO1663" s="35"/>
      <c r="DP1663" s="35"/>
      <c r="DQ1663" s="35"/>
      <c r="DR1663" s="35"/>
      <c r="DS1663" s="35"/>
      <c r="DT1663" s="35"/>
      <c r="DU1663" s="35"/>
      <c r="DV1663" s="35"/>
      <c r="DW1663" s="35"/>
      <c r="DX1663" s="35"/>
      <c r="DY1663" s="35"/>
      <c r="DZ1663" s="35"/>
      <c r="EA1663" s="35"/>
      <c r="EB1663" s="35"/>
      <c r="EC1663" s="35"/>
      <c r="ED1663" s="35"/>
      <c r="EE1663" s="35"/>
      <c r="EF1663" s="35"/>
      <c r="EG1663" s="35"/>
      <c r="EH1663" s="35"/>
      <c r="EI1663" s="35"/>
      <c r="EJ1663" s="35"/>
      <c r="EK1663" s="35"/>
      <c r="EL1663" s="35"/>
      <c r="EM1663" s="35"/>
      <c r="EN1663" s="35"/>
      <c r="EO1663" s="35"/>
      <c r="EP1663" s="35"/>
      <c r="EQ1663" s="35"/>
      <c r="ER1663" s="35"/>
      <c r="ES1663" s="35"/>
      <c r="ET1663" s="35"/>
      <c r="EU1663" s="35"/>
      <c r="EV1663" s="35"/>
      <c r="EW1663" s="35"/>
      <c r="EX1663" s="35"/>
      <c r="EY1663" s="35"/>
      <c r="EZ1663" s="35"/>
      <c r="FA1663" s="35"/>
      <c r="FB1663" s="35"/>
      <c r="FC1663" s="35"/>
      <c r="FD1663" s="35"/>
      <c r="FE1663" s="35"/>
      <c r="FF1663" s="35"/>
      <c r="FG1663" s="35"/>
      <c r="FH1663" s="35"/>
      <c r="FI1663" s="35"/>
      <c r="FJ1663" s="35"/>
      <c r="FK1663" s="35"/>
      <c r="FL1663" s="35"/>
      <c r="FM1663" s="35"/>
      <c r="FN1663" s="35"/>
      <c r="FO1663" s="35"/>
      <c r="FP1663" s="35"/>
      <c r="FQ1663" s="35"/>
      <c r="FR1663" s="35"/>
      <c r="FS1663" s="35"/>
      <c r="FT1663" s="35"/>
      <c r="FU1663" s="35"/>
      <c r="FV1663" s="35"/>
      <c r="FW1663" s="35"/>
      <c r="FX1663" s="35"/>
      <c r="FY1663" s="35"/>
      <c r="FZ1663" s="35"/>
    </row>
    <row r="1664" spans="1:182" x14ac:dyDescent="0.15">
      <c r="A1664" s="38">
        <f t="shared" si="504"/>
        <v>45108</v>
      </c>
      <c r="B1664" s="39">
        <f t="shared" ca="1" si="493"/>
        <v>9830.7735109799996</v>
      </c>
      <c r="C1664" s="40">
        <f t="shared" si="494"/>
        <v>9411.77</v>
      </c>
      <c r="D1664" s="41">
        <f ca="1">IF(A1664&lt;$B$1,VLOOKUP(A1664,[1]DI!$A$4:$B$15000,2,FALSE),0)</f>
        <v>0</v>
      </c>
      <c r="E1664" s="40">
        <f t="shared" ca="1" si="500"/>
        <v>0</v>
      </c>
      <c r="F1664" s="42">
        <f t="shared" si="497"/>
        <v>1</v>
      </c>
      <c r="G1664" s="43">
        <f t="shared" ca="1" si="501"/>
        <v>1</v>
      </c>
      <c r="H1664" s="40">
        <f ca="1">TRUNC(PRODUCT(G$10:G1663),15)</f>
        <v>1.3868152690115501</v>
      </c>
      <c r="I1664" s="40">
        <f t="shared" ca="1" si="502"/>
        <v>1.33771056458305</v>
      </c>
      <c r="J1664" s="40">
        <f t="shared" ca="1" si="503"/>
        <v>1.0367080200000001</v>
      </c>
      <c r="K1664" s="42">
        <f t="shared" si="508"/>
        <v>2.7E-2</v>
      </c>
      <c r="L1664" s="63">
        <f t="shared" si="505"/>
        <v>45005</v>
      </c>
      <c r="M1664" s="64">
        <f t="shared" si="506"/>
        <v>70</v>
      </c>
      <c r="N1664" s="44">
        <f t="shared" si="507"/>
        <v>71</v>
      </c>
      <c r="O1664" s="40">
        <f t="shared" si="509"/>
        <v>1.0075345010000001</v>
      </c>
      <c r="P1664" s="65">
        <f t="shared" ca="1" si="510"/>
        <v>1.0445190980000001</v>
      </c>
      <c r="Q1664" s="40">
        <f t="shared" ca="1" si="511"/>
        <v>419.00351097999999</v>
      </c>
      <c r="R1664" s="44">
        <f>IF(VLOOKUP(A1664,$Z$12:$AI$125,8)=VLOOKUP(A1663,$Z$12:$AI$125,8),0,VLOOKUP(A1664,Z$12:$AI$125,8))</f>
        <v>0</v>
      </c>
      <c r="S1664" s="45">
        <f>IF(R1664&gt;0,VLOOKUP(R1664,Y$12:$AH$125,7),0)</f>
        <v>0</v>
      </c>
      <c r="T1664" s="40">
        <f t="shared" si="495"/>
        <v>0</v>
      </c>
      <c r="U1664" s="40">
        <f t="shared" ca="1" si="496"/>
        <v>419.00351097999999</v>
      </c>
      <c r="V1664" s="46" t="str">
        <f t="shared" si="498"/>
        <v>J=</v>
      </c>
      <c r="W1664" s="47">
        <f t="shared" si="499"/>
        <v>45189</v>
      </c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  <c r="CE1664" s="35"/>
      <c r="CF1664" s="35"/>
      <c r="CG1664" s="35"/>
      <c r="CH1664" s="35"/>
      <c r="CI1664" s="35"/>
      <c r="CJ1664" s="35"/>
      <c r="CK1664" s="35"/>
      <c r="CL1664" s="35"/>
      <c r="CM1664" s="35"/>
      <c r="CN1664" s="35"/>
      <c r="CO1664" s="35"/>
      <c r="CP1664" s="35"/>
      <c r="CQ1664" s="35"/>
      <c r="CR1664" s="35"/>
      <c r="CS1664" s="35"/>
      <c r="CT1664" s="35"/>
      <c r="CU1664" s="35"/>
      <c r="CV1664" s="35"/>
      <c r="CW1664" s="35"/>
      <c r="CX1664" s="35"/>
      <c r="CY1664" s="35"/>
      <c r="CZ1664" s="35"/>
      <c r="DA1664" s="35"/>
      <c r="DB1664" s="35"/>
      <c r="DC1664" s="35"/>
      <c r="DD1664" s="35"/>
      <c r="DE1664" s="35"/>
      <c r="DF1664" s="35"/>
      <c r="DG1664" s="35"/>
      <c r="DH1664" s="35"/>
      <c r="DI1664" s="35"/>
      <c r="DJ1664" s="35"/>
      <c r="DK1664" s="35"/>
      <c r="DL1664" s="35"/>
      <c r="DM1664" s="35"/>
      <c r="DN1664" s="35"/>
      <c r="DO1664" s="35"/>
      <c r="DP1664" s="35"/>
      <c r="DQ1664" s="35"/>
      <c r="DR1664" s="35"/>
      <c r="DS1664" s="35"/>
      <c r="DT1664" s="35"/>
      <c r="DU1664" s="35"/>
      <c r="DV1664" s="35"/>
      <c r="DW1664" s="35"/>
      <c r="DX1664" s="35"/>
      <c r="DY1664" s="35"/>
      <c r="DZ1664" s="35"/>
      <c r="EA1664" s="35"/>
      <c r="EB1664" s="35"/>
      <c r="EC1664" s="35"/>
      <c r="ED1664" s="35"/>
      <c r="EE1664" s="35"/>
      <c r="EF1664" s="35"/>
      <c r="EG1664" s="35"/>
      <c r="EH1664" s="35"/>
      <c r="EI1664" s="35"/>
      <c r="EJ1664" s="35"/>
      <c r="EK1664" s="35"/>
      <c r="EL1664" s="35"/>
      <c r="EM1664" s="35"/>
      <c r="EN1664" s="35"/>
      <c r="EO1664" s="35"/>
      <c r="EP1664" s="35"/>
      <c r="EQ1664" s="35"/>
      <c r="ER1664" s="35"/>
      <c r="ES1664" s="35"/>
      <c r="ET1664" s="35"/>
      <c r="EU1664" s="35"/>
      <c r="EV1664" s="35"/>
      <c r="EW1664" s="35"/>
      <c r="EX1664" s="35"/>
      <c r="EY1664" s="35"/>
      <c r="EZ1664" s="35"/>
      <c r="FA1664" s="35"/>
      <c r="FB1664" s="35"/>
      <c r="FC1664" s="35"/>
      <c r="FD1664" s="35"/>
      <c r="FE1664" s="35"/>
      <c r="FF1664" s="35"/>
      <c r="FG1664" s="35"/>
      <c r="FH1664" s="35"/>
      <c r="FI1664" s="35"/>
      <c r="FJ1664" s="35"/>
      <c r="FK1664" s="35"/>
      <c r="FL1664" s="35"/>
      <c r="FM1664" s="35"/>
      <c r="FN1664" s="35"/>
      <c r="FO1664" s="35"/>
      <c r="FP1664" s="35"/>
      <c r="FQ1664" s="35"/>
      <c r="FR1664" s="35"/>
      <c r="FS1664" s="35"/>
      <c r="FT1664" s="35"/>
      <c r="FU1664" s="35"/>
      <c r="FV1664" s="35"/>
      <c r="FW1664" s="35"/>
      <c r="FX1664" s="35"/>
      <c r="FY1664" s="35"/>
      <c r="FZ1664" s="35"/>
    </row>
    <row r="1665" spans="1:182" x14ac:dyDescent="0.15">
      <c r="A1665" s="38">
        <f t="shared" si="504"/>
        <v>45109</v>
      </c>
      <c r="B1665" s="39">
        <f t="shared" ref="B1665:B1728" ca="1" si="512">IF(A1665&lt;=TODAY(),C1665+Q1665,IF(AND(A1665&gt;TODAY(),A1665&lt;=$B$1),IF(VLOOKUP(TODAY(),$A$10:$D$5000,4,FALSE)=0,"n.d",C1665+Q1665),"n.d"))</f>
        <v>9830.7735109799996</v>
      </c>
      <c r="C1665" s="40">
        <f t="shared" ref="C1665:C1728" si="513">TRUNC(C1664-T1664,8)</f>
        <v>9411.77</v>
      </c>
      <c r="D1665" s="41">
        <f ca="1">IF(A1665&lt;$B$1,VLOOKUP(A1665,[1]DI!$A$4:$B$15000,2,FALSE),0)</f>
        <v>0</v>
      </c>
      <c r="E1665" s="40">
        <f t="shared" ca="1" si="500"/>
        <v>0</v>
      </c>
      <c r="F1665" s="42">
        <f t="shared" si="497"/>
        <v>1</v>
      </c>
      <c r="G1665" s="43">
        <f t="shared" ca="1" si="501"/>
        <v>1</v>
      </c>
      <c r="H1665" s="40">
        <f ca="1">TRUNC(PRODUCT(G$10:G1664),15)</f>
        <v>1.3868152690115501</v>
      </c>
      <c r="I1665" s="40">
        <f t="shared" ca="1" si="502"/>
        <v>1.33771056458305</v>
      </c>
      <c r="J1665" s="40">
        <f t="shared" ca="1" si="503"/>
        <v>1.0367080200000001</v>
      </c>
      <c r="K1665" s="42">
        <f t="shared" si="508"/>
        <v>2.7E-2</v>
      </c>
      <c r="L1665" s="63">
        <f t="shared" si="505"/>
        <v>45005</v>
      </c>
      <c r="M1665" s="64">
        <f t="shared" si="506"/>
        <v>70</v>
      </c>
      <c r="N1665" s="44">
        <f t="shared" si="507"/>
        <v>71</v>
      </c>
      <c r="O1665" s="40">
        <f t="shared" si="509"/>
        <v>1.0075345010000001</v>
      </c>
      <c r="P1665" s="65">
        <f t="shared" ca="1" si="510"/>
        <v>1.0445190980000001</v>
      </c>
      <c r="Q1665" s="40">
        <f t="shared" ca="1" si="511"/>
        <v>419.00351097999999</v>
      </c>
      <c r="R1665" s="44">
        <f>IF(VLOOKUP(A1665,$Z$12:$AI$125,8)=VLOOKUP(A1664,$Z$12:$AI$125,8),0,VLOOKUP(A1665,Z$12:$AI$125,8))</f>
        <v>0</v>
      </c>
      <c r="S1665" s="45">
        <f>IF(R1665&gt;0,VLOOKUP(R1665,Y$12:$AH$125,7),0)</f>
        <v>0</v>
      </c>
      <c r="T1665" s="40">
        <f t="shared" ref="T1665:T1728" si="514">IF(S1665&gt;0,(C1665*S1665),0)</f>
        <v>0</v>
      </c>
      <c r="U1665" s="40">
        <f t="shared" ref="U1665:U1728" ca="1" si="515">(Q1665+T1665)</f>
        <v>419.00351097999999</v>
      </c>
      <c r="V1665" s="46" t="str">
        <f t="shared" si="498"/>
        <v>J=</v>
      </c>
      <c r="W1665" s="47">
        <f t="shared" si="499"/>
        <v>45189</v>
      </c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  <c r="CE1665" s="35"/>
      <c r="CF1665" s="35"/>
      <c r="CG1665" s="35"/>
      <c r="CH1665" s="35"/>
      <c r="CI1665" s="35"/>
      <c r="CJ1665" s="35"/>
      <c r="CK1665" s="35"/>
      <c r="CL1665" s="35"/>
      <c r="CM1665" s="35"/>
      <c r="CN1665" s="35"/>
      <c r="CO1665" s="35"/>
      <c r="CP1665" s="35"/>
      <c r="CQ1665" s="35"/>
      <c r="CR1665" s="35"/>
      <c r="CS1665" s="35"/>
      <c r="CT1665" s="35"/>
      <c r="CU1665" s="35"/>
      <c r="CV1665" s="35"/>
      <c r="CW1665" s="35"/>
      <c r="CX1665" s="35"/>
      <c r="CY1665" s="35"/>
      <c r="CZ1665" s="35"/>
      <c r="DA1665" s="35"/>
      <c r="DB1665" s="35"/>
      <c r="DC1665" s="35"/>
      <c r="DD1665" s="35"/>
      <c r="DE1665" s="35"/>
      <c r="DF1665" s="35"/>
      <c r="DG1665" s="35"/>
      <c r="DH1665" s="35"/>
      <c r="DI1665" s="35"/>
      <c r="DJ1665" s="35"/>
      <c r="DK1665" s="35"/>
      <c r="DL1665" s="35"/>
      <c r="DM1665" s="35"/>
      <c r="DN1665" s="35"/>
      <c r="DO1665" s="35"/>
      <c r="DP1665" s="35"/>
      <c r="DQ1665" s="35"/>
      <c r="DR1665" s="35"/>
      <c r="DS1665" s="35"/>
      <c r="DT1665" s="35"/>
      <c r="DU1665" s="35"/>
      <c r="DV1665" s="35"/>
      <c r="DW1665" s="35"/>
      <c r="DX1665" s="35"/>
      <c r="DY1665" s="35"/>
      <c r="DZ1665" s="35"/>
      <c r="EA1665" s="35"/>
      <c r="EB1665" s="35"/>
      <c r="EC1665" s="35"/>
      <c r="ED1665" s="35"/>
      <c r="EE1665" s="35"/>
      <c r="EF1665" s="35"/>
      <c r="EG1665" s="35"/>
      <c r="EH1665" s="35"/>
      <c r="EI1665" s="35"/>
      <c r="EJ1665" s="35"/>
      <c r="EK1665" s="35"/>
      <c r="EL1665" s="35"/>
      <c r="EM1665" s="35"/>
      <c r="EN1665" s="35"/>
      <c r="EO1665" s="35"/>
      <c r="EP1665" s="35"/>
      <c r="EQ1665" s="35"/>
      <c r="ER1665" s="35"/>
      <c r="ES1665" s="35"/>
      <c r="ET1665" s="35"/>
      <c r="EU1665" s="35"/>
      <c r="EV1665" s="35"/>
      <c r="EW1665" s="35"/>
      <c r="EX1665" s="35"/>
      <c r="EY1665" s="35"/>
      <c r="EZ1665" s="35"/>
      <c r="FA1665" s="35"/>
      <c r="FB1665" s="35"/>
      <c r="FC1665" s="35"/>
      <c r="FD1665" s="35"/>
      <c r="FE1665" s="35"/>
      <c r="FF1665" s="35"/>
      <c r="FG1665" s="35"/>
      <c r="FH1665" s="35"/>
      <c r="FI1665" s="35"/>
      <c r="FJ1665" s="35"/>
      <c r="FK1665" s="35"/>
      <c r="FL1665" s="35"/>
      <c r="FM1665" s="35"/>
      <c r="FN1665" s="35"/>
      <c r="FO1665" s="35"/>
      <c r="FP1665" s="35"/>
      <c r="FQ1665" s="35"/>
      <c r="FR1665" s="35"/>
      <c r="FS1665" s="35"/>
      <c r="FT1665" s="35"/>
      <c r="FU1665" s="35"/>
      <c r="FV1665" s="35"/>
      <c r="FW1665" s="35"/>
      <c r="FX1665" s="35"/>
      <c r="FY1665" s="35"/>
      <c r="FZ1665" s="35"/>
    </row>
    <row r="1666" spans="1:182" x14ac:dyDescent="0.15">
      <c r="A1666" s="38">
        <f t="shared" si="504"/>
        <v>45110</v>
      </c>
      <c r="B1666" s="39">
        <f t="shared" ca="1" si="512"/>
        <v>9830.7735109799996</v>
      </c>
      <c r="C1666" s="40">
        <f t="shared" si="513"/>
        <v>9411.77</v>
      </c>
      <c r="D1666" s="41">
        <f ca="1">IF(A1666&lt;$B$1,VLOOKUP(A1666,[1]DI!$A$4:$B$15000,2,FALSE),0)</f>
        <v>0.13650000000000001</v>
      </c>
      <c r="E1666" s="40">
        <f t="shared" ca="1" si="500"/>
        <v>5.0788000000000005E-4</v>
      </c>
      <c r="F1666" s="42">
        <f t="shared" si="497"/>
        <v>1</v>
      </c>
      <c r="G1666" s="43">
        <f t="shared" ca="1" si="501"/>
        <v>1.00050788</v>
      </c>
      <c r="H1666" s="40">
        <f ca="1">TRUNC(PRODUCT(G$10:G1665),15)</f>
        <v>1.3868152690115501</v>
      </c>
      <c r="I1666" s="40">
        <f t="shared" ca="1" si="502"/>
        <v>1.33771056458305</v>
      </c>
      <c r="J1666" s="40">
        <f t="shared" ca="1" si="503"/>
        <v>1.0367080200000001</v>
      </c>
      <c r="K1666" s="42">
        <f t="shared" si="508"/>
        <v>2.7E-2</v>
      </c>
      <c r="L1666" s="63">
        <f t="shared" si="505"/>
        <v>45005</v>
      </c>
      <c r="M1666" s="64">
        <f t="shared" si="506"/>
        <v>71</v>
      </c>
      <c r="N1666" s="44">
        <f t="shared" si="507"/>
        <v>71</v>
      </c>
      <c r="O1666" s="40">
        <f t="shared" si="509"/>
        <v>1.0075345010000001</v>
      </c>
      <c r="P1666" s="65">
        <f t="shared" ca="1" si="510"/>
        <v>1.0445190980000001</v>
      </c>
      <c r="Q1666" s="40">
        <f t="shared" ca="1" si="511"/>
        <v>419.00351097999999</v>
      </c>
      <c r="R1666" s="44">
        <f>IF(VLOOKUP(A1666,$Z$12:$AI$125,8)=VLOOKUP(A1665,$Z$12:$AI$125,8),0,VLOOKUP(A1666,Z$12:$AI$125,8))</f>
        <v>0</v>
      </c>
      <c r="S1666" s="45">
        <f>IF(R1666&gt;0,VLOOKUP(R1666,Y$12:$AH$125,7),0)</f>
        <v>0</v>
      </c>
      <c r="T1666" s="40">
        <f t="shared" si="514"/>
        <v>0</v>
      </c>
      <c r="U1666" s="40">
        <f t="shared" ca="1" si="515"/>
        <v>419.00351097999999</v>
      </c>
      <c r="V1666" s="46" t="str">
        <f t="shared" si="498"/>
        <v>J=</v>
      </c>
      <c r="W1666" s="47">
        <f t="shared" si="499"/>
        <v>45189</v>
      </c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  <c r="CE1666" s="35"/>
      <c r="CF1666" s="35"/>
      <c r="CG1666" s="35"/>
      <c r="CH1666" s="35"/>
      <c r="CI1666" s="35"/>
      <c r="CJ1666" s="35"/>
      <c r="CK1666" s="35"/>
      <c r="CL1666" s="35"/>
      <c r="CM1666" s="35"/>
      <c r="CN1666" s="35"/>
      <c r="CO1666" s="35"/>
      <c r="CP1666" s="35"/>
      <c r="CQ1666" s="35"/>
      <c r="CR1666" s="35"/>
      <c r="CS1666" s="35"/>
      <c r="CT1666" s="35"/>
      <c r="CU1666" s="35"/>
      <c r="CV1666" s="35"/>
      <c r="CW1666" s="35"/>
      <c r="CX1666" s="35"/>
      <c r="CY1666" s="35"/>
      <c r="CZ1666" s="35"/>
      <c r="DA1666" s="35"/>
      <c r="DB1666" s="35"/>
      <c r="DC1666" s="35"/>
      <c r="DD1666" s="35"/>
      <c r="DE1666" s="35"/>
      <c r="DF1666" s="35"/>
      <c r="DG1666" s="35"/>
      <c r="DH1666" s="35"/>
      <c r="DI1666" s="35"/>
      <c r="DJ1666" s="35"/>
      <c r="DK1666" s="35"/>
      <c r="DL1666" s="35"/>
      <c r="DM1666" s="35"/>
      <c r="DN1666" s="35"/>
      <c r="DO1666" s="35"/>
      <c r="DP1666" s="35"/>
      <c r="DQ1666" s="35"/>
      <c r="DR1666" s="35"/>
      <c r="DS1666" s="35"/>
      <c r="DT1666" s="35"/>
      <c r="DU1666" s="35"/>
      <c r="DV1666" s="35"/>
      <c r="DW1666" s="35"/>
      <c r="DX1666" s="35"/>
      <c r="DY1666" s="35"/>
      <c r="DZ1666" s="35"/>
      <c r="EA1666" s="35"/>
      <c r="EB1666" s="35"/>
      <c r="EC1666" s="35"/>
      <c r="ED1666" s="35"/>
      <c r="EE1666" s="35"/>
      <c r="EF1666" s="35"/>
      <c r="EG1666" s="35"/>
      <c r="EH1666" s="35"/>
      <c r="EI1666" s="35"/>
      <c r="EJ1666" s="35"/>
      <c r="EK1666" s="35"/>
      <c r="EL1666" s="35"/>
      <c r="EM1666" s="35"/>
      <c r="EN1666" s="35"/>
      <c r="EO1666" s="35"/>
      <c r="EP1666" s="35"/>
      <c r="EQ1666" s="35"/>
      <c r="ER1666" s="35"/>
      <c r="ES1666" s="35"/>
      <c r="ET1666" s="35"/>
      <c r="EU1666" s="35"/>
      <c r="EV1666" s="35"/>
      <c r="EW1666" s="35"/>
      <c r="EX1666" s="35"/>
      <c r="EY1666" s="35"/>
      <c r="EZ1666" s="35"/>
      <c r="FA1666" s="35"/>
      <c r="FB1666" s="35"/>
      <c r="FC1666" s="35"/>
      <c r="FD1666" s="35"/>
      <c r="FE1666" s="35"/>
      <c r="FF1666" s="35"/>
      <c r="FG1666" s="35"/>
      <c r="FH1666" s="35"/>
      <c r="FI1666" s="35"/>
      <c r="FJ1666" s="35"/>
      <c r="FK1666" s="35"/>
      <c r="FL1666" s="35"/>
      <c r="FM1666" s="35"/>
      <c r="FN1666" s="35"/>
      <c r="FO1666" s="35"/>
      <c r="FP1666" s="35"/>
      <c r="FQ1666" s="35"/>
      <c r="FR1666" s="35"/>
      <c r="FS1666" s="35"/>
      <c r="FT1666" s="35"/>
      <c r="FU1666" s="35"/>
      <c r="FV1666" s="35"/>
      <c r="FW1666" s="35"/>
      <c r="FX1666" s="35"/>
      <c r="FY1666" s="35"/>
      <c r="FZ1666" s="35"/>
    </row>
    <row r="1667" spans="1:182" x14ac:dyDescent="0.15">
      <c r="A1667" s="38">
        <f t="shared" si="504"/>
        <v>45111</v>
      </c>
      <c r="B1667" s="39">
        <f t="shared" ca="1" si="512"/>
        <v>9836.8062390800005</v>
      </c>
      <c r="C1667" s="40">
        <f t="shared" si="513"/>
        <v>9411.77</v>
      </c>
      <c r="D1667" s="41">
        <f ca="1">IF(A1667&lt;$B$1,VLOOKUP(A1667,[1]DI!$A$4:$B$15000,2,FALSE),0)</f>
        <v>0.13650000000000001</v>
      </c>
      <c r="E1667" s="40">
        <f t="shared" ca="1" si="500"/>
        <v>5.0788000000000005E-4</v>
      </c>
      <c r="F1667" s="42">
        <f t="shared" si="497"/>
        <v>1</v>
      </c>
      <c r="G1667" s="43">
        <f t="shared" ca="1" si="501"/>
        <v>1.00050788</v>
      </c>
      <c r="H1667" s="40">
        <f ca="1">TRUNC(PRODUCT(G$10:G1666),15)</f>
        <v>1.38751960475037</v>
      </c>
      <c r="I1667" s="40">
        <f t="shared" ca="1" si="502"/>
        <v>1.33771056458305</v>
      </c>
      <c r="J1667" s="40">
        <f t="shared" ca="1" si="503"/>
        <v>1.03723454</v>
      </c>
      <c r="K1667" s="42">
        <f t="shared" si="508"/>
        <v>2.7E-2</v>
      </c>
      <c r="L1667" s="63">
        <f t="shared" si="505"/>
        <v>45005</v>
      </c>
      <c r="M1667" s="64">
        <f t="shared" si="506"/>
        <v>72</v>
      </c>
      <c r="N1667" s="44">
        <f t="shared" si="507"/>
        <v>72</v>
      </c>
      <c r="O1667" s="40">
        <f t="shared" si="509"/>
        <v>1.0076410250000001</v>
      </c>
      <c r="P1667" s="65">
        <f t="shared" ca="1" si="510"/>
        <v>1.0451600750000001</v>
      </c>
      <c r="Q1667" s="40">
        <f t="shared" ca="1" si="511"/>
        <v>425.03623907999997</v>
      </c>
      <c r="R1667" s="44">
        <f>IF(VLOOKUP(A1667,$Z$12:$AI$125,8)=VLOOKUP(A1666,$Z$12:$AI$125,8),0,VLOOKUP(A1667,Z$12:$AI$125,8))</f>
        <v>0</v>
      </c>
      <c r="S1667" s="45">
        <f>IF(R1667&gt;0,VLOOKUP(R1667,Y$12:$AH$125,7),0)</f>
        <v>0</v>
      </c>
      <c r="T1667" s="40">
        <f t="shared" si="514"/>
        <v>0</v>
      </c>
      <c r="U1667" s="40">
        <f t="shared" ca="1" si="515"/>
        <v>425.03623907999997</v>
      </c>
      <c r="V1667" s="46" t="str">
        <f t="shared" si="498"/>
        <v>J=</v>
      </c>
      <c r="W1667" s="47">
        <f t="shared" si="499"/>
        <v>45189</v>
      </c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  <c r="CE1667" s="35"/>
      <c r="CF1667" s="35"/>
      <c r="CG1667" s="35"/>
      <c r="CH1667" s="35"/>
      <c r="CI1667" s="35"/>
      <c r="CJ1667" s="35"/>
      <c r="CK1667" s="35"/>
      <c r="CL1667" s="35"/>
      <c r="CM1667" s="35"/>
      <c r="CN1667" s="35"/>
      <c r="CO1667" s="35"/>
      <c r="CP1667" s="35"/>
      <c r="CQ1667" s="35"/>
      <c r="CR1667" s="35"/>
      <c r="CS1667" s="35"/>
      <c r="CT1667" s="35"/>
      <c r="CU1667" s="35"/>
      <c r="CV1667" s="35"/>
      <c r="CW1667" s="35"/>
      <c r="CX1667" s="35"/>
      <c r="CY1667" s="35"/>
      <c r="CZ1667" s="35"/>
      <c r="DA1667" s="35"/>
      <c r="DB1667" s="35"/>
      <c r="DC1667" s="35"/>
      <c r="DD1667" s="35"/>
      <c r="DE1667" s="35"/>
      <c r="DF1667" s="35"/>
      <c r="DG1667" s="35"/>
      <c r="DH1667" s="35"/>
      <c r="DI1667" s="35"/>
      <c r="DJ1667" s="35"/>
      <c r="DK1667" s="35"/>
      <c r="DL1667" s="35"/>
      <c r="DM1667" s="35"/>
      <c r="DN1667" s="35"/>
      <c r="DO1667" s="35"/>
      <c r="DP1667" s="35"/>
      <c r="DQ1667" s="35"/>
      <c r="DR1667" s="35"/>
      <c r="DS1667" s="35"/>
      <c r="DT1667" s="35"/>
      <c r="DU1667" s="35"/>
      <c r="DV1667" s="35"/>
      <c r="DW1667" s="35"/>
      <c r="DX1667" s="35"/>
      <c r="DY1667" s="35"/>
      <c r="DZ1667" s="35"/>
      <c r="EA1667" s="35"/>
      <c r="EB1667" s="35"/>
      <c r="EC1667" s="35"/>
      <c r="ED1667" s="35"/>
      <c r="EE1667" s="35"/>
      <c r="EF1667" s="35"/>
      <c r="EG1667" s="35"/>
      <c r="EH1667" s="35"/>
      <c r="EI1667" s="35"/>
      <c r="EJ1667" s="35"/>
      <c r="EK1667" s="35"/>
      <c r="EL1667" s="35"/>
      <c r="EM1667" s="35"/>
      <c r="EN1667" s="35"/>
      <c r="EO1667" s="35"/>
      <c r="EP1667" s="35"/>
      <c r="EQ1667" s="35"/>
      <c r="ER1667" s="35"/>
      <c r="ES1667" s="35"/>
      <c r="ET1667" s="35"/>
      <c r="EU1667" s="35"/>
      <c r="EV1667" s="35"/>
      <c r="EW1667" s="35"/>
      <c r="EX1667" s="35"/>
      <c r="EY1667" s="35"/>
      <c r="EZ1667" s="35"/>
      <c r="FA1667" s="35"/>
      <c r="FB1667" s="35"/>
      <c r="FC1667" s="35"/>
      <c r="FD1667" s="35"/>
      <c r="FE1667" s="35"/>
      <c r="FF1667" s="35"/>
      <c r="FG1667" s="35"/>
      <c r="FH1667" s="35"/>
      <c r="FI1667" s="35"/>
      <c r="FJ1667" s="35"/>
      <c r="FK1667" s="35"/>
      <c r="FL1667" s="35"/>
      <c r="FM1667" s="35"/>
      <c r="FN1667" s="35"/>
      <c r="FO1667" s="35"/>
      <c r="FP1667" s="35"/>
      <c r="FQ1667" s="35"/>
      <c r="FR1667" s="35"/>
      <c r="FS1667" s="35"/>
      <c r="FT1667" s="35"/>
      <c r="FU1667" s="35"/>
      <c r="FV1667" s="35"/>
      <c r="FW1667" s="35"/>
      <c r="FX1667" s="35"/>
      <c r="FY1667" s="35"/>
      <c r="FZ1667" s="35"/>
    </row>
    <row r="1668" spans="1:182" x14ac:dyDescent="0.15">
      <c r="A1668" s="38">
        <f t="shared" si="504"/>
        <v>45112</v>
      </c>
      <c r="B1668" s="39">
        <f t="shared" ca="1" si="512"/>
        <v>9842.8426942400001</v>
      </c>
      <c r="C1668" s="40">
        <f t="shared" si="513"/>
        <v>9411.77</v>
      </c>
      <c r="D1668" s="41">
        <f ca="1">IF(A1668&lt;$B$1,VLOOKUP(A1668,[1]DI!$A$4:$B$15000,2,FALSE),0)</f>
        <v>0.13650000000000001</v>
      </c>
      <c r="E1668" s="40">
        <f t="shared" ca="1" si="500"/>
        <v>5.0788000000000005E-4</v>
      </c>
      <c r="F1668" s="42">
        <f t="shared" si="497"/>
        <v>1</v>
      </c>
      <c r="G1668" s="43">
        <f t="shared" ca="1" si="501"/>
        <v>1.00050788</v>
      </c>
      <c r="H1668" s="40">
        <f ca="1">TRUNC(PRODUCT(G$10:G1667),15)</f>
        <v>1.3882242982072299</v>
      </c>
      <c r="I1668" s="40">
        <f t="shared" ca="1" si="502"/>
        <v>1.33771056458305</v>
      </c>
      <c r="J1668" s="40">
        <f t="shared" ca="1" si="503"/>
        <v>1.0377613299999999</v>
      </c>
      <c r="K1668" s="42">
        <f t="shared" si="508"/>
        <v>2.7E-2</v>
      </c>
      <c r="L1668" s="63">
        <f t="shared" si="505"/>
        <v>45005</v>
      </c>
      <c r="M1668" s="64">
        <f t="shared" si="506"/>
        <v>73</v>
      </c>
      <c r="N1668" s="44">
        <f t="shared" si="507"/>
        <v>73</v>
      </c>
      <c r="O1668" s="40">
        <f t="shared" si="509"/>
        <v>1.0077475600000001</v>
      </c>
      <c r="P1668" s="65">
        <f t="shared" ca="1" si="510"/>
        <v>1.045801448</v>
      </c>
      <c r="Q1668" s="40">
        <f t="shared" ca="1" si="511"/>
        <v>431.07269423999998</v>
      </c>
      <c r="R1668" s="44">
        <f>IF(VLOOKUP(A1668,$Z$12:$AI$125,8)=VLOOKUP(A1667,$Z$12:$AI$125,8),0,VLOOKUP(A1668,Z$12:$AI$125,8))</f>
        <v>0</v>
      </c>
      <c r="S1668" s="45">
        <f>IF(R1668&gt;0,VLOOKUP(R1668,Y$12:$AH$125,7),0)</f>
        <v>0</v>
      </c>
      <c r="T1668" s="40">
        <f t="shared" si="514"/>
        <v>0</v>
      </c>
      <c r="U1668" s="40">
        <f t="shared" ca="1" si="515"/>
        <v>431.07269423999998</v>
      </c>
      <c r="V1668" s="46" t="str">
        <f t="shared" si="498"/>
        <v>J=</v>
      </c>
      <c r="W1668" s="47">
        <f t="shared" si="499"/>
        <v>45189</v>
      </c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  <c r="CE1668" s="35"/>
      <c r="CF1668" s="35"/>
      <c r="CG1668" s="35"/>
      <c r="CH1668" s="35"/>
      <c r="CI1668" s="35"/>
      <c r="CJ1668" s="35"/>
      <c r="CK1668" s="35"/>
      <c r="CL1668" s="35"/>
      <c r="CM1668" s="35"/>
      <c r="CN1668" s="35"/>
      <c r="CO1668" s="35"/>
      <c r="CP1668" s="35"/>
      <c r="CQ1668" s="35"/>
      <c r="CR1668" s="35"/>
      <c r="CS1668" s="35"/>
      <c r="CT1668" s="35"/>
      <c r="CU1668" s="35"/>
      <c r="CV1668" s="35"/>
      <c r="CW1668" s="35"/>
      <c r="CX1668" s="35"/>
      <c r="CY1668" s="35"/>
      <c r="CZ1668" s="35"/>
      <c r="DA1668" s="35"/>
      <c r="DB1668" s="35"/>
      <c r="DC1668" s="35"/>
      <c r="DD1668" s="35"/>
      <c r="DE1668" s="35"/>
      <c r="DF1668" s="35"/>
      <c r="DG1668" s="35"/>
      <c r="DH1668" s="35"/>
      <c r="DI1668" s="35"/>
      <c r="DJ1668" s="35"/>
      <c r="DK1668" s="35"/>
      <c r="DL1668" s="35"/>
      <c r="DM1668" s="35"/>
      <c r="DN1668" s="35"/>
      <c r="DO1668" s="35"/>
      <c r="DP1668" s="35"/>
      <c r="DQ1668" s="35"/>
      <c r="DR1668" s="35"/>
      <c r="DS1668" s="35"/>
      <c r="DT1668" s="35"/>
      <c r="DU1668" s="35"/>
      <c r="DV1668" s="35"/>
      <c r="DW1668" s="35"/>
      <c r="DX1668" s="35"/>
      <c r="DY1668" s="35"/>
      <c r="DZ1668" s="35"/>
      <c r="EA1668" s="35"/>
      <c r="EB1668" s="35"/>
      <c r="EC1668" s="35"/>
      <c r="ED1668" s="35"/>
      <c r="EE1668" s="35"/>
      <c r="EF1668" s="35"/>
      <c r="EG1668" s="35"/>
      <c r="EH1668" s="35"/>
      <c r="EI1668" s="35"/>
      <c r="EJ1668" s="35"/>
      <c r="EK1668" s="35"/>
      <c r="EL1668" s="35"/>
      <c r="EM1668" s="35"/>
      <c r="EN1668" s="35"/>
      <c r="EO1668" s="35"/>
      <c r="EP1668" s="35"/>
      <c r="EQ1668" s="35"/>
      <c r="ER1668" s="35"/>
      <c r="ES1668" s="35"/>
      <c r="ET1668" s="35"/>
      <c r="EU1668" s="35"/>
      <c r="EV1668" s="35"/>
      <c r="EW1668" s="35"/>
      <c r="EX1668" s="35"/>
      <c r="EY1668" s="35"/>
      <c r="EZ1668" s="35"/>
      <c r="FA1668" s="35"/>
      <c r="FB1668" s="35"/>
      <c r="FC1668" s="35"/>
      <c r="FD1668" s="35"/>
      <c r="FE1668" s="35"/>
      <c r="FF1668" s="35"/>
      <c r="FG1668" s="35"/>
      <c r="FH1668" s="35"/>
      <c r="FI1668" s="35"/>
      <c r="FJ1668" s="35"/>
      <c r="FK1668" s="35"/>
      <c r="FL1668" s="35"/>
      <c r="FM1668" s="35"/>
      <c r="FN1668" s="35"/>
      <c r="FO1668" s="35"/>
      <c r="FP1668" s="35"/>
      <c r="FQ1668" s="35"/>
      <c r="FR1668" s="35"/>
      <c r="FS1668" s="35"/>
      <c r="FT1668" s="35"/>
      <c r="FU1668" s="35"/>
      <c r="FV1668" s="35"/>
      <c r="FW1668" s="35"/>
      <c r="FX1668" s="35"/>
      <c r="FY1668" s="35"/>
      <c r="FZ1668" s="35"/>
    </row>
    <row r="1669" spans="1:182" x14ac:dyDescent="0.15">
      <c r="A1669" s="38">
        <f t="shared" si="504"/>
        <v>45113</v>
      </c>
      <c r="B1669" s="39">
        <f t="shared" ca="1" si="512"/>
        <v>9848.8828858699999</v>
      </c>
      <c r="C1669" s="40">
        <f t="shared" si="513"/>
        <v>9411.77</v>
      </c>
      <c r="D1669" s="41">
        <f ca="1">IF(A1669&lt;$B$1,VLOOKUP(A1669,[1]DI!$A$4:$B$15000,2,FALSE),0)</f>
        <v>0.13650000000000001</v>
      </c>
      <c r="E1669" s="40">
        <f t="shared" ca="1" si="500"/>
        <v>5.0788000000000005E-4</v>
      </c>
      <c r="F1669" s="42">
        <f t="shared" si="497"/>
        <v>1</v>
      </c>
      <c r="G1669" s="43">
        <f t="shared" ca="1" si="501"/>
        <v>1.00050788</v>
      </c>
      <c r="H1669" s="40">
        <f ca="1">TRUNC(PRODUCT(G$10:G1668),15)</f>
        <v>1.38892934956381</v>
      </c>
      <c r="I1669" s="40">
        <f t="shared" ca="1" si="502"/>
        <v>1.33771056458305</v>
      </c>
      <c r="J1669" s="40">
        <f t="shared" ca="1" si="503"/>
        <v>1.0382883899999999</v>
      </c>
      <c r="K1669" s="42">
        <f t="shared" si="508"/>
        <v>2.7E-2</v>
      </c>
      <c r="L1669" s="63">
        <f t="shared" si="505"/>
        <v>45005</v>
      </c>
      <c r="M1669" s="64">
        <f t="shared" si="506"/>
        <v>74</v>
      </c>
      <c r="N1669" s="44">
        <f t="shared" si="507"/>
        <v>74</v>
      </c>
      <c r="O1669" s="40">
        <f t="shared" si="509"/>
        <v>1.007854107</v>
      </c>
      <c r="P1669" s="65">
        <f t="shared" ca="1" si="510"/>
        <v>1.0464432180000001</v>
      </c>
      <c r="Q1669" s="40">
        <f t="shared" ca="1" si="511"/>
        <v>437.11288587000001</v>
      </c>
      <c r="R1669" s="44">
        <f>IF(VLOOKUP(A1669,$Z$12:$AI$125,8)=VLOOKUP(A1668,$Z$12:$AI$125,8),0,VLOOKUP(A1669,Z$12:$AI$125,8))</f>
        <v>0</v>
      </c>
      <c r="S1669" s="45">
        <f>IF(R1669&gt;0,VLOOKUP(R1669,Y$12:$AH$125,7),0)</f>
        <v>0</v>
      </c>
      <c r="T1669" s="40">
        <f t="shared" si="514"/>
        <v>0</v>
      </c>
      <c r="U1669" s="40">
        <f t="shared" ca="1" si="515"/>
        <v>437.11288587000001</v>
      </c>
      <c r="V1669" s="46" t="str">
        <f t="shared" si="498"/>
        <v>J=</v>
      </c>
      <c r="W1669" s="47">
        <f t="shared" si="499"/>
        <v>45189</v>
      </c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  <c r="CE1669" s="35"/>
      <c r="CF1669" s="35"/>
      <c r="CG1669" s="35"/>
      <c r="CH1669" s="35"/>
      <c r="CI1669" s="35"/>
      <c r="CJ1669" s="35"/>
      <c r="CK1669" s="35"/>
      <c r="CL1669" s="35"/>
      <c r="CM1669" s="35"/>
      <c r="CN1669" s="35"/>
      <c r="CO1669" s="35"/>
      <c r="CP1669" s="35"/>
      <c r="CQ1669" s="35"/>
      <c r="CR1669" s="35"/>
      <c r="CS1669" s="35"/>
      <c r="CT1669" s="35"/>
      <c r="CU1669" s="35"/>
      <c r="CV1669" s="35"/>
      <c r="CW1669" s="35"/>
      <c r="CX1669" s="35"/>
      <c r="CY1669" s="35"/>
      <c r="CZ1669" s="35"/>
      <c r="DA1669" s="35"/>
      <c r="DB1669" s="35"/>
      <c r="DC1669" s="35"/>
      <c r="DD1669" s="35"/>
      <c r="DE1669" s="35"/>
      <c r="DF1669" s="35"/>
      <c r="DG1669" s="35"/>
      <c r="DH1669" s="35"/>
      <c r="DI1669" s="35"/>
      <c r="DJ1669" s="35"/>
      <c r="DK1669" s="35"/>
      <c r="DL1669" s="35"/>
      <c r="DM1669" s="35"/>
      <c r="DN1669" s="35"/>
      <c r="DO1669" s="35"/>
      <c r="DP1669" s="35"/>
      <c r="DQ1669" s="35"/>
      <c r="DR1669" s="35"/>
      <c r="DS1669" s="35"/>
      <c r="DT1669" s="35"/>
      <c r="DU1669" s="35"/>
      <c r="DV1669" s="35"/>
      <c r="DW1669" s="35"/>
      <c r="DX1669" s="35"/>
      <c r="DY1669" s="35"/>
      <c r="DZ1669" s="35"/>
      <c r="EA1669" s="35"/>
      <c r="EB1669" s="35"/>
      <c r="EC1669" s="35"/>
      <c r="ED1669" s="35"/>
      <c r="EE1669" s="35"/>
      <c r="EF1669" s="35"/>
      <c r="EG1669" s="35"/>
      <c r="EH1669" s="35"/>
      <c r="EI1669" s="35"/>
      <c r="EJ1669" s="35"/>
      <c r="EK1669" s="35"/>
      <c r="EL1669" s="35"/>
      <c r="EM1669" s="35"/>
      <c r="EN1669" s="35"/>
      <c r="EO1669" s="35"/>
      <c r="EP1669" s="35"/>
      <c r="EQ1669" s="35"/>
      <c r="ER1669" s="35"/>
      <c r="ES1669" s="35"/>
      <c r="ET1669" s="35"/>
      <c r="EU1669" s="35"/>
      <c r="EV1669" s="35"/>
      <c r="EW1669" s="35"/>
      <c r="EX1669" s="35"/>
      <c r="EY1669" s="35"/>
      <c r="EZ1669" s="35"/>
      <c r="FA1669" s="35"/>
      <c r="FB1669" s="35"/>
      <c r="FC1669" s="35"/>
      <c r="FD1669" s="35"/>
      <c r="FE1669" s="35"/>
      <c r="FF1669" s="35"/>
      <c r="FG1669" s="35"/>
      <c r="FH1669" s="35"/>
      <c r="FI1669" s="35"/>
      <c r="FJ1669" s="35"/>
      <c r="FK1669" s="35"/>
      <c r="FL1669" s="35"/>
      <c r="FM1669" s="35"/>
      <c r="FN1669" s="35"/>
      <c r="FO1669" s="35"/>
      <c r="FP1669" s="35"/>
      <c r="FQ1669" s="35"/>
      <c r="FR1669" s="35"/>
      <c r="FS1669" s="35"/>
      <c r="FT1669" s="35"/>
      <c r="FU1669" s="35"/>
      <c r="FV1669" s="35"/>
      <c r="FW1669" s="35"/>
      <c r="FX1669" s="35"/>
      <c r="FY1669" s="35"/>
      <c r="FZ1669" s="35"/>
    </row>
    <row r="1670" spans="1:182" x14ac:dyDescent="0.15">
      <c r="A1670" s="38">
        <f t="shared" si="504"/>
        <v>45114</v>
      </c>
      <c r="B1670" s="39">
        <f t="shared" ca="1" si="512"/>
        <v>9854.9268045600002</v>
      </c>
      <c r="C1670" s="40">
        <f t="shared" si="513"/>
        <v>9411.77</v>
      </c>
      <c r="D1670" s="41">
        <f ca="1">IF(A1670&lt;$B$1,VLOOKUP(A1670,[1]DI!$A$4:$B$15000,2,FALSE),0)</f>
        <v>0.13650000000000001</v>
      </c>
      <c r="E1670" s="40">
        <f t="shared" ca="1" si="500"/>
        <v>5.0788000000000005E-4</v>
      </c>
      <c r="F1670" s="42">
        <f t="shared" si="497"/>
        <v>1</v>
      </c>
      <c r="G1670" s="43">
        <f t="shared" ca="1" si="501"/>
        <v>1.00050788</v>
      </c>
      <c r="H1670" s="40">
        <f ca="1">TRUNC(PRODUCT(G$10:G1669),15)</f>
        <v>1.3896347590018601</v>
      </c>
      <c r="I1670" s="40">
        <f t="shared" ca="1" si="502"/>
        <v>1.33771056458305</v>
      </c>
      <c r="J1670" s="40">
        <f t="shared" ca="1" si="503"/>
        <v>1.0388157200000001</v>
      </c>
      <c r="K1670" s="42">
        <f t="shared" si="508"/>
        <v>2.7E-2</v>
      </c>
      <c r="L1670" s="63">
        <f t="shared" si="505"/>
        <v>45005</v>
      </c>
      <c r="M1670" s="64">
        <f t="shared" si="506"/>
        <v>75</v>
      </c>
      <c r="N1670" s="44">
        <f t="shared" si="507"/>
        <v>75</v>
      </c>
      <c r="O1670" s="40">
        <f t="shared" si="509"/>
        <v>1.0079606649999999</v>
      </c>
      <c r="P1670" s="65">
        <f t="shared" ca="1" si="510"/>
        <v>1.0470853840000001</v>
      </c>
      <c r="Q1670" s="40">
        <f t="shared" ca="1" si="511"/>
        <v>443.15680456000001</v>
      </c>
      <c r="R1670" s="44">
        <f>IF(VLOOKUP(A1670,$Z$12:$AI$125,8)=VLOOKUP(A1669,$Z$12:$AI$125,8),0,VLOOKUP(A1670,Z$12:$AI$125,8))</f>
        <v>0</v>
      </c>
      <c r="S1670" s="45">
        <f>IF(R1670&gt;0,VLOOKUP(R1670,Y$12:$AH$125,7),0)</f>
        <v>0</v>
      </c>
      <c r="T1670" s="40">
        <f t="shared" si="514"/>
        <v>0</v>
      </c>
      <c r="U1670" s="40">
        <f t="shared" ca="1" si="515"/>
        <v>443.15680456000001</v>
      </c>
      <c r="V1670" s="46" t="str">
        <f t="shared" si="498"/>
        <v>J=</v>
      </c>
      <c r="W1670" s="47">
        <f t="shared" si="499"/>
        <v>45189</v>
      </c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  <c r="CE1670" s="35"/>
      <c r="CF1670" s="35"/>
      <c r="CG1670" s="35"/>
      <c r="CH1670" s="35"/>
      <c r="CI1670" s="35"/>
      <c r="CJ1670" s="35"/>
      <c r="CK1670" s="35"/>
      <c r="CL1670" s="35"/>
      <c r="CM1670" s="35"/>
      <c r="CN1670" s="35"/>
      <c r="CO1670" s="35"/>
      <c r="CP1670" s="35"/>
      <c r="CQ1670" s="35"/>
      <c r="CR1670" s="35"/>
      <c r="CS1670" s="35"/>
      <c r="CT1670" s="35"/>
      <c r="CU1670" s="35"/>
      <c r="CV1670" s="35"/>
      <c r="CW1670" s="35"/>
      <c r="CX1670" s="35"/>
      <c r="CY1670" s="35"/>
      <c r="CZ1670" s="35"/>
      <c r="DA1670" s="35"/>
      <c r="DB1670" s="35"/>
      <c r="DC1670" s="35"/>
      <c r="DD1670" s="35"/>
      <c r="DE1670" s="35"/>
      <c r="DF1670" s="35"/>
      <c r="DG1670" s="35"/>
      <c r="DH1670" s="35"/>
      <c r="DI1670" s="35"/>
      <c r="DJ1670" s="35"/>
      <c r="DK1670" s="35"/>
      <c r="DL1670" s="35"/>
      <c r="DM1670" s="35"/>
      <c r="DN1670" s="35"/>
      <c r="DO1670" s="35"/>
      <c r="DP1670" s="35"/>
      <c r="DQ1670" s="35"/>
      <c r="DR1670" s="35"/>
      <c r="DS1670" s="35"/>
      <c r="DT1670" s="35"/>
      <c r="DU1670" s="35"/>
      <c r="DV1670" s="35"/>
      <c r="DW1670" s="35"/>
      <c r="DX1670" s="35"/>
      <c r="DY1670" s="35"/>
      <c r="DZ1670" s="35"/>
      <c r="EA1670" s="35"/>
      <c r="EB1670" s="35"/>
      <c r="EC1670" s="35"/>
      <c r="ED1670" s="35"/>
      <c r="EE1670" s="35"/>
      <c r="EF1670" s="35"/>
      <c r="EG1670" s="35"/>
      <c r="EH1670" s="35"/>
      <c r="EI1670" s="35"/>
      <c r="EJ1670" s="35"/>
      <c r="EK1670" s="35"/>
      <c r="EL1670" s="35"/>
      <c r="EM1670" s="35"/>
      <c r="EN1670" s="35"/>
      <c r="EO1670" s="35"/>
      <c r="EP1670" s="35"/>
      <c r="EQ1670" s="35"/>
      <c r="ER1670" s="35"/>
      <c r="ES1670" s="35"/>
      <c r="ET1670" s="35"/>
      <c r="EU1670" s="35"/>
      <c r="EV1670" s="35"/>
      <c r="EW1670" s="35"/>
      <c r="EX1670" s="35"/>
      <c r="EY1670" s="35"/>
      <c r="EZ1670" s="35"/>
      <c r="FA1670" s="35"/>
      <c r="FB1670" s="35"/>
      <c r="FC1670" s="35"/>
      <c r="FD1670" s="35"/>
      <c r="FE1670" s="35"/>
      <c r="FF1670" s="35"/>
      <c r="FG1670" s="35"/>
      <c r="FH1670" s="35"/>
      <c r="FI1670" s="35"/>
      <c r="FJ1670" s="35"/>
      <c r="FK1670" s="35"/>
      <c r="FL1670" s="35"/>
      <c r="FM1670" s="35"/>
      <c r="FN1670" s="35"/>
      <c r="FO1670" s="35"/>
      <c r="FP1670" s="35"/>
      <c r="FQ1670" s="35"/>
      <c r="FR1670" s="35"/>
      <c r="FS1670" s="35"/>
      <c r="FT1670" s="35"/>
      <c r="FU1670" s="35"/>
      <c r="FV1670" s="35"/>
      <c r="FW1670" s="35"/>
      <c r="FX1670" s="35"/>
      <c r="FY1670" s="35"/>
      <c r="FZ1670" s="35"/>
    </row>
    <row r="1671" spans="1:182" x14ac:dyDescent="0.15">
      <c r="A1671" s="38">
        <f t="shared" si="504"/>
        <v>45115</v>
      </c>
      <c r="B1671" s="39">
        <f t="shared" ca="1" si="512"/>
        <v>9860.9743562000003</v>
      </c>
      <c r="C1671" s="40">
        <f t="shared" si="513"/>
        <v>9411.77</v>
      </c>
      <c r="D1671" s="41">
        <f ca="1">IF(A1671&lt;$B$1,VLOOKUP(A1671,[1]DI!$A$4:$B$15000,2,FALSE),0)</f>
        <v>0</v>
      </c>
      <c r="E1671" s="40">
        <f t="shared" ca="1" si="500"/>
        <v>0</v>
      </c>
      <c r="F1671" s="42">
        <f t="shared" si="497"/>
        <v>1</v>
      </c>
      <c r="G1671" s="43">
        <f t="shared" ca="1" si="501"/>
        <v>1</v>
      </c>
      <c r="H1671" s="40">
        <f ca="1">TRUNC(PRODUCT(G$10:G1670),15)</f>
        <v>1.39034052670326</v>
      </c>
      <c r="I1671" s="40">
        <f t="shared" ca="1" si="502"/>
        <v>1.33771056458305</v>
      </c>
      <c r="J1671" s="40">
        <f t="shared" ca="1" si="503"/>
        <v>1.03934331</v>
      </c>
      <c r="K1671" s="42">
        <f t="shared" si="508"/>
        <v>2.7E-2</v>
      </c>
      <c r="L1671" s="63">
        <f t="shared" si="505"/>
        <v>45005</v>
      </c>
      <c r="M1671" s="64">
        <f t="shared" si="506"/>
        <v>75</v>
      </c>
      <c r="N1671" s="44">
        <f t="shared" si="507"/>
        <v>76</v>
      </c>
      <c r="O1671" s="40">
        <f t="shared" si="509"/>
        <v>1.0080672340000001</v>
      </c>
      <c r="P1671" s="65">
        <f t="shared" ca="1" si="510"/>
        <v>1.047727936</v>
      </c>
      <c r="Q1671" s="40">
        <f t="shared" ca="1" si="511"/>
        <v>449.20435620000001</v>
      </c>
      <c r="R1671" s="44">
        <f>IF(VLOOKUP(A1671,$Z$12:$AI$125,8)=VLOOKUP(A1670,$Z$12:$AI$125,8),0,VLOOKUP(A1671,Z$12:$AI$125,8))</f>
        <v>0</v>
      </c>
      <c r="S1671" s="45">
        <f>IF(R1671&gt;0,VLOOKUP(R1671,Y$12:$AH$125,7),0)</f>
        <v>0</v>
      </c>
      <c r="T1671" s="40">
        <f t="shared" si="514"/>
        <v>0</v>
      </c>
      <c r="U1671" s="40">
        <f t="shared" ca="1" si="515"/>
        <v>449.20435620000001</v>
      </c>
      <c r="V1671" s="46" t="str">
        <f t="shared" si="498"/>
        <v>J=</v>
      </c>
      <c r="W1671" s="47">
        <f t="shared" si="499"/>
        <v>45189</v>
      </c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  <c r="CA1671" s="35"/>
      <c r="CB1671" s="35"/>
      <c r="CC1671" s="35"/>
      <c r="CD1671" s="35"/>
      <c r="CE1671" s="35"/>
      <c r="CF1671" s="35"/>
      <c r="CG1671" s="35"/>
      <c r="CH1671" s="35"/>
      <c r="CI1671" s="35"/>
      <c r="CJ1671" s="35"/>
      <c r="CK1671" s="35"/>
      <c r="CL1671" s="35"/>
      <c r="CM1671" s="35"/>
      <c r="CN1671" s="35"/>
      <c r="CO1671" s="35"/>
      <c r="CP1671" s="35"/>
      <c r="CQ1671" s="35"/>
      <c r="CR1671" s="35"/>
      <c r="CS1671" s="35"/>
      <c r="CT1671" s="35"/>
      <c r="CU1671" s="35"/>
      <c r="CV1671" s="35"/>
      <c r="CW1671" s="35"/>
      <c r="CX1671" s="35"/>
      <c r="CY1671" s="35"/>
      <c r="CZ1671" s="35"/>
      <c r="DA1671" s="35"/>
      <c r="DB1671" s="35"/>
      <c r="DC1671" s="35"/>
      <c r="DD1671" s="35"/>
      <c r="DE1671" s="35"/>
      <c r="DF1671" s="35"/>
      <c r="DG1671" s="35"/>
      <c r="DH1671" s="35"/>
      <c r="DI1671" s="35"/>
      <c r="DJ1671" s="35"/>
      <c r="DK1671" s="35"/>
      <c r="DL1671" s="35"/>
      <c r="DM1671" s="35"/>
      <c r="DN1671" s="35"/>
      <c r="DO1671" s="35"/>
      <c r="DP1671" s="35"/>
      <c r="DQ1671" s="35"/>
      <c r="DR1671" s="35"/>
      <c r="DS1671" s="35"/>
      <c r="DT1671" s="35"/>
      <c r="DU1671" s="35"/>
      <c r="DV1671" s="35"/>
      <c r="DW1671" s="35"/>
      <c r="DX1671" s="35"/>
      <c r="DY1671" s="35"/>
      <c r="DZ1671" s="35"/>
      <c r="EA1671" s="35"/>
      <c r="EB1671" s="35"/>
      <c r="EC1671" s="35"/>
      <c r="ED1671" s="35"/>
      <c r="EE1671" s="35"/>
      <c r="EF1671" s="35"/>
      <c r="EG1671" s="35"/>
      <c r="EH1671" s="35"/>
      <c r="EI1671" s="35"/>
      <c r="EJ1671" s="35"/>
      <c r="EK1671" s="35"/>
      <c r="EL1671" s="35"/>
      <c r="EM1671" s="35"/>
      <c r="EN1671" s="35"/>
      <c r="EO1671" s="35"/>
      <c r="EP1671" s="35"/>
      <c r="EQ1671" s="35"/>
      <c r="ER1671" s="35"/>
      <c r="ES1671" s="35"/>
      <c r="ET1671" s="35"/>
      <c r="EU1671" s="35"/>
      <c r="EV1671" s="35"/>
      <c r="EW1671" s="35"/>
      <c r="EX1671" s="35"/>
      <c r="EY1671" s="35"/>
      <c r="EZ1671" s="35"/>
      <c r="FA1671" s="35"/>
      <c r="FB1671" s="35"/>
      <c r="FC1671" s="35"/>
      <c r="FD1671" s="35"/>
      <c r="FE1671" s="35"/>
      <c r="FF1671" s="35"/>
      <c r="FG1671" s="35"/>
      <c r="FH1671" s="35"/>
      <c r="FI1671" s="35"/>
      <c r="FJ1671" s="35"/>
      <c r="FK1671" s="35"/>
      <c r="FL1671" s="35"/>
      <c r="FM1671" s="35"/>
      <c r="FN1671" s="35"/>
      <c r="FO1671" s="35"/>
      <c r="FP1671" s="35"/>
      <c r="FQ1671" s="35"/>
      <c r="FR1671" s="35"/>
      <c r="FS1671" s="35"/>
      <c r="FT1671" s="35"/>
      <c r="FU1671" s="35"/>
      <c r="FV1671" s="35"/>
      <c r="FW1671" s="35"/>
      <c r="FX1671" s="35"/>
      <c r="FY1671" s="35"/>
      <c r="FZ1671" s="35"/>
    </row>
    <row r="1672" spans="1:182" x14ac:dyDescent="0.15">
      <c r="A1672" s="38">
        <f t="shared" si="504"/>
        <v>45116</v>
      </c>
      <c r="B1672" s="39">
        <f t="shared" ca="1" si="512"/>
        <v>9860.9743562000003</v>
      </c>
      <c r="C1672" s="40">
        <f t="shared" si="513"/>
        <v>9411.77</v>
      </c>
      <c r="D1672" s="41">
        <f ca="1">IF(A1672&lt;$B$1,VLOOKUP(A1672,[1]DI!$A$4:$B$15000,2,FALSE),0)</f>
        <v>0</v>
      </c>
      <c r="E1672" s="40">
        <f t="shared" ca="1" si="500"/>
        <v>0</v>
      </c>
      <c r="F1672" s="42">
        <f t="shared" si="497"/>
        <v>1</v>
      </c>
      <c r="G1672" s="43">
        <f t="shared" ca="1" si="501"/>
        <v>1</v>
      </c>
      <c r="H1672" s="40">
        <f ca="1">TRUNC(PRODUCT(G$10:G1671),15)</f>
        <v>1.39034052670326</v>
      </c>
      <c r="I1672" s="40">
        <f t="shared" ca="1" si="502"/>
        <v>1.33771056458305</v>
      </c>
      <c r="J1672" s="40">
        <f t="shared" ca="1" si="503"/>
        <v>1.03934331</v>
      </c>
      <c r="K1672" s="42">
        <f t="shared" si="508"/>
        <v>2.7E-2</v>
      </c>
      <c r="L1672" s="63">
        <f t="shared" si="505"/>
        <v>45005</v>
      </c>
      <c r="M1672" s="64">
        <f t="shared" si="506"/>
        <v>75</v>
      </c>
      <c r="N1672" s="44">
        <f t="shared" si="507"/>
        <v>76</v>
      </c>
      <c r="O1672" s="40">
        <f t="shared" si="509"/>
        <v>1.0080672340000001</v>
      </c>
      <c r="P1672" s="65">
        <f t="shared" ca="1" si="510"/>
        <v>1.047727936</v>
      </c>
      <c r="Q1672" s="40">
        <f t="shared" ca="1" si="511"/>
        <v>449.20435620000001</v>
      </c>
      <c r="R1672" s="44">
        <f>IF(VLOOKUP(A1672,$Z$12:$AI$125,8)=VLOOKUP(A1671,$Z$12:$AI$125,8),0,VLOOKUP(A1672,Z$12:$AI$125,8))</f>
        <v>0</v>
      </c>
      <c r="S1672" s="45">
        <f>IF(R1672&gt;0,VLOOKUP(R1672,Y$12:$AH$125,7),0)</f>
        <v>0</v>
      </c>
      <c r="T1672" s="40">
        <f t="shared" si="514"/>
        <v>0</v>
      </c>
      <c r="U1672" s="40">
        <f t="shared" ca="1" si="515"/>
        <v>449.20435620000001</v>
      </c>
      <c r="V1672" s="46" t="str">
        <f t="shared" si="498"/>
        <v>J=</v>
      </c>
      <c r="W1672" s="47">
        <f t="shared" si="499"/>
        <v>45189</v>
      </c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  <c r="CA1672" s="35"/>
      <c r="CB1672" s="35"/>
      <c r="CC1672" s="35"/>
      <c r="CD1672" s="35"/>
      <c r="CE1672" s="35"/>
      <c r="CF1672" s="35"/>
      <c r="CG1672" s="35"/>
      <c r="CH1672" s="35"/>
      <c r="CI1672" s="35"/>
      <c r="CJ1672" s="35"/>
      <c r="CK1672" s="35"/>
      <c r="CL1672" s="35"/>
      <c r="CM1672" s="35"/>
      <c r="CN1672" s="35"/>
      <c r="CO1672" s="35"/>
      <c r="CP1672" s="35"/>
      <c r="CQ1672" s="35"/>
      <c r="CR1672" s="35"/>
      <c r="CS1672" s="35"/>
      <c r="CT1672" s="35"/>
      <c r="CU1672" s="35"/>
      <c r="CV1672" s="35"/>
      <c r="CW1672" s="35"/>
      <c r="CX1672" s="35"/>
      <c r="CY1672" s="35"/>
      <c r="CZ1672" s="35"/>
      <c r="DA1672" s="35"/>
      <c r="DB1672" s="35"/>
      <c r="DC1672" s="35"/>
      <c r="DD1672" s="35"/>
      <c r="DE1672" s="35"/>
      <c r="DF1672" s="35"/>
      <c r="DG1672" s="35"/>
      <c r="DH1672" s="35"/>
      <c r="DI1672" s="35"/>
      <c r="DJ1672" s="35"/>
      <c r="DK1672" s="35"/>
      <c r="DL1672" s="35"/>
      <c r="DM1672" s="35"/>
      <c r="DN1672" s="35"/>
      <c r="DO1672" s="35"/>
      <c r="DP1672" s="35"/>
      <c r="DQ1672" s="35"/>
      <c r="DR1672" s="35"/>
      <c r="DS1672" s="35"/>
      <c r="DT1672" s="35"/>
      <c r="DU1672" s="35"/>
      <c r="DV1672" s="35"/>
      <c r="DW1672" s="35"/>
      <c r="DX1672" s="35"/>
      <c r="DY1672" s="35"/>
      <c r="DZ1672" s="35"/>
      <c r="EA1672" s="35"/>
      <c r="EB1672" s="35"/>
      <c r="EC1672" s="35"/>
      <c r="ED1672" s="35"/>
      <c r="EE1672" s="35"/>
      <c r="EF1672" s="35"/>
      <c r="EG1672" s="35"/>
      <c r="EH1672" s="35"/>
      <c r="EI1672" s="35"/>
      <c r="EJ1672" s="35"/>
      <c r="EK1672" s="35"/>
      <c r="EL1672" s="35"/>
      <c r="EM1672" s="35"/>
      <c r="EN1672" s="35"/>
      <c r="EO1672" s="35"/>
      <c r="EP1672" s="35"/>
      <c r="EQ1672" s="35"/>
      <c r="ER1672" s="35"/>
      <c r="ES1672" s="35"/>
      <c r="ET1672" s="35"/>
      <c r="EU1672" s="35"/>
      <c r="EV1672" s="35"/>
      <c r="EW1672" s="35"/>
      <c r="EX1672" s="35"/>
      <c r="EY1672" s="35"/>
      <c r="EZ1672" s="35"/>
      <c r="FA1672" s="35"/>
      <c r="FB1672" s="35"/>
      <c r="FC1672" s="35"/>
      <c r="FD1672" s="35"/>
      <c r="FE1672" s="35"/>
      <c r="FF1672" s="35"/>
      <c r="FG1672" s="35"/>
      <c r="FH1672" s="35"/>
      <c r="FI1672" s="35"/>
      <c r="FJ1672" s="35"/>
      <c r="FK1672" s="35"/>
      <c r="FL1672" s="35"/>
      <c r="FM1672" s="35"/>
      <c r="FN1672" s="35"/>
      <c r="FO1672" s="35"/>
      <c r="FP1672" s="35"/>
      <c r="FQ1672" s="35"/>
      <c r="FR1672" s="35"/>
      <c r="FS1672" s="35"/>
      <c r="FT1672" s="35"/>
      <c r="FU1672" s="35"/>
      <c r="FV1672" s="35"/>
      <c r="FW1672" s="35"/>
      <c r="FX1672" s="35"/>
      <c r="FY1672" s="35"/>
      <c r="FZ1672" s="35"/>
    </row>
    <row r="1673" spans="1:182" x14ac:dyDescent="0.15">
      <c r="A1673" s="38">
        <f t="shared" si="504"/>
        <v>45117</v>
      </c>
      <c r="B1673" s="39">
        <f t="shared" ca="1" si="512"/>
        <v>9860.9743562000003</v>
      </c>
      <c r="C1673" s="40">
        <f t="shared" si="513"/>
        <v>9411.77</v>
      </c>
      <c r="D1673" s="41">
        <f ca="1">IF(A1673&lt;$B$1,VLOOKUP(A1673,[1]DI!$A$4:$B$15000,2,FALSE),0)</f>
        <v>0.13650000000000001</v>
      </c>
      <c r="E1673" s="40">
        <f t="shared" ca="1" si="500"/>
        <v>5.0788000000000005E-4</v>
      </c>
      <c r="F1673" s="42">
        <f t="shared" si="497"/>
        <v>1</v>
      </c>
      <c r="G1673" s="43">
        <f t="shared" ca="1" si="501"/>
        <v>1.00050788</v>
      </c>
      <c r="H1673" s="40">
        <f ca="1">TRUNC(PRODUCT(G$10:G1672),15)</f>
        <v>1.39034052670326</v>
      </c>
      <c r="I1673" s="40">
        <f t="shared" ca="1" si="502"/>
        <v>1.33771056458305</v>
      </c>
      <c r="J1673" s="40">
        <f t="shared" ca="1" si="503"/>
        <v>1.03934331</v>
      </c>
      <c r="K1673" s="42">
        <f t="shared" si="508"/>
        <v>2.7E-2</v>
      </c>
      <c r="L1673" s="63">
        <f t="shared" si="505"/>
        <v>45005</v>
      </c>
      <c r="M1673" s="64">
        <f t="shared" si="506"/>
        <v>76</v>
      </c>
      <c r="N1673" s="44">
        <f t="shared" si="507"/>
        <v>76</v>
      </c>
      <c r="O1673" s="40">
        <f t="shared" si="509"/>
        <v>1.0080672340000001</v>
      </c>
      <c r="P1673" s="65">
        <f t="shared" ca="1" si="510"/>
        <v>1.047727936</v>
      </c>
      <c r="Q1673" s="40">
        <f t="shared" ca="1" si="511"/>
        <v>449.20435620000001</v>
      </c>
      <c r="R1673" s="44">
        <f>IF(VLOOKUP(A1673,$Z$12:$AI$125,8)=VLOOKUP(A1672,$Z$12:$AI$125,8),0,VLOOKUP(A1673,Z$12:$AI$125,8))</f>
        <v>0</v>
      </c>
      <c r="S1673" s="45">
        <f>IF(R1673&gt;0,VLOOKUP(R1673,Y$12:$AH$125,7),0)</f>
        <v>0</v>
      </c>
      <c r="T1673" s="40">
        <f t="shared" si="514"/>
        <v>0</v>
      </c>
      <c r="U1673" s="40">
        <f t="shared" ca="1" si="515"/>
        <v>449.20435620000001</v>
      </c>
      <c r="V1673" s="46" t="str">
        <f t="shared" si="498"/>
        <v>J=</v>
      </c>
      <c r="W1673" s="47">
        <f t="shared" si="499"/>
        <v>45189</v>
      </c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  <c r="CA1673" s="35"/>
      <c r="CB1673" s="35"/>
      <c r="CC1673" s="35"/>
      <c r="CD1673" s="35"/>
      <c r="CE1673" s="35"/>
      <c r="CF1673" s="35"/>
      <c r="CG1673" s="35"/>
      <c r="CH1673" s="35"/>
      <c r="CI1673" s="35"/>
      <c r="CJ1673" s="35"/>
      <c r="CK1673" s="35"/>
      <c r="CL1673" s="35"/>
      <c r="CM1673" s="35"/>
      <c r="CN1673" s="35"/>
      <c r="CO1673" s="35"/>
      <c r="CP1673" s="35"/>
      <c r="CQ1673" s="35"/>
      <c r="CR1673" s="35"/>
      <c r="CS1673" s="35"/>
      <c r="CT1673" s="35"/>
      <c r="CU1673" s="35"/>
      <c r="CV1673" s="35"/>
      <c r="CW1673" s="35"/>
      <c r="CX1673" s="35"/>
      <c r="CY1673" s="35"/>
      <c r="CZ1673" s="35"/>
      <c r="DA1673" s="35"/>
      <c r="DB1673" s="35"/>
      <c r="DC1673" s="35"/>
      <c r="DD1673" s="35"/>
      <c r="DE1673" s="35"/>
      <c r="DF1673" s="35"/>
      <c r="DG1673" s="35"/>
      <c r="DH1673" s="35"/>
      <c r="DI1673" s="35"/>
      <c r="DJ1673" s="35"/>
      <c r="DK1673" s="35"/>
      <c r="DL1673" s="35"/>
      <c r="DM1673" s="35"/>
      <c r="DN1673" s="35"/>
      <c r="DO1673" s="35"/>
      <c r="DP1673" s="35"/>
      <c r="DQ1673" s="35"/>
      <c r="DR1673" s="35"/>
      <c r="DS1673" s="35"/>
      <c r="DT1673" s="35"/>
      <c r="DU1673" s="35"/>
      <c r="DV1673" s="35"/>
      <c r="DW1673" s="35"/>
      <c r="DX1673" s="35"/>
      <c r="DY1673" s="35"/>
      <c r="DZ1673" s="35"/>
      <c r="EA1673" s="35"/>
      <c r="EB1673" s="35"/>
      <c r="EC1673" s="35"/>
      <c r="ED1673" s="35"/>
      <c r="EE1673" s="35"/>
      <c r="EF1673" s="35"/>
      <c r="EG1673" s="35"/>
      <c r="EH1673" s="35"/>
      <c r="EI1673" s="35"/>
      <c r="EJ1673" s="35"/>
      <c r="EK1673" s="35"/>
      <c r="EL1673" s="35"/>
      <c r="EM1673" s="35"/>
      <c r="EN1673" s="35"/>
      <c r="EO1673" s="35"/>
      <c r="EP1673" s="35"/>
      <c r="EQ1673" s="35"/>
      <c r="ER1673" s="35"/>
      <c r="ES1673" s="35"/>
      <c r="ET1673" s="35"/>
      <c r="EU1673" s="35"/>
      <c r="EV1673" s="35"/>
      <c r="EW1673" s="35"/>
      <c r="EX1673" s="35"/>
      <c r="EY1673" s="35"/>
      <c r="EZ1673" s="35"/>
      <c r="FA1673" s="35"/>
      <c r="FB1673" s="35"/>
      <c r="FC1673" s="35"/>
      <c r="FD1673" s="35"/>
      <c r="FE1673" s="35"/>
      <c r="FF1673" s="35"/>
      <c r="FG1673" s="35"/>
      <c r="FH1673" s="35"/>
      <c r="FI1673" s="35"/>
      <c r="FJ1673" s="35"/>
      <c r="FK1673" s="35"/>
      <c r="FL1673" s="35"/>
      <c r="FM1673" s="35"/>
      <c r="FN1673" s="35"/>
      <c r="FO1673" s="35"/>
      <c r="FP1673" s="35"/>
      <c r="FQ1673" s="35"/>
      <c r="FR1673" s="35"/>
      <c r="FS1673" s="35"/>
      <c r="FT1673" s="35"/>
      <c r="FU1673" s="35"/>
      <c r="FV1673" s="35"/>
      <c r="FW1673" s="35"/>
      <c r="FX1673" s="35"/>
      <c r="FY1673" s="35"/>
      <c r="FZ1673" s="35"/>
    </row>
    <row r="1674" spans="1:182" x14ac:dyDescent="0.15">
      <c r="A1674" s="38">
        <f t="shared" si="504"/>
        <v>45118</v>
      </c>
      <c r="B1674" s="39">
        <f t="shared" ca="1" si="512"/>
        <v>9867.0256443100006</v>
      </c>
      <c r="C1674" s="40">
        <f t="shared" si="513"/>
        <v>9411.77</v>
      </c>
      <c r="D1674" s="41">
        <f ca="1">IF(A1674&lt;$B$1,VLOOKUP(A1674,[1]DI!$A$4:$B$15000,2,FALSE),0)</f>
        <v>0.13650000000000001</v>
      </c>
      <c r="E1674" s="40">
        <f t="shared" ca="1" si="500"/>
        <v>5.0788000000000005E-4</v>
      </c>
      <c r="F1674" s="42">
        <f t="shared" si="497"/>
        <v>1</v>
      </c>
      <c r="G1674" s="43">
        <f t="shared" ca="1" si="501"/>
        <v>1.00050788</v>
      </c>
      <c r="H1674" s="40">
        <f ca="1">TRUNC(PRODUCT(G$10:G1673),15)</f>
        <v>1.3910466528499701</v>
      </c>
      <c r="I1674" s="40">
        <f t="shared" ca="1" si="502"/>
        <v>1.33771056458305</v>
      </c>
      <c r="J1674" s="40">
        <f t="shared" ca="1" si="503"/>
        <v>1.0398711700000001</v>
      </c>
      <c r="K1674" s="42">
        <f t="shared" si="508"/>
        <v>2.7E-2</v>
      </c>
      <c r="L1674" s="63">
        <f t="shared" si="505"/>
        <v>45005</v>
      </c>
      <c r="M1674" s="64">
        <f t="shared" si="506"/>
        <v>77</v>
      </c>
      <c r="N1674" s="44">
        <f t="shared" si="507"/>
        <v>77</v>
      </c>
      <c r="O1674" s="40">
        <f t="shared" si="509"/>
        <v>1.0081738149999999</v>
      </c>
      <c r="P1674" s="65">
        <f t="shared" ca="1" si="510"/>
        <v>1.048370885</v>
      </c>
      <c r="Q1674" s="40">
        <f t="shared" ca="1" si="511"/>
        <v>455.25564430999998</v>
      </c>
      <c r="R1674" s="44">
        <f>IF(VLOOKUP(A1674,$Z$12:$AI$125,8)=VLOOKUP(A1673,$Z$12:$AI$125,8),0,VLOOKUP(A1674,Z$12:$AI$125,8))</f>
        <v>0</v>
      </c>
      <c r="S1674" s="45">
        <f>IF(R1674&gt;0,VLOOKUP(R1674,Y$12:$AH$125,7),0)</f>
        <v>0</v>
      </c>
      <c r="T1674" s="40">
        <f t="shared" si="514"/>
        <v>0</v>
      </c>
      <c r="U1674" s="40">
        <f t="shared" ca="1" si="515"/>
        <v>455.25564430999998</v>
      </c>
      <c r="V1674" s="46" t="str">
        <f t="shared" si="498"/>
        <v>J=</v>
      </c>
      <c r="W1674" s="47">
        <f t="shared" si="499"/>
        <v>45189</v>
      </c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  <c r="CA1674" s="35"/>
      <c r="CB1674" s="35"/>
      <c r="CC1674" s="35"/>
      <c r="CD1674" s="35"/>
      <c r="CE1674" s="35"/>
      <c r="CF1674" s="35"/>
      <c r="CG1674" s="35"/>
      <c r="CH1674" s="35"/>
      <c r="CI1674" s="35"/>
      <c r="CJ1674" s="35"/>
      <c r="CK1674" s="35"/>
      <c r="CL1674" s="35"/>
      <c r="CM1674" s="35"/>
      <c r="CN1674" s="35"/>
      <c r="CO1674" s="35"/>
      <c r="CP1674" s="35"/>
      <c r="CQ1674" s="35"/>
      <c r="CR1674" s="35"/>
      <c r="CS1674" s="35"/>
      <c r="CT1674" s="35"/>
      <c r="CU1674" s="35"/>
      <c r="CV1674" s="35"/>
      <c r="CW1674" s="35"/>
      <c r="CX1674" s="35"/>
      <c r="CY1674" s="35"/>
      <c r="CZ1674" s="35"/>
      <c r="DA1674" s="35"/>
      <c r="DB1674" s="35"/>
      <c r="DC1674" s="35"/>
      <c r="DD1674" s="35"/>
      <c r="DE1674" s="35"/>
      <c r="DF1674" s="35"/>
      <c r="DG1674" s="35"/>
      <c r="DH1674" s="35"/>
      <c r="DI1674" s="35"/>
      <c r="DJ1674" s="35"/>
      <c r="DK1674" s="35"/>
      <c r="DL1674" s="35"/>
      <c r="DM1674" s="35"/>
      <c r="DN1674" s="35"/>
      <c r="DO1674" s="35"/>
      <c r="DP1674" s="35"/>
      <c r="DQ1674" s="35"/>
      <c r="DR1674" s="35"/>
      <c r="DS1674" s="35"/>
      <c r="DT1674" s="35"/>
      <c r="DU1674" s="35"/>
      <c r="DV1674" s="35"/>
      <c r="DW1674" s="35"/>
      <c r="DX1674" s="35"/>
      <c r="DY1674" s="35"/>
      <c r="DZ1674" s="35"/>
      <c r="EA1674" s="35"/>
      <c r="EB1674" s="35"/>
      <c r="EC1674" s="35"/>
      <c r="ED1674" s="35"/>
      <c r="EE1674" s="35"/>
      <c r="EF1674" s="35"/>
      <c r="EG1674" s="35"/>
      <c r="EH1674" s="35"/>
      <c r="EI1674" s="35"/>
      <c r="EJ1674" s="35"/>
      <c r="EK1674" s="35"/>
      <c r="EL1674" s="35"/>
      <c r="EM1674" s="35"/>
      <c r="EN1674" s="35"/>
      <c r="EO1674" s="35"/>
      <c r="EP1674" s="35"/>
      <c r="EQ1674" s="35"/>
      <c r="ER1674" s="35"/>
      <c r="ES1674" s="35"/>
      <c r="ET1674" s="35"/>
      <c r="EU1674" s="35"/>
      <c r="EV1674" s="35"/>
      <c r="EW1674" s="35"/>
      <c r="EX1674" s="35"/>
      <c r="EY1674" s="35"/>
      <c r="EZ1674" s="35"/>
      <c r="FA1674" s="35"/>
      <c r="FB1674" s="35"/>
      <c r="FC1674" s="35"/>
      <c r="FD1674" s="35"/>
      <c r="FE1674" s="35"/>
      <c r="FF1674" s="35"/>
      <c r="FG1674" s="35"/>
      <c r="FH1674" s="35"/>
      <c r="FI1674" s="35"/>
      <c r="FJ1674" s="35"/>
      <c r="FK1674" s="35"/>
      <c r="FL1674" s="35"/>
      <c r="FM1674" s="35"/>
      <c r="FN1674" s="35"/>
      <c r="FO1674" s="35"/>
      <c r="FP1674" s="35"/>
      <c r="FQ1674" s="35"/>
      <c r="FR1674" s="35"/>
      <c r="FS1674" s="35"/>
      <c r="FT1674" s="35"/>
      <c r="FU1674" s="35"/>
      <c r="FV1674" s="35"/>
      <c r="FW1674" s="35"/>
      <c r="FX1674" s="35"/>
      <c r="FY1674" s="35"/>
      <c r="FZ1674" s="35"/>
    </row>
    <row r="1675" spans="1:182" x14ac:dyDescent="0.15">
      <c r="A1675" s="38">
        <f t="shared" si="504"/>
        <v>45119</v>
      </c>
      <c r="B1675" s="39">
        <f t="shared" ca="1" si="512"/>
        <v>9873.08065007</v>
      </c>
      <c r="C1675" s="40">
        <f t="shared" si="513"/>
        <v>9411.77</v>
      </c>
      <c r="D1675" s="41">
        <f ca="1">IF(A1675&lt;$B$1,VLOOKUP(A1675,[1]DI!$A$4:$B$15000,2,FALSE),0)</f>
        <v>0.13650000000000001</v>
      </c>
      <c r="E1675" s="40">
        <f t="shared" ca="1" si="500"/>
        <v>5.0788000000000005E-4</v>
      </c>
      <c r="F1675" s="42">
        <f t="shared" ref="F1675:F1738" si="516">F1674</f>
        <v>1</v>
      </c>
      <c r="G1675" s="43">
        <f t="shared" ca="1" si="501"/>
        <v>1.00050788</v>
      </c>
      <c r="H1675" s="40">
        <f ca="1">TRUNC(PRODUCT(G$10:G1674),15)</f>
        <v>1.39175313762402</v>
      </c>
      <c r="I1675" s="40">
        <f t="shared" ca="1" si="502"/>
        <v>1.33771056458305</v>
      </c>
      <c r="J1675" s="40">
        <f t="shared" ca="1" si="503"/>
        <v>1.0403993</v>
      </c>
      <c r="K1675" s="42">
        <f t="shared" si="508"/>
        <v>2.7E-2</v>
      </c>
      <c r="L1675" s="63">
        <f t="shared" si="505"/>
        <v>45005</v>
      </c>
      <c r="M1675" s="64">
        <f t="shared" si="506"/>
        <v>78</v>
      </c>
      <c r="N1675" s="44">
        <f t="shared" si="507"/>
        <v>78</v>
      </c>
      <c r="O1675" s="40">
        <f t="shared" si="509"/>
        <v>1.0082804059999999</v>
      </c>
      <c r="P1675" s="65">
        <f t="shared" ca="1" si="510"/>
        <v>1.049014229</v>
      </c>
      <c r="Q1675" s="40">
        <f t="shared" ca="1" si="511"/>
        <v>461.31065007000001</v>
      </c>
      <c r="R1675" s="44">
        <f>IF(VLOOKUP(A1675,$Z$12:$AI$125,8)=VLOOKUP(A1674,$Z$12:$AI$125,8),0,VLOOKUP(A1675,Z$12:$AI$125,8))</f>
        <v>0</v>
      </c>
      <c r="S1675" s="45">
        <f>IF(R1675&gt;0,VLOOKUP(R1675,Y$12:$AH$125,7),0)</f>
        <v>0</v>
      </c>
      <c r="T1675" s="40">
        <f t="shared" si="514"/>
        <v>0</v>
      </c>
      <c r="U1675" s="40">
        <f t="shared" ca="1" si="515"/>
        <v>461.31065007000001</v>
      </c>
      <c r="V1675" s="46" t="str">
        <f t="shared" ref="V1675:V1738" si="517">IF(R1674&gt;0,VLOOKUP(A1674,$Z$12:$AI$125,9),V1674)</f>
        <v>J=</v>
      </c>
      <c r="W1675" s="47">
        <f t="shared" ref="W1675:W1738" si="518">IF(R1674&gt;0,VLOOKUP(A1674,$Z$12:$AI$125,10),W1674)</f>
        <v>45189</v>
      </c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  <c r="CA1675" s="35"/>
      <c r="CB1675" s="35"/>
      <c r="CC1675" s="35"/>
      <c r="CD1675" s="35"/>
      <c r="CE1675" s="35"/>
      <c r="CF1675" s="35"/>
      <c r="CG1675" s="35"/>
      <c r="CH1675" s="35"/>
      <c r="CI1675" s="35"/>
      <c r="CJ1675" s="35"/>
      <c r="CK1675" s="35"/>
      <c r="CL1675" s="35"/>
      <c r="CM1675" s="35"/>
      <c r="CN1675" s="35"/>
      <c r="CO1675" s="35"/>
      <c r="CP1675" s="35"/>
      <c r="CQ1675" s="35"/>
      <c r="CR1675" s="35"/>
      <c r="CS1675" s="35"/>
      <c r="CT1675" s="35"/>
      <c r="CU1675" s="35"/>
      <c r="CV1675" s="35"/>
      <c r="CW1675" s="35"/>
      <c r="CX1675" s="35"/>
      <c r="CY1675" s="35"/>
      <c r="CZ1675" s="35"/>
      <c r="DA1675" s="35"/>
      <c r="DB1675" s="35"/>
      <c r="DC1675" s="35"/>
      <c r="DD1675" s="35"/>
      <c r="DE1675" s="35"/>
      <c r="DF1675" s="35"/>
      <c r="DG1675" s="35"/>
      <c r="DH1675" s="35"/>
      <c r="DI1675" s="35"/>
      <c r="DJ1675" s="35"/>
      <c r="DK1675" s="35"/>
      <c r="DL1675" s="35"/>
      <c r="DM1675" s="35"/>
      <c r="DN1675" s="35"/>
      <c r="DO1675" s="35"/>
      <c r="DP1675" s="35"/>
      <c r="DQ1675" s="35"/>
      <c r="DR1675" s="35"/>
      <c r="DS1675" s="35"/>
      <c r="DT1675" s="35"/>
      <c r="DU1675" s="35"/>
      <c r="DV1675" s="35"/>
      <c r="DW1675" s="35"/>
      <c r="DX1675" s="35"/>
      <c r="DY1675" s="35"/>
      <c r="DZ1675" s="35"/>
      <c r="EA1675" s="35"/>
      <c r="EB1675" s="35"/>
      <c r="EC1675" s="35"/>
      <c r="ED1675" s="35"/>
      <c r="EE1675" s="35"/>
      <c r="EF1675" s="35"/>
      <c r="EG1675" s="35"/>
      <c r="EH1675" s="35"/>
      <c r="EI1675" s="35"/>
      <c r="EJ1675" s="35"/>
      <c r="EK1675" s="35"/>
      <c r="EL1675" s="35"/>
      <c r="EM1675" s="35"/>
      <c r="EN1675" s="35"/>
      <c r="EO1675" s="35"/>
      <c r="EP1675" s="35"/>
      <c r="EQ1675" s="35"/>
      <c r="ER1675" s="35"/>
      <c r="ES1675" s="35"/>
      <c r="ET1675" s="35"/>
      <c r="EU1675" s="35"/>
      <c r="EV1675" s="35"/>
      <c r="EW1675" s="35"/>
      <c r="EX1675" s="35"/>
      <c r="EY1675" s="35"/>
      <c r="EZ1675" s="35"/>
      <c r="FA1675" s="35"/>
      <c r="FB1675" s="35"/>
      <c r="FC1675" s="35"/>
      <c r="FD1675" s="35"/>
      <c r="FE1675" s="35"/>
      <c r="FF1675" s="35"/>
      <c r="FG1675" s="35"/>
      <c r="FH1675" s="35"/>
      <c r="FI1675" s="35"/>
      <c r="FJ1675" s="35"/>
      <c r="FK1675" s="35"/>
      <c r="FL1675" s="35"/>
      <c r="FM1675" s="35"/>
      <c r="FN1675" s="35"/>
      <c r="FO1675" s="35"/>
      <c r="FP1675" s="35"/>
      <c r="FQ1675" s="35"/>
      <c r="FR1675" s="35"/>
      <c r="FS1675" s="35"/>
      <c r="FT1675" s="35"/>
      <c r="FU1675" s="35"/>
      <c r="FV1675" s="35"/>
      <c r="FW1675" s="35"/>
      <c r="FX1675" s="35"/>
      <c r="FY1675" s="35"/>
      <c r="FZ1675" s="35"/>
    </row>
    <row r="1676" spans="1:182" x14ac:dyDescent="0.15">
      <c r="A1676" s="38">
        <f t="shared" si="504"/>
        <v>45120</v>
      </c>
      <c r="B1676" s="39">
        <f t="shared" ca="1" si="512"/>
        <v>9879.1393922999996</v>
      </c>
      <c r="C1676" s="40">
        <f t="shared" si="513"/>
        <v>9411.77</v>
      </c>
      <c r="D1676" s="41">
        <f ca="1">IF(A1676&lt;$B$1,VLOOKUP(A1676,[1]DI!$A$4:$B$15000,2,FALSE),0)</f>
        <v>0.13650000000000001</v>
      </c>
      <c r="E1676" s="40">
        <f t="shared" ref="E1676:E1739" ca="1" si="519">ROUND((((1+D1676)^(1/252)-1)),8)</f>
        <v>5.0788000000000005E-4</v>
      </c>
      <c r="F1676" s="42">
        <f t="shared" si="516"/>
        <v>1</v>
      </c>
      <c r="G1676" s="43">
        <f t="shared" ref="G1676:G1739" ca="1" si="520">TRUNC((1+(E1676*F1676)),15)</f>
        <v>1.00050788</v>
      </c>
      <c r="H1676" s="40">
        <f ca="1">TRUNC(PRODUCT(G$10:G1675),15)</f>
        <v>1.39245998120755</v>
      </c>
      <c r="I1676" s="40">
        <f t="shared" ref="I1676:I1739" ca="1" si="521">IF(OR(R1675&gt;0,R1675="E"),H1675,I1675)</f>
        <v>1.33771056458305</v>
      </c>
      <c r="J1676" s="40">
        <f t="shared" ref="J1676:J1739" ca="1" si="522">ROUND(TRUNC(H1676/I1676,15),8)</f>
        <v>1.0409276999999999</v>
      </c>
      <c r="K1676" s="42">
        <f t="shared" si="508"/>
        <v>2.7E-2</v>
      </c>
      <c r="L1676" s="63">
        <f t="shared" si="505"/>
        <v>45005</v>
      </c>
      <c r="M1676" s="64">
        <f t="shared" si="506"/>
        <v>79</v>
      </c>
      <c r="N1676" s="44">
        <f t="shared" si="507"/>
        <v>79</v>
      </c>
      <c r="O1676" s="40">
        <f t="shared" si="509"/>
        <v>1.008387009</v>
      </c>
      <c r="P1676" s="65">
        <f t="shared" ca="1" si="510"/>
        <v>1.0496579699999999</v>
      </c>
      <c r="Q1676" s="40">
        <f t="shared" ca="1" si="511"/>
        <v>467.36939230000002</v>
      </c>
      <c r="R1676" s="44">
        <f>IF(VLOOKUP(A1676,$Z$12:$AI$125,8)=VLOOKUP(A1675,$Z$12:$AI$125,8),0,VLOOKUP(A1676,Z$12:$AI$125,8))</f>
        <v>0</v>
      </c>
      <c r="S1676" s="45">
        <f>IF(R1676&gt;0,VLOOKUP(R1676,Y$12:$AH$125,7),0)</f>
        <v>0</v>
      </c>
      <c r="T1676" s="40">
        <f t="shared" si="514"/>
        <v>0</v>
      </c>
      <c r="U1676" s="40">
        <f t="shared" ca="1" si="515"/>
        <v>467.36939230000002</v>
      </c>
      <c r="V1676" s="46" t="str">
        <f t="shared" si="517"/>
        <v>J=</v>
      </c>
      <c r="W1676" s="47">
        <f t="shared" si="518"/>
        <v>45189</v>
      </c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  <c r="CA1676" s="35"/>
      <c r="CB1676" s="35"/>
      <c r="CC1676" s="35"/>
      <c r="CD1676" s="35"/>
      <c r="CE1676" s="35"/>
      <c r="CF1676" s="35"/>
      <c r="CG1676" s="35"/>
      <c r="CH1676" s="35"/>
      <c r="CI1676" s="35"/>
      <c r="CJ1676" s="35"/>
      <c r="CK1676" s="35"/>
      <c r="CL1676" s="35"/>
      <c r="CM1676" s="35"/>
      <c r="CN1676" s="35"/>
      <c r="CO1676" s="35"/>
      <c r="CP1676" s="35"/>
      <c r="CQ1676" s="35"/>
      <c r="CR1676" s="35"/>
      <c r="CS1676" s="35"/>
      <c r="CT1676" s="35"/>
      <c r="CU1676" s="35"/>
      <c r="CV1676" s="35"/>
      <c r="CW1676" s="35"/>
      <c r="CX1676" s="35"/>
      <c r="CY1676" s="35"/>
      <c r="CZ1676" s="35"/>
      <c r="DA1676" s="35"/>
      <c r="DB1676" s="35"/>
      <c r="DC1676" s="35"/>
      <c r="DD1676" s="35"/>
      <c r="DE1676" s="35"/>
      <c r="DF1676" s="35"/>
      <c r="DG1676" s="35"/>
      <c r="DH1676" s="35"/>
      <c r="DI1676" s="35"/>
      <c r="DJ1676" s="35"/>
      <c r="DK1676" s="35"/>
      <c r="DL1676" s="35"/>
      <c r="DM1676" s="35"/>
      <c r="DN1676" s="35"/>
      <c r="DO1676" s="35"/>
      <c r="DP1676" s="35"/>
      <c r="DQ1676" s="35"/>
      <c r="DR1676" s="35"/>
      <c r="DS1676" s="35"/>
      <c r="DT1676" s="35"/>
      <c r="DU1676" s="35"/>
      <c r="DV1676" s="35"/>
      <c r="DW1676" s="35"/>
      <c r="DX1676" s="35"/>
      <c r="DY1676" s="35"/>
      <c r="DZ1676" s="35"/>
      <c r="EA1676" s="35"/>
      <c r="EB1676" s="35"/>
      <c r="EC1676" s="35"/>
      <c r="ED1676" s="35"/>
      <c r="EE1676" s="35"/>
      <c r="EF1676" s="35"/>
      <c r="EG1676" s="35"/>
      <c r="EH1676" s="35"/>
      <c r="EI1676" s="35"/>
      <c r="EJ1676" s="35"/>
      <c r="EK1676" s="35"/>
      <c r="EL1676" s="35"/>
      <c r="EM1676" s="35"/>
      <c r="EN1676" s="35"/>
      <c r="EO1676" s="35"/>
      <c r="EP1676" s="35"/>
      <c r="EQ1676" s="35"/>
      <c r="ER1676" s="35"/>
      <c r="ES1676" s="35"/>
      <c r="ET1676" s="35"/>
      <c r="EU1676" s="35"/>
      <c r="EV1676" s="35"/>
      <c r="EW1676" s="35"/>
      <c r="EX1676" s="35"/>
      <c r="EY1676" s="35"/>
      <c r="EZ1676" s="35"/>
      <c r="FA1676" s="35"/>
      <c r="FB1676" s="35"/>
      <c r="FC1676" s="35"/>
      <c r="FD1676" s="35"/>
      <c r="FE1676" s="35"/>
      <c r="FF1676" s="35"/>
      <c r="FG1676" s="35"/>
      <c r="FH1676" s="35"/>
      <c r="FI1676" s="35"/>
      <c r="FJ1676" s="35"/>
      <c r="FK1676" s="35"/>
      <c r="FL1676" s="35"/>
      <c r="FM1676" s="35"/>
      <c r="FN1676" s="35"/>
      <c r="FO1676" s="35"/>
      <c r="FP1676" s="35"/>
      <c r="FQ1676" s="35"/>
      <c r="FR1676" s="35"/>
      <c r="FS1676" s="35"/>
      <c r="FT1676" s="35"/>
      <c r="FU1676" s="35"/>
      <c r="FV1676" s="35"/>
      <c r="FW1676" s="35"/>
      <c r="FX1676" s="35"/>
      <c r="FY1676" s="35"/>
      <c r="FZ1676" s="35"/>
    </row>
    <row r="1677" spans="1:182" x14ac:dyDescent="0.15">
      <c r="A1677" s="38">
        <f t="shared" si="504"/>
        <v>45121</v>
      </c>
      <c r="B1677" s="39">
        <f t="shared" ca="1" si="512"/>
        <v>9885.2018804199997</v>
      </c>
      <c r="C1677" s="40">
        <f t="shared" si="513"/>
        <v>9411.77</v>
      </c>
      <c r="D1677" s="41">
        <f ca="1">IF(A1677&lt;$B$1,VLOOKUP(A1677,[1]DI!$A$4:$B$15000,2,FALSE),0)</f>
        <v>0.13650000000000001</v>
      </c>
      <c r="E1677" s="40">
        <f t="shared" ca="1" si="519"/>
        <v>5.0788000000000005E-4</v>
      </c>
      <c r="F1677" s="42">
        <f t="shared" si="516"/>
        <v>1</v>
      </c>
      <c r="G1677" s="43">
        <f t="shared" ca="1" si="520"/>
        <v>1.00050788</v>
      </c>
      <c r="H1677" s="40">
        <f ca="1">TRUNC(PRODUCT(G$10:G1676),15)</f>
        <v>1.3931671837828099</v>
      </c>
      <c r="I1677" s="40">
        <f t="shared" ca="1" si="521"/>
        <v>1.33771056458305</v>
      </c>
      <c r="J1677" s="40">
        <f t="shared" ca="1" si="522"/>
        <v>1.0414563699999999</v>
      </c>
      <c r="K1677" s="42">
        <f t="shared" si="508"/>
        <v>2.7E-2</v>
      </c>
      <c r="L1677" s="63">
        <f t="shared" si="505"/>
        <v>45005</v>
      </c>
      <c r="M1677" s="64">
        <f t="shared" si="506"/>
        <v>80</v>
      </c>
      <c r="N1677" s="44">
        <f t="shared" si="507"/>
        <v>80</v>
      </c>
      <c r="O1677" s="40">
        <f t="shared" si="509"/>
        <v>1.008493624</v>
      </c>
      <c r="P1677" s="65">
        <f t="shared" ca="1" si="510"/>
        <v>1.050302109</v>
      </c>
      <c r="Q1677" s="40">
        <f t="shared" ca="1" si="511"/>
        <v>473.43188042000003</v>
      </c>
      <c r="R1677" s="44">
        <f>IF(VLOOKUP(A1677,$Z$12:$AI$125,8)=VLOOKUP(A1676,$Z$12:$AI$125,8),0,VLOOKUP(A1677,Z$12:$AI$125,8))</f>
        <v>0</v>
      </c>
      <c r="S1677" s="45">
        <f>IF(R1677&gt;0,VLOOKUP(R1677,Y$12:$AH$125,7),0)</f>
        <v>0</v>
      </c>
      <c r="T1677" s="40">
        <f t="shared" si="514"/>
        <v>0</v>
      </c>
      <c r="U1677" s="40">
        <f t="shared" ca="1" si="515"/>
        <v>473.43188042000003</v>
      </c>
      <c r="V1677" s="46" t="str">
        <f t="shared" si="517"/>
        <v>J=</v>
      </c>
      <c r="W1677" s="47">
        <f t="shared" si="518"/>
        <v>45189</v>
      </c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  <c r="CA1677" s="35"/>
      <c r="CB1677" s="35"/>
      <c r="CC1677" s="35"/>
      <c r="CD1677" s="35"/>
      <c r="CE1677" s="35"/>
      <c r="CF1677" s="35"/>
      <c r="CG1677" s="35"/>
      <c r="CH1677" s="35"/>
      <c r="CI1677" s="35"/>
      <c r="CJ1677" s="35"/>
      <c r="CK1677" s="35"/>
      <c r="CL1677" s="35"/>
      <c r="CM1677" s="35"/>
      <c r="CN1677" s="35"/>
      <c r="CO1677" s="35"/>
      <c r="CP1677" s="35"/>
      <c r="CQ1677" s="35"/>
      <c r="CR1677" s="35"/>
      <c r="CS1677" s="35"/>
      <c r="CT1677" s="35"/>
      <c r="CU1677" s="35"/>
      <c r="CV1677" s="35"/>
      <c r="CW1677" s="35"/>
      <c r="CX1677" s="35"/>
      <c r="CY1677" s="35"/>
      <c r="CZ1677" s="35"/>
      <c r="DA1677" s="35"/>
      <c r="DB1677" s="35"/>
      <c r="DC1677" s="35"/>
      <c r="DD1677" s="35"/>
      <c r="DE1677" s="35"/>
      <c r="DF1677" s="35"/>
      <c r="DG1677" s="35"/>
      <c r="DH1677" s="35"/>
      <c r="DI1677" s="35"/>
      <c r="DJ1677" s="35"/>
      <c r="DK1677" s="35"/>
      <c r="DL1677" s="35"/>
      <c r="DM1677" s="35"/>
      <c r="DN1677" s="35"/>
      <c r="DO1677" s="35"/>
      <c r="DP1677" s="35"/>
      <c r="DQ1677" s="35"/>
      <c r="DR1677" s="35"/>
      <c r="DS1677" s="35"/>
      <c r="DT1677" s="35"/>
      <c r="DU1677" s="35"/>
      <c r="DV1677" s="35"/>
      <c r="DW1677" s="35"/>
      <c r="DX1677" s="35"/>
      <c r="DY1677" s="35"/>
      <c r="DZ1677" s="35"/>
      <c r="EA1677" s="35"/>
      <c r="EB1677" s="35"/>
      <c r="EC1677" s="35"/>
      <c r="ED1677" s="35"/>
      <c r="EE1677" s="35"/>
      <c r="EF1677" s="35"/>
      <c r="EG1677" s="35"/>
      <c r="EH1677" s="35"/>
      <c r="EI1677" s="35"/>
      <c r="EJ1677" s="35"/>
      <c r="EK1677" s="35"/>
      <c r="EL1677" s="35"/>
      <c r="EM1677" s="35"/>
      <c r="EN1677" s="35"/>
      <c r="EO1677" s="35"/>
      <c r="EP1677" s="35"/>
      <c r="EQ1677" s="35"/>
      <c r="ER1677" s="35"/>
      <c r="ES1677" s="35"/>
      <c r="ET1677" s="35"/>
      <c r="EU1677" s="35"/>
      <c r="EV1677" s="35"/>
      <c r="EW1677" s="35"/>
      <c r="EX1677" s="35"/>
      <c r="EY1677" s="35"/>
      <c r="EZ1677" s="35"/>
      <c r="FA1677" s="35"/>
      <c r="FB1677" s="35"/>
      <c r="FC1677" s="35"/>
      <c r="FD1677" s="35"/>
      <c r="FE1677" s="35"/>
      <c r="FF1677" s="35"/>
      <c r="FG1677" s="35"/>
      <c r="FH1677" s="35"/>
      <c r="FI1677" s="35"/>
      <c r="FJ1677" s="35"/>
      <c r="FK1677" s="35"/>
      <c r="FL1677" s="35"/>
      <c r="FM1677" s="35"/>
      <c r="FN1677" s="35"/>
      <c r="FO1677" s="35"/>
      <c r="FP1677" s="35"/>
      <c r="FQ1677" s="35"/>
      <c r="FR1677" s="35"/>
      <c r="FS1677" s="35"/>
      <c r="FT1677" s="35"/>
      <c r="FU1677" s="35"/>
      <c r="FV1677" s="35"/>
      <c r="FW1677" s="35"/>
      <c r="FX1677" s="35"/>
      <c r="FY1677" s="35"/>
      <c r="FZ1677" s="35"/>
    </row>
    <row r="1678" spans="1:182" x14ac:dyDescent="0.15">
      <c r="A1678" s="38">
        <f t="shared" ref="A1678:A1741" si="523">(A1677+1)</f>
        <v>45122</v>
      </c>
      <c r="B1678" s="39">
        <f t="shared" ca="1" si="512"/>
        <v>9891.2679920700011</v>
      </c>
      <c r="C1678" s="40">
        <f t="shared" si="513"/>
        <v>9411.77</v>
      </c>
      <c r="D1678" s="41">
        <f ca="1">IF(A1678&lt;$B$1,VLOOKUP(A1678,[1]DI!$A$4:$B$15000,2,FALSE),0)</f>
        <v>0</v>
      </c>
      <c r="E1678" s="40">
        <f t="shared" ca="1" si="519"/>
        <v>0</v>
      </c>
      <c r="F1678" s="42">
        <f t="shared" si="516"/>
        <v>1</v>
      </c>
      <c r="G1678" s="43">
        <f t="shared" ca="1" si="520"/>
        <v>1</v>
      </c>
      <c r="H1678" s="40">
        <f ca="1">TRUNC(PRODUCT(G$10:G1677),15)</f>
        <v>1.3938747455321101</v>
      </c>
      <c r="I1678" s="40">
        <f t="shared" ca="1" si="521"/>
        <v>1.33771056458305</v>
      </c>
      <c r="J1678" s="40">
        <f t="shared" ca="1" si="522"/>
        <v>1.0419852999999999</v>
      </c>
      <c r="K1678" s="42">
        <f t="shared" si="508"/>
        <v>2.7E-2</v>
      </c>
      <c r="L1678" s="63">
        <f t="shared" si="505"/>
        <v>45005</v>
      </c>
      <c r="M1678" s="64">
        <f t="shared" si="506"/>
        <v>80</v>
      </c>
      <c r="N1678" s="44">
        <f t="shared" si="507"/>
        <v>81</v>
      </c>
      <c r="O1678" s="40">
        <f t="shared" si="509"/>
        <v>1.0086002489999999</v>
      </c>
      <c r="P1678" s="65">
        <f t="shared" ca="1" si="510"/>
        <v>1.0509466329999999</v>
      </c>
      <c r="Q1678" s="40">
        <f t="shared" ca="1" si="511"/>
        <v>479.49799207000001</v>
      </c>
      <c r="R1678" s="44">
        <f>IF(VLOOKUP(A1678,$Z$12:$AI$125,8)=VLOOKUP(A1677,$Z$12:$AI$125,8),0,VLOOKUP(A1678,Z$12:$AI$125,8))</f>
        <v>0</v>
      </c>
      <c r="S1678" s="45">
        <f>IF(R1678&gt;0,VLOOKUP(R1678,Y$12:$AH$125,7),0)</f>
        <v>0</v>
      </c>
      <c r="T1678" s="40">
        <f t="shared" si="514"/>
        <v>0</v>
      </c>
      <c r="U1678" s="40">
        <f t="shared" ca="1" si="515"/>
        <v>479.49799207000001</v>
      </c>
      <c r="V1678" s="46" t="str">
        <f t="shared" si="517"/>
        <v>J=</v>
      </c>
      <c r="W1678" s="47">
        <f t="shared" si="518"/>
        <v>45189</v>
      </c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  <c r="CA1678" s="35"/>
      <c r="CB1678" s="35"/>
      <c r="CC1678" s="35"/>
      <c r="CD1678" s="35"/>
      <c r="CE1678" s="35"/>
      <c r="CF1678" s="35"/>
      <c r="CG1678" s="35"/>
      <c r="CH1678" s="35"/>
      <c r="CI1678" s="35"/>
      <c r="CJ1678" s="35"/>
      <c r="CK1678" s="35"/>
      <c r="CL1678" s="35"/>
      <c r="CM1678" s="35"/>
      <c r="CN1678" s="35"/>
      <c r="CO1678" s="35"/>
      <c r="CP1678" s="35"/>
      <c r="CQ1678" s="35"/>
      <c r="CR1678" s="35"/>
      <c r="CS1678" s="35"/>
      <c r="CT1678" s="35"/>
      <c r="CU1678" s="35"/>
      <c r="CV1678" s="35"/>
      <c r="CW1678" s="35"/>
      <c r="CX1678" s="35"/>
      <c r="CY1678" s="35"/>
      <c r="CZ1678" s="35"/>
      <c r="DA1678" s="35"/>
      <c r="DB1678" s="35"/>
      <c r="DC1678" s="35"/>
      <c r="DD1678" s="35"/>
      <c r="DE1678" s="35"/>
      <c r="DF1678" s="35"/>
      <c r="DG1678" s="35"/>
      <c r="DH1678" s="35"/>
      <c r="DI1678" s="35"/>
      <c r="DJ1678" s="35"/>
      <c r="DK1678" s="35"/>
      <c r="DL1678" s="35"/>
      <c r="DM1678" s="35"/>
      <c r="DN1678" s="35"/>
      <c r="DO1678" s="35"/>
      <c r="DP1678" s="35"/>
      <c r="DQ1678" s="35"/>
      <c r="DR1678" s="35"/>
      <c r="DS1678" s="35"/>
      <c r="DT1678" s="35"/>
      <c r="DU1678" s="35"/>
      <c r="DV1678" s="35"/>
      <c r="DW1678" s="35"/>
      <c r="DX1678" s="35"/>
      <c r="DY1678" s="35"/>
      <c r="DZ1678" s="35"/>
      <c r="EA1678" s="35"/>
      <c r="EB1678" s="35"/>
      <c r="EC1678" s="35"/>
      <c r="ED1678" s="35"/>
      <c r="EE1678" s="35"/>
      <c r="EF1678" s="35"/>
      <c r="EG1678" s="35"/>
      <c r="EH1678" s="35"/>
      <c r="EI1678" s="35"/>
      <c r="EJ1678" s="35"/>
      <c r="EK1678" s="35"/>
      <c r="EL1678" s="35"/>
      <c r="EM1678" s="35"/>
      <c r="EN1678" s="35"/>
      <c r="EO1678" s="35"/>
      <c r="EP1678" s="35"/>
      <c r="EQ1678" s="35"/>
      <c r="ER1678" s="35"/>
      <c r="ES1678" s="35"/>
      <c r="ET1678" s="35"/>
      <c r="EU1678" s="35"/>
      <c r="EV1678" s="35"/>
      <c r="EW1678" s="35"/>
      <c r="EX1678" s="35"/>
      <c r="EY1678" s="35"/>
      <c r="EZ1678" s="35"/>
      <c r="FA1678" s="35"/>
      <c r="FB1678" s="35"/>
      <c r="FC1678" s="35"/>
      <c r="FD1678" s="35"/>
      <c r="FE1678" s="35"/>
      <c r="FF1678" s="35"/>
      <c r="FG1678" s="35"/>
      <c r="FH1678" s="35"/>
      <c r="FI1678" s="35"/>
      <c r="FJ1678" s="35"/>
      <c r="FK1678" s="35"/>
      <c r="FL1678" s="35"/>
      <c r="FM1678" s="35"/>
      <c r="FN1678" s="35"/>
      <c r="FO1678" s="35"/>
      <c r="FP1678" s="35"/>
      <c r="FQ1678" s="35"/>
      <c r="FR1678" s="35"/>
      <c r="FS1678" s="35"/>
      <c r="FT1678" s="35"/>
      <c r="FU1678" s="35"/>
      <c r="FV1678" s="35"/>
      <c r="FW1678" s="35"/>
      <c r="FX1678" s="35"/>
      <c r="FY1678" s="35"/>
      <c r="FZ1678" s="35"/>
    </row>
    <row r="1679" spans="1:182" x14ac:dyDescent="0.15">
      <c r="A1679" s="38">
        <f t="shared" si="523"/>
        <v>45123</v>
      </c>
      <c r="B1679" s="39">
        <f t="shared" ca="1" si="512"/>
        <v>9891.2679920700011</v>
      </c>
      <c r="C1679" s="40">
        <f t="shared" si="513"/>
        <v>9411.77</v>
      </c>
      <c r="D1679" s="41">
        <f ca="1">IF(A1679&lt;$B$1,VLOOKUP(A1679,[1]DI!$A$4:$B$15000,2,FALSE),0)</f>
        <v>0</v>
      </c>
      <c r="E1679" s="40">
        <f t="shared" ca="1" si="519"/>
        <v>0</v>
      </c>
      <c r="F1679" s="42">
        <f t="shared" si="516"/>
        <v>1</v>
      </c>
      <c r="G1679" s="43">
        <f t="shared" ca="1" si="520"/>
        <v>1</v>
      </c>
      <c r="H1679" s="40">
        <f ca="1">TRUNC(PRODUCT(G$10:G1678),15)</f>
        <v>1.3938747455321101</v>
      </c>
      <c r="I1679" s="40">
        <f t="shared" ca="1" si="521"/>
        <v>1.33771056458305</v>
      </c>
      <c r="J1679" s="40">
        <f t="shared" ca="1" si="522"/>
        <v>1.0419852999999999</v>
      </c>
      <c r="K1679" s="42">
        <f t="shared" si="508"/>
        <v>2.7E-2</v>
      </c>
      <c r="L1679" s="63">
        <f t="shared" si="505"/>
        <v>45005</v>
      </c>
      <c r="M1679" s="64">
        <f t="shared" si="506"/>
        <v>80</v>
      </c>
      <c r="N1679" s="44">
        <f t="shared" si="507"/>
        <v>81</v>
      </c>
      <c r="O1679" s="40">
        <f t="shared" si="509"/>
        <v>1.0086002489999999</v>
      </c>
      <c r="P1679" s="65">
        <f t="shared" ca="1" si="510"/>
        <v>1.0509466329999999</v>
      </c>
      <c r="Q1679" s="40">
        <f t="shared" ca="1" si="511"/>
        <v>479.49799207000001</v>
      </c>
      <c r="R1679" s="44">
        <f>IF(VLOOKUP(A1679,$Z$12:$AI$125,8)=VLOOKUP(A1678,$Z$12:$AI$125,8),0,VLOOKUP(A1679,Z$12:$AI$125,8))</f>
        <v>0</v>
      </c>
      <c r="S1679" s="45">
        <f>IF(R1679&gt;0,VLOOKUP(R1679,Y$12:$AH$125,7),0)</f>
        <v>0</v>
      </c>
      <c r="T1679" s="40">
        <f t="shared" si="514"/>
        <v>0</v>
      </c>
      <c r="U1679" s="40">
        <f t="shared" ca="1" si="515"/>
        <v>479.49799207000001</v>
      </c>
      <c r="V1679" s="46" t="str">
        <f t="shared" si="517"/>
        <v>J=</v>
      </c>
      <c r="W1679" s="47">
        <f t="shared" si="518"/>
        <v>45189</v>
      </c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  <c r="CA1679" s="35"/>
      <c r="CB1679" s="35"/>
      <c r="CC1679" s="35"/>
      <c r="CD1679" s="35"/>
      <c r="CE1679" s="35"/>
      <c r="CF1679" s="35"/>
      <c r="CG1679" s="35"/>
      <c r="CH1679" s="35"/>
      <c r="CI1679" s="35"/>
      <c r="CJ1679" s="35"/>
      <c r="CK1679" s="35"/>
      <c r="CL1679" s="35"/>
      <c r="CM1679" s="35"/>
      <c r="CN1679" s="35"/>
      <c r="CO1679" s="35"/>
      <c r="CP1679" s="35"/>
      <c r="CQ1679" s="35"/>
      <c r="CR1679" s="35"/>
      <c r="CS1679" s="35"/>
      <c r="CT1679" s="35"/>
      <c r="CU1679" s="35"/>
      <c r="CV1679" s="35"/>
      <c r="CW1679" s="35"/>
      <c r="CX1679" s="35"/>
      <c r="CY1679" s="35"/>
      <c r="CZ1679" s="35"/>
      <c r="DA1679" s="35"/>
      <c r="DB1679" s="35"/>
      <c r="DC1679" s="35"/>
      <c r="DD1679" s="35"/>
      <c r="DE1679" s="35"/>
      <c r="DF1679" s="35"/>
      <c r="DG1679" s="35"/>
      <c r="DH1679" s="35"/>
      <c r="DI1679" s="35"/>
      <c r="DJ1679" s="35"/>
      <c r="DK1679" s="35"/>
      <c r="DL1679" s="35"/>
      <c r="DM1679" s="35"/>
      <c r="DN1679" s="35"/>
      <c r="DO1679" s="35"/>
      <c r="DP1679" s="35"/>
      <c r="DQ1679" s="35"/>
      <c r="DR1679" s="35"/>
      <c r="DS1679" s="35"/>
      <c r="DT1679" s="35"/>
      <c r="DU1679" s="35"/>
      <c r="DV1679" s="35"/>
      <c r="DW1679" s="35"/>
      <c r="DX1679" s="35"/>
      <c r="DY1679" s="35"/>
      <c r="DZ1679" s="35"/>
      <c r="EA1679" s="35"/>
      <c r="EB1679" s="35"/>
      <c r="EC1679" s="35"/>
      <c r="ED1679" s="35"/>
      <c r="EE1679" s="35"/>
      <c r="EF1679" s="35"/>
      <c r="EG1679" s="35"/>
      <c r="EH1679" s="35"/>
      <c r="EI1679" s="35"/>
      <c r="EJ1679" s="35"/>
      <c r="EK1679" s="35"/>
      <c r="EL1679" s="35"/>
      <c r="EM1679" s="35"/>
      <c r="EN1679" s="35"/>
      <c r="EO1679" s="35"/>
      <c r="EP1679" s="35"/>
      <c r="EQ1679" s="35"/>
      <c r="ER1679" s="35"/>
      <c r="ES1679" s="35"/>
      <c r="ET1679" s="35"/>
      <c r="EU1679" s="35"/>
      <c r="EV1679" s="35"/>
      <c r="EW1679" s="35"/>
      <c r="EX1679" s="35"/>
      <c r="EY1679" s="35"/>
      <c r="EZ1679" s="35"/>
      <c r="FA1679" s="35"/>
      <c r="FB1679" s="35"/>
      <c r="FC1679" s="35"/>
      <c r="FD1679" s="35"/>
      <c r="FE1679" s="35"/>
      <c r="FF1679" s="35"/>
      <c r="FG1679" s="35"/>
      <c r="FH1679" s="35"/>
      <c r="FI1679" s="35"/>
      <c r="FJ1679" s="35"/>
      <c r="FK1679" s="35"/>
      <c r="FL1679" s="35"/>
      <c r="FM1679" s="35"/>
      <c r="FN1679" s="35"/>
      <c r="FO1679" s="35"/>
      <c r="FP1679" s="35"/>
      <c r="FQ1679" s="35"/>
      <c r="FR1679" s="35"/>
      <c r="FS1679" s="35"/>
      <c r="FT1679" s="35"/>
      <c r="FU1679" s="35"/>
      <c r="FV1679" s="35"/>
      <c r="FW1679" s="35"/>
      <c r="FX1679" s="35"/>
      <c r="FY1679" s="35"/>
      <c r="FZ1679" s="35"/>
    </row>
    <row r="1680" spans="1:182" x14ac:dyDescent="0.15">
      <c r="A1680" s="38">
        <f t="shared" si="523"/>
        <v>45124</v>
      </c>
      <c r="B1680" s="39">
        <f t="shared" ca="1" si="512"/>
        <v>9891.2679920700011</v>
      </c>
      <c r="C1680" s="40">
        <f t="shared" si="513"/>
        <v>9411.77</v>
      </c>
      <c r="D1680" s="41">
        <f ca="1">IF(A1680&lt;$B$1,VLOOKUP(A1680,[1]DI!$A$4:$B$15000,2,FALSE),0)</f>
        <v>0.13650000000000001</v>
      </c>
      <c r="E1680" s="40">
        <f t="shared" ca="1" si="519"/>
        <v>5.0788000000000005E-4</v>
      </c>
      <c r="F1680" s="42">
        <f t="shared" si="516"/>
        <v>1</v>
      </c>
      <c r="G1680" s="43">
        <f t="shared" ca="1" si="520"/>
        <v>1.00050788</v>
      </c>
      <c r="H1680" s="40">
        <f ca="1">TRUNC(PRODUCT(G$10:G1679),15)</f>
        <v>1.3938747455321101</v>
      </c>
      <c r="I1680" s="40">
        <f t="shared" ca="1" si="521"/>
        <v>1.33771056458305</v>
      </c>
      <c r="J1680" s="40">
        <f t="shared" ca="1" si="522"/>
        <v>1.0419852999999999</v>
      </c>
      <c r="K1680" s="42">
        <f t="shared" si="508"/>
        <v>2.7E-2</v>
      </c>
      <c r="L1680" s="63">
        <f t="shared" si="505"/>
        <v>45005</v>
      </c>
      <c r="M1680" s="64">
        <f t="shared" si="506"/>
        <v>81</v>
      </c>
      <c r="N1680" s="44">
        <f t="shared" si="507"/>
        <v>81</v>
      </c>
      <c r="O1680" s="40">
        <f t="shared" si="509"/>
        <v>1.0086002489999999</v>
      </c>
      <c r="P1680" s="65">
        <f t="shared" ca="1" si="510"/>
        <v>1.0509466329999999</v>
      </c>
      <c r="Q1680" s="40">
        <f t="shared" ca="1" si="511"/>
        <v>479.49799207000001</v>
      </c>
      <c r="R1680" s="44">
        <f>IF(VLOOKUP(A1680,$Z$12:$AI$125,8)=VLOOKUP(A1679,$Z$12:$AI$125,8),0,VLOOKUP(A1680,Z$12:$AI$125,8))</f>
        <v>0</v>
      </c>
      <c r="S1680" s="45">
        <f>IF(R1680&gt;0,VLOOKUP(R1680,Y$12:$AH$125,7),0)</f>
        <v>0</v>
      </c>
      <c r="T1680" s="40">
        <f t="shared" si="514"/>
        <v>0</v>
      </c>
      <c r="U1680" s="40">
        <f t="shared" ca="1" si="515"/>
        <v>479.49799207000001</v>
      </c>
      <c r="V1680" s="46" t="str">
        <f t="shared" si="517"/>
        <v>J=</v>
      </c>
      <c r="W1680" s="47">
        <f t="shared" si="518"/>
        <v>45189</v>
      </c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  <c r="CA1680" s="35"/>
      <c r="CB1680" s="35"/>
      <c r="CC1680" s="35"/>
      <c r="CD1680" s="35"/>
      <c r="CE1680" s="35"/>
      <c r="CF1680" s="35"/>
      <c r="CG1680" s="35"/>
      <c r="CH1680" s="35"/>
      <c r="CI1680" s="35"/>
      <c r="CJ1680" s="35"/>
      <c r="CK1680" s="35"/>
      <c r="CL1680" s="35"/>
      <c r="CM1680" s="35"/>
      <c r="CN1680" s="35"/>
      <c r="CO1680" s="35"/>
      <c r="CP1680" s="35"/>
      <c r="CQ1680" s="35"/>
      <c r="CR1680" s="35"/>
      <c r="CS1680" s="35"/>
      <c r="CT1680" s="35"/>
      <c r="CU1680" s="35"/>
      <c r="CV1680" s="35"/>
      <c r="CW1680" s="35"/>
      <c r="CX1680" s="35"/>
      <c r="CY1680" s="35"/>
      <c r="CZ1680" s="35"/>
      <c r="DA1680" s="35"/>
      <c r="DB1680" s="35"/>
      <c r="DC1680" s="35"/>
      <c r="DD1680" s="35"/>
      <c r="DE1680" s="35"/>
      <c r="DF1680" s="35"/>
      <c r="DG1680" s="35"/>
      <c r="DH1680" s="35"/>
      <c r="DI1680" s="35"/>
      <c r="DJ1680" s="35"/>
      <c r="DK1680" s="35"/>
      <c r="DL1680" s="35"/>
      <c r="DM1680" s="35"/>
      <c r="DN1680" s="35"/>
      <c r="DO1680" s="35"/>
      <c r="DP1680" s="35"/>
      <c r="DQ1680" s="35"/>
      <c r="DR1680" s="35"/>
      <c r="DS1680" s="35"/>
      <c r="DT1680" s="35"/>
      <c r="DU1680" s="35"/>
      <c r="DV1680" s="35"/>
      <c r="DW1680" s="35"/>
      <c r="DX1680" s="35"/>
      <c r="DY1680" s="35"/>
      <c r="DZ1680" s="35"/>
      <c r="EA1680" s="35"/>
      <c r="EB1680" s="35"/>
      <c r="EC1680" s="35"/>
      <c r="ED1680" s="35"/>
      <c r="EE1680" s="35"/>
      <c r="EF1680" s="35"/>
      <c r="EG1680" s="35"/>
      <c r="EH1680" s="35"/>
      <c r="EI1680" s="35"/>
      <c r="EJ1680" s="35"/>
      <c r="EK1680" s="35"/>
      <c r="EL1680" s="35"/>
      <c r="EM1680" s="35"/>
      <c r="EN1680" s="35"/>
      <c r="EO1680" s="35"/>
      <c r="EP1680" s="35"/>
      <c r="EQ1680" s="35"/>
      <c r="ER1680" s="35"/>
      <c r="ES1680" s="35"/>
      <c r="ET1680" s="35"/>
      <c r="EU1680" s="35"/>
      <c r="EV1680" s="35"/>
      <c r="EW1680" s="35"/>
      <c r="EX1680" s="35"/>
      <c r="EY1680" s="35"/>
      <c r="EZ1680" s="35"/>
      <c r="FA1680" s="35"/>
      <c r="FB1680" s="35"/>
      <c r="FC1680" s="35"/>
      <c r="FD1680" s="35"/>
      <c r="FE1680" s="35"/>
      <c r="FF1680" s="35"/>
      <c r="FG1680" s="35"/>
      <c r="FH1680" s="35"/>
      <c r="FI1680" s="35"/>
      <c r="FJ1680" s="35"/>
      <c r="FK1680" s="35"/>
      <c r="FL1680" s="35"/>
      <c r="FM1680" s="35"/>
      <c r="FN1680" s="35"/>
      <c r="FO1680" s="35"/>
      <c r="FP1680" s="35"/>
      <c r="FQ1680" s="35"/>
      <c r="FR1680" s="35"/>
      <c r="FS1680" s="35"/>
      <c r="FT1680" s="35"/>
      <c r="FU1680" s="35"/>
      <c r="FV1680" s="35"/>
      <c r="FW1680" s="35"/>
      <c r="FX1680" s="35"/>
      <c r="FY1680" s="35"/>
      <c r="FZ1680" s="35"/>
    </row>
    <row r="1681" spans="1:182" x14ac:dyDescent="0.15">
      <c r="A1681" s="38">
        <f t="shared" si="523"/>
        <v>45125</v>
      </c>
      <c r="B1681" s="39">
        <f t="shared" ca="1" si="512"/>
        <v>9897.3378496000005</v>
      </c>
      <c r="C1681" s="40">
        <f t="shared" si="513"/>
        <v>9411.77</v>
      </c>
      <c r="D1681" s="41">
        <f ca="1">IF(A1681&lt;$B$1,VLOOKUP(A1681,[1]DI!$A$4:$B$15000,2,FALSE),0)</f>
        <v>0.13650000000000001</v>
      </c>
      <c r="E1681" s="40">
        <f t="shared" ca="1" si="519"/>
        <v>5.0788000000000005E-4</v>
      </c>
      <c r="F1681" s="42">
        <f t="shared" si="516"/>
        <v>1</v>
      </c>
      <c r="G1681" s="43">
        <f t="shared" ca="1" si="520"/>
        <v>1.00050788</v>
      </c>
      <c r="H1681" s="40">
        <f ca="1">TRUNC(PRODUCT(G$10:G1680),15)</f>
        <v>1.39458266663787</v>
      </c>
      <c r="I1681" s="40">
        <f t="shared" ca="1" si="521"/>
        <v>1.33771056458305</v>
      </c>
      <c r="J1681" s="40">
        <f t="shared" ca="1" si="522"/>
        <v>1.0425145</v>
      </c>
      <c r="K1681" s="42">
        <f t="shared" si="508"/>
        <v>2.7E-2</v>
      </c>
      <c r="L1681" s="63">
        <f t="shared" si="505"/>
        <v>45005</v>
      </c>
      <c r="M1681" s="64">
        <f t="shared" si="506"/>
        <v>82</v>
      </c>
      <c r="N1681" s="44">
        <f t="shared" si="507"/>
        <v>82</v>
      </c>
      <c r="O1681" s="40">
        <f t="shared" si="509"/>
        <v>1.0087068859999999</v>
      </c>
      <c r="P1681" s="65">
        <f t="shared" ca="1" si="510"/>
        <v>1.0515915549999999</v>
      </c>
      <c r="Q1681" s="40">
        <f t="shared" ca="1" si="511"/>
        <v>485.56784959999999</v>
      </c>
      <c r="R1681" s="44">
        <f>IF(VLOOKUP(A1681,$Z$12:$AI$125,8)=VLOOKUP(A1680,$Z$12:$AI$125,8),0,VLOOKUP(A1681,Z$12:$AI$125,8))</f>
        <v>0</v>
      </c>
      <c r="S1681" s="45">
        <f>IF(R1681&gt;0,VLOOKUP(R1681,Y$12:$AH$125,7),0)</f>
        <v>0</v>
      </c>
      <c r="T1681" s="40">
        <f t="shared" si="514"/>
        <v>0</v>
      </c>
      <c r="U1681" s="40">
        <f t="shared" ca="1" si="515"/>
        <v>485.56784959999999</v>
      </c>
      <c r="V1681" s="46" t="str">
        <f t="shared" si="517"/>
        <v>J=</v>
      </c>
      <c r="W1681" s="47">
        <f t="shared" si="518"/>
        <v>45189</v>
      </c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  <c r="CA1681" s="35"/>
      <c r="CB1681" s="35"/>
      <c r="CC1681" s="35"/>
      <c r="CD1681" s="35"/>
      <c r="CE1681" s="35"/>
      <c r="CF1681" s="35"/>
      <c r="CG1681" s="35"/>
      <c r="CH1681" s="35"/>
      <c r="CI1681" s="35"/>
      <c r="CJ1681" s="35"/>
      <c r="CK1681" s="35"/>
      <c r="CL1681" s="35"/>
      <c r="CM1681" s="35"/>
      <c r="CN1681" s="35"/>
      <c r="CO1681" s="35"/>
      <c r="CP1681" s="35"/>
      <c r="CQ1681" s="35"/>
      <c r="CR1681" s="35"/>
      <c r="CS1681" s="35"/>
      <c r="CT1681" s="35"/>
      <c r="CU1681" s="35"/>
      <c r="CV1681" s="35"/>
      <c r="CW1681" s="35"/>
      <c r="CX1681" s="35"/>
      <c r="CY1681" s="35"/>
      <c r="CZ1681" s="35"/>
      <c r="DA1681" s="35"/>
      <c r="DB1681" s="35"/>
      <c r="DC1681" s="35"/>
      <c r="DD1681" s="35"/>
      <c r="DE1681" s="35"/>
      <c r="DF1681" s="35"/>
      <c r="DG1681" s="35"/>
      <c r="DH1681" s="35"/>
      <c r="DI1681" s="35"/>
      <c r="DJ1681" s="35"/>
      <c r="DK1681" s="35"/>
      <c r="DL1681" s="35"/>
      <c r="DM1681" s="35"/>
      <c r="DN1681" s="35"/>
      <c r="DO1681" s="35"/>
      <c r="DP1681" s="35"/>
      <c r="DQ1681" s="35"/>
      <c r="DR1681" s="35"/>
      <c r="DS1681" s="35"/>
      <c r="DT1681" s="35"/>
      <c r="DU1681" s="35"/>
      <c r="DV1681" s="35"/>
      <c r="DW1681" s="35"/>
      <c r="DX1681" s="35"/>
      <c r="DY1681" s="35"/>
      <c r="DZ1681" s="35"/>
      <c r="EA1681" s="35"/>
      <c r="EB1681" s="35"/>
      <c r="EC1681" s="35"/>
      <c r="ED1681" s="35"/>
      <c r="EE1681" s="35"/>
      <c r="EF1681" s="35"/>
      <c r="EG1681" s="35"/>
      <c r="EH1681" s="35"/>
      <c r="EI1681" s="35"/>
      <c r="EJ1681" s="35"/>
      <c r="EK1681" s="35"/>
      <c r="EL1681" s="35"/>
      <c r="EM1681" s="35"/>
      <c r="EN1681" s="35"/>
      <c r="EO1681" s="35"/>
      <c r="EP1681" s="35"/>
      <c r="EQ1681" s="35"/>
      <c r="ER1681" s="35"/>
      <c r="ES1681" s="35"/>
      <c r="ET1681" s="35"/>
      <c r="EU1681" s="35"/>
      <c r="EV1681" s="35"/>
      <c r="EW1681" s="35"/>
      <c r="EX1681" s="35"/>
      <c r="EY1681" s="35"/>
      <c r="EZ1681" s="35"/>
      <c r="FA1681" s="35"/>
      <c r="FB1681" s="35"/>
      <c r="FC1681" s="35"/>
      <c r="FD1681" s="35"/>
      <c r="FE1681" s="35"/>
      <c r="FF1681" s="35"/>
      <c r="FG1681" s="35"/>
      <c r="FH1681" s="35"/>
      <c r="FI1681" s="35"/>
      <c r="FJ1681" s="35"/>
      <c r="FK1681" s="35"/>
      <c r="FL1681" s="35"/>
      <c r="FM1681" s="35"/>
      <c r="FN1681" s="35"/>
      <c r="FO1681" s="35"/>
      <c r="FP1681" s="35"/>
      <c r="FQ1681" s="35"/>
      <c r="FR1681" s="35"/>
      <c r="FS1681" s="35"/>
      <c r="FT1681" s="35"/>
      <c r="FU1681" s="35"/>
      <c r="FV1681" s="35"/>
      <c r="FW1681" s="35"/>
      <c r="FX1681" s="35"/>
      <c r="FY1681" s="35"/>
      <c r="FZ1681" s="35"/>
    </row>
    <row r="1682" spans="1:182" x14ac:dyDescent="0.15">
      <c r="A1682" s="38">
        <f t="shared" si="523"/>
        <v>45126</v>
      </c>
      <c r="B1682" s="39">
        <f t="shared" ca="1" si="512"/>
        <v>9903.4115377199996</v>
      </c>
      <c r="C1682" s="40">
        <f t="shared" si="513"/>
        <v>9411.77</v>
      </c>
      <c r="D1682" s="41">
        <f ca="1">IF(A1682&lt;$B$1,VLOOKUP(A1682,[1]DI!$A$4:$B$15000,2,FALSE),0)</f>
        <v>0.13650000000000001</v>
      </c>
      <c r="E1682" s="40">
        <f t="shared" ca="1" si="519"/>
        <v>5.0788000000000005E-4</v>
      </c>
      <c r="F1682" s="42">
        <f t="shared" si="516"/>
        <v>1</v>
      </c>
      <c r="G1682" s="43">
        <f t="shared" ca="1" si="520"/>
        <v>1.00050788</v>
      </c>
      <c r="H1682" s="40">
        <f ca="1">TRUNC(PRODUCT(G$10:G1681),15)</f>
        <v>1.3952909472826001</v>
      </c>
      <c r="I1682" s="40">
        <f t="shared" ca="1" si="521"/>
        <v>1.33771056458305</v>
      </c>
      <c r="J1682" s="40">
        <f t="shared" ca="1" si="522"/>
        <v>1.04304398</v>
      </c>
      <c r="K1682" s="42">
        <f t="shared" si="508"/>
        <v>2.7E-2</v>
      </c>
      <c r="L1682" s="63">
        <f t="shared" si="505"/>
        <v>45005</v>
      </c>
      <c r="M1682" s="64">
        <f t="shared" si="506"/>
        <v>83</v>
      </c>
      <c r="N1682" s="44">
        <f t="shared" si="507"/>
        <v>83</v>
      </c>
      <c r="O1682" s="40">
        <f t="shared" si="509"/>
        <v>1.008813534</v>
      </c>
      <c r="P1682" s="65">
        <f t="shared" ca="1" si="510"/>
        <v>1.052236884</v>
      </c>
      <c r="Q1682" s="40">
        <f t="shared" ca="1" si="511"/>
        <v>491.64153771999997</v>
      </c>
      <c r="R1682" s="44">
        <f>IF(VLOOKUP(A1682,$Z$12:$AI$125,8)=VLOOKUP(A1681,$Z$12:$AI$125,8),0,VLOOKUP(A1682,Z$12:$AI$125,8))</f>
        <v>0</v>
      </c>
      <c r="S1682" s="45">
        <f>IF(R1682&gt;0,VLOOKUP(R1682,Y$12:$AH$125,7),0)</f>
        <v>0</v>
      </c>
      <c r="T1682" s="40">
        <f t="shared" si="514"/>
        <v>0</v>
      </c>
      <c r="U1682" s="40">
        <f t="shared" ca="1" si="515"/>
        <v>491.64153771999997</v>
      </c>
      <c r="V1682" s="46" t="str">
        <f t="shared" si="517"/>
        <v>J=</v>
      </c>
      <c r="W1682" s="47">
        <f t="shared" si="518"/>
        <v>45189</v>
      </c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  <c r="CA1682" s="35"/>
      <c r="CB1682" s="35"/>
      <c r="CC1682" s="35"/>
      <c r="CD1682" s="35"/>
      <c r="CE1682" s="35"/>
      <c r="CF1682" s="35"/>
      <c r="CG1682" s="35"/>
      <c r="CH1682" s="35"/>
      <c r="CI1682" s="35"/>
      <c r="CJ1682" s="35"/>
      <c r="CK1682" s="35"/>
      <c r="CL1682" s="35"/>
      <c r="CM1682" s="35"/>
      <c r="CN1682" s="35"/>
      <c r="CO1682" s="35"/>
      <c r="CP1682" s="35"/>
      <c r="CQ1682" s="35"/>
      <c r="CR1682" s="35"/>
      <c r="CS1682" s="35"/>
      <c r="CT1682" s="35"/>
      <c r="CU1682" s="35"/>
      <c r="CV1682" s="35"/>
      <c r="CW1682" s="35"/>
      <c r="CX1682" s="35"/>
      <c r="CY1682" s="35"/>
      <c r="CZ1682" s="35"/>
      <c r="DA1682" s="35"/>
      <c r="DB1682" s="35"/>
      <c r="DC1682" s="35"/>
      <c r="DD1682" s="35"/>
      <c r="DE1682" s="35"/>
      <c r="DF1682" s="35"/>
      <c r="DG1682" s="35"/>
      <c r="DH1682" s="35"/>
      <c r="DI1682" s="35"/>
      <c r="DJ1682" s="35"/>
      <c r="DK1682" s="35"/>
      <c r="DL1682" s="35"/>
      <c r="DM1682" s="35"/>
      <c r="DN1682" s="35"/>
      <c r="DO1682" s="35"/>
      <c r="DP1682" s="35"/>
      <c r="DQ1682" s="35"/>
      <c r="DR1682" s="35"/>
      <c r="DS1682" s="35"/>
      <c r="DT1682" s="35"/>
      <c r="DU1682" s="35"/>
      <c r="DV1682" s="35"/>
      <c r="DW1682" s="35"/>
      <c r="DX1682" s="35"/>
      <c r="DY1682" s="35"/>
      <c r="DZ1682" s="35"/>
      <c r="EA1682" s="35"/>
      <c r="EB1682" s="35"/>
      <c r="EC1682" s="35"/>
      <c r="ED1682" s="35"/>
      <c r="EE1682" s="35"/>
      <c r="EF1682" s="35"/>
      <c r="EG1682" s="35"/>
      <c r="EH1682" s="35"/>
      <c r="EI1682" s="35"/>
      <c r="EJ1682" s="35"/>
      <c r="EK1682" s="35"/>
      <c r="EL1682" s="35"/>
      <c r="EM1682" s="35"/>
      <c r="EN1682" s="35"/>
      <c r="EO1682" s="35"/>
      <c r="EP1682" s="35"/>
      <c r="EQ1682" s="35"/>
      <c r="ER1682" s="35"/>
      <c r="ES1682" s="35"/>
      <c r="ET1682" s="35"/>
      <c r="EU1682" s="35"/>
      <c r="EV1682" s="35"/>
      <c r="EW1682" s="35"/>
      <c r="EX1682" s="35"/>
      <c r="EY1682" s="35"/>
      <c r="EZ1682" s="35"/>
      <c r="FA1682" s="35"/>
      <c r="FB1682" s="35"/>
      <c r="FC1682" s="35"/>
      <c r="FD1682" s="35"/>
      <c r="FE1682" s="35"/>
      <c r="FF1682" s="35"/>
      <c r="FG1682" s="35"/>
      <c r="FH1682" s="35"/>
      <c r="FI1682" s="35"/>
      <c r="FJ1682" s="35"/>
      <c r="FK1682" s="35"/>
      <c r="FL1682" s="35"/>
      <c r="FM1682" s="35"/>
      <c r="FN1682" s="35"/>
      <c r="FO1682" s="35"/>
      <c r="FP1682" s="35"/>
      <c r="FQ1682" s="35"/>
      <c r="FR1682" s="35"/>
      <c r="FS1682" s="35"/>
      <c r="FT1682" s="35"/>
      <c r="FU1682" s="35"/>
      <c r="FV1682" s="35"/>
      <c r="FW1682" s="35"/>
      <c r="FX1682" s="35"/>
      <c r="FY1682" s="35"/>
      <c r="FZ1682" s="35"/>
    </row>
    <row r="1683" spans="1:182" x14ac:dyDescent="0.15">
      <c r="A1683" s="38">
        <f t="shared" si="523"/>
        <v>45127</v>
      </c>
      <c r="B1683" s="39">
        <f t="shared" ca="1" si="512"/>
        <v>9909.4888682000001</v>
      </c>
      <c r="C1683" s="40">
        <f t="shared" si="513"/>
        <v>9411.77</v>
      </c>
      <c r="D1683" s="41">
        <f ca="1">IF(A1683&lt;$B$1,VLOOKUP(A1683,[1]DI!$A$4:$B$15000,2,FALSE),0)</f>
        <v>0.13650000000000001</v>
      </c>
      <c r="E1683" s="40">
        <f t="shared" ca="1" si="519"/>
        <v>5.0788000000000005E-4</v>
      </c>
      <c r="F1683" s="42">
        <f t="shared" si="516"/>
        <v>1</v>
      </c>
      <c r="G1683" s="43">
        <f t="shared" ca="1" si="520"/>
        <v>1.00050788</v>
      </c>
      <c r="H1683" s="40">
        <f ca="1">TRUNC(PRODUCT(G$10:G1682),15)</f>
        <v>1.39599958764891</v>
      </c>
      <c r="I1683" s="40">
        <f t="shared" ca="1" si="521"/>
        <v>1.33771056458305</v>
      </c>
      <c r="J1683" s="40">
        <f t="shared" ca="1" si="522"/>
        <v>1.0435737199999999</v>
      </c>
      <c r="K1683" s="42">
        <f t="shared" si="508"/>
        <v>2.7E-2</v>
      </c>
      <c r="L1683" s="63">
        <f t="shared" si="505"/>
        <v>45005</v>
      </c>
      <c r="M1683" s="64">
        <f t="shared" si="506"/>
        <v>84</v>
      </c>
      <c r="N1683" s="44">
        <f t="shared" si="507"/>
        <v>84</v>
      </c>
      <c r="O1683" s="40">
        <f t="shared" si="509"/>
        <v>1.0089201940000001</v>
      </c>
      <c r="P1683" s="65">
        <f t="shared" ca="1" si="510"/>
        <v>1.0528826</v>
      </c>
      <c r="Q1683" s="40">
        <f t="shared" ca="1" si="511"/>
        <v>497.71886819999997</v>
      </c>
      <c r="R1683" s="44">
        <f>IF(VLOOKUP(A1683,$Z$12:$AI$125,8)=VLOOKUP(A1682,$Z$12:$AI$125,8),0,VLOOKUP(A1683,Z$12:$AI$125,8))</f>
        <v>0</v>
      </c>
      <c r="S1683" s="45">
        <f>IF(R1683&gt;0,VLOOKUP(R1683,Y$12:$AH$125,7),0)</f>
        <v>0</v>
      </c>
      <c r="T1683" s="40">
        <f t="shared" si="514"/>
        <v>0</v>
      </c>
      <c r="U1683" s="40">
        <f t="shared" ca="1" si="515"/>
        <v>497.71886819999997</v>
      </c>
      <c r="V1683" s="46" t="str">
        <f t="shared" si="517"/>
        <v>J=</v>
      </c>
      <c r="W1683" s="47">
        <f t="shared" si="518"/>
        <v>45189</v>
      </c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  <c r="CA1683" s="35"/>
      <c r="CB1683" s="35"/>
      <c r="CC1683" s="35"/>
      <c r="CD1683" s="35"/>
      <c r="CE1683" s="35"/>
      <c r="CF1683" s="35"/>
      <c r="CG1683" s="35"/>
      <c r="CH1683" s="35"/>
      <c r="CI1683" s="35"/>
      <c r="CJ1683" s="35"/>
      <c r="CK1683" s="35"/>
      <c r="CL1683" s="35"/>
      <c r="CM1683" s="35"/>
      <c r="CN1683" s="35"/>
      <c r="CO1683" s="35"/>
      <c r="CP1683" s="35"/>
      <c r="CQ1683" s="35"/>
      <c r="CR1683" s="35"/>
      <c r="CS1683" s="35"/>
      <c r="CT1683" s="35"/>
      <c r="CU1683" s="35"/>
      <c r="CV1683" s="35"/>
      <c r="CW1683" s="35"/>
      <c r="CX1683" s="35"/>
      <c r="CY1683" s="35"/>
      <c r="CZ1683" s="35"/>
      <c r="DA1683" s="35"/>
      <c r="DB1683" s="35"/>
      <c r="DC1683" s="35"/>
      <c r="DD1683" s="35"/>
      <c r="DE1683" s="35"/>
      <c r="DF1683" s="35"/>
      <c r="DG1683" s="35"/>
      <c r="DH1683" s="35"/>
      <c r="DI1683" s="35"/>
      <c r="DJ1683" s="35"/>
      <c r="DK1683" s="35"/>
      <c r="DL1683" s="35"/>
      <c r="DM1683" s="35"/>
      <c r="DN1683" s="35"/>
      <c r="DO1683" s="35"/>
      <c r="DP1683" s="35"/>
      <c r="DQ1683" s="35"/>
      <c r="DR1683" s="35"/>
      <c r="DS1683" s="35"/>
      <c r="DT1683" s="35"/>
      <c r="DU1683" s="35"/>
      <c r="DV1683" s="35"/>
      <c r="DW1683" s="35"/>
      <c r="DX1683" s="35"/>
      <c r="DY1683" s="35"/>
      <c r="DZ1683" s="35"/>
      <c r="EA1683" s="35"/>
      <c r="EB1683" s="35"/>
      <c r="EC1683" s="35"/>
      <c r="ED1683" s="35"/>
      <c r="EE1683" s="35"/>
      <c r="EF1683" s="35"/>
      <c r="EG1683" s="35"/>
      <c r="EH1683" s="35"/>
      <c r="EI1683" s="35"/>
      <c r="EJ1683" s="35"/>
      <c r="EK1683" s="35"/>
      <c r="EL1683" s="35"/>
      <c r="EM1683" s="35"/>
      <c r="EN1683" s="35"/>
      <c r="EO1683" s="35"/>
      <c r="EP1683" s="35"/>
      <c r="EQ1683" s="35"/>
      <c r="ER1683" s="35"/>
      <c r="ES1683" s="35"/>
      <c r="ET1683" s="35"/>
      <c r="EU1683" s="35"/>
      <c r="EV1683" s="35"/>
      <c r="EW1683" s="35"/>
      <c r="EX1683" s="35"/>
      <c r="EY1683" s="35"/>
      <c r="EZ1683" s="35"/>
      <c r="FA1683" s="35"/>
      <c r="FB1683" s="35"/>
      <c r="FC1683" s="35"/>
      <c r="FD1683" s="35"/>
      <c r="FE1683" s="35"/>
      <c r="FF1683" s="35"/>
      <c r="FG1683" s="35"/>
      <c r="FH1683" s="35"/>
      <c r="FI1683" s="35"/>
      <c r="FJ1683" s="35"/>
      <c r="FK1683" s="35"/>
      <c r="FL1683" s="35"/>
      <c r="FM1683" s="35"/>
      <c r="FN1683" s="35"/>
      <c r="FO1683" s="35"/>
      <c r="FP1683" s="35"/>
      <c r="FQ1683" s="35"/>
      <c r="FR1683" s="35"/>
      <c r="FS1683" s="35"/>
      <c r="FT1683" s="35"/>
      <c r="FU1683" s="35"/>
      <c r="FV1683" s="35"/>
      <c r="FW1683" s="35"/>
      <c r="FX1683" s="35"/>
      <c r="FY1683" s="35"/>
      <c r="FZ1683" s="35"/>
    </row>
    <row r="1684" spans="1:182" x14ac:dyDescent="0.15">
      <c r="A1684" s="38">
        <f t="shared" si="523"/>
        <v>45128</v>
      </c>
      <c r="B1684" s="39">
        <f t="shared" ca="1" si="512"/>
        <v>9915.5699257400011</v>
      </c>
      <c r="C1684" s="40">
        <f t="shared" si="513"/>
        <v>9411.77</v>
      </c>
      <c r="D1684" s="41">
        <f ca="1">IF(A1684&lt;$B$1,VLOOKUP(A1684,[1]DI!$A$4:$B$15000,2,FALSE),0)</f>
        <v>0.13650000000000001</v>
      </c>
      <c r="E1684" s="40">
        <f t="shared" ca="1" si="519"/>
        <v>5.0788000000000005E-4</v>
      </c>
      <c r="F1684" s="42">
        <f t="shared" si="516"/>
        <v>1</v>
      </c>
      <c r="G1684" s="43">
        <f t="shared" ca="1" si="520"/>
        <v>1.00050788</v>
      </c>
      <c r="H1684" s="40">
        <f ca="1">TRUNC(PRODUCT(G$10:G1683),15)</f>
        <v>1.39670858791948</v>
      </c>
      <c r="I1684" s="40">
        <f t="shared" ca="1" si="521"/>
        <v>1.33771056458305</v>
      </c>
      <c r="J1684" s="40">
        <f t="shared" ca="1" si="522"/>
        <v>1.04410373</v>
      </c>
      <c r="K1684" s="42">
        <f t="shared" si="508"/>
        <v>2.7E-2</v>
      </c>
      <c r="L1684" s="63">
        <f t="shared" si="505"/>
        <v>45005</v>
      </c>
      <c r="M1684" s="64">
        <f t="shared" si="506"/>
        <v>85</v>
      </c>
      <c r="N1684" s="44">
        <f t="shared" si="507"/>
        <v>85</v>
      </c>
      <c r="O1684" s="40">
        <f t="shared" si="509"/>
        <v>1.009026864</v>
      </c>
      <c r="P1684" s="65">
        <f t="shared" ca="1" si="510"/>
        <v>1.0535287120000001</v>
      </c>
      <c r="Q1684" s="40">
        <f t="shared" ca="1" si="511"/>
        <v>503.79992573999999</v>
      </c>
      <c r="R1684" s="44">
        <f>IF(VLOOKUP(A1684,$Z$12:$AI$125,8)=VLOOKUP(A1683,$Z$12:$AI$125,8),0,VLOOKUP(A1684,Z$12:$AI$125,8))</f>
        <v>0</v>
      </c>
      <c r="S1684" s="45">
        <f>IF(R1684&gt;0,VLOOKUP(R1684,Y$12:$AH$125,7),0)</f>
        <v>0</v>
      </c>
      <c r="T1684" s="40">
        <f t="shared" si="514"/>
        <v>0</v>
      </c>
      <c r="U1684" s="40">
        <f t="shared" ca="1" si="515"/>
        <v>503.79992573999999</v>
      </c>
      <c r="V1684" s="46" t="str">
        <f t="shared" si="517"/>
        <v>J=</v>
      </c>
      <c r="W1684" s="47">
        <f t="shared" si="518"/>
        <v>45189</v>
      </c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  <c r="CE1684" s="35"/>
      <c r="CF1684" s="35"/>
      <c r="CG1684" s="35"/>
      <c r="CH1684" s="35"/>
      <c r="CI1684" s="35"/>
      <c r="CJ1684" s="35"/>
      <c r="CK1684" s="35"/>
      <c r="CL1684" s="35"/>
      <c r="CM1684" s="35"/>
      <c r="CN1684" s="35"/>
      <c r="CO1684" s="35"/>
      <c r="CP1684" s="35"/>
      <c r="CQ1684" s="35"/>
      <c r="CR1684" s="35"/>
      <c r="CS1684" s="35"/>
      <c r="CT1684" s="35"/>
      <c r="CU1684" s="35"/>
      <c r="CV1684" s="35"/>
      <c r="CW1684" s="35"/>
      <c r="CX1684" s="35"/>
      <c r="CY1684" s="35"/>
      <c r="CZ1684" s="35"/>
      <c r="DA1684" s="35"/>
      <c r="DB1684" s="35"/>
      <c r="DC1684" s="35"/>
      <c r="DD1684" s="35"/>
      <c r="DE1684" s="35"/>
      <c r="DF1684" s="35"/>
      <c r="DG1684" s="35"/>
      <c r="DH1684" s="35"/>
      <c r="DI1684" s="35"/>
      <c r="DJ1684" s="35"/>
      <c r="DK1684" s="35"/>
      <c r="DL1684" s="35"/>
      <c r="DM1684" s="35"/>
      <c r="DN1684" s="35"/>
      <c r="DO1684" s="35"/>
      <c r="DP1684" s="35"/>
      <c r="DQ1684" s="35"/>
      <c r="DR1684" s="35"/>
      <c r="DS1684" s="35"/>
      <c r="DT1684" s="35"/>
      <c r="DU1684" s="35"/>
      <c r="DV1684" s="35"/>
      <c r="DW1684" s="35"/>
      <c r="DX1684" s="35"/>
      <c r="DY1684" s="35"/>
      <c r="DZ1684" s="35"/>
      <c r="EA1684" s="35"/>
      <c r="EB1684" s="35"/>
      <c r="EC1684" s="35"/>
      <c r="ED1684" s="35"/>
      <c r="EE1684" s="35"/>
      <c r="EF1684" s="35"/>
      <c r="EG1684" s="35"/>
      <c r="EH1684" s="35"/>
      <c r="EI1684" s="35"/>
      <c r="EJ1684" s="35"/>
      <c r="EK1684" s="35"/>
      <c r="EL1684" s="35"/>
      <c r="EM1684" s="35"/>
      <c r="EN1684" s="35"/>
      <c r="EO1684" s="35"/>
      <c r="EP1684" s="35"/>
      <c r="EQ1684" s="35"/>
      <c r="ER1684" s="35"/>
      <c r="ES1684" s="35"/>
      <c r="ET1684" s="35"/>
      <c r="EU1684" s="35"/>
      <c r="EV1684" s="35"/>
      <c r="EW1684" s="35"/>
      <c r="EX1684" s="35"/>
      <c r="EY1684" s="35"/>
      <c r="EZ1684" s="35"/>
      <c r="FA1684" s="35"/>
      <c r="FB1684" s="35"/>
      <c r="FC1684" s="35"/>
      <c r="FD1684" s="35"/>
      <c r="FE1684" s="35"/>
      <c r="FF1684" s="35"/>
      <c r="FG1684" s="35"/>
      <c r="FH1684" s="35"/>
      <c r="FI1684" s="35"/>
      <c r="FJ1684" s="35"/>
      <c r="FK1684" s="35"/>
      <c r="FL1684" s="35"/>
      <c r="FM1684" s="35"/>
      <c r="FN1684" s="35"/>
      <c r="FO1684" s="35"/>
      <c r="FP1684" s="35"/>
      <c r="FQ1684" s="35"/>
      <c r="FR1684" s="35"/>
      <c r="FS1684" s="35"/>
      <c r="FT1684" s="35"/>
      <c r="FU1684" s="35"/>
      <c r="FV1684" s="35"/>
      <c r="FW1684" s="35"/>
      <c r="FX1684" s="35"/>
      <c r="FY1684" s="35"/>
      <c r="FZ1684" s="35"/>
    </row>
    <row r="1685" spans="1:182" x14ac:dyDescent="0.15">
      <c r="A1685" s="38">
        <f t="shared" si="523"/>
        <v>45129</v>
      </c>
      <c r="B1685" s="39">
        <f t="shared" ca="1" si="512"/>
        <v>9921.6547385699996</v>
      </c>
      <c r="C1685" s="40">
        <f t="shared" si="513"/>
        <v>9411.77</v>
      </c>
      <c r="D1685" s="41">
        <f ca="1">IF(A1685&lt;$B$1,VLOOKUP(A1685,[1]DI!$A$4:$B$15000,2,FALSE),0)</f>
        <v>0</v>
      </c>
      <c r="E1685" s="40">
        <f t="shared" ca="1" si="519"/>
        <v>0</v>
      </c>
      <c r="F1685" s="42">
        <f t="shared" si="516"/>
        <v>1</v>
      </c>
      <c r="G1685" s="43">
        <f t="shared" ca="1" si="520"/>
        <v>1</v>
      </c>
      <c r="H1685" s="40">
        <f ca="1">TRUNC(PRODUCT(G$10:G1684),15)</f>
        <v>1.3974179482771101</v>
      </c>
      <c r="I1685" s="40">
        <f t="shared" ca="1" si="521"/>
        <v>1.33771056458305</v>
      </c>
      <c r="J1685" s="40">
        <f t="shared" ca="1" si="522"/>
        <v>1.04463401</v>
      </c>
      <c r="K1685" s="42">
        <f t="shared" si="508"/>
        <v>2.7E-2</v>
      </c>
      <c r="L1685" s="63">
        <f t="shared" si="505"/>
        <v>45005</v>
      </c>
      <c r="M1685" s="64">
        <f t="shared" si="506"/>
        <v>85</v>
      </c>
      <c r="N1685" s="44">
        <f t="shared" si="507"/>
        <v>86</v>
      </c>
      <c r="O1685" s="40">
        <f t="shared" si="509"/>
        <v>1.0091335459999999</v>
      </c>
      <c r="P1685" s="65">
        <f t="shared" ca="1" si="510"/>
        <v>1.0541752230000001</v>
      </c>
      <c r="Q1685" s="40">
        <f t="shared" ca="1" si="511"/>
        <v>509.88473857000002</v>
      </c>
      <c r="R1685" s="44">
        <f>IF(VLOOKUP(A1685,$Z$12:$AI$125,8)=VLOOKUP(A1684,$Z$12:$AI$125,8),0,VLOOKUP(A1685,Z$12:$AI$125,8))</f>
        <v>0</v>
      </c>
      <c r="S1685" s="45">
        <f>IF(R1685&gt;0,VLOOKUP(R1685,Y$12:$AH$125,7),0)</f>
        <v>0</v>
      </c>
      <c r="T1685" s="40">
        <f t="shared" si="514"/>
        <v>0</v>
      </c>
      <c r="U1685" s="40">
        <f t="shared" ca="1" si="515"/>
        <v>509.88473857000002</v>
      </c>
      <c r="V1685" s="46" t="str">
        <f t="shared" si="517"/>
        <v>J=</v>
      </c>
      <c r="W1685" s="47">
        <f t="shared" si="518"/>
        <v>45189</v>
      </c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  <c r="CE1685" s="35"/>
      <c r="CF1685" s="35"/>
      <c r="CG1685" s="35"/>
      <c r="CH1685" s="35"/>
      <c r="CI1685" s="35"/>
      <c r="CJ1685" s="35"/>
      <c r="CK1685" s="35"/>
      <c r="CL1685" s="35"/>
      <c r="CM1685" s="35"/>
      <c r="CN1685" s="35"/>
      <c r="CO1685" s="35"/>
      <c r="CP1685" s="35"/>
      <c r="CQ1685" s="35"/>
      <c r="CR1685" s="35"/>
      <c r="CS1685" s="35"/>
      <c r="CT1685" s="35"/>
      <c r="CU1685" s="35"/>
      <c r="CV1685" s="35"/>
      <c r="CW1685" s="35"/>
      <c r="CX1685" s="35"/>
      <c r="CY1685" s="35"/>
      <c r="CZ1685" s="35"/>
      <c r="DA1685" s="35"/>
      <c r="DB1685" s="35"/>
      <c r="DC1685" s="35"/>
      <c r="DD1685" s="35"/>
      <c r="DE1685" s="35"/>
      <c r="DF1685" s="35"/>
      <c r="DG1685" s="35"/>
      <c r="DH1685" s="35"/>
      <c r="DI1685" s="35"/>
      <c r="DJ1685" s="35"/>
      <c r="DK1685" s="35"/>
      <c r="DL1685" s="35"/>
      <c r="DM1685" s="35"/>
      <c r="DN1685" s="35"/>
      <c r="DO1685" s="35"/>
      <c r="DP1685" s="35"/>
      <c r="DQ1685" s="35"/>
      <c r="DR1685" s="35"/>
      <c r="DS1685" s="35"/>
      <c r="DT1685" s="35"/>
      <c r="DU1685" s="35"/>
      <c r="DV1685" s="35"/>
      <c r="DW1685" s="35"/>
      <c r="DX1685" s="35"/>
      <c r="DY1685" s="35"/>
      <c r="DZ1685" s="35"/>
      <c r="EA1685" s="35"/>
      <c r="EB1685" s="35"/>
      <c r="EC1685" s="35"/>
      <c r="ED1685" s="35"/>
      <c r="EE1685" s="35"/>
      <c r="EF1685" s="35"/>
      <c r="EG1685" s="35"/>
      <c r="EH1685" s="35"/>
      <c r="EI1685" s="35"/>
      <c r="EJ1685" s="35"/>
      <c r="EK1685" s="35"/>
      <c r="EL1685" s="35"/>
      <c r="EM1685" s="35"/>
      <c r="EN1685" s="35"/>
      <c r="EO1685" s="35"/>
      <c r="EP1685" s="35"/>
      <c r="EQ1685" s="35"/>
      <c r="ER1685" s="35"/>
      <c r="ES1685" s="35"/>
      <c r="ET1685" s="35"/>
      <c r="EU1685" s="35"/>
      <c r="EV1685" s="35"/>
      <c r="EW1685" s="35"/>
      <c r="EX1685" s="35"/>
      <c r="EY1685" s="35"/>
      <c r="EZ1685" s="35"/>
      <c r="FA1685" s="35"/>
      <c r="FB1685" s="35"/>
      <c r="FC1685" s="35"/>
      <c r="FD1685" s="35"/>
      <c r="FE1685" s="35"/>
      <c r="FF1685" s="35"/>
      <c r="FG1685" s="35"/>
      <c r="FH1685" s="35"/>
      <c r="FI1685" s="35"/>
      <c r="FJ1685" s="35"/>
      <c r="FK1685" s="35"/>
      <c r="FL1685" s="35"/>
      <c r="FM1685" s="35"/>
      <c r="FN1685" s="35"/>
      <c r="FO1685" s="35"/>
      <c r="FP1685" s="35"/>
      <c r="FQ1685" s="35"/>
      <c r="FR1685" s="35"/>
      <c r="FS1685" s="35"/>
      <c r="FT1685" s="35"/>
      <c r="FU1685" s="35"/>
      <c r="FV1685" s="35"/>
      <c r="FW1685" s="35"/>
      <c r="FX1685" s="35"/>
      <c r="FY1685" s="35"/>
      <c r="FZ1685" s="35"/>
    </row>
    <row r="1686" spans="1:182" x14ac:dyDescent="0.15">
      <c r="A1686" s="38">
        <f t="shared" si="523"/>
        <v>45130</v>
      </c>
      <c r="B1686" s="39">
        <f t="shared" ca="1" si="512"/>
        <v>9921.6547385699996</v>
      </c>
      <c r="C1686" s="40">
        <f t="shared" si="513"/>
        <v>9411.77</v>
      </c>
      <c r="D1686" s="41">
        <f ca="1">IF(A1686&lt;$B$1,VLOOKUP(A1686,[1]DI!$A$4:$B$15000,2,FALSE),0)</f>
        <v>0</v>
      </c>
      <c r="E1686" s="40">
        <f t="shared" ca="1" si="519"/>
        <v>0</v>
      </c>
      <c r="F1686" s="42">
        <f t="shared" si="516"/>
        <v>1</v>
      </c>
      <c r="G1686" s="43">
        <f t="shared" ca="1" si="520"/>
        <v>1</v>
      </c>
      <c r="H1686" s="40">
        <f ca="1">TRUNC(PRODUCT(G$10:G1685),15)</f>
        <v>1.3974179482771101</v>
      </c>
      <c r="I1686" s="40">
        <f t="shared" ca="1" si="521"/>
        <v>1.33771056458305</v>
      </c>
      <c r="J1686" s="40">
        <f t="shared" ca="1" si="522"/>
        <v>1.04463401</v>
      </c>
      <c r="K1686" s="42">
        <f t="shared" si="508"/>
        <v>2.7E-2</v>
      </c>
      <c r="L1686" s="63">
        <f t="shared" si="505"/>
        <v>45005</v>
      </c>
      <c r="M1686" s="64">
        <f t="shared" si="506"/>
        <v>85</v>
      </c>
      <c r="N1686" s="44">
        <f t="shared" si="507"/>
        <v>86</v>
      </c>
      <c r="O1686" s="40">
        <f t="shared" si="509"/>
        <v>1.0091335459999999</v>
      </c>
      <c r="P1686" s="65">
        <f t="shared" ca="1" si="510"/>
        <v>1.0541752230000001</v>
      </c>
      <c r="Q1686" s="40">
        <f t="shared" ca="1" si="511"/>
        <v>509.88473857000002</v>
      </c>
      <c r="R1686" s="44">
        <f>IF(VLOOKUP(A1686,$Z$12:$AI$125,8)=VLOOKUP(A1685,$Z$12:$AI$125,8),0,VLOOKUP(A1686,Z$12:$AI$125,8))</f>
        <v>0</v>
      </c>
      <c r="S1686" s="45">
        <f>IF(R1686&gt;0,VLOOKUP(R1686,Y$12:$AH$125,7),0)</f>
        <v>0</v>
      </c>
      <c r="T1686" s="40">
        <f t="shared" si="514"/>
        <v>0</v>
      </c>
      <c r="U1686" s="40">
        <f t="shared" ca="1" si="515"/>
        <v>509.88473857000002</v>
      </c>
      <c r="V1686" s="46" t="str">
        <f t="shared" si="517"/>
        <v>J=</v>
      </c>
      <c r="W1686" s="47">
        <f t="shared" si="518"/>
        <v>45189</v>
      </c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  <c r="CE1686" s="35"/>
      <c r="CF1686" s="35"/>
      <c r="CG1686" s="35"/>
      <c r="CH1686" s="35"/>
      <c r="CI1686" s="35"/>
      <c r="CJ1686" s="35"/>
      <c r="CK1686" s="35"/>
      <c r="CL1686" s="35"/>
      <c r="CM1686" s="35"/>
      <c r="CN1686" s="35"/>
      <c r="CO1686" s="35"/>
      <c r="CP1686" s="35"/>
      <c r="CQ1686" s="35"/>
      <c r="CR1686" s="35"/>
      <c r="CS1686" s="35"/>
      <c r="CT1686" s="35"/>
      <c r="CU1686" s="35"/>
      <c r="CV1686" s="35"/>
      <c r="CW1686" s="35"/>
      <c r="CX1686" s="35"/>
      <c r="CY1686" s="35"/>
      <c r="CZ1686" s="35"/>
      <c r="DA1686" s="35"/>
      <c r="DB1686" s="35"/>
      <c r="DC1686" s="35"/>
      <c r="DD1686" s="35"/>
      <c r="DE1686" s="35"/>
      <c r="DF1686" s="35"/>
      <c r="DG1686" s="35"/>
      <c r="DH1686" s="35"/>
      <c r="DI1686" s="35"/>
      <c r="DJ1686" s="35"/>
      <c r="DK1686" s="35"/>
      <c r="DL1686" s="35"/>
      <c r="DM1686" s="35"/>
      <c r="DN1686" s="35"/>
      <c r="DO1686" s="35"/>
      <c r="DP1686" s="35"/>
      <c r="DQ1686" s="35"/>
      <c r="DR1686" s="35"/>
      <c r="DS1686" s="35"/>
      <c r="DT1686" s="35"/>
      <c r="DU1686" s="35"/>
      <c r="DV1686" s="35"/>
      <c r="DW1686" s="35"/>
      <c r="DX1686" s="35"/>
      <c r="DY1686" s="35"/>
      <c r="DZ1686" s="35"/>
      <c r="EA1686" s="35"/>
      <c r="EB1686" s="35"/>
      <c r="EC1686" s="35"/>
      <c r="ED1686" s="35"/>
      <c r="EE1686" s="35"/>
      <c r="EF1686" s="35"/>
      <c r="EG1686" s="35"/>
      <c r="EH1686" s="35"/>
      <c r="EI1686" s="35"/>
      <c r="EJ1686" s="35"/>
      <c r="EK1686" s="35"/>
      <c r="EL1686" s="35"/>
      <c r="EM1686" s="35"/>
      <c r="EN1686" s="35"/>
      <c r="EO1686" s="35"/>
      <c r="EP1686" s="35"/>
      <c r="EQ1686" s="35"/>
      <c r="ER1686" s="35"/>
      <c r="ES1686" s="35"/>
      <c r="ET1686" s="35"/>
      <c r="EU1686" s="35"/>
      <c r="EV1686" s="35"/>
      <c r="EW1686" s="35"/>
      <c r="EX1686" s="35"/>
      <c r="EY1686" s="35"/>
      <c r="EZ1686" s="35"/>
      <c r="FA1686" s="35"/>
      <c r="FB1686" s="35"/>
      <c r="FC1686" s="35"/>
      <c r="FD1686" s="35"/>
      <c r="FE1686" s="35"/>
      <c r="FF1686" s="35"/>
      <c r="FG1686" s="35"/>
      <c r="FH1686" s="35"/>
      <c r="FI1686" s="35"/>
      <c r="FJ1686" s="35"/>
      <c r="FK1686" s="35"/>
      <c r="FL1686" s="35"/>
      <c r="FM1686" s="35"/>
      <c r="FN1686" s="35"/>
      <c r="FO1686" s="35"/>
      <c r="FP1686" s="35"/>
      <c r="FQ1686" s="35"/>
      <c r="FR1686" s="35"/>
      <c r="FS1686" s="35"/>
      <c r="FT1686" s="35"/>
      <c r="FU1686" s="35"/>
      <c r="FV1686" s="35"/>
      <c r="FW1686" s="35"/>
      <c r="FX1686" s="35"/>
      <c r="FY1686" s="35"/>
      <c r="FZ1686" s="35"/>
    </row>
    <row r="1687" spans="1:182" x14ac:dyDescent="0.15">
      <c r="A1687" s="38">
        <f t="shared" si="523"/>
        <v>45131</v>
      </c>
      <c r="B1687" s="39">
        <f t="shared" ca="1" si="512"/>
        <v>9921.6547385699996</v>
      </c>
      <c r="C1687" s="40">
        <f t="shared" si="513"/>
        <v>9411.77</v>
      </c>
      <c r="D1687" s="41">
        <f ca="1">IF(A1687&lt;$B$1,VLOOKUP(A1687,[1]DI!$A$4:$B$15000,2,FALSE),0)</f>
        <v>0.13650000000000001</v>
      </c>
      <c r="E1687" s="40">
        <f t="shared" ca="1" si="519"/>
        <v>5.0788000000000005E-4</v>
      </c>
      <c r="F1687" s="42">
        <f t="shared" si="516"/>
        <v>1</v>
      </c>
      <c r="G1687" s="43">
        <f t="shared" ca="1" si="520"/>
        <v>1.00050788</v>
      </c>
      <c r="H1687" s="40">
        <f ca="1">TRUNC(PRODUCT(G$10:G1686),15)</f>
        <v>1.3974179482771101</v>
      </c>
      <c r="I1687" s="40">
        <f t="shared" ca="1" si="521"/>
        <v>1.33771056458305</v>
      </c>
      <c r="J1687" s="40">
        <f t="shared" ca="1" si="522"/>
        <v>1.04463401</v>
      </c>
      <c r="K1687" s="42">
        <f t="shared" si="508"/>
        <v>2.7E-2</v>
      </c>
      <c r="L1687" s="63">
        <f t="shared" si="505"/>
        <v>45005</v>
      </c>
      <c r="M1687" s="64">
        <f t="shared" si="506"/>
        <v>86</v>
      </c>
      <c r="N1687" s="44">
        <f t="shared" si="507"/>
        <v>86</v>
      </c>
      <c r="O1687" s="40">
        <f t="shared" si="509"/>
        <v>1.0091335459999999</v>
      </c>
      <c r="P1687" s="65">
        <f t="shared" ca="1" si="510"/>
        <v>1.0541752230000001</v>
      </c>
      <c r="Q1687" s="40">
        <f t="shared" ca="1" si="511"/>
        <v>509.88473857000002</v>
      </c>
      <c r="R1687" s="44">
        <f>IF(VLOOKUP(A1687,$Z$12:$AI$125,8)=VLOOKUP(A1686,$Z$12:$AI$125,8),0,VLOOKUP(A1687,Z$12:$AI$125,8))</f>
        <v>0</v>
      </c>
      <c r="S1687" s="45">
        <f>IF(R1687&gt;0,VLOOKUP(R1687,Y$12:$AH$125,7),0)</f>
        <v>0</v>
      </c>
      <c r="T1687" s="40">
        <f t="shared" si="514"/>
        <v>0</v>
      </c>
      <c r="U1687" s="40">
        <f t="shared" ca="1" si="515"/>
        <v>509.88473857000002</v>
      </c>
      <c r="V1687" s="46" t="str">
        <f t="shared" si="517"/>
        <v>J=</v>
      </c>
      <c r="W1687" s="47">
        <f t="shared" si="518"/>
        <v>45189</v>
      </c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  <c r="CE1687" s="35"/>
      <c r="CF1687" s="35"/>
      <c r="CG1687" s="35"/>
      <c r="CH1687" s="35"/>
      <c r="CI1687" s="35"/>
      <c r="CJ1687" s="35"/>
      <c r="CK1687" s="35"/>
      <c r="CL1687" s="35"/>
      <c r="CM1687" s="35"/>
      <c r="CN1687" s="35"/>
      <c r="CO1687" s="35"/>
      <c r="CP1687" s="35"/>
      <c r="CQ1687" s="35"/>
      <c r="CR1687" s="35"/>
      <c r="CS1687" s="35"/>
      <c r="CT1687" s="35"/>
      <c r="CU1687" s="35"/>
      <c r="CV1687" s="35"/>
      <c r="CW1687" s="35"/>
      <c r="CX1687" s="35"/>
      <c r="CY1687" s="35"/>
      <c r="CZ1687" s="35"/>
      <c r="DA1687" s="35"/>
      <c r="DB1687" s="35"/>
      <c r="DC1687" s="35"/>
      <c r="DD1687" s="35"/>
      <c r="DE1687" s="35"/>
      <c r="DF1687" s="35"/>
      <c r="DG1687" s="35"/>
      <c r="DH1687" s="35"/>
      <c r="DI1687" s="35"/>
      <c r="DJ1687" s="35"/>
      <c r="DK1687" s="35"/>
      <c r="DL1687" s="35"/>
      <c r="DM1687" s="35"/>
      <c r="DN1687" s="35"/>
      <c r="DO1687" s="35"/>
      <c r="DP1687" s="35"/>
      <c r="DQ1687" s="35"/>
      <c r="DR1687" s="35"/>
      <c r="DS1687" s="35"/>
      <c r="DT1687" s="35"/>
      <c r="DU1687" s="35"/>
      <c r="DV1687" s="35"/>
      <c r="DW1687" s="35"/>
      <c r="DX1687" s="35"/>
      <c r="DY1687" s="35"/>
      <c r="DZ1687" s="35"/>
      <c r="EA1687" s="35"/>
      <c r="EB1687" s="35"/>
      <c r="EC1687" s="35"/>
      <c r="ED1687" s="35"/>
      <c r="EE1687" s="35"/>
      <c r="EF1687" s="35"/>
      <c r="EG1687" s="35"/>
      <c r="EH1687" s="35"/>
      <c r="EI1687" s="35"/>
      <c r="EJ1687" s="35"/>
      <c r="EK1687" s="35"/>
      <c r="EL1687" s="35"/>
      <c r="EM1687" s="35"/>
      <c r="EN1687" s="35"/>
      <c r="EO1687" s="35"/>
      <c r="EP1687" s="35"/>
      <c r="EQ1687" s="35"/>
      <c r="ER1687" s="35"/>
      <c r="ES1687" s="35"/>
      <c r="ET1687" s="35"/>
      <c r="EU1687" s="35"/>
      <c r="EV1687" s="35"/>
      <c r="EW1687" s="35"/>
      <c r="EX1687" s="35"/>
      <c r="EY1687" s="35"/>
      <c r="EZ1687" s="35"/>
      <c r="FA1687" s="35"/>
      <c r="FB1687" s="35"/>
      <c r="FC1687" s="35"/>
      <c r="FD1687" s="35"/>
      <c r="FE1687" s="35"/>
      <c r="FF1687" s="35"/>
      <c r="FG1687" s="35"/>
      <c r="FH1687" s="35"/>
      <c r="FI1687" s="35"/>
      <c r="FJ1687" s="35"/>
      <c r="FK1687" s="35"/>
      <c r="FL1687" s="35"/>
      <c r="FM1687" s="35"/>
      <c r="FN1687" s="35"/>
      <c r="FO1687" s="35"/>
      <c r="FP1687" s="35"/>
      <c r="FQ1687" s="35"/>
      <c r="FR1687" s="35"/>
      <c r="FS1687" s="35"/>
      <c r="FT1687" s="35"/>
      <c r="FU1687" s="35"/>
      <c r="FV1687" s="35"/>
      <c r="FW1687" s="35"/>
      <c r="FX1687" s="35"/>
      <c r="FY1687" s="35"/>
      <c r="FZ1687" s="35"/>
    </row>
    <row r="1688" spans="1:182" x14ac:dyDescent="0.15">
      <c r="A1688" s="38">
        <f t="shared" si="523"/>
        <v>45132</v>
      </c>
      <c r="B1688" s="39">
        <f t="shared" ca="1" si="512"/>
        <v>9927.7432784699995</v>
      </c>
      <c r="C1688" s="40">
        <f t="shared" si="513"/>
        <v>9411.77</v>
      </c>
      <c r="D1688" s="41">
        <f ca="1">IF(A1688&lt;$B$1,VLOOKUP(A1688,[1]DI!$A$4:$B$15000,2,FALSE),0)</f>
        <v>0.13650000000000001</v>
      </c>
      <c r="E1688" s="40">
        <f t="shared" ca="1" si="519"/>
        <v>5.0788000000000005E-4</v>
      </c>
      <c r="F1688" s="42">
        <f t="shared" si="516"/>
        <v>1</v>
      </c>
      <c r="G1688" s="43">
        <f t="shared" ca="1" si="520"/>
        <v>1.00050788</v>
      </c>
      <c r="H1688" s="40">
        <f ca="1">TRUNC(PRODUCT(G$10:G1687),15)</f>
        <v>1.39812766890469</v>
      </c>
      <c r="I1688" s="40">
        <f t="shared" ca="1" si="521"/>
        <v>1.33771056458305</v>
      </c>
      <c r="J1688" s="40">
        <f t="shared" ca="1" si="522"/>
        <v>1.0451645599999999</v>
      </c>
      <c r="K1688" s="42">
        <f t="shared" si="508"/>
        <v>2.7E-2</v>
      </c>
      <c r="L1688" s="63">
        <f t="shared" si="505"/>
        <v>45005</v>
      </c>
      <c r="M1688" s="64">
        <f t="shared" si="506"/>
        <v>87</v>
      </c>
      <c r="N1688" s="44">
        <f t="shared" si="507"/>
        <v>87</v>
      </c>
      <c r="O1688" s="40">
        <f t="shared" si="509"/>
        <v>1.0092402389999999</v>
      </c>
      <c r="P1688" s="65">
        <f t="shared" ca="1" si="510"/>
        <v>1.05482213</v>
      </c>
      <c r="Q1688" s="40">
        <f t="shared" ca="1" si="511"/>
        <v>515.97327846999997</v>
      </c>
      <c r="R1688" s="44">
        <f>IF(VLOOKUP(A1688,$Z$12:$AI$125,8)=VLOOKUP(A1687,$Z$12:$AI$125,8),0,VLOOKUP(A1688,Z$12:$AI$125,8))</f>
        <v>0</v>
      </c>
      <c r="S1688" s="45">
        <f>IF(R1688&gt;0,VLOOKUP(R1688,Y$12:$AH$125,7),0)</f>
        <v>0</v>
      </c>
      <c r="T1688" s="40">
        <f t="shared" si="514"/>
        <v>0</v>
      </c>
      <c r="U1688" s="40">
        <f t="shared" ca="1" si="515"/>
        <v>515.97327846999997</v>
      </c>
      <c r="V1688" s="46" t="str">
        <f t="shared" si="517"/>
        <v>J=</v>
      </c>
      <c r="W1688" s="47">
        <f t="shared" si="518"/>
        <v>45189</v>
      </c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  <c r="CE1688" s="35"/>
      <c r="CF1688" s="35"/>
      <c r="CG1688" s="35"/>
      <c r="CH1688" s="35"/>
      <c r="CI1688" s="35"/>
      <c r="CJ1688" s="35"/>
      <c r="CK1688" s="35"/>
      <c r="CL1688" s="35"/>
      <c r="CM1688" s="35"/>
      <c r="CN1688" s="35"/>
      <c r="CO1688" s="35"/>
      <c r="CP1688" s="35"/>
      <c r="CQ1688" s="35"/>
      <c r="CR1688" s="35"/>
      <c r="CS1688" s="35"/>
      <c r="CT1688" s="35"/>
      <c r="CU1688" s="35"/>
      <c r="CV1688" s="35"/>
      <c r="CW1688" s="35"/>
      <c r="CX1688" s="35"/>
      <c r="CY1688" s="35"/>
      <c r="CZ1688" s="35"/>
      <c r="DA1688" s="35"/>
      <c r="DB1688" s="35"/>
      <c r="DC1688" s="35"/>
      <c r="DD1688" s="35"/>
      <c r="DE1688" s="35"/>
      <c r="DF1688" s="35"/>
      <c r="DG1688" s="35"/>
      <c r="DH1688" s="35"/>
      <c r="DI1688" s="35"/>
      <c r="DJ1688" s="35"/>
      <c r="DK1688" s="35"/>
      <c r="DL1688" s="35"/>
      <c r="DM1688" s="35"/>
      <c r="DN1688" s="35"/>
      <c r="DO1688" s="35"/>
      <c r="DP1688" s="35"/>
      <c r="DQ1688" s="35"/>
      <c r="DR1688" s="35"/>
      <c r="DS1688" s="35"/>
      <c r="DT1688" s="35"/>
      <c r="DU1688" s="35"/>
      <c r="DV1688" s="35"/>
      <c r="DW1688" s="35"/>
      <c r="DX1688" s="35"/>
      <c r="DY1688" s="35"/>
      <c r="DZ1688" s="35"/>
      <c r="EA1688" s="35"/>
      <c r="EB1688" s="35"/>
      <c r="EC1688" s="35"/>
      <c r="ED1688" s="35"/>
      <c r="EE1688" s="35"/>
      <c r="EF1688" s="35"/>
      <c r="EG1688" s="35"/>
      <c r="EH1688" s="35"/>
      <c r="EI1688" s="35"/>
      <c r="EJ1688" s="35"/>
      <c r="EK1688" s="35"/>
      <c r="EL1688" s="35"/>
      <c r="EM1688" s="35"/>
      <c r="EN1688" s="35"/>
      <c r="EO1688" s="35"/>
      <c r="EP1688" s="35"/>
      <c r="EQ1688" s="35"/>
      <c r="ER1688" s="35"/>
      <c r="ES1688" s="35"/>
      <c r="ET1688" s="35"/>
      <c r="EU1688" s="35"/>
      <c r="EV1688" s="35"/>
      <c r="EW1688" s="35"/>
      <c r="EX1688" s="35"/>
      <c r="EY1688" s="35"/>
      <c r="EZ1688" s="35"/>
      <c r="FA1688" s="35"/>
      <c r="FB1688" s="35"/>
      <c r="FC1688" s="35"/>
      <c r="FD1688" s="35"/>
      <c r="FE1688" s="35"/>
      <c r="FF1688" s="35"/>
      <c r="FG1688" s="35"/>
      <c r="FH1688" s="35"/>
      <c r="FI1688" s="35"/>
      <c r="FJ1688" s="35"/>
      <c r="FK1688" s="35"/>
      <c r="FL1688" s="35"/>
      <c r="FM1688" s="35"/>
      <c r="FN1688" s="35"/>
      <c r="FO1688" s="35"/>
      <c r="FP1688" s="35"/>
      <c r="FQ1688" s="35"/>
      <c r="FR1688" s="35"/>
      <c r="FS1688" s="35"/>
      <c r="FT1688" s="35"/>
      <c r="FU1688" s="35"/>
      <c r="FV1688" s="35"/>
      <c r="FW1688" s="35"/>
      <c r="FX1688" s="35"/>
      <c r="FY1688" s="35"/>
      <c r="FZ1688" s="35"/>
    </row>
    <row r="1689" spans="1:182" x14ac:dyDescent="0.15">
      <c r="A1689" s="38">
        <f t="shared" si="523"/>
        <v>45133</v>
      </c>
      <c r="B1689" s="39">
        <f t="shared" ca="1" si="512"/>
        <v>9933.835479540001</v>
      </c>
      <c r="C1689" s="40">
        <f t="shared" si="513"/>
        <v>9411.77</v>
      </c>
      <c r="D1689" s="41">
        <f ca="1">IF(A1689&lt;$B$1,VLOOKUP(A1689,[1]DI!$A$4:$B$15000,2,FALSE),0)</f>
        <v>0.13650000000000001</v>
      </c>
      <c r="E1689" s="40">
        <f t="shared" ca="1" si="519"/>
        <v>5.0788000000000005E-4</v>
      </c>
      <c r="F1689" s="42">
        <f t="shared" si="516"/>
        <v>1</v>
      </c>
      <c r="G1689" s="43">
        <f t="shared" ca="1" si="520"/>
        <v>1.00050788</v>
      </c>
      <c r="H1689" s="40">
        <f ca="1">TRUNC(PRODUCT(G$10:G1688),15)</f>
        <v>1.3988377499851701</v>
      </c>
      <c r="I1689" s="40">
        <f t="shared" ca="1" si="521"/>
        <v>1.33771056458305</v>
      </c>
      <c r="J1689" s="40">
        <f t="shared" ca="1" si="522"/>
        <v>1.04569537</v>
      </c>
      <c r="K1689" s="42">
        <f t="shared" si="508"/>
        <v>2.7E-2</v>
      </c>
      <c r="L1689" s="63">
        <f t="shared" si="505"/>
        <v>45005</v>
      </c>
      <c r="M1689" s="64">
        <f t="shared" si="506"/>
        <v>88</v>
      </c>
      <c r="N1689" s="44">
        <f t="shared" si="507"/>
        <v>88</v>
      </c>
      <c r="O1689" s="40">
        <f t="shared" si="509"/>
        <v>1.009346944</v>
      </c>
      <c r="P1689" s="65">
        <f t="shared" ca="1" si="510"/>
        <v>1.0554694259999999</v>
      </c>
      <c r="Q1689" s="40">
        <f t="shared" ca="1" si="511"/>
        <v>522.06547953999996</v>
      </c>
      <c r="R1689" s="44">
        <f>IF(VLOOKUP(A1689,$Z$12:$AI$125,8)=VLOOKUP(A1688,$Z$12:$AI$125,8),0,VLOOKUP(A1689,Z$12:$AI$125,8))</f>
        <v>0</v>
      </c>
      <c r="S1689" s="45">
        <f>IF(R1689&gt;0,VLOOKUP(R1689,Y$12:$AH$125,7),0)</f>
        <v>0</v>
      </c>
      <c r="T1689" s="40">
        <f t="shared" si="514"/>
        <v>0</v>
      </c>
      <c r="U1689" s="40">
        <f t="shared" ca="1" si="515"/>
        <v>522.06547953999996</v>
      </c>
      <c r="V1689" s="46" t="str">
        <f t="shared" si="517"/>
        <v>J=</v>
      </c>
      <c r="W1689" s="47">
        <f t="shared" si="518"/>
        <v>45189</v>
      </c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  <c r="CE1689" s="35"/>
      <c r="CF1689" s="35"/>
      <c r="CG1689" s="35"/>
      <c r="CH1689" s="35"/>
      <c r="CI1689" s="35"/>
      <c r="CJ1689" s="35"/>
      <c r="CK1689" s="35"/>
      <c r="CL1689" s="35"/>
      <c r="CM1689" s="35"/>
      <c r="CN1689" s="35"/>
      <c r="CO1689" s="35"/>
      <c r="CP1689" s="35"/>
      <c r="CQ1689" s="35"/>
      <c r="CR1689" s="35"/>
      <c r="CS1689" s="35"/>
      <c r="CT1689" s="35"/>
      <c r="CU1689" s="35"/>
      <c r="CV1689" s="35"/>
      <c r="CW1689" s="35"/>
      <c r="CX1689" s="35"/>
      <c r="CY1689" s="35"/>
      <c r="CZ1689" s="35"/>
      <c r="DA1689" s="35"/>
      <c r="DB1689" s="35"/>
      <c r="DC1689" s="35"/>
      <c r="DD1689" s="35"/>
      <c r="DE1689" s="35"/>
      <c r="DF1689" s="35"/>
      <c r="DG1689" s="35"/>
      <c r="DH1689" s="35"/>
      <c r="DI1689" s="35"/>
      <c r="DJ1689" s="35"/>
      <c r="DK1689" s="35"/>
      <c r="DL1689" s="35"/>
      <c r="DM1689" s="35"/>
      <c r="DN1689" s="35"/>
      <c r="DO1689" s="35"/>
      <c r="DP1689" s="35"/>
      <c r="DQ1689" s="35"/>
      <c r="DR1689" s="35"/>
      <c r="DS1689" s="35"/>
      <c r="DT1689" s="35"/>
      <c r="DU1689" s="35"/>
      <c r="DV1689" s="35"/>
      <c r="DW1689" s="35"/>
      <c r="DX1689" s="35"/>
      <c r="DY1689" s="35"/>
      <c r="DZ1689" s="35"/>
      <c r="EA1689" s="35"/>
      <c r="EB1689" s="35"/>
      <c r="EC1689" s="35"/>
      <c r="ED1689" s="35"/>
      <c r="EE1689" s="35"/>
      <c r="EF1689" s="35"/>
      <c r="EG1689" s="35"/>
      <c r="EH1689" s="35"/>
      <c r="EI1689" s="35"/>
      <c r="EJ1689" s="35"/>
      <c r="EK1689" s="35"/>
      <c r="EL1689" s="35"/>
      <c r="EM1689" s="35"/>
      <c r="EN1689" s="35"/>
      <c r="EO1689" s="35"/>
      <c r="EP1689" s="35"/>
      <c r="EQ1689" s="35"/>
      <c r="ER1689" s="35"/>
      <c r="ES1689" s="35"/>
      <c r="ET1689" s="35"/>
      <c r="EU1689" s="35"/>
      <c r="EV1689" s="35"/>
      <c r="EW1689" s="35"/>
      <c r="EX1689" s="35"/>
      <c r="EY1689" s="35"/>
      <c r="EZ1689" s="35"/>
      <c r="FA1689" s="35"/>
      <c r="FB1689" s="35"/>
      <c r="FC1689" s="35"/>
      <c r="FD1689" s="35"/>
      <c r="FE1689" s="35"/>
      <c r="FF1689" s="35"/>
      <c r="FG1689" s="35"/>
      <c r="FH1689" s="35"/>
      <c r="FI1689" s="35"/>
      <c r="FJ1689" s="35"/>
      <c r="FK1689" s="35"/>
      <c r="FL1689" s="35"/>
      <c r="FM1689" s="35"/>
      <c r="FN1689" s="35"/>
      <c r="FO1689" s="35"/>
      <c r="FP1689" s="35"/>
      <c r="FQ1689" s="35"/>
      <c r="FR1689" s="35"/>
      <c r="FS1689" s="35"/>
      <c r="FT1689" s="35"/>
      <c r="FU1689" s="35"/>
      <c r="FV1689" s="35"/>
      <c r="FW1689" s="35"/>
      <c r="FX1689" s="35"/>
      <c r="FY1689" s="35"/>
      <c r="FZ1689" s="35"/>
    </row>
    <row r="1690" spans="1:182" x14ac:dyDescent="0.15">
      <c r="A1690" s="38">
        <f t="shared" si="523"/>
        <v>45134</v>
      </c>
      <c r="B1690" s="39">
        <f t="shared" ca="1" si="512"/>
        <v>9939.9315112000004</v>
      </c>
      <c r="C1690" s="40">
        <f t="shared" si="513"/>
        <v>9411.77</v>
      </c>
      <c r="D1690" s="41">
        <f ca="1">IF(A1690&lt;$B$1,VLOOKUP(A1690,[1]DI!$A$4:$B$15000,2,FALSE),0)</f>
        <v>0.13650000000000001</v>
      </c>
      <c r="E1690" s="40">
        <f t="shared" ca="1" si="519"/>
        <v>5.0788000000000005E-4</v>
      </c>
      <c r="F1690" s="42">
        <f t="shared" si="516"/>
        <v>1</v>
      </c>
      <c r="G1690" s="43">
        <f t="shared" ca="1" si="520"/>
        <v>1.00050788</v>
      </c>
      <c r="H1690" s="40">
        <f ca="1">TRUNC(PRODUCT(G$10:G1689),15)</f>
        <v>1.3995481917016299</v>
      </c>
      <c r="I1690" s="40">
        <f t="shared" ca="1" si="521"/>
        <v>1.33771056458305</v>
      </c>
      <c r="J1690" s="40">
        <f t="shared" ca="1" si="522"/>
        <v>1.04622646</v>
      </c>
      <c r="K1690" s="42">
        <f t="shared" si="508"/>
        <v>2.7E-2</v>
      </c>
      <c r="L1690" s="63">
        <f t="shared" si="505"/>
        <v>45005</v>
      </c>
      <c r="M1690" s="64">
        <f t="shared" si="506"/>
        <v>89</v>
      </c>
      <c r="N1690" s="44">
        <f t="shared" si="507"/>
        <v>89</v>
      </c>
      <c r="O1690" s="40">
        <f t="shared" si="509"/>
        <v>1.0094536599999999</v>
      </c>
      <c r="P1690" s="65">
        <f t="shared" ca="1" si="510"/>
        <v>1.056117129</v>
      </c>
      <c r="Q1690" s="40">
        <f t="shared" ca="1" si="511"/>
        <v>528.16151119999995</v>
      </c>
      <c r="R1690" s="44">
        <f>IF(VLOOKUP(A1690,$Z$12:$AI$125,8)=VLOOKUP(A1689,$Z$12:$AI$125,8),0,VLOOKUP(A1690,Z$12:$AI$125,8))</f>
        <v>0</v>
      </c>
      <c r="S1690" s="45">
        <f>IF(R1690&gt;0,VLOOKUP(R1690,Y$12:$AH$125,7),0)</f>
        <v>0</v>
      </c>
      <c r="T1690" s="40">
        <f t="shared" si="514"/>
        <v>0</v>
      </c>
      <c r="U1690" s="40">
        <f t="shared" ca="1" si="515"/>
        <v>528.16151119999995</v>
      </c>
      <c r="V1690" s="46" t="str">
        <f t="shared" si="517"/>
        <v>J=</v>
      </c>
      <c r="W1690" s="47">
        <f t="shared" si="518"/>
        <v>45189</v>
      </c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  <c r="CE1690" s="35"/>
      <c r="CF1690" s="35"/>
      <c r="CG1690" s="35"/>
      <c r="CH1690" s="35"/>
      <c r="CI1690" s="35"/>
      <c r="CJ1690" s="35"/>
      <c r="CK1690" s="35"/>
      <c r="CL1690" s="35"/>
      <c r="CM1690" s="35"/>
      <c r="CN1690" s="35"/>
      <c r="CO1690" s="35"/>
      <c r="CP1690" s="35"/>
      <c r="CQ1690" s="35"/>
      <c r="CR1690" s="35"/>
      <c r="CS1690" s="35"/>
      <c r="CT1690" s="35"/>
      <c r="CU1690" s="35"/>
      <c r="CV1690" s="35"/>
      <c r="CW1690" s="35"/>
      <c r="CX1690" s="35"/>
      <c r="CY1690" s="35"/>
      <c r="CZ1690" s="35"/>
      <c r="DA1690" s="35"/>
      <c r="DB1690" s="35"/>
      <c r="DC1690" s="35"/>
      <c r="DD1690" s="35"/>
      <c r="DE1690" s="35"/>
      <c r="DF1690" s="35"/>
      <c r="DG1690" s="35"/>
      <c r="DH1690" s="35"/>
      <c r="DI1690" s="35"/>
      <c r="DJ1690" s="35"/>
      <c r="DK1690" s="35"/>
      <c r="DL1690" s="35"/>
      <c r="DM1690" s="35"/>
      <c r="DN1690" s="35"/>
      <c r="DO1690" s="35"/>
      <c r="DP1690" s="35"/>
      <c r="DQ1690" s="35"/>
      <c r="DR1690" s="35"/>
      <c r="DS1690" s="35"/>
      <c r="DT1690" s="35"/>
      <c r="DU1690" s="35"/>
      <c r="DV1690" s="35"/>
      <c r="DW1690" s="35"/>
      <c r="DX1690" s="35"/>
      <c r="DY1690" s="35"/>
      <c r="DZ1690" s="35"/>
      <c r="EA1690" s="35"/>
      <c r="EB1690" s="35"/>
      <c r="EC1690" s="35"/>
      <c r="ED1690" s="35"/>
      <c r="EE1690" s="35"/>
      <c r="EF1690" s="35"/>
      <c r="EG1690" s="35"/>
      <c r="EH1690" s="35"/>
      <c r="EI1690" s="35"/>
      <c r="EJ1690" s="35"/>
      <c r="EK1690" s="35"/>
      <c r="EL1690" s="35"/>
      <c r="EM1690" s="35"/>
      <c r="EN1690" s="35"/>
      <c r="EO1690" s="35"/>
      <c r="EP1690" s="35"/>
      <c r="EQ1690" s="35"/>
      <c r="ER1690" s="35"/>
      <c r="ES1690" s="35"/>
      <c r="ET1690" s="35"/>
      <c r="EU1690" s="35"/>
      <c r="EV1690" s="35"/>
      <c r="EW1690" s="35"/>
      <c r="EX1690" s="35"/>
      <c r="EY1690" s="35"/>
      <c r="EZ1690" s="35"/>
      <c r="FA1690" s="35"/>
      <c r="FB1690" s="35"/>
      <c r="FC1690" s="35"/>
      <c r="FD1690" s="35"/>
      <c r="FE1690" s="35"/>
      <c r="FF1690" s="35"/>
      <c r="FG1690" s="35"/>
      <c r="FH1690" s="35"/>
      <c r="FI1690" s="35"/>
      <c r="FJ1690" s="35"/>
      <c r="FK1690" s="35"/>
      <c r="FL1690" s="35"/>
      <c r="FM1690" s="35"/>
      <c r="FN1690" s="35"/>
      <c r="FO1690" s="35"/>
      <c r="FP1690" s="35"/>
      <c r="FQ1690" s="35"/>
      <c r="FR1690" s="35"/>
      <c r="FS1690" s="35"/>
      <c r="FT1690" s="35"/>
      <c r="FU1690" s="35"/>
      <c r="FV1690" s="35"/>
      <c r="FW1690" s="35"/>
      <c r="FX1690" s="35"/>
      <c r="FY1690" s="35"/>
      <c r="FZ1690" s="35"/>
    </row>
    <row r="1691" spans="1:182" x14ac:dyDescent="0.15">
      <c r="A1691" s="38">
        <f t="shared" si="523"/>
        <v>45135</v>
      </c>
      <c r="B1691" s="39">
        <f t="shared" ca="1" si="512"/>
        <v>9946.0312887500004</v>
      </c>
      <c r="C1691" s="40">
        <f t="shared" si="513"/>
        <v>9411.77</v>
      </c>
      <c r="D1691" s="41">
        <f ca="1">IF(A1691&lt;$B$1,VLOOKUP(A1691,[1]DI!$A$4:$B$15000,2,FALSE),0)</f>
        <v>0.13650000000000001</v>
      </c>
      <c r="E1691" s="40">
        <f t="shared" ca="1" si="519"/>
        <v>5.0788000000000005E-4</v>
      </c>
      <c r="F1691" s="42">
        <f t="shared" si="516"/>
        <v>1</v>
      </c>
      <c r="G1691" s="43">
        <f t="shared" ca="1" si="520"/>
        <v>1.00050788</v>
      </c>
      <c r="H1691" s="40">
        <f ca="1">TRUNC(PRODUCT(G$10:G1690),15)</f>
        <v>1.4002589942372301</v>
      </c>
      <c r="I1691" s="40">
        <f t="shared" ca="1" si="521"/>
        <v>1.33771056458305</v>
      </c>
      <c r="J1691" s="40">
        <f t="shared" ca="1" si="522"/>
        <v>1.0467578200000001</v>
      </c>
      <c r="K1691" s="42">
        <f t="shared" si="508"/>
        <v>2.7E-2</v>
      </c>
      <c r="L1691" s="63">
        <f t="shared" si="505"/>
        <v>45005</v>
      </c>
      <c r="M1691" s="64">
        <f t="shared" si="506"/>
        <v>90</v>
      </c>
      <c r="N1691" s="44">
        <f t="shared" si="507"/>
        <v>90</v>
      </c>
      <c r="O1691" s="40">
        <f t="shared" si="509"/>
        <v>1.0095603870000001</v>
      </c>
      <c r="P1691" s="65">
        <f t="shared" ca="1" si="510"/>
        <v>1.0567652300000001</v>
      </c>
      <c r="Q1691" s="40">
        <f t="shared" ca="1" si="511"/>
        <v>534.26128874999995</v>
      </c>
      <c r="R1691" s="44">
        <f>IF(VLOOKUP(A1691,$Z$12:$AI$125,8)=VLOOKUP(A1690,$Z$12:$AI$125,8),0,VLOOKUP(A1691,Z$12:$AI$125,8))</f>
        <v>0</v>
      </c>
      <c r="S1691" s="45">
        <f>IF(R1691&gt;0,VLOOKUP(R1691,Y$12:$AH$125,7),0)</f>
        <v>0</v>
      </c>
      <c r="T1691" s="40">
        <f t="shared" si="514"/>
        <v>0</v>
      </c>
      <c r="U1691" s="40">
        <f t="shared" ca="1" si="515"/>
        <v>534.26128874999995</v>
      </c>
      <c r="V1691" s="46" t="str">
        <f t="shared" si="517"/>
        <v>J=</v>
      </c>
      <c r="W1691" s="47">
        <f t="shared" si="518"/>
        <v>45189</v>
      </c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  <c r="CE1691" s="35"/>
      <c r="CF1691" s="35"/>
      <c r="CG1691" s="35"/>
      <c r="CH1691" s="35"/>
      <c r="CI1691" s="35"/>
      <c r="CJ1691" s="35"/>
      <c r="CK1691" s="35"/>
      <c r="CL1691" s="35"/>
      <c r="CM1691" s="35"/>
      <c r="CN1691" s="35"/>
      <c r="CO1691" s="35"/>
      <c r="CP1691" s="35"/>
      <c r="CQ1691" s="35"/>
      <c r="CR1691" s="35"/>
      <c r="CS1691" s="35"/>
      <c r="CT1691" s="35"/>
      <c r="CU1691" s="35"/>
      <c r="CV1691" s="35"/>
      <c r="CW1691" s="35"/>
      <c r="CX1691" s="35"/>
      <c r="CY1691" s="35"/>
      <c r="CZ1691" s="35"/>
      <c r="DA1691" s="35"/>
      <c r="DB1691" s="35"/>
      <c r="DC1691" s="35"/>
      <c r="DD1691" s="35"/>
      <c r="DE1691" s="35"/>
      <c r="DF1691" s="35"/>
      <c r="DG1691" s="35"/>
      <c r="DH1691" s="35"/>
      <c r="DI1691" s="35"/>
      <c r="DJ1691" s="35"/>
      <c r="DK1691" s="35"/>
      <c r="DL1691" s="35"/>
      <c r="DM1691" s="35"/>
      <c r="DN1691" s="35"/>
      <c r="DO1691" s="35"/>
      <c r="DP1691" s="35"/>
      <c r="DQ1691" s="35"/>
      <c r="DR1691" s="35"/>
      <c r="DS1691" s="35"/>
      <c r="DT1691" s="35"/>
      <c r="DU1691" s="35"/>
      <c r="DV1691" s="35"/>
      <c r="DW1691" s="35"/>
      <c r="DX1691" s="35"/>
      <c r="DY1691" s="35"/>
      <c r="DZ1691" s="35"/>
      <c r="EA1691" s="35"/>
      <c r="EB1691" s="35"/>
      <c r="EC1691" s="35"/>
      <c r="ED1691" s="35"/>
      <c r="EE1691" s="35"/>
      <c r="EF1691" s="35"/>
      <c r="EG1691" s="35"/>
      <c r="EH1691" s="35"/>
      <c r="EI1691" s="35"/>
      <c r="EJ1691" s="35"/>
      <c r="EK1691" s="35"/>
      <c r="EL1691" s="35"/>
      <c r="EM1691" s="35"/>
      <c r="EN1691" s="35"/>
      <c r="EO1691" s="35"/>
      <c r="EP1691" s="35"/>
      <c r="EQ1691" s="35"/>
      <c r="ER1691" s="35"/>
      <c r="ES1691" s="35"/>
      <c r="ET1691" s="35"/>
      <c r="EU1691" s="35"/>
      <c r="EV1691" s="35"/>
      <c r="EW1691" s="35"/>
      <c r="EX1691" s="35"/>
      <c r="EY1691" s="35"/>
      <c r="EZ1691" s="35"/>
      <c r="FA1691" s="35"/>
      <c r="FB1691" s="35"/>
      <c r="FC1691" s="35"/>
      <c r="FD1691" s="35"/>
      <c r="FE1691" s="35"/>
      <c r="FF1691" s="35"/>
      <c r="FG1691" s="35"/>
      <c r="FH1691" s="35"/>
      <c r="FI1691" s="35"/>
      <c r="FJ1691" s="35"/>
      <c r="FK1691" s="35"/>
      <c r="FL1691" s="35"/>
      <c r="FM1691" s="35"/>
      <c r="FN1691" s="35"/>
      <c r="FO1691" s="35"/>
      <c r="FP1691" s="35"/>
      <c r="FQ1691" s="35"/>
      <c r="FR1691" s="35"/>
      <c r="FS1691" s="35"/>
      <c r="FT1691" s="35"/>
      <c r="FU1691" s="35"/>
      <c r="FV1691" s="35"/>
      <c r="FW1691" s="35"/>
      <c r="FX1691" s="35"/>
      <c r="FY1691" s="35"/>
      <c r="FZ1691" s="35"/>
    </row>
    <row r="1692" spans="1:182" x14ac:dyDescent="0.15">
      <c r="A1692" s="38">
        <f t="shared" si="523"/>
        <v>45136</v>
      </c>
      <c r="B1692" s="39">
        <f t="shared" ca="1" si="512"/>
        <v>9952.1348027700005</v>
      </c>
      <c r="C1692" s="40">
        <f t="shared" si="513"/>
        <v>9411.77</v>
      </c>
      <c r="D1692" s="41">
        <f ca="1">IF(A1692&lt;$B$1,VLOOKUP(A1692,[1]DI!$A$4:$B$15000,2,FALSE),0)</f>
        <v>0</v>
      </c>
      <c r="E1692" s="40">
        <f t="shared" ca="1" si="519"/>
        <v>0</v>
      </c>
      <c r="F1692" s="42">
        <f t="shared" si="516"/>
        <v>1</v>
      </c>
      <c r="G1692" s="43">
        <f t="shared" ca="1" si="520"/>
        <v>1</v>
      </c>
      <c r="H1692" s="40">
        <f ca="1">TRUNC(PRODUCT(G$10:G1691),15)</f>
        <v>1.40097015777523</v>
      </c>
      <c r="I1692" s="40">
        <f t="shared" ca="1" si="521"/>
        <v>1.33771056458305</v>
      </c>
      <c r="J1692" s="40">
        <f t="shared" ca="1" si="522"/>
        <v>1.0472894500000001</v>
      </c>
      <c r="K1692" s="42">
        <f t="shared" si="508"/>
        <v>2.7E-2</v>
      </c>
      <c r="L1692" s="63">
        <f t="shared" si="505"/>
        <v>45005</v>
      </c>
      <c r="M1692" s="64">
        <f t="shared" si="506"/>
        <v>90</v>
      </c>
      <c r="N1692" s="44">
        <f t="shared" si="507"/>
        <v>91</v>
      </c>
      <c r="O1692" s="40">
        <f t="shared" si="509"/>
        <v>1.009667125</v>
      </c>
      <c r="P1692" s="65">
        <f t="shared" ca="1" si="510"/>
        <v>1.057413728</v>
      </c>
      <c r="Q1692" s="40">
        <f t="shared" ca="1" si="511"/>
        <v>540.36480276999998</v>
      </c>
      <c r="R1692" s="44">
        <f>IF(VLOOKUP(A1692,$Z$12:$AI$125,8)=VLOOKUP(A1691,$Z$12:$AI$125,8),0,VLOOKUP(A1692,Z$12:$AI$125,8))</f>
        <v>0</v>
      </c>
      <c r="S1692" s="45">
        <f>IF(R1692&gt;0,VLOOKUP(R1692,Y$12:$AH$125,7),0)</f>
        <v>0</v>
      </c>
      <c r="T1692" s="40">
        <f t="shared" si="514"/>
        <v>0</v>
      </c>
      <c r="U1692" s="40">
        <f t="shared" ca="1" si="515"/>
        <v>540.36480276999998</v>
      </c>
      <c r="V1692" s="46" t="str">
        <f t="shared" si="517"/>
        <v>J=</v>
      </c>
      <c r="W1692" s="47">
        <f t="shared" si="518"/>
        <v>45189</v>
      </c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  <c r="CA1692" s="35"/>
      <c r="CB1692" s="35"/>
      <c r="CC1692" s="35"/>
      <c r="CD1692" s="35"/>
      <c r="CE1692" s="35"/>
      <c r="CF1692" s="35"/>
      <c r="CG1692" s="35"/>
      <c r="CH1692" s="35"/>
      <c r="CI1692" s="35"/>
      <c r="CJ1692" s="35"/>
      <c r="CK1692" s="35"/>
      <c r="CL1692" s="35"/>
      <c r="CM1692" s="35"/>
      <c r="CN1692" s="35"/>
      <c r="CO1692" s="35"/>
      <c r="CP1692" s="35"/>
      <c r="CQ1692" s="35"/>
      <c r="CR1692" s="35"/>
      <c r="CS1692" s="35"/>
      <c r="CT1692" s="35"/>
      <c r="CU1692" s="35"/>
      <c r="CV1692" s="35"/>
      <c r="CW1692" s="35"/>
      <c r="CX1692" s="35"/>
      <c r="CY1692" s="35"/>
      <c r="CZ1692" s="35"/>
      <c r="DA1692" s="35"/>
      <c r="DB1692" s="35"/>
      <c r="DC1692" s="35"/>
      <c r="DD1692" s="35"/>
      <c r="DE1692" s="35"/>
      <c r="DF1692" s="35"/>
      <c r="DG1692" s="35"/>
      <c r="DH1692" s="35"/>
      <c r="DI1692" s="35"/>
      <c r="DJ1692" s="35"/>
      <c r="DK1692" s="35"/>
      <c r="DL1692" s="35"/>
      <c r="DM1692" s="35"/>
      <c r="DN1692" s="35"/>
      <c r="DO1692" s="35"/>
      <c r="DP1692" s="35"/>
      <c r="DQ1692" s="35"/>
      <c r="DR1692" s="35"/>
      <c r="DS1692" s="35"/>
      <c r="DT1692" s="35"/>
      <c r="DU1692" s="35"/>
      <c r="DV1692" s="35"/>
      <c r="DW1692" s="35"/>
      <c r="DX1692" s="35"/>
      <c r="DY1692" s="35"/>
      <c r="DZ1692" s="35"/>
      <c r="EA1692" s="35"/>
      <c r="EB1692" s="35"/>
      <c r="EC1692" s="35"/>
      <c r="ED1692" s="35"/>
      <c r="EE1692" s="35"/>
      <c r="EF1692" s="35"/>
      <c r="EG1692" s="35"/>
      <c r="EH1692" s="35"/>
      <c r="EI1692" s="35"/>
      <c r="EJ1692" s="35"/>
      <c r="EK1692" s="35"/>
      <c r="EL1692" s="35"/>
      <c r="EM1692" s="35"/>
      <c r="EN1692" s="35"/>
      <c r="EO1692" s="35"/>
      <c r="EP1692" s="35"/>
      <c r="EQ1692" s="35"/>
      <c r="ER1692" s="35"/>
      <c r="ES1692" s="35"/>
      <c r="ET1692" s="35"/>
      <c r="EU1692" s="35"/>
      <c r="EV1692" s="35"/>
      <c r="EW1692" s="35"/>
      <c r="EX1692" s="35"/>
      <c r="EY1692" s="35"/>
      <c r="EZ1692" s="35"/>
      <c r="FA1692" s="35"/>
      <c r="FB1692" s="35"/>
      <c r="FC1692" s="35"/>
      <c r="FD1692" s="35"/>
      <c r="FE1692" s="35"/>
      <c r="FF1692" s="35"/>
      <c r="FG1692" s="35"/>
      <c r="FH1692" s="35"/>
      <c r="FI1692" s="35"/>
      <c r="FJ1692" s="35"/>
      <c r="FK1692" s="35"/>
      <c r="FL1692" s="35"/>
      <c r="FM1692" s="35"/>
      <c r="FN1692" s="35"/>
      <c r="FO1692" s="35"/>
      <c r="FP1692" s="35"/>
      <c r="FQ1692" s="35"/>
      <c r="FR1692" s="35"/>
      <c r="FS1692" s="35"/>
      <c r="FT1692" s="35"/>
      <c r="FU1692" s="35"/>
      <c r="FV1692" s="35"/>
      <c r="FW1692" s="35"/>
      <c r="FX1692" s="35"/>
      <c r="FY1692" s="35"/>
      <c r="FZ1692" s="35"/>
    </row>
    <row r="1693" spans="1:182" x14ac:dyDescent="0.15">
      <c r="A1693" s="38">
        <f t="shared" si="523"/>
        <v>45137</v>
      </c>
      <c r="B1693" s="39">
        <f t="shared" ca="1" si="512"/>
        <v>9952.1348027700005</v>
      </c>
      <c r="C1693" s="40">
        <f t="shared" si="513"/>
        <v>9411.77</v>
      </c>
      <c r="D1693" s="41">
        <f ca="1">IF(A1693&lt;$B$1,VLOOKUP(A1693,[1]DI!$A$4:$B$15000,2,FALSE),0)</f>
        <v>0</v>
      </c>
      <c r="E1693" s="40">
        <f t="shared" ca="1" si="519"/>
        <v>0</v>
      </c>
      <c r="F1693" s="42">
        <f t="shared" si="516"/>
        <v>1</v>
      </c>
      <c r="G1693" s="43">
        <f t="shared" ca="1" si="520"/>
        <v>1</v>
      </c>
      <c r="H1693" s="40">
        <f ca="1">TRUNC(PRODUCT(G$10:G1692),15)</f>
        <v>1.40097015777523</v>
      </c>
      <c r="I1693" s="40">
        <f t="shared" ca="1" si="521"/>
        <v>1.33771056458305</v>
      </c>
      <c r="J1693" s="40">
        <f t="shared" ca="1" si="522"/>
        <v>1.0472894500000001</v>
      </c>
      <c r="K1693" s="42">
        <f t="shared" si="508"/>
        <v>2.7E-2</v>
      </c>
      <c r="L1693" s="63">
        <f t="shared" si="505"/>
        <v>45005</v>
      </c>
      <c r="M1693" s="64">
        <f t="shared" si="506"/>
        <v>90</v>
      </c>
      <c r="N1693" s="44">
        <f t="shared" si="507"/>
        <v>91</v>
      </c>
      <c r="O1693" s="40">
        <f t="shared" si="509"/>
        <v>1.009667125</v>
      </c>
      <c r="P1693" s="65">
        <f t="shared" ca="1" si="510"/>
        <v>1.057413728</v>
      </c>
      <c r="Q1693" s="40">
        <f t="shared" ca="1" si="511"/>
        <v>540.36480276999998</v>
      </c>
      <c r="R1693" s="44">
        <f>IF(VLOOKUP(A1693,$Z$12:$AI$125,8)=VLOOKUP(A1692,$Z$12:$AI$125,8),0,VLOOKUP(A1693,Z$12:$AI$125,8))</f>
        <v>0</v>
      </c>
      <c r="S1693" s="45">
        <f>IF(R1693&gt;0,VLOOKUP(R1693,Y$12:$AH$125,7),0)</f>
        <v>0</v>
      </c>
      <c r="T1693" s="40">
        <f t="shared" si="514"/>
        <v>0</v>
      </c>
      <c r="U1693" s="40">
        <f t="shared" ca="1" si="515"/>
        <v>540.36480276999998</v>
      </c>
      <c r="V1693" s="46" t="str">
        <f t="shared" si="517"/>
        <v>J=</v>
      </c>
      <c r="W1693" s="47">
        <f t="shared" si="518"/>
        <v>45189</v>
      </c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  <c r="CA1693" s="35"/>
      <c r="CB1693" s="35"/>
      <c r="CC1693" s="35"/>
      <c r="CD1693" s="35"/>
      <c r="CE1693" s="35"/>
      <c r="CF1693" s="35"/>
      <c r="CG1693" s="35"/>
      <c r="CH1693" s="35"/>
      <c r="CI1693" s="35"/>
      <c r="CJ1693" s="35"/>
      <c r="CK1693" s="35"/>
      <c r="CL1693" s="35"/>
      <c r="CM1693" s="35"/>
      <c r="CN1693" s="35"/>
      <c r="CO1693" s="35"/>
      <c r="CP1693" s="35"/>
      <c r="CQ1693" s="35"/>
      <c r="CR1693" s="35"/>
      <c r="CS1693" s="35"/>
      <c r="CT1693" s="35"/>
      <c r="CU1693" s="35"/>
      <c r="CV1693" s="35"/>
      <c r="CW1693" s="35"/>
      <c r="CX1693" s="35"/>
      <c r="CY1693" s="35"/>
      <c r="CZ1693" s="35"/>
      <c r="DA1693" s="35"/>
      <c r="DB1693" s="35"/>
      <c r="DC1693" s="35"/>
      <c r="DD1693" s="35"/>
      <c r="DE1693" s="35"/>
      <c r="DF1693" s="35"/>
      <c r="DG1693" s="35"/>
      <c r="DH1693" s="35"/>
      <c r="DI1693" s="35"/>
      <c r="DJ1693" s="35"/>
      <c r="DK1693" s="35"/>
      <c r="DL1693" s="35"/>
      <c r="DM1693" s="35"/>
      <c r="DN1693" s="35"/>
      <c r="DO1693" s="35"/>
      <c r="DP1693" s="35"/>
      <c r="DQ1693" s="35"/>
      <c r="DR1693" s="35"/>
      <c r="DS1693" s="35"/>
      <c r="DT1693" s="35"/>
      <c r="DU1693" s="35"/>
      <c r="DV1693" s="35"/>
      <c r="DW1693" s="35"/>
      <c r="DX1693" s="35"/>
      <c r="DY1693" s="35"/>
      <c r="DZ1693" s="35"/>
      <c r="EA1693" s="35"/>
      <c r="EB1693" s="35"/>
      <c r="EC1693" s="35"/>
      <c r="ED1693" s="35"/>
      <c r="EE1693" s="35"/>
      <c r="EF1693" s="35"/>
      <c r="EG1693" s="35"/>
      <c r="EH1693" s="35"/>
      <c r="EI1693" s="35"/>
      <c r="EJ1693" s="35"/>
      <c r="EK1693" s="35"/>
      <c r="EL1693" s="35"/>
      <c r="EM1693" s="35"/>
      <c r="EN1693" s="35"/>
      <c r="EO1693" s="35"/>
      <c r="EP1693" s="35"/>
      <c r="EQ1693" s="35"/>
      <c r="ER1693" s="35"/>
      <c r="ES1693" s="35"/>
      <c r="ET1693" s="35"/>
      <c r="EU1693" s="35"/>
      <c r="EV1693" s="35"/>
      <c r="EW1693" s="35"/>
      <c r="EX1693" s="35"/>
      <c r="EY1693" s="35"/>
      <c r="EZ1693" s="35"/>
      <c r="FA1693" s="35"/>
      <c r="FB1693" s="35"/>
      <c r="FC1693" s="35"/>
      <c r="FD1693" s="35"/>
      <c r="FE1693" s="35"/>
      <c r="FF1693" s="35"/>
      <c r="FG1693" s="35"/>
      <c r="FH1693" s="35"/>
      <c r="FI1693" s="35"/>
      <c r="FJ1693" s="35"/>
      <c r="FK1693" s="35"/>
      <c r="FL1693" s="35"/>
      <c r="FM1693" s="35"/>
      <c r="FN1693" s="35"/>
      <c r="FO1693" s="35"/>
      <c r="FP1693" s="35"/>
      <c r="FQ1693" s="35"/>
      <c r="FR1693" s="35"/>
      <c r="FS1693" s="35"/>
      <c r="FT1693" s="35"/>
      <c r="FU1693" s="35"/>
      <c r="FV1693" s="35"/>
      <c r="FW1693" s="35"/>
      <c r="FX1693" s="35"/>
      <c r="FY1693" s="35"/>
      <c r="FZ1693" s="35"/>
    </row>
    <row r="1694" spans="1:182" x14ac:dyDescent="0.15">
      <c r="A1694" s="38">
        <f t="shared" si="523"/>
        <v>45138</v>
      </c>
      <c r="B1694" s="39">
        <f t="shared" ca="1" si="512"/>
        <v>9952.1348027700005</v>
      </c>
      <c r="C1694" s="40">
        <f t="shared" si="513"/>
        <v>9411.77</v>
      </c>
      <c r="D1694" s="41">
        <f ca="1">IF(A1694&lt;$B$1,VLOOKUP(A1694,[1]DI!$A$4:$B$15000,2,FALSE),0)</f>
        <v>0.13650000000000001</v>
      </c>
      <c r="E1694" s="40">
        <f t="shared" ca="1" si="519"/>
        <v>5.0788000000000005E-4</v>
      </c>
      <c r="F1694" s="42">
        <f t="shared" si="516"/>
        <v>1</v>
      </c>
      <c r="G1694" s="43">
        <f t="shared" ca="1" si="520"/>
        <v>1.00050788</v>
      </c>
      <c r="H1694" s="40">
        <f ca="1">TRUNC(PRODUCT(G$10:G1693),15)</f>
        <v>1.40097015777523</v>
      </c>
      <c r="I1694" s="40">
        <f t="shared" ca="1" si="521"/>
        <v>1.33771056458305</v>
      </c>
      <c r="J1694" s="40">
        <f t="shared" ca="1" si="522"/>
        <v>1.0472894500000001</v>
      </c>
      <c r="K1694" s="42">
        <f t="shared" si="508"/>
        <v>2.7E-2</v>
      </c>
      <c r="L1694" s="63">
        <f t="shared" si="505"/>
        <v>45005</v>
      </c>
      <c r="M1694" s="64">
        <f t="shared" si="506"/>
        <v>91</v>
      </c>
      <c r="N1694" s="44">
        <f t="shared" si="507"/>
        <v>91</v>
      </c>
      <c r="O1694" s="40">
        <f t="shared" si="509"/>
        <v>1.009667125</v>
      </c>
      <c r="P1694" s="65">
        <f t="shared" ca="1" si="510"/>
        <v>1.057413728</v>
      </c>
      <c r="Q1694" s="40">
        <f t="shared" ca="1" si="511"/>
        <v>540.36480276999998</v>
      </c>
      <c r="R1694" s="44">
        <f>IF(VLOOKUP(A1694,$Z$12:$AI$125,8)=VLOOKUP(A1693,$Z$12:$AI$125,8),0,VLOOKUP(A1694,Z$12:$AI$125,8))</f>
        <v>0</v>
      </c>
      <c r="S1694" s="45">
        <f>IF(R1694&gt;0,VLOOKUP(R1694,Y$12:$AH$125,7),0)</f>
        <v>0</v>
      </c>
      <c r="T1694" s="40">
        <f t="shared" si="514"/>
        <v>0</v>
      </c>
      <c r="U1694" s="40">
        <f t="shared" ca="1" si="515"/>
        <v>540.36480276999998</v>
      </c>
      <c r="V1694" s="46" t="str">
        <f t="shared" si="517"/>
        <v>J=</v>
      </c>
      <c r="W1694" s="47">
        <f t="shared" si="518"/>
        <v>45189</v>
      </c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  <c r="CE1694" s="35"/>
      <c r="CF1694" s="35"/>
      <c r="CG1694" s="35"/>
      <c r="CH1694" s="35"/>
      <c r="CI1694" s="35"/>
      <c r="CJ1694" s="35"/>
      <c r="CK1694" s="35"/>
      <c r="CL1694" s="35"/>
      <c r="CM1694" s="35"/>
      <c r="CN1694" s="35"/>
      <c r="CO1694" s="35"/>
      <c r="CP1694" s="35"/>
      <c r="CQ1694" s="35"/>
      <c r="CR1694" s="35"/>
      <c r="CS1694" s="35"/>
      <c r="CT1694" s="35"/>
      <c r="CU1694" s="35"/>
      <c r="CV1694" s="35"/>
      <c r="CW1694" s="35"/>
      <c r="CX1694" s="35"/>
      <c r="CY1694" s="35"/>
      <c r="CZ1694" s="35"/>
      <c r="DA1694" s="35"/>
      <c r="DB1694" s="35"/>
      <c r="DC1694" s="35"/>
      <c r="DD1694" s="35"/>
      <c r="DE1694" s="35"/>
      <c r="DF1694" s="35"/>
      <c r="DG1694" s="35"/>
      <c r="DH1694" s="35"/>
      <c r="DI1694" s="35"/>
      <c r="DJ1694" s="35"/>
      <c r="DK1694" s="35"/>
      <c r="DL1694" s="35"/>
      <c r="DM1694" s="35"/>
      <c r="DN1694" s="35"/>
      <c r="DO1694" s="35"/>
      <c r="DP1694" s="35"/>
      <c r="DQ1694" s="35"/>
      <c r="DR1694" s="35"/>
      <c r="DS1694" s="35"/>
      <c r="DT1694" s="35"/>
      <c r="DU1694" s="35"/>
      <c r="DV1694" s="35"/>
      <c r="DW1694" s="35"/>
      <c r="DX1694" s="35"/>
      <c r="DY1694" s="35"/>
      <c r="DZ1694" s="35"/>
      <c r="EA1694" s="35"/>
      <c r="EB1694" s="35"/>
      <c r="EC1694" s="35"/>
      <c r="ED1694" s="35"/>
      <c r="EE1694" s="35"/>
      <c r="EF1694" s="35"/>
      <c r="EG1694" s="35"/>
      <c r="EH1694" s="35"/>
      <c r="EI1694" s="35"/>
      <c r="EJ1694" s="35"/>
      <c r="EK1694" s="35"/>
      <c r="EL1694" s="35"/>
      <c r="EM1694" s="35"/>
      <c r="EN1694" s="35"/>
      <c r="EO1694" s="35"/>
      <c r="EP1694" s="35"/>
      <c r="EQ1694" s="35"/>
      <c r="ER1694" s="35"/>
      <c r="ES1694" s="35"/>
      <c r="ET1694" s="35"/>
      <c r="EU1694" s="35"/>
      <c r="EV1694" s="35"/>
      <c r="EW1694" s="35"/>
      <c r="EX1694" s="35"/>
      <c r="EY1694" s="35"/>
      <c r="EZ1694" s="35"/>
      <c r="FA1694" s="35"/>
      <c r="FB1694" s="35"/>
      <c r="FC1694" s="35"/>
      <c r="FD1694" s="35"/>
      <c r="FE1694" s="35"/>
      <c r="FF1694" s="35"/>
      <c r="FG1694" s="35"/>
      <c r="FH1694" s="35"/>
      <c r="FI1694" s="35"/>
      <c r="FJ1694" s="35"/>
      <c r="FK1694" s="35"/>
      <c r="FL1694" s="35"/>
      <c r="FM1694" s="35"/>
      <c r="FN1694" s="35"/>
      <c r="FO1694" s="35"/>
      <c r="FP1694" s="35"/>
      <c r="FQ1694" s="35"/>
      <c r="FR1694" s="35"/>
      <c r="FS1694" s="35"/>
      <c r="FT1694" s="35"/>
      <c r="FU1694" s="35"/>
      <c r="FV1694" s="35"/>
      <c r="FW1694" s="35"/>
      <c r="FX1694" s="35"/>
      <c r="FY1694" s="35"/>
      <c r="FZ1694" s="35"/>
    </row>
    <row r="1695" spans="1:182" x14ac:dyDescent="0.15">
      <c r="A1695" s="38">
        <f t="shared" si="523"/>
        <v>45139</v>
      </c>
      <c r="B1695" s="39">
        <f t="shared" ca="1" si="512"/>
        <v>9958.2419779700012</v>
      </c>
      <c r="C1695" s="40">
        <f t="shared" si="513"/>
        <v>9411.77</v>
      </c>
      <c r="D1695" s="41">
        <f ca="1">IF(A1695&lt;$B$1,VLOOKUP(A1695,[1]DI!$A$4:$B$15000,2,FALSE),0)</f>
        <v>0.13650000000000001</v>
      </c>
      <c r="E1695" s="40">
        <f t="shared" ca="1" si="519"/>
        <v>5.0788000000000005E-4</v>
      </c>
      <c r="F1695" s="42">
        <f t="shared" si="516"/>
        <v>1</v>
      </c>
      <c r="G1695" s="43">
        <f t="shared" ca="1" si="520"/>
        <v>1.00050788</v>
      </c>
      <c r="H1695" s="40">
        <f ca="1">TRUNC(PRODUCT(G$10:G1694),15)</f>
        <v>1.40168168249896</v>
      </c>
      <c r="I1695" s="40">
        <f t="shared" ca="1" si="521"/>
        <v>1.33771056458305</v>
      </c>
      <c r="J1695" s="40">
        <f t="shared" ca="1" si="522"/>
        <v>1.04782134</v>
      </c>
      <c r="K1695" s="42">
        <f t="shared" si="508"/>
        <v>2.7E-2</v>
      </c>
      <c r="L1695" s="63">
        <f t="shared" si="505"/>
        <v>45005</v>
      </c>
      <c r="M1695" s="64">
        <f t="shared" si="506"/>
        <v>92</v>
      </c>
      <c r="N1695" s="44">
        <f t="shared" si="507"/>
        <v>92</v>
      </c>
      <c r="O1695" s="40">
        <f t="shared" si="509"/>
        <v>1.009773875</v>
      </c>
      <c r="P1695" s="65">
        <f t="shared" ca="1" si="510"/>
        <v>1.0580626150000001</v>
      </c>
      <c r="Q1695" s="40">
        <f t="shared" ca="1" si="511"/>
        <v>546.47197797000001</v>
      </c>
      <c r="R1695" s="44">
        <f>IF(VLOOKUP(A1695,$Z$12:$AI$125,8)=VLOOKUP(A1694,$Z$12:$AI$125,8),0,VLOOKUP(A1695,Z$12:$AI$125,8))</f>
        <v>0</v>
      </c>
      <c r="S1695" s="45">
        <f>IF(R1695&gt;0,VLOOKUP(R1695,Y$12:$AH$125,7),0)</f>
        <v>0</v>
      </c>
      <c r="T1695" s="40">
        <f t="shared" si="514"/>
        <v>0</v>
      </c>
      <c r="U1695" s="40">
        <f t="shared" ca="1" si="515"/>
        <v>546.47197797000001</v>
      </c>
      <c r="V1695" s="46" t="str">
        <f t="shared" si="517"/>
        <v>J=</v>
      </c>
      <c r="W1695" s="47">
        <f t="shared" si="518"/>
        <v>45189</v>
      </c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  <c r="CE1695" s="35"/>
      <c r="CF1695" s="35"/>
      <c r="CG1695" s="35"/>
      <c r="CH1695" s="35"/>
      <c r="CI1695" s="35"/>
      <c r="CJ1695" s="35"/>
      <c r="CK1695" s="35"/>
      <c r="CL1695" s="35"/>
      <c r="CM1695" s="35"/>
      <c r="CN1695" s="35"/>
      <c r="CO1695" s="35"/>
      <c r="CP1695" s="35"/>
      <c r="CQ1695" s="35"/>
      <c r="CR1695" s="35"/>
      <c r="CS1695" s="35"/>
      <c r="CT1695" s="35"/>
      <c r="CU1695" s="35"/>
      <c r="CV1695" s="35"/>
      <c r="CW1695" s="35"/>
      <c r="CX1695" s="35"/>
      <c r="CY1695" s="35"/>
      <c r="CZ1695" s="35"/>
      <c r="DA1695" s="35"/>
      <c r="DB1695" s="35"/>
      <c r="DC1695" s="35"/>
      <c r="DD1695" s="35"/>
      <c r="DE1695" s="35"/>
      <c r="DF1695" s="35"/>
      <c r="DG1695" s="35"/>
      <c r="DH1695" s="35"/>
      <c r="DI1695" s="35"/>
      <c r="DJ1695" s="35"/>
      <c r="DK1695" s="35"/>
      <c r="DL1695" s="35"/>
      <c r="DM1695" s="35"/>
      <c r="DN1695" s="35"/>
      <c r="DO1695" s="35"/>
      <c r="DP1695" s="35"/>
      <c r="DQ1695" s="35"/>
      <c r="DR1695" s="35"/>
      <c r="DS1695" s="35"/>
      <c r="DT1695" s="35"/>
      <c r="DU1695" s="35"/>
      <c r="DV1695" s="35"/>
      <c r="DW1695" s="35"/>
      <c r="DX1695" s="35"/>
      <c r="DY1695" s="35"/>
      <c r="DZ1695" s="35"/>
      <c r="EA1695" s="35"/>
      <c r="EB1695" s="35"/>
      <c r="EC1695" s="35"/>
      <c r="ED1695" s="35"/>
      <c r="EE1695" s="35"/>
      <c r="EF1695" s="35"/>
      <c r="EG1695" s="35"/>
      <c r="EH1695" s="35"/>
      <c r="EI1695" s="35"/>
      <c r="EJ1695" s="35"/>
      <c r="EK1695" s="35"/>
      <c r="EL1695" s="35"/>
      <c r="EM1695" s="35"/>
      <c r="EN1695" s="35"/>
      <c r="EO1695" s="35"/>
      <c r="EP1695" s="35"/>
      <c r="EQ1695" s="35"/>
      <c r="ER1695" s="35"/>
      <c r="ES1695" s="35"/>
      <c r="ET1695" s="35"/>
      <c r="EU1695" s="35"/>
      <c r="EV1695" s="35"/>
      <c r="EW1695" s="35"/>
      <c r="EX1695" s="35"/>
      <c r="EY1695" s="35"/>
      <c r="EZ1695" s="35"/>
      <c r="FA1695" s="35"/>
      <c r="FB1695" s="35"/>
      <c r="FC1695" s="35"/>
      <c r="FD1695" s="35"/>
      <c r="FE1695" s="35"/>
      <c r="FF1695" s="35"/>
      <c r="FG1695" s="35"/>
      <c r="FH1695" s="35"/>
      <c r="FI1695" s="35"/>
      <c r="FJ1695" s="35"/>
      <c r="FK1695" s="35"/>
      <c r="FL1695" s="35"/>
      <c r="FM1695" s="35"/>
      <c r="FN1695" s="35"/>
      <c r="FO1695" s="35"/>
      <c r="FP1695" s="35"/>
      <c r="FQ1695" s="35"/>
      <c r="FR1695" s="35"/>
      <c r="FS1695" s="35"/>
      <c r="FT1695" s="35"/>
      <c r="FU1695" s="35"/>
      <c r="FV1695" s="35"/>
      <c r="FW1695" s="35"/>
      <c r="FX1695" s="35"/>
      <c r="FY1695" s="35"/>
      <c r="FZ1695" s="35"/>
    </row>
    <row r="1696" spans="1:182" x14ac:dyDescent="0.15">
      <c r="A1696" s="38">
        <f t="shared" si="523"/>
        <v>45140</v>
      </c>
      <c r="B1696" s="39">
        <f t="shared" ca="1" si="512"/>
        <v>9964.3529743500003</v>
      </c>
      <c r="C1696" s="40">
        <f t="shared" si="513"/>
        <v>9411.77</v>
      </c>
      <c r="D1696" s="41">
        <f ca="1">IF(A1696&lt;$B$1,VLOOKUP(A1696,[1]DI!$A$4:$B$15000,2,FALSE),0)</f>
        <v>0.13650000000000001</v>
      </c>
      <c r="E1696" s="40">
        <f t="shared" ca="1" si="519"/>
        <v>5.0788000000000005E-4</v>
      </c>
      <c r="F1696" s="42">
        <f t="shared" si="516"/>
        <v>1</v>
      </c>
      <c r="G1696" s="43">
        <f t="shared" ca="1" si="520"/>
        <v>1.00050788</v>
      </c>
      <c r="H1696" s="40">
        <f ca="1">TRUNC(PRODUCT(G$10:G1695),15)</f>
        <v>1.40239356859186</v>
      </c>
      <c r="I1696" s="40">
        <f t="shared" ca="1" si="521"/>
        <v>1.33771056458305</v>
      </c>
      <c r="J1696" s="40">
        <f t="shared" ca="1" si="522"/>
        <v>1.0483535100000001</v>
      </c>
      <c r="K1696" s="42">
        <f t="shared" si="508"/>
        <v>2.7E-2</v>
      </c>
      <c r="L1696" s="63">
        <f t="shared" si="505"/>
        <v>45005</v>
      </c>
      <c r="M1696" s="64">
        <f t="shared" si="506"/>
        <v>93</v>
      </c>
      <c r="N1696" s="44">
        <f t="shared" si="507"/>
        <v>93</v>
      </c>
      <c r="O1696" s="40">
        <f t="shared" si="509"/>
        <v>1.009880635</v>
      </c>
      <c r="P1696" s="65">
        <f t="shared" ca="1" si="510"/>
        <v>1.058711908</v>
      </c>
      <c r="Q1696" s="40">
        <f t="shared" ca="1" si="511"/>
        <v>552.58297434999997</v>
      </c>
      <c r="R1696" s="44">
        <f>IF(VLOOKUP(A1696,$Z$12:$AI$125,8)=VLOOKUP(A1695,$Z$12:$AI$125,8),0,VLOOKUP(A1696,Z$12:$AI$125,8))</f>
        <v>0</v>
      </c>
      <c r="S1696" s="45">
        <f>IF(R1696&gt;0,VLOOKUP(R1696,Y$12:$AH$125,7),0)</f>
        <v>0</v>
      </c>
      <c r="T1696" s="40">
        <f t="shared" si="514"/>
        <v>0</v>
      </c>
      <c r="U1696" s="40">
        <f t="shared" ca="1" si="515"/>
        <v>552.58297434999997</v>
      </c>
      <c r="V1696" s="46" t="str">
        <f t="shared" si="517"/>
        <v>J=</v>
      </c>
      <c r="W1696" s="47">
        <f t="shared" si="518"/>
        <v>45189</v>
      </c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  <c r="CE1696" s="35"/>
      <c r="CF1696" s="35"/>
      <c r="CG1696" s="35"/>
      <c r="CH1696" s="35"/>
      <c r="CI1696" s="35"/>
      <c r="CJ1696" s="35"/>
      <c r="CK1696" s="35"/>
      <c r="CL1696" s="35"/>
      <c r="CM1696" s="35"/>
      <c r="CN1696" s="35"/>
      <c r="CO1696" s="35"/>
      <c r="CP1696" s="35"/>
      <c r="CQ1696" s="35"/>
      <c r="CR1696" s="35"/>
      <c r="CS1696" s="35"/>
      <c r="CT1696" s="35"/>
      <c r="CU1696" s="35"/>
      <c r="CV1696" s="35"/>
      <c r="CW1696" s="35"/>
      <c r="CX1696" s="35"/>
      <c r="CY1696" s="35"/>
      <c r="CZ1696" s="35"/>
      <c r="DA1696" s="35"/>
      <c r="DB1696" s="35"/>
      <c r="DC1696" s="35"/>
      <c r="DD1696" s="35"/>
      <c r="DE1696" s="35"/>
      <c r="DF1696" s="35"/>
      <c r="DG1696" s="35"/>
      <c r="DH1696" s="35"/>
      <c r="DI1696" s="35"/>
      <c r="DJ1696" s="35"/>
      <c r="DK1696" s="35"/>
      <c r="DL1696" s="35"/>
      <c r="DM1696" s="35"/>
      <c r="DN1696" s="35"/>
      <c r="DO1696" s="35"/>
      <c r="DP1696" s="35"/>
      <c r="DQ1696" s="35"/>
      <c r="DR1696" s="35"/>
      <c r="DS1696" s="35"/>
      <c r="DT1696" s="35"/>
      <c r="DU1696" s="35"/>
      <c r="DV1696" s="35"/>
      <c r="DW1696" s="35"/>
      <c r="DX1696" s="35"/>
      <c r="DY1696" s="35"/>
      <c r="DZ1696" s="35"/>
      <c r="EA1696" s="35"/>
      <c r="EB1696" s="35"/>
      <c r="EC1696" s="35"/>
      <c r="ED1696" s="35"/>
      <c r="EE1696" s="35"/>
      <c r="EF1696" s="35"/>
      <c r="EG1696" s="35"/>
      <c r="EH1696" s="35"/>
      <c r="EI1696" s="35"/>
      <c r="EJ1696" s="35"/>
      <c r="EK1696" s="35"/>
      <c r="EL1696" s="35"/>
      <c r="EM1696" s="35"/>
      <c r="EN1696" s="35"/>
      <c r="EO1696" s="35"/>
      <c r="EP1696" s="35"/>
      <c r="EQ1696" s="35"/>
      <c r="ER1696" s="35"/>
      <c r="ES1696" s="35"/>
      <c r="ET1696" s="35"/>
      <c r="EU1696" s="35"/>
      <c r="EV1696" s="35"/>
      <c r="EW1696" s="35"/>
      <c r="EX1696" s="35"/>
      <c r="EY1696" s="35"/>
      <c r="EZ1696" s="35"/>
      <c r="FA1696" s="35"/>
      <c r="FB1696" s="35"/>
      <c r="FC1696" s="35"/>
      <c r="FD1696" s="35"/>
      <c r="FE1696" s="35"/>
      <c r="FF1696" s="35"/>
      <c r="FG1696" s="35"/>
      <c r="FH1696" s="35"/>
      <c r="FI1696" s="35"/>
      <c r="FJ1696" s="35"/>
      <c r="FK1696" s="35"/>
      <c r="FL1696" s="35"/>
      <c r="FM1696" s="35"/>
      <c r="FN1696" s="35"/>
      <c r="FO1696" s="35"/>
      <c r="FP1696" s="35"/>
      <c r="FQ1696" s="35"/>
      <c r="FR1696" s="35"/>
      <c r="FS1696" s="35"/>
      <c r="FT1696" s="35"/>
      <c r="FU1696" s="35"/>
      <c r="FV1696" s="35"/>
      <c r="FW1696" s="35"/>
      <c r="FX1696" s="35"/>
      <c r="FY1696" s="35"/>
      <c r="FZ1696" s="35"/>
    </row>
    <row r="1697" spans="1:182" x14ac:dyDescent="0.15">
      <c r="A1697" s="38">
        <f t="shared" si="523"/>
        <v>45141</v>
      </c>
      <c r="B1697" s="39">
        <f t="shared" ca="1" si="512"/>
        <v>9970.4677448500006</v>
      </c>
      <c r="C1697" s="40">
        <f t="shared" si="513"/>
        <v>9411.77</v>
      </c>
      <c r="D1697" s="41">
        <f ca="1">IF(A1697&lt;$B$1,VLOOKUP(A1697,[1]DI!$A$4:$B$15000,2,FALSE),0)</f>
        <v>0.13150000000000001</v>
      </c>
      <c r="E1697" s="40">
        <f t="shared" ca="1" si="519"/>
        <v>4.9036999999999996E-4</v>
      </c>
      <c r="F1697" s="42">
        <f t="shared" si="516"/>
        <v>1</v>
      </c>
      <c r="G1697" s="43">
        <f t="shared" ca="1" si="520"/>
        <v>1.0004903700000001</v>
      </c>
      <c r="H1697" s="40">
        <f ca="1">TRUNC(PRODUCT(G$10:G1696),15)</f>
        <v>1.4031058162374801</v>
      </c>
      <c r="I1697" s="40">
        <f t="shared" ca="1" si="521"/>
        <v>1.33771056458305</v>
      </c>
      <c r="J1697" s="40">
        <f t="shared" ca="1" si="522"/>
        <v>1.0488859500000001</v>
      </c>
      <c r="K1697" s="42">
        <f t="shared" si="508"/>
        <v>2.7E-2</v>
      </c>
      <c r="L1697" s="63">
        <f t="shared" si="505"/>
        <v>45005</v>
      </c>
      <c r="M1697" s="64">
        <f t="shared" si="506"/>
        <v>94</v>
      </c>
      <c r="N1697" s="44">
        <f t="shared" si="507"/>
        <v>94</v>
      </c>
      <c r="O1697" s="40">
        <f t="shared" si="509"/>
        <v>1.009987408</v>
      </c>
      <c r="P1697" s="65">
        <f t="shared" ca="1" si="510"/>
        <v>1.0593616020000001</v>
      </c>
      <c r="Q1697" s="40">
        <f t="shared" ca="1" si="511"/>
        <v>558.69774485000005</v>
      </c>
      <c r="R1697" s="44">
        <f>IF(VLOOKUP(A1697,$Z$12:$AI$125,8)=VLOOKUP(A1696,$Z$12:$AI$125,8),0,VLOOKUP(A1697,Z$12:$AI$125,8))</f>
        <v>0</v>
      </c>
      <c r="S1697" s="45">
        <f>IF(R1697&gt;0,VLOOKUP(R1697,Y$12:$AH$125,7),0)</f>
        <v>0</v>
      </c>
      <c r="T1697" s="40">
        <f t="shared" si="514"/>
        <v>0</v>
      </c>
      <c r="U1697" s="40">
        <f t="shared" ca="1" si="515"/>
        <v>558.69774485000005</v>
      </c>
      <c r="V1697" s="46" t="str">
        <f t="shared" si="517"/>
        <v>J=</v>
      </c>
      <c r="W1697" s="47">
        <f t="shared" si="518"/>
        <v>45189</v>
      </c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  <c r="CA1697" s="35"/>
      <c r="CB1697" s="35"/>
      <c r="CC1697" s="35"/>
      <c r="CD1697" s="35"/>
      <c r="CE1697" s="35"/>
      <c r="CF1697" s="35"/>
      <c r="CG1697" s="35"/>
      <c r="CH1697" s="35"/>
      <c r="CI1697" s="35"/>
      <c r="CJ1697" s="35"/>
      <c r="CK1697" s="35"/>
      <c r="CL1697" s="35"/>
      <c r="CM1697" s="35"/>
      <c r="CN1697" s="35"/>
      <c r="CO1697" s="35"/>
      <c r="CP1697" s="35"/>
      <c r="CQ1697" s="35"/>
      <c r="CR1697" s="35"/>
      <c r="CS1697" s="35"/>
      <c r="CT1697" s="35"/>
      <c r="CU1697" s="35"/>
      <c r="CV1697" s="35"/>
      <c r="CW1697" s="35"/>
      <c r="CX1697" s="35"/>
      <c r="CY1697" s="35"/>
      <c r="CZ1697" s="35"/>
      <c r="DA1697" s="35"/>
      <c r="DB1697" s="35"/>
      <c r="DC1697" s="35"/>
      <c r="DD1697" s="35"/>
      <c r="DE1697" s="35"/>
      <c r="DF1697" s="35"/>
      <c r="DG1697" s="35"/>
      <c r="DH1697" s="35"/>
      <c r="DI1697" s="35"/>
      <c r="DJ1697" s="35"/>
      <c r="DK1697" s="35"/>
      <c r="DL1697" s="35"/>
      <c r="DM1697" s="35"/>
      <c r="DN1697" s="35"/>
      <c r="DO1697" s="35"/>
      <c r="DP1697" s="35"/>
      <c r="DQ1697" s="35"/>
      <c r="DR1697" s="35"/>
      <c r="DS1697" s="35"/>
      <c r="DT1697" s="35"/>
      <c r="DU1697" s="35"/>
      <c r="DV1697" s="35"/>
      <c r="DW1697" s="35"/>
      <c r="DX1697" s="35"/>
      <c r="DY1697" s="35"/>
      <c r="DZ1697" s="35"/>
      <c r="EA1697" s="35"/>
      <c r="EB1697" s="35"/>
      <c r="EC1697" s="35"/>
      <c r="ED1697" s="35"/>
      <c r="EE1697" s="35"/>
      <c r="EF1697" s="35"/>
      <c r="EG1697" s="35"/>
      <c r="EH1697" s="35"/>
      <c r="EI1697" s="35"/>
      <c r="EJ1697" s="35"/>
      <c r="EK1697" s="35"/>
      <c r="EL1697" s="35"/>
      <c r="EM1697" s="35"/>
      <c r="EN1697" s="35"/>
      <c r="EO1697" s="35"/>
      <c r="EP1697" s="35"/>
      <c r="EQ1697" s="35"/>
      <c r="ER1697" s="35"/>
      <c r="ES1697" s="35"/>
      <c r="ET1697" s="35"/>
      <c r="EU1697" s="35"/>
      <c r="EV1697" s="35"/>
      <c r="EW1697" s="35"/>
      <c r="EX1697" s="35"/>
      <c r="EY1697" s="35"/>
      <c r="EZ1697" s="35"/>
      <c r="FA1697" s="35"/>
      <c r="FB1697" s="35"/>
      <c r="FC1697" s="35"/>
      <c r="FD1697" s="35"/>
      <c r="FE1697" s="35"/>
      <c r="FF1697" s="35"/>
      <c r="FG1697" s="35"/>
      <c r="FH1697" s="35"/>
      <c r="FI1697" s="35"/>
      <c r="FJ1697" s="35"/>
      <c r="FK1697" s="35"/>
      <c r="FL1697" s="35"/>
      <c r="FM1697" s="35"/>
      <c r="FN1697" s="35"/>
      <c r="FO1697" s="35"/>
      <c r="FP1697" s="35"/>
      <c r="FQ1697" s="35"/>
      <c r="FR1697" s="35"/>
      <c r="FS1697" s="35"/>
      <c r="FT1697" s="35"/>
      <c r="FU1697" s="35"/>
      <c r="FV1697" s="35"/>
      <c r="FW1697" s="35"/>
      <c r="FX1697" s="35"/>
      <c r="FY1697" s="35"/>
      <c r="FZ1697" s="35"/>
    </row>
    <row r="1698" spans="1:182" x14ac:dyDescent="0.15">
      <c r="A1698" s="38">
        <f t="shared" si="523"/>
        <v>45142</v>
      </c>
      <c r="B1698" s="39">
        <f t="shared" ca="1" si="512"/>
        <v>9976.4116070199998</v>
      </c>
      <c r="C1698" s="40">
        <f t="shared" si="513"/>
        <v>9411.77</v>
      </c>
      <c r="D1698" s="41">
        <f ca="1">IF(A1698&lt;$B$1,VLOOKUP(A1698,[1]DI!$A$4:$B$15000,2,FALSE),0)</f>
        <v>0.13150000000000001</v>
      </c>
      <c r="E1698" s="40">
        <f t="shared" ca="1" si="519"/>
        <v>4.9036999999999996E-4</v>
      </c>
      <c r="F1698" s="42">
        <f t="shared" si="516"/>
        <v>1</v>
      </c>
      <c r="G1698" s="43">
        <f t="shared" ca="1" si="520"/>
        <v>1.0004903700000001</v>
      </c>
      <c r="H1698" s="40">
        <f ca="1">TRUNC(PRODUCT(G$10:G1697),15)</f>
        <v>1.40379385723659</v>
      </c>
      <c r="I1698" s="40">
        <f t="shared" ca="1" si="521"/>
        <v>1.33771056458305</v>
      </c>
      <c r="J1698" s="40">
        <f t="shared" ca="1" si="522"/>
        <v>1.0494002899999999</v>
      </c>
      <c r="K1698" s="42">
        <f t="shared" si="508"/>
        <v>2.7E-2</v>
      </c>
      <c r="L1698" s="63">
        <f t="shared" si="505"/>
        <v>45005</v>
      </c>
      <c r="M1698" s="64">
        <f t="shared" si="506"/>
        <v>95</v>
      </c>
      <c r="N1698" s="44">
        <f t="shared" si="507"/>
        <v>95</v>
      </c>
      <c r="O1698" s="40">
        <f t="shared" si="509"/>
        <v>1.0100941910000001</v>
      </c>
      <c r="P1698" s="65">
        <f t="shared" ca="1" si="510"/>
        <v>1.059993137</v>
      </c>
      <c r="Q1698" s="40">
        <f t="shared" ca="1" si="511"/>
        <v>564.64160702000004</v>
      </c>
      <c r="R1698" s="44">
        <f>IF(VLOOKUP(A1698,$Z$12:$AI$125,8)=VLOOKUP(A1697,$Z$12:$AI$125,8),0,VLOOKUP(A1698,Z$12:$AI$125,8))</f>
        <v>0</v>
      </c>
      <c r="S1698" s="45">
        <f>IF(R1698&gt;0,VLOOKUP(R1698,Y$12:$AH$125,7),0)</f>
        <v>0</v>
      </c>
      <c r="T1698" s="40">
        <f t="shared" si="514"/>
        <v>0</v>
      </c>
      <c r="U1698" s="40">
        <f t="shared" ca="1" si="515"/>
        <v>564.64160702000004</v>
      </c>
      <c r="V1698" s="46" t="str">
        <f t="shared" si="517"/>
        <v>J=</v>
      </c>
      <c r="W1698" s="47">
        <f t="shared" si="518"/>
        <v>45189</v>
      </c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  <c r="CE1698" s="35"/>
      <c r="CF1698" s="35"/>
      <c r="CG1698" s="35"/>
      <c r="CH1698" s="35"/>
      <c r="CI1698" s="35"/>
      <c r="CJ1698" s="35"/>
      <c r="CK1698" s="35"/>
      <c r="CL1698" s="35"/>
      <c r="CM1698" s="35"/>
      <c r="CN1698" s="35"/>
      <c r="CO1698" s="35"/>
      <c r="CP1698" s="35"/>
      <c r="CQ1698" s="35"/>
      <c r="CR1698" s="35"/>
      <c r="CS1698" s="35"/>
      <c r="CT1698" s="35"/>
      <c r="CU1698" s="35"/>
      <c r="CV1698" s="35"/>
      <c r="CW1698" s="35"/>
      <c r="CX1698" s="35"/>
      <c r="CY1698" s="35"/>
      <c r="CZ1698" s="35"/>
      <c r="DA1698" s="35"/>
      <c r="DB1698" s="35"/>
      <c r="DC1698" s="35"/>
      <c r="DD1698" s="35"/>
      <c r="DE1698" s="35"/>
      <c r="DF1698" s="35"/>
      <c r="DG1698" s="35"/>
      <c r="DH1698" s="35"/>
      <c r="DI1698" s="35"/>
      <c r="DJ1698" s="35"/>
      <c r="DK1698" s="35"/>
      <c r="DL1698" s="35"/>
      <c r="DM1698" s="35"/>
      <c r="DN1698" s="35"/>
      <c r="DO1698" s="35"/>
      <c r="DP1698" s="35"/>
      <c r="DQ1698" s="35"/>
      <c r="DR1698" s="35"/>
      <c r="DS1698" s="35"/>
      <c r="DT1698" s="35"/>
      <c r="DU1698" s="35"/>
      <c r="DV1698" s="35"/>
      <c r="DW1698" s="35"/>
      <c r="DX1698" s="35"/>
      <c r="DY1698" s="35"/>
      <c r="DZ1698" s="35"/>
      <c r="EA1698" s="35"/>
      <c r="EB1698" s="35"/>
      <c r="EC1698" s="35"/>
      <c r="ED1698" s="35"/>
      <c r="EE1698" s="35"/>
      <c r="EF1698" s="35"/>
      <c r="EG1698" s="35"/>
      <c r="EH1698" s="35"/>
      <c r="EI1698" s="35"/>
      <c r="EJ1698" s="35"/>
      <c r="EK1698" s="35"/>
      <c r="EL1698" s="35"/>
      <c r="EM1698" s="35"/>
      <c r="EN1698" s="35"/>
      <c r="EO1698" s="35"/>
      <c r="EP1698" s="35"/>
      <c r="EQ1698" s="35"/>
      <c r="ER1698" s="35"/>
      <c r="ES1698" s="35"/>
      <c r="ET1698" s="35"/>
      <c r="EU1698" s="35"/>
      <c r="EV1698" s="35"/>
      <c r="EW1698" s="35"/>
      <c r="EX1698" s="35"/>
      <c r="EY1698" s="35"/>
      <c r="EZ1698" s="35"/>
      <c r="FA1698" s="35"/>
      <c r="FB1698" s="35"/>
      <c r="FC1698" s="35"/>
      <c r="FD1698" s="35"/>
      <c r="FE1698" s="35"/>
      <c r="FF1698" s="35"/>
      <c r="FG1698" s="35"/>
      <c r="FH1698" s="35"/>
      <c r="FI1698" s="35"/>
      <c r="FJ1698" s="35"/>
      <c r="FK1698" s="35"/>
      <c r="FL1698" s="35"/>
      <c r="FM1698" s="35"/>
      <c r="FN1698" s="35"/>
      <c r="FO1698" s="35"/>
      <c r="FP1698" s="35"/>
      <c r="FQ1698" s="35"/>
      <c r="FR1698" s="35"/>
      <c r="FS1698" s="35"/>
      <c r="FT1698" s="35"/>
      <c r="FU1698" s="35"/>
      <c r="FV1698" s="35"/>
      <c r="FW1698" s="35"/>
      <c r="FX1698" s="35"/>
      <c r="FY1698" s="35"/>
      <c r="FZ1698" s="35"/>
    </row>
    <row r="1699" spans="1:182" x14ac:dyDescent="0.15">
      <c r="A1699" s="38">
        <f t="shared" si="523"/>
        <v>45143</v>
      </c>
      <c r="B1699" s="39">
        <f t="shared" ca="1" si="512"/>
        <v>9982.3590927200003</v>
      </c>
      <c r="C1699" s="40">
        <f t="shared" si="513"/>
        <v>9411.77</v>
      </c>
      <c r="D1699" s="41">
        <f ca="1">IF(A1699&lt;$B$1,VLOOKUP(A1699,[1]DI!$A$4:$B$15000,2,FALSE),0)</f>
        <v>0</v>
      </c>
      <c r="E1699" s="40">
        <f t="shared" ca="1" si="519"/>
        <v>0</v>
      </c>
      <c r="F1699" s="42">
        <f t="shared" si="516"/>
        <v>1</v>
      </c>
      <c r="G1699" s="43">
        <f t="shared" ca="1" si="520"/>
        <v>1</v>
      </c>
      <c r="H1699" s="40">
        <f ca="1">TRUNC(PRODUCT(G$10:G1698),15)</f>
        <v>1.4044822356303599</v>
      </c>
      <c r="I1699" s="40">
        <f t="shared" ca="1" si="521"/>
        <v>1.33771056458305</v>
      </c>
      <c r="J1699" s="40">
        <f t="shared" ca="1" si="522"/>
        <v>1.0499148899999999</v>
      </c>
      <c r="K1699" s="42">
        <f t="shared" si="508"/>
        <v>2.7E-2</v>
      </c>
      <c r="L1699" s="63">
        <f t="shared" si="505"/>
        <v>45005</v>
      </c>
      <c r="M1699" s="64">
        <f t="shared" si="506"/>
        <v>95</v>
      </c>
      <c r="N1699" s="44">
        <f t="shared" si="507"/>
        <v>96</v>
      </c>
      <c r="O1699" s="40">
        <f t="shared" si="509"/>
        <v>1.0102009860000001</v>
      </c>
      <c r="P1699" s="65">
        <f t="shared" ca="1" si="510"/>
        <v>1.060625057</v>
      </c>
      <c r="Q1699" s="40">
        <f t="shared" ca="1" si="511"/>
        <v>570.58909272000005</v>
      </c>
      <c r="R1699" s="44">
        <f>IF(VLOOKUP(A1699,$Z$12:$AI$125,8)=VLOOKUP(A1698,$Z$12:$AI$125,8),0,VLOOKUP(A1699,Z$12:$AI$125,8))</f>
        <v>0</v>
      </c>
      <c r="S1699" s="45">
        <f>IF(R1699&gt;0,VLOOKUP(R1699,Y$12:$AH$125,7),0)</f>
        <v>0</v>
      </c>
      <c r="T1699" s="40">
        <f t="shared" si="514"/>
        <v>0</v>
      </c>
      <c r="U1699" s="40">
        <f t="shared" ca="1" si="515"/>
        <v>570.58909272000005</v>
      </c>
      <c r="V1699" s="46" t="str">
        <f t="shared" si="517"/>
        <v>J=</v>
      </c>
      <c r="W1699" s="47">
        <f t="shared" si="518"/>
        <v>45189</v>
      </c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  <c r="CE1699" s="35"/>
      <c r="CF1699" s="35"/>
      <c r="CG1699" s="35"/>
      <c r="CH1699" s="35"/>
      <c r="CI1699" s="35"/>
      <c r="CJ1699" s="35"/>
      <c r="CK1699" s="35"/>
      <c r="CL1699" s="35"/>
      <c r="CM1699" s="35"/>
      <c r="CN1699" s="35"/>
      <c r="CO1699" s="35"/>
      <c r="CP1699" s="35"/>
      <c r="CQ1699" s="35"/>
      <c r="CR1699" s="35"/>
      <c r="CS1699" s="35"/>
      <c r="CT1699" s="35"/>
      <c r="CU1699" s="35"/>
      <c r="CV1699" s="35"/>
      <c r="CW1699" s="35"/>
      <c r="CX1699" s="35"/>
      <c r="CY1699" s="35"/>
      <c r="CZ1699" s="35"/>
      <c r="DA1699" s="35"/>
      <c r="DB1699" s="35"/>
      <c r="DC1699" s="35"/>
      <c r="DD1699" s="35"/>
      <c r="DE1699" s="35"/>
      <c r="DF1699" s="35"/>
      <c r="DG1699" s="35"/>
      <c r="DH1699" s="35"/>
      <c r="DI1699" s="35"/>
      <c r="DJ1699" s="35"/>
      <c r="DK1699" s="35"/>
      <c r="DL1699" s="35"/>
      <c r="DM1699" s="35"/>
      <c r="DN1699" s="35"/>
      <c r="DO1699" s="35"/>
      <c r="DP1699" s="35"/>
      <c r="DQ1699" s="35"/>
      <c r="DR1699" s="35"/>
      <c r="DS1699" s="35"/>
      <c r="DT1699" s="35"/>
      <c r="DU1699" s="35"/>
      <c r="DV1699" s="35"/>
      <c r="DW1699" s="35"/>
      <c r="DX1699" s="35"/>
      <c r="DY1699" s="35"/>
      <c r="DZ1699" s="35"/>
      <c r="EA1699" s="35"/>
      <c r="EB1699" s="35"/>
      <c r="EC1699" s="35"/>
      <c r="ED1699" s="35"/>
      <c r="EE1699" s="35"/>
      <c r="EF1699" s="35"/>
      <c r="EG1699" s="35"/>
      <c r="EH1699" s="35"/>
      <c r="EI1699" s="35"/>
      <c r="EJ1699" s="35"/>
      <c r="EK1699" s="35"/>
      <c r="EL1699" s="35"/>
      <c r="EM1699" s="35"/>
      <c r="EN1699" s="35"/>
      <c r="EO1699" s="35"/>
      <c r="EP1699" s="35"/>
      <c r="EQ1699" s="35"/>
      <c r="ER1699" s="35"/>
      <c r="ES1699" s="35"/>
      <c r="ET1699" s="35"/>
      <c r="EU1699" s="35"/>
      <c r="EV1699" s="35"/>
      <c r="EW1699" s="35"/>
      <c r="EX1699" s="35"/>
      <c r="EY1699" s="35"/>
      <c r="EZ1699" s="35"/>
      <c r="FA1699" s="35"/>
      <c r="FB1699" s="35"/>
      <c r="FC1699" s="35"/>
      <c r="FD1699" s="35"/>
      <c r="FE1699" s="35"/>
      <c r="FF1699" s="35"/>
      <c r="FG1699" s="35"/>
      <c r="FH1699" s="35"/>
      <c r="FI1699" s="35"/>
      <c r="FJ1699" s="35"/>
      <c r="FK1699" s="35"/>
      <c r="FL1699" s="35"/>
      <c r="FM1699" s="35"/>
      <c r="FN1699" s="35"/>
      <c r="FO1699" s="35"/>
      <c r="FP1699" s="35"/>
      <c r="FQ1699" s="35"/>
      <c r="FR1699" s="35"/>
      <c r="FS1699" s="35"/>
      <c r="FT1699" s="35"/>
      <c r="FU1699" s="35"/>
      <c r="FV1699" s="35"/>
      <c r="FW1699" s="35"/>
      <c r="FX1699" s="35"/>
      <c r="FY1699" s="35"/>
      <c r="FZ1699" s="35"/>
    </row>
    <row r="1700" spans="1:182" x14ac:dyDescent="0.15">
      <c r="A1700" s="38">
        <f t="shared" si="523"/>
        <v>45144</v>
      </c>
      <c r="B1700" s="39">
        <f t="shared" ca="1" si="512"/>
        <v>9982.3590927200003</v>
      </c>
      <c r="C1700" s="40">
        <f t="shared" si="513"/>
        <v>9411.77</v>
      </c>
      <c r="D1700" s="41">
        <f ca="1">IF(A1700&lt;$B$1,VLOOKUP(A1700,[1]DI!$A$4:$B$15000,2,FALSE),0)</f>
        <v>0</v>
      </c>
      <c r="E1700" s="40">
        <f t="shared" ca="1" si="519"/>
        <v>0</v>
      </c>
      <c r="F1700" s="42">
        <f t="shared" si="516"/>
        <v>1</v>
      </c>
      <c r="G1700" s="43">
        <f t="shared" ca="1" si="520"/>
        <v>1</v>
      </c>
      <c r="H1700" s="40">
        <f ca="1">TRUNC(PRODUCT(G$10:G1699),15)</f>
        <v>1.4044822356303599</v>
      </c>
      <c r="I1700" s="40">
        <f t="shared" ca="1" si="521"/>
        <v>1.33771056458305</v>
      </c>
      <c r="J1700" s="40">
        <f t="shared" ca="1" si="522"/>
        <v>1.0499148899999999</v>
      </c>
      <c r="K1700" s="42">
        <f t="shared" si="508"/>
        <v>2.7E-2</v>
      </c>
      <c r="L1700" s="63">
        <f t="shared" si="505"/>
        <v>45005</v>
      </c>
      <c r="M1700" s="64">
        <f t="shared" si="506"/>
        <v>95</v>
      </c>
      <c r="N1700" s="44">
        <f t="shared" si="507"/>
        <v>96</v>
      </c>
      <c r="O1700" s="40">
        <f t="shared" si="509"/>
        <v>1.0102009860000001</v>
      </c>
      <c r="P1700" s="65">
        <f t="shared" ca="1" si="510"/>
        <v>1.060625057</v>
      </c>
      <c r="Q1700" s="40">
        <f t="shared" ca="1" si="511"/>
        <v>570.58909272000005</v>
      </c>
      <c r="R1700" s="44">
        <f>IF(VLOOKUP(A1700,$Z$12:$AI$125,8)=VLOOKUP(A1699,$Z$12:$AI$125,8),0,VLOOKUP(A1700,Z$12:$AI$125,8))</f>
        <v>0</v>
      </c>
      <c r="S1700" s="45">
        <f>IF(R1700&gt;0,VLOOKUP(R1700,Y$12:$AH$125,7),0)</f>
        <v>0</v>
      </c>
      <c r="T1700" s="40">
        <f t="shared" si="514"/>
        <v>0</v>
      </c>
      <c r="U1700" s="40">
        <f t="shared" ca="1" si="515"/>
        <v>570.58909272000005</v>
      </c>
      <c r="V1700" s="46" t="str">
        <f t="shared" si="517"/>
        <v>J=</v>
      </c>
      <c r="W1700" s="47">
        <f t="shared" si="518"/>
        <v>45189</v>
      </c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  <c r="CE1700" s="35"/>
      <c r="CF1700" s="35"/>
      <c r="CG1700" s="35"/>
      <c r="CH1700" s="35"/>
      <c r="CI1700" s="35"/>
      <c r="CJ1700" s="35"/>
      <c r="CK1700" s="35"/>
      <c r="CL1700" s="35"/>
      <c r="CM1700" s="35"/>
      <c r="CN1700" s="35"/>
      <c r="CO1700" s="35"/>
      <c r="CP1700" s="35"/>
      <c r="CQ1700" s="35"/>
      <c r="CR1700" s="35"/>
      <c r="CS1700" s="35"/>
      <c r="CT1700" s="35"/>
      <c r="CU1700" s="35"/>
      <c r="CV1700" s="35"/>
      <c r="CW1700" s="35"/>
      <c r="CX1700" s="35"/>
      <c r="CY1700" s="35"/>
      <c r="CZ1700" s="35"/>
      <c r="DA1700" s="35"/>
      <c r="DB1700" s="35"/>
      <c r="DC1700" s="35"/>
      <c r="DD1700" s="35"/>
      <c r="DE1700" s="35"/>
      <c r="DF1700" s="35"/>
      <c r="DG1700" s="35"/>
      <c r="DH1700" s="35"/>
      <c r="DI1700" s="35"/>
      <c r="DJ1700" s="35"/>
      <c r="DK1700" s="35"/>
      <c r="DL1700" s="35"/>
      <c r="DM1700" s="35"/>
      <c r="DN1700" s="35"/>
      <c r="DO1700" s="35"/>
      <c r="DP1700" s="35"/>
      <c r="DQ1700" s="35"/>
      <c r="DR1700" s="35"/>
      <c r="DS1700" s="35"/>
      <c r="DT1700" s="35"/>
      <c r="DU1700" s="35"/>
      <c r="DV1700" s="35"/>
      <c r="DW1700" s="35"/>
      <c r="DX1700" s="35"/>
      <c r="DY1700" s="35"/>
      <c r="DZ1700" s="35"/>
      <c r="EA1700" s="35"/>
      <c r="EB1700" s="35"/>
      <c r="EC1700" s="35"/>
      <c r="ED1700" s="35"/>
      <c r="EE1700" s="35"/>
      <c r="EF1700" s="35"/>
      <c r="EG1700" s="35"/>
      <c r="EH1700" s="35"/>
      <c r="EI1700" s="35"/>
      <c r="EJ1700" s="35"/>
      <c r="EK1700" s="35"/>
      <c r="EL1700" s="35"/>
      <c r="EM1700" s="35"/>
      <c r="EN1700" s="35"/>
      <c r="EO1700" s="35"/>
      <c r="EP1700" s="35"/>
      <c r="EQ1700" s="35"/>
      <c r="ER1700" s="35"/>
      <c r="ES1700" s="35"/>
      <c r="ET1700" s="35"/>
      <c r="EU1700" s="35"/>
      <c r="EV1700" s="35"/>
      <c r="EW1700" s="35"/>
      <c r="EX1700" s="35"/>
      <c r="EY1700" s="35"/>
      <c r="EZ1700" s="35"/>
      <c r="FA1700" s="35"/>
      <c r="FB1700" s="35"/>
      <c r="FC1700" s="35"/>
      <c r="FD1700" s="35"/>
      <c r="FE1700" s="35"/>
      <c r="FF1700" s="35"/>
      <c r="FG1700" s="35"/>
      <c r="FH1700" s="35"/>
      <c r="FI1700" s="35"/>
      <c r="FJ1700" s="35"/>
      <c r="FK1700" s="35"/>
      <c r="FL1700" s="35"/>
      <c r="FM1700" s="35"/>
      <c r="FN1700" s="35"/>
      <c r="FO1700" s="35"/>
      <c r="FP1700" s="35"/>
      <c r="FQ1700" s="35"/>
      <c r="FR1700" s="35"/>
      <c r="FS1700" s="35"/>
      <c r="FT1700" s="35"/>
      <c r="FU1700" s="35"/>
      <c r="FV1700" s="35"/>
      <c r="FW1700" s="35"/>
      <c r="FX1700" s="35"/>
      <c r="FY1700" s="35"/>
      <c r="FZ1700" s="35"/>
    </row>
    <row r="1701" spans="1:182" x14ac:dyDescent="0.15">
      <c r="A1701" s="38">
        <f t="shared" si="523"/>
        <v>45145</v>
      </c>
      <c r="B1701" s="39">
        <f t="shared" ca="1" si="512"/>
        <v>9982.3590927200003</v>
      </c>
      <c r="C1701" s="40">
        <f t="shared" si="513"/>
        <v>9411.77</v>
      </c>
      <c r="D1701" s="41">
        <f ca="1">IF(A1701&lt;$B$1,VLOOKUP(A1701,[1]DI!$A$4:$B$15000,2,FALSE),0)</f>
        <v>0.13150000000000001</v>
      </c>
      <c r="E1701" s="40">
        <f t="shared" ca="1" si="519"/>
        <v>4.9036999999999996E-4</v>
      </c>
      <c r="F1701" s="42">
        <f t="shared" si="516"/>
        <v>1</v>
      </c>
      <c r="G1701" s="43">
        <f t="shared" ca="1" si="520"/>
        <v>1.0004903700000001</v>
      </c>
      <c r="H1701" s="40">
        <f ca="1">TRUNC(PRODUCT(G$10:G1700),15)</f>
        <v>1.4044822356303599</v>
      </c>
      <c r="I1701" s="40">
        <f t="shared" ca="1" si="521"/>
        <v>1.33771056458305</v>
      </c>
      <c r="J1701" s="40">
        <f t="shared" ca="1" si="522"/>
        <v>1.0499148899999999</v>
      </c>
      <c r="K1701" s="42">
        <f t="shared" si="508"/>
        <v>2.7E-2</v>
      </c>
      <c r="L1701" s="63">
        <f t="shared" si="505"/>
        <v>45005</v>
      </c>
      <c r="M1701" s="64">
        <f t="shared" si="506"/>
        <v>96</v>
      </c>
      <c r="N1701" s="44">
        <f t="shared" si="507"/>
        <v>96</v>
      </c>
      <c r="O1701" s="40">
        <f t="shared" si="509"/>
        <v>1.0102009860000001</v>
      </c>
      <c r="P1701" s="65">
        <f t="shared" ca="1" si="510"/>
        <v>1.060625057</v>
      </c>
      <c r="Q1701" s="40">
        <f t="shared" ca="1" si="511"/>
        <v>570.58909272000005</v>
      </c>
      <c r="R1701" s="44">
        <f>IF(VLOOKUP(A1701,$Z$12:$AI$125,8)=VLOOKUP(A1700,$Z$12:$AI$125,8),0,VLOOKUP(A1701,Z$12:$AI$125,8))</f>
        <v>0</v>
      </c>
      <c r="S1701" s="45">
        <f>IF(R1701&gt;0,VLOOKUP(R1701,Y$12:$AH$125,7),0)</f>
        <v>0</v>
      </c>
      <c r="T1701" s="40">
        <f t="shared" si="514"/>
        <v>0</v>
      </c>
      <c r="U1701" s="40">
        <f t="shared" ca="1" si="515"/>
        <v>570.58909272000005</v>
      </c>
      <c r="V1701" s="46" t="str">
        <f t="shared" si="517"/>
        <v>J=</v>
      </c>
      <c r="W1701" s="47">
        <f t="shared" si="518"/>
        <v>45189</v>
      </c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  <c r="CE1701" s="35"/>
      <c r="CF1701" s="35"/>
      <c r="CG1701" s="35"/>
      <c r="CH1701" s="35"/>
      <c r="CI1701" s="35"/>
      <c r="CJ1701" s="35"/>
      <c r="CK1701" s="35"/>
      <c r="CL1701" s="35"/>
      <c r="CM1701" s="35"/>
      <c r="CN1701" s="35"/>
      <c r="CO1701" s="35"/>
      <c r="CP1701" s="35"/>
      <c r="CQ1701" s="35"/>
      <c r="CR1701" s="35"/>
      <c r="CS1701" s="35"/>
      <c r="CT1701" s="35"/>
      <c r="CU1701" s="35"/>
      <c r="CV1701" s="35"/>
      <c r="CW1701" s="35"/>
      <c r="CX1701" s="35"/>
      <c r="CY1701" s="35"/>
      <c r="CZ1701" s="35"/>
      <c r="DA1701" s="35"/>
      <c r="DB1701" s="35"/>
      <c r="DC1701" s="35"/>
      <c r="DD1701" s="35"/>
      <c r="DE1701" s="35"/>
      <c r="DF1701" s="35"/>
      <c r="DG1701" s="35"/>
      <c r="DH1701" s="35"/>
      <c r="DI1701" s="35"/>
      <c r="DJ1701" s="35"/>
      <c r="DK1701" s="35"/>
      <c r="DL1701" s="35"/>
      <c r="DM1701" s="35"/>
      <c r="DN1701" s="35"/>
      <c r="DO1701" s="35"/>
      <c r="DP1701" s="35"/>
      <c r="DQ1701" s="35"/>
      <c r="DR1701" s="35"/>
      <c r="DS1701" s="35"/>
      <c r="DT1701" s="35"/>
      <c r="DU1701" s="35"/>
      <c r="DV1701" s="35"/>
      <c r="DW1701" s="35"/>
      <c r="DX1701" s="35"/>
      <c r="DY1701" s="35"/>
      <c r="DZ1701" s="35"/>
      <c r="EA1701" s="35"/>
      <c r="EB1701" s="35"/>
      <c r="EC1701" s="35"/>
      <c r="ED1701" s="35"/>
      <c r="EE1701" s="35"/>
      <c r="EF1701" s="35"/>
      <c r="EG1701" s="35"/>
      <c r="EH1701" s="35"/>
      <c r="EI1701" s="35"/>
      <c r="EJ1701" s="35"/>
      <c r="EK1701" s="35"/>
      <c r="EL1701" s="35"/>
      <c r="EM1701" s="35"/>
      <c r="EN1701" s="35"/>
      <c r="EO1701" s="35"/>
      <c r="EP1701" s="35"/>
      <c r="EQ1701" s="35"/>
      <c r="ER1701" s="35"/>
      <c r="ES1701" s="35"/>
      <c r="ET1701" s="35"/>
      <c r="EU1701" s="35"/>
      <c r="EV1701" s="35"/>
      <c r="EW1701" s="35"/>
      <c r="EX1701" s="35"/>
      <c r="EY1701" s="35"/>
      <c r="EZ1701" s="35"/>
      <c r="FA1701" s="35"/>
      <c r="FB1701" s="35"/>
      <c r="FC1701" s="35"/>
      <c r="FD1701" s="35"/>
      <c r="FE1701" s="35"/>
      <c r="FF1701" s="35"/>
      <c r="FG1701" s="35"/>
      <c r="FH1701" s="35"/>
      <c r="FI1701" s="35"/>
      <c r="FJ1701" s="35"/>
      <c r="FK1701" s="35"/>
      <c r="FL1701" s="35"/>
      <c r="FM1701" s="35"/>
      <c r="FN1701" s="35"/>
      <c r="FO1701" s="35"/>
      <c r="FP1701" s="35"/>
      <c r="FQ1701" s="35"/>
      <c r="FR1701" s="35"/>
      <c r="FS1701" s="35"/>
      <c r="FT1701" s="35"/>
      <c r="FU1701" s="35"/>
      <c r="FV1701" s="35"/>
      <c r="FW1701" s="35"/>
      <c r="FX1701" s="35"/>
      <c r="FY1701" s="35"/>
      <c r="FZ1701" s="35"/>
    </row>
    <row r="1702" spans="1:182" x14ac:dyDescent="0.15">
      <c r="A1702" s="38">
        <f t="shared" si="523"/>
        <v>45146</v>
      </c>
      <c r="B1702" s="39">
        <f t="shared" ca="1" si="512"/>
        <v>9988.3100043000013</v>
      </c>
      <c r="C1702" s="40">
        <f t="shared" si="513"/>
        <v>9411.77</v>
      </c>
      <c r="D1702" s="41">
        <f ca="1">IF(A1702&lt;$B$1,VLOOKUP(A1702,[1]DI!$A$4:$B$15000,2,FALSE),0)</f>
        <v>0.13150000000000001</v>
      </c>
      <c r="E1702" s="40">
        <f t="shared" ca="1" si="519"/>
        <v>4.9036999999999996E-4</v>
      </c>
      <c r="F1702" s="42">
        <f t="shared" si="516"/>
        <v>1</v>
      </c>
      <c r="G1702" s="43">
        <f t="shared" ca="1" si="520"/>
        <v>1.0004903700000001</v>
      </c>
      <c r="H1702" s="40">
        <f ca="1">TRUNC(PRODUCT(G$10:G1701),15)</f>
        <v>1.4051709515842501</v>
      </c>
      <c r="I1702" s="40">
        <f t="shared" ca="1" si="521"/>
        <v>1.33771056458305</v>
      </c>
      <c r="J1702" s="40">
        <f t="shared" ca="1" si="522"/>
        <v>1.0504297300000001</v>
      </c>
      <c r="K1702" s="42">
        <f t="shared" si="508"/>
        <v>2.7E-2</v>
      </c>
      <c r="L1702" s="63">
        <f t="shared" si="505"/>
        <v>45005</v>
      </c>
      <c r="M1702" s="64">
        <f t="shared" si="506"/>
        <v>97</v>
      </c>
      <c r="N1702" s="44">
        <f t="shared" si="507"/>
        <v>97</v>
      </c>
      <c r="O1702" s="40">
        <f t="shared" si="509"/>
        <v>1.0103077920000001</v>
      </c>
      <c r="P1702" s="65">
        <f t="shared" ca="1" si="510"/>
        <v>1.0612573409999999</v>
      </c>
      <c r="Q1702" s="40">
        <f t="shared" ca="1" si="511"/>
        <v>576.54000429999996</v>
      </c>
      <c r="R1702" s="44">
        <f>IF(VLOOKUP(A1702,$Z$12:$AI$125,8)=VLOOKUP(A1701,$Z$12:$AI$125,8),0,VLOOKUP(A1702,Z$12:$AI$125,8))</f>
        <v>0</v>
      </c>
      <c r="S1702" s="45">
        <f>IF(R1702&gt;0,VLOOKUP(R1702,Y$12:$AH$125,7),0)</f>
        <v>0</v>
      </c>
      <c r="T1702" s="40">
        <f t="shared" si="514"/>
        <v>0</v>
      </c>
      <c r="U1702" s="40">
        <f t="shared" ca="1" si="515"/>
        <v>576.54000429999996</v>
      </c>
      <c r="V1702" s="46" t="str">
        <f t="shared" si="517"/>
        <v>J=</v>
      </c>
      <c r="W1702" s="47">
        <f t="shared" si="518"/>
        <v>45189</v>
      </c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  <c r="CA1702" s="35"/>
      <c r="CB1702" s="35"/>
      <c r="CC1702" s="35"/>
      <c r="CD1702" s="35"/>
      <c r="CE1702" s="35"/>
      <c r="CF1702" s="35"/>
      <c r="CG1702" s="35"/>
      <c r="CH1702" s="35"/>
      <c r="CI1702" s="35"/>
      <c r="CJ1702" s="35"/>
      <c r="CK1702" s="35"/>
      <c r="CL1702" s="35"/>
      <c r="CM1702" s="35"/>
      <c r="CN1702" s="35"/>
      <c r="CO1702" s="35"/>
      <c r="CP1702" s="35"/>
      <c r="CQ1702" s="35"/>
      <c r="CR1702" s="35"/>
      <c r="CS1702" s="35"/>
      <c r="CT1702" s="35"/>
      <c r="CU1702" s="35"/>
      <c r="CV1702" s="35"/>
      <c r="CW1702" s="35"/>
      <c r="CX1702" s="35"/>
      <c r="CY1702" s="35"/>
      <c r="CZ1702" s="35"/>
      <c r="DA1702" s="35"/>
      <c r="DB1702" s="35"/>
      <c r="DC1702" s="35"/>
      <c r="DD1702" s="35"/>
      <c r="DE1702" s="35"/>
      <c r="DF1702" s="35"/>
      <c r="DG1702" s="35"/>
      <c r="DH1702" s="35"/>
      <c r="DI1702" s="35"/>
      <c r="DJ1702" s="35"/>
      <c r="DK1702" s="35"/>
      <c r="DL1702" s="35"/>
      <c r="DM1702" s="35"/>
      <c r="DN1702" s="35"/>
      <c r="DO1702" s="35"/>
      <c r="DP1702" s="35"/>
      <c r="DQ1702" s="35"/>
      <c r="DR1702" s="35"/>
      <c r="DS1702" s="35"/>
      <c r="DT1702" s="35"/>
      <c r="DU1702" s="35"/>
      <c r="DV1702" s="35"/>
      <c r="DW1702" s="35"/>
      <c r="DX1702" s="35"/>
      <c r="DY1702" s="35"/>
      <c r="DZ1702" s="35"/>
      <c r="EA1702" s="35"/>
      <c r="EB1702" s="35"/>
      <c r="EC1702" s="35"/>
      <c r="ED1702" s="35"/>
      <c r="EE1702" s="35"/>
      <c r="EF1702" s="35"/>
      <c r="EG1702" s="35"/>
      <c r="EH1702" s="35"/>
      <c r="EI1702" s="35"/>
      <c r="EJ1702" s="35"/>
      <c r="EK1702" s="35"/>
      <c r="EL1702" s="35"/>
      <c r="EM1702" s="35"/>
      <c r="EN1702" s="35"/>
      <c r="EO1702" s="35"/>
      <c r="EP1702" s="35"/>
      <c r="EQ1702" s="35"/>
      <c r="ER1702" s="35"/>
      <c r="ES1702" s="35"/>
      <c r="ET1702" s="35"/>
      <c r="EU1702" s="35"/>
      <c r="EV1702" s="35"/>
      <c r="EW1702" s="35"/>
      <c r="EX1702" s="35"/>
      <c r="EY1702" s="35"/>
      <c r="EZ1702" s="35"/>
      <c r="FA1702" s="35"/>
      <c r="FB1702" s="35"/>
      <c r="FC1702" s="35"/>
      <c r="FD1702" s="35"/>
      <c r="FE1702" s="35"/>
      <c r="FF1702" s="35"/>
      <c r="FG1702" s="35"/>
      <c r="FH1702" s="35"/>
      <c r="FI1702" s="35"/>
      <c r="FJ1702" s="35"/>
      <c r="FK1702" s="35"/>
      <c r="FL1702" s="35"/>
      <c r="FM1702" s="35"/>
      <c r="FN1702" s="35"/>
      <c r="FO1702" s="35"/>
      <c r="FP1702" s="35"/>
      <c r="FQ1702" s="35"/>
      <c r="FR1702" s="35"/>
      <c r="FS1702" s="35"/>
      <c r="FT1702" s="35"/>
      <c r="FU1702" s="35"/>
      <c r="FV1702" s="35"/>
      <c r="FW1702" s="35"/>
      <c r="FX1702" s="35"/>
      <c r="FY1702" s="35"/>
      <c r="FZ1702" s="35"/>
    </row>
    <row r="1703" spans="1:182" x14ac:dyDescent="0.15">
      <c r="A1703" s="38">
        <f t="shared" si="523"/>
        <v>45147</v>
      </c>
      <c r="B1703" s="39">
        <f t="shared" ca="1" si="512"/>
        <v>9994.2645300000004</v>
      </c>
      <c r="C1703" s="40">
        <f t="shared" si="513"/>
        <v>9411.77</v>
      </c>
      <c r="D1703" s="41">
        <f ca="1">IF(A1703&lt;$B$1,VLOOKUP(A1703,[1]DI!$A$4:$B$15000,2,FALSE),0)</f>
        <v>0.13150000000000001</v>
      </c>
      <c r="E1703" s="40">
        <f t="shared" ca="1" si="519"/>
        <v>4.9036999999999996E-4</v>
      </c>
      <c r="F1703" s="42">
        <f t="shared" si="516"/>
        <v>1</v>
      </c>
      <c r="G1703" s="43">
        <f t="shared" ca="1" si="520"/>
        <v>1.0004903700000001</v>
      </c>
      <c r="H1703" s="40">
        <f ca="1">TRUNC(PRODUCT(G$10:G1702),15)</f>
        <v>1.40586000526378</v>
      </c>
      <c r="I1703" s="40">
        <f t="shared" ca="1" si="521"/>
        <v>1.33771056458305</v>
      </c>
      <c r="J1703" s="40">
        <f t="shared" ca="1" si="522"/>
        <v>1.0509448299999999</v>
      </c>
      <c r="K1703" s="42">
        <f t="shared" si="508"/>
        <v>2.7E-2</v>
      </c>
      <c r="L1703" s="63">
        <f t="shared" si="505"/>
        <v>45005</v>
      </c>
      <c r="M1703" s="64">
        <f t="shared" si="506"/>
        <v>98</v>
      </c>
      <c r="N1703" s="44">
        <f t="shared" si="507"/>
        <v>98</v>
      </c>
      <c r="O1703" s="40">
        <f t="shared" si="509"/>
        <v>1.0104146089999999</v>
      </c>
      <c r="P1703" s="65">
        <f t="shared" ca="1" si="510"/>
        <v>1.0618900090000001</v>
      </c>
      <c r="Q1703" s="40">
        <f t="shared" ca="1" si="511"/>
        <v>582.49453000000005</v>
      </c>
      <c r="R1703" s="44">
        <f>IF(VLOOKUP(A1703,$Z$12:$AI$125,8)=VLOOKUP(A1702,$Z$12:$AI$125,8),0,VLOOKUP(A1703,Z$12:$AI$125,8))</f>
        <v>0</v>
      </c>
      <c r="S1703" s="45">
        <f>IF(R1703&gt;0,VLOOKUP(R1703,Y$12:$AH$125,7),0)</f>
        <v>0</v>
      </c>
      <c r="T1703" s="40">
        <f t="shared" si="514"/>
        <v>0</v>
      </c>
      <c r="U1703" s="40">
        <f t="shared" ca="1" si="515"/>
        <v>582.49453000000005</v>
      </c>
      <c r="V1703" s="46" t="str">
        <f t="shared" si="517"/>
        <v>J=</v>
      </c>
      <c r="W1703" s="47">
        <f t="shared" si="518"/>
        <v>45189</v>
      </c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  <c r="CA1703" s="35"/>
      <c r="CB1703" s="35"/>
      <c r="CC1703" s="35"/>
      <c r="CD1703" s="35"/>
      <c r="CE1703" s="35"/>
      <c r="CF1703" s="35"/>
      <c r="CG1703" s="35"/>
      <c r="CH1703" s="35"/>
      <c r="CI1703" s="35"/>
      <c r="CJ1703" s="35"/>
      <c r="CK1703" s="35"/>
      <c r="CL1703" s="35"/>
      <c r="CM1703" s="35"/>
      <c r="CN1703" s="35"/>
      <c r="CO1703" s="35"/>
      <c r="CP1703" s="35"/>
      <c r="CQ1703" s="35"/>
      <c r="CR1703" s="35"/>
      <c r="CS1703" s="35"/>
      <c r="CT1703" s="35"/>
      <c r="CU1703" s="35"/>
      <c r="CV1703" s="35"/>
      <c r="CW1703" s="35"/>
      <c r="CX1703" s="35"/>
      <c r="CY1703" s="35"/>
      <c r="CZ1703" s="35"/>
      <c r="DA1703" s="35"/>
      <c r="DB1703" s="35"/>
      <c r="DC1703" s="35"/>
      <c r="DD1703" s="35"/>
      <c r="DE1703" s="35"/>
      <c r="DF1703" s="35"/>
      <c r="DG1703" s="35"/>
      <c r="DH1703" s="35"/>
      <c r="DI1703" s="35"/>
      <c r="DJ1703" s="35"/>
      <c r="DK1703" s="35"/>
      <c r="DL1703" s="35"/>
      <c r="DM1703" s="35"/>
      <c r="DN1703" s="35"/>
      <c r="DO1703" s="35"/>
      <c r="DP1703" s="35"/>
      <c r="DQ1703" s="35"/>
      <c r="DR1703" s="35"/>
      <c r="DS1703" s="35"/>
      <c r="DT1703" s="35"/>
      <c r="DU1703" s="35"/>
      <c r="DV1703" s="35"/>
      <c r="DW1703" s="35"/>
      <c r="DX1703" s="35"/>
      <c r="DY1703" s="35"/>
      <c r="DZ1703" s="35"/>
      <c r="EA1703" s="35"/>
      <c r="EB1703" s="35"/>
      <c r="EC1703" s="35"/>
      <c r="ED1703" s="35"/>
      <c r="EE1703" s="35"/>
      <c r="EF1703" s="35"/>
      <c r="EG1703" s="35"/>
      <c r="EH1703" s="35"/>
      <c r="EI1703" s="35"/>
      <c r="EJ1703" s="35"/>
      <c r="EK1703" s="35"/>
      <c r="EL1703" s="35"/>
      <c r="EM1703" s="35"/>
      <c r="EN1703" s="35"/>
      <c r="EO1703" s="35"/>
      <c r="EP1703" s="35"/>
      <c r="EQ1703" s="35"/>
      <c r="ER1703" s="35"/>
      <c r="ES1703" s="35"/>
      <c r="ET1703" s="35"/>
      <c r="EU1703" s="35"/>
      <c r="EV1703" s="35"/>
      <c r="EW1703" s="35"/>
      <c r="EX1703" s="35"/>
      <c r="EY1703" s="35"/>
      <c r="EZ1703" s="35"/>
      <c r="FA1703" s="35"/>
      <c r="FB1703" s="35"/>
      <c r="FC1703" s="35"/>
      <c r="FD1703" s="35"/>
      <c r="FE1703" s="35"/>
      <c r="FF1703" s="35"/>
      <c r="FG1703" s="35"/>
      <c r="FH1703" s="35"/>
      <c r="FI1703" s="35"/>
      <c r="FJ1703" s="35"/>
      <c r="FK1703" s="35"/>
      <c r="FL1703" s="35"/>
      <c r="FM1703" s="35"/>
      <c r="FN1703" s="35"/>
      <c r="FO1703" s="35"/>
      <c r="FP1703" s="35"/>
      <c r="FQ1703" s="35"/>
      <c r="FR1703" s="35"/>
      <c r="FS1703" s="35"/>
      <c r="FT1703" s="35"/>
      <c r="FU1703" s="35"/>
      <c r="FV1703" s="35"/>
      <c r="FW1703" s="35"/>
      <c r="FX1703" s="35"/>
      <c r="FY1703" s="35"/>
      <c r="FZ1703" s="35"/>
    </row>
    <row r="1704" spans="1:182" x14ac:dyDescent="0.15">
      <c r="A1704" s="38">
        <f t="shared" si="523"/>
        <v>45148</v>
      </c>
      <c r="B1704" s="39">
        <f t="shared" ca="1" si="512"/>
        <v>10000.22259453</v>
      </c>
      <c r="C1704" s="40">
        <f t="shared" si="513"/>
        <v>9411.77</v>
      </c>
      <c r="D1704" s="41">
        <f ca="1">IF(A1704&lt;$B$1,VLOOKUP(A1704,[1]DI!$A$4:$B$15000,2,FALSE),0)</f>
        <v>0.13150000000000001</v>
      </c>
      <c r="E1704" s="40">
        <f t="shared" ca="1" si="519"/>
        <v>4.9036999999999996E-4</v>
      </c>
      <c r="F1704" s="42">
        <f t="shared" si="516"/>
        <v>1</v>
      </c>
      <c r="G1704" s="43">
        <f t="shared" ca="1" si="520"/>
        <v>1.0004903700000001</v>
      </c>
      <c r="H1704" s="40">
        <f ca="1">TRUNC(PRODUCT(G$10:G1703),15)</f>
        <v>1.4065493968345599</v>
      </c>
      <c r="I1704" s="40">
        <f t="shared" ca="1" si="521"/>
        <v>1.33771056458305</v>
      </c>
      <c r="J1704" s="40">
        <f t="shared" ca="1" si="522"/>
        <v>1.0514601800000001</v>
      </c>
      <c r="K1704" s="42">
        <f t="shared" si="508"/>
        <v>2.7E-2</v>
      </c>
      <c r="L1704" s="63">
        <f t="shared" si="505"/>
        <v>45005</v>
      </c>
      <c r="M1704" s="64">
        <f t="shared" si="506"/>
        <v>99</v>
      </c>
      <c r="N1704" s="44">
        <f t="shared" si="507"/>
        <v>99</v>
      </c>
      <c r="O1704" s="40">
        <f t="shared" si="509"/>
        <v>1.010521438</v>
      </c>
      <c r="P1704" s="65">
        <f t="shared" ca="1" si="510"/>
        <v>1.0625230530000001</v>
      </c>
      <c r="Q1704" s="40">
        <f t="shared" ca="1" si="511"/>
        <v>588.45259453000006</v>
      </c>
      <c r="R1704" s="44">
        <f>IF(VLOOKUP(A1704,$Z$12:$AI$125,8)=VLOOKUP(A1703,$Z$12:$AI$125,8),0,VLOOKUP(A1704,Z$12:$AI$125,8))</f>
        <v>0</v>
      </c>
      <c r="S1704" s="45">
        <f>IF(R1704&gt;0,VLOOKUP(R1704,Y$12:$AH$125,7),0)</f>
        <v>0</v>
      </c>
      <c r="T1704" s="40">
        <f t="shared" si="514"/>
        <v>0</v>
      </c>
      <c r="U1704" s="40">
        <f t="shared" ca="1" si="515"/>
        <v>588.45259453000006</v>
      </c>
      <c r="V1704" s="46" t="str">
        <f t="shared" si="517"/>
        <v>J=</v>
      </c>
      <c r="W1704" s="47">
        <f t="shared" si="518"/>
        <v>45189</v>
      </c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  <c r="CA1704" s="35"/>
      <c r="CB1704" s="35"/>
      <c r="CC1704" s="35"/>
      <c r="CD1704" s="35"/>
      <c r="CE1704" s="35"/>
      <c r="CF1704" s="35"/>
      <c r="CG1704" s="35"/>
      <c r="CH1704" s="35"/>
      <c r="CI1704" s="35"/>
      <c r="CJ1704" s="35"/>
      <c r="CK1704" s="35"/>
      <c r="CL1704" s="35"/>
      <c r="CM1704" s="35"/>
      <c r="CN1704" s="35"/>
      <c r="CO1704" s="35"/>
      <c r="CP1704" s="35"/>
      <c r="CQ1704" s="35"/>
      <c r="CR1704" s="35"/>
      <c r="CS1704" s="35"/>
      <c r="CT1704" s="35"/>
      <c r="CU1704" s="35"/>
      <c r="CV1704" s="35"/>
      <c r="CW1704" s="35"/>
      <c r="CX1704" s="35"/>
      <c r="CY1704" s="35"/>
      <c r="CZ1704" s="35"/>
      <c r="DA1704" s="35"/>
      <c r="DB1704" s="35"/>
      <c r="DC1704" s="35"/>
      <c r="DD1704" s="35"/>
      <c r="DE1704" s="35"/>
      <c r="DF1704" s="35"/>
      <c r="DG1704" s="35"/>
      <c r="DH1704" s="35"/>
      <c r="DI1704" s="35"/>
      <c r="DJ1704" s="35"/>
      <c r="DK1704" s="35"/>
      <c r="DL1704" s="35"/>
      <c r="DM1704" s="35"/>
      <c r="DN1704" s="35"/>
      <c r="DO1704" s="35"/>
      <c r="DP1704" s="35"/>
      <c r="DQ1704" s="35"/>
      <c r="DR1704" s="35"/>
      <c r="DS1704" s="35"/>
      <c r="DT1704" s="35"/>
      <c r="DU1704" s="35"/>
      <c r="DV1704" s="35"/>
      <c r="DW1704" s="35"/>
      <c r="DX1704" s="35"/>
      <c r="DY1704" s="35"/>
      <c r="DZ1704" s="35"/>
      <c r="EA1704" s="35"/>
      <c r="EB1704" s="35"/>
      <c r="EC1704" s="35"/>
      <c r="ED1704" s="35"/>
      <c r="EE1704" s="35"/>
      <c r="EF1704" s="35"/>
      <c r="EG1704" s="35"/>
      <c r="EH1704" s="35"/>
      <c r="EI1704" s="35"/>
      <c r="EJ1704" s="35"/>
      <c r="EK1704" s="35"/>
      <c r="EL1704" s="35"/>
      <c r="EM1704" s="35"/>
      <c r="EN1704" s="35"/>
      <c r="EO1704" s="35"/>
      <c r="EP1704" s="35"/>
      <c r="EQ1704" s="35"/>
      <c r="ER1704" s="35"/>
      <c r="ES1704" s="35"/>
      <c r="ET1704" s="35"/>
      <c r="EU1704" s="35"/>
      <c r="EV1704" s="35"/>
      <c r="EW1704" s="35"/>
      <c r="EX1704" s="35"/>
      <c r="EY1704" s="35"/>
      <c r="EZ1704" s="35"/>
      <c r="FA1704" s="35"/>
      <c r="FB1704" s="35"/>
      <c r="FC1704" s="35"/>
      <c r="FD1704" s="35"/>
      <c r="FE1704" s="35"/>
      <c r="FF1704" s="35"/>
      <c r="FG1704" s="35"/>
      <c r="FH1704" s="35"/>
      <c r="FI1704" s="35"/>
      <c r="FJ1704" s="35"/>
      <c r="FK1704" s="35"/>
      <c r="FL1704" s="35"/>
      <c r="FM1704" s="35"/>
      <c r="FN1704" s="35"/>
      <c r="FO1704" s="35"/>
      <c r="FP1704" s="35"/>
      <c r="FQ1704" s="35"/>
      <c r="FR1704" s="35"/>
      <c r="FS1704" s="35"/>
      <c r="FT1704" s="35"/>
      <c r="FU1704" s="35"/>
      <c r="FV1704" s="35"/>
      <c r="FW1704" s="35"/>
      <c r="FX1704" s="35"/>
      <c r="FY1704" s="35"/>
      <c r="FZ1704" s="35"/>
    </row>
    <row r="1705" spans="1:182" x14ac:dyDescent="0.15">
      <c r="A1705" s="38">
        <f t="shared" si="523"/>
        <v>45149</v>
      </c>
      <c r="B1705" s="39">
        <f t="shared" ca="1" si="512"/>
        <v>10006.184273180001</v>
      </c>
      <c r="C1705" s="40">
        <f t="shared" si="513"/>
        <v>9411.77</v>
      </c>
      <c r="D1705" s="41">
        <f ca="1">IF(A1705&lt;$B$1,VLOOKUP(A1705,[1]DI!$A$4:$B$15000,2,FALSE),0)</f>
        <v>0.13150000000000001</v>
      </c>
      <c r="E1705" s="40">
        <f t="shared" ca="1" si="519"/>
        <v>4.9036999999999996E-4</v>
      </c>
      <c r="F1705" s="42">
        <f t="shared" si="516"/>
        <v>1</v>
      </c>
      <c r="G1705" s="43">
        <f t="shared" ca="1" si="520"/>
        <v>1.0004903700000001</v>
      </c>
      <c r="H1705" s="40">
        <f ca="1">TRUNC(PRODUCT(G$10:G1704),15)</f>
        <v>1.4072391264622801</v>
      </c>
      <c r="I1705" s="40">
        <f t="shared" ca="1" si="521"/>
        <v>1.33771056458305</v>
      </c>
      <c r="J1705" s="40">
        <f t="shared" ca="1" si="522"/>
        <v>1.05197579</v>
      </c>
      <c r="K1705" s="42">
        <f t="shared" si="508"/>
        <v>2.7E-2</v>
      </c>
      <c r="L1705" s="63">
        <f t="shared" si="505"/>
        <v>45005</v>
      </c>
      <c r="M1705" s="64">
        <f t="shared" si="506"/>
        <v>100</v>
      </c>
      <c r="N1705" s="44">
        <f t="shared" si="507"/>
        <v>100</v>
      </c>
      <c r="O1705" s="40">
        <f t="shared" si="509"/>
        <v>1.010628278</v>
      </c>
      <c r="P1705" s="65">
        <f t="shared" ca="1" si="510"/>
        <v>1.063156481</v>
      </c>
      <c r="Q1705" s="40">
        <f t="shared" ca="1" si="511"/>
        <v>594.41427318000001</v>
      </c>
      <c r="R1705" s="44">
        <f>IF(VLOOKUP(A1705,$Z$12:$AI$125,8)=VLOOKUP(A1704,$Z$12:$AI$125,8),0,VLOOKUP(A1705,Z$12:$AI$125,8))</f>
        <v>0</v>
      </c>
      <c r="S1705" s="45">
        <f>IF(R1705&gt;0,VLOOKUP(R1705,Y$12:$AH$125,7),0)</f>
        <v>0</v>
      </c>
      <c r="T1705" s="40">
        <f t="shared" si="514"/>
        <v>0</v>
      </c>
      <c r="U1705" s="40">
        <f t="shared" ca="1" si="515"/>
        <v>594.41427318000001</v>
      </c>
      <c r="V1705" s="46" t="str">
        <f t="shared" si="517"/>
        <v>J=</v>
      </c>
      <c r="W1705" s="47">
        <f t="shared" si="518"/>
        <v>45189</v>
      </c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  <c r="CA1705" s="35"/>
      <c r="CB1705" s="35"/>
      <c r="CC1705" s="35"/>
      <c r="CD1705" s="35"/>
      <c r="CE1705" s="35"/>
      <c r="CF1705" s="35"/>
      <c r="CG1705" s="35"/>
      <c r="CH1705" s="35"/>
      <c r="CI1705" s="35"/>
      <c r="CJ1705" s="35"/>
      <c r="CK1705" s="35"/>
      <c r="CL1705" s="35"/>
      <c r="CM1705" s="35"/>
      <c r="CN1705" s="35"/>
      <c r="CO1705" s="35"/>
      <c r="CP1705" s="35"/>
      <c r="CQ1705" s="35"/>
      <c r="CR1705" s="35"/>
      <c r="CS1705" s="35"/>
      <c r="CT1705" s="35"/>
      <c r="CU1705" s="35"/>
      <c r="CV1705" s="35"/>
      <c r="CW1705" s="35"/>
      <c r="CX1705" s="35"/>
      <c r="CY1705" s="35"/>
      <c r="CZ1705" s="35"/>
      <c r="DA1705" s="35"/>
      <c r="DB1705" s="35"/>
      <c r="DC1705" s="35"/>
      <c r="DD1705" s="35"/>
      <c r="DE1705" s="35"/>
      <c r="DF1705" s="35"/>
      <c r="DG1705" s="35"/>
      <c r="DH1705" s="35"/>
      <c r="DI1705" s="35"/>
      <c r="DJ1705" s="35"/>
      <c r="DK1705" s="35"/>
      <c r="DL1705" s="35"/>
      <c r="DM1705" s="35"/>
      <c r="DN1705" s="35"/>
      <c r="DO1705" s="35"/>
      <c r="DP1705" s="35"/>
      <c r="DQ1705" s="35"/>
      <c r="DR1705" s="35"/>
      <c r="DS1705" s="35"/>
      <c r="DT1705" s="35"/>
      <c r="DU1705" s="35"/>
      <c r="DV1705" s="35"/>
      <c r="DW1705" s="35"/>
      <c r="DX1705" s="35"/>
      <c r="DY1705" s="35"/>
      <c r="DZ1705" s="35"/>
      <c r="EA1705" s="35"/>
      <c r="EB1705" s="35"/>
      <c r="EC1705" s="35"/>
      <c r="ED1705" s="35"/>
      <c r="EE1705" s="35"/>
      <c r="EF1705" s="35"/>
      <c r="EG1705" s="35"/>
      <c r="EH1705" s="35"/>
      <c r="EI1705" s="35"/>
      <c r="EJ1705" s="35"/>
      <c r="EK1705" s="35"/>
      <c r="EL1705" s="35"/>
      <c r="EM1705" s="35"/>
      <c r="EN1705" s="35"/>
      <c r="EO1705" s="35"/>
      <c r="EP1705" s="35"/>
      <c r="EQ1705" s="35"/>
      <c r="ER1705" s="35"/>
      <c r="ES1705" s="35"/>
      <c r="ET1705" s="35"/>
      <c r="EU1705" s="35"/>
      <c r="EV1705" s="35"/>
      <c r="EW1705" s="35"/>
      <c r="EX1705" s="35"/>
      <c r="EY1705" s="35"/>
      <c r="EZ1705" s="35"/>
      <c r="FA1705" s="35"/>
      <c r="FB1705" s="35"/>
      <c r="FC1705" s="35"/>
      <c r="FD1705" s="35"/>
      <c r="FE1705" s="35"/>
      <c r="FF1705" s="35"/>
      <c r="FG1705" s="35"/>
      <c r="FH1705" s="35"/>
      <c r="FI1705" s="35"/>
      <c r="FJ1705" s="35"/>
      <c r="FK1705" s="35"/>
      <c r="FL1705" s="35"/>
      <c r="FM1705" s="35"/>
      <c r="FN1705" s="35"/>
      <c r="FO1705" s="35"/>
      <c r="FP1705" s="35"/>
      <c r="FQ1705" s="35"/>
      <c r="FR1705" s="35"/>
      <c r="FS1705" s="35"/>
      <c r="FT1705" s="35"/>
      <c r="FU1705" s="35"/>
      <c r="FV1705" s="35"/>
      <c r="FW1705" s="35"/>
      <c r="FX1705" s="35"/>
      <c r="FY1705" s="35"/>
      <c r="FZ1705" s="35"/>
    </row>
    <row r="1706" spans="1:182" x14ac:dyDescent="0.15">
      <c r="A1706" s="38">
        <f t="shared" si="523"/>
        <v>45150</v>
      </c>
      <c r="B1706" s="39">
        <f t="shared" ca="1" si="512"/>
        <v>10012.14948124</v>
      </c>
      <c r="C1706" s="40">
        <f t="shared" si="513"/>
        <v>9411.77</v>
      </c>
      <c r="D1706" s="41">
        <f ca="1">IF(A1706&lt;$B$1,VLOOKUP(A1706,[1]DI!$A$4:$B$15000,2,FALSE),0)</f>
        <v>0</v>
      </c>
      <c r="E1706" s="40">
        <f t="shared" ca="1" si="519"/>
        <v>0</v>
      </c>
      <c r="F1706" s="42">
        <f t="shared" si="516"/>
        <v>1</v>
      </c>
      <c r="G1706" s="43">
        <f t="shared" ca="1" si="520"/>
        <v>1</v>
      </c>
      <c r="H1706" s="40">
        <f ca="1">TRUNC(PRODUCT(G$10:G1705),15)</f>
        <v>1.4079291943127299</v>
      </c>
      <c r="I1706" s="40">
        <f t="shared" ca="1" si="521"/>
        <v>1.33771056458305</v>
      </c>
      <c r="J1706" s="40">
        <f t="shared" ca="1" si="522"/>
        <v>1.0524916499999999</v>
      </c>
      <c r="K1706" s="42">
        <f t="shared" si="508"/>
        <v>2.7E-2</v>
      </c>
      <c r="L1706" s="63">
        <f t="shared" si="505"/>
        <v>45005</v>
      </c>
      <c r="M1706" s="64">
        <f t="shared" si="506"/>
        <v>100</v>
      </c>
      <c r="N1706" s="44">
        <f t="shared" si="507"/>
        <v>101</v>
      </c>
      <c r="O1706" s="40">
        <f t="shared" si="509"/>
        <v>1.010735129</v>
      </c>
      <c r="P1706" s="65">
        <f t="shared" ca="1" si="510"/>
        <v>1.063790284</v>
      </c>
      <c r="Q1706" s="40">
        <f t="shared" ca="1" si="511"/>
        <v>600.37948124000002</v>
      </c>
      <c r="R1706" s="44">
        <f>IF(VLOOKUP(A1706,$Z$12:$AI$125,8)=VLOOKUP(A1705,$Z$12:$AI$125,8),0,VLOOKUP(A1706,Z$12:$AI$125,8))</f>
        <v>0</v>
      </c>
      <c r="S1706" s="45">
        <f>IF(R1706&gt;0,VLOOKUP(R1706,Y$12:$AH$125,7),0)</f>
        <v>0</v>
      </c>
      <c r="T1706" s="40">
        <f t="shared" si="514"/>
        <v>0</v>
      </c>
      <c r="U1706" s="40">
        <f t="shared" ca="1" si="515"/>
        <v>600.37948124000002</v>
      </c>
      <c r="V1706" s="46" t="str">
        <f t="shared" si="517"/>
        <v>J=</v>
      </c>
      <c r="W1706" s="47">
        <f t="shared" si="518"/>
        <v>45189</v>
      </c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  <c r="CA1706" s="35"/>
      <c r="CB1706" s="35"/>
      <c r="CC1706" s="35"/>
      <c r="CD1706" s="35"/>
      <c r="CE1706" s="35"/>
      <c r="CF1706" s="35"/>
      <c r="CG1706" s="35"/>
      <c r="CH1706" s="35"/>
      <c r="CI1706" s="35"/>
      <c r="CJ1706" s="35"/>
      <c r="CK1706" s="35"/>
      <c r="CL1706" s="35"/>
      <c r="CM1706" s="35"/>
      <c r="CN1706" s="35"/>
      <c r="CO1706" s="35"/>
      <c r="CP1706" s="35"/>
      <c r="CQ1706" s="35"/>
      <c r="CR1706" s="35"/>
      <c r="CS1706" s="35"/>
      <c r="CT1706" s="35"/>
      <c r="CU1706" s="35"/>
      <c r="CV1706" s="35"/>
      <c r="CW1706" s="35"/>
      <c r="CX1706" s="35"/>
      <c r="CY1706" s="35"/>
      <c r="CZ1706" s="35"/>
      <c r="DA1706" s="35"/>
      <c r="DB1706" s="35"/>
      <c r="DC1706" s="35"/>
      <c r="DD1706" s="35"/>
      <c r="DE1706" s="35"/>
      <c r="DF1706" s="35"/>
      <c r="DG1706" s="35"/>
      <c r="DH1706" s="35"/>
      <c r="DI1706" s="35"/>
      <c r="DJ1706" s="35"/>
      <c r="DK1706" s="35"/>
      <c r="DL1706" s="35"/>
      <c r="DM1706" s="35"/>
      <c r="DN1706" s="35"/>
      <c r="DO1706" s="35"/>
      <c r="DP1706" s="35"/>
      <c r="DQ1706" s="35"/>
      <c r="DR1706" s="35"/>
      <c r="DS1706" s="35"/>
      <c r="DT1706" s="35"/>
      <c r="DU1706" s="35"/>
      <c r="DV1706" s="35"/>
      <c r="DW1706" s="35"/>
      <c r="DX1706" s="35"/>
      <c r="DY1706" s="35"/>
      <c r="DZ1706" s="35"/>
      <c r="EA1706" s="35"/>
      <c r="EB1706" s="35"/>
      <c r="EC1706" s="35"/>
      <c r="ED1706" s="35"/>
      <c r="EE1706" s="35"/>
      <c r="EF1706" s="35"/>
      <c r="EG1706" s="35"/>
      <c r="EH1706" s="35"/>
      <c r="EI1706" s="35"/>
      <c r="EJ1706" s="35"/>
      <c r="EK1706" s="35"/>
      <c r="EL1706" s="35"/>
      <c r="EM1706" s="35"/>
      <c r="EN1706" s="35"/>
      <c r="EO1706" s="35"/>
      <c r="EP1706" s="35"/>
      <c r="EQ1706" s="35"/>
      <c r="ER1706" s="35"/>
      <c r="ES1706" s="35"/>
      <c r="ET1706" s="35"/>
      <c r="EU1706" s="35"/>
      <c r="EV1706" s="35"/>
      <c r="EW1706" s="35"/>
      <c r="EX1706" s="35"/>
      <c r="EY1706" s="35"/>
      <c r="EZ1706" s="35"/>
      <c r="FA1706" s="35"/>
      <c r="FB1706" s="35"/>
      <c r="FC1706" s="35"/>
      <c r="FD1706" s="35"/>
      <c r="FE1706" s="35"/>
      <c r="FF1706" s="35"/>
      <c r="FG1706" s="35"/>
      <c r="FH1706" s="35"/>
      <c r="FI1706" s="35"/>
      <c r="FJ1706" s="35"/>
      <c r="FK1706" s="35"/>
      <c r="FL1706" s="35"/>
      <c r="FM1706" s="35"/>
      <c r="FN1706" s="35"/>
      <c r="FO1706" s="35"/>
      <c r="FP1706" s="35"/>
      <c r="FQ1706" s="35"/>
      <c r="FR1706" s="35"/>
      <c r="FS1706" s="35"/>
      <c r="FT1706" s="35"/>
      <c r="FU1706" s="35"/>
      <c r="FV1706" s="35"/>
      <c r="FW1706" s="35"/>
      <c r="FX1706" s="35"/>
      <c r="FY1706" s="35"/>
      <c r="FZ1706" s="35"/>
    </row>
    <row r="1707" spans="1:182" x14ac:dyDescent="0.15">
      <c r="A1707" s="38">
        <f t="shared" si="523"/>
        <v>45151</v>
      </c>
      <c r="B1707" s="39">
        <f t="shared" ca="1" si="512"/>
        <v>10012.14948124</v>
      </c>
      <c r="C1707" s="40">
        <f t="shared" si="513"/>
        <v>9411.77</v>
      </c>
      <c r="D1707" s="41">
        <f ca="1">IF(A1707&lt;$B$1,VLOOKUP(A1707,[1]DI!$A$4:$B$15000,2,FALSE),0)</f>
        <v>0</v>
      </c>
      <c r="E1707" s="40">
        <f t="shared" ca="1" si="519"/>
        <v>0</v>
      </c>
      <c r="F1707" s="42">
        <f t="shared" si="516"/>
        <v>1</v>
      </c>
      <c r="G1707" s="43">
        <f t="shared" ca="1" si="520"/>
        <v>1</v>
      </c>
      <c r="H1707" s="40">
        <f ca="1">TRUNC(PRODUCT(G$10:G1706),15)</f>
        <v>1.4079291943127299</v>
      </c>
      <c r="I1707" s="40">
        <f t="shared" ca="1" si="521"/>
        <v>1.33771056458305</v>
      </c>
      <c r="J1707" s="40">
        <f t="shared" ca="1" si="522"/>
        <v>1.0524916499999999</v>
      </c>
      <c r="K1707" s="42">
        <f t="shared" si="508"/>
        <v>2.7E-2</v>
      </c>
      <c r="L1707" s="63">
        <f t="shared" si="505"/>
        <v>45005</v>
      </c>
      <c r="M1707" s="64">
        <f t="shared" si="506"/>
        <v>100</v>
      </c>
      <c r="N1707" s="44">
        <f t="shared" si="507"/>
        <v>101</v>
      </c>
      <c r="O1707" s="40">
        <f t="shared" si="509"/>
        <v>1.010735129</v>
      </c>
      <c r="P1707" s="65">
        <f t="shared" ca="1" si="510"/>
        <v>1.063790284</v>
      </c>
      <c r="Q1707" s="40">
        <f t="shared" ca="1" si="511"/>
        <v>600.37948124000002</v>
      </c>
      <c r="R1707" s="44">
        <f>IF(VLOOKUP(A1707,$Z$12:$AI$125,8)=VLOOKUP(A1706,$Z$12:$AI$125,8),0,VLOOKUP(A1707,Z$12:$AI$125,8))</f>
        <v>0</v>
      </c>
      <c r="S1707" s="45">
        <f>IF(R1707&gt;0,VLOOKUP(R1707,Y$12:$AH$125,7),0)</f>
        <v>0</v>
      </c>
      <c r="T1707" s="40">
        <f t="shared" si="514"/>
        <v>0</v>
      </c>
      <c r="U1707" s="40">
        <f t="shared" ca="1" si="515"/>
        <v>600.37948124000002</v>
      </c>
      <c r="V1707" s="46" t="str">
        <f t="shared" si="517"/>
        <v>J=</v>
      </c>
      <c r="W1707" s="47">
        <f t="shared" si="518"/>
        <v>45189</v>
      </c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  <c r="BF1707" s="35"/>
      <c r="BG1707" s="35"/>
      <c r="BH1707" s="35"/>
      <c r="BI1707" s="35"/>
      <c r="BJ1707" s="35"/>
      <c r="BK1707" s="35"/>
      <c r="BL1707" s="35"/>
      <c r="BM1707" s="35"/>
      <c r="BN1707" s="35"/>
      <c r="BO1707" s="35"/>
      <c r="BP1707" s="35"/>
      <c r="BQ1707" s="35"/>
      <c r="BR1707" s="35"/>
      <c r="BS1707" s="35"/>
      <c r="BT1707" s="35"/>
      <c r="BU1707" s="35"/>
      <c r="BV1707" s="35"/>
      <c r="BW1707" s="35"/>
      <c r="BX1707" s="35"/>
      <c r="BY1707" s="35"/>
      <c r="BZ1707" s="35"/>
      <c r="CA1707" s="35"/>
      <c r="CB1707" s="35"/>
      <c r="CC1707" s="35"/>
      <c r="CD1707" s="35"/>
      <c r="CE1707" s="35"/>
      <c r="CF1707" s="35"/>
      <c r="CG1707" s="35"/>
      <c r="CH1707" s="35"/>
      <c r="CI1707" s="35"/>
      <c r="CJ1707" s="35"/>
      <c r="CK1707" s="35"/>
      <c r="CL1707" s="35"/>
      <c r="CM1707" s="35"/>
      <c r="CN1707" s="35"/>
      <c r="CO1707" s="35"/>
      <c r="CP1707" s="35"/>
      <c r="CQ1707" s="35"/>
      <c r="CR1707" s="35"/>
      <c r="CS1707" s="35"/>
      <c r="CT1707" s="35"/>
      <c r="CU1707" s="35"/>
      <c r="CV1707" s="35"/>
      <c r="CW1707" s="35"/>
      <c r="CX1707" s="35"/>
      <c r="CY1707" s="35"/>
      <c r="CZ1707" s="35"/>
      <c r="DA1707" s="35"/>
      <c r="DB1707" s="35"/>
      <c r="DC1707" s="35"/>
      <c r="DD1707" s="35"/>
      <c r="DE1707" s="35"/>
      <c r="DF1707" s="35"/>
      <c r="DG1707" s="35"/>
      <c r="DH1707" s="35"/>
      <c r="DI1707" s="35"/>
      <c r="DJ1707" s="35"/>
      <c r="DK1707" s="35"/>
      <c r="DL1707" s="35"/>
      <c r="DM1707" s="35"/>
      <c r="DN1707" s="35"/>
      <c r="DO1707" s="35"/>
      <c r="DP1707" s="35"/>
      <c r="DQ1707" s="35"/>
      <c r="DR1707" s="35"/>
      <c r="DS1707" s="35"/>
      <c r="DT1707" s="35"/>
      <c r="DU1707" s="35"/>
      <c r="DV1707" s="35"/>
      <c r="DW1707" s="35"/>
      <c r="DX1707" s="35"/>
      <c r="DY1707" s="35"/>
      <c r="DZ1707" s="35"/>
      <c r="EA1707" s="35"/>
      <c r="EB1707" s="35"/>
      <c r="EC1707" s="35"/>
      <c r="ED1707" s="35"/>
      <c r="EE1707" s="35"/>
      <c r="EF1707" s="35"/>
      <c r="EG1707" s="35"/>
      <c r="EH1707" s="35"/>
      <c r="EI1707" s="35"/>
      <c r="EJ1707" s="35"/>
      <c r="EK1707" s="35"/>
      <c r="EL1707" s="35"/>
      <c r="EM1707" s="35"/>
      <c r="EN1707" s="35"/>
      <c r="EO1707" s="35"/>
      <c r="EP1707" s="35"/>
      <c r="EQ1707" s="35"/>
      <c r="ER1707" s="35"/>
      <c r="ES1707" s="35"/>
      <c r="ET1707" s="35"/>
      <c r="EU1707" s="35"/>
      <c r="EV1707" s="35"/>
      <c r="EW1707" s="35"/>
      <c r="EX1707" s="35"/>
      <c r="EY1707" s="35"/>
      <c r="EZ1707" s="35"/>
      <c r="FA1707" s="35"/>
      <c r="FB1707" s="35"/>
      <c r="FC1707" s="35"/>
      <c r="FD1707" s="35"/>
      <c r="FE1707" s="35"/>
      <c r="FF1707" s="35"/>
      <c r="FG1707" s="35"/>
      <c r="FH1707" s="35"/>
      <c r="FI1707" s="35"/>
      <c r="FJ1707" s="35"/>
      <c r="FK1707" s="35"/>
      <c r="FL1707" s="35"/>
      <c r="FM1707" s="35"/>
      <c r="FN1707" s="35"/>
      <c r="FO1707" s="35"/>
      <c r="FP1707" s="35"/>
      <c r="FQ1707" s="35"/>
      <c r="FR1707" s="35"/>
      <c r="FS1707" s="35"/>
      <c r="FT1707" s="35"/>
      <c r="FU1707" s="35"/>
      <c r="FV1707" s="35"/>
      <c r="FW1707" s="35"/>
      <c r="FX1707" s="35"/>
      <c r="FY1707" s="35"/>
      <c r="FZ1707" s="35"/>
    </row>
    <row r="1708" spans="1:182" x14ac:dyDescent="0.15">
      <c r="A1708" s="38">
        <f t="shared" si="523"/>
        <v>45152</v>
      </c>
      <c r="B1708" s="39">
        <f t="shared" ca="1" si="512"/>
        <v>10012.14948124</v>
      </c>
      <c r="C1708" s="40">
        <f t="shared" si="513"/>
        <v>9411.77</v>
      </c>
      <c r="D1708" s="41">
        <f ca="1">IF(A1708&lt;$B$1,VLOOKUP(A1708,[1]DI!$A$4:$B$15000,2,FALSE),0)</f>
        <v>0.13150000000000001</v>
      </c>
      <c r="E1708" s="40">
        <f t="shared" ca="1" si="519"/>
        <v>4.9036999999999996E-4</v>
      </c>
      <c r="F1708" s="42">
        <f t="shared" si="516"/>
        <v>1</v>
      </c>
      <c r="G1708" s="43">
        <f t="shared" ca="1" si="520"/>
        <v>1.0004903700000001</v>
      </c>
      <c r="H1708" s="40">
        <f ca="1">TRUNC(PRODUCT(G$10:G1707),15)</f>
        <v>1.4079291943127299</v>
      </c>
      <c r="I1708" s="40">
        <f t="shared" ca="1" si="521"/>
        <v>1.33771056458305</v>
      </c>
      <c r="J1708" s="40">
        <f t="shared" ca="1" si="522"/>
        <v>1.0524916499999999</v>
      </c>
      <c r="K1708" s="42">
        <f t="shared" si="508"/>
        <v>2.7E-2</v>
      </c>
      <c r="L1708" s="63">
        <f t="shared" si="505"/>
        <v>45005</v>
      </c>
      <c r="M1708" s="64">
        <f t="shared" si="506"/>
        <v>101</v>
      </c>
      <c r="N1708" s="44">
        <f t="shared" si="507"/>
        <v>101</v>
      </c>
      <c r="O1708" s="40">
        <f t="shared" si="509"/>
        <v>1.010735129</v>
      </c>
      <c r="P1708" s="65">
        <f t="shared" ca="1" si="510"/>
        <v>1.063790284</v>
      </c>
      <c r="Q1708" s="40">
        <f t="shared" ca="1" si="511"/>
        <v>600.37948124000002</v>
      </c>
      <c r="R1708" s="44">
        <f>IF(VLOOKUP(A1708,$Z$12:$AI$125,8)=VLOOKUP(A1707,$Z$12:$AI$125,8),0,VLOOKUP(A1708,Z$12:$AI$125,8))</f>
        <v>0</v>
      </c>
      <c r="S1708" s="45">
        <f>IF(R1708&gt;0,VLOOKUP(R1708,Y$12:$AH$125,7),0)</f>
        <v>0</v>
      </c>
      <c r="T1708" s="40">
        <f t="shared" si="514"/>
        <v>0</v>
      </c>
      <c r="U1708" s="40">
        <f t="shared" ca="1" si="515"/>
        <v>600.37948124000002</v>
      </c>
      <c r="V1708" s="46" t="str">
        <f t="shared" si="517"/>
        <v>J=</v>
      </c>
      <c r="W1708" s="47">
        <f t="shared" si="518"/>
        <v>45189</v>
      </c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  <c r="CA1708" s="35"/>
      <c r="CB1708" s="35"/>
      <c r="CC1708" s="35"/>
      <c r="CD1708" s="35"/>
      <c r="CE1708" s="35"/>
      <c r="CF1708" s="35"/>
      <c r="CG1708" s="35"/>
      <c r="CH1708" s="35"/>
      <c r="CI1708" s="35"/>
      <c r="CJ1708" s="35"/>
      <c r="CK1708" s="35"/>
      <c r="CL1708" s="35"/>
      <c r="CM1708" s="35"/>
      <c r="CN1708" s="35"/>
      <c r="CO1708" s="35"/>
      <c r="CP1708" s="35"/>
      <c r="CQ1708" s="35"/>
      <c r="CR1708" s="35"/>
      <c r="CS1708" s="35"/>
      <c r="CT1708" s="35"/>
      <c r="CU1708" s="35"/>
      <c r="CV1708" s="35"/>
      <c r="CW1708" s="35"/>
      <c r="CX1708" s="35"/>
      <c r="CY1708" s="35"/>
      <c r="CZ1708" s="35"/>
      <c r="DA1708" s="35"/>
      <c r="DB1708" s="35"/>
      <c r="DC1708" s="35"/>
      <c r="DD1708" s="35"/>
      <c r="DE1708" s="35"/>
      <c r="DF1708" s="35"/>
      <c r="DG1708" s="35"/>
      <c r="DH1708" s="35"/>
      <c r="DI1708" s="35"/>
      <c r="DJ1708" s="35"/>
      <c r="DK1708" s="35"/>
      <c r="DL1708" s="35"/>
      <c r="DM1708" s="35"/>
      <c r="DN1708" s="35"/>
      <c r="DO1708" s="35"/>
      <c r="DP1708" s="35"/>
      <c r="DQ1708" s="35"/>
      <c r="DR1708" s="35"/>
      <c r="DS1708" s="35"/>
      <c r="DT1708" s="35"/>
      <c r="DU1708" s="35"/>
      <c r="DV1708" s="35"/>
      <c r="DW1708" s="35"/>
      <c r="DX1708" s="35"/>
      <c r="DY1708" s="35"/>
      <c r="DZ1708" s="35"/>
      <c r="EA1708" s="35"/>
      <c r="EB1708" s="35"/>
      <c r="EC1708" s="35"/>
      <c r="ED1708" s="35"/>
      <c r="EE1708" s="35"/>
      <c r="EF1708" s="35"/>
      <c r="EG1708" s="35"/>
      <c r="EH1708" s="35"/>
      <c r="EI1708" s="35"/>
      <c r="EJ1708" s="35"/>
      <c r="EK1708" s="35"/>
      <c r="EL1708" s="35"/>
      <c r="EM1708" s="35"/>
      <c r="EN1708" s="35"/>
      <c r="EO1708" s="35"/>
      <c r="EP1708" s="35"/>
      <c r="EQ1708" s="35"/>
      <c r="ER1708" s="35"/>
      <c r="ES1708" s="35"/>
      <c r="ET1708" s="35"/>
      <c r="EU1708" s="35"/>
      <c r="EV1708" s="35"/>
      <c r="EW1708" s="35"/>
      <c r="EX1708" s="35"/>
      <c r="EY1708" s="35"/>
      <c r="EZ1708" s="35"/>
      <c r="FA1708" s="35"/>
      <c r="FB1708" s="35"/>
      <c r="FC1708" s="35"/>
      <c r="FD1708" s="35"/>
      <c r="FE1708" s="35"/>
      <c r="FF1708" s="35"/>
      <c r="FG1708" s="35"/>
      <c r="FH1708" s="35"/>
      <c r="FI1708" s="35"/>
      <c r="FJ1708" s="35"/>
      <c r="FK1708" s="35"/>
      <c r="FL1708" s="35"/>
      <c r="FM1708" s="35"/>
      <c r="FN1708" s="35"/>
      <c r="FO1708" s="35"/>
      <c r="FP1708" s="35"/>
      <c r="FQ1708" s="35"/>
      <c r="FR1708" s="35"/>
      <c r="FS1708" s="35"/>
      <c r="FT1708" s="35"/>
      <c r="FU1708" s="35"/>
      <c r="FV1708" s="35"/>
      <c r="FW1708" s="35"/>
      <c r="FX1708" s="35"/>
      <c r="FY1708" s="35"/>
      <c r="FZ1708" s="35"/>
    </row>
    <row r="1709" spans="1:182" x14ac:dyDescent="0.15">
      <c r="A1709" s="38">
        <f t="shared" si="523"/>
        <v>45153</v>
      </c>
      <c r="B1709" s="39">
        <f t="shared" ca="1" si="512"/>
        <v>10018.11821871</v>
      </c>
      <c r="C1709" s="40">
        <f t="shared" si="513"/>
        <v>9411.77</v>
      </c>
      <c r="D1709" s="41">
        <f ca="1">IF(A1709&lt;$B$1,VLOOKUP(A1709,[1]DI!$A$4:$B$15000,2,FALSE),0)</f>
        <v>0.13150000000000001</v>
      </c>
      <c r="E1709" s="40">
        <f t="shared" ca="1" si="519"/>
        <v>4.9036999999999996E-4</v>
      </c>
      <c r="F1709" s="42">
        <f t="shared" si="516"/>
        <v>1</v>
      </c>
      <c r="G1709" s="43">
        <f t="shared" ca="1" si="520"/>
        <v>1.0004903700000001</v>
      </c>
      <c r="H1709" s="40">
        <f ca="1">TRUNC(PRODUCT(G$10:G1708),15)</f>
        <v>1.40861960055174</v>
      </c>
      <c r="I1709" s="40">
        <f t="shared" ca="1" si="521"/>
        <v>1.33771056458305</v>
      </c>
      <c r="J1709" s="40">
        <f t="shared" ca="1" si="522"/>
        <v>1.0530077600000001</v>
      </c>
      <c r="K1709" s="42">
        <f t="shared" si="508"/>
        <v>2.7E-2</v>
      </c>
      <c r="L1709" s="63">
        <f t="shared" si="505"/>
        <v>45005</v>
      </c>
      <c r="M1709" s="64">
        <f t="shared" si="506"/>
        <v>102</v>
      </c>
      <c r="N1709" s="44">
        <f t="shared" si="507"/>
        <v>102</v>
      </c>
      <c r="O1709" s="40">
        <f t="shared" si="509"/>
        <v>1.010841992</v>
      </c>
      <c r="P1709" s="65">
        <f t="shared" ca="1" si="510"/>
        <v>1.0644244620000001</v>
      </c>
      <c r="Q1709" s="40">
        <f t="shared" ca="1" si="511"/>
        <v>606.34821870999997</v>
      </c>
      <c r="R1709" s="44">
        <f>IF(VLOOKUP(A1709,$Z$12:$AI$125,8)=VLOOKUP(A1708,$Z$12:$AI$125,8),0,VLOOKUP(A1709,Z$12:$AI$125,8))</f>
        <v>0</v>
      </c>
      <c r="S1709" s="45">
        <f>IF(R1709&gt;0,VLOOKUP(R1709,Y$12:$AH$125,7),0)</f>
        <v>0</v>
      </c>
      <c r="T1709" s="40">
        <f t="shared" si="514"/>
        <v>0</v>
      </c>
      <c r="U1709" s="40">
        <f t="shared" ca="1" si="515"/>
        <v>606.34821870999997</v>
      </c>
      <c r="V1709" s="46" t="str">
        <f t="shared" si="517"/>
        <v>J=</v>
      </c>
      <c r="W1709" s="47">
        <f t="shared" si="518"/>
        <v>45189</v>
      </c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  <c r="CA1709" s="35"/>
      <c r="CB1709" s="35"/>
      <c r="CC1709" s="35"/>
      <c r="CD1709" s="35"/>
      <c r="CE1709" s="35"/>
      <c r="CF1709" s="35"/>
      <c r="CG1709" s="35"/>
      <c r="CH1709" s="35"/>
      <c r="CI1709" s="35"/>
      <c r="CJ1709" s="35"/>
      <c r="CK1709" s="35"/>
      <c r="CL1709" s="35"/>
      <c r="CM1709" s="35"/>
      <c r="CN1709" s="35"/>
      <c r="CO1709" s="35"/>
      <c r="CP1709" s="35"/>
      <c r="CQ1709" s="35"/>
      <c r="CR1709" s="35"/>
      <c r="CS1709" s="35"/>
      <c r="CT1709" s="35"/>
      <c r="CU1709" s="35"/>
      <c r="CV1709" s="35"/>
      <c r="CW1709" s="35"/>
      <c r="CX1709" s="35"/>
      <c r="CY1709" s="35"/>
      <c r="CZ1709" s="35"/>
      <c r="DA1709" s="35"/>
      <c r="DB1709" s="35"/>
      <c r="DC1709" s="35"/>
      <c r="DD1709" s="35"/>
      <c r="DE1709" s="35"/>
      <c r="DF1709" s="35"/>
      <c r="DG1709" s="35"/>
      <c r="DH1709" s="35"/>
      <c r="DI1709" s="35"/>
      <c r="DJ1709" s="35"/>
      <c r="DK1709" s="35"/>
      <c r="DL1709" s="35"/>
      <c r="DM1709" s="35"/>
      <c r="DN1709" s="35"/>
      <c r="DO1709" s="35"/>
      <c r="DP1709" s="35"/>
      <c r="DQ1709" s="35"/>
      <c r="DR1709" s="35"/>
      <c r="DS1709" s="35"/>
      <c r="DT1709" s="35"/>
      <c r="DU1709" s="35"/>
      <c r="DV1709" s="35"/>
      <c r="DW1709" s="35"/>
      <c r="DX1709" s="35"/>
      <c r="DY1709" s="35"/>
      <c r="DZ1709" s="35"/>
      <c r="EA1709" s="35"/>
      <c r="EB1709" s="35"/>
      <c r="EC1709" s="35"/>
      <c r="ED1709" s="35"/>
      <c r="EE1709" s="35"/>
      <c r="EF1709" s="35"/>
      <c r="EG1709" s="35"/>
      <c r="EH1709" s="35"/>
      <c r="EI1709" s="35"/>
      <c r="EJ1709" s="35"/>
      <c r="EK1709" s="35"/>
      <c r="EL1709" s="35"/>
      <c r="EM1709" s="35"/>
      <c r="EN1709" s="35"/>
      <c r="EO1709" s="35"/>
      <c r="EP1709" s="35"/>
      <c r="EQ1709" s="35"/>
      <c r="ER1709" s="35"/>
      <c r="ES1709" s="35"/>
      <c r="ET1709" s="35"/>
      <c r="EU1709" s="35"/>
      <c r="EV1709" s="35"/>
      <c r="EW1709" s="35"/>
      <c r="EX1709" s="35"/>
      <c r="EY1709" s="35"/>
      <c r="EZ1709" s="35"/>
      <c r="FA1709" s="35"/>
      <c r="FB1709" s="35"/>
      <c r="FC1709" s="35"/>
      <c r="FD1709" s="35"/>
      <c r="FE1709" s="35"/>
      <c r="FF1709" s="35"/>
      <c r="FG1709" s="35"/>
      <c r="FH1709" s="35"/>
      <c r="FI1709" s="35"/>
      <c r="FJ1709" s="35"/>
      <c r="FK1709" s="35"/>
      <c r="FL1709" s="35"/>
      <c r="FM1709" s="35"/>
      <c r="FN1709" s="35"/>
      <c r="FO1709" s="35"/>
      <c r="FP1709" s="35"/>
      <c r="FQ1709" s="35"/>
      <c r="FR1709" s="35"/>
      <c r="FS1709" s="35"/>
      <c r="FT1709" s="35"/>
      <c r="FU1709" s="35"/>
      <c r="FV1709" s="35"/>
      <c r="FW1709" s="35"/>
      <c r="FX1709" s="35"/>
      <c r="FY1709" s="35"/>
      <c r="FZ1709" s="35"/>
    </row>
    <row r="1710" spans="1:182" x14ac:dyDescent="0.15">
      <c r="A1710" s="38">
        <f t="shared" si="523"/>
        <v>45154</v>
      </c>
      <c r="B1710" s="39">
        <f t="shared" ca="1" si="512"/>
        <v>10024.09047619</v>
      </c>
      <c r="C1710" s="40">
        <f t="shared" si="513"/>
        <v>9411.77</v>
      </c>
      <c r="D1710" s="41">
        <f ca="1">IF(A1710&lt;$B$1,VLOOKUP(A1710,[1]DI!$A$4:$B$15000,2,FALSE),0)</f>
        <v>0.13150000000000001</v>
      </c>
      <c r="E1710" s="40">
        <f t="shared" ca="1" si="519"/>
        <v>4.9036999999999996E-4</v>
      </c>
      <c r="F1710" s="42">
        <f t="shared" si="516"/>
        <v>1</v>
      </c>
      <c r="G1710" s="43">
        <f t="shared" ca="1" si="520"/>
        <v>1.0004903700000001</v>
      </c>
      <c r="H1710" s="40">
        <f ca="1">TRUNC(PRODUCT(G$10:G1709),15)</f>
        <v>1.40931034534527</v>
      </c>
      <c r="I1710" s="40">
        <f t="shared" ca="1" si="521"/>
        <v>1.33771056458305</v>
      </c>
      <c r="J1710" s="40">
        <f t="shared" ca="1" si="522"/>
        <v>1.0535241200000001</v>
      </c>
      <c r="K1710" s="42">
        <f t="shared" si="508"/>
        <v>2.7E-2</v>
      </c>
      <c r="L1710" s="63">
        <f t="shared" si="505"/>
        <v>45005</v>
      </c>
      <c r="M1710" s="64">
        <f t="shared" si="506"/>
        <v>103</v>
      </c>
      <c r="N1710" s="44">
        <f t="shared" si="507"/>
        <v>103</v>
      </c>
      <c r="O1710" s="40">
        <f t="shared" si="509"/>
        <v>1.0109488659999999</v>
      </c>
      <c r="P1710" s="65">
        <f t="shared" ca="1" si="510"/>
        <v>1.065059014</v>
      </c>
      <c r="Q1710" s="40">
        <f t="shared" ca="1" si="511"/>
        <v>612.32047619000002</v>
      </c>
      <c r="R1710" s="44">
        <f>IF(VLOOKUP(A1710,$Z$12:$AI$125,8)=VLOOKUP(A1709,$Z$12:$AI$125,8),0,VLOOKUP(A1710,Z$12:$AI$125,8))</f>
        <v>0</v>
      </c>
      <c r="S1710" s="45">
        <f>IF(R1710&gt;0,VLOOKUP(R1710,Y$12:$AH$125,7),0)</f>
        <v>0</v>
      </c>
      <c r="T1710" s="40">
        <f t="shared" si="514"/>
        <v>0</v>
      </c>
      <c r="U1710" s="40">
        <f t="shared" ca="1" si="515"/>
        <v>612.32047619000002</v>
      </c>
      <c r="V1710" s="46" t="str">
        <f t="shared" si="517"/>
        <v>J=</v>
      </c>
      <c r="W1710" s="47">
        <f t="shared" si="518"/>
        <v>45189</v>
      </c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  <c r="CA1710" s="35"/>
      <c r="CB1710" s="35"/>
      <c r="CC1710" s="35"/>
      <c r="CD1710" s="35"/>
      <c r="CE1710" s="35"/>
      <c r="CF1710" s="35"/>
      <c r="CG1710" s="35"/>
      <c r="CH1710" s="35"/>
      <c r="CI1710" s="35"/>
      <c r="CJ1710" s="35"/>
      <c r="CK1710" s="35"/>
      <c r="CL1710" s="35"/>
      <c r="CM1710" s="35"/>
      <c r="CN1710" s="35"/>
      <c r="CO1710" s="35"/>
      <c r="CP1710" s="35"/>
      <c r="CQ1710" s="35"/>
      <c r="CR1710" s="35"/>
      <c r="CS1710" s="35"/>
      <c r="CT1710" s="35"/>
      <c r="CU1710" s="35"/>
      <c r="CV1710" s="35"/>
      <c r="CW1710" s="35"/>
      <c r="CX1710" s="35"/>
      <c r="CY1710" s="35"/>
      <c r="CZ1710" s="35"/>
      <c r="DA1710" s="35"/>
      <c r="DB1710" s="35"/>
      <c r="DC1710" s="35"/>
      <c r="DD1710" s="35"/>
      <c r="DE1710" s="35"/>
      <c r="DF1710" s="35"/>
      <c r="DG1710" s="35"/>
      <c r="DH1710" s="35"/>
      <c r="DI1710" s="35"/>
      <c r="DJ1710" s="35"/>
      <c r="DK1710" s="35"/>
      <c r="DL1710" s="35"/>
      <c r="DM1710" s="35"/>
      <c r="DN1710" s="35"/>
      <c r="DO1710" s="35"/>
      <c r="DP1710" s="35"/>
      <c r="DQ1710" s="35"/>
      <c r="DR1710" s="35"/>
      <c r="DS1710" s="35"/>
      <c r="DT1710" s="35"/>
      <c r="DU1710" s="35"/>
      <c r="DV1710" s="35"/>
      <c r="DW1710" s="35"/>
      <c r="DX1710" s="35"/>
      <c r="DY1710" s="35"/>
      <c r="DZ1710" s="35"/>
      <c r="EA1710" s="35"/>
      <c r="EB1710" s="35"/>
      <c r="EC1710" s="35"/>
      <c r="ED1710" s="35"/>
      <c r="EE1710" s="35"/>
      <c r="EF1710" s="35"/>
      <c r="EG1710" s="35"/>
      <c r="EH1710" s="35"/>
      <c r="EI1710" s="35"/>
      <c r="EJ1710" s="35"/>
      <c r="EK1710" s="35"/>
      <c r="EL1710" s="35"/>
      <c r="EM1710" s="35"/>
      <c r="EN1710" s="35"/>
      <c r="EO1710" s="35"/>
      <c r="EP1710" s="35"/>
      <c r="EQ1710" s="35"/>
      <c r="ER1710" s="35"/>
      <c r="ES1710" s="35"/>
      <c r="ET1710" s="35"/>
      <c r="EU1710" s="35"/>
      <c r="EV1710" s="35"/>
      <c r="EW1710" s="35"/>
      <c r="EX1710" s="35"/>
      <c r="EY1710" s="35"/>
      <c r="EZ1710" s="35"/>
      <c r="FA1710" s="35"/>
      <c r="FB1710" s="35"/>
      <c r="FC1710" s="35"/>
      <c r="FD1710" s="35"/>
      <c r="FE1710" s="35"/>
      <c r="FF1710" s="35"/>
      <c r="FG1710" s="35"/>
      <c r="FH1710" s="35"/>
      <c r="FI1710" s="35"/>
      <c r="FJ1710" s="35"/>
      <c r="FK1710" s="35"/>
      <c r="FL1710" s="35"/>
      <c r="FM1710" s="35"/>
      <c r="FN1710" s="35"/>
      <c r="FO1710" s="35"/>
      <c r="FP1710" s="35"/>
      <c r="FQ1710" s="35"/>
      <c r="FR1710" s="35"/>
      <c r="FS1710" s="35"/>
      <c r="FT1710" s="35"/>
      <c r="FU1710" s="35"/>
      <c r="FV1710" s="35"/>
      <c r="FW1710" s="35"/>
      <c r="FX1710" s="35"/>
      <c r="FY1710" s="35"/>
      <c r="FZ1710" s="35"/>
    </row>
    <row r="1711" spans="1:182" x14ac:dyDescent="0.15">
      <c r="A1711" s="38">
        <f t="shared" si="523"/>
        <v>45155</v>
      </c>
      <c r="B1711" s="39">
        <f t="shared" ca="1" si="512"/>
        <v>10030.066366610001</v>
      </c>
      <c r="C1711" s="40">
        <f t="shared" si="513"/>
        <v>9411.77</v>
      </c>
      <c r="D1711" s="41">
        <f ca="1">IF(A1711&lt;$B$1,VLOOKUP(A1711,[1]DI!$A$4:$B$15000,2,FALSE),0)</f>
        <v>0.13150000000000001</v>
      </c>
      <c r="E1711" s="40">
        <f t="shared" ca="1" si="519"/>
        <v>4.9036999999999996E-4</v>
      </c>
      <c r="F1711" s="42">
        <f t="shared" si="516"/>
        <v>1</v>
      </c>
      <c r="G1711" s="43">
        <f t="shared" ca="1" si="520"/>
        <v>1.0004903700000001</v>
      </c>
      <c r="H1711" s="40">
        <f ca="1">TRUNC(PRODUCT(G$10:G1710),15)</f>
        <v>1.4100014288593099</v>
      </c>
      <c r="I1711" s="40">
        <f t="shared" ca="1" si="521"/>
        <v>1.33771056458305</v>
      </c>
      <c r="J1711" s="40">
        <f t="shared" ca="1" si="522"/>
        <v>1.05404074</v>
      </c>
      <c r="K1711" s="42">
        <f t="shared" si="508"/>
        <v>2.7E-2</v>
      </c>
      <c r="L1711" s="63">
        <f t="shared" si="505"/>
        <v>45005</v>
      </c>
      <c r="M1711" s="64">
        <f t="shared" si="506"/>
        <v>104</v>
      </c>
      <c r="N1711" s="44">
        <f t="shared" si="507"/>
        <v>104</v>
      </c>
      <c r="O1711" s="40">
        <f t="shared" si="509"/>
        <v>1.011055751</v>
      </c>
      <c r="P1711" s="65">
        <f t="shared" ca="1" si="510"/>
        <v>1.0656939519999999</v>
      </c>
      <c r="Q1711" s="40">
        <f t="shared" ca="1" si="511"/>
        <v>618.29636660999995</v>
      </c>
      <c r="R1711" s="44">
        <f>IF(VLOOKUP(A1711,$Z$12:$AI$125,8)=VLOOKUP(A1710,$Z$12:$AI$125,8),0,VLOOKUP(A1711,Z$12:$AI$125,8))</f>
        <v>0</v>
      </c>
      <c r="S1711" s="45">
        <f>IF(R1711&gt;0,VLOOKUP(R1711,Y$12:$AH$125,7),0)</f>
        <v>0</v>
      </c>
      <c r="T1711" s="40">
        <f t="shared" si="514"/>
        <v>0</v>
      </c>
      <c r="U1711" s="40">
        <f t="shared" ca="1" si="515"/>
        <v>618.29636660999995</v>
      </c>
      <c r="V1711" s="46" t="str">
        <f t="shared" si="517"/>
        <v>J=</v>
      </c>
      <c r="W1711" s="47">
        <f t="shared" si="518"/>
        <v>45189</v>
      </c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  <c r="CA1711" s="35"/>
      <c r="CB1711" s="35"/>
      <c r="CC1711" s="35"/>
      <c r="CD1711" s="35"/>
      <c r="CE1711" s="35"/>
      <c r="CF1711" s="35"/>
      <c r="CG1711" s="35"/>
      <c r="CH1711" s="35"/>
      <c r="CI1711" s="35"/>
      <c r="CJ1711" s="35"/>
      <c r="CK1711" s="35"/>
      <c r="CL1711" s="35"/>
      <c r="CM1711" s="35"/>
      <c r="CN1711" s="35"/>
      <c r="CO1711" s="35"/>
      <c r="CP1711" s="35"/>
      <c r="CQ1711" s="35"/>
      <c r="CR1711" s="35"/>
      <c r="CS1711" s="35"/>
      <c r="CT1711" s="35"/>
      <c r="CU1711" s="35"/>
      <c r="CV1711" s="35"/>
      <c r="CW1711" s="35"/>
      <c r="CX1711" s="35"/>
      <c r="CY1711" s="35"/>
      <c r="CZ1711" s="35"/>
      <c r="DA1711" s="35"/>
      <c r="DB1711" s="35"/>
      <c r="DC1711" s="35"/>
      <c r="DD1711" s="35"/>
      <c r="DE1711" s="35"/>
      <c r="DF1711" s="35"/>
      <c r="DG1711" s="35"/>
      <c r="DH1711" s="35"/>
      <c r="DI1711" s="35"/>
      <c r="DJ1711" s="35"/>
      <c r="DK1711" s="35"/>
      <c r="DL1711" s="35"/>
      <c r="DM1711" s="35"/>
      <c r="DN1711" s="35"/>
      <c r="DO1711" s="35"/>
      <c r="DP1711" s="35"/>
      <c r="DQ1711" s="35"/>
      <c r="DR1711" s="35"/>
      <c r="DS1711" s="35"/>
      <c r="DT1711" s="35"/>
      <c r="DU1711" s="35"/>
      <c r="DV1711" s="35"/>
      <c r="DW1711" s="35"/>
      <c r="DX1711" s="35"/>
      <c r="DY1711" s="35"/>
      <c r="DZ1711" s="35"/>
      <c r="EA1711" s="35"/>
      <c r="EB1711" s="35"/>
      <c r="EC1711" s="35"/>
      <c r="ED1711" s="35"/>
      <c r="EE1711" s="35"/>
      <c r="EF1711" s="35"/>
      <c r="EG1711" s="35"/>
      <c r="EH1711" s="35"/>
      <c r="EI1711" s="35"/>
      <c r="EJ1711" s="35"/>
      <c r="EK1711" s="35"/>
      <c r="EL1711" s="35"/>
      <c r="EM1711" s="35"/>
      <c r="EN1711" s="35"/>
      <c r="EO1711" s="35"/>
      <c r="EP1711" s="35"/>
      <c r="EQ1711" s="35"/>
      <c r="ER1711" s="35"/>
      <c r="ES1711" s="35"/>
      <c r="ET1711" s="35"/>
      <c r="EU1711" s="35"/>
      <c r="EV1711" s="35"/>
      <c r="EW1711" s="35"/>
      <c r="EX1711" s="35"/>
      <c r="EY1711" s="35"/>
      <c r="EZ1711" s="35"/>
      <c r="FA1711" s="35"/>
      <c r="FB1711" s="35"/>
      <c r="FC1711" s="35"/>
      <c r="FD1711" s="35"/>
      <c r="FE1711" s="35"/>
      <c r="FF1711" s="35"/>
      <c r="FG1711" s="35"/>
      <c r="FH1711" s="35"/>
      <c r="FI1711" s="35"/>
      <c r="FJ1711" s="35"/>
      <c r="FK1711" s="35"/>
      <c r="FL1711" s="35"/>
      <c r="FM1711" s="35"/>
      <c r="FN1711" s="35"/>
      <c r="FO1711" s="35"/>
      <c r="FP1711" s="35"/>
      <c r="FQ1711" s="35"/>
      <c r="FR1711" s="35"/>
      <c r="FS1711" s="35"/>
      <c r="FT1711" s="35"/>
      <c r="FU1711" s="35"/>
      <c r="FV1711" s="35"/>
      <c r="FW1711" s="35"/>
      <c r="FX1711" s="35"/>
      <c r="FY1711" s="35"/>
      <c r="FZ1711" s="35"/>
    </row>
    <row r="1712" spans="1:182" x14ac:dyDescent="0.15">
      <c r="A1712" s="38">
        <f t="shared" si="523"/>
        <v>45156</v>
      </c>
      <c r="B1712" s="39">
        <f t="shared" ca="1" si="512"/>
        <v>10036.04577703</v>
      </c>
      <c r="C1712" s="40">
        <f t="shared" si="513"/>
        <v>9411.77</v>
      </c>
      <c r="D1712" s="41">
        <f ca="1">IF(A1712&lt;$B$1,VLOOKUP(A1712,[1]DI!$A$4:$B$15000,2,FALSE),0)</f>
        <v>0.13150000000000001</v>
      </c>
      <c r="E1712" s="40">
        <f t="shared" ca="1" si="519"/>
        <v>4.9036999999999996E-4</v>
      </c>
      <c r="F1712" s="42">
        <f t="shared" si="516"/>
        <v>1</v>
      </c>
      <c r="G1712" s="43">
        <f t="shared" ca="1" si="520"/>
        <v>1.0004903700000001</v>
      </c>
      <c r="H1712" s="40">
        <f ca="1">TRUNC(PRODUCT(G$10:G1711),15)</f>
        <v>1.4106928512599799</v>
      </c>
      <c r="I1712" s="40">
        <f t="shared" ca="1" si="521"/>
        <v>1.33771056458305</v>
      </c>
      <c r="J1712" s="40">
        <f t="shared" ca="1" si="522"/>
        <v>1.05455761</v>
      </c>
      <c r="K1712" s="42">
        <f t="shared" si="508"/>
        <v>2.7E-2</v>
      </c>
      <c r="L1712" s="63">
        <f t="shared" si="505"/>
        <v>45005</v>
      </c>
      <c r="M1712" s="64">
        <f t="shared" si="506"/>
        <v>105</v>
      </c>
      <c r="N1712" s="44">
        <f t="shared" si="507"/>
        <v>105</v>
      </c>
      <c r="O1712" s="40">
        <f t="shared" si="509"/>
        <v>1.0111626469999999</v>
      </c>
      <c r="P1712" s="65">
        <f t="shared" ca="1" si="510"/>
        <v>1.0663292639999999</v>
      </c>
      <c r="Q1712" s="40">
        <f t="shared" ca="1" si="511"/>
        <v>624.27577702999997</v>
      </c>
      <c r="R1712" s="44">
        <f>IF(VLOOKUP(A1712,$Z$12:$AI$125,8)=VLOOKUP(A1711,$Z$12:$AI$125,8),0,VLOOKUP(A1712,Z$12:$AI$125,8))</f>
        <v>0</v>
      </c>
      <c r="S1712" s="45">
        <f>IF(R1712&gt;0,VLOOKUP(R1712,Y$12:$AH$125,7),0)</f>
        <v>0</v>
      </c>
      <c r="T1712" s="40">
        <f t="shared" si="514"/>
        <v>0</v>
      </c>
      <c r="U1712" s="40">
        <f t="shared" ca="1" si="515"/>
        <v>624.27577702999997</v>
      </c>
      <c r="V1712" s="46" t="str">
        <f t="shared" si="517"/>
        <v>J=</v>
      </c>
      <c r="W1712" s="47">
        <f t="shared" si="518"/>
        <v>45189</v>
      </c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  <c r="CA1712" s="35"/>
      <c r="CB1712" s="35"/>
      <c r="CC1712" s="35"/>
      <c r="CD1712" s="35"/>
      <c r="CE1712" s="35"/>
      <c r="CF1712" s="35"/>
      <c r="CG1712" s="35"/>
      <c r="CH1712" s="35"/>
      <c r="CI1712" s="35"/>
      <c r="CJ1712" s="35"/>
      <c r="CK1712" s="35"/>
      <c r="CL1712" s="35"/>
      <c r="CM1712" s="35"/>
      <c r="CN1712" s="35"/>
      <c r="CO1712" s="35"/>
      <c r="CP1712" s="35"/>
      <c r="CQ1712" s="35"/>
      <c r="CR1712" s="35"/>
      <c r="CS1712" s="35"/>
      <c r="CT1712" s="35"/>
      <c r="CU1712" s="35"/>
      <c r="CV1712" s="35"/>
      <c r="CW1712" s="35"/>
      <c r="CX1712" s="35"/>
      <c r="CY1712" s="35"/>
      <c r="CZ1712" s="35"/>
      <c r="DA1712" s="35"/>
      <c r="DB1712" s="35"/>
      <c r="DC1712" s="35"/>
      <c r="DD1712" s="35"/>
      <c r="DE1712" s="35"/>
      <c r="DF1712" s="35"/>
      <c r="DG1712" s="35"/>
      <c r="DH1712" s="35"/>
      <c r="DI1712" s="35"/>
      <c r="DJ1712" s="35"/>
      <c r="DK1712" s="35"/>
      <c r="DL1712" s="35"/>
      <c r="DM1712" s="35"/>
      <c r="DN1712" s="35"/>
      <c r="DO1712" s="35"/>
      <c r="DP1712" s="35"/>
      <c r="DQ1712" s="35"/>
      <c r="DR1712" s="35"/>
      <c r="DS1712" s="35"/>
      <c r="DT1712" s="35"/>
      <c r="DU1712" s="35"/>
      <c r="DV1712" s="35"/>
      <c r="DW1712" s="35"/>
      <c r="DX1712" s="35"/>
      <c r="DY1712" s="35"/>
      <c r="DZ1712" s="35"/>
      <c r="EA1712" s="35"/>
      <c r="EB1712" s="35"/>
      <c r="EC1712" s="35"/>
      <c r="ED1712" s="35"/>
      <c r="EE1712" s="35"/>
      <c r="EF1712" s="35"/>
      <c r="EG1712" s="35"/>
      <c r="EH1712" s="35"/>
      <c r="EI1712" s="35"/>
      <c r="EJ1712" s="35"/>
      <c r="EK1712" s="35"/>
      <c r="EL1712" s="35"/>
      <c r="EM1712" s="35"/>
      <c r="EN1712" s="35"/>
      <c r="EO1712" s="35"/>
      <c r="EP1712" s="35"/>
      <c r="EQ1712" s="35"/>
      <c r="ER1712" s="35"/>
      <c r="ES1712" s="35"/>
      <c r="ET1712" s="35"/>
      <c r="EU1712" s="35"/>
      <c r="EV1712" s="35"/>
      <c r="EW1712" s="35"/>
      <c r="EX1712" s="35"/>
      <c r="EY1712" s="35"/>
      <c r="EZ1712" s="35"/>
      <c r="FA1712" s="35"/>
      <c r="FB1712" s="35"/>
      <c r="FC1712" s="35"/>
      <c r="FD1712" s="35"/>
      <c r="FE1712" s="35"/>
      <c r="FF1712" s="35"/>
      <c r="FG1712" s="35"/>
      <c r="FH1712" s="35"/>
      <c r="FI1712" s="35"/>
      <c r="FJ1712" s="35"/>
      <c r="FK1712" s="35"/>
      <c r="FL1712" s="35"/>
      <c r="FM1712" s="35"/>
      <c r="FN1712" s="35"/>
      <c r="FO1712" s="35"/>
      <c r="FP1712" s="35"/>
      <c r="FQ1712" s="35"/>
      <c r="FR1712" s="35"/>
      <c r="FS1712" s="35"/>
      <c r="FT1712" s="35"/>
      <c r="FU1712" s="35"/>
      <c r="FV1712" s="35"/>
      <c r="FW1712" s="35"/>
      <c r="FX1712" s="35"/>
      <c r="FY1712" s="35"/>
      <c r="FZ1712" s="35"/>
    </row>
    <row r="1713" spans="1:182" x14ac:dyDescent="0.15">
      <c r="A1713" s="38">
        <f t="shared" si="523"/>
        <v>45157</v>
      </c>
      <c r="B1713" s="39">
        <f t="shared" ca="1" si="512"/>
        <v>10042.028735690001</v>
      </c>
      <c r="C1713" s="40">
        <f t="shared" si="513"/>
        <v>9411.77</v>
      </c>
      <c r="D1713" s="41">
        <f ca="1">IF(A1713&lt;$B$1,VLOOKUP(A1713,[1]DI!$A$4:$B$15000,2,FALSE),0)</f>
        <v>0</v>
      </c>
      <c r="E1713" s="40">
        <f t="shared" ca="1" si="519"/>
        <v>0</v>
      </c>
      <c r="F1713" s="42">
        <f t="shared" si="516"/>
        <v>1</v>
      </c>
      <c r="G1713" s="43">
        <f t="shared" ca="1" si="520"/>
        <v>1</v>
      </c>
      <c r="H1713" s="40">
        <f ca="1">TRUNC(PRODUCT(G$10:G1712),15)</f>
        <v>1.4113846127134599</v>
      </c>
      <c r="I1713" s="40">
        <f t="shared" ca="1" si="521"/>
        <v>1.33771056458305</v>
      </c>
      <c r="J1713" s="40">
        <f t="shared" ca="1" si="522"/>
        <v>1.0550747300000001</v>
      </c>
      <c r="K1713" s="42">
        <f t="shared" si="508"/>
        <v>2.7E-2</v>
      </c>
      <c r="L1713" s="63">
        <f t="shared" si="505"/>
        <v>45005</v>
      </c>
      <c r="M1713" s="64">
        <f t="shared" si="506"/>
        <v>105</v>
      </c>
      <c r="N1713" s="44">
        <f t="shared" si="507"/>
        <v>106</v>
      </c>
      <c r="O1713" s="40">
        <f t="shared" si="509"/>
        <v>1.0112695549999999</v>
      </c>
      <c r="P1713" s="65">
        <f t="shared" ca="1" si="510"/>
        <v>1.066964953</v>
      </c>
      <c r="Q1713" s="40">
        <f t="shared" ca="1" si="511"/>
        <v>630.25873568999998</v>
      </c>
      <c r="R1713" s="44">
        <f>IF(VLOOKUP(A1713,$Z$12:$AI$125,8)=VLOOKUP(A1712,$Z$12:$AI$125,8),0,VLOOKUP(A1713,Z$12:$AI$125,8))</f>
        <v>0</v>
      </c>
      <c r="S1713" s="45">
        <f>IF(R1713&gt;0,VLOOKUP(R1713,Y$12:$AH$125,7),0)</f>
        <v>0</v>
      </c>
      <c r="T1713" s="40">
        <f t="shared" si="514"/>
        <v>0</v>
      </c>
      <c r="U1713" s="40">
        <f t="shared" ca="1" si="515"/>
        <v>630.25873568999998</v>
      </c>
      <c r="V1713" s="46" t="str">
        <f t="shared" si="517"/>
        <v>J=</v>
      </c>
      <c r="W1713" s="47">
        <f t="shared" si="518"/>
        <v>45189</v>
      </c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  <c r="CA1713" s="35"/>
      <c r="CB1713" s="35"/>
      <c r="CC1713" s="35"/>
      <c r="CD1713" s="35"/>
      <c r="CE1713" s="35"/>
      <c r="CF1713" s="35"/>
      <c r="CG1713" s="35"/>
      <c r="CH1713" s="35"/>
      <c r="CI1713" s="35"/>
      <c r="CJ1713" s="35"/>
      <c r="CK1713" s="35"/>
      <c r="CL1713" s="35"/>
      <c r="CM1713" s="35"/>
      <c r="CN1713" s="35"/>
      <c r="CO1713" s="35"/>
      <c r="CP1713" s="35"/>
      <c r="CQ1713" s="35"/>
      <c r="CR1713" s="35"/>
      <c r="CS1713" s="35"/>
      <c r="CT1713" s="35"/>
      <c r="CU1713" s="35"/>
      <c r="CV1713" s="35"/>
      <c r="CW1713" s="35"/>
      <c r="CX1713" s="35"/>
      <c r="CY1713" s="35"/>
      <c r="CZ1713" s="35"/>
      <c r="DA1713" s="35"/>
      <c r="DB1713" s="35"/>
      <c r="DC1713" s="35"/>
      <c r="DD1713" s="35"/>
      <c r="DE1713" s="35"/>
      <c r="DF1713" s="35"/>
      <c r="DG1713" s="35"/>
      <c r="DH1713" s="35"/>
      <c r="DI1713" s="35"/>
      <c r="DJ1713" s="35"/>
      <c r="DK1713" s="35"/>
      <c r="DL1713" s="35"/>
      <c r="DM1713" s="35"/>
      <c r="DN1713" s="35"/>
      <c r="DO1713" s="35"/>
      <c r="DP1713" s="35"/>
      <c r="DQ1713" s="35"/>
      <c r="DR1713" s="35"/>
      <c r="DS1713" s="35"/>
      <c r="DT1713" s="35"/>
      <c r="DU1713" s="35"/>
      <c r="DV1713" s="35"/>
      <c r="DW1713" s="35"/>
      <c r="DX1713" s="35"/>
      <c r="DY1713" s="35"/>
      <c r="DZ1713" s="35"/>
      <c r="EA1713" s="35"/>
      <c r="EB1713" s="35"/>
      <c r="EC1713" s="35"/>
      <c r="ED1713" s="35"/>
      <c r="EE1713" s="35"/>
      <c r="EF1713" s="35"/>
      <c r="EG1713" s="35"/>
      <c r="EH1713" s="35"/>
      <c r="EI1713" s="35"/>
      <c r="EJ1713" s="35"/>
      <c r="EK1713" s="35"/>
      <c r="EL1713" s="35"/>
      <c r="EM1713" s="35"/>
      <c r="EN1713" s="35"/>
      <c r="EO1713" s="35"/>
      <c r="EP1713" s="35"/>
      <c r="EQ1713" s="35"/>
      <c r="ER1713" s="35"/>
      <c r="ES1713" s="35"/>
      <c r="ET1713" s="35"/>
      <c r="EU1713" s="35"/>
      <c r="EV1713" s="35"/>
      <c r="EW1713" s="35"/>
      <c r="EX1713" s="35"/>
      <c r="EY1713" s="35"/>
      <c r="EZ1713" s="35"/>
      <c r="FA1713" s="35"/>
      <c r="FB1713" s="35"/>
      <c r="FC1713" s="35"/>
      <c r="FD1713" s="35"/>
      <c r="FE1713" s="35"/>
      <c r="FF1713" s="35"/>
      <c r="FG1713" s="35"/>
      <c r="FH1713" s="35"/>
      <c r="FI1713" s="35"/>
      <c r="FJ1713" s="35"/>
      <c r="FK1713" s="35"/>
      <c r="FL1713" s="35"/>
      <c r="FM1713" s="35"/>
      <c r="FN1713" s="35"/>
      <c r="FO1713" s="35"/>
      <c r="FP1713" s="35"/>
      <c r="FQ1713" s="35"/>
      <c r="FR1713" s="35"/>
      <c r="FS1713" s="35"/>
      <c r="FT1713" s="35"/>
      <c r="FU1713" s="35"/>
      <c r="FV1713" s="35"/>
      <c r="FW1713" s="35"/>
      <c r="FX1713" s="35"/>
      <c r="FY1713" s="35"/>
      <c r="FZ1713" s="35"/>
    </row>
    <row r="1714" spans="1:182" x14ac:dyDescent="0.15">
      <c r="A1714" s="38">
        <f t="shared" si="523"/>
        <v>45158</v>
      </c>
      <c r="B1714" s="39">
        <f t="shared" ca="1" si="512"/>
        <v>10042.028735690001</v>
      </c>
      <c r="C1714" s="40">
        <f t="shared" si="513"/>
        <v>9411.77</v>
      </c>
      <c r="D1714" s="41">
        <f ca="1">IF(A1714&lt;$B$1,VLOOKUP(A1714,[1]DI!$A$4:$B$15000,2,FALSE),0)</f>
        <v>0</v>
      </c>
      <c r="E1714" s="40">
        <f t="shared" ca="1" si="519"/>
        <v>0</v>
      </c>
      <c r="F1714" s="42">
        <f t="shared" si="516"/>
        <v>1</v>
      </c>
      <c r="G1714" s="43">
        <f t="shared" ca="1" si="520"/>
        <v>1</v>
      </c>
      <c r="H1714" s="40">
        <f ca="1">TRUNC(PRODUCT(G$10:G1713),15)</f>
        <v>1.4113846127134599</v>
      </c>
      <c r="I1714" s="40">
        <f t="shared" ca="1" si="521"/>
        <v>1.33771056458305</v>
      </c>
      <c r="J1714" s="40">
        <f t="shared" ca="1" si="522"/>
        <v>1.0550747300000001</v>
      </c>
      <c r="K1714" s="42">
        <f t="shared" si="508"/>
        <v>2.7E-2</v>
      </c>
      <c r="L1714" s="63">
        <f t="shared" ref="L1714:L1777" si="524">IF(R1713&gt;0,VLOOKUP(R1713,Y$12:Z$40,2),L1713)</f>
        <v>45005</v>
      </c>
      <c r="M1714" s="64">
        <f t="shared" ref="M1714:M1777" si="525">IF(A1714&gt;L1714,IF(NETWORKDAYS(L1714,A1714,$Y$50:$Y$203)-1=0,1,NETWORKDAYS(L1714,A1714,$Y$50:$Y$203)-1),0)</f>
        <v>105</v>
      </c>
      <c r="N1714" s="44">
        <f t="shared" ref="N1714:N1777" si="526">IF(AND(M1714=1,M1713=1),1,IF(M1714&gt;0,IF(M1714=M1713,M1714+1,M1714),0))</f>
        <v>106</v>
      </c>
      <c r="O1714" s="40">
        <f t="shared" si="509"/>
        <v>1.0112695549999999</v>
      </c>
      <c r="P1714" s="65">
        <f t="shared" ca="1" si="510"/>
        <v>1.066964953</v>
      </c>
      <c r="Q1714" s="40">
        <f t="shared" ca="1" si="511"/>
        <v>630.25873568999998</v>
      </c>
      <c r="R1714" s="44">
        <f>IF(VLOOKUP(A1714,$Z$12:$AI$125,8)=VLOOKUP(A1713,$Z$12:$AI$125,8),0,VLOOKUP(A1714,Z$12:$AI$125,8))</f>
        <v>0</v>
      </c>
      <c r="S1714" s="45">
        <f>IF(R1714&gt;0,VLOOKUP(R1714,Y$12:$AH$125,7),0)</f>
        <v>0</v>
      </c>
      <c r="T1714" s="40">
        <f t="shared" si="514"/>
        <v>0</v>
      </c>
      <c r="U1714" s="40">
        <f t="shared" ca="1" si="515"/>
        <v>630.25873568999998</v>
      </c>
      <c r="V1714" s="46" t="str">
        <f t="shared" si="517"/>
        <v>J=</v>
      </c>
      <c r="W1714" s="47">
        <f t="shared" si="518"/>
        <v>45189</v>
      </c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  <c r="BF1714" s="35"/>
      <c r="BG1714" s="35"/>
      <c r="BH1714" s="35"/>
      <c r="BI1714" s="35"/>
      <c r="BJ1714" s="35"/>
      <c r="BK1714" s="35"/>
      <c r="BL1714" s="35"/>
      <c r="BM1714" s="35"/>
      <c r="BN1714" s="35"/>
      <c r="BO1714" s="35"/>
      <c r="BP1714" s="35"/>
      <c r="BQ1714" s="35"/>
      <c r="BR1714" s="35"/>
      <c r="BS1714" s="35"/>
      <c r="BT1714" s="35"/>
      <c r="BU1714" s="35"/>
      <c r="BV1714" s="35"/>
      <c r="BW1714" s="35"/>
      <c r="BX1714" s="35"/>
      <c r="BY1714" s="35"/>
      <c r="BZ1714" s="35"/>
      <c r="CA1714" s="35"/>
      <c r="CB1714" s="35"/>
      <c r="CC1714" s="35"/>
      <c r="CD1714" s="35"/>
      <c r="CE1714" s="35"/>
      <c r="CF1714" s="35"/>
      <c r="CG1714" s="35"/>
      <c r="CH1714" s="35"/>
      <c r="CI1714" s="35"/>
      <c r="CJ1714" s="35"/>
      <c r="CK1714" s="35"/>
      <c r="CL1714" s="35"/>
      <c r="CM1714" s="35"/>
      <c r="CN1714" s="35"/>
      <c r="CO1714" s="35"/>
      <c r="CP1714" s="35"/>
      <c r="CQ1714" s="35"/>
      <c r="CR1714" s="35"/>
      <c r="CS1714" s="35"/>
      <c r="CT1714" s="35"/>
      <c r="CU1714" s="35"/>
      <c r="CV1714" s="35"/>
      <c r="CW1714" s="35"/>
      <c r="CX1714" s="35"/>
      <c r="CY1714" s="35"/>
      <c r="CZ1714" s="35"/>
      <c r="DA1714" s="35"/>
      <c r="DB1714" s="35"/>
      <c r="DC1714" s="35"/>
      <c r="DD1714" s="35"/>
      <c r="DE1714" s="35"/>
      <c r="DF1714" s="35"/>
      <c r="DG1714" s="35"/>
      <c r="DH1714" s="35"/>
      <c r="DI1714" s="35"/>
      <c r="DJ1714" s="35"/>
      <c r="DK1714" s="35"/>
      <c r="DL1714" s="35"/>
      <c r="DM1714" s="35"/>
      <c r="DN1714" s="35"/>
      <c r="DO1714" s="35"/>
      <c r="DP1714" s="35"/>
      <c r="DQ1714" s="35"/>
      <c r="DR1714" s="35"/>
      <c r="DS1714" s="35"/>
      <c r="DT1714" s="35"/>
      <c r="DU1714" s="35"/>
      <c r="DV1714" s="35"/>
      <c r="DW1714" s="35"/>
      <c r="DX1714" s="35"/>
      <c r="DY1714" s="35"/>
      <c r="DZ1714" s="35"/>
      <c r="EA1714" s="35"/>
      <c r="EB1714" s="35"/>
      <c r="EC1714" s="35"/>
      <c r="ED1714" s="35"/>
      <c r="EE1714" s="35"/>
      <c r="EF1714" s="35"/>
      <c r="EG1714" s="35"/>
      <c r="EH1714" s="35"/>
      <c r="EI1714" s="35"/>
      <c r="EJ1714" s="35"/>
      <c r="EK1714" s="35"/>
      <c r="EL1714" s="35"/>
      <c r="EM1714" s="35"/>
      <c r="EN1714" s="35"/>
      <c r="EO1714" s="35"/>
      <c r="EP1714" s="35"/>
      <c r="EQ1714" s="35"/>
      <c r="ER1714" s="35"/>
      <c r="ES1714" s="35"/>
      <c r="ET1714" s="35"/>
      <c r="EU1714" s="35"/>
      <c r="EV1714" s="35"/>
      <c r="EW1714" s="35"/>
      <c r="EX1714" s="35"/>
      <c r="EY1714" s="35"/>
      <c r="EZ1714" s="35"/>
      <c r="FA1714" s="35"/>
      <c r="FB1714" s="35"/>
      <c r="FC1714" s="35"/>
      <c r="FD1714" s="35"/>
      <c r="FE1714" s="35"/>
      <c r="FF1714" s="35"/>
      <c r="FG1714" s="35"/>
      <c r="FH1714" s="35"/>
      <c r="FI1714" s="35"/>
      <c r="FJ1714" s="35"/>
      <c r="FK1714" s="35"/>
      <c r="FL1714" s="35"/>
      <c r="FM1714" s="35"/>
      <c r="FN1714" s="35"/>
      <c r="FO1714" s="35"/>
      <c r="FP1714" s="35"/>
      <c r="FQ1714" s="35"/>
      <c r="FR1714" s="35"/>
      <c r="FS1714" s="35"/>
      <c r="FT1714" s="35"/>
      <c r="FU1714" s="35"/>
      <c r="FV1714" s="35"/>
      <c r="FW1714" s="35"/>
      <c r="FX1714" s="35"/>
      <c r="FY1714" s="35"/>
      <c r="FZ1714" s="35"/>
    </row>
    <row r="1715" spans="1:182" x14ac:dyDescent="0.15">
      <c r="A1715" s="38">
        <f t="shared" si="523"/>
        <v>45159</v>
      </c>
      <c r="B1715" s="39">
        <f t="shared" ca="1" si="512"/>
        <v>10042.028735690001</v>
      </c>
      <c r="C1715" s="40">
        <f t="shared" si="513"/>
        <v>9411.77</v>
      </c>
      <c r="D1715" s="41">
        <f ca="1">IF(A1715&lt;$B$1,VLOOKUP(A1715,[1]DI!$A$4:$B$15000,2,FALSE),0)</f>
        <v>0.13150000000000001</v>
      </c>
      <c r="E1715" s="40">
        <f t="shared" ca="1" si="519"/>
        <v>4.9036999999999996E-4</v>
      </c>
      <c r="F1715" s="42">
        <f t="shared" si="516"/>
        <v>1</v>
      </c>
      <c r="G1715" s="43">
        <f t="shared" ca="1" si="520"/>
        <v>1.0004903700000001</v>
      </c>
      <c r="H1715" s="40">
        <f ca="1">TRUNC(PRODUCT(G$10:G1714),15)</f>
        <v>1.4113846127134599</v>
      </c>
      <c r="I1715" s="40">
        <f t="shared" ca="1" si="521"/>
        <v>1.33771056458305</v>
      </c>
      <c r="J1715" s="40">
        <f t="shared" ca="1" si="522"/>
        <v>1.0550747300000001</v>
      </c>
      <c r="K1715" s="42">
        <f t="shared" ref="K1715:K1778" si="527">K1714</f>
        <v>2.7E-2</v>
      </c>
      <c r="L1715" s="63">
        <f t="shared" si="524"/>
        <v>45005</v>
      </c>
      <c r="M1715" s="64">
        <f t="shared" si="525"/>
        <v>106</v>
      </c>
      <c r="N1715" s="44">
        <f t="shared" si="526"/>
        <v>106</v>
      </c>
      <c r="O1715" s="40">
        <f t="shared" ref="O1715:O1778" si="528">ROUND((K1715+1)^(N1715/252),9)</f>
        <v>1.0112695549999999</v>
      </c>
      <c r="P1715" s="65">
        <f t="shared" ref="P1715:P1778" ca="1" si="529">ROUND(J1715*O1715,9)</f>
        <v>1.066964953</v>
      </c>
      <c r="Q1715" s="40">
        <f t="shared" ref="Q1715:Q1778" ca="1" si="530">TRUNC((C1715*(P1715-1)),8)</f>
        <v>630.25873568999998</v>
      </c>
      <c r="R1715" s="44">
        <f>IF(VLOOKUP(A1715,$Z$12:$AI$125,8)=VLOOKUP(A1714,$Z$12:$AI$125,8),0,VLOOKUP(A1715,Z$12:$AI$125,8))</f>
        <v>0</v>
      </c>
      <c r="S1715" s="45">
        <f>IF(R1715&gt;0,VLOOKUP(R1715,Y$12:$AH$125,7),0)</f>
        <v>0</v>
      </c>
      <c r="T1715" s="40">
        <f t="shared" si="514"/>
        <v>0</v>
      </c>
      <c r="U1715" s="40">
        <f t="shared" ca="1" si="515"/>
        <v>630.25873568999998</v>
      </c>
      <c r="V1715" s="46" t="str">
        <f t="shared" si="517"/>
        <v>J=</v>
      </c>
      <c r="W1715" s="47">
        <f t="shared" si="518"/>
        <v>45189</v>
      </c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  <c r="CA1715" s="35"/>
      <c r="CB1715" s="35"/>
      <c r="CC1715" s="35"/>
      <c r="CD1715" s="35"/>
      <c r="CE1715" s="35"/>
      <c r="CF1715" s="35"/>
      <c r="CG1715" s="35"/>
      <c r="CH1715" s="35"/>
      <c r="CI1715" s="35"/>
      <c r="CJ1715" s="35"/>
      <c r="CK1715" s="35"/>
      <c r="CL1715" s="35"/>
      <c r="CM1715" s="35"/>
      <c r="CN1715" s="35"/>
      <c r="CO1715" s="35"/>
      <c r="CP1715" s="35"/>
      <c r="CQ1715" s="35"/>
      <c r="CR1715" s="35"/>
      <c r="CS1715" s="35"/>
      <c r="CT1715" s="35"/>
      <c r="CU1715" s="35"/>
      <c r="CV1715" s="35"/>
      <c r="CW1715" s="35"/>
      <c r="CX1715" s="35"/>
      <c r="CY1715" s="35"/>
      <c r="CZ1715" s="35"/>
      <c r="DA1715" s="35"/>
      <c r="DB1715" s="35"/>
      <c r="DC1715" s="35"/>
      <c r="DD1715" s="35"/>
      <c r="DE1715" s="35"/>
      <c r="DF1715" s="35"/>
      <c r="DG1715" s="35"/>
      <c r="DH1715" s="35"/>
      <c r="DI1715" s="35"/>
      <c r="DJ1715" s="35"/>
      <c r="DK1715" s="35"/>
      <c r="DL1715" s="35"/>
      <c r="DM1715" s="35"/>
      <c r="DN1715" s="35"/>
      <c r="DO1715" s="35"/>
      <c r="DP1715" s="35"/>
      <c r="DQ1715" s="35"/>
      <c r="DR1715" s="35"/>
      <c r="DS1715" s="35"/>
      <c r="DT1715" s="35"/>
      <c r="DU1715" s="35"/>
      <c r="DV1715" s="35"/>
      <c r="DW1715" s="35"/>
      <c r="DX1715" s="35"/>
      <c r="DY1715" s="35"/>
      <c r="DZ1715" s="35"/>
      <c r="EA1715" s="35"/>
      <c r="EB1715" s="35"/>
      <c r="EC1715" s="35"/>
      <c r="ED1715" s="35"/>
      <c r="EE1715" s="35"/>
      <c r="EF1715" s="35"/>
      <c r="EG1715" s="35"/>
      <c r="EH1715" s="35"/>
      <c r="EI1715" s="35"/>
      <c r="EJ1715" s="35"/>
      <c r="EK1715" s="35"/>
      <c r="EL1715" s="35"/>
      <c r="EM1715" s="35"/>
      <c r="EN1715" s="35"/>
      <c r="EO1715" s="35"/>
      <c r="EP1715" s="35"/>
      <c r="EQ1715" s="35"/>
      <c r="ER1715" s="35"/>
      <c r="ES1715" s="35"/>
      <c r="ET1715" s="35"/>
      <c r="EU1715" s="35"/>
      <c r="EV1715" s="35"/>
      <c r="EW1715" s="35"/>
      <c r="EX1715" s="35"/>
      <c r="EY1715" s="35"/>
      <c r="EZ1715" s="35"/>
      <c r="FA1715" s="35"/>
      <c r="FB1715" s="35"/>
      <c r="FC1715" s="35"/>
      <c r="FD1715" s="35"/>
      <c r="FE1715" s="35"/>
      <c r="FF1715" s="35"/>
      <c r="FG1715" s="35"/>
      <c r="FH1715" s="35"/>
      <c r="FI1715" s="35"/>
      <c r="FJ1715" s="35"/>
      <c r="FK1715" s="35"/>
      <c r="FL1715" s="35"/>
      <c r="FM1715" s="35"/>
      <c r="FN1715" s="35"/>
      <c r="FO1715" s="35"/>
      <c r="FP1715" s="35"/>
      <c r="FQ1715" s="35"/>
      <c r="FR1715" s="35"/>
      <c r="FS1715" s="35"/>
      <c r="FT1715" s="35"/>
      <c r="FU1715" s="35"/>
      <c r="FV1715" s="35"/>
      <c r="FW1715" s="35"/>
      <c r="FX1715" s="35"/>
      <c r="FY1715" s="35"/>
      <c r="FZ1715" s="35"/>
    </row>
    <row r="1716" spans="1:182" x14ac:dyDescent="0.15">
      <c r="A1716" s="38">
        <f t="shared" si="523"/>
        <v>45160</v>
      </c>
      <c r="B1716" s="39">
        <f t="shared" ca="1" si="512"/>
        <v>10048.01530847</v>
      </c>
      <c r="C1716" s="40">
        <f t="shared" si="513"/>
        <v>9411.77</v>
      </c>
      <c r="D1716" s="41">
        <f ca="1">IF(A1716&lt;$B$1,VLOOKUP(A1716,[1]DI!$A$4:$B$15000,2,FALSE),0)</f>
        <v>0.13150000000000001</v>
      </c>
      <c r="E1716" s="40">
        <f t="shared" ca="1" si="519"/>
        <v>4.9036999999999996E-4</v>
      </c>
      <c r="F1716" s="42">
        <f t="shared" si="516"/>
        <v>1</v>
      </c>
      <c r="G1716" s="43">
        <f t="shared" ca="1" si="520"/>
        <v>1.0004903700000001</v>
      </c>
      <c r="H1716" s="40">
        <f ca="1">TRUNC(PRODUCT(G$10:G1715),15)</f>
        <v>1.4120767133859899</v>
      </c>
      <c r="I1716" s="40">
        <f t="shared" ca="1" si="521"/>
        <v>1.33771056458305</v>
      </c>
      <c r="J1716" s="40">
        <f t="shared" ca="1" si="522"/>
        <v>1.0555921100000001</v>
      </c>
      <c r="K1716" s="42">
        <f t="shared" si="527"/>
        <v>2.7E-2</v>
      </c>
      <c r="L1716" s="63">
        <f t="shared" si="524"/>
        <v>45005</v>
      </c>
      <c r="M1716" s="64">
        <f t="shared" si="525"/>
        <v>107</v>
      </c>
      <c r="N1716" s="44">
        <f t="shared" si="526"/>
        <v>107</v>
      </c>
      <c r="O1716" s="40">
        <f t="shared" si="528"/>
        <v>1.011376474</v>
      </c>
      <c r="P1716" s="65">
        <f t="shared" ca="1" si="529"/>
        <v>1.067601026</v>
      </c>
      <c r="Q1716" s="40">
        <f t="shared" ca="1" si="530"/>
        <v>636.24530847000005</v>
      </c>
      <c r="R1716" s="44">
        <f>IF(VLOOKUP(A1716,$Z$12:$AI$125,8)=VLOOKUP(A1715,$Z$12:$AI$125,8),0,VLOOKUP(A1716,Z$12:$AI$125,8))</f>
        <v>0</v>
      </c>
      <c r="S1716" s="45">
        <f>IF(R1716&gt;0,VLOOKUP(R1716,Y$12:$AH$125,7),0)</f>
        <v>0</v>
      </c>
      <c r="T1716" s="40">
        <f t="shared" si="514"/>
        <v>0</v>
      </c>
      <c r="U1716" s="40">
        <f t="shared" ca="1" si="515"/>
        <v>636.24530847000005</v>
      </c>
      <c r="V1716" s="46" t="str">
        <f t="shared" si="517"/>
        <v>J=</v>
      </c>
      <c r="W1716" s="47">
        <f t="shared" si="518"/>
        <v>45189</v>
      </c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  <c r="CA1716" s="35"/>
      <c r="CB1716" s="35"/>
      <c r="CC1716" s="35"/>
      <c r="CD1716" s="35"/>
      <c r="CE1716" s="35"/>
      <c r="CF1716" s="35"/>
      <c r="CG1716" s="35"/>
      <c r="CH1716" s="35"/>
      <c r="CI1716" s="35"/>
      <c r="CJ1716" s="35"/>
      <c r="CK1716" s="35"/>
      <c r="CL1716" s="35"/>
      <c r="CM1716" s="35"/>
      <c r="CN1716" s="35"/>
      <c r="CO1716" s="35"/>
      <c r="CP1716" s="35"/>
      <c r="CQ1716" s="35"/>
      <c r="CR1716" s="35"/>
      <c r="CS1716" s="35"/>
      <c r="CT1716" s="35"/>
      <c r="CU1716" s="35"/>
      <c r="CV1716" s="35"/>
      <c r="CW1716" s="35"/>
      <c r="CX1716" s="35"/>
      <c r="CY1716" s="35"/>
      <c r="CZ1716" s="35"/>
      <c r="DA1716" s="35"/>
      <c r="DB1716" s="35"/>
      <c r="DC1716" s="35"/>
      <c r="DD1716" s="35"/>
      <c r="DE1716" s="35"/>
      <c r="DF1716" s="35"/>
      <c r="DG1716" s="35"/>
      <c r="DH1716" s="35"/>
      <c r="DI1716" s="35"/>
      <c r="DJ1716" s="35"/>
      <c r="DK1716" s="35"/>
      <c r="DL1716" s="35"/>
      <c r="DM1716" s="35"/>
      <c r="DN1716" s="35"/>
      <c r="DO1716" s="35"/>
      <c r="DP1716" s="35"/>
      <c r="DQ1716" s="35"/>
      <c r="DR1716" s="35"/>
      <c r="DS1716" s="35"/>
      <c r="DT1716" s="35"/>
      <c r="DU1716" s="35"/>
      <c r="DV1716" s="35"/>
      <c r="DW1716" s="35"/>
      <c r="DX1716" s="35"/>
      <c r="DY1716" s="35"/>
      <c r="DZ1716" s="35"/>
      <c r="EA1716" s="35"/>
      <c r="EB1716" s="35"/>
      <c r="EC1716" s="35"/>
      <c r="ED1716" s="35"/>
      <c r="EE1716" s="35"/>
      <c r="EF1716" s="35"/>
      <c r="EG1716" s="35"/>
      <c r="EH1716" s="35"/>
      <c r="EI1716" s="35"/>
      <c r="EJ1716" s="35"/>
      <c r="EK1716" s="35"/>
      <c r="EL1716" s="35"/>
      <c r="EM1716" s="35"/>
      <c r="EN1716" s="35"/>
      <c r="EO1716" s="35"/>
      <c r="EP1716" s="35"/>
      <c r="EQ1716" s="35"/>
      <c r="ER1716" s="35"/>
      <c r="ES1716" s="35"/>
      <c r="ET1716" s="35"/>
      <c r="EU1716" s="35"/>
      <c r="EV1716" s="35"/>
      <c r="EW1716" s="35"/>
      <c r="EX1716" s="35"/>
      <c r="EY1716" s="35"/>
      <c r="EZ1716" s="35"/>
      <c r="FA1716" s="35"/>
      <c r="FB1716" s="35"/>
      <c r="FC1716" s="35"/>
      <c r="FD1716" s="35"/>
      <c r="FE1716" s="35"/>
      <c r="FF1716" s="35"/>
      <c r="FG1716" s="35"/>
      <c r="FH1716" s="35"/>
      <c r="FI1716" s="35"/>
      <c r="FJ1716" s="35"/>
      <c r="FK1716" s="35"/>
      <c r="FL1716" s="35"/>
      <c r="FM1716" s="35"/>
      <c r="FN1716" s="35"/>
      <c r="FO1716" s="35"/>
      <c r="FP1716" s="35"/>
      <c r="FQ1716" s="35"/>
      <c r="FR1716" s="35"/>
      <c r="FS1716" s="35"/>
      <c r="FT1716" s="35"/>
      <c r="FU1716" s="35"/>
      <c r="FV1716" s="35"/>
      <c r="FW1716" s="35"/>
      <c r="FX1716" s="35"/>
      <c r="FY1716" s="35"/>
      <c r="FZ1716" s="35"/>
    </row>
    <row r="1717" spans="1:182" x14ac:dyDescent="0.15">
      <c r="A1717" s="38">
        <f t="shared" si="523"/>
        <v>45161</v>
      </c>
      <c r="B1717" s="39">
        <f t="shared" ca="1" si="512"/>
        <v>10054.00542008</v>
      </c>
      <c r="C1717" s="40">
        <f t="shared" si="513"/>
        <v>9411.77</v>
      </c>
      <c r="D1717" s="41">
        <f ca="1">IF(A1717&lt;$B$1,VLOOKUP(A1717,[1]DI!$A$4:$B$15000,2,FALSE),0)</f>
        <v>0.13150000000000001</v>
      </c>
      <c r="E1717" s="40">
        <f t="shared" ca="1" si="519"/>
        <v>4.9036999999999996E-4</v>
      </c>
      <c r="F1717" s="42">
        <f t="shared" si="516"/>
        <v>1</v>
      </c>
      <c r="G1717" s="43">
        <f t="shared" ca="1" si="520"/>
        <v>1.0004903700000001</v>
      </c>
      <c r="H1717" s="40">
        <f ca="1">TRUNC(PRODUCT(G$10:G1716),15)</f>
        <v>1.4127691534439299</v>
      </c>
      <c r="I1717" s="40">
        <f t="shared" ca="1" si="521"/>
        <v>1.33771056458305</v>
      </c>
      <c r="J1717" s="40">
        <f t="shared" ca="1" si="522"/>
        <v>1.0561097399999999</v>
      </c>
      <c r="K1717" s="42">
        <f t="shared" si="527"/>
        <v>2.7E-2</v>
      </c>
      <c r="L1717" s="63">
        <f t="shared" si="524"/>
        <v>45005</v>
      </c>
      <c r="M1717" s="64">
        <f t="shared" si="525"/>
        <v>108</v>
      </c>
      <c r="N1717" s="44">
        <f t="shared" si="526"/>
        <v>108</v>
      </c>
      <c r="O1717" s="40">
        <f t="shared" si="528"/>
        <v>1.011483404</v>
      </c>
      <c r="P1717" s="65">
        <f t="shared" ca="1" si="529"/>
        <v>1.0682374750000001</v>
      </c>
      <c r="Q1717" s="40">
        <f t="shared" ca="1" si="530"/>
        <v>642.23542008000004</v>
      </c>
      <c r="R1717" s="44">
        <f>IF(VLOOKUP(A1717,$Z$12:$AI$125,8)=VLOOKUP(A1716,$Z$12:$AI$125,8),0,VLOOKUP(A1717,Z$12:$AI$125,8))</f>
        <v>0</v>
      </c>
      <c r="S1717" s="45">
        <f>IF(R1717&gt;0,VLOOKUP(R1717,Y$12:$AH$125,7),0)</f>
        <v>0</v>
      </c>
      <c r="T1717" s="40">
        <f t="shared" si="514"/>
        <v>0</v>
      </c>
      <c r="U1717" s="40">
        <f t="shared" ca="1" si="515"/>
        <v>642.23542008000004</v>
      </c>
      <c r="V1717" s="46" t="str">
        <f t="shared" si="517"/>
        <v>J=</v>
      </c>
      <c r="W1717" s="47">
        <f t="shared" si="518"/>
        <v>45189</v>
      </c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  <c r="CA1717" s="35"/>
      <c r="CB1717" s="35"/>
      <c r="CC1717" s="35"/>
      <c r="CD1717" s="35"/>
      <c r="CE1717" s="35"/>
      <c r="CF1717" s="35"/>
      <c r="CG1717" s="35"/>
      <c r="CH1717" s="35"/>
      <c r="CI1717" s="35"/>
      <c r="CJ1717" s="35"/>
      <c r="CK1717" s="35"/>
      <c r="CL1717" s="35"/>
      <c r="CM1717" s="35"/>
      <c r="CN1717" s="35"/>
      <c r="CO1717" s="35"/>
      <c r="CP1717" s="35"/>
      <c r="CQ1717" s="35"/>
      <c r="CR1717" s="35"/>
      <c r="CS1717" s="35"/>
      <c r="CT1717" s="35"/>
      <c r="CU1717" s="35"/>
      <c r="CV1717" s="35"/>
      <c r="CW1717" s="35"/>
      <c r="CX1717" s="35"/>
      <c r="CY1717" s="35"/>
      <c r="CZ1717" s="35"/>
      <c r="DA1717" s="35"/>
      <c r="DB1717" s="35"/>
      <c r="DC1717" s="35"/>
      <c r="DD1717" s="35"/>
      <c r="DE1717" s="35"/>
      <c r="DF1717" s="35"/>
      <c r="DG1717" s="35"/>
      <c r="DH1717" s="35"/>
      <c r="DI1717" s="35"/>
      <c r="DJ1717" s="35"/>
      <c r="DK1717" s="35"/>
      <c r="DL1717" s="35"/>
      <c r="DM1717" s="35"/>
      <c r="DN1717" s="35"/>
      <c r="DO1717" s="35"/>
      <c r="DP1717" s="35"/>
      <c r="DQ1717" s="35"/>
      <c r="DR1717" s="35"/>
      <c r="DS1717" s="35"/>
      <c r="DT1717" s="35"/>
      <c r="DU1717" s="35"/>
      <c r="DV1717" s="35"/>
      <c r="DW1717" s="35"/>
      <c r="DX1717" s="35"/>
      <c r="DY1717" s="35"/>
      <c r="DZ1717" s="35"/>
      <c r="EA1717" s="35"/>
      <c r="EB1717" s="35"/>
      <c r="EC1717" s="35"/>
      <c r="ED1717" s="35"/>
      <c r="EE1717" s="35"/>
      <c r="EF1717" s="35"/>
      <c r="EG1717" s="35"/>
      <c r="EH1717" s="35"/>
      <c r="EI1717" s="35"/>
      <c r="EJ1717" s="35"/>
      <c r="EK1717" s="35"/>
      <c r="EL1717" s="35"/>
      <c r="EM1717" s="35"/>
      <c r="EN1717" s="35"/>
      <c r="EO1717" s="35"/>
      <c r="EP1717" s="35"/>
      <c r="EQ1717" s="35"/>
      <c r="ER1717" s="35"/>
      <c r="ES1717" s="35"/>
      <c r="ET1717" s="35"/>
      <c r="EU1717" s="35"/>
      <c r="EV1717" s="35"/>
      <c r="EW1717" s="35"/>
      <c r="EX1717" s="35"/>
      <c r="EY1717" s="35"/>
      <c r="EZ1717" s="35"/>
      <c r="FA1717" s="35"/>
      <c r="FB1717" s="35"/>
      <c r="FC1717" s="35"/>
      <c r="FD1717" s="35"/>
      <c r="FE1717" s="35"/>
      <c r="FF1717" s="35"/>
      <c r="FG1717" s="35"/>
      <c r="FH1717" s="35"/>
      <c r="FI1717" s="35"/>
      <c r="FJ1717" s="35"/>
      <c r="FK1717" s="35"/>
      <c r="FL1717" s="35"/>
      <c r="FM1717" s="35"/>
      <c r="FN1717" s="35"/>
      <c r="FO1717" s="35"/>
      <c r="FP1717" s="35"/>
      <c r="FQ1717" s="35"/>
      <c r="FR1717" s="35"/>
      <c r="FS1717" s="35"/>
      <c r="FT1717" s="35"/>
      <c r="FU1717" s="35"/>
      <c r="FV1717" s="35"/>
      <c r="FW1717" s="35"/>
      <c r="FX1717" s="35"/>
      <c r="FY1717" s="35"/>
      <c r="FZ1717" s="35"/>
    </row>
    <row r="1718" spans="1:182" x14ac:dyDescent="0.15">
      <c r="A1718" s="38">
        <f t="shared" si="523"/>
        <v>45162</v>
      </c>
      <c r="B1718" s="39">
        <f t="shared" ca="1" si="512"/>
        <v>10059.999070510001</v>
      </c>
      <c r="C1718" s="40">
        <f t="shared" si="513"/>
        <v>9411.77</v>
      </c>
      <c r="D1718" s="41">
        <f ca="1">IF(A1718&lt;$B$1,VLOOKUP(A1718,[1]DI!$A$4:$B$15000,2,FALSE),0)</f>
        <v>0.13150000000000001</v>
      </c>
      <c r="E1718" s="40">
        <f t="shared" ca="1" si="519"/>
        <v>4.9036999999999996E-4</v>
      </c>
      <c r="F1718" s="42">
        <f t="shared" si="516"/>
        <v>1</v>
      </c>
      <c r="G1718" s="43">
        <f t="shared" ca="1" si="520"/>
        <v>1.0004903700000001</v>
      </c>
      <c r="H1718" s="40">
        <f ca="1">TRUNC(PRODUCT(G$10:G1717),15)</f>
        <v>1.4134619330537099</v>
      </c>
      <c r="I1718" s="40">
        <f t="shared" ca="1" si="521"/>
        <v>1.33771056458305</v>
      </c>
      <c r="J1718" s="40">
        <f t="shared" ca="1" si="522"/>
        <v>1.05662762</v>
      </c>
      <c r="K1718" s="42">
        <f t="shared" si="527"/>
        <v>2.7E-2</v>
      </c>
      <c r="L1718" s="63">
        <f t="shared" si="524"/>
        <v>45005</v>
      </c>
      <c r="M1718" s="64">
        <f t="shared" si="525"/>
        <v>109</v>
      </c>
      <c r="N1718" s="44">
        <f t="shared" si="526"/>
        <v>109</v>
      </c>
      <c r="O1718" s="40">
        <f t="shared" si="528"/>
        <v>1.011590346</v>
      </c>
      <c r="P1718" s="65">
        <f t="shared" ca="1" si="529"/>
        <v>1.0688743000000001</v>
      </c>
      <c r="Q1718" s="40">
        <f t="shared" ca="1" si="530"/>
        <v>648.22907051000004</v>
      </c>
      <c r="R1718" s="44">
        <f>IF(VLOOKUP(A1718,$Z$12:$AI$125,8)=VLOOKUP(A1717,$Z$12:$AI$125,8),0,VLOOKUP(A1718,Z$12:$AI$125,8))</f>
        <v>0</v>
      </c>
      <c r="S1718" s="45">
        <f>IF(R1718&gt;0,VLOOKUP(R1718,Y$12:$AH$125,7),0)</f>
        <v>0</v>
      </c>
      <c r="T1718" s="40">
        <f t="shared" si="514"/>
        <v>0</v>
      </c>
      <c r="U1718" s="40">
        <f t="shared" ca="1" si="515"/>
        <v>648.22907051000004</v>
      </c>
      <c r="V1718" s="46" t="str">
        <f t="shared" si="517"/>
        <v>J=</v>
      </c>
      <c r="W1718" s="47">
        <f t="shared" si="518"/>
        <v>45189</v>
      </c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  <c r="CA1718" s="35"/>
      <c r="CB1718" s="35"/>
      <c r="CC1718" s="35"/>
      <c r="CD1718" s="35"/>
      <c r="CE1718" s="35"/>
      <c r="CF1718" s="35"/>
      <c r="CG1718" s="35"/>
      <c r="CH1718" s="35"/>
      <c r="CI1718" s="35"/>
      <c r="CJ1718" s="35"/>
      <c r="CK1718" s="35"/>
      <c r="CL1718" s="35"/>
      <c r="CM1718" s="35"/>
      <c r="CN1718" s="35"/>
      <c r="CO1718" s="35"/>
      <c r="CP1718" s="35"/>
      <c r="CQ1718" s="35"/>
      <c r="CR1718" s="35"/>
      <c r="CS1718" s="35"/>
      <c r="CT1718" s="35"/>
      <c r="CU1718" s="35"/>
      <c r="CV1718" s="35"/>
      <c r="CW1718" s="35"/>
      <c r="CX1718" s="35"/>
      <c r="CY1718" s="35"/>
      <c r="CZ1718" s="35"/>
      <c r="DA1718" s="35"/>
      <c r="DB1718" s="35"/>
      <c r="DC1718" s="35"/>
      <c r="DD1718" s="35"/>
      <c r="DE1718" s="35"/>
      <c r="DF1718" s="35"/>
      <c r="DG1718" s="35"/>
      <c r="DH1718" s="35"/>
      <c r="DI1718" s="35"/>
      <c r="DJ1718" s="35"/>
      <c r="DK1718" s="35"/>
      <c r="DL1718" s="35"/>
      <c r="DM1718" s="35"/>
      <c r="DN1718" s="35"/>
      <c r="DO1718" s="35"/>
      <c r="DP1718" s="35"/>
      <c r="DQ1718" s="35"/>
      <c r="DR1718" s="35"/>
      <c r="DS1718" s="35"/>
      <c r="DT1718" s="35"/>
      <c r="DU1718" s="35"/>
      <c r="DV1718" s="35"/>
      <c r="DW1718" s="35"/>
      <c r="DX1718" s="35"/>
      <c r="DY1718" s="35"/>
      <c r="DZ1718" s="35"/>
      <c r="EA1718" s="35"/>
      <c r="EB1718" s="35"/>
      <c r="EC1718" s="35"/>
      <c r="ED1718" s="35"/>
      <c r="EE1718" s="35"/>
      <c r="EF1718" s="35"/>
      <c r="EG1718" s="35"/>
      <c r="EH1718" s="35"/>
      <c r="EI1718" s="35"/>
      <c r="EJ1718" s="35"/>
      <c r="EK1718" s="35"/>
      <c r="EL1718" s="35"/>
      <c r="EM1718" s="35"/>
      <c r="EN1718" s="35"/>
      <c r="EO1718" s="35"/>
      <c r="EP1718" s="35"/>
      <c r="EQ1718" s="35"/>
      <c r="ER1718" s="35"/>
      <c r="ES1718" s="35"/>
      <c r="ET1718" s="35"/>
      <c r="EU1718" s="35"/>
      <c r="EV1718" s="35"/>
      <c r="EW1718" s="35"/>
      <c r="EX1718" s="35"/>
      <c r="EY1718" s="35"/>
      <c r="EZ1718" s="35"/>
      <c r="FA1718" s="35"/>
      <c r="FB1718" s="35"/>
      <c r="FC1718" s="35"/>
      <c r="FD1718" s="35"/>
      <c r="FE1718" s="35"/>
      <c r="FF1718" s="35"/>
      <c r="FG1718" s="35"/>
      <c r="FH1718" s="35"/>
      <c r="FI1718" s="35"/>
      <c r="FJ1718" s="35"/>
      <c r="FK1718" s="35"/>
      <c r="FL1718" s="35"/>
      <c r="FM1718" s="35"/>
      <c r="FN1718" s="35"/>
      <c r="FO1718" s="35"/>
      <c r="FP1718" s="35"/>
      <c r="FQ1718" s="35"/>
      <c r="FR1718" s="35"/>
      <c r="FS1718" s="35"/>
      <c r="FT1718" s="35"/>
      <c r="FU1718" s="35"/>
      <c r="FV1718" s="35"/>
      <c r="FW1718" s="35"/>
      <c r="FX1718" s="35"/>
      <c r="FY1718" s="35"/>
      <c r="FZ1718" s="35"/>
    </row>
    <row r="1719" spans="1:182" x14ac:dyDescent="0.15">
      <c r="A1719" s="38">
        <f t="shared" si="523"/>
        <v>45163</v>
      </c>
      <c r="B1719" s="39">
        <f t="shared" ca="1" si="512"/>
        <v>10065.996344470001</v>
      </c>
      <c r="C1719" s="40">
        <f t="shared" si="513"/>
        <v>9411.77</v>
      </c>
      <c r="D1719" s="41">
        <f ca="1">IF(A1719&lt;$B$1,VLOOKUP(A1719,[1]DI!$A$4:$B$15000,2,FALSE),0)</f>
        <v>0.13150000000000001</v>
      </c>
      <c r="E1719" s="40">
        <f t="shared" ca="1" si="519"/>
        <v>4.9036999999999996E-4</v>
      </c>
      <c r="F1719" s="42">
        <f t="shared" si="516"/>
        <v>1</v>
      </c>
      <c r="G1719" s="43">
        <f t="shared" ca="1" si="520"/>
        <v>1.0004903700000001</v>
      </c>
      <c r="H1719" s="40">
        <f ca="1">TRUNC(PRODUCT(G$10:G1718),15)</f>
        <v>1.41415505238182</v>
      </c>
      <c r="I1719" s="40">
        <f t="shared" ca="1" si="521"/>
        <v>1.33771056458305</v>
      </c>
      <c r="J1719" s="40">
        <f t="shared" ca="1" si="522"/>
        <v>1.05714576</v>
      </c>
      <c r="K1719" s="42">
        <f t="shared" si="527"/>
        <v>2.7E-2</v>
      </c>
      <c r="L1719" s="63">
        <f t="shared" si="524"/>
        <v>45005</v>
      </c>
      <c r="M1719" s="64">
        <f t="shared" si="525"/>
        <v>110</v>
      </c>
      <c r="N1719" s="44">
        <f t="shared" si="526"/>
        <v>110</v>
      </c>
      <c r="O1719" s="40">
        <f t="shared" si="528"/>
        <v>1.0116972989999999</v>
      </c>
      <c r="P1719" s="65">
        <f t="shared" ca="1" si="529"/>
        <v>1.0695115100000001</v>
      </c>
      <c r="Q1719" s="40">
        <f t="shared" ca="1" si="530"/>
        <v>654.22634446999996</v>
      </c>
      <c r="R1719" s="44">
        <f>IF(VLOOKUP(A1719,$Z$12:$AI$125,8)=VLOOKUP(A1718,$Z$12:$AI$125,8),0,VLOOKUP(A1719,Z$12:$AI$125,8))</f>
        <v>0</v>
      </c>
      <c r="S1719" s="45">
        <f>IF(R1719&gt;0,VLOOKUP(R1719,Y$12:$AH$125,7),0)</f>
        <v>0</v>
      </c>
      <c r="T1719" s="40">
        <f t="shared" si="514"/>
        <v>0</v>
      </c>
      <c r="U1719" s="40">
        <f t="shared" ca="1" si="515"/>
        <v>654.22634446999996</v>
      </c>
      <c r="V1719" s="46" t="str">
        <f t="shared" si="517"/>
        <v>J=</v>
      </c>
      <c r="W1719" s="47">
        <f t="shared" si="518"/>
        <v>45189</v>
      </c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  <c r="BF1719" s="35"/>
      <c r="BG1719" s="35"/>
      <c r="BH1719" s="35"/>
      <c r="BI1719" s="35"/>
      <c r="BJ1719" s="35"/>
      <c r="BK1719" s="35"/>
      <c r="BL1719" s="35"/>
      <c r="BM1719" s="35"/>
      <c r="BN1719" s="35"/>
      <c r="BO1719" s="35"/>
      <c r="BP1719" s="35"/>
      <c r="BQ1719" s="35"/>
      <c r="BR1719" s="35"/>
      <c r="BS1719" s="35"/>
      <c r="BT1719" s="35"/>
      <c r="BU1719" s="35"/>
      <c r="BV1719" s="35"/>
      <c r="BW1719" s="35"/>
      <c r="BX1719" s="35"/>
      <c r="BY1719" s="35"/>
      <c r="BZ1719" s="35"/>
      <c r="CA1719" s="35"/>
      <c r="CB1719" s="35"/>
      <c r="CC1719" s="35"/>
      <c r="CD1719" s="35"/>
      <c r="CE1719" s="35"/>
      <c r="CF1719" s="35"/>
      <c r="CG1719" s="35"/>
      <c r="CH1719" s="35"/>
      <c r="CI1719" s="35"/>
      <c r="CJ1719" s="35"/>
      <c r="CK1719" s="35"/>
      <c r="CL1719" s="35"/>
      <c r="CM1719" s="35"/>
      <c r="CN1719" s="35"/>
      <c r="CO1719" s="35"/>
      <c r="CP1719" s="35"/>
      <c r="CQ1719" s="35"/>
      <c r="CR1719" s="35"/>
      <c r="CS1719" s="35"/>
      <c r="CT1719" s="35"/>
      <c r="CU1719" s="35"/>
      <c r="CV1719" s="35"/>
      <c r="CW1719" s="35"/>
      <c r="CX1719" s="35"/>
      <c r="CY1719" s="35"/>
      <c r="CZ1719" s="35"/>
      <c r="DA1719" s="35"/>
      <c r="DB1719" s="35"/>
      <c r="DC1719" s="35"/>
      <c r="DD1719" s="35"/>
      <c r="DE1719" s="35"/>
      <c r="DF1719" s="35"/>
      <c r="DG1719" s="35"/>
      <c r="DH1719" s="35"/>
      <c r="DI1719" s="35"/>
      <c r="DJ1719" s="35"/>
      <c r="DK1719" s="35"/>
      <c r="DL1719" s="35"/>
      <c r="DM1719" s="35"/>
      <c r="DN1719" s="35"/>
      <c r="DO1719" s="35"/>
      <c r="DP1719" s="35"/>
      <c r="DQ1719" s="35"/>
      <c r="DR1719" s="35"/>
      <c r="DS1719" s="35"/>
      <c r="DT1719" s="35"/>
      <c r="DU1719" s="35"/>
      <c r="DV1719" s="35"/>
      <c r="DW1719" s="35"/>
      <c r="DX1719" s="35"/>
      <c r="DY1719" s="35"/>
      <c r="DZ1719" s="35"/>
      <c r="EA1719" s="35"/>
      <c r="EB1719" s="35"/>
      <c r="EC1719" s="35"/>
      <c r="ED1719" s="35"/>
      <c r="EE1719" s="35"/>
      <c r="EF1719" s="35"/>
      <c r="EG1719" s="35"/>
      <c r="EH1719" s="35"/>
      <c r="EI1719" s="35"/>
      <c r="EJ1719" s="35"/>
      <c r="EK1719" s="35"/>
      <c r="EL1719" s="35"/>
      <c r="EM1719" s="35"/>
      <c r="EN1719" s="35"/>
      <c r="EO1719" s="35"/>
      <c r="EP1719" s="35"/>
      <c r="EQ1719" s="35"/>
      <c r="ER1719" s="35"/>
      <c r="ES1719" s="35"/>
      <c r="ET1719" s="35"/>
      <c r="EU1719" s="35"/>
      <c r="EV1719" s="35"/>
      <c r="EW1719" s="35"/>
      <c r="EX1719" s="35"/>
      <c r="EY1719" s="35"/>
      <c r="EZ1719" s="35"/>
      <c r="FA1719" s="35"/>
      <c r="FB1719" s="35"/>
      <c r="FC1719" s="35"/>
      <c r="FD1719" s="35"/>
      <c r="FE1719" s="35"/>
      <c r="FF1719" s="35"/>
      <c r="FG1719" s="35"/>
      <c r="FH1719" s="35"/>
      <c r="FI1719" s="35"/>
      <c r="FJ1719" s="35"/>
      <c r="FK1719" s="35"/>
      <c r="FL1719" s="35"/>
      <c r="FM1719" s="35"/>
      <c r="FN1719" s="35"/>
      <c r="FO1719" s="35"/>
      <c r="FP1719" s="35"/>
      <c r="FQ1719" s="35"/>
      <c r="FR1719" s="35"/>
      <c r="FS1719" s="35"/>
      <c r="FT1719" s="35"/>
      <c r="FU1719" s="35"/>
      <c r="FV1719" s="35"/>
      <c r="FW1719" s="35"/>
      <c r="FX1719" s="35"/>
      <c r="FY1719" s="35"/>
      <c r="FZ1719" s="35"/>
    </row>
    <row r="1720" spans="1:182" x14ac:dyDescent="0.15">
      <c r="A1720" s="38">
        <f t="shared" si="523"/>
        <v>45164</v>
      </c>
      <c r="B1720" s="39">
        <f t="shared" ca="1" si="512"/>
        <v>10071.99715725</v>
      </c>
      <c r="C1720" s="40">
        <f t="shared" si="513"/>
        <v>9411.77</v>
      </c>
      <c r="D1720" s="41">
        <f ca="1">IF(A1720&lt;$B$1,VLOOKUP(A1720,[1]DI!$A$4:$B$15000,2,FALSE),0)</f>
        <v>0</v>
      </c>
      <c r="E1720" s="40">
        <f t="shared" ca="1" si="519"/>
        <v>0</v>
      </c>
      <c r="F1720" s="42">
        <f t="shared" si="516"/>
        <v>1</v>
      </c>
      <c r="G1720" s="43">
        <f t="shared" ca="1" si="520"/>
        <v>1</v>
      </c>
      <c r="H1720" s="40">
        <f ca="1">TRUNC(PRODUCT(G$10:G1719),15)</f>
        <v>1.4148485115948599</v>
      </c>
      <c r="I1720" s="40">
        <f t="shared" ca="1" si="521"/>
        <v>1.33771056458305</v>
      </c>
      <c r="J1720" s="40">
        <f t="shared" ca="1" si="522"/>
        <v>1.0576641499999999</v>
      </c>
      <c r="K1720" s="42">
        <f t="shared" si="527"/>
        <v>2.7E-2</v>
      </c>
      <c r="L1720" s="63">
        <f t="shared" si="524"/>
        <v>45005</v>
      </c>
      <c r="M1720" s="64">
        <f t="shared" si="525"/>
        <v>110</v>
      </c>
      <c r="N1720" s="44">
        <f t="shared" si="526"/>
        <v>111</v>
      </c>
      <c r="O1720" s="40">
        <f t="shared" si="528"/>
        <v>1.0118042629999999</v>
      </c>
      <c r="P1720" s="65">
        <f t="shared" ca="1" si="529"/>
        <v>1.070149096</v>
      </c>
      <c r="Q1720" s="40">
        <f t="shared" ca="1" si="530"/>
        <v>660.22715725</v>
      </c>
      <c r="R1720" s="44">
        <f>IF(VLOOKUP(A1720,$Z$12:$AI$125,8)=VLOOKUP(A1719,$Z$12:$AI$125,8),0,VLOOKUP(A1720,Z$12:$AI$125,8))</f>
        <v>0</v>
      </c>
      <c r="S1720" s="45">
        <f>IF(R1720&gt;0,VLOOKUP(R1720,Y$12:$AH$125,7),0)</f>
        <v>0</v>
      </c>
      <c r="T1720" s="40">
        <f t="shared" si="514"/>
        <v>0</v>
      </c>
      <c r="U1720" s="40">
        <f t="shared" ca="1" si="515"/>
        <v>660.22715725</v>
      </c>
      <c r="V1720" s="46" t="str">
        <f t="shared" si="517"/>
        <v>J=</v>
      </c>
      <c r="W1720" s="47">
        <f t="shared" si="518"/>
        <v>45189</v>
      </c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  <c r="CA1720" s="35"/>
      <c r="CB1720" s="35"/>
      <c r="CC1720" s="35"/>
      <c r="CD1720" s="35"/>
      <c r="CE1720" s="35"/>
      <c r="CF1720" s="35"/>
      <c r="CG1720" s="35"/>
      <c r="CH1720" s="35"/>
      <c r="CI1720" s="35"/>
      <c r="CJ1720" s="35"/>
      <c r="CK1720" s="35"/>
      <c r="CL1720" s="35"/>
      <c r="CM1720" s="35"/>
      <c r="CN1720" s="35"/>
      <c r="CO1720" s="35"/>
      <c r="CP1720" s="35"/>
      <c r="CQ1720" s="35"/>
      <c r="CR1720" s="35"/>
      <c r="CS1720" s="35"/>
      <c r="CT1720" s="35"/>
      <c r="CU1720" s="35"/>
      <c r="CV1720" s="35"/>
      <c r="CW1720" s="35"/>
      <c r="CX1720" s="35"/>
      <c r="CY1720" s="35"/>
      <c r="CZ1720" s="35"/>
      <c r="DA1720" s="35"/>
      <c r="DB1720" s="35"/>
      <c r="DC1720" s="35"/>
      <c r="DD1720" s="35"/>
      <c r="DE1720" s="35"/>
      <c r="DF1720" s="35"/>
      <c r="DG1720" s="35"/>
      <c r="DH1720" s="35"/>
      <c r="DI1720" s="35"/>
      <c r="DJ1720" s="35"/>
      <c r="DK1720" s="35"/>
      <c r="DL1720" s="35"/>
      <c r="DM1720" s="35"/>
      <c r="DN1720" s="35"/>
      <c r="DO1720" s="35"/>
      <c r="DP1720" s="35"/>
      <c r="DQ1720" s="35"/>
      <c r="DR1720" s="35"/>
      <c r="DS1720" s="35"/>
      <c r="DT1720" s="35"/>
      <c r="DU1720" s="35"/>
      <c r="DV1720" s="35"/>
      <c r="DW1720" s="35"/>
      <c r="DX1720" s="35"/>
      <c r="DY1720" s="35"/>
      <c r="DZ1720" s="35"/>
      <c r="EA1720" s="35"/>
      <c r="EB1720" s="35"/>
      <c r="EC1720" s="35"/>
      <c r="ED1720" s="35"/>
      <c r="EE1720" s="35"/>
      <c r="EF1720" s="35"/>
      <c r="EG1720" s="35"/>
      <c r="EH1720" s="35"/>
      <c r="EI1720" s="35"/>
      <c r="EJ1720" s="35"/>
      <c r="EK1720" s="35"/>
      <c r="EL1720" s="35"/>
      <c r="EM1720" s="35"/>
      <c r="EN1720" s="35"/>
      <c r="EO1720" s="35"/>
      <c r="EP1720" s="35"/>
      <c r="EQ1720" s="35"/>
      <c r="ER1720" s="35"/>
      <c r="ES1720" s="35"/>
      <c r="ET1720" s="35"/>
      <c r="EU1720" s="35"/>
      <c r="EV1720" s="35"/>
      <c r="EW1720" s="35"/>
      <c r="EX1720" s="35"/>
      <c r="EY1720" s="35"/>
      <c r="EZ1720" s="35"/>
      <c r="FA1720" s="35"/>
      <c r="FB1720" s="35"/>
      <c r="FC1720" s="35"/>
      <c r="FD1720" s="35"/>
      <c r="FE1720" s="35"/>
      <c r="FF1720" s="35"/>
      <c r="FG1720" s="35"/>
      <c r="FH1720" s="35"/>
      <c r="FI1720" s="35"/>
      <c r="FJ1720" s="35"/>
      <c r="FK1720" s="35"/>
      <c r="FL1720" s="35"/>
      <c r="FM1720" s="35"/>
      <c r="FN1720" s="35"/>
      <c r="FO1720" s="35"/>
      <c r="FP1720" s="35"/>
      <c r="FQ1720" s="35"/>
      <c r="FR1720" s="35"/>
      <c r="FS1720" s="35"/>
      <c r="FT1720" s="35"/>
      <c r="FU1720" s="35"/>
      <c r="FV1720" s="35"/>
      <c r="FW1720" s="35"/>
      <c r="FX1720" s="35"/>
      <c r="FY1720" s="35"/>
      <c r="FZ1720" s="35"/>
    </row>
    <row r="1721" spans="1:182" x14ac:dyDescent="0.15">
      <c r="A1721" s="38">
        <f t="shared" si="523"/>
        <v>45165</v>
      </c>
      <c r="B1721" s="39">
        <f t="shared" ca="1" si="512"/>
        <v>10071.99715725</v>
      </c>
      <c r="C1721" s="40">
        <f t="shared" si="513"/>
        <v>9411.77</v>
      </c>
      <c r="D1721" s="41">
        <f ca="1">IF(A1721&lt;$B$1,VLOOKUP(A1721,[1]DI!$A$4:$B$15000,2,FALSE),0)</f>
        <v>0</v>
      </c>
      <c r="E1721" s="40">
        <f t="shared" ca="1" si="519"/>
        <v>0</v>
      </c>
      <c r="F1721" s="42">
        <f t="shared" si="516"/>
        <v>1</v>
      </c>
      <c r="G1721" s="43">
        <f t="shared" ca="1" si="520"/>
        <v>1</v>
      </c>
      <c r="H1721" s="40">
        <f ca="1">TRUNC(PRODUCT(G$10:G1720),15)</f>
        <v>1.4148485115948599</v>
      </c>
      <c r="I1721" s="40">
        <f t="shared" ca="1" si="521"/>
        <v>1.33771056458305</v>
      </c>
      <c r="J1721" s="40">
        <f t="shared" ca="1" si="522"/>
        <v>1.0576641499999999</v>
      </c>
      <c r="K1721" s="42">
        <f t="shared" si="527"/>
        <v>2.7E-2</v>
      </c>
      <c r="L1721" s="63">
        <f t="shared" si="524"/>
        <v>45005</v>
      </c>
      <c r="M1721" s="64">
        <f t="shared" si="525"/>
        <v>110</v>
      </c>
      <c r="N1721" s="44">
        <f t="shared" si="526"/>
        <v>111</v>
      </c>
      <c r="O1721" s="40">
        <f t="shared" si="528"/>
        <v>1.0118042629999999</v>
      </c>
      <c r="P1721" s="65">
        <f t="shared" ca="1" si="529"/>
        <v>1.070149096</v>
      </c>
      <c r="Q1721" s="40">
        <f t="shared" ca="1" si="530"/>
        <v>660.22715725</v>
      </c>
      <c r="R1721" s="44">
        <f>IF(VLOOKUP(A1721,$Z$12:$AI$125,8)=VLOOKUP(A1720,$Z$12:$AI$125,8),0,VLOOKUP(A1721,Z$12:$AI$125,8))</f>
        <v>0</v>
      </c>
      <c r="S1721" s="45">
        <f>IF(R1721&gt;0,VLOOKUP(R1721,Y$12:$AH$125,7),0)</f>
        <v>0</v>
      </c>
      <c r="T1721" s="40">
        <f t="shared" si="514"/>
        <v>0</v>
      </c>
      <c r="U1721" s="40">
        <f t="shared" ca="1" si="515"/>
        <v>660.22715725</v>
      </c>
      <c r="V1721" s="46" t="str">
        <f t="shared" si="517"/>
        <v>J=</v>
      </c>
      <c r="W1721" s="47">
        <f t="shared" si="518"/>
        <v>45189</v>
      </c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  <c r="CA1721" s="35"/>
      <c r="CB1721" s="35"/>
      <c r="CC1721" s="35"/>
      <c r="CD1721" s="35"/>
      <c r="CE1721" s="35"/>
      <c r="CF1721" s="35"/>
      <c r="CG1721" s="35"/>
      <c r="CH1721" s="35"/>
      <c r="CI1721" s="35"/>
      <c r="CJ1721" s="35"/>
      <c r="CK1721" s="35"/>
      <c r="CL1721" s="35"/>
      <c r="CM1721" s="35"/>
      <c r="CN1721" s="35"/>
      <c r="CO1721" s="35"/>
      <c r="CP1721" s="35"/>
      <c r="CQ1721" s="35"/>
      <c r="CR1721" s="35"/>
      <c r="CS1721" s="35"/>
      <c r="CT1721" s="35"/>
      <c r="CU1721" s="35"/>
      <c r="CV1721" s="35"/>
      <c r="CW1721" s="35"/>
      <c r="CX1721" s="35"/>
      <c r="CY1721" s="35"/>
      <c r="CZ1721" s="35"/>
      <c r="DA1721" s="35"/>
      <c r="DB1721" s="35"/>
      <c r="DC1721" s="35"/>
      <c r="DD1721" s="35"/>
      <c r="DE1721" s="35"/>
      <c r="DF1721" s="35"/>
      <c r="DG1721" s="35"/>
      <c r="DH1721" s="35"/>
      <c r="DI1721" s="35"/>
      <c r="DJ1721" s="35"/>
      <c r="DK1721" s="35"/>
      <c r="DL1721" s="35"/>
      <c r="DM1721" s="35"/>
      <c r="DN1721" s="35"/>
      <c r="DO1721" s="35"/>
      <c r="DP1721" s="35"/>
      <c r="DQ1721" s="35"/>
      <c r="DR1721" s="35"/>
      <c r="DS1721" s="35"/>
      <c r="DT1721" s="35"/>
      <c r="DU1721" s="35"/>
      <c r="DV1721" s="35"/>
      <c r="DW1721" s="35"/>
      <c r="DX1721" s="35"/>
      <c r="DY1721" s="35"/>
      <c r="DZ1721" s="35"/>
      <c r="EA1721" s="35"/>
      <c r="EB1721" s="35"/>
      <c r="EC1721" s="35"/>
      <c r="ED1721" s="35"/>
      <c r="EE1721" s="35"/>
      <c r="EF1721" s="35"/>
      <c r="EG1721" s="35"/>
      <c r="EH1721" s="35"/>
      <c r="EI1721" s="35"/>
      <c r="EJ1721" s="35"/>
      <c r="EK1721" s="35"/>
      <c r="EL1721" s="35"/>
      <c r="EM1721" s="35"/>
      <c r="EN1721" s="35"/>
      <c r="EO1721" s="35"/>
      <c r="EP1721" s="35"/>
      <c r="EQ1721" s="35"/>
      <c r="ER1721" s="35"/>
      <c r="ES1721" s="35"/>
      <c r="ET1721" s="35"/>
      <c r="EU1721" s="35"/>
      <c r="EV1721" s="35"/>
      <c r="EW1721" s="35"/>
      <c r="EX1721" s="35"/>
      <c r="EY1721" s="35"/>
      <c r="EZ1721" s="35"/>
      <c r="FA1721" s="35"/>
      <c r="FB1721" s="35"/>
      <c r="FC1721" s="35"/>
      <c r="FD1721" s="35"/>
      <c r="FE1721" s="35"/>
      <c r="FF1721" s="35"/>
      <c r="FG1721" s="35"/>
      <c r="FH1721" s="35"/>
      <c r="FI1721" s="35"/>
      <c r="FJ1721" s="35"/>
      <c r="FK1721" s="35"/>
      <c r="FL1721" s="35"/>
      <c r="FM1721" s="35"/>
      <c r="FN1721" s="35"/>
      <c r="FO1721" s="35"/>
      <c r="FP1721" s="35"/>
      <c r="FQ1721" s="35"/>
      <c r="FR1721" s="35"/>
      <c r="FS1721" s="35"/>
      <c r="FT1721" s="35"/>
      <c r="FU1721" s="35"/>
      <c r="FV1721" s="35"/>
      <c r="FW1721" s="35"/>
      <c r="FX1721" s="35"/>
      <c r="FY1721" s="35"/>
      <c r="FZ1721" s="35"/>
    </row>
    <row r="1722" spans="1:182" x14ac:dyDescent="0.15">
      <c r="A1722" s="38">
        <f t="shared" si="523"/>
        <v>45166</v>
      </c>
      <c r="B1722" s="39">
        <f t="shared" ca="1" si="512"/>
        <v>10071.99715725</v>
      </c>
      <c r="C1722" s="40">
        <f t="shared" si="513"/>
        <v>9411.77</v>
      </c>
      <c r="D1722" s="41">
        <f ca="1">IF(A1722&lt;$B$1,VLOOKUP(A1722,[1]DI!$A$4:$B$15000,2,FALSE),0)</f>
        <v>0.13150000000000001</v>
      </c>
      <c r="E1722" s="40">
        <f t="shared" ca="1" si="519"/>
        <v>4.9036999999999996E-4</v>
      </c>
      <c r="F1722" s="42">
        <f t="shared" si="516"/>
        <v>1</v>
      </c>
      <c r="G1722" s="43">
        <f t="shared" ca="1" si="520"/>
        <v>1.0004903700000001</v>
      </c>
      <c r="H1722" s="40">
        <f ca="1">TRUNC(PRODUCT(G$10:G1721),15)</f>
        <v>1.4148485115948599</v>
      </c>
      <c r="I1722" s="40">
        <f t="shared" ca="1" si="521"/>
        <v>1.33771056458305</v>
      </c>
      <c r="J1722" s="40">
        <f t="shared" ca="1" si="522"/>
        <v>1.0576641499999999</v>
      </c>
      <c r="K1722" s="42">
        <f t="shared" si="527"/>
        <v>2.7E-2</v>
      </c>
      <c r="L1722" s="63">
        <f t="shared" si="524"/>
        <v>45005</v>
      </c>
      <c r="M1722" s="64">
        <f t="shared" si="525"/>
        <v>111</v>
      </c>
      <c r="N1722" s="44">
        <f t="shared" si="526"/>
        <v>111</v>
      </c>
      <c r="O1722" s="40">
        <f t="shared" si="528"/>
        <v>1.0118042629999999</v>
      </c>
      <c r="P1722" s="65">
        <f t="shared" ca="1" si="529"/>
        <v>1.070149096</v>
      </c>
      <c r="Q1722" s="40">
        <f t="shared" ca="1" si="530"/>
        <v>660.22715725</v>
      </c>
      <c r="R1722" s="44">
        <f>IF(VLOOKUP(A1722,$Z$12:$AI$125,8)=VLOOKUP(A1721,$Z$12:$AI$125,8),0,VLOOKUP(A1722,Z$12:$AI$125,8))</f>
        <v>0</v>
      </c>
      <c r="S1722" s="45">
        <f>IF(R1722&gt;0,VLOOKUP(R1722,Y$12:$AH$125,7),0)</f>
        <v>0</v>
      </c>
      <c r="T1722" s="40">
        <f t="shared" si="514"/>
        <v>0</v>
      </c>
      <c r="U1722" s="40">
        <f t="shared" ca="1" si="515"/>
        <v>660.22715725</v>
      </c>
      <c r="V1722" s="46" t="str">
        <f t="shared" si="517"/>
        <v>J=</v>
      </c>
      <c r="W1722" s="47">
        <f t="shared" si="518"/>
        <v>45189</v>
      </c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  <c r="CA1722" s="35"/>
      <c r="CB1722" s="35"/>
      <c r="CC1722" s="35"/>
      <c r="CD1722" s="35"/>
      <c r="CE1722" s="35"/>
      <c r="CF1722" s="35"/>
      <c r="CG1722" s="35"/>
      <c r="CH1722" s="35"/>
      <c r="CI1722" s="35"/>
      <c r="CJ1722" s="35"/>
      <c r="CK1722" s="35"/>
      <c r="CL1722" s="35"/>
      <c r="CM1722" s="35"/>
      <c r="CN1722" s="35"/>
      <c r="CO1722" s="35"/>
      <c r="CP1722" s="35"/>
      <c r="CQ1722" s="35"/>
      <c r="CR1722" s="35"/>
      <c r="CS1722" s="35"/>
      <c r="CT1722" s="35"/>
      <c r="CU1722" s="35"/>
      <c r="CV1722" s="35"/>
      <c r="CW1722" s="35"/>
      <c r="CX1722" s="35"/>
      <c r="CY1722" s="35"/>
      <c r="CZ1722" s="35"/>
      <c r="DA1722" s="35"/>
      <c r="DB1722" s="35"/>
      <c r="DC1722" s="35"/>
      <c r="DD1722" s="35"/>
      <c r="DE1722" s="35"/>
      <c r="DF1722" s="35"/>
      <c r="DG1722" s="35"/>
      <c r="DH1722" s="35"/>
      <c r="DI1722" s="35"/>
      <c r="DJ1722" s="35"/>
      <c r="DK1722" s="35"/>
      <c r="DL1722" s="35"/>
      <c r="DM1722" s="35"/>
      <c r="DN1722" s="35"/>
      <c r="DO1722" s="35"/>
      <c r="DP1722" s="35"/>
      <c r="DQ1722" s="35"/>
      <c r="DR1722" s="35"/>
      <c r="DS1722" s="35"/>
      <c r="DT1722" s="35"/>
      <c r="DU1722" s="35"/>
      <c r="DV1722" s="35"/>
      <c r="DW1722" s="35"/>
      <c r="DX1722" s="35"/>
      <c r="DY1722" s="35"/>
      <c r="DZ1722" s="35"/>
      <c r="EA1722" s="35"/>
      <c r="EB1722" s="35"/>
      <c r="EC1722" s="35"/>
      <c r="ED1722" s="35"/>
      <c r="EE1722" s="35"/>
      <c r="EF1722" s="35"/>
      <c r="EG1722" s="35"/>
      <c r="EH1722" s="35"/>
      <c r="EI1722" s="35"/>
      <c r="EJ1722" s="35"/>
      <c r="EK1722" s="35"/>
      <c r="EL1722" s="35"/>
      <c r="EM1722" s="35"/>
      <c r="EN1722" s="35"/>
      <c r="EO1722" s="35"/>
      <c r="EP1722" s="35"/>
      <c r="EQ1722" s="35"/>
      <c r="ER1722" s="35"/>
      <c r="ES1722" s="35"/>
      <c r="ET1722" s="35"/>
      <c r="EU1722" s="35"/>
      <c r="EV1722" s="35"/>
      <c r="EW1722" s="35"/>
      <c r="EX1722" s="35"/>
      <c r="EY1722" s="35"/>
      <c r="EZ1722" s="35"/>
      <c r="FA1722" s="35"/>
      <c r="FB1722" s="35"/>
      <c r="FC1722" s="35"/>
      <c r="FD1722" s="35"/>
      <c r="FE1722" s="35"/>
      <c r="FF1722" s="35"/>
      <c r="FG1722" s="35"/>
      <c r="FH1722" s="35"/>
      <c r="FI1722" s="35"/>
      <c r="FJ1722" s="35"/>
      <c r="FK1722" s="35"/>
      <c r="FL1722" s="35"/>
      <c r="FM1722" s="35"/>
      <c r="FN1722" s="35"/>
      <c r="FO1722" s="35"/>
      <c r="FP1722" s="35"/>
      <c r="FQ1722" s="35"/>
      <c r="FR1722" s="35"/>
      <c r="FS1722" s="35"/>
      <c r="FT1722" s="35"/>
      <c r="FU1722" s="35"/>
      <c r="FV1722" s="35"/>
      <c r="FW1722" s="35"/>
      <c r="FX1722" s="35"/>
      <c r="FY1722" s="35"/>
      <c r="FZ1722" s="35"/>
    </row>
    <row r="1723" spans="1:182" x14ac:dyDescent="0.15">
      <c r="A1723" s="38">
        <f t="shared" si="523"/>
        <v>45167</v>
      </c>
      <c r="B1723" s="39">
        <f t="shared" ca="1" si="512"/>
        <v>10078.00160299</v>
      </c>
      <c r="C1723" s="40">
        <f t="shared" si="513"/>
        <v>9411.77</v>
      </c>
      <c r="D1723" s="41">
        <f ca="1">IF(A1723&lt;$B$1,VLOOKUP(A1723,[1]DI!$A$4:$B$15000,2,FALSE),0)</f>
        <v>0.13150000000000001</v>
      </c>
      <c r="E1723" s="40">
        <f t="shared" ca="1" si="519"/>
        <v>4.9036999999999996E-4</v>
      </c>
      <c r="F1723" s="42">
        <f t="shared" si="516"/>
        <v>1</v>
      </c>
      <c r="G1723" s="43">
        <f t="shared" ca="1" si="520"/>
        <v>1.0004903700000001</v>
      </c>
      <c r="H1723" s="40">
        <f ca="1">TRUNC(PRODUCT(G$10:G1722),15)</f>
        <v>1.41554231085949</v>
      </c>
      <c r="I1723" s="40">
        <f t="shared" ca="1" si="521"/>
        <v>1.33771056458305</v>
      </c>
      <c r="J1723" s="40">
        <f t="shared" ca="1" si="522"/>
        <v>1.0581828</v>
      </c>
      <c r="K1723" s="42">
        <f t="shared" si="527"/>
        <v>2.7E-2</v>
      </c>
      <c r="L1723" s="63">
        <f t="shared" si="524"/>
        <v>45005</v>
      </c>
      <c r="M1723" s="64">
        <f t="shared" si="525"/>
        <v>112</v>
      </c>
      <c r="N1723" s="44">
        <f t="shared" si="526"/>
        <v>112</v>
      </c>
      <c r="O1723" s="40">
        <f t="shared" si="528"/>
        <v>1.011911239</v>
      </c>
      <c r="P1723" s="65">
        <f t="shared" ca="1" si="529"/>
        <v>1.070787068</v>
      </c>
      <c r="Q1723" s="40">
        <f t="shared" ca="1" si="530"/>
        <v>666.23160299000006</v>
      </c>
      <c r="R1723" s="44">
        <f>IF(VLOOKUP(A1723,$Z$12:$AI$125,8)=VLOOKUP(A1722,$Z$12:$AI$125,8),0,VLOOKUP(A1723,Z$12:$AI$125,8))</f>
        <v>0</v>
      </c>
      <c r="S1723" s="45">
        <f>IF(R1723&gt;0,VLOOKUP(R1723,Y$12:$AH$125,7),0)</f>
        <v>0</v>
      </c>
      <c r="T1723" s="40">
        <f t="shared" si="514"/>
        <v>0</v>
      </c>
      <c r="U1723" s="40">
        <f t="shared" ca="1" si="515"/>
        <v>666.23160299000006</v>
      </c>
      <c r="V1723" s="46" t="str">
        <f t="shared" si="517"/>
        <v>J=</v>
      </c>
      <c r="W1723" s="47">
        <f t="shared" si="518"/>
        <v>45189</v>
      </c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  <c r="CA1723" s="35"/>
      <c r="CB1723" s="35"/>
      <c r="CC1723" s="35"/>
      <c r="CD1723" s="35"/>
      <c r="CE1723" s="35"/>
      <c r="CF1723" s="35"/>
      <c r="CG1723" s="35"/>
      <c r="CH1723" s="35"/>
      <c r="CI1723" s="35"/>
      <c r="CJ1723" s="35"/>
      <c r="CK1723" s="35"/>
      <c r="CL1723" s="35"/>
      <c r="CM1723" s="35"/>
      <c r="CN1723" s="35"/>
      <c r="CO1723" s="35"/>
      <c r="CP1723" s="35"/>
      <c r="CQ1723" s="35"/>
      <c r="CR1723" s="35"/>
      <c r="CS1723" s="35"/>
      <c r="CT1723" s="35"/>
      <c r="CU1723" s="35"/>
      <c r="CV1723" s="35"/>
      <c r="CW1723" s="35"/>
      <c r="CX1723" s="35"/>
      <c r="CY1723" s="35"/>
      <c r="CZ1723" s="35"/>
      <c r="DA1723" s="35"/>
      <c r="DB1723" s="35"/>
      <c r="DC1723" s="35"/>
      <c r="DD1723" s="35"/>
      <c r="DE1723" s="35"/>
      <c r="DF1723" s="35"/>
      <c r="DG1723" s="35"/>
      <c r="DH1723" s="35"/>
      <c r="DI1723" s="35"/>
      <c r="DJ1723" s="35"/>
      <c r="DK1723" s="35"/>
      <c r="DL1723" s="35"/>
      <c r="DM1723" s="35"/>
      <c r="DN1723" s="35"/>
      <c r="DO1723" s="35"/>
      <c r="DP1723" s="35"/>
      <c r="DQ1723" s="35"/>
      <c r="DR1723" s="35"/>
      <c r="DS1723" s="35"/>
      <c r="DT1723" s="35"/>
      <c r="DU1723" s="35"/>
      <c r="DV1723" s="35"/>
      <c r="DW1723" s="35"/>
      <c r="DX1723" s="35"/>
      <c r="DY1723" s="35"/>
      <c r="DZ1723" s="35"/>
      <c r="EA1723" s="35"/>
      <c r="EB1723" s="35"/>
      <c r="EC1723" s="35"/>
      <c r="ED1723" s="35"/>
      <c r="EE1723" s="35"/>
      <c r="EF1723" s="35"/>
      <c r="EG1723" s="35"/>
      <c r="EH1723" s="35"/>
      <c r="EI1723" s="35"/>
      <c r="EJ1723" s="35"/>
      <c r="EK1723" s="35"/>
      <c r="EL1723" s="35"/>
      <c r="EM1723" s="35"/>
      <c r="EN1723" s="35"/>
      <c r="EO1723" s="35"/>
      <c r="EP1723" s="35"/>
      <c r="EQ1723" s="35"/>
      <c r="ER1723" s="35"/>
      <c r="ES1723" s="35"/>
      <c r="ET1723" s="35"/>
      <c r="EU1723" s="35"/>
      <c r="EV1723" s="35"/>
      <c r="EW1723" s="35"/>
      <c r="EX1723" s="35"/>
      <c r="EY1723" s="35"/>
      <c r="EZ1723" s="35"/>
      <c r="FA1723" s="35"/>
      <c r="FB1723" s="35"/>
      <c r="FC1723" s="35"/>
      <c r="FD1723" s="35"/>
      <c r="FE1723" s="35"/>
      <c r="FF1723" s="35"/>
      <c r="FG1723" s="35"/>
      <c r="FH1723" s="35"/>
      <c r="FI1723" s="35"/>
      <c r="FJ1723" s="35"/>
      <c r="FK1723" s="35"/>
      <c r="FL1723" s="35"/>
      <c r="FM1723" s="35"/>
      <c r="FN1723" s="35"/>
      <c r="FO1723" s="35"/>
      <c r="FP1723" s="35"/>
      <c r="FQ1723" s="35"/>
      <c r="FR1723" s="35"/>
      <c r="FS1723" s="35"/>
      <c r="FT1723" s="35"/>
      <c r="FU1723" s="35"/>
      <c r="FV1723" s="35"/>
      <c r="FW1723" s="35"/>
      <c r="FX1723" s="35"/>
      <c r="FY1723" s="35"/>
      <c r="FZ1723" s="35"/>
    </row>
    <row r="1724" spans="1:182" x14ac:dyDescent="0.15">
      <c r="A1724" s="38">
        <f t="shared" si="523"/>
        <v>45168</v>
      </c>
      <c r="B1724" s="39">
        <f t="shared" ca="1" si="512"/>
        <v>10084.00958754</v>
      </c>
      <c r="C1724" s="40">
        <f t="shared" si="513"/>
        <v>9411.77</v>
      </c>
      <c r="D1724" s="41">
        <f ca="1">IF(A1724&lt;$B$1,VLOOKUP(A1724,[1]DI!$A$4:$B$15000,2,FALSE),0)</f>
        <v>0.13150000000000001</v>
      </c>
      <c r="E1724" s="40">
        <f t="shared" ca="1" si="519"/>
        <v>4.9036999999999996E-4</v>
      </c>
      <c r="F1724" s="42">
        <f t="shared" si="516"/>
        <v>1</v>
      </c>
      <c r="G1724" s="43">
        <f t="shared" ca="1" si="520"/>
        <v>1.0004903700000001</v>
      </c>
      <c r="H1724" s="40">
        <f ca="1">TRUNC(PRODUCT(G$10:G1723),15)</f>
        <v>1.41623645034246</v>
      </c>
      <c r="I1724" s="40">
        <f t="shared" ca="1" si="521"/>
        <v>1.33771056458305</v>
      </c>
      <c r="J1724" s="40">
        <f t="shared" ca="1" si="522"/>
        <v>1.0587017000000001</v>
      </c>
      <c r="K1724" s="42">
        <f t="shared" si="527"/>
        <v>2.7E-2</v>
      </c>
      <c r="L1724" s="63">
        <f t="shared" si="524"/>
        <v>45005</v>
      </c>
      <c r="M1724" s="64">
        <f t="shared" si="525"/>
        <v>113</v>
      </c>
      <c r="N1724" s="44">
        <f t="shared" si="526"/>
        <v>113</v>
      </c>
      <c r="O1724" s="40">
        <f t="shared" si="528"/>
        <v>1.0120182259999999</v>
      </c>
      <c r="P1724" s="65">
        <f t="shared" ca="1" si="529"/>
        <v>1.0714254160000001</v>
      </c>
      <c r="Q1724" s="40">
        <f t="shared" ca="1" si="530"/>
        <v>672.23958754</v>
      </c>
      <c r="R1724" s="44">
        <f>IF(VLOOKUP(A1724,$Z$12:$AI$125,8)=VLOOKUP(A1723,$Z$12:$AI$125,8),0,VLOOKUP(A1724,Z$12:$AI$125,8))</f>
        <v>0</v>
      </c>
      <c r="S1724" s="45">
        <f>IF(R1724&gt;0,VLOOKUP(R1724,Y$12:$AH$125,7),0)</f>
        <v>0</v>
      </c>
      <c r="T1724" s="40">
        <f t="shared" si="514"/>
        <v>0</v>
      </c>
      <c r="U1724" s="40">
        <f t="shared" ca="1" si="515"/>
        <v>672.23958754</v>
      </c>
      <c r="V1724" s="46" t="str">
        <f t="shared" si="517"/>
        <v>J=</v>
      </c>
      <c r="W1724" s="47">
        <f t="shared" si="518"/>
        <v>45189</v>
      </c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  <c r="CA1724" s="35"/>
      <c r="CB1724" s="35"/>
      <c r="CC1724" s="35"/>
      <c r="CD1724" s="35"/>
      <c r="CE1724" s="35"/>
      <c r="CF1724" s="35"/>
      <c r="CG1724" s="35"/>
      <c r="CH1724" s="35"/>
      <c r="CI1724" s="35"/>
      <c r="CJ1724" s="35"/>
      <c r="CK1724" s="35"/>
      <c r="CL1724" s="35"/>
      <c r="CM1724" s="35"/>
      <c r="CN1724" s="35"/>
      <c r="CO1724" s="35"/>
      <c r="CP1724" s="35"/>
      <c r="CQ1724" s="35"/>
      <c r="CR1724" s="35"/>
      <c r="CS1724" s="35"/>
      <c r="CT1724" s="35"/>
      <c r="CU1724" s="35"/>
      <c r="CV1724" s="35"/>
      <c r="CW1724" s="35"/>
      <c r="CX1724" s="35"/>
      <c r="CY1724" s="35"/>
      <c r="CZ1724" s="35"/>
      <c r="DA1724" s="35"/>
      <c r="DB1724" s="35"/>
      <c r="DC1724" s="35"/>
      <c r="DD1724" s="35"/>
      <c r="DE1724" s="35"/>
      <c r="DF1724" s="35"/>
      <c r="DG1724" s="35"/>
      <c r="DH1724" s="35"/>
      <c r="DI1724" s="35"/>
      <c r="DJ1724" s="35"/>
      <c r="DK1724" s="35"/>
      <c r="DL1724" s="35"/>
      <c r="DM1724" s="35"/>
      <c r="DN1724" s="35"/>
      <c r="DO1724" s="35"/>
      <c r="DP1724" s="35"/>
      <c r="DQ1724" s="35"/>
      <c r="DR1724" s="35"/>
      <c r="DS1724" s="35"/>
      <c r="DT1724" s="35"/>
      <c r="DU1724" s="35"/>
      <c r="DV1724" s="35"/>
      <c r="DW1724" s="35"/>
      <c r="DX1724" s="35"/>
      <c r="DY1724" s="35"/>
      <c r="DZ1724" s="35"/>
      <c r="EA1724" s="35"/>
      <c r="EB1724" s="35"/>
      <c r="EC1724" s="35"/>
      <c r="ED1724" s="35"/>
      <c r="EE1724" s="35"/>
      <c r="EF1724" s="35"/>
      <c r="EG1724" s="35"/>
      <c r="EH1724" s="35"/>
      <c r="EI1724" s="35"/>
      <c r="EJ1724" s="35"/>
      <c r="EK1724" s="35"/>
      <c r="EL1724" s="35"/>
      <c r="EM1724" s="35"/>
      <c r="EN1724" s="35"/>
      <c r="EO1724" s="35"/>
      <c r="EP1724" s="35"/>
      <c r="EQ1724" s="35"/>
      <c r="ER1724" s="35"/>
      <c r="ES1724" s="35"/>
      <c r="ET1724" s="35"/>
      <c r="EU1724" s="35"/>
      <c r="EV1724" s="35"/>
      <c r="EW1724" s="35"/>
      <c r="EX1724" s="35"/>
      <c r="EY1724" s="35"/>
      <c r="EZ1724" s="35"/>
      <c r="FA1724" s="35"/>
      <c r="FB1724" s="35"/>
      <c r="FC1724" s="35"/>
      <c r="FD1724" s="35"/>
      <c r="FE1724" s="35"/>
      <c r="FF1724" s="35"/>
      <c r="FG1724" s="35"/>
      <c r="FH1724" s="35"/>
      <c r="FI1724" s="35"/>
      <c r="FJ1724" s="35"/>
      <c r="FK1724" s="35"/>
      <c r="FL1724" s="35"/>
      <c r="FM1724" s="35"/>
      <c r="FN1724" s="35"/>
      <c r="FO1724" s="35"/>
      <c r="FP1724" s="35"/>
      <c r="FQ1724" s="35"/>
      <c r="FR1724" s="35"/>
      <c r="FS1724" s="35"/>
      <c r="FT1724" s="35"/>
      <c r="FU1724" s="35"/>
      <c r="FV1724" s="35"/>
      <c r="FW1724" s="35"/>
      <c r="FX1724" s="35"/>
      <c r="FY1724" s="35"/>
      <c r="FZ1724" s="35"/>
    </row>
    <row r="1725" spans="1:182" x14ac:dyDescent="0.15">
      <c r="A1725" s="38">
        <f t="shared" si="523"/>
        <v>45169</v>
      </c>
      <c r="B1725" s="39">
        <f t="shared" ca="1" si="512"/>
        <v>10090.02120504</v>
      </c>
      <c r="C1725" s="40">
        <f t="shared" si="513"/>
        <v>9411.77</v>
      </c>
      <c r="D1725" s="41">
        <f ca="1">IF(A1725&lt;$B$1,VLOOKUP(A1725,[1]DI!$A$4:$B$15000,2,FALSE),0)</f>
        <v>0.13150000000000001</v>
      </c>
      <c r="E1725" s="40">
        <f t="shared" ca="1" si="519"/>
        <v>4.9036999999999996E-4</v>
      </c>
      <c r="F1725" s="42">
        <f t="shared" si="516"/>
        <v>1</v>
      </c>
      <c r="G1725" s="43">
        <f t="shared" ca="1" si="520"/>
        <v>1.0004903700000001</v>
      </c>
      <c r="H1725" s="40">
        <f ca="1">TRUNC(PRODUCT(G$10:G1724),15)</f>
        <v>1.4169309302106201</v>
      </c>
      <c r="I1725" s="40">
        <f t="shared" ca="1" si="521"/>
        <v>1.33771056458305</v>
      </c>
      <c r="J1725" s="40">
        <f t="shared" ca="1" si="522"/>
        <v>1.0592208599999999</v>
      </c>
      <c r="K1725" s="42">
        <f t="shared" si="527"/>
        <v>2.7E-2</v>
      </c>
      <c r="L1725" s="63">
        <f t="shared" si="524"/>
        <v>45005</v>
      </c>
      <c r="M1725" s="64">
        <f t="shared" si="525"/>
        <v>114</v>
      </c>
      <c r="N1725" s="44">
        <f t="shared" si="526"/>
        <v>114</v>
      </c>
      <c r="O1725" s="40">
        <f t="shared" si="528"/>
        <v>1.012125224</v>
      </c>
      <c r="P1725" s="65">
        <f t="shared" ca="1" si="529"/>
        <v>1.0720641500000001</v>
      </c>
      <c r="Q1725" s="40">
        <f t="shared" ca="1" si="530"/>
        <v>678.25120503999995</v>
      </c>
      <c r="R1725" s="44">
        <f>IF(VLOOKUP(A1725,$Z$12:$AI$125,8)=VLOOKUP(A1724,$Z$12:$AI$125,8),0,VLOOKUP(A1725,Z$12:$AI$125,8))</f>
        <v>0</v>
      </c>
      <c r="S1725" s="45">
        <f>IF(R1725&gt;0,VLOOKUP(R1725,Y$12:$AH$125,7),0)</f>
        <v>0</v>
      </c>
      <c r="T1725" s="40">
        <f t="shared" si="514"/>
        <v>0</v>
      </c>
      <c r="U1725" s="40">
        <f t="shared" ca="1" si="515"/>
        <v>678.25120503999995</v>
      </c>
      <c r="V1725" s="46" t="str">
        <f t="shared" si="517"/>
        <v>J=</v>
      </c>
      <c r="W1725" s="47">
        <f t="shared" si="518"/>
        <v>45189</v>
      </c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  <c r="CA1725" s="35"/>
      <c r="CB1725" s="35"/>
      <c r="CC1725" s="35"/>
      <c r="CD1725" s="35"/>
      <c r="CE1725" s="35"/>
      <c r="CF1725" s="35"/>
      <c r="CG1725" s="35"/>
      <c r="CH1725" s="35"/>
      <c r="CI1725" s="35"/>
      <c r="CJ1725" s="35"/>
      <c r="CK1725" s="35"/>
      <c r="CL1725" s="35"/>
      <c r="CM1725" s="35"/>
      <c r="CN1725" s="35"/>
      <c r="CO1725" s="35"/>
      <c r="CP1725" s="35"/>
      <c r="CQ1725" s="35"/>
      <c r="CR1725" s="35"/>
      <c r="CS1725" s="35"/>
      <c r="CT1725" s="35"/>
      <c r="CU1725" s="35"/>
      <c r="CV1725" s="35"/>
      <c r="CW1725" s="35"/>
      <c r="CX1725" s="35"/>
      <c r="CY1725" s="35"/>
      <c r="CZ1725" s="35"/>
      <c r="DA1725" s="35"/>
      <c r="DB1725" s="35"/>
      <c r="DC1725" s="35"/>
      <c r="DD1725" s="35"/>
      <c r="DE1725" s="35"/>
      <c r="DF1725" s="35"/>
      <c r="DG1725" s="35"/>
      <c r="DH1725" s="35"/>
      <c r="DI1725" s="35"/>
      <c r="DJ1725" s="35"/>
      <c r="DK1725" s="35"/>
      <c r="DL1725" s="35"/>
      <c r="DM1725" s="35"/>
      <c r="DN1725" s="35"/>
      <c r="DO1725" s="35"/>
      <c r="DP1725" s="35"/>
      <c r="DQ1725" s="35"/>
      <c r="DR1725" s="35"/>
      <c r="DS1725" s="35"/>
      <c r="DT1725" s="35"/>
      <c r="DU1725" s="35"/>
      <c r="DV1725" s="35"/>
      <c r="DW1725" s="35"/>
      <c r="DX1725" s="35"/>
      <c r="DY1725" s="35"/>
      <c r="DZ1725" s="35"/>
      <c r="EA1725" s="35"/>
      <c r="EB1725" s="35"/>
      <c r="EC1725" s="35"/>
      <c r="ED1725" s="35"/>
      <c r="EE1725" s="35"/>
      <c r="EF1725" s="35"/>
      <c r="EG1725" s="35"/>
      <c r="EH1725" s="35"/>
      <c r="EI1725" s="35"/>
      <c r="EJ1725" s="35"/>
      <c r="EK1725" s="35"/>
      <c r="EL1725" s="35"/>
      <c r="EM1725" s="35"/>
      <c r="EN1725" s="35"/>
      <c r="EO1725" s="35"/>
      <c r="EP1725" s="35"/>
      <c r="EQ1725" s="35"/>
      <c r="ER1725" s="35"/>
      <c r="ES1725" s="35"/>
      <c r="ET1725" s="35"/>
      <c r="EU1725" s="35"/>
      <c r="EV1725" s="35"/>
      <c r="EW1725" s="35"/>
      <c r="EX1725" s="35"/>
      <c r="EY1725" s="35"/>
      <c r="EZ1725" s="35"/>
      <c r="FA1725" s="35"/>
      <c r="FB1725" s="35"/>
      <c r="FC1725" s="35"/>
      <c r="FD1725" s="35"/>
      <c r="FE1725" s="35"/>
      <c r="FF1725" s="35"/>
      <c r="FG1725" s="35"/>
      <c r="FH1725" s="35"/>
      <c r="FI1725" s="35"/>
      <c r="FJ1725" s="35"/>
      <c r="FK1725" s="35"/>
      <c r="FL1725" s="35"/>
      <c r="FM1725" s="35"/>
      <c r="FN1725" s="35"/>
      <c r="FO1725" s="35"/>
      <c r="FP1725" s="35"/>
      <c r="FQ1725" s="35"/>
      <c r="FR1725" s="35"/>
      <c r="FS1725" s="35"/>
      <c r="FT1725" s="35"/>
      <c r="FU1725" s="35"/>
      <c r="FV1725" s="35"/>
      <c r="FW1725" s="35"/>
      <c r="FX1725" s="35"/>
      <c r="FY1725" s="35"/>
      <c r="FZ1725" s="35"/>
    </row>
    <row r="1726" spans="1:182" x14ac:dyDescent="0.15">
      <c r="A1726" s="38">
        <f t="shared" si="523"/>
        <v>45170</v>
      </c>
      <c r="B1726" s="39">
        <f t="shared" ca="1" si="512"/>
        <v>10096.036361370001</v>
      </c>
      <c r="C1726" s="40">
        <f t="shared" si="513"/>
        <v>9411.77</v>
      </c>
      <c r="D1726" s="41">
        <f ca="1">IF(A1726&lt;$B$1,VLOOKUP(A1726,[1]DI!$A$4:$B$15000,2,FALSE),0)</f>
        <v>0.13150000000000001</v>
      </c>
      <c r="E1726" s="40">
        <f t="shared" ca="1" si="519"/>
        <v>4.9036999999999996E-4</v>
      </c>
      <c r="F1726" s="42">
        <f t="shared" si="516"/>
        <v>1</v>
      </c>
      <c r="G1726" s="43">
        <f t="shared" ca="1" si="520"/>
        <v>1.0004903700000001</v>
      </c>
      <c r="H1726" s="40">
        <f ca="1">TRUNC(PRODUCT(G$10:G1725),15)</f>
        <v>1.41762575063087</v>
      </c>
      <c r="I1726" s="40">
        <f t="shared" ca="1" si="521"/>
        <v>1.33771056458305</v>
      </c>
      <c r="J1726" s="40">
        <f t="shared" ca="1" si="522"/>
        <v>1.05974027</v>
      </c>
      <c r="K1726" s="42">
        <f t="shared" si="527"/>
        <v>2.7E-2</v>
      </c>
      <c r="L1726" s="63">
        <f t="shared" si="524"/>
        <v>45005</v>
      </c>
      <c r="M1726" s="64">
        <f t="shared" si="525"/>
        <v>115</v>
      </c>
      <c r="N1726" s="44">
        <f t="shared" si="526"/>
        <v>115</v>
      </c>
      <c r="O1726" s="40">
        <f t="shared" si="528"/>
        <v>1.012232233</v>
      </c>
      <c r="P1726" s="65">
        <f t="shared" ca="1" si="529"/>
        <v>1.0727032599999999</v>
      </c>
      <c r="Q1726" s="40">
        <f t="shared" ca="1" si="530"/>
        <v>684.26636137000003</v>
      </c>
      <c r="R1726" s="44">
        <f>IF(VLOOKUP(A1726,$Z$12:$AI$125,8)=VLOOKUP(A1725,$Z$12:$AI$125,8),0,VLOOKUP(A1726,Z$12:$AI$125,8))</f>
        <v>0</v>
      </c>
      <c r="S1726" s="45">
        <f>IF(R1726&gt;0,VLOOKUP(R1726,Y$12:$AH$125,7),0)</f>
        <v>0</v>
      </c>
      <c r="T1726" s="40">
        <f t="shared" si="514"/>
        <v>0</v>
      </c>
      <c r="U1726" s="40">
        <f t="shared" ca="1" si="515"/>
        <v>684.26636137000003</v>
      </c>
      <c r="V1726" s="46" t="str">
        <f t="shared" si="517"/>
        <v>J=</v>
      </c>
      <c r="W1726" s="47">
        <f t="shared" si="518"/>
        <v>45189</v>
      </c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  <c r="CA1726" s="35"/>
      <c r="CB1726" s="35"/>
      <c r="CC1726" s="35"/>
      <c r="CD1726" s="35"/>
      <c r="CE1726" s="35"/>
      <c r="CF1726" s="35"/>
      <c r="CG1726" s="35"/>
      <c r="CH1726" s="35"/>
      <c r="CI1726" s="35"/>
      <c r="CJ1726" s="35"/>
      <c r="CK1726" s="35"/>
      <c r="CL1726" s="35"/>
      <c r="CM1726" s="35"/>
      <c r="CN1726" s="35"/>
      <c r="CO1726" s="35"/>
      <c r="CP1726" s="35"/>
      <c r="CQ1726" s="35"/>
      <c r="CR1726" s="35"/>
      <c r="CS1726" s="35"/>
      <c r="CT1726" s="35"/>
      <c r="CU1726" s="35"/>
      <c r="CV1726" s="35"/>
      <c r="CW1726" s="35"/>
      <c r="CX1726" s="35"/>
      <c r="CY1726" s="35"/>
      <c r="CZ1726" s="35"/>
      <c r="DA1726" s="35"/>
      <c r="DB1726" s="35"/>
      <c r="DC1726" s="35"/>
      <c r="DD1726" s="35"/>
      <c r="DE1726" s="35"/>
      <c r="DF1726" s="35"/>
      <c r="DG1726" s="35"/>
      <c r="DH1726" s="35"/>
      <c r="DI1726" s="35"/>
      <c r="DJ1726" s="35"/>
      <c r="DK1726" s="35"/>
      <c r="DL1726" s="35"/>
      <c r="DM1726" s="35"/>
      <c r="DN1726" s="35"/>
      <c r="DO1726" s="35"/>
      <c r="DP1726" s="35"/>
      <c r="DQ1726" s="35"/>
      <c r="DR1726" s="35"/>
      <c r="DS1726" s="35"/>
      <c r="DT1726" s="35"/>
      <c r="DU1726" s="35"/>
      <c r="DV1726" s="35"/>
      <c r="DW1726" s="35"/>
      <c r="DX1726" s="35"/>
      <c r="DY1726" s="35"/>
      <c r="DZ1726" s="35"/>
      <c r="EA1726" s="35"/>
      <c r="EB1726" s="35"/>
      <c r="EC1726" s="35"/>
      <c r="ED1726" s="35"/>
      <c r="EE1726" s="35"/>
      <c r="EF1726" s="35"/>
      <c r="EG1726" s="35"/>
      <c r="EH1726" s="35"/>
      <c r="EI1726" s="35"/>
      <c r="EJ1726" s="35"/>
      <c r="EK1726" s="35"/>
      <c r="EL1726" s="35"/>
      <c r="EM1726" s="35"/>
      <c r="EN1726" s="35"/>
      <c r="EO1726" s="35"/>
      <c r="EP1726" s="35"/>
      <c r="EQ1726" s="35"/>
      <c r="ER1726" s="35"/>
      <c r="ES1726" s="35"/>
      <c r="ET1726" s="35"/>
      <c r="EU1726" s="35"/>
      <c r="EV1726" s="35"/>
      <c r="EW1726" s="35"/>
      <c r="EX1726" s="35"/>
      <c r="EY1726" s="35"/>
      <c r="EZ1726" s="35"/>
      <c r="FA1726" s="35"/>
      <c r="FB1726" s="35"/>
      <c r="FC1726" s="35"/>
      <c r="FD1726" s="35"/>
      <c r="FE1726" s="35"/>
      <c r="FF1726" s="35"/>
      <c r="FG1726" s="35"/>
      <c r="FH1726" s="35"/>
      <c r="FI1726" s="35"/>
      <c r="FJ1726" s="35"/>
      <c r="FK1726" s="35"/>
      <c r="FL1726" s="35"/>
      <c r="FM1726" s="35"/>
      <c r="FN1726" s="35"/>
      <c r="FO1726" s="35"/>
      <c r="FP1726" s="35"/>
      <c r="FQ1726" s="35"/>
      <c r="FR1726" s="35"/>
      <c r="FS1726" s="35"/>
      <c r="FT1726" s="35"/>
      <c r="FU1726" s="35"/>
      <c r="FV1726" s="35"/>
      <c r="FW1726" s="35"/>
      <c r="FX1726" s="35"/>
      <c r="FY1726" s="35"/>
      <c r="FZ1726" s="35"/>
    </row>
    <row r="1727" spans="1:182" x14ac:dyDescent="0.15">
      <c r="A1727" s="38">
        <f t="shared" si="523"/>
        <v>45171</v>
      </c>
      <c r="B1727" s="39">
        <f t="shared" ca="1" si="512"/>
        <v>10102.055065930001</v>
      </c>
      <c r="C1727" s="40">
        <f t="shared" si="513"/>
        <v>9411.77</v>
      </c>
      <c r="D1727" s="41">
        <f ca="1">IF(A1727&lt;$B$1,VLOOKUP(A1727,[1]DI!$A$4:$B$15000,2,FALSE),0)</f>
        <v>0</v>
      </c>
      <c r="E1727" s="40">
        <f t="shared" ca="1" si="519"/>
        <v>0</v>
      </c>
      <c r="F1727" s="42">
        <f t="shared" si="516"/>
        <v>1</v>
      </c>
      <c r="G1727" s="43">
        <f t="shared" ca="1" si="520"/>
        <v>1</v>
      </c>
      <c r="H1727" s="40">
        <f ca="1">TRUNC(PRODUCT(G$10:G1726),15)</f>
        <v>1.4183209117702</v>
      </c>
      <c r="I1727" s="40">
        <f t="shared" ca="1" si="521"/>
        <v>1.33771056458305</v>
      </c>
      <c r="J1727" s="40">
        <f t="shared" ca="1" si="522"/>
        <v>1.06025993</v>
      </c>
      <c r="K1727" s="42">
        <f t="shared" si="527"/>
        <v>2.7E-2</v>
      </c>
      <c r="L1727" s="63">
        <f t="shared" si="524"/>
        <v>45005</v>
      </c>
      <c r="M1727" s="64">
        <f t="shared" si="525"/>
        <v>115</v>
      </c>
      <c r="N1727" s="44">
        <f t="shared" si="526"/>
        <v>116</v>
      </c>
      <c r="O1727" s="40">
        <f t="shared" si="528"/>
        <v>1.012339254</v>
      </c>
      <c r="P1727" s="65">
        <f t="shared" ca="1" si="529"/>
        <v>1.0733427470000001</v>
      </c>
      <c r="Q1727" s="40">
        <f t="shared" ca="1" si="530"/>
        <v>690.28506592999997</v>
      </c>
      <c r="R1727" s="44">
        <f>IF(VLOOKUP(A1727,$Z$12:$AI$125,8)=VLOOKUP(A1726,$Z$12:$AI$125,8),0,VLOOKUP(A1727,Z$12:$AI$125,8))</f>
        <v>0</v>
      </c>
      <c r="S1727" s="45">
        <f>IF(R1727&gt;0,VLOOKUP(R1727,Y$12:$AH$125,7),0)</f>
        <v>0</v>
      </c>
      <c r="T1727" s="40">
        <f t="shared" si="514"/>
        <v>0</v>
      </c>
      <c r="U1727" s="40">
        <f t="shared" ca="1" si="515"/>
        <v>690.28506592999997</v>
      </c>
      <c r="V1727" s="46" t="str">
        <f t="shared" si="517"/>
        <v>J=</v>
      </c>
      <c r="W1727" s="47">
        <f t="shared" si="518"/>
        <v>45189</v>
      </c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  <c r="CE1727" s="35"/>
      <c r="CF1727" s="35"/>
      <c r="CG1727" s="35"/>
      <c r="CH1727" s="35"/>
      <c r="CI1727" s="35"/>
      <c r="CJ1727" s="35"/>
      <c r="CK1727" s="35"/>
      <c r="CL1727" s="35"/>
      <c r="CM1727" s="35"/>
      <c r="CN1727" s="35"/>
      <c r="CO1727" s="35"/>
      <c r="CP1727" s="35"/>
      <c r="CQ1727" s="35"/>
      <c r="CR1727" s="35"/>
      <c r="CS1727" s="35"/>
      <c r="CT1727" s="35"/>
      <c r="CU1727" s="35"/>
      <c r="CV1727" s="35"/>
      <c r="CW1727" s="35"/>
      <c r="CX1727" s="35"/>
      <c r="CY1727" s="35"/>
      <c r="CZ1727" s="35"/>
      <c r="DA1727" s="35"/>
      <c r="DB1727" s="35"/>
      <c r="DC1727" s="35"/>
      <c r="DD1727" s="35"/>
      <c r="DE1727" s="35"/>
      <c r="DF1727" s="35"/>
      <c r="DG1727" s="35"/>
      <c r="DH1727" s="35"/>
      <c r="DI1727" s="35"/>
      <c r="DJ1727" s="35"/>
      <c r="DK1727" s="35"/>
      <c r="DL1727" s="35"/>
      <c r="DM1727" s="35"/>
      <c r="DN1727" s="35"/>
      <c r="DO1727" s="35"/>
      <c r="DP1727" s="35"/>
      <c r="DQ1727" s="35"/>
      <c r="DR1727" s="35"/>
      <c r="DS1727" s="35"/>
      <c r="DT1727" s="35"/>
      <c r="DU1727" s="35"/>
      <c r="DV1727" s="35"/>
      <c r="DW1727" s="35"/>
      <c r="DX1727" s="35"/>
      <c r="DY1727" s="35"/>
      <c r="DZ1727" s="35"/>
      <c r="EA1727" s="35"/>
      <c r="EB1727" s="35"/>
      <c r="EC1727" s="35"/>
      <c r="ED1727" s="35"/>
      <c r="EE1727" s="35"/>
      <c r="EF1727" s="35"/>
      <c r="EG1727" s="35"/>
      <c r="EH1727" s="35"/>
      <c r="EI1727" s="35"/>
      <c r="EJ1727" s="35"/>
      <c r="EK1727" s="35"/>
      <c r="EL1727" s="35"/>
      <c r="EM1727" s="35"/>
      <c r="EN1727" s="35"/>
      <c r="EO1727" s="35"/>
      <c r="EP1727" s="35"/>
      <c r="EQ1727" s="35"/>
      <c r="ER1727" s="35"/>
      <c r="ES1727" s="35"/>
      <c r="ET1727" s="35"/>
      <c r="EU1727" s="35"/>
      <c r="EV1727" s="35"/>
      <c r="EW1727" s="35"/>
      <c r="EX1727" s="35"/>
      <c r="EY1727" s="35"/>
      <c r="EZ1727" s="35"/>
      <c r="FA1727" s="35"/>
      <c r="FB1727" s="35"/>
      <c r="FC1727" s="35"/>
      <c r="FD1727" s="35"/>
      <c r="FE1727" s="35"/>
      <c r="FF1727" s="35"/>
      <c r="FG1727" s="35"/>
      <c r="FH1727" s="35"/>
      <c r="FI1727" s="35"/>
      <c r="FJ1727" s="35"/>
      <c r="FK1727" s="35"/>
      <c r="FL1727" s="35"/>
      <c r="FM1727" s="35"/>
      <c r="FN1727" s="35"/>
      <c r="FO1727" s="35"/>
      <c r="FP1727" s="35"/>
      <c r="FQ1727" s="35"/>
      <c r="FR1727" s="35"/>
      <c r="FS1727" s="35"/>
      <c r="FT1727" s="35"/>
      <c r="FU1727" s="35"/>
      <c r="FV1727" s="35"/>
      <c r="FW1727" s="35"/>
      <c r="FX1727" s="35"/>
      <c r="FY1727" s="35"/>
      <c r="FZ1727" s="35"/>
    </row>
    <row r="1728" spans="1:182" x14ac:dyDescent="0.15">
      <c r="A1728" s="38">
        <f t="shared" si="523"/>
        <v>45172</v>
      </c>
      <c r="B1728" s="39">
        <f t="shared" ca="1" si="512"/>
        <v>10102.055065930001</v>
      </c>
      <c r="C1728" s="40">
        <f t="shared" si="513"/>
        <v>9411.77</v>
      </c>
      <c r="D1728" s="41">
        <f ca="1">IF(A1728&lt;$B$1,VLOOKUP(A1728,[1]DI!$A$4:$B$15000,2,FALSE),0)</f>
        <v>0</v>
      </c>
      <c r="E1728" s="40">
        <f t="shared" ca="1" si="519"/>
        <v>0</v>
      </c>
      <c r="F1728" s="42">
        <f t="shared" si="516"/>
        <v>1</v>
      </c>
      <c r="G1728" s="43">
        <f t="shared" ca="1" si="520"/>
        <v>1</v>
      </c>
      <c r="H1728" s="40">
        <f ca="1">TRUNC(PRODUCT(G$10:G1727),15)</f>
        <v>1.4183209117702</v>
      </c>
      <c r="I1728" s="40">
        <f t="shared" ca="1" si="521"/>
        <v>1.33771056458305</v>
      </c>
      <c r="J1728" s="40">
        <f t="shared" ca="1" si="522"/>
        <v>1.06025993</v>
      </c>
      <c r="K1728" s="42">
        <f t="shared" si="527"/>
        <v>2.7E-2</v>
      </c>
      <c r="L1728" s="63">
        <f t="shared" si="524"/>
        <v>45005</v>
      </c>
      <c r="M1728" s="64">
        <f t="shared" si="525"/>
        <v>115</v>
      </c>
      <c r="N1728" s="44">
        <f t="shared" si="526"/>
        <v>116</v>
      </c>
      <c r="O1728" s="40">
        <f t="shared" si="528"/>
        <v>1.012339254</v>
      </c>
      <c r="P1728" s="65">
        <f t="shared" ca="1" si="529"/>
        <v>1.0733427470000001</v>
      </c>
      <c r="Q1728" s="40">
        <f t="shared" ca="1" si="530"/>
        <v>690.28506592999997</v>
      </c>
      <c r="R1728" s="44">
        <f>IF(VLOOKUP(A1728,$Z$12:$AI$125,8)=VLOOKUP(A1727,$Z$12:$AI$125,8),0,VLOOKUP(A1728,Z$12:$AI$125,8))</f>
        <v>0</v>
      </c>
      <c r="S1728" s="45">
        <f>IF(R1728&gt;0,VLOOKUP(R1728,Y$12:$AH$125,7),0)</f>
        <v>0</v>
      </c>
      <c r="T1728" s="40">
        <f t="shared" si="514"/>
        <v>0</v>
      </c>
      <c r="U1728" s="40">
        <f t="shared" ca="1" si="515"/>
        <v>690.28506592999997</v>
      </c>
      <c r="V1728" s="46" t="str">
        <f t="shared" si="517"/>
        <v>J=</v>
      </c>
      <c r="W1728" s="47">
        <f t="shared" si="518"/>
        <v>45189</v>
      </c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  <c r="CE1728" s="35"/>
      <c r="CF1728" s="35"/>
      <c r="CG1728" s="35"/>
      <c r="CH1728" s="35"/>
      <c r="CI1728" s="35"/>
      <c r="CJ1728" s="35"/>
      <c r="CK1728" s="35"/>
      <c r="CL1728" s="35"/>
      <c r="CM1728" s="35"/>
      <c r="CN1728" s="35"/>
      <c r="CO1728" s="35"/>
      <c r="CP1728" s="35"/>
      <c r="CQ1728" s="35"/>
      <c r="CR1728" s="35"/>
      <c r="CS1728" s="35"/>
      <c r="CT1728" s="35"/>
      <c r="CU1728" s="35"/>
      <c r="CV1728" s="35"/>
      <c r="CW1728" s="35"/>
      <c r="CX1728" s="35"/>
      <c r="CY1728" s="35"/>
      <c r="CZ1728" s="35"/>
      <c r="DA1728" s="35"/>
      <c r="DB1728" s="35"/>
      <c r="DC1728" s="35"/>
      <c r="DD1728" s="35"/>
      <c r="DE1728" s="35"/>
      <c r="DF1728" s="35"/>
      <c r="DG1728" s="35"/>
      <c r="DH1728" s="35"/>
      <c r="DI1728" s="35"/>
      <c r="DJ1728" s="35"/>
      <c r="DK1728" s="35"/>
      <c r="DL1728" s="35"/>
      <c r="DM1728" s="35"/>
      <c r="DN1728" s="35"/>
      <c r="DO1728" s="35"/>
      <c r="DP1728" s="35"/>
      <c r="DQ1728" s="35"/>
      <c r="DR1728" s="35"/>
      <c r="DS1728" s="35"/>
      <c r="DT1728" s="35"/>
      <c r="DU1728" s="35"/>
      <c r="DV1728" s="35"/>
      <c r="DW1728" s="35"/>
      <c r="DX1728" s="35"/>
      <c r="DY1728" s="35"/>
      <c r="DZ1728" s="35"/>
      <c r="EA1728" s="35"/>
      <c r="EB1728" s="35"/>
      <c r="EC1728" s="35"/>
      <c r="ED1728" s="35"/>
      <c r="EE1728" s="35"/>
      <c r="EF1728" s="35"/>
      <c r="EG1728" s="35"/>
      <c r="EH1728" s="35"/>
      <c r="EI1728" s="35"/>
      <c r="EJ1728" s="35"/>
      <c r="EK1728" s="35"/>
      <c r="EL1728" s="35"/>
      <c r="EM1728" s="35"/>
      <c r="EN1728" s="35"/>
      <c r="EO1728" s="35"/>
      <c r="EP1728" s="35"/>
      <c r="EQ1728" s="35"/>
      <c r="ER1728" s="35"/>
      <c r="ES1728" s="35"/>
      <c r="ET1728" s="35"/>
      <c r="EU1728" s="35"/>
      <c r="EV1728" s="35"/>
      <c r="EW1728" s="35"/>
      <c r="EX1728" s="35"/>
      <c r="EY1728" s="35"/>
      <c r="EZ1728" s="35"/>
      <c r="FA1728" s="35"/>
      <c r="FB1728" s="35"/>
      <c r="FC1728" s="35"/>
      <c r="FD1728" s="35"/>
      <c r="FE1728" s="35"/>
      <c r="FF1728" s="35"/>
      <c r="FG1728" s="35"/>
      <c r="FH1728" s="35"/>
      <c r="FI1728" s="35"/>
      <c r="FJ1728" s="35"/>
      <c r="FK1728" s="35"/>
      <c r="FL1728" s="35"/>
      <c r="FM1728" s="35"/>
      <c r="FN1728" s="35"/>
      <c r="FO1728" s="35"/>
      <c r="FP1728" s="35"/>
      <c r="FQ1728" s="35"/>
      <c r="FR1728" s="35"/>
      <c r="FS1728" s="35"/>
      <c r="FT1728" s="35"/>
      <c r="FU1728" s="35"/>
      <c r="FV1728" s="35"/>
      <c r="FW1728" s="35"/>
      <c r="FX1728" s="35"/>
      <c r="FY1728" s="35"/>
      <c r="FZ1728" s="35"/>
    </row>
    <row r="1729" spans="1:182" x14ac:dyDescent="0.15">
      <c r="A1729" s="38">
        <f t="shared" si="523"/>
        <v>45173</v>
      </c>
      <c r="B1729" s="39">
        <f t="shared" ref="B1729:B1792" ca="1" si="531">IF(A1729&lt;=TODAY(),C1729+Q1729,IF(AND(A1729&gt;TODAY(),A1729&lt;=$B$1),IF(VLOOKUP(TODAY(),$A$10:$D$5000,4,FALSE)=0,"n.d",C1729+Q1729),"n.d"))</f>
        <v>10102.055065930001</v>
      </c>
      <c r="C1729" s="40">
        <f t="shared" ref="C1729:C1792" si="532">TRUNC(C1728-T1728,8)</f>
        <v>9411.77</v>
      </c>
      <c r="D1729" s="41">
        <f ca="1">IF(A1729&lt;$B$1,VLOOKUP(A1729,[1]DI!$A$4:$B$15000,2,FALSE),0)</f>
        <v>0.13150000000000001</v>
      </c>
      <c r="E1729" s="40">
        <f t="shared" ca="1" si="519"/>
        <v>4.9036999999999996E-4</v>
      </c>
      <c r="F1729" s="42">
        <f t="shared" si="516"/>
        <v>1</v>
      </c>
      <c r="G1729" s="43">
        <f t="shared" ca="1" si="520"/>
        <v>1.0004903700000001</v>
      </c>
      <c r="H1729" s="40">
        <f ca="1">TRUNC(PRODUCT(G$10:G1728),15)</f>
        <v>1.4183209117702</v>
      </c>
      <c r="I1729" s="40">
        <f t="shared" ca="1" si="521"/>
        <v>1.33771056458305</v>
      </c>
      <c r="J1729" s="40">
        <f t="shared" ca="1" si="522"/>
        <v>1.06025993</v>
      </c>
      <c r="K1729" s="42">
        <f t="shared" si="527"/>
        <v>2.7E-2</v>
      </c>
      <c r="L1729" s="63">
        <f t="shared" si="524"/>
        <v>45005</v>
      </c>
      <c r="M1729" s="64">
        <f t="shared" si="525"/>
        <v>116</v>
      </c>
      <c r="N1729" s="44">
        <f t="shared" si="526"/>
        <v>116</v>
      </c>
      <c r="O1729" s="40">
        <f t="shared" si="528"/>
        <v>1.012339254</v>
      </c>
      <c r="P1729" s="65">
        <f t="shared" ca="1" si="529"/>
        <v>1.0733427470000001</v>
      </c>
      <c r="Q1729" s="40">
        <f t="shared" ca="1" si="530"/>
        <v>690.28506592999997</v>
      </c>
      <c r="R1729" s="44">
        <f>IF(VLOOKUP(A1729,$Z$12:$AI$125,8)=VLOOKUP(A1728,$Z$12:$AI$125,8),0,VLOOKUP(A1729,Z$12:$AI$125,8))</f>
        <v>0</v>
      </c>
      <c r="S1729" s="45">
        <f>IF(R1729&gt;0,VLOOKUP(R1729,Y$12:$AH$125,7),0)</f>
        <v>0</v>
      </c>
      <c r="T1729" s="40">
        <f t="shared" ref="T1729:T1792" si="533">IF(S1729&gt;0,(C1729*S1729),0)</f>
        <v>0</v>
      </c>
      <c r="U1729" s="40">
        <f t="shared" ref="U1729:U1792" ca="1" si="534">(Q1729+T1729)</f>
        <v>690.28506592999997</v>
      </c>
      <c r="V1729" s="46" t="str">
        <f t="shared" si="517"/>
        <v>J=</v>
      </c>
      <c r="W1729" s="47">
        <f t="shared" si="518"/>
        <v>45189</v>
      </c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  <c r="CE1729" s="35"/>
      <c r="CF1729" s="35"/>
      <c r="CG1729" s="35"/>
      <c r="CH1729" s="35"/>
      <c r="CI1729" s="35"/>
      <c r="CJ1729" s="35"/>
      <c r="CK1729" s="35"/>
      <c r="CL1729" s="35"/>
      <c r="CM1729" s="35"/>
      <c r="CN1729" s="35"/>
      <c r="CO1729" s="35"/>
      <c r="CP1729" s="35"/>
      <c r="CQ1729" s="35"/>
      <c r="CR1729" s="35"/>
      <c r="CS1729" s="35"/>
      <c r="CT1729" s="35"/>
      <c r="CU1729" s="35"/>
      <c r="CV1729" s="35"/>
      <c r="CW1729" s="35"/>
      <c r="CX1729" s="35"/>
      <c r="CY1729" s="35"/>
      <c r="CZ1729" s="35"/>
      <c r="DA1729" s="35"/>
      <c r="DB1729" s="35"/>
      <c r="DC1729" s="35"/>
      <c r="DD1729" s="35"/>
      <c r="DE1729" s="35"/>
      <c r="DF1729" s="35"/>
      <c r="DG1729" s="35"/>
      <c r="DH1729" s="35"/>
      <c r="DI1729" s="35"/>
      <c r="DJ1729" s="35"/>
      <c r="DK1729" s="35"/>
      <c r="DL1729" s="35"/>
      <c r="DM1729" s="35"/>
      <c r="DN1729" s="35"/>
      <c r="DO1729" s="35"/>
      <c r="DP1729" s="35"/>
      <c r="DQ1729" s="35"/>
      <c r="DR1729" s="35"/>
      <c r="DS1729" s="35"/>
      <c r="DT1729" s="35"/>
      <c r="DU1729" s="35"/>
      <c r="DV1729" s="35"/>
      <c r="DW1729" s="35"/>
      <c r="DX1729" s="35"/>
      <c r="DY1729" s="35"/>
      <c r="DZ1729" s="35"/>
      <c r="EA1729" s="35"/>
      <c r="EB1729" s="35"/>
      <c r="EC1729" s="35"/>
      <c r="ED1729" s="35"/>
      <c r="EE1729" s="35"/>
      <c r="EF1729" s="35"/>
      <c r="EG1729" s="35"/>
      <c r="EH1729" s="35"/>
      <c r="EI1729" s="35"/>
      <c r="EJ1729" s="35"/>
      <c r="EK1729" s="35"/>
      <c r="EL1729" s="35"/>
      <c r="EM1729" s="35"/>
      <c r="EN1729" s="35"/>
      <c r="EO1729" s="35"/>
      <c r="EP1729" s="35"/>
      <c r="EQ1729" s="35"/>
      <c r="ER1729" s="35"/>
      <c r="ES1729" s="35"/>
      <c r="ET1729" s="35"/>
      <c r="EU1729" s="35"/>
      <c r="EV1729" s="35"/>
      <c r="EW1729" s="35"/>
      <c r="EX1729" s="35"/>
      <c r="EY1729" s="35"/>
      <c r="EZ1729" s="35"/>
      <c r="FA1729" s="35"/>
      <c r="FB1729" s="35"/>
      <c r="FC1729" s="35"/>
      <c r="FD1729" s="35"/>
      <c r="FE1729" s="35"/>
      <c r="FF1729" s="35"/>
      <c r="FG1729" s="35"/>
      <c r="FH1729" s="35"/>
      <c r="FI1729" s="35"/>
      <c r="FJ1729" s="35"/>
      <c r="FK1729" s="35"/>
      <c r="FL1729" s="35"/>
      <c r="FM1729" s="35"/>
      <c r="FN1729" s="35"/>
      <c r="FO1729" s="35"/>
      <c r="FP1729" s="35"/>
      <c r="FQ1729" s="35"/>
      <c r="FR1729" s="35"/>
      <c r="FS1729" s="35"/>
      <c r="FT1729" s="35"/>
      <c r="FU1729" s="35"/>
      <c r="FV1729" s="35"/>
      <c r="FW1729" s="35"/>
      <c r="FX1729" s="35"/>
      <c r="FY1729" s="35"/>
      <c r="FZ1729" s="35"/>
    </row>
    <row r="1730" spans="1:182" x14ac:dyDescent="0.15">
      <c r="A1730" s="38">
        <f t="shared" si="523"/>
        <v>45174</v>
      </c>
      <c r="B1730" s="39">
        <f t="shared" ca="1" si="531"/>
        <v>10108.07739402</v>
      </c>
      <c r="C1730" s="40">
        <f t="shared" si="532"/>
        <v>9411.77</v>
      </c>
      <c r="D1730" s="41">
        <f ca="1">IF(A1730&lt;$B$1,VLOOKUP(A1730,[1]DI!$A$4:$B$15000,2,FALSE),0)</f>
        <v>0.13150000000000001</v>
      </c>
      <c r="E1730" s="40">
        <f t="shared" ca="1" si="519"/>
        <v>4.9036999999999996E-4</v>
      </c>
      <c r="F1730" s="42">
        <f t="shared" si="516"/>
        <v>1</v>
      </c>
      <c r="G1730" s="43">
        <f t="shared" ca="1" si="520"/>
        <v>1.0004903700000001</v>
      </c>
      <c r="H1730" s="40">
        <f ca="1">TRUNC(PRODUCT(G$10:G1729),15)</f>
        <v>1.41901641379571</v>
      </c>
      <c r="I1730" s="40">
        <f t="shared" ca="1" si="521"/>
        <v>1.33771056458305</v>
      </c>
      <c r="J1730" s="40">
        <f t="shared" ca="1" si="522"/>
        <v>1.0607798500000001</v>
      </c>
      <c r="K1730" s="42">
        <f t="shared" si="527"/>
        <v>2.7E-2</v>
      </c>
      <c r="L1730" s="63">
        <f t="shared" si="524"/>
        <v>45005</v>
      </c>
      <c r="M1730" s="64">
        <f t="shared" si="525"/>
        <v>117</v>
      </c>
      <c r="N1730" s="44">
        <f t="shared" si="526"/>
        <v>117</v>
      </c>
      <c r="O1730" s="40">
        <f t="shared" si="528"/>
        <v>1.0124462860000001</v>
      </c>
      <c r="P1730" s="65">
        <f t="shared" ca="1" si="529"/>
        <v>1.0739826189999999</v>
      </c>
      <c r="Q1730" s="40">
        <f t="shared" ca="1" si="530"/>
        <v>696.30739401999995</v>
      </c>
      <c r="R1730" s="44">
        <f>IF(VLOOKUP(A1730,$Z$12:$AI$125,8)=VLOOKUP(A1729,$Z$12:$AI$125,8),0,VLOOKUP(A1730,Z$12:$AI$125,8))</f>
        <v>0</v>
      </c>
      <c r="S1730" s="45">
        <f>IF(R1730&gt;0,VLOOKUP(R1730,Y$12:$AH$125,7),0)</f>
        <v>0</v>
      </c>
      <c r="T1730" s="40">
        <f t="shared" si="533"/>
        <v>0</v>
      </c>
      <c r="U1730" s="40">
        <f t="shared" ca="1" si="534"/>
        <v>696.30739401999995</v>
      </c>
      <c r="V1730" s="46" t="str">
        <f t="shared" si="517"/>
        <v>J=</v>
      </c>
      <c r="W1730" s="47">
        <f t="shared" si="518"/>
        <v>45189</v>
      </c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  <c r="CE1730" s="35"/>
      <c r="CF1730" s="35"/>
      <c r="CG1730" s="35"/>
      <c r="CH1730" s="35"/>
      <c r="CI1730" s="35"/>
      <c r="CJ1730" s="35"/>
      <c r="CK1730" s="35"/>
      <c r="CL1730" s="35"/>
      <c r="CM1730" s="35"/>
      <c r="CN1730" s="35"/>
      <c r="CO1730" s="35"/>
      <c r="CP1730" s="35"/>
      <c r="CQ1730" s="35"/>
      <c r="CR1730" s="35"/>
      <c r="CS1730" s="35"/>
      <c r="CT1730" s="35"/>
      <c r="CU1730" s="35"/>
      <c r="CV1730" s="35"/>
      <c r="CW1730" s="35"/>
      <c r="CX1730" s="35"/>
      <c r="CY1730" s="35"/>
      <c r="CZ1730" s="35"/>
      <c r="DA1730" s="35"/>
      <c r="DB1730" s="35"/>
      <c r="DC1730" s="35"/>
      <c r="DD1730" s="35"/>
      <c r="DE1730" s="35"/>
      <c r="DF1730" s="35"/>
      <c r="DG1730" s="35"/>
      <c r="DH1730" s="35"/>
      <c r="DI1730" s="35"/>
      <c r="DJ1730" s="35"/>
      <c r="DK1730" s="35"/>
      <c r="DL1730" s="35"/>
      <c r="DM1730" s="35"/>
      <c r="DN1730" s="35"/>
      <c r="DO1730" s="35"/>
      <c r="DP1730" s="35"/>
      <c r="DQ1730" s="35"/>
      <c r="DR1730" s="35"/>
      <c r="DS1730" s="35"/>
      <c r="DT1730" s="35"/>
      <c r="DU1730" s="35"/>
      <c r="DV1730" s="35"/>
      <c r="DW1730" s="35"/>
      <c r="DX1730" s="35"/>
      <c r="DY1730" s="35"/>
      <c r="DZ1730" s="35"/>
      <c r="EA1730" s="35"/>
      <c r="EB1730" s="35"/>
      <c r="EC1730" s="35"/>
      <c r="ED1730" s="35"/>
      <c r="EE1730" s="35"/>
      <c r="EF1730" s="35"/>
      <c r="EG1730" s="35"/>
      <c r="EH1730" s="35"/>
      <c r="EI1730" s="35"/>
      <c r="EJ1730" s="35"/>
      <c r="EK1730" s="35"/>
      <c r="EL1730" s="35"/>
      <c r="EM1730" s="35"/>
      <c r="EN1730" s="35"/>
      <c r="EO1730" s="35"/>
      <c r="EP1730" s="35"/>
      <c r="EQ1730" s="35"/>
      <c r="ER1730" s="35"/>
      <c r="ES1730" s="35"/>
      <c r="ET1730" s="35"/>
      <c r="EU1730" s="35"/>
      <c r="EV1730" s="35"/>
      <c r="EW1730" s="35"/>
      <c r="EX1730" s="35"/>
      <c r="EY1730" s="35"/>
      <c r="EZ1730" s="35"/>
      <c r="FA1730" s="35"/>
      <c r="FB1730" s="35"/>
      <c r="FC1730" s="35"/>
      <c r="FD1730" s="35"/>
      <c r="FE1730" s="35"/>
      <c r="FF1730" s="35"/>
      <c r="FG1730" s="35"/>
      <c r="FH1730" s="35"/>
      <c r="FI1730" s="35"/>
      <c r="FJ1730" s="35"/>
      <c r="FK1730" s="35"/>
      <c r="FL1730" s="35"/>
      <c r="FM1730" s="35"/>
      <c r="FN1730" s="35"/>
      <c r="FO1730" s="35"/>
      <c r="FP1730" s="35"/>
      <c r="FQ1730" s="35"/>
      <c r="FR1730" s="35"/>
      <c r="FS1730" s="35"/>
      <c r="FT1730" s="35"/>
      <c r="FU1730" s="35"/>
      <c r="FV1730" s="35"/>
      <c r="FW1730" s="35"/>
      <c r="FX1730" s="35"/>
      <c r="FY1730" s="35"/>
      <c r="FZ1730" s="35"/>
    </row>
    <row r="1731" spans="1:182" x14ac:dyDescent="0.15">
      <c r="A1731" s="38">
        <f t="shared" si="523"/>
        <v>45175</v>
      </c>
      <c r="B1731" s="39">
        <f t="shared" ca="1" si="531"/>
        <v>10114.103383290001</v>
      </c>
      <c r="C1731" s="40">
        <f t="shared" si="532"/>
        <v>9411.77</v>
      </c>
      <c r="D1731" s="41">
        <f ca="1">IF(A1731&lt;$B$1,VLOOKUP(A1731,[1]DI!$A$4:$B$15000,2,FALSE),0)</f>
        <v>0.13150000000000001</v>
      </c>
      <c r="E1731" s="40">
        <f t="shared" ca="1" si="519"/>
        <v>4.9036999999999996E-4</v>
      </c>
      <c r="F1731" s="42">
        <f t="shared" si="516"/>
        <v>1</v>
      </c>
      <c r="G1731" s="43">
        <f t="shared" ca="1" si="520"/>
        <v>1.0004903700000001</v>
      </c>
      <c r="H1731" s="40">
        <f ca="1">TRUNC(PRODUCT(G$10:G1730),15)</f>
        <v>1.4197122568745399</v>
      </c>
      <c r="I1731" s="40">
        <f t="shared" ca="1" si="521"/>
        <v>1.33771056458305</v>
      </c>
      <c r="J1731" s="40">
        <f t="shared" ca="1" si="522"/>
        <v>1.0613000299999999</v>
      </c>
      <c r="K1731" s="42">
        <f t="shared" si="527"/>
        <v>2.7E-2</v>
      </c>
      <c r="L1731" s="63">
        <f t="shared" si="524"/>
        <v>45005</v>
      </c>
      <c r="M1731" s="64">
        <f t="shared" si="525"/>
        <v>118</v>
      </c>
      <c r="N1731" s="44">
        <f t="shared" si="526"/>
        <v>118</v>
      </c>
      <c r="O1731" s="40">
        <f t="shared" si="528"/>
        <v>1.01255333</v>
      </c>
      <c r="P1731" s="65">
        <f t="shared" ca="1" si="529"/>
        <v>1.0746228799999999</v>
      </c>
      <c r="Q1731" s="40">
        <f t="shared" ca="1" si="530"/>
        <v>702.33338329000003</v>
      </c>
      <c r="R1731" s="44">
        <f>IF(VLOOKUP(A1731,$Z$12:$AI$125,8)=VLOOKUP(A1730,$Z$12:$AI$125,8),0,VLOOKUP(A1731,Z$12:$AI$125,8))</f>
        <v>0</v>
      </c>
      <c r="S1731" s="45">
        <f>IF(R1731&gt;0,VLOOKUP(R1731,Y$12:$AH$125,7),0)</f>
        <v>0</v>
      </c>
      <c r="T1731" s="40">
        <f t="shared" si="533"/>
        <v>0</v>
      </c>
      <c r="U1731" s="40">
        <f t="shared" ca="1" si="534"/>
        <v>702.33338329000003</v>
      </c>
      <c r="V1731" s="46" t="str">
        <f t="shared" si="517"/>
        <v>J=</v>
      </c>
      <c r="W1731" s="47">
        <f t="shared" si="518"/>
        <v>45189</v>
      </c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  <c r="CE1731" s="35"/>
      <c r="CF1731" s="35"/>
      <c r="CG1731" s="35"/>
      <c r="CH1731" s="35"/>
      <c r="CI1731" s="35"/>
      <c r="CJ1731" s="35"/>
      <c r="CK1731" s="35"/>
      <c r="CL1731" s="35"/>
      <c r="CM1731" s="35"/>
      <c r="CN1731" s="35"/>
      <c r="CO1731" s="35"/>
      <c r="CP1731" s="35"/>
      <c r="CQ1731" s="35"/>
      <c r="CR1731" s="35"/>
      <c r="CS1731" s="35"/>
      <c r="CT1731" s="35"/>
      <c r="CU1731" s="35"/>
      <c r="CV1731" s="35"/>
      <c r="CW1731" s="35"/>
      <c r="CX1731" s="35"/>
      <c r="CY1731" s="35"/>
      <c r="CZ1731" s="35"/>
      <c r="DA1731" s="35"/>
      <c r="DB1731" s="35"/>
      <c r="DC1731" s="35"/>
      <c r="DD1731" s="35"/>
      <c r="DE1731" s="35"/>
      <c r="DF1731" s="35"/>
      <c r="DG1731" s="35"/>
      <c r="DH1731" s="35"/>
      <c r="DI1731" s="35"/>
      <c r="DJ1731" s="35"/>
      <c r="DK1731" s="35"/>
      <c r="DL1731" s="35"/>
      <c r="DM1731" s="35"/>
      <c r="DN1731" s="35"/>
      <c r="DO1731" s="35"/>
      <c r="DP1731" s="35"/>
      <c r="DQ1731" s="35"/>
      <c r="DR1731" s="35"/>
      <c r="DS1731" s="35"/>
      <c r="DT1731" s="35"/>
      <c r="DU1731" s="35"/>
      <c r="DV1731" s="35"/>
      <c r="DW1731" s="35"/>
      <c r="DX1731" s="35"/>
      <c r="DY1731" s="35"/>
      <c r="DZ1731" s="35"/>
      <c r="EA1731" s="35"/>
      <c r="EB1731" s="35"/>
      <c r="EC1731" s="35"/>
      <c r="ED1731" s="35"/>
      <c r="EE1731" s="35"/>
      <c r="EF1731" s="35"/>
      <c r="EG1731" s="35"/>
      <c r="EH1731" s="35"/>
      <c r="EI1731" s="35"/>
      <c r="EJ1731" s="35"/>
      <c r="EK1731" s="35"/>
      <c r="EL1731" s="35"/>
      <c r="EM1731" s="35"/>
      <c r="EN1731" s="35"/>
      <c r="EO1731" s="35"/>
      <c r="EP1731" s="35"/>
      <c r="EQ1731" s="35"/>
      <c r="ER1731" s="35"/>
      <c r="ES1731" s="35"/>
      <c r="ET1731" s="35"/>
      <c r="EU1731" s="35"/>
      <c r="EV1731" s="35"/>
      <c r="EW1731" s="35"/>
      <c r="EX1731" s="35"/>
      <c r="EY1731" s="35"/>
      <c r="EZ1731" s="35"/>
      <c r="FA1731" s="35"/>
      <c r="FB1731" s="35"/>
      <c r="FC1731" s="35"/>
      <c r="FD1731" s="35"/>
      <c r="FE1731" s="35"/>
      <c r="FF1731" s="35"/>
      <c r="FG1731" s="35"/>
      <c r="FH1731" s="35"/>
      <c r="FI1731" s="35"/>
      <c r="FJ1731" s="35"/>
      <c r="FK1731" s="35"/>
      <c r="FL1731" s="35"/>
      <c r="FM1731" s="35"/>
      <c r="FN1731" s="35"/>
      <c r="FO1731" s="35"/>
      <c r="FP1731" s="35"/>
      <c r="FQ1731" s="35"/>
      <c r="FR1731" s="35"/>
      <c r="FS1731" s="35"/>
      <c r="FT1731" s="35"/>
      <c r="FU1731" s="35"/>
      <c r="FV1731" s="35"/>
      <c r="FW1731" s="35"/>
      <c r="FX1731" s="35"/>
      <c r="FY1731" s="35"/>
      <c r="FZ1731" s="35"/>
    </row>
    <row r="1732" spans="1:182" x14ac:dyDescent="0.15">
      <c r="A1732" s="38">
        <f t="shared" si="523"/>
        <v>45176</v>
      </c>
      <c r="B1732" s="39">
        <f t="shared" ca="1" si="531"/>
        <v>10120.13289257</v>
      </c>
      <c r="C1732" s="40">
        <f t="shared" si="532"/>
        <v>9411.77</v>
      </c>
      <c r="D1732" s="41">
        <f ca="1">IF(A1732&lt;$B$1,VLOOKUP(A1732,[1]DI!$A$4:$B$15000,2,FALSE),0)</f>
        <v>0</v>
      </c>
      <c r="E1732" s="40">
        <f t="shared" ca="1" si="519"/>
        <v>0</v>
      </c>
      <c r="F1732" s="42">
        <f t="shared" si="516"/>
        <v>1</v>
      </c>
      <c r="G1732" s="43">
        <f t="shared" ca="1" si="520"/>
        <v>1</v>
      </c>
      <c r="H1732" s="40">
        <f ca="1">TRUNC(PRODUCT(G$10:G1731),15)</f>
        <v>1.4204084411739499</v>
      </c>
      <c r="I1732" s="40">
        <f t="shared" ca="1" si="521"/>
        <v>1.33771056458305</v>
      </c>
      <c r="J1732" s="40">
        <f t="shared" ca="1" si="522"/>
        <v>1.0618204600000001</v>
      </c>
      <c r="K1732" s="42">
        <f t="shared" si="527"/>
        <v>2.7E-2</v>
      </c>
      <c r="L1732" s="63">
        <f t="shared" si="524"/>
        <v>45005</v>
      </c>
      <c r="M1732" s="64">
        <f t="shared" si="525"/>
        <v>118</v>
      </c>
      <c r="N1732" s="44">
        <f t="shared" si="526"/>
        <v>119</v>
      </c>
      <c r="O1732" s="40">
        <f t="shared" si="528"/>
        <v>1.0126603839999999</v>
      </c>
      <c r="P1732" s="65">
        <f t="shared" ca="1" si="529"/>
        <v>1.0752635150000001</v>
      </c>
      <c r="Q1732" s="40">
        <f t="shared" ca="1" si="530"/>
        <v>708.36289256999999</v>
      </c>
      <c r="R1732" s="44">
        <f>IF(VLOOKUP(A1732,$Z$12:$AI$125,8)=VLOOKUP(A1731,$Z$12:$AI$125,8),0,VLOOKUP(A1732,Z$12:$AI$125,8))</f>
        <v>0</v>
      </c>
      <c r="S1732" s="45">
        <f>IF(R1732&gt;0,VLOOKUP(R1732,Y$12:$AH$125,7),0)</f>
        <v>0</v>
      </c>
      <c r="T1732" s="40">
        <f t="shared" si="533"/>
        <v>0</v>
      </c>
      <c r="U1732" s="40">
        <f t="shared" ca="1" si="534"/>
        <v>708.36289256999999</v>
      </c>
      <c r="V1732" s="46" t="str">
        <f t="shared" si="517"/>
        <v>J=</v>
      </c>
      <c r="W1732" s="47">
        <f t="shared" si="518"/>
        <v>45189</v>
      </c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  <c r="CE1732" s="35"/>
      <c r="CF1732" s="35"/>
      <c r="CG1732" s="35"/>
      <c r="CH1732" s="35"/>
      <c r="CI1732" s="35"/>
      <c r="CJ1732" s="35"/>
      <c r="CK1732" s="35"/>
      <c r="CL1732" s="35"/>
      <c r="CM1732" s="35"/>
      <c r="CN1732" s="35"/>
      <c r="CO1732" s="35"/>
      <c r="CP1732" s="35"/>
      <c r="CQ1732" s="35"/>
      <c r="CR1732" s="35"/>
      <c r="CS1732" s="35"/>
      <c r="CT1732" s="35"/>
      <c r="CU1732" s="35"/>
      <c r="CV1732" s="35"/>
      <c r="CW1732" s="35"/>
      <c r="CX1732" s="35"/>
      <c r="CY1732" s="35"/>
      <c r="CZ1732" s="35"/>
      <c r="DA1732" s="35"/>
      <c r="DB1732" s="35"/>
      <c r="DC1732" s="35"/>
      <c r="DD1732" s="35"/>
      <c r="DE1732" s="35"/>
      <c r="DF1732" s="35"/>
      <c r="DG1732" s="35"/>
      <c r="DH1732" s="35"/>
      <c r="DI1732" s="35"/>
      <c r="DJ1732" s="35"/>
      <c r="DK1732" s="35"/>
      <c r="DL1732" s="35"/>
      <c r="DM1732" s="35"/>
      <c r="DN1732" s="35"/>
      <c r="DO1732" s="35"/>
      <c r="DP1732" s="35"/>
      <c r="DQ1732" s="35"/>
      <c r="DR1732" s="35"/>
      <c r="DS1732" s="35"/>
      <c r="DT1732" s="35"/>
      <c r="DU1732" s="35"/>
      <c r="DV1732" s="35"/>
      <c r="DW1732" s="35"/>
      <c r="DX1732" s="35"/>
      <c r="DY1732" s="35"/>
      <c r="DZ1732" s="35"/>
      <c r="EA1732" s="35"/>
      <c r="EB1732" s="35"/>
      <c r="EC1732" s="35"/>
      <c r="ED1732" s="35"/>
      <c r="EE1732" s="35"/>
      <c r="EF1732" s="35"/>
      <c r="EG1732" s="35"/>
      <c r="EH1732" s="35"/>
      <c r="EI1732" s="35"/>
      <c r="EJ1732" s="35"/>
      <c r="EK1732" s="35"/>
      <c r="EL1732" s="35"/>
      <c r="EM1732" s="35"/>
      <c r="EN1732" s="35"/>
      <c r="EO1732" s="35"/>
      <c r="EP1732" s="35"/>
      <c r="EQ1732" s="35"/>
      <c r="ER1732" s="35"/>
      <c r="ES1732" s="35"/>
      <c r="ET1732" s="35"/>
      <c r="EU1732" s="35"/>
      <c r="EV1732" s="35"/>
      <c r="EW1732" s="35"/>
      <c r="EX1732" s="35"/>
      <c r="EY1732" s="35"/>
      <c r="EZ1732" s="35"/>
      <c r="FA1732" s="35"/>
      <c r="FB1732" s="35"/>
      <c r="FC1732" s="35"/>
      <c r="FD1732" s="35"/>
      <c r="FE1732" s="35"/>
      <c r="FF1732" s="35"/>
      <c r="FG1732" s="35"/>
      <c r="FH1732" s="35"/>
      <c r="FI1732" s="35"/>
      <c r="FJ1732" s="35"/>
      <c r="FK1732" s="35"/>
      <c r="FL1732" s="35"/>
      <c r="FM1732" s="35"/>
      <c r="FN1732" s="35"/>
      <c r="FO1732" s="35"/>
      <c r="FP1732" s="35"/>
      <c r="FQ1732" s="35"/>
      <c r="FR1732" s="35"/>
      <c r="FS1732" s="35"/>
      <c r="FT1732" s="35"/>
      <c r="FU1732" s="35"/>
      <c r="FV1732" s="35"/>
      <c r="FW1732" s="35"/>
      <c r="FX1732" s="35"/>
      <c r="FY1732" s="35"/>
      <c r="FZ1732" s="35"/>
    </row>
    <row r="1733" spans="1:182" x14ac:dyDescent="0.15">
      <c r="A1733" s="38">
        <f t="shared" si="523"/>
        <v>45177</v>
      </c>
      <c r="B1733" s="39">
        <f t="shared" ca="1" si="531"/>
        <v>10120.13289257</v>
      </c>
      <c r="C1733" s="40">
        <f t="shared" si="532"/>
        <v>9411.77</v>
      </c>
      <c r="D1733" s="41">
        <f ca="1">IF(A1733&lt;$B$1,VLOOKUP(A1733,[1]DI!$A$4:$B$15000,2,FALSE),0)</f>
        <v>0.13150000000000001</v>
      </c>
      <c r="E1733" s="40">
        <f t="shared" ca="1" si="519"/>
        <v>4.9036999999999996E-4</v>
      </c>
      <c r="F1733" s="42">
        <f t="shared" si="516"/>
        <v>1</v>
      </c>
      <c r="G1733" s="43">
        <f t="shared" ca="1" si="520"/>
        <v>1.0004903700000001</v>
      </c>
      <c r="H1733" s="40">
        <f ca="1">TRUNC(PRODUCT(G$10:G1732),15)</f>
        <v>1.4204084411739499</v>
      </c>
      <c r="I1733" s="40">
        <f t="shared" ca="1" si="521"/>
        <v>1.33771056458305</v>
      </c>
      <c r="J1733" s="40">
        <f t="shared" ca="1" si="522"/>
        <v>1.0618204600000001</v>
      </c>
      <c r="K1733" s="42">
        <f t="shared" si="527"/>
        <v>2.7E-2</v>
      </c>
      <c r="L1733" s="63">
        <f t="shared" si="524"/>
        <v>45005</v>
      </c>
      <c r="M1733" s="64">
        <f t="shared" si="525"/>
        <v>119</v>
      </c>
      <c r="N1733" s="44">
        <f t="shared" si="526"/>
        <v>119</v>
      </c>
      <c r="O1733" s="40">
        <f t="shared" si="528"/>
        <v>1.0126603839999999</v>
      </c>
      <c r="P1733" s="65">
        <f t="shared" ca="1" si="529"/>
        <v>1.0752635150000001</v>
      </c>
      <c r="Q1733" s="40">
        <f t="shared" ca="1" si="530"/>
        <v>708.36289256999999</v>
      </c>
      <c r="R1733" s="44">
        <f>IF(VLOOKUP(A1733,$Z$12:$AI$125,8)=VLOOKUP(A1732,$Z$12:$AI$125,8),0,VLOOKUP(A1733,Z$12:$AI$125,8))</f>
        <v>0</v>
      </c>
      <c r="S1733" s="45">
        <f>IF(R1733&gt;0,VLOOKUP(R1733,Y$12:$AH$125,7),0)</f>
        <v>0</v>
      </c>
      <c r="T1733" s="40">
        <f t="shared" si="533"/>
        <v>0</v>
      </c>
      <c r="U1733" s="40">
        <f t="shared" ca="1" si="534"/>
        <v>708.36289256999999</v>
      </c>
      <c r="V1733" s="46" t="str">
        <f t="shared" si="517"/>
        <v>J=</v>
      </c>
      <c r="W1733" s="47">
        <f t="shared" si="518"/>
        <v>45189</v>
      </c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  <c r="CE1733" s="35"/>
      <c r="CF1733" s="35"/>
      <c r="CG1733" s="35"/>
      <c r="CH1733" s="35"/>
      <c r="CI1733" s="35"/>
      <c r="CJ1733" s="35"/>
      <c r="CK1733" s="35"/>
      <c r="CL1733" s="35"/>
      <c r="CM1733" s="35"/>
      <c r="CN1733" s="35"/>
      <c r="CO1733" s="35"/>
      <c r="CP1733" s="35"/>
      <c r="CQ1733" s="35"/>
      <c r="CR1733" s="35"/>
      <c r="CS1733" s="35"/>
      <c r="CT1733" s="35"/>
      <c r="CU1733" s="35"/>
      <c r="CV1733" s="35"/>
      <c r="CW1733" s="35"/>
      <c r="CX1733" s="35"/>
      <c r="CY1733" s="35"/>
      <c r="CZ1733" s="35"/>
      <c r="DA1733" s="35"/>
      <c r="DB1733" s="35"/>
      <c r="DC1733" s="35"/>
      <c r="DD1733" s="35"/>
      <c r="DE1733" s="35"/>
      <c r="DF1733" s="35"/>
      <c r="DG1733" s="35"/>
      <c r="DH1733" s="35"/>
      <c r="DI1733" s="35"/>
      <c r="DJ1733" s="35"/>
      <c r="DK1733" s="35"/>
      <c r="DL1733" s="35"/>
      <c r="DM1733" s="35"/>
      <c r="DN1733" s="35"/>
      <c r="DO1733" s="35"/>
      <c r="DP1733" s="35"/>
      <c r="DQ1733" s="35"/>
      <c r="DR1733" s="35"/>
      <c r="DS1733" s="35"/>
      <c r="DT1733" s="35"/>
      <c r="DU1733" s="35"/>
      <c r="DV1733" s="35"/>
      <c r="DW1733" s="35"/>
      <c r="DX1733" s="35"/>
      <c r="DY1733" s="35"/>
      <c r="DZ1733" s="35"/>
      <c r="EA1733" s="35"/>
      <c r="EB1733" s="35"/>
      <c r="EC1733" s="35"/>
      <c r="ED1733" s="35"/>
      <c r="EE1733" s="35"/>
      <c r="EF1733" s="35"/>
      <c r="EG1733" s="35"/>
      <c r="EH1733" s="35"/>
      <c r="EI1733" s="35"/>
      <c r="EJ1733" s="35"/>
      <c r="EK1733" s="35"/>
      <c r="EL1733" s="35"/>
      <c r="EM1733" s="35"/>
      <c r="EN1733" s="35"/>
      <c r="EO1733" s="35"/>
      <c r="EP1733" s="35"/>
      <c r="EQ1733" s="35"/>
      <c r="ER1733" s="35"/>
      <c r="ES1733" s="35"/>
      <c r="ET1733" s="35"/>
      <c r="EU1733" s="35"/>
      <c r="EV1733" s="35"/>
      <c r="EW1733" s="35"/>
      <c r="EX1733" s="35"/>
      <c r="EY1733" s="35"/>
      <c r="EZ1733" s="35"/>
      <c r="FA1733" s="35"/>
      <c r="FB1733" s="35"/>
      <c r="FC1733" s="35"/>
      <c r="FD1733" s="35"/>
      <c r="FE1733" s="35"/>
      <c r="FF1733" s="35"/>
      <c r="FG1733" s="35"/>
      <c r="FH1733" s="35"/>
      <c r="FI1733" s="35"/>
      <c r="FJ1733" s="35"/>
      <c r="FK1733" s="35"/>
      <c r="FL1733" s="35"/>
      <c r="FM1733" s="35"/>
      <c r="FN1733" s="35"/>
      <c r="FO1733" s="35"/>
      <c r="FP1733" s="35"/>
      <c r="FQ1733" s="35"/>
      <c r="FR1733" s="35"/>
      <c r="FS1733" s="35"/>
      <c r="FT1733" s="35"/>
      <c r="FU1733" s="35"/>
      <c r="FV1733" s="35"/>
      <c r="FW1733" s="35"/>
      <c r="FX1733" s="35"/>
      <c r="FY1733" s="35"/>
      <c r="FZ1733" s="35"/>
    </row>
    <row r="1734" spans="1:182" x14ac:dyDescent="0.15">
      <c r="A1734" s="38">
        <f t="shared" si="523"/>
        <v>45178</v>
      </c>
      <c r="B1734" s="39">
        <f t="shared" ca="1" si="531"/>
        <v>10126.165959490001</v>
      </c>
      <c r="C1734" s="40">
        <f t="shared" si="532"/>
        <v>9411.77</v>
      </c>
      <c r="D1734" s="41">
        <f ca="1">IF(A1734&lt;$B$1,VLOOKUP(A1734,[1]DI!$A$4:$B$15000,2,FALSE),0)</f>
        <v>0</v>
      </c>
      <c r="E1734" s="40">
        <f t="shared" ca="1" si="519"/>
        <v>0</v>
      </c>
      <c r="F1734" s="42">
        <f t="shared" si="516"/>
        <v>1</v>
      </c>
      <c r="G1734" s="43">
        <f t="shared" ca="1" si="520"/>
        <v>1</v>
      </c>
      <c r="H1734" s="40">
        <f ca="1">TRUNC(PRODUCT(G$10:G1733),15)</f>
        <v>1.4211049668612401</v>
      </c>
      <c r="I1734" s="40">
        <f t="shared" ca="1" si="521"/>
        <v>1.33771056458305</v>
      </c>
      <c r="J1734" s="40">
        <f t="shared" ca="1" si="522"/>
        <v>1.06234114</v>
      </c>
      <c r="K1734" s="42">
        <f t="shared" si="527"/>
        <v>2.7E-2</v>
      </c>
      <c r="L1734" s="63">
        <f t="shared" si="524"/>
        <v>45005</v>
      </c>
      <c r="M1734" s="64">
        <f t="shared" si="525"/>
        <v>119</v>
      </c>
      <c r="N1734" s="44">
        <f t="shared" si="526"/>
        <v>120</v>
      </c>
      <c r="O1734" s="40">
        <f t="shared" si="528"/>
        <v>1.012767451</v>
      </c>
      <c r="P1734" s="65">
        <f t="shared" ca="1" si="529"/>
        <v>1.0759045279999999</v>
      </c>
      <c r="Q1734" s="40">
        <f t="shared" ca="1" si="530"/>
        <v>714.39595949</v>
      </c>
      <c r="R1734" s="44">
        <f>IF(VLOOKUP(A1734,$Z$12:$AI$125,8)=VLOOKUP(A1733,$Z$12:$AI$125,8),0,VLOOKUP(A1734,Z$12:$AI$125,8))</f>
        <v>0</v>
      </c>
      <c r="S1734" s="45">
        <f>IF(R1734&gt;0,VLOOKUP(R1734,Y$12:$AH$125,7),0)</f>
        <v>0</v>
      </c>
      <c r="T1734" s="40">
        <f t="shared" si="533"/>
        <v>0</v>
      </c>
      <c r="U1734" s="40">
        <f t="shared" ca="1" si="534"/>
        <v>714.39595949</v>
      </c>
      <c r="V1734" s="46" t="str">
        <f t="shared" si="517"/>
        <v>J=</v>
      </c>
      <c r="W1734" s="47">
        <f t="shared" si="518"/>
        <v>45189</v>
      </c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  <c r="DM1734" s="35"/>
      <c r="DN1734" s="35"/>
      <c r="DO1734" s="35"/>
      <c r="DP1734" s="35"/>
      <c r="DQ1734" s="35"/>
      <c r="DR1734" s="35"/>
      <c r="DS1734" s="35"/>
      <c r="DT1734" s="35"/>
      <c r="DU1734" s="35"/>
      <c r="DV1734" s="35"/>
      <c r="DW1734" s="35"/>
      <c r="DX1734" s="35"/>
      <c r="DY1734" s="35"/>
      <c r="DZ1734" s="35"/>
      <c r="EA1734" s="35"/>
      <c r="EB1734" s="35"/>
      <c r="EC1734" s="35"/>
      <c r="ED1734" s="35"/>
      <c r="EE1734" s="35"/>
      <c r="EF1734" s="35"/>
      <c r="EG1734" s="35"/>
      <c r="EH1734" s="35"/>
      <c r="EI1734" s="35"/>
      <c r="EJ1734" s="35"/>
      <c r="EK1734" s="35"/>
      <c r="EL1734" s="35"/>
      <c r="EM1734" s="35"/>
      <c r="EN1734" s="35"/>
      <c r="EO1734" s="35"/>
      <c r="EP1734" s="35"/>
      <c r="EQ1734" s="35"/>
      <c r="ER1734" s="35"/>
      <c r="ES1734" s="35"/>
      <c r="ET1734" s="35"/>
      <c r="EU1734" s="35"/>
      <c r="EV1734" s="35"/>
      <c r="EW1734" s="35"/>
      <c r="EX1734" s="35"/>
      <c r="EY1734" s="35"/>
      <c r="EZ1734" s="35"/>
      <c r="FA1734" s="35"/>
      <c r="FB1734" s="35"/>
      <c r="FC1734" s="35"/>
      <c r="FD1734" s="35"/>
      <c r="FE1734" s="35"/>
      <c r="FF1734" s="35"/>
      <c r="FG1734" s="35"/>
      <c r="FH1734" s="35"/>
      <c r="FI1734" s="35"/>
      <c r="FJ1734" s="35"/>
      <c r="FK1734" s="35"/>
      <c r="FL1734" s="35"/>
      <c r="FM1734" s="35"/>
      <c r="FN1734" s="35"/>
      <c r="FO1734" s="35"/>
      <c r="FP1734" s="35"/>
      <c r="FQ1734" s="35"/>
      <c r="FR1734" s="35"/>
      <c r="FS1734" s="35"/>
      <c r="FT1734" s="35"/>
      <c r="FU1734" s="35"/>
      <c r="FV1734" s="35"/>
      <c r="FW1734" s="35"/>
      <c r="FX1734" s="35"/>
      <c r="FY1734" s="35"/>
      <c r="FZ1734" s="35"/>
    </row>
    <row r="1735" spans="1:182" x14ac:dyDescent="0.15">
      <c r="A1735" s="38">
        <f t="shared" si="523"/>
        <v>45179</v>
      </c>
      <c r="B1735" s="39">
        <f t="shared" ca="1" si="531"/>
        <v>10126.165959490001</v>
      </c>
      <c r="C1735" s="40">
        <f t="shared" si="532"/>
        <v>9411.77</v>
      </c>
      <c r="D1735" s="41">
        <f ca="1">IF(A1735&lt;$B$1,VLOOKUP(A1735,[1]DI!$A$4:$B$15000,2,FALSE),0)</f>
        <v>0</v>
      </c>
      <c r="E1735" s="40">
        <f t="shared" ca="1" si="519"/>
        <v>0</v>
      </c>
      <c r="F1735" s="42">
        <f t="shared" si="516"/>
        <v>1</v>
      </c>
      <c r="G1735" s="43">
        <f t="shared" ca="1" si="520"/>
        <v>1</v>
      </c>
      <c r="H1735" s="40">
        <f ca="1">TRUNC(PRODUCT(G$10:G1734),15)</f>
        <v>1.4211049668612401</v>
      </c>
      <c r="I1735" s="40">
        <f t="shared" ca="1" si="521"/>
        <v>1.33771056458305</v>
      </c>
      <c r="J1735" s="40">
        <f t="shared" ca="1" si="522"/>
        <v>1.06234114</v>
      </c>
      <c r="K1735" s="42">
        <f t="shared" si="527"/>
        <v>2.7E-2</v>
      </c>
      <c r="L1735" s="63">
        <f t="shared" si="524"/>
        <v>45005</v>
      </c>
      <c r="M1735" s="64">
        <f t="shared" si="525"/>
        <v>119</v>
      </c>
      <c r="N1735" s="44">
        <f t="shared" si="526"/>
        <v>120</v>
      </c>
      <c r="O1735" s="40">
        <f t="shared" si="528"/>
        <v>1.012767451</v>
      </c>
      <c r="P1735" s="65">
        <f t="shared" ca="1" si="529"/>
        <v>1.0759045279999999</v>
      </c>
      <c r="Q1735" s="40">
        <f t="shared" ca="1" si="530"/>
        <v>714.39595949</v>
      </c>
      <c r="R1735" s="44">
        <f>IF(VLOOKUP(A1735,$Z$12:$AI$125,8)=VLOOKUP(A1734,$Z$12:$AI$125,8),0,VLOOKUP(A1735,Z$12:$AI$125,8))</f>
        <v>0</v>
      </c>
      <c r="S1735" s="45">
        <f>IF(R1735&gt;0,VLOOKUP(R1735,Y$12:$AH$125,7),0)</f>
        <v>0</v>
      </c>
      <c r="T1735" s="40">
        <f t="shared" si="533"/>
        <v>0</v>
      </c>
      <c r="U1735" s="40">
        <f t="shared" ca="1" si="534"/>
        <v>714.39595949</v>
      </c>
      <c r="V1735" s="46" t="str">
        <f t="shared" si="517"/>
        <v>J=</v>
      </c>
      <c r="W1735" s="47">
        <f t="shared" si="518"/>
        <v>45189</v>
      </c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  <c r="CA1735" s="35"/>
      <c r="CB1735" s="35"/>
      <c r="CC1735" s="35"/>
      <c r="CD1735" s="35"/>
      <c r="CE1735" s="35"/>
      <c r="CF1735" s="35"/>
      <c r="CG1735" s="35"/>
      <c r="CH1735" s="35"/>
      <c r="CI1735" s="35"/>
      <c r="CJ1735" s="35"/>
      <c r="CK1735" s="35"/>
      <c r="CL1735" s="35"/>
      <c r="CM1735" s="35"/>
      <c r="CN1735" s="35"/>
      <c r="CO1735" s="35"/>
      <c r="CP1735" s="35"/>
      <c r="CQ1735" s="35"/>
      <c r="CR1735" s="35"/>
      <c r="CS1735" s="35"/>
      <c r="CT1735" s="35"/>
      <c r="CU1735" s="35"/>
      <c r="CV1735" s="35"/>
      <c r="CW1735" s="35"/>
      <c r="CX1735" s="35"/>
      <c r="CY1735" s="35"/>
      <c r="CZ1735" s="35"/>
      <c r="DA1735" s="35"/>
      <c r="DB1735" s="35"/>
      <c r="DC1735" s="35"/>
      <c r="DD1735" s="35"/>
      <c r="DE1735" s="35"/>
      <c r="DF1735" s="35"/>
      <c r="DG1735" s="35"/>
      <c r="DH1735" s="35"/>
      <c r="DI1735" s="35"/>
      <c r="DJ1735" s="35"/>
      <c r="DK1735" s="35"/>
      <c r="DL1735" s="35"/>
      <c r="DM1735" s="35"/>
      <c r="DN1735" s="35"/>
      <c r="DO1735" s="35"/>
      <c r="DP1735" s="35"/>
      <c r="DQ1735" s="35"/>
      <c r="DR1735" s="35"/>
      <c r="DS1735" s="35"/>
      <c r="DT1735" s="35"/>
      <c r="DU1735" s="35"/>
      <c r="DV1735" s="35"/>
      <c r="DW1735" s="35"/>
      <c r="DX1735" s="35"/>
      <c r="DY1735" s="35"/>
      <c r="DZ1735" s="35"/>
      <c r="EA1735" s="35"/>
      <c r="EB1735" s="35"/>
      <c r="EC1735" s="35"/>
      <c r="ED1735" s="35"/>
      <c r="EE1735" s="35"/>
      <c r="EF1735" s="35"/>
      <c r="EG1735" s="35"/>
      <c r="EH1735" s="35"/>
      <c r="EI1735" s="35"/>
      <c r="EJ1735" s="35"/>
      <c r="EK1735" s="35"/>
      <c r="EL1735" s="35"/>
      <c r="EM1735" s="35"/>
      <c r="EN1735" s="35"/>
      <c r="EO1735" s="35"/>
      <c r="EP1735" s="35"/>
      <c r="EQ1735" s="35"/>
      <c r="ER1735" s="35"/>
      <c r="ES1735" s="35"/>
      <c r="ET1735" s="35"/>
      <c r="EU1735" s="35"/>
      <c r="EV1735" s="35"/>
      <c r="EW1735" s="35"/>
      <c r="EX1735" s="35"/>
      <c r="EY1735" s="35"/>
      <c r="EZ1735" s="35"/>
      <c r="FA1735" s="35"/>
      <c r="FB1735" s="35"/>
      <c r="FC1735" s="35"/>
      <c r="FD1735" s="35"/>
      <c r="FE1735" s="35"/>
      <c r="FF1735" s="35"/>
      <c r="FG1735" s="35"/>
      <c r="FH1735" s="35"/>
      <c r="FI1735" s="35"/>
      <c r="FJ1735" s="35"/>
      <c r="FK1735" s="35"/>
      <c r="FL1735" s="35"/>
      <c r="FM1735" s="35"/>
      <c r="FN1735" s="35"/>
      <c r="FO1735" s="35"/>
      <c r="FP1735" s="35"/>
      <c r="FQ1735" s="35"/>
      <c r="FR1735" s="35"/>
      <c r="FS1735" s="35"/>
      <c r="FT1735" s="35"/>
      <c r="FU1735" s="35"/>
      <c r="FV1735" s="35"/>
      <c r="FW1735" s="35"/>
      <c r="FX1735" s="35"/>
      <c r="FY1735" s="35"/>
      <c r="FZ1735" s="35"/>
    </row>
    <row r="1736" spans="1:182" x14ac:dyDescent="0.15">
      <c r="A1736" s="38">
        <f t="shared" si="523"/>
        <v>45180</v>
      </c>
      <c r="B1736" s="39">
        <f t="shared" ca="1" si="531"/>
        <v>10126.165959490001</v>
      </c>
      <c r="C1736" s="40">
        <f t="shared" si="532"/>
        <v>9411.77</v>
      </c>
      <c r="D1736" s="41">
        <f ca="1">IF(A1736&lt;$B$1,VLOOKUP(A1736,[1]DI!$A$4:$B$15000,2,FALSE),0)</f>
        <v>0.13150000000000001</v>
      </c>
      <c r="E1736" s="40">
        <f t="shared" ca="1" si="519"/>
        <v>4.9036999999999996E-4</v>
      </c>
      <c r="F1736" s="42">
        <f t="shared" si="516"/>
        <v>1</v>
      </c>
      <c r="G1736" s="43">
        <f t="shared" ca="1" si="520"/>
        <v>1.0004903700000001</v>
      </c>
      <c r="H1736" s="40">
        <f ca="1">TRUNC(PRODUCT(G$10:G1735),15)</f>
        <v>1.4211049668612401</v>
      </c>
      <c r="I1736" s="40">
        <f t="shared" ca="1" si="521"/>
        <v>1.33771056458305</v>
      </c>
      <c r="J1736" s="40">
        <f t="shared" ca="1" si="522"/>
        <v>1.06234114</v>
      </c>
      <c r="K1736" s="42">
        <f t="shared" si="527"/>
        <v>2.7E-2</v>
      </c>
      <c r="L1736" s="63">
        <f t="shared" si="524"/>
        <v>45005</v>
      </c>
      <c r="M1736" s="64">
        <f t="shared" si="525"/>
        <v>120</v>
      </c>
      <c r="N1736" s="44">
        <f t="shared" si="526"/>
        <v>120</v>
      </c>
      <c r="O1736" s="40">
        <f t="shared" si="528"/>
        <v>1.012767451</v>
      </c>
      <c r="P1736" s="65">
        <f t="shared" ca="1" si="529"/>
        <v>1.0759045279999999</v>
      </c>
      <c r="Q1736" s="40">
        <f t="shared" ca="1" si="530"/>
        <v>714.39595949</v>
      </c>
      <c r="R1736" s="44">
        <f>IF(VLOOKUP(A1736,$Z$12:$AI$125,8)=VLOOKUP(A1735,$Z$12:$AI$125,8),0,VLOOKUP(A1736,Z$12:$AI$125,8))</f>
        <v>0</v>
      </c>
      <c r="S1736" s="45">
        <f>IF(R1736&gt;0,VLOOKUP(R1736,Y$12:$AH$125,7),0)</f>
        <v>0</v>
      </c>
      <c r="T1736" s="40">
        <f t="shared" si="533"/>
        <v>0</v>
      </c>
      <c r="U1736" s="40">
        <f t="shared" ca="1" si="534"/>
        <v>714.39595949</v>
      </c>
      <c r="V1736" s="46" t="str">
        <f t="shared" si="517"/>
        <v>J=</v>
      </c>
      <c r="W1736" s="47">
        <f t="shared" si="518"/>
        <v>45189</v>
      </c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  <c r="CE1736" s="35"/>
      <c r="CF1736" s="35"/>
      <c r="CG1736" s="35"/>
      <c r="CH1736" s="35"/>
      <c r="CI1736" s="35"/>
      <c r="CJ1736" s="35"/>
      <c r="CK1736" s="35"/>
      <c r="CL1736" s="35"/>
      <c r="CM1736" s="35"/>
      <c r="CN1736" s="35"/>
      <c r="CO1736" s="35"/>
      <c r="CP1736" s="35"/>
      <c r="CQ1736" s="35"/>
      <c r="CR1736" s="35"/>
      <c r="CS1736" s="35"/>
      <c r="CT1736" s="35"/>
      <c r="CU1736" s="35"/>
      <c r="CV1736" s="35"/>
      <c r="CW1736" s="35"/>
      <c r="CX1736" s="35"/>
      <c r="CY1736" s="35"/>
      <c r="CZ1736" s="35"/>
      <c r="DA1736" s="35"/>
      <c r="DB1736" s="35"/>
      <c r="DC1736" s="35"/>
      <c r="DD1736" s="35"/>
      <c r="DE1736" s="35"/>
      <c r="DF1736" s="35"/>
      <c r="DG1736" s="35"/>
      <c r="DH1736" s="35"/>
      <c r="DI1736" s="35"/>
      <c r="DJ1736" s="35"/>
      <c r="DK1736" s="35"/>
      <c r="DL1736" s="35"/>
      <c r="DM1736" s="35"/>
      <c r="DN1736" s="35"/>
      <c r="DO1736" s="35"/>
      <c r="DP1736" s="35"/>
      <c r="DQ1736" s="35"/>
      <c r="DR1736" s="35"/>
      <c r="DS1736" s="35"/>
      <c r="DT1736" s="35"/>
      <c r="DU1736" s="35"/>
      <c r="DV1736" s="35"/>
      <c r="DW1736" s="35"/>
      <c r="DX1736" s="35"/>
      <c r="DY1736" s="35"/>
      <c r="DZ1736" s="35"/>
      <c r="EA1736" s="35"/>
      <c r="EB1736" s="35"/>
      <c r="EC1736" s="35"/>
      <c r="ED1736" s="35"/>
      <c r="EE1736" s="35"/>
      <c r="EF1736" s="35"/>
      <c r="EG1736" s="35"/>
      <c r="EH1736" s="35"/>
      <c r="EI1736" s="35"/>
      <c r="EJ1736" s="35"/>
      <c r="EK1736" s="35"/>
      <c r="EL1736" s="35"/>
      <c r="EM1736" s="35"/>
      <c r="EN1736" s="35"/>
      <c r="EO1736" s="35"/>
      <c r="EP1736" s="35"/>
      <c r="EQ1736" s="35"/>
      <c r="ER1736" s="35"/>
      <c r="ES1736" s="35"/>
      <c r="ET1736" s="35"/>
      <c r="EU1736" s="35"/>
      <c r="EV1736" s="35"/>
      <c r="EW1736" s="35"/>
      <c r="EX1736" s="35"/>
      <c r="EY1736" s="35"/>
      <c r="EZ1736" s="35"/>
      <c r="FA1736" s="35"/>
      <c r="FB1736" s="35"/>
      <c r="FC1736" s="35"/>
      <c r="FD1736" s="35"/>
      <c r="FE1736" s="35"/>
      <c r="FF1736" s="35"/>
      <c r="FG1736" s="35"/>
      <c r="FH1736" s="35"/>
      <c r="FI1736" s="35"/>
      <c r="FJ1736" s="35"/>
      <c r="FK1736" s="35"/>
      <c r="FL1736" s="35"/>
      <c r="FM1736" s="35"/>
      <c r="FN1736" s="35"/>
      <c r="FO1736" s="35"/>
      <c r="FP1736" s="35"/>
      <c r="FQ1736" s="35"/>
      <c r="FR1736" s="35"/>
      <c r="FS1736" s="35"/>
      <c r="FT1736" s="35"/>
      <c r="FU1736" s="35"/>
      <c r="FV1736" s="35"/>
      <c r="FW1736" s="35"/>
      <c r="FX1736" s="35"/>
      <c r="FY1736" s="35"/>
      <c r="FZ1736" s="35"/>
    </row>
    <row r="1737" spans="1:182" x14ac:dyDescent="0.15">
      <c r="A1737" s="38">
        <f t="shared" si="523"/>
        <v>45181</v>
      </c>
      <c r="B1737" s="39">
        <f t="shared" ca="1" si="531"/>
        <v>10132.20266877</v>
      </c>
      <c r="C1737" s="40">
        <f t="shared" si="532"/>
        <v>9411.77</v>
      </c>
      <c r="D1737" s="41">
        <f ca="1">IF(A1737&lt;$B$1,VLOOKUP(A1737,[1]DI!$A$4:$B$15000,2,FALSE),0)</f>
        <v>0.13150000000000001</v>
      </c>
      <c r="E1737" s="40">
        <f t="shared" ca="1" si="519"/>
        <v>4.9036999999999996E-4</v>
      </c>
      <c r="F1737" s="42">
        <f t="shared" si="516"/>
        <v>1</v>
      </c>
      <c r="G1737" s="43">
        <f t="shared" ca="1" si="520"/>
        <v>1.0004903700000001</v>
      </c>
      <c r="H1737" s="40">
        <f ca="1">TRUNC(PRODUCT(G$10:G1736),15)</f>
        <v>1.4218018341038401</v>
      </c>
      <c r="I1737" s="40">
        <f t="shared" ca="1" si="521"/>
        <v>1.33771056458305</v>
      </c>
      <c r="J1737" s="40">
        <f t="shared" ca="1" si="522"/>
        <v>1.0628620799999999</v>
      </c>
      <c r="K1737" s="42">
        <f t="shared" si="527"/>
        <v>2.7E-2</v>
      </c>
      <c r="L1737" s="63">
        <f t="shared" si="524"/>
        <v>45005</v>
      </c>
      <c r="M1737" s="64">
        <f t="shared" si="525"/>
        <v>121</v>
      </c>
      <c r="N1737" s="44">
        <f t="shared" si="526"/>
        <v>121</v>
      </c>
      <c r="O1737" s="40">
        <f t="shared" si="528"/>
        <v>1.012874528</v>
      </c>
      <c r="P1737" s="65">
        <f t="shared" ca="1" si="529"/>
        <v>1.076545928</v>
      </c>
      <c r="Q1737" s="40">
        <f t="shared" ca="1" si="530"/>
        <v>720.43266876999996</v>
      </c>
      <c r="R1737" s="44">
        <f>IF(VLOOKUP(A1737,$Z$12:$AI$125,8)=VLOOKUP(A1736,$Z$12:$AI$125,8),0,VLOOKUP(A1737,Z$12:$AI$125,8))</f>
        <v>0</v>
      </c>
      <c r="S1737" s="45">
        <f>IF(R1737&gt;0,VLOOKUP(R1737,Y$12:$AH$125,7),0)</f>
        <v>0</v>
      </c>
      <c r="T1737" s="40">
        <f t="shared" si="533"/>
        <v>0</v>
      </c>
      <c r="U1737" s="40">
        <f t="shared" ca="1" si="534"/>
        <v>720.43266876999996</v>
      </c>
      <c r="V1737" s="46" t="str">
        <f t="shared" si="517"/>
        <v>J=</v>
      </c>
      <c r="W1737" s="47">
        <f t="shared" si="518"/>
        <v>45189</v>
      </c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  <c r="CE1737" s="35"/>
      <c r="CF1737" s="35"/>
      <c r="CG1737" s="35"/>
      <c r="CH1737" s="35"/>
      <c r="CI1737" s="35"/>
      <c r="CJ1737" s="35"/>
      <c r="CK1737" s="35"/>
      <c r="CL1737" s="35"/>
      <c r="CM1737" s="35"/>
      <c r="CN1737" s="35"/>
      <c r="CO1737" s="35"/>
      <c r="CP1737" s="35"/>
      <c r="CQ1737" s="35"/>
      <c r="CR1737" s="35"/>
      <c r="CS1737" s="35"/>
      <c r="CT1737" s="35"/>
      <c r="CU1737" s="35"/>
      <c r="CV1737" s="35"/>
      <c r="CW1737" s="35"/>
      <c r="CX1737" s="35"/>
      <c r="CY1737" s="35"/>
      <c r="CZ1737" s="35"/>
      <c r="DA1737" s="35"/>
      <c r="DB1737" s="35"/>
      <c r="DC1737" s="35"/>
      <c r="DD1737" s="35"/>
      <c r="DE1737" s="35"/>
      <c r="DF1737" s="35"/>
      <c r="DG1737" s="35"/>
      <c r="DH1737" s="35"/>
      <c r="DI1737" s="35"/>
      <c r="DJ1737" s="35"/>
      <c r="DK1737" s="35"/>
      <c r="DL1737" s="35"/>
      <c r="DM1737" s="35"/>
      <c r="DN1737" s="35"/>
      <c r="DO1737" s="35"/>
      <c r="DP1737" s="35"/>
      <c r="DQ1737" s="35"/>
      <c r="DR1737" s="35"/>
      <c r="DS1737" s="35"/>
      <c r="DT1737" s="35"/>
      <c r="DU1737" s="35"/>
      <c r="DV1737" s="35"/>
      <c r="DW1737" s="35"/>
      <c r="DX1737" s="35"/>
      <c r="DY1737" s="35"/>
      <c r="DZ1737" s="35"/>
      <c r="EA1737" s="35"/>
      <c r="EB1737" s="35"/>
      <c r="EC1737" s="35"/>
      <c r="ED1737" s="35"/>
      <c r="EE1737" s="35"/>
      <c r="EF1737" s="35"/>
      <c r="EG1737" s="35"/>
      <c r="EH1737" s="35"/>
      <c r="EI1737" s="35"/>
      <c r="EJ1737" s="35"/>
      <c r="EK1737" s="35"/>
      <c r="EL1737" s="35"/>
      <c r="EM1737" s="35"/>
      <c r="EN1737" s="35"/>
      <c r="EO1737" s="35"/>
      <c r="EP1737" s="35"/>
      <c r="EQ1737" s="35"/>
      <c r="ER1737" s="35"/>
      <c r="ES1737" s="35"/>
      <c r="ET1737" s="35"/>
      <c r="EU1737" s="35"/>
      <c r="EV1737" s="35"/>
      <c r="EW1737" s="35"/>
      <c r="EX1737" s="35"/>
      <c r="EY1737" s="35"/>
      <c r="EZ1737" s="35"/>
      <c r="FA1737" s="35"/>
      <c r="FB1737" s="35"/>
      <c r="FC1737" s="35"/>
      <c r="FD1737" s="35"/>
      <c r="FE1737" s="35"/>
      <c r="FF1737" s="35"/>
      <c r="FG1737" s="35"/>
      <c r="FH1737" s="35"/>
      <c r="FI1737" s="35"/>
      <c r="FJ1737" s="35"/>
      <c r="FK1737" s="35"/>
      <c r="FL1737" s="35"/>
      <c r="FM1737" s="35"/>
      <c r="FN1737" s="35"/>
      <c r="FO1737" s="35"/>
      <c r="FP1737" s="35"/>
      <c r="FQ1737" s="35"/>
      <c r="FR1737" s="35"/>
      <c r="FS1737" s="35"/>
      <c r="FT1737" s="35"/>
      <c r="FU1737" s="35"/>
      <c r="FV1737" s="35"/>
      <c r="FW1737" s="35"/>
      <c r="FX1737" s="35"/>
      <c r="FY1737" s="35"/>
      <c r="FZ1737" s="35"/>
    </row>
    <row r="1738" spans="1:182" x14ac:dyDescent="0.15">
      <c r="A1738" s="38">
        <f t="shared" si="523"/>
        <v>45182</v>
      </c>
      <c r="B1738" s="39">
        <f t="shared" ca="1" si="531"/>
        <v>10138.24301099</v>
      </c>
      <c r="C1738" s="40">
        <f t="shared" si="532"/>
        <v>9411.77</v>
      </c>
      <c r="D1738" s="41">
        <f ca="1">IF(A1738&lt;$B$1,VLOOKUP(A1738,[1]DI!$A$4:$B$15000,2,FALSE),0)</f>
        <v>0.13150000000000001</v>
      </c>
      <c r="E1738" s="40">
        <f t="shared" ca="1" si="519"/>
        <v>4.9036999999999996E-4</v>
      </c>
      <c r="F1738" s="42">
        <f t="shared" si="516"/>
        <v>1</v>
      </c>
      <c r="G1738" s="43">
        <f t="shared" ca="1" si="520"/>
        <v>1.0004903700000001</v>
      </c>
      <c r="H1738" s="40">
        <f ca="1">TRUNC(PRODUCT(G$10:G1737),15)</f>
        <v>1.4224990430692299</v>
      </c>
      <c r="I1738" s="40">
        <f t="shared" ca="1" si="521"/>
        <v>1.33771056458305</v>
      </c>
      <c r="J1738" s="40">
        <f t="shared" ca="1" si="522"/>
        <v>1.06338328</v>
      </c>
      <c r="K1738" s="42">
        <f t="shared" si="527"/>
        <v>2.7E-2</v>
      </c>
      <c r="L1738" s="63">
        <f t="shared" si="524"/>
        <v>45005</v>
      </c>
      <c r="M1738" s="64">
        <f t="shared" si="525"/>
        <v>122</v>
      </c>
      <c r="N1738" s="44">
        <f t="shared" si="526"/>
        <v>122</v>
      </c>
      <c r="O1738" s="40">
        <f t="shared" si="528"/>
        <v>1.0129816169999999</v>
      </c>
      <c r="P1738" s="65">
        <f t="shared" ca="1" si="529"/>
        <v>1.0771877139999999</v>
      </c>
      <c r="Q1738" s="40">
        <f t="shared" ca="1" si="530"/>
        <v>726.47301099000003</v>
      </c>
      <c r="R1738" s="44">
        <f>IF(VLOOKUP(A1738,$Z$12:$AI$125,8)=VLOOKUP(A1737,$Z$12:$AI$125,8),0,VLOOKUP(A1738,Z$12:$AI$125,8))</f>
        <v>0</v>
      </c>
      <c r="S1738" s="45">
        <f>IF(R1738&gt;0,VLOOKUP(R1738,Y$12:$AH$125,7),0)</f>
        <v>0</v>
      </c>
      <c r="T1738" s="40">
        <f t="shared" si="533"/>
        <v>0</v>
      </c>
      <c r="U1738" s="40">
        <f t="shared" ca="1" si="534"/>
        <v>726.47301099000003</v>
      </c>
      <c r="V1738" s="46" t="str">
        <f t="shared" si="517"/>
        <v>J=</v>
      </c>
      <c r="W1738" s="47">
        <f t="shared" si="518"/>
        <v>45189</v>
      </c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  <c r="CE1738" s="35"/>
      <c r="CF1738" s="35"/>
      <c r="CG1738" s="35"/>
      <c r="CH1738" s="35"/>
      <c r="CI1738" s="35"/>
      <c r="CJ1738" s="35"/>
      <c r="CK1738" s="35"/>
      <c r="CL1738" s="35"/>
      <c r="CM1738" s="35"/>
      <c r="CN1738" s="35"/>
      <c r="CO1738" s="35"/>
      <c r="CP1738" s="35"/>
      <c r="CQ1738" s="35"/>
      <c r="CR1738" s="35"/>
      <c r="CS1738" s="35"/>
      <c r="CT1738" s="35"/>
      <c r="CU1738" s="35"/>
      <c r="CV1738" s="35"/>
      <c r="CW1738" s="35"/>
      <c r="CX1738" s="35"/>
      <c r="CY1738" s="35"/>
      <c r="CZ1738" s="35"/>
      <c r="DA1738" s="35"/>
      <c r="DB1738" s="35"/>
      <c r="DC1738" s="35"/>
      <c r="DD1738" s="35"/>
      <c r="DE1738" s="35"/>
      <c r="DF1738" s="35"/>
      <c r="DG1738" s="35"/>
      <c r="DH1738" s="35"/>
      <c r="DI1738" s="35"/>
      <c r="DJ1738" s="35"/>
      <c r="DK1738" s="35"/>
      <c r="DL1738" s="35"/>
      <c r="DM1738" s="35"/>
      <c r="DN1738" s="35"/>
      <c r="DO1738" s="35"/>
      <c r="DP1738" s="35"/>
      <c r="DQ1738" s="35"/>
      <c r="DR1738" s="35"/>
      <c r="DS1738" s="35"/>
      <c r="DT1738" s="35"/>
      <c r="DU1738" s="35"/>
      <c r="DV1738" s="35"/>
      <c r="DW1738" s="35"/>
      <c r="DX1738" s="35"/>
      <c r="DY1738" s="35"/>
      <c r="DZ1738" s="35"/>
      <c r="EA1738" s="35"/>
      <c r="EB1738" s="35"/>
      <c r="EC1738" s="35"/>
      <c r="ED1738" s="35"/>
      <c r="EE1738" s="35"/>
      <c r="EF1738" s="35"/>
      <c r="EG1738" s="35"/>
      <c r="EH1738" s="35"/>
      <c r="EI1738" s="35"/>
      <c r="EJ1738" s="35"/>
      <c r="EK1738" s="35"/>
      <c r="EL1738" s="35"/>
      <c r="EM1738" s="35"/>
      <c r="EN1738" s="35"/>
      <c r="EO1738" s="35"/>
      <c r="EP1738" s="35"/>
      <c r="EQ1738" s="35"/>
      <c r="ER1738" s="35"/>
      <c r="ES1738" s="35"/>
      <c r="ET1738" s="35"/>
      <c r="EU1738" s="35"/>
      <c r="EV1738" s="35"/>
      <c r="EW1738" s="35"/>
      <c r="EX1738" s="35"/>
      <c r="EY1738" s="35"/>
      <c r="EZ1738" s="35"/>
      <c r="FA1738" s="35"/>
      <c r="FB1738" s="35"/>
      <c r="FC1738" s="35"/>
      <c r="FD1738" s="35"/>
      <c r="FE1738" s="35"/>
      <c r="FF1738" s="35"/>
      <c r="FG1738" s="35"/>
      <c r="FH1738" s="35"/>
      <c r="FI1738" s="35"/>
      <c r="FJ1738" s="35"/>
      <c r="FK1738" s="35"/>
      <c r="FL1738" s="35"/>
      <c r="FM1738" s="35"/>
      <c r="FN1738" s="35"/>
      <c r="FO1738" s="35"/>
      <c r="FP1738" s="35"/>
      <c r="FQ1738" s="35"/>
      <c r="FR1738" s="35"/>
      <c r="FS1738" s="35"/>
      <c r="FT1738" s="35"/>
      <c r="FU1738" s="35"/>
      <c r="FV1738" s="35"/>
      <c r="FW1738" s="35"/>
      <c r="FX1738" s="35"/>
      <c r="FY1738" s="35"/>
      <c r="FZ1738" s="35"/>
    </row>
    <row r="1739" spans="1:182" x14ac:dyDescent="0.15">
      <c r="A1739" s="38">
        <f t="shared" si="523"/>
        <v>45183</v>
      </c>
      <c r="B1739" s="39">
        <f t="shared" ca="1" si="531"/>
        <v>10144.286910860001</v>
      </c>
      <c r="C1739" s="40">
        <f t="shared" si="532"/>
        <v>9411.77</v>
      </c>
      <c r="D1739" s="41">
        <f ca="1">IF(A1739&lt;$B$1,VLOOKUP(A1739,[1]DI!$A$4:$B$15000,2,FALSE),0)</f>
        <v>0.13150000000000001</v>
      </c>
      <c r="E1739" s="40">
        <f t="shared" ca="1" si="519"/>
        <v>4.9036999999999996E-4</v>
      </c>
      <c r="F1739" s="42">
        <f t="shared" ref="F1739:F1802" si="535">F1738</f>
        <v>1</v>
      </c>
      <c r="G1739" s="43">
        <f t="shared" ca="1" si="520"/>
        <v>1.0004903700000001</v>
      </c>
      <c r="H1739" s="40">
        <f ca="1">TRUNC(PRODUCT(G$10:G1738),15)</f>
        <v>1.42319659392498</v>
      </c>
      <c r="I1739" s="40">
        <f t="shared" ca="1" si="521"/>
        <v>1.33771056458305</v>
      </c>
      <c r="J1739" s="40">
        <f t="shared" ca="1" si="522"/>
        <v>1.06390473</v>
      </c>
      <c r="K1739" s="42">
        <f t="shared" si="527"/>
        <v>2.7E-2</v>
      </c>
      <c r="L1739" s="63">
        <f t="shared" si="524"/>
        <v>45005</v>
      </c>
      <c r="M1739" s="64">
        <f t="shared" si="525"/>
        <v>123</v>
      </c>
      <c r="N1739" s="44">
        <f t="shared" si="526"/>
        <v>123</v>
      </c>
      <c r="O1739" s="40">
        <f t="shared" si="528"/>
        <v>1.013088717</v>
      </c>
      <c r="P1739" s="65">
        <f t="shared" ca="1" si="529"/>
        <v>1.077829878</v>
      </c>
      <c r="Q1739" s="40">
        <f t="shared" ca="1" si="530"/>
        <v>732.51691086000005</v>
      </c>
      <c r="R1739" s="44">
        <f>IF(VLOOKUP(A1739,$Z$12:$AI$125,8)=VLOOKUP(A1738,$Z$12:$AI$125,8),0,VLOOKUP(A1739,Z$12:$AI$125,8))</f>
        <v>0</v>
      </c>
      <c r="S1739" s="45">
        <f>IF(R1739&gt;0,VLOOKUP(R1739,Y$12:$AH$125,7),0)</f>
        <v>0</v>
      </c>
      <c r="T1739" s="40">
        <f t="shared" si="533"/>
        <v>0</v>
      </c>
      <c r="U1739" s="40">
        <f t="shared" ca="1" si="534"/>
        <v>732.51691086000005</v>
      </c>
      <c r="V1739" s="46" t="str">
        <f t="shared" ref="V1739:V1802" si="536">IF(R1738&gt;0,VLOOKUP(A1738,$Z$12:$AI$125,9),V1738)</f>
        <v>J=</v>
      </c>
      <c r="W1739" s="47">
        <f t="shared" ref="W1739:W1802" si="537">IF(R1738&gt;0,VLOOKUP(A1738,$Z$12:$AI$125,10),W1738)</f>
        <v>45189</v>
      </c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  <c r="CE1739" s="35"/>
      <c r="CF1739" s="35"/>
      <c r="CG1739" s="35"/>
      <c r="CH1739" s="35"/>
      <c r="CI1739" s="35"/>
      <c r="CJ1739" s="35"/>
      <c r="CK1739" s="35"/>
      <c r="CL1739" s="35"/>
      <c r="CM1739" s="35"/>
      <c r="CN1739" s="35"/>
      <c r="CO1739" s="35"/>
      <c r="CP1739" s="35"/>
      <c r="CQ1739" s="35"/>
      <c r="CR1739" s="35"/>
      <c r="CS1739" s="35"/>
      <c r="CT1739" s="35"/>
      <c r="CU1739" s="35"/>
      <c r="CV1739" s="35"/>
      <c r="CW1739" s="35"/>
      <c r="CX1739" s="35"/>
      <c r="CY1739" s="35"/>
      <c r="CZ1739" s="35"/>
      <c r="DA1739" s="35"/>
      <c r="DB1739" s="35"/>
      <c r="DC1739" s="35"/>
      <c r="DD1739" s="35"/>
      <c r="DE1739" s="35"/>
      <c r="DF1739" s="35"/>
      <c r="DG1739" s="35"/>
      <c r="DH1739" s="35"/>
      <c r="DI1739" s="35"/>
      <c r="DJ1739" s="35"/>
      <c r="DK1739" s="35"/>
      <c r="DL1739" s="35"/>
      <c r="DM1739" s="35"/>
      <c r="DN1739" s="35"/>
      <c r="DO1739" s="35"/>
      <c r="DP1739" s="35"/>
      <c r="DQ1739" s="35"/>
      <c r="DR1739" s="35"/>
      <c r="DS1739" s="35"/>
      <c r="DT1739" s="35"/>
      <c r="DU1739" s="35"/>
      <c r="DV1739" s="35"/>
      <c r="DW1739" s="35"/>
      <c r="DX1739" s="35"/>
      <c r="DY1739" s="35"/>
      <c r="DZ1739" s="35"/>
      <c r="EA1739" s="35"/>
      <c r="EB1739" s="35"/>
      <c r="EC1739" s="35"/>
      <c r="ED1739" s="35"/>
      <c r="EE1739" s="35"/>
      <c r="EF1739" s="35"/>
      <c r="EG1739" s="35"/>
      <c r="EH1739" s="35"/>
      <c r="EI1739" s="35"/>
      <c r="EJ1739" s="35"/>
      <c r="EK1739" s="35"/>
      <c r="EL1739" s="35"/>
      <c r="EM1739" s="35"/>
      <c r="EN1739" s="35"/>
      <c r="EO1739" s="35"/>
      <c r="EP1739" s="35"/>
      <c r="EQ1739" s="35"/>
      <c r="ER1739" s="35"/>
      <c r="ES1739" s="35"/>
      <c r="ET1739" s="35"/>
      <c r="EU1739" s="35"/>
      <c r="EV1739" s="35"/>
      <c r="EW1739" s="35"/>
      <c r="EX1739" s="35"/>
      <c r="EY1739" s="35"/>
      <c r="EZ1739" s="35"/>
      <c r="FA1739" s="35"/>
      <c r="FB1739" s="35"/>
      <c r="FC1739" s="35"/>
      <c r="FD1739" s="35"/>
      <c r="FE1739" s="35"/>
      <c r="FF1739" s="35"/>
      <c r="FG1739" s="35"/>
      <c r="FH1739" s="35"/>
      <c r="FI1739" s="35"/>
      <c r="FJ1739" s="35"/>
      <c r="FK1739" s="35"/>
      <c r="FL1739" s="35"/>
      <c r="FM1739" s="35"/>
      <c r="FN1739" s="35"/>
      <c r="FO1739" s="35"/>
      <c r="FP1739" s="35"/>
      <c r="FQ1739" s="35"/>
      <c r="FR1739" s="35"/>
      <c r="FS1739" s="35"/>
      <c r="FT1739" s="35"/>
      <c r="FU1739" s="35"/>
      <c r="FV1739" s="35"/>
      <c r="FW1739" s="35"/>
      <c r="FX1739" s="35"/>
      <c r="FY1739" s="35"/>
      <c r="FZ1739" s="35"/>
    </row>
    <row r="1740" spans="1:182" x14ac:dyDescent="0.15">
      <c r="A1740" s="38">
        <f t="shared" si="523"/>
        <v>45184</v>
      </c>
      <c r="B1740" s="39">
        <f t="shared" ca="1" si="531"/>
        <v>10150.334349550001</v>
      </c>
      <c r="C1740" s="40">
        <f t="shared" si="532"/>
        <v>9411.77</v>
      </c>
      <c r="D1740" s="41">
        <f ca="1">IF(A1740&lt;$B$1,VLOOKUP(A1740,[1]DI!$A$4:$B$15000,2,FALSE),0)</f>
        <v>0.13150000000000001</v>
      </c>
      <c r="E1740" s="40">
        <f t="shared" ref="E1740:E1803" ca="1" si="538">ROUND((((1+D1740)^(1/252)-1)),8)</f>
        <v>4.9036999999999996E-4</v>
      </c>
      <c r="F1740" s="42">
        <f t="shared" si="535"/>
        <v>1</v>
      </c>
      <c r="G1740" s="43">
        <f t="shared" ref="G1740:G1803" ca="1" si="539">TRUNC((1+(E1740*F1740)),15)</f>
        <v>1.0004903700000001</v>
      </c>
      <c r="H1740" s="40">
        <f ca="1">TRUNC(PRODUCT(G$10:G1739),15)</f>
        <v>1.42389448683875</v>
      </c>
      <c r="I1740" s="40">
        <f t="shared" ref="I1740:I1803" ca="1" si="540">IF(OR(R1739&gt;0,R1739="E"),H1739,I1739)</f>
        <v>1.33771056458305</v>
      </c>
      <c r="J1740" s="40">
        <f t="shared" ref="J1740:J1803" ca="1" si="541">ROUND(TRUNC(H1740/I1740,15),8)</f>
        <v>1.0644264299999999</v>
      </c>
      <c r="K1740" s="42">
        <f t="shared" si="527"/>
        <v>2.7E-2</v>
      </c>
      <c r="L1740" s="63">
        <f t="shared" si="524"/>
        <v>45005</v>
      </c>
      <c r="M1740" s="64">
        <f t="shared" si="525"/>
        <v>124</v>
      </c>
      <c r="N1740" s="44">
        <f t="shared" si="526"/>
        <v>124</v>
      </c>
      <c r="O1740" s="40">
        <f t="shared" si="528"/>
        <v>1.013195828</v>
      </c>
      <c r="P1740" s="65">
        <f t="shared" ca="1" si="529"/>
        <v>1.078472418</v>
      </c>
      <c r="Q1740" s="40">
        <f t="shared" ca="1" si="530"/>
        <v>738.56434954999997</v>
      </c>
      <c r="R1740" s="44">
        <f>IF(VLOOKUP(A1740,$Z$12:$AI$125,8)=VLOOKUP(A1739,$Z$12:$AI$125,8),0,VLOOKUP(A1740,Z$12:$AI$125,8))</f>
        <v>0</v>
      </c>
      <c r="S1740" s="45">
        <f>IF(R1740&gt;0,VLOOKUP(R1740,Y$12:$AH$125,7),0)</f>
        <v>0</v>
      </c>
      <c r="T1740" s="40">
        <f t="shared" si="533"/>
        <v>0</v>
      </c>
      <c r="U1740" s="40">
        <f t="shared" ca="1" si="534"/>
        <v>738.56434954999997</v>
      </c>
      <c r="V1740" s="46" t="str">
        <f t="shared" si="536"/>
        <v>J=</v>
      </c>
      <c r="W1740" s="47">
        <f t="shared" si="537"/>
        <v>45189</v>
      </c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  <c r="CA1740" s="35"/>
      <c r="CB1740" s="35"/>
      <c r="CC1740" s="35"/>
      <c r="CD1740" s="35"/>
      <c r="CE1740" s="35"/>
      <c r="CF1740" s="35"/>
      <c r="CG1740" s="35"/>
      <c r="CH1740" s="35"/>
      <c r="CI1740" s="35"/>
      <c r="CJ1740" s="35"/>
      <c r="CK1740" s="35"/>
      <c r="CL1740" s="35"/>
      <c r="CM1740" s="35"/>
      <c r="CN1740" s="35"/>
      <c r="CO1740" s="35"/>
      <c r="CP1740" s="35"/>
      <c r="CQ1740" s="35"/>
      <c r="CR1740" s="35"/>
      <c r="CS1740" s="35"/>
      <c r="CT1740" s="35"/>
      <c r="CU1740" s="35"/>
      <c r="CV1740" s="35"/>
      <c r="CW1740" s="35"/>
      <c r="CX1740" s="35"/>
      <c r="CY1740" s="35"/>
      <c r="CZ1740" s="35"/>
      <c r="DA1740" s="35"/>
      <c r="DB1740" s="35"/>
      <c r="DC1740" s="35"/>
      <c r="DD1740" s="35"/>
      <c r="DE1740" s="35"/>
      <c r="DF1740" s="35"/>
      <c r="DG1740" s="35"/>
      <c r="DH1740" s="35"/>
      <c r="DI1740" s="35"/>
      <c r="DJ1740" s="35"/>
      <c r="DK1740" s="35"/>
      <c r="DL1740" s="35"/>
      <c r="DM1740" s="35"/>
      <c r="DN1740" s="35"/>
      <c r="DO1740" s="35"/>
      <c r="DP1740" s="35"/>
      <c r="DQ1740" s="35"/>
      <c r="DR1740" s="35"/>
      <c r="DS1740" s="35"/>
      <c r="DT1740" s="35"/>
      <c r="DU1740" s="35"/>
      <c r="DV1740" s="35"/>
      <c r="DW1740" s="35"/>
      <c r="DX1740" s="35"/>
      <c r="DY1740" s="35"/>
      <c r="DZ1740" s="35"/>
      <c r="EA1740" s="35"/>
      <c r="EB1740" s="35"/>
      <c r="EC1740" s="35"/>
      <c r="ED1740" s="35"/>
      <c r="EE1740" s="35"/>
      <c r="EF1740" s="35"/>
      <c r="EG1740" s="35"/>
      <c r="EH1740" s="35"/>
      <c r="EI1740" s="35"/>
      <c r="EJ1740" s="35"/>
      <c r="EK1740" s="35"/>
      <c r="EL1740" s="35"/>
      <c r="EM1740" s="35"/>
      <c r="EN1740" s="35"/>
      <c r="EO1740" s="35"/>
      <c r="EP1740" s="35"/>
      <c r="EQ1740" s="35"/>
      <c r="ER1740" s="35"/>
      <c r="ES1740" s="35"/>
      <c r="ET1740" s="35"/>
      <c r="EU1740" s="35"/>
      <c r="EV1740" s="35"/>
      <c r="EW1740" s="35"/>
      <c r="EX1740" s="35"/>
      <c r="EY1740" s="35"/>
      <c r="EZ1740" s="35"/>
      <c r="FA1740" s="35"/>
      <c r="FB1740" s="35"/>
      <c r="FC1740" s="35"/>
      <c r="FD1740" s="35"/>
      <c r="FE1740" s="35"/>
      <c r="FF1740" s="35"/>
      <c r="FG1740" s="35"/>
      <c r="FH1740" s="35"/>
      <c r="FI1740" s="35"/>
      <c r="FJ1740" s="35"/>
      <c r="FK1740" s="35"/>
      <c r="FL1740" s="35"/>
      <c r="FM1740" s="35"/>
      <c r="FN1740" s="35"/>
      <c r="FO1740" s="35"/>
      <c r="FP1740" s="35"/>
      <c r="FQ1740" s="35"/>
      <c r="FR1740" s="35"/>
      <c r="FS1740" s="35"/>
      <c r="FT1740" s="35"/>
      <c r="FU1740" s="35"/>
      <c r="FV1740" s="35"/>
      <c r="FW1740" s="35"/>
      <c r="FX1740" s="35"/>
      <c r="FY1740" s="35"/>
      <c r="FZ1740" s="35"/>
    </row>
    <row r="1741" spans="1:182" x14ac:dyDescent="0.15">
      <c r="A1741" s="38">
        <f t="shared" si="523"/>
        <v>45185</v>
      </c>
      <c r="B1741" s="39">
        <f t="shared" ca="1" si="531"/>
        <v>10156.385534140001</v>
      </c>
      <c r="C1741" s="40">
        <f t="shared" si="532"/>
        <v>9411.77</v>
      </c>
      <c r="D1741" s="41">
        <f ca="1">IF(A1741&lt;$B$1,VLOOKUP(A1741,[1]DI!$A$4:$B$15000,2,FALSE),0)</f>
        <v>0</v>
      </c>
      <c r="E1741" s="40">
        <f t="shared" ca="1" si="538"/>
        <v>0</v>
      </c>
      <c r="F1741" s="42">
        <f t="shared" si="535"/>
        <v>1</v>
      </c>
      <c r="G1741" s="43">
        <f t="shared" ca="1" si="539"/>
        <v>1</v>
      </c>
      <c r="H1741" s="40">
        <f ca="1">TRUNC(PRODUCT(G$10:G1740),15)</f>
        <v>1.4245927219782599</v>
      </c>
      <c r="I1741" s="40">
        <f t="shared" ca="1" si="540"/>
        <v>1.33771056458305</v>
      </c>
      <c r="J1741" s="40">
        <f t="shared" ca="1" si="541"/>
        <v>1.0649484</v>
      </c>
      <c r="K1741" s="42">
        <f t="shared" si="527"/>
        <v>2.7E-2</v>
      </c>
      <c r="L1741" s="63">
        <f t="shared" si="524"/>
        <v>45005</v>
      </c>
      <c r="M1741" s="64">
        <f t="shared" si="525"/>
        <v>124</v>
      </c>
      <c r="N1741" s="44">
        <f t="shared" si="526"/>
        <v>125</v>
      </c>
      <c r="O1741" s="40">
        <f t="shared" si="528"/>
        <v>1.013302951</v>
      </c>
      <c r="P1741" s="65">
        <f t="shared" ca="1" si="529"/>
        <v>1.079115356</v>
      </c>
      <c r="Q1741" s="40">
        <f t="shared" ca="1" si="530"/>
        <v>744.61553414000002</v>
      </c>
      <c r="R1741" s="44">
        <f>IF(VLOOKUP(A1741,$Z$12:$AI$125,8)=VLOOKUP(A1740,$Z$12:$AI$125,8),0,VLOOKUP(A1741,Z$12:$AI$125,8))</f>
        <v>0</v>
      </c>
      <c r="S1741" s="45">
        <f>IF(R1741&gt;0,VLOOKUP(R1741,Y$12:$AH$125,7),0)</f>
        <v>0</v>
      </c>
      <c r="T1741" s="40">
        <f t="shared" si="533"/>
        <v>0</v>
      </c>
      <c r="U1741" s="40">
        <f t="shared" ca="1" si="534"/>
        <v>744.61553414000002</v>
      </c>
      <c r="V1741" s="46" t="str">
        <f t="shared" si="536"/>
        <v>J=</v>
      </c>
      <c r="W1741" s="47">
        <f t="shared" si="537"/>
        <v>45189</v>
      </c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  <c r="CE1741" s="35"/>
      <c r="CF1741" s="35"/>
      <c r="CG1741" s="35"/>
      <c r="CH1741" s="35"/>
      <c r="CI1741" s="35"/>
      <c r="CJ1741" s="35"/>
      <c r="CK1741" s="35"/>
      <c r="CL1741" s="35"/>
      <c r="CM1741" s="35"/>
      <c r="CN1741" s="35"/>
      <c r="CO1741" s="35"/>
      <c r="CP1741" s="35"/>
      <c r="CQ1741" s="35"/>
      <c r="CR1741" s="35"/>
      <c r="CS1741" s="35"/>
      <c r="CT1741" s="35"/>
      <c r="CU1741" s="35"/>
      <c r="CV1741" s="35"/>
      <c r="CW1741" s="35"/>
      <c r="CX1741" s="35"/>
      <c r="CY1741" s="35"/>
      <c r="CZ1741" s="35"/>
      <c r="DA1741" s="35"/>
      <c r="DB1741" s="35"/>
      <c r="DC1741" s="35"/>
      <c r="DD1741" s="35"/>
      <c r="DE1741" s="35"/>
      <c r="DF1741" s="35"/>
      <c r="DG1741" s="35"/>
      <c r="DH1741" s="35"/>
      <c r="DI1741" s="35"/>
      <c r="DJ1741" s="35"/>
      <c r="DK1741" s="35"/>
      <c r="DL1741" s="35"/>
      <c r="DM1741" s="35"/>
      <c r="DN1741" s="35"/>
      <c r="DO1741" s="35"/>
      <c r="DP1741" s="35"/>
      <c r="DQ1741" s="35"/>
      <c r="DR1741" s="35"/>
      <c r="DS1741" s="35"/>
      <c r="DT1741" s="35"/>
      <c r="DU1741" s="35"/>
      <c r="DV1741" s="35"/>
      <c r="DW1741" s="35"/>
      <c r="DX1741" s="35"/>
      <c r="DY1741" s="35"/>
      <c r="DZ1741" s="35"/>
      <c r="EA1741" s="35"/>
      <c r="EB1741" s="35"/>
      <c r="EC1741" s="35"/>
      <c r="ED1741" s="35"/>
      <c r="EE1741" s="35"/>
      <c r="EF1741" s="35"/>
      <c r="EG1741" s="35"/>
      <c r="EH1741" s="35"/>
      <c r="EI1741" s="35"/>
      <c r="EJ1741" s="35"/>
      <c r="EK1741" s="35"/>
      <c r="EL1741" s="35"/>
      <c r="EM1741" s="35"/>
      <c r="EN1741" s="35"/>
      <c r="EO1741" s="35"/>
      <c r="EP1741" s="35"/>
      <c r="EQ1741" s="35"/>
      <c r="ER1741" s="35"/>
      <c r="ES1741" s="35"/>
      <c r="ET1741" s="35"/>
      <c r="EU1741" s="35"/>
      <c r="EV1741" s="35"/>
      <c r="EW1741" s="35"/>
      <c r="EX1741" s="35"/>
      <c r="EY1741" s="35"/>
      <c r="EZ1741" s="35"/>
      <c r="FA1741" s="35"/>
      <c r="FB1741" s="35"/>
      <c r="FC1741" s="35"/>
      <c r="FD1741" s="35"/>
      <c r="FE1741" s="35"/>
      <c r="FF1741" s="35"/>
      <c r="FG1741" s="35"/>
      <c r="FH1741" s="35"/>
      <c r="FI1741" s="35"/>
      <c r="FJ1741" s="35"/>
      <c r="FK1741" s="35"/>
      <c r="FL1741" s="35"/>
      <c r="FM1741" s="35"/>
      <c r="FN1741" s="35"/>
      <c r="FO1741" s="35"/>
      <c r="FP1741" s="35"/>
      <c r="FQ1741" s="35"/>
      <c r="FR1741" s="35"/>
      <c r="FS1741" s="35"/>
      <c r="FT1741" s="35"/>
      <c r="FU1741" s="35"/>
      <c r="FV1741" s="35"/>
      <c r="FW1741" s="35"/>
      <c r="FX1741" s="35"/>
      <c r="FY1741" s="35"/>
      <c r="FZ1741" s="35"/>
    </row>
    <row r="1742" spans="1:182" x14ac:dyDescent="0.15">
      <c r="A1742" s="38">
        <f t="shared" ref="A1742:A1805" si="542">(A1741+1)</f>
        <v>45186</v>
      </c>
      <c r="B1742" s="39">
        <f t="shared" ca="1" si="531"/>
        <v>10156.385534140001</v>
      </c>
      <c r="C1742" s="40">
        <f t="shared" si="532"/>
        <v>9411.77</v>
      </c>
      <c r="D1742" s="41">
        <f ca="1">IF(A1742&lt;$B$1,VLOOKUP(A1742,[1]DI!$A$4:$B$15000,2,FALSE),0)</f>
        <v>0</v>
      </c>
      <c r="E1742" s="40">
        <f t="shared" ca="1" si="538"/>
        <v>0</v>
      </c>
      <c r="F1742" s="42">
        <f t="shared" si="535"/>
        <v>1</v>
      </c>
      <c r="G1742" s="43">
        <f t="shared" ca="1" si="539"/>
        <v>1</v>
      </c>
      <c r="H1742" s="40">
        <f ca="1">TRUNC(PRODUCT(G$10:G1741),15)</f>
        <v>1.4245927219782599</v>
      </c>
      <c r="I1742" s="40">
        <f t="shared" ca="1" si="540"/>
        <v>1.33771056458305</v>
      </c>
      <c r="J1742" s="40">
        <f t="shared" ca="1" si="541"/>
        <v>1.0649484</v>
      </c>
      <c r="K1742" s="42">
        <f t="shared" si="527"/>
        <v>2.7E-2</v>
      </c>
      <c r="L1742" s="63">
        <f t="shared" si="524"/>
        <v>45005</v>
      </c>
      <c r="M1742" s="64">
        <f t="shared" si="525"/>
        <v>124</v>
      </c>
      <c r="N1742" s="44">
        <f t="shared" si="526"/>
        <v>125</v>
      </c>
      <c r="O1742" s="40">
        <f t="shared" si="528"/>
        <v>1.013302951</v>
      </c>
      <c r="P1742" s="65">
        <f t="shared" ca="1" si="529"/>
        <v>1.079115356</v>
      </c>
      <c r="Q1742" s="40">
        <f t="shared" ca="1" si="530"/>
        <v>744.61553414000002</v>
      </c>
      <c r="R1742" s="44">
        <f>IF(VLOOKUP(A1742,$Z$12:$AI$125,8)=VLOOKUP(A1741,$Z$12:$AI$125,8),0,VLOOKUP(A1742,Z$12:$AI$125,8))</f>
        <v>0</v>
      </c>
      <c r="S1742" s="45">
        <f>IF(R1742&gt;0,VLOOKUP(R1742,Y$12:$AH$125,7),0)</f>
        <v>0</v>
      </c>
      <c r="T1742" s="40">
        <f t="shared" si="533"/>
        <v>0</v>
      </c>
      <c r="U1742" s="40">
        <f t="shared" ca="1" si="534"/>
        <v>744.61553414000002</v>
      </c>
      <c r="V1742" s="46" t="str">
        <f t="shared" si="536"/>
        <v>J=</v>
      </c>
      <c r="W1742" s="47">
        <f t="shared" si="537"/>
        <v>45189</v>
      </c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  <c r="CE1742" s="35"/>
      <c r="CF1742" s="35"/>
      <c r="CG1742" s="35"/>
      <c r="CH1742" s="35"/>
      <c r="CI1742" s="35"/>
      <c r="CJ1742" s="35"/>
      <c r="CK1742" s="35"/>
      <c r="CL1742" s="35"/>
      <c r="CM1742" s="35"/>
      <c r="CN1742" s="35"/>
      <c r="CO1742" s="35"/>
      <c r="CP1742" s="35"/>
      <c r="CQ1742" s="35"/>
      <c r="CR1742" s="35"/>
      <c r="CS1742" s="35"/>
      <c r="CT1742" s="35"/>
      <c r="CU1742" s="35"/>
      <c r="CV1742" s="35"/>
      <c r="CW1742" s="35"/>
      <c r="CX1742" s="35"/>
      <c r="CY1742" s="35"/>
      <c r="CZ1742" s="35"/>
      <c r="DA1742" s="35"/>
      <c r="DB1742" s="35"/>
      <c r="DC1742" s="35"/>
      <c r="DD1742" s="35"/>
      <c r="DE1742" s="35"/>
      <c r="DF1742" s="35"/>
      <c r="DG1742" s="35"/>
      <c r="DH1742" s="35"/>
      <c r="DI1742" s="35"/>
      <c r="DJ1742" s="35"/>
      <c r="DK1742" s="35"/>
      <c r="DL1742" s="35"/>
      <c r="DM1742" s="35"/>
      <c r="DN1742" s="35"/>
      <c r="DO1742" s="35"/>
      <c r="DP1742" s="35"/>
      <c r="DQ1742" s="35"/>
      <c r="DR1742" s="35"/>
      <c r="DS1742" s="35"/>
      <c r="DT1742" s="35"/>
      <c r="DU1742" s="35"/>
      <c r="DV1742" s="35"/>
      <c r="DW1742" s="35"/>
      <c r="DX1742" s="35"/>
      <c r="DY1742" s="35"/>
      <c r="DZ1742" s="35"/>
      <c r="EA1742" s="35"/>
      <c r="EB1742" s="35"/>
      <c r="EC1742" s="35"/>
      <c r="ED1742" s="35"/>
      <c r="EE1742" s="35"/>
      <c r="EF1742" s="35"/>
      <c r="EG1742" s="35"/>
      <c r="EH1742" s="35"/>
      <c r="EI1742" s="35"/>
      <c r="EJ1742" s="35"/>
      <c r="EK1742" s="35"/>
      <c r="EL1742" s="35"/>
      <c r="EM1742" s="35"/>
      <c r="EN1742" s="35"/>
      <c r="EO1742" s="35"/>
      <c r="EP1742" s="35"/>
      <c r="EQ1742" s="35"/>
      <c r="ER1742" s="35"/>
      <c r="ES1742" s="35"/>
      <c r="ET1742" s="35"/>
      <c r="EU1742" s="35"/>
      <c r="EV1742" s="35"/>
      <c r="EW1742" s="35"/>
      <c r="EX1742" s="35"/>
      <c r="EY1742" s="35"/>
      <c r="EZ1742" s="35"/>
      <c r="FA1742" s="35"/>
      <c r="FB1742" s="35"/>
      <c r="FC1742" s="35"/>
      <c r="FD1742" s="35"/>
      <c r="FE1742" s="35"/>
      <c r="FF1742" s="35"/>
      <c r="FG1742" s="35"/>
      <c r="FH1742" s="35"/>
      <c r="FI1742" s="35"/>
      <c r="FJ1742" s="35"/>
      <c r="FK1742" s="35"/>
      <c r="FL1742" s="35"/>
      <c r="FM1742" s="35"/>
      <c r="FN1742" s="35"/>
      <c r="FO1742" s="35"/>
      <c r="FP1742" s="35"/>
      <c r="FQ1742" s="35"/>
      <c r="FR1742" s="35"/>
      <c r="FS1742" s="35"/>
      <c r="FT1742" s="35"/>
      <c r="FU1742" s="35"/>
      <c r="FV1742" s="35"/>
      <c r="FW1742" s="35"/>
      <c r="FX1742" s="35"/>
      <c r="FY1742" s="35"/>
      <c r="FZ1742" s="35"/>
    </row>
    <row r="1743" spans="1:182" x14ac:dyDescent="0.15">
      <c r="A1743" s="38">
        <f t="shared" si="542"/>
        <v>45187</v>
      </c>
      <c r="B1743" s="39">
        <f t="shared" ca="1" si="531"/>
        <v>10156.385534140001</v>
      </c>
      <c r="C1743" s="40">
        <f t="shared" si="532"/>
        <v>9411.77</v>
      </c>
      <c r="D1743" s="41">
        <f ca="1">IF(A1743&lt;$B$1,VLOOKUP(A1743,[1]DI!$A$4:$B$15000,2,FALSE),0)</f>
        <v>0.13150000000000001</v>
      </c>
      <c r="E1743" s="40">
        <f t="shared" ca="1" si="538"/>
        <v>4.9036999999999996E-4</v>
      </c>
      <c r="F1743" s="42">
        <f t="shared" si="535"/>
        <v>1</v>
      </c>
      <c r="G1743" s="43">
        <f t="shared" ca="1" si="539"/>
        <v>1.0004903700000001</v>
      </c>
      <c r="H1743" s="40">
        <f ca="1">TRUNC(PRODUCT(G$10:G1742),15)</f>
        <v>1.4245927219782599</v>
      </c>
      <c r="I1743" s="40">
        <f t="shared" ca="1" si="540"/>
        <v>1.33771056458305</v>
      </c>
      <c r="J1743" s="40">
        <f t="shared" ca="1" si="541"/>
        <v>1.0649484</v>
      </c>
      <c r="K1743" s="42">
        <f t="shared" si="527"/>
        <v>2.7E-2</v>
      </c>
      <c r="L1743" s="63">
        <f t="shared" si="524"/>
        <v>45005</v>
      </c>
      <c r="M1743" s="64">
        <f t="shared" si="525"/>
        <v>125</v>
      </c>
      <c r="N1743" s="44">
        <f t="shared" si="526"/>
        <v>125</v>
      </c>
      <c r="O1743" s="40">
        <f t="shared" si="528"/>
        <v>1.013302951</v>
      </c>
      <c r="P1743" s="65">
        <f t="shared" ca="1" si="529"/>
        <v>1.079115356</v>
      </c>
      <c r="Q1743" s="40">
        <f t="shared" ca="1" si="530"/>
        <v>744.61553414000002</v>
      </c>
      <c r="R1743" s="44">
        <f>IF(VLOOKUP(A1743,$Z$12:$AI$125,8)=VLOOKUP(A1742,$Z$12:$AI$125,8),0,VLOOKUP(A1743,Z$12:$AI$125,8))</f>
        <v>0</v>
      </c>
      <c r="S1743" s="45">
        <f>IF(R1743&gt;0,VLOOKUP(R1743,Y$12:$AH$125,7),0)</f>
        <v>0</v>
      </c>
      <c r="T1743" s="40">
        <f t="shared" si="533"/>
        <v>0</v>
      </c>
      <c r="U1743" s="40">
        <f t="shared" ca="1" si="534"/>
        <v>744.61553414000002</v>
      </c>
      <c r="V1743" s="46" t="str">
        <f t="shared" si="536"/>
        <v>J=</v>
      </c>
      <c r="W1743" s="47">
        <f t="shared" si="537"/>
        <v>45189</v>
      </c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  <c r="CE1743" s="35"/>
      <c r="CF1743" s="35"/>
      <c r="CG1743" s="35"/>
      <c r="CH1743" s="35"/>
      <c r="CI1743" s="35"/>
      <c r="CJ1743" s="35"/>
      <c r="CK1743" s="35"/>
      <c r="CL1743" s="35"/>
      <c r="CM1743" s="35"/>
      <c r="CN1743" s="35"/>
      <c r="CO1743" s="35"/>
      <c r="CP1743" s="35"/>
      <c r="CQ1743" s="35"/>
      <c r="CR1743" s="35"/>
      <c r="CS1743" s="35"/>
      <c r="CT1743" s="35"/>
      <c r="CU1743" s="35"/>
      <c r="CV1743" s="35"/>
      <c r="CW1743" s="35"/>
      <c r="CX1743" s="35"/>
      <c r="CY1743" s="35"/>
      <c r="CZ1743" s="35"/>
      <c r="DA1743" s="35"/>
      <c r="DB1743" s="35"/>
      <c r="DC1743" s="35"/>
      <c r="DD1743" s="35"/>
      <c r="DE1743" s="35"/>
      <c r="DF1743" s="35"/>
      <c r="DG1743" s="35"/>
      <c r="DH1743" s="35"/>
      <c r="DI1743" s="35"/>
      <c r="DJ1743" s="35"/>
      <c r="DK1743" s="35"/>
      <c r="DL1743" s="35"/>
      <c r="DM1743" s="35"/>
      <c r="DN1743" s="35"/>
      <c r="DO1743" s="35"/>
      <c r="DP1743" s="35"/>
      <c r="DQ1743" s="35"/>
      <c r="DR1743" s="35"/>
      <c r="DS1743" s="35"/>
      <c r="DT1743" s="35"/>
      <c r="DU1743" s="35"/>
      <c r="DV1743" s="35"/>
      <c r="DW1743" s="35"/>
      <c r="DX1743" s="35"/>
      <c r="DY1743" s="35"/>
      <c r="DZ1743" s="35"/>
      <c r="EA1743" s="35"/>
      <c r="EB1743" s="35"/>
      <c r="EC1743" s="35"/>
      <c r="ED1743" s="35"/>
      <c r="EE1743" s="35"/>
      <c r="EF1743" s="35"/>
      <c r="EG1743" s="35"/>
      <c r="EH1743" s="35"/>
      <c r="EI1743" s="35"/>
      <c r="EJ1743" s="35"/>
      <c r="EK1743" s="35"/>
      <c r="EL1743" s="35"/>
      <c r="EM1743" s="35"/>
      <c r="EN1743" s="35"/>
      <c r="EO1743" s="35"/>
      <c r="EP1743" s="35"/>
      <c r="EQ1743" s="35"/>
      <c r="ER1743" s="35"/>
      <c r="ES1743" s="35"/>
      <c r="ET1743" s="35"/>
      <c r="EU1743" s="35"/>
      <c r="EV1743" s="35"/>
      <c r="EW1743" s="35"/>
      <c r="EX1743" s="35"/>
      <c r="EY1743" s="35"/>
      <c r="EZ1743" s="35"/>
      <c r="FA1743" s="35"/>
      <c r="FB1743" s="35"/>
      <c r="FC1743" s="35"/>
      <c r="FD1743" s="35"/>
      <c r="FE1743" s="35"/>
      <c r="FF1743" s="35"/>
      <c r="FG1743" s="35"/>
      <c r="FH1743" s="35"/>
      <c r="FI1743" s="35"/>
      <c r="FJ1743" s="35"/>
      <c r="FK1743" s="35"/>
      <c r="FL1743" s="35"/>
      <c r="FM1743" s="35"/>
      <c r="FN1743" s="35"/>
      <c r="FO1743" s="35"/>
      <c r="FP1743" s="35"/>
      <c r="FQ1743" s="35"/>
      <c r="FR1743" s="35"/>
      <c r="FS1743" s="35"/>
      <c r="FT1743" s="35"/>
      <c r="FU1743" s="35"/>
      <c r="FV1743" s="35"/>
      <c r="FW1743" s="35"/>
      <c r="FX1743" s="35"/>
      <c r="FY1743" s="35"/>
      <c r="FZ1743" s="35"/>
    </row>
    <row r="1744" spans="1:182" x14ac:dyDescent="0.15">
      <c r="A1744" s="38">
        <f t="shared" si="542"/>
        <v>45188</v>
      </c>
      <c r="B1744" s="39">
        <f t="shared" ca="1" si="531"/>
        <v>10162.440276360001</v>
      </c>
      <c r="C1744" s="40">
        <f t="shared" si="532"/>
        <v>9411.77</v>
      </c>
      <c r="D1744" s="41">
        <f ca="1">IF(A1744&lt;$B$1,VLOOKUP(A1744,[1]DI!$A$4:$B$15000,2,FALSE),0)</f>
        <v>0.13150000000000001</v>
      </c>
      <c r="E1744" s="40">
        <f t="shared" ca="1" si="538"/>
        <v>4.9036999999999996E-4</v>
      </c>
      <c r="F1744" s="42">
        <f t="shared" si="535"/>
        <v>1</v>
      </c>
      <c r="G1744" s="43">
        <f t="shared" ca="1" si="539"/>
        <v>1.0004903700000001</v>
      </c>
      <c r="H1744" s="40">
        <f ca="1">TRUNC(PRODUCT(G$10:G1743),15)</f>
        <v>1.42529129951133</v>
      </c>
      <c r="I1744" s="40">
        <f t="shared" ca="1" si="540"/>
        <v>1.33771056458305</v>
      </c>
      <c r="J1744" s="40">
        <f t="shared" ca="1" si="541"/>
        <v>1.0654706199999999</v>
      </c>
      <c r="K1744" s="42">
        <f t="shared" si="527"/>
        <v>2.7E-2</v>
      </c>
      <c r="L1744" s="63">
        <f t="shared" si="524"/>
        <v>45005</v>
      </c>
      <c r="M1744" s="64">
        <f t="shared" si="525"/>
        <v>126</v>
      </c>
      <c r="N1744" s="44">
        <f t="shared" si="526"/>
        <v>126</v>
      </c>
      <c r="O1744" s="40">
        <f t="shared" si="528"/>
        <v>1.0134100850000001</v>
      </c>
      <c r="P1744" s="65">
        <f t="shared" ca="1" si="529"/>
        <v>1.0797586720000001</v>
      </c>
      <c r="Q1744" s="40">
        <f t="shared" ca="1" si="530"/>
        <v>750.67027636</v>
      </c>
      <c r="R1744" s="44">
        <f>IF(VLOOKUP(A1744,$Z$12:$AI$125,8)=VLOOKUP(A1743,$Z$12:$AI$125,8),0,VLOOKUP(A1744,Z$12:$AI$125,8))</f>
        <v>0</v>
      </c>
      <c r="S1744" s="45">
        <f>IF(R1744&gt;0,VLOOKUP(R1744,Y$12:$AH$125,7),0)</f>
        <v>0</v>
      </c>
      <c r="T1744" s="40">
        <f t="shared" si="533"/>
        <v>0</v>
      </c>
      <c r="U1744" s="40">
        <f t="shared" ca="1" si="534"/>
        <v>750.67027636</v>
      </c>
      <c r="V1744" s="46" t="str">
        <f t="shared" si="536"/>
        <v>J=</v>
      </c>
      <c r="W1744" s="47">
        <f t="shared" si="537"/>
        <v>45189</v>
      </c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  <c r="CE1744" s="35"/>
      <c r="CF1744" s="35"/>
      <c r="CG1744" s="35"/>
      <c r="CH1744" s="35"/>
      <c r="CI1744" s="35"/>
      <c r="CJ1744" s="35"/>
      <c r="CK1744" s="35"/>
      <c r="CL1744" s="35"/>
      <c r="CM1744" s="35"/>
      <c r="CN1744" s="35"/>
      <c r="CO1744" s="35"/>
      <c r="CP1744" s="35"/>
      <c r="CQ1744" s="35"/>
      <c r="CR1744" s="35"/>
      <c r="CS1744" s="35"/>
      <c r="CT1744" s="35"/>
      <c r="CU1744" s="35"/>
      <c r="CV1744" s="35"/>
      <c r="CW1744" s="35"/>
      <c r="CX1744" s="35"/>
      <c r="CY1744" s="35"/>
      <c r="CZ1744" s="35"/>
      <c r="DA1744" s="35"/>
      <c r="DB1744" s="35"/>
      <c r="DC1744" s="35"/>
      <c r="DD1744" s="35"/>
      <c r="DE1744" s="35"/>
      <c r="DF1744" s="35"/>
      <c r="DG1744" s="35"/>
      <c r="DH1744" s="35"/>
      <c r="DI1744" s="35"/>
      <c r="DJ1744" s="35"/>
      <c r="DK1744" s="35"/>
      <c r="DL1744" s="35"/>
      <c r="DM1744" s="35"/>
      <c r="DN1744" s="35"/>
      <c r="DO1744" s="35"/>
      <c r="DP1744" s="35"/>
      <c r="DQ1744" s="35"/>
      <c r="DR1744" s="35"/>
      <c r="DS1744" s="35"/>
      <c r="DT1744" s="35"/>
      <c r="DU1744" s="35"/>
      <c r="DV1744" s="35"/>
      <c r="DW1744" s="35"/>
      <c r="DX1744" s="35"/>
      <c r="DY1744" s="35"/>
      <c r="DZ1744" s="35"/>
      <c r="EA1744" s="35"/>
      <c r="EB1744" s="35"/>
      <c r="EC1744" s="35"/>
      <c r="ED1744" s="35"/>
      <c r="EE1744" s="35"/>
      <c r="EF1744" s="35"/>
      <c r="EG1744" s="35"/>
      <c r="EH1744" s="35"/>
      <c r="EI1744" s="35"/>
      <c r="EJ1744" s="35"/>
      <c r="EK1744" s="35"/>
      <c r="EL1744" s="35"/>
      <c r="EM1744" s="35"/>
      <c r="EN1744" s="35"/>
      <c r="EO1744" s="35"/>
      <c r="EP1744" s="35"/>
      <c r="EQ1744" s="35"/>
      <c r="ER1744" s="35"/>
      <c r="ES1744" s="35"/>
      <c r="ET1744" s="35"/>
      <c r="EU1744" s="35"/>
      <c r="EV1744" s="35"/>
      <c r="EW1744" s="35"/>
      <c r="EX1744" s="35"/>
      <c r="EY1744" s="35"/>
      <c r="EZ1744" s="35"/>
      <c r="FA1744" s="35"/>
      <c r="FB1744" s="35"/>
      <c r="FC1744" s="35"/>
      <c r="FD1744" s="35"/>
      <c r="FE1744" s="35"/>
      <c r="FF1744" s="35"/>
      <c r="FG1744" s="35"/>
      <c r="FH1744" s="35"/>
      <c r="FI1744" s="35"/>
      <c r="FJ1744" s="35"/>
      <c r="FK1744" s="35"/>
      <c r="FL1744" s="35"/>
      <c r="FM1744" s="35"/>
      <c r="FN1744" s="35"/>
      <c r="FO1744" s="35"/>
      <c r="FP1744" s="35"/>
      <c r="FQ1744" s="35"/>
      <c r="FR1744" s="35"/>
      <c r="FS1744" s="35"/>
      <c r="FT1744" s="35"/>
      <c r="FU1744" s="35"/>
      <c r="FV1744" s="35"/>
      <c r="FW1744" s="35"/>
      <c r="FX1744" s="35"/>
      <c r="FY1744" s="35"/>
      <c r="FZ1744" s="35"/>
    </row>
    <row r="1745" spans="1:182" x14ac:dyDescent="0.15">
      <c r="A1745" s="38">
        <f t="shared" si="542"/>
        <v>45189</v>
      </c>
      <c r="B1745" s="39">
        <f t="shared" ca="1" si="531"/>
        <v>10168.49855742</v>
      </c>
      <c r="C1745" s="40">
        <f t="shared" si="532"/>
        <v>9411.77</v>
      </c>
      <c r="D1745" s="41">
        <f ca="1">IF(A1745&lt;$B$1,VLOOKUP(A1745,[1]DI!$A$4:$B$15000,2,FALSE),0)</f>
        <v>0.13150000000000001</v>
      </c>
      <c r="E1745" s="40">
        <f t="shared" ca="1" si="538"/>
        <v>4.9036999999999996E-4</v>
      </c>
      <c r="F1745" s="42">
        <f t="shared" si="535"/>
        <v>1</v>
      </c>
      <c r="G1745" s="43">
        <f t="shared" ca="1" si="539"/>
        <v>1.0004903700000001</v>
      </c>
      <c r="H1745" s="40">
        <f ca="1">TRUNC(PRODUCT(G$10:G1744),15)</f>
        <v>1.42599021960588</v>
      </c>
      <c r="I1745" s="40">
        <f t="shared" ca="1" si="540"/>
        <v>1.33771056458305</v>
      </c>
      <c r="J1745" s="40">
        <f t="shared" ca="1" si="541"/>
        <v>1.0659930900000001</v>
      </c>
      <c r="K1745" s="42">
        <f t="shared" si="527"/>
        <v>2.7E-2</v>
      </c>
      <c r="L1745" s="63">
        <f t="shared" si="524"/>
        <v>45005</v>
      </c>
      <c r="M1745" s="64">
        <f t="shared" si="525"/>
        <v>127</v>
      </c>
      <c r="N1745" s="44">
        <f t="shared" si="526"/>
        <v>127</v>
      </c>
      <c r="O1745" s="40">
        <f t="shared" si="528"/>
        <v>1.0135172299999999</v>
      </c>
      <c r="P1745" s="65">
        <f t="shared" ca="1" si="529"/>
        <v>1.080402364</v>
      </c>
      <c r="Q1745" s="40">
        <f t="shared" ca="1" si="530"/>
        <v>756.72855742000002</v>
      </c>
      <c r="R1745" s="44">
        <f>IF(VLOOKUP(A1745,$Z$12:$AI$125,8)=VLOOKUP(A1744,$Z$12:$AI$125,8),0,VLOOKUP(A1745,Z$12:$AI$125,8))</f>
        <v>16</v>
      </c>
      <c r="S1745" s="45">
        <f>IF(R1745&gt;0,VLOOKUP(R1745,Y$12:$AH$125,7),0)</f>
        <v>0</v>
      </c>
      <c r="T1745" s="40">
        <f t="shared" si="533"/>
        <v>0</v>
      </c>
      <c r="U1745" s="40">
        <f t="shared" ca="1" si="534"/>
        <v>756.72855742000002</v>
      </c>
      <c r="V1745" s="46" t="str">
        <f t="shared" si="536"/>
        <v>J=</v>
      </c>
      <c r="W1745" s="47">
        <f t="shared" si="537"/>
        <v>45189</v>
      </c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  <c r="CE1745" s="35"/>
      <c r="CF1745" s="35"/>
      <c r="CG1745" s="35"/>
      <c r="CH1745" s="35"/>
      <c r="CI1745" s="35"/>
      <c r="CJ1745" s="35"/>
      <c r="CK1745" s="35"/>
      <c r="CL1745" s="35"/>
      <c r="CM1745" s="35"/>
      <c r="CN1745" s="35"/>
      <c r="CO1745" s="35"/>
      <c r="CP1745" s="35"/>
      <c r="CQ1745" s="35"/>
      <c r="CR1745" s="35"/>
      <c r="CS1745" s="35"/>
      <c r="CT1745" s="35"/>
      <c r="CU1745" s="35"/>
      <c r="CV1745" s="35"/>
      <c r="CW1745" s="35"/>
      <c r="CX1745" s="35"/>
      <c r="CY1745" s="35"/>
      <c r="CZ1745" s="35"/>
      <c r="DA1745" s="35"/>
      <c r="DB1745" s="35"/>
      <c r="DC1745" s="35"/>
      <c r="DD1745" s="35"/>
      <c r="DE1745" s="35"/>
      <c r="DF1745" s="35"/>
      <c r="DG1745" s="35"/>
      <c r="DH1745" s="35"/>
      <c r="DI1745" s="35"/>
      <c r="DJ1745" s="35"/>
      <c r="DK1745" s="35"/>
      <c r="DL1745" s="35"/>
      <c r="DM1745" s="35"/>
      <c r="DN1745" s="35"/>
      <c r="DO1745" s="35"/>
      <c r="DP1745" s="35"/>
      <c r="DQ1745" s="35"/>
      <c r="DR1745" s="35"/>
      <c r="DS1745" s="35"/>
      <c r="DT1745" s="35"/>
      <c r="DU1745" s="35"/>
      <c r="DV1745" s="35"/>
      <c r="DW1745" s="35"/>
      <c r="DX1745" s="35"/>
      <c r="DY1745" s="35"/>
      <c r="DZ1745" s="35"/>
      <c r="EA1745" s="35"/>
      <c r="EB1745" s="35"/>
      <c r="EC1745" s="35"/>
      <c r="ED1745" s="35"/>
      <c r="EE1745" s="35"/>
      <c r="EF1745" s="35"/>
      <c r="EG1745" s="35"/>
      <c r="EH1745" s="35"/>
      <c r="EI1745" s="35"/>
      <c r="EJ1745" s="35"/>
      <c r="EK1745" s="35"/>
      <c r="EL1745" s="35"/>
      <c r="EM1745" s="35"/>
      <c r="EN1745" s="35"/>
      <c r="EO1745" s="35"/>
      <c r="EP1745" s="35"/>
      <c r="EQ1745" s="35"/>
      <c r="ER1745" s="35"/>
      <c r="ES1745" s="35"/>
      <c r="ET1745" s="35"/>
      <c r="EU1745" s="35"/>
      <c r="EV1745" s="35"/>
      <c r="EW1745" s="35"/>
      <c r="EX1745" s="35"/>
      <c r="EY1745" s="35"/>
      <c r="EZ1745" s="35"/>
      <c r="FA1745" s="35"/>
      <c r="FB1745" s="35"/>
      <c r="FC1745" s="35"/>
      <c r="FD1745" s="35"/>
      <c r="FE1745" s="35"/>
      <c r="FF1745" s="35"/>
      <c r="FG1745" s="35"/>
      <c r="FH1745" s="35"/>
      <c r="FI1745" s="35"/>
      <c r="FJ1745" s="35"/>
      <c r="FK1745" s="35"/>
      <c r="FL1745" s="35"/>
      <c r="FM1745" s="35"/>
      <c r="FN1745" s="35"/>
      <c r="FO1745" s="35"/>
      <c r="FP1745" s="35"/>
      <c r="FQ1745" s="35"/>
      <c r="FR1745" s="35"/>
      <c r="FS1745" s="35"/>
      <c r="FT1745" s="35"/>
      <c r="FU1745" s="35"/>
      <c r="FV1745" s="35"/>
      <c r="FW1745" s="35"/>
      <c r="FX1745" s="35"/>
      <c r="FY1745" s="35"/>
      <c r="FZ1745" s="35"/>
    </row>
    <row r="1746" spans="1:182" x14ac:dyDescent="0.15">
      <c r="A1746" s="38">
        <f t="shared" si="542"/>
        <v>45190</v>
      </c>
      <c r="B1746" s="39">
        <f t="shared" ca="1" si="531"/>
        <v>9417.3808266800006</v>
      </c>
      <c r="C1746" s="40">
        <f t="shared" si="532"/>
        <v>9411.77</v>
      </c>
      <c r="D1746" s="41">
        <f ca="1">IF(A1746&lt;$B$1,VLOOKUP(A1746,[1]DI!$A$4:$B$15000,2,FALSE),0)</f>
        <v>0.1265</v>
      </c>
      <c r="E1746" s="40">
        <f t="shared" ca="1" si="538"/>
        <v>4.7279E-4</v>
      </c>
      <c r="F1746" s="42">
        <f t="shared" si="535"/>
        <v>1</v>
      </c>
      <c r="G1746" s="43">
        <f t="shared" ca="1" si="539"/>
        <v>1.0004727899999999</v>
      </c>
      <c r="H1746" s="40">
        <f ca="1">TRUNC(PRODUCT(G$10:G1745),15)</f>
        <v>1.4266894824298599</v>
      </c>
      <c r="I1746" s="40">
        <f t="shared" ca="1" si="540"/>
        <v>1.42599021960588</v>
      </c>
      <c r="J1746" s="40">
        <f t="shared" ca="1" si="541"/>
        <v>1.0004903700000001</v>
      </c>
      <c r="K1746" s="42">
        <f t="shared" si="527"/>
        <v>2.7E-2</v>
      </c>
      <c r="L1746" s="63">
        <f t="shared" si="524"/>
        <v>45189</v>
      </c>
      <c r="M1746" s="64">
        <f t="shared" si="525"/>
        <v>1</v>
      </c>
      <c r="N1746" s="44">
        <f t="shared" si="526"/>
        <v>1</v>
      </c>
      <c r="O1746" s="40">
        <f t="shared" si="528"/>
        <v>1.0001057280000001</v>
      </c>
      <c r="P1746" s="65">
        <f t="shared" ca="1" si="529"/>
        <v>1.00059615</v>
      </c>
      <c r="Q1746" s="40">
        <f t="shared" ca="1" si="530"/>
        <v>5.6108266799999997</v>
      </c>
      <c r="R1746" s="44">
        <f>IF(VLOOKUP(A1746,$Z$12:$AI$125,8)=VLOOKUP(A1745,$Z$12:$AI$125,8),0,VLOOKUP(A1746,Z$12:$AI$125,8))</f>
        <v>0</v>
      </c>
      <c r="S1746" s="45">
        <f>IF(R1746&gt;0,VLOOKUP(R1746,Y$12:$AH$125,7),0)</f>
        <v>0</v>
      </c>
      <c r="T1746" s="40">
        <f t="shared" si="533"/>
        <v>0</v>
      </c>
      <c r="U1746" s="40">
        <f t="shared" ca="1" si="534"/>
        <v>5.6108266799999997</v>
      </c>
      <c r="V1746" s="46" t="str">
        <f t="shared" si="536"/>
        <v>J=</v>
      </c>
      <c r="W1746" s="47">
        <f t="shared" si="537"/>
        <v>45371</v>
      </c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  <c r="CE1746" s="35"/>
      <c r="CF1746" s="35"/>
      <c r="CG1746" s="35"/>
      <c r="CH1746" s="35"/>
      <c r="CI1746" s="35"/>
      <c r="CJ1746" s="35"/>
      <c r="CK1746" s="35"/>
      <c r="CL1746" s="35"/>
      <c r="CM1746" s="35"/>
      <c r="CN1746" s="35"/>
      <c r="CO1746" s="35"/>
      <c r="CP1746" s="35"/>
      <c r="CQ1746" s="35"/>
      <c r="CR1746" s="35"/>
      <c r="CS1746" s="35"/>
      <c r="CT1746" s="35"/>
      <c r="CU1746" s="35"/>
      <c r="CV1746" s="35"/>
      <c r="CW1746" s="35"/>
      <c r="CX1746" s="35"/>
      <c r="CY1746" s="35"/>
      <c r="CZ1746" s="35"/>
      <c r="DA1746" s="35"/>
      <c r="DB1746" s="35"/>
      <c r="DC1746" s="35"/>
      <c r="DD1746" s="35"/>
      <c r="DE1746" s="35"/>
      <c r="DF1746" s="35"/>
      <c r="DG1746" s="35"/>
      <c r="DH1746" s="35"/>
      <c r="DI1746" s="35"/>
      <c r="DJ1746" s="35"/>
      <c r="DK1746" s="35"/>
      <c r="DL1746" s="35"/>
      <c r="DM1746" s="35"/>
      <c r="DN1746" s="35"/>
      <c r="DO1746" s="35"/>
      <c r="DP1746" s="35"/>
      <c r="DQ1746" s="35"/>
      <c r="DR1746" s="35"/>
      <c r="DS1746" s="35"/>
      <c r="DT1746" s="35"/>
      <c r="DU1746" s="35"/>
      <c r="DV1746" s="35"/>
      <c r="DW1746" s="35"/>
      <c r="DX1746" s="35"/>
      <c r="DY1746" s="35"/>
      <c r="DZ1746" s="35"/>
      <c r="EA1746" s="35"/>
      <c r="EB1746" s="35"/>
      <c r="EC1746" s="35"/>
      <c r="ED1746" s="35"/>
      <c r="EE1746" s="35"/>
      <c r="EF1746" s="35"/>
      <c r="EG1746" s="35"/>
      <c r="EH1746" s="35"/>
      <c r="EI1746" s="35"/>
      <c r="EJ1746" s="35"/>
      <c r="EK1746" s="35"/>
      <c r="EL1746" s="35"/>
      <c r="EM1746" s="35"/>
      <c r="EN1746" s="35"/>
      <c r="EO1746" s="35"/>
      <c r="EP1746" s="35"/>
      <c r="EQ1746" s="35"/>
      <c r="ER1746" s="35"/>
      <c r="ES1746" s="35"/>
      <c r="ET1746" s="35"/>
      <c r="EU1746" s="35"/>
      <c r="EV1746" s="35"/>
      <c r="EW1746" s="35"/>
      <c r="EX1746" s="35"/>
      <c r="EY1746" s="35"/>
      <c r="EZ1746" s="35"/>
      <c r="FA1746" s="35"/>
      <c r="FB1746" s="35"/>
      <c r="FC1746" s="35"/>
      <c r="FD1746" s="35"/>
      <c r="FE1746" s="35"/>
      <c r="FF1746" s="35"/>
      <c r="FG1746" s="35"/>
      <c r="FH1746" s="35"/>
      <c r="FI1746" s="35"/>
      <c r="FJ1746" s="35"/>
      <c r="FK1746" s="35"/>
      <c r="FL1746" s="35"/>
      <c r="FM1746" s="35"/>
      <c r="FN1746" s="35"/>
      <c r="FO1746" s="35"/>
      <c r="FP1746" s="35"/>
      <c r="FQ1746" s="35"/>
      <c r="FR1746" s="35"/>
      <c r="FS1746" s="35"/>
      <c r="FT1746" s="35"/>
      <c r="FU1746" s="35"/>
      <c r="FV1746" s="35"/>
      <c r="FW1746" s="35"/>
      <c r="FX1746" s="35"/>
      <c r="FY1746" s="35"/>
      <c r="FZ1746" s="35"/>
    </row>
    <row r="1747" spans="1:182" x14ac:dyDescent="0.15">
      <c r="A1747" s="38">
        <f t="shared" si="542"/>
        <v>45191</v>
      </c>
      <c r="B1747" s="39">
        <f t="shared" ca="1" si="531"/>
        <v>9422.8293944500001</v>
      </c>
      <c r="C1747" s="40">
        <f t="shared" si="532"/>
        <v>9411.77</v>
      </c>
      <c r="D1747" s="41">
        <f ca="1">IF(A1747&lt;$B$1,VLOOKUP(A1747,[1]DI!$A$4:$B$15000,2,FALSE),0)</f>
        <v>0.1265</v>
      </c>
      <c r="E1747" s="40">
        <f t="shared" ca="1" si="538"/>
        <v>4.7279E-4</v>
      </c>
      <c r="F1747" s="42">
        <f t="shared" si="535"/>
        <v>1</v>
      </c>
      <c r="G1747" s="43">
        <f t="shared" ca="1" si="539"/>
        <v>1.0004727899999999</v>
      </c>
      <c r="H1747" s="40">
        <f ca="1">TRUNC(PRODUCT(G$10:G1746),15)</f>
        <v>1.42736400695026</v>
      </c>
      <c r="I1747" s="40">
        <f t="shared" ca="1" si="540"/>
        <v>1.42599021960588</v>
      </c>
      <c r="J1747" s="40">
        <f t="shared" ca="1" si="541"/>
        <v>1.0009633899999999</v>
      </c>
      <c r="K1747" s="42">
        <f t="shared" si="527"/>
        <v>2.7E-2</v>
      </c>
      <c r="L1747" s="63">
        <f t="shared" si="524"/>
        <v>45189</v>
      </c>
      <c r="M1747" s="64">
        <f t="shared" si="525"/>
        <v>2</v>
      </c>
      <c r="N1747" s="44">
        <f t="shared" si="526"/>
        <v>2</v>
      </c>
      <c r="O1747" s="40">
        <f t="shared" si="528"/>
        <v>1.0002114660000001</v>
      </c>
      <c r="P1747" s="65">
        <f t="shared" ca="1" si="529"/>
        <v>1.00117506</v>
      </c>
      <c r="Q1747" s="40">
        <f t="shared" ca="1" si="530"/>
        <v>11.059394449999999</v>
      </c>
      <c r="R1747" s="44">
        <f>IF(VLOOKUP(A1747,$Z$12:$AI$125,8)=VLOOKUP(A1746,$Z$12:$AI$125,8),0,VLOOKUP(A1747,Z$12:$AI$125,8))</f>
        <v>0</v>
      </c>
      <c r="S1747" s="45">
        <f>IF(R1747&gt;0,VLOOKUP(R1747,Y$12:$AH$125,7),0)</f>
        <v>0</v>
      </c>
      <c r="T1747" s="40">
        <f t="shared" si="533"/>
        <v>0</v>
      </c>
      <c r="U1747" s="40">
        <f t="shared" ca="1" si="534"/>
        <v>11.059394449999999</v>
      </c>
      <c r="V1747" s="46" t="str">
        <f t="shared" si="536"/>
        <v>J=</v>
      </c>
      <c r="W1747" s="47">
        <f t="shared" si="537"/>
        <v>45371</v>
      </c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  <c r="CE1747" s="35"/>
      <c r="CF1747" s="35"/>
      <c r="CG1747" s="35"/>
      <c r="CH1747" s="35"/>
      <c r="CI1747" s="35"/>
      <c r="CJ1747" s="35"/>
      <c r="CK1747" s="35"/>
      <c r="CL1747" s="35"/>
      <c r="CM1747" s="35"/>
      <c r="CN1747" s="35"/>
      <c r="CO1747" s="35"/>
      <c r="CP1747" s="35"/>
      <c r="CQ1747" s="35"/>
      <c r="CR1747" s="35"/>
      <c r="CS1747" s="35"/>
      <c r="CT1747" s="35"/>
      <c r="CU1747" s="35"/>
      <c r="CV1747" s="35"/>
      <c r="CW1747" s="35"/>
      <c r="CX1747" s="35"/>
      <c r="CY1747" s="35"/>
      <c r="CZ1747" s="35"/>
      <c r="DA1747" s="35"/>
      <c r="DB1747" s="35"/>
      <c r="DC1747" s="35"/>
      <c r="DD1747" s="35"/>
      <c r="DE1747" s="35"/>
      <c r="DF1747" s="35"/>
      <c r="DG1747" s="35"/>
      <c r="DH1747" s="35"/>
      <c r="DI1747" s="35"/>
      <c r="DJ1747" s="35"/>
      <c r="DK1747" s="35"/>
      <c r="DL1747" s="35"/>
      <c r="DM1747" s="35"/>
      <c r="DN1747" s="35"/>
      <c r="DO1747" s="35"/>
      <c r="DP1747" s="35"/>
      <c r="DQ1747" s="35"/>
      <c r="DR1747" s="35"/>
      <c r="DS1747" s="35"/>
      <c r="DT1747" s="35"/>
      <c r="DU1747" s="35"/>
      <c r="DV1747" s="35"/>
      <c r="DW1747" s="35"/>
      <c r="DX1747" s="35"/>
      <c r="DY1747" s="35"/>
      <c r="DZ1747" s="35"/>
      <c r="EA1747" s="35"/>
      <c r="EB1747" s="35"/>
      <c r="EC1747" s="35"/>
      <c r="ED1747" s="35"/>
      <c r="EE1747" s="35"/>
      <c r="EF1747" s="35"/>
      <c r="EG1747" s="35"/>
      <c r="EH1747" s="35"/>
      <c r="EI1747" s="35"/>
      <c r="EJ1747" s="35"/>
      <c r="EK1747" s="35"/>
      <c r="EL1747" s="35"/>
      <c r="EM1747" s="35"/>
      <c r="EN1747" s="35"/>
      <c r="EO1747" s="35"/>
      <c r="EP1747" s="35"/>
      <c r="EQ1747" s="35"/>
      <c r="ER1747" s="35"/>
      <c r="ES1747" s="35"/>
      <c r="ET1747" s="35"/>
      <c r="EU1747" s="35"/>
      <c r="EV1747" s="35"/>
      <c r="EW1747" s="35"/>
      <c r="EX1747" s="35"/>
      <c r="EY1747" s="35"/>
      <c r="EZ1747" s="35"/>
      <c r="FA1747" s="35"/>
      <c r="FB1747" s="35"/>
      <c r="FC1747" s="35"/>
      <c r="FD1747" s="35"/>
      <c r="FE1747" s="35"/>
      <c r="FF1747" s="35"/>
      <c r="FG1747" s="35"/>
      <c r="FH1747" s="35"/>
      <c r="FI1747" s="35"/>
      <c r="FJ1747" s="35"/>
      <c r="FK1747" s="35"/>
      <c r="FL1747" s="35"/>
      <c r="FM1747" s="35"/>
      <c r="FN1747" s="35"/>
      <c r="FO1747" s="35"/>
      <c r="FP1747" s="35"/>
      <c r="FQ1747" s="35"/>
      <c r="FR1747" s="35"/>
      <c r="FS1747" s="35"/>
      <c r="FT1747" s="35"/>
      <c r="FU1747" s="35"/>
      <c r="FV1747" s="35"/>
      <c r="FW1747" s="35"/>
      <c r="FX1747" s="35"/>
      <c r="FY1747" s="35"/>
      <c r="FZ1747" s="35"/>
    </row>
    <row r="1748" spans="1:182" x14ac:dyDescent="0.15">
      <c r="A1748" s="38">
        <f t="shared" si="542"/>
        <v>45192</v>
      </c>
      <c r="B1748" s="39">
        <f t="shared" ca="1" si="531"/>
        <v>9428.2811810500007</v>
      </c>
      <c r="C1748" s="40">
        <f t="shared" si="532"/>
        <v>9411.77</v>
      </c>
      <c r="D1748" s="41">
        <f ca="1">IF(A1748&lt;$B$1,VLOOKUP(A1748,[1]DI!$A$4:$B$15000,2,FALSE),0)</f>
        <v>0</v>
      </c>
      <c r="E1748" s="40">
        <f t="shared" ca="1" si="538"/>
        <v>0</v>
      </c>
      <c r="F1748" s="42">
        <f t="shared" si="535"/>
        <v>1</v>
      </c>
      <c r="G1748" s="43">
        <f t="shared" ca="1" si="539"/>
        <v>1</v>
      </c>
      <c r="H1748" s="40">
        <f ca="1">TRUNC(PRODUCT(G$10:G1747),15)</f>
        <v>1.4280388503791099</v>
      </c>
      <c r="I1748" s="40">
        <f t="shared" ca="1" si="540"/>
        <v>1.42599021960588</v>
      </c>
      <c r="J1748" s="40">
        <f t="shared" ca="1" si="541"/>
        <v>1.0014366400000001</v>
      </c>
      <c r="K1748" s="42">
        <f t="shared" si="527"/>
        <v>2.7E-2</v>
      </c>
      <c r="L1748" s="63">
        <f t="shared" si="524"/>
        <v>45189</v>
      </c>
      <c r="M1748" s="64">
        <f t="shared" si="525"/>
        <v>2</v>
      </c>
      <c r="N1748" s="44">
        <f t="shared" si="526"/>
        <v>3</v>
      </c>
      <c r="O1748" s="40">
        <f t="shared" si="528"/>
        <v>1.000317216</v>
      </c>
      <c r="P1748" s="65">
        <f t="shared" ca="1" si="529"/>
        <v>1.0017543120000001</v>
      </c>
      <c r="Q1748" s="40">
        <f t="shared" ca="1" si="530"/>
        <v>16.511181050000001</v>
      </c>
      <c r="R1748" s="44">
        <f>IF(VLOOKUP(A1748,$Z$12:$AI$125,8)=VLOOKUP(A1747,$Z$12:$AI$125,8),0,VLOOKUP(A1748,Z$12:$AI$125,8))</f>
        <v>0</v>
      </c>
      <c r="S1748" s="45">
        <f>IF(R1748&gt;0,VLOOKUP(R1748,Y$12:$AH$125,7),0)</f>
        <v>0</v>
      </c>
      <c r="T1748" s="40">
        <f t="shared" si="533"/>
        <v>0</v>
      </c>
      <c r="U1748" s="40">
        <f t="shared" ca="1" si="534"/>
        <v>16.511181050000001</v>
      </c>
      <c r="V1748" s="46" t="str">
        <f t="shared" si="536"/>
        <v>J=</v>
      </c>
      <c r="W1748" s="47">
        <f t="shared" si="537"/>
        <v>45371</v>
      </c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  <c r="CE1748" s="35"/>
      <c r="CF1748" s="35"/>
      <c r="CG1748" s="35"/>
      <c r="CH1748" s="35"/>
      <c r="CI1748" s="35"/>
      <c r="CJ1748" s="35"/>
      <c r="CK1748" s="35"/>
      <c r="CL1748" s="35"/>
      <c r="CM1748" s="35"/>
      <c r="CN1748" s="35"/>
      <c r="CO1748" s="35"/>
      <c r="CP1748" s="35"/>
      <c r="CQ1748" s="35"/>
      <c r="CR1748" s="35"/>
      <c r="CS1748" s="35"/>
      <c r="CT1748" s="35"/>
      <c r="CU1748" s="35"/>
      <c r="CV1748" s="35"/>
      <c r="CW1748" s="35"/>
      <c r="CX1748" s="35"/>
      <c r="CY1748" s="35"/>
      <c r="CZ1748" s="35"/>
      <c r="DA1748" s="35"/>
      <c r="DB1748" s="35"/>
      <c r="DC1748" s="35"/>
      <c r="DD1748" s="35"/>
      <c r="DE1748" s="35"/>
      <c r="DF1748" s="35"/>
      <c r="DG1748" s="35"/>
      <c r="DH1748" s="35"/>
      <c r="DI1748" s="35"/>
      <c r="DJ1748" s="35"/>
      <c r="DK1748" s="35"/>
      <c r="DL1748" s="35"/>
      <c r="DM1748" s="35"/>
      <c r="DN1748" s="35"/>
      <c r="DO1748" s="35"/>
      <c r="DP1748" s="35"/>
      <c r="DQ1748" s="35"/>
      <c r="DR1748" s="35"/>
      <c r="DS1748" s="35"/>
      <c r="DT1748" s="35"/>
      <c r="DU1748" s="35"/>
      <c r="DV1748" s="35"/>
      <c r="DW1748" s="35"/>
      <c r="DX1748" s="35"/>
      <c r="DY1748" s="35"/>
      <c r="DZ1748" s="35"/>
      <c r="EA1748" s="35"/>
      <c r="EB1748" s="35"/>
      <c r="EC1748" s="35"/>
      <c r="ED1748" s="35"/>
      <c r="EE1748" s="35"/>
      <c r="EF1748" s="35"/>
      <c r="EG1748" s="35"/>
      <c r="EH1748" s="35"/>
      <c r="EI1748" s="35"/>
      <c r="EJ1748" s="35"/>
      <c r="EK1748" s="35"/>
      <c r="EL1748" s="35"/>
      <c r="EM1748" s="35"/>
      <c r="EN1748" s="35"/>
      <c r="EO1748" s="35"/>
      <c r="EP1748" s="35"/>
      <c r="EQ1748" s="35"/>
      <c r="ER1748" s="35"/>
      <c r="ES1748" s="35"/>
      <c r="ET1748" s="35"/>
      <c r="EU1748" s="35"/>
      <c r="EV1748" s="35"/>
      <c r="EW1748" s="35"/>
      <c r="EX1748" s="35"/>
      <c r="EY1748" s="35"/>
      <c r="EZ1748" s="35"/>
      <c r="FA1748" s="35"/>
      <c r="FB1748" s="35"/>
      <c r="FC1748" s="35"/>
      <c r="FD1748" s="35"/>
      <c r="FE1748" s="35"/>
      <c r="FF1748" s="35"/>
      <c r="FG1748" s="35"/>
      <c r="FH1748" s="35"/>
      <c r="FI1748" s="35"/>
      <c r="FJ1748" s="35"/>
      <c r="FK1748" s="35"/>
      <c r="FL1748" s="35"/>
      <c r="FM1748" s="35"/>
      <c r="FN1748" s="35"/>
      <c r="FO1748" s="35"/>
      <c r="FP1748" s="35"/>
      <c r="FQ1748" s="35"/>
      <c r="FR1748" s="35"/>
      <c r="FS1748" s="35"/>
      <c r="FT1748" s="35"/>
      <c r="FU1748" s="35"/>
      <c r="FV1748" s="35"/>
      <c r="FW1748" s="35"/>
      <c r="FX1748" s="35"/>
      <c r="FY1748" s="35"/>
      <c r="FZ1748" s="35"/>
    </row>
    <row r="1749" spans="1:182" x14ac:dyDescent="0.15">
      <c r="A1749" s="38">
        <f t="shared" si="542"/>
        <v>45193</v>
      </c>
      <c r="B1749" s="39">
        <f t="shared" ca="1" si="531"/>
        <v>9428.2811810500007</v>
      </c>
      <c r="C1749" s="40">
        <f t="shared" si="532"/>
        <v>9411.77</v>
      </c>
      <c r="D1749" s="41">
        <f ca="1">IF(A1749&lt;$B$1,VLOOKUP(A1749,[1]DI!$A$4:$B$15000,2,FALSE),0)</f>
        <v>0</v>
      </c>
      <c r="E1749" s="40">
        <f t="shared" ca="1" si="538"/>
        <v>0</v>
      </c>
      <c r="F1749" s="42">
        <f t="shared" si="535"/>
        <v>1</v>
      </c>
      <c r="G1749" s="43">
        <f t="shared" ca="1" si="539"/>
        <v>1</v>
      </c>
      <c r="H1749" s="40">
        <f ca="1">TRUNC(PRODUCT(G$10:G1748),15)</f>
        <v>1.4280388503791099</v>
      </c>
      <c r="I1749" s="40">
        <f t="shared" ca="1" si="540"/>
        <v>1.42599021960588</v>
      </c>
      <c r="J1749" s="40">
        <f t="shared" ca="1" si="541"/>
        <v>1.0014366400000001</v>
      </c>
      <c r="K1749" s="42">
        <f t="shared" si="527"/>
        <v>2.7E-2</v>
      </c>
      <c r="L1749" s="63">
        <f t="shared" si="524"/>
        <v>45189</v>
      </c>
      <c r="M1749" s="64">
        <f t="shared" si="525"/>
        <v>2</v>
      </c>
      <c r="N1749" s="44">
        <f t="shared" si="526"/>
        <v>3</v>
      </c>
      <c r="O1749" s="40">
        <f t="shared" si="528"/>
        <v>1.000317216</v>
      </c>
      <c r="P1749" s="65">
        <f t="shared" ca="1" si="529"/>
        <v>1.0017543120000001</v>
      </c>
      <c r="Q1749" s="40">
        <f t="shared" ca="1" si="530"/>
        <v>16.511181050000001</v>
      </c>
      <c r="R1749" s="44">
        <f>IF(VLOOKUP(A1749,$Z$12:$AI$125,8)=VLOOKUP(A1748,$Z$12:$AI$125,8),0,VLOOKUP(A1749,Z$12:$AI$125,8))</f>
        <v>0</v>
      </c>
      <c r="S1749" s="45">
        <f>IF(R1749&gt;0,VLOOKUP(R1749,Y$12:$AH$125,7),0)</f>
        <v>0</v>
      </c>
      <c r="T1749" s="40">
        <f t="shared" si="533"/>
        <v>0</v>
      </c>
      <c r="U1749" s="40">
        <f t="shared" ca="1" si="534"/>
        <v>16.511181050000001</v>
      </c>
      <c r="V1749" s="46" t="str">
        <f t="shared" si="536"/>
        <v>J=</v>
      </c>
      <c r="W1749" s="47">
        <f t="shared" si="537"/>
        <v>45371</v>
      </c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  <c r="CE1749" s="35"/>
      <c r="CF1749" s="35"/>
      <c r="CG1749" s="35"/>
      <c r="CH1749" s="35"/>
      <c r="CI1749" s="35"/>
      <c r="CJ1749" s="35"/>
      <c r="CK1749" s="35"/>
      <c r="CL1749" s="35"/>
      <c r="CM1749" s="35"/>
      <c r="CN1749" s="35"/>
      <c r="CO1749" s="35"/>
      <c r="CP1749" s="35"/>
      <c r="CQ1749" s="35"/>
      <c r="CR1749" s="35"/>
      <c r="CS1749" s="35"/>
      <c r="CT1749" s="35"/>
      <c r="CU1749" s="35"/>
      <c r="CV1749" s="35"/>
      <c r="CW1749" s="35"/>
      <c r="CX1749" s="35"/>
      <c r="CY1749" s="35"/>
      <c r="CZ1749" s="35"/>
      <c r="DA1749" s="35"/>
      <c r="DB1749" s="35"/>
      <c r="DC1749" s="35"/>
      <c r="DD1749" s="35"/>
      <c r="DE1749" s="35"/>
      <c r="DF1749" s="35"/>
      <c r="DG1749" s="35"/>
      <c r="DH1749" s="35"/>
      <c r="DI1749" s="35"/>
      <c r="DJ1749" s="35"/>
      <c r="DK1749" s="35"/>
      <c r="DL1749" s="35"/>
      <c r="DM1749" s="35"/>
      <c r="DN1749" s="35"/>
      <c r="DO1749" s="35"/>
      <c r="DP1749" s="35"/>
      <c r="DQ1749" s="35"/>
      <c r="DR1749" s="35"/>
      <c r="DS1749" s="35"/>
      <c r="DT1749" s="35"/>
      <c r="DU1749" s="35"/>
      <c r="DV1749" s="35"/>
      <c r="DW1749" s="35"/>
      <c r="DX1749" s="35"/>
      <c r="DY1749" s="35"/>
      <c r="DZ1749" s="35"/>
      <c r="EA1749" s="35"/>
      <c r="EB1749" s="35"/>
      <c r="EC1749" s="35"/>
      <c r="ED1749" s="35"/>
      <c r="EE1749" s="35"/>
      <c r="EF1749" s="35"/>
      <c r="EG1749" s="35"/>
      <c r="EH1749" s="35"/>
      <c r="EI1749" s="35"/>
      <c r="EJ1749" s="35"/>
      <c r="EK1749" s="35"/>
      <c r="EL1749" s="35"/>
      <c r="EM1749" s="35"/>
      <c r="EN1749" s="35"/>
      <c r="EO1749" s="35"/>
      <c r="EP1749" s="35"/>
      <c r="EQ1749" s="35"/>
      <c r="ER1749" s="35"/>
      <c r="ES1749" s="35"/>
      <c r="ET1749" s="35"/>
      <c r="EU1749" s="35"/>
      <c r="EV1749" s="35"/>
      <c r="EW1749" s="35"/>
      <c r="EX1749" s="35"/>
      <c r="EY1749" s="35"/>
      <c r="EZ1749" s="35"/>
      <c r="FA1749" s="35"/>
      <c r="FB1749" s="35"/>
      <c r="FC1749" s="35"/>
      <c r="FD1749" s="35"/>
      <c r="FE1749" s="35"/>
      <c r="FF1749" s="35"/>
      <c r="FG1749" s="35"/>
      <c r="FH1749" s="35"/>
      <c r="FI1749" s="35"/>
      <c r="FJ1749" s="35"/>
      <c r="FK1749" s="35"/>
      <c r="FL1749" s="35"/>
      <c r="FM1749" s="35"/>
      <c r="FN1749" s="35"/>
      <c r="FO1749" s="35"/>
      <c r="FP1749" s="35"/>
      <c r="FQ1749" s="35"/>
      <c r="FR1749" s="35"/>
      <c r="FS1749" s="35"/>
      <c r="FT1749" s="35"/>
      <c r="FU1749" s="35"/>
      <c r="FV1749" s="35"/>
      <c r="FW1749" s="35"/>
      <c r="FX1749" s="35"/>
      <c r="FY1749" s="35"/>
      <c r="FZ1749" s="35"/>
    </row>
    <row r="1750" spans="1:182" x14ac:dyDescent="0.15">
      <c r="A1750" s="38">
        <f t="shared" si="542"/>
        <v>45194</v>
      </c>
      <c r="B1750" s="39">
        <f t="shared" ca="1" si="531"/>
        <v>9428.2811810500007</v>
      </c>
      <c r="C1750" s="40">
        <f t="shared" si="532"/>
        <v>9411.77</v>
      </c>
      <c r="D1750" s="41">
        <f ca="1">IF(A1750&lt;$B$1,VLOOKUP(A1750,[1]DI!$A$4:$B$15000,2,FALSE),0)</f>
        <v>0.1265</v>
      </c>
      <c r="E1750" s="40">
        <f t="shared" ca="1" si="538"/>
        <v>4.7279E-4</v>
      </c>
      <c r="F1750" s="42">
        <f t="shared" si="535"/>
        <v>1</v>
      </c>
      <c r="G1750" s="43">
        <f t="shared" ca="1" si="539"/>
        <v>1.0004727899999999</v>
      </c>
      <c r="H1750" s="40">
        <f ca="1">TRUNC(PRODUCT(G$10:G1749),15)</f>
        <v>1.4280388503791099</v>
      </c>
      <c r="I1750" s="40">
        <f t="shared" ca="1" si="540"/>
        <v>1.42599021960588</v>
      </c>
      <c r="J1750" s="40">
        <f t="shared" ca="1" si="541"/>
        <v>1.0014366400000001</v>
      </c>
      <c r="K1750" s="42">
        <f t="shared" si="527"/>
        <v>2.7E-2</v>
      </c>
      <c r="L1750" s="63">
        <f t="shared" si="524"/>
        <v>45189</v>
      </c>
      <c r="M1750" s="64">
        <f t="shared" si="525"/>
        <v>3</v>
      </c>
      <c r="N1750" s="44">
        <f t="shared" si="526"/>
        <v>3</v>
      </c>
      <c r="O1750" s="40">
        <f t="shared" si="528"/>
        <v>1.000317216</v>
      </c>
      <c r="P1750" s="65">
        <f t="shared" ca="1" si="529"/>
        <v>1.0017543120000001</v>
      </c>
      <c r="Q1750" s="40">
        <f t="shared" ca="1" si="530"/>
        <v>16.511181050000001</v>
      </c>
      <c r="R1750" s="44">
        <f>IF(VLOOKUP(A1750,$Z$12:$AI$125,8)=VLOOKUP(A1749,$Z$12:$AI$125,8),0,VLOOKUP(A1750,Z$12:$AI$125,8))</f>
        <v>0</v>
      </c>
      <c r="S1750" s="45">
        <f>IF(R1750&gt;0,VLOOKUP(R1750,Y$12:$AH$125,7),0)</f>
        <v>0</v>
      </c>
      <c r="T1750" s="40">
        <f t="shared" si="533"/>
        <v>0</v>
      </c>
      <c r="U1750" s="40">
        <f t="shared" ca="1" si="534"/>
        <v>16.511181050000001</v>
      </c>
      <c r="V1750" s="46" t="str">
        <f t="shared" si="536"/>
        <v>J=</v>
      </c>
      <c r="W1750" s="47">
        <f t="shared" si="537"/>
        <v>45371</v>
      </c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  <c r="CE1750" s="35"/>
      <c r="CF1750" s="35"/>
      <c r="CG1750" s="35"/>
      <c r="CH1750" s="35"/>
      <c r="CI1750" s="35"/>
      <c r="CJ1750" s="35"/>
      <c r="CK1750" s="35"/>
      <c r="CL1750" s="35"/>
      <c r="CM1750" s="35"/>
      <c r="CN1750" s="35"/>
      <c r="CO1750" s="35"/>
      <c r="CP1750" s="35"/>
      <c r="CQ1750" s="35"/>
      <c r="CR1750" s="35"/>
      <c r="CS1750" s="35"/>
      <c r="CT1750" s="35"/>
      <c r="CU1750" s="35"/>
      <c r="CV1750" s="35"/>
      <c r="CW1750" s="35"/>
      <c r="CX1750" s="35"/>
      <c r="CY1750" s="35"/>
      <c r="CZ1750" s="35"/>
      <c r="DA1750" s="35"/>
      <c r="DB1750" s="35"/>
      <c r="DC1750" s="35"/>
      <c r="DD1750" s="35"/>
      <c r="DE1750" s="35"/>
      <c r="DF1750" s="35"/>
      <c r="DG1750" s="35"/>
      <c r="DH1750" s="35"/>
      <c r="DI1750" s="35"/>
      <c r="DJ1750" s="35"/>
      <c r="DK1750" s="35"/>
      <c r="DL1750" s="35"/>
      <c r="DM1750" s="35"/>
      <c r="DN1750" s="35"/>
      <c r="DO1750" s="35"/>
      <c r="DP1750" s="35"/>
      <c r="DQ1750" s="35"/>
      <c r="DR1750" s="35"/>
      <c r="DS1750" s="35"/>
      <c r="DT1750" s="35"/>
      <c r="DU1750" s="35"/>
      <c r="DV1750" s="35"/>
      <c r="DW1750" s="35"/>
      <c r="DX1750" s="35"/>
      <c r="DY1750" s="35"/>
      <c r="DZ1750" s="35"/>
      <c r="EA1750" s="35"/>
      <c r="EB1750" s="35"/>
      <c r="EC1750" s="35"/>
      <c r="ED1750" s="35"/>
      <c r="EE1750" s="35"/>
      <c r="EF1750" s="35"/>
      <c r="EG1750" s="35"/>
      <c r="EH1750" s="35"/>
      <c r="EI1750" s="35"/>
      <c r="EJ1750" s="35"/>
      <c r="EK1750" s="35"/>
      <c r="EL1750" s="35"/>
      <c r="EM1750" s="35"/>
      <c r="EN1750" s="35"/>
      <c r="EO1750" s="35"/>
      <c r="EP1750" s="35"/>
      <c r="EQ1750" s="35"/>
      <c r="ER1750" s="35"/>
      <c r="ES1750" s="35"/>
      <c r="ET1750" s="35"/>
      <c r="EU1750" s="35"/>
      <c r="EV1750" s="35"/>
      <c r="EW1750" s="35"/>
      <c r="EX1750" s="35"/>
      <c r="EY1750" s="35"/>
      <c r="EZ1750" s="35"/>
      <c r="FA1750" s="35"/>
      <c r="FB1750" s="35"/>
      <c r="FC1750" s="35"/>
      <c r="FD1750" s="35"/>
      <c r="FE1750" s="35"/>
      <c r="FF1750" s="35"/>
      <c r="FG1750" s="35"/>
      <c r="FH1750" s="35"/>
      <c r="FI1750" s="35"/>
      <c r="FJ1750" s="35"/>
      <c r="FK1750" s="35"/>
      <c r="FL1750" s="35"/>
      <c r="FM1750" s="35"/>
      <c r="FN1750" s="35"/>
      <c r="FO1750" s="35"/>
      <c r="FP1750" s="35"/>
      <c r="FQ1750" s="35"/>
      <c r="FR1750" s="35"/>
      <c r="FS1750" s="35"/>
      <c r="FT1750" s="35"/>
      <c r="FU1750" s="35"/>
      <c r="FV1750" s="35"/>
      <c r="FW1750" s="35"/>
      <c r="FX1750" s="35"/>
      <c r="FY1750" s="35"/>
      <c r="FZ1750" s="35"/>
    </row>
    <row r="1751" spans="1:182" x14ac:dyDescent="0.15">
      <c r="A1751" s="38">
        <f t="shared" si="542"/>
        <v>45195</v>
      </c>
      <c r="B1751" s="39">
        <f t="shared" ca="1" si="531"/>
        <v>9433.7360829400004</v>
      </c>
      <c r="C1751" s="40">
        <f t="shared" si="532"/>
        <v>9411.77</v>
      </c>
      <c r="D1751" s="41">
        <f ca="1">IF(A1751&lt;$B$1,VLOOKUP(A1751,[1]DI!$A$4:$B$15000,2,FALSE),0)</f>
        <v>0.1265</v>
      </c>
      <c r="E1751" s="40">
        <f t="shared" ca="1" si="538"/>
        <v>4.7279E-4</v>
      </c>
      <c r="F1751" s="42">
        <f t="shared" si="535"/>
        <v>1</v>
      </c>
      <c r="G1751" s="43">
        <f t="shared" ca="1" si="539"/>
        <v>1.0004727899999999</v>
      </c>
      <c r="H1751" s="40">
        <f ca="1">TRUNC(PRODUCT(G$10:G1750),15)</f>
        <v>1.42871401286718</v>
      </c>
      <c r="I1751" s="40">
        <f t="shared" ca="1" si="540"/>
        <v>1.42599021960588</v>
      </c>
      <c r="J1751" s="40">
        <f t="shared" ca="1" si="541"/>
        <v>1.0019101100000001</v>
      </c>
      <c r="K1751" s="42">
        <f t="shared" si="527"/>
        <v>2.7E-2</v>
      </c>
      <c r="L1751" s="63">
        <f t="shared" si="524"/>
        <v>45189</v>
      </c>
      <c r="M1751" s="64">
        <f t="shared" si="525"/>
        <v>4</v>
      </c>
      <c r="N1751" s="44">
        <f t="shared" si="526"/>
        <v>4</v>
      </c>
      <c r="O1751" s="40">
        <f t="shared" si="528"/>
        <v>1.0004229769999999</v>
      </c>
      <c r="P1751" s="65">
        <f t="shared" ca="1" si="529"/>
        <v>1.002333895</v>
      </c>
      <c r="Q1751" s="40">
        <f t="shared" ca="1" si="530"/>
        <v>21.96608294</v>
      </c>
      <c r="R1751" s="44">
        <f>IF(VLOOKUP(A1751,$Z$12:$AI$125,8)=VLOOKUP(A1750,$Z$12:$AI$125,8),0,VLOOKUP(A1751,Z$12:$AI$125,8))</f>
        <v>0</v>
      </c>
      <c r="S1751" s="45">
        <f>IF(R1751&gt;0,VLOOKUP(R1751,Y$12:$AH$125,7),0)</f>
        <v>0</v>
      </c>
      <c r="T1751" s="40">
        <f t="shared" si="533"/>
        <v>0</v>
      </c>
      <c r="U1751" s="40">
        <f t="shared" ca="1" si="534"/>
        <v>21.96608294</v>
      </c>
      <c r="V1751" s="46" t="str">
        <f t="shared" si="536"/>
        <v>J=</v>
      </c>
      <c r="W1751" s="47">
        <f t="shared" si="537"/>
        <v>45371</v>
      </c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  <c r="CE1751" s="35"/>
      <c r="CF1751" s="35"/>
      <c r="CG1751" s="35"/>
      <c r="CH1751" s="35"/>
      <c r="CI1751" s="35"/>
      <c r="CJ1751" s="35"/>
      <c r="CK1751" s="35"/>
      <c r="CL1751" s="35"/>
      <c r="CM1751" s="35"/>
      <c r="CN1751" s="35"/>
      <c r="CO1751" s="35"/>
      <c r="CP1751" s="35"/>
      <c r="CQ1751" s="35"/>
      <c r="CR1751" s="35"/>
      <c r="CS1751" s="35"/>
      <c r="CT1751" s="35"/>
      <c r="CU1751" s="35"/>
      <c r="CV1751" s="35"/>
      <c r="CW1751" s="35"/>
      <c r="CX1751" s="35"/>
      <c r="CY1751" s="35"/>
      <c r="CZ1751" s="35"/>
      <c r="DA1751" s="35"/>
      <c r="DB1751" s="35"/>
      <c r="DC1751" s="35"/>
      <c r="DD1751" s="35"/>
      <c r="DE1751" s="35"/>
      <c r="DF1751" s="35"/>
      <c r="DG1751" s="35"/>
      <c r="DH1751" s="35"/>
      <c r="DI1751" s="35"/>
      <c r="DJ1751" s="35"/>
      <c r="DK1751" s="35"/>
      <c r="DL1751" s="35"/>
      <c r="DM1751" s="35"/>
      <c r="DN1751" s="35"/>
      <c r="DO1751" s="35"/>
      <c r="DP1751" s="35"/>
      <c r="DQ1751" s="35"/>
      <c r="DR1751" s="35"/>
      <c r="DS1751" s="35"/>
      <c r="DT1751" s="35"/>
      <c r="DU1751" s="35"/>
      <c r="DV1751" s="35"/>
      <c r="DW1751" s="35"/>
      <c r="DX1751" s="35"/>
      <c r="DY1751" s="35"/>
      <c r="DZ1751" s="35"/>
      <c r="EA1751" s="35"/>
      <c r="EB1751" s="35"/>
      <c r="EC1751" s="35"/>
      <c r="ED1751" s="35"/>
      <c r="EE1751" s="35"/>
      <c r="EF1751" s="35"/>
      <c r="EG1751" s="35"/>
      <c r="EH1751" s="35"/>
      <c r="EI1751" s="35"/>
      <c r="EJ1751" s="35"/>
      <c r="EK1751" s="35"/>
      <c r="EL1751" s="35"/>
      <c r="EM1751" s="35"/>
      <c r="EN1751" s="35"/>
      <c r="EO1751" s="35"/>
      <c r="EP1751" s="35"/>
      <c r="EQ1751" s="35"/>
      <c r="ER1751" s="35"/>
      <c r="ES1751" s="35"/>
      <c r="ET1751" s="35"/>
      <c r="EU1751" s="35"/>
      <c r="EV1751" s="35"/>
      <c r="EW1751" s="35"/>
      <c r="EX1751" s="35"/>
      <c r="EY1751" s="35"/>
      <c r="EZ1751" s="35"/>
      <c r="FA1751" s="35"/>
      <c r="FB1751" s="35"/>
      <c r="FC1751" s="35"/>
      <c r="FD1751" s="35"/>
      <c r="FE1751" s="35"/>
      <c r="FF1751" s="35"/>
      <c r="FG1751" s="35"/>
      <c r="FH1751" s="35"/>
      <c r="FI1751" s="35"/>
      <c r="FJ1751" s="35"/>
      <c r="FK1751" s="35"/>
      <c r="FL1751" s="35"/>
      <c r="FM1751" s="35"/>
      <c r="FN1751" s="35"/>
      <c r="FO1751" s="35"/>
      <c r="FP1751" s="35"/>
      <c r="FQ1751" s="35"/>
      <c r="FR1751" s="35"/>
      <c r="FS1751" s="35"/>
      <c r="FT1751" s="35"/>
      <c r="FU1751" s="35"/>
      <c r="FV1751" s="35"/>
      <c r="FW1751" s="35"/>
      <c r="FX1751" s="35"/>
      <c r="FY1751" s="35"/>
      <c r="FZ1751" s="35"/>
    </row>
    <row r="1752" spans="1:182" x14ac:dyDescent="0.15">
      <c r="A1752" s="38">
        <f t="shared" si="542"/>
        <v>45196</v>
      </c>
      <c r="B1752" s="39">
        <f t="shared" ca="1" si="531"/>
        <v>9439.1941001300002</v>
      </c>
      <c r="C1752" s="40">
        <f t="shared" si="532"/>
        <v>9411.77</v>
      </c>
      <c r="D1752" s="41">
        <f ca="1">IF(A1752&lt;$B$1,VLOOKUP(A1752,[1]DI!$A$4:$B$15000,2,FALSE),0)</f>
        <v>0.1265</v>
      </c>
      <c r="E1752" s="40">
        <f t="shared" ca="1" si="538"/>
        <v>4.7279E-4</v>
      </c>
      <c r="F1752" s="42">
        <f t="shared" si="535"/>
        <v>1</v>
      </c>
      <c r="G1752" s="43">
        <f t="shared" ca="1" si="539"/>
        <v>1.0004727899999999</v>
      </c>
      <c r="H1752" s="40">
        <f ca="1">TRUNC(PRODUCT(G$10:G1751),15)</f>
        <v>1.4293894945653201</v>
      </c>
      <c r="I1752" s="40">
        <f t="shared" ca="1" si="540"/>
        <v>1.42599021960588</v>
      </c>
      <c r="J1752" s="40">
        <f t="shared" ca="1" si="541"/>
        <v>1.0023838</v>
      </c>
      <c r="K1752" s="42">
        <f t="shared" si="527"/>
        <v>2.7E-2</v>
      </c>
      <c r="L1752" s="63">
        <f t="shared" si="524"/>
        <v>45189</v>
      </c>
      <c r="M1752" s="64">
        <f t="shared" si="525"/>
        <v>5</v>
      </c>
      <c r="N1752" s="44">
        <f t="shared" si="526"/>
        <v>5</v>
      </c>
      <c r="O1752" s="40">
        <f t="shared" si="528"/>
        <v>1.0005287490000001</v>
      </c>
      <c r="P1752" s="65">
        <f t="shared" ca="1" si="529"/>
        <v>1.002913809</v>
      </c>
      <c r="Q1752" s="40">
        <f t="shared" ca="1" si="530"/>
        <v>27.424100129999999</v>
      </c>
      <c r="R1752" s="44">
        <f>IF(VLOOKUP(A1752,$Z$12:$AI$125,8)=VLOOKUP(A1751,$Z$12:$AI$125,8),0,VLOOKUP(A1752,Z$12:$AI$125,8))</f>
        <v>0</v>
      </c>
      <c r="S1752" s="45">
        <f>IF(R1752&gt;0,VLOOKUP(R1752,Y$12:$AH$125,7),0)</f>
        <v>0</v>
      </c>
      <c r="T1752" s="40">
        <f t="shared" si="533"/>
        <v>0</v>
      </c>
      <c r="U1752" s="40">
        <f t="shared" ca="1" si="534"/>
        <v>27.424100129999999</v>
      </c>
      <c r="V1752" s="46" t="str">
        <f t="shared" si="536"/>
        <v>J=</v>
      </c>
      <c r="W1752" s="47">
        <f t="shared" si="537"/>
        <v>45371</v>
      </c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  <c r="CE1752" s="35"/>
      <c r="CF1752" s="35"/>
      <c r="CG1752" s="35"/>
      <c r="CH1752" s="35"/>
      <c r="CI1752" s="35"/>
      <c r="CJ1752" s="35"/>
      <c r="CK1752" s="35"/>
      <c r="CL1752" s="35"/>
      <c r="CM1752" s="35"/>
      <c r="CN1752" s="35"/>
      <c r="CO1752" s="35"/>
      <c r="CP1752" s="35"/>
      <c r="CQ1752" s="35"/>
      <c r="CR1752" s="35"/>
      <c r="CS1752" s="35"/>
      <c r="CT1752" s="35"/>
      <c r="CU1752" s="35"/>
      <c r="CV1752" s="35"/>
      <c r="CW1752" s="35"/>
      <c r="CX1752" s="35"/>
      <c r="CY1752" s="35"/>
      <c r="CZ1752" s="35"/>
      <c r="DA1752" s="35"/>
      <c r="DB1752" s="35"/>
      <c r="DC1752" s="35"/>
      <c r="DD1752" s="35"/>
      <c r="DE1752" s="35"/>
      <c r="DF1752" s="35"/>
      <c r="DG1752" s="35"/>
      <c r="DH1752" s="35"/>
      <c r="DI1752" s="35"/>
      <c r="DJ1752" s="35"/>
      <c r="DK1752" s="35"/>
      <c r="DL1752" s="35"/>
      <c r="DM1752" s="35"/>
      <c r="DN1752" s="35"/>
      <c r="DO1752" s="35"/>
      <c r="DP1752" s="35"/>
      <c r="DQ1752" s="35"/>
      <c r="DR1752" s="35"/>
      <c r="DS1752" s="35"/>
      <c r="DT1752" s="35"/>
      <c r="DU1752" s="35"/>
      <c r="DV1752" s="35"/>
      <c r="DW1752" s="35"/>
      <c r="DX1752" s="35"/>
      <c r="DY1752" s="35"/>
      <c r="DZ1752" s="35"/>
      <c r="EA1752" s="35"/>
      <c r="EB1752" s="35"/>
      <c r="EC1752" s="35"/>
      <c r="ED1752" s="35"/>
      <c r="EE1752" s="35"/>
      <c r="EF1752" s="35"/>
      <c r="EG1752" s="35"/>
      <c r="EH1752" s="35"/>
      <c r="EI1752" s="35"/>
      <c r="EJ1752" s="35"/>
      <c r="EK1752" s="35"/>
      <c r="EL1752" s="35"/>
      <c r="EM1752" s="35"/>
      <c r="EN1752" s="35"/>
      <c r="EO1752" s="35"/>
      <c r="EP1752" s="35"/>
      <c r="EQ1752" s="35"/>
      <c r="ER1752" s="35"/>
      <c r="ES1752" s="35"/>
      <c r="ET1752" s="35"/>
      <c r="EU1752" s="35"/>
      <c r="EV1752" s="35"/>
      <c r="EW1752" s="35"/>
      <c r="EX1752" s="35"/>
      <c r="EY1752" s="35"/>
      <c r="EZ1752" s="35"/>
      <c r="FA1752" s="35"/>
      <c r="FB1752" s="35"/>
      <c r="FC1752" s="35"/>
      <c r="FD1752" s="35"/>
      <c r="FE1752" s="35"/>
      <c r="FF1752" s="35"/>
      <c r="FG1752" s="35"/>
      <c r="FH1752" s="35"/>
      <c r="FI1752" s="35"/>
      <c r="FJ1752" s="35"/>
      <c r="FK1752" s="35"/>
      <c r="FL1752" s="35"/>
      <c r="FM1752" s="35"/>
      <c r="FN1752" s="35"/>
      <c r="FO1752" s="35"/>
      <c r="FP1752" s="35"/>
      <c r="FQ1752" s="35"/>
      <c r="FR1752" s="35"/>
      <c r="FS1752" s="35"/>
      <c r="FT1752" s="35"/>
      <c r="FU1752" s="35"/>
      <c r="FV1752" s="35"/>
      <c r="FW1752" s="35"/>
      <c r="FX1752" s="35"/>
      <c r="FY1752" s="35"/>
      <c r="FZ1752" s="35"/>
    </row>
    <row r="1753" spans="1:182" x14ac:dyDescent="0.15">
      <c r="A1753" s="38">
        <f t="shared" si="542"/>
        <v>45197</v>
      </c>
      <c r="B1753" s="39">
        <f t="shared" ca="1" si="531"/>
        <v>9444.6553455499998</v>
      </c>
      <c r="C1753" s="40">
        <f t="shared" si="532"/>
        <v>9411.77</v>
      </c>
      <c r="D1753" s="41">
        <f ca="1">IF(A1753&lt;$B$1,VLOOKUP(A1753,[1]DI!$A$4:$B$15000,2,FALSE),0)</f>
        <v>0.1265</v>
      </c>
      <c r="E1753" s="40">
        <f t="shared" ca="1" si="538"/>
        <v>4.7279E-4</v>
      </c>
      <c r="F1753" s="42">
        <f t="shared" si="535"/>
        <v>1</v>
      </c>
      <c r="G1753" s="43">
        <f t="shared" ca="1" si="539"/>
        <v>1.0004727899999999</v>
      </c>
      <c r="H1753" s="40">
        <f ca="1">TRUNC(PRODUCT(G$10:G1752),15)</f>
        <v>1.4300652956244599</v>
      </c>
      <c r="I1753" s="40">
        <f t="shared" ca="1" si="540"/>
        <v>1.42599021960588</v>
      </c>
      <c r="J1753" s="40">
        <f t="shared" ca="1" si="541"/>
        <v>1.00285772</v>
      </c>
      <c r="K1753" s="42">
        <f t="shared" si="527"/>
        <v>2.7E-2</v>
      </c>
      <c r="L1753" s="63">
        <f t="shared" si="524"/>
        <v>45189</v>
      </c>
      <c r="M1753" s="64">
        <f t="shared" si="525"/>
        <v>6</v>
      </c>
      <c r="N1753" s="44">
        <f t="shared" si="526"/>
        <v>6</v>
      </c>
      <c r="O1753" s="40">
        <f t="shared" si="528"/>
        <v>1.0006345329999999</v>
      </c>
      <c r="P1753" s="65">
        <f t="shared" ca="1" si="529"/>
        <v>1.003494066</v>
      </c>
      <c r="Q1753" s="40">
        <f t="shared" ca="1" si="530"/>
        <v>32.885345549999997</v>
      </c>
      <c r="R1753" s="44">
        <f>IF(VLOOKUP(A1753,$Z$12:$AI$125,8)=VLOOKUP(A1752,$Z$12:$AI$125,8),0,VLOOKUP(A1753,Z$12:$AI$125,8))</f>
        <v>0</v>
      </c>
      <c r="S1753" s="45">
        <f>IF(R1753&gt;0,VLOOKUP(R1753,Y$12:$AH$125,7),0)</f>
        <v>0</v>
      </c>
      <c r="T1753" s="40">
        <f t="shared" si="533"/>
        <v>0</v>
      </c>
      <c r="U1753" s="40">
        <f t="shared" ca="1" si="534"/>
        <v>32.885345549999997</v>
      </c>
      <c r="V1753" s="46" t="str">
        <f t="shared" si="536"/>
        <v>J=</v>
      </c>
      <c r="W1753" s="47">
        <f t="shared" si="537"/>
        <v>45371</v>
      </c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  <c r="CE1753" s="35"/>
      <c r="CF1753" s="35"/>
      <c r="CG1753" s="35"/>
      <c r="CH1753" s="35"/>
      <c r="CI1753" s="35"/>
      <c r="CJ1753" s="35"/>
      <c r="CK1753" s="35"/>
      <c r="CL1753" s="35"/>
      <c r="CM1753" s="35"/>
      <c r="CN1753" s="35"/>
      <c r="CO1753" s="35"/>
      <c r="CP1753" s="35"/>
      <c r="CQ1753" s="35"/>
      <c r="CR1753" s="35"/>
      <c r="CS1753" s="35"/>
      <c r="CT1753" s="35"/>
      <c r="CU1753" s="35"/>
      <c r="CV1753" s="35"/>
      <c r="CW1753" s="35"/>
      <c r="CX1753" s="35"/>
      <c r="CY1753" s="35"/>
      <c r="CZ1753" s="35"/>
      <c r="DA1753" s="35"/>
      <c r="DB1753" s="35"/>
      <c r="DC1753" s="35"/>
      <c r="DD1753" s="35"/>
      <c r="DE1753" s="35"/>
      <c r="DF1753" s="35"/>
      <c r="DG1753" s="35"/>
      <c r="DH1753" s="35"/>
      <c r="DI1753" s="35"/>
      <c r="DJ1753" s="35"/>
      <c r="DK1753" s="35"/>
      <c r="DL1753" s="35"/>
      <c r="DM1753" s="35"/>
      <c r="DN1753" s="35"/>
      <c r="DO1753" s="35"/>
      <c r="DP1753" s="35"/>
      <c r="DQ1753" s="35"/>
      <c r="DR1753" s="35"/>
      <c r="DS1753" s="35"/>
      <c r="DT1753" s="35"/>
      <c r="DU1753" s="35"/>
      <c r="DV1753" s="35"/>
      <c r="DW1753" s="35"/>
      <c r="DX1753" s="35"/>
      <c r="DY1753" s="35"/>
      <c r="DZ1753" s="35"/>
      <c r="EA1753" s="35"/>
      <c r="EB1753" s="35"/>
      <c r="EC1753" s="35"/>
      <c r="ED1753" s="35"/>
      <c r="EE1753" s="35"/>
      <c r="EF1753" s="35"/>
      <c r="EG1753" s="35"/>
      <c r="EH1753" s="35"/>
      <c r="EI1753" s="35"/>
      <c r="EJ1753" s="35"/>
      <c r="EK1753" s="35"/>
      <c r="EL1753" s="35"/>
      <c r="EM1753" s="35"/>
      <c r="EN1753" s="35"/>
      <c r="EO1753" s="35"/>
      <c r="EP1753" s="35"/>
      <c r="EQ1753" s="35"/>
      <c r="ER1753" s="35"/>
      <c r="ES1753" s="35"/>
      <c r="ET1753" s="35"/>
      <c r="EU1753" s="35"/>
      <c r="EV1753" s="35"/>
      <c r="EW1753" s="35"/>
      <c r="EX1753" s="35"/>
      <c r="EY1753" s="35"/>
      <c r="EZ1753" s="35"/>
      <c r="FA1753" s="35"/>
      <c r="FB1753" s="35"/>
      <c r="FC1753" s="35"/>
      <c r="FD1753" s="35"/>
      <c r="FE1753" s="35"/>
      <c r="FF1753" s="35"/>
      <c r="FG1753" s="35"/>
      <c r="FH1753" s="35"/>
      <c r="FI1753" s="35"/>
      <c r="FJ1753" s="35"/>
      <c r="FK1753" s="35"/>
      <c r="FL1753" s="35"/>
      <c r="FM1753" s="35"/>
      <c r="FN1753" s="35"/>
      <c r="FO1753" s="35"/>
      <c r="FP1753" s="35"/>
      <c r="FQ1753" s="35"/>
      <c r="FR1753" s="35"/>
      <c r="FS1753" s="35"/>
      <c r="FT1753" s="35"/>
      <c r="FU1753" s="35"/>
      <c r="FV1753" s="35"/>
      <c r="FW1753" s="35"/>
      <c r="FX1753" s="35"/>
      <c r="FY1753" s="35"/>
      <c r="FZ1753" s="35"/>
    </row>
    <row r="1754" spans="1:182" x14ac:dyDescent="0.15">
      <c r="A1754" s="38">
        <f t="shared" si="542"/>
        <v>45198</v>
      </c>
      <c r="B1754" s="39">
        <f t="shared" ca="1" si="531"/>
        <v>9450.1197156800008</v>
      </c>
      <c r="C1754" s="40">
        <f t="shared" si="532"/>
        <v>9411.77</v>
      </c>
      <c r="D1754" s="41">
        <f ca="1">IF(A1754&lt;$B$1,VLOOKUP(A1754,[1]DI!$A$4:$B$15000,2,FALSE),0)</f>
        <v>0.1265</v>
      </c>
      <c r="E1754" s="40">
        <f t="shared" ca="1" si="538"/>
        <v>4.7279E-4</v>
      </c>
      <c r="F1754" s="42">
        <f t="shared" si="535"/>
        <v>1</v>
      </c>
      <c r="G1754" s="43">
        <f t="shared" ca="1" si="539"/>
        <v>1.0004727899999999</v>
      </c>
      <c r="H1754" s="40">
        <f ca="1">TRUNC(PRODUCT(G$10:G1753),15)</f>
        <v>1.43074141619558</v>
      </c>
      <c r="I1754" s="40">
        <f t="shared" ca="1" si="540"/>
        <v>1.42599021960588</v>
      </c>
      <c r="J1754" s="40">
        <f t="shared" ca="1" si="541"/>
        <v>1.0033318600000001</v>
      </c>
      <c r="K1754" s="42">
        <f t="shared" si="527"/>
        <v>2.7E-2</v>
      </c>
      <c r="L1754" s="63">
        <f t="shared" si="524"/>
        <v>45189</v>
      </c>
      <c r="M1754" s="64">
        <f t="shared" si="525"/>
        <v>7</v>
      </c>
      <c r="N1754" s="44">
        <f t="shared" si="526"/>
        <v>7</v>
      </c>
      <c r="O1754" s="40">
        <f t="shared" si="528"/>
        <v>1.000740328</v>
      </c>
      <c r="P1754" s="65">
        <f t="shared" ca="1" si="529"/>
        <v>1.0040746549999999</v>
      </c>
      <c r="Q1754" s="40">
        <f t="shared" ca="1" si="530"/>
        <v>38.349715680000003</v>
      </c>
      <c r="R1754" s="44">
        <f>IF(VLOOKUP(A1754,$Z$12:$AI$125,8)=VLOOKUP(A1753,$Z$12:$AI$125,8),0,VLOOKUP(A1754,Z$12:$AI$125,8))</f>
        <v>0</v>
      </c>
      <c r="S1754" s="45">
        <f>IF(R1754&gt;0,VLOOKUP(R1754,Y$12:$AH$125,7),0)</f>
        <v>0</v>
      </c>
      <c r="T1754" s="40">
        <f t="shared" si="533"/>
        <v>0</v>
      </c>
      <c r="U1754" s="40">
        <f t="shared" ca="1" si="534"/>
        <v>38.349715680000003</v>
      </c>
      <c r="V1754" s="46" t="str">
        <f t="shared" si="536"/>
        <v>J=</v>
      </c>
      <c r="W1754" s="47">
        <f t="shared" si="537"/>
        <v>45371</v>
      </c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  <c r="CE1754" s="35"/>
      <c r="CF1754" s="35"/>
      <c r="CG1754" s="35"/>
      <c r="CH1754" s="35"/>
      <c r="CI1754" s="35"/>
      <c r="CJ1754" s="35"/>
      <c r="CK1754" s="35"/>
      <c r="CL1754" s="35"/>
      <c r="CM1754" s="35"/>
      <c r="CN1754" s="35"/>
      <c r="CO1754" s="35"/>
      <c r="CP1754" s="35"/>
      <c r="CQ1754" s="35"/>
      <c r="CR1754" s="35"/>
      <c r="CS1754" s="35"/>
      <c r="CT1754" s="35"/>
      <c r="CU1754" s="35"/>
      <c r="CV1754" s="35"/>
      <c r="CW1754" s="35"/>
      <c r="CX1754" s="35"/>
      <c r="CY1754" s="35"/>
      <c r="CZ1754" s="35"/>
      <c r="DA1754" s="35"/>
      <c r="DB1754" s="35"/>
      <c r="DC1754" s="35"/>
      <c r="DD1754" s="35"/>
      <c r="DE1754" s="35"/>
      <c r="DF1754" s="35"/>
      <c r="DG1754" s="35"/>
      <c r="DH1754" s="35"/>
      <c r="DI1754" s="35"/>
      <c r="DJ1754" s="35"/>
      <c r="DK1754" s="35"/>
      <c r="DL1754" s="35"/>
      <c r="DM1754" s="35"/>
      <c r="DN1754" s="35"/>
      <c r="DO1754" s="35"/>
      <c r="DP1754" s="35"/>
      <c r="DQ1754" s="35"/>
      <c r="DR1754" s="35"/>
      <c r="DS1754" s="35"/>
      <c r="DT1754" s="35"/>
      <c r="DU1754" s="35"/>
      <c r="DV1754" s="35"/>
      <c r="DW1754" s="35"/>
      <c r="DX1754" s="35"/>
      <c r="DY1754" s="35"/>
      <c r="DZ1754" s="35"/>
      <c r="EA1754" s="35"/>
      <c r="EB1754" s="35"/>
      <c r="EC1754" s="35"/>
      <c r="ED1754" s="35"/>
      <c r="EE1754" s="35"/>
      <c r="EF1754" s="35"/>
      <c r="EG1754" s="35"/>
      <c r="EH1754" s="35"/>
      <c r="EI1754" s="35"/>
      <c r="EJ1754" s="35"/>
      <c r="EK1754" s="35"/>
      <c r="EL1754" s="35"/>
      <c r="EM1754" s="35"/>
      <c r="EN1754" s="35"/>
      <c r="EO1754" s="35"/>
      <c r="EP1754" s="35"/>
      <c r="EQ1754" s="35"/>
      <c r="ER1754" s="35"/>
      <c r="ES1754" s="35"/>
      <c r="ET1754" s="35"/>
      <c r="EU1754" s="35"/>
      <c r="EV1754" s="35"/>
      <c r="EW1754" s="35"/>
      <c r="EX1754" s="35"/>
      <c r="EY1754" s="35"/>
      <c r="EZ1754" s="35"/>
      <c r="FA1754" s="35"/>
      <c r="FB1754" s="35"/>
      <c r="FC1754" s="35"/>
      <c r="FD1754" s="35"/>
      <c r="FE1754" s="35"/>
      <c r="FF1754" s="35"/>
      <c r="FG1754" s="35"/>
      <c r="FH1754" s="35"/>
      <c r="FI1754" s="35"/>
      <c r="FJ1754" s="35"/>
      <c r="FK1754" s="35"/>
      <c r="FL1754" s="35"/>
      <c r="FM1754" s="35"/>
      <c r="FN1754" s="35"/>
      <c r="FO1754" s="35"/>
      <c r="FP1754" s="35"/>
      <c r="FQ1754" s="35"/>
      <c r="FR1754" s="35"/>
      <c r="FS1754" s="35"/>
      <c r="FT1754" s="35"/>
      <c r="FU1754" s="35"/>
      <c r="FV1754" s="35"/>
      <c r="FW1754" s="35"/>
      <c r="FX1754" s="35"/>
      <c r="FY1754" s="35"/>
      <c r="FZ1754" s="35"/>
    </row>
    <row r="1755" spans="1:182" x14ac:dyDescent="0.15">
      <c r="A1755" s="38">
        <f t="shared" si="542"/>
        <v>45199</v>
      </c>
      <c r="B1755" s="39">
        <f t="shared" ca="1" si="531"/>
        <v>9455.5871917000004</v>
      </c>
      <c r="C1755" s="40">
        <f t="shared" si="532"/>
        <v>9411.77</v>
      </c>
      <c r="D1755" s="41">
        <f ca="1">IF(A1755&lt;$B$1,VLOOKUP(A1755,[1]DI!$A$4:$B$15000,2,FALSE),0)</f>
        <v>0</v>
      </c>
      <c r="E1755" s="40">
        <f t="shared" ca="1" si="538"/>
        <v>0</v>
      </c>
      <c r="F1755" s="42">
        <f t="shared" si="535"/>
        <v>1</v>
      </c>
      <c r="G1755" s="43">
        <f t="shared" ca="1" si="539"/>
        <v>1</v>
      </c>
      <c r="H1755" s="40">
        <f ca="1">TRUNC(PRODUCT(G$10:G1754),15)</f>
        <v>1.43141785642974</v>
      </c>
      <c r="I1755" s="40">
        <f t="shared" ca="1" si="540"/>
        <v>1.42599021960588</v>
      </c>
      <c r="J1755" s="40">
        <f t="shared" ca="1" si="541"/>
        <v>1.00380622</v>
      </c>
      <c r="K1755" s="42">
        <f t="shared" si="527"/>
        <v>2.7E-2</v>
      </c>
      <c r="L1755" s="63">
        <f t="shared" si="524"/>
        <v>45189</v>
      </c>
      <c r="M1755" s="64">
        <f t="shared" si="525"/>
        <v>7</v>
      </c>
      <c r="N1755" s="44">
        <f t="shared" si="526"/>
        <v>8</v>
      </c>
      <c r="O1755" s="40">
        <f t="shared" si="528"/>
        <v>1.000846133</v>
      </c>
      <c r="P1755" s="65">
        <f t="shared" ca="1" si="529"/>
        <v>1.0046555740000001</v>
      </c>
      <c r="Q1755" s="40">
        <f t="shared" ca="1" si="530"/>
        <v>43.817191700000002</v>
      </c>
      <c r="R1755" s="44">
        <f>IF(VLOOKUP(A1755,$Z$12:$AI$125,8)=VLOOKUP(A1754,$Z$12:$AI$125,8),0,VLOOKUP(A1755,Z$12:$AI$125,8))</f>
        <v>0</v>
      </c>
      <c r="S1755" s="45">
        <f>IF(R1755&gt;0,VLOOKUP(R1755,Y$12:$AH$125,7),0)</f>
        <v>0</v>
      </c>
      <c r="T1755" s="40">
        <f t="shared" si="533"/>
        <v>0</v>
      </c>
      <c r="U1755" s="40">
        <f t="shared" ca="1" si="534"/>
        <v>43.817191700000002</v>
      </c>
      <c r="V1755" s="46" t="str">
        <f t="shared" si="536"/>
        <v>J=</v>
      </c>
      <c r="W1755" s="47">
        <f t="shared" si="537"/>
        <v>45371</v>
      </c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  <c r="CE1755" s="35"/>
      <c r="CF1755" s="35"/>
      <c r="CG1755" s="35"/>
      <c r="CH1755" s="35"/>
      <c r="CI1755" s="35"/>
      <c r="CJ1755" s="35"/>
      <c r="CK1755" s="35"/>
      <c r="CL1755" s="35"/>
      <c r="CM1755" s="35"/>
      <c r="CN1755" s="35"/>
      <c r="CO1755" s="35"/>
      <c r="CP1755" s="35"/>
      <c r="CQ1755" s="35"/>
      <c r="CR1755" s="35"/>
      <c r="CS1755" s="35"/>
      <c r="CT1755" s="35"/>
      <c r="CU1755" s="35"/>
      <c r="CV1755" s="35"/>
      <c r="CW1755" s="35"/>
      <c r="CX1755" s="35"/>
      <c r="CY1755" s="35"/>
      <c r="CZ1755" s="35"/>
      <c r="DA1755" s="35"/>
      <c r="DB1755" s="35"/>
      <c r="DC1755" s="35"/>
      <c r="DD1755" s="35"/>
      <c r="DE1755" s="35"/>
      <c r="DF1755" s="35"/>
      <c r="DG1755" s="35"/>
      <c r="DH1755" s="35"/>
      <c r="DI1755" s="35"/>
      <c r="DJ1755" s="35"/>
      <c r="DK1755" s="35"/>
      <c r="DL1755" s="35"/>
      <c r="DM1755" s="35"/>
      <c r="DN1755" s="35"/>
      <c r="DO1755" s="35"/>
      <c r="DP1755" s="35"/>
      <c r="DQ1755" s="35"/>
      <c r="DR1755" s="35"/>
      <c r="DS1755" s="35"/>
      <c r="DT1755" s="35"/>
      <c r="DU1755" s="35"/>
      <c r="DV1755" s="35"/>
      <c r="DW1755" s="35"/>
      <c r="DX1755" s="35"/>
      <c r="DY1755" s="35"/>
      <c r="DZ1755" s="35"/>
      <c r="EA1755" s="35"/>
      <c r="EB1755" s="35"/>
      <c r="EC1755" s="35"/>
      <c r="ED1755" s="35"/>
      <c r="EE1755" s="35"/>
      <c r="EF1755" s="35"/>
      <c r="EG1755" s="35"/>
      <c r="EH1755" s="35"/>
      <c r="EI1755" s="35"/>
      <c r="EJ1755" s="35"/>
      <c r="EK1755" s="35"/>
      <c r="EL1755" s="35"/>
      <c r="EM1755" s="35"/>
      <c r="EN1755" s="35"/>
      <c r="EO1755" s="35"/>
      <c r="EP1755" s="35"/>
      <c r="EQ1755" s="35"/>
      <c r="ER1755" s="35"/>
      <c r="ES1755" s="35"/>
      <c r="ET1755" s="35"/>
      <c r="EU1755" s="35"/>
      <c r="EV1755" s="35"/>
      <c r="EW1755" s="35"/>
      <c r="EX1755" s="35"/>
      <c r="EY1755" s="35"/>
      <c r="EZ1755" s="35"/>
      <c r="FA1755" s="35"/>
      <c r="FB1755" s="35"/>
      <c r="FC1755" s="35"/>
      <c r="FD1755" s="35"/>
      <c r="FE1755" s="35"/>
      <c r="FF1755" s="35"/>
      <c r="FG1755" s="35"/>
      <c r="FH1755" s="35"/>
      <c r="FI1755" s="35"/>
      <c r="FJ1755" s="35"/>
      <c r="FK1755" s="35"/>
      <c r="FL1755" s="35"/>
      <c r="FM1755" s="35"/>
      <c r="FN1755" s="35"/>
      <c r="FO1755" s="35"/>
      <c r="FP1755" s="35"/>
      <c r="FQ1755" s="35"/>
      <c r="FR1755" s="35"/>
      <c r="FS1755" s="35"/>
      <c r="FT1755" s="35"/>
      <c r="FU1755" s="35"/>
      <c r="FV1755" s="35"/>
      <c r="FW1755" s="35"/>
      <c r="FX1755" s="35"/>
      <c r="FY1755" s="35"/>
      <c r="FZ1755" s="35"/>
    </row>
    <row r="1756" spans="1:182" x14ac:dyDescent="0.15">
      <c r="A1756" s="38">
        <f t="shared" si="542"/>
        <v>45200</v>
      </c>
      <c r="B1756" s="39">
        <f t="shared" ca="1" si="531"/>
        <v>9455.5871917000004</v>
      </c>
      <c r="C1756" s="40">
        <f t="shared" si="532"/>
        <v>9411.77</v>
      </c>
      <c r="D1756" s="41">
        <f ca="1">IF(A1756&lt;$B$1,VLOOKUP(A1756,[1]DI!$A$4:$B$15000,2,FALSE),0)</f>
        <v>0</v>
      </c>
      <c r="E1756" s="40">
        <f t="shared" ca="1" si="538"/>
        <v>0</v>
      </c>
      <c r="F1756" s="42">
        <f t="shared" si="535"/>
        <v>1</v>
      </c>
      <c r="G1756" s="43">
        <f t="shared" ca="1" si="539"/>
        <v>1</v>
      </c>
      <c r="H1756" s="40">
        <f ca="1">TRUNC(PRODUCT(G$10:G1755),15)</f>
        <v>1.43141785642974</v>
      </c>
      <c r="I1756" s="40">
        <f t="shared" ca="1" si="540"/>
        <v>1.42599021960588</v>
      </c>
      <c r="J1756" s="40">
        <f t="shared" ca="1" si="541"/>
        <v>1.00380622</v>
      </c>
      <c r="K1756" s="42">
        <f t="shared" si="527"/>
        <v>2.7E-2</v>
      </c>
      <c r="L1756" s="63">
        <f t="shared" si="524"/>
        <v>45189</v>
      </c>
      <c r="M1756" s="64">
        <f t="shared" si="525"/>
        <v>7</v>
      </c>
      <c r="N1756" s="44">
        <f t="shared" si="526"/>
        <v>8</v>
      </c>
      <c r="O1756" s="40">
        <f t="shared" si="528"/>
        <v>1.000846133</v>
      </c>
      <c r="P1756" s="65">
        <f t="shared" ca="1" si="529"/>
        <v>1.0046555740000001</v>
      </c>
      <c r="Q1756" s="40">
        <f t="shared" ca="1" si="530"/>
        <v>43.817191700000002</v>
      </c>
      <c r="R1756" s="44">
        <f>IF(VLOOKUP(A1756,$Z$12:$AI$125,8)=VLOOKUP(A1755,$Z$12:$AI$125,8),0,VLOOKUP(A1756,Z$12:$AI$125,8))</f>
        <v>0</v>
      </c>
      <c r="S1756" s="45">
        <f>IF(R1756&gt;0,VLOOKUP(R1756,Y$12:$AH$125,7),0)</f>
        <v>0</v>
      </c>
      <c r="T1756" s="40">
        <f t="shared" si="533"/>
        <v>0</v>
      </c>
      <c r="U1756" s="40">
        <f t="shared" ca="1" si="534"/>
        <v>43.817191700000002</v>
      </c>
      <c r="V1756" s="46" t="str">
        <f t="shared" si="536"/>
        <v>J=</v>
      </c>
      <c r="W1756" s="47">
        <f t="shared" si="537"/>
        <v>45371</v>
      </c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  <c r="CE1756" s="35"/>
      <c r="CF1756" s="35"/>
      <c r="CG1756" s="35"/>
      <c r="CH1756" s="35"/>
      <c r="CI1756" s="35"/>
      <c r="CJ1756" s="35"/>
      <c r="CK1756" s="35"/>
      <c r="CL1756" s="35"/>
      <c r="CM1756" s="35"/>
      <c r="CN1756" s="35"/>
      <c r="CO1756" s="35"/>
      <c r="CP1756" s="35"/>
      <c r="CQ1756" s="35"/>
      <c r="CR1756" s="35"/>
      <c r="CS1756" s="35"/>
      <c r="CT1756" s="35"/>
      <c r="CU1756" s="35"/>
      <c r="CV1756" s="35"/>
      <c r="CW1756" s="35"/>
      <c r="CX1756" s="35"/>
      <c r="CY1756" s="35"/>
      <c r="CZ1756" s="35"/>
      <c r="DA1756" s="35"/>
      <c r="DB1756" s="35"/>
      <c r="DC1756" s="35"/>
      <c r="DD1756" s="35"/>
      <c r="DE1756" s="35"/>
      <c r="DF1756" s="35"/>
      <c r="DG1756" s="35"/>
      <c r="DH1756" s="35"/>
      <c r="DI1756" s="35"/>
      <c r="DJ1756" s="35"/>
      <c r="DK1756" s="35"/>
      <c r="DL1756" s="35"/>
      <c r="DM1756" s="35"/>
      <c r="DN1756" s="35"/>
      <c r="DO1756" s="35"/>
      <c r="DP1756" s="35"/>
      <c r="DQ1756" s="35"/>
      <c r="DR1756" s="35"/>
      <c r="DS1756" s="35"/>
      <c r="DT1756" s="35"/>
      <c r="DU1756" s="35"/>
      <c r="DV1756" s="35"/>
      <c r="DW1756" s="35"/>
      <c r="DX1756" s="35"/>
      <c r="DY1756" s="35"/>
      <c r="DZ1756" s="35"/>
      <c r="EA1756" s="35"/>
      <c r="EB1756" s="35"/>
      <c r="EC1756" s="35"/>
      <c r="ED1756" s="35"/>
      <c r="EE1756" s="35"/>
      <c r="EF1756" s="35"/>
      <c r="EG1756" s="35"/>
      <c r="EH1756" s="35"/>
      <c r="EI1756" s="35"/>
      <c r="EJ1756" s="35"/>
      <c r="EK1756" s="35"/>
      <c r="EL1756" s="35"/>
      <c r="EM1756" s="35"/>
      <c r="EN1756" s="35"/>
      <c r="EO1756" s="35"/>
      <c r="EP1756" s="35"/>
      <c r="EQ1756" s="35"/>
      <c r="ER1756" s="35"/>
      <c r="ES1756" s="35"/>
      <c r="ET1756" s="35"/>
      <c r="EU1756" s="35"/>
      <c r="EV1756" s="35"/>
      <c r="EW1756" s="35"/>
      <c r="EX1756" s="35"/>
      <c r="EY1756" s="35"/>
      <c r="EZ1756" s="35"/>
      <c r="FA1756" s="35"/>
      <c r="FB1756" s="35"/>
      <c r="FC1756" s="35"/>
      <c r="FD1756" s="35"/>
      <c r="FE1756" s="35"/>
      <c r="FF1756" s="35"/>
      <c r="FG1756" s="35"/>
      <c r="FH1756" s="35"/>
      <c r="FI1756" s="35"/>
      <c r="FJ1756" s="35"/>
      <c r="FK1756" s="35"/>
      <c r="FL1756" s="35"/>
      <c r="FM1756" s="35"/>
      <c r="FN1756" s="35"/>
      <c r="FO1756" s="35"/>
      <c r="FP1756" s="35"/>
      <c r="FQ1756" s="35"/>
      <c r="FR1756" s="35"/>
      <c r="FS1756" s="35"/>
      <c r="FT1756" s="35"/>
      <c r="FU1756" s="35"/>
      <c r="FV1756" s="35"/>
      <c r="FW1756" s="35"/>
      <c r="FX1756" s="35"/>
      <c r="FY1756" s="35"/>
      <c r="FZ1756" s="35"/>
    </row>
    <row r="1757" spans="1:182" x14ac:dyDescent="0.15">
      <c r="A1757" s="38">
        <f t="shared" si="542"/>
        <v>45201</v>
      </c>
      <c r="B1757" s="39">
        <f t="shared" ca="1" si="531"/>
        <v>9455.5871917000004</v>
      </c>
      <c r="C1757" s="40">
        <f t="shared" si="532"/>
        <v>9411.77</v>
      </c>
      <c r="D1757" s="41">
        <f ca="1">IF(A1757&lt;$B$1,VLOOKUP(A1757,[1]DI!$A$4:$B$15000,2,FALSE),0)</f>
        <v>0.1265</v>
      </c>
      <c r="E1757" s="40">
        <f t="shared" ca="1" si="538"/>
        <v>4.7279E-4</v>
      </c>
      <c r="F1757" s="42">
        <f t="shared" si="535"/>
        <v>1</v>
      </c>
      <c r="G1757" s="43">
        <f t="shared" ca="1" si="539"/>
        <v>1.0004727899999999</v>
      </c>
      <c r="H1757" s="40">
        <f ca="1">TRUNC(PRODUCT(G$10:G1756),15)</f>
        <v>1.43141785642974</v>
      </c>
      <c r="I1757" s="40">
        <f t="shared" ca="1" si="540"/>
        <v>1.42599021960588</v>
      </c>
      <c r="J1757" s="40">
        <f t="shared" ca="1" si="541"/>
        <v>1.00380622</v>
      </c>
      <c r="K1757" s="42">
        <f t="shared" si="527"/>
        <v>2.7E-2</v>
      </c>
      <c r="L1757" s="63">
        <f t="shared" si="524"/>
        <v>45189</v>
      </c>
      <c r="M1757" s="64">
        <f t="shared" si="525"/>
        <v>8</v>
      </c>
      <c r="N1757" s="44">
        <f t="shared" si="526"/>
        <v>8</v>
      </c>
      <c r="O1757" s="40">
        <f t="shared" si="528"/>
        <v>1.000846133</v>
      </c>
      <c r="P1757" s="65">
        <f t="shared" ca="1" si="529"/>
        <v>1.0046555740000001</v>
      </c>
      <c r="Q1757" s="40">
        <f t="shared" ca="1" si="530"/>
        <v>43.817191700000002</v>
      </c>
      <c r="R1757" s="44">
        <f>IF(VLOOKUP(A1757,$Z$12:$AI$125,8)=VLOOKUP(A1756,$Z$12:$AI$125,8),0,VLOOKUP(A1757,Z$12:$AI$125,8))</f>
        <v>0</v>
      </c>
      <c r="S1757" s="45">
        <f>IF(R1757&gt;0,VLOOKUP(R1757,Y$12:$AH$125,7),0)</f>
        <v>0</v>
      </c>
      <c r="T1757" s="40">
        <f t="shared" si="533"/>
        <v>0</v>
      </c>
      <c r="U1757" s="40">
        <f t="shared" ca="1" si="534"/>
        <v>43.817191700000002</v>
      </c>
      <c r="V1757" s="46" t="str">
        <f t="shared" si="536"/>
        <v>J=</v>
      </c>
      <c r="W1757" s="47">
        <f t="shared" si="537"/>
        <v>45371</v>
      </c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  <c r="CE1757" s="35"/>
      <c r="CF1757" s="35"/>
      <c r="CG1757" s="35"/>
      <c r="CH1757" s="35"/>
      <c r="CI1757" s="35"/>
      <c r="CJ1757" s="35"/>
      <c r="CK1757" s="35"/>
      <c r="CL1757" s="35"/>
      <c r="CM1757" s="35"/>
      <c r="CN1757" s="35"/>
      <c r="CO1757" s="35"/>
      <c r="CP1757" s="35"/>
      <c r="CQ1757" s="35"/>
      <c r="CR1757" s="35"/>
      <c r="CS1757" s="35"/>
      <c r="CT1757" s="35"/>
      <c r="CU1757" s="35"/>
      <c r="CV1757" s="35"/>
      <c r="CW1757" s="35"/>
      <c r="CX1757" s="35"/>
      <c r="CY1757" s="35"/>
      <c r="CZ1757" s="35"/>
      <c r="DA1757" s="35"/>
      <c r="DB1757" s="35"/>
      <c r="DC1757" s="35"/>
      <c r="DD1757" s="35"/>
      <c r="DE1757" s="35"/>
      <c r="DF1757" s="35"/>
      <c r="DG1757" s="35"/>
      <c r="DH1757" s="35"/>
      <c r="DI1757" s="35"/>
      <c r="DJ1757" s="35"/>
      <c r="DK1757" s="35"/>
      <c r="DL1757" s="35"/>
      <c r="DM1757" s="35"/>
      <c r="DN1757" s="35"/>
      <c r="DO1757" s="35"/>
      <c r="DP1757" s="35"/>
      <c r="DQ1757" s="35"/>
      <c r="DR1757" s="35"/>
      <c r="DS1757" s="35"/>
      <c r="DT1757" s="35"/>
      <c r="DU1757" s="35"/>
      <c r="DV1757" s="35"/>
      <c r="DW1757" s="35"/>
      <c r="DX1757" s="35"/>
      <c r="DY1757" s="35"/>
      <c r="DZ1757" s="35"/>
      <c r="EA1757" s="35"/>
      <c r="EB1757" s="35"/>
      <c r="EC1757" s="35"/>
      <c r="ED1757" s="35"/>
      <c r="EE1757" s="35"/>
      <c r="EF1757" s="35"/>
      <c r="EG1757" s="35"/>
      <c r="EH1757" s="35"/>
      <c r="EI1757" s="35"/>
      <c r="EJ1757" s="35"/>
      <c r="EK1757" s="35"/>
      <c r="EL1757" s="35"/>
      <c r="EM1757" s="35"/>
      <c r="EN1757" s="35"/>
      <c r="EO1757" s="35"/>
      <c r="EP1757" s="35"/>
      <c r="EQ1757" s="35"/>
      <c r="ER1757" s="35"/>
      <c r="ES1757" s="35"/>
      <c r="ET1757" s="35"/>
      <c r="EU1757" s="35"/>
      <c r="EV1757" s="35"/>
      <c r="EW1757" s="35"/>
      <c r="EX1757" s="35"/>
      <c r="EY1757" s="35"/>
      <c r="EZ1757" s="35"/>
      <c r="FA1757" s="35"/>
      <c r="FB1757" s="35"/>
      <c r="FC1757" s="35"/>
      <c r="FD1757" s="35"/>
      <c r="FE1757" s="35"/>
      <c r="FF1757" s="35"/>
      <c r="FG1757" s="35"/>
      <c r="FH1757" s="35"/>
      <c r="FI1757" s="35"/>
      <c r="FJ1757" s="35"/>
      <c r="FK1757" s="35"/>
      <c r="FL1757" s="35"/>
      <c r="FM1757" s="35"/>
      <c r="FN1757" s="35"/>
      <c r="FO1757" s="35"/>
      <c r="FP1757" s="35"/>
      <c r="FQ1757" s="35"/>
      <c r="FR1757" s="35"/>
      <c r="FS1757" s="35"/>
      <c r="FT1757" s="35"/>
      <c r="FU1757" s="35"/>
      <c r="FV1757" s="35"/>
      <c r="FW1757" s="35"/>
      <c r="FX1757" s="35"/>
      <c r="FY1757" s="35"/>
      <c r="FZ1757" s="35"/>
    </row>
    <row r="1758" spans="1:182" x14ac:dyDescent="0.15">
      <c r="A1758" s="38">
        <f t="shared" si="542"/>
        <v>45202</v>
      </c>
      <c r="B1758" s="39">
        <f t="shared" ca="1" si="531"/>
        <v>9461.0578865400003</v>
      </c>
      <c r="C1758" s="40">
        <f t="shared" si="532"/>
        <v>9411.77</v>
      </c>
      <c r="D1758" s="41">
        <f ca="1">IF(A1758&lt;$B$1,VLOOKUP(A1758,[1]DI!$A$4:$B$15000,2,FALSE),0)</f>
        <v>0.1265</v>
      </c>
      <c r="E1758" s="40">
        <f t="shared" ca="1" si="538"/>
        <v>4.7279E-4</v>
      </c>
      <c r="F1758" s="42">
        <f t="shared" si="535"/>
        <v>1</v>
      </c>
      <c r="G1758" s="43">
        <f t="shared" ca="1" si="539"/>
        <v>1.0004727899999999</v>
      </c>
      <c r="H1758" s="40">
        <f ca="1">TRUNC(PRODUCT(G$10:G1757),15)</f>
        <v>1.4320946164780799</v>
      </c>
      <c r="I1758" s="40">
        <f t="shared" ca="1" si="540"/>
        <v>1.42599021960588</v>
      </c>
      <c r="J1758" s="40">
        <f t="shared" ca="1" si="541"/>
        <v>1.00428081</v>
      </c>
      <c r="K1758" s="42">
        <f t="shared" si="527"/>
        <v>2.7E-2</v>
      </c>
      <c r="L1758" s="63">
        <f t="shared" si="524"/>
        <v>45189</v>
      </c>
      <c r="M1758" s="64">
        <f t="shared" si="525"/>
        <v>9</v>
      </c>
      <c r="N1758" s="44">
        <f t="shared" si="526"/>
        <v>9</v>
      </c>
      <c r="O1758" s="40">
        <f t="shared" si="528"/>
        <v>1.0009519499999999</v>
      </c>
      <c r="P1758" s="65">
        <f t="shared" ca="1" si="529"/>
        <v>1.0052368350000001</v>
      </c>
      <c r="Q1758" s="40">
        <f t="shared" ca="1" si="530"/>
        <v>49.287886540000002</v>
      </c>
      <c r="R1758" s="44">
        <f>IF(VLOOKUP(A1758,$Z$12:$AI$125,8)=VLOOKUP(A1757,$Z$12:$AI$125,8),0,VLOOKUP(A1758,Z$12:$AI$125,8))</f>
        <v>0</v>
      </c>
      <c r="S1758" s="45">
        <f>IF(R1758&gt;0,VLOOKUP(R1758,Y$12:$AH$125,7),0)</f>
        <v>0</v>
      </c>
      <c r="T1758" s="40">
        <f t="shared" si="533"/>
        <v>0</v>
      </c>
      <c r="U1758" s="40">
        <f t="shared" ca="1" si="534"/>
        <v>49.287886540000002</v>
      </c>
      <c r="V1758" s="46" t="str">
        <f t="shared" si="536"/>
        <v>J=</v>
      </c>
      <c r="W1758" s="47">
        <f t="shared" si="537"/>
        <v>45371</v>
      </c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  <c r="CE1758" s="35"/>
      <c r="CF1758" s="35"/>
      <c r="CG1758" s="35"/>
      <c r="CH1758" s="35"/>
      <c r="CI1758" s="35"/>
      <c r="CJ1758" s="35"/>
      <c r="CK1758" s="35"/>
      <c r="CL1758" s="35"/>
      <c r="CM1758" s="35"/>
      <c r="CN1758" s="35"/>
      <c r="CO1758" s="35"/>
      <c r="CP1758" s="35"/>
      <c r="CQ1758" s="35"/>
      <c r="CR1758" s="35"/>
      <c r="CS1758" s="35"/>
      <c r="CT1758" s="35"/>
      <c r="CU1758" s="35"/>
      <c r="CV1758" s="35"/>
      <c r="CW1758" s="35"/>
      <c r="CX1758" s="35"/>
      <c r="CY1758" s="35"/>
      <c r="CZ1758" s="35"/>
      <c r="DA1758" s="35"/>
      <c r="DB1758" s="35"/>
      <c r="DC1758" s="35"/>
      <c r="DD1758" s="35"/>
      <c r="DE1758" s="35"/>
      <c r="DF1758" s="35"/>
      <c r="DG1758" s="35"/>
      <c r="DH1758" s="35"/>
      <c r="DI1758" s="35"/>
      <c r="DJ1758" s="35"/>
      <c r="DK1758" s="35"/>
      <c r="DL1758" s="35"/>
      <c r="DM1758" s="35"/>
      <c r="DN1758" s="35"/>
      <c r="DO1758" s="35"/>
      <c r="DP1758" s="35"/>
      <c r="DQ1758" s="35"/>
      <c r="DR1758" s="35"/>
      <c r="DS1758" s="35"/>
      <c r="DT1758" s="35"/>
      <c r="DU1758" s="35"/>
      <c r="DV1758" s="35"/>
      <c r="DW1758" s="35"/>
      <c r="DX1758" s="35"/>
      <c r="DY1758" s="35"/>
      <c r="DZ1758" s="35"/>
      <c r="EA1758" s="35"/>
      <c r="EB1758" s="35"/>
      <c r="EC1758" s="35"/>
      <c r="ED1758" s="35"/>
      <c r="EE1758" s="35"/>
      <c r="EF1758" s="35"/>
      <c r="EG1758" s="35"/>
      <c r="EH1758" s="35"/>
      <c r="EI1758" s="35"/>
      <c r="EJ1758" s="35"/>
      <c r="EK1758" s="35"/>
      <c r="EL1758" s="35"/>
      <c r="EM1758" s="35"/>
      <c r="EN1758" s="35"/>
      <c r="EO1758" s="35"/>
      <c r="EP1758" s="35"/>
      <c r="EQ1758" s="35"/>
      <c r="ER1758" s="35"/>
      <c r="ES1758" s="35"/>
      <c r="ET1758" s="35"/>
      <c r="EU1758" s="35"/>
      <c r="EV1758" s="35"/>
      <c r="EW1758" s="35"/>
      <c r="EX1758" s="35"/>
      <c r="EY1758" s="35"/>
      <c r="EZ1758" s="35"/>
      <c r="FA1758" s="35"/>
      <c r="FB1758" s="35"/>
      <c r="FC1758" s="35"/>
      <c r="FD1758" s="35"/>
      <c r="FE1758" s="35"/>
      <c r="FF1758" s="35"/>
      <c r="FG1758" s="35"/>
      <c r="FH1758" s="35"/>
      <c r="FI1758" s="35"/>
      <c r="FJ1758" s="35"/>
      <c r="FK1758" s="35"/>
      <c r="FL1758" s="35"/>
      <c r="FM1758" s="35"/>
      <c r="FN1758" s="35"/>
      <c r="FO1758" s="35"/>
      <c r="FP1758" s="35"/>
      <c r="FQ1758" s="35"/>
      <c r="FR1758" s="35"/>
      <c r="FS1758" s="35"/>
      <c r="FT1758" s="35"/>
      <c r="FU1758" s="35"/>
      <c r="FV1758" s="35"/>
      <c r="FW1758" s="35"/>
      <c r="FX1758" s="35"/>
      <c r="FY1758" s="35"/>
      <c r="FZ1758" s="35"/>
    </row>
    <row r="1759" spans="1:182" x14ac:dyDescent="0.15">
      <c r="A1759" s="38">
        <f t="shared" si="542"/>
        <v>45203</v>
      </c>
      <c r="B1759" s="39">
        <f t="shared" ca="1" si="531"/>
        <v>9466.5318096200008</v>
      </c>
      <c r="C1759" s="40">
        <f t="shared" si="532"/>
        <v>9411.77</v>
      </c>
      <c r="D1759" s="41">
        <f ca="1">IF(A1759&lt;$B$1,VLOOKUP(A1759,[1]DI!$A$4:$B$15000,2,FALSE),0)</f>
        <v>0.1265</v>
      </c>
      <c r="E1759" s="40">
        <f t="shared" ca="1" si="538"/>
        <v>4.7279E-4</v>
      </c>
      <c r="F1759" s="42">
        <f t="shared" si="535"/>
        <v>1</v>
      </c>
      <c r="G1759" s="43">
        <f t="shared" ca="1" si="539"/>
        <v>1.0004727899999999</v>
      </c>
      <c r="H1759" s="40">
        <f ca="1">TRUNC(PRODUCT(G$10:G1758),15)</f>
        <v>1.4327716964918</v>
      </c>
      <c r="I1759" s="40">
        <f t="shared" ca="1" si="540"/>
        <v>1.42599021960588</v>
      </c>
      <c r="J1759" s="40">
        <f t="shared" ca="1" si="541"/>
        <v>1.00475563</v>
      </c>
      <c r="K1759" s="42">
        <f t="shared" si="527"/>
        <v>2.7E-2</v>
      </c>
      <c r="L1759" s="63">
        <f t="shared" si="524"/>
        <v>45189</v>
      </c>
      <c r="M1759" s="64">
        <f t="shared" si="525"/>
        <v>10</v>
      </c>
      <c r="N1759" s="44">
        <f t="shared" si="526"/>
        <v>10</v>
      </c>
      <c r="O1759" s="40">
        <f t="shared" si="528"/>
        <v>1.0010577789999999</v>
      </c>
      <c r="P1759" s="65">
        <f t="shared" ca="1" si="529"/>
        <v>1.005818439</v>
      </c>
      <c r="Q1759" s="40">
        <f t="shared" ca="1" si="530"/>
        <v>54.761809620000001</v>
      </c>
      <c r="R1759" s="44">
        <f>IF(VLOOKUP(A1759,$Z$12:$AI$125,8)=VLOOKUP(A1758,$Z$12:$AI$125,8),0,VLOOKUP(A1759,Z$12:$AI$125,8))</f>
        <v>0</v>
      </c>
      <c r="S1759" s="45">
        <f>IF(R1759&gt;0,VLOOKUP(R1759,Y$12:$AH$125,7),0)</f>
        <v>0</v>
      </c>
      <c r="T1759" s="40">
        <f t="shared" si="533"/>
        <v>0</v>
      </c>
      <c r="U1759" s="40">
        <f t="shared" ca="1" si="534"/>
        <v>54.761809620000001</v>
      </c>
      <c r="V1759" s="46" t="str">
        <f t="shared" si="536"/>
        <v>J=</v>
      </c>
      <c r="W1759" s="47">
        <f t="shared" si="537"/>
        <v>45371</v>
      </c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  <c r="CE1759" s="35"/>
      <c r="CF1759" s="35"/>
      <c r="CG1759" s="35"/>
      <c r="CH1759" s="35"/>
      <c r="CI1759" s="35"/>
      <c r="CJ1759" s="35"/>
      <c r="CK1759" s="35"/>
      <c r="CL1759" s="35"/>
      <c r="CM1759" s="35"/>
      <c r="CN1759" s="35"/>
      <c r="CO1759" s="35"/>
      <c r="CP1759" s="35"/>
      <c r="CQ1759" s="35"/>
      <c r="CR1759" s="35"/>
      <c r="CS1759" s="35"/>
      <c r="CT1759" s="35"/>
      <c r="CU1759" s="35"/>
      <c r="CV1759" s="35"/>
      <c r="CW1759" s="35"/>
      <c r="CX1759" s="35"/>
      <c r="CY1759" s="35"/>
      <c r="CZ1759" s="35"/>
      <c r="DA1759" s="35"/>
      <c r="DB1759" s="35"/>
      <c r="DC1759" s="35"/>
      <c r="DD1759" s="35"/>
      <c r="DE1759" s="35"/>
      <c r="DF1759" s="35"/>
      <c r="DG1759" s="35"/>
      <c r="DH1759" s="35"/>
      <c r="DI1759" s="35"/>
      <c r="DJ1759" s="35"/>
      <c r="DK1759" s="35"/>
      <c r="DL1759" s="35"/>
      <c r="DM1759" s="35"/>
      <c r="DN1759" s="35"/>
      <c r="DO1759" s="35"/>
      <c r="DP1759" s="35"/>
      <c r="DQ1759" s="35"/>
      <c r="DR1759" s="35"/>
      <c r="DS1759" s="35"/>
      <c r="DT1759" s="35"/>
      <c r="DU1759" s="35"/>
      <c r="DV1759" s="35"/>
      <c r="DW1759" s="35"/>
      <c r="DX1759" s="35"/>
      <c r="DY1759" s="35"/>
      <c r="DZ1759" s="35"/>
      <c r="EA1759" s="35"/>
      <c r="EB1759" s="35"/>
      <c r="EC1759" s="35"/>
      <c r="ED1759" s="35"/>
      <c r="EE1759" s="35"/>
      <c r="EF1759" s="35"/>
      <c r="EG1759" s="35"/>
      <c r="EH1759" s="35"/>
      <c r="EI1759" s="35"/>
      <c r="EJ1759" s="35"/>
      <c r="EK1759" s="35"/>
      <c r="EL1759" s="35"/>
      <c r="EM1759" s="35"/>
      <c r="EN1759" s="35"/>
      <c r="EO1759" s="35"/>
      <c r="EP1759" s="35"/>
      <c r="EQ1759" s="35"/>
      <c r="ER1759" s="35"/>
      <c r="ES1759" s="35"/>
      <c r="ET1759" s="35"/>
      <c r="EU1759" s="35"/>
      <c r="EV1759" s="35"/>
      <c r="EW1759" s="35"/>
      <c r="EX1759" s="35"/>
      <c r="EY1759" s="35"/>
      <c r="EZ1759" s="35"/>
      <c r="FA1759" s="35"/>
      <c r="FB1759" s="35"/>
      <c r="FC1759" s="35"/>
      <c r="FD1759" s="35"/>
      <c r="FE1759" s="35"/>
      <c r="FF1759" s="35"/>
      <c r="FG1759" s="35"/>
      <c r="FH1759" s="35"/>
      <c r="FI1759" s="35"/>
      <c r="FJ1759" s="35"/>
      <c r="FK1759" s="35"/>
      <c r="FL1759" s="35"/>
      <c r="FM1759" s="35"/>
      <c r="FN1759" s="35"/>
      <c r="FO1759" s="35"/>
      <c r="FP1759" s="35"/>
      <c r="FQ1759" s="35"/>
      <c r="FR1759" s="35"/>
      <c r="FS1759" s="35"/>
      <c r="FT1759" s="35"/>
      <c r="FU1759" s="35"/>
      <c r="FV1759" s="35"/>
      <c r="FW1759" s="35"/>
      <c r="FX1759" s="35"/>
      <c r="FY1759" s="35"/>
      <c r="FZ1759" s="35"/>
    </row>
    <row r="1760" spans="1:182" x14ac:dyDescent="0.15">
      <c r="A1760" s="38">
        <f t="shared" si="542"/>
        <v>45204</v>
      </c>
      <c r="B1760" s="39">
        <f t="shared" ca="1" si="531"/>
        <v>9472.0087538799999</v>
      </c>
      <c r="C1760" s="40">
        <f t="shared" si="532"/>
        <v>9411.77</v>
      </c>
      <c r="D1760" s="41">
        <f ca="1">IF(A1760&lt;$B$1,VLOOKUP(A1760,[1]DI!$A$4:$B$15000,2,FALSE),0)</f>
        <v>0.1265</v>
      </c>
      <c r="E1760" s="40">
        <f t="shared" ca="1" si="538"/>
        <v>4.7279E-4</v>
      </c>
      <c r="F1760" s="42">
        <f t="shared" si="535"/>
        <v>1</v>
      </c>
      <c r="G1760" s="43">
        <f t="shared" ca="1" si="539"/>
        <v>1.0004727899999999</v>
      </c>
      <c r="H1760" s="40">
        <f ca="1">TRUNC(PRODUCT(G$10:G1759),15)</f>
        <v>1.43344909662219</v>
      </c>
      <c r="I1760" s="40">
        <f t="shared" ca="1" si="540"/>
        <v>1.42599021960588</v>
      </c>
      <c r="J1760" s="40">
        <f t="shared" ca="1" si="541"/>
        <v>1.0052306600000001</v>
      </c>
      <c r="K1760" s="42">
        <f t="shared" si="527"/>
        <v>2.7E-2</v>
      </c>
      <c r="L1760" s="63">
        <f t="shared" si="524"/>
        <v>45189</v>
      </c>
      <c r="M1760" s="64">
        <f t="shared" si="525"/>
        <v>11</v>
      </c>
      <c r="N1760" s="44">
        <f t="shared" si="526"/>
        <v>11</v>
      </c>
      <c r="O1760" s="40">
        <f t="shared" si="528"/>
        <v>1.0011636180000001</v>
      </c>
      <c r="P1760" s="65">
        <f t="shared" ca="1" si="529"/>
        <v>1.0064003640000001</v>
      </c>
      <c r="Q1760" s="40">
        <f t="shared" ca="1" si="530"/>
        <v>60.238753879999997</v>
      </c>
      <c r="R1760" s="44">
        <f>IF(VLOOKUP(A1760,$Z$12:$AI$125,8)=VLOOKUP(A1759,$Z$12:$AI$125,8),0,VLOOKUP(A1760,Z$12:$AI$125,8))</f>
        <v>0</v>
      </c>
      <c r="S1760" s="45">
        <f>IF(R1760&gt;0,VLOOKUP(R1760,Y$12:$AH$125,7),0)</f>
        <v>0</v>
      </c>
      <c r="T1760" s="40">
        <f t="shared" si="533"/>
        <v>0</v>
      </c>
      <c r="U1760" s="40">
        <f t="shared" ca="1" si="534"/>
        <v>60.238753879999997</v>
      </c>
      <c r="V1760" s="46" t="str">
        <f t="shared" si="536"/>
        <v>J=</v>
      </c>
      <c r="W1760" s="47">
        <f t="shared" si="537"/>
        <v>45371</v>
      </c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  <c r="CE1760" s="35"/>
      <c r="CF1760" s="35"/>
      <c r="CG1760" s="35"/>
      <c r="CH1760" s="35"/>
      <c r="CI1760" s="35"/>
      <c r="CJ1760" s="35"/>
      <c r="CK1760" s="35"/>
      <c r="CL1760" s="35"/>
      <c r="CM1760" s="35"/>
      <c r="CN1760" s="35"/>
      <c r="CO1760" s="35"/>
      <c r="CP1760" s="35"/>
      <c r="CQ1760" s="35"/>
      <c r="CR1760" s="35"/>
      <c r="CS1760" s="35"/>
      <c r="CT1760" s="35"/>
      <c r="CU1760" s="35"/>
      <c r="CV1760" s="35"/>
      <c r="CW1760" s="35"/>
      <c r="CX1760" s="35"/>
      <c r="CY1760" s="35"/>
      <c r="CZ1760" s="35"/>
      <c r="DA1760" s="35"/>
      <c r="DB1760" s="35"/>
      <c r="DC1760" s="35"/>
      <c r="DD1760" s="35"/>
      <c r="DE1760" s="35"/>
      <c r="DF1760" s="35"/>
      <c r="DG1760" s="35"/>
      <c r="DH1760" s="35"/>
      <c r="DI1760" s="35"/>
      <c r="DJ1760" s="35"/>
      <c r="DK1760" s="35"/>
      <c r="DL1760" s="35"/>
      <c r="DM1760" s="35"/>
      <c r="DN1760" s="35"/>
      <c r="DO1760" s="35"/>
      <c r="DP1760" s="35"/>
      <c r="DQ1760" s="35"/>
      <c r="DR1760" s="35"/>
      <c r="DS1760" s="35"/>
      <c r="DT1760" s="35"/>
      <c r="DU1760" s="35"/>
      <c r="DV1760" s="35"/>
      <c r="DW1760" s="35"/>
      <c r="DX1760" s="35"/>
      <c r="DY1760" s="35"/>
      <c r="DZ1760" s="35"/>
      <c r="EA1760" s="35"/>
      <c r="EB1760" s="35"/>
      <c r="EC1760" s="35"/>
      <c r="ED1760" s="35"/>
      <c r="EE1760" s="35"/>
      <c r="EF1760" s="35"/>
      <c r="EG1760" s="35"/>
      <c r="EH1760" s="35"/>
      <c r="EI1760" s="35"/>
      <c r="EJ1760" s="35"/>
      <c r="EK1760" s="35"/>
      <c r="EL1760" s="35"/>
      <c r="EM1760" s="35"/>
      <c r="EN1760" s="35"/>
      <c r="EO1760" s="35"/>
      <c r="EP1760" s="35"/>
      <c r="EQ1760" s="35"/>
      <c r="ER1760" s="35"/>
      <c r="ES1760" s="35"/>
      <c r="ET1760" s="35"/>
      <c r="EU1760" s="35"/>
      <c r="EV1760" s="35"/>
      <c r="EW1760" s="35"/>
      <c r="EX1760" s="35"/>
      <c r="EY1760" s="35"/>
      <c r="EZ1760" s="35"/>
      <c r="FA1760" s="35"/>
      <c r="FB1760" s="35"/>
      <c r="FC1760" s="35"/>
      <c r="FD1760" s="35"/>
      <c r="FE1760" s="35"/>
      <c r="FF1760" s="35"/>
      <c r="FG1760" s="35"/>
      <c r="FH1760" s="35"/>
      <c r="FI1760" s="35"/>
      <c r="FJ1760" s="35"/>
      <c r="FK1760" s="35"/>
      <c r="FL1760" s="35"/>
      <c r="FM1760" s="35"/>
      <c r="FN1760" s="35"/>
      <c r="FO1760" s="35"/>
      <c r="FP1760" s="35"/>
      <c r="FQ1760" s="35"/>
      <c r="FR1760" s="35"/>
      <c r="FS1760" s="35"/>
      <c r="FT1760" s="35"/>
      <c r="FU1760" s="35"/>
      <c r="FV1760" s="35"/>
      <c r="FW1760" s="35"/>
      <c r="FX1760" s="35"/>
      <c r="FY1760" s="35"/>
      <c r="FZ1760" s="35"/>
    </row>
    <row r="1761" spans="1:182" x14ac:dyDescent="0.15">
      <c r="A1761" s="38">
        <f t="shared" si="542"/>
        <v>45205</v>
      </c>
      <c r="B1761" s="39">
        <f t="shared" ca="1" si="531"/>
        <v>9477.4890110800006</v>
      </c>
      <c r="C1761" s="40">
        <f t="shared" si="532"/>
        <v>9411.77</v>
      </c>
      <c r="D1761" s="41">
        <f ca="1">IF(A1761&lt;$B$1,VLOOKUP(A1761,[1]DI!$A$4:$B$15000,2,FALSE),0)</f>
        <v>0.1265</v>
      </c>
      <c r="E1761" s="40">
        <f t="shared" ca="1" si="538"/>
        <v>4.7279E-4</v>
      </c>
      <c r="F1761" s="42">
        <f t="shared" si="535"/>
        <v>1</v>
      </c>
      <c r="G1761" s="43">
        <f t="shared" ca="1" si="539"/>
        <v>1.0004727899999999</v>
      </c>
      <c r="H1761" s="40">
        <f ca="1">TRUNC(PRODUCT(G$10:G1760),15)</f>
        <v>1.4341268170205801</v>
      </c>
      <c r="I1761" s="40">
        <f t="shared" ca="1" si="540"/>
        <v>1.42599021960588</v>
      </c>
      <c r="J1761" s="40">
        <f t="shared" ca="1" si="541"/>
        <v>1.00570593</v>
      </c>
      <c r="K1761" s="42">
        <f t="shared" si="527"/>
        <v>2.7E-2</v>
      </c>
      <c r="L1761" s="63">
        <f t="shared" si="524"/>
        <v>45189</v>
      </c>
      <c r="M1761" s="64">
        <f t="shared" si="525"/>
        <v>12</v>
      </c>
      <c r="N1761" s="44">
        <f t="shared" si="526"/>
        <v>12</v>
      </c>
      <c r="O1761" s="40">
        <f t="shared" si="528"/>
        <v>1.0012694680000001</v>
      </c>
      <c r="P1761" s="65">
        <f t="shared" ca="1" si="529"/>
        <v>1.006982641</v>
      </c>
      <c r="Q1761" s="40">
        <f t="shared" ca="1" si="530"/>
        <v>65.719011080000001</v>
      </c>
      <c r="R1761" s="44">
        <f>IF(VLOOKUP(A1761,$Z$12:$AI$125,8)=VLOOKUP(A1760,$Z$12:$AI$125,8),0,VLOOKUP(A1761,Z$12:$AI$125,8))</f>
        <v>0</v>
      </c>
      <c r="S1761" s="45">
        <f>IF(R1761&gt;0,VLOOKUP(R1761,Y$12:$AH$125,7),0)</f>
        <v>0</v>
      </c>
      <c r="T1761" s="40">
        <f t="shared" si="533"/>
        <v>0</v>
      </c>
      <c r="U1761" s="40">
        <f t="shared" ca="1" si="534"/>
        <v>65.719011080000001</v>
      </c>
      <c r="V1761" s="46" t="str">
        <f t="shared" si="536"/>
        <v>J=</v>
      </c>
      <c r="W1761" s="47">
        <f t="shared" si="537"/>
        <v>45371</v>
      </c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  <c r="CE1761" s="35"/>
      <c r="CF1761" s="35"/>
      <c r="CG1761" s="35"/>
      <c r="CH1761" s="35"/>
      <c r="CI1761" s="35"/>
      <c r="CJ1761" s="35"/>
      <c r="CK1761" s="35"/>
      <c r="CL1761" s="35"/>
      <c r="CM1761" s="35"/>
      <c r="CN1761" s="35"/>
      <c r="CO1761" s="35"/>
      <c r="CP1761" s="35"/>
      <c r="CQ1761" s="35"/>
      <c r="CR1761" s="35"/>
      <c r="CS1761" s="35"/>
      <c r="CT1761" s="35"/>
      <c r="CU1761" s="35"/>
      <c r="CV1761" s="35"/>
      <c r="CW1761" s="35"/>
      <c r="CX1761" s="35"/>
      <c r="CY1761" s="35"/>
      <c r="CZ1761" s="35"/>
      <c r="DA1761" s="35"/>
      <c r="DB1761" s="35"/>
      <c r="DC1761" s="35"/>
      <c r="DD1761" s="35"/>
      <c r="DE1761" s="35"/>
      <c r="DF1761" s="35"/>
      <c r="DG1761" s="35"/>
      <c r="DH1761" s="35"/>
      <c r="DI1761" s="35"/>
      <c r="DJ1761" s="35"/>
      <c r="DK1761" s="35"/>
      <c r="DL1761" s="35"/>
      <c r="DM1761" s="35"/>
      <c r="DN1761" s="35"/>
      <c r="DO1761" s="35"/>
      <c r="DP1761" s="35"/>
      <c r="DQ1761" s="35"/>
      <c r="DR1761" s="35"/>
      <c r="DS1761" s="35"/>
      <c r="DT1761" s="35"/>
      <c r="DU1761" s="35"/>
      <c r="DV1761" s="35"/>
      <c r="DW1761" s="35"/>
      <c r="DX1761" s="35"/>
      <c r="DY1761" s="35"/>
      <c r="DZ1761" s="35"/>
      <c r="EA1761" s="35"/>
      <c r="EB1761" s="35"/>
      <c r="EC1761" s="35"/>
      <c r="ED1761" s="35"/>
      <c r="EE1761" s="35"/>
      <c r="EF1761" s="35"/>
      <c r="EG1761" s="35"/>
      <c r="EH1761" s="35"/>
      <c r="EI1761" s="35"/>
      <c r="EJ1761" s="35"/>
      <c r="EK1761" s="35"/>
      <c r="EL1761" s="35"/>
      <c r="EM1761" s="35"/>
      <c r="EN1761" s="35"/>
      <c r="EO1761" s="35"/>
      <c r="EP1761" s="35"/>
      <c r="EQ1761" s="35"/>
      <c r="ER1761" s="35"/>
      <c r="ES1761" s="35"/>
      <c r="ET1761" s="35"/>
      <c r="EU1761" s="35"/>
      <c r="EV1761" s="35"/>
      <c r="EW1761" s="35"/>
      <c r="EX1761" s="35"/>
      <c r="EY1761" s="35"/>
      <c r="EZ1761" s="35"/>
      <c r="FA1761" s="35"/>
      <c r="FB1761" s="35"/>
      <c r="FC1761" s="35"/>
      <c r="FD1761" s="35"/>
      <c r="FE1761" s="35"/>
      <c r="FF1761" s="35"/>
      <c r="FG1761" s="35"/>
      <c r="FH1761" s="35"/>
      <c r="FI1761" s="35"/>
      <c r="FJ1761" s="35"/>
      <c r="FK1761" s="35"/>
      <c r="FL1761" s="35"/>
      <c r="FM1761" s="35"/>
      <c r="FN1761" s="35"/>
      <c r="FO1761" s="35"/>
      <c r="FP1761" s="35"/>
      <c r="FQ1761" s="35"/>
      <c r="FR1761" s="35"/>
      <c r="FS1761" s="35"/>
      <c r="FT1761" s="35"/>
      <c r="FU1761" s="35"/>
      <c r="FV1761" s="35"/>
      <c r="FW1761" s="35"/>
      <c r="FX1761" s="35"/>
      <c r="FY1761" s="35"/>
      <c r="FZ1761" s="35"/>
    </row>
    <row r="1762" spans="1:182" x14ac:dyDescent="0.15">
      <c r="A1762" s="38">
        <f t="shared" si="542"/>
        <v>45206</v>
      </c>
      <c r="B1762" s="39">
        <f t="shared" ca="1" si="531"/>
        <v>9482.9724024000006</v>
      </c>
      <c r="C1762" s="40">
        <f t="shared" si="532"/>
        <v>9411.77</v>
      </c>
      <c r="D1762" s="41">
        <f ca="1">IF(A1762&lt;$B$1,VLOOKUP(A1762,[1]DI!$A$4:$B$15000,2,FALSE),0)</f>
        <v>0</v>
      </c>
      <c r="E1762" s="40">
        <f t="shared" ca="1" si="538"/>
        <v>0</v>
      </c>
      <c r="F1762" s="42">
        <f t="shared" si="535"/>
        <v>1</v>
      </c>
      <c r="G1762" s="43">
        <f t="shared" ca="1" si="539"/>
        <v>1</v>
      </c>
      <c r="H1762" s="40">
        <f ca="1">TRUNC(PRODUCT(G$10:G1761),15)</f>
        <v>1.4348048578384001</v>
      </c>
      <c r="I1762" s="40">
        <f t="shared" ca="1" si="540"/>
        <v>1.42599021960588</v>
      </c>
      <c r="J1762" s="40">
        <f t="shared" ca="1" si="541"/>
        <v>1.0061814200000001</v>
      </c>
      <c r="K1762" s="42">
        <f t="shared" si="527"/>
        <v>2.7E-2</v>
      </c>
      <c r="L1762" s="63">
        <f t="shared" si="524"/>
        <v>45189</v>
      </c>
      <c r="M1762" s="64">
        <f t="shared" si="525"/>
        <v>12</v>
      </c>
      <c r="N1762" s="44">
        <f t="shared" si="526"/>
        <v>13</v>
      </c>
      <c r="O1762" s="40">
        <f t="shared" si="528"/>
        <v>1.0013753299999999</v>
      </c>
      <c r="P1762" s="65">
        <f t="shared" ca="1" si="529"/>
        <v>1.0075652509999999</v>
      </c>
      <c r="Q1762" s="40">
        <f t="shared" ca="1" si="530"/>
        <v>71.202402399999997</v>
      </c>
      <c r="R1762" s="44">
        <f>IF(VLOOKUP(A1762,$Z$12:$AI$125,8)=VLOOKUP(A1761,$Z$12:$AI$125,8),0,VLOOKUP(A1762,Z$12:$AI$125,8))</f>
        <v>0</v>
      </c>
      <c r="S1762" s="45">
        <f>IF(R1762&gt;0,VLOOKUP(R1762,Y$12:$AH$125,7),0)</f>
        <v>0</v>
      </c>
      <c r="T1762" s="40">
        <f t="shared" si="533"/>
        <v>0</v>
      </c>
      <c r="U1762" s="40">
        <f t="shared" ca="1" si="534"/>
        <v>71.202402399999997</v>
      </c>
      <c r="V1762" s="46" t="str">
        <f t="shared" si="536"/>
        <v>J=</v>
      </c>
      <c r="W1762" s="47">
        <f t="shared" si="537"/>
        <v>45371</v>
      </c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  <c r="CE1762" s="35"/>
      <c r="CF1762" s="35"/>
      <c r="CG1762" s="35"/>
      <c r="CH1762" s="35"/>
      <c r="CI1762" s="35"/>
      <c r="CJ1762" s="35"/>
      <c r="CK1762" s="35"/>
      <c r="CL1762" s="35"/>
      <c r="CM1762" s="35"/>
      <c r="CN1762" s="35"/>
      <c r="CO1762" s="35"/>
      <c r="CP1762" s="35"/>
      <c r="CQ1762" s="35"/>
      <c r="CR1762" s="35"/>
      <c r="CS1762" s="35"/>
      <c r="CT1762" s="35"/>
      <c r="CU1762" s="35"/>
      <c r="CV1762" s="35"/>
      <c r="CW1762" s="35"/>
      <c r="CX1762" s="35"/>
      <c r="CY1762" s="35"/>
      <c r="CZ1762" s="35"/>
      <c r="DA1762" s="35"/>
      <c r="DB1762" s="35"/>
      <c r="DC1762" s="35"/>
      <c r="DD1762" s="35"/>
      <c r="DE1762" s="35"/>
      <c r="DF1762" s="35"/>
      <c r="DG1762" s="35"/>
      <c r="DH1762" s="35"/>
      <c r="DI1762" s="35"/>
      <c r="DJ1762" s="35"/>
      <c r="DK1762" s="35"/>
      <c r="DL1762" s="35"/>
      <c r="DM1762" s="35"/>
      <c r="DN1762" s="35"/>
      <c r="DO1762" s="35"/>
      <c r="DP1762" s="35"/>
      <c r="DQ1762" s="35"/>
      <c r="DR1762" s="35"/>
      <c r="DS1762" s="35"/>
      <c r="DT1762" s="35"/>
      <c r="DU1762" s="35"/>
      <c r="DV1762" s="35"/>
      <c r="DW1762" s="35"/>
      <c r="DX1762" s="35"/>
      <c r="DY1762" s="35"/>
      <c r="DZ1762" s="35"/>
      <c r="EA1762" s="35"/>
      <c r="EB1762" s="35"/>
      <c r="EC1762" s="35"/>
      <c r="ED1762" s="35"/>
      <c r="EE1762" s="35"/>
      <c r="EF1762" s="35"/>
      <c r="EG1762" s="35"/>
      <c r="EH1762" s="35"/>
      <c r="EI1762" s="35"/>
      <c r="EJ1762" s="35"/>
      <c r="EK1762" s="35"/>
      <c r="EL1762" s="35"/>
      <c r="EM1762" s="35"/>
      <c r="EN1762" s="35"/>
      <c r="EO1762" s="35"/>
      <c r="EP1762" s="35"/>
      <c r="EQ1762" s="35"/>
      <c r="ER1762" s="35"/>
      <c r="ES1762" s="35"/>
      <c r="ET1762" s="35"/>
      <c r="EU1762" s="35"/>
      <c r="EV1762" s="35"/>
      <c r="EW1762" s="35"/>
      <c r="EX1762" s="35"/>
      <c r="EY1762" s="35"/>
      <c r="EZ1762" s="35"/>
      <c r="FA1762" s="35"/>
      <c r="FB1762" s="35"/>
      <c r="FC1762" s="35"/>
      <c r="FD1762" s="35"/>
      <c r="FE1762" s="35"/>
      <c r="FF1762" s="35"/>
      <c r="FG1762" s="35"/>
      <c r="FH1762" s="35"/>
      <c r="FI1762" s="35"/>
      <c r="FJ1762" s="35"/>
      <c r="FK1762" s="35"/>
      <c r="FL1762" s="35"/>
      <c r="FM1762" s="35"/>
      <c r="FN1762" s="35"/>
      <c r="FO1762" s="35"/>
      <c r="FP1762" s="35"/>
      <c r="FQ1762" s="35"/>
      <c r="FR1762" s="35"/>
      <c r="FS1762" s="35"/>
      <c r="FT1762" s="35"/>
      <c r="FU1762" s="35"/>
      <c r="FV1762" s="35"/>
      <c r="FW1762" s="35"/>
      <c r="FX1762" s="35"/>
      <c r="FY1762" s="35"/>
      <c r="FZ1762" s="35"/>
    </row>
    <row r="1763" spans="1:182" x14ac:dyDescent="0.15">
      <c r="A1763" s="38">
        <f t="shared" si="542"/>
        <v>45207</v>
      </c>
      <c r="B1763" s="39">
        <f t="shared" ca="1" si="531"/>
        <v>9482.9724024000006</v>
      </c>
      <c r="C1763" s="40">
        <f t="shared" si="532"/>
        <v>9411.77</v>
      </c>
      <c r="D1763" s="41">
        <f ca="1">IF(A1763&lt;$B$1,VLOOKUP(A1763,[1]DI!$A$4:$B$15000,2,FALSE),0)</f>
        <v>0</v>
      </c>
      <c r="E1763" s="40">
        <f t="shared" ca="1" si="538"/>
        <v>0</v>
      </c>
      <c r="F1763" s="42">
        <f t="shared" si="535"/>
        <v>1</v>
      </c>
      <c r="G1763" s="43">
        <f t="shared" ca="1" si="539"/>
        <v>1</v>
      </c>
      <c r="H1763" s="40">
        <f ca="1">TRUNC(PRODUCT(G$10:G1762),15)</f>
        <v>1.4348048578384001</v>
      </c>
      <c r="I1763" s="40">
        <f t="shared" ca="1" si="540"/>
        <v>1.42599021960588</v>
      </c>
      <c r="J1763" s="40">
        <f t="shared" ca="1" si="541"/>
        <v>1.0061814200000001</v>
      </c>
      <c r="K1763" s="42">
        <f t="shared" si="527"/>
        <v>2.7E-2</v>
      </c>
      <c r="L1763" s="63">
        <f t="shared" si="524"/>
        <v>45189</v>
      </c>
      <c r="M1763" s="64">
        <f t="shared" si="525"/>
        <v>12</v>
      </c>
      <c r="N1763" s="44">
        <f t="shared" si="526"/>
        <v>13</v>
      </c>
      <c r="O1763" s="40">
        <f t="shared" si="528"/>
        <v>1.0013753299999999</v>
      </c>
      <c r="P1763" s="65">
        <f t="shared" ca="1" si="529"/>
        <v>1.0075652509999999</v>
      </c>
      <c r="Q1763" s="40">
        <f t="shared" ca="1" si="530"/>
        <v>71.202402399999997</v>
      </c>
      <c r="R1763" s="44">
        <f>IF(VLOOKUP(A1763,$Z$12:$AI$125,8)=VLOOKUP(A1762,$Z$12:$AI$125,8),0,VLOOKUP(A1763,Z$12:$AI$125,8))</f>
        <v>0</v>
      </c>
      <c r="S1763" s="45">
        <f>IF(R1763&gt;0,VLOOKUP(R1763,Y$12:$AH$125,7),0)</f>
        <v>0</v>
      </c>
      <c r="T1763" s="40">
        <f t="shared" si="533"/>
        <v>0</v>
      </c>
      <c r="U1763" s="40">
        <f t="shared" ca="1" si="534"/>
        <v>71.202402399999997</v>
      </c>
      <c r="V1763" s="46" t="str">
        <f t="shared" si="536"/>
        <v>J=</v>
      </c>
      <c r="W1763" s="47">
        <f t="shared" si="537"/>
        <v>45371</v>
      </c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  <c r="CE1763" s="35"/>
      <c r="CF1763" s="35"/>
      <c r="CG1763" s="35"/>
      <c r="CH1763" s="35"/>
      <c r="CI1763" s="35"/>
      <c r="CJ1763" s="35"/>
      <c r="CK1763" s="35"/>
      <c r="CL1763" s="35"/>
      <c r="CM1763" s="35"/>
      <c r="CN1763" s="35"/>
      <c r="CO1763" s="35"/>
      <c r="CP1763" s="35"/>
      <c r="CQ1763" s="35"/>
      <c r="CR1763" s="35"/>
      <c r="CS1763" s="35"/>
      <c r="CT1763" s="35"/>
      <c r="CU1763" s="35"/>
      <c r="CV1763" s="35"/>
      <c r="CW1763" s="35"/>
      <c r="CX1763" s="35"/>
      <c r="CY1763" s="35"/>
      <c r="CZ1763" s="35"/>
      <c r="DA1763" s="35"/>
      <c r="DB1763" s="35"/>
      <c r="DC1763" s="35"/>
      <c r="DD1763" s="35"/>
      <c r="DE1763" s="35"/>
      <c r="DF1763" s="35"/>
      <c r="DG1763" s="35"/>
      <c r="DH1763" s="35"/>
      <c r="DI1763" s="35"/>
      <c r="DJ1763" s="35"/>
      <c r="DK1763" s="35"/>
      <c r="DL1763" s="35"/>
      <c r="DM1763" s="35"/>
      <c r="DN1763" s="35"/>
      <c r="DO1763" s="35"/>
      <c r="DP1763" s="35"/>
      <c r="DQ1763" s="35"/>
      <c r="DR1763" s="35"/>
      <c r="DS1763" s="35"/>
      <c r="DT1763" s="35"/>
      <c r="DU1763" s="35"/>
      <c r="DV1763" s="35"/>
      <c r="DW1763" s="35"/>
      <c r="DX1763" s="35"/>
      <c r="DY1763" s="35"/>
      <c r="DZ1763" s="35"/>
      <c r="EA1763" s="35"/>
      <c r="EB1763" s="35"/>
      <c r="EC1763" s="35"/>
      <c r="ED1763" s="35"/>
      <c r="EE1763" s="35"/>
      <c r="EF1763" s="35"/>
      <c r="EG1763" s="35"/>
      <c r="EH1763" s="35"/>
      <c r="EI1763" s="35"/>
      <c r="EJ1763" s="35"/>
      <c r="EK1763" s="35"/>
      <c r="EL1763" s="35"/>
      <c r="EM1763" s="35"/>
      <c r="EN1763" s="35"/>
      <c r="EO1763" s="35"/>
      <c r="EP1763" s="35"/>
      <c r="EQ1763" s="35"/>
      <c r="ER1763" s="35"/>
      <c r="ES1763" s="35"/>
      <c r="ET1763" s="35"/>
      <c r="EU1763" s="35"/>
      <c r="EV1763" s="35"/>
      <c r="EW1763" s="35"/>
      <c r="EX1763" s="35"/>
      <c r="EY1763" s="35"/>
      <c r="EZ1763" s="35"/>
      <c r="FA1763" s="35"/>
      <c r="FB1763" s="35"/>
      <c r="FC1763" s="35"/>
      <c r="FD1763" s="35"/>
      <c r="FE1763" s="35"/>
      <c r="FF1763" s="35"/>
      <c r="FG1763" s="35"/>
      <c r="FH1763" s="35"/>
      <c r="FI1763" s="35"/>
      <c r="FJ1763" s="35"/>
      <c r="FK1763" s="35"/>
      <c r="FL1763" s="35"/>
      <c r="FM1763" s="35"/>
      <c r="FN1763" s="35"/>
      <c r="FO1763" s="35"/>
      <c r="FP1763" s="35"/>
      <c r="FQ1763" s="35"/>
      <c r="FR1763" s="35"/>
      <c r="FS1763" s="35"/>
      <c r="FT1763" s="35"/>
      <c r="FU1763" s="35"/>
      <c r="FV1763" s="35"/>
      <c r="FW1763" s="35"/>
      <c r="FX1763" s="35"/>
      <c r="FY1763" s="35"/>
      <c r="FZ1763" s="35"/>
    </row>
    <row r="1764" spans="1:182" x14ac:dyDescent="0.15">
      <c r="A1764" s="38">
        <f t="shared" si="542"/>
        <v>45208</v>
      </c>
      <c r="B1764" s="39">
        <f t="shared" ca="1" si="531"/>
        <v>9482.9724024000006</v>
      </c>
      <c r="C1764" s="40">
        <f t="shared" si="532"/>
        <v>9411.77</v>
      </c>
      <c r="D1764" s="41">
        <f ca="1">IF(A1764&lt;$B$1,VLOOKUP(A1764,[1]DI!$A$4:$B$15000,2,FALSE),0)</f>
        <v>0.1265</v>
      </c>
      <c r="E1764" s="40">
        <f t="shared" ca="1" si="538"/>
        <v>4.7279E-4</v>
      </c>
      <c r="F1764" s="42">
        <f t="shared" si="535"/>
        <v>1</v>
      </c>
      <c r="G1764" s="43">
        <f t="shared" ca="1" si="539"/>
        <v>1.0004727899999999</v>
      </c>
      <c r="H1764" s="40">
        <f ca="1">TRUNC(PRODUCT(G$10:G1763),15)</f>
        <v>1.4348048578384001</v>
      </c>
      <c r="I1764" s="40">
        <f t="shared" ca="1" si="540"/>
        <v>1.42599021960588</v>
      </c>
      <c r="J1764" s="40">
        <f t="shared" ca="1" si="541"/>
        <v>1.0061814200000001</v>
      </c>
      <c r="K1764" s="42">
        <f t="shared" si="527"/>
        <v>2.7E-2</v>
      </c>
      <c r="L1764" s="63">
        <f t="shared" si="524"/>
        <v>45189</v>
      </c>
      <c r="M1764" s="64">
        <f t="shared" si="525"/>
        <v>13</v>
      </c>
      <c r="N1764" s="44">
        <f t="shared" si="526"/>
        <v>13</v>
      </c>
      <c r="O1764" s="40">
        <f t="shared" si="528"/>
        <v>1.0013753299999999</v>
      </c>
      <c r="P1764" s="65">
        <f t="shared" ca="1" si="529"/>
        <v>1.0075652509999999</v>
      </c>
      <c r="Q1764" s="40">
        <f t="shared" ca="1" si="530"/>
        <v>71.202402399999997</v>
      </c>
      <c r="R1764" s="44">
        <f>IF(VLOOKUP(A1764,$Z$12:$AI$125,8)=VLOOKUP(A1763,$Z$12:$AI$125,8),0,VLOOKUP(A1764,Z$12:$AI$125,8))</f>
        <v>0</v>
      </c>
      <c r="S1764" s="45">
        <f>IF(R1764&gt;0,VLOOKUP(R1764,Y$12:$AH$125,7),0)</f>
        <v>0</v>
      </c>
      <c r="T1764" s="40">
        <f t="shared" si="533"/>
        <v>0</v>
      </c>
      <c r="U1764" s="40">
        <f t="shared" ca="1" si="534"/>
        <v>71.202402399999997</v>
      </c>
      <c r="V1764" s="46" t="str">
        <f t="shared" si="536"/>
        <v>J=</v>
      </c>
      <c r="W1764" s="47">
        <f t="shared" si="537"/>
        <v>45371</v>
      </c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  <c r="CE1764" s="35"/>
      <c r="CF1764" s="35"/>
      <c r="CG1764" s="35"/>
      <c r="CH1764" s="35"/>
      <c r="CI1764" s="35"/>
      <c r="CJ1764" s="35"/>
      <c r="CK1764" s="35"/>
      <c r="CL1764" s="35"/>
      <c r="CM1764" s="35"/>
      <c r="CN1764" s="35"/>
      <c r="CO1764" s="35"/>
      <c r="CP1764" s="35"/>
      <c r="CQ1764" s="35"/>
      <c r="CR1764" s="35"/>
      <c r="CS1764" s="35"/>
      <c r="CT1764" s="35"/>
      <c r="CU1764" s="35"/>
      <c r="CV1764" s="35"/>
      <c r="CW1764" s="35"/>
      <c r="CX1764" s="35"/>
      <c r="CY1764" s="35"/>
      <c r="CZ1764" s="35"/>
      <c r="DA1764" s="35"/>
      <c r="DB1764" s="35"/>
      <c r="DC1764" s="35"/>
      <c r="DD1764" s="35"/>
      <c r="DE1764" s="35"/>
      <c r="DF1764" s="35"/>
      <c r="DG1764" s="35"/>
      <c r="DH1764" s="35"/>
      <c r="DI1764" s="35"/>
      <c r="DJ1764" s="35"/>
      <c r="DK1764" s="35"/>
      <c r="DL1764" s="35"/>
      <c r="DM1764" s="35"/>
      <c r="DN1764" s="35"/>
      <c r="DO1764" s="35"/>
      <c r="DP1764" s="35"/>
      <c r="DQ1764" s="35"/>
      <c r="DR1764" s="35"/>
      <c r="DS1764" s="35"/>
      <c r="DT1764" s="35"/>
      <c r="DU1764" s="35"/>
      <c r="DV1764" s="35"/>
      <c r="DW1764" s="35"/>
      <c r="DX1764" s="35"/>
      <c r="DY1764" s="35"/>
      <c r="DZ1764" s="35"/>
      <c r="EA1764" s="35"/>
      <c r="EB1764" s="35"/>
      <c r="EC1764" s="35"/>
      <c r="ED1764" s="35"/>
      <c r="EE1764" s="35"/>
      <c r="EF1764" s="35"/>
      <c r="EG1764" s="35"/>
      <c r="EH1764" s="35"/>
      <c r="EI1764" s="35"/>
      <c r="EJ1764" s="35"/>
      <c r="EK1764" s="35"/>
      <c r="EL1764" s="35"/>
      <c r="EM1764" s="35"/>
      <c r="EN1764" s="35"/>
      <c r="EO1764" s="35"/>
      <c r="EP1764" s="35"/>
      <c r="EQ1764" s="35"/>
      <c r="ER1764" s="35"/>
      <c r="ES1764" s="35"/>
      <c r="ET1764" s="35"/>
      <c r="EU1764" s="35"/>
      <c r="EV1764" s="35"/>
      <c r="EW1764" s="35"/>
      <c r="EX1764" s="35"/>
      <c r="EY1764" s="35"/>
      <c r="EZ1764" s="35"/>
      <c r="FA1764" s="35"/>
      <c r="FB1764" s="35"/>
      <c r="FC1764" s="35"/>
      <c r="FD1764" s="35"/>
      <c r="FE1764" s="35"/>
      <c r="FF1764" s="35"/>
      <c r="FG1764" s="35"/>
      <c r="FH1764" s="35"/>
      <c r="FI1764" s="35"/>
      <c r="FJ1764" s="35"/>
      <c r="FK1764" s="35"/>
      <c r="FL1764" s="35"/>
      <c r="FM1764" s="35"/>
      <c r="FN1764" s="35"/>
      <c r="FO1764" s="35"/>
      <c r="FP1764" s="35"/>
      <c r="FQ1764" s="35"/>
      <c r="FR1764" s="35"/>
      <c r="FS1764" s="35"/>
      <c r="FT1764" s="35"/>
      <c r="FU1764" s="35"/>
      <c r="FV1764" s="35"/>
      <c r="FW1764" s="35"/>
      <c r="FX1764" s="35"/>
      <c r="FY1764" s="35"/>
      <c r="FZ1764" s="35"/>
    </row>
    <row r="1765" spans="1:182" x14ac:dyDescent="0.15">
      <c r="A1765" s="38">
        <f t="shared" si="542"/>
        <v>45209</v>
      </c>
      <c r="B1765" s="39">
        <f t="shared" ca="1" si="531"/>
        <v>9488.4589278399999</v>
      </c>
      <c r="C1765" s="40">
        <f t="shared" si="532"/>
        <v>9411.77</v>
      </c>
      <c r="D1765" s="41">
        <f ca="1">IF(A1765&lt;$B$1,VLOOKUP(A1765,[1]DI!$A$4:$B$15000,2,FALSE),0)</f>
        <v>0.1265</v>
      </c>
      <c r="E1765" s="40">
        <f t="shared" ca="1" si="538"/>
        <v>4.7279E-4</v>
      </c>
      <c r="F1765" s="42">
        <f t="shared" si="535"/>
        <v>1</v>
      </c>
      <c r="G1765" s="43">
        <f t="shared" ca="1" si="539"/>
        <v>1.0004727899999999</v>
      </c>
      <c r="H1765" s="40">
        <f ca="1">TRUNC(PRODUCT(G$10:G1764),15)</f>
        <v>1.4354832192271401</v>
      </c>
      <c r="I1765" s="40">
        <f t="shared" ca="1" si="540"/>
        <v>1.42599021960588</v>
      </c>
      <c r="J1765" s="40">
        <f t="shared" ca="1" si="541"/>
        <v>1.00665713</v>
      </c>
      <c r="K1765" s="42">
        <f t="shared" si="527"/>
        <v>2.7E-2</v>
      </c>
      <c r="L1765" s="63">
        <f t="shared" si="524"/>
        <v>45189</v>
      </c>
      <c r="M1765" s="64">
        <f t="shared" si="525"/>
        <v>14</v>
      </c>
      <c r="N1765" s="44">
        <f t="shared" si="526"/>
        <v>14</v>
      </c>
      <c r="O1765" s="40">
        <f t="shared" si="528"/>
        <v>1.001481203</v>
      </c>
      <c r="P1765" s="65">
        <f t="shared" ca="1" si="529"/>
        <v>1.0081481940000001</v>
      </c>
      <c r="Q1765" s="40">
        <f t="shared" ca="1" si="530"/>
        <v>76.688927840000005</v>
      </c>
      <c r="R1765" s="44">
        <f>IF(VLOOKUP(A1765,$Z$12:$AI$125,8)=VLOOKUP(A1764,$Z$12:$AI$125,8),0,VLOOKUP(A1765,Z$12:$AI$125,8))</f>
        <v>0</v>
      </c>
      <c r="S1765" s="45">
        <f>IF(R1765&gt;0,VLOOKUP(R1765,Y$12:$AH$125,7),0)</f>
        <v>0</v>
      </c>
      <c r="T1765" s="40">
        <f t="shared" si="533"/>
        <v>0</v>
      </c>
      <c r="U1765" s="40">
        <f t="shared" ca="1" si="534"/>
        <v>76.688927840000005</v>
      </c>
      <c r="V1765" s="46" t="str">
        <f t="shared" si="536"/>
        <v>J=</v>
      </c>
      <c r="W1765" s="47">
        <f t="shared" si="537"/>
        <v>45371</v>
      </c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  <c r="CE1765" s="35"/>
      <c r="CF1765" s="35"/>
      <c r="CG1765" s="35"/>
      <c r="CH1765" s="35"/>
      <c r="CI1765" s="35"/>
      <c r="CJ1765" s="35"/>
      <c r="CK1765" s="35"/>
      <c r="CL1765" s="35"/>
      <c r="CM1765" s="35"/>
      <c r="CN1765" s="35"/>
      <c r="CO1765" s="35"/>
      <c r="CP1765" s="35"/>
      <c r="CQ1765" s="35"/>
      <c r="CR1765" s="35"/>
      <c r="CS1765" s="35"/>
      <c r="CT1765" s="35"/>
      <c r="CU1765" s="35"/>
      <c r="CV1765" s="35"/>
      <c r="CW1765" s="35"/>
      <c r="CX1765" s="35"/>
      <c r="CY1765" s="35"/>
      <c r="CZ1765" s="35"/>
      <c r="DA1765" s="35"/>
      <c r="DB1765" s="35"/>
      <c r="DC1765" s="35"/>
      <c r="DD1765" s="35"/>
      <c r="DE1765" s="35"/>
      <c r="DF1765" s="35"/>
      <c r="DG1765" s="35"/>
      <c r="DH1765" s="35"/>
      <c r="DI1765" s="35"/>
      <c r="DJ1765" s="35"/>
      <c r="DK1765" s="35"/>
      <c r="DL1765" s="35"/>
      <c r="DM1765" s="35"/>
      <c r="DN1765" s="35"/>
      <c r="DO1765" s="35"/>
      <c r="DP1765" s="35"/>
      <c r="DQ1765" s="35"/>
      <c r="DR1765" s="35"/>
      <c r="DS1765" s="35"/>
      <c r="DT1765" s="35"/>
      <c r="DU1765" s="35"/>
      <c r="DV1765" s="35"/>
      <c r="DW1765" s="35"/>
      <c r="DX1765" s="35"/>
      <c r="DY1765" s="35"/>
      <c r="DZ1765" s="35"/>
      <c r="EA1765" s="35"/>
      <c r="EB1765" s="35"/>
      <c r="EC1765" s="35"/>
      <c r="ED1765" s="35"/>
      <c r="EE1765" s="35"/>
      <c r="EF1765" s="35"/>
      <c r="EG1765" s="35"/>
      <c r="EH1765" s="35"/>
      <c r="EI1765" s="35"/>
      <c r="EJ1765" s="35"/>
      <c r="EK1765" s="35"/>
      <c r="EL1765" s="35"/>
      <c r="EM1765" s="35"/>
      <c r="EN1765" s="35"/>
      <c r="EO1765" s="35"/>
      <c r="EP1765" s="35"/>
      <c r="EQ1765" s="35"/>
      <c r="ER1765" s="35"/>
      <c r="ES1765" s="35"/>
      <c r="ET1765" s="35"/>
      <c r="EU1765" s="35"/>
      <c r="EV1765" s="35"/>
      <c r="EW1765" s="35"/>
      <c r="EX1765" s="35"/>
      <c r="EY1765" s="35"/>
      <c r="EZ1765" s="35"/>
      <c r="FA1765" s="35"/>
      <c r="FB1765" s="35"/>
      <c r="FC1765" s="35"/>
      <c r="FD1765" s="35"/>
      <c r="FE1765" s="35"/>
      <c r="FF1765" s="35"/>
      <c r="FG1765" s="35"/>
      <c r="FH1765" s="35"/>
      <c r="FI1765" s="35"/>
      <c r="FJ1765" s="35"/>
      <c r="FK1765" s="35"/>
      <c r="FL1765" s="35"/>
      <c r="FM1765" s="35"/>
      <c r="FN1765" s="35"/>
      <c r="FO1765" s="35"/>
      <c r="FP1765" s="35"/>
      <c r="FQ1765" s="35"/>
      <c r="FR1765" s="35"/>
      <c r="FS1765" s="35"/>
      <c r="FT1765" s="35"/>
      <c r="FU1765" s="35"/>
      <c r="FV1765" s="35"/>
      <c r="FW1765" s="35"/>
      <c r="FX1765" s="35"/>
      <c r="FY1765" s="35"/>
      <c r="FZ1765" s="35"/>
    </row>
    <row r="1766" spans="1:182" x14ac:dyDescent="0.15">
      <c r="A1766" s="38">
        <f t="shared" si="542"/>
        <v>45210</v>
      </c>
      <c r="B1766" s="39">
        <f t="shared" ca="1" si="531"/>
        <v>9493.9486626899998</v>
      </c>
      <c r="C1766" s="40">
        <f t="shared" si="532"/>
        <v>9411.77</v>
      </c>
      <c r="D1766" s="41">
        <f ca="1">IF(A1766&lt;$B$1,VLOOKUP(A1766,[1]DI!$A$4:$B$15000,2,FALSE),0)</f>
        <v>0.1265</v>
      </c>
      <c r="E1766" s="40">
        <f t="shared" ca="1" si="538"/>
        <v>4.7279E-4</v>
      </c>
      <c r="F1766" s="42">
        <f t="shared" si="535"/>
        <v>1</v>
      </c>
      <c r="G1766" s="43">
        <f t="shared" ca="1" si="539"/>
        <v>1.0004727899999999</v>
      </c>
      <c r="H1766" s="40">
        <f ca="1">TRUNC(PRODUCT(G$10:G1765),15)</f>
        <v>1.43616190133835</v>
      </c>
      <c r="I1766" s="40">
        <f t="shared" ca="1" si="540"/>
        <v>1.42599021960588</v>
      </c>
      <c r="J1766" s="40">
        <f t="shared" ca="1" si="541"/>
        <v>1.0071330700000001</v>
      </c>
      <c r="K1766" s="42">
        <f t="shared" si="527"/>
        <v>2.7E-2</v>
      </c>
      <c r="L1766" s="63">
        <f t="shared" si="524"/>
        <v>45189</v>
      </c>
      <c r="M1766" s="64">
        <f t="shared" si="525"/>
        <v>15</v>
      </c>
      <c r="N1766" s="44">
        <f t="shared" si="526"/>
        <v>15</v>
      </c>
      <c r="O1766" s="40">
        <f t="shared" si="528"/>
        <v>1.0015870870000001</v>
      </c>
      <c r="P1766" s="65">
        <f t="shared" ca="1" si="529"/>
        <v>1.0087314780000001</v>
      </c>
      <c r="Q1766" s="40">
        <f t="shared" ca="1" si="530"/>
        <v>82.178662689999996</v>
      </c>
      <c r="R1766" s="44">
        <f>IF(VLOOKUP(A1766,$Z$12:$AI$125,8)=VLOOKUP(A1765,$Z$12:$AI$125,8),0,VLOOKUP(A1766,Z$12:$AI$125,8))</f>
        <v>0</v>
      </c>
      <c r="S1766" s="45">
        <f>IF(R1766&gt;0,VLOOKUP(R1766,Y$12:$AH$125,7),0)</f>
        <v>0</v>
      </c>
      <c r="T1766" s="40">
        <f t="shared" si="533"/>
        <v>0</v>
      </c>
      <c r="U1766" s="40">
        <f t="shared" ca="1" si="534"/>
        <v>82.178662689999996</v>
      </c>
      <c r="V1766" s="46" t="str">
        <f t="shared" si="536"/>
        <v>J=</v>
      </c>
      <c r="W1766" s="47">
        <f t="shared" si="537"/>
        <v>45371</v>
      </c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  <c r="CE1766" s="35"/>
      <c r="CF1766" s="35"/>
      <c r="CG1766" s="35"/>
      <c r="CH1766" s="35"/>
      <c r="CI1766" s="35"/>
      <c r="CJ1766" s="35"/>
      <c r="CK1766" s="35"/>
      <c r="CL1766" s="35"/>
      <c r="CM1766" s="35"/>
      <c r="CN1766" s="35"/>
      <c r="CO1766" s="35"/>
      <c r="CP1766" s="35"/>
      <c r="CQ1766" s="35"/>
      <c r="CR1766" s="35"/>
      <c r="CS1766" s="35"/>
      <c r="CT1766" s="35"/>
      <c r="CU1766" s="35"/>
      <c r="CV1766" s="35"/>
      <c r="CW1766" s="35"/>
      <c r="CX1766" s="35"/>
      <c r="CY1766" s="35"/>
      <c r="CZ1766" s="35"/>
      <c r="DA1766" s="35"/>
      <c r="DB1766" s="35"/>
      <c r="DC1766" s="35"/>
      <c r="DD1766" s="35"/>
      <c r="DE1766" s="35"/>
      <c r="DF1766" s="35"/>
      <c r="DG1766" s="35"/>
      <c r="DH1766" s="35"/>
      <c r="DI1766" s="35"/>
      <c r="DJ1766" s="35"/>
      <c r="DK1766" s="35"/>
      <c r="DL1766" s="35"/>
      <c r="DM1766" s="35"/>
      <c r="DN1766" s="35"/>
      <c r="DO1766" s="35"/>
      <c r="DP1766" s="35"/>
      <c r="DQ1766" s="35"/>
      <c r="DR1766" s="35"/>
      <c r="DS1766" s="35"/>
      <c r="DT1766" s="35"/>
      <c r="DU1766" s="35"/>
      <c r="DV1766" s="35"/>
      <c r="DW1766" s="35"/>
      <c r="DX1766" s="35"/>
      <c r="DY1766" s="35"/>
      <c r="DZ1766" s="35"/>
      <c r="EA1766" s="35"/>
      <c r="EB1766" s="35"/>
      <c r="EC1766" s="35"/>
      <c r="ED1766" s="35"/>
      <c r="EE1766" s="35"/>
      <c r="EF1766" s="35"/>
      <c r="EG1766" s="35"/>
      <c r="EH1766" s="35"/>
      <c r="EI1766" s="35"/>
      <c r="EJ1766" s="35"/>
      <c r="EK1766" s="35"/>
      <c r="EL1766" s="35"/>
      <c r="EM1766" s="35"/>
      <c r="EN1766" s="35"/>
      <c r="EO1766" s="35"/>
      <c r="EP1766" s="35"/>
      <c r="EQ1766" s="35"/>
      <c r="ER1766" s="35"/>
      <c r="ES1766" s="35"/>
      <c r="ET1766" s="35"/>
      <c r="EU1766" s="35"/>
      <c r="EV1766" s="35"/>
      <c r="EW1766" s="35"/>
      <c r="EX1766" s="35"/>
      <c r="EY1766" s="35"/>
      <c r="EZ1766" s="35"/>
      <c r="FA1766" s="35"/>
      <c r="FB1766" s="35"/>
      <c r="FC1766" s="35"/>
      <c r="FD1766" s="35"/>
      <c r="FE1766" s="35"/>
      <c r="FF1766" s="35"/>
      <c r="FG1766" s="35"/>
      <c r="FH1766" s="35"/>
      <c r="FI1766" s="35"/>
      <c r="FJ1766" s="35"/>
      <c r="FK1766" s="35"/>
      <c r="FL1766" s="35"/>
      <c r="FM1766" s="35"/>
      <c r="FN1766" s="35"/>
      <c r="FO1766" s="35"/>
      <c r="FP1766" s="35"/>
      <c r="FQ1766" s="35"/>
      <c r="FR1766" s="35"/>
      <c r="FS1766" s="35"/>
      <c r="FT1766" s="35"/>
      <c r="FU1766" s="35"/>
      <c r="FV1766" s="35"/>
      <c r="FW1766" s="35"/>
      <c r="FX1766" s="35"/>
      <c r="FY1766" s="35"/>
      <c r="FZ1766" s="35"/>
    </row>
    <row r="1767" spans="1:182" x14ac:dyDescent="0.15">
      <c r="A1767" s="38">
        <f t="shared" si="542"/>
        <v>45211</v>
      </c>
      <c r="B1767" s="39">
        <f t="shared" ca="1" si="531"/>
        <v>9499.4415316600007</v>
      </c>
      <c r="C1767" s="40">
        <f t="shared" si="532"/>
        <v>9411.77</v>
      </c>
      <c r="D1767" s="41">
        <f ca="1">IF(A1767&lt;$B$1,VLOOKUP(A1767,[1]DI!$A$4:$B$15000,2,FALSE),0)</f>
        <v>0</v>
      </c>
      <c r="E1767" s="40">
        <f t="shared" ca="1" si="538"/>
        <v>0</v>
      </c>
      <c r="F1767" s="42">
        <f t="shared" si="535"/>
        <v>1</v>
      </c>
      <c r="G1767" s="43">
        <f t="shared" ca="1" si="539"/>
        <v>1</v>
      </c>
      <c r="H1767" s="40">
        <f ca="1">TRUNC(PRODUCT(G$10:G1766),15)</f>
        <v>1.43684090432369</v>
      </c>
      <c r="I1767" s="40">
        <f t="shared" ca="1" si="540"/>
        <v>1.42599021960588</v>
      </c>
      <c r="J1767" s="40">
        <f t="shared" ca="1" si="541"/>
        <v>1.0076092299999999</v>
      </c>
      <c r="K1767" s="42">
        <f t="shared" si="527"/>
        <v>2.7E-2</v>
      </c>
      <c r="L1767" s="63">
        <f t="shared" si="524"/>
        <v>45189</v>
      </c>
      <c r="M1767" s="64">
        <f t="shared" si="525"/>
        <v>15</v>
      </c>
      <c r="N1767" s="44">
        <f t="shared" si="526"/>
        <v>16</v>
      </c>
      <c r="O1767" s="40">
        <f t="shared" si="528"/>
        <v>1.0016929830000001</v>
      </c>
      <c r="P1767" s="65">
        <f t="shared" ca="1" si="529"/>
        <v>1.0093150950000001</v>
      </c>
      <c r="Q1767" s="40">
        <f t="shared" ca="1" si="530"/>
        <v>87.671531659999999</v>
      </c>
      <c r="R1767" s="44">
        <f>IF(VLOOKUP(A1767,$Z$12:$AI$125,8)=VLOOKUP(A1766,$Z$12:$AI$125,8),0,VLOOKUP(A1767,Z$12:$AI$125,8))</f>
        <v>0</v>
      </c>
      <c r="S1767" s="45">
        <f>IF(R1767&gt;0,VLOOKUP(R1767,Y$12:$AH$125,7),0)</f>
        <v>0</v>
      </c>
      <c r="T1767" s="40">
        <f t="shared" si="533"/>
        <v>0</v>
      </c>
      <c r="U1767" s="40">
        <f t="shared" ca="1" si="534"/>
        <v>87.671531659999999</v>
      </c>
      <c r="V1767" s="46" t="str">
        <f t="shared" si="536"/>
        <v>J=</v>
      </c>
      <c r="W1767" s="47">
        <f t="shared" si="537"/>
        <v>45371</v>
      </c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  <c r="CE1767" s="35"/>
      <c r="CF1767" s="35"/>
      <c r="CG1767" s="35"/>
      <c r="CH1767" s="35"/>
      <c r="CI1767" s="35"/>
      <c r="CJ1767" s="35"/>
      <c r="CK1767" s="35"/>
      <c r="CL1767" s="35"/>
      <c r="CM1767" s="35"/>
      <c r="CN1767" s="35"/>
      <c r="CO1767" s="35"/>
      <c r="CP1767" s="35"/>
      <c r="CQ1767" s="35"/>
      <c r="CR1767" s="35"/>
      <c r="CS1767" s="35"/>
      <c r="CT1767" s="35"/>
      <c r="CU1767" s="35"/>
      <c r="CV1767" s="35"/>
      <c r="CW1767" s="35"/>
      <c r="CX1767" s="35"/>
      <c r="CY1767" s="35"/>
      <c r="CZ1767" s="35"/>
      <c r="DA1767" s="35"/>
      <c r="DB1767" s="35"/>
      <c r="DC1767" s="35"/>
      <c r="DD1767" s="35"/>
      <c r="DE1767" s="35"/>
      <c r="DF1767" s="35"/>
      <c r="DG1767" s="35"/>
      <c r="DH1767" s="35"/>
      <c r="DI1767" s="35"/>
      <c r="DJ1767" s="35"/>
      <c r="DK1767" s="35"/>
      <c r="DL1767" s="35"/>
      <c r="DM1767" s="35"/>
      <c r="DN1767" s="35"/>
      <c r="DO1767" s="35"/>
      <c r="DP1767" s="35"/>
      <c r="DQ1767" s="35"/>
      <c r="DR1767" s="35"/>
      <c r="DS1767" s="35"/>
      <c r="DT1767" s="35"/>
      <c r="DU1767" s="35"/>
      <c r="DV1767" s="35"/>
      <c r="DW1767" s="35"/>
      <c r="DX1767" s="35"/>
      <c r="DY1767" s="35"/>
      <c r="DZ1767" s="35"/>
      <c r="EA1767" s="35"/>
      <c r="EB1767" s="35"/>
      <c r="EC1767" s="35"/>
      <c r="ED1767" s="35"/>
      <c r="EE1767" s="35"/>
      <c r="EF1767" s="35"/>
      <c r="EG1767" s="35"/>
      <c r="EH1767" s="35"/>
      <c r="EI1767" s="35"/>
      <c r="EJ1767" s="35"/>
      <c r="EK1767" s="35"/>
      <c r="EL1767" s="35"/>
      <c r="EM1767" s="35"/>
      <c r="EN1767" s="35"/>
      <c r="EO1767" s="35"/>
      <c r="EP1767" s="35"/>
      <c r="EQ1767" s="35"/>
      <c r="ER1767" s="35"/>
      <c r="ES1767" s="35"/>
      <c r="ET1767" s="35"/>
      <c r="EU1767" s="35"/>
      <c r="EV1767" s="35"/>
      <c r="EW1767" s="35"/>
      <c r="EX1767" s="35"/>
      <c r="EY1767" s="35"/>
      <c r="EZ1767" s="35"/>
      <c r="FA1767" s="35"/>
      <c r="FB1767" s="35"/>
      <c r="FC1767" s="35"/>
      <c r="FD1767" s="35"/>
      <c r="FE1767" s="35"/>
      <c r="FF1767" s="35"/>
      <c r="FG1767" s="35"/>
      <c r="FH1767" s="35"/>
      <c r="FI1767" s="35"/>
      <c r="FJ1767" s="35"/>
      <c r="FK1767" s="35"/>
      <c r="FL1767" s="35"/>
      <c r="FM1767" s="35"/>
      <c r="FN1767" s="35"/>
      <c r="FO1767" s="35"/>
      <c r="FP1767" s="35"/>
      <c r="FQ1767" s="35"/>
      <c r="FR1767" s="35"/>
      <c r="FS1767" s="35"/>
      <c r="FT1767" s="35"/>
      <c r="FU1767" s="35"/>
      <c r="FV1767" s="35"/>
      <c r="FW1767" s="35"/>
      <c r="FX1767" s="35"/>
      <c r="FY1767" s="35"/>
      <c r="FZ1767" s="35"/>
    </row>
    <row r="1768" spans="1:182" x14ac:dyDescent="0.15">
      <c r="A1768" s="38">
        <f t="shared" si="542"/>
        <v>45212</v>
      </c>
      <c r="B1768" s="39">
        <f t="shared" ca="1" si="531"/>
        <v>9499.4415316600007</v>
      </c>
      <c r="C1768" s="40">
        <f t="shared" si="532"/>
        <v>9411.77</v>
      </c>
      <c r="D1768" s="41">
        <f ca="1">IF(A1768&lt;$B$1,VLOOKUP(A1768,[1]DI!$A$4:$B$15000,2,FALSE),0)</f>
        <v>0.1265</v>
      </c>
      <c r="E1768" s="40">
        <f t="shared" ca="1" si="538"/>
        <v>4.7279E-4</v>
      </c>
      <c r="F1768" s="42">
        <f t="shared" si="535"/>
        <v>1</v>
      </c>
      <c r="G1768" s="43">
        <f t="shared" ca="1" si="539"/>
        <v>1.0004727899999999</v>
      </c>
      <c r="H1768" s="40">
        <f ca="1">TRUNC(PRODUCT(G$10:G1767),15)</f>
        <v>1.43684090432369</v>
      </c>
      <c r="I1768" s="40">
        <f t="shared" ca="1" si="540"/>
        <v>1.42599021960588</v>
      </c>
      <c r="J1768" s="40">
        <f t="shared" ca="1" si="541"/>
        <v>1.0076092299999999</v>
      </c>
      <c r="K1768" s="42">
        <f t="shared" si="527"/>
        <v>2.7E-2</v>
      </c>
      <c r="L1768" s="63">
        <f t="shared" si="524"/>
        <v>45189</v>
      </c>
      <c r="M1768" s="64">
        <f t="shared" si="525"/>
        <v>16</v>
      </c>
      <c r="N1768" s="44">
        <f t="shared" si="526"/>
        <v>16</v>
      </c>
      <c r="O1768" s="40">
        <f t="shared" si="528"/>
        <v>1.0016929830000001</v>
      </c>
      <c r="P1768" s="65">
        <f t="shared" ca="1" si="529"/>
        <v>1.0093150950000001</v>
      </c>
      <c r="Q1768" s="40">
        <f t="shared" ca="1" si="530"/>
        <v>87.671531659999999</v>
      </c>
      <c r="R1768" s="44">
        <f>IF(VLOOKUP(A1768,$Z$12:$AI$125,8)=VLOOKUP(A1767,$Z$12:$AI$125,8),0,VLOOKUP(A1768,Z$12:$AI$125,8))</f>
        <v>0</v>
      </c>
      <c r="S1768" s="45">
        <f>IF(R1768&gt;0,VLOOKUP(R1768,Y$12:$AH$125,7),0)</f>
        <v>0</v>
      </c>
      <c r="T1768" s="40">
        <f t="shared" si="533"/>
        <v>0</v>
      </c>
      <c r="U1768" s="40">
        <f t="shared" ca="1" si="534"/>
        <v>87.671531659999999</v>
      </c>
      <c r="V1768" s="46" t="str">
        <f t="shared" si="536"/>
        <v>J=</v>
      </c>
      <c r="W1768" s="47">
        <f t="shared" si="537"/>
        <v>45371</v>
      </c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  <c r="CE1768" s="35"/>
      <c r="CF1768" s="35"/>
      <c r="CG1768" s="35"/>
      <c r="CH1768" s="35"/>
      <c r="CI1768" s="35"/>
      <c r="CJ1768" s="35"/>
      <c r="CK1768" s="35"/>
      <c r="CL1768" s="35"/>
      <c r="CM1768" s="35"/>
      <c r="CN1768" s="35"/>
      <c r="CO1768" s="35"/>
      <c r="CP1768" s="35"/>
      <c r="CQ1768" s="35"/>
      <c r="CR1768" s="35"/>
      <c r="CS1768" s="35"/>
      <c r="CT1768" s="35"/>
      <c r="CU1768" s="35"/>
      <c r="CV1768" s="35"/>
      <c r="CW1768" s="35"/>
      <c r="CX1768" s="35"/>
      <c r="CY1768" s="35"/>
      <c r="CZ1768" s="35"/>
      <c r="DA1768" s="35"/>
      <c r="DB1768" s="35"/>
      <c r="DC1768" s="35"/>
      <c r="DD1768" s="35"/>
      <c r="DE1768" s="35"/>
      <c r="DF1768" s="35"/>
      <c r="DG1768" s="35"/>
      <c r="DH1768" s="35"/>
      <c r="DI1768" s="35"/>
      <c r="DJ1768" s="35"/>
      <c r="DK1768" s="35"/>
      <c r="DL1768" s="35"/>
      <c r="DM1768" s="35"/>
      <c r="DN1768" s="35"/>
      <c r="DO1768" s="35"/>
      <c r="DP1768" s="35"/>
      <c r="DQ1768" s="35"/>
      <c r="DR1768" s="35"/>
      <c r="DS1768" s="35"/>
      <c r="DT1768" s="35"/>
      <c r="DU1768" s="35"/>
      <c r="DV1768" s="35"/>
      <c r="DW1768" s="35"/>
      <c r="DX1768" s="35"/>
      <c r="DY1768" s="35"/>
      <c r="DZ1768" s="35"/>
      <c r="EA1768" s="35"/>
      <c r="EB1768" s="35"/>
      <c r="EC1768" s="35"/>
      <c r="ED1768" s="35"/>
      <c r="EE1768" s="35"/>
      <c r="EF1768" s="35"/>
      <c r="EG1768" s="35"/>
      <c r="EH1768" s="35"/>
      <c r="EI1768" s="35"/>
      <c r="EJ1768" s="35"/>
      <c r="EK1768" s="35"/>
      <c r="EL1768" s="35"/>
      <c r="EM1768" s="35"/>
      <c r="EN1768" s="35"/>
      <c r="EO1768" s="35"/>
      <c r="EP1768" s="35"/>
      <c r="EQ1768" s="35"/>
      <c r="ER1768" s="35"/>
      <c r="ES1768" s="35"/>
      <c r="ET1768" s="35"/>
      <c r="EU1768" s="35"/>
      <c r="EV1768" s="35"/>
      <c r="EW1768" s="35"/>
      <c r="EX1768" s="35"/>
      <c r="EY1768" s="35"/>
      <c r="EZ1768" s="35"/>
      <c r="FA1768" s="35"/>
      <c r="FB1768" s="35"/>
      <c r="FC1768" s="35"/>
      <c r="FD1768" s="35"/>
      <c r="FE1768" s="35"/>
      <c r="FF1768" s="35"/>
      <c r="FG1768" s="35"/>
      <c r="FH1768" s="35"/>
      <c r="FI1768" s="35"/>
      <c r="FJ1768" s="35"/>
      <c r="FK1768" s="35"/>
      <c r="FL1768" s="35"/>
      <c r="FM1768" s="35"/>
      <c r="FN1768" s="35"/>
      <c r="FO1768" s="35"/>
      <c r="FP1768" s="35"/>
      <c r="FQ1768" s="35"/>
      <c r="FR1768" s="35"/>
      <c r="FS1768" s="35"/>
      <c r="FT1768" s="35"/>
      <c r="FU1768" s="35"/>
      <c r="FV1768" s="35"/>
      <c r="FW1768" s="35"/>
      <c r="FX1768" s="35"/>
      <c r="FY1768" s="35"/>
      <c r="FZ1768" s="35"/>
    </row>
    <row r="1769" spans="1:182" x14ac:dyDescent="0.15">
      <c r="A1769" s="38">
        <f t="shared" si="542"/>
        <v>45213</v>
      </c>
      <c r="B1769" s="39">
        <f t="shared" ca="1" si="531"/>
        <v>9504.9376194600009</v>
      </c>
      <c r="C1769" s="40">
        <f t="shared" si="532"/>
        <v>9411.77</v>
      </c>
      <c r="D1769" s="41">
        <f ca="1">IF(A1769&lt;$B$1,VLOOKUP(A1769,[1]DI!$A$4:$B$15000,2,FALSE),0)</f>
        <v>0</v>
      </c>
      <c r="E1769" s="40">
        <f t="shared" ca="1" si="538"/>
        <v>0</v>
      </c>
      <c r="F1769" s="42">
        <f t="shared" si="535"/>
        <v>1</v>
      </c>
      <c r="G1769" s="43">
        <f t="shared" ca="1" si="539"/>
        <v>1</v>
      </c>
      <c r="H1769" s="40">
        <f ca="1">TRUNC(PRODUCT(G$10:G1768),15)</f>
        <v>1.4375202283348401</v>
      </c>
      <c r="I1769" s="40">
        <f t="shared" ca="1" si="540"/>
        <v>1.42599021960588</v>
      </c>
      <c r="J1769" s="40">
        <f t="shared" ca="1" si="541"/>
        <v>1.0080856199999999</v>
      </c>
      <c r="K1769" s="42">
        <f t="shared" si="527"/>
        <v>2.7E-2</v>
      </c>
      <c r="L1769" s="63">
        <f t="shared" si="524"/>
        <v>45189</v>
      </c>
      <c r="M1769" s="64">
        <f t="shared" si="525"/>
        <v>16</v>
      </c>
      <c r="N1769" s="44">
        <f t="shared" si="526"/>
        <v>17</v>
      </c>
      <c r="O1769" s="40">
        <f t="shared" si="528"/>
        <v>1.001798889</v>
      </c>
      <c r="P1769" s="65">
        <f t="shared" ca="1" si="529"/>
        <v>1.0098990539999999</v>
      </c>
      <c r="Q1769" s="40">
        <f t="shared" ca="1" si="530"/>
        <v>93.167619459999997</v>
      </c>
      <c r="R1769" s="44">
        <f>IF(VLOOKUP(A1769,$Z$12:$AI$125,8)=VLOOKUP(A1768,$Z$12:$AI$125,8),0,VLOOKUP(A1769,Z$12:$AI$125,8))</f>
        <v>0</v>
      </c>
      <c r="S1769" s="45">
        <f>IF(R1769&gt;0,VLOOKUP(R1769,Y$12:$AH$125,7),0)</f>
        <v>0</v>
      </c>
      <c r="T1769" s="40">
        <f t="shared" si="533"/>
        <v>0</v>
      </c>
      <c r="U1769" s="40">
        <f t="shared" ca="1" si="534"/>
        <v>93.167619459999997</v>
      </c>
      <c r="V1769" s="46" t="str">
        <f t="shared" si="536"/>
        <v>J=</v>
      </c>
      <c r="W1769" s="47">
        <f t="shared" si="537"/>
        <v>45371</v>
      </c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  <c r="CE1769" s="35"/>
      <c r="CF1769" s="35"/>
      <c r="CG1769" s="35"/>
      <c r="CH1769" s="35"/>
      <c r="CI1769" s="35"/>
      <c r="CJ1769" s="35"/>
      <c r="CK1769" s="35"/>
      <c r="CL1769" s="35"/>
      <c r="CM1769" s="35"/>
      <c r="CN1769" s="35"/>
      <c r="CO1769" s="35"/>
      <c r="CP1769" s="35"/>
      <c r="CQ1769" s="35"/>
      <c r="CR1769" s="35"/>
      <c r="CS1769" s="35"/>
      <c r="CT1769" s="35"/>
      <c r="CU1769" s="35"/>
      <c r="CV1769" s="35"/>
      <c r="CW1769" s="35"/>
      <c r="CX1769" s="35"/>
      <c r="CY1769" s="35"/>
      <c r="CZ1769" s="35"/>
      <c r="DA1769" s="35"/>
      <c r="DB1769" s="35"/>
      <c r="DC1769" s="35"/>
      <c r="DD1769" s="35"/>
      <c r="DE1769" s="35"/>
      <c r="DF1769" s="35"/>
      <c r="DG1769" s="35"/>
      <c r="DH1769" s="35"/>
      <c r="DI1769" s="35"/>
      <c r="DJ1769" s="35"/>
      <c r="DK1769" s="35"/>
      <c r="DL1769" s="35"/>
      <c r="DM1769" s="35"/>
      <c r="DN1769" s="35"/>
      <c r="DO1769" s="35"/>
      <c r="DP1769" s="35"/>
      <c r="DQ1769" s="35"/>
      <c r="DR1769" s="35"/>
      <c r="DS1769" s="35"/>
      <c r="DT1769" s="35"/>
      <c r="DU1769" s="35"/>
      <c r="DV1769" s="35"/>
      <c r="DW1769" s="35"/>
      <c r="DX1769" s="35"/>
      <c r="DY1769" s="35"/>
      <c r="DZ1769" s="35"/>
      <c r="EA1769" s="35"/>
      <c r="EB1769" s="35"/>
      <c r="EC1769" s="35"/>
      <c r="ED1769" s="35"/>
      <c r="EE1769" s="35"/>
      <c r="EF1769" s="35"/>
      <c r="EG1769" s="35"/>
      <c r="EH1769" s="35"/>
      <c r="EI1769" s="35"/>
      <c r="EJ1769" s="35"/>
      <c r="EK1769" s="35"/>
      <c r="EL1769" s="35"/>
      <c r="EM1769" s="35"/>
      <c r="EN1769" s="35"/>
      <c r="EO1769" s="35"/>
      <c r="EP1769" s="35"/>
      <c r="EQ1769" s="35"/>
      <c r="ER1769" s="35"/>
      <c r="ES1769" s="35"/>
      <c r="ET1769" s="35"/>
      <c r="EU1769" s="35"/>
      <c r="EV1769" s="35"/>
      <c r="EW1769" s="35"/>
      <c r="EX1769" s="35"/>
      <c r="EY1769" s="35"/>
      <c r="EZ1769" s="35"/>
      <c r="FA1769" s="35"/>
      <c r="FB1769" s="35"/>
      <c r="FC1769" s="35"/>
      <c r="FD1769" s="35"/>
      <c r="FE1769" s="35"/>
      <c r="FF1769" s="35"/>
      <c r="FG1769" s="35"/>
      <c r="FH1769" s="35"/>
      <c r="FI1769" s="35"/>
      <c r="FJ1769" s="35"/>
      <c r="FK1769" s="35"/>
      <c r="FL1769" s="35"/>
      <c r="FM1769" s="35"/>
      <c r="FN1769" s="35"/>
      <c r="FO1769" s="35"/>
      <c r="FP1769" s="35"/>
      <c r="FQ1769" s="35"/>
      <c r="FR1769" s="35"/>
      <c r="FS1769" s="35"/>
      <c r="FT1769" s="35"/>
      <c r="FU1769" s="35"/>
      <c r="FV1769" s="35"/>
      <c r="FW1769" s="35"/>
      <c r="FX1769" s="35"/>
      <c r="FY1769" s="35"/>
      <c r="FZ1769" s="35"/>
    </row>
    <row r="1770" spans="1:182" x14ac:dyDescent="0.15">
      <c r="A1770" s="38">
        <f t="shared" si="542"/>
        <v>45214</v>
      </c>
      <c r="B1770" s="39">
        <f t="shared" ca="1" si="531"/>
        <v>9504.9376194600009</v>
      </c>
      <c r="C1770" s="40">
        <f t="shared" si="532"/>
        <v>9411.77</v>
      </c>
      <c r="D1770" s="41">
        <f ca="1">IF(A1770&lt;$B$1,VLOOKUP(A1770,[1]DI!$A$4:$B$15000,2,FALSE),0)</f>
        <v>0</v>
      </c>
      <c r="E1770" s="40">
        <f t="shared" ca="1" si="538"/>
        <v>0</v>
      </c>
      <c r="F1770" s="42">
        <f t="shared" si="535"/>
        <v>1</v>
      </c>
      <c r="G1770" s="43">
        <f t="shared" ca="1" si="539"/>
        <v>1</v>
      </c>
      <c r="H1770" s="40">
        <f ca="1">TRUNC(PRODUCT(G$10:G1769),15)</f>
        <v>1.4375202283348401</v>
      </c>
      <c r="I1770" s="40">
        <f t="shared" ca="1" si="540"/>
        <v>1.42599021960588</v>
      </c>
      <c r="J1770" s="40">
        <f t="shared" ca="1" si="541"/>
        <v>1.0080856199999999</v>
      </c>
      <c r="K1770" s="42">
        <f t="shared" si="527"/>
        <v>2.7E-2</v>
      </c>
      <c r="L1770" s="63">
        <f t="shared" si="524"/>
        <v>45189</v>
      </c>
      <c r="M1770" s="64">
        <f t="shared" si="525"/>
        <v>16</v>
      </c>
      <c r="N1770" s="44">
        <f t="shared" si="526"/>
        <v>17</v>
      </c>
      <c r="O1770" s="40">
        <f t="shared" si="528"/>
        <v>1.001798889</v>
      </c>
      <c r="P1770" s="65">
        <f t="shared" ca="1" si="529"/>
        <v>1.0098990539999999</v>
      </c>
      <c r="Q1770" s="40">
        <f t="shared" ca="1" si="530"/>
        <v>93.167619459999997</v>
      </c>
      <c r="R1770" s="44">
        <f>IF(VLOOKUP(A1770,$Z$12:$AI$125,8)=VLOOKUP(A1769,$Z$12:$AI$125,8),0,VLOOKUP(A1770,Z$12:$AI$125,8))</f>
        <v>0</v>
      </c>
      <c r="S1770" s="45">
        <f>IF(R1770&gt;0,VLOOKUP(R1770,Y$12:$AH$125,7),0)</f>
        <v>0</v>
      </c>
      <c r="T1770" s="40">
        <f t="shared" si="533"/>
        <v>0</v>
      </c>
      <c r="U1770" s="40">
        <f t="shared" ca="1" si="534"/>
        <v>93.167619459999997</v>
      </c>
      <c r="V1770" s="46" t="str">
        <f t="shared" si="536"/>
        <v>J=</v>
      </c>
      <c r="W1770" s="47">
        <f t="shared" si="537"/>
        <v>45371</v>
      </c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  <c r="CE1770" s="35"/>
      <c r="CF1770" s="35"/>
      <c r="CG1770" s="35"/>
      <c r="CH1770" s="35"/>
      <c r="CI1770" s="35"/>
      <c r="CJ1770" s="35"/>
      <c r="CK1770" s="35"/>
      <c r="CL1770" s="35"/>
      <c r="CM1770" s="35"/>
      <c r="CN1770" s="35"/>
      <c r="CO1770" s="35"/>
      <c r="CP1770" s="35"/>
      <c r="CQ1770" s="35"/>
      <c r="CR1770" s="35"/>
      <c r="CS1770" s="35"/>
      <c r="CT1770" s="35"/>
      <c r="CU1770" s="35"/>
      <c r="CV1770" s="35"/>
      <c r="CW1770" s="35"/>
      <c r="CX1770" s="35"/>
      <c r="CY1770" s="35"/>
      <c r="CZ1770" s="35"/>
      <c r="DA1770" s="35"/>
      <c r="DB1770" s="35"/>
      <c r="DC1770" s="35"/>
      <c r="DD1770" s="35"/>
      <c r="DE1770" s="35"/>
      <c r="DF1770" s="35"/>
      <c r="DG1770" s="35"/>
      <c r="DH1770" s="35"/>
      <c r="DI1770" s="35"/>
      <c r="DJ1770" s="35"/>
      <c r="DK1770" s="35"/>
      <c r="DL1770" s="35"/>
      <c r="DM1770" s="35"/>
      <c r="DN1770" s="35"/>
      <c r="DO1770" s="35"/>
      <c r="DP1770" s="35"/>
      <c r="DQ1770" s="35"/>
      <c r="DR1770" s="35"/>
      <c r="DS1770" s="35"/>
      <c r="DT1770" s="35"/>
      <c r="DU1770" s="35"/>
      <c r="DV1770" s="35"/>
      <c r="DW1770" s="35"/>
      <c r="DX1770" s="35"/>
      <c r="DY1770" s="35"/>
      <c r="DZ1770" s="35"/>
      <c r="EA1770" s="35"/>
      <c r="EB1770" s="35"/>
      <c r="EC1770" s="35"/>
      <c r="ED1770" s="35"/>
      <c r="EE1770" s="35"/>
      <c r="EF1770" s="35"/>
      <c r="EG1770" s="35"/>
      <c r="EH1770" s="35"/>
      <c r="EI1770" s="35"/>
      <c r="EJ1770" s="35"/>
      <c r="EK1770" s="35"/>
      <c r="EL1770" s="35"/>
      <c r="EM1770" s="35"/>
      <c r="EN1770" s="35"/>
      <c r="EO1770" s="35"/>
      <c r="EP1770" s="35"/>
      <c r="EQ1770" s="35"/>
      <c r="ER1770" s="35"/>
      <c r="ES1770" s="35"/>
      <c r="ET1770" s="35"/>
      <c r="EU1770" s="35"/>
      <c r="EV1770" s="35"/>
      <c r="EW1770" s="35"/>
      <c r="EX1770" s="35"/>
      <c r="EY1770" s="35"/>
      <c r="EZ1770" s="35"/>
      <c r="FA1770" s="35"/>
      <c r="FB1770" s="35"/>
      <c r="FC1770" s="35"/>
      <c r="FD1770" s="35"/>
      <c r="FE1770" s="35"/>
      <c r="FF1770" s="35"/>
      <c r="FG1770" s="35"/>
      <c r="FH1770" s="35"/>
      <c r="FI1770" s="35"/>
      <c r="FJ1770" s="35"/>
      <c r="FK1770" s="35"/>
      <c r="FL1770" s="35"/>
      <c r="FM1770" s="35"/>
      <c r="FN1770" s="35"/>
      <c r="FO1770" s="35"/>
      <c r="FP1770" s="35"/>
      <c r="FQ1770" s="35"/>
      <c r="FR1770" s="35"/>
      <c r="FS1770" s="35"/>
      <c r="FT1770" s="35"/>
      <c r="FU1770" s="35"/>
      <c r="FV1770" s="35"/>
      <c r="FW1770" s="35"/>
      <c r="FX1770" s="35"/>
      <c r="FY1770" s="35"/>
      <c r="FZ1770" s="35"/>
    </row>
    <row r="1771" spans="1:182" x14ac:dyDescent="0.15">
      <c r="A1771" s="38">
        <f t="shared" si="542"/>
        <v>45215</v>
      </c>
      <c r="B1771" s="39">
        <f t="shared" ca="1" si="531"/>
        <v>9504.9376194600009</v>
      </c>
      <c r="C1771" s="40">
        <f t="shared" si="532"/>
        <v>9411.77</v>
      </c>
      <c r="D1771" s="41">
        <f ca="1">IF(A1771&lt;$B$1,VLOOKUP(A1771,[1]DI!$A$4:$B$15000,2,FALSE),0)</f>
        <v>0.1265</v>
      </c>
      <c r="E1771" s="40">
        <f t="shared" ca="1" si="538"/>
        <v>4.7279E-4</v>
      </c>
      <c r="F1771" s="42">
        <f t="shared" si="535"/>
        <v>1</v>
      </c>
      <c r="G1771" s="43">
        <f t="shared" ca="1" si="539"/>
        <v>1.0004727899999999</v>
      </c>
      <c r="H1771" s="40">
        <f ca="1">TRUNC(PRODUCT(G$10:G1770),15)</f>
        <v>1.4375202283348401</v>
      </c>
      <c r="I1771" s="40">
        <f t="shared" ca="1" si="540"/>
        <v>1.42599021960588</v>
      </c>
      <c r="J1771" s="40">
        <f t="shared" ca="1" si="541"/>
        <v>1.0080856199999999</v>
      </c>
      <c r="K1771" s="42">
        <f t="shared" si="527"/>
        <v>2.7E-2</v>
      </c>
      <c r="L1771" s="63">
        <f t="shared" si="524"/>
        <v>45189</v>
      </c>
      <c r="M1771" s="64">
        <f t="shared" si="525"/>
        <v>17</v>
      </c>
      <c r="N1771" s="44">
        <f t="shared" si="526"/>
        <v>17</v>
      </c>
      <c r="O1771" s="40">
        <f t="shared" si="528"/>
        <v>1.001798889</v>
      </c>
      <c r="P1771" s="65">
        <f t="shared" ca="1" si="529"/>
        <v>1.0098990539999999</v>
      </c>
      <c r="Q1771" s="40">
        <f t="shared" ca="1" si="530"/>
        <v>93.167619459999997</v>
      </c>
      <c r="R1771" s="44">
        <f>IF(VLOOKUP(A1771,$Z$12:$AI$125,8)=VLOOKUP(A1770,$Z$12:$AI$125,8),0,VLOOKUP(A1771,Z$12:$AI$125,8))</f>
        <v>0</v>
      </c>
      <c r="S1771" s="45">
        <f>IF(R1771&gt;0,VLOOKUP(R1771,Y$12:$AH$125,7),0)</f>
        <v>0</v>
      </c>
      <c r="T1771" s="40">
        <f t="shared" si="533"/>
        <v>0</v>
      </c>
      <c r="U1771" s="40">
        <f t="shared" ca="1" si="534"/>
        <v>93.167619459999997</v>
      </c>
      <c r="V1771" s="46" t="str">
        <f t="shared" si="536"/>
        <v>J=</v>
      </c>
      <c r="W1771" s="47">
        <f t="shared" si="537"/>
        <v>45371</v>
      </c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  <c r="CE1771" s="35"/>
      <c r="CF1771" s="35"/>
      <c r="CG1771" s="35"/>
      <c r="CH1771" s="35"/>
      <c r="CI1771" s="35"/>
      <c r="CJ1771" s="35"/>
      <c r="CK1771" s="35"/>
      <c r="CL1771" s="35"/>
      <c r="CM1771" s="35"/>
      <c r="CN1771" s="35"/>
      <c r="CO1771" s="35"/>
      <c r="CP1771" s="35"/>
      <c r="CQ1771" s="35"/>
      <c r="CR1771" s="35"/>
      <c r="CS1771" s="35"/>
      <c r="CT1771" s="35"/>
      <c r="CU1771" s="35"/>
      <c r="CV1771" s="35"/>
      <c r="CW1771" s="35"/>
      <c r="CX1771" s="35"/>
      <c r="CY1771" s="35"/>
      <c r="CZ1771" s="35"/>
      <c r="DA1771" s="35"/>
      <c r="DB1771" s="35"/>
      <c r="DC1771" s="35"/>
      <c r="DD1771" s="35"/>
      <c r="DE1771" s="35"/>
      <c r="DF1771" s="35"/>
      <c r="DG1771" s="35"/>
      <c r="DH1771" s="35"/>
      <c r="DI1771" s="35"/>
      <c r="DJ1771" s="35"/>
      <c r="DK1771" s="35"/>
      <c r="DL1771" s="35"/>
      <c r="DM1771" s="35"/>
      <c r="DN1771" s="35"/>
      <c r="DO1771" s="35"/>
      <c r="DP1771" s="35"/>
      <c r="DQ1771" s="35"/>
      <c r="DR1771" s="35"/>
      <c r="DS1771" s="35"/>
      <c r="DT1771" s="35"/>
      <c r="DU1771" s="35"/>
      <c r="DV1771" s="35"/>
      <c r="DW1771" s="35"/>
      <c r="DX1771" s="35"/>
      <c r="DY1771" s="35"/>
      <c r="DZ1771" s="35"/>
      <c r="EA1771" s="35"/>
      <c r="EB1771" s="35"/>
      <c r="EC1771" s="35"/>
      <c r="ED1771" s="35"/>
      <c r="EE1771" s="35"/>
      <c r="EF1771" s="35"/>
      <c r="EG1771" s="35"/>
      <c r="EH1771" s="35"/>
      <c r="EI1771" s="35"/>
      <c r="EJ1771" s="35"/>
      <c r="EK1771" s="35"/>
      <c r="EL1771" s="35"/>
      <c r="EM1771" s="35"/>
      <c r="EN1771" s="35"/>
      <c r="EO1771" s="35"/>
      <c r="EP1771" s="35"/>
      <c r="EQ1771" s="35"/>
      <c r="ER1771" s="35"/>
      <c r="ES1771" s="35"/>
      <c r="ET1771" s="35"/>
      <c r="EU1771" s="35"/>
      <c r="EV1771" s="35"/>
      <c r="EW1771" s="35"/>
      <c r="EX1771" s="35"/>
      <c r="EY1771" s="35"/>
      <c r="EZ1771" s="35"/>
      <c r="FA1771" s="35"/>
      <c r="FB1771" s="35"/>
      <c r="FC1771" s="35"/>
      <c r="FD1771" s="35"/>
      <c r="FE1771" s="35"/>
      <c r="FF1771" s="35"/>
      <c r="FG1771" s="35"/>
      <c r="FH1771" s="35"/>
      <c r="FI1771" s="35"/>
      <c r="FJ1771" s="35"/>
      <c r="FK1771" s="35"/>
      <c r="FL1771" s="35"/>
      <c r="FM1771" s="35"/>
      <c r="FN1771" s="35"/>
      <c r="FO1771" s="35"/>
      <c r="FP1771" s="35"/>
      <c r="FQ1771" s="35"/>
      <c r="FR1771" s="35"/>
      <c r="FS1771" s="35"/>
      <c r="FT1771" s="35"/>
      <c r="FU1771" s="35"/>
      <c r="FV1771" s="35"/>
      <c r="FW1771" s="35"/>
      <c r="FX1771" s="35"/>
      <c r="FY1771" s="35"/>
      <c r="FZ1771" s="35"/>
    </row>
    <row r="1772" spans="1:182" x14ac:dyDescent="0.15">
      <c r="A1772" s="38">
        <f t="shared" si="542"/>
        <v>45216</v>
      </c>
      <c r="B1772" s="39">
        <f t="shared" ca="1" si="531"/>
        <v>9510.4368413800003</v>
      </c>
      <c r="C1772" s="40">
        <f t="shared" si="532"/>
        <v>9411.77</v>
      </c>
      <c r="D1772" s="41">
        <f ca="1">IF(A1772&lt;$B$1,VLOOKUP(A1772,[1]DI!$A$4:$B$15000,2,FALSE),0)</f>
        <v>0.1265</v>
      </c>
      <c r="E1772" s="40">
        <f t="shared" ca="1" si="538"/>
        <v>4.7279E-4</v>
      </c>
      <c r="F1772" s="42">
        <f t="shared" si="535"/>
        <v>1</v>
      </c>
      <c r="G1772" s="43">
        <f t="shared" ca="1" si="539"/>
        <v>1.0004727899999999</v>
      </c>
      <c r="H1772" s="40">
        <f ca="1">TRUNC(PRODUCT(G$10:G1771),15)</f>
        <v>1.4381998735235999</v>
      </c>
      <c r="I1772" s="40">
        <f t="shared" ca="1" si="540"/>
        <v>1.42599021960588</v>
      </c>
      <c r="J1772" s="40">
        <f t="shared" ca="1" si="541"/>
        <v>1.0085622299999999</v>
      </c>
      <c r="K1772" s="42">
        <f t="shared" si="527"/>
        <v>2.7E-2</v>
      </c>
      <c r="L1772" s="63">
        <f t="shared" si="524"/>
        <v>45189</v>
      </c>
      <c r="M1772" s="64">
        <f t="shared" si="525"/>
        <v>18</v>
      </c>
      <c r="N1772" s="44">
        <f t="shared" si="526"/>
        <v>18</v>
      </c>
      <c r="O1772" s="40">
        <f t="shared" si="528"/>
        <v>1.0019048070000001</v>
      </c>
      <c r="P1772" s="65">
        <f t="shared" ca="1" si="529"/>
        <v>1.010483346</v>
      </c>
      <c r="Q1772" s="40">
        <f t="shared" ca="1" si="530"/>
        <v>98.666841379999994</v>
      </c>
      <c r="R1772" s="44">
        <f>IF(VLOOKUP(A1772,$Z$12:$AI$125,8)=VLOOKUP(A1771,$Z$12:$AI$125,8),0,VLOOKUP(A1772,Z$12:$AI$125,8))</f>
        <v>0</v>
      </c>
      <c r="S1772" s="45">
        <f>IF(R1772&gt;0,VLOOKUP(R1772,Y$12:$AH$125,7),0)</f>
        <v>0</v>
      </c>
      <c r="T1772" s="40">
        <f t="shared" si="533"/>
        <v>0</v>
      </c>
      <c r="U1772" s="40">
        <f t="shared" ca="1" si="534"/>
        <v>98.666841379999994</v>
      </c>
      <c r="V1772" s="46" t="str">
        <f t="shared" si="536"/>
        <v>J=</v>
      </c>
      <c r="W1772" s="47">
        <f t="shared" si="537"/>
        <v>45371</v>
      </c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  <c r="CE1772" s="35"/>
      <c r="CF1772" s="35"/>
      <c r="CG1772" s="35"/>
      <c r="CH1772" s="35"/>
      <c r="CI1772" s="35"/>
      <c r="CJ1772" s="35"/>
      <c r="CK1772" s="35"/>
      <c r="CL1772" s="35"/>
      <c r="CM1772" s="35"/>
      <c r="CN1772" s="35"/>
      <c r="CO1772" s="35"/>
      <c r="CP1772" s="35"/>
      <c r="CQ1772" s="35"/>
      <c r="CR1772" s="35"/>
      <c r="CS1772" s="35"/>
      <c r="CT1772" s="35"/>
      <c r="CU1772" s="35"/>
      <c r="CV1772" s="35"/>
      <c r="CW1772" s="35"/>
      <c r="CX1772" s="35"/>
      <c r="CY1772" s="35"/>
      <c r="CZ1772" s="35"/>
      <c r="DA1772" s="35"/>
      <c r="DB1772" s="35"/>
      <c r="DC1772" s="35"/>
      <c r="DD1772" s="35"/>
      <c r="DE1772" s="35"/>
      <c r="DF1772" s="35"/>
      <c r="DG1772" s="35"/>
      <c r="DH1772" s="35"/>
      <c r="DI1772" s="35"/>
      <c r="DJ1772" s="35"/>
      <c r="DK1772" s="35"/>
      <c r="DL1772" s="35"/>
      <c r="DM1772" s="35"/>
      <c r="DN1772" s="35"/>
      <c r="DO1772" s="35"/>
      <c r="DP1772" s="35"/>
      <c r="DQ1772" s="35"/>
      <c r="DR1772" s="35"/>
      <c r="DS1772" s="35"/>
      <c r="DT1772" s="35"/>
      <c r="DU1772" s="35"/>
      <c r="DV1772" s="35"/>
      <c r="DW1772" s="35"/>
      <c r="DX1772" s="35"/>
      <c r="DY1772" s="35"/>
      <c r="DZ1772" s="35"/>
      <c r="EA1772" s="35"/>
      <c r="EB1772" s="35"/>
      <c r="EC1772" s="35"/>
      <c r="ED1772" s="35"/>
      <c r="EE1772" s="35"/>
      <c r="EF1772" s="35"/>
      <c r="EG1772" s="35"/>
      <c r="EH1772" s="35"/>
      <c r="EI1772" s="35"/>
      <c r="EJ1772" s="35"/>
      <c r="EK1772" s="35"/>
      <c r="EL1772" s="35"/>
      <c r="EM1772" s="35"/>
      <c r="EN1772" s="35"/>
      <c r="EO1772" s="35"/>
      <c r="EP1772" s="35"/>
      <c r="EQ1772" s="35"/>
      <c r="ER1772" s="35"/>
      <c r="ES1772" s="35"/>
      <c r="ET1772" s="35"/>
      <c r="EU1772" s="35"/>
      <c r="EV1772" s="35"/>
      <c r="EW1772" s="35"/>
      <c r="EX1772" s="35"/>
      <c r="EY1772" s="35"/>
      <c r="EZ1772" s="35"/>
      <c r="FA1772" s="35"/>
      <c r="FB1772" s="35"/>
      <c r="FC1772" s="35"/>
      <c r="FD1772" s="35"/>
      <c r="FE1772" s="35"/>
      <c r="FF1772" s="35"/>
      <c r="FG1772" s="35"/>
      <c r="FH1772" s="35"/>
      <c r="FI1772" s="35"/>
      <c r="FJ1772" s="35"/>
      <c r="FK1772" s="35"/>
      <c r="FL1772" s="35"/>
      <c r="FM1772" s="35"/>
      <c r="FN1772" s="35"/>
      <c r="FO1772" s="35"/>
      <c r="FP1772" s="35"/>
      <c r="FQ1772" s="35"/>
      <c r="FR1772" s="35"/>
      <c r="FS1772" s="35"/>
      <c r="FT1772" s="35"/>
      <c r="FU1772" s="35"/>
      <c r="FV1772" s="35"/>
      <c r="FW1772" s="35"/>
      <c r="FX1772" s="35"/>
      <c r="FY1772" s="35"/>
      <c r="FZ1772" s="35"/>
    </row>
    <row r="1773" spans="1:182" x14ac:dyDescent="0.15">
      <c r="A1773" s="38">
        <f t="shared" si="542"/>
        <v>45217</v>
      </c>
      <c r="B1773" s="39">
        <f t="shared" ca="1" si="531"/>
        <v>9515.9392915299995</v>
      </c>
      <c r="C1773" s="40">
        <f t="shared" si="532"/>
        <v>9411.77</v>
      </c>
      <c r="D1773" s="41">
        <f ca="1">IF(A1773&lt;$B$1,VLOOKUP(A1773,[1]DI!$A$4:$B$15000,2,FALSE),0)</f>
        <v>0.1265</v>
      </c>
      <c r="E1773" s="40">
        <f t="shared" ca="1" si="538"/>
        <v>4.7279E-4</v>
      </c>
      <c r="F1773" s="42">
        <f t="shared" si="535"/>
        <v>1</v>
      </c>
      <c r="G1773" s="43">
        <f t="shared" ca="1" si="539"/>
        <v>1.0004727899999999</v>
      </c>
      <c r="H1773" s="40">
        <f ca="1">TRUNC(PRODUCT(G$10:G1772),15)</f>
        <v>1.4388798400417999</v>
      </c>
      <c r="I1773" s="40">
        <f t="shared" ca="1" si="540"/>
        <v>1.42599021960588</v>
      </c>
      <c r="J1773" s="40">
        <f t="shared" ca="1" si="541"/>
        <v>1.00903907</v>
      </c>
      <c r="K1773" s="42">
        <f t="shared" si="527"/>
        <v>2.7E-2</v>
      </c>
      <c r="L1773" s="63">
        <f t="shared" si="524"/>
        <v>45189</v>
      </c>
      <c r="M1773" s="64">
        <f t="shared" si="525"/>
        <v>19</v>
      </c>
      <c r="N1773" s="44">
        <f t="shared" si="526"/>
        <v>19</v>
      </c>
      <c r="O1773" s="40">
        <f t="shared" si="528"/>
        <v>1.0020107359999999</v>
      </c>
      <c r="P1773" s="65">
        <f t="shared" ca="1" si="529"/>
        <v>1.0110679810000001</v>
      </c>
      <c r="Q1773" s="40">
        <f t="shared" ca="1" si="530"/>
        <v>104.16929153</v>
      </c>
      <c r="R1773" s="44">
        <f>IF(VLOOKUP(A1773,$Z$12:$AI$125,8)=VLOOKUP(A1772,$Z$12:$AI$125,8),0,VLOOKUP(A1773,Z$12:$AI$125,8))</f>
        <v>0</v>
      </c>
      <c r="S1773" s="45">
        <f>IF(R1773&gt;0,VLOOKUP(R1773,Y$12:$AH$125,7),0)</f>
        <v>0</v>
      </c>
      <c r="T1773" s="40">
        <f t="shared" si="533"/>
        <v>0</v>
      </c>
      <c r="U1773" s="40">
        <f t="shared" ca="1" si="534"/>
        <v>104.16929153</v>
      </c>
      <c r="V1773" s="46" t="str">
        <f t="shared" si="536"/>
        <v>J=</v>
      </c>
      <c r="W1773" s="47">
        <f t="shared" si="537"/>
        <v>45371</v>
      </c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  <c r="CE1773" s="35"/>
      <c r="CF1773" s="35"/>
      <c r="CG1773" s="35"/>
      <c r="CH1773" s="35"/>
      <c r="CI1773" s="35"/>
      <c r="CJ1773" s="35"/>
      <c r="CK1773" s="35"/>
      <c r="CL1773" s="35"/>
      <c r="CM1773" s="35"/>
      <c r="CN1773" s="35"/>
      <c r="CO1773" s="35"/>
      <c r="CP1773" s="35"/>
      <c r="CQ1773" s="35"/>
      <c r="CR1773" s="35"/>
      <c r="CS1773" s="35"/>
      <c r="CT1773" s="35"/>
      <c r="CU1773" s="35"/>
      <c r="CV1773" s="35"/>
      <c r="CW1773" s="35"/>
      <c r="CX1773" s="35"/>
      <c r="CY1773" s="35"/>
      <c r="CZ1773" s="35"/>
      <c r="DA1773" s="35"/>
      <c r="DB1773" s="35"/>
      <c r="DC1773" s="35"/>
      <c r="DD1773" s="35"/>
      <c r="DE1773" s="35"/>
      <c r="DF1773" s="35"/>
      <c r="DG1773" s="35"/>
      <c r="DH1773" s="35"/>
      <c r="DI1773" s="35"/>
      <c r="DJ1773" s="35"/>
      <c r="DK1773" s="35"/>
      <c r="DL1773" s="35"/>
      <c r="DM1773" s="35"/>
      <c r="DN1773" s="35"/>
      <c r="DO1773" s="35"/>
      <c r="DP1773" s="35"/>
      <c r="DQ1773" s="35"/>
      <c r="DR1773" s="35"/>
      <c r="DS1773" s="35"/>
      <c r="DT1773" s="35"/>
      <c r="DU1773" s="35"/>
      <c r="DV1773" s="35"/>
      <c r="DW1773" s="35"/>
      <c r="DX1773" s="35"/>
      <c r="DY1773" s="35"/>
      <c r="DZ1773" s="35"/>
      <c r="EA1773" s="35"/>
      <c r="EB1773" s="35"/>
      <c r="EC1773" s="35"/>
      <c r="ED1773" s="35"/>
      <c r="EE1773" s="35"/>
      <c r="EF1773" s="35"/>
      <c r="EG1773" s="35"/>
      <c r="EH1773" s="35"/>
      <c r="EI1773" s="35"/>
      <c r="EJ1773" s="35"/>
      <c r="EK1773" s="35"/>
      <c r="EL1773" s="35"/>
      <c r="EM1773" s="35"/>
      <c r="EN1773" s="35"/>
      <c r="EO1773" s="35"/>
      <c r="EP1773" s="35"/>
      <c r="EQ1773" s="35"/>
      <c r="ER1773" s="35"/>
      <c r="ES1773" s="35"/>
      <c r="ET1773" s="35"/>
      <c r="EU1773" s="35"/>
      <c r="EV1773" s="35"/>
      <c r="EW1773" s="35"/>
      <c r="EX1773" s="35"/>
      <c r="EY1773" s="35"/>
      <c r="EZ1773" s="35"/>
      <c r="FA1773" s="35"/>
      <c r="FB1773" s="35"/>
      <c r="FC1773" s="35"/>
      <c r="FD1773" s="35"/>
      <c r="FE1773" s="35"/>
      <c r="FF1773" s="35"/>
      <c r="FG1773" s="35"/>
      <c r="FH1773" s="35"/>
      <c r="FI1773" s="35"/>
      <c r="FJ1773" s="35"/>
      <c r="FK1773" s="35"/>
      <c r="FL1773" s="35"/>
      <c r="FM1773" s="35"/>
      <c r="FN1773" s="35"/>
      <c r="FO1773" s="35"/>
      <c r="FP1773" s="35"/>
      <c r="FQ1773" s="35"/>
      <c r="FR1773" s="35"/>
      <c r="FS1773" s="35"/>
      <c r="FT1773" s="35"/>
      <c r="FU1773" s="35"/>
      <c r="FV1773" s="35"/>
      <c r="FW1773" s="35"/>
      <c r="FX1773" s="35"/>
      <c r="FY1773" s="35"/>
      <c r="FZ1773" s="35"/>
    </row>
    <row r="1774" spans="1:182" x14ac:dyDescent="0.15">
      <c r="A1774" s="38">
        <f t="shared" si="542"/>
        <v>45218</v>
      </c>
      <c r="B1774" s="39">
        <f t="shared" ca="1" si="531"/>
        <v>9521.4448757999999</v>
      </c>
      <c r="C1774" s="40">
        <f t="shared" si="532"/>
        <v>9411.77</v>
      </c>
      <c r="D1774" s="41">
        <f ca="1">IF(A1774&lt;$B$1,VLOOKUP(A1774,[1]DI!$A$4:$B$15000,2,FALSE),0)</f>
        <v>0.1265</v>
      </c>
      <c r="E1774" s="40">
        <f t="shared" ca="1" si="538"/>
        <v>4.7279E-4</v>
      </c>
      <c r="F1774" s="42">
        <f t="shared" si="535"/>
        <v>1</v>
      </c>
      <c r="G1774" s="43">
        <f t="shared" ca="1" si="539"/>
        <v>1.0004727899999999</v>
      </c>
      <c r="H1774" s="40">
        <f ca="1">TRUNC(PRODUCT(G$10:G1773),15)</f>
        <v>1.4395601280413699</v>
      </c>
      <c r="I1774" s="40">
        <f t="shared" ca="1" si="540"/>
        <v>1.42599021960588</v>
      </c>
      <c r="J1774" s="40">
        <f t="shared" ca="1" si="541"/>
        <v>1.00951613</v>
      </c>
      <c r="K1774" s="42">
        <f t="shared" si="527"/>
        <v>2.7E-2</v>
      </c>
      <c r="L1774" s="63">
        <f t="shared" si="524"/>
        <v>45189</v>
      </c>
      <c r="M1774" s="64">
        <f t="shared" si="525"/>
        <v>20</v>
      </c>
      <c r="N1774" s="44">
        <f t="shared" si="526"/>
        <v>20</v>
      </c>
      <c r="O1774" s="40">
        <f t="shared" si="528"/>
        <v>1.002116676</v>
      </c>
      <c r="P1774" s="65">
        <f t="shared" ca="1" si="529"/>
        <v>1.0116529489999999</v>
      </c>
      <c r="Q1774" s="40">
        <f t="shared" ca="1" si="530"/>
        <v>109.6748758</v>
      </c>
      <c r="R1774" s="44">
        <f>IF(VLOOKUP(A1774,$Z$12:$AI$125,8)=VLOOKUP(A1773,$Z$12:$AI$125,8),0,VLOOKUP(A1774,Z$12:$AI$125,8))</f>
        <v>0</v>
      </c>
      <c r="S1774" s="45">
        <f>IF(R1774&gt;0,VLOOKUP(R1774,Y$12:$AH$125,7),0)</f>
        <v>0</v>
      </c>
      <c r="T1774" s="40">
        <f t="shared" si="533"/>
        <v>0</v>
      </c>
      <c r="U1774" s="40">
        <f t="shared" ca="1" si="534"/>
        <v>109.6748758</v>
      </c>
      <c r="V1774" s="46" t="str">
        <f t="shared" si="536"/>
        <v>J=</v>
      </c>
      <c r="W1774" s="47">
        <f t="shared" si="537"/>
        <v>45371</v>
      </c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  <c r="CE1774" s="35"/>
      <c r="CF1774" s="35"/>
      <c r="CG1774" s="35"/>
      <c r="CH1774" s="35"/>
      <c r="CI1774" s="35"/>
      <c r="CJ1774" s="35"/>
      <c r="CK1774" s="35"/>
      <c r="CL1774" s="35"/>
      <c r="CM1774" s="35"/>
      <c r="CN1774" s="35"/>
      <c r="CO1774" s="35"/>
      <c r="CP1774" s="35"/>
      <c r="CQ1774" s="35"/>
      <c r="CR1774" s="35"/>
      <c r="CS1774" s="35"/>
      <c r="CT1774" s="35"/>
      <c r="CU1774" s="35"/>
      <c r="CV1774" s="35"/>
      <c r="CW1774" s="35"/>
      <c r="CX1774" s="35"/>
      <c r="CY1774" s="35"/>
      <c r="CZ1774" s="35"/>
      <c r="DA1774" s="35"/>
      <c r="DB1774" s="35"/>
      <c r="DC1774" s="35"/>
      <c r="DD1774" s="35"/>
      <c r="DE1774" s="35"/>
      <c r="DF1774" s="35"/>
      <c r="DG1774" s="35"/>
      <c r="DH1774" s="35"/>
      <c r="DI1774" s="35"/>
      <c r="DJ1774" s="35"/>
      <c r="DK1774" s="35"/>
      <c r="DL1774" s="35"/>
      <c r="DM1774" s="35"/>
      <c r="DN1774" s="35"/>
      <c r="DO1774" s="35"/>
      <c r="DP1774" s="35"/>
      <c r="DQ1774" s="35"/>
      <c r="DR1774" s="35"/>
      <c r="DS1774" s="35"/>
      <c r="DT1774" s="35"/>
      <c r="DU1774" s="35"/>
      <c r="DV1774" s="35"/>
      <c r="DW1774" s="35"/>
      <c r="DX1774" s="35"/>
      <c r="DY1774" s="35"/>
      <c r="DZ1774" s="35"/>
      <c r="EA1774" s="35"/>
      <c r="EB1774" s="35"/>
      <c r="EC1774" s="35"/>
      <c r="ED1774" s="35"/>
      <c r="EE1774" s="35"/>
      <c r="EF1774" s="35"/>
      <c r="EG1774" s="35"/>
      <c r="EH1774" s="35"/>
      <c r="EI1774" s="35"/>
      <c r="EJ1774" s="35"/>
      <c r="EK1774" s="35"/>
      <c r="EL1774" s="35"/>
      <c r="EM1774" s="35"/>
      <c r="EN1774" s="35"/>
      <c r="EO1774" s="35"/>
      <c r="EP1774" s="35"/>
      <c r="EQ1774" s="35"/>
      <c r="ER1774" s="35"/>
      <c r="ES1774" s="35"/>
      <c r="ET1774" s="35"/>
      <c r="EU1774" s="35"/>
      <c r="EV1774" s="35"/>
      <c r="EW1774" s="35"/>
      <c r="EX1774" s="35"/>
      <c r="EY1774" s="35"/>
      <c r="EZ1774" s="35"/>
      <c r="FA1774" s="35"/>
      <c r="FB1774" s="35"/>
      <c r="FC1774" s="35"/>
      <c r="FD1774" s="35"/>
      <c r="FE1774" s="35"/>
      <c r="FF1774" s="35"/>
      <c r="FG1774" s="35"/>
      <c r="FH1774" s="35"/>
      <c r="FI1774" s="35"/>
      <c r="FJ1774" s="35"/>
      <c r="FK1774" s="35"/>
      <c r="FL1774" s="35"/>
      <c r="FM1774" s="35"/>
      <c r="FN1774" s="35"/>
      <c r="FO1774" s="35"/>
      <c r="FP1774" s="35"/>
      <c r="FQ1774" s="35"/>
      <c r="FR1774" s="35"/>
      <c r="FS1774" s="35"/>
      <c r="FT1774" s="35"/>
      <c r="FU1774" s="35"/>
      <c r="FV1774" s="35"/>
      <c r="FW1774" s="35"/>
      <c r="FX1774" s="35"/>
      <c r="FY1774" s="35"/>
      <c r="FZ1774" s="35"/>
    </row>
    <row r="1775" spans="1:182" x14ac:dyDescent="0.15">
      <c r="A1775" s="38">
        <f t="shared" si="542"/>
        <v>45219</v>
      </c>
      <c r="B1775" s="39">
        <f t="shared" ca="1" si="531"/>
        <v>9526.9536789000013</v>
      </c>
      <c r="C1775" s="40">
        <f t="shared" si="532"/>
        <v>9411.77</v>
      </c>
      <c r="D1775" s="41">
        <f ca="1">IF(A1775&lt;$B$1,VLOOKUP(A1775,[1]DI!$A$4:$B$15000,2,FALSE),0)</f>
        <v>0.1265</v>
      </c>
      <c r="E1775" s="40">
        <f t="shared" ca="1" si="538"/>
        <v>4.7279E-4</v>
      </c>
      <c r="F1775" s="42">
        <f t="shared" si="535"/>
        <v>1</v>
      </c>
      <c r="G1775" s="43">
        <f t="shared" ca="1" si="539"/>
        <v>1.0004727899999999</v>
      </c>
      <c r="H1775" s="40">
        <f ca="1">TRUNC(PRODUCT(G$10:G1774),15)</f>
        <v>1.44024073767431</v>
      </c>
      <c r="I1775" s="40">
        <f t="shared" ca="1" si="540"/>
        <v>1.42599021960588</v>
      </c>
      <c r="J1775" s="40">
        <f t="shared" ca="1" si="541"/>
        <v>1.00999342</v>
      </c>
      <c r="K1775" s="42">
        <f t="shared" si="527"/>
        <v>2.7E-2</v>
      </c>
      <c r="L1775" s="63">
        <f t="shared" si="524"/>
        <v>45189</v>
      </c>
      <c r="M1775" s="64">
        <f t="shared" si="525"/>
        <v>21</v>
      </c>
      <c r="N1775" s="44">
        <f t="shared" si="526"/>
        <v>21</v>
      </c>
      <c r="O1775" s="40">
        <f t="shared" si="528"/>
        <v>1.0022226270000001</v>
      </c>
      <c r="P1775" s="65">
        <f t="shared" ca="1" si="529"/>
        <v>1.0122382590000001</v>
      </c>
      <c r="Q1775" s="40">
        <f t="shared" ca="1" si="530"/>
        <v>115.1836789</v>
      </c>
      <c r="R1775" s="44">
        <f>IF(VLOOKUP(A1775,$Z$12:$AI$125,8)=VLOOKUP(A1774,$Z$12:$AI$125,8),0,VLOOKUP(A1775,Z$12:$AI$125,8))</f>
        <v>0</v>
      </c>
      <c r="S1775" s="45">
        <f>IF(R1775&gt;0,VLOOKUP(R1775,Y$12:$AH$125,7),0)</f>
        <v>0</v>
      </c>
      <c r="T1775" s="40">
        <f t="shared" si="533"/>
        <v>0</v>
      </c>
      <c r="U1775" s="40">
        <f t="shared" ca="1" si="534"/>
        <v>115.1836789</v>
      </c>
      <c r="V1775" s="46" t="str">
        <f t="shared" si="536"/>
        <v>J=</v>
      </c>
      <c r="W1775" s="47">
        <f t="shared" si="537"/>
        <v>45371</v>
      </c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  <c r="CE1775" s="35"/>
      <c r="CF1775" s="35"/>
      <c r="CG1775" s="35"/>
      <c r="CH1775" s="35"/>
      <c r="CI1775" s="35"/>
      <c r="CJ1775" s="35"/>
      <c r="CK1775" s="35"/>
      <c r="CL1775" s="35"/>
      <c r="CM1775" s="35"/>
      <c r="CN1775" s="35"/>
      <c r="CO1775" s="35"/>
      <c r="CP1775" s="35"/>
      <c r="CQ1775" s="35"/>
      <c r="CR1775" s="35"/>
      <c r="CS1775" s="35"/>
      <c r="CT1775" s="35"/>
      <c r="CU1775" s="35"/>
      <c r="CV1775" s="35"/>
      <c r="CW1775" s="35"/>
      <c r="CX1775" s="35"/>
      <c r="CY1775" s="35"/>
      <c r="CZ1775" s="35"/>
      <c r="DA1775" s="35"/>
      <c r="DB1775" s="35"/>
      <c r="DC1775" s="35"/>
      <c r="DD1775" s="35"/>
      <c r="DE1775" s="35"/>
      <c r="DF1775" s="35"/>
      <c r="DG1775" s="35"/>
      <c r="DH1775" s="35"/>
      <c r="DI1775" s="35"/>
      <c r="DJ1775" s="35"/>
      <c r="DK1775" s="35"/>
      <c r="DL1775" s="35"/>
      <c r="DM1775" s="35"/>
      <c r="DN1775" s="35"/>
      <c r="DO1775" s="35"/>
      <c r="DP1775" s="35"/>
      <c r="DQ1775" s="35"/>
      <c r="DR1775" s="35"/>
      <c r="DS1775" s="35"/>
      <c r="DT1775" s="35"/>
      <c r="DU1775" s="35"/>
      <c r="DV1775" s="35"/>
      <c r="DW1775" s="35"/>
      <c r="DX1775" s="35"/>
      <c r="DY1775" s="35"/>
      <c r="DZ1775" s="35"/>
      <c r="EA1775" s="35"/>
      <c r="EB1775" s="35"/>
      <c r="EC1775" s="35"/>
      <c r="ED1775" s="35"/>
      <c r="EE1775" s="35"/>
      <c r="EF1775" s="35"/>
      <c r="EG1775" s="35"/>
      <c r="EH1775" s="35"/>
      <c r="EI1775" s="35"/>
      <c r="EJ1775" s="35"/>
      <c r="EK1775" s="35"/>
      <c r="EL1775" s="35"/>
      <c r="EM1775" s="35"/>
      <c r="EN1775" s="35"/>
      <c r="EO1775" s="35"/>
      <c r="EP1775" s="35"/>
      <c r="EQ1775" s="35"/>
      <c r="ER1775" s="35"/>
      <c r="ES1775" s="35"/>
      <c r="ET1775" s="35"/>
      <c r="EU1775" s="35"/>
      <c r="EV1775" s="35"/>
      <c r="EW1775" s="35"/>
      <c r="EX1775" s="35"/>
      <c r="EY1775" s="35"/>
      <c r="EZ1775" s="35"/>
      <c r="FA1775" s="35"/>
      <c r="FB1775" s="35"/>
      <c r="FC1775" s="35"/>
      <c r="FD1775" s="35"/>
      <c r="FE1775" s="35"/>
      <c r="FF1775" s="35"/>
      <c r="FG1775" s="35"/>
      <c r="FH1775" s="35"/>
      <c r="FI1775" s="35"/>
      <c r="FJ1775" s="35"/>
      <c r="FK1775" s="35"/>
      <c r="FL1775" s="35"/>
      <c r="FM1775" s="35"/>
      <c r="FN1775" s="35"/>
      <c r="FO1775" s="35"/>
      <c r="FP1775" s="35"/>
      <c r="FQ1775" s="35"/>
      <c r="FR1775" s="35"/>
      <c r="FS1775" s="35"/>
      <c r="FT1775" s="35"/>
      <c r="FU1775" s="35"/>
      <c r="FV1775" s="35"/>
      <c r="FW1775" s="35"/>
      <c r="FX1775" s="35"/>
      <c r="FY1775" s="35"/>
      <c r="FZ1775" s="35"/>
    </row>
    <row r="1776" spans="1:182" x14ac:dyDescent="0.15">
      <c r="A1776" s="38">
        <f t="shared" si="542"/>
        <v>45220</v>
      </c>
      <c r="B1776" s="39">
        <f t="shared" ca="1" si="531"/>
        <v>9532.4656255299997</v>
      </c>
      <c r="C1776" s="40">
        <f t="shared" si="532"/>
        <v>9411.77</v>
      </c>
      <c r="D1776" s="41">
        <f ca="1">IF(A1776&lt;$B$1,VLOOKUP(A1776,[1]DI!$A$4:$B$15000,2,FALSE),0)</f>
        <v>0</v>
      </c>
      <c r="E1776" s="40">
        <f t="shared" ca="1" si="538"/>
        <v>0</v>
      </c>
      <c r="F1776" s="42">
        <f t="shared" si="535"/>
        <v>1</v>
      </c>
      <c r="G1776" s="43">
        <f t="shared" ca="1" si="539"/>
        <v>1</v>
      </c>
      <c r="H1776" s="40">
        <f ca="1">TRUNC(PRODUCT(G$10:G1775),15)</f>
        <v>1.44092166909268</v>
      </c>
      <c r="I1776" s="40">
        <f t="shared" ca="1" si="540"/>
        <v>1.42599021960588</v>
      </c>
      <c r="J1776" s="40">
        <f t="shared" ca="1" si="541"/>
        <v>1.0104709300000001</v>
      </c>
      <c r="K1776" s="42">
        <f t="shared" si="527"/>
        <v>2.7E-2</v>
      </c>
      <c r="L1776" s="63">
        <f t="shared" si="524"/>
        <v>45189</v>
      </c>
      <c r="M1776" s="64">
        <f t="shared" si="525"/>
        <v>21</v>
      </c>
      <c r="N1776" s="44">
        <f t="shared" si="526"/>
        <v>22</v>
      </c>
      <c r="O1776" s="40">
        <f t="shared" si="528"/>
        <v>1.0023285900000001</v>
      </c>
      <c r="P1776" s="65">
        <f t="shared" ca="1" si="529"/>
        <v>1.0128239029999999</v>
      </c>
      <c r="Q1776" s="40">
        <f t="shared" ca="1" si="530"/>
        <v>120.69562553</v>
      </c>
      <c r="R1776" s="44">
        <f>IF(VLOOKUP(A1776,$Z$12:$AI$125,8)=VLOOKUP(A1775,$Z$12:$AI$125,8),0,VLOOKUP(A1776,Z$12:$AI$125,8))</f>
        <v>0</v>
      </c>
      <c r="S1776" s="45">
        <f>IF(R1776&gt;0,VLOOKUP(R1776,Y$12:$AH$125,7),0)</f>
        <v>0</v>
      </c>
      <c r="T1776" s="40">
        <f t="shared" si="533"/>
        <v>0</v>
      </c>
      <c r="U1776" s="40">
        <f t="shared" ca="1" si="534"/>
        <v>120.69562553</v>
      </c>
      <c r="V1776" s="46" t="str">
        <f t="shared" si="536"/>
        <v>J=</v>
      </c>
      <c r="W1776" s="47">
        <f t="shared" si="537"/>
        <v>45371</v>
      </c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  <c r="CE1776" s="35"/>
      <c r="CF1776" s="35"/>
      <c r="CG1776" s="35"/>
      <c r="CH1776" s="35"/>
      <c r="CI1776" s="35"/>
      <c r="CJ1776" s="35"/>
      <c r="CK1776" s="35"/>
      <c r="CL1776" s="35"/>
      <c r="CM1776" s="35"/>
      <c r="CN1776" s="35"/>
      <c r="CO1776" s="35"/>
      <c r="CP1776" s="35"/>
      <c r="CQ1776" s="35"/>
      <c r="CR1776" s="35"/>
      <c r="CS1776" s="35"/>
      <c r="CT1776" s="35"/>
      <c r="CU1776" s="35"/>
      <c r="CV1776" s="35"/>
      <c r="CW1776" s="35"/>
      <c r="CX1776" s="35"/>
      <c r="CY1776" s="35"/>
      <c r="CZ1776" s="35"/>
      <c r="DA1776" s="35"/>
      <c r="DB1776" s="35"/>
      <c r="DC1776" s="35"/>
      <c r="DD1776" s="35"/>
      <c r="DE1776" s="35"/>
      <c r="DF1776" s="35"/>
      <c r="DG1776" s="35"/>
      <c r="DH1776" s="35"/>
      <c r="DI1776" s="35"/>
      <c r="DJ1776" s="35"/>
      <c r="DK1776" s="35"/>
      <c r="DL1776" s="35"/>
      <c r="DM1776" s="35"/>
      <c r="DN1776" s="35"/>
      <c r="DO1776" s="35"/>
      <c r="DP1776" s="35"/>
      <c r="DQ1776" s="35"/>
      <c r="DR1776" s="35"/>
      <c r="DS1776" s="35"/>
      <c r="DT1776" s="35"/>
      <c r="DU1776" s="35"/>
      <c r="DV1776" s="35"/>
      <c r="DW1776" s="35"/>
      <c r="DX1776" s="35"/>
      <c r="DY1776" s="35"/>
      <c r="DZ1776" s="35"/>
      <c r="EA1776" s="35"/>
      <c r="EB1776" s="35"/>
      <c r="EC1776" s="35"/>
      <c r="ED1776" s="35"/>
      <c r="EE1776" s="35"/>
      <c r="EF1776" s="35"/>
      <c r="EG1776" s="35"/>
      <c r="EH1776" s="35"/>
      <c r="EI1776" s="35"/>
      <c r="EJ1776" s="35"/>
      <c r="EK1776" s="35"/>
      <c r="EL1776" s="35"/>
      <c r="EM1776" s="35"/>
      <c r="EN1776" s="35"/>
      <c r="EO1776" s="35"/>
      <c r="EP1776" s="35"/>
      <c r="EQ1776" s="35"/>
      <c r="ER1776" s="35"/>
      <c r="ES1776" s="35"/>
      <c r="ET1776" s="35"/>
      <c r="EU1776" s="35"/>
      <c r="EV1776" s="35"/>
      <c r="EW1776" s="35"/>
      <c r="EX1776" s="35"/>
      <c r="EY1776" s="35"/>
      <c r="EZ1776" s="35"/>
      <c r="FA1776" s="35"/>
      <c r="FB1776" s="35"/>
      <c r="FC1776" s="35"/>
      <c r="FD1776" s="35"/>
      <c r="FE1776" s="35"/>
      <c r="FF1776" s="35"/>
      <c r="FG1776" s="35"/>
      <c r="FH1776" s="35"/>
      <c r="FI1776" s="35"/>
      <c r="FJ1776" s="35"/>
      <c r="FK1776" s="35"/>
      <c r="FL1776" s="35"/>
      <c r="FM1776" s="35"/>
      <c r="FN1776" s="35"/>
      <c r="FO1776" s="35"/>
      <c r="FP1776" s="35"/>
      <c r="FQ1776" s="35"/>
      <c r="FR1776" s="35"/>
      <c r="FS1776" s="35"/>
      <c r="FT1776" s="35"/>
      <c r="FU1776" s="35"/>
      <c r="FV1776" s="35"/>
      <c r="FW1776" s="35"/>
      <c r="FX1776" s="35"/>
      <c r="FY1776" s="35"/>
      <c r="FZ1776" s="35"/>
    </row>
    <row r="1777" spans="1:182" x14ac:dyDescent="0.15">
      <c r="A1777" s="38">
        <f t="shared" si="542"/>
        <v>45221</v>
      </c>
      <c r="B1777" s="39">
        <f t="shared" ca="1" si="531"/>
        <v>9532.4656255299997</v>
      </c>
      <c r="C1777" s="40">
        <f t="shared" si="532"/>
        <v>9411.77</v>
      </c>
      <c r="D1777" s="41">
        <f ca="1">IF(A1777&lt;$B$1,VLOOKUP(A1777,[1]DI!$A$4:$B$15000,2,FALSE),0)</f>
        <v>0</v>
      </c>
      <c r="E1777" s="40">
        <f t="shared" ca="1" si="538"/>
        <v>0</v>
      </c>
      <c r="F1777" s="42">
        <f t="shared" si="535"/>
        <v>1</v>
      </c>
      <c r="G1777" s="43">
        <f t="shared" ca="1" si="539"/>
        <v>1</v>
      </c>
      <c r="H1777" s="40">
        <f ca="1">TRUNC(PRODUCT(G$10:G1776),15)</f>
        <v>1.44092166909268</v>
      </c>
      <c r="I1777" s="40">
        <f t="shared" ca="1" si="540"/>
        <v>1.42599021960588</v>
      </c>
      <c r="J1777" s="40">
        <f t="shared" ca="1" si="541"/>
        <v>1.0104709300000001</v>
      </c>
      <c r="K1777" s="42">
        <f t="shared" si="527"/>
        <v>2.7E-2</v>
      </c>
      <c r="L1777" s="63">
        <f t="shared" si="524"/>
        <v>45189</v>
      </c>
      <c r="M1777" s="64">
        <f t="shared" si="525"/>
        <v>21</v>
      </c>
      <c r="N1777" s="44">
        <f t="shared" si="526"/>
        <v>22</v>
      </c>
      <c r="O1777" s="40">
        <f t="shared" si="528"/>
        <v>1.0023285900000001</v>
      </c>
      <c r="P1777" s="65">
        <f t="shared" ca="1" si="529"/>
        <v>1.0128239029999999</v>
      </c>
      <c r="Q1777" s="40">
        <f t="shared" ca="1" si="530"/>
        <v>120.69562553</v>
      </c>
      <c r="R1777" s="44">
        <f>IF(VLOOKUP(A1777,$Z$12:$AI$125,8)=VLOOKUP(A1776,$Z$12:$AI$125,8),0,VLOOKUP(A1777,Z$12:$AI$125,8))</f>
        <v>0</v>
      </c>
      <c r="S1777" s="45">
        <f>IF(R1777&gt;0,VLOOKUP(R1777,Y$12:$AH$125,7),0)</f>
        <v>0</v>
      </c>
      <c r="T1777" s="40">
        <f t="shared" si="533"/>
        <v>0</v>
      </c>
      <c r="U1777" s="40">
        <f t="shared" ca="1" si="534"/>
        <v>120.69562553</v>
      </c>
      <c r="V1777" s="46" t="str">
        <f t="shared" si="536"/>
        <v>J=</v>
      </c>
      <c r="W1777" s="47">
        <f t="shared" si="537"/>
        <v>45371</v>
      </c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  <c r="CE1777" s="35"/>
      <c r="CF1777" s="35"/>
      <c r="CG1777" s="35"/>
      <c r="CH1777" s="35"/>
      <c r="CI1777" s="35"/>
      <c r="CJ1777" s="35"/>
      <c r="CK1777" s="35"/>
      <c r="CL1777" s="35"/>
      <c r="CM1777" s="35"/>
      <c r="CN1777" s="35"/>
      <c r="CO1777" s="35"/>
      <c r="CP1777" s="35"/>
      <c r="CQ1777" s="35"/>
      <c r="CR1777" s="35"/>
      <c r="CS1777" s="35"/>
      <c r="CT1777" s="35"/>
      <c r="CU1777" s="35"/>
      <c r="CV1777" s="35"/>
      <c r="CW1777" s="35"/>
      <c r="CX1777" s="35"/>
      <c r="CY1777" s="35"/>
      <c r="CZ1777" s="35"/>
      <c r="DA1777" s="35"/>
      <c r="DB1777" s="35"/>
      <c r="DC1777" s="35"/>
      <c r="DD1777" s="35"/>
      <c r="DE1777" s="35"/>
      <c r="DF1777" s="35"/>
      <c r="DG1777" s="35"/>
      <c r="DH1777" s="35"/>
      <c r="DI1777" s="35"/>
      <c r="DJ1777" s="35"/>
      <c r="DK1777" s="35"/>
      <c r="DL1777" s="35"/>
      <c r="DM1777" s="35"/>
      <c r="DN1777" s="35"/>
      <c r="DO1777" s="35"/>
      <c r="DP1777" s="35"/>
      <c r="DQ1777" s="35"/>
      <c r="DR1777" s="35"/>
      <c r="DS1777" s="35"/>
      <c r="DT1777" s="35"/>
      <c r="DU1777" s="35"/>
      <c r="DV1777" s="35"/>
      <c r="DW1777" s="35"/>
      <c r="DX1777" s="35"/>
      <c r="DY1777" s="35"/>
      <c r="DZ1777" s="35"/>
      <c r="EA1777" s="35"/>
      <c r="EB1777" s="35"/>
      <c r="EC1777" s="35"/>
      <c r="ED1777" s="35"/>
      <c r="EE1777" s="35"/>
      <c r="EF1777" s="35"/>
      <c r="EG1777" s="35"/>
      <c r="EH1777" s="35"/>
      <c r="EI1777" s="35"/>
      <c r="EJ1777" s="35"/>
      <c r="EK1777" s="35"/>
      <c r="EL1777" s="35"/>
      <c r="EM1777" s="35"/>
      <c r="EN1777" s="35"/>
      <c r="EO1777" s="35"/>
      <c r="EP1777" s="35"/>
      <c r="EQ1777" s="35"/>
      <c r="ER1777" s="35"/>
      <c r="ES1777" s="35"/>
      <c r="ET1777" s="35"/>
      <c r="EU1777" s="35"/>
      <c r="EV1777" s="35"/>
      <c r="EW1777" s="35"/>
      <c r="EX1777" s="35"/>
      <c r="EY1777" s="35"/>
      <c r="EZ1777" s="35"/>
      <c r="FA1777" s="35"/>
      <c r="FB1777" s="35"/>
      <c r="FC1777" s="35"/>
      <c r="FD1777" s="35"/>
      <c r="FE1777" s="35"/>
      <c r="FF1777" s="35"/>
      <c r="FG1777" s="35"/>
      <c r="FH1777" s="35"/>
      <c r="FI1777" s="35"/>
      <c r="FJ1777" s="35"/>
      <c r="FK1777" s="35"/>
      <c r="FL1777" s="35"/>
      <c r="FM1777" s="35"/>
      <c r="FN1777" s="35"/>
      <c r="FO1777" s="35"/>
      <c r="FP1777" s="35"/>
      <c r="FQ1777" s="35"/>
      <c r="FR1777" s="35"/>
      <c r="FS1777" s="35"/>
      <c r="FT1777" s="35"/>
      <c r="FU1777" s="35"/>
      <c r="FV1777" s="35"/>
      <c r="FW1777" s="35"/>
      <c r="FX1777" s="35"/>
      <c r="FY1777" s="35"/>
      <c r="FZ1777" s="35"/>
    </row>
    <row r="1778" spans="1:182" x14ac:dyDescent="0.15">
      <c r="A1778" s="38">
        <f t="shared" si="542"/>
        <v>45222</v>
      </c>
      <c r="B1778" s="39">
        <f t="shared" ca="1" si="531"/>
        <v>9532.4656255299997</v>
      </c>
      <c r="C1778" s="40">
        <f t="shared" si="532"/>
        <v>9411.77</v>
      </c>
      <c r="D1778" s="41">
        <f ca="1">IF(A1778&lt;$B$1,VLOOKUP(A1778,[1]DI!$A$4:$B$15000,2,FALSE),0)</f>
        <v>0.1265</v>
      </c>
      <c r="E1778" s="40">
        <f t="shared" ca="1" si="538"/>
        <v>4.7279E-4</v>
      </c>
      <c r="F1778" s="42">
        <f t="shared" si="535"/>
        <v>1</v>
      </c>
      <c r="G1778" s="43">
        <f t="shared" ca="1" si="539"/>
        <v>1.0004727899999999</v>
      </c>
      <c r="H1778" s="40">
        <f ca="1">TRUNC(PRODUCT(G$10:G1777),15)</f>
        <v>1.44092166909268</v>
      </c>
      <c r="I1778" s="40">
        <f t="shared" ca="1" si="540"/>
        <v>1.42599021960588</v>
      </c>
      <c r="J1778" s="40">
        <f t="shared" ca="1" si="541"/>
        <v>1.0104709300000001</v>
      </c>
      <c r="K1778" s="42">
        <f t="shared" si="527"/>
        <v>2.7E-2</v>
      </c>
      <c r="L1778" s="63">
        <f t="shared" ref="L1778:L1841" si="543">IF(R1777&gt;0,VLOOKUP(R1777,Y$12:Z$40,2),L1777)</f>
        <v>45189</v>
      </c>
      <c r="M1778" s="64">
        <f t="shared" ref="M1778:M1841" si="544">IF(A1778&gt;L1778,IF(NETWORKDAYS(L1778,A1778,$Y$50:$Y$203)-1=0,1,NETWORKDAYS(L1778,A1778,$Y$50:$Y$203)-1),0)</f>
        <v>22</v>
      </c>
      <c r="N1778" s="44">
        <f t="shared" ref="N1778:N1836" si="545">IF(AND(M1778=1,M1777=1),1,IF(M1778&gt;0,IF(M1778=M1777,M1778+1,M1778),0))</f>
        <v>22</v>
      </c>
      <c r="O1778" s="40">
        <f t="shared" si="528"/>
        <v>1.0023285900000001</v>
      </c>
      <c r="P1778" s="65">
        <f t="shared" ca="1" si="529"/>
        <v>1.0128239029999999</v>
      </c>
      <c r="Q1778" s="40">
        <f t="shared" ca="1" si="530"/>
        <v>120.69562553</v>
      </c>
      <c r="R1778" s="44">
        <f>IF(VLOOKUP(A1778,$Z$12:$AI$125,8)=VLOOKUP(A1777,$Z$12:$AI$125,8),0,VLOOKUP(A1778,Z$12:$AI$125,8))</f>
        <v>0</v>
      </c>
      <c r="S1778" s="45">
        <f>IF(R1778&gt;0,VLOOKUP(R1778,Y$12:$AH$125,7),0)</f>
        <v>0</v>
      </c>
      <c r="T1778" s="40">
        <f t="shared" si="533"/>
        <v>0</v>
      </c>
      <c r="U1778" s="40">
        <f t="shared" ca="1" si="534"/>
        <v>120.69562553</v>
      </c>
      <c r="V1778" s="46" t="str">
        <f t="shared" si="536"/>
        <v>J=</v>
      </c>
      <c r="W1778" s="47">
        <f t="shared" si="537"/>
        <v>45371</v>
      </c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  <c r="CE1778" s="35"/>
      <c r="CF1778" s="35"/>
      <c r="CG1778" s="35"/>
      <c r="CH1778" s="35"/>
      <c r="CI1778" s="35"/>
      <c r="CJ1778" s="35"/>
      <c r="CK1778" s="35"/>
      <c r="CL1778" s="35"/>
      <c r="CM1778" s="35"/>
      <c r="CN1778" s="35"/>
      <c r="CO1778" s="35"/>
      <c r="CP1778" s="35"/>
      <c r="CQ1778" s="35"/>
      <c r="CR1778" s="35"/>
      <c r="CS1778" s="35"/>
      <c r="CT1778" s="35"/>
      <c r="CU1778" s="35"/>
      <c r="CV1778" s="35"/>
      <c r="CW1778" s="35"/>
      <c r="CX1778" s="35"/>
      <c r="CY1778" s="35"/>
      <c r="CZ1778" s="35"/>
      <c r="DA1778" s="35"/>
      <c r="DB1778" s="35"/>
      <c r="DC1778" s="35"/>
      <c r="DD1778" s="35"/>
      <c r="DE1778" s="35"/>
      <c r="DF1778" s="35"/>
      <c r="DG1778" s="35"/>
      <c r="DH1778" s="35"/>
      <c r="DI1778" s="35"/>
      <c r="DJ1778" s="35"/>
      <c r="DK1778" s="35"/>
      <c r="DL1778" s="35"/>
      <c r="DM1778" s="35"/>
      <c r="DN1778" s="35"/>
      <c r="DO1778" s="35"/>
      <c r="DP1778" s="35"/>
      <c r="DQ1778" s="35"/>
      <c r="DR1778" s="35"/>
      <c r="DS1778" s="35"/>
      <c r="DT1778" s="35"/>
      <c r="DU1778" s="35"/>
      <c r="DV1778" s="35"/>
      <c r="DW1778" s="35"/>
      <c r="DX1778" s="35"/>
      <c r="DY1778" s="35"/>
      <c r="DZ1778" s="35"/>
      <c r="EA1778" s="35"/>
      <c r="EB1778" s="35"/>
      <c r="EC1778" s="35"/>
      <c r="ED1778" s="35"/>
      <c r="EE1778" s="35"/>
      <c r="EF1778" s="35"/>
      <c r="EG1778" s="35"/>
      <c r="EH1778" s="35"/>
      <c r="EI1778" s="35"/>
      <c r="EJ1778" s="35"/>
      <c r="EK1778" s="35"/>
      <c r="EL1778" s="35"/>
      <c r="EM1778" s="35"/>
      <c r="EN1778" s="35"/>
      <c r="EO1778" s="35"/>
      <c r="EP1778" s="35"/>
      <c r="EQ1778" s="35"/>
      <c r="ER1778" s="35"/>
      <c r="ES1778" s="35"/>
      <c r="ET1778" s="35"/>
      <c r="EU1778" s="35"/>
      <c r="EV1778" s="35"/>
      <c r="EW1778" s="35"/>
      <c r="EX1778" s="35"/>
      <c r="EY1778" s="35"/>
      <c r="EZ1778" s="35"/>
      <c r="FA1778" s="35"/>
      <c r="FB1778" s="35"/>
      <c r="FC1778" s="35"/>
      <c r="FD1778" s="35"/>
      <c r="FE1778" s="35"/>
      <c r="FF1778" s="35"/>
      <c r="FG1778" s="35"/>
      <c r="FH1778" s="35"/>
      <c r="FI1778" s="35"/>
      <c r="FJ1778" s="35"/>
      <c r="FK1778" s="35"/>
      <c r="FL1778" s="35"/>
      <c r="FM1778" s="35"/>
      <c r="FN1778" s="35"/>
      <c r="FO1778" s="35"/>
      <c r="FP1778" s="35"/>
      <c r="FQ1778" s="35"/>
      <c r="FR1778" s="35"/>
      <c r="FS1778" s="35"/>
      <c r="FT1778" s="35"/>
      <c r="FU1778" s="35"/>
      <c r="FV1778" s="35"/>
      <c r="FW1778" s="35"/>
      <c r="FX1778" s="35"/>
      <c r="FY1778" s="35"/>
      <c r="FZ1778" s="35"/>
    </row>
    <row r="1779" spans="1:182" x14ac:dyDescent="0.15">
      <c r="A1779" s="38">
        <f t="shared" si="542"/>
        <v>45223</v>
      </c>
      <c r="B1779" s="39">
        <f t="shared" ca="1" si="531"/>
        <v>9537.980790990001</v>
      </c>
      <c r="C1779" s="40">
        <f t="shared" si="532"/>
        <v>9411.77</v>
      </c>
      <c r="D1779" s="41">
        <f ca="1">IF(A1779&lt;$B$1,VLOOKUP(A1779,[1]DI!$A$4:$B$15000,2,FALSE),0)</f>
        <v>0.1265</v>
      </c>
      <c r="E1779" s="40">
        <f t="shared" ca="1" si="538"/>
        <v>4.7279E-4</v>
      </c>
      <c r="F1779" s="42">
        <f t="shared" si="535"/>
        <v>1</v>
      </c>
      <c r="G1779" s="43">
        <f t="shared" ca="1" si="539"/>
        <v>1.0004727899999999</v>
      </c>
      <c r="H1779" s="40">
        <f ca="1">TRUNC(PRODUCT(G$10:G1778),15)</f>
        <v>1.44160292244861</v>
      </c>
      <c r="I1779" s="40">
        <f t="shared" ca="1" si="540"/>
        <v>1.42599021960588</v>
      </c>
      <c r="J1779" s="40">
        <f t="shared" ca="1" si="541"/>
        <v>1.0109486700000001</v>
      </c>
      <c r="K1779" s="42">
        <f t="shared" ref="K1779:K1836" si="546">K1778</f>
        <v>2.7E-2</v>
      </c>
      <c r="L1779" s="63">
        <f t="shared" si="543"/>
        <v>45189</v>
      </c>
      <c r="M1779" s="64">
        <f t="shared" si="544"/>
        <v>23</v>
      </c>
      <c r="N1779" s="44">
        <f t="shared" si="545"/>
        <v>23</v>
      </c>
      <c r="O1779" s="40">
        <f t="shared" ref="O1779:O1836" si="547">ROUND((K1779+1)^(N1779/252),9)</f>
        <v>1.0024345640000001</v>
      </c>
      <c r="P1779" s="65">
        <f t="shared" ref="P1779:P1842" ca="1" si="548">ROUND(J1779*O1779,9)</f>
        <v>1.0134098890000001</v>
      </c>
      <c r="Q1779" s="40">
        <f t="shared" ref="Q1779:Q1836" ca="1" si="549">TRUNC((C1779*(P1779-1)),8)</f>
        <v>126.21079099000001</v>
      </c>
      <c r="R1779" s="44">
        <f>IF(VLOOKUP(A1779,$Z$12:$AI$125,8)=VLOOKUP(A1778,$Z$12:$AI$125,8),0,VLOOKUP(A1779,Z$12:$AI$125,8))</f>
        <v>0</v>
      </c>
      <c r="S1779" s="45">
        <f>IF(R1779&gt;0,VLOOKUP(R1779,Y$12:$AH$125,7),0)</f>
        <v>0</v>
      </c>
      <c r="T1779" s="40">
        <f t="shared" si="533"/>
        <v>0</v>
      </c>
      <c r="U1779" s="40">
        <f t="shared" ca="1" si="534"/>
        <v>126.21079099000001</v>
      </c>
      <c r="V1779" s="46" t="str">
        <f t="shared" si="536"/>
        <v>J=</v>
      </c>
      <c r="W1779" s="47">
        <f t="shared" si="537"/>
        <v>45371</v>
      </c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  <c r="CE1779" s="35"/>
      <c r="CF1779" s="35"/>
      <c r="CG1779" s="35"/>
      <c r="CH1779" s="35"/>
      <c r="CI1779" s="35"/>
      <c r="CJ1779" s="35"/>
      <c r="CK1779" s="35"/>
      <c r="CL1779" s="35"/>
      <c r="CM1779" s="35"/>
      <c r="CN1779" s="35"/>
      <c r="CO1779" s="35"/>
      <c r="CP1779" s="35"/>
      <c r="CQ1779" s="35"/>
      <c r="CR1779" s="35"/>
      <c r="CS1779" s="35"/>
      <c r="CT1779" s="35"/>
      <c r="CU1779" s="35"/>
      <c r="CV1779" s="35"/>
      <c r="CW1779" s="35"/>
      <c r="CX1779" s="35"/>
      <c r="CY1779" s="35"/>
      <c r="CZ1779" s="35"/>
      <c r="DA1779" s="35"/>
      <c r="DB1779" s="35"/>
      <c r="DC1779" s="35"/>
      <c r="DD1779" s="35"/>
      <c r="DE1779" s="35"/>
      <c r="DF1779" s="35"/>
      <c r="DG1779" s="35"/>
      <c r="DH1779" s="35"/>
      <c r="DI1779" s="35"/>
      <c r="DJ1779" s="35"/>
      <c r="DK1779" s="35"/>
      <c r="DL1779" s="35"/>
      <c r="DM1779" s="35"/>
      <c r="DN1779" s="35"/>
      <c r="DO1779" s="35"/>
      <c r="DP1779" s="35"/>
      <c r="DQ1779" s="35"/>
      <c r="DR1779" s="35"/>
      <c r="DS1779" s="35"/>
      <c r="DT1779" s="35"/>
      <c r="DU1779" s="35"/>
      <c r="DV1779" s="35"/>
      <c r="DW1779" s="35"/>
      <c r="DX1779" s="35"/>
      <c r="DY1779" s="35"/>
      <c r="DZ1779" s="35"/>
      <c r="EA1779" s="35"/>
      <c r="EB1779" s="35"/>
      <c r="EC1779" s="35"/>
      <c r="ED1779" s="35"/>
      <c r="EE1779" s="35"/>
      <c r="EF1779" s="35"/>
      <c r="EG1779" s="35"/>
      <c r="EH1779" s="35"/>
      <c r="EI1779" s="35"/>
      <c r="EJ1779" s="35"/>
      <c r="EK1779" s="35"/>
      <c r="EL1779" s="35"/>
      <c r="EM1779" s="35"/>
      <c r="EN1779" s="35"/>
      <c r="EO1779" s="35"/>
      <c r="EP1779" s="35"/>
      <c r="EQ1779" s="35"/>
      <c r="ER1779" s="35"/>
      <c r="ES1779" s="35"/>
      <c r="ET1779" s="35"/>
      <c r="EU1779" s="35"/>
      <c r="EV1779" s="35"/>
      <c r="EW1779" s="35"/>
      <c r="EX1779" s="35"/>
      <c r="EY1779" s="35"/>
      <c r="EZ1779" s="35"/>
      <c r="FA1779" s="35"/>
      <c r="FB1779" s="35"/>
      <c r="FC1779" s="35"/>
      <c r="FD1779" s="35"/>
      <c r="FE1779" s="35"/>
      <c r="FF1779" s="35"/>
      <c r="FG1779" s="35"/>
      <c r="FH1779" s="35"/>
      <c r="FI1779" s="35"/>
      <c r="FJ1779" s="35"/>
      <c r="FK1779" s="35"/>
      <c r="FL1779" s="35"/>
      <c r="FM1779" s="35"/>
      <c r="FN1779" s="35"/>
      <c r="FO1779" s="35"/>
      <c r="FP1779" s="35"/>
      <c r="FQ1779" s="35"/>
      <c r="FR1779" s="35"/>
      <c r="FS1779" s="35"/>
      <c r="FT1779" s="35"/>
      <c r="FU1779" s="35"/>
      <c r="FV1779" s="35"/>
      <c r="FW1779" s="35"/>
      <c r="FX1779" s="35"/>
      <c r="FY1779" s="35"/>
      <c r="FZ1779" s="35"/>
    </row>
    <row r="1780" spans="1:182" x14ac:dyDescent="0.15">
      <c r="A1780" s="38">
        <f t="shared" si="542"/>
        <v>45224</v>
      </c>
      <c r="B1780" s="39">
        <f t="shared" ca="1" si="531"/>
        <v>9543.4991846800003</v>
      </c>
      <c r="C1780" s="40">
        <f t="shared" si="532"/>
        <v>9411.77</v>
      </c>
      <c r="D1780" s="41">
        <f ca="1">IF(A1780&lt;$B$1,VLOOKUP(A1780,[1]DI!$A$4:$B$15000,2,FALSE),0)</f>
        <v>0.1265</v>
      </c>
      <c r="E1780" s="40">
        <f t="shared" ca="1" si="538"/>
        <v>4.7279E-4</v>
      </c>
      <c r="F1780" s="42">
        <f t="shared" si="535"/>
        <v>1</v>
      </c>
      <c r="G1780" s="43">
        <f t="shared" ca="1" si="539"/>
        <v>1.0004727899999999</v>
      </c>
      <c r="H1780" s="40">
        <f ca="1">TRUNC(PRODUCT(G$10:G1779),15)</f>
        <v>1.4422844978943099</v>
      </c>
      <c r="I1780" s="40">
        <f t="shared" ca="1" si="540"/>
        <v>1.42599021960588</v>
      </c>
      <c r="J1780" s="40">
        <f t="shared" ca="1" si="541"/>
        <v>1.01142664</v>
      </c>
      <c r="K1780" s="42">
        <f t="shared" si="546"/>
        <v>2.7E-2</v>
      </c>
      <c r="L1780" s="63">
        <f t="shared" si="543"/>
        <v>45189</v>
      </c>
      <c r="M1780" s="64">
        <f t="shared" si="544"/>
        <v>24</v>
      </c>
      <c r="N1780" s="44">
        <f t="shared" si="545"/>
        <v>24</v>
      </c>
      <c r="O1780" s="40">
        <f t="shared" si="547"/>
        <v>1.002540548</v>
      </c>
      <c r="P1780" s="65">
        <f t="shared" ca="1" si="548"/>
        <v>1.0139962179999999</v>
      </c>
      <c r="Q1780" s="40">
        <f t="shared" ca="1" si="549"/>
        <v>131.72918468</v>
      </c>
      <c r="R1780" s="44">
        <f>IF(VLOOKUP(A1780,$Z$12:$AI$125,8)=VLOOKUP(A1779,$Z$12:$AI$125,8),0,VLOOKUP(A1780,Z$12:$AI$125,8))</f>
        <v>0</v>
      </c>
      <c r="S1780" s="45">
        <f>IF(R1780&gt;0,VLOOKUP(R1780,Y$12:$AH$125,7),0)</f>
        <v>0</v>
      </c>
      <c r="T1780" s="40">
        <f t="shared" si="533"/>
        <v>0</v>
      </c>
      <c r="U1780" s="40">
        <f t="shared" ca="1" si="534"/>
        <v>131.72918468</v>
      </c>
      <c r="V1780" s="46" t="str">
        <f t="shared" si="536"/>
        <v>J=</v>
      </c>
      <c r="W1780" s="47">
        <f t="shared" si="537"/>
        <v>45371</v>
      </c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  <c r="CE1780" s="35"/>
      <c r="CF1780" s="35"/>
      <c r="CG1780" s="35"/>
      <c r="CH1780" s="35"/>
      <c r="CI1780" s="35"/>
      <c r="CJ1780" s="35"/>
      <c r="CK1780" s="35"/>
      <c r="CL1780" s="35"/>
      <c r="CM1780" s="35"/>
      <c r="CN1780" s="35"/>
      <c r="CO1780" s="35"/>
      <c r="CP1780" s="35"/>
      <c r="CQ1780" s="35"/>
      <c r="CR1780" s="35"/>
      <c r="CS1780" s="35"/>
      <c r="CT1780" s="35"/>
      <c r="CU1780" s="35"/>
      <c r="CV1780" s="35"/>
      <c r="CW1780" s="35"/>
      <c r="CX1780" s="35"/>
      <c r="CY1780" s="35"/>
      <c r="CZ1780" s="35"/>
      <c r="DA1780" s="35"/>
      <c r="DB1780" s="35"/>
      <c r="DC1780" s="35"/>
      <c r="DD1780" s="35"/>
      <c r="DE1780" s="35"/>
      <c r="DF1780" s="35"/>
      <c r="DG1780" s="35"/>
      <c r="DH1780" s="35"/>
      <c r="DI1780" s="35"/>
      <c r="DJ1780" s="35"/>
      <c r="DK1780" s="35"/>
      <c r="DL1780" s="35"/>
      <c r="DM1780" s="35"/>
      <c r="DN1780" s="35"/>
      <c r="DO1780" s="35"/>
      <c r="DP1780" s="35"/>
      <c r="DQ1780" s="35"/>
      <c r="DR1780" s="35"/>
      <c r="DS1780" s="35"/>
      <c r="DT1780" s="35"/>
      <c r="DU1780" s="35"/>
      <c r="DV1780" s="35"/>
      <c r="DW1780" s="35"/>
      <c r="DX1780" s="35"/>
      <c r="DY1780" s="35"/>
      <c r="DZ1780" s="35"/>
      <c r="EA1780" s="35"/>
      <c r="EB1780" s="35"/>
      <c r="EC1780" s="35"/>
      <c r="ED1780" s="35"/>
      <c r="EE1780" s="35"/>
      <c r="EF1780" s="35"/>
      <c r="EG1780" s="35"/>
      <c r="EH1780" s="35"/>
      <c r="EI1780" s="35"/>
      <c r="EJ1780" s="35"/>
      <c r="EK1780" s="35"/>
      <c r="EL1780" s="35"/>
      <c r="EM1780" s="35"/>
      <c r="EN1780" s="35"/>
      <c r="EO1780" s="35"/>
      <c r="EP1780" s="35"/>
      <c r="EQ1780" s="35"/>
      <c r="ER1780" s="35"/>
      <c r="ES1780" s="35"/>
      <c r="ET1780" s="35"/>
      <c r="EU1780" s="35"/>
      <c r="EV1780" s="35"/>
      <c r="EW1780" s="35"/>
      <c r="EX1780" s="35"/>
      <c r="EY1780" s="35"/>
      <c r="EZ1780" s="35"/>
      <c r="FA1780" s="35"/>
      <c r="FB1780" s="35"/>
      <c r="FC1780" s="35"/>
      <c r="FD1780" s="35"/>
      <c r="FE1780" s="35"/>
      <c r="FF1780" s="35"/>
      <c r="FG1780" s="35"/>
      <c r="FH1780" s="35"/>
      <c r="FI1780" s="35"/>
      <c r="FJ1780" s="35"/>
      <c r="FK1780" s="35"/>
      <c r="FL1780" s="35"/>
      <c r="FM1780" s="35"/>
      <c r="FN1780" s="35"/>
      <c r="FO1780" s="35"/>
      <c r="FP1780" s="35"/>
      <c r="FQ1780" s="35"/>
      <c r="FR1780" s="35"/>
      <c r="FS1780" s="35"/>
      <c r="FT1780" s="35"/>
      <c r="FU1780" s="35"/>
      <c r="FV1780" s="35"/>
      <c r="FW1780" s="35"/>
      <c r="FX1780" s="35"/>
      <c r="FY1780" s="35"/>
      <c r="FZ1780" s="35"/>
    </row>
    <row r="1781" spans="1:182" x14ac:dyDescent="0.15">
      <c r="A1781" s="38">
        <f t="shared" si="542"/>
        <v>45225</v>
      </c>
      <c r="B1781" s="39">
        <f t="shared" ca="1" si="531"/>
        <v>9549.0207313200008</v>
      </c>
      <c r="C1781" s="40">
        <f t="shared" si="532"/>
        <v>9411.77</v>
      </c>
      <c r="D1781" s="41">
        <f ca="1">IF(A1781&lt;$B$1,VLOOKUP(A1781,[1]DI!$A$4:$B$15000,2,FALSE),0)</f>
        <v>0.1265</v>
      </c>
      <c r="E1781" s="40">
        <f t="shared" ca="1" si="538"/>
        <v>4.7279E-4</v>
      </c>
      <c r="F1781" s="42">
        <f t="shared" si="535"/>
        <v>1</v>
      </c>
      <c r="G1781" s="43">
        <f t="shared" ca="1" si="539"/>
        <v>1.0004727899999999</v>
      </c>
      <c r="H1781" s="40">
        <f ca="1">TRUNC(PRODUCT(G$10:G1780),15)</f>
        <v>1.44296639558207</v>
      </c>
      <c r="I1781" s="40">
        <f t="shared" ca="1" si="540"/>
        <v>1.42599021960588</v>
      </c>
      <c r="J1781" s="40">
        <f t="shared" ca="1" si="541"/>
        <v>1.01190483</v>
      </c>
      <c r="K1781" s="42">
        <f t="shared" si="546"/>
        <v>2.7E-2</v>
      </c>
      <c r="L1781" s="63">
        <f t="shared" si="543"/>
        <v>45189</v>
      </c>
      <c r="M1781" s="64">
        <f t="shared" si="544"/>
        <v>25</v>
      </c>
      <c r="N1781" s="44">
        <f t="shared" si="545"/>
        <v>25</v>
      </c>
      <c r="O1781" s="40">
        <f t="shared" si="547"/>
        <v>1.0026465449999999</v>
      </c>
      <c r="P1781" s="65">
        <f t="shared" ca="1" si="548"/>
        <v>1.014582882</v>
      </c>
      <c r="Q1781" s="40">
        <f t="shared" ca="1" si="549"/>
        <v>137.25073132</v>
      </c>
      <c r="R1781" s="44">
        <f>IF(VLOOKUP(A1781,$Z$12:$AI$125,8)=VLOOKUP(A1780,$Z$12:$AI$125,8),0,VLOOKUP(A1781,Z$12:$AI$125,8))</f>
        <v>0</v>
      </c>
      <c r="S1781" s="45">
        <f>IF(R1781&gt;0,VLOOKUP(R1781,Y$12:$AH$125,7),0)</f>
        <v>0</v>
      </c>
      <c r="T1781" s="40">
        <f t="shared" si="533"/>
        <v>0</v>
      </c>
      <c r="U1781" s="40">
        <f t="shared" ca="1" si="534"/>
        <v>137.25073132</v>
      </c>
      <c r="V1781" s="46" t="str">
        <f t="shared" si="536"/>
        <v>J=</v>
      </c>
      <c r="W1781" s="47">
        <f t="shared" si="537"/>
        <v>45371</v>
      </c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  <c r="CE1781" s="35"/>
      <c r="CF1781" s="35"/>
      <c r="CG1781" s="35"/>
      <c r="CH1781" s="35"/>
      <c r="CI1781" s="35"/>
      <c r="CJ1781" s="35"/>
      <c r="CK1781" s="35"/>
      <c r="CL1781" s="35"/>
      <c r="CM1781" s="35"/>
      <c r="CN1781" s="35"/>
      <c r="CO1781" s="35"/>
      <c r="CP1781" s="35"/>
      <c r="CQ1781" s="35"/>
      <c r="CR1781" s="35"/>
      <c r="CS1781" s="35"/>
      <c r="CT1781" s="35"/>
      <c r="CU1781" s="35"/>
      <c r="CV1781" s="35"/>
      <c r="CW1781" s="35"/>
      <c r="CX1781" s="35"/>
      <c r="CY1781" s="35"/>
      <c r="CZ1781" s="35"/>
      <c r="DA1781" s="35"/>
      <c r="DB1781" s="35"/>
      <c r="DC1781" s="35"/>
      <c r="DD1781" s="35"/>
      <c r="DE1781" s="35"/>
      <c r="DF1781" s="35"/>
      <c r="DG1781" s="35"/>
      <c r="DH1781" s="35"/>
      <c r="DI1781" s="35"/>
      <c r="DJ1781" s="35"/>
      <c r="DK1781" s="35"/>
      <c r="DL1781" s="35"/>
      <c r="DM1781" s="35"/>
      <c r="DN1781" s="35"/>
      <c r="DO1781" s="35"/>
      <c r="DP1781" s="35"/>
      <c r="DQ1781" s="35"/>
      <c r="DR1781" s="35"/>
      <c r="DS1781" s="35"/>
      <c r="DT1781" s="35"/>
      <c r="DU1781" s="35"/>
      <c r="DV1781" s="35"/>
      <c r="DW1781" s="35"/>
      <c r="DX1781" s="35"/>
      <c r="DY1781" s="35"/>
      <c r="DZ1781" s="35"/>
      <c r="EA1781" s="35"/>
      <c r="EB1781" s="35"/>
      <c r="EC1781" s="35"/>
      <c r="ED1781" s="35"/>
      <c r="EE1781" s="35"/>
      <c r="EF1781" s="35"/>
      <c r="EG1781" s="35"/>
      <c r="EH1781" s="35"/>
      <c r="EI1781" s="35"/>
      <c r="EJ1781" s="35"/>
      <c r="EK1781" s="35"/>
      <c r="EL1781" s="35"/>
      <c r="EM1781" s="35"/>
      <c r="EN1781" s="35"/>
      <c r="EO1781" s="35"/>
      <c r="EP1781" s="35"/>
      <c r="EQ1781" s="35"/>
      <c r="ER1781" s="35"/>
      <c r="ES1781" s="35"/>
      <c r="ET1781" s="35"/>
      <c r="EU1781" s="35"/>
      <c r="EV1781" s="35"/>
      <c r="EW1781" s="35"/>
      <c r="EX1781" s="35"/>
      <c r="EY1781" s="35"/>
      <c r="EZ1781" s="35"/>
      <c r="FA1781" s="35"/>
      <c r="FB1781" s="35"/>
      <c r="FC1781" s="35"/>
      <c r="FD1781" s="35"/>
      <c r="FE1781" s="35"/>
      <c r="FF1781" s="35"/>
      <c r="FG1781" s="35"/>
      <c r="FH1781" s="35"/>
      <c r="FI1781" s="35"/>
      <c r="FJ1781" s="35"/>
      <c r="FK1781" s="35"/>
      <c r="FL1781" s="35"/>
      <c r="FM1781" s="35"/>
      <c r="FN1781" s="35"/>
      <c r="FO1781" s="35"/>
      <c r="FP1781" s="35"/>
      <c r="FQ1781" s="35"/>
      <c r="FR1781" s="35"/>
      <c r="FS1781" s="35"/>
      <c r="FT1781" s="35"/>
      <c r="FU1781" s="35"/>
      <c r="FV1781" s="35"/>
      <c r="FW1781" s="35"/>
      <c r="FX1781" s="35"/>
      <c r="FY1781" s="35"/>
      <c r="FZ1781" s="35"/>
    </row>
    <row r="1782" spans="1:182" x14ac:dyDescent="0.15">
      <c r="A1782" s="38">
        <f t="shared" si="542"/>
        <v>45226</v>
      </c>
      <c r="B1782" s="39">
        <f t="shared" ca="1" si="531"/>
        <v>9554.5454967799997</v>
      </c>
      <c r="C1782" s="40">
        <f t="shared" si="532"/>
        <v>9411.77</v>
      </c>
      <c r="D1782" s="41">
        <f ca="1">IF(A1782&lt;$B$1,VLOOKUP(A1782,[1]DI!$A$4:$B$15000,2,FALSE),0)</f>
        <v>0.1265</v>
      </c>
      <c r="E1782" s="40">
        <f t="shared" ca="1" si="538"/>
        <v>4.7279E-4</v>
      </c>
      <c r="F1782" s="42">
        <f t="shared" si="535"/>
        <v>1</v>
      </c>
      <c r="G1782" s="43">
        <f t="shared" ca="1" si="539"/>
        <v>1.0004727899999999</v>
      </c>
      <c r="H1782" s="40">
        <f ca="1">TRUNC(PRODUCT(G$10:G1781),15)</f>
        <v>1.4436486156642401</v>
      </c>
      <c r="I1782" s="40">
        <f t="shared" ca="1" si="540"/>
        <v>1.42599021960588</v>
      </c>
      <c r="J1782" s="40">
        <f t="shared" ca="1" si="541"/>
        <v>1.0123832500000001</v>
      </c>
      <c r="K1782" s="42">
        <f t="shared" si="546"/>
        <v>2.7E-2</v>
      </c>
      <c r="L1782" s="63">
        <f t="shared" si="543"/>
        <v>45189</v>
      </c>
      <c r="M1782" s="64">
        <f t="shared" si="544"/>
        <v>26</v>
      </c>
      <c r="N1782" s="44">
        <f t="shared" si="545"/>
        <v>26</v>
      </c>
      <c r="O1782" s="40">
        <f t="shared" si="547"/>
        <v>1.002752552</v>
      </c>
      <c r="P1782" s="65">
        <f t="shared" ca="1" si="548"/>
        <v>1.015169888</v>
      </c>
      <c r="Q1782" s="40">
        <f t="shared" ca="1" si="549"/>
        <v>142.77549678</v>
      </c>
      <c r="R1782" s="44">
        <f>IF(VLOOKUP(A1782,$Z$12:$AI$125,8)=VLOOKUP(A1781,$Z$12:$AI$125,8),0,VLOOKUP(A1782,Z$12:$AI$125,8))</f>
        <v>0</v>
      </c>
      <c r="S1782" s="45">
        <f>IF(R1782&gt;0,VLOOKUP(R1782,Y$12:$AH$125,7),0)</f>
        <v>0</v>
      </c>
      <c r="T1782" s="40">
        <f t="shared" si="533"/>
        <v>0</v>
      </c>
      <c r="U1782" s="40">
        <f t="shared" ca="1" si="534"/>
        <v>142.77549678</v>
      </c>
      <c r="V1782" s="46" t="str">
        <f t="shared" si="536"/>
        <v>J=</v>
      </c>
      <c r="W1782" s="47">
        <f t="shared" si="537"/>
        <v>45371</v>
      </c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  <c r="CE1782" s="35"/>
      <c r="CF1782" s="35"/>
      <c r="CG1782" s="35"/>
      <c r="CH1782" s="35"/>
      <c r="CI1782" s="35"/>
      <c r="CJ1782" s="35"/>
      <c r="CK1782" s="35"/>
      <c r="CL1782" s="35"/>
      <c r="CM1782" s="35"/>
      <c r="CN1782" s="35"/>
      <c r="CO1782" s="35"/>
      <c r="CP1782" s="35"/>
      <c r="CQ1782" s="35"/>
      <c r="CR1782" s="35"/>
      <c r="CS1782" s="35"/>
      <c r="CT1782" s="35"/>
      <c r="CU1782" s="35"/>
      <c r="CV1782" s="35"/>
      <c r="CW1782" s="35"/>
      <c r="CX1782" s="35"/>
      <c r="CY1782" s="35"/>
      <c r="CZ1782" s="35"/>
      <c r="DA1782" s="35"/>
      <c r="DB1782" s="35"/>
      <c r="DC1782" s="35"/>
      <c r="DD1782" s="35"/>
      <c r="DE1782" s="35"/>
      <c r="DF1782" s="35"/>
      <c r="DG1782" s="35"/>
      <c r="DH1782" s="35"/>
      <c r="DI1782" s="35"/>
      <c r="DJ1782" s="35"/>
      <c r="DK1782" s="35"/>
      <c r="DL1782" s="35"/>
      <c r="DM1782" s="35"/>
      <c r="DN1782" s="35"/>
      <c r="DO1782" s="35"/>
      <c r="DP1782" s="35"/>
      <c r="DQ1782" s="35"/>
      <c r="DR1782" s="35"/>
      <c r="DS1782" s="35"/>
      <c r="DT1782" s="35"/>
      <c r="DU1782" s="35"/>
      <c r="DV1782" s="35"/>
      <c r="DW1782" s="35"/>
      <c r="DX1782" s="35"/>
      <c r="DY1782" s="35"/>
      <c r="DZ1782" s="35"/>
      <c r="EA1782" s="35"/>
      <c r="EB1782" s="35"/>
      <c r="EC1782" s="35"/>
      <c r="ED1782" s="35"/>
      <c r="EE1782" s="35"/>
      <c r="EF1782" s="35"/>
      <c r="EG1782" s="35"/>
      <c r="EH1782" s="35"/>
      <c r="EI1782" s="35"/>
      <c r="EJ1782" s="35"/>
      <c r="EK1782" s="35"/>
      <c r="EL1782" s="35"/>
      <c r="EM1782" s="35"/>
      <c r="EN1782" s="35"/>
      <c r="EO1782" s="35"/>
      <c r="EP1782" s="35"/>
      <c r="EQ1782" s="35"/>
      <c r="ER1782" s="35"/>
      <c r="ES1782" s="35"/>
      <c r="ET1782" s="35"/>
      <c r="EU1782" s="35"/>
      <c r="EV1782" s="35"/>
      <c r="EW1782" s="35"/>
      <c r="EX1782" s="35"/>
      <c r="EY1782" s="35"/>
      <c r="EZ1782" s="35"/>
      <c r="FA1782" s="35"/>
      <c r="FB1782" s="35"/>
      <c r="FC1782" s="35"/>
      <c r="FD1782" s="35"/>
      <c r="FE1782" s="35"/>
      <c r="FF1782" s="35"/>
      <c r="FG1782" s="35"/>
      <c r="FH1782" s="35"/>
      <c r="FI1782" s="35"/>
      <c r="FJ1782" s="35"/>
      <c r="FK1782" s="35"/>
      <c r="FL1782" s="35"/>
      <c r="FM1782" s="35"/>
      <c r="FN1782" s="35"/>
      <c r="FO1782" s="35"/>
      <c r="FP1782" s="35"/>
      <c r="FQ1782" s="35"/>
      <c r="FR1782" s="35"/>
      <c r="FS1782" s="35"/>
      <c r="FT1782" s="35"/>
      <c r="FU1782" s="35"/>
      <c r="FV1782" s="35"/>
      <c r="FW1782" s="35"/>
      <c r="FX1782" s="35"/>
      <c r="FY1782" s="35"/>
      <c r="FZ1782" s="35"/>
    </row>
    <row r="1783" spans="1:182" x14ac:dyDescent="0.15">
      <c r="A1783" s="38">
        <f t="shared" si="542"/>
        <v>45227</v>
      </c>
      <c r="B1783" s="39">
        <f t="shared" ca="1" si="531"/>
        <v>9560.0734998900007</v>
      </c>
      <c r="C1783" s="40">
        <f t="shared" si="532"/>
        <v>9411.77</v>
      </c>
      <c r="D1783" s="41">
        <f ca="1">IF(A1783&lt;$B$1,VLOOKUP(A1783,[1]DI!$A$4:$B$15000,2,FALSE),0)</f>
        <v>0</v>
      </c>
      <c r="E1783" s="40">
        <f t="shared" ca="1" si="538"/>
        <v>0</v>
      </c>
      <c r="F1783" s="42">
        <f t="shared" si="535"/>
        <v>1</v>
      </c>
      <c r="G1783" s="43">
        <f t="shared" ca="1" si="539"/>
        <v>1</v>
      </c>
      <c r="H1783" s="40">
        <f ca="1">TRUNC(PRODUCT(G$10:G1782),15)</f>
        <v>1.4443311582932401</v>
      </c>
      <c r="I1783" s="40">
        <f t="shared" ca="1" si="540"/>
        <v>1.42599021960588</v>
      </c>
      <c r="J1783" s="40">
        <f t="shared" ca="1" si="541"/>
        <v>1.0128619000000001</v>
      </c>
      <c r="K1783" s="42">
        <f t="shared" si="546"/>
        <v>2.7E-2</v>
      </c>
      <c r="L1783" s="63">
        <f t="shared" si="543"/>
        <v>45189</v>
      </c>
      <c r="M1783" s="64">
        <f t="shared" si="544"/>
        <v>26</v>
      </c>
      <c r="N1783" s="44">
        <f t="shared" si="545"/>
        <v>27</v>
      </c>
      <c r="O1783" s="40">
        <f t="shared" si="547"/>
        <v>1.002858571</v>
      </c>
      <c r="P1783" s="65">
        <f t="shared" ca="1" si="548"/>
        <v>1.015757238</v>
      </c>
      <c r="Q1783" s="40">
        <f t="shared" ca="1" si="549"/>
        <v>148.30349989000001</v>
      </c>
      <c r="R1783" s="44">
        <f>IF(VLOOKUP(A1783,$Z$12:$AI$125,8)=VLOOKUP(A1782,$Z$12:$AI$125,8),0,VLOOKUP(A1783,Z$12:$AI$125,8))</f>
        <v>0</v>
      </c>
      <c r="S1783" s="45">
        <f>IF(R1783&gt;0,VLOOKUP(R1783,Y$12:$AH$125,7),0)</f>
        <v>0</v>
      </c>
      <c r="T1783" s="40">
        <f t="shared" si="533"/>
        <v>0</v>
      </c>
      <c r="U1783" s="40">
        <f t="shared" ca="1" si="534"/>
        <v>148.30349989000001</v>
      </c>
      <c r="V1783" s="46" t="str">
        <f t="shared" si="536"/>
        <v>J=</v>
      </c>
      <c r="W1783" s="47">
        <f t="shared" si="537"/>
        <v>45371</v>
      </c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  <c r="CE1783" s="35"/>
      <c r="CF1783" s="35"/>
      <c r="CG1783" s="35"/>
      <c r="CH1783" s="35"/>
      <c r="CI1783" s="35"/>
      <c r="CJ1783" s="35"/>
      <c r="CK1783" s="35"/>
      <c r="CL1783" s="35"/>
      <c r="CM1783" s="35"/>
      <c r="CN1783" s="35"/>
      <c r="CO1783" s="35"/>
      <c r="CP1783" s="35"/>
      <c r="CQ1783" s="35"/>
      <c r="CR1783" s="35"/>
      <c r="CS1783" s="35"/>
      <c r="CT1783" s="35"/>
      <c r="CU1783" s="35"/>
      <c r="CV1783" s="35"/>
      <c r="CW1783" s="35"/>
      <c r="CX1783" s="35"/>
      <c r="CY1783" s="35"/>
      <c r="CZ1783" s="35"/>
      <c r="DA1783" s="35"/>
      <c r="DB1783" s="35"/>
      <c r="DC1783" s="35"/>
      <c r="DD1783" s="35"/>
      <c r="DE1783" s="35"/>
      <c r="DF1783" s="35"/>
      <c r="DG1783" s="35"/>
      <c r="DH1783" s="35"/>
      <c r="DI1783" s="35"/>
      <c r="DJ1783" s="35"/>
      <c r="DK1783" s="35"/>
      <c r="DL1783" s="35"/>
      <c r="DM1783" s="35"/>
      <c r="DN1783" s="35"/>
      <c r="DO1783" s="35"/>
      <c r="DP1783" s="35"/>
      <c r="DQ1783" s="35"/>
      <c r="DR1783" s="35"/>
      <c r="DS1783" s="35"/>
      <c r="DT1783" s="35"/>
      <c r="DU1783" s="35"/>
      <c r="DV1783" s="35"/>
      <c r="DW1783" s="35"/>
      <c r="DX1783" s="35"/>
      <c r="DY1783" s="35"/>
      <c r="DZ1783" s="35"/>
      <c r="EA1783" s="35"/>
      <c r="EB1783" s="35"/>
      <c r="EC1783" s="35"/>
      <c r="ED1783" s="35"/>
      <c r="EE1783" s="35"/>
      <c r="EF1783" s="35"/>
      <c r="EG1783" s="35"/>
      <c r="EH1783" s="35"/>
      <c r="EI1783" s="35"/>
      <c r="EJ1783" s="35"/>
      <c r="EK1783" s="35"/>
      <c r="EL1783" s="35"/>
      <c r="EM1783" s="35"/>
      <c r="EN1783" s="35"/>
      <c r="EO1783" s="35"/>
      <c r="EP1783" s="35"/>
      <c r="EQ1783" s="35"/>
      <c r="ER1783" s="35"/>
      <c r="ES1783" s="35"/>
      <c r="ET1783" s="35"/>
      <c r="EU1783" s="35"/>
      <c r="EV1783" s="35"/>
      <c r="EW1783" s="35"/>
      <c r="EX1783" s="35"/>
      <c r="EY1783" s="35"/>
      <c r="EZ1783" s="35"/>
      <c r="FA1783" s="35"/>
      <c r="FB1783" s="35"/>
      <c r="FC1783" s="35"/>
      <c r="FD1783" s="35"/>
      <c r="FE1783" s="35"/>
      <c r="FF1783" s="35"/>
      <c r="FG1783" s="35"/>
      <c r="FH1783" s="35"/>
      <c r="FI1783" s="35"/>
      <c r="FJ1783" s="35"/>
      <c r="FK1783" s="35"/>
      <c r="FL1783" s="35"/>
      <c r="FM1783" s="35"/>
      <c r="FN1783" s="35"/>
      <c r="FO1783" s="35"/>
      <c r="FP1783" s="35"/>
      <c r="FQ1783" s="35"/>
      <c r="FR1783" s="35"/>
      <c r="FS1783" s="35"/>
      <c r="FT1783" s="35"/>
      <c r="FU1783" s="35"/>
      <c r="FV1783" s="35"/>
      <c r="FW1783" s="35"/>
      <c r="FX1783" s="35"/>
      <c r="FY1783" s="35"/>
      <c r="FZ1783" s="35"/>
    </row>
    <row r="1784" spans="1:182" x14ac:dyDescent="0.15">
      <c r="A1784" s="38">
        <f t="shared" si="542"/>
        <v>45228</v>
      </c>
      <c r="B1784" s="39">
        <f t="shared" ca="1" si="531"/>
        <v>9560.0734998900007</v>
      </c>
      <c r="C1784" s="40">
        <f t="shared" si="532"/>
        <v>9411.77</v>
      </c>
      <c r="D1784" s="41">
        <f ca="1">IF(A1784&lt;$B$1,VLOOKUP(A1784,[1]DI!$A$4:$B$15000,2,FALSE),0)</f>
        <v>0</v>
      </c>
      <c r="E1784" s="40">
        <f t="shared" ca="1" si="538"/>
        <v>0</v>
      </c>
      <c r="F1784" s="42">
        <f t="shared" si="535"/>
        <v>1</v>
      </c>
      <c r="G1784" s="43">
        <f t="shared" ca="1" si="539"/>
        <v>1</v>
      </c>
      <c r="H1784" s="40">
        <f ca="1">TRUNC(PRODUCT(G$10:G1783),15)</f>
        <v>1.4443311582932401</v>
      </c>
      <c r="I1784" s="40">
        <f t="shared" ca="1" si="540"/>
        <v>1.42599021960588</v>
      </c>
      <c r="J1784" s="40">
        <f t="shared" ca="1" si="541"/>
        <v>1.0128619000000001</v>
      </c>
      <c r="K1784" s="42">
        <f t="shared" si="546"/>
        <v>2.7E-2</v>
      </c>
      <c r="L1784" s="63">
        <f t="shared" si="543"/>
        <v>45189</v>
      </c>
      <c r="M1784" s="64">
        <f t="shared" si="544"/>
        <v>26</v>
      </c>
      <c r="N1784" s="44">
        <f t="shared" si="545"/>
        <v>27</v>
      </c>
      <c r="O1784" s="40">
        <f t="shared" si="547"/>
        <v>1.002858571</v>
      </c>
      <c r="P1784" s="65">
        <f t="shared" ca="1" si="548"/>
        <v>1.015757238</v>
      </c>
      <c r="Q1784" s="40">
        <f t="shared" ca="1" si="549"/>
        <v>148.30349989000001</v>
      </c>
      <c r="R1784" s="44">
        <f>IF(VLOOKUP(A1784,$Z$12:$AI$125,8)=VLOOKUP(A1783,$Z$12:$AI$125,8),0,VLOOKUP(A1784,Z$12:$AI$125,8))</f>
        <v>0</v>
      </c>
      <c r="S1784" s="45">
        <f>IF(R1784&gt;0,VLOOKUP(R1784,Y$12:$AH$125,7),0)</f>
        <v>0</v>
      </c>
      <c r="T1784" s="40">
        <f t="shared" si="533"/>
        <v>0</v>
      </c>
      <c r="U1784" s="40">
        <f t="shared" ca="1" si="534"/>
        <v>148.30349989000001</v>
      </c>
      <c r="V1784" s="46" t="str">
        <f t="shared" si="536"/>
        <v>J=</v>
      </c>
      <c r="W1784" s="47">
        <f t="shared" si="537"/>
        <v>45371</v>
      </c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  <c r="CE1784" s="35"/>
      <c r="CF1784" s="35"/>
      <c r="CG1784" s="35"/>
      <c r="CH1784" s="35"/>
      <c r="CI1784" s="35"/>
      <c r="CJ1784" s="35"/>
      <c r="CK1784" s="35"/>
      <c r="CL1784" s="35"/>
      <c r="CM1784" s="35"/>
      <c r="CN1784" s="35"/>
      <c r="CO1784" s="35"/>
      <c r="CP1784" s="35"/>
      <c r="CQ1784" s="35"/>
      <c r="CR1784" s="35"/>
      <c r="CS1784" s="35"/>
      <c r="CT1784" s="35"/>
      <c r="CU1784" s="35"/>
      <c r="CV1784" s="35"/>
      <c r="CW1784" s="35"/>
      <c r="CX1784" s="35"/>
      <c r="CY1784" s="35"/>
      <c r="CZ1784" s="35"/>
      <c r="DA1784" s="35"/>
      <c r="DB1784" s="35"/>
      <c r="DC1784" s="35"/>
      <c r="DD1784" s="35"/>
      <c r="DE1784" s="35"/>
      <c r="DF1784" s="35"/>
      <c r="DG1784" s="35"/>
      <c r="DH1784" s="35"/>
      <c r="DI1784" s="35"/>
      <c r="DJ1784" s="35"/>
      <c r="DK1784" s="35"/>
      <c r="DL1784" s="35"/>
      <c r="DM1784" s="35"/>
      <c r="DN1784" s="35"/>
      <c r="DO1784" s="35"/>
      <c r="DP1784" s="35"/>
      <c r="DQ1784" s="35"/>
      <c r="DR1784" s="35"/>
      <c r="DS1784" s="35"/>
      <c r="DT1784" s="35"/>
      <c r="DU1784" s="35"/>
      <c r="DV1784" s="35"/>
      <c r="DW1784" s="35"/>
      <c r="DX1784" s="35"/>
      <c r="DY1784" s="35"/>
      <c r="DZ1784" s="35"/>
      <c r="EA1784" s="35"/>
      <c r="EB1784" s="35"/>
      <c r="EC1784" s="35"/>
      <c r="ED1784" s="35"/>
      <c r="EE1784" s="35"/>
      <c r="EF1784" s="35"/>
      <c r="EG1784" s="35"/>
      <c r="EH1784" s="35"/>
      <c r="EI1784" s="35"/>
      <c r="EJ1784" s="35"/>
      <c r="EK1784" s="35"/>
      <c r="EL1784" s="35"/>
      <c r="EM1784" s="35"/>
      <c r="EN1784" s="35"/>
      <c r="EO1784" s="35"/>
      <c r="EP1784" s="35"/>
      <c r="EQ1784" s="35"/>
      <c r="ER1784" s="35"/>
      <c r="ES1784" s="35"/>
      <c r="ET1784" s="35"/>
      <c r="EU1784" s="35"/>
      <c r="EV1784" s="35"/>
      <c r="EW1784" s="35"/>
      <c r="EX1784" s="35"/>
      <c r="EY1784" s="35"/>
      <c r="EZ1784" s="35"/>
      <c r="FA1784" s="35"/>
      <c r="FB1784" s="35"/>
      <c r="FC1784" s="35"/>
      <c r="FD1784" s="35"/>
      <c r="FE1784" s="35"/>
      <c r="FF1784" s="35"/>
      <c r="FG1784" s="35"/>
      <c r="FH1784" s="35"/>
      <c r="FI1784" s="35"/>
      <c r="FJ1784" s="35"/>
      <c r="FK1784" s="35"/>
      <c r="FL1784" s="35"/>
      <c r="FM1784" s="35"/>
      <c r="FN1784" s="35"/>
      <c r="FO1784" s="35"/>
      <c r="FP1784" s="35"/>
      <c r="FQ1784" s="35"/>
      <c r="FR1784" s="35"/>
      <c r="FS1784" s="35"/>
      <c r="FT1784" s="35"/>
      <c r="FU1784" s="35"/>
      <c r="FV1784" s="35"/>
      <c r="FW1784" s="35"/>
      <c r="FX1784" s="35"/>
      <c r="FY1784" s="35"/>
      <c r="FZ1784" s="35"/>
    </row>
    <row r="1785" spans="1:182" x14ac:dyDescent="0.15">
      <c r="A1785" s="38">
        <f t="shared" si="542"/>
        <v>45229</v>
      </c>
      <c r="B1785" s="39">
        <f t="shared" ca="1" si="531"/>
        <v>9560.0734998900007</v>
      </c>
      <c r="C1785" s="40">
        <f t="shared" si="532"/>
        <v>9411.77</v>
      </c>
      <c r="D1785" s="41">
        <f ca="1">IF(A1785&lt;$B$1,VLOOKUP(A1785,[1]DI!$A$4:$B$15000,2,FALSE),0)</f>
        <v>0.1265</v>
      </c>
      <c r="E1785" s="40">
        <f t="shared" ca="1" si="538"/>
        <v>4.7279E-4</v>
      </c>
      <c r="F1785" s="42">
        <f t="shared" si="535"/>
        <v>1</v>
      </c>
      <c r="G1785" s="43">
        <f t="shared" ca="1" si="539"/>
        <v>1.0004727899999999</v>
      </c>
      <c r="H1785" s="40">
        <f ca="1">TRUNC(PRODUCT(G$10:G1784),15)</f>
        <v>1.4443311582932401</v>
      </c>
      <c r="I1785" s="40">
        <f t="shared" ca="1" si="540"/>
        <v>1.42599021960588</v>
      </c>
      <c r="J1785" s="40">
        <f t="shared" ca="1" si="541"/>
        <v>1.0128619000000001</v>
      </c>
      <c r="K1785" s="42">
        <f t="shared" si="546"/>
        <v>2.7E-2</v>
      </c>
      <c r="L1785" s="63">
        <f t="shared" si="543"/>
        <v>45189</v>
      </c>
      <c r="M1785" s="64">
        <f t="shared" si="544"/>
        <v>27</v>
      </c>
      <c r="N1785" s="44">
        <f t="shared" si="545"/>
        <v>27</v>
      </c>
      <c r="O1785" s="40">
        <f t="shared" si="547"/>
        <v>1.002858571</v>
      </c>
      <c r="P1785" s="65">
        <f t="shared" ca="1" si="548"/>
        <v>1.015757238</v>
      </c>
      <c r="Q1785" s="40">
        <f t="shared" ca="1" si="549"/>
        <v>148.30349989000001</v>
      </c>
      <c r="R1785" s="44">
        <f>IF(VLOOKUP(A1785,$Z$12:$AI$125,8)=VLOOKUP(A1784,$Z$12:$AI$125,8),0,VLOOKUP(A1785,Z$12:$AI$125,8))</f>
        <v>0</v>
      </c>
      <c r="S1785" s="45">
        <f>IF(R1785&gt;0,VLOOKUP(R1785,Y$12:$AH$125,7),0)</f>
        <v>0</v>
      </c>
      <c r="T1785" s="40">
        <f t="shared" si="533"/>
        <v>0</v>
      </c>
      <c r="U1785" s="40">
        <f t="shared" ca="1" si="534"/>
        <v>148.30349989000001</v>
      </c>
      <c r="V1785" s="46" t="str">
        <f t="shared" si="536"/>
        <v>J=</v>
      </c>
      <c r="W1785" s="47">
        <f t="shared" si="537"/>
        <v>45371</v>
      </c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  <c r="CE1785" s="35"/>
      <c r="CF1785" s="35"/>
      <c r="CG1785" s="35"/>
      <c r="CH1785" s="35"/>
      <c r="CI1785" s="35"/>
      <c r="CJ1785" s="35"/>
      <c r="CK1785" s="35"/>
      <c r="CL1785" s="35"/>
      <c r="CM1785" s="35"/>
      <c r="CN1785" s="35"/>
      <c r="CO1785" s="35"/>
      <c r="CP1785" s="35"/>
      <c r="CQ1785" s="35"/>
      <c r="CR1785" s="35"/>
      <c r="CS1785" s="35"/>
      <c r="CT1785" s="35"/>
      <c r="CU1785" s="35"/>
      <c r="CV1785" s="35"/>
      <c r="CW1785" s="35"/>
      <c r="CX1785" s="35"/>
      <c r="CY1785" s="35"/>
      <c r="CZ1785" s="35"/>
      <c r="DA1785" s="35"/>
      <c r="DB1785" s="35"/>
      <c r="DC1785" s="35"/>
      <c r="DD1785" s="35"/>
      <c r="DE1785" s="35"/>
      <c r="DF1785" s="35"/>
      <c r="DG1785" s="35"/>
      <c r="DH1785" s="35"/>
      <c r="DI1785" s="35"/>
      <c r="DJ1785" s="35"/>
      <c r="DK1785" s="35"/>
      <c r="DL1785" s="35"/>
      <c r="DM1785" s="35"/>
      <c r="DN1785" s="35"/>
      <c r="DO1785" s="35"/>
      <c r="DP1785" s="35"/>
      <c r="DQ1785" s="35"/>
      <c r="DR1785" s="35"/>
      <c r="DS1785" s="35"/>
      <c r="DT1785" s="35"/>
      <c r="DU1785" s="35"/>
      <c r="DV1785" s="35"/>
      <c r="DW1785" s="35"/>
      <c r="DX1785" s="35"/>
      <c r="DY1785" s="35"/>
      <c r="DZ1785" s="35"/>
      <c r="EA1785" s="35"/>
      <c r="EB1785" s="35"/>
      <c r="EC1785" s="35"/>
      <c r="ED1785" s="35"/>
      <c r="EE1785" s="35"/>
      <c r="EF1785" s="35"/>
      <c r="EG1785" s="35"/>
      <c r="EH1785" s="35"/>
      <c r="EI1785" s="35"/>
      <c r="EJ1785" s="35"/>
      <c r="EK1785" s="35"/>
      <c r="EL1785" s="35"/>
      <c r="EM1785" s="35"/>
      <c r="EN1785" s="35"/>
      <c r="EO1785" s="35"/>
      <c r="EP1785" s="35"/>
      <c r="EQ1785" s="35"/>
      <c r="ER1785" s="35"/>
      <c r="ES1785" s="35"/>
      <c r="ET1785" s="35"/>
      <c r="EU1785" s="35"/>
      <c r="EV1785" s="35"/>
      <c r="EW1785" s="35"/>
      <c r="EX1785" s="35"/>
      <c r="EY1785" s="35"/>
      <c r="EZ1785" s="35"/>
      <c r="FA1785" s="35"/>
      <c r="FB1785" s="35"/>
      <c r="FC1785" s="35"/>
      <c r="FD1785" s="35"/>
      <c r="FE1785" s="35"/>
      <c r="FF1785" s="35"/>
      <c r="FG1785" s="35"/>
      <c r="FH1785" s="35"/>
      <c r="FI1785" s="35"/>
      <c r="FJ1785" s="35"/>
      <c r="FK1785" s="35"/>
      <c r="FL1785" s="35"/>
      <c r="FM1785" s="35"/>
      <c r="FN1785" s="35"/>
      <c r="FO1785" s="35"/>
      <c r="FP1785" s="35"/>
      <c r="FQ1785" s="35"/>
      <c r="FR1785" s="35"/>
      <c r="FS1785" s="35"/>
      <c r="FT1785" s="35"/>
      <c r="FU1785" s="35"/>
      <c r="FV1785" s="35"/>
      <c r="FW1785" s="35"/>
      <c r="FX1785" s="35"/>
      <c r="FY1785" s="35"/>
      <c r="FZ1785" s="35"/>
    </row>
    <row r="1786" spans="1:182" x14ac:dyDescent="0.15">
      <c r="A1786" s="38">
        <f t="shared" si="542"/>
        <v>45230</v>
      </c>
      <c r="B1786" s="39">
        <f t="shared" ca="1" si="531"/>
        <v>9565.6046277000005</v>
      </c>
      <c r="C1786" s="40">
        <f t="shared" si="532"/>
        <v>9411.77</v>
      </c>
      <c r="D1786" s="41">
        <f ca="1">IF(A1786&lt;$B$1,VLOOKUP(A1786,[1]DI!$A$4:$B$15000,2,FALSE),0)</f>
        <v>0.1265</v>
      </c>
      <c r="E1786" s="40">
        <f t="shared" ca="1" si="538"/>
        <v>4.7279E-4</v>
      </c>
      <c r="F1786" s="42">
        <f t="shared" si="535"/>
        <v>1</v>
      </c>
      <c r="G1786" s="43">
        <f t="shared" ca="1" si="539"/>
        <v>1.0004727899999999</v>
      </c>
      <c r="H1786" s="40">
        <f ca="1">TRUNC(PRODUCT(G$10:G1785),15)</f>
        <v>1.4450140236215701</v>
      </c>
      <c r="I1786" s="40">
        <f t="shared" ca="1" si="540"/>
        <v>1.42599021960588</v>
      </c>
      <c r="J1786" s="40">
        <f t="shared" ca="1" si="541"/>
        <v>1.0133407699999999</v>
      </c>
      <c r="K1786" s="42">
        <f t="shared" si="546"/>
        <v>2.7E-2</v>
      </c>
      <c r="L1786" s="63">
        <f t="shared" si="543"/>
        <v>45189</v>
      </c>
      <c r="M1786" s="64">
        <f t="shared" si="544"/>
        <v>28</v>
      </c>
      <c r="N1786" s="44">
        <f t="shared" si="545"/>
        <v>28</v>
      </c>
      <c r="O1786" s="40">
        <f t="shared" si="547"/>
        <v>1.0029646000000001</v>
      </c>
      <c r="P1786" s="65">
        <f t="shared" ca="1" si="548"/>
        <v>1.0163449200000001</v>
      </c>
      <c r="Q1786" s="40">
        <f t="shared" ca="1" si="549"/>
        <v>153.8346277</v>
      </c>
      <c r="R1786" s="44">
        <f>IF(VLOOKUP(A1786,$Z$12:$AI$125,8)=VLOOKUP(A1785,$Z$12:$AI$125,8),0,VLOOKUP(A1786,Z$12:$AI$125,8))</f>
        <v>0</v>
      </c>
      <c r="S1786" s="45">
        <f>IF(R1786&gt;0,VLOOKUP(R1786,Y$12:$AH$125,7),0)</f>
        <v>0</v>
      </c>
      <c r="T1786" s="40">
        <f t="shared" si="533"/>
        <v>0</v>
      </c>
      <c r="U1786" s="40">
        <f t="shared" ca="1" si="534"/>
        <v>153.8346277</v>
      </c>
      <c r="V1786" s="46" t="str">
        <f t="shared" si="536"/>
        <v>J=</v>
      </c>
      <c r="W1786" s="47">
        <f t="shared" si="537"/>
        <v>45371</v>
      </c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  <c r="CE1786" s="35"/>
      <c r="CF1786" s="35"/>
      <c r="CG1786" s="35"/>
      <c r="CH1786" s="35"/>
      <c r="CI1786" s="35"/>
      <c r="CJ1786" s="35"/>
      <c r="CK1786" s="35"/>
      <c r="CL1786" s="35"/>
      <c r="CM1786" s="35"/>
      <c r="CN1786" s="35"/>
      <c r="CO1786" s="35"/>
      <c r="CP1786" s="35"/>
      <c r="CQ1786" s="35"/>
      <c r="CR1786" s="35"/>
      <c r="CS1786" s="35"/>
      <c r="CT1786" s="35"/>
      <c r="CU1786" s="35"/>
      <c r="CV1786" s="35"/>
      <c r="CW1786" s="35"/>
      <c r="CX1786" s="35"/>
      <c r="CY1786" s="35"/>
      <c r="CZ1786" s="35"/>
      <c r="DA1786" s="35"/>
      <c r="DB1786" s="35"/>
      <c r="DC1786" s="35"/>
      <c r="DD1786" s="35"/>
      <c r="DE1786" s="35"/>
      <c r="DF1786" s="35"/>
      <c r="DG1786" s="35"/>
      <c r="DH1786" s="35"/>
      <c r="DI1786" s="35"/>
      <c r="DJ1786" s="35"/>
      <c r="DK1786" s="35"/>
      <c r="DL1786" s="35"/>
      <c r="DM1786" s="35"/>
      <c r="DN1786" s="35"/>
      <c r="DO1786" s="35"/>
      <c r="DP1786" s="35"/>
      <c r="DQ1786" s="35"/>
      <c r="DR1786" s="35"/>
      <c r="DS1786" s="35"/>
      <c r="DT1786" s="35"/>
      <c r="DU1786" s="35"/>
      <c r="DV1786" s="35"/>
      <c r="DW1786" s="35"/>
      <c r="DX1786" s="35"/>
      <c r="DY1786" s="35"/>
      <c r="DZ1786" s="35"/>
      <c r="EA1786" s="35"/>
      <c r="EB1786" s="35"/>
      <c r="EC1786" s="35"/>
      <c r="ED1786" s="35"/>
      <c r="EE1786" s="35"/>
      <c r="EF1786" s="35"/>
      <c r="EG1786" s="35"/>
      <c r="EH1786" s="35"/>
      <c r="EI1786" s="35"/>
      <c r="EJ1786" s="35"/>
      <c r="EK1786" s="35"/>
      <c r="EL1786" s="35"/>
      <c r="EM1786" s="35"/>
      <c r="EN1786" s="35"/>
      <c r="EO1786" s="35"/>
      <c r="EP1786" s="35"/>
      <c r="EQ1786" s="35"/>
      <c r="ER1786" s="35"/>
      <c r="ES1786" s="35"/>
      <c r="ET1786" s="35"/>
      <c r="EU1786" s="35"/>
      <c r="EV1786" s="35"/>
      <c r="EW1786" s="35"/>
      <c r="EX1786" s="35"/>
      <c r="EY1786" s="35"/>
      <c r="EZ1786" s="35"/>
      <c r="FA1786" s="35"/>
      <c r="FB1786" s="35"/>
      <c r="FC1786" s="35"/>
      <c r="FD1786" s="35"/>
      <c r="FE1786" s="35"/>
      <c r="FF1786" s="35"/>
      <c r="FG1786" s="35"/>
      <c r="FH1786" s="35"/>
      <c r="FI1786" s="35"/>
      <c r="FJ1786" s="35"/>
      <c r="FK1786" s="35"/>
      <c r="FL1786" s="35"/>
      <c r="FM1786" s="35"/>
      <c r="FN1786" s="35"/>
      <c r="FO1786" s="35"/>
      <c r="FP1786" s="35"/>
      <c r="FQ1786" s="35"/>
      <c r="FR1786" s="35"/>
      <c r="FS1786" s="35"/>
      <c r="FT1786" s="35"/>
      <c r="FU1786" s="35"/>
      <c r="FV1786" s="35"/>
      <c r="FW1786" s="35"/>
      <c r="FX1786" s="35"/>
      <c r="FY1786" s="35"/>
      <c r="FZ1786" s="35"/>
    </row>
    <row r="1787" spans="1:182" x14ac:dyDescent="0.15">
      <c r="A1787" s="38">
        <f t="shared" si="542"/>
        <v>45231</v>
      </c>
      <c r="B1787" s="39">
        <f t="shared" ca="1" si="531"/>
        <v>9571.1389084599996</v>
      </c>
      <c r="C1787" s="40">
        <f t="shared" si="532"/>
        <v>9411.77</v>
      </c>
      <c r="D1787" s="41">
        <f ca="1">IF(A1787&lt;$B$1,VLOOKUP(A1787,[1]DI!$A$4:$B$15000,2,FALSE),0)</f>
        <v>0.1265</v>
      </c>
      <c r="E1787" s="40">
        <f t="shared" ca="1" si="538"/>
        <v>4.7279E-4</v>
      </c>
      <c r="F1787" s="42">
        <f t="shared" si="535"/>
        <v>1</v>
      </c>
      <c r="G1787" s="43">
        <f t="shared" ca="1" si="539"/>
        <v>1.0004727899999999</v>
      </c>
      <c r="H1787" s="40">
        <f ca="1">TRUNC(PRODUCT(G$10:G1786),15)</f>
        <v>1.4456972118017899</v>
      </c>
      <c r="I1787" s="40">
        <f t="shared" ca="1" si="540"/>
        <v>1.42599021960588</v>
      </c>
      <c r="J1787" s="40">
        <f t="shared" ca="1" si="541"/>
        <v>1.0138198599999999</v>
      </c>
      <c r="K1787" s="42">
        <f t="shared" si="546"/>
        <v>2.7E-2</v>
      </c>
      <c r="L1787" s="63">
        <f t="shared" si="543"/>
        <v>45189</v>
      </c>
      <c r="M1787" s="64">
        <f t="shared" si="544"/>
        <v>29</v>
      </c>
      <c r="N1787" s="44">
        <f t="shared" si="545"/>
        <v>29</v>
      </c>
      <c r="O1787" s="40">
        <f t="shared" si="547"/>
        <v>1.0030706410000001</v>
      </c>
      <c r="P1787" s="65">
        <f t="shared" ca="1" si="548"/>
        <v>1.016932937</v>
      </c>
      <c r="Q1787" s="40">
        <f t="shared" ca="1" si="549"/>
        <v>159.36890846</v>
      </c>
      <c r="R1787" s="44">
        <f>IF(VLOOKUP(A1787,$Z$12:$AI$125,8)=VLOOKUP(A1786,$Z$12:$AI$125,8),0,VLOOKUP(A1787,Z$12:$AI$125,8))</f>
        <v>0</v>
      </c>
      <c r="S1787" s="45">
        <f>IF(R1787&gt;0,VLOOKUP(R1787,Y$12:$AH$125,7),0)</f>
        <v>0</v>
      </c>
      <c r="T1787" s="40">
        <f t="shared" si="533"/>
        <v>0</v>
      </c>
      <c r="U1787" s="40">
        <f t="shared" ca="1" si="534"/>
        <v>159.36890846</v>
      </c>
      <c r="V1787" s="46" t="str">
        <f t="shared" si="536"/>
        <v>J=</v>
      </c>
      <c r="W1787" s="47">
        <f t="shared" si="537"/>
        <v>45371</v>
      </c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  <c r="CE1787" s="35"/>
      <c r="CF1787" s="35"/>
      <c r="CG1787" s="35"/>
      <c r="CH1787" s="35"/>
      <c r="CI1787" s="35"/>
      <c r="CJ1787" s="35"/>
      <c r="CK1787" s="35"/>
      <c r="CL1787" s="35"/>
      <c r="CM1787" s="35"/>
      <c r="CN1787" s="35"/>
      <c r="CO1787" s="35"/>
      <c r="CP1787" s="35"/>
      <c r="CQ1787" s="35"/>
      <c r="CR1787" s="35"/>
      <c r="CS1787" s="35"/>
      <c r="CT1787" s="35"/>
      <c r="CU1787" s="35"/>
      <c r="CV1787" s="35"/>
      <c r="CW1787" s="35"/>
      <c r="CX1787" s="35"/>
      <c r="CY1787" s="35"/>
      <c r="CZ1787" s="35"/>
      <c r="DA1787" s="35"/>
      <c r="DB1787" s="35"/>
      <c r="DC1787" s="35"/>
      <c r="DD1787" s="35"/>
      <c r="DE1787" s="35"/>
      <c r="DF1787" s="35"/>
      <c r="DG1787" s="35"/>
      <c r="DH1787" s="35"/>
      <c r="DI1787" s="35"/>
      <c r="DJ1787" s="35"/>
      <c r="DK1787" s="35"/>
      <c r="DL1787" s="35"/>
      <c r="DM1787" s="35"/>
      <c r="DN1787" s="35"/>
      <c r="DO1787" s="35"/>
      <c r="DP1787" s="35"/>
      <c r="DQ1787" s="35"/>
      <c r="DR1787" s="35"/>
      <c r="DS1787" s="35"/>
      <c r="DT1787" s="35"/>
      <c r="DU1787" s="35"/>
      <c r="DV1787" s="35"/>
      <c r="DW1787" s="35"/>
      <c r="DX1787" s="35"/>
      <c r="DY1787" s="35"/>
      <c r="DZ1787" s="35"/>
      <c r="EA1787" s="35"/>
      <c r="EB1787" s="35"/>
      <c r="EC1787" s="35"/>
      <c r="ED1787" s="35"/>
      <c r="EE1787" s="35"/>
      <c r="EF1787" s="35"/>
      <c r="EG1787" s="35"/>
      <c r="EH1787" s="35"/>
      <c r="EI1787" s="35"/>
      <c r="EJ1787" s="35"/>
      <c r="EK1787" s="35"/>
      <c r="EL1787" s="35"/>
      <c r="EM1787" s="35"/>
      <c r="EN1787" s="35"/>
      <c r="EO1787" s="35"/>
      <c r="EP1787" s="35"/>
      <c r="EQ1787" s="35"/>
      <c r="ER1787" s="35"/>
      <c r="ES1787" s="35"/>
      <c r="ET1787" s="35"/>
      <c r="EU1787" s="35"/>
      <c r="EV1787" s="35"/>
      <c r="EW1787" s="35"/>
      <c r="EX1787" s="35"/>
      <c r="EY1787" s="35"/>
      <c r="EZ1787" s="35"/>
      <c r="FA1787" s="35"/>
      <c r="FB1787" s="35"/>
      <c r="FC1787" s="35"/>
      <c r="FD1787" s="35"/>
      <c r="FE1787" s="35"/>
      <c r="FF1787" s="35"/>
      <c r="FG1787" s="35"/>
      <c r="FH1787" s="35"/>
      <c r="FI1787" s="35"/>
      <c r="FJ1787" s="35"/>
      <c r="FK1787" s="35"/>
      <c r="FL1787" s="35"/>
      <c r="FM1787" s="35"/>
      <c r="FN1787" s="35"/>
      <c r="FO1787" s="35"/>
      <c r="FP1787" s="35"/>
      <c r="FQ1787" s="35"/>
      <c r="FR1787" s="35"/>
      <c r="FS1787" s="35"/>
      <c r="FT1787" s="35"/>
      <c r="FU1787" s="35"/>
      <c r="FV1787" s="35"/>
      <c r="FW1787" s="35"/>
      <c r="FX1787" s="35"/>
      <c r="FY1787" s="35"/>
      <c r="FZ1787" s="35"/>
    </row>
    <row r="1788" spans="1:182" x14ac:dyDescent="0.15">
      <c r="A1788" s="38">
        <f t="shared" si="542"/>
        <v>45232</v>
      </c>
      <c r="B1788" s="39">
        <f t="shared" ca="1" si="531"/>
        <v>9576.6765115800008</v>
      </c>
      <c r="C1788" s="40">
        <f t="shared" si="532"/>
        <v>9411.77</v>
      </c>
      <c r="D1788" s="41">
        <f ca="1">IF(A1788&lt;$B$1,VLOOKUP(A1788,[1]DI!$A$4:$B$15000,2,FALSE),0)</f>
        <v>0</v>
      </c>
      <c r="E1788" s="40">
        <f t="shared" ca="1" si="538"/>
        <v>0</v>
      </c>
      <c r="F1788" s="42">
        <f t="shared" si="535"/>
        <v>1</v>
      </c>
      <c r="G1788" s="43">
        <f t="shared" ca="1" si="539"/>
        <v>1</v>
      </c>
      <c r="H1788" s="40">
        <f ca="1">TRUNC(PRODUCT(G$10:G1787),15)</f>
        <v>1.44638072298656</v>
      </c>
      <c r="I1788" s="40">
        <f t="shared" ca="1" si="540"/>
        <v>1.42599021960588</v>
      </c>
      <c r="J1788" s="40">
        <f t="shared" ca="1" si="541"/>
        <v>1.01429919</v>
      </c>
      <c r="K1788" s="42">
        <f t="shared" si="546"/>
        <v>2.7E-2</v>
      </c>
      <c r="L1788" s="63">
        <f t="shared" si="543"/>
        <v>45189</v>
      </c>
      <c r="M1788" s="64">
        <f t="shared" si="544"/>
        <v>29</v>
      </c>
      <c r="N1788" s="44">
        <f t="shared" si="545"/>
        <v>30</v>
      </c>
      <c r="O1788" s="40">
        <f t="shared" si="547"/>
        <v>1.0031766929999999</v>
      </c>
      <c r="P1788" s="65">
        <f t="shared" ca="1" si="548"/>
        <v>1.017521307</v>
      </c>
      <c r="Q1788" s="40">
        <f t="shared" ca="1" si="549"/>
        <v>164.90651158</v>
      </c>
      <c r="R1788" s="44">
        <f>IF(VLOOKUP(A1788,$Z$12:$AI$125,8)=VLOOKUP(A1787,$Z$12:$AI$125,8),0,VLOOKUP(A1788,Z$12:$AI$125,8))</f>
        <v>0</v>
      </c>
      <c r="S1788" s="45">
        <f>IF(R1788&gt;0,VLOOKUP(R1788,Y$12:$AH$125,7),0)</f>
        <v>0</v>
      </c>
      <c r="T1788" s="40">
        <f t="shared" si="533"/>
        <v>0</v>
      </c>
      <c r="U1788" s="40">
        <f t="shared" ca="1" si="534"/>
        <v>164.90651158</v>
      </c>
      <c r="V1788" s="46" t="str">
        <f t="shared" si="536"/>
        <v>J=</v>
      </c>
      <c r="W1788" s="47">
        <f t="shared" si="537"/>
        <v>45371</v>
      </c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  <c r="CE1788" s="35"/>
      <c r="CF1788" s="35"/>
      <c r="CG1788" s="35"/>
      <c r="CH1788" s="35"/>
      <c r="CI1788" s="35"/>
      <c r="CJ1788" s="35"/>
      <c r="CK1788" s="35"/>
      <c r="CL1788" s="35"/>
      <c r="CM1788" s="35"/>
      <c r="CN1788" s="35"/>
      <c r="CO1788" s="35"/>
      <c r="CP1788" s="35"/>
      <c r="CQ1788" s="35"/>
      <c r="CR1788" s="35"/>
      <c r="CS1788" s="35"/>
      <c r="CT1788" s="35"/>
      <c r="CU1788" s="35"/>
      <c r="CV1788" s="35"/>
      <c r="CW1788" s="35"/>
      <c r="CX1788" s="35"/>
      <c r="CY1788" s="35"/>
      <c r="CZ1788" s="35"/>
      <c r="DA1788" s="35"/>
      <c r="DB1788" s="35"/>
      <c r="DC1788" s="35"/>
      <c r="DD1788" s="35"/>
      <c r="DE1788" s="35"/>
      <c r="DF1788" s="35"/>
      <c r="DG1788" s="35"/>
      <c r="DH1788" s="35"/>
      <c r="DI1788" s="35"/>
      <c r="DJ1788" s="35"/>
      <c r="DK1788" s="35"/>
      <c r="DL1788" s="35"/>
      <c r="DM1788" s="35"/>
      <c r="DN1788" s="35"/>
      <c r="DO1788" s="35"/>
      <c r="DP1788" s="35"/>
      <c r="DQ1788" s="35"/>
      <c r="DR1788" s="35"/>
      <c r="DS1788" s="35"/>
      <c r="DT1788" s="35"/>
      <c r="DU1788" s="35"/>
      <c r="DV1788" s="35"/>
      <c r="DW1788" s="35"/>
      <c r="DX1788" s="35"/>
      <c r="DY1788" s="35"/>
      <c r="DZ1788" s="35"/>
      <c r="EA1788" s="35"/>
      <c r="EB1788" s="35"/>
      <c r="EC1788" s="35"/>
      <c r="ED1788" s="35"/>
      <c r="EE1788" s="35"/>
      <c r="EF1788" s="35"/>
      <c r="EG1788" s="35"/>
      <c r="EH1788" s="35"/>
      <c r="EI1788" s="35"/>
      <c r="EJ1788" s="35"/>
      <c r="EK1788" s="35"/>
      <c r="EL1788" s="35"/>
      <c r="EM1788" s="35"/>
      <c r="EN1788" s="35"/>
      <c r="EO1788" s="35"/>
      <c r="EP1788" s="35"/>
      <c r="EQ1788" s="35"/>
      <c r="ER1788" s="35"/>
      <c r="ES1788" s="35"/>
      <c r="ET1788" s="35"/>
      <c r="EU1788" s="35"/>
      <c r="EV1788" s="35"/>
      <c r="EW1788" s="35"/>
      <c r="EX1788" s="35"/>
      <c r="EY1788" s="35"/>
      <c r="EZ1788" s="35"/>
      <c r="FA1788" s="35"/>
      <c r="FB1788" s="35"/>
      <c r="FC1788" s="35"/>
      <c r="FD1788" s="35"/>
      <c r="FE1788" s="35"/>
      <c r="FF1788" s="35"/>
      <c r="FG1788" s="35"/>
      <c r="FH1788" s="35"/>
      <c r="FI1788" s="35"/>
      <c r="FJ1788" s="35"/>
      <c r="FK1788" s="35"/>
      <c r="FL1788" s="35"/>
      <c r="FM1788" s="35"/>
      <c r="FN1788" s="35"/>
      <c r="FO1788" s="35"/>
      <c r="FP1788" s="35"/>
      <c r="FQ1788" s="35"/>
      <c r="FR1788" s="35"/>
      <c r="FS1788" s="35"/>
      <c r="FT1788" s="35"/>
      <c r="FU1788" s="35"/>
      <c r="FV1788" s="35"/>
      <c r="FW1788" s="35"/>
      <c r="FX1788" s="35"/>
      <c r="FY1788" s="35"/>
      <c r="FZ1788" s="35"/>
    </row>
    <row r="1789" spans="1:182" x14ac:dyDescent="0.15">
      <c r="A1789" s="38">
        <f t="shared" si="542"/>
        <v>45233</v>
      </c>
      <c r="B1789" s="39">
        <f t="shared" ca="1" si="531"/>
        <v>9576.6765115800008</v>
      </c>
      <c r="C1789" s="40">
        <f t="shared" si="532"/>
        <v>9411.77</v>
      </c>
      <c r="D1789" s="41">
        <f ca="1">IF(A1789&lt;$B$1,VLOOKUP(A1789,[1]DI!$A$4:$B$15000,2,FALSE),0)</f>
        <v>0.1215</v>
      </c>
      <c r="E1789" s="40">
        <f t="shared" ca="1" si="538"/>
        <v>4.5512999999999999E-4</v>
      </c>
      <c r="F1789" s="42">
        <f t="shared" si="535"/>
        <v>1</v>
      </c>
      <c r="G1789" s="43">
        <f t="shared" ca="1" si="539"/>
        <v>1.00045513</v>
      </c>
      <c r="H1789" s="40">
        <f ca="1">TRUNC(PRODUCT(G$10:G1788),15)</f>
        <v>1.44638072298656</v>
      </c>
      <c r="I1789" s="40">
        <f t="shared" ca="1" si="540"/>
        <v>1.42599021960588</v>
      </c>
      <c r="J1789" s="40">
        <f t="shared" ca="1" si="541"/>
        <v>1.01429919</v>
      </c>
      <c r="K1789" s="42">
        <f t="shared" si="546"/>
        <v>2.7E-2</v>
      </c>
      <c r="L1789" s="63">
        <f t="shared" si="543"/>
        <v>45189</v>
      </c>
      <c r="M1789" s="64">
        <f t="shared" si="544"/>
        <v>30</v>
      </c>
      <c r="N1789" s="44">
        <f t="shared" si="545"/>
        <v>30</v>
      </c>
      <c r="O1789" s="40">
        <f t="shared" si="547"/>
        <v>1.0031766929999999</v>
      </c>
      <c r="P1789" s="65">
        <f t="shared" ca="1" si="548"/>
        <v>1.017521307</v>
      </c>
      <c r="Q1789" s="40">
        <f t="shared" ca="1" si="549"/>
        <v>164.90651158</v>
      </c>
      <c r="R1789" s="44">
        <f>IF(VLOOKUP(A1789,$Z$12:$AI$125,8)=VLOOKUP(A1788,$Z$12:$AI$125,8),0,VLOOKUP(A1789,Z$12:$AI$125,8))</f>
        <v>0</v>
      </c>
      <c r="S1789" s="45">
        <f>IF(R1789&gt;0,VLOOKUP(R1789,Y$12:$AH$125,7),0)</f>
        <v>0</v>
      </c>
      <c r="T1789" s="40">
        <f t="shared" si="533"/>
        <v>0</v>
      </c>
      <c r="U1789" s="40">
        <f t="shared" ca="1" si="534"/>
        <v>164.90651158</v>
      </c>
      <c r="V1789" s="46" t="str">
        <f t="shared" si="536"/>
        <v>J=</v>
      </c>
      <c r="W1789" s="47">
        <f t="shared" si="537"/>
        <v>45371</v>
      </c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  <c r="CA1789" s="35"/>
      <c r="CB1789" s="35"/>
      <c r="CC1789" s="35"/>
      <c r="CD1789" s="35"/>
      <c r="CE1789" s="35"/>
      <c r="CF1789" s="35"/>
      <c r="CG1789" s="35"/>
      <c r="CH1789" s="35"/>
      <c r="CI1789" s="35"/>
      <c r="CJ1789" s="35"/>
      <c r="CK1789" s="35"/>
      <c r="CL1789" s="35"/>
      <c r="CM1789" s="35"/>
      <c r="CN1789" s="35"/>
      <c r="CO1789" s="35"/>
      <c r="CP1789" s="35"/>
      <c r="CQ1789" s="35"/>
      <c r="CR1789" s="35"/>
      <c r="CS1789" s="35"/>
      <c r="CT1789" s="35"/>
      <c r="CU1789" s="35"/>
      <c r="CV1789" s="35"/>
      <c r="CW1789" s="35"/>
      <c r="CX1789" s="35"/>
      <c r="CY1789" s="35"/>
      <c r="CZ1789" s="35"/>
      <c r="DA1789" s="35"/>
      <c r="DB1789" s="35"/>
      <c r="DC1789" s="35"/>
      <c r="DD1789" s="35"/>
      <c r="DE1789" s="35"/>
      <c r="DF1789" s="35"/>
      <c r="DG1789" s="35"/>
      <c r="DH1789" s="35"/>
      <c r="DI1789" s="35"/>
      <c r="DJ1789" s="35"/>
      <c r="DK1789" s="35"/>
      <c r="DL1789" s="35"/>
      <c r="DM1789" s="35"/>
      <c r="DN1789" s="35"/>
      <c r="DO1789" s="35"/>
      <c r="DP1789" s="35"/>
      <c r="DQ1789" s="35"/>
      <c r="DR1789" s="35"/>
      <c r="DS1789" s="35"/>
      <c r="DT1789" s="35"/>
      <c r="DU1789" s="35"/>
      <c r="DV1789" s="35"/>
      <c r="DW1789" s="35"/>
      <c r="DX1789" s="35"/>
      <c r="DY1789" s="35"/>
      <c r="DZ1789" s="35"/>
      <c r="EA1789" s="35"/>
      <c r="EB1789" s="35"/>
      <c r="EC1789" s="35"/>
      <c r="ED1789" s="35"/>
      <c r="EE1789" s="35"/>
      <c r="EF1789" s="35"/>
      <c r="EG1789" s="35"/>
      <c r="EH1789" s="35"/>
      <c r="EI1789" s="35"/>
      <c r="EJ1789" s="35"/>
      <c r="EK1789" s="35"/>
      <c r="EL1789" s="35"/>
      <c r="EM1789" s="35"/>
      <c r="EN1789" s="35"/>
      <c r="EO1789" s="35"/>
      <c r="EP1789" s="35"/>
      <c r="EQ1789" s="35"/>
      <c r="ER1789" s="35"/>
      <c r="ES1789" s="35"/>
      <c r="ET1789" s="35"/>
      <c r="EU1789" s="35"/>
      <c r="EV1789" s="35"/>
      <c r="EW1789" s="35"/>
      <c r="EX1789" s="35"/>
      <c r="EY1789" s="35"/>
      <c r="EZ1789" s="35"/>
      <c r="FA1789" s="35"/>
      <c r="FB1789" s="35"/>
      <c r="FC1789" s="35"/>
      <c r="FD1789" s="35"/>
      <c r="FE1789" s="35"/>
      <c r="FF1789" s="35"/>
      <c r="FG1789" s="35"/>
      <c r="FH1789" s="35"/>
      <c r="FI1789" s="35"/>
      <c r="FJ1789" s="35"/>
      <c r="FK1789" s="35"/>
      <c r="FL1789" s="35"/>
      <c r="FM1789" s="35"/>
      <c r="FN1789" s="35"/>
      <c r="FO1789" s="35"/>
      <c r="FP1789" s="35"/>
      <c r="FQ1789" s="35"/>
      <c r="FR1789" s="35"/>
      <c r="FS1789" s="35"/>
      <c r="FT1789" s="35"/>
      <c r="FU1789" s="35"/>
      <c r="FV1789" s="35"/>
      <c r="FW1789" s="35"/>
      <c r="FX1789" s="35"/>
      <c r="FY1789" s="35"/>
      <c r="FZ1789" s="35"/>
    </row>
    <row r="1790" spans="1:182" x14ac:dyDescent="0.15">
      <c r="A1790" s="38">
        <f t="shared" si="542"/>
        <v>45234</v>
      </c>
      <c r="B1790" s="39">
        <f t="shared" ca="1" si="531"/>
        <v>9582.0481475400011</v>
      </c>
      <c r="C1790" s="40">
        <f t="shared" si="532"/>
        <v>9411.77</v>
      </c>
      <c r="D1790" s="41">
        <f ca="1">IF(A1790&lt;$B$1,VLOOKUP(A1790,[1]DI!$A$4:$B$15000,2,FALSE),0)</f>
        <v>0</v>
      </c>
      <c r="E1790" s="40">
        <f t="shared" ca="1" si="538"/>
        <v>0</v>
      </c>
      <c r="F1790" s="42">
        <f t="shared" si="535"/>
        <v>1</v>
      </c>
      <c r="G1790" s="43">
        <f t="shared" ca="1" si="539"/>
        <v>1</v>
      </c>
      <c r="H1790" s="40">
        <f ca="1">TRUNC(PRODUCT(G$10:G1789),15)</f>
        <v>1.44703901424501</v>
      </c>
      <c r="I1790" s="40">
        <f t="shared" ca="1" si="540"/>
        <v>1.42599021960588</v>
      </c>
      <c r="J1790" s="40">
        <f t="shared" ca="1" si="541"/>
        <v>1.0147608299999999</v>
      </c>
      <c r="K1790" s="42">
        <f t="shared" si="546"/>
        <v>2.7E-2</v>
      </c>
      <c r="L1790" s="63">
        <f t="shared" si="543"/>
        <v>45189</v>
      </c>
      <c r="M1790" s="64">
        <f t="shared" si="544"/>
        <v>30</v>
      </c>
      <c r="N1790" s="44">
        <f t="shared" si="545"/>
        <v>31</v>
      </c>
      <c r="O1790" s="40">
        <f t="shared" si="547"/>
        <v>1.003282757</v>
      </c>
      <c r="P1790" s="65">
        <f t="shared" ca="1" si="548"/>
        <v>1.018092043</v>
      </c>
      <c r="Q1790" s="40">
        <f t="shared" ca="1" si="549"/>
        <v>170.27814753999999</v>
      </c>
      <c r="R1790" s="44">
        <f>IF(VLOOKUP(A1790,$Z$12:$AI$125,8)=VLOOKUP(A1789,$Z$12:$AI$125,8),0,VLOOKUP(A1790,Z$12:$AI$125,8))</f>
        <v>0</v>
      </c>
      <c r="S1790" s="45">
        <f>IF(R1790&gt;0,VLOOKUP(R1790,Y$12:$AH$125,7),0)</f>
        <v>0</v>
      </c>
      <c r="T1790" s="40">
        <f t="shared" si="533"/>
        <v>0</v>
      </c>
      <c r="U1790" s="40">
        <f t="shared" ca="1" si="534"/>
        <v>170.27814753999999</v>
      </c>
      <c r="V1790" s="46" t="str">
        <f t="shared" si="536"/>
        <v>J=</v>
      </c>
      <c r="W1790" s="47">
        <f t="shared" si="537"/>
        <v>45371</v>
      </c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  <c r="CE1790" s="35"/>
      <c r="CF1790" s="35"/>
      <c r="CG1790" s="35"/>
      <c r="CH1790" s="35"/>
      <c r="CI1790" s="35"/>
      <c r="CJ1790" s="35"/>
      <c r="CK1790" s="35"/>
      <c r="CL1790" s="35"/>
      <c r="CM1790" s="35"/>
      <c r="CN1790" s="35"/>
      <c r="CO1790" s="35"/>
      <c r="CP1790" s="35"/>
      <c r="CQ1790" s="35"/>
      <c r="CR1790" s="35"/>
      <c r="CS1790" s="35"/>
      <c r="CT1790" s="35"/>
      <c r="CU1790" s="35"/>
      <c r="CV1790" s="35"/>
      <c r="CW1790" s="35"/>
      <c r="CX1790" s="35"/>
      <c r="CY1790" s="35"/>
      <c r="CZ1790" s="35"/>
      <c r="DA1790" s="35"/>
      <c r="DB1790" s="35"/>
      <c r="DC1790" s="35"/>
      <c r="DD1790" s="35"/>
      <c r="DE1790" s="35"/>
      <c r="DF1790" s="35"/>
      <c r="DG1790" s="35"/>
      <c r="DH1790" s="35"/>
      <c r="DI1790" s="35"/>
      <c r="DJ1790" s="35"/>
      <c r="DK1790" s="35"/>
      <c r="DL1790" s="35"/>
      <c r="DM1790" s="35"/>
      <c r="DN1790" s="35"/>
      <c r="DO1790" s="35"/>
      <c r="DP1790" s="35"/>
      <c r="DQ1790" s="35"/>
      <c r="DR1790" s="35"/>
      <c r="DS1790" s="35"/>
      <c r="DT1790" s="35"/>
      <c r="DU1790" s="35"/>
      <c r="DV1790" s="35"/>
      <c r="DW1790" s="35"/>
      <c r="DX1790" s="35"/>
      <c r="DY1790" s="35"/>
      <c r="DZ1790" s="35"/>
      <c r="EA1790" s="35"/>
      <c r="EB1790" s="35"/>
      <c r="EC1790" s="35"/>
      <c r="ED1790" s="35"/>
      <c r="EE1790" s="35"/>
      <c r="EF1790" s="35"/>
      <c r="EG1790" s="35"/>
      <c r="EH1790" s="35"/>
      <c r="EI1790" s="35"/>
      <c r="EJ1790" s="35"/>
      <c r="EK1790" s="35"/>
      <c r="EL1790" s="35"/>
      <c r="EM1790" s="35"/>
      <c r="EN1790" s="35"/>
      <c r="EO1790" s="35"/>
      <c r="EP1790" s="35"/>
      <c r="EQ1790" s="35"/>
      <c r="ER1790" s="35"/>
      <c r="ES1790" s="35"/>
      <c r="ET1790" s="35"/>
      <c r="EU1790" s="35"/>
      <c r="EV1790" s="35"/>
      <c r="EW1790" s="35"/>
      <c r="EX1790" s="35"/>
      <c r="EY1790" s="35"/>
      <c r="EZ1790" s="35"/>
      <c r="FA1790" s="35"/>
      <c r="FB1790" s="35"/>
      <c r="FC1790" s="35"/>
      <c r="FD1790" s="35"/>
      <c r="FE1790" s="35"/>
      <c r="FF1790" s="35"/>
      <c r="FG1790" s="35"/>
      <c r="FH1790" s="35"/>
      <c r="FI1790" s="35"/>
      <c r="FJ1790" s="35"/>
      <c r="FK1790" s="35"/>
      <c r="FL1790" s="35"/>
      <c r="FM1790" s="35"/>
      <c r="FN1790" s="35"/>
      <c r="FO1790" s="35"/>
      <c r="FP1790" s="35"/>
      <c r="FQ1790" s="35"/>
      <c r="FR1790" s="35"/>
      <c r="FS1790" s="35"/>
      <c r="FT1790" s="35"/>
      <c r="FU1790" s="35"/>
      <c r="FV1790" s="35"/>
      <c r="FW1790" s="35"/>
      <c r="FX1790" s="35"/>
      <c r="FY1790" s="35"/>
      <c r="FZ1790" s="35"/>
    </row>
    <row r="1791" spans="1:182" x14ac:dyDescent="0.15">
      <c r="A1791" s="38">
        <f t="shared" si="542"/>
        <v>45235</v>
      </c>
      <c r="B1791" s="39">
        <f t="shared" ca="1" si="531"/>
        <v>9582.0481475400011</v>
      </c>
      <c r="C1791" s="40">
        <f t="shared" si="532"/>
        <v>9411.77</v>
      </c>
      <c r="D1791" s="41">
        <f ca="1">IF(A1791&lt;$B$1,VLOOKUP(A1791,[1]DI!$A$4:$B$15000,2,FALSE),0)</f>
        <v>0</v>
      </c>
      <c r="E1791" s="40">
        <f t="shared" ca="1" si="538"/>
        <v>0</v>
      </c>
      <c r="F1791" s="42">
        <f t="shared" si="535"/>
        <v>1</v>
      </c>
      <c r="G1791" s="43">
        <f t="shared" ca="1" si="539"/>
        <v>1</v>
      </c>
      <c r="H1791" s="40">
        <f ca="1">TRUNC(PRODUCT(G$10:G1790),15)</f>
        <v>1.44703901424501</v>
      </c>
      <c r="I1791" s="40">
        <f t="shared" ca="1" si="540"/>
        <v>1.42599021960588</v>
      </c>
      <c r="J1791" s="40">
        <f t="shared" ca="1" si="541"/>
        <v>1.0147608299999999</v>
      </c>
      <c r="K1791" s="42">
        <f t="shared" si="546"/>
        <v>2.7E-2</v>
      </c>
      <c r="L1791" s="63">
        <f t="shared" si="543"/>
        <v>45189</v>
      </c>
      <c r="M1791" s="64">
        <f t="shared" si="544"/>
        <v>30</v>
      </c>
      <c r="N1791" s="44">
        <f t="shared" si="545"/>
        <v>31</v>
      </c>
      <c r="O1791" s="40">
        <f t="shared" si="547"/>
        <v>1.003282757</v>
      </c>
      <c r="P1791" s="65">
        <f t="shared" ca="1" si="548"/>
        <v>1.018092043</v>
      </c>
      <c r="Q1791" s="40">
        <f t="shared" ca="1" si="549"/>
        <v>170.27814753999999</v>
      </c>
      <c r="R1791" s="44">
        <f>IF(VLOOKUP(A1791,$Z$12:$AI$125,8)=VLOOKUP(A1790,$Z$12:$AI$125,8),0,VLOOKUP(A1791,Z$12:$AI$125,8))</f>
        <v>0</v>
      </c>
      <c r="S1791" s="45">
        <f>IF(R1791&gt;0,VLOOKUP(R1791,Y$12:$AH$125,7),0)</f>
        <v>0</v>
      </c>
      <c r="T1791" s="40">
        <f t="shared" si="533"/>
        <v>0</v>
      </c>
      <c r="U1791" s="40">
        <f t="shared" ca="1" si="534"/>
        <v>170.27814753999999</v>
      </c>
      <c r="V1791" s="46" t="str">
        <f t="shared" si="536"/>
        <v>J=</v>
      </c>
      <c r="W1791" s="47">
        <f t="shared" si="537"/>
        <v>45371</v>
      </c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  <c r="CE1791" s="35"/>
      <c r="CF1791" s="35"/>
      <c r="CG1791" s="35"/>
      <c r="CH1791" s="35"/>
      <c r="CI1791" s="35"/>
      <c r="CJ1791" s="35"/>
      <c r="CK1791" s="35"/>
      <c r="CL1791" s="35"/>
      <c r="CM1791" s="35"/>
      <c r="CN1791" s="35"/>
      <c r="CO1791" s="35"/>
      <c r="CP1791" s="35"/>
      <c r="CQ1791" s="35"/>
      <c r="CR1791" s="35"/>
      <c r="CS1791" s="35"/>
      <c r="CT1791" s="35"/>
      <c r="CU1791" s="35"/>
      <c r="CV1791" s="35"/>
      <c r="CW1791" s="35"/>
      <c r="CX1791" s="35"/>
      <c r="CY1791" s="35"/>
      <c r="CZ1791" s="35"/>
      <c r="DA1791" s="35"/>
      <c r="DB1791" s="35"/>
      <c r="DC1791" s="35"/>
      <c r="DD1791" s="35"/>
      <c r="DE1791" s="35"/>
      <c r="DF1791" s="35"/>
      <c r="DG1791" s="35"/>
      <c r="DH1791" s="35"/>
      <c r="DI1791" s="35"/>
      <c r="DJ1791" s="35"/>
      <c r="DK1791" s="35"/>
      <c r="DL1791" s="35"/>
      <c r="DM1791" s="35"/>
      <c r="DN1791" s="35"/>
      <c r="DO1791" s="35"/>
      <c r="DP1791" s="35"/>
      <c r="DQ1791" s="35"/>
      <c r="DR1791" s="35"/>
      <c r="DS1791" s="35"/>
      <c r="DT1791" s="35"/>
      <c r="DU1791" s="35"/>
      <c r="DV1791" s="35"/>
      <c r="DW1791" s="35"/>
      <c r="DX1791" s="35"/>
      <c r="DY1791" s="35"/>
      <c r="DZ1791" s="35"/>
      <c r="EA1791" s="35"/>
      <c r="EB1791" s="35"/>
      <c r="EC1791" s="35"/>
      <c r="ED1791" s="35"/>
      <c r="EE1791" s="35"/>
      <c r="EF1791" s="35"/>
      <c r="EG1791" s="35"/>
      <c r="EH1791" s="35"/>
      <c r="EI1791" s="35"/>
      <c r="EJ1791" s="35"/>
      <c r="EK1791" s="35"/>
      <c r="EL1791" s="35"/>
      <c r="EM1791" s="35"/>
      <c r="EN1791" s="35"/>
      <c r="EO1791" s="35"/>
      <c r="EP1791" s="35"/>
      <c r="EQ1791" s="35"/>
      <c r="ER1791" s="35"/>
      <c r="ES1791" s="35"/>
      <c r="ET1791" s="35"/>
      <c r="EU1791" s="35"/>
      <c r="EV1791" s="35"/>
      <c r="EW1791" s="35"/>
      <c r="EX1791" s="35"/>
      <c r="EY1791" s="35"/>
      <c r="EZ1791" s="35"/>
      <c r="FA1791" s="35"/>
      <c r="FB1791" s="35"/>
      <c r="FC1791" s="35"/>
      <c r="FD1791" s="35"/>
      <c r="FE1791" s="35"/>
      <c r="FF1791" s="35"/>
      <c r="FG1791" s="35"/>
      <c r="FH1791" s="35"/>
      <c r="FI1791" s="35"/>
      <c r="FJ1791" s="35"/>
      <c r="FK1791" s="35"/>
      <c r="FL1791" s="35"/>
      <c r="FM1791" s="35"/>
      <c r="FN1791" s="35"/>
      <c r="FO1791" s="35"/>
      <c r="FP1791" s="35"/>
      <c r="FQ1791" s="35"/>
      <c r="FR1791" s="35"/>
      <c r="FS1791" s="35"/>
      <c r="FT1791" s="35"/>
      <c r="FU1791" s="35"/>
      <c r="FV1791" s="35"/>
      <c r="FW1791" s="35"/>
      <c r="FX1791" s="35"/>
      <c r="FY1791" s="35"/>
      <c r="FZ1791" s="35"/>
    </row>
    <row r="1792" spans="1:182" x14ac:dyDescent="0.15">
      <c r="A1792" s="38">
        <f t="shared" si="542"/>
        <v>45236</v>
      </c>
      <c r="B1792" s="39">
        <f t="shared" ca="1" si="531"/>
        <v>9582.0481475400011</v>
      </c>
      <c r="C1792" s="40">
        <f t="shared" si="532"/>
        <v>9411.77</v>
      </c>
      <c r="D1792" s="41">
        <f ca="1">IF(A1792&lt;$B$1,VLOOKUP(A1792,[1]DI!$A$4:$B$15000,2,FALSE),0)</f>
        <v>0.1215</v>
      </c>
      <c r="E1792" s="40">
        <f t="shared" ca="1" si="538"/>
        <v>4.5512999999999999E-4</v>
      </c>
      <c r="F1792" s="42">
        <f t="shared" si="535"/>
        <v>1</v>
      </c>
      <c r="G1792" s="43">
        <f t="shared" ca="1" si="539"/>
        <v>1.00045513</v>
      </c>
      <c r="H1792" s="40">
        <f ca="1">TRUNC(PRODUCT(G$10:G1791),15)</f>
        <v>1.44703901424501</v>
      </c>
      <c r="I1792" s="40">
        <f t="shared" ca="1" si="540"/>
        <v>1.42599021960588</v>
      </c>
      <c r="J1792" s="40">
        <f t="shared" ca="1" si="541"/>
        <v>1.0147608299999999</v>
      </c>
      <c r="K1792" s="42">
        <f t="shared" si="546"/>
        <v>2.7E-2</v>
      </c>
      <c r="L1792" s="63">
        <f t="shared" si="543"/>
        <v>45189</v>
      </c>
      <c r="M1792" s="64">
        <f t="shared" si="544"/>
        <v>31</v>
      </c>
      <c r="N1792" s="44">
        <f t="shared" si="545"/>
        <v>31</v>
      </c>
      <c r="O1792" s="40">
        <f t="shared" si="547"/>
        <v>1.003282757</v>
      </c>
      <c r="P1792" s="65">
        <f t="shared" ca="1" si="548"/>
        <v>1.018092043</v>
      </c>
      <c r="Q1792" s="40">
        <f t="shared" ca="1" si="549"/>
        <v>170.27814753999999</v>
      </c>
      <c r="R1792" s="44">
        <f>IF(VLOOKUP(A1792,$Z$12:$AI$125,8)=VLOOKUP(A1791,$Z$12:$AI$125,8),0,VLOOKUP(A1792,Z$12:$AI$125,8))</f>
        <v>0</v>
      </c>
      <c r="S1792" s="45">
        <f>IF(R1792&gt;0,VLOOKUP(R1792,Y$12:$AH$125,7),0)</f>
        <v>0</v>
      </c>
      <c r="T1792" s="40">
        <f t="shared" si="533"/>
        <v>0</v>
      </c>
      <c r="U1792" s="40">
        <f t="shared" ca="1" si="534"/>
        <v>170.27814753999999</v>
      </c>
      <c r="V1792" s="46" t="str">
        <f t="shared" si="536"/>
        <v>J=</v>
      </c>
      <c r="W1792" s="47">
        <f t="shared" si="537"/>
        <v>45371</v>
      </c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  <c r="CE1792" s="35"/>
      <c r="CF1792" s="35"/>
      <c r="CG1792" s="35"/>
      <c r="CH1792" s="35"/>
      <c r="CI1792" s="35"/>
      <c r="CJ1792" s="35"/>
      <c r="CK1792" s="35"/>
      <c r="CL1792" s="35"/>
      <c r="CM1792" s="35"/>
      <c r="CN1792" s="35"/>
      <c r="CO1792" s="35"/>
      <c r="CP1792" s="35"/>
      <c r="CQ1792" s="35"/>
      <c r="CR1792" s="35"/>
      <c r="CS1792" s="35"/>
      <c r="CT1792" s="35"/>
      <c r="CU1792" s="35"/>
      <c r="CV1792" s="35"/>
      <c r="CW1792" s="35"/>
      <c r="CX1792" s="35"/>
      <c r="CY1792" s="35"/>
      <c r="CZ1792" s="35"/>
      <c r="DA1792" s="35"/>
      <c r="DB1792" s="35"/>
      <c r="DC1792" s="35"/>
      <c r="DD1792" s="35"/>
      <c r="DE1792" s="35"/>
      <c r="DF1792" s="35"/>
      <c r="DG1792" s="35"/>
      <c r="DH1792" s="35"/>
      <c r="DI1792" s="35"/>
      <c r="DJ1792" s="35"/>
      <c r="DK1792" s="35"/>
      <c r="DL1792" s="35"/>
      <c r="DM1792" s="35"/>
      <c r="DN1792" s="35"/>
      <c r="DO1792" s="35"/>
      <c r="DP1792" s="35"/>
      <c r="DQ1792" s="35"/>
      <c r="DR1792" s="35"/>
      <c r="DS1792" s="35"/>
      <c r="DT1792" s="35"/>
      <c r="DU1792" s="35"/>
      <c r="DV1792" s="35"/>
      <c r="DW1792" s="35"/>
      <c r="DX1792" s="35"/>
      <c r="DY1792" s="35"/>
      <c r="DZ1792" s="35"/>
      <c r="EA1792" s="35"/>
      <c r="EB1792" s="35"/>
      <c r="EC1792" s="35"/>
      <c r="ED1792" s="35"/>
      <c r="EE1792" s="35"/>
      <c r="EF1792" s="35"/>
      <c r="EG1792" s="35"/>
      <c r="EH1792" s="35"/>
      <c r="EI1792" s="35"/>
      <c r="EJ1792" s="35"/>
      <c r="EK1792" s="35"/>
      <c r="EL1792" s="35"/>
      <c r="EM1792" s="35"/>
      <c r="EN1792" s="35"/>
      <c r="EO1792" s="35"/>
      <c r="EP1792" s="35"/>
      <c r="EQ1792" s="35"/>
      <c r="ER1792" s="35"/>
      <c r="ES1792" s="35"/>
      <c r="ET1792" s="35"/>
      <c r="EU1792" s="35"/>
      <c r="EV1792" s="35"/>
      <c r="EW1792" s="35"/>
      <c r="EX1792" s="35"/>
      <c r="EY1792" s="35"/>
      <c r="EZ1792" s="35"/>
      <c r="FA1792" s="35"/>
      <c r="FB1792" s="35"/>
      <c r="FC1792" s="35"/>
      <c r="FD1792" s="35"/>
      <c r="FE1792" s="35"/>
      <c r="FF1792" s="35"/>
      <c r="FG1792" s="35"/>
      <c r="FH1792" s="35"/>
      <c r="FI1792" s="35"/>
      <c r="FJ1792" s="35"/>
      <c r="FK1792" s="35"/>
      <c r="FL1792" s="35"/>
      <c r="FM1792" s="35"/>
      <c r="FN1792" s="35"/>
      <c r="FO1792" s="35"/>
      <c r="FP1792" s="35"/>
      <c r="FQ1792" s="35"/>
      <c r="FR1792" s="35"/>
      <c r="FS1792" s="35"/>
      <c r="FT1792" s="35"/>
      <c r="FU1792" s="35"/>
      <c r="FV1792" s="35"/>
      <c r="FW1792" s="35"/>
      <c r="FX1792" s="35"/>
      <c r="FY1792" s="35"/>
      <c r="FZ1792" s="35"/>
    </row>
    <row r="1793" spans="1:182" x14ac:dyDescent="0.15">
      <c r="A1793" s="38">
        <f t="shared" si="542"/>
        <v>45237</v>
      </c>
      <c r="B1793" s="39">
        <f t="shared" ref="B1793:B1836" ca="1" si="550">IF(A1793&lt;=TODAY(),C1793+Q1793,IF(AND(A1793&gt;TODAY(),A1793&lt;=$B$1),IF(VLOOKUP(TODAY(),$A$10:$D$5000,4,FALSE)=0,"n.d",C1793+Q1793),"n.d"))</f>
        <v>9587.422691740001</v>
      </c>
      <c r="C1793" s="40">
        <f t="shared" ref="C1793:C1836" si="551">TRUNC(C1792-T1792,8)</f>
        <v>9411.77</v>
      </c>
      <c r="D1793" s="41">
        <f ca="1">IF(A1793&lt;$B$1,VLOOKUP(A1793,[1]DI!$A$4:$B$15000,2,FALSE),0)</f>
        <v>0.1215</v>
      </c>
      <c r="E1793" s="40">
        <f t="shared" ca="1" si="538"/>
        <v>4.5512999999999999E-4</v>
      </c>
      <c r="F1793" s="42">
        <f t="shared" si="535"/>
        <v>1</v>
      </c>
      <c r="G1793" s="43">
        <f t="shared" ca="1" si="539"/>
        <v>1.00045513</v>
      </c>
      <c r="H1793" s="40">
        <f ca="1">TRUNC(PRODUCT(G$10:G1792),15)</f>
        <v>1.44769760511157</v>
      </c>
      <c r="I1793" s="40">
        <f t="shared" ca="1" si="540"/>
        <v>1.42599021960588</v>
      </c>
      <c r="J1793" s="40">
        <f t="shared" ca="1" si="541"/>
        <v>1.01522267</v>
      </c>
      <c r="K1793" s="42">
        <f t="shared" si="546"/>
        <v>2.7E-2</v>
      </c>
      <c r="L1793" s="63">
        <f t="shared" si="543"/>
        <v>45189</v>
      </c>
      <c r="M1793" s="64">
        <f t="shared" si="544"/>
        <v>32</v>
      </c>
      <c r="N1793" s="44">
        <f t="shared" si="545"/>
        <v>32</v>
      </c>
      <c r="O1793" s="40">
        <f t="shared" si="547"/>
        <v>1.0033888310000001</v>
      </c>
      <c r="P1793" s="65">
        <f t="shared" ca="1" si="548"/>
        <v>1.018663088</v>
      </c>
      <c r="Q1793" s="40">
        <f t="shared" ca="1" si="549"/>
        <v>175.65269173999999</v>
      </c>
      <c r="R1793" s="44">
        <f>IF(VLOOKUP(A1793,$Z$12:$AI$125,8)=VLOOKUP(A1792,$Z$12:$AI$125,8),0,VLOOKUP(A1793,Z$12:$AI$125,8))</f>
        <v>0</v>
      </c>
      <c r="S1793" s="45">
        <f>IF(R1793&gt;0,VLOOKUP(R1793,Y$12:$AH$125,7),0)</f>
        <v>0</v>
      </c>
      <c r="T1793" s="40">
        <f t="shared" ref="T1793:T1836" si="552">IF(S1793&gt;0,(C1793*S1793),0)</f>
        <v>0</v>
      </c>
      <c r="U1793" s="40">
        <f t="shared" ref="U1793:U1836" ca="1" si="553">(Q1793+T1793)</f>
        <v>175.65269173999999</v>
      </c>
      <c r="V1793" s="46" t="str">
        <f t="shared" si="536"/>
        <v>J=</v>
      </c>
      <c r="W1793" s="47">
        <f t="shared" si="537"/>
        <v>45371</v>
      </c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  <c r="CE1793" s="35"/>
      <c r="CF1793" s="35"/>
      <c r="CG1793" s="35"/>
      <c r="CH1793" s="35"/>
      <c r="CI1793" s="35"/>
      <c r="CJ1793" s="35"/>
      <c r="CK1793" s="35"/>
      <c r="CL1793" s="35"/>
      <c r="CM1793" s="35"/>
      <c r="CN1793" s="35"/>
      <c r="CO1793" s="35"/>
      <c r="CP1793" s="35"/>
      <c r="CQ1793" s="35"/>
      <c r="CR1793" s="35"/>
      <c r="CS1793" s="35"/>
      <c r="CT1793" s="35"/>
      <c r="CU1793" s="35"/>
      <c r="CV1793" s="35"/>
      <c r="CW1793" s="35"/>
      <c r="CX1793" s="35"/>
      <c r="CY1793" s="35"/>
      <c r="CZ1793" s="35"/>
      <c r="DA1793" s="35"/>
      <c r="DB1793" s="35"/>
      <c r="DC1793" s="35"/>
      <c r="DD1793" s="35"/>
      <c r="DE1793" s="35"/>
      <c r="DF1793" s="35"/>
      <c r="DG1793" s="35"/>
      <c r="DH1793" s="35"/>
      <c r="DI1793" s="35"/>
      <c r="DJ1793" s="35"/>
      <c r="DK1793" s="35"/>
      <c r="DL1793" s="35"/>
      <c r="DM1793" s="35"/>
      <c r="DN1793" s="35"/>
      <c r="DO1793" s="35"/>
      <c r="DP1793" s="35"/>
      <c r="DQ1793" s="35"/>
      <c r="DR1793" s="35"/>
      <c r="DS1793" s="35"/>
      <c r="DT1793" s="35"/>
      <c r="DU1793" s="35"/>
      <c r="DV1793" s="35"/>
      <c r="DW1793" s="35"/>
      <c r="DX1793" s="35"/>
      <c r="DY1793" s="35"/>
      <c r="DZ1793" s="35"/>
      <c r="EA1793" s="35"/>
      <c r="EB1793" s="35"/>
      <c r="EC1793" s="35"/>
      <c r="ED1793" s="35"/>
      <c r="EE1793" s="35"/>
      <c r="EF1793" s="35"/>
      <c r="EG1793" s="35"/>
      <c r="EH1793" s="35"/>
      <c r="EI1793" s="35"/>
      <c r="EJ1793" s="35"/>
      <c r="EK1793" s="35"/>
      <c r="EL1793" s="35"/>
      <c r="EM1793" s="35"/>
      <c r="EN1793" s="35"/>
      <c r="EO1793" s="35"/>
      <c r="EP1793" s="35"/>
      <c r="EQ1793" s="35"/>
      <c r="ER1793" s="35"/>
      <c r="ES1793" s="35"/>
      <c r="ET1793" s="35"/>
      <c r="EU1793" s="35"/>
      <c r="EV1793" s="35"/>
      <c r="EW1793" s="35"/>
      <c r="EX1793" s="35"/>
      <c r="EY1793" s="35"/>
      <c r="EZ1793" s="35"/>
      <c r="FA1793" s="35"/>
      <c r="FB1793" s="35"/>
      <c r="FC1793" s="35"/>
      <c r="FD1793" s="35"/>
      <c r="FE1793" s="35"/>
      <c r="FF1793" s="35"/>
      <c r="FG1793" s="35"/>
      <c r="FH1793" s="35"/>
      <c r="FI1793" s="35"/>
      <c r="FJ1793" s="35"/>
      <c r="FK1793" s="35"/>
      <c r="FL1793" s="35"/>
      <c r="FM1793" s="35"/>
      <c r="FN1793" s="35"/>
      <c r="FO1793" s="35"/>
      <c r="FP1793" s="35"/>
      <c r="FQ1793" s="35"/>
      <c r="FR1793" s="35"/>
      <c r="FS1793" s="35"/>
      <c r="FT1793" s="35"/>
      <c r="FU1793" s="35"/>
      <c r="FV1793" s="35"/>
      <c r="FW1793" s="35"/>
      <c r="FX1793" s="35"/>
      <c r="FY1793" s="35"/>
      <c r="FZ1793" s="35"/>
    </row>
    <row r="1794" spans="1:182" x14ac:dyDescent="0.15">
      <c r="A1794" s="38">
        <f t="shared" si="542"/>
        <v>45238</v>
      </c>
      <c r="B1794" s="39">
        <f t="shared" ca="1" si="550"/>
        <v>9592.800351240001</v>
      </c>
      <c r="C1794" s="40">
        <f t="shared" si="551"/>
        <v>9411.77</v>
      </c>
      <c r="D1794" s="41">
        <f ca="1">IF(A1794&lt;$B$1,VLOOKUP(A1794,[1]DI!$A$4:$B$15000,2,FALSE),0)</f>
        <v>0.1215</v>
      </c>
      <c r="E1794" s="40">
        <f t="shared" ca="1" si="538"/>
        <v>4.5512999999999999E-4</v>
      </c>
      <c r="F1794" s="42">
        <f t="shared" si="535"/>
        <v>1</v>
      </c>
      <c r="G1794" s="43">
        <f t="shared" ca="1" si="539"/>
        <v>1.00045513</v>
      </c>
      <c r="H1794" s="40">
        <f ca="1">TRUNC(PRODUCT(G$10:G1793),15)</f>
        <v>1.4483564957225801</v>
      </c>
      <c r="I1794" s="40">
        <f t="shared" ca="1" si="540"/>
        <v>1.42599021960588</v>
      </c>
      <c r="J1794" s="40">
        <f t="shared" ca="1" si="541"/>
        <v>1.01568473</v>
      </c>
      <c r="K1794" s="42">
        <f t="shared" si="546"/>
        <v>2.7E-2</v>
      </c>
      <c r="L1794" s="63">
        <f t="shared" si="543"/>
        <v>45189</v>
      </c>
      <c r="M1794" s="64">
        <f t="shared" si="544"/>
        <v>33</v>
      </c>
      <c r="N1794" s="44">
        <f t="shared" si="545"/>
        <v>33</v>
      </c>
      <c r="O1794" s="40">
        <f t="shared" si="547"/>
        <v>1.003494917</v>
      </c>
      <c r="P1794" s="65">
        <f t="shared" ca="1" si="548"/>
        <v>1.019234464</v>
      </c>
      <c r="Q1794" s="40">
        <f t="shared" ca="1" si="549"/>
        <v>181.03035123999999</v>
      </c>
      <c r="R1794" s="44">
        <f>IF(VLOOKUP(A1794,$Z$12:$AI$125,8)=VLOOKUP(A1793,$Z$12:$AI$125,8),0,VLOOKUP(A1794,Z$12:$AI$125,8))</f>
        <v>0</v>
      </c>
      <c r="S1794" s="45">
        <f>IF(R1794&gt;0,VLOOKUP(R1794,Y$12:$AH$125,7),0)</f>
        <v>0</v>
      </c>
      <c r="T1794" s="40">
        <f t="shared" si="552"/>
        <v>0</v>
      </c>
      <c r="U1794" s="40">
        <f t="shared" ca="1" si="553"/>
        <v>181.03035123999999</v>
      </c>
      <c r="V1794" s="46" t="str">
        <f t="shared" si="536"/>
        <v>J=</v>
      </c>
      <c r="W1794" s="47">
        <f t="shared" si="537"/>
        <v>45371</v>
      </c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  <c r="CE1794" s="35"/>
      <c r="CF1794" s="35"/>
      <c r="CG1794" s="35"/>
      <c r="CH1794" s="35"/>
      <c r="CI1794" s="35"/>
      <c r="CJ1794" s="35"/>
      <c r="CK1794" s="35"/>
      <c r="CL1794" s="35"/>
      <c r="CM1794" s="35"/>
      <c r="CN1794" s="35"/>
      <c r="CO1794" s="35"/>
      <c r="CP1794" s="35"/>
      <c r="CQ1794" s="35"/>
      <c r="CR1794" s="35"/>
      <c r="CS1794" s="35"/>
      <c r="CT1794" s="35"/>
      <c r="CU1794" s="35"/>
      <c r="CV1794" s="35"/>
      <c r="CW1794" s="35"/>
      <c r="CX1794" s="35"/>
      <c r="CY1794" s="35"/>
      <c r="CZ1794" s="35"/>
      <c r="DA1794" s="35"/>
      <c r="DB1794" s="35"/>
      <c r="DC1794" s="35"/>
      <c r="DD1794" s="35"/>
      <c r="DE1794" s="35"/>
      <c r="DF1794" s="35"/>
      <c r="DG1794" s="35"/>
      <c r="DH1794" s="35"/>
      <c r="DI1794" s="35"/>
      <c r="DJ1794" s="35"/>
      <c r="DK1794" s="35"/>
      <c r="DL1794" s="35"/>
      <c r="DM1794" s="35"/>
      <c r="DN1794" s="35"/>
      <c r="DO1794" s="35"/>
      <c r="DP1794" s="35"/>
      <c r="DQ1794" s="35"/>
      <c r="DR1794" s="35"/>
      <c r="DS1794" s="35"/>
      <c r="DT1794" s="35"/>
      <c r="DU1794" s="35"/>
      <c r="DV1794" s="35"/>
      <c r="DW1794" s="35"/>
      <c r="DX1794" s="35"/>
      <c r="DY1794" s="35"/>
      <c r="DZ1794" s="35"/>
      <c r="EA1794" s="35"/>
      <c r="EB1794" s="35"/>
      <c r="EC1794" s="35"/>
      <c r="ED1794" s="35"/>
      <c r="EE1794" s="35"/>
      <c r="EF1794" s="35"/>
      <c r="EG1794" s="35"/>
      <c r="EH1794" s="35"/>
      <c r="EI1794" s="35"/>
      <c r="EJ1794" s="35"/>
      <c r="EK1794" s="35"/>
      <c r="EL1794" s="35"/>
      <c r="EM1794" s="35"/>
      <c r="EN1794" s="35"/>
      <c r="EO1794" s="35"/>
      <c r="EP1794" s="35"/>
      <c r="EQ1794" s="35"/>
      <c r="ER1794" s="35"/>
      <c r="ES1794" s="35"/>
      <c r="ET1794" s="35"/>
      <c r="EU1794" s="35"/>
      <c r="EV1794" s="35"/>
      <c r="EW1794" s="35"/>
      <c r="EX1794" s="35"/>
      <c r="EY1794" s="35"/>
      <c r="EZ1794" s="35"/>
      <c r="FA1794" s="35"/>
      <c r="FB1794" s="35"/>
      <c r="FC1794" s="35"/>
      <c r="FD1794" s="35"/>
      <c r="FE1794" s="35"/>
      <c r="FF1794" s="35"/>
      <c r="FG1794" s="35"/>
      <c r="FH1794" s="35"/>
      <c r="FI1794" s="35"/>
      <c r="FJ1794" s="35"/>
      <c r="FK1794" s="35"/>
      <c r="FL1794" s="35"/>
      <c r="FM1794" s="35"/>
      <c r="FN1794" s="35"/>
      <c r="FO1794" s="35"/>
      <c r="FP1794" s="35"/>
      <c r="FQ1794" s="35"/>
      <c r="FR1794" s="35"/>
      <c r="FS1794" s="35"/>
      <c r="FT1794" s="35"/>
      <c r="FU1794" s="35"/>
      <c r="FV1794" s="35"/>
      <c r="FW1794" s="35"/>
      <c r="FX1794" s="35"/>
      <c r="FY1794" s="35"/>
      <c r="FZ1794" s="35"/>
    </row>
    <row r="1795" spans="1:182" x14ac:dyDescent="0.15">
      <c r="A1795" s="38">
        <f t="shared" si="542"/>
        <v>45239</v>
      </c>
      <c r="B1795" s="39">
        <f t="shared" ca="1" si="550"/>
        <v>9598.1810225000008</v>
      </c>
      <c r="C1795" s="40">
        <f t="shared" si="551"/>
        <v>9411.77</v>
      </c>
      <c r="D1795" s="41">
        <f ca="1">IF(A1795&lt;$B$1,VLOOKUP(A1795,[1]DI!$A$4:$B$15000,2,FALSE),0)</f>
        <v>0.1215</v>
      </c>
      <c r="E1795" s="40">
        <f t="shared" ca="1" si="538"/>
        <v>4.5512999999999999E-4</v>
      </c>
      <c r="F1795" s="42">
        <f t="shared" si="535"/>
        <v>1</v>
      </c>
      <c r="G1795" s="43">
        <f t="shared" ca="1" si="539"/>
        <v>1.00045513</v>
      </c>
      <c r="H1795" s="40">
        <f ca="1">TRUNC(PRODUCT(G$10:G1794),15)</f>
        <v>1.4490156862144801</v>
      </c>
      <c r="I1795" s="40">
        <f t="shared" ca="1" si="540"/>
        <v>1.42599021960588</v>
      </c>
      <c r="J1795" s="40">
        <f t="shared" ca="1" si="541"/>
        <v>1.0161469999999999</v>
      </c>
      <c r="K1795" s="42">
        <f t="shared" si="546"/>
        <v>2.7E-2</v>
      </c>
      <c r="L1795" s="63">
        <f t="shared" si="543"/>
        <v>45189</v>
      </c>
      <c r="M1795" s="64">
        <f t="shared" si="544"/>
        <v>34</v>
      </c>
      <c r="N1795" s="44">
        <f t="shared" si="545"/>
        <v>34</v>
      </c>
      <c r="O1795" s="40">
        <f t="shared" si="547"/>
        <v>1.003601014</v>
      </c>
      <c r="P1795" s="65">
        <f t="shared" ca="1" si="548"/>
        <v>1.0198061599999999</v>
      </c>
      <c r="Q1795" s="40">
        <f t="shared" ca="1" si="549"/>
        <v>186.4110225</v>
      </c>
      <c r="R1795" s="44">
        <f>IF(VLOOKUP(A1795,$Z$12:$AI$125,8)=VLOOKUP(A1794,$Z$12:$AI$125,8),0,VLOOKUP(A1795,Z$12:$AI$125,8))</f>
        <v>0</v>
      </c>
      <c r="S1795" s="45">
        <f>IF(R1795&gt;0,VLOOKUP(R1795,Y$12:$AH$125,7),0)</f>
        <v>0</v>
      </c>
      <c r="T1795" s="40">
        <f t="shared" si="552"/>
        <v>0</v>
      </c>
      <c r="U1795" s="40">
        <f t="shared" ca="1" si="553"/>
        <v>186.4110225</v>
      </c>
      <c r="V1795" s="46" t="str">
        <f t="shared" si="536"/>
        <v>J=</v>
      </c>
      <c r="W1795" s="47">
        <f t="shared" si="537"/>
        <v>45371</v>
      </c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  <c r="CE1795" s="35"/>
      <c r="CF1795" s="35"/>
      <c r="CG1795" s="35"/>
      <c r="CH1795" s="35"/>
      <c r="CI1795" s="35"/>
      <c r="CJ1795" s="35"/>
      <c r="CK1795" s="35"/>
      <c r="CL1795" s="35"/>
      <c r="CM1795" s="35"/>
      <c r="CN1795" s="35"/>
      <c r="CO1795" s="35"/>
      <c r="CP1795" s="35"/>
      <c r="CQ1795" s="35"/>
      <c r="CR1795" s="35"/>
      <c r="CS1795" s="35"/>
      <c r="CT1795" s="35"/>
      <c r="CU1795" s="35"/>
      <c r="CV1795" s="35"/>
      <c r="CW1795" s="35"/>
      <c r="CX1795" s="35"/>
      <c r="CY1795" s="35"/>
      <c r="CZ1795" s="35"/>
      <c r="DA1795" s="35"/>
      <c r="DB1795" s="35"/>
      <c r="DC1795" s="35"/>
      <c r="DD1795" s="35"/>
      <c r="DE1795" s="35"/>
      <c r="DF1795" s="35"/>
      <c r="DG1795" s="35"/>
      <c r="DH1795" s="35"/>
      <c r="DI1795" s="35"/>
      <c r="DJ1795" s="35"/>
      <c r="DK1795" s="35"/>
      <c r="DL1795" s="35"/>
      <c r="DM1795" s="35"/>
      <c r="DN1795" s="35"/>
      <c r="DO1795" s="35"/>
      <c r="DP1795" s="35"/>
      <c r="DQ1795" s="35"/>
      <c r="DR1795" s="35"/>
      <c r="DS1795" s="35"/>
      <c r="DT1795" s="35"/>
      <c r="DU1795" s="35"/>
      <c r="DV1795" s="35"/>
      <c r="DW1795" s="35"/>
      <c r="DX1795" s="35"/>
      <c r="DY1795" s="35"/>
      <c r="DZ1795" s="35"/>
      <c r="EA1795" s="35"/>
      <c r="EB1795" s="35"/>
      <c r="EC1795" s="35"/>
      <c r="ED1795" s="35"/>
      <c r="EE1795" s="35"/>
      <c r="EF1795" s="35"/>
      <c r="EG1795" s="35"/>
      <c r="EH1795" s="35"/>
      <c r="EI1795" s="35"/>
      <c r="EJ1795" s="35"/>
      <c r="EK1795" s="35"/>
      <c r="EL1795" s="35"/>
      <c r="EM1795" s="35"/>
      <c r="EN1795" s="35"/>
      <c r="EO1795" s="35"/>
      <c r="EP1795" s="35"/>
      <c r="EQ1795" s="35"/>
      <c r="ER1795" s="35"/>
      <c r="ES1795" s="35"/>
      <c r="ET1795" s="35"/>
      <c r="EU1795" s="35"/>
      <c r="EV1795" s="35"/>
      <c r="EW1795" s="35"/>
      <c r="EX1795" s="35"/>
      <c r="EY1795" s="35"/>
      <c r="EZ1795" s="35"/>
      <c r="FA1795" s="35"/>
      <c r="FB1795" s="35"/>
      <c r="FC1795" s="35"/>
      <c r="FD1795" s="35"/>
      <c r="FE1795" s="35"/>
      <c r="FF1795" s="35"/>
      <c r="FG1795" s="35"/>
      <c r="FH1795" s="35"/>
      <c r="FI1795" s="35"/>
      <c r="FJ1795" s="35"/>
      <c r="FK1795" s="35"/>
      <c r="FL1795" s="35"/>
      <c r="FM1795" s="35"/>
      <c r="FN1795" s="35"/>
      <c r="FO1795" s="35"/>
      <c r="FP1795" s="35"/>
      <c r="FQ1795" s="35"/>
      <c r="FR1795" s="35"/>
      <c r="FS1795" s="35"/>
      <c r="FT1795" s="35"/>
      <c r="FU1795" s="35"/>
      <c r="FV1795" s="35"/>
      <c r="FW1795" s="35"/>
      <c r="FX1795" s="35"/>
      <c r="FY1795" s="35"/>
      <c r="FZ1795" s="35"/>
    </row>
    <row r="1796" spans="1:182" x14ac:dyDescent="0.15">
      <c r="A1796" s="38">
        <f t="shared" si="542"/>
        <v>45240</v>
      </c>
      <c r="B1796" s="39">
        <f t="shared" ca="1" si="550"/>
        <v>9603.5647055299996</v>
      </c>
      <c r="C1796" s="40">
        <f t="shared" si="551"/>
        <v>9411.77</v>
      </c>
      <c r="D1796" s="41">
        <f ca="1">IF(A1796&lt;$B$1,VLOOKUP(A1796,[1]DI!$A$4:$B$15000,2,FALSE),0)</f>
        <v>0.1215</v>
      </c>
      <c r="E1796" s="40">
        <f t="shared" ca="1" si="538"/>
        <v>4.5512999999999999E-4</v>
      </c>
      <c r="F1796" s="42">
        <f t="shared" si="535"/>
        <v>1</v>
      </c>
      <c r="G1796" s="43">
        <f t="shared" ca="1" si="539"/>
        <v>1.00045513</v>
      </c>
      <c r="H1796" s="40">
        <f ca="1">TRUNC(PRODUCT(G$10:G1795),15)</f>
        <v>1.4496751767237499</v>
      </c>
      <c r="I1796" s="40">
        <f t="shared" ca="1" si="540"/>
        <v>1.42599021960588</v>
      </c>
      <c r="J1796" s="40">
        <f t="shared" ca="1" si="541"/>
        <v>1.0166094800000001</v>
      </c>
      <c r="K1796" s="42">
        <f t="shared" si="546"/>
        <v>2.7E-2</v>
      </c>
      <c r="L1796" s="63">
        <f t="shared" si="543"/>
        <v>45189</v>
      </c>
      <c r="M1796" s="64">
        <f t="shared" si="544"/>
        <v>35</v>
      </c>
      <c r="N1796" s="44">
        <f t="shared" si="545"/>
        <v>35</v>
      </c>
      <c r="O1796" s="40">
        <f t="shared" si="547"/>
        <v>1.0037071230000001</v>
      </c>
      <c r="P1796" s="65">
        <f t="shared" ca="1" si="548"/>
        <v>1.0203781759999999</v>
      </c>
      <c r="Q1796" s="40">
        <f t="shared" ca="1" si="549"/>
        <v>191.79470552999999</v>
      </c>
      <c r="R1796" s="44">
        <f>IF(VLOOKUP(A1796,$Z$12:$AI$125,8)=VLOOKUP(A1795,$Z$12:$AI$125,8),0,VLOOKUP(A1796,Z$12:$AI$125,8))</f>
        <v>0</v>
      </c>
      <c r="S1796" s="45">
        <f>IF(R1796&gt;0,VLOOKUP(R1796,Y$12:$AH$125,7),0)</f>
        <v>0</v>
      </c>
      <c r="T1796" s="40">
        <f t="shared" si="552"/>
        <v>0</v>
      </c>
      <c r="U1796" s="40">
        <f t="shared" ca="1" si="553"/>
        <v>191.79470552999999</v>
      </c>
      <c r="V1796" s="46" t="str">
        <f t="shared" si="536"/>
        <v>J=</v>
      </c>
      <c r="W1796" s="47">
        <f t="shared" si="537"/>
        <v>45371</v>
      </c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  <c r="CE1796" s="35"/>
      <c r="CF1796" s="35"/>
      <c r="CG1796" s="35"/>
      <c r="CH1796" s="35"/>
      <c r="CI1796" s="35"/>
      <c r="CJ1796" s="35"/>
      <c r="CK1796" s="35"/>
      <c r="CL1796" s="35"/>
      <c r="CM1796" s="35"/>
      <c r="CN1796" s="35"/>
      <c r="CO1796" s="35"/>
      <c r="CP1796" s="35"/>
      <c r="CQ1796" s="35"/>
      <c r="CR1796" s="35"/>
      <c r="CS1796" s="35"/>
      <c r="CT1796" s="35"/>
      <c r="CU1796" s="35"/>
      <c r="CV1796" s="35"/>
      <c r="CW1796" s="35"/>
      <c r="CX1796" s="35"/>
      <c r="CY1796" s="35"/>
      <c r="CZ1796" s="35"/>
      <c r="DA1796" s="35"/>
      <c r="DB1796" s="35"/>
      <c r="DC1796" s="35"/>
      <c r="DD1796" s="35"/>
      <c r="DE1796" s="35"/>
      <c r="DF1796" s="35"/>
      <c r="DG1796" s="35"/>
      <c r="DH1796" s="35"/>
      <c r="DI1796" s="35"/>
      <c r="DJ1796" s="35"/>
      <c r="DK1796" s="35"/>
      <c r="DL1796" s="35"/>
      <c r="DM1796" s="35"/>
      <c r="DN1796" s="35"/>
      <c r="DO1796" s="35"/>
      <c r="DP1796" s="35"/>
      <c r="DQ1796" s="35"/>
      <c r="DR1796" s="35"/>
      <c r="DS1796" s="35"/>
      <c r="DT1796" s="35"/>
      <c r="DU1796" s="35"/>
      <c r="DV1796" s="35"/>
      <c r="DW1796" s="35"/>
      <c r="DX1796" s="35"/>
      <c r="DY1796" s="35"/>
      <c r="DZ1796" s="35"/>
      <c r="EA1796" s="35"/>
      <c r="EB1796" s="35"/>
      <c r="EC1796" s="35"/>
      <c r="ED1796" s="35"/>
      <c r="EE1796" s="35"/>
      <c r="EF1796" s="35"/>
      <c r="EG1796" s="35"/>
      <c r="EH1796" s="35"/>
      <c r="EI1796" s="35"/>
      <c r="EJ1796" s="35"/>
      <c r="EK1796" s="35"/>
      <c r="EL1796" s="35"/>
      <c r="EM1796" s="35"/>
      <c r="EN1796" s="35"/>
      <c r="EO1796" s="35"/>
      <c r="EP1796" s="35"/>
      <c r="EQ1796" s="35"/>
      <c r="ER1796" s="35"/>
      <c r="ES1796" s="35"/>
      <c r="ET1796" s="35"/>
      <c r="EU1796" s="35"/>
      <c r="EV1796" s="35"/>
      <c r="EW1796" s="35"/>
      <c r="EX1796" s="35"/>
      <c r="EY1796" s="35"/>
      <c r="EZ1796" s="35"/>
      <c r="FA1796" s="35"/>
      <c r="FB1796" s="35"/>
      <c r="FC1796" s="35"/>
      <c r="FD1796" s="35"/>
      <c r="FE1796" s="35"/>
      <c r="FF1796" s="35"/>
      <c r="FG1796" s="35"/>
      <c r="FH1796" s="35"/>
      <c r="FI1796" s="35"/>
      <c r="FJ1796" s="35"/>
      <c r="FK1796" s="35"/>
      <c r="FL1796" s="35"/>
      <c r="FM1796" s="35"/>
      <c r="FN1796" s="35"/>
      <c r="FO1796" s="35"/>
      <c r="FP1796" s="35"/>
      <c r="FQ1796" s="35"/>
      <c r="FR1796" s="35"/>
      <c r="FS1796" s="35"/>
      <c r="FT1796" s="35"/>
      <c r="FU1796" s="35"/>
      <c r="FV1796" s="35"/>
      <c r="FW1796" s="35"/>
      <c r="FX1796" s="35"/>
      <c r="FY1796" s="35"/>
      <c r="FZ1796" s="35"/>
    </row>
    <row r="1797" spans="1:182" x14ac:dyDescent="0.15">
      <c r="A1797" s="38">
        <f t="shared" si="542"/>
        <v>45241</v>
      </c>
      <c r="B1797" s="39">
        <f t="shared" ca="1" si="550"/>
        <v>9608.9514003200002</v>
      </c>
      <c r="C1797" s="40">
        <f t="shared" si="551"/>
        <v>9411.77</v>
      </c>
      <c r="D1797" s="41">
        <f ca="1">IF(A1797&lt;$B$1,VLOOKUP(A1797,[1]DI!$A$4:$B$15000,2,FALSE),0)</f>
        <v>0</v>
      </c>
      <c r="E1797" s="40">
        <f t="shared" ca="1" si="538"/>
        <v>0</v>
      </c>
      <c r="F1797" s="42">
        <f t="shared" si="535"/>
        <v>1</v>
      </c>
      <c r="G1797" s="43">
        <f t="shared" ca="1" si="539"/>
        <v>1</v>
      </c>
      <c r="H1797" s="40">
        <f ca="1">TRUNC(PRODUCT(G$10:G1796),15)</f>
        <v>1.4503349673869299</v>
      </c>
      <c r="I1797" s="40">
        <f t="shared" ca="1" si="540"/>
        <v>1.42599021960588</v>
      </c>
      <c r="J1797" s="40">
        <f t="shared" ca="1" si="541"/>
        <v>1.0170721700000001</v>
      </c>
      <c r="K1797" s="42">
        <f t="shared" si="546"/>
        <v>2.7E-2</v>
      </c>
      <c r="L1797" s="63">
        <f t="shared" si="543"/>
        <v>45189</v>
      </c>
      <c r="M1797" s="64">
        <f t="shared" si="544"/>
        <v>35</v>
      </c>
      <c r="N1797" s="44">
        <f t="shared" si="545"/>
        <v>36</v>
      </c>
      <c r="O1797" s="40">
        <f t="shared" si="547"/>
        <v>1.0038132420000001</v>
      </c>
      <c r="P1797" s="65">
        <f t="shared" ca="1" si="548"/>
        <v>1.020950512</v>
      </c>
      <c r="Q1797" s="40">
        <f t="shared" ca="1" si="549"/>
        <v>197.18140031999999</v>
      </c>
      <c r="R1797" s="44">
        <f>IF(VLOOKUP(A1797,$Z$12:$AI$125,8)=VLOOKUP(A1796,$Z$12:$AI$125,8),0,VLOOKUP(A1797,Z$12:$AI$125,8))</f>
        <v>0</v>
      </c>
      <c r="S1797" s="45">
        <f>IF(R1797&gt;0,VLOOKUP(R1797,Y$12:$AH$125,7),0)</f>
        <v>0</v>
      </c>
      <c r="T1797" s="40">
        <f t="shared" si="552"/>
        <v>0</v>
      </c>
      <c r="U1797" s="40">
        <f t="shared" ca="1" si="553"/>
        <v>197.18140031999999</v>
      </c>
      <c r="V1797" s="46" t="str">
        <f t="shared" si="536"/>
        <v>J=</v>
      </c>
      <c r="W1797" s="47">
        <f t="shared" si="537"/>
        <v>45371</v>
      </c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  <c r="CE1797" s="35"/>
      <c r="CF1797" s="35"/>
      <c r="CG1797" s="35"/>
      <c r="CH1797" s="35"/>
      <c r="CI1797" s="35"/>
      <c r="CJ1797" s="35"/>
      <c r="CK1797" s="35"/>
      <c r="CL1797" s="35"/>
      <c r="CM1797" s="35"/>
      <c r="CN1797" s="35"/>
      <c r="CO1797" s="35"/>
      <c r="CP1797" s="35"/>
      <c r="CQ1797" s="35"/>
      <c r="CR1797" s="35"/>
      <c r="CS1797" s="35"/>
      <c r="CT1797" s="35"/>
      <c r="CU1797" s="35"/>
      <c r="CV1797" s="35"/>
      <c r="CW1797" s="35"/>
      <c r="CX1797" s="35"/>
      <c r="CY1797" s="35"/>
      <c r="CZ1797" s="35"/>
      <c r="DA1797" s="35"/>
      <c r="DB1797" s="35"/>
      <c r="DC1797" s="35"/>
      <c r="DD1797" s="35"/>
      <c r="DE1797" s="35"/>
      <c r="DF1797" s="35"/>
      <c r="DG1797" s="35"/>
      <c r="DH1797" s="35"/>
      <c r="DI1797" s="35"/>
      <c r="DJ1797" s="35"/>
      <c r="DK1797" s="35"/>
      <c r="DL1797" s="35"/>
      <c r="DM1797" s="35"/>
      <c r="DN1797" s="35"/>
      <c r="DO1797" s="35"/>
      <c r="DP1797" s="35"/>
      <c r="DQ1797" s="35"/>
      <c r="DR1797" s="35"/>
      <c r="DS1797" s="35"/>
      <c r="DT1797" s="35"/>
      <c r="DU1797" s="35"/>
      <c r="DV1797" s="35"/>
      <c r="DW1797" s="35"/>
      <c r="DX1797" s="35"/>
      <c r="DY1797" s="35"/>
      <c r="DZ1797" s="35"/>
      <c r="EA1797" s="35"/>
      <c r="EB1797" s="35"/>
      <c r="EC1797" s="35"/>
      <c r="ED1797" s="35"/>
      <c r="EE1797" s="35"/>
      <c r="EF1797" s="35"/>
      <c r="EG1797" s="35"/>
      <c r="EH1797" s="35"/>
      <c r="EI1797" s="35"/>
      <c r="EJ1797" s="35"/>
      <c r="EK1797" s="35"/>
      <c r="EL1797" s="35"/>
      <c r="EM1797" s="35"/>
      <c r="EN1797" s="35"/>
      <c r="EO1797" s="35"/>
      <c r="EP1797" s="35"/>
      <c r="EQ1797" s="35"/>
      <c r="ER1797" s="35"/>
      <c r="ES1797" s="35"/>
      <c r="ET1797" s="35"/>
      <c r="EU1797" s="35"/>
      <c r="EV1797" s="35"/>
      <c r="EW1797" s="35"/>
      <c r="EX1797" s="35"/>
      <c r="EY1797" s="35"/>
      <c r="EZ1797" s="35"/>
      <c r="FA1797" s="35"/>
      <c r="FB1797" s="35"/>
      <c r="FC1797" s="35"/>
      <c r="FD1797" s="35"/>
      <c r="FE1797" s="35"/>
      <c r="FF1797" s="35"/>
      <c r="FG1797" s="35"/>
      <c r="FH1797" s="35"/>
      <c r="FI1797" s="35"/>
      <c r="FJ1797" s="35"/>
      <c r="FK1797" s="35"/>
      <c r="FL1797" s="35"/>
      <c r="FM1797" s="35"/>
      <c r="FN1797" s="35"/>
      <c r="FO1797" s="35"/>
      <c r="FP1797" s="35"/>
      <c r="FQ1797" s="35"/>
      <c r="FR1797" s="35"/>
      <c r="FS1797" s="35"/>
      <c r="FT1797" s="35"/>
      <c r="FU1797" s="35"/>
      <c r="FV1797" s="35"/>
      <c r="FW1797" s="35"/>
      <c r="FX1797" s="35"/>
      <c r="FY1797" s="35"/>
      <c r="FZ1797" s="35"/>
    </row>
    <row r="1798" spans="1:182" x14ac:dyDescent="0.15">
      <c r="A1798" s="38">
        <f t="shared" si="542"/>
        <v>45242</v>
      </c>
      <c r="B1798" s="39">
        <f t="shared" ca="1" si="550"/>
        <v>9608.9514003200002</v>
      </c>
      <c r="C1798" s="40">
        <f t="shared" si="551"/>
        <v>9411.77</v>
      </c>
      <c r="D1798" s="41">
        <f ca="1">IF(A1798&lt;$B$1,VLOOKUP(A1798,[1]DI!$A$4:$B$15000,2,FALSE),0)</f>
        <v>0</v>
      </c>
      <c r="E1798" s="40">
        <f t="shared" ca="1" si="538"/>
        <v>0</v>
      </c>
      <c r="F1798" s="42">
        <f t="shared" si="535"/>
        <v>1</v>
      </c>
      <c r="G1798" s="43">
        <f t="shared" ca="1" si="539"/>
        <v>1</v>
      </c>
      <c r="H1798" s="40">
        <f ca="1">TRUNC(PRODUCT(G$10:G1797),15)</f>
        <v>1.4503349673869299</v>
      </c>
      <c r="I1798" s="40">
        <f t="shared" ca="1" si="540"/>
        <v>1.42599021960588</v>
      </c>
      <c r="J1798" s="40">
        <f t="shared" ca="1" si="541"/>
        <v>1.0170721700000001</v>
      </c>
      <c r="K1798" s="42">
        <f t="shared" si="546"/>
        <v>2.7E-2</v>
      </c>
      <c r="L1798" s="63">
        <f t="shared" si="543"/>
        <v>45189</v>
      </c>
      <c r="M1798" s="64">
        <f t="shared" si="544"/>
        <v>35</v>
      </c>
      <c r="N1798" s="44">
        <f t="shared" si="545"/>
        <v>36</v>
      </c>
      <c r="O1798" s="40">
        <f t="shared" si="547"/>
        <v>1.0038132420000001</v>
      </c>
      <c r="P1798" s="65">
        <f t="shared" ca="1" si="548"/>
        <v>1.020950512</v>
      </c>
      <c r="Q1798" s="40">
        <f t="shared" ca="1" si="549"/>
        <v>197.18140031999999</v>
      </c>
      <c r="R1798" s="44">
        <f>IF(VLOOKUP(A1798,$Z$12:$AI$125,8)=VLOOKUP(A1797,$Z$12:$AI$125,8),0,VLOOKUP(A1798,Z$12:$AI$125,8))</f>
        <v>0</v>
      </c>
      <c r="S1798" s="45">
        <f>IF(R1798&gt;0,VLOOKUP(R1798,Y$12:$AH$125,7),0)</f>
        <v>0</v>
      </c>
      <c r="T1798" s="40">
        <f t="shared" si="552"/>
        <v>0</v>
      </c>
      <c r="U1798" s="40">
        <f t="shared" ca="1" si="553"/>
        <v>197.18140031999999</v>
      </c>
      <c r="V1798" s="46" t="str">
        <f t="shared" si="536"/>
        <v>J=</v>
      </c>
      <c r="W1798" s="47">
        <f t="shared" si="537"/>
        <v>45371</v>
      </c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  <c r="CE1798" s="35"/>
      <c r="CF1798" s="35"/>
      <c r="CG1798" s="35"/>
      <c r="CH1798" s="35"/>
      <c r="CI1798" s="35"/>
      <c r="CJ1798" s="35"/>
      <c r="CK1798" s="35"/>
      <c r="CL1798" s="35"/>
      <c r="CM1798" s="35"/>
      <c r="CN1798" s="35"/>
      <c r="CO1798" s="35"/>
      <c r="CP1798" s="35"/>
      <c r="CQ1798" s="35"/>
      <c r="CR1798" s="35"/>
      <c r="CS1798" s="35"/>
      <c r="CT1798" s="35"/>
      <c r="CU1798" s="35"/>
      <c r="CV1798" s="35"/>
      <c r="CW1798" s="35"/>
      <c r="CX1798" s="35"/>
      <c r="CY1798" s="35"/>
      <c r="CZ1798" s="35"/>
      <c r="DA1798" s="35"/>
      <c r="DB1798" s="35"/>
      <c r="DC1798" s="35"/>
      <c r="DD1798" s="35"/>
      <c r="DE1798" s="35"/>
      <c r="DF1798" s="35"/>
      <c r="DG1798" s="35"/>
      <c r="DH1798" s="35"/>
      <c r="DI1798" s="35"/>
      <c r="DJ1798" s="35"/>
      <c r="DK1798" s="35"/>
      <c r="DL1798" s="35"/>
      <c r="DM1798" s="35"/>
      <c r="DN1798" s="35"/>
      <c r="DO1798" s="35"/>
      <c r="DP1798" s="35"/>
      <c r="DQ1798" s="35"/>
      <c r="DR1798" s="35"/>
      <c r="DS1798" s="35"/>
      <c r="DT1798" s="35"/>
      <c r="DU1798" s="35"/>
      <c r="DV1798" s="35"/>
      <c r="DW1798" s="35"/>
      <c r="DX1798" s="35"/>
      <c r="DY1798" s="35"/>
      <c r="DZ1798" s="35"/>
      <c r="EA1798" s="35"/>
      <c r="EB1798" s="35"/>
      <c r="EC1798" s="35"/>
      <c r="ED1798" s="35"/>
      <c r="EE1798" s="35"/>
      <c r="EF1798" s="35"/>
      <c r="EG1798" s="35"/>
      <c r="EH1798" s="35"/>
      <c r="EI1798" s="35"/>
      <c r="EJ1798" s="35"/>
      <c r="EK1798" s="35"/>
      <c r="EL1798" s="35"/>
      <c r="EM1798" s="35"/>
      <c r="EN1798" s="35"/>
      <c r="EO1798" s="35"/>
      <c r="EP1798" s="35"/>
      <c r="EQ1798" s="35"/>
      <c r="ER1798" s="35"/>
      <c r="ES1798" s="35"/>
      <c r="ET1798" s="35"/>
      <c r="EU1798" s="35"/>
      <c r="EV1798" s="35"/>
      <c r="EW1798" s="35"/>
      <c r="EX1798" s="35"/>
      <c r="EY1798" s="35"/>
      <c r="EZ1798" s="35"/>
      <c r="FA1798" s="35"/>
      <c r="FB1798" s="35"/>
      <c r="FC1798" s="35"/>
      <c r="FD1798" s="35"/>
      <c r="FE1798" s="35"/>
      <c r="FF1798" s="35"/>
      <c r="FG1798" s="35"/>
      <c r="FH1798" s="35"/>
      <c r="FI1798" s="35"/>
      <c r="FJ1798" s="35"/>
      <c r="FK1798" s="35"/>
      <c r="FL1798" s="35"/>
      <c r="FM1798" s="35"/>
      <c r="FN1798" s="35"/>
      <c r="FO1798" s="35"/>
      <c r="FP1798" s="35"/>
      <c r="FQ1798" s="35"/>
      <c r="FR1798" s="35"/>
      <c r="FS1798" s="35"/>
      <c r="FT1798" s="35"/>
      <c r="FU1798" s="35"/>
      <c r="FV1798" s="35"/>
      <c r="FW1798" s="35"/>
      <c r="FX1798" s="35"/>
      <c r="FY1798" s="35"/>
      <c r="FZ1798" s="35"/>
    </row>
    <row r="1799" spans="1:182" x14ac:dyDescent="0.15">
      <c r="A1799" s="38">
        <f t="shared" si="542"/>
        <v>45243</v>
      </c>
      <c r="B1799" s="39">
        <f t="shared" ca="1" si="550"/>
        <v>9608.9514003200002</v>
      </c>
      <c r="C1799" s="40">
        <f t="shared" si="551"/>
        <v>9411.77</v>
      </c>
      <c r="D1799" s="41">
        <f ca="1">IF(A1799&lt;$B$1,VLOOKUP(A1799,[1]DI!$A$4:$B$15000,2,FALSE),0)</f>
        <v>0.1215</v>
      </c>
      <c r="E1799" s="40">
        <f t="shared" ca="1" si="538"/>
        <v>4.5512999999999999E-4</v>
      </c>
      <c r="F1799" s="42">
        <f t="shared" si="535"/>
        <v>1</v>
      </c>
      <c r="G1799" s="43">
        <f t="shared" ca="1" si="539"/>
        <v>1.00045513</v>
      </c>
      <c r="H1799" s="40">
        <f ca="1">TRUNC(PRODUCT(G$10:G1798),15)</f>
        <v>1.4503349673869299</v>
      </c>
      <c r="I1799" s="40">
        <f t="shared" ca="1" si="540"/>
        <v>1.42599021960588</v>
      </c>
      <c r="J1799" s="40">
        <f t="shared" ca="1" si="541"/>
        <v>1.0170721700000001</v>
      </c>
      <c r="K1799" s="42">
        <f t="shared" si="546"/>
        <v>2.7E-2</v>
      </c>
      <c r="L1799" s="63">
        <f t="shared" si="543"/>
        <v>45189</v>
      </c>
      <c r="M1799" s="64">
        <f t="shared" si="544"/>
        <v>36</v>
      </c>
      <c r="N1799" s="44">
        <f t="shared" si="545"/>
        <v>36</v>
      </c>
      <c r="O1799" s="40">
        <f t="shared" si="547"/>
        <v>1.0038132420000001</v>
      </c>
      <c r="P1799" s="65">
        <f t="shared" ca="1" si="548"/>
        <v>1.020950512</v>
      </c>
      <c r="Q1799" s="40">
        <f t="shared" ca="1" si="549"/>
        <v>197.18140031999999</v>
      </c>
      <c r="R1799" s="44">
        <f>IF(VLOOKUP(A1799,$Z$12:$AI$125,8)=VLOOKUP(A1798,$Z$12:$AI$125,8),0,VLOOKUP(A1799,Z$12:$AI$125,8))</f>
        <v>0</v>
      </c>
      <c r="S1799" s="45">
        <f>IF(R1799&gt;0,VLOOKUP(R1799,Y$12:$AH$125,7),0)</f>
        <v>0</v>
      </c>
      <c r="T1799" s="40">
        <f t="shared" si="552"/>
        <v>0</v>
      </c>
      <c r="U1799" s="40">
        <f t="shared" ca="1" si="553"/>
        <v>197.18140031999999</v>
      </c>
      <c r="V1799" s="46" t="str">
        <f t="shared" si="536"/>
        <v>J=</v>
      </c>
      <c r="W1799" s="47">
        <f t="shared" si="537"/>
        <v>45371</v>
      </c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  <c r="CE1799" s="35"/>
      <c r="CF1799" s="35"/>
      <c r="CG1799" s="35"/>
      <c r="CH1799" s="35"/>
      <c r="CI1799" s="35"/>
      <c r="CJ1799" s="35"/>
      <c r="CK1799" s="35"/>
      <c r="CL1799" s="35"/>
      <c r="CM1799" s="35"/>
      <c r="CN1799" s="35"/>
      <c r="CO1799" s="35"/>
      <c r="CP1799" s="35"/>
      <c r="CQ1799" s="35"/>
      <c r="CR1799" s="35"/>
      <c r="CS1799" s="35"/>
      <c r="CT1799" s="35"/>
      <c r="CU1799" s="35"/>
      <c r="CV1799" s="35"/>
      <c r="CW1799" s="35"/>
      <c r="CX1799" s="35"/>
      <c r="CY1799" s="35"/>
      <c r="CZ1799" s="35"/>
      <c r="DA1799" s="35"/>
      <c r="DB1799" s="35"/>
      <c r="DC1799" s="35"/>
      <c r="DD1799" s="35"/>
      <c r="DE1799" s="35"/>
      <c r="DF1799" s="35"/>
      <c r="DG1799" s="35"/>
      <c r="DH1799" s="35"/>
      <c r="DI1799" s="35"/>
      <c r="DJ1799" s="35"/>
      <c r="DK1799" s="35"/>
      <c r="DL1799" s="35"/>
      <c r="DM1799" s="35"/>
      <c r="DN1799" s="35"/>
      <c r="DO1799" s="35"/>
      <c r="DP1799" s="35"/>
      <c r="DQ1799" s="35"/>
      <c r="DR1799" s="35"/>
      <c r="DS1799" s="35"/>
      <c r="DT1799" s="35"/>
      <c r="DU1799" s="35"/>
      <c r="DV1799" s="35"/>
      <c r="DW1799" s="35"/>
      <c r="DX1799" s="35"/>
      <c r="DY1799" s="35"/>
      <c r="DZ1799" s="35"/>
      <c r="EA1799" s="35"/>
      <c r="EB1799" s="35"/>
      <c r="EC1799" s="35"/>
      <c r="ED1799" s="35"/>
      <c r="EE1799" s="35"/>
      <c r="EF1799" s="35"/>
      <c r="EG1799" s="35"/>
      <c r="EH1799" s="35"/>
      <c r="EI1799" s="35"/>
      <c r="EJ1799" s="35"/>
      <c r="EK1799" s="35"/>
      <c r="EL1799" s="35"/>
      <c r="EM1799" s="35"/>
      <c r="EN1799" s="35"/>
      <c r="EO1799" s="35"/>
      <c r="EP1799" s="35"/>
      <c r="EQ1799" s="35"/>
      <c r="ER1799" s="35"/>
      <c r="ES1799" s="35"/>
      <c r="ET1799" s="35"/>
      <c r="EU1799" s="35"/>
      <c r="EV1799" s="35"/>
      <c r="EW1799" s="35"/>
      <c r="EX1799" s="35"/>
      <c r="EY1799" s="35"/>
      <c r="EZ1799" s="35"/>
      <c r="FA1799" s="35"/>
      <c r="FB1799" s="35"/>
      <c r="FC1799" s="35"/>
      <c r="FD1799" s="35"/>
      <c r="FE1799" s="35"/>
      <c r="FF1799" s="35"/>
      <c r="FG1799" s="35"/>
      <c r="FH1799" s="35"/>
      <c r="FI1799" s="35"/>
      <c r="FJ1799" s="35"/>
      <c r="FK1799" s="35"/>
      <c r="FL1799" s="35"/>
      <c r="FM1799" s="35"/>
      <c r="FN1799" s="35"/>
      <c r="FO1799" s="35"/>
      <c r="FP1799" s="35"/>
      <c r="FQ1799" s="35"/>
      <c r="FR1799" s="35"/>
      <c r="FS1799" s="35"/>
      <c r="FT1799" s="35"/>
      <c r="FU1799" s="35"/>
      <c r="FV1799" s="35"/>
      <c r="FW1799" s="35"/>
      <c r="FX1799" s="35"/>
      <c r="FY1799" s="35"/>
      <c r="FZ1799" s="35"/>
    </row>
    <row r="1800" spans="1:182" x14ac:dyDescent="0.15">
      <c r="A1800" s="38">
        <f t="shared" si="542"/>
        <v>45244</v>
      </c>
      <c r="B1800" s="39">
        <f t="shared" ca="1" si="550"/>
        <v>9614.3411162900011</v>
      </c>
      <c r="C1800" s="40">
        <f t="shared" si="551"/>
        <v>9411.77</v>
      </c>
      <c r="D1800" s="41">
        <f ca="1">IF(A1800&lt;$B$1,VLOOKUP(A1800,[1]DI!$A$4:$B$15000,2,FALSE),0)</f>
        <v>0.1215</v>
      </c>
      <c r="E1800" s="40">
        <f t="shared" ca="1" si="538"/>
        <v>4.5512999999999999E-4</v>
      </c>
      <c r="F1800" s="42">
        <f t="shared" si="535"/>
        <v>1</v>
      </c>
      <c r="G1800" s="43">
        <f t="shared" ca="1" si="539"/>
        <v>1.00045513</v>
      </c>
      <c r="H1800" s="40">
        <f ca="1">TRUNC(PRODUCT(G$10:G1799),15)</f>
        <v>1.4509950583406399</v>
      </c>
      <c r="I1800" s="40">
        <f t="shared" ca="1" si="540"/>
        <v>1.42599021960588</v>
      </c>
      <c r="J1800" s="40">
        <f t="shared" ca="1" si="541"/>
        <v>1.0175350700000001</v>
      </c>
      <c r="K1800" s="42">
        <f t="shared" si="546"/>
        <v>2.7E-2</v>
      </c>
      <c r="L1800" s="63">
        <f t="shared" si="543"/>
        <v>45189</v>
      </c>
      <c r="M1800" s="64">
        <f t="shared" si="544"/>
        <v>37</v>
      </c>
      <c r="N1800" s="44">
        <f t="shared" si="545"/>
        <v>37</v>
      </c>
      <c r="O1800" s="40">
        <f t="shared" si="547"/>
        <v>1.003919373</v>
      </c>
      <c r="P1800" s="65">
        <f t="shared" ca="1" si="548"/>
        <v>1.021523169</v>
      </c>
      <c r="Q1800" s="40">
        <f t="shared" ca="1" si="549"/>
        <v>202.57111628999999</v>
      </c>
      <c r="R1800" s="44">
        <f>IF(VLOOKUP(A1800,$Z$12:$AI$125,8)=VLOOKUP(A1799,$Z$12:$AI$125,8),0,VLOOKUP(A1800,Z$12:$AI$125,8))</f>
        <v>0</v>
      </c>
      <c r="S1800" s="45">
        <f>IF(R1800&gt;0,VLOOKUP(R1800,Y$12:$AH$125,7),0)</f>
        <v>0</v>
      </c>
      <c r="T1800" s="40">
        <f t="shared" si="552"/>
        <v>0</v>
      </c>
      <c r="U1800" s="40">
        <f t="shared" ca="1" si="553"/>
        <v>202.57111628999999</v>
      </c>
      <c r="V1800" s="46" t="str">
        <f t="shared" si="536"/>
        <v>J=</v>
      </c>
      <c r="W1800" s="47">
        <f t="shared" si="537"/>
        <v>45371</v>
      </c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  <c r="CE1800" s="35"/>
      <c r="CF1800" s="35"/>
      <c r="CG1800" s="35"/>
      <c r="CH1800" s="35"/>
      <c r="CI1800" s="35"/>
      <c r="CJ1800" s="35"/>
      <c r="CK1800" s="35"/>
      <c r="CL1800" s="35"/>
      <c r="CM1800" s="35"/>
      <c r="CN1800" s="35"/>
      <c r="CO1800" s="35"/>
      <c r="CP1800" s="35"/>
      <c r="CQ1800" s="35"/>
      <c r="CR1800" s="35"/>
      <c r="CS1800" s="35"/>
      <c r="CT1800" s="35"/>
      <c r="CU1800" s="35"/>
      <c r="CV1800" s="35"/>
      <c r="CW1800" s="35"/>
      <c r="CX1800" s="35"/>
      <c r="CY1800" s="35"/>
      <c r="CZ1800" s="35"/>
      <c r="DA1800" s="35"/>
      <c r="DB1800" s="35"/>
      <c r="DC1800" s="35"/>
      <c r="DD1800" s="35"/>
      <c r="DE1800" s="35"/>
      <c r="DF1800" s="35"/>
      <c r="DG1800" s="35"/>
      <c r="DH1800" s="35"/>
      <c r="DI1800" s="35"/>
      <c r="DJ1800" s="35"/>
      <c r="DK1800" s="35"/>
      <c r="DL1800" s="35"/>
      <c r="DM1800" s="35"/>
      <c r="DN1800" s="35"/>
      <c r="DO1800" s="35"/>
      <c r="DP1800" s="35"/>
      <c r="DQ1800" s="35"/>
      <c r="DR1800" s="35"/>
      <c r="DS1800" s="35"/>
      <c r="DT1800" s="35"/>
      <c r="DU1800" s="35"/>
      <c r="DV1800" s="35"/>
      <c r="DW1800" s="35"/>
      <c r="DX1800" s="35"/>
      <c r="DY1800" s="35"/>
      <c r="DZ1800" s="35"/>
      <c r="EA1800" s="35"/>
      <c r="EB1800" s="35"/>
      <c r="EC1800" s="35"/>
      <c r="ED1800" s="35"/>
      <c r="EE1800" s="35"/>
      <c r="EF1800" s="35"/>
      <c r="EG1800" s="35"/>
      <c r="EH1800" s="35"/>
      <c r="EI1800" s="35"/>
      <c r="EJ1800" s="35"/>
      <c r="EK1800" s="35"/>
      <c r="EL1800" s="35"/>
      <c r="EM1800" s="35"/>
      <c r="EN1800" s="35"/>
      <c r="EO1800" s="35"/>
      <c r="EP1800" s="35"/>
      <c r="EQ1800" s="35"/>
      <c r="ER1800" s="35"/>
      <c r="ES1800" s="35"/>
      <c r="ET1800" s="35"/>
      <c r="EU1800" s="35"/>
      <c r="EV1800" s="35"/>
      <c r="EW1800" s="35"/>
      <c r="EX1800" s="35"/>
      <c r="EY1800" s="35"/>
      <c r="EZ1800" s="35"/>
      <c r="FA1800" s="35"/>
      <c r="FB1800" s="35"/>
      <c r="FC1800" s="35"/>
      <c r="FD1800" s="35"/>
      <c r="FE1800" s="35"/>
      <c r="FF1800" s="35"/>
      <c r="FG1800" s="35"/>
      <c r="FH1800" s="35"/>
      <c r="FI1800" s="35"/>
      <c r="FJ1800" s="35"/>
      <c r="FK1800" s="35"/>
      <c r="FL1800" s="35"/>
      <c r="FM1800" s="35"/>
      <c r="FN1800" s="35"/>
      <c r="FO1800" s="35"/>
      <c r="FP1800" s="35"/>
      <c r="FQ1800" s="35"/>
      <c r="FR1800" s="35"/>
      <c r="FS1800" s="35"/>
      <c r="FT1800" s="35"/>
      <c r="FU1800" s="35"/>
      <c r="FV1800" s="35"/>
      <c r="FW1800" s="35"/>
      <c r="FX1800" s="35"/>
      <c r="FY1800" s="35"/>
      <c r="FZ1800" s="35"/>
    </row>
    <row r="1801" spans="1:182" x14ac:dyDescent="0.15">
      <c r="A1801" s="38">
        <f t="shared" si="542"/>
        <v>45245</v>
      </c>
      <c r="B1801" s="39">
        <f t="shared" ca="1" si="550"/>
        <v>9619.7338534500013</v>
      </c>
      <c r="C1801" s="40">
        <f t="shared" si="551"/>
        <v>9411.77</v>
      </c>
      <c r="D1801" s="41">
        <f ca="1">IF(A1801&lt;$B$1,VLOOKUP(A1801,[1]DI!$A$4:$B$15000,2,FALSE),0)</f>
        <v>0</v>
      </c>
      <c r="E1801" s="40">
        <f t="shared" ca="1" si="538"/>
        <v>0</v>
      </c>
      <c r="F1801" s="42">
        <f t="shared" si="535"/>
        <v>1</v>
      </c>
      <c r="G1801" s="43">
        <f t="shared" ca="1" si="539"/>
        <v>1</v>
      </c>
      <c r="H1801" s="40">
        <f ca="1">TRUNC(PRODUCT(G$10:G1800),15)</f>
        <v>1.4516554497215399</v>
      </c>
      <c r="I1801" s="40">
        <f t="shared" ca="1" si="540"/>
        <v>1.42599021960588</v>
      </c>
      <c r="J1801" s="40">
        <f t="shared" ca="1" si="541"/>
        <v>1.01799818</v>
      </c>
      <c r="K1801" s="42">
        <f t="shared" si="546"/>
        <v>2.7E-2</v>
      </c>
      <c r="L1801" s="63">
        <f t="shared" si="543"/>
        <v>45189</v>
      </c>
      <c r="M1801" s="64">
        <f t="shared" si="544"/>
        <v>37</v>
      </c>
      <c r="N1801" s="44">
        <f t="shared" si="545"/>
        <v>38</v>
      </c>
      <c r="O1801" s="40">
        <f t="shared" si="547"/>
        <v>1.0040255149999999</v>
      </c>
      <c r="P1801" s="65">
        <f t="shared" ca="1" si="548"/>
        <v>1.0220961470000001</v>
      </c>
      <c r="Q1801" s="40">
        <f t="shared" ca="1" si="549"/>
        <v>207.96385344999999</v>
      </c>
      <c r="R1801" s="44">
        <f>IF(VLOOKUP(A1801,$Z$12:$AI$125,8)=VLOOKUP(A1800,$Z$12:$AI$125,8),0,VLOOKUP(A1801,Z$12:$AI$125,8))</f>
        <v>0</v>
      </c>
      <c r="S1801" s="45">
        <f>IF(R1801&gt;0,VLOOKUP(R1801,Y$12:$AH$125,7),0)</f>
        <v>0</v>
      </c>
      <c r="T1801" s="40">
        <f t="shared" si="552"/>
        <v>0</v>
      </c>
      <c r="U1801" s="40">
        <f t="shared" ca="1" si="553"/>
        <v>207.96385344999999</v>
      </c>
      <c r="V1801" s="46" t="str">
        <f t="shared" si="536"/>
        <v>J=</v>
      </c>
      <c r="W1801" s="47">
        <f t="shared" si="537"/>
        <v>45371</v>
      </c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  <c r="CE1801" s="35"/>
      <c r="CF1801" s="35"/>
      <c r="CG1801" s="35"/>
      <c r="CH1801" s="35"/>
      <c r="CI1801" s="35"/>
      <c r="CJ1801" s="35"/>
      <c r="CK1801" s="35"/>
      <c r="CL1801" s="35"/>
      <c r="CM1801" s="35"/>
      <c r="CN1801" s="35"/>
      <c r="CO1801" s="35"/>
      <c r="CP1801" s="35"/>
      <c r="CQ1801" s="35"/>
      <c r="CR1801" s="35"/>
      <c r="CS1801" s="35"/>
      <c r="CT1801" s="35"/>
      <c r="CU1801" s="35"/>
      <c r="CV1801" s="35"/>
      <c r="CW1801" s="35"/>
      <c r="CX1801" s="35"/>
      <c r="CY1801" s="35"/>
      <c r="CZ1801" s="35"/>
      <c r="DA1801" s="35"/>
      <c r="DB1801" s="35"/>
      <c r="DC1801" s="35"/>
      <c r="DD1801" s="35"/>
      <c r="DE1801" s="35"/>
      <c r="DF1801" s="35"/>
      <c r="DG1801" s="35"/>
      <c r="DH1801" s="35"/>
      <c r="DI1801" s="35"/>
      <c r="DJ1801" s="35"/>
      <c r="DK1801" s="35"/>
      <c r="DL1801" s="35"/>
      <c r="DM1801" s="35"/>
      <c r="DN1801" s="35"/>
      <c r="DO1801" s="35"/>
      <c r="DP1801" s="35"/>
      <c r="DQ1801" s="35"/>
      <c r="DR1801" s="35"/>
      <c r="DS1801" s="35"/>
      <c r="DT1801" s="35"/>
      <c r="DU1801" s="35"/>
      <c r="DV1801" s="35"/>
      <c r="DW1801" s="35"/>
      <c r="DX1801" s="35"/>
      <c r="DY1801" s="35"/>
      <c r="DZ1801" s="35"/>
      <c r="EA1801" s="35"/>
      <c r="EB1801" s="35"/>
      <c r="EC1801" s="35"/>
      <c r="ED1801" s="35"/>
      <c r="EE1801" s="35"/>
      <c r="EF1801" s="35"/>
      <c r="EG1801" s="35"/>
      <c r="EH1801" s="35"/>
      <c r="EI1801" s="35"/>
      <c r="EJ1801" s="35"/>
      <c r="EK1801" s="35"/>
      <c r="EL1801" s="35"/>
      <c r="EM1801" s="35"/>
      <c r="EN1801" s="35"/>
      <c r="EO1801" s="35"/>
      <c r="EP1801" s="35"/>
      <c r="EQ1801" s="35"/>
      <c r="ER1801" s="35"/>
      <c r="ES1801" s="35"/>
      <c r="ET1801" s="35"/>
      <c r="EU1801" s="35"/>
      <c r="EV1801" s="35"/>
      <c r="EW1801" s="35"/>
      <c r="EX1801" s="35"/>
      <c r="EY1801" s="35"/>
      <c r="EZ1801" s="35"/>
      <c r="FA1801" s="35"/>
      <c r="FB1801" s="35"/>
      <c r="FC1801" s="35"/>
      <c r="FD1801" s="35"/>
      <c r="FE1801" s="35"/>
      <c r="FF1801" s="35"/>
      <c r="FG1801" s="35"/>
      <c r="FH1801" s="35"/>
      <c r="FI1801" s="35"/>
      <c r="FJ1801" s="35"/>
      <c r="FK1801" s="35"/>
      <c r="FL1801" s="35"/>
      <c r="FM1801" s="35"/>
      <c r="FN1801" s="35"/>
      <c r="FO1801" s="35"/>
      <c r="FP1801" s="35"/>
      <c r="FQ1801" s="35"/>
      <c r="FR1801" s="35"/>
      <c r="FS1801" s="35"/>
      <c r="FT1801" s="35"/>
      <c r="FU1801" s="35"/>
      <c r="FV1801" s="35"/>
      <c r="FW1801" s="35"/>
      <c r="FX1801" s="35"/>
      <c r="FY1801" s="35"/>
      <c r="FZ1801" s="35"/>
    </row>
    <row r="1802" spans="1:182" x14ac:dyDescent="0.15">
      <c r="A1802" s="38">
        <f t="shared" si="542"/>
        <v>45246</v>
      </c>
      <c r="B1802" s="39">
        <f t="shared" ca="1" si="550"/>
        <v>9619.7338534500013</v>
      </c>
      <c r="C1802" s="40">
        <f t="shared" si="551"/>
        <v>9411.77</v>
      </c>
      <c r="D1802" s="41">
        <f ca="1">IF(A1802&lt;$B$1,VLOOKUP(A1802,[1]DI!$A$4:$B$15000,2,FALSE),0)</f>
        <v>0.1215</v>
      </c>
      <c r="E1802" s="40">
        <f t="shared" ca="1" si="538"/>
        <v>4.5512999999999999E-4</v>
      </c>
      <c r="F1802" s="42">
        <f t="shared" si="535"/>
        <v>1</v>
      </c>
      <c r="G1802" s="43">
        <f t="shared" ca="1" si="539"/>
        <v>1.00045513</v>
      </c>
      <c r="H1802" s="40">
        <f ca="1">TRUNC(PRODUCT(G$10:G1801),15)</f>
        <v>1.4516554497215399</v>
      </c>
      <c r="I1802" s="40">
        <f t="shared" ca="1" si="540"/>
        <v>1.42599021960588</v>
      </c>
      <c r="J1802" s="40">
        <f t="shared" ca="1" si="541"/>
        <v>1.01799818</v>
      </c>
      <c r="K1802" s="42">
        <f t="shared" si="546"/>
        <v>2.7E-2</v>
      </c>
      <c r="L1802" s="63">
        <f t="shared" si="543"/>
        <v>45189</v>
      </c>
      <c r="M1802" s="64">
        <f t="shared" si="544"/>
        <v>38</v>
      </c>
      <c r="N1802" s="44">
        <f t="shared" si="545"/>
        <v>38</v>
      </c>
      <c r="O1802" s="40">
        <f t="shared" si="547"/>
        <v>1.0040255149999999</v>
      </c>
      <c r="P1802" s="65">
        <f t="shared" ca="1" si="548"/>
        <v>1.0220961470000001</v>
      </c>
      <c r="Q1802" s="40">
        <f t="shared" ca="1" si="549"/>
        <v>207.96385344999999</v>
      </c>
      <c r="R1802" s="44">
        <f>IF(VLOOKUP(A1802,$Z$12:$AI$125,8)=VLOOKUP(A1801,$Z$12:$AI$125,8),0,VLOOKUP(A1802,Z$12:$AI$125,8))</f>
        <v>0</v>
      </c>
      <c r="S1802" s="45">
        <f>IF(R1802&gt;0,VLOOKUP(R1802,Y$12:$AH$125,7),0)</f>
        <v>0</v>
      </c>
      <c r="T1802" s="40">
        <f t="shared" si="552"/>
        <v>0</v>
      </c>
      <c r="U1802" s="40">
        <f t="shared" ca="1" si="553"/>
        <v>207.96385344999999</v>
      </c>
      <c r="V1802" s="46" t="str">
        <f t="shared" si="536"/>
        <v>J=</v>
      </c>
      <c r="W1802" s="47">
        <f t="shared" si="537"/>
        <v>45371</v>
      </c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  <c r="CE1802" s="35"/>
      <c r="CF1802" s="35"/>
      <c r="CG1802" s="35"/>
      <c r="CH1802" s="35"/>
      <c r="CI1802" s="35"/>
      <c r="CJ1802" s="35"/>
      <c r="CK1802" s="35"/>
      <c r="CL1802" s="35"/>
      <c r="CM1802" s="35"/>
      <c r="CN1802" s="35"/>
      <c r="CO1802" s="35"/>
      <c r="CP1802" s="35"/>
      <c r="CQ1802" s="35"/>
      <c r="CR1802" s="35"/>
      <c r="CS1802" s="35"/>
      <c r="CT1802" s="35"/>
      <c r="CU1802" s="35"/>
      <c r="CV1802" s="35"/>
      <c r="CW1802" s="35"/>
      <c r="CX1802" s="35"/>
      <c r="CY1802" s="35"/>
      <c r="CZ1802" s="35"/>
      <c r="DA1802" s="35"/>
      <c r="DB1802" s="35"/>
      <c r="DC1802" s="35"/>
      <c r="DD1802" s="35"/>
      <c r="DE1802" s="35"/>
      <c r="DF1802" s="35"/>
      <c r="DG1802" s="35"/>
      <c r="DH1802" s="35"/>
      <c r="DI1802" s="35"/>
      <c r="DJ1802" s="35"/>
      <c r="DK1802" s="35"/>
      <c r="DL1802" s="35"/>
      <c r="DM1802" s="35"/>
      <c r="DN1802" s="35"/>
      <c r="DO1802" s="35"/>
      <c r="DP1802" s="35"/>
      <c r="DQ1802" s="35"/>
      <c r="DR1802" s="35"/>
      <c r="DS1802" s="35"/>
      <c r="DT1802" s="35"/>
      <c r="DU1802" s="35"/>
      <c r="DV1802" s="35"/>
      <c r="DW1802" s="35"/>
      <c r="DX1802" s="35"/>
      <c r="DY1802" s="35"/>
      <c r="DZ1802" s="35"/>
      <c r="EA1802" s="35"/>
      <c r="EB1802" s="35"/>
      <c r="EC1802" s="35"/>
      <c r="ED1802" s="35"/>
      <c r="EE1802" s="35"/>
      <c r="EF1802" s="35"/>
      <c r="EG1802" s="35"/>
      <c r="EH1802" s="35"/>
      <c r="EI1802" s="35"/>
      <c r="EJ1802" s="35"/>
      <c r="EK1802" s="35"/>
      <c r="EL1802" s="35"/>
      <c r="EM1802" s="35"/>
      <c r="EN1802" s="35"/>
      <c r="EO1802" s="35"/>
      <c r="EP1802" s="35"/>
      <c r="EQ1802" s="35"/>
      <c r="ER1802" s="35"/>
      <c r="ES1802" s="35"/>
      <c r="ET1802" s="35"/>
      <c r="EU1802" s="35"/>
      <c r="EV1802" s="35"/>
      <c r="EW1802" s="35"/>
      <c r="EX1802" s="35"/>
      <c r="EY1802" s="35"/>
      <c r="EZ1802" s="35"/>
      <c r="FA1802" s="35"/>
      <c r="FB1802" s="35"/>
      <c r="FC1802" s="35"/>
      <c r="FD1802" s="35"/>
      <c r="FE1802" s="35"/>
      <c r="FF1802" s="35"/>
      <c r="FG1802" s="35"/>
      <c r="FH1802" s="35"/>
      <c r="FI1802" s="35"/>
      <c r="FJ1802" s="35"/>
      <c r="FK1802" s="35"/>
      <c r="FL1802" s="35"/>
      <c r="FM1802" s="35"/>
      <c r="FN1802" s="35"/>
      <c r="FO1802" s="35"/>
      <c r="FP1802" s="35"/>
      <c r="FQ1802" s="35"/>
      <c r="FR1802" s="35"/>
      <c r="FS1802" s="35"/>
      <c r="FT1802" s="35"/>
      <c r="FU1802" s="35"/>
      <c r="FV1802" s="35"/>
      <c r="FW1802" s="35"/>
      <c r="FX1802" s="35"/>
      <c r="FY1802" s="35"/>
      <c r="FZ1802" s="35"/>
    </row>
    <row r="1803" spans="1:182" x14ac:dyDescent="0.15">
      <c r="A1803" s="38">
        <f t="shared" si="542"/>
        <v>45247</v>
      </c>
      <c r="B1803" s="39">
        <f t="shared" ca="1" si="550"/>
        <v>9625.1296023600007</v>
      </c>
      <c r="C1803" s="40">
        <f t="shared" si="551"/>
        <v>9411.77</v>
      </c>
      <c r="D1803" s="41">
        <f ca="1">IF(A1803&lt;$B$1,VLOOKUP(A1803,[1]DI!$A$4:$B$15000,2,FALSE),0)</f>
        <v>0.1215</v>
      </c>
      <c r="E1803" s="40">
        <f t="shared" ca="1" si="538"/>
        <v>4.5512999999999999E-4</v>
      </c>
      <c r="F1803" s="42">
        <f t="shared" ref="F1803:F1866" si="554">F1802</f>
        <v>1</v>
      </c>
      <c r="G1803" s="43">
        <f t="shared" ca="1" si="539"/>
        <v>1.00045513</v>
      </c>
      <c r="H1803" s="40">
        <f ca="1">TRUNC(PRODUCT(G$10:G1802),15)</f>
        <v>1.4523161416663699</v>
      </c>
      <c r="I1803" s="40">
        <f t="shared" ca="1" si="540"/>
        <v>1.42599021960588</v>
      </c>
      <c r="J1803" s="40">
        <f t="shared" ca="1" si="541"/>
        <v>1.0184614999999999</v>
      </c>
      <c r="K1803" s="42">
        <f t="shared" si="546"/>
        <v>2.7E-2</v>
      </c>
      <c r="L1803" s="63">
        <f t="shared" si="543"/>
        <v>45189</v>
      </c>
      <c r="M1803" s="64">
        <f t="shared" si="544"/>
        <v>39</v>
      </c>
      <c r="N1803" s="44">
        <f t="shared" si="545"/>
        <v>39</v>
      </c>
      <c r="O1803" s="40">
        <f t="shared" si="547"/>
        <v>1.0041316680000001</v>
      </c>
      <c r="P1803" s="65">
        <f t="shared" ca="1" si="548"/>
        <v>1.022669445</v>
      </c>
      <c r="Q1803" s="40">
        <f t="shared" ca="1" si="549"/>
        <v>213.35960236</v>
      </c>
      <c r="R1803" s="44">
        <f>IF(VLOOKUP(A1803,$Z$12:$AI$125,8)=VLOOKUP(A1802,$Z$12:$AI$125,8),0,VLOOKUP(A1803,Z$12:$AI$125,8))</f>
        <v>0</v>
      </c>
      <c r="S1803" s="45">
        <f>IF(R1803&gt;0,VLOOKUP(R1803,Y$12:$AH$125,7),0)</f>
        <v>0</v>
      </c>
      <c r="T1803" s="40">
        <f t="shared" si="552"/>
        <v>0</v>
      </c>
      <c r="U1803" s="40">
        <f t="shared" ca="1" si="553"/>
        <v>213.35960236</v>
      </c>
      <c r="V1803" s="46" t="str">
        <f t="shared" ref="V1803:V1866" si="555">IF(R1802&gt;0,VLOOKUP(A1802,$Z$12:$AI$125,9),V1802)</f>
        <v>J=</v>
      </c>
      <c r="W1803" s="47">
        <f t="shared" ref="W1803:W1866" si="556">IF(R1802&gt;0,VLOOKUP(A1802,$Z$12:$AI$125,10),W1802)</f>
        <v>45371</v>
      </c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  <c r="CA1803" s="35"/>
      <c r="CB1803" s="35"/>
      <c r="CC1803" s="35"/>
      <c r="CD1803" s="35"/>
      <c r="CE1803" s="35"/>
      <c r="CF1803" s="35"/>
      <c r="CG1803" s="35"/>
      <c r="CH1803" s="35"/>
      <c r="CI1803" s="35"/>
      <c r="CJ1803" s="35"/>
      <c r="CK1803" s="35"/>
      <c r="CL1803" s="35"/>
      <c r="CM1803" s="35"/>
      <c r="CN1803" s="35"/>
      <c r="CO1803" s="35"/>
      <c r="CP1803" s="35"/>
      <c r="CQ1803" s="35"/>
      <c r="CR1803" s="35"/>
      <c r="CS1803" s="35"/>
      <c r="CT1803" s="35"/>
      <c r="CU1803" s="35"/>
      <c r="CV1803" s="35"/>
      <c r="CW1803" s="35"/>
      <c r="CX1803" s="35"/>
      <c r="CY1803" s="35"/>
      <c r="CZ1803" s="35"/>
      <c r="DA1803" s="35"/>
      <c r="DB1803" s="35"/>
      <c r="DC1803" s="35"/>
      <c r="DD1803" s="35"/>
      <c r="DE1803" s="35"/>
      <c r="DF1803" s="35"/>
      <c r="DG1803" s="35"/>
      <c r="DH1803" s="35"/>
      <c r="DI1803" s="35"/>
      <c r="DJ1803" s="35"/>
      <c r="DK1803" s="35"/>
      <c r="DL1803" s="35"/>
      <c r="DM1803" s="35"/>
      <c r="DN1803" s="35"/>
      <c r="DO1803" s="35"/>
      <c r="DP1803" s="35"/>
      <c r="DQ1803" s="35"/>
      <c r="DR1803" s="35"/>
      <c r="DS1803" s="35"/>
      <c r="DT1803" s="35"/>
      <c r="DU1803" s="35"/>
      <c r="DV1803" s="35"/>
      <c r="DW1803" s="35"/>
      <c r="DX1803" s="35"/>
      <c r="DY1803" s="35"/>
      <c r="DZ1803" s="35"/>
      <c r="EA1803" s="35"/>
      <c r="EB1803" s="35"/>
      <c r="EC1803" s="35"/>
      <c r="ED1803" s="35"/>
      <c r="EE1803" s="35"/>
      <c r="EF1803" s="35"/>
      <c r="EG1803" s="35"/>
      <c r="EH1803" s="35"/>
      <c r="EI1803" s="35"/>
      <c r="EJ1803" s="35"/>
      <c r="EK1803" s="35"/>
      <c r="EL1803" s="35"/>
      <c r="EM1803" s="35"/>
      <c r="EN1803" s="35"/>
      <c r="EO1803" s="35"/>
      <c r="EP1803" s="35"/>
      <c r="EQ1803" s="35"/>
      <c r="ER1803" s="35"/>
      <c r="ES1803" s="35"/>
      <c r="ET1803" s="35"/>
      <c r="EU1803" s="35"/>
      <c r="EV1803" s="35"/>
      <c r="EW1803" s="35"/>
      <c r="EX1803" s="35"/>
      <c r="EY1803" s="35"/>
      <c r="EZ1803" s="35"/>
      <c r="FA1803" s="35"/>
      <c r="FB1803" s="35"/>
      <c r="FC1803" s="35"/>
      <c r="FD1803" s="35"/>
      <c r="FE1803" s="35"/>
      <c r="FF1803" s="35"/>
      <c r="FG1803" s="35"/>
      <c r="FH1803" s="35"/>
      <c r="FI1803" s="35"/>
      <c r="FJ1803" s="35"/>
      <c r="FK1803" s="35"/>
      <c r="FL1803" s="35"/>
      <c r="FM1803" s="35"/>
      <c r="FN1803" s="35"/>
      <c r="FO1803" s="35"/>
      <c r="FP1803" s="35"/>
      <c r="FQ1803" s="35"/>
      <c r="FR1803" s="35"/>
      <c r="FS1803" s="35"/>
      <c r="FT1803" s="35"/>
      <c r="FU1803" s="35"/>
      <c r="FV1803" s="35"/>
      <c r="FW1803" s="35"/>
      <c r="FX1803" s="35"/>
      <c r="FY1803" s="35"/>
      <c r="FZ1803" s="35"/>
    </row>
    <row r="1804" spans="1:182" x14ac:dyDescent="0.15">
      <c r="A1804" s="38">
        <f t="shared" si="542"/>
        <v>45248</v>
      </c>
      <c r="B1804" s="39">
        <f t="shared" ca="1" si="550"/>
        <v>9630.5283630499998</v>
      </c>
      <c r="C1804" s="40">
        <f t="shared" si="551"/>
        <v>9411.77</v>
      </c>
      <c r="D1804" s="41">
        <f ca="1">IF(A1804&lt;$B$1,VLOOKUP(A1804,[1]DI!$A$4:$B$15000,2,FALSE),0)</f>
        <v>0</v>
      </c>
      <c r="E1804" s="40">
        <f t="shared" ref="E1804:E1836" ca="1" si="557">ROUND((((1+D1804)^(1/252)-1)),8)</f>
        <v>0</v>
      </c>
      <c r="F1804" s="42">
        <f t="shared" si="554"/>
        <v>1</v>
      </c>
      <c r="G1804" s="43">
        <f t="shared" ref="G1804:G1836" ca="1" si="558">TRUNC((1+(E1804*F1804)),15)</f>
        <v>1</v>
      </c>
      <c r="H1804" s="40">
        <f ca="1">TRUNC(PRODUCT(G$10:G1803),15)</f>
        <v>1.45297713431193</v>
      </c>
      <c r="I1804" s="40">
        <f t="shared" ref="I1804:I1836" ca="1" si="559">IF(OR(R1803&gt;0,R1803="E"),H1803,I1803)</f>
        <v>1.42599021960588</v>
      </c>
      <c r="J1804" s="40">
        <f t="shared" ref="J1804:J1836" ca="1" si="560">ROUND(TRUNC(H1804/I1804,15),8)</f>
        <v>1.0189250299999999</v>
      </c>
      <c r="K1804" s="42">
        <f t="shared" si="546"/>
        <v>2.7E-2</v>
      </c>
      <c r="L1804" s="63">
        <f t="shared" si="543"/>
        <v>45189</v>
      </c>
      <c r="M1804" s="64">
        <f t="shared" si="544"/>
        <v>39</v>
      </c>
      <c r="N1804" s="44">
        <f t="shared" si="545"/>
        <v>40</v>
      </c>
      <c r="O1804" s="40">
        <f t="shared" si="547"/>
        <v>1.0042378320000001</v>
      </c>
      <c r="P1804" s="65">
        <f t="shared" ca="1" si="548"/>
        <v>1.023243063</v>
      </c>
      <c r="Q1804" s="40">
        <f t="shared" ca="1" si="549"/>
        <v>218.75836305000001</v>
      </c>
      <c r="R1804" s="44">
        <f>IF(VLOOKUP(A1804,$Z$12:$AI$125,8)=VLOOKUP(A1803,$Z$12:$AI$125,8),0,VLOOKUP(A1804,Z$12:$AI$125,8))</f>
        <v>0</v>
      </c>
      <c r="S1804" s="45">
        <f>IF(R1804&gt;0,VLOOKUP(R1804,Y$12:$AH$125,7),0)</f>
        <v>0</v>
      </c>
      <c r="T1804" s="40">
        <f t="shared" si="552"/>
        <v>0</v>
      </c>
      <c r="U1804" s="40">
        <f t="shared" ca="1" si="553"/>
        <v>218.75836305000001</v>
      </c>
      <c r="V1804" s="46" t="str">
        <f t="shared" si="555"/>
        <v>J=</v>
      </c>
      <c r="W1804" s="47">
        <f t="shared" si="556"/>
        <v>45371</v>
      </c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  <c r="CE1804" s="35"/>
      <c r="CF1804" s="35"/>
      <c r="CG1804" s="35"/>
      <c r="CH1804" s="35"/>
      <c r="CI1804" s="35"/>
      <c r="CJ1804" s="35"/>
      <c r="CK1804" s="35"/>
      <c r="CL1804" s="35"/>
      <c r="CM1804" s="35"/>
      <c r="CN1804" s="35"/>
      <c r="CO1804" s="35"/>
      <c r="CP1804" s="35"/>
      <c r="CQ1804" s="35"/>
      <c r="CR1804" s="35"/>
      <c r="CS1804" s="35"/>
      <c r="CT1804" s="35"/>
      <c r="CU1804" s="35"/>
      <c r="CV1804" s="35"/>
      <c r="CW1804" s="35"/>
      <c r="CX1804" s="35"/>
      <c r="CY1804" s="35"/>
      <c r="CZ1804" s="35"/>
      <c r="DA1804" s="35"/>
      <c r="DB1804" s="35"/>
      <c r="DC1804" s="35"/>
      <c r="DD1804" s="35"/>
      <c r="DE1804" s="35"/>
      <c r="DF1804" s="35"/>
      <c r="DG1804" s="35"/>
      <c r="DH1804" s="35"/>
      <c r="DI1804" s="35"/>
      <c r="DJ1804" s="35"/>
      <c r="DK1804" s="35"/>
      <c r="DL1804" s="35"/>
      <c r="DM1804" s="35"/>
      <c r="DN1804" s="35"/>
      <c r="DO1804" s="35"/>
      <c r="DP1804" s="35"/>
      <c r="DQ1804" s="35"/>
      <c r="DR1804" s="35"/>
      <c r="DS1804" s="35"/>
      <c r="DT1804" s="35"/>
      <c r="DU1804" s="35"/>
      <c r="DV1804" s="35"/>
      <c r="DW1804" s="35"/>
      <c r="DX1804" s="35"/>
      <c r="DY1804" s="35"/>
      <c r="DZ1804" s="35"/>
      <c r="EA1804" s="35"/>
      <c r="EB1804" s="35"/>
      <c r="EC1804" s="35"/>
      <c r="ED1804" s="35"/>
      <c r="EE1804" s="35"/>
      <c r="EF1804" s="35"/>
      <c r="EG1804" s="35"/>
      <c r="EH1804" s="35"/>
      <c r="EI1804" s="35"/>
      <c r="EJ1804" s="35"/>
      <c r="EK1804" s="35"/>
      <c r="EL1804" s="35"/>
      <c r="EM1804" s="35"/>
      <c r="EN1804" s="35"/>
      <c r="EO1804" s="35"/>
      <c r="EP1804" s="35"/>
      <c r="EQ1804" s="35"/>
      <c r="ER1804" s="35"/>
      <c r="ES1804" s="35"/>
      <c r="ET1804" s="35"/>
      <c r="EU1804" s="35"/>
      <c r="EV1804" s="35"/>
      <c r="EW1804" s="35"/>
      <c r="EX1804" s="35"/>
      <c r="EY1804" s="35"/>
      <c r="EZ1804" s="35"/>
      <c r="FA1804" s="35"/>
      <c r="FB1804" s="35"/>
      <c r="FC1804" s="35"/>
      <c r="FD1804" s="35"/>
      <c r="FE1804" s="35"/>
      <c r="FF1804" s="35"/>
      <c r="FG1804" s="35"/>
      <c r="FH1804" s="35"/>
      <c r="FI1804" s="35"/>
      <c r="FJ1804" s="35"/>
      <c r="FK1804" s="35"/>
      <c r="FL1804" s="35"/>
      <c r="FM1804" s="35"/>
      <c r="FN1804" s="35"/>
      <c r="FO1804" s="35"/>
      <c r="FP1804" s="35"/>
      <c r="FQ1804" s="35"/>
      <c r="FR1804" s="35"/>
      <c r="FS1804" s="35"/>
      <c r="FT1804" s="35"/>
      <c r="FU1804" s="35"/>
      <c r="FV1804" s="35"/>
      <c r="FW1804" s="35"/>
      <c r="FX1804" s="35"/>
      <c r="FY1804" s="35"/>
      <c r="FZ1804" s="35"/>
    </row>
    <row r="1805" spans="1:182" x14ac:dyDescent="0.15">
      <c r="A1805" s="38">
        <f t="shared" si="542"/>
        <v>45249</v>
      </c>
      <c r="B1805" s="39">
        <f t="shared" ca="1" si="550"/>
        <v>9630.5283630499998</v>
      </c>
      <c r="C1805" s="40">
        <f t="shared" si="551"/>
        <v>9411.77</v>
      </c>
      <c r="D1805" s="41">
        <f ca="1">IF(A1805&lt;$B$1,VLOOKUP(A1805,[1]DI!$A$4:$B$15000,2,FALSE),0)</f>
        <v>0</v>
      </c>
      <c r="E1805" s="40">
        <f t="shared" ca="1" si="557"/>
        <v>0</v>
      </c>
      <c r="F1805" s="42">
        <f t="shared" si="554"/>
        <v>1</v>
      </c>
      <c r="G1805" s="43">
        <f t="shared" ca="1" si="558"/>
        <v>1</v>
      </c>
      <c r="H1805" s="40">
        <f ca="1">TRUNC(PRODUCT(G$10:G1804),15)</f>
        <v>1.45297713431193</v>
      </c>
      <c r="I1805" s="40">
        <f t="shared" ca="1" si="559"/>
        <v>1.42599021960588</v>
      </c>
      <c r="J1805" s="40">
        <f t="shared" ca="1" si="560"/>
        <v>1.0189250299999999</v>
      </c>
      <c r="K1805" s="42">
        <f t="shared" si="546"/>
        <v>2.7E-2</v>
      </c>
      <c r="L1805" s="63">
        <f t="shared" si="543"/>
        <v>45189</v>
      </c>
      <c r="M1805" s="64">
        <f t="shared" si="544"/>
        <v>39</v>
      </c>
      <c r="N1805" s="44">
        <f t="shared" si="545"/>
        <v>40</v>
      </c>
      <c r="O1805" s="40">
        <f t="shared" si="547"/>
        <v>1.0042378320000001</v>
      </c>
      <c r="P1805" s="65">
        <f t="shared" ca="1" si="548"/>
        <v>1.023243063</v>
      </c>
      <c r="Q1805" s="40">
        <f t="shared" ca="1" si="549"/>
        <v>218.75836305000001</v>
      </c>
      <c r="R1805" s="44">
        <f>IF(VLOOKUP(A1805,$Z$12:$AI$125,8)=VLOOKUP(A1804,$Z$12:$AI$125,8),0,VLOOKUP(A1805,Z$12:$AI$125,8))</f>
        <v>0</v>
      </c>
      <c r="S1805" s="45">
        <f>IF(R1805&gt;0,VLOOKUP(R1805,Y$12:$AH$125,7),0)</f>
        <v>0</v>
      </c>
      <c r="T1805" s="40">
        <f t="shared" si="552"/>
        <v>0</v>
      </c>
      <c r="U1805" s="40">
        <f t="shared" ca="1" si="553"/>
        <v>218.75836305000001</v>
      </c>
      <c r="V1805" s="46" t="str">
        <f t="shared" si="555"/>
        <v>J=</v>
      </c>
      <c r="W1805" s="47">
        <f t="shared" si="556"/>
        <v>45371</v>
      </c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  <c r="DN1805" s="35"/>
      <c r="DO1805" s="35"/>
      <c r="DP1805" s="35"/>
      <c r="DQ1805" s="35"/>
      <c r="DR1805" s="35"/>
      <c r="DS1805" s="35"/>
      <c r="DT1805" s="35"/>
      <c r="DU1805" s="35"/>
      <c r="DV1805" s="35"/>
      <c r="DW1805" s="35"/>
      <c r="DX1805" s="35"/>
      <c r="DY1805" s="35"/>
      <c r="DZ1805" s="35"/>
      <c r="EA1805" s="35"/>
      <c r="EB1805" s="35"/>
      <c r="EC1805" s="35"/>
      <c r="ED1805" s="35"/>
      <c r="EE1805" s="35"/>
      <c r="EF1805" s="35"/>
      <c r="EG1805" s="35"/>
      <c r="EH1805" s="35"/>
      <c r="EI1805" s="35"/>
      <c r="EJ1805" s="35"/>
      <c r="EK1805" s="35"/>
      <c r="EL1805" s="35"/>
      <c r="EM1805" s="35"/>
      <c r="EN1805" s="35"/>
      <c r="EO1805" s="35"/>
      <c r="EP1805" s="35"/>
      <c r="EQ1805" s="35"/>
      <c r="ER1805" s="35"/>
      <c r="ES1805" s="35"/>
      <c r="ET1805" s="35"/>
      <c r="EU1805" s="35"/>
      <c r="EV1805" s="35"/>
      <c r="EW1805" s="35"/>
      <c r="EX1805" s="35"/>
      <c r="EY1805" s="35"/>
      <c r="EZ1805" s="35"/>
      <c r="FA1805" s="35"/>
      <c r="FB1805" s="35"/>
      <c r="FC1805" s="35"/>
      <c r="FD1805" s="35"/>
      <c r="FE1805" s="35"/>
      <c r="FF1805" s="35"/>
      <c r="FG1805" s="35"/>
      <c r="FH1805" s="35"/>
      <c r="FI1805" s="35"/>
      <c r="FJ1805" s="35"/>
      <c r="FK1805" s="35"/>
      <c r="FL1805" s="35"/>
      <c r="FM1805" s="35"/>
      <c r="FN1805" s="35"/>
      <c r="FO1805" s="35"/>
      <c r="FP1805" s="35"/>
      <c r="FQ1805" s="35"/>
      <c r="FR1805" s="35"/>
      <c r="FS1805" s="35"/>
      <c r="FT1805" s="35"/>
      <c r="FU1805" s="35"/>
      <c r="FV1805" s="35"/>
      <c r="FW1805" s="35"/>
      <c r="FX1805" s="35"/>
      <c r="FY1805" s="35"/>
      <c r="FZ1805" s="35"/>
    </row>
    <row r="1806" spans="1:182" x14ac:dyDescent="0.15">
      <c r="A1806" s="38">
        <f t="shared" ref="A1806:A1869" si="561">(A1805+1)</f>
        <v>45250</v>
      </c>
      <c r="B1806" s="39">
        <f t="shared" ca="1" si="550"/>
        <v>9630.5283630499998</v>
      </c>
      <c r="C1806" s="40">
        <f t="shared" si="551"/>
        <v>9411.77</v>
      </c>
      <c r="D1806" s="41">
        <f ca="1">IF(A1806&lt;$B$1,VLOOKUP(A1806,[1]DI!$A$4:$B$15000,2,FALSE),0)</f>
        <v>0.1215</v>
      </c>
      <c r="E1806" s="40">
        <f t="shared" ca="1" si="557"/>
        <v>4.5512999999999999E-4</v>
      </c>
      <c r="F1806" s="42">
        <f t="shared" si="554"/>
        <v>1</v>
      </c>
      <c r="G1806" s="43">
        <f t="shared" ca="1" si="558"/>
        <v>1.00045513</v>
      </c>
      <c r="H1806" s="40">
        <f ca="1">TRUNC(PRODUCT(G$10:G1805),15)</f>
        <v>1.45297713431193</v>
      </c>
      <c r="I1806" s="40">
        <f t="shared" ca="1" si="559"/>
        <v>1.42599021960588</v>
      </c>
      <c r="J1806" s="40">
        <f t="shared" ca="1" si="560"/>
        <v>1.0189250299999999</v>
      </c>
      <c r="K1806" s="42">
        <f t="shared" si="546"/>
        <v>2.7E-2</v>
      </c>
      <c r="L1806" s="63">
        <f t="shared" si="543"/>
        <v>45189</v>
      </c>
      <c r="M1806" s="64">
        <f t="shared" si="544"/>
        <v>40</v>
      </c>
      <c r="N1806" s="44">
        <f t="shared" si="545"/>
        <v>40</v>
      </c>
      <c r="O1806" s="40">
        <f t="shared" si="547"/>
        <v>1.0042378320000001</v>
      </c>
      <c r="P1806" s="65">
        <f t="shared" ca="1" si="548"/>
        <v>1.023243063</v>
      </c>
      <c r="Q1806" s="40">
        <f t="shared" ca="1" si="549"/>
        <v>218.75836305000001</v>
      </c>
      <c r="R1806" s="44">
        <f>IF(VLOOKUP(A1806,$Z$12:$AI$125,8)=VLOOKUP(A1805,$Z$12:$AI$125,8),0,VLOOKUP(A1806,Z$12:$AI$125,8))</f>
        <v>0</v>
      </c>
      <c r="S1806" s="45">
        <f>IF(R1806&gt;0,VLOOKUP(R1806,Y$12:$AH$125,7),0)</f>
        <v>0</v>
      </c>
      <c r="T1806" s="40">
        <f t="shared" si="552"/>
        <v>0</v>
      </c>
      <c r="U1806" s="40">
        <f t="shared" ca="1" si="553"/>
        <v>218.75836305000001</v>
      </c>
      <c r="V1806" s="46" t="str">
        <f t="shared" si="555"/>
        <v>J=</v>
      </c>
      <c r="W1806" s="47">
        <f t="shared" si="556"/>
        <v>45371</v>
      </c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  <c r="DM1806" s="35"/>
      <c r="DN1806" s="35"/>
      <c r="DO1806" s="35"/>
      <c r="DP1806" s="35"/>
      <c r="DQ1806" s="35"/>
      <c r="DR1806" s="35"/>
      <c r="DS1806" s="35"/>
      <c r="DT1806" s="35"/>
      <c r="DU1806" s="35"/>
      <c r="DV1806" s="35"/>
      <c r="DW1806" s="35"/>
      <c r="DX1806" s="35"/>
      <c r="DY1806" s="35"/>
      <c r="DZ1806" s="35"/>
      <c r="EA1806" s="35"/>
      <c r="EB1806" s="35"/>
      <c r="EC1806" s="35"/>
      <c r="ED1806" s="35"/>
      <c r="EE1806" s="35"/>
      <c r="EF1806" s="35"/>
      <c r="EG1806" s="35"/>
      <c r="EH1806" s="35"/>
      <c r="EI1806" s="35"/>
      <c r="EJ1806" s="35"/>
      <c r="EK1806" s="35"/>
      <c r="EL1806" s="35"/>
      <c r="EM1806" s="35"/>
      <c r="EN1806" s="35"/>
      <c r="EO1806" s="35"/>
      <c r="EP1806" s="35"/>
      <c r="EQ1806" s="35"/>
      <c r="ER1806" s="35"/>
      <c r="ES1806" s="35"/>
      <c r="ET1806" s="35"/>
      <c r="EU1806" s="35"/>
      <c r="EV1806" s="35"/>
      <c r="EW1806" s="35"/>
      <c r="EX1806" s="35"/>
      <c r="EY1806" s="35"/>
      <c r="EZ1806" s="35"/>
      <c r="FA1806" s="35"/>
      <c r="FB1806" s="35"/>
      <c r="FC1806" s="35"/>
      <c r="FD1806" s="35"/>
      <c r="FE1806" s="35"/>
      <c r="FF1806" s="35"/>
      <c r="FG1806" s="35"/>
      <c r="FH1806" s="35"/>
      <c r="FI1806" s="35"/>
      <c r="FJ1806" s="35"/>
      <c r="FK1806" s="35"/>
      <c r="FL1806" s="35"/>
      <c r="FM1806" s="35"/>
      <c r="FN1806" s="35"/>
      <c r="FO1806" s="35"/>
      <c r="FP1806" s="35"/>
      <c r="FQ1806" s="35"/>
      <c r="FR1806" s="35"/>
      <c r="FS1806" s="35"/>
      <c r="FT1806" s="35"/>
      <c r="FU1806" s="35"/>
      <c r="FV1806" s="35"/>
      <c r="FW1806" s="35"/>
      <c r="FX1806" s="35"/>
      <c r="FY1806" s="35"/>
      <c r="FZ1806" s="35"/>
    </row>
    <row r="1807" spans="1:182" x14ac:dyDescent="0.15">
      <c r="A1807" s="38">
        <f t="shared" si="561"/>
        <v>45251</v>
      </c>
      <c r="B1807" s="39">
        <f t="shared" ca="1" si="550"/>
        <v>9635.9302484399996</v>
      </c>
      <c r="C1807" s="40">
        <f t="shared" si="551"/>
        <v>9411.77</v>
      </c>
      <c r="D1807" s="41">
        <f ca="1">IF(A1807&lt;$B$1,VLOOKUP(A1807,[1]DI!$A$4:$B$15000,2,FALSE),0)</f>
        <v>0.1215</v>
      </c>
      <c r="E1807" s="40">
        <f t="shared" ca="1" si="557"/>
        <v>4.5512999999999999E-4</v>
      </c>
      <c r="F1807" s="42">
        <f t="shared" si="554"/>
        <v>1</v>
      </c>
      <c r="G1807" s="43">
        <f t="shared" ca="1" si="558"/>
        <v>1.00045513</v>
      </c>
      <c r="H1807" s="40">
        <f ca="1">TRUNC(PRODUCT(G$10:G1806),15)</f>
        <v>1.45363842779507</v>
      </c>
      <c r="I1807" s="40">
        <f t="shared" ca="1" si="559"/>
        <v>1.42599021960588</v>
      </c>
      <c r="J1807" s="40">
        <f t="shared" ca="1" si="560"/>
        <v>1.0193887800000001</v>
      </c>
      <c r="K1807" s="42">
        <f t="shared" si="546"/>
        <v>2.7E-2</v>
      </c>
      <c r="L1807" s="63">
        <f t="shared" si="543"/>
        <v>45189</v>
      </c>
      <c r="M1807" s="64">
        <f t="shared" si="544"/>
        <v>41</v>
      </c>
      <c r="N1807" s="44">
        <f t="shared" si="545"/>
        <v>41</v>
      </c>
      <c r="O1807" s="40">
        <f t="shared" si="547"/>
        <v>1.0043440079999999</v>
      </c>
      <c r="P1807" s="65">
        <f t="shared" ca="1" si="548"/>
        <v>1.0238170129999999</v>
      </c>
      <c r="Q1807" s="40">
        <f t="shared" ca="1" si="549"/>
        <v>224.16024844</v>
      </c>
      <c r="R1807" s="44">
        <f>IF(VLOOKUP(A1807,$Z$12:$AI$125,8)=VLOOKUP(A1806,$Z$12:$AI$125,8),0,VLOOKUP(A1807,Z$12:$AI$125,8))</f>
        <v>0</v>
      </c>
      <c r="S1807" s="45">
        <f>IF(R1807&gt;0,VLOOKUP(R1807,Y$12:$AH$125,7),0)</f>
        <v>0</v>
      </c>
      <c r="T1807" s="40">
        <f t="shared" si="552"/>
        <v>0</v>
      </c>
      <c r="U1807" s="40">
        <f t="shared" ca="1" si="553"/>
        <v>224.16024844</v>
      </c>
      <c r="V1807" s="46" t="str">
        <f t="shared" si="555"/>
        <v>J=</v>
      </c>
      <c r="W1807" s="47">
        <f t="shared" si="556"/>
        <v>45371</v>
      </c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  <c r="CE1807" s="35"/>
      <c r="CF1807" s="35"/>
      <c r="CG1807" s="35"/>
      <c r="CH1807" s="35"/>
      <c r="CI1807" s="35"/>
      <c r="CJ1807" s="35"/>
      <c r="CK1807" s="35"/>
      <c r="CL1807" s="35"/>
      <c r="CM1807" s="35"/>
      <c r="CN1807" s="35"/>
      <c r="CO1807" s="35"/>
      <c r="CP1807" s="35"/>
      <c r="CQ1807" s="35"/>
      <c r="CR1807" s="35"/>
      <c r="CS1807" s="35"/>
      <c r="CT1807" s="35"/>
      <c r="CU1807" s="35"/>
      <c r="CV1807" s="35"/>
      <c r="CW1807" s="35"/>
      <c r="CX1807" s="35"/>
      <c r="CY1807" s="35"/>
      <c r="CZ1807" s="35"/>
      <c r="DA1807" s="35"/>
      <c r="DB1807" s="35"/>
      <c r="DC1807" s="35"/>
      <c r="DD1807" s="35"/>
      <c r="DE1807" s="35"/>
      <c r="DF1807" s="35"/>
      <c r="DG1807" s="35"/>
      <c r="DH1807" s="35"/>
      <c r="DI1807" s="35"/>
      <c r="DJ1807" s="35"/>
      <c r="DK1807" s="35"/>
      <c r="DL1807" s="35"/>
      <c r="DM1807" s="35"/>
      <c r="DN1807" s="35"/>
      <c r="DO1807" s="35"/>
      <c r="DP1807" s="35"/>
      <c r="DQ1807" s="35"/>
      <c r="DR1807" s="35"/>
      <c r="DS1807" s="35"/>
      <c r="DT1807" s="35"/>
      <c r="DU1807" s="35"/>
      <c r="DV1807" s="35"/>
      <c r="DW1807" s="35"/>
      <c r="DX1807" s="35"/>
      <c r="DY1807" s="35"/>
      <c r="DZ1807" s="35"/>
      <c r="EA1807" s="35"/>
      <c r="EB1807" s="35"/>
      <c r="EC1807" s="35"/>
      <c r="ED1807" s="35"/>
      <c r="EE1807" s="35"/>
      <c r="EF1807" s="35"/>
      <c r="EG1807" s="35"/>
      <c r="EH1807" s="35"/>
      <c r="EI1807" s="35"/>
      <c r="EJ1807" s="35"/>
      <c r="EK1807" s="35"/>
      <c r="EL1807" s="35"/>
      <c r="EM1807" s="35"/>
      <c r="EN1807" s="35"/>
      <c r="EO1807" s="35"/>
      <c r="EP1807" s="35"/>
      <c r="EQ1807" s="35"/>
      <c r="ER1807" s="35"/>
      <c r="ES1807" s="35"/>
      <c r="ET1807" s="35"/>
      <c r="EU1807" s="35"/>
      <c r="EV1807" s="35"/>
      <c r="EW1807" s="35"/>
      <c r="EX1807" s="35"/>
      <c r="EY1807" s="35"/>
      <c r="EZ1807" s="35"/>
      <c r="FA1807" s="35"/>
      <c r="FB1807" s="35"/>
      <c r="FC1807" s="35"/>
      <c r="FD1807" s="35"/>
      <c r="FE1807" s="35"/>
      <c r="FF1807" s="35"/>
      <c r="FG1807" s="35"/>
      <c r="FH1807" s="35"/>
      <c r="FI1807" s="35"/>
      <c r="FJ1807" s="35"/>
      <c r="FK1807" s="35"/>
      <c r="FL1807" s="35"/>
      <c r="FM1807" s="35"/>
      <c r="FN1807" s="35"/>
      <c r="FO1807" s="35"/>
      <c r="FP1807" s="35"/>
      <c r="FQ1807" s="35"/>
      <c r="FR1807" s="35"/>
      <c r="FS1807" s="35"/>
      <c r="FT1807" s="35"/>
      <c r="FU1807" s="35"/>
      <c r="FV1807" s="35"/>
      <c r="FW1807" s="35"/>
      <c r="FX1807" s="35"/>
      <c r="FY1807" s="35"/>
      <c r="FZ1807" s="35"/>
    </row>
    <row r="1808" spans="1:182" x14ac:dyDescent="0.15">
      <c r="A1808" s="38">
        <f t="shared" si="561"/>
        <v>45252</v>
      </c>
      <c r="B1808" s="39">
        <f t="shared" ca="1" si="550"/>
        <v>9641.33506089</v>
      </c>
      <c r="C1808" s="40">
        <f t="shared" si="551"/>
        <v>9411.77</v>
      </c>
      <c r="D1808" s="41">
        <f ca="1">IF(A1808&lt;$B$1,VLOOKUP(A1808,[1]DI!$A$4:$B$15000,2,FALSE),0)</f>
        <v>0.1215</v>
      </c>
      <c r="E1808" s="40">
        <f t="shared" ca="1" si="557"/>
        <v>4.5512999999999999E-4</v>
      </c>
      <c r="F1808" s="42">
        <f t="shared" si="554"/>
        <v>1</v>
      </c>
      <c r="G1808" s="43">
        <f t="shared" ca="1" si="558"/>
        <v>1.00045513</v>
      </c>
      <c r="H1808" s="40">
        <f ca="1">TRUNC(PRODUCT(G$10:G1807),15)</f>
        <v>1.45430002225271</v>
      </c>
      <c r="I1808" s="40">
        <f t="shared" ca="1" si="559"/>
        <v>1.42599021960588</v>
      </c>
      <c r="J1808" s="40">
        <f t="shared" ca="1" si="560"/>
        <v>1.01985273</v>
      </c>
      <c r="K1808" s="42">
        <f t="shared" si="546"/>
        <v>2.7E-2</v>
      </c>
      <c r="L1808" s="63">
        <f t="shared" si="543"/>
        <v>45189</v>
      </c>
      <c r="M1808" s="64">
        <f t="shared" si="544"/>
        <v>42</v>
      </c>
      <c r="N1808" s="44">
        <f t="shared" si="545"/>
        <v>42</v>
      </c>
      <c r="O1808" s="40">
        <f t="shared" si="547"/>
        <v>1.004450195</v>
      </c>
      <c r="P1808" s="65">
        <f t="shared" ca="1" si="548"/>
        <v>1.0243912740000001</v>
      </c>
      <c r="Q1808" s="40">
        <f t="shared" ca="1" si="549"/>
        <v>229.56506089000001</v>
      </c>
      <c r="R1808" s="44">
        <f>IF(VLOOKUP(A1808,$Z$12:$AI$125,8)=VLOOKUP(A1807,$Z$12:$AI$125,8),0,VLOOKUP(A1808,Z$12:$AI$125,8))</f>
        <v>0</v>
      </c>
      <c r="S1808" s="45">
        <f>IF(R1808&gt;0,VLOOKUP(R1808,Y$12:$AH$125,7),0)</f>
        <v>0</v>
      </c>
      <c r="T1808" s="40">
        <f t="shared" si="552"/>
        <v>0</v>
      </c>
      <c r="U1808" s="40">
        <f t="shared" ca="1" si="553"/>
        <v>229.56506089000001</v>
      </c>
      <c r="V1808" s="46" t="str">
        <f t="shared" si="555"/>
        <v>J=</v>
      </c>
      <c r="W1808" s="47">
        <f t="shared" si="556"/>
        <v>45371</v>
      </c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  <c r="CE1808" s="35"/>
      <c r="CF1808" s="35"/>
      <c r="CG1808" s="35"/>
      <c r="CH1808" s="35"/>
      <c r="CI1808" s="35"/>
      <c r="CJ1808" s="35"/>
      <c r="CK1808" s="35"/>
      <c r="CL1808" s="35"/>
      <c r="CM1808" s="35"/>
      <c r="CN1808" s="35"/>
      <c r="CO1808" s="35"/>
      <c r="CP1808" s="35"/>
      <c r="CQ1808" s="35"/>
      <c r="CR1808" s="35"/>
      <c r="CS1808" s="35"/>
      <c r="CT1808" s="35"/>
      <c r="CU1808" s="35"/>
      <c r="CV1808" s="35"/>
      <c r="CW1808" s="35"/>
      <c r="CX1808" s="35"/>
      <c r="CY1808" s="35"/>
      <c r="CZ1808" s="35"/>
      <c r="DA1808" s="35"/>
      <c r="DB1808" s="35"/>
      <c r="DC1808" s="35"/>
      <c r="DD1808" s="35"/>
      <c r="DE1808" s="35"/>
      <c r="DF1808" s="35"/>
      <c r="DG1808" s="35"/>
      <c r="DH1808" s="35"/>
      <c r="DI1808" s="35"/>
      <c r="DJ1808" s="35"/>
      <c r="DK1808" s="35"/>
      <c r="DL1808" s="35"/>
      <c r="DM1808" s="35"/>
      <c r="DN1808" s="35"/>
      <c r="DO1808" s="35"/>
      <c r="DP1808" s="35"/>
      <c r="DQ1808" s="35"/>
      <c r="DR1808" s="35"/>
      <c r="DS1808" s="35"/>
      <c r="DT1808" s="35"/>
      <c r="DU1808" s="35"/>
      <c r="DV1808" s="35"/>
      <c r="DW1808" s="35"/>
      <c r="DX1808" s="35"/>
      <c r="DY1808" s="35"/>
      <c r="DZ1808" s="35"/>
      <c r="EA1808" s="35"/>
      <c r="EB1808" s="35"/>
      <c r="EC1808" s="35"/>
      <c r="ED1808" s="35"/>
      <c r="EE1808" s="35"/>
      <c r="EF1808" s="35"/>
      <c r="EG1808" s="35"/>
      <c r="EH1808" s="35"/>
      <c r="EI1808" s="35"/>
      <c r="EJ1808" s="35"/>
      <c r="EK1808" s="35"/>
      <c r="EL1808" s="35"/>
      <c r="EM1808" s="35"/>
      <c r="EN1808" s="35"/>
      <c r="EO1808" s="35"/>
      <c r="EP1808" s="35"/>
      <c r="EQ1808" s="35"/>
      <c r="ER1808" s="35"/>
      <c r="ES1808" s="35"/>
      <c r="ET1808" s="35"/>
      <c r="EU1808" s="35"/>
      <c r="EV1808" s="35"/>
      <c r="EW1808" s="35"/>
      <c r="EX1808" s="35"/>
      <c r="EY1808" s="35"/>
      <c r="EZ1808" s="35"/>
      <c r="FA1808" s="35"/>
      <c r="FB1808" s="35"/>
      <c r="FC1808" s="35"/>
      <c r="FD1808" s="35"/>
      <c r="FE1808" s="35"/>
      <c r="FF1808" s="35"/>
      <c r="FG1808" s="35"/>
      <c r="FH1808" s="35"/>
      <c r="FI1808" s="35"/>
      <c r="FJ1808" s="35"/>
      <c r="FK1808" s="35"/>
      <c r="FL1808" s="35"/>
      <c r="FM1808" s="35"/>
      <c r="FN1808" s="35"/>
      <c r="FO1808" s="35"/>
      <c r="FP1808" s="35"/>
      <c r="FQ1808" s="35"/>
      <c r="FR1808" s="35"/>
      <c r="FS1808" s="35"/>
      <c r="FT1808" s="35"/>
      <c r="FU1808" s="35"/>
      <c r="FV1808" s="35"/>
      <c r="FW1808" s="35"/>
      <c r="FX1808" s="35"/>
      <c r="FY1808" s="35"/>
      <c r="FZ1808" s="35"/>
    </row>
    <row r="1809" spans="1:182" x14ac:dyDescent="0.15">
      <c r="A1809" s="38">
        <f t="shared" si="561"/>
        <v>45253</v>
      </c>
      <c r="B1809" s="39">
        <f t="shared" ca="1" si="550"/>
        <v>9646.7429792300009</v>
      </c>
      <c r="C1809" s="40">
        <f t="shared" si="551"/>
        <v>9411.77</v>
      </c>
      <c r="D1809" s="41">
        <f ca="1">IF(A1809&lt;$B$1,VLOOKUP(A1809,[1]DI!$A$4:$B$15000,2,FALSE),0)</f>
        <v>0.1215</v>
      </c>
      <c r="E1809" s="40">
        <f t="shared" ca="1" si="557"/>
        <v>4.5512999999999999E-4</v>
      </c>
      <c r="F1809" s="42">
        <f t="shared" si="554"/>
        <v>1</v>
      </c>
      <c r="G1809" s="43">
        <f t="shared" ca="1" si="558"/>
        <v>1.00045513</v>
      </c>
      <c r="H1809" s="40">
        <f ca="1">TRUNC(PRODUCT(G$10:G1808),15)</f>
        <v>1.45496191782184</v>
      </c>
      <c r="I1809" s="40">
        <f t="shared" ca="1" si="559"/>
        <v>1.42599021960588</v>
      </c>
      <c r="J1809" s="40">
        <f t="shared" ca="1" si="560"/>
        <v>1.0203169000000001</v>
      </c>
      <c r="K1809" s="42">
        <f t="shared" si="546"/>
        <v>2.7E-2</v>
      </c>
      <c r="L1809" s="63">
        <f t="shared" si="543"/>
        <v>45189</v>
      </c>
      <c r="M1809" s="64">
        <f t="shared" si="544"/>
        <v>43</v>
      </c>
      <c r="N1809" s="44">
        <f t="shared" si="545"/>
        <v>43</v>
      </c>
      <c r="O1809" s="40">
        <f t="shared" si="547"/>
        <v>1.0045563930000001</v>
      </c>
      <c r="P1809" s="65">
        <f t="shared" ca="1" si="548"/>
        <v>1.024965865</v>
      </c>
      <c r="Q1809" s="40">
        <f t="shared" ca="1" si="549"/>
        <v>234.97297922999999</v>
      </c>
      <c r="R1809" s="44">
        <f>IF(VLOOKUP(A1809,$Z$12:$AI$125,8)=VLOOKUP(A1808,$Z$12:$AI$125,8),0,VLOOKUP(A1809,Z$12:$AI$125,8))</f>
        <v>0</v>
      </c>
      <c r="S1809" s="45">
        <f>IF(R1809&gt;0,VLOOKUP(R1809,Y$12:$AH$125,7),0)</f>
        <v>0</v>
      </c>
      <c r="T1809" s="40">
        <f t="shared" si="552"/>
        <v>0</v>
      </c>
      <c r="U1809" s="40">
        <f t="shared" ca="1" si="553"/>
        <v>234.97297922999999</v>
      </c>
      <c r="V1809" s="46" t="str">
        <f t="shared" si="555"/>
        <v>J=</v>
      </c>
      <c r="W1809" s="47">
        <f t="shared" si="556"/>
        <v>45371</v>
      </c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  <c r="CE1809" s="35"/>
      <c r="CF1809" s="35"/>
      <c r="CG1809" s="35"/>
      <c r="CH1809" s="35"/>
      <c r="CI1809" s="35"/>
      <c r="CJ1809" s="35"/>
      <c r="CK1809" s="35"/>
      <c r="CL1809" s="35"/>
      <c r="CM1809" s="35"/>
      <c r="CN1809" s="35"/>
      <c r="CO1809" s="35"/>
      <c r="CP1809" s="35"/>
      <c r="CQ1809" s="35"/>
      <c r="CR1809" s="35"/>
      <c r="CS1809" s="35"/>
      <c r="CT1809" s="35"/>
      <c r="CU1809" s="35"/>
      <c r="CV1809" s="35"/>
      <c r="CW1809" s="35"/>
      <c r="CX1809" s="35"/>
      <c r="CY1809" s="35"/>
      <c r="CZ1809" s="35"/>
      <c r="DA1809" s="35"/>
      <c r="DB1809" s="35"/>
      <c r="DC1809" s="35"/>
      <c r="DD1809" s="35"/>
      <c r="DE1809" s="35"/>
      <c r="DF1809" s="35"/>
      <c r="DG1809" s="35"/>
      <c r="DH1809" s="35"/>
      <c r="DI1809" s="35"/>
      <c r="DJ1809" s="35"/>
      <c r="DK1809" s="35"/>
      <c r="DL1809" s="35"/>
      <c r="DM1809" s="35"/>
      <c r="DN1809" s="35"/>
      <c r="DO1809" s="35"/>
      <c r="DP1809" s="35"/>
      <c r="DQ1809" s="35"/>
      <c r="DR1809" s="35"/>
      <c r="DS1809" s="35"/>
      <c r="DT1809" s="35"/>
      <c r="DU1809" s="35"/>
      <c r="DV1809" s="35"/>
      <c r="DW1809" s="35"/>
      <c r="DX1809" s="35"/>
      <c r="DY1809" s="35"/>
      <c r="DZ1809" s="35"/>
      <c r="EA1809" s="35"/>
      <c r="EB1809" s="35"/>
      <c r="EC1809" s="35"/>
      <c r="ED1809" s="35"/>
      <c r="EE1809" s="35"/>
      <c r="EF1809" s="35"/>
      <c r="EG1809" s="35"/>
      <c r="EH1809" s="35"/>
      <c r="EI1809" s="35"/>
      <c r="EJ1809" s="35"/>
      <c r="EK1809" s="35"/>
      <c r="EL1809" s="35"/>
      <c r="EM1809" s="35"/>
      <c r="EN1809" s="35"/>
      <c r="EO1809" s="35"/>
      <c r="EP1809" s="35"/>
      <c r="EQ1809" s="35"/>
      <c r="ER1809" s="35"/>
      <c r="ES1809" s="35"/>
      <c r="ET1809" s="35"/>
      <c r="EU1809" s="35"/>
      <c r="EV1809" s="35"/>
      <c r="EW1809" s="35"/>
      <c r="EX1809" s="35"/>
      <c r="EY1809" s="35"/>
      <c r="EZ1809" s="35"/>
      <c r="FA1809" s="35"/>
      <c r="FB1809" s="35"/>
      <c r="FC1809" s="35"/>
      <c r="FD1809" s="35"/>
      <c r="FE1809" s="35"/>
      <c r="FF1809" s="35"/>
      <c r="FG1809" s="35"/>
      <c r="FH1809" s="35"/>
      <c r="FI1809" s="35"/>
      <c r="FJ1809" s="35"/>
      <c r="FK1809" s="35"/>
      <c r="FL1809" s="35"/>
      <c r="FM1809" s="35"/>
      <c r="FN1809" s="35"/>
      <c r="FO1809" s="35"/>
      <c r="FP1809" s="35"/>
      <c r="FQ1809" s="35"/>
      <c r="FR1809" s="35"/>
      <c r="FS1809" s="35"/>
      <c r="FT1809" s="35"/>
      <c r="FU1809" s="35"/>
      <c r="FV1809" s="35"/>
      <c r="FW1809" s="35"/>
      <c r="FX1809" s="35"/>
      <c r="FY1809" s="35"/>
      <c r="FZ1809" s="35"/>
    </row>
    <row r="1810" spans="1:182" x14ac:dyDescent="0.15">
      <c r="A1810" s="38">
        <f t="shared" si="561"/>
        <v>45254</v>
      </c>
      <c r="B1810" s="39">
        <f t="shared" ca="1" si="550"/>
        <v>9652.1539187400012</v>
      </c>
      <c r="C1810" s="40">
        <f t="shared" si="551"/>
        <v>9411.77</v>
      </c>
      <c r="D1810" s="41">
        <f ca="1">IF(A1810&lt;$B$1,VLOOKUP(A1810,[1]DI!$A$4:$B$15000,2,FALSE),0)</f>
        <v>0.1215</v>
      </c>
      <c r="E1810" s="40">
        <f t="shared" ca="1" si="557"/>
        <v>4.5512999999999999E-4</v>
      </c>
      <c r="F1810" s="42">
        <f t="shared" si="554"/>
        <v>1</v>
      </c>
      <c r="G1810" s="43">
        <f t="shared" ca="1" si="558"/>
        <v>1.00045513</v>
      </c>
      <c r="H1810" s="40">
        <f ca="1">TRUNC(PRODUCT(G$10:G1809),15)</f>
        <v>1.4556241146394899</v>
      </c>
      <c r="I1810" s="40">
        <f t="shared" ca="1" si="559"/>
        <v>1.42599021960588</v>
      </c>
      <c r="J1810" s="40">
        <f t="shared" ca="1" si="560"/>
        <v>1.02078128</v>
      </c>
      <c r="K1810" s="42">
        <f t="shared" si="546"/>
        <v>2.7E-2</v>
      </c>
      <c r="L1810" s="63">
        <f t="shared" si="543"/>
        <v>45189</v>
      </c>
      <c r="M1810" s="64">
        <f t="shared" si="544"/>
        <v>44</v>
      </c>
      <c r="N1810" s="44">
        <f t="shared" si="545"/>
        <v>44</v>
      </c>
      <c r="O1810" s="40">
        <f t="shared" si="547"/>
        <v>1.004662602</v>
      </c>
      <c r="P1810" s="65">
        <f t="shared" ca="1" si="548"/>
        <v>1.025540777</v>
      </c>
      <c r="Q1810" s="40">
        <f t="shared" ca="1" si="549"/>
        <v>240.38391874000001</v>
      </c>
      <c r="R1810" s="44">
        <f>IF(VLOOKUP(A1810,$Z$12:$AI$125,8)=VLOOKUP(A1809,$Z$12:$AI$125,8),0,VLOOKUP(A1810,Z$12:$AI$125,8))</f>
        <v>0</v>
      </c>
      <c r="S1810" s="45">
        <f>IF(R1810&gt;0,VLOOKUP(R1810,Y$12:$AH$125,7),0)</f>
        <v>0</v>
      </c>
      <c r="T1810" s="40">
        <f t="shared" si="552"/>
        <v>0</v>
      </c>
      <c r="U1810" s="40">
        <f t="shared" ca="1" si="553"/>
        <v>240.38391874000001</v>
      </c>
      <c r="V1810" s="46" t="str">
        <f t="shared" si="555"/>
        <v>J=</v>
      </c>
      <c r="W1810" s="47">
        <f t="shared" si="556"/>
        <v>45371</v>
      </c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  <c r="CE1810" s="35"/>
      <c r="CF1810" s="35"/>
      <c r="CG1810" s="35"/>
      <c r="CH1810" s="35"/>
      <c r="CI1810" s="35"/>
      <c r="CJ1810" s="35"/>
      <c r="CK1810" s="35"/>
      <c r="CL1810" s="35"/>
      <c r="CM1810" s="35"/>
      <c r="CN1810" s="35"/>
      <c r="CO1810" s="35"/>
      <c r="CP1810" s="35"/>
      <c r="CQ1810" s="35"/>
      <c r="CR1810" s="35"/>
      <c r="CS1810" s="35"/>
      <c r="CT1810" s="35"/>
      <c r="CU1810" s="35"/>
      <c r="CV1810" s="35"/>
      <c r="CW1810" s="35"/>
      <c r="CX1810" s="35"/>
      <c r="CY1810" s="35"/>
      <c r="CZ1810" s="35"/>
      <c r="DA1810" s="35"/>
      <c r="DB1810" s="35"/>
      <c r="DC1810" s="35"/>
      <c r="DD1810" s="35"/>
      <c r="DE1810" s="35"/>
      <c r="DF1810" s="35"/>
      <c r="DG1810" s="35"/>
      <c r="DH1810" s="35"/>
      <c r="DI1810" s="35"/>
      <c r="DJ1810" s="35"/>
      <c r="DK1810" s="35"/>
      <c r="DL1810" s="35"/>
      <c r="DM1810" s="35"/>
      <c r="DN1810" s="35"/>
      <c r="DO1810" s="35"/>
      <c r="DP1810" s="35"/>
      <c r="DQ1810" s="35"/>
      <c r="DR1810" s="35"/>
      <c r="DS1810" s="35"/>
      <c r="DT1810" s="35"/>
      <c r="DU1810" s="35"/>
      <c r="DV1810" s="35"/>
      <c r="DW1810" s="35"/>
      <c r="DX1810" s="35"/>
      <c r="DY1810" s="35"/>
      <c r="DZ1810" s="35"/>
      <c r="EA1810" s="35"/>
      <c r="EB1810" s="35"/>
      <c r="EC1810" s="35"/>
      <c r="ED1810" s="35"/>
      <c r="EE1810" s="35"/>
      <c r="EF1810" s="35"/>
      <c r="EG1810" s="35"/>
      <c r="EH1810" s="35"/>
      <c r="EI1810" s="35"/>
      <c r="EJ1810" s="35"/>
      <c r="EK1810" s="35"/>
      <c r="EL1810" s="35"/>
      <c r="EM1810" s="35"/>
      <c r="EN1810" s="35"/>
      <c r="EO1810" s="35"/>
      <c r="EP1810" s="35"/>
      <c r="EQ1810" s="35"/>
      <c r="ER1810" s="35"/>
      <c r="ES1810" s="35"/>
      <c r="ET1810" s="35"/>
      <c r="EU1810" s="35"/>
      <c r="EV1810" s="35"/>
      <c r="EW1810" s="35"/>
      <c r="EX1810" s="35"/>
      <c r="EY1810" s="35"/>
      <c r="EZ1810" s="35"/>
      <c r="FA1810" s="35"/>
      <c r="FB1810" s="35"/>
      <c r="FC1810" s="35"/>
      <c r="FD1810" s="35"/>
      <c r="FE1810" s="35"/>
      <c r="FF1810" s="35"/>
      <c r="FG1810" s="35"/>
      <c r="FH1810" s="35"/>
      <c r="FI1810" s="35"/>
      <c r="FJ1810" s="35"/>
      <c r="FK1810" s="35"/>
      <c r="FL1810" s="35"/>
      <c r="FM1810" s="35"/>
      <c r="FN1810" s="35"/>
      <c r="FO1810" s="35"/>
      <c r="FP1810" s="35"/>
      <c r="FQ1810" s="35"/>
      <c r="FR1810" s="35"/>
      <c r="FS1810" s="35"/>
      <c r="FT1810" s="35"/>
      <c r="FU1810" s="35"/>
      <c r="FV1810" s="35"/>
      <c r="FW1810" s="35"/>
      <c r="FX1810" s="35"/>
      <c r="FY1810" s="35"/>
      <c r="FZ1810" s="35"/>
    </row>
    <row r="1811" spans="1:182" x14ac:dyDescent="0.15">
      <c r="A1811" s="38">
        <f t="shared" si="561"/>
        <v>45255</v>
      </c>
      <c r="B1811" s="39">
        <f t="shared" ca="1" si="550"/>
        <v>9657.5677853199995</v>
      </c>
      <c r="C1811" s="40">
        <f t="shared" si="551"/>
        <v>9411.77</v>
      </c>
      <c r="D1811" s="41">
        <f ca="1">IF(A1811&lt;$B$1,VLOOKUP(A1811,[1]DI!$A$4:$B$15000,2,FALSE),0)</f>
        <v>0</v>
      </c>
      <c r="E1811" s="40">
        <f t="shared" ca="1" si="557"/>
        <v>0</v>
      </c>
      <c r="F1811" s="42">
        <f t="shared" si="554"/>
        <v>1</v>
      </c>
      <c r="G1811" s="43">
        <f t="shared" ca="1" si="558"/>
        <v>1</v>
      </c>
      <c r="H1811" s="40">
        <f ca="1">TRUNC(PRODUCT(G$10:G1810),15)</f>
        <v>1.45628661284279</v>
      </c>
      <c r="I1811" s="40">
        <f t="shared" ca="1" si="559"/>
        <v>1.42599021960588</v>
      </c>
      <c r="J1811" s="40">
        <f t="shared" ca="1" si="560"/>
        <v>1.0212458600000001</v>
      </c>
      <c r="K1811" s="42">
        <f t="shared" si="546"/>
        <v>2.7E-2</v>
      </c>
      <c r="L1811" s="63">
        <f t="shared" si="543"/>
        <v>45189</v>
      </c>
      <c r="M1811" s="64">
        <f t="shared" si="544"/>
        <v>44</v>
      </c>
      <c r="N1811" s="44">
        <f t="shared" si="545"/>
        <v>45</v>
      </c>
      <c r="O1811" s="40">
        <f t="shared" si="547"/>
        <v>1.004768822</v>
      </c>
      <c r="P1811" s="65">
        <f t="shared" ca="1" si="548"/>
        <v>1.026116</v>
      </c>
      <c r="Q1811" s="40">
        <f t="shared" ca="1" si="549"/>
        <v>245.79778532</v>
      </c>
      <c r="R1811" s="44">
        <f>IF(VLOOKUP(A1811,$Z$12:$AI$125,8)=VLOOKUP(A1810,$Z$12:$AI$125,8),0,VLOOKUP(A1811,Z$12:$AI$125,8))</f>
        <v>0</v>
      </c>
      <c r="S1811" s="45">
        <f>IF(R1811&gt;0,VLOOKUP(R1811,Y$12:$AH$125,7),0)</f>
        <v>0</v>
      </c>
      <c r="T1811" s="40">
        <f t="shared" si="552"/>
        <v>0</v>
      </c>
      <c r="U1811" s="40">
        <f t="shared" ca="1" si="553"/>
        <v>245.79778532</v>
      </c>
      <c r="V1811" s="46" t="str">
        <f t="shared" si="555"/>
        <v>J=</v>
      </c>
      <c r="W1811" s="47">
        <f t="shared" si="556"/>
        <v>45371</v>
      </c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  <c r="CE1811" s="35"/>
      <c r="CF1811" s="35"/>
      <c r="CG1811" s="35"/>
      <c r="CH1811" s="35"/>
      <c r="CI1811" s="35"/>
      <c r="CJ1811" s="35"/>
      <c r="CK1811" s="35"/>
      <c r="CL1811" s="35"/>
      <c r="CM1811" s="35"/>
      <c r="CN1811" s="35"/>
      <c r="CO1811" s="35"/>
      <c r="CP1811" s="35"/>
      <c r="CQ1811" s="35"/>
      <c r="CR1811" s="35"/>
      <c r="CS1811" s="35"/>
      <c r="CT1811" s="35"/>
      <c r="CU1811" s="35"/>
      <c r="CV1811" s="35"/>
      <c r="CW1811" s="35"/>
      <c r="CX1811" s="35"/>
      <c r="CY1811" s="35"/>
      <c r="CZ1811" s="35"/>
      <c r="DA1811" s="35"/>
      <c r="DB1811" s="35"/>
      <c r="DC1811" s="35"/>
      <c r="DD1811" s="35"/>
      <c r="DE1811" s="35"/>
      <c r="DF1811" s="35"/>
      <c r="DG1811" s="35"/>
      <c r="DH1811" s="35"/>
      <c r="DI1811" s="35"/>
      <c r="DJ1811" s="35"/>
      <c r="DK1811" s="35"/>
      <c r="DL1811" s="35"/>
      <c r="DM1811" s="35"/>
      <c r="DN1811" s="35"/>
      <c r="DO1811" s="35"/>
      <c r="DP1811" s="35"/>
      <c r="DQ1811" s="35"/>
      <c r="DR1811" s="35"/>
      <c r="DS1811" s="35"/>
      <c r="DT1811" s="35"/>
      <c r="DU1811" s="35"/>
      <c r="DV1811" s="35"/>
      <c r="DW1811" s="35"/>
      <c r="DX1811" s="35"/>
      <c r="DY1811" s="35"/>
      <c r="DZ1811" s="35"/>
      <c r="EA1811" s="35"/>
      <c r="EB1811" s="35"/>
      <c r="EC1811" s="35"/>
      <c r="ED1811" s="35"/>
      <c r="EE1811" s="35"/>
      <c r="EF1811" s="35"/>
      <c r="EG1811" s="35"/>
      <c r="EH1811" s="35"/>
      <c r="EI1811" s="35"/>
      <c r="EJ1811" s="35"/>
      <c r="EK1811" s="35"/>
      <c r="EL1811" s="35"/>
      <c r="EM1811" s="35"/>
      <c r="EN1811" s="35"/>
      <c r="EO1811" s="35"/>
      <c r="EP1811" s="35"/>
      <c r="EQ1811" s="35"/>
      <c r="ER1811" s="35"/>
      <c r="ES1811" s="35"/>
      <c r="ET1811" s="35"/>
      <c r="EU1811" s="35"/>
      <c r="EV1811" s="35"/>
      <c r="EW1811" s="35"/>
      <c r="EX1811" s="35"/>
      <c r="EY1811" s="35"/>
      <c r="EZ1811" s="35"/>
      <c r="FA1811" s="35"/>
      <c r="FB1811" s="35"/>
      <c r="FC1811" s="35"/>
      <c r="FD1811" s="35"/>
      <c r="FE1811" s="35"/>
      <c r="FF1811" s="35"/>
      <c r="FG1811" s="35"/>
      <c r="FH1811" s="35"/>
      <c r="FI1811" s="35"/>
      <c r="FJ1811" s="35"/>
      <c r="FK1811" s="35"/>
      <c r="FL1811" s="35"/>
      <c r="FM1811" s="35"/>
      <c r="FN1811" s="35"/>
      <c r="FO1811" s="35"/>
      <c r="FP1811" s="35"/>
      <c r="FQ1811" s="35"/>
      <c r="FR1811" s="35"/>
      <c r="FS1811" s="35"/>
      <c r="FT1811" s="35"/>
      <c r="FU1811" s="35"/>
      <c r="FV1811" s="35"/>
      <c r="FW1811" s="35"/>
      <c r="FX1811" s="35"/>
      <c r="FY1811" s="35"/>
      <c r="FZ1811" s="35"/>
    </row>
    <row r="1812" spans="1:182" x14ac:dyDescent="0.15">
      <c r="A1812" s="38">
        <f t="shared" si="561"/>
        <v>45256</v>
      </c>
      <c r="B1812" s="39">
        <f t="shared" ca="1" si="550"/>
        <v>9657.5677853199995</v>
      </c>
      <c r="C1812" s="40">
        <f t="shared" si="551"/>
        <v>9411.77</v>
      </c>
      <c r="D1812" s="41">
        <f ca="1">IF(A1812&lt;$B$1,VLOOKUP(A1812,[1]DI!$A$4:$B$15000,2,FALSE),0)</f>
        <v>0</v>
      </c>
      <c r="E1812" s="40">
        <f t="shared" ca="1" si="557"/>
        <v>0</v>
      </c>
      <c r="F1812" s="42">
        <f t="shared" si="554"/>
        <v>1</v>
      </c>
      <c r="G1812" s="43">
        <f t="shared" ca="1" si="558"/>
        <v>1</v>
      </c>
      <c r="H1812" s="40">
        <f ca="1">TRUNC(PRODUCT(G$10:G1811),15)</f>
        <v>1.45628661284279</v>
      </c>
      <c r="I1812" s="40">
        <f t="shared" ca="1" si="559"/>
        <v>1.42599021960588</v>
      </c>
      <c r="J1812" s="40">
        <f t="shared" ca="1" si="560"/>
        <v>1.0212458600000001</v>
      </c>
      <c r="K1812" s="42">
        <f t="shared" si="546"/>
        <v>2.7E-2</v>
      </c>
      <c r="L1812" s="63">
        <f t="shared" si="543"/>
        <v>45189</v>
      </c>
      <c r="M1812" s="64">
        <f t="shared" si="544"/>
        <v>44</v>
      </c>
      <c r="N1812" s="44">
        <f t="shared" si="545"/>
        <v>45</v>
      </c>
      <c r="O1812" s="40">
        <f t="shared" si="547"/>
        <v>1.004768822</v>
      </c>
      <c r="P1812" s="65">
        <f t="shared" ca="1" si="548"/>
        <v>1.026116</v>
      </c>
      <c r="Q1812" s="40">
        <f t="shared" ca="1" si="549"/>
        <v>245.79778532</v>
      </c>
      <c r="R1812" s="44">
        <f>IF(VLOOKUP(A1812,$Z$12:$AI$125,8)=VLOOKUP(A1811,$Z$12:$AI$125,8),0,VLOOKUP(A1812,Z$12:$AI$125,8))</f>
        <v>0</v>
      </c>
      <c r="S1812" s="45">
        <f>IF(R1812&gt;0,VLOOKUP(R1812,Y$12:$AH$125,7),0)</f>
        <v>0</v>
      </c>
      <c r="T1812" s="40">
        <f t="shared" si="552"/>
        <v>0</v>
      </c>
      <c r="U1812" s="40">
        <f t="shared" ca="1" si="553"/>
        <v>245.79778532</v>
      </c>
      <c r="V1812" s="46" t="str">
        <f t="shared" si="555"/>
        <v>J=</v>
      </c>
      <c r="W1812" s="47">
        <f t="shared" si="556"/>
        <v>45371</v>
      </c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  <c r="CE1812" s="35"/>
      <c r="CF1812" s="35"/>
      <c r="CG1812" s="35"/>
      <c r="CH1812" s="35"/>
      <c r="CI1812" s="35"/>
      <c r="CJ1812" s="35"/>
      <c r="CK1812" s="35"/>
      <c r="CL1812" s="35"/>
      <c r="CM1812" s="35"/>
      <c r="CN1812" s="35"/>
      <c r="CO1812" s="35"/>
      <c r="CP1812" s="35"/>
      <c r="CQ1812" s="35"/>
      <c r="CR1812" s="35"/>
      <c r="CS1812" s="35"/>
      <c r="CT1812" s="35"/>
      <c r="CU1812" s="35"/>
      <c r="CV1812" s="35"/>
      <c r="CW1812" s="35"/>
      <c r="CX1812" s="35"/>
      <c r="CY1812" s="35"/>
      <c r="CZ1812" s="35"/>
      <c r="DA1812" s="35"/>
      <c r="DB1812" s="35"/>
      <c r="DC1812" s="35"/>
      <c r="DD1812" s="35"/>
      <c r="DE1812" s="35"/>
      <c r="DF1812" s="35"/>
      <c r="DG1812" s="35"/>
      <c r="DH1812" s="35"/>
      <c r="DI1812" s="35"/>
      <c r="DJ1812" s="35"/>
      <c r="DK1812" s="35"/>
      <c r="DL1812" s="35"/>
      <c r="DM1812" s="35"/>
      <c r="DN1812" s="35"/>
      <c r="DO1812" s="35"/>
      <c r="DP1812" s="35"/>
      <c r="DQ1812" s="35"/>
      <c r="DR1812" s="35"/>
      <c r="DS1812" s="35"/>
      <c r="DT1812" s="35"/>
      <c r="DU1812" s="35"/>
      <c r="DV1812" s="35"/>
      <c r="DW1812" s="35"/>
      <c r="DX1812" s="35"/>
      <c r="DY1812" s="35"/>
      <c r="DZ1812" s="35"/>
      <c r="EA1812" s="35"/>
      <c r="EB1812" s="35"/>
      <c r="EC1812" s="35"/>
      <c r="ED1812" s="35"/>
      <c r="EE1812" s="35"/>
      <c r="EF1812" s="35"/>
      <c r="EG1812" s="35"/>
      <c r="EH1812" s="35"/>
      <c r="EI1812" s="35"/>
      <c r="EJ1812" s="35"/>
      <c r="EK1812" s="35"/>
      <c r="EL1812" s="35"/>
      <c r="EM1812" s="35"/>
      <c r="EN1812" s="35"/>
      <c r="EO1812" s="35"/>
      <c r="EP1812" s="35"/>
      <c r="EQ1812" s="35"/>
      <c r="ER1812" s="35"/>
      <c r="ES1812" s="35"/>
      <c r="ET1812" s="35"/>
      <c r="EU1812" s="35"/>
      <c r="EV1812" s="35"/>
      <c r="EW1812" s="35"/>
      <c r="EX1812" s="35"/>
      <c r="EY1812" s="35"/>
      <c r="EZ1812" s="35"/>
      <c r="FA1812" s="35"/>
      <c r="FB1812" s="35"/>
      <c r="FC1812" s="35"/>
      <c r="FD1812" s="35"/>
      <c r="FE1812" s="35"/>
      <c r="FF1812" s="35"/>
      <c r="FG1812" s="35"/>
      <c r="FH1812" s="35"/>
      <c r="FI1812" s="35"/>
      <c r="FJ1812" s="35"/>
      <c r="FK1812" s="35"/>
      <c r="FL1812" s="35"/>
      <c r="FM1812" s="35"/>
      <c r="FN1812" s="35"/>
      <c r="FO1812" s="35"/>
      <c r="FP1812" s="35"/>
      <c r="FQ1812" s="35"/>
      <c r="FR1812" s="35"/>
      <c r="FS1812" s="35"/>
      <c r="FT1812" s="35"/>
      <c r="FU1812" s="35"/>
      <c r="FV1812" s="35"/>
      <c r="FW1812" s="35"/>
      <c r="FX1812" s="35"/>
      <c r="FY1812" s="35"/>
      <c r="FZ1812" s="35"/>
    </row>
    <row r="1813" spans="1:182" x14ac:dyDescent="0.15">
      <c r="A1813" s="38">
        <f t="shared" si="561"/>
        <v>45257</v>
      </c>
      <c r="B1813" s="39">
        <f t="shared" ca="1" si="550"/>
        <v>9657.5677853199995</v>
      </c>
      <c r="C1813" s="40">
        <f t="shared" si="551"/>
        <v>9411.77</v>
      </c>
      <c r="D1813" s="41">
        <f ca="1">IF(A1813&lt;$B$1,VLOOKUP(A1813,[1]DI!$A$4:$B$15000,2,FALSE),0)</f>
        <v>0.1215</v>
      </c>
      <c r="E1813" s="40">
        <f t="shared" ca="1" si="557"/>
        <v>4.5512999999999999E-4</v>
      </c>
      <c r="F1813" s="42">
        <f t="shared" si="554"/>
        <v>1</v>
      </c>
      <c r="G1813" s="43">
        <f t="shared" ca="1" si="558"/>
        <v>1.00045513</v>
      </c>
      <c r="H1813" s="40">
        <f ca="1">TRUNC(PRODUCT(G$10:G1812),15)</f>
        <v>1.45628661284279</v>
      </c>
      <c r="I1813" s="40">
        <f t="shared" ca="1" si="559"/>
        <v>1.42599021960588</v>
      </c>
      <c r="J1813" s="40">
        <f t="shared" ca="1" si="560"/>
        <v>1.0212458600000001</v>
      </c>
      <c r="K1813" s="42">
        <f t="shared" si="546"/>
        <v>2.7E-2</v>
      </c>
      <c r="L1813" s="63">
        <f t="shared" si="543"/>
        <v>45189</v>
      </c>
      <c r="M1813" s="64">
        <f t="shared" si="544"/>
        <v>45</v>
      </c>
      <c r="N1813" s="44">
        <f t="shared" si="545"/>
        <v>45</v>
      </c>
      <c r="O1813" s="40">
        <f t="shared" si="547"/>
        <v>1.004768822</v>
      </c>
      <c r="P1813" s="65">
        <f t="shared" ca="1" si="548"/>
        <v>1.026116</v>
      </c>
      <c r="Q1813" s="40">
        <f t="shared" ca="1" si="549"/>
        <v>245.79778532</v>
      </c>
      <c r="R1813" s="44">
        <f>IF(VLOOKUP(A1813,$Z$12:$AI$125,8)=VLOOKUP(A1812,$Z$12:$AI$125,8),0,VLOOKUP(A1813,Z$12:$AI$125,8))</f>
        <v>0</v>
      </c>
      <c r="S1813" s="45">
        <f>IF(R1813&gt;0,VLOOKUP(R1813,Y$12:$AH$125,7),0)</f>
        <v>0</v>
      </c>
      <c r="T1813" s="40">
        <f t="shared" si="552"/>
        <v>0</v>
      </c>
      <c r="U1813" s="40">
        <f t="shared" ca="1" si="553"/>
        <v>245.79778532</v>
      </c>
      <c r="V1813" s="46" t="str">
        <f t="shared" si="555"/>
        <v>J=</v>
      </c>
      <c r="W1813" s="47">
        <f t="shared" si="556"/>
        <v>45371</v>
      </c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  <c r="CE1813" s="35"/>
      <c r="CF1813" s="35"/>
      <c r="CG1813" s="35"/>
      <c r="CH1813" s="35"/>
      <c r="CI1813" s="35"/>
      <c r="CJ1813" s="35"/>
      <c r="CK1813" s="35"/>
      <c r="CL1813" s="35"/>
      <c r="CM1813" s="35"/>
      <c r="CN1813" s="35"/>
      <c r="CO1813" s="35"/>
      <c r="CP1813" s="35"/>
      <c r="CQ1813" s="35"/>
      <c r="CR1813" s="35"/>
      <c r="CS1813" s="35"/>
      <c r="CT1813" s="35"/>
      <c r="CU1813" s="35"/>
      <c r="CV1813" s="35"/>
      <c r="CW1813" s="35"/>
      <c r="CX1813" s="35"/>
      <c r="CY1813" s="35"/>
      <c r="CZ1813" s="35"/>
      <c r="DA1813" s="35"/>
      <c r="DB1813" s="35"/>
      <c r="DC1813" s="35"/>
      <c r="DD1813" s="35"/>
      <c r="DE1813" s="35"/>
      <c r="DF1813" s="35"/>
      <c r="DG1813" s="35"/>
      <c r="DH1813" s="35"/>
      <c r="DI1813" s="35"/>
      <c r="DJ1813" s="35"/>
      <c r="DK1813" s="35"/>
      <c r="DL1813" s="35"/>
      <c r="DM1813" s="35"/>
      <c r="DN1813" s="35"/>
      <c r="DO1813" s="35"/>
      <c r="DP1813" s="35"/>
      <c r="DQ1813" s="35"/>
      <c r="DR1813" s="35"/>
      <c r="DS1813" s="35"/>
      <c r="DT1813" s="35"/>
      <c r="DU1813" s="35"/>
      <c r="DV1813" s="35"/>
      <c r="DW1813" s="35"/>
      <c r="DX1813" s="35"/>
      <c r="DY1813" s="35"/>
      <c r="DZ1813" s="35"/>
      <c r="EA1813" s="35"/>
      <c r="EB1813" s="35"/>
      <c r="EC1813" s="35"/>
      <c r="ED1813" s="35"/>
      <c r="EE1813" s="35"/>
      <c r="EF1813" s="35"/>
      <c r="EG1813" s="35"/>
      <c r="EH1813" s="35"/>
      <c r="EI1813" s="35"/>
      <c r="EJ1813" s="35"/>
      <c r="EK1813" s="35"/>
      <c r="EL1813" s="35"/>
      <c r="EM1813" s="35"/>
      <c r="EN1813" s="35"/>
      <c r="EO1813" s="35"/>
      <c r="EP1813" s="35"/>
      <c r="EQ1813" s="35"/>
      <c r="ER1813" s="35"/>
      <c r="ES1813" s="35"/>
      <c r="ET1813" s="35"/>
      <c r="EU1813" s="35"/>
      <c r="EV1813" s="35"/>
      <c r="EW1813" s="35"/>
      <c r="EX1813" s="35"/>
      <c r="EY1813" s="35"/>
      <c r="EZ1813" s="35"/>
      <c r="FA1813" s="35"/>
      <c r="FB1813" s="35"/>
      <c r="FC1813" s="35"/>
      <c r="FD1813" s="35"/>
      <c r="FE1813" s="35"/>
      <c r="FF1813" s="35"/>
      <c r="FG1813" s="35"/>
      <c r="FH1813" s="35"/>
      <c r="FI1813" s="35"/>
      <c r="FJ1813" s="35"/>
      <c r="FK1813" s="35"/>
      <c r="FL1813" s="35"/>
      <c r="FM1813" s="35"/>
      <c r="FN1813" s="35"/>
      <c r="FO1813" s="35"/>
      <c r="FP1813" s="35"/>
      <c r="FQ1813" s="35"/>
      <c r="FR1813" s="35"/>
      <c r="FS1813" s="35"/>
      <c r="FT1813" s="35"/>
      <c r="FU1813" s="35"/>
      <c r="FV1813" s="35"/>
      <c r="FW1813" s="35"/>
      <c r="FX1813" s="35"/>
      <c r="FY1813" s="35"/>
      <c r="FZ1813" s="35"/>
    </row>
    <row r="1814" spans="1:182" x14ac:dyDescent="0.15">
      <c r="A1814" s="38">
        <f t="shared" si="561"/>
        <v>45258</v>
      </c>
      <c r="B1814" s="39">
        <f t="shared" ca="1" si="550"/>
        <v>9662.9847766000003</v>
      </c>
      <c r="C1814" s="40">
        <f t="shared" si="551"/>
        <v>9411.77</v>
      </c>
      <c r="D1814" s="41">
        <f ca="1">IF(A1814&lt;$B$1,VLOOKUP(A1814,[1]DI!$A$4:$B$15000,2,FALSE),0)</f>
        <v>0.1215</v>
      </c>
      <c r="E1814" s="40">
        <f t="shared" ca="1" si="557"/>
        <v>4.5512999999999999E-4</v>
      </c>
      <c r="F1814" s="42">
        <f t="shared" si="554"/>
        <v>1</v>
      </c>
      <c r="G1814" s="43">
        <f t="shared" ca="1" si="558"/>
        <v>1.00045513</v>
      </c>
      <c r="H1814" s="40">
        <f ca="1">TRUNC(PRODUCT(G$10:G1813),15)</f>
        <v>1.45694941256889</v>
      </c>
      <c r="I1814" s="40">
        <f t="shared" ca="1" si="559"/>
        <v>1.42599021960588</v>
      </c>
      <c r="J1814" s="40">
        <f t="shared" ca="1" si="560"/>
        <v>1.0217106600000001</v>
      </c>
      <c r="K1814" s="42">
        <f t="shared" si="546"/>
        <v>2.7E-2</v>
      </c>
      <c r="L1814" s="63">
        <f t="shared" si="543"/>
        <v>45189</v>
      </c>
      <c r="M1814" s="64">
        <f t="shared" si="544"/>
        <v>46</v>
      </c>
      <c r="N1814" s="44">
        <f t="shared" si="545"/>
        <v>46</v>
      </c>
      <c r="O1814" s="40">
        <f t="shared" si="547"/>
        <v>1.004875054</v>
      </c>
      <c r="P1814" s="65">
        <f t="shared" ca="1" si="548"/>
        <v>1.026691555</v>
      </c>
      <c r="Q1814" s="40">
        <f t="shared" ca="1" si="549"/>
        <v>251.21477659999999</v>
      </c>
      <c r="R1814" s="44">
        <f>IF(VLOOKUP(A1814,$Z$12:$AI$125,8)=VLOOKUP(A1813,$Z$12:$AI$125,8),0,VLOOKUP(A1814,Z$12:$AI$125,8))</f>
        <v>0</v>
      </c>
      <c r="S1814" s="45">
        <f>IF(R1814&gt;0,VLOOKUP(R1814,Y$12:$AH$125,7),0)</f>
        <v>0</v>
      </c>
      <c r="T1814" s="40">
        <f t="shared" si="552"/>
        <v>0</v>
      </c>
      <c r="U1814" s="40">
        <f t="shared" ca="1" si="553"/>
        <v>251.21477659999999</v>
      </c>
      <c r="V1814" s="46" t="str">
        <f t="shared" si="555"/>
        <v>J=</v>
      </c>
      <c r="W1814" s="47">
        <f t="shared" si="556"/>
        <v>45371</v>
      </c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  <c r="CE1814" s="35"/>
      <c r="CF1814" s="35"/>
      <c r="CG1814" s="35"/>
      <c r="CH1814" s="35"/>
      <c r="CI1814" s="35"/>
      <c r="CJ1814" s="35"/>
      <c r="CK1814" s="35"/>
      <c r="CL1814" s="35"/>
      <c r="CM1814" s="35"/>
      <c r="CN1814" s="35"/>
      <c r="CO1814" s="35"/>
      <c r="CP1814" s="35"/>
      <c r="CQ1814" s="35"/>
      <c r="CR1814" s="35"/>
      <c r="CS1814" s="35"/>
      <c r="CT1814" s="35"/>
      <c r="CU1814" s="35"/>
      <c r="CV1814" s="35"/>
      <c r="CW1814" s="35"/>
      <c r="CX1814" s="35"/>
      <c r="CY1814" s="35"/>
      <c r="CZ1814" s="35"/>
      <c r="DA1814" s="35"/>
      <c r="DB1814" s="35"/>
      <c r="DC1814" s="35"/>
      <c r="DD1814" s="35"/>
      <c r="DE1814" s="35"/>
      <c r="DF1814" s="35"/>
      <c r="DG1814" s="35"/>
      <c r="DH1814" s="35"/>
      <c r="DI1814" s="35"/>
      <c r="DJ1814" s="35"/>
      <c r="DK1814" s="35"/>
      <c r="DL1814" s="35"/>
      <c r="DM1814" s="35"/>
      <c r="DN1814" s="35"/>
      <c r="DO1814" s="35"/>
      <c r="DP1814" s="35"/>
      <c r="DQ1814" s="35"/>
      <c r="DR1814" s="35"/>
      <c r="DS1814" s="35"/>
      <c r="DT1814" s="35"/>
      <c r="DU1814" s="35"/>
      <c r="DV1814" s="35"/>
      <c r="DW1814" s="35"/>
      <c r="DX1814" s="35"/>
      <c r="DY1814" s="35"/>
      <c r="DZ1814" s="35"/>
      <c r="EA1814" s="35"/>
      <c r="EB1814" s="35"/>
      <c r="EC1814" s="35"/>
      <c r="ED1814" s="35"/>
      <c r="EE1814" s="35"/>
      <c r="EF1814" s="35"/>
      <c r="EG1814" s="35"/>
      <c r="EH1814" s="35"/>
      <c r="EI1814" s="35"/>
      <c r="EJ1814" s="35"/>
      <c r="EK1814" s="35"/>
      <c r="EL1814" s="35"/>
      <c r="EM1814" s="35"/>
      <c r="EN1814" s="35"/>
      <c r="EO1814" s="35"/>
      <c r="EP1814" s="35"/>
      <c r="EQ1814" s="35"/>
      <c r="ER1814" s="35"/>
      <c r="ES1814" s="35"/>
      <c r="ET1814" s="35"/>
      <c r="EU1814" s="35"/>
      <c r="EV1814" s="35"/>
      <c r="EW1814" s="35"/>
      <c r="EX1814" s="35"/>
      <c r="EY1814" s="35"/>
      <c r="EZ1814" s="35"/>
      <c r="FA1814" s="35"/>
      <c r="FB1814" s="35"/>
      <c r="FC1814" s="35"/>
      <c r="FD1814" s="35"/>
      <c r="FE1814" s="35"/>
      <c r="FF1814" s="35"/>
      <c r="FG1814" s="35"/>
      <c r="FH1814" s="35"/>
      <c r="FI1814" s="35"/>
      <c r="FJ1814" s="35"/>
      <c r="FK1814" s="35"/>
      <c r="FL1814" s="35"/>
      <c r="FM1814" s="35"/>
      <c r="FN1814" s="35"/>
      <c r="FO1814" s="35"/>
      <c r="FP1814" s="35"/>
      <c r="FQ1814" s="35"/>
      <c r="FR1814" s="35"/>
      <c r="FS1814" s="35"/>
      <c r="FT1814" s="35"/>
      <c r="FU1814" s="35"/>
      <c r="FV1814" s="35"/>
      <c r="FW1814" s="35"/>
      <c r="FX1814" s="35"/>
      <c r="FY1814" s="35"/>
      <c r="FZ1814" s="35"/>
    </row>
    <row r="1815" spans="1:182" x14ac:dyDescent="0.15">
      <c r="A1815" s="38">
        <f t="shared" si="561"/>
        <v>45259</v>
      </c>
      <c r="B1815" s="39">
        <f t="shared" ca="1" si="550"/>
        <v>9668.4047890600013</v>
      </c>
      <c r="C1815" s="40">
        <f t="shared" si="551"/>
        <v>9411.77</v>
      </c>
      <c r="D1815" s="41">
        <f ca="1">IF(A1815&lt;$B$1,VLOOKUP(A1815,[1]DI!$A$4:$B$15000,2,FALSE),0)</f>
        <v>0.1215</v>
      </c>
      <c r="E1815" s="40">
        <f t="shared" ca="1" si="557"/>
        <v>4.5512999999999999E-4</v>
      </c>
      <c r="F1815" s="42">
        <f t="shared" si="554"/>
        <v>1</v>
      </c>
      <c r="G1815" s="43">
        <f t="shared" ca="1" si="558"/>
        <v>1.00045513</v>
      </c>
      <c r="H1815" s="40">
        <f ca="1">TRUNC(PRODUCT(G$10:G1814),15)</f>
        <v>1.45761251395503</v>
      </c>
      <c r="I1815" s="40">
        <f t="shared" ca="1" si="559"/>
        <v>1.42599021960588</v>
      </c>
      <c r="J1815" s="40">
        <f t="shared" ca="1" si="560"/>
        <v>1.02217567</v>
      </c>
      <c r="K1815" s="42">
        <f t="shared" si="546"/>
        <v>2.7E-2</v>
      </c>
      <c r="L1815" s="63">
        <f t="shared" si="543"/>
        <v>45189</v>
      </c>
      <c r="M1815" s="64">
        <f t="shared" si="544"/>
        <v>47</v>
      </c>
      <c r="N1815" s="44">
        <f t="shared" si="545"/>
        <v>47</v>
      </c>
      <c r="O1815" s="40">
        <f t="shared" si="547"/>
        <v>1.0049812970000001</v>
      </c>
      <c r="P1815" s="65">
        <f t="shared" ca="1" si="548"/>
        <v>1.0272674310000001</v>
      </c>
      <c r="Q1815" s="40">
        <f t="shared" ca="1" si="549"/>
        <v>256.63478906</v>
      </c>
      <c r="R1815" s="44">
        <f>IF(VLOOKUP(A1815,$Z$12:$AI$125,8)=VLOOKUP(A1814,$Z$12:$AI$125,8),0,VLOOKUP(A1815,Z$12:$AI$125,8))</f>
        <v>0</v>
      </c>
      <c r="S1815" s="45">
        <f>IF(R1815&gt;0,VLOOKUP(R1815,Y$12:$AH$125,7),0)</f>
        <v>0</v>
      </c>
      <c r="T1815" s="40">
        <f t="shared" si="552"/>
        <v>0</v>
      </c>
      <c r="U1815" s="40">
        <f t="shared" ca="1" si="553"/>
        <v>256.63478906</v>
      </c>
      <c r="V1815" s="46" t="str">
        <f t="shared" si="555"/>
        <v>J=</v>
      </c>
      <c r="W1815" s="47">
        <f t="shared" si="556"/>
        <v>45371</v>
      </c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  <c r="CE1815" s="35"/>
      <c r="CF1815" s="35"/>
      <c r="CG1815" s="35"/>
      <c r="CH1815" s="35"/>
      <c r="CI1815" s="35"/>
      <c r="CJ1815" s="35"/>
      <c r="CK1815" s="35"/>
      <c r="CL1815" s="35"/>
      <c r="CM1815" s="35"/>
      <c r="CN1815" s="35"/>
      <c r="CO1815" s="35"/>
      <c r="CP1815" s="35"/>
      <c r="CQ1815" s="35"/>
      <c r="CR1815" s="35"/>
      <c r="CS1815" s="35"/>
      <c r="CT1815" s="35"/>
      <c r="CU1815" s="35"/>
      <c r="CV1815" s="35"/>
      <c r="CW1815" s="35"/>
      <c r="CX1815" s="35"/>
      <c r="CY1815" s="35"/>
      <c r="CZ1815" s="35"/>
      <c r="DA1815" s="35"/>
      <c r="DB1815" s="35"/>
      <c r="DC1815" s="35"/>
      <c r="DD1815" s="35"/>
      <c r="DE1815" s="35"/>
      <c r="DF1815" s="35"/>
      <c r="DG1815" s="35"/>
      <c r="DH1815" s="35"/>
      <c r="DI1815" s="35"/>
      <c r="DJ1815" s="35"/>
      <c r="DK1815" s="35"/>
      <c r="DL1815" s="35"/>
      <c r="DM1815" s="35"/>
      <c r="DN1815" s="35"/>
      <c r="DO1815" s="35"/>
      <c r="DP1815" s="35"/>
      <c r="DQ1815" s="35"/>
      <c r="DR1815" s="35"/>
      <c r="DS1815" s="35"/>
      <c r="DT1815" s="35"/>
      <c r="DU1815" s="35"/>
      <c r="DV1815" s="35"/>
      <c r="DW1815" s="35"/>
      <c r="DX1815" s="35"/>
      <c r="DY1815" s="35"/>
      <c r="DZ1815" s="35"/>
      <c r="EA1815" s="35"/>
      <c r="EB1815" s="35"/>
      <c r="EC1815" s="35"/>
      <c r="ED1815" s="35"/>
      <c r="EE1815" s="35"/>
      <c r="EF1815" s="35"/>
      <c r="EG1815" s="35"/>
      <c r="EH1815" s="35"/>
      <c r="EI1815" s="35"/>
      <c r="EJ1815" s="35"/>
      <c r="EK1815" s="35"/>
      <c r="EL1815" s="35"/>
      <c r="EM1815" s="35"/>
      <c r="EN1815" s="35"/>
      <c r="EO1815" s="35"/>
      <c r="EP1815" s="35"/>
      <c r="EQ1815" s="35"/>
      <c r="ER1815" s="35"/>
      <c r="ES1815" s="35"/>
      <c r="ET1815" s="35"/>
      <c r="EU1815" s="35"/>
      <c r="EV1815" s="35"/>
      <c r="EW1815" s="35"/>
      <c r="EX1815" s="35"/>
      <c r="EY1815" s="35"/>
      <c r="EZ1815" s="35"/>
      <c r="FA1815" s="35"/>
      <c r="FB1815" s="35"/>
      <c r="FC1815" s="35"/>
      <c r="FD1815" s="35"/>
      <c r="FE1815" s="35"/>
      <c r="FF1815" s="35"/>
      <c r="FG1815" s="35"/>
      <c r="FH1815" s="35"/>
      <c r="FI1815" s="35"/>
      <c r="FJ1815" s="35"/>
      <c r="FK1815" s="35"/>
      <c r="FL1815" s="35"/>
      <c r="FM1815" s="35"/>
      <c r="FN1815" s="35"/>
      <c r="FO1815" s="35"/>
      <c r="FP1815" s="35"/>
      <c r="FQ1815" s="35"/>
      <c r="FR1815" s="35"/>
      <c r="FS1815" s="35"/>
      <c r="FT1815" s="35"/>
      <c r="FU1815" s="35"/>
      <c r="FV1815" s="35"/>
      <c r="FW1815" s="35"/>
      <c r="FX1815" s="35"/>
      <c r="FY1815" s="35"/>
      <c r="FZ1815" s="35"/>
    </row>
    <row r="1816" spans="1:182" x14ac:dyDescent="0.15">
      <c r="A1816" s="38">
        <f t="shared" si="561"/>
        <v>45260</v>
      </c>
      <c r="B1816" s="39">
        <f t="shared" ca="1" si="550"/>
        <v>9673.8279168099998</v>
      </c>
      <c r="C1816" s="40">
        <f t="shared" si="551"/>
        <v>9411.77</v>
      </c>
      <c r="D1816" s="41">
        <f ca="1">IF(A1816&lt;$B$1,VLOOKUP(A1816,[1]DI!$A$4:$B$15000,2,FALSE),0)</f>
        <v>0.1215</v>
      </c>
      <c r="E1816" s="40">
        <f t="shared" ca="1" si="557"/>
        <v>4.5512999999999999E-4</v>
      </c>
      <c r="F1816" s="42">
        <f t="shared" si="554"/>
        <v>1</v>
      </c>
      <c r="G1816" s="43">
        <f t="shared" ca="1" si="558"/>
        <v>1.00045513</v>
      </c>
      <c r="H1816" s="40">
        <f ca="1">TRUNC(PRODUCT(G$10:G1815),15)</f>
        <v>1.45827591713851</v>
      </c>
      <c r="I1816" s="40">
        <f t="shared" ca="1" si="559"/>
        <v>1.42599021960588</v>
      </c>
      <c r="J1816" s="40">
        <f t="shared" ca="1" si="560"/>
        <v>1.0226409000000001</v>
      </c>
      <c r="K1816" s="42">
        <f t="shared" si="546"/>
        <v>2.7E-2</v>
      </c>
      <c r="L1816" s="63">
        <f t="shared" si="543"/>
        <v>45189</v>
      </c>
      <c r="M1816" s="64">
        <f t="shared" si="544"/>
        <v>48</v>
      </c>
      <c r="N1816" s="44">
        <f t="shared" si="545"/>
        <v>48</v>
      </c>
      <c r="O1816" s="40">
        <f t="shared" si="547"/>
        <v>1.0050875509999999</v>
      </c>
      <c r="P1816" s="65">
        <f t="shared" ca="1" si="548"/>
        <v>1.027843638</v>
      </c>
      <c r="Q1816" s="40">
        <f t="shared" ca="1" si="549"/>
        <v>262.05791680999999</v>
      </c>
      <c r="R1816" s="44">
        <f>IF(VLOOKUP(A1816,$Z$12:$AI$125,8)=VLOOKUP(A1815,$Z$12:$AI$125,8),0,VLOOKUP(A1816,Z$12:$AI$125,8))</f>
        <v>0</v>
      </c>
      <c r="S1816" s="45">
        <f>IF(R1816&gt;0,VLOOKUP(R1816,Y$12:$AH$125,7),0)</f>
        <v>0</v>
      </c>
      <c r="T1816" s="40">
        <f t="shared" si="552"/>
        <v>0</v>
      </c>
      <c r="U1816" s="40">
        <f t="shared" ca="1" si="553"/>
        <v>262.05791680999999</v>
      </c>
      <c r="V1816" s="46" t="str">
        <f t="shared" si="555"/>
        <v>J=</v>
      </c>
      <c r="W1816" s="47">
        <f t="shared" si="556"/>
        <v>45371</v>
      </c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  <c r="CE1816" s="35"/>
      <c r="CF1816" s="35"/>
      <c r="CG1816" s="35"/>
      <c r="CH1816" s="35"/>
      <c r="CI1816" s="35"/>
      <c r="CJ1816" s="35"/>
      <c r="CK1816" s="35"/>
      <c r="CL1816" s="35"/>
      <c r="CM1816" s="35"/>
      <c r="CN1816" s="35"/>
      <c r="CO1816" s="35"/>
      <c r="CP1816" s="35"/>
      <c r="CQ1816" s="35"/>
      <c r="CR1816" s="35"/>
      <c r="CS1816" s="35"/>
      <c r="CT1816" s="35"/>
      <c r="CU1816" s="35"/>
      <c r="CV1816" s="35"/>
      <c r="CW1816" s="35"/>
      <c r="CX1816" s="35"/>
      <c r="CY1816" s="35"/>
      <c r="CZ1816" s="35"/>
      <c r="DA1816" s="35"/>
      <c r="DB1816" s="35"/>
      <c r="DC1816" s="35"/>
      <c r="DD1816" s="35"/>
      <c r="DE1816" s="35"/>
      <c r="DF1816" s="35"/>
      <c r="DG1816" s="35"/>
      <c r="DH1816" s="35"/>
      <c r="DI1816" s="35"/>
      <c r="DJ1816" s="35"/>
      <c r="DK1816" s="35"/>
      <c r="DL1816" s="35"/>
      <c r="DM1816" s="35"/>
      <c r="DN1816" s="35"/>
      <c r="DO1816" s="35"/>
      <c r="DP1816" s="35"/>
      <c r="DQ1816" s="35"/>
      <c r="DR1816" s="35"/>
      <c r="DS1816" s="35"/>
      <c r="DT1816" s="35"/>
      <c r="DU1816" s="35"/>
      <c r="DV1816" s="35"/>
      <c r="DW1816" s="35"/>
      <c r="DX1816" s="35"/>
      <c r="DY1816" s="35"/>
      <c r="DZ1816" s="35"/>
      <c r="EA1816" s="35"/>
      <c r="EB1816" s="35"/>
      <c r="EC1816" s="35"/>
      <c r="ED1816" s="35"/>
      <c r="EE1816" s="35"/>
      <c r="EF1816" s="35"/>
      <c r="EG1816" s="35"/>
      <c r="EH1816" s="35"/>
      <c r="EI1816" s="35"/>
      <c r="EJ1816" s="35"/>
      <c r="EK1816" s="35"/>
      <c r="EL1816" s="35"/>
      <c r="EM1816" s="35"/>
      <c r="EN1816" s="35"/>
      <c r="EO1816" s="35"/>
      <c r="EP1816" s="35"/>
      <c r="EQ1816" s="35"/>
      <c r="ER1816" s="35"/>
      <c r="ES1816" s="35"/>
      <c r="ET1816" s="35"/>
      <c r="EU1816" s="35"/>
      <c r="EV1816" s="35"/>
      <c r="EW1816" s="35"/>
      <c r="EX1816" s="35"/>
      <c r="EY1816" s="35"/>
      <c r="EZ1816" s="35"/>
      <c r="FA1816" s="35"/>
      <c r="FB1816" s="35"/>
      <c r="FC1816" s="35"/>
      <c r="FD1816" s="35"/>
      <c r="FE1816" s="35"/>
      <c r="FF1816" s="35"/>
      <c r="FG1816" s="35"/>
      <c r="FH1816" s="35"/>
      <c r="FI1816" s="35"/>
      <c r="FJ1816" s="35"/>
      <c r="FK1816" s="35"/>
      <c r="FL1816" s="35"/>
      <c r="FM1816" s="35"/>
      <c r="FN1816" s="35"/>
      <c r="FO1816" s="35"/>
      <c r="FP1816" s="35"/>
      <c r="FQ1816" s="35"/>
      <c r="FR1816" s="35"/>
      <c r="FS1816" s="35"/>
      <c r="FT1816" s="35"/>
      <c r="FU1816" s="35"/>
      <c r="FV1816" s="35"/>
      <c r="FW1816" s="35"/>
      <c r="FX1816" s="35"/>
      <c r="FY1816" s="35"/>
      <c r="FZ1816" s="35"/>
    </row>
    <row r="1817" spans="1:182" x14ac:dyDescent="0.15">
      <c r="A1817" s="38">
        <f t="shared" si="561"/>
        <v>45261</v>
      </c>
      <c r="B1817" s="39">
        <f t="shared" ca="1" si="550"/>
        <v>9679.2539810400012</v>
      </c>
      <c r="C1817" s="40">
        <f t="shared" si="551"/>
        <v>9411.77</v>
      </c>
      <c r="D1817" s="41">
        <f ca="1">IF(A1817&lt;$B$1,VLOOKUP(A1817,[1]DI!$A$4:$B$15000,2,FALSE),0)</f>
        <v>0.1215</v>
      </c>
      <c r="E1817" s="40">
        <f t="shared" ca="1" si="557"/>
        <v>4.5512999999999999E-4</v>
      </c>
      <c r="F1817" s="42">
        <f t="shared" si="554"/>
        <v>1</v>
      </c>
      <c r="G1817" s="43">
        <f t="shared" ca="1" si="558"/>
        <v>1.00045513</v>
      </c>
      <c r="H1817" s="40">
        <f ca="1">TRUNC(PRODUCT(G$10:G1816),15)</f>
        <v>1.4589396222566799</v>
      </c>
      <c r="I1817" s="40">
        <f t="shared" ca="1" si="559"/>
        <v>1.42599021960588</v>
      </c>
      <c r="J1817" s="40">
        <f t="shared" ca="1" si="560"/>
        <v>1.0231063300000001</v>
      </c>
      <c r="K1817" s="42">
        <f t="shared" si="546"/>
        <v>2.7E-2</v>
      </c>
      <c r="L1817" s="63">
        <f t="shared" si="543"/>
        <v>45189</v>
      </c>
      <c r="M1817" s="64">
        <f t="shared" si="544"/>
        <v>49</v>
      </c>
      <c r="N1817" s="44">
        <f t="shared" si="545"/>
        <v>49</v>
      </c>
      <c r="O1817" s="40">
        <f t="shared" si="547"/>
        <v>1.0051938170000001</v>
      </c>
      <c r="P1817" s="65">
        <f t="shared" ca="1" si="548"/>
        <v>1.028420157</v>
      </c>
      <c r="Q1817" s="40">
        <f t="shared" ca="1" si="549"/>
        <v>267.48398104</v>
      </c>
      <c r="R1817" s="44">
        <f>IF(VLOOKUP(A1817,$Z$12:$AI$125,8)=VLOOKUP(A1816,$Z$12:$AI$125,8),0,VLOOKUP(A1817,Z$12:$AI$125,8))</f>
        <v>0</v>
      </c>
      <c r="S1817" s="45">
        <f>IF(R1817&gt;0,VLOOKUP(R1817,Y$12:$AH$125,7),0)</f>
        <v>0</v>
      </c>
      <c r="T1817" s="40">
        <f t="shared" si="552"/>
        <v>0</v>
      </c>
      <c r="U1817" s="40">
        <f t="shared" ca="1" si="553"/>
        <v>267.48398104</v>
      </c>
      <c r="V1817" s="46" t="str">
        <f t="shared" si="555"/>
        <v>J=</v>
      </c>
      <c r="W1817" s="47">
        <f t="shared" si="556"/>
        <v>45371</v>
      </c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  <c r="CE1817" s="35"/>
      <c r="CF1817" s="35"/>
      <c r="CG1817" s="35"/>
      <c r="CH1817" s="35"/>
      <c r="CI1817" s="35"/>
      <c r="CJ1817" s="35"/>
      <c r="CK1817" s="35"/>
      <c r="CL1817" s="35"/>
      <c r="CM1817" s="35"/>
      <c r="CN1817" s="35"/>
      <c r="CO1817" s="35"/>
      <c r="CP1817" s="35"/>
      <c r="CQ1817" s="35"/>
      <c r="CR1817" s="35"/>
      <c r="CS1817" s="35"/>
      <c r="CT1817" s="35"/>
      <c r="CU1817" s="35"/>
      <c r="CV1817" s="35"/>
      <c r="CW1817" s="35"/>
      <c r="CX1817" s="35"/>
      <c r="CY1817" s="35"/>
      <c r="CZ1817" s="35"/>
      <c r="DA1817" s="35"/>
      <c r="DB1817" s="35"/>
      <c r="DC1817" s="35"/>
      <c r="DD1817" s="35"/>
      <c r="DE1817" s="35"/>
      <c r="DF1817" s="35"/>
      <c r="DG1817" s="35"/>
      <c r="DH1817" s="35"/>
      <c r="DI1817" s="35"/>
      <c r="DJ1817" s="35"/>
      <c r="DK1817" s="35"/>
      <c r="DL1817" s="35"/>
      <c r="DM1817" s="35"/>
      <c r="DN1817" s="35"/>
      <c r="DO1817" s="35"/>
      <c r="DP1817" s="35"/>
      <c r="DQ1817" s="35"/>
      <c r="DR1817" s="35"/>
      <c r="DS1817" s="35"/>
      <c r="DT1817" s="35"/>
      <c r="DU1817" s="35"/>
      <c r="DV1817" s="35"/>
      <c r="DW1817" s="35"/>
      <c r="DX1817" s="35"/>
      <c r="DY1817" s="35"/>
      <c r="DZ1817" s="35"/>
      <c r="EA1817" s="35"/>
      <c r="EB1817" s="35"/>
      <c r="EC1817" s="35"/>
      <c r="ED1817" s="35"/>
      <c r="EE1817" s="35"/>
      <c r="EF1817" s="35"/>
      <c r="EG1817" s="35"/>
      <c r="EH1817" s="35"/>
      <c r="EI1817" s="35"/>
      <c r="EJ1817" s="35"/>
      <c r="EK1817" s="35"/>
      <c r="EL1817" s="35"/>
      <c r="EM1817" s="35"/>
      <c r="EN1817" s="35"/>
      <c r="EO1817" s="35"/>
      <c r="EP1817" s="35"/>
      <c r="EQ1817" s="35"/>
      <c r="ER1817" s="35"/>
      <c r="ES1817" s="35"/>
      <c r="ET1817" s="35"/>
      <c r="EU1817" s="35"/>
      <c r="EV1817" s="35"/>
      <c r="EW1817" s="35"/>
      <c r="EX1817" s="35"/>
      <c r="EY1817" s="35"/>
      <c r="EZ1817" s="35"/>
      <c r="FA1817" s="35"/>
      <c r="FB1817" s="35"/>
      <c r="FC1817" s="35"/>
      <c r="FD1817" s="35"/>
      <c r="FE1817" s="35"/>
      <c r="FF1817" s="35"/>
      <c r="FG1817" s="35"/>
      <c r="FH1817" s="35"/>
      <c r="FI1817" s="35"/>
      <c r="FJ1817" s="35"/>
      <c r="FK1817" s="35"/>
      <c r="FL1817" s="35"/>
      <c r="FM1817" s="35"/>
      <c r="FN1817" s="35"/>
      <c r="FO1817" s="35"/>
      <c r="FP1817" s="35"/>
      <c r="FQ1817" s="35"/>
      <c r="FR1817" s="35"/>
      <c r="FS1817" s="35"/>
      <c r="FT1817" s="35"/>
      <c r="FU1817" s="35"/>
      <c r="FV1817" s="35"/>
      <c r="FW1817" s="35"/>
      <c r="FX1817" s="35"/>
      <c r="FY1817" s="35"/>
      <c r="FZ1817" s="35"/>
    </row>
    <row r="1818" spans="1:182" x14ac:dyDescent="0.15">
      <c r="A1818" s="38">
        <f t="shared" si="561"/>
        <v>45262</v>
      </c>
      <c r="B1818" s="39">
        <f t="shared" ca="1" si="550"/>
        <v>9684.6831605700008</v>
      </c>
      <c r="C1818" s="40">
        <f t="shared" si="551"/>
        <v>9411.77</v>
      </c>
      <c r="D1818" s="41">
        <f ca="1">IF(A1818&lt;$B$1,VLOOKUP(A1818,[1]DI!$A$4:$B$15000,2,FALSE),0)</f>
        <v>0</v>
      </c>
      <c r="E1818" s="40">
        <f t="shared" ca="1" si="557"/>
        <v>0</v>
      </c>
      <c r="F1818" s="42">
        <f t="shared" si="554"/>
        <v>1</v>
      </c>
      <c r="G1818" s="43">
        <f t="shared" ca="1" si="558"/>
        <v>1</v>
      </c>
      <c r="H1818" s="40">
        <f ca="1">TRUNC(PRODUCT(G$10:G1817),15)</f>
        <v>1.4596036294469601</v>
      </c>
      <c r="I1818" s="40">
        <f t="shared" ca="1" si="559"/>
        <v>1.42599021960588</v>
      </c>
      <c r="J1818" s="40">
        <f t="shared" ca="1" si="560"/>
        <v>1.02357198</v>
      </c>
      <c r="K1818" s="42">
        <f t="shared" si="546"/>
        <v>2.7E-2</v>
      </c>
      <c r="L1818" s="63">
        <f t="shared" si="543"/>
        <v>45189</v>
      </c>
      <c r="M1818" s="64">
        <f t="shared" si="544"/>
        <v>49</v>
      </c>
      <c r="N1818" s="44">
        <f t="shared" si="545"/>
        <v>50</v>
      </c>
      <c r="O1818" s="40">
        <f t="shared" si="547"/>
        <v>1.005300093</v>
      </c>
      <c r="P1818" s="65">
        <f t="shared" ca="1" si="548"/>
        <v>1.0289970070000001</v>
      </c>
      <c r="Q1818" s="40">
        <f t="shared" ca="1" si="549"/>
        <v>272.91316057</v>
      </c>
      <c r="R1818" s="44">
        <f>IF(VLOOKUP(A1818,$Z$12:$AI$125,8)=VLOOKUP(A1817,$Z$12:$AI$125,8),0,VLOOKUP(A1818,Z$12:$AI$125,8))</f>
        <v>0</v>
      </c>
      <c r="S1818" s="45">
        <f>IF(R1818&gt;0,VLOOKUP(R1818,Y$12:$AH$125,7),0)</f>
        <v>0</v>
      </c>
      <c r="T1818" s="40">
        <f t="shared" si="552"/>
        <v>0</v>
      </c>
      <c r="U1818" s="40">
        <f t="shared" ca="1" si="553"/>
        <v>272.91316057</v>
      </c>
      <c r="V1818" s="46" t="str">
        <f t="shared" si="555"/>
        <v>J=</v>
      </c>
      <c r="W1818" s="47">
        <f t="shared" si="556"/>
        <v>45371</v>
      </c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  <c r="CE1818" s="35"/>
      <c r="CF1818" s="35"/>
      <c r="CG1818" s="35"/>
      <c r="CH1818" s="35"/>
      <c r="CI1818" s="35"/>
      <c r="CJ1818" s="35"/>
      <c r="CK1818" s="35"/>
      <c r="CL1818" s="35"/>
      <c r="CM1818" s="35"/>
      <c r="CN1818" s="35"/>
      <c r="CO1818" s="35"/>
      <c r="CP1818" s="35"/>
      <c r="CQ1818" s="35"/>
      <c r="CR1818" s="35"/>
      <c r="CS1818" s="35"/>
      <c r="CT1818" s="35"/>
      <c r="CU1818" s="35"/>
      <c r="CV1818" s="35"/>
      <c r="CW1818" s="35"/>
      <c r="CX1818" s="35"/>
      <c r="CY1818" s="35"/>
      <c r="CZ1818" s="35"/>
      <c r="DA1818" s="35"/>
      <c r="DB1818" s="35"/>
      <c r="DC1818" s="35"/>
      <c r="DD1818" s="35"/>
      <c r="DE1818" s="35"/>
      <c r="DF1818" s="35"/>
      <c r="DG1818" s="35"/>
      <c r="DH1818" s="35"/>
      <c r="DI1818" s="35"/>
      <c r="DJ1818" s="35"/>
      <c r="DK1818" s="35"/>
      <c r="DL1818" s="35"/>
      <c r="DM1818" s="35"/>
      <c r="DN1818" s="35"/>
      <c r="DO1818" s="35"/>
      <c r="DP1818" s="35"/>
      <c r="DQ1818" s="35"/>
      <c r="DR1818" s="35"/>
      <c r="DS1818" s="35"/>
      <c r="DT1818" s="35"/>
      <c r="DU1818" s="35"/>
      <c r="DV1818" s="35"/>
      <c r="DW1818" s="35"/>
      <c r="DX1818" s="35"/>
      <c r="DY1818" s="35"/>
      <c r="DZ1818" s="35"/>
      <c r="EA1818" s="35"/>
      <c r="EB1818" s="35"/>
      <c r="EC1818" s="35"/>
      <c r="ED1818" s="35"/>
      <c r="EE1818" s="35"/>
      <c r="EF1818" s="35"/>
      <c r="EG1818" s="35"/>
      <c r="EH1818" s="35"/>
      <c r="EI1818" s="35"/>
      <c r="EJ1818" s="35"/>
      <c r="EK1818" s="35"/>
      <c r="EL1818" s="35"/>
      <c r="EM1818" s="35"/>
      <c r="EN1818" s="35"/>
      <c r="EO1818" s="35"/>
      <c r="EP1818" s="35"/>
      <c r="EQ1818" s="35"/>
      <c r="ER1818" s="35"/>
      <c r="ES1818" s="35"/>
      <c r="ET1818" s="35"/>
      <c r="EU1818" s="35"/>
      <c r="EV1818" s="35"/>
      <c r="EW1818" s="35"/>
      <c r="EX1818" s="35"/>
      <c r="EY1818" s="35"/>
      <c r="EZ1818" s="35"/>
      <c r="FA1818" s="35"/>
      <c r="FB1818" s="35"/>
      <c r="FC1818" s="35"/>
      <c r="FD1818" s="35"/>
      <c r="FE1818" s="35"/>
      <c r="FF1818" s="35"/>
      <c r="FG1818" s="35"/>
      <c r="FH1818" s="35"/>
      <c r="FI1818" s="35"/>
      <c r="FJ1818" s="35"/>
      <c r="FK1818" s="35"/>
      <c r="FL1818" s="35"/>
      <c r="FM1818" s="35"/>
      <c r="FN1818" s="35"/>
      <c r="FO1818" s="35"/>
      <c r="FP1818" s="35"/>
      <c r="FQ1818" s="35"/>
      <c r="FR1818" s="35"/>
      <c r="FS1818" s="35"/>
      <c r="FT1818" s="35"/>
      <c r="FU1818" s="35"/>
      <c r="FV1818" s="35"/>
      <c r="FW1818" s="35"/>
      <c r="FX1818" s="35"/>
      <c r="FY1818" s="35"/>
      <c r="FZ1818" s="35"/>
    </row>
    <row r="1819" spans="1:182" x14ac:dyDescent="0.15">
      <c r="A1819" s="38">
        <f t="shared" si="561"/>
        <v>45263</v>
      </c>
      <c r="B1819" s="39">
        <f t="shared" ca="1" si="550"/>
        <v>9684.6831605700008</v>
      </c>
      <c r="C1819" s="40">
        <f t="shared" si="551"/>
        <v>9411.77</v>
      </c>
      <c r="D1819" s="41">
        <f ca="1">IF(A1819&lt;$B$1,VLOOKUP(A1819,[1]DI!$A$4:$B$15000,2,FALSE),0)</f>
        <v>0</v>
      </c>
      <c r="E1819" s="40">
        <f t="shared" ca="1" si="557"/>
        <v>0</v>
      </c>
      <c r="F1819" s="42">
        <f t="shared" si="554"/>
        <v>1</v>
      </c>
      <c r="G1819" s="43">
        <f t="shared" ca="1" si="558"/>
        <v>1</v>
      </c>
      <c r="H1819" s="40">
        <f ca="1">TRUNC(PRODUCT(G$10:G1818),15)</f>
        <v>1.4596036294469601</v>
      </c>
      <c r="I1819" s="40">
        <f t="shared" ca="1" si="559"/>
        <v>1.42599021960588</v>
      </c>
      <c r="J1819" s="40">
        <f t="shared" ca="1" si="560"/>
        <v>1.02357198</v>
      </c>
      <c r="K1819" s="42">
        <f t="shared" si="546"/>
        <v>2.7E-2</v>
      </c>
      <c r="L1819" s="63">
        <f t="shared" si="543"/>
        <v>45189</v>
      </c>
      <c r="M1819" s="64">
        <f t="shared" si="544"/>
        <v>49</v>
      </c>
      <c r="N1819" s="44">
        <f t="shared" si="545"/>
        <v>50</v>
      </c>
      <c r="O1819" s="40">
        <f t="shared" si="547"/>
        <v>1.005300093</v>
      </c>
      <c r="P1819" s="65">
        <f t="shared" ca="1" si="548"/>
        <v>1.0289970070000001</v>
      </c>
      <c r="Q1819" s="40">
        <f t="shared" ca="1" si="549"/>
        <v>272.91316057</v>
      </c>
      <c r="R1819" s="44">
        <f>IF(VLOOKUP(A1819,$Z$12:$AI$125,8)=VLOOKUP(A1818,$Z$12:$AI$125,8),0,VLOOKUP(A1819,Z$12:$AI$125,8))</f>
        <v>0</v>
      </c>
      <c r="S1819" s="45">
        <f>IF(R1819&gt;0,VLOOKUP(R1819,Y$12:$AH$125,7),0)</f>
        <v>0</v>
      </c>
      <c r="T1819" s="40">
        <f t="shared" si="552"/>
        <v>0</v>
      </c>
      <c r="U1819" s="40">
        <f t="shared" ca="1" si="553"/>
        <v>272.91316057</v>
      </c>
      <c r="V1819" s="46" t="str">
        <f t="shared" si="555"/>
        <v>J=</v>
      </c>
      <c r="W1819" s="47">
        <f t="shared" si="556"/>
        <v>45371</v>
      </c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  <c r="CE1819" s="35"/>
      <c r="CF1819" s="35"/>
      <c r="CG1819" s="35"/>
      <c r="CH1819" s="35"/>
      <c r="CI1819" s="35"/>
      <c r="CJ1819" s="35"/>
      <c r="CK1819" s="35"/>
      <c r="CL1819" s="35"/>
      <c r="CM1819" s="35"/>
      <c r="CN1819" s="35"/>
      <c r="CO1819" s="35"/>
      <c r="CP1819" s="35"/>
      <c r="CQ1819" s="35"/>
      <c r="CR1819" s="35"/>
      <c r="CS1819" s="35"/>
      <c r="CT1819" s="35"/>
      <c r="CU1819" s="35"/>
      <c r="CV1819" s="35"/>
      <c r="CW1819" s="35"/>
      <c r="CX1819" s="35"/>
      <c r="CY1819" s="35"/>
      <c r="CZ1819" s="35"/>
      <c r="DA1819" s="35"/>
      <c r="DB1819" s="35"/>
      <c r="DC1819" s="35"/>
      <c r="DD1819" s="35"/>
      <c r="DE1819" s="35"/>
      <c r="DF1819" s="35"/>
      <c r="DG1819" s="35"/>
      <c r="DH1819" s="35"/>
      <c r="DI1819" s="35"/>
      <c r="DJ1819" s="35"/>
      <c r="DK1819" s="35"/>
      <c r="DL1819" s="35"/>
      <c r="DM1819" s="35"/>
      <c r="DN1819" s="35"/>
      <c r="DO1819" s="35"/>
      <c r="DP1819" s="35"/>
      <c r="DQ1819" s="35"/>
      <c r="DR1819" s="35"/>
      <c r="DS1819" s="35"/>
      <c r="DT1819" s="35"/>
      <c r="DU1819" s="35"/>
      <c r="DV1819" s="35"/>
      <c r="DW1819" s="35"/>
      <c r="DX1819" s="35"/>
      <c r="DY1819" s="35"/>
      <c r="DZ1819" s="35"/>
      <c r="EA1819" s="35"/>
      <c r="EB1819" s="35"/>
      <c r="EC1819" s="35"/>
      <c r="ED1819" s="35"/>
      <c r="EE1819" s="35"/>
      <c r="EF1819" s="35"/>
      <c r="EG1819" s="35"/>
      <c r="EH1819" s="35"/>
      <c r="EI1819" s="35"/>
      <c r="EJ1819" s="35"/>
      <c r="EK1819" s="35"/>
      <c r="EL1819" s="35"/>
      <c r="EM1819" s="35"/>
      <c r="EN1819" s="35"/>
      <c r="EO1819" s="35"/>
      <c r="EP1819" s="35"/>
      <c r="EQ1819" s="35"/>
      <c r="ER1819" s="35"/>
      <c r="ES1819" s="35"/>
      <c r="ET1819" s="35"/>
      <c r="EU1819" s="35"/>
      <c r="EV1819" s="35"/>
      <c r="EW1819" s="35"/>
      <c r="EX1819" s="35"/>
      <c r="EY1819" s="35"/>
      <c r="EZ1819" s="35"/>
      <c r="FA1819" s="35"/>
      <c r="FB1819" s="35"/>
      <c r="FC1819" s="35"/>
      <c r="FD1819" s="35"/>
      <c r="FE1819" s="35"/>
      <c r="FF1819" s="35"/>
      <c r="FG1819" s="35"/>
      <c r="FH1819" s="35"/>
      <c r="FI1819" s="35"/>
      <c r="FJ1819" s="35"/>
      <c r="FK1819" s="35"/>
      <c r="FL1819" s="35"/>
      <c r="FM1819" s="35"/>
      <c r="FN1819" s="35"/>
      <c r="FO1819" s="35"/>
      <c r="FP1819" s="35"/>
      <c r="FQ1819" s="35"/>
      <c r="FR1819" s="35"/>
      <c r="FS1819" s="35"/>
      <c r="FT1819" s="35"/>
      <c r="FU1819" s="35"/>
      <c r="FV1819" s="35"/>
      <c r="FW1819" s="35"/>
      <c r="FX1819" s="35"/>
      <c r="FY1819" s="35"/>
      <c r="FZ1819" s="35"/>
    </row>
    <row r="1820" spans="1:182" x14ac:dyDescent="0.15">
      <c r="A1820" s="38">
        <f t="shared" si="561"/>
        <v>45264</v>
      </c>
      <c r="B1820" s="39">
        <f t="shared" ca="1" si="550"/>
        <v>9684.6831605700008</v>
      </c>
      <c r="C1820" s="40">
        <f t="shared" si="551"/>
        <v>9411.77</v>
      </c>
      <c r="D1820" s="41">
        <f ca="1">IF(A1820&lt;$B$1,VLOOKUP(A1820,[1]DI!$A$4:$B$15000,2,FALSE),0)</f>
        <v>0.1215</v>
      </c>
      <c r="E1820" s="40">
        <f t="shared" ca="1" si="557"/>
        <v>4.5512999999999999E-4</v>
      </c>
      <c r="F1820" s="42">
        <f t="shared" si="554"/>
        <v>1</v>
      </c>
      <c r="G1820" s="43">
        <f t="shared" ca="1" si="558"/>
        <v>1.00045513</v>
      </c>
      <c r="H1820" s="40">
        <f ca="1">TRUNC(PRODUCT(G$10:G1819),15)</f>
        <v>1.4596036294469601</v>
      </c>
      <c r="I1820" s="40">
        <f t="shared" ca="1" si="559"/>
        <v>1.42599021960588</v>
      </c>
      <c r="J1820" s="40">
        <f t="shared" ca="1" si="560"/>
        <v>1.02357198</v>
      </c>
      <c r="K1820" s="42">
        <f t="shared" si="546"/>
        <v>2.7E-2</v>
      </c>
      <c r="L1820" s="63">
        <f t="shared" si="543"/>
        <v>45189</v>
      </c>
      <c r="M1820" s="64">
        <f t="shared" si="544"/>
        <v>50</v>
      </c>
      <c r="N1820" s="44">
        <f t="shared" si="545"/>
        <v>50</v>
      </c>
      <c r="O1820" s="40">
        <f t="shared" si="547"/>
        <v>1.005300093</v>
      </c>
      <c r="P1820" s="65">
        <f t="shared" ca="1" si="548"/>
        <v>1.0289970070000001</v>
      </c>
      <c r="Q1820" s="40">
        <f t="shared" ca="1" si="549"/>
        <v>272.91316057</v>
      </c>
      <c r="R1820" s="44">
        <f>IF(VLOOKUP(A1820,$Z$12:$AI$125,8)=VLOOKUP(A1819,$Z$12:$AI$125,8),0,VLOOKUP(A1820,Z$12:$AI$125,8))</f>
        <v>0</v>
      </c>
      <c r="S1820" s="45">
        <f>IF(R1820&gt;0,VLOOKUP(R1820,Y$12:$AH$125,7),0)</f>
        <v>0</v>
      </c>
      <c r="T1820" s="40">
        <f t="shared" si="552"/>
        <v>0</v>
      </c>
      <c r="U1820" s="40">
        <f t="shared" ca="1" si="553"/>
        <v>272.91316057</v>
      </c>
      <c r="V1820" s="46" t="str">
        <f t="shared" si="555"/>
        <v>J=</v>
      </c>
      <c r="W1820" s="47">
        <f t="shared" si="556"/>
        <v>45371</v>
      </c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  <c r="CE1820" s="35"/>
      <c r="CF1820" s="35"/>
      <c r="CG1820" s="35"/>
      <c r="CH1820" s="35"/>
      <c r="CI1820" s="35"/>
      <c r="CJ1820" s="35"/>
      <c r="CK1820" s="35"/>
      <c r="CL1820" s="35"/>
      <c r="CM1820" s="35"/>
      <c r="CN1820" s="35"/>
      <c r="CO1820" s="35"/>
      <c r="CP1820" s="35"/>
      <c r="CQ1820" s="35"/>
      <c r="CR1820" s="35"/>
      <c r="CS1820" s="35"/>
      <c r="CT1820" s="35"/>
      <c r="CU1820" s="35"/>
      <c r="CV1820" s="35"/>
      <c r="CW1820" s="35"/>
      <c r="CX1820" s="35"/>
      <c r="CY1820" s="35"/>
      <c r="CZ1820" s="35"/>
      <c r="DA1820" s="35"/>
      <c r="DB1820" s="35"/>
      <c r="DC1820" s="35"/>
      <c r="DD1820" s="35"/>
      <c r="DE1820" s="35"/>
      <c r="DF1820" s="35"/>
      <c r="DG1820" s="35"/>
      <c r="DH1820" s="35"/>
      <c r="DI1820" s="35"/>
      <c r="DJ1820" s="35"/>
      <c r="DK1820" s="35"/>
      <c r="DL1820" s="35"/>
      <c r="DM1820" s="35"/>
      <c r="DN1820" s="35"/>
      <c r="DO1820" s="35"/>
      <c r="DP1820" s="35"/>
      <c r="DQ1820" s="35"/>
      <c r="DR1820" s="35"/>
      <c r="DS1820" s="35"/>
      <c r="DT1820" s="35"/>
      <c r="DU1820" s="35"/>
      <c r="DV1820" s="35"/>
      <c r="DW1820" s="35"/>
      <c r="DX1820" s="35"/>
      <c r="DY1820" s="35"/>
      <c r="DZ1820" s="35"/>
      <c r="EA1820" s="35"/>
      <c r="EB1820" s="35"/>
      <c r="EC1820" s="35"/>
      <c r="ED1820" s="35"/>
      <c r="EE1820" s="35"/>
      <c r="EF1820" s="35"/>
      <c r="EG1820" s="35"/>
      <c r="EH1820" s="35"/>
      <c r="EI1820" s="35"/>
      <c r="EJ1820" s="35"/>
      <c r="EK1820" s="35"/>
      <c r="EL1820" s="35"/>
      <c r="EM1820" s="35"/>
      <c r="EN1820" s="35"/>
      <c r="EO1820" s="35"/>
      <c r="EP1820" s="35"/>
      <c r="EQ1820" s="35"/>
      <c r="ER1820" s="35"/>
      <c r="ES1820" s="35"/>
      <c r="ET1820" s="35"/>
      <c r="EU1820" s="35"/>
      <c r="EV1820" s="35"/>
      <c r="EW1820" s="35"/>
      <c r="EX1820" s="35"/>
      <c r="EY1820" s="35"/>
      <c r="EZ1820" s="35"/>
      <c r="FA1820" s="35"/>
      <c r="FB1820" s="35"/>
      <c r="FC1820" s="35"/>
      <c r="FD1820" s="35"/>
      <c r="FE1820" s="35"/>
      <c r="FF1820" s="35"/>
      <c r="FG1820" s="35"/>
      <c r="FH1820" s="35"/>
      <c r="FI1820" s="35"/>
      <c r="FJ1820" s="35"/>
      <c r="FK1820" s="35"/>
      <c r="FL1820" s="35"/>
      <c r="FM1820" s="35"/>
      <c r="FN1820" s="35"/>
      <c r="FO1820" s="35"/>
      <c r="FP1820" s="35"/>
      <c r="FQ1820" s="35"/>
      <c r="FR1820" s="35"/>
      <c r="FS1820" s="35"/>
      <c r="FT1820" s="35"/>
      <c r="FU1820" s="35"/>
      <c r="FV1820" s="35"/>
      <c r="FW1820" s="35"/>
      <c r="FX1820" s="35"/>
      <c r="FY1820" s="35"/>
      <c r="FZ1820" s="35"/>
    </row>
    <row r="1821" spans="1:182" x14ac:dyDescent="0.15">
      <c r="A1821" s="38">
        <f t="shared" si="561"/>
        <v>45265</v>
      </c>
      <c r="B1821" s="39">
        <f t="shared" ca="1" si="550"/>
        <v>9690.1153706799996</v>
      </c>
      <c r="C1821" s="40">
        <f t="shared" si="551"/>
        <v>9411.77</v>
      </c>
      <c r="D1821" s="41">
        <f ca="1">IF(A1821&lt;$B$1,VLOOKUP(A1821,[1]DI!$A$4:$B$15000,2,FALSE),0)</f>
        <v>0.1215</v>
      </c>
      <c r="E1821" s="40">
        <f t="shared" ca="1" si="557"/>
        <v>4.5512999999999999E-4</v>
      </c>
      <c r="F1821" s="42">
        <f t="shared" si="554"/>
        <v>1</v>
      </c>
      <c r="G1821" s="43">
        <f t="shared" ca="1" si="558"/>
        <v>1.00045513</v>
      </c>
      <c r="H1821" s="40">
        <f ca="1">TRUNC(PRODUCT(G$10:G1820),15)</f>
        <v>1.46026793884683</v>
      </c>
      <c r="I1821" s="40">
        <f t="shared" ca="1" si="559"/>
        <v>1.42599021960588</v>
      </c>
      <c r="J1821" s="40">
        <f t="shared" ca="1" si="560"/>
        <v>1.0240378400000001</v>
      </c>
      <c r="K1821" s="42">
        <f t="shared" si="546"/>
        <v>2.7E-2</v>
      </c>
      <c r="L1821" s="63">
        <f t="shared" si="543"/>
        <v>45189</v>
      </c>
      <c r="M1821" s="64">
        <f t="shared" si="544"/>
        <v>51</v>
      </c>
      <c r="N1821" s="44">
        <f t="shared" si="545"/>
        <v>51</v>
      </c>
      <c r="O1821" s="40">
        <f t="shared" si="547"/>
        <v>1.005406381</v>
      </c>
      <c r="P1821" s="65">
        <f t="shared" ca="1" si="548"/>
        <v>1.0295741789999999</v>
      </c>
      <c r="Q1821" s="40">
        <f t="shared" ca="1" si="549"/>
        <v>278.34537067999997</v>
      </c>
      <c r="R1821" s="44">
        <f>IF(VLOOKUP(A1821,$Z$12:$AI$125,8)=VLOOKUP(A1820,$Z$12:$AI$125,8),0,VLOOKUP(A1821,Z$12:$AI$125,8))</f>
        <v>0</v>
      </c>
      <c r="S1821" s="45">
        <f>IF(R1821&gt;0,VLOOKUP(R1821,Y$12:$AH$125,7),0)</f>
        <v>0</v>
      </c>
      <c r="T1821" s="40">
        <f t="shared" si="552"/>
        <v>0</v>
      </c>
      <c r="U1821" s="40">
        <f t="shared" ca="1" si="553"/>
        <v>278.34537067999997</v>
      </c>
      <c r="V1821" s="46" t="str">
        <f t="shared" si="555"/>
        <v>J=</v>
      </c>
      <c r="W1821" s="47">
        <f t="shared" si="556"/>
        <v>45371</v>
      </c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  <c r="CE1821" s="35"/>
      <c r="CF1821" s="35"/>
      <c r="CG1821" s="35"/>
      <c r="CH1821" s="35"/>
      <c r="CI1821" s="35"/>
      <c r="CJ1821" s="35"/>
      <c r="CK1821" s="35"/>
      <c r="CL1821" s="35"/>
      <c r="CM1821" s="35"/>
      <c r="CN1821" s="35"/>
      <c r="CO1821" s="35"/>
      <c r="CP1821" s="35"/>
      <c r="CQ1821" s="35"/>
      <c r="CR1821" s="35"/>
      <c r="CS1821" s="35"/>
      <c r="CT1821" s="35"/>
      <c r="CU1821" s="35"/>
      <c r="CV1821" s="35"/>
      <c r="CW1821" s="35"/>
      <c r="CX1821" s="35"/>
      <c r="CY1821" s="35"/>
      <c r="CZ1821" s="35"/>
      <c r="DA1821" s="35"/>
      <c r="DB1821" s="35"/>
      <c r="DC1821" s="35"/>
      <c r="DD1821" s="35"/>
      <c r="DE1821" s="35"/>
      <c r="DF1821" s="35"/>
      <c r="DG1821" s="35"/>
      <c r="DH1821" s="35"/>
      <c r="DI1821" s="35"/>
      <c r="DJ1821" s="35"/>
      <c r="DK1821" s="35"/>
      <c r="DL1821" s="35"/>
      <c r="DM1821" s="35"/>
      <c r="DN1821" s="35"/>
      <c r="DO1821" s="35"/>
      <c r="DP1821" s="35"/>
      <c r="DQ1821" s="35"/>
      <c r="DR1821" s="35"/>
      <c r="DS1821" s="35"/>
      <c r="DT1821" s="35"/>
      <c r="DU1821" s="35"/>
      <c r="DV1821" s="35"/>
      <c r="DW1821" s="35"/>
      <c r="DX1821" s="35"/>
      <c r="DY1821" s="35"/>
      <c r="DZ1821" s="35"/>
      <c r="EA1821" s="35"/>
      <c r="EB1821" s="35"/>
      <c r="EC1821" s="35"/>
      <c r="ED1821" s="35"/>
      <c r="EE1821" s="35"/>
      <c r="EF1821" s="35"/>
      <c r="EG1821" s="35"/>
      <c r="EH1821" s="35"/>
      <c r="EI1821" s="35"/>
      <c r="EJ1821" s="35"/>
      <c r="EK1821" s="35"/>
      <c r="EL1821" s="35"/>
      <c r="EM1821" s="35"/>
      <c r="EN1821" s="35"/>
      <c r="EO1821" s="35"/>
      <c r="EP1821" s="35"/>
      <c r="EQ1821" s="35"/>
      <c r="ER1821" s="35"/>
      <c r="ES1821" s="35"/>
      <c r="ET1821" s="35"/>
      <c r="EU1821" s="35"/>
      <c r="EV1821" s="35"/>
      <c r="EW1821" s="35"/>
      <c r="EX1821" s="35"/>
      <c r="EY1821" s="35"/>
      <c r="EZ1821" s="35"/>
      <c r="FA1821" s="35"/>
      <c r="FB1821" s="35"/>
      <c r="FC1821" s="35"/>
      <c r="FD1821" s="35"/>
      <c r="FE1821" s="35"/>
      <c r="FF1821" s="35"/>
      <c r="FG1821" s="35"/>
      <c r="FH1821" s="35"/>
      <c r="FI1821" s="35"/>
      <c r="FJ1821" s="35"/>
      <c r="FK1821" s="35"/>
      <c r="FL1821" s="35"/>
      <c r="FM1821" s="35"/>
      <c r="FN1821" s="35"/>
      <c r="FO1821" s="35"/>
      <c r="FP1821" s="35"/>
      <c r="FQ1821" s="35"/>
      <c r="FR1821" s="35"/>
      <c r="FS1821" s="35"/>
      <c r="FT1821" s="35"/>
      <c r="FU1821" s="35"/>
      <c r="FV1821" s="35"/>
      <c r="FW1821" s="35"/>
      <c r="FX1821" s="35"/>
      <c r="FY1821" s="35"/>
      <c r="FZ1821" s="35"/>
    </row>
    <row r="1822" spans="1:182" x14ac:dyDescent="0.15">
      <c r="A1822" s="38">
        <f t="shared" si="561"/>
        <v>45266</v>
      </c>
      <c r="B1822" s="39">
        <f t="shared" ca="1" si="550"/>
        <v>9695.550611390001</v>
      </c>
      <c r="C1822" s="40">
        <f t="shared" si="551"/>
        <v>9411.77</v>
      </c>
      <c r="D1822" s="41">
        <f ca="1">IF(A1822&lt;$B$1,VLOOKUP(A1822,[1]DI!$A$4:$B$15000,2,FALSE),0)</f>
        <v>0.1215</v>
      </c>
      <c r="E1822" s="40">
        <f t="shared" ca="1" si="557"/>
        <v>4.5512999999999999E-4</v>
      </c>
      <c r="F1822" s="42">
        <f t="shared" si="554"/>
        <v>1</v>
      </c>
      <c r="G1822" s="43">
        <f t="shared" ca="1" si="558"/>
        <v>1.00045513</v>
      </c>
      <c r="H1822" s="40">
        <f ca="1">TRUNC(PRODUCT(G$10:G1821),15)</f>
        <v>1.46093255059383</v>
      </c>
      <c r="I1822" s="40">
        <f t="shared" ca="1" si="559"/>
        <v>1.42599021960588</v>
      </c>
      <c r="J1822" s="40">
        <f t="shared" ca="1" si="560"/>
        <v>1.02450391</v>
      </c>
      <c r="K1822" s="42">
        <f t="shared" si="546"/>
        <v>2.7E-2</v>
      </c>
      <c r="L1822" s="63">
        <f t="shared" si="543"/>
        <v>45189</v>
      </c>
      <c r="M1822" s="64">
        <f t="shared" si="544"/>
        <v>52</v>
      </c>
      <c r="N1822" s="44">
        <f t="shared" si="545"/>
        <v>52</v>
      </c>
      <c r="O1822" s="40">
        <f t="shared" si="547"/>
        <v>1.0055126809999999</v>
      </c>
      <c r="P1822" s="65">
        <f t="shared" ca="1" si="548"/>
        <v>1.030151673</v>
      </c>
      <c r="Q1822" s="40">
        <f t="shared" ca="1" si="549"/>
        <v>283.78061138999999</v>
      </c>
      <c r="R1822" s="44">
        <f>IF(VLOOKUP(A1822,$Z$12:$AI$125,8)=VLOOKUP(A1821,$Z$12:$AI$125,8),0,VLOOKUP(A1822,Z$12:$AI$125,8))</f>
        <v>0</v>
      </c>
      <c r="S1822" s="45">
        <f>IF(R1822&gt;0,VLOOKUP(R1822,Y$12:$AH$125,7),0)</f>
        <v>0</v>
      </c>
      <c r="T1822" s="40">
        <f t="shared" si="552"/>
        <v>0</v>
      </c>
      <c r="U1822" s="40">
        <f t="shared" ca="1" si="553"/>
        <v>283.78061138999999</v>
      </c>
      <c r="V1822" s="46" t="str">
        <f t="shared" si="555"/>
        <v>J=</v>
      </c>
      <c r="W1822" s="47">
        <f t="shared" si="556"/>
        <v>45371</v>
      </c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  <c r="CE1822" s="35"/>
      <c r="CF1822" s="35"/>
      <c r="CG1822" s="35"/>
      <c r="CH1822" s="35"/>
      <c r="CI1822" s="35"/>
      <c r="CJ1822" s="35"/>
      <c r="CK1822" s="35"/>
      <c r="CL1822" s="35"/>
      <c r="CM1822" s="35"/>
      <c r="CN1822" s="35"/>
      <c r="CO1822" s="35"/>
      <c r="CP1822" s="35"/>
      <c r="CQ1822" s="35"/>
      <c r="CR1822" s="35"/>
      <c r="CS1822" s="35"/>
      <c r="CT1822" s="35"/>
      <c r="CU1822" s="35"/>
      <c r="CV1822" s="35"/>
      <c r="CW1822" s="35"/>
      <c r="CX1822" s="35"/>
      <c r="CY1822" s="35"/>
      <c r="CZ1822" s="35"/>
      <c r="DA1822" s="35"/>
      <c r="DB1822" s="35"/>
      <c r="DC1822" s="35"/>
      <c r="DD1822" s="35"/>
      <c r="DE1822" s="35"/>
      <c r="DF1822" s="35"/>
      <c r="DG1822" s="35"/>
      <c r="DH1822" s="35"/>
      <c r="DI1822" s="35"/>
      <c r="DJ1822" s="35"/>
      <c r="DK1822" s="35"/>
      <c r="DL1822" s="35"/>
      <c r="DM1822" s="35"/>
      <c r="DN1822" s="35"/>
      <c r="DO1822" s="35"/>
      <c r="DP1822" s="35"/>
      <c r="DQ1822" s="35"/>
      <c r="DR1822" s="35"/>
      <c r="DS1822" s="35"/>
      <c r="DT1822" s="35"/>
      <c r="DU1822" s="35"/>
      <c r="DV1822" s="35"/>
      <c r="DW1822" s="35"/>
      <c r="DX1822" s="35"/>
      <c r="DY1822" s="35"/>
      <c r="DZ1822" s="35"/>
      <c r="EA1822" s="35"/>
      <c r="EB1822" s="35"/>
      <c r="EC1822" s="35"/>
      <c r="ED1822" s="35"/>
      <c r="EE1822" s="35"/>
      <c r="EF1822" s="35"/>
      <c r="EG1822" s="35"/>
      <c r="EH1822" s="35"/>
      <c r="EI1822" s="35"/>
      <c r="EJ1822" s="35"/>
      <c r="EK1822" s="35"/>
      <c r="EL1822" s="35"/>
      <c r="EM1822" s="35"/>
      <c r="EN1822" s="35"/>
      <c r="EO1822" s="35"/>
      <c r="EP1822" s="35"/>
      <c r="EQ1822" s="35"/>
      <c r="ER1822" s="35"/>
      <c r="ES1822" s="35"/>
      <c r="ET1822" s="35"/>
      <c r="EU1822" s="35"/>
      <c r="EV1822" s="35"/>
      <c r="EW1822" s="35"/>
      <c r="EX1822" s="35"/>
      <c r="EY1822" s="35"/>
      <c r="EZ1822" s="35"/>
      <c r="FA1822" s="35"/>
      <c r="FB1822" s="35"/>
      <c r="FC1822" s="35"/>
      <c r="FD1822" s="35"/>
      <c r="FE1822" s="35"/>
      <c r="FF1822" s="35"/>
      <c r="FG1822" s="35"/>
      <c r="FH1822" s="35"/>
      <c r="FI1822" s="35"/>
      <c r="FJ1822" s="35"/>
      <c r="FK1822" s="35"/>
      <c r="FL1822" s="35"/>
      <c r="FM1822" s="35"/>
      <c r="FN1822" s="35"/>
      <c r="FO1822" s="35"/>
      <c r="FP1822" s="35"/>
      <c r="FQ1822" s="35"/>
      <c r="FR1822" s="35"/>
      <c r="FS1822" s="35"/>
      <c r="FT1822" s="35"/>
      <c r="FU1822" s="35"/>
      <c r="FV1822" s="35"/>
      <c r="FW1822" s="35"/>
      <c r="FX1822" s="35"/>
      <c r="FY1822" s="35"/>
      <c r="FZ1822" s="35"/>
    </row>
    <row r="1823" spans="1:182" x14ac:dyDescent="0.15">
      <c r="A1823" s="38">
        <f t="shared" si="561"/>
        <v>45267</v>
      </c>
      <c r="B1823" s="39">
        <f t="shared" ca="1" si="550"/>
        <v>9700.9888732700001</v>
      </c>
      <c r="C1823" s="40">
        <f t="shared" si="551"/>
        <v>9411.77</v>
      </c>
      <c r="D1823" s="41">
        <f ca="1">IF(A1823&lt;$B$1,VLOOKUP(A1823,[1]DI!$A$4:$B$15000,2,FALSE),0)</f>
        <v>0.1215</v>
      </c>
      <c r="E1823" s="40">
        <f t="shared" ca="1" si="557"/>
        <v>4.5512999999999999E-4</v>
      </c>
      <c r="F1823" s="42">
        <f t="shared" si="554"/>
        <v>1</v>
      </c>
      <c r="G1823" s="43">
        <f t="shared" ca="1" si="558"/>
        <v>1.00045513</v>
      </c>
      <c r="H1823" s="40">
        <f ca="1">TRUNC(PRODUCT(G$10:G1822),15)</f>
        <v>1.4615974648255901</v>
      </c>
      <c r="I1823" s="40">
        <f t="shared" ca="1" si="559"/>
        <v>1.42599021960588</v>
      </c>
      <c r="J1823" s="40">
        <f t="shared" ca="1" si="560"/>
        <v>1.0249701899999999</v>
      </c>
      <c r="K1823" s="42">
        <f t="shared" si="546"/>
        <v>2.7E-2</v>
      </c>
      <c r="L1823" s="63">
        <f t="shared" si="543"/>
        <v>45189</v>
      </c>
      <c r="M1823" s="64">
        <f t="shared" si="544"/>
        <v>53</v>
      </c>
      <c r="N1823" s="44">
        <f t="shared" si="545"/>
        <v>53</v>
      </c>
      <c r="O1823" s="40">
        <f t="shared" si="547"/>
        <v>1.005618991</v>
      </c>
      <c r="P1823" s="65">
        <f t="shared" ca="1" si="548"/>
        <v>1.030729488</v>
      </c>
      <c r="Q1823" s="40">
        <f t="shared" ca="1" si="549"/>
        <v>289.21887327000002</v>
      </c>
      <c r="R1823" s="44">
        <f>IF(VLOOKUP(A1823,$Z$12:$AI$125,8)=VLOOKUP(A1822,$Z$12:$AI$125,8),0,VLOOKUP(A1823,Z$12:$AI$125,8))</f>
        <v>0</v>
      </c>
      <c r="S1823" s="45">
        <f>IF(R1823&gt;0,VLOOKUP(R1823,Y$12:$AH$125,7),0)</f>
        <v>0</v>
      </c>
      <c r="T1823" s="40">
        <f t="shared" si="552"/>
        <v>0</v>
      </c>
      <c r="U1823" s="40">
        <f t="shared" ca="1" si="553"/>
        <v>289.21887327000002</v>
      </c>
      <c r="V1823" s="46" t="str">
        <f t="shared" si="555"/>
        <v>J=</v>
      </c>
      <c r="W1823" s="47">
        <f t="shared" si="556"/>
        <v>45371</v>
      </c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  <c r="CE1823" s="35"/>
      <c r="CF1823" s="35"/>
      <c r="CG1823" s="35"/>
      <c r="CH1823" s="35"/>
      <c r="CI1823" s="35"/>
      <c r="CJ1823" s="35"/>
      <c r="CK1823" s="35"/>
      <c r="CL1823" s="35"/>
      <c r="CM1823" s="35"/>
      <c r="CN1823" s="35"/>
      <c r="CO1823" s="35"/>
      <c r="CP1823" s="35"/>
      <c r="CQ1823" s="35"/>
      <c r="CR1823" s="35"/>
      <c r="CS1823" s="35"/>
      <c r="CT1823" s="35"/>
      <c r="CU1823" s="35"/>
      <c r="CV1823" s="35"/>
      <c r="CW1823" s="35"/>
      <c r="CX1823" s="35"/>
      <c r="CY1823" s="35"/>
      <c r="CZ1823" s="35"/>
      <c r="DA1823" s="35"/>
      <c r="DB1823" s="35"/>
      <c r="DC1823" s="35"/>
      <c r="DD1823" s="35"/>
      <c r="DE1823" s="35"/>
      <c r="DF1823" s="35"/>
      <c r="DG1823" s="35"/>
      <c r="DH1823" s="35"/>
      <c r="DI1823" s="35"/>
      <c r="DJ1823" s="35"/>
      <c r="DK1823" s="35"/>
      <c r="DL1823" s="35"/>
      <c r="DM1823" s="35"/>
      <c r="DN1823" s="35"/>
      <c r="DO1823" s="35"/>
      <c r="DP1823" s="35"/>
      <c r="DQ1823" s="35"/>
      <c r="DR1823" s="35"/>
      <c r="DS1823" s="35"/>
      <c r="DT1823" s="35"/>
      <c r="DU1823" s="35"/>
      <c r="DV1823" s="35"/>
      <c r="DW1823" s="35"/>
      <c r="DX1823" s="35"/>
      <c r="DY1823" s="35"/>
      <c r="DZ1823" s="35"/>
      <c r="EA1823" s="35"/>
      <c r="EB1823" s="35"/>
      <c r="EC1823" s="35"/>
      <c r="ED1823" s="35"/>
      <c r="EE1823" s="35"/>
      <c r="EF1823" s="35"/>
      <c r="EG1823" s="35"/>
      <c r="EH1823" s="35"/>
      <c r="EI1823" s="35"/>
      <c r="EJ1823" s="35"/>
      <c r="EK1823" s="35"/>
      <c r="EL1823" s="35"/>
      <c r="EM1823" s="35"/>
      <c r="EN1823" s="35"/>
      <c r="EO1823" s="35"/>
      <c r="EP1823" s="35"/>
      <c r="EQ1823" s="35"/>
      <c r="ER1823" s="35"/>
      <c r="ES1823" s="35"/>
      <c r="ET1823" s="35"/>
      <c r="EU1823" s="35"/>
      <c r="EV1823" s="35"/>
      <c r="EW1823" s="35"/>
      <c r="EX1823" s="35"/>
      <c r="EY1823" s="35"/>
      <c r="EZ1823" s="35"/>
      <c r="FA1823" s="35"/>
      <c r="FB1823" s="35"/>
      <c r="FC1823" s="35"/>
      <c r="FD1823" s="35"/>
      <c r="FE1823" s="35"/>
      <c r="FF1823" s="35"/>
      <c r="FG1823" s="35"/>
      <c r="FH1823" s="35"/>
      <c r="FI1823" s="35"/>
      <c r="FJ1823" s="35"/>
      <c r="FK1823" s="35"/>
      <c r="FL1823" s="35"/>
      <c r="FM1823" s="35"/>
      <c r="FN1823" s="35"/>
      <c r="FO1823" s="35"/>
      <c r="FP1823" s="35"/>
      <c r="FQ1823" s="35"/>
      <c r="FR1823" s="35"/>
      <c r="FS1823" s="35"/>
      <c r="FT1823" s="35"/>
      <c r="FU1823" s="35"/>
      <c r="FV1823" s="35"/>
      <c r="FW1823" s="35"/>
      <c r="FX1823" s="35"/>
      <c r="FY1823" s="35"/>
      <c r="FZ1823" s="35"/>
    </row>
    <row r="1824" spans="1:182" x14ac:dyDescent="0.15">
      <c r="A1824" s="38">
        <f t="shared" si="561"/>
        <v>45268</v>
      </c>
      <c r="B1824" s="39">
        <f t="shared" ca="1" si="550"/>
        <v>9706.4301751500007</v>
      </c>
      <c r="C1824" s="40">
        <f t="shared" si="551"/>
        <v>9411.77</v>
      </c>
      <c r="D1824" s="41">
        <f ca="1">IF(A1824&lt;$B$1,VLOOKUP(A1824,[1]DI!$A$4:$B$15000,2,FALSE),0)</f>
        <v>0.1215</v>
      </c>
      <c r="E1824" s="40">
        <f t="shared" ca="1" si="557"/>
        <v>4.5512999999999999E-4</v>
      </c>
      <c r="F1824" s="42">
        <f t="shared" si="554"/>
        <v>1</v>
      </c>
      <c r="G1824" s="43">
        <f t="shared" ca="1" si="558"/>
        <v>1.00045513</v>
      </c>
      <c r="H1824" s="40">
        <f ca="1">TRUNC(PRODUCT(G$10:G1823),15)</f>
        <v>1.4622626816797499</v>
      </c>
      <c r="I1824" s="40">
        <f t="shared" ca="1" si="559"/>
        <v>1.42599021960588</v>
      </c>
      <c r="J1824" s="40">
        <f t="shared" ca="1" si="560"/>
        <v>1.0254366800000001</v>
      </c>
      <c r="K1824" s="42">
        <f t="shared" si="546"/>
        <v>2.7E-2</v>
      </c>
      <c r="L1824" s="63">
        <f t="shared" si="543"/>
        <v>45189</v>
      </c>
      <c r="M1824" s="64">
        <f t="shared" si="544"/>
        <v>54</v>
      </c>
      <c r="N1824" s="44">
        <f t="shared" si="545"/>
        <v>54</v>
      </c>
      <c r="O1824" s="40">
        <f t="shared" si="547"/>
        <v>1.0057253129999999</v>
      </c>
      <c r="P1824" s="65">
        <f t="shared" ca="1" si="548"/>
        <v>1.031307626</v>
      </c>
      <c r="Q1824" s="40">
        <f t="shared" ca="1" si="549"/>
        <v>294.66017514999999</v>
      </c>
      <c r="R1824" s="44">
        <f>IF(VLOOKUP(A1824,$Z$12:$AI$125,8)=VLOOKUP(A1823,$Z$12:$AI$125,8),0,VLOOKUP(A1824,Z$12:$AI$125,8))</f>
        <v>0</v>
      </c>
      <c r="S1824" s="45">
        <f>IF(R1824&gt;0,VLOOKUP(R1824,Y$12:$AH$125,7),0)</f>
        <v>0</v>
      </c>
      <c r="T1824" s="40">
        <f t="shared" si="552"/>
        <v>0</v>
      </c>
      <c r="U1824" s="40">
        <f t="shared" ca="1" si="553"/>
        <v>294.66017514999999</v>
      </c>
      <c r="V1824" s="46" t="str">
        <f t="shared" si="555"/>
        <v>J=</v>
      </c>
      <c r="W1824" s="47">
        <f t="shared" si="556"/>
        <v>45371</v>
      </c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  <c r="CE1824" s="35"/>
      <c r="CF1824" s="35"/>
      <c r="CG1824" s="35"/>
      <c r="CH1824" s="35"/>
      <c r="CI1824" s="35"/>
      <c r="CJ1824" s="35"/>
      <c r="CK1824" s="35"/>
      <c r="CL1824" s="35"/>
      <c r="CM1824" s="35"/>
      <c r="CN1824" s="35"/>
      <c r="CO1824" s="35"/>
      <c r="CP1824" s="35"/>
      <c r="CQ1824" s="35"/>
      <c r="CR1824" s="35"/>
      <c r="CS1824" s="35"/>
      <c r="CT1824" s="35"/>
      <c r="CU1824" s="35"/>
      <c r="CV1824" s="35"/>
      <c r="CW1824" s="35"/>
      <c r="CX1824" s="35"/>
      <c r="CY1824" s="35"/>
      <c r="CZ1824" s="35"/>
      <c r="DA1824" s="35"/>
      <c r="DB1824" s="35"/>
      <c r="DC1824" s="35"/>
      <c r="DD1824" s="35"/>
      <c r="DE1824" s="35"/>
      <c r="DF1824" s="35"/>
      <c r="DG1824" s="35"/>
      <c r="DH1824" s="35"/>
      <c r="DI1824" s="35"/>
      <c r="DJ1824" s="35"/>
      <c r="DK1824" s="35"/>
      <c r="DL1824" s="35"/>
      <c r="DM1824" s="35"/>
      <c r="DN1824" s="35"/>
      <c r="DO1824" s="35"/>
      <c r="DP1824" s="35"/>
      <c r="DQ1824" s="35"/>
      <c r="DR1824" s="35"/>
      <c r="DS1824" s="35"/>
      <c r="DT1824" s="35"/>
      <c r="DU1824" s="35"/>
      <c r="DV1824" s="35"/>
      <c r="DW1824" s="35"/>
      <c r="DX1824" s="35"/>
      <c r="DY1824" s="35"/>
      <c r="DZ1824" s="35"/>
      <c r="EA1824" s="35"/>
      <c r="EB1824" s="35"/>
      <c r="EC1824" s="35"/>
      <c r="ED1824" s="35"/>
      <c r="EE1824" s="35"/>
      <c r="EF1824" s="35"/>
      <c r="EG1824" s="35"/>
      <c r="EH1824" s="35"/>
      <c r="EI1824" s="35"/>
      <c r="EJ1824" s="35"/>
      <c r="EK1824" s="35"/>
      <c r="EL1824" s="35"/>
      <c r="EM1824" s="35"/>
      <c r="EN1824" s="35"/>
      <c r="EO1824" s="35"/>
      <c r="EP1824" s="35"/>
      <c r="EQ1824" s="35"/>
      <c r="ER1824" s="35"/>
      <c r="ES1824" s="35"/>
      <c r="ET1824" s="35"/>
      <c r="EU1824" s="35"/>
      <c r="EV1824" s="35"/>
      <c r="EW1824" s="35"/>
      <c r="EX1824" s="35"/>
      <c r="EY1824" s="35"/>
      <c r="EZ1824" s="35"/>
      <c r="FA1824" s="35"/>
      <c r="FB1824" s="35"/>
      <c r="FC1824" s="35"/>
      <c r="FD1824" s="35"/>
      <c r="FE1824" s="35"/>
      <c r="FF1824" s="35"/>
      <c r="FG1824" s="35"/>
      <c r="FH1824" s="35"/>
      <c r="FI1824" s="35"/>
      <c r="FJ1824" s="35"/>
      <c r="FK1824" s="35"/>
      <c r="FL1824" s="35"/>
      <c r="FM1824" s="35"/>
      <c r="FN1824" s="35"/>
      <c r="FO1824" s="35"/>
      <c r="FP1824" s="35"/>
      <c r="FQ1824" s="35"/>
      <c r="FR1824" s="35"/>
      <c r="FS1824" s="35"/>
      <c r="FT1824" s="35"/>
      <c r="FU1824" s="35"/>
      <c r="FV1824" s="35"/>
      <c r="FW1824" s="35"/>
      <c r="FX1824" s="35"/>
      <c r="FY1824" s="35"/>
      <c r="FZ1824" s="35"/>
    </row>
    <row r="1825" spans="1:182" x14ac:dyDescent="0.15">
      <c r="A1825" s="38">
        <f t="shared" si="561"/>
        <v>45269</v>
      </c>
      <c r="B1825" s="39">
        <f t="shared" ca="1" si="550"/>
        <v>9711.8745829199997</v>
      </c>
      <c r="C1825" s="40">
        <f t="shared" si="551"/>
        <v>9411.77</v>
      </c>
      <c r="D1825" s="41">
        <f ca="1">IF(A1825&lt;$B$1,VLOOKUP(A1825,[1]DI!$A$4:$B$15000,2,FALSE),0)</f>
        <v>0</v>
      </c>
      <c r="E1825" s="40">
        <f t="shared" ca="1" si="557"/>
        <v>0</v>
      </c>
      <c r="F1825" s="42">
        <f t="shared" si="554"/>
        <v>1</v>
      </c>
      <c r="G1825" s="43">
        <f t="shared" ca="1" si="558"/>
        <v>1</v>
      </c>
      <c r="H1825" s="40">
        <f ca="1">TRUNC(PRODUCT(G$10:G1824),15)</f>
        <v>1.4629282012940601</v>
      </c>
      <c r="I1825" s="40">
        <f t="shared" ca="1" si="559"/>
        <v>1.42599021960588</v>
      </c>
      <c r="J1825" s="40">
        <f t="shared" ca="1" si="560"/>
        <v>1.0259033900000001</v>
      </c>
      <c r="K1825" s="42">
        <f t="shared" si="546"/>
        <v>2.7E-2</v>
      </c>
      <c r="L1825" s="63">
        <f t="shared" si="543"/>
        <v>45189</v>
      </c>
      <c r="M1825" s="64">
        <f t="shared" si="544"/>
        <v>54</v>
      </c>
      <c r="N1825" s="44">
        <f t="shared" si="545"/>
        <v>55</v>
      </c>
      <c r="O1825" s="40">
        <f t="shared" si="547"/>
        <v>1.005831645</v>
      </c>
      <c r="P1825" s="65">
        <f t="shared" ca="1" si="548"/>
        <v>1.0318860940000001</v>
      </c>
      <c r="Q1825" s="40">
        <f t="shared" ca="1" si="549"/>
        <v>300.10458291999998</v>
      </c>
      <c r="R1825" s="44">
        <f>IF(VLOOKUP(A1825,$Z$12:$AI$125,8)=VLOOKUP(A1824,$Z$12:$AI$125,8),0,VLOOKUP(A1825,Z$12:$AI$125,8))</f>
        <v>0</v>
      </c>
      <c r="S1825" s="45">
        <f>IF(R1825&gt;0,VLOOKUP(R1825,Y$12:$AH$125,7),0)</f>
        <v>0</v>
      </c>
      <c r="T1825" s="40">
        <f t="shared" si="552"/>
        <v>0</v>
      </c>
      <c r="U1825" s="40">
        <f t="shared" ca="1" si="553"/>
        <v>300.10458291999998</v>
      </c>
      <c r="V1825" s="46" t="str">
        <f t="shared" si="555"/>
        <v>J=</v>
      </c>
      <c r="W1825" s="47">
        <f t="shared" si="556"/>
        <v>45371</v>
      </c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  <c r="CE1825" s="35"/>
      <c r="CF1825" s="35"/>
      <c r="CG1825" s="35"/>
      <c r="CH1825" s="35"/>
      <c r="CI1825" s="35"/>
      <c r="CJ1825" s="35"/>
      <c r="CK1825" s="35"/>
      <c r="CL1825" s="35"/>
      <c r="CM1825" s="35"/>
      <c r="CN1825" s="35"/>
      <c r="CO1825" s="35"/>
      <c r="CP1825" s="35"/>
      <c r="CQ1825" s="35"/>
      <c r="CR1825" s="35"/>
      <c r="CS1825" s="35"/>
      <c r="CT1825" s="35"/>
      <c r="CU1825" s="35"/>
      <c r="CV1825" s="35"/>
      <c r="CW1825" s="35"/>
      <c r="CX1825" s="35"/>
      <c r="CY1825" s="35"/>
      <c r="CZ1825" s="35"/>
      <c r="DA1825" s="35"/>
      <c r="DB1825" s="35"/>
      <c r="DC1825" s="35"/>
      <c r="DD1825" s="35"/>
      <c r="DE1825" s="35"/>
      <c r="DF1825" s="35"/>
      <c r="DG1825" s="35"/>
      <c r="DH1825" s="35"/>
      <c r="DI1825" s="35"/>
      <c r="DJ1825" s="35"/>
      <c r="DK1825" s="35"/>
      <c r="DL1825" s="35"/>
      <c r="DM1825" s="35"/>
      <c r="DN1825" s="35"/>
      <c r="DO1825" s="35"/>
      <c r="DP1825" s="35"/>
      <c r="DQ1825" s="35"/>
      <c r="DR1825" s="35"/>
      <c r="DS1825" s="35"/>
      <c r="DT1825" s="35"/>
      <c r="DU1825" s="35"/>
      <c r="DV1825" s="35"/>
      <c r="DW1825" s="35"/>
      <c r="DX1825" s="35"/>
      <c r="DY1825" s="35"/>
      <c r="DZ1825" s="35"/>
      <c r="EA1825" s="35"/>
      <c r="EB1825" s="35"/>
      <c r="EC1825" s="35"/>
      <c r="ED1825" s="35"/>
      <c r="EE1825" s="35"/>
      <c r="EF1825" s="35"/>
      <c r="EG1825" s="35"/>
      <c r="EH1825" s="35"/>
      <c r="EI1825" s="35"/>
      <c r="EJ1825" s="35"/>
      <c r="EK1825" s="35"/>
      <c r="EL1825" s="35"/>
      <c r="EM1825" s="35"/>
      <c r="EN1825" s="35"/>
      <c r="EO1825" s="35"/>
      <c r="EP1825" s="35"/>
      <c r="EQ1825" s="35"/>
      <c r="ER1825" s="35"/>
      <c r="ES1825" s="35"/>
      <c r="ET1825" s="35"/>
      <c r="EU1825" s="35"/>
      <c r="EV1825" s="35"/>
      <c r="EW1825" s="35"/>
      <c r="EX1825" s="35"/>
      <c r="EY1825" s="35"/>
      <c r="EZ1825" s="35"/>
      <c r="FA1825" s="35"/>
      <c r="FB1825" s="35"/>
      <c r="FC1825" s="35"/>
      <c r="FD1825" s="35"/>
      <c r="FE1825" s="35"/>
      <c r="FF1825" s="35"/>
      <c r="FG1825" s="35"/>
      <c r="FH1825" s="35"/>
      <c r="FI1825" s="35"/>
      <c r="FJ1825" s="35"/>
      <c r="FK1825" s="35"/>
      <c r="FL1825" s="35"/>
      <c r="FM1825" s="35"/>
      <c r="FN1825" s="35"/>
      <c r="FO1825" s="35"/>
      <c r="FP1825" s="35"/>
      <c r="FQ1825" s="35"/>
      <c r="FR1825" s="35"/>
      <c r="FS1825" s="35"/>
      <c r="FT1825" s="35"/>
      <c r="FU1825" s="35"/>
      <c r="FV1825" s="35"/>
      <c r="FW1825" s="35"/>
      <c r="FX1825" s="35"/>
      <c r="FY1825" s="35"/>
      <c r="FZ1825" s="35"/>
    </row>
    <row r="1826" spans="1:182" x14ac:dyDescent="0.15">
      <c r="A1826" s="38">
        <f t="shared" si="561"/>
        <v>45270</v>
      </c>
      <c r="B1826" s="39">
        <f t="shared" ca="1" si="550"/>
        <v>9711.8745829199997</v>
      </c>
      <c r="C1826" s="40">
        <f t="shared" si="551"/>
        <v>9411.77</v>
      </c>
      <c r="D1826" s="41">
        <f ca="1">IF(A1826&lt;$B$1,VLOOKUP(A1826,[1]DI!$A$4:$B$15000,2,FALSE),0)</f>
        <v>0</v>
      </c>
      <c r="E1826" s="40">
        <f t="shared" ca="1" si="557"/>
        <v>0</v>
      </c>
      <c r="F1826" s="42">
        <f t="shared" si="554"/>
        <v>1</v>
      </c>
      <c r="G1826" s="43">
        <f t="shared" ca="1" si="558"/>
        <v>1</v>
      </c>
      <c r="H1826" s="40">
        <f ca="1">TRUNC(PRODUCT(G$10:G1825),15)</f>
        <v>1.4629282012940601</v>
      </c>
      <c r="I1826" s="40">
        <f t="shared" ca="1" si="559"/>
        <v>1.42599021960588</v>
      </c>
      <c r="J1826" s="40">
        <f t="shared" ca="1" si="560"/>
        <v>1.0259033900000001</v>
      </c>
      <c r="K1826" s="42">
        <f t="shared" si="546"/>
        <v>2.7E-2</v>
      </c>
      <c r="L1826" s="63">
        <f t="shared" si="543"/>
        <v>45189</v>
      </c>
      <c r="M1826" s="64">
        <f t="shared" si="544"/>
        <v>54</v>
      </c>
      <c r="N1826" s="44">
        <f t="shared" si="545"/>
        <v>55</v>
      </c>
      <c r="O1826" s="40">
        <f t="shared" si="547"/>
        <v>1.005831645</v>
      </c>
      <c r="P1826" s="65">
        <f t="shared" ca="1" si="548"/>
        <v>1.0318860940000001</v>
      </c>
      <c r="Q1826" s="40">
        <f t="shared" ca="1" si="549"/>
        <v>300.10458291999998</v>
      </c>
      <c r="R1826" s="44">
        <f>IF(VLOOKUP(A1826,$Z$12:$AI$125,8)=VLOOKUP(A1825,$Z$12:$AI$125,8),0,VLOOKUP(A1826,Z$12:$AI$125,8))</f>
        <v>0</v>
      </c>
      <c r="S1826" s="45">
        <f>IF(R1826&gt;0,VLOOKUP(R1826,Y$12:$AH$125,7),0)</f>
        <v>0</v>
      </c>
      <c r="T1826" s="40">
        <f t="shared" si="552"/>
        <v>0</v>
      </c>
      <c r="U1826" s="40">
        <f t="shared" ca="1" si="553"/>
        <v>300.10458291999998</v>
      </c>
      <c r="V1826" s="46" t="str">
        <f t="shared" si="555"/>
        <v>J=</v>
      </c>
      <c r="W1826" s="47">
        <f t="shared" si="556"/>
        <v>45371</v>
      </c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  <c r="CE1826" s="35"/>
      <c r="CF1826" s="35"/>
      <c r="CG1826" s="35"/>
      <c r="CH1826" s="35"/>
      <c r="CI1826" s="35"/>
      <c r="CJ1826" s="35"/>
      <c r="CK1826" s="35"/>
      <c r="CL1826" s="35"/>
      <c r="CM1826" s="35"/>
      <c r="CN1826" s="35"/>
      <c r="CO1826" s="35"/>
      <c r="CP1826" s="35"/>
      <c r="CQ1826" s="35"/>
      <c r="CR1826" s="35"/>
      <c r="CS1826" s="35"/>
      <c r="CT1826" s="35"/>
      <c r="CU1826" s="35"/>
      <c r="CV1826" s="35"/>
      <c r="CW1826" s="35"/>
      <c r="CX1826" s="35"/>
      <c r="CY1826" s="35"/>
      <c r="CZ1826" s="35"/>
      <c r="DA1826" s="35"/>
      <c r="DB1826" s="35"/>
      <c r="DC1826" s="35"/>
      <c r="DD1826" s="35"/>
      <c r="DE1826" s="35"/>
      <c r="DF1826" s="35"/>
      <c r="DG1826" s="35"/>
      <c r="DH1826" s="35"/>
      <c r="DI1826" s="35"/>
      <c r="DJ1826" s="35"/>
      <c r="DK1826" s="35"/>
      <c r="DL1826" s="35"/>
      <c r="DM1826" s="35"/>
      <c r="DN1826" s="35"/>
      <c r="DO1826" s="35"/>
      <c r="DP1826" s="35"/>
      <c r="DQ1826" s="35"/>
      <c r="DR1826" s="35"/>
      <c r="DS1826" s="35"/>
      <c r="DT1826" s="35"/>
      <c r="DU1826" s="35"/>
      <c r="DV1826" s="35"/>
      <c r="DW1826" s="35"/>
      <c r="DX1826" s="35"/>
      <c r="DY1826" s="35"/>
      <c r="DZ1826" s="35"/>
      <c r="EA1826" s="35"/>
      <c r="EB1826" s="35"/>
      <c r="EC1826" s="35"/>
      <c r="ED1826" s="35"/>
      <c r="EE1826" s="35"/>
      <c r="EF1826" s="35"/>
      <c r="EG1826" s="35"/>
      <c r="EH1826" s="35"/>
      <c r="EI1826" s="35"/>
      <c r="EJ1826" s="35"/>
      <c r="EK1826" s="35"/>
      <c r="EL1826" s="35"/>
      <c r="EM1826" s="35"/>
      <c r="EN1826" s="35"/>
      <c r="EO1826" s="35"/>
      <c r="EP1826" s="35"/>
      <c r="EQ1826" s="35"/>
      <c r="ER1826" s="35"/>
      <c r="ES1826" s="35"/>
      <c r="ET1826" s="35"/>
      <c r="EU1826" s="35"/>
      <c r="EV1826" s="35"/>
      <c r="EW1826" s="35"/>
      <c r="EX1826" s="35"/>
      <c r="EY1826" s="35"/>
      <c r="EZ1826" s="35"/>
      <c r="FA1826" s="35"/>
      <c r="FB1826" s="35"/>
      <c r="FC1826" s="35"/>
      <c r="FD1826" s="35"/>
      <c r="FE1826" s="35"/>
      <c r="FF1826" s="35"/>
      <c r="FG1826" s="35"/>
      <c r="FH1826" s="35"/>
      <c r="FI1826" s="35"/>
      <c r="FJ1826" s="35"/>
      <c r="FK1826" s="35"/>
      <c r="FL1826" s="35"/>
      <c r="FM1826" s="35"/>
      <c r="FN1826" s="35"/>
      <c r="FO1826" s="35"/>
      <c r="FP1826" s="35"/>
      <c r="FQ1826" s="35"/>
      <c r="FR1826" s="35"/>
      <c r="FS1826" s="35"/>
      <c r="FT1826" s="35"/>
      <c r="FU1826" s="35"/>
      <c r="FV1826" s="35"/>
      <c r="FW1826" s="35"/>
      <c r="FX1826" s="35"/>
      <c r="FY1826" s="35"/>
      <c r="FZ1826" s="35"/>
    </row>
    <row r="1827" spans="1:182" x14ac:dyDescent="0.15">
      <c r="A1827" s="38">
        <f t="shared" si="561"/>
        <v>45271</v>
      </c>
      <c r="B1827" s="39">
        <f t="shared" ca="1" si="550"/>
        <v>9711.8745829199997</v>
      </c>
      <c r="C1827" s="40">
        <f t="shared" si="551"/>
        <v>9411.77</v>
      </c>
      <c r="D1827" s="41">
        <f ca="1">IF(A1827&lt;$B$1,VLOOKUP(A1827,[1]DI!$A$4:$B$15000,2,FALSE),0)</f>
        <v>0.1215</v>
      </c>
      <c r="E1827" s="40">
        <f t="shared" ca="1" si="557"/>
        <v>4.5512999999999999E-4</v>
      </c>
      <c r="F1827" s="42">
        <f t="shared" si="554"/>
        <v>1</v>
      </c>
      <c r="G1827" s="43">
        <f t="shared" ca="1" si="558"/>
        <v>1.00045513</v>
      </c>
      <c r="H1827" s="40">
        <f ca="1">TRUNC(PRODUCT(G$10:G1826),15)</f>
        <v>1.4629282012940601</v>
      </c>
      <c r="I1827" s="40">
        <f t="shared" ca="1" si="559"/>
        <v>1.42599021960588</v>
      </c>
      <c r="J1827" s="40">
        <f t="shared" ca="1" si="560"/>
        <v>1.0259033900000001</v>
      </c>
      <c r="K1827" s="42">
        <f t="shared" si="546"/>
        <v>2.7E-2</v>
      </c>
      <c r="L1827" s="63">
        <f t="shared" si="543"/>
        <v>45189</v>
      </c>
      <c r="M1827" s="64">
        <f t="shared" si="544"/>
        <v>55</v>
      </c>
      <c r="N1827" s="44">
        <f t="shared" si="545"/>
        <v>55</v>
      </c>
      <c r="O1827" s="40">
        <f t="shared" si="547"/>
        <v>1.005831645</v>
      </c>
      <c r="P1827" s="65">
        <f t="shared" ca="1" si="548"/>
        <v>1.0318860940000001</v>
      </c>
      <c r="Q1827" s="40">
        <f t="shared" ca="1" si="549"/>
        <v>300.10458291999998</v>
      </c>
      <c r="R1827" s="44">
        <f>IF(VLOOKUP(A1827,$Z$12:$AI$125,8)=VLOOKUP(A1826,$Z$12:$AI$125,8),0,VLOOKUP(A1827,Z$12:$AI$125,8))</f>
        <v>0</v>
      </c>
      <c r="S1827" s="45">
        <f>IF(R1827&gt;0,VLOOKUP(R1827,Y$12:$AH$125,7),0)</f>
        <v>0</v>
      </c>
      <c r="T1827" s="40">
        <f t="shared" si="552"/>
        <v>0</v>
      </c>
      <c r="U1827" s="40">
        <f t="shared" ca="1" si="553"/>
        <v>300.10458291999998</v>
      </c>
      <c r="V1827" s="46" t="str">
        <f t="shared" si="555"/>
        <v>J=</v>
      </c>
      <c r="W1827" s="47">
        <f t="shared" si="556"/>
        <v>45371</v>
      </c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  <c r="CE1827" s="35"/>
      <c r="CF1827" s="35"/>
      <c r="CG1827" s="35"/>
      <c r="CH1827" s="35"/>
      <c r="CI1827" s="35"/>
      <c r="CJ1827" s="35"/>
      <c r="CK1827" s="35"/>
      <c r="CL1827" s="35"/>
      <c r="CM1827" s="35"/>
      <c r="CN1827" s="35"/>
      <c r="CO1827" s="35"/>
      <c r="CP1827" s="35"/>
      <c r="CQ1827" s="35"/>
      <c r="CR1827" s="35"/>
      <c r="CS1827" s="35"/>
      <c r="CT1827" s="35"/>
      <c r="CU1827" s="35"/>
      <c r="CV1827" s="35"/>
      <c r="CW1827" s="35"/>
      <c r="CX1827" s="35"/>
      <c r="CY1827" s="35"/>
      <c r="CZ1827" s="35"/>
      <c r="DA1827" s="35"/>
      <c r="DB1827" s="35"/>
      <c r="DC1827" s="35"/>
      <c r="DD1827" s="35"/>
      <c r="DE1827" s="35"/>
      <c r="DF1827" s="35"/>
      <c r="DG1827" s="35"/>
      <c r="DH1827" s="35"/>
      <c r="DI1827" s="35"/>
      <c r="DJ1827" s="35"/>
      <c r="DK1827" s="35"/>
      <c r="DL1827" s="35"/>
      <c r="DM1827" s="35"/>
      <c r="DN1827" s="35"/>
      <c r="DO1827" s="35"/>
      <c r="DP1827" s="35"/>
      <c r="DQ1827" s="35"/>
      <c r="DR1827" s="35"/>
      <c r="DS1827" s="35"/>
      <c r="DT1827" s="35"/>
      <c r="DU1827" s="35"/>
      <c r="DV1827" s="35"/>
      <c r="DW1827" s="35"/>
      <c r="DX1827" s="35"/>
      <c r="DY1827" s="35"/>
      <c r="DZ1827" s="35"/>
      <c r="EA1827" s="35"/>
      <c r="EB1827" s="35"/>
      <c r="EC1827" s="35"/>
      <c r="ED1827" s="35"/>
      <c r="EE1827" s="35"/>
      <c r="EF1827" s="35"/>
      <c r="EG1827" s="35"/>
      <c r="EH1827" s="35"/>
      <c r="EI1827" s="35"/>
      <c r="EJ1827" s="35"/>
      <c r="EK1827" s="35"/>
      <c r="EL1827" s="35"/>
      <c r="EM1827" s="35"/>
      <c r="EN1827" s="35"/>
      <c r="EO1827" s="35"/>
      <c r="EP1827" s="35"/>
      <c r="EQ1827" s="35"/>
      <c r="ER1827" s="35"/>
      <c r="ES1827" s="35"/>
      <c r="ET1827" s="35"/>
      <c r="EU1827" s="35"/>
      <c r="EV1827" s="35"/>
      <c r="EW1827" s="35"/>
      <c r="EX1827" s="35"/>
      <c r="EY1827" s="35"/>
      <c r="EZ1827" s="35"/>
      <c r="FA1827" s="35"/>
      <c r="FB1827" s="35"/>
      <c r="FC1827" s="35"/>
      <c r="FD1827" s="35"/>
      <c r="FE1827" s="35"/>
      <c r="FF1827" s="35"/>
      <c r="FG1827" s="35"/>
      <c r="FH1827" s="35"/>
      <c r="FI1827" s="35"/>
      <c r="FJ1827" s="35"/>
      <c r="FK1827" s="35"/>
      <c r="FL1827" s="35"/>
      <c r="FM1827" s="35"/>
      <c r="FN1827" s="35"/>
      <c r="FO1827" s="35"/>
      <c r="FP1827" s="35"/>
      <c r="FQ1827" s="35"/>
      <c r="FR1827" s="35"/>
      <c r="FS1827" s="35"/>
      <c r="FT1827" s="35"/>
      <c r="FU1827" s="35"/>
      <c r="FV1827" s="35"/>
      <c r="FW1827" s="35"/>
      <c r="FX1827" s="35"/>
      <c r="FY1827" s="35"/>
      <c r="FZ1827" s="35"/>
    </row>
    <row r="1828" spans="1:182" x14ac:dyDescent="0.15">
      <c r="A1828" s="38">
        <f t="shared" si="561"/>
        <v>45272</v>
      </c>
      <c r="B1828" s="39">
        <f t="shared" ca="1" si="550"/>
        <v>9717.3220400999999</v>
      </c>
      <c r="C1828" s="40">
        <f t="shared" si="551"/>
        <v>9411.77</v>
      </c>
      <c r="D1828" s="41">
        <f ca="1">IF(A1828&lt;$B$1,VLOOKUP(A1828,[1]DI!$A$4:$B$15000,2,FALSE),0)</f>
        <v>0.1215</v>
      </c>
      <c r="E1828" s="40">
        <f t="shared" ca="1" si="557"/>
        <v>4.5512999999999999E-4</v>
      </c>
      <c r="F1828" s="42">
        <f t="shared" si="554"/>
        <v>1</v>
      </c>
      <c r="G1828" s="43">
        <f t="shared" ca="1" si="558"/>
        <v>1.00045513</v>
      </c>
      <c r="H1828" s="40">
        <f ca="1">TRUNC(PRODUCT(G$10:G1827),15)</f>
        <v>1.4635940238063201</v>
      </c>
      <c r="I1828" s="40">
        <f t="shared" ca="1" si="559"/>
        <v>1.42599021960588</v>
      </c>
      <c r="J1828" s="40">
        <f t="shared" ca="1" si="560"/>
        <v>1.0263703099999999</v>
      </c>
      <c r="K1828" s="42">
        <f t="shared" si="546"/>
        <v>2.7E-2</v>
      </c>
      <c r="L1828" s="63">
        <f t="shared" si="543"/>
        <v>45189</v>
      </c>
      <c r="M1828" s="64">
        <f t="shared" si="544"/>
        <v>56</v>
      </c>
      <c r="N1828" s="44">
        <f t="shared" si="545"/>
        <v>56</v>
      </c>
      <c r="O1828" s="40">
        <f t="shared" si="547"/>
        <v>1.005937989</v>
      </c>
      <c r="P1828" s="65">
        <f t="shared" ca="1" si="548"/>
        <v>1.0324648860000001</v>
      </c>
      <c r="Q1828" s="40">
        <f t="shared" ca="1" si="549"/>
        <v>305.5520401</v>
      </c>
      <c r="R1828" s="44">
        <f>IF(VLOOKUP(A1828,$Z$12:$AI$125,8)=VLOOKUP(A1827,$Z$12:$AI$125,8),0,VLOOKUP(A1828,Z$12:$AI$125,8))</f>
        <v>0</v>
      </c>
      <c r="S1828" s="45">
        <f>IF(R1828&gt;0,VLOOKUP(R1828,Y$12:$AH$125,7),0)</f>
        <v>0</v>
      </c>
      <c r="T1828" s="40">
        <f t="shared" si="552"/>
        <v>0</v>
      </c>
      <c r="U1828" s="40">
        <f t="shared" ca="1" si="553"/>
        <v>305.5520401</v>
      </c>
      <c r="V1828" s="46" t="str">
        <f t="shared" si="555"/>
        <v>J=</v>
      </c>
      <c r="W1828" s="47">
        <f t="shared" si="556"/>
        <v>45371</v>
      </c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  <c r="CE1828" s="35"/>
      <c r="CF1828" s="35"/>
      <c r="CG1828" s="35"/>
      <c r="CH1828" s="35"/>
      <c r="CI1828" s="35"/>
      <c r="CJ1828" s="35"/>
      <c r="CK1828" s="35"/>
      <c r="CL1828" s="35"/>
      <c r="CM1828" s="35"/>
      <c r="CN1828" s="35"/>
      <c r="CO1828" s="35"/>
      <c r="CP1828" s="35"/>
      <c r="CQ1828" s="35"/>
      <c r="CR1828" s="35"/>
      <c r="CS1828" s="35"/>
      <c r="CT1828" s="35"/>
      <c r="CU1828" s="35"/>
      <c r="CV1828" s="35"/>
      <c r="CW1828" s="35"/>
      <c r="CX1828" s="35"/>
      <c r="CY1828" s="35"/>
      <c r="CZ1828" s="35"/>
      <c r="DA1828" s="35"/>
      <c r="DB1828" s="35"/>
      <c r="DC1828" s="35"/>
      <c r="DD1828" s="35"/>
      <c r="DE1828" s="35"/>
      <c r="DF1828" s="35"/>
      <c r="DG1828" s="35"/>
      <c r="DH1828" s="35"/>
      <c r="DI1828" s="35"/>
      <c r="DJ1828" s="35"/>
      <c r="DK1828" s="35"/>
      <c r="DL1828" s="35"/>
      <c r="DM1828" s="35"/>
      <c r="DN1828" s="35"/>
      <c r="DO1828" s="35"/>
      <c r="DP1828" s="35"/>
      <c r="DQ1828" s="35"/>
      <c r="DR1828" s="35"/>
      <c r="DS1828" s="35"/>
      <c r="DT1828" s="35"/>
      <c r="DU1828" s="35"/>
      <c r="DV1828" s="35"/>
      <c r="DW1828" s="35"/>
      <c r="DX1828" s="35"/>
      <c r="DY1828" s="35"/>
      <c r="DZ1828" s="35"/>
      <c r="EA1828" s="35"/>
      <c r="EB1828" s="35"/>
      <c r="EC1828" s="35"/>
      <c r="ED1828" s="35"/>
      <c r="EE1828" s="35"/>
      <c r="EF1828" s="35"/>
      <c r="EG1828" s="35"/>
      <c r="EH1828" s="35"/>
      <c r="EI1828" s="35"/>
      <c r="EJ1828" s="35"/>
      <c r="EK1828" s="35"/>
      <c r="EL1828" s="35"/>
      <c r="EM1828" s="35"/>
      <c r="EN1828" s="35"/>
      <c r="EO1828" s="35"/>
      <c r="EP1828" s="35"/>
      <c r="EQ1828" s="35"/>
      <c r="ER1828" s="35"/>
      <c r="ES1828" s="35"/>
      <c r="ET1828" s="35"/>
      <c r="EU1828" s="35"/>
      <c r="EV1828" s="35"/>
      <c r="EW1828" s="35"/>
      <c r="EX1828" s="35"/>
      <c r="EY1828" s="35"/>
      <c r="EZ1828" s="35"/>
      <c r="FA1828" s="35"/>
      <c r="FB1828" s="35"/>
      <c r="FC1828" s="35"/>
      <c r="FD1828" s="35"/>
      <c r="FE1828" s="35"/>
      <c r="FF1828" s="35"/>
      <c r="FG1828" s="35"/>
      <c r="FH1828" s="35"/>
      <c r="FI1828" s="35"/>
      <c r="FJ1828" s="35"/>
      <c r="FK1828" s="35"/>
      <c r="FL1828" s="35"/>
      <c r="FM1828" s="35"/>
      <c r="FN1828" s="35"/>
      <c r="FO1828" s="35"/>
      <c r="FP1828" s="35"/>
      <c r="FQ1828" s="35"/>
      <c r="FR1828" s="35"/>
      <c r="FS1828" s="35"/>
      <c r="FT1828" s="35"/>
      <c r="FU1828" s="35"/>
      <c r="FV1828" s="35"/>
      <c r="FW1828" s="35"/>
      <c r="FX1828" s="35"/>
      <c r="FY1828" s="35"/>
      <c r="FZ1828" s="35"/>
    </row>
    <row r="1829" spans="1:182" x14ac:dyDescent="0.15">
      <c r="A1829" s="38">
        <f t="shared" si="561"/>
        <v>45273</v>
      </c>
      <c r="B1829" s="39">
        <f t="shared" ca="1" si="550"/>
        <v>9722.7725278800008</v>
      </c>
      <c r="C1829" s="40">
        <f t="shared" si="551"/>
        <v>9411.77</v>
      </c>
      <c r="D1829" s="41">
        <f ca="1">IF(A1829&lt;$B$1,VLOOKUP(A1829,[1]DI!$A$4:$B$15000,2,FALSE),0)</f>
        <v>0.1215</v>
      </c>
      <c r="E1829" s="40">
        <f t="shared" ca="1" si="557"/>
        <v>4.5512999999999999E-4</v>
      </c>
      <c r="F1829" s="42">
        <f t="shared" si="554"/>
        <v>1</v>
      </c>
      <c r="G1829" s="43">
        <f t="shared" ca="1" si="558"/>
        <v>1.00045513</v>
      </c>
      <c r="H1829" s="40">
        <f ca="1">TRUNC(PRODUCT(G$10:G1828),15)</f>
        <v>1.4642601493543701</v>
      </c>
      <c r="I1829" s="40">
        <f t="shared" ca="1" si="559"/>
        <v>1.42599021960588</v>
      </c>
      <c r="J1829" s="40">
        <f t="shared" ca="1" si="560"/>
        <v>1.02683744</v>
      </c>
      <c r="K1829" s="42">
        <f t="shared" si="546"/>
        <v>2.7E-2</v>
      </c>
      <c r="L1829" s="63">
        <f t="shared" si="543"/>
        <v>45189</v>
      </c>
      <c r="M1829" s="64">
        <f t="shared" si="544"/>
        <v>57</v>
      </c>
      <c r="N1829" s="44">
        <f t="shared" si="545"/>
        <v>57</v>
      </c>
      <c r="O1829" s="40">
        <f t="shared" si="547"/>
        <v>1.0060443450000001</v>
      </c>
      <c r="P1829" s="65">
        <f t="shared" ca="1" si="548"/>
        <v>1.0330440000000001</v>
      </c>
      <c r="Q1829" s="40">
        <f t="shared" ca="1" si="549"/>
        <v>311.00252788</v>
      </c>
      <c r="R1829" s="44">
        <f>IF(VLOOKUP(A1829,$Z$12:$AI$125,8)=VLOOKUP(A1828,$Z$12:$AI$125,8),0,VLOOKUP(A1829,Z$12:$AI$125,8))</f>
        <v>0</v>
      </c>
      <c r="S1829" s="45">
        <f>IF(R1829&gt;0,VLOOKUP(R1829,Y$12:$AH$125,7),0)</f>
        <v>0</v>
      </c>
      <c r="T1829" s="40">
        <f t="shared" si="552"/>
        <v>0</v>
      </c>
      <c r="U1829" s="40">
        <f t="shared" ca="1" si="553"/>
        <v>311.00252788</v>
      </c>
      <c r="V1829" s="46" t="str">
        <f t="shared" si="555"/>
        <v>J=</v>
      </c>
      <c r="W1829" s="47">
        <f t="shared" si="556"/>
        <v>45371</v>
      </c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  <c r="CE1829" s="35"/>
      <c r="CF1829" s="35"/>
      <c r="CG1829" s="35"/>
      <c r="CH1829" s="35"/>
      <c r="CI1829" s="35"/>
      <c r="CJ1829" s="35"/>
      <c r="CK1829" s="35"/>
      <c r="CL1829" s="35"/>
      <c r="CM1829" s="35"/>
      <c r="CN1829" s="35"/>
      <c r="CO1829" s="35"/>
      <c r="CP1829" s="35"/>
      <c r="CQ1829" s="35"/>
      <c r="CR1829" s="35"/>
      <c r="CS1829" s="35"/>
      <c r="CT1829" s="35"/>
      <c r="CU1829" s="35"/>
      <c r="CV1829" s="35"/>
      <c r="CW1829" s="35"/>
      <c r="CX1829" s="35"/>
      <c r="CY1829" s="35"/>
      <c r="CZ1829" s="35"/>
      <c r="DA1829" s="35"/>
      <c r="DB1829" s="35"/>
      <c r="DC1829" s="35"/>
      <c r="DD1829" s="35"/>
      <c r="DE1829" s="35"/>
      <c r="DF1829" s="35"/>
      <c r="DG1829" s="35"/>
      <c r="DH1829" s="35"/>
      <c r="DI1829" s="35"/>
      <c r="DJ1829" s="35"/>
      <c r="DK1829" s="35"/>
      <c r="DL1829" s="35"/>
      <c r="DM1829" s="35"/>
      <c r="DN1829" s="35"/>
      <c r="DO1829" s="35"/>
      <c r="DP1829" s="35"/>
      <c r="DQ1829" s="35"/>
      <c r="DR1829" s="35"/>
      <c r="DS1829" s="35"/>
      <c r="DT1829" s="35"/>
      <c r="DU1829" s="35"/>
      <c r="DV1829" s="35"/>
      <c r="DW1829" s="35"/>
      <c r="DX1829" s="35"/>
      <c r="DY1829" s="35"/>
      <c r="DZ1829" s="35"/>
      <c r="EA1829" s="35"/>
      <c r="EB1829" s="35"/>
      <c r="EC1829" s="35"/>
      <c r="ED1829" s="35"/>
      <c r="EE1829" s="35"/>
      <c r="EF1829" s="35"/>
      <c r="EG1829" s="35"/>
      <c r="EH1829" s="35"/>
      <c r="EI1829" s="35"/>
      <c r="EJ1829" s="35"/>
      <c r="EK1829" s="35"/>
      <c r="EL1829" s="35"/>
      <c r="EM1829" s="35"/>
      <c r="EN1829" s="35"/>
      <c r="EO1829" s="35"/>
      <c r="EP1829" s="35"/>
      <c r="EQ1829" s="35"/>
      <c r="ER1829" s="35"/>
      <c r="ES1829" s="35"/>
      <c r="ET1829" s="35"/>
      <c r="EU1829" s="35"/>
      <c r="EV1829" s="35"/>
      <c r="EW1829" s="35"/>
      <c r="EX1829" s="35"/>
      <c r="EY1829" s="35"/>
      <c r="EZ1829" s="35"/>
      <c r="FA1829" s="35"/>
      <c r="FB1829" s="35"/>
      <c r="FC1829" s="35"/>
      <c r="FD1829" s="35"/>
      <c r="FE1829" s="35"/>
      <c r="FF1829" s="35"/>
      <c r="FG1829" s="35"/>
      <c r="FH1829" s="35"/>
      <c r="FI1829" s="35"/>
      <c r="FJ1829" s="35"/>
      <c r="FK1829" s="35"/>
      <c r="FL1829" s="35"/>
      <c r="FM1829" s="35"/>
      <c r="FN1829" s="35"/>
      <c r="FO1829" s="35"/>
      <c r="FP1829" s="35"/>
      <c r="FQ1829" s="35"/>
      <c r="FR1829" s="35"/>
      <c r="FS1829" s="35"/>
      <c r="FT1829" s="35"/>
      <c r="FU1829" s="35"/>
      <c r="FV1829" s="35"/>
      <c r="FW1829" s="35"/>
      <c r="FX1829" s="35"/>
      <c r="FY1829" s="35"/>
      <c r="FZ1829" s="35"/>
    </row>
    <row r="1830" spans="1:182" x14ac:dyDescent="0.15">
      <c r="A1830" s="38">
        <f t="shared" si="561"/>
        <v>45274</v>
      </c>
      <c r="B1830" s="39">
        <f t="shared" ca="1" si="550"/>
        <v>9728.2261309400001</v>
      </c>
      <c r="C1830" s="40">
        <f t="shared" si="551"/>
        <v>9411.77</v>
      </c>
      <c r="D1830" s="41">
        <f ca="1">IF(A1830&lt;$B$1,VLOOKUP(A1830,[1]DI!$A$4:$B$15000,2,FALSE),0)</f>
        <v>0.11650000000000001</v>
      </c>
      <c r="E1830" s="40">
        <f t="shared" ca="1" si="557"/>
        <v>4.3739000000000001E-4</v>
      </c>
      <c r="F1830" s="42">
        <f t="shared" si="554"/>
        <v>1</v>
      </c>
      <c r="G1830" s="43">
        <f t="shared" ca="1" si="558"/>
        <v>1.0004373900000001</v>
      </c>
      <c r="H1830" s="40">
        <f ca="1">TRUNC(PRODUCT(G$10:G1829),15)</f>
        <v>1.46492657807615</v>
      </c>
      <c r="I1830" s="40">
        <f t="shared" ca="1" si="559"/>
        <v>1.42599021960588</v>
      </c>
      <c r="J1830" s="40">
        <f t="shared" ca="1" si="560"/>
        <v>1.0273047900000001</v>
      </c>
      <c r="K1830" s="42">
        <f t="shared" si="546"/>
        <v>2.7E-2</v>
      </c>
      <c r="L1830" s="63">
        <f t="shared" si="543"/>
        <v>45189</v>
      </c>
      <c r="M1830" s="64">
        <f t="shared" si="544"/>
        <v>58</v>
      </c>
      <c r="N1830" s="44">
        <f t="shared" si="545"/>
        <v>58</v>
      </c>
      <c r="O1830" s="40">
        <f t="shared" si="547"/>
        <v>1.0061507110000001</v>
      </c>
      <c r="P1830" s="65">
        <f t="shared" ca="1" si="548"/>
        <v>1.0336234449999999</v>
      </c>
      <c r="Q1830" s="40">
        <f t="shared" ca="1" si="549"/>
        <v>316.45613093999998</v>
      </c>
      <c r="R1830" s="44">
        <f>IF(VLOOKUP(A1830,$Z$12:$AI$125,8)=VLOOKUP(A1829,$Z$12:$AI$125,8),0,VLOOKUP(A1830,Z$12:$AI$125,8))</f>
        <v>0</v>
      </c>
      <c r="S1830" s="45">
        <f>IF(R1830&gt;0,VLOOKUP(R1830,Y$12:$AH$125,7),0)</f>
        <v>0</v>
      </c>
      <c r="T1830" s="40">
        <f t="shared" si="552"/>
        <v>0</v>
      </c>
      <c r="U1830" s="40">
        <f t="shared" ca="1" si="553"/>
        <v>316.45613093999998</v>
      </c>
      <c r="V1830" s="46" t="str">
        <f t="shared" si="555"/>
        <v>J=</v>
      </c>
      <c r="W1830" s="47">
        <f t="shared" si="556"/>
        <v>45371</v>
      </c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  <c r="CE1830" s="35"/>
      <c r="CF1830" s="35"/>
      <c r="CG1830" s="35"/>
      <c r="CH1830" s="35"/>
      <c r="CI1830" s="35"/>
      <c r="CJ1830" s="35"/>
      <c r="CK1830" s="35"/>
      <c r="CL1830" s="35"/>
      <c r="CM1830" s="35"/>
      <c r="CN1830" s="35"/>
      <c r="CO1830" s="35"/>
      <c r="CP1830" s="35"/>
      <c r="CQ1830" s="35"/>
      <c r="CR1830" s="35"/>
      <c r="CS1830" s="35"/>
      <c r="CT1830" s="35"/>
      <c r="CU1830" s="35"/>
      <c r="CV1830" s="35"/>
      <c r="CW1830" s="35"/>
      <c r="CX1830" s="35"/>
      <c r="CY1830" s="35"/>
      <c r="CZ1830" s="35"/>
      <c r="DA1830" s="35"/>
      <c r="DB1830" s="35"/>
      <c r="DC1830" s="35"/>
      <c r="DD1830" s="35"/>
      <c r="DE1830" s="35"/>
      <c r="DF1830" s="35"/>
      <c r="DG1830" s="35"/>
      <c r="DH1830" s="35"/>
      <c r="DI1830" s="35"/>
      <c r="DJ1830" s="35"/>
      <c r="DK1830" s="35"/>
      <c r="DL1830" s="35"/>
      <c r="DM1830" s="35"/>
      <c r="DN1830" s="35"/>
      <c r="DO1830" s="35"/>
      <c r="DP1830" s="35"/>
      <c r="DQ1830" s="35"/>
      <c r="DR1830" s="35"/>
      <c r="DS1830" s="35"/>
      <c r="DT1830" s="35"/>
      <c r="DU1830" s="35"/>
      <c r="DV1830" s="35"/>
      <c r="DW1830" s="35"/>
      <c r="DX1830" s="35"/>
      <c r="DY1830" s="35"/>
      <c r="DZ1830" s="35"/>
      <c r="EA1830" s="35"/>
      <c r="EB1830" s="35"/>
      <c r="EC1830" s="35"/>
      <c r="ED1830" s="35"/>
      <c r="EE1830" s="35"/>
      <c r="EF1830" s="35"/>
      <c r="EG1830" s="35"/>
      <c r="EH1830" s="35"/>
      <c r="EI1830" s="35"/>
      <c r="EJ1830" s="35"/>
      <c r="EK1830" s="35"/>
      <c r="EL1830" s="35"/>
      <c r="EM1830" s="35"/>
      <c r="EN1830" s="35"/>
      <c r="EO1830" s="35"/>
      <c r="EP1830" s="35"/>
      <c r="EQ1830" s="35"/>
      <c r="ER1830" s="35"/>
      <c r="ES1830" s="35"/>
      <c r="ET1830" s="35"/>
      <c r="EU1830" s="35"/>
      <c r="EV1830" s="35"/>
      <c r="EW1830" s="35"/>
      <c r="EX1830" s="35"/>
      <c r="EY1830" s="35"/>
      <c r="EZ1830" s="35"/>
      <c r="FA1830" s="35"/>
      <c r="FB1830" s="35"/>
      <c r="FC1830" s="35"/>
      <c r="FD1830" s="35"/>
      <c r="FE1830" s="35"/>
      <c r="FF1830" s="35"/>
      <c r="FG1830" s="35"/>
      <c r="FH1830" s="35"/>
      <c r="FI1830" s="35"/>
      <c r="FJ1830" s="35"/>
      <c r="FK1830" s="35"/>
      <c r="FL1830" s="35"/>
      <c r="FM1830" s="35"/>
      <c r="FN1830" s="35"/>
      <c r="FO1830" s="35"/>
      <c r="FP1830" s="35"/>
      <c r="FQ1830" s="35"/>
      <c r="FR1830" s="35"/>
      <c r="FS1830" s="35"/>
      <c r="FT1830" s="35"/>
      <c r="FU1830" s="35"/>
      <c r="FV1830" s="35"/>
      <c r="FW1830" s="35"/>
      <c r="FX1830" s="35"/>
      <c r="FY1830" s="35"/>
      <c r="FZ1830" s="35"/>
    </row>
    <row r="1831" spans="1:182" x14ac:dyDescent="0.15">
      <c r="A1831" s="38">
        <f t="shared" si="561"/>
        <v>45275</v>
      </c>
      <c r="B1831" s="39">
        <f t="shared" ca="1" si="550"/>
        <v>9733.5101245000005</v>
      </c>
      <c r="C1831" s="40">
        <f t="shared" si="551"/>
        <v>9411.77</v>
      </c>
      <c r="D1831" s="41">
        <f ca="1">IF(A1831&lt;$B$1,VLOOKUP(A1831,[1]DI!$A$4:$B$15000,2,FALSE),0)</f>
        <v>0.11650000000000001</v>
      </c>
      <c r="E1831" s="40">
        <f t="shared" ca="1" si="557"/>
        <v>4.3739000000000001E-4</v>
      </c>
      <c r="F1831" s="42">
        <f t="shared" si="554"/>
        <v>1</v>
      </c>
      <c r="G1831" s="43">
        <f t="shared" ca="1" si="558"/>
        <v>1.0004373900000001</v>
      </c>
      <c r="H1831" s="40">
        <f ca="1">TRUNC(PRODUCT(G$10:G1830),15)</f>
        <v>1.4655673223121299</v>
      </c>
      <c r="I1831" s="40">
        <f t="shared" ca="1" si="559"/>
        <v>1.42599021960588</v>
      </c>
      <c r="J1831" s="40">
        <f t="shared" ca="1" si="560"/>
        <v>1.02775412</v>
      </c>
      <c r="K1831" s="42">
        <f t="shared" si="546"/>
        <v>2.7E-2</v>
      </c>
      <c r="L1831" s="63">
        <f t="shared" si="543"/>
        <v>45189</v>
      </c>
      <c r="M1831" s="64">
        <f t="shared" si="544"/>
        <v>59</v>
      </c>
      <c r="N1831" s="44">
        <f t="shared" si="545"/>
        <v>59</v>
      </c>
      <c r="O1831" s="40">
        <f t="shared" si="547"/>
        <v>1.006257089</v>
      </c>
      <c r="P1831" s="65">
        <f t="shared" ca="1" si="548"/>
        <v>1.034184869</v>
      </c>
      <c r="Q1831" s="40">
        <f t="shared" ca="1" si="549"/>
        <v>321.74012449999998</v>
      </c>
      <c r="R1831" s="44">
        <f>IF(VLOOKUP(A1831,$Z$12:$AI$125,8)=VLOOKUP(A1830,$Z$12:$AI$125,8),0,VLOOKUP(A1831,Z$12:$AI$125,8))</f>
        <v>0</v>
      </c>
      <c r="S1831" s="45">
        <f>IF(R1831&gt;0,VLOOKUP(R1831,Y$12:$AH$125,7),0)</f>
        <v>0</v>
      </c>
      <c r="T1831" s="40">
        <f t="shared" si="552"/>
        <v>0</v>
      </c>
      <c r="U1831" s="40">
        <f t="shared" ca="1" si="553"/>
        <v>321.74012449999998</v>
      </c>
      <c r="V1831" s="46" t="str">
        <f t="shared" si="555"/>
        <v>J=</v>
      </c>
      <c r="W1831" s="47">
        <f t="shared" si="556"/>
        <v>45371</v>
      </c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  <c r="CE1831" s="35"/>
      <c r="CF1831" s="35"/>
      <c r="CG1831" s="35"/>
      <c r="CH1831" s="35"/>
      <c r="CI1831" s="35"/>
      <c r="CJ1831" s="35"/>
      <c r="CK1831" s="35"/>
      <c r="CL1831" s="35"/>
      <c r="CM1831" s="35"/>
      <c r="CN1831" s="35"/>
      <c r="CO1831" s="35"/>
      <c r="CP1831" s="35"/>
      <c r="CQ1831" s="35"/>
      <c r="CR1831" s="35"/>
      <c r="CS1831" s="35"/>
      <c r="CT1831" s="35"/>
      <c r="CU1831" s="35"/>
      <c r="CV1831" s="35"/>
      <c r="CW1831" s="35"/>
      <c r="CX1831" s="35"/>
      <c r="CY1831" s="35"/>
      <c r="CZ1831" s="35"/>
      <c r="DA1831" s="35"/>
      <c r="DB1831" s="35"/>
      <c r="DC1831" s="35"/>
      <c r="DD1831" s="35"/>
      <c r="DE1831" s="35"/>
      <c r="DF1831" s="35"/>
      <c r="DG1831" s="35"/>
      <c r="DH1831" s="35"/>
      <c r="DI1831" s="35"/>
      <c r="DJ1831" s="35"/>
      <c r="DK1831" s="35"/>
      <c r="DL1831" s="35"/>
      <c r="DM1831" s="35"/>
      <c r="DN1831" s="35"/>
      <c r="DO1831" s="35"/>
      <c r="DP1831" s="35"/>
      <c r="DQ1831" s="35"/>
      <c r="DR1831" s="35"/>
      <c r="DS1831" s="35"/>
      <c r="DT1831" s="35"/>
      <c r="DU1831" s="35"/>
      <c r="DV1831" s="35"/>
      <c r="DW1831" s="35"/>
      <c r="DX1831" s="35"/>
      <c r="DY1831" s="35"/>
      <c r="DZ1831" s="35"/>
      <c r="EA1831" s="35"/>
      <c r="EB1831" s="35"/>
      <c r="EC1831" s="35"/>
      <c r="ED1831" s="35"/>
      <c r="EE1831" s="35"/>
      <c r="EF1831" s="35"/>
      <c r="EG1831" s="35"/>
      <c r="EH1831" s="35"/>
      <c r="EI1831" s="35"/>
      <c r="EJ1831" s="35"/>
      <c r="EK1831" s="35"/>
      <c r="EL1831" s="35"/>
      <c r="EM1831" s="35"/>
      <c r="EN1831" s="35"/>
      <c r="EO1831" s="35"/>
      <c r="EP1831" s="35"/>
      <c r="EQ1831" s="35"/>
      <c r="ER1831" s="35"/>
      <c r="ES1831" s="35"/>
      <c r="ET1831" s="35"/>
      <c r="EU1831" s="35"/>
      <c r="EV1831" s="35"/>
      <c r="EW1831" s="35"/>
      <c r="EX1831" s="35"/>
      <c r="EY1831" s="35"/>
      <c r="EZ1831" s="35"/>
      <c r="FA1831" s="35"/>
      <c r="FB1831" s="35"/>
      <c r="FC1831" s="35"/>
      <c r="FD1831" s="35"/>
      <c r="FE1831" s="35"/>
      <c r="FF1831" s="35"/>
      <c r="FG1831" s="35"/>
      <c r="FH1831" s="35"/>
      <c r="FI1831" s="35"/>
      <c r="FJ1831" s="35"/>
      <c r="FK1831" s="35"/>
      <c r="FL1831" s="35"/>
      <c r="FM1831" s="35"/>
      <c r="FN1831" s="35"/>
      <c r="FO1831" s="35"/>
      <c r="FP1831" s="35"/>
      <c r="FQ1831" s="35"/>
      <c r="FR1831" s="35"/>
      <c r="FS1831" s="35"/>
      <c r="FT1831" s="35"/>
      <c r="FU1831" s="35"/>
      <c r="FV1831" s="35"/>
      <c r="FW1831" s="35"/>
      <c r="FX1831" s="35"/>
      <c r="FY1831" s="35"/>
      <c r="FZ1831" s="35"/>
    </row>
    <row r="1832" spans="1:182" x14ac:dyDescent="0.15">
      <c r="A1832" s="38">
        <f t="shared" si="561"/>
        <v>45276</v>
      </c>
      <c r="B1832" s="39">
        <f t="shared" ca="1" si="550"/>
        <v>9738.797016890001</v>
      </c>
      <c r="C1832" s="40">
        <f t="shared" si="551"/>
        <v>9411.77</v>
      </c>
      <c r="D1832" s="41">
        <f ca="1">IF(A1832&lt;$B$1,VLOOKUP(A1832,[1]DI!$A$4:$B$15000,2,FALSE),0)</f>
        <v>0</v>
      </c>
      <c r="E1832" s="40">
        <f t="shared" ca="1" si="557"/>
        <v>0</v>
      </c>
      <c r="F1832" s="42">
        <f t="shared" si="554"/>
        <v>1</v>
      </c>
      <c r="G1832" s="43">
        <f t="shared" ca="1" si="558"/>
        <v>1</v>
      </c>
      <c r="H1832" s="40">
        <f ca="1">TRUNC(PRODUCT(G$10:G1831),15)</f>
        <v>1.4662083468032401</v>
      </c>
      <c r="I1832" s="40">
        <f t="shared" ca="1" si="559"/>
        <v>1.42599021960588</v>
      </c>
      <c r="J1832" s="40">
        <f t="shared" ca="1" si="560"/>
        <v>1.02820365</v>
      </c>
      <c r="K1832" s="42">
        <f t="shared" si="546"/>
        <v>2.7E-2</v>
      </c>
      <c r="L1832" s="63">
        <f t="shared" si="543"/>
        <v>45189</v>
      </c>
      <c r="M1832" s="64">
        <f t="shared" si="544"/>
        <v>59</v>
      </c>
      <c r="N1832" s="44">
        <f t="shared" si="545"/>
        <v>60</v>
      </c>
      <c r="O1832" s="40">
        <f t="shared" si="547"/>
        <v>1.0063634779999999</v>
      </c>
      <c r="P1832" s="65">
        <f t="shared" ca="1" si="548"/>
        <v>1.0347466009999999</v>
      </c>
      <c r="Q1832" s="40">
        <f t="shared" ca="1" si="549"/>
        <v>327.02701689000003</v>
      </c>
      <c r="R1832" s="44">
        <f>IF(VLOOKUP(A1832,$Z$12:$AI$125,8)=VLOOKUP(A1831,$Z$12:$AI$125,8),0,VLOOKUP(A1832,Z$12:$AI$125,8))</f>
        <v>0</v>
      </c>
      <c r="S1832" s="45">
        <f>IF(R1832&gt;0,VLOOKUP(R1832,Y$12:$AH$125,7),0)</f>
        <v>0</v>
      </c>
      <c r="T1832" s="40">
        <f t="shared" si="552"/>
        <v>0</v>
      </c>
      <c r="U1832" s="40">
        <f t="shared" ca="1" si="553"/>
        <v>327.02701689000003</v>
      </c>
      <c r="V1832" s="46" t="str">
        <f t="shared" si="555"/>
        <v>J=</v>
      </c>
      <c r="W1832" s="47">
        <f t="shared" si="556"/>
        <v>45371</v>
      </c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  <c r="CE1832" s="35"/>
      <c r="CF1832" s="35"/>
      <c r="CG1832" s="35"/>
      <c r="CH1832" s="35"/>
      <c r="CI1832" s="35"/>
      <c r="CJ1832" s="35"/>
      <c r="CK1832" s="35"/>
      <c r="CL1832" s="35"/>
      <c r="CM1832" s="35"/>
      <c r="CN1832" s="35"/>
      <c r="CO1832" s="35"/>
      <c r="CP1832" s="35"/>
      <c r="CQ1832" s="35"/>
      <c r="CR1832" s="35"/>
      <c r="CS1832" s="35"/>
      <c r="CT1832" s="35"/>
      <c r="CU1832" s="35"/>
      <c r="CV1832" s="35"/>
      <c r="CW1832" s="35"/>
      <c r="CX1832" s="35"/>
      <c r="CY1832" s="35"/>
      <c r="CZ1832" s="35"/>
      <c r="DA1832" s="35"/>
      <c r="DB1832" s="35"/>
      <c r="DC1832" s="35"/>
      <c r="DD1832" s="35"/>
      <c r="DE1832" s="35"/>
      <c r="DF1832" s="35"/>
      <c r="DG1832" s="35"/>
      <c r="DH1832" s="35"/>
      <c r="DI1832" s="35"/>
      <c r="DJ1832" s="35"/>
      <c r="DK1832" s="35"/>
      <c r="DL1832" s="35"/>
      <c r="DM1832" s="35"/>
      <c r="DN1832" s="35"/>
      <c r="DO1832" s="35"/>
      <c r="DP1832" s="35"/>
      <c r="DQ1832" s="35"/>
      <c r="DR1832" s="35"/>
      <c r="DS1832" s="35"/>
      <c r="DT1832" s="35"/>
      <c r="DU1832" s="35"/>
      <c r="DV1832" s="35"/>
      <c r="DW1832" s="35"/>
      <c r="DX1832" s="35"/>
      <c r="DY1832" s="35"/>
      <c r="DZ1832" s="35"/>
      <c r="EA1832" s="35"/>
      <c r="EB1832" s="35"/>
      <c r="EC1832" s="35"/>
      <c r="ED1832" s="35"/>
      <c r="EE1832" s="35"/>
      <c r="EF1832" s="35"/>
      <c r="EG1832" s="35"/>
      <c r="EH1832" s="35"/>
      <c r="EI1832" s="35"/>
      <c r="EJ1832" s="35"/>
      <c r="EK1832" s="35"/>
      <c r="EL1832" s="35"/>
      <c r="EM1832" s="35"/>
      <c r="EN1832" s="35"/>
      <c r="EO1832" s="35"/>
      <c r="EP1832" s="35"/>
      <c r="EQ1832" s="35"/>
      <c r="ER1832" s="35"/>
      <c r="ES1832" s="35"/>
      <c r="ET1832" s="35"/>
      <c r="EU1832" s="35"/>
      <c r="EV1832" s="35"/>
      <c r="EW1832" s="35"/>
      <c r="EX1832" s="35"/>
      <c r="EY1832" s="35"/>
      <c r="EZ1832" s="35"/>
      <c r="FA1832" s="35"/>
      <c r="FB1832" s="35"/>
      <c r="FC1832" s="35"/>
      <c r="FD1832" s="35"/>
      <c r="FE1832" s="35"/>
      <c r="FF1832" s="35"/>
      <c r="FG1832" s="35"/>
      <c r="FH1832" s="35"/>
      <c r="FI1832" s="35"/>
      <c r="FJ1832" s="35"/>
      <c r="FK1832" s="35"/>
      <c r="FL1832" s="35"/>
      <c r="FM1832" s="35"/>
      <c r="FN1832" s="35"/>
      <c r="FO1832" s="35"/>
      <c r="FP1832" s="35"/>
      <c r="FQ1832" s="35"/>
      <c r="FR1832" s="35"/>
      <c r="FS1832" s="35"/>
      <c r="FT1832" s="35"/>
      <c r="FU1832" s="35"/>
      <c r="FV1832" s="35"/>
      <c r="FW1832" s="35"/>
      <c r="FX1832" s="35"/>
      <c r="FY1832" s="35"/>
      <c r="FZ1832" s="35"/>
    </row>
    <row r="1833" spans="1:182" x14ac:dyDescent="0.15">
      <c r="A1833" s="38">
        <f t="shared" si="561"/>
        <v>45277</v>
      </c>
      <c r="B1833" s="39">
        <f t="shared" ca="1" si="550"/>
        <v>9738.797016890001</v>
      </c>
      <c r="C1833" s="40">
        <f t="shared" si="551"/>
        <v>9411.77</v>
      </c>
      <c r="D1833" s="41">
        <f ca="1">IF(A1833&lt;$B$1,VLOOKUP(A1833,[1]DI!$A$4:$B$15000,2,FALSE),0)</f>
        <v>0</v>
      </c>
      <c r="E1833" s="40">
        <f t="shared" ca="1" si="557"/>
        <v>0</v>
      </c>
      <c r="F1833" s="42">
        <f t="shared" si="554"/>
        <v>1</v>
      </c>
      <c r="G1833" s="43">
        <f t="shared" ca="1" si="558"/>
        <v>1</v>
      </c>
      <c r="H1833" s="40">
        <f ca="1">TRUNC(PRODUCT(G$10:G1832),15)</f>
        <v>1.4662083468032401</v>
      </c>
      <c r="I1833" s="40">
        <f t="shared" ca="1" si="559"/>
        <v>1.42599021960588</v>
      </c>
      <c r="J1833" s="40">
        <f t="shared" ca="1" si="560"/>
        <v>1.02820365</v>
      </c>
      <c r="K1833" s="42">
        <f t="shared" si="546"/>
        <v>2.7E-2</v>
      </c>
      <c r="L1833" s="63">
        <f t="shared" si="543"/>
        <v>45189</v>
      </c>
      <c r="M1833" s="64">
        <f t="shared" si="544"/>
        <v>59</v>
      </c>
      <c r="N1833" s="44">
        <f t="shared" si="545"/>
        <v>60</v>
      </c>
      <c r="O1833" s="40">
        <f t="shared" si="547"/>
        <v>1.0063634779999999</v>
      </c>
      <c r="P1833" s="65">
        <f t="shared" ca="1" si="548"/>
        <v>1.0347466009999999</v>
      </c>
      <c r="Q1833" s="40">
        <f t="shared" ca="1" si="549"/>
        <v>327.02701689000003</v>
      </c>
      <c r="R1833" s="44">
        <f>IF(VLOOKUP(A1833,$Z$12:$AI$125,8)=VLOOKUP(A1832,$Z$12:$AI$125,8),0,VLOOKUP(A1833,Z$12:$AI$125,8))</f>
        <v>0</v>
      </c>
      <c r="S1833" s="45">
        <f>IF(R1833&gt;0,VLOOKUP(R1833,Y$12:$AH$125,7),0)</f>
        <v>0</v>
      </c>
      <c r="T1833" s="40">
        <f t="shared" si="552"/>
        <v>0</v>
      </c>
      <c r="U1833" s="40">
        <f t="shared" ca="1" si="553"/>
        <v>327.02701689000003</v>
      </c>
      <c r="V1833" s="46" t="str">
        <f t="shared" si="555"/>
        <v>J=</v>
      </c>
      <c r="W1833" s="47">
        <f t="shared" si="556"/>
        <v>45371</v>
      </c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  <c r="CE1833" s="35"/>
      <c r="CF1833" s="35"/>
      <c r="CG1833" s="35"/>
      <c r="CH1833" s="35"/>
      <c r="CI1833" s="35"/>
      <c r="CJ1833" s="35"/>
      <c r="CK1833" s="35"/>
      <c r="CL1833" s="35"/>
      <c r="CM1833" s="35"/>
      <c r="CN1833" s="35"/>
      <c r="CO1833" s="35"/>
      <c r="CP1833" s="35"/>
      <c r="CQ1833" s="35"/>
      <c r="CR1833" s="35"/>
      <c r="CS1833" s="35"/>
      <c r="CT1833" s="35"/>
      <c r="CU1833" s="35"/>
      <c r="CV1833" s="35"/>
      <c r="CW1833" s="35"/>
      <c r="CX1833" s="35"/>
      <c r="CY1833" s="35"/>
      <c r="CZ1833" s="35"/>
      <c r="DA1833" s="35"/>
      <c r="DB1833" s="35"/>
      <c r="DC1833" s="35"/>
      <c r="DD1833" s="35"/>
      <c r="DE1833" s="35"/>
      <c r="DF1833" s="35"/>
      <c r="DG1833" s="35"/>
      <c r="DH1833" s="35"/>
      <c r="DI1833" s="35"/>
      <c r="DJ1833" s="35"/>
      <c r="DK1833" s="35"/>
      <c r="DL1833" s="35"/>
      <c r="DM1833" s="35"/>
      <c r="DN1833" s="35"/>
      <c r="DO1833" s="35"/>
      <c r="DP1833" s="35"/>
      <c r="DQ1833" s="35"/>
      <c r="DR1833" s="35"/>
      <c r="DS1833" s="35"/>
      <c r="DT1833" s="35"/>
      <c r="DU1833" s="35"/>
      <c r="DV1833" s="35"/>
      <c r="DW1833" s="35"/>
      <c r="DX1833" s="35"/>
      <c r="DY1833" s="35"/>
      <c r="DZ1833" s="35"/>
      <c r="EA1833" s="35"/>
      <c r="EB1833" s="35"/>
      <c r="EC1833" s="35"/>
      <c r="ED1833" s="35"/>
      <c r="EE1833" s="35"/>
      <c r="EF1833" s="35"/>
      <c r="EG1833" s="35"/>
      <c r="EH1833" s="35"/>
      <c r="EI1833" s="35"/>
      <c r="EJ1833" s="35"/>
      <c r="EK1833" s="35"/>
      <c r="EL1833" s="35"/>
      <c r="EM1833" s="35"/>
      <c r="EN1833" s="35"/>
      <c r="EO1833" s="35"/>
      <c r="EP1833" s="35"/>
      <c r="EQ1833" s="35"/>
      <c r="ER1833" s="35"/>
      <c r="ES1833" s="35"/>
      <c r="ET1833" s="35"/>
      <c r="EU1833" s="35"/>
      <c r="EV1833" s="35"/>
      <c r="EW1833" s="35"/>
      <c r="EX1833" s="35"/>
      <c r="EY1833" s="35"/>
      <c r="EZ1833" s="35"/>
      <c r="FA1833" s="35"/>
      <c r="FB1833" s="35"/>
      <c r="FC1833" s="35"/>
      <c r="FD1833" s="35"/>
      <c r="FE1833" s="35"/>
      <c r="FF1833" s="35"/>
      <c r="FG1833" s="35"/>
      <c r="FH1833" s="35"/>
      <c r="FI1833" s="35"/>
      <c r="FJ1833" s="35"/>
      <c r="FK1833" s="35"/>
      <c r="FL1833" s="35"/>
      <c r="FM1833" s="35"/>
      <c r="FN1833" s="35"/>
      <c r="FO1833" s="35"/>
      <c r="FP1833" s="35"/>
      <c r="FQ1833" s="35"/>
      <c r="FR1833" s="35"/>
      <c r="FS1833" s="35"/>
      <c r="FT1833" s="35"/>
      <c r="FU1833" s="35"/>
      <c r="FV1833" s="35"/>
      <c r="FW1833" s="35"/>
      <c r="FX1833" s="35"/>
      <c r="FY1833" s="35"/>
      <c r="FZ1833" s="35"/>
    </row>
    <row r="1834" spans="1:182" x14ac:dyDescent="0.15">
      <c r="A1834" s="38">
        <f t="shared" si="561"/>
        <v>45278</v>
      </c>
      <c r="B1834" s="39">
        <f t="shared" ca="1" si="550"/>
        <v>9738.797016890001</v>
      </c>
      <c r="C1834" s="40">
        <f t="shared" si="551"/>
        <v>9411.77</v>
      </c>
      <c r="D1834" s="41">
        <f ca="1">IF(A1834&lt;$B$1,VLOOKUP(A1834,[1]DI!$A$4:$B$15000,2,FALSE),0)</f>
        <v>0.11650000000000001</v>
      </c>
      <c r="E1834" s="40">
        <f t="shared" ca="1" si="557"/>
        <v>4.3739000000000001E-4</v>
      </c>
      <c r="F1834" s="42">
        <f t="shared" si="554"/>
        <v>1</v>
      </c>
      <c r="G1834" s="43">
        <f t="shared" ca="1" si="558"/>
        <v>1.0004373900000001</v>
      </c>
      <c r="H1834" s="40">
        <f ca="1">TRUNC(PRODUCT(G$10:G1833),15)</f>
        <v>1.4662083468032401</v>
      </c>
      <c r="I1834" s="40">
        <f t="shared" ca="1" si="559"/>
        <v>1.42599021960588</v>
      </c>
      <c r="J1834" s="40">
        <f t="shared" ca="1" si="560"/>
        <v>1.02820365</v>
      </c>
      <c r="K1834" s="42">
        <f t="shared" si="546"/>
        <v>2.7E-2</v>
      </c>
      <c r="L1834" s="63">
        <f t="shared" si="543"/>
        <v>45189</v>
      </c>
      <c r="M1834" s="64">
        <f t="shared" si="544"/>
        <v>60</v>
      </c>
      <c r="N1834" s="44">
        <f t="shared" si="545"/>
        <v>60</v>
      </c>
      <c r="O1834" s="40">
        <f t="shared" si="547"/>
        <v>1.0063634779999999</v>
      </c>
      <c r="P1834" s="65">
        <f t="shared" ca="1" si="548"/>
        <v>1.0347466009999999</v>
      </c>
      <c r="Q1834" s="40">
        <f t="shared" ca="1" si="549"/>
        <v>327.02701689000003</v>
      </c>
      <c r="R1834" s="44">
        <f>IF(VLOOKUP(A1834,$Z$12:$AI$125,8)=VLOOKUP(A1833,$Z$12:$AI$125,8),0,VLOOKUP(A1834,Z$12:$AI$125,8))</f>
        <v>0</v>
      </c>
      <c r="S1834" s="45">
        <f>IF(R1834&gt;0,VLOOKUP(R1834,Y$12:$AH$125,7),0)</f>
        <v>0</v>
      </c>
      <c r="T1834" s="40">
        <f t="shared" si="552"/>
        <v>0</v>
      </c>
      <c r="U1834" s="40">
        <f t="shared" ca="1" si="553"/>
        <v>327.02701689000003</v>
      </c>
      <c r="V1834" s="46" t="str">
        <f t="shared" si="555"/>
        <v>J=</v>
      </c>
      <c r="W1834" s="47">
        <f t="shared" si="556"/>
        <v>45371</v>
      </c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  <c r="CE1834" s="35"/>
      <c r="CF1834" s="35"/>
      <c r="CG1834" s="35"/>
      <c r="CH1834" s="35"/>
      <c r="CI1834" s="35"/>
      <c r="CJ1834" s="35"/>
      <c r="CK1834" s="35"/>
      <c r="CL1834" s="35"/>
      <c r="CM1834" s="35"/>
      <c r="CN1834" s="35"/>
      <c r="CO1834" s="35"/>
      <c r="CP1834" s="35"/>
      <c r="CQ1834" s="35"/>
      <c r="CR1834" s="35"/>
      <c r="CS1834" s="35"/>
      <c r="CT1834" s="35"/>
      <c r="CU1834" s="35"/>
      <c r="CV1834" s="35"/>
      <c r="CW1834" s="35"/>
      <c r="CX1834" s="35"/>
      <c r="CY1834" s="35"/>
      <c r="CZ1834" s="35"/>
      <c r="DA1834" s="35"/>
      <c r="DB1834" s="35"/>
      <c r="DC1834" s="35"/>
      <c r="DD1834" s="35"/>
      <c r="DE1834" s="35"/>
      <c r="DF1834" s="35"/>
      <c r="DG1834" s="35"/>
      <c r="DH1834" s="35"/>
      <c r="DI1834" s="35"/>
      <c r="DJ1834" s="35"/>
      <c r="DK1834" s="35"/>
      <c r="DL1834" s="35"/>
      <c r="DM1834" s="35"/>
      <c r="DN1834" s="35"/>
      <c r="DO1834" s="35"/>
      <c r="DP1834" s="35"/>
      <c r="DQ1834" s="35"/>
      <c r="DR1834" s="35"/>
      <c r="DS1834" s="35"/>
      <c r="DT1834" s="35"/>
      <c r="DU1834" s="35"/>
      <c r="DV1834" s="35"/>
      <c r="DW1834" s="35"/>
      <c r="DX1834" s="35"/>
      <c r="DY1834" s="35"/>
      <c r="DZ1834" s="35"/>
      <c r="EA1834" s="35"/>
      <c r="EB1834" s="35"/>
      <c r="EC1834" s="35"/>
      <c r="ED1834" s="35"/>
      <c r="EE1834" s="35"/>
      <c r="EF1834" s="35"/>
      <c r="EG1834" s="35"/>
      <c r="EH1834" s="35"/>
      <c r="EI1834" s="35"/>
      <c r="EJ1834" s="35"/>
      <c r="EK1834" s="35"/>
      <c r="EL1834" s="35"/>
      <c r="EM1834" s="35"/>
      <c r="EN1834" s="35"/>
      <c r="EO1834" s="35"/>
      <c r="EP1834" s="35"/>
      <c r="EQ1834" s="35"/>
      <c r="ER1834" s="35"/>
      <c r="ES1834" s="35"/>
      <c r="ET1834" s="35"/>
      <c r="EU1834" s="35"/>
      <c r="EV1834" s="35"/>
      <c r="EW1834" s="35"/>
      <c r="EX1834" s="35"/>
      <c r="EY1834" s="35"/>
      <c r="EZ1834" s="35"/>
      <c r="FA1834" s="35"/>
      <c r="FB1834" s="35"/>
      <c r="FC1834" s="35"/>
      <c r="FD1834" s="35"/>
      <c r="FE1834" s="35"/>
      <c r="FF1834" s="35"/>
      <c r="FG1834" s="35"/>
      <c r="FH1834" s="35"/>
      <c r="FI1834" s="35"/>
      <c r="FJ1834" s="35"/>
      <c r="FK1834" s="35"/>
      <c r="FL1834" s="35"/>
      <c r="FM1834" s="35"/>
      <c r="FN1834" s="35"/>
      <c r="FO1834" s="35"/>
      <c r="FP1834" s="35"/>
      <c r="FQ1834" s="35"/>
      <c r="FR1834" s="35"/>
      <c r="FS1834" s="35"/>
      <c r="FT1834" s="35"/>
      <c r="FU1834" s="35"/>
      <c r="FV1834" s="35"/>
      <c r="FW1834" s="35"/>
      <c r="FX1834" s="35"/>
      <c r="FY1834" s="35"/>
      <c r="FZ1834" s="35"/>
    </row>
    <row r="1835" spans="1:182" x14ac:dyDescent="0.15">
      <c r="A1835" s="38">
        <f t="shared" si="561"/>
        <v>45279</v>
      </c>
      <c r="B1835" s="39">
        <f t="shared" ca="1" si="550"/>
        <v>9744.0867328100012</v>
      </c>
      <c r="C1835" s="40">
        <f t="shared" si="551"/>
        <v>9411.77</v>
      </c>
      <c r="D1835" s="41">
        <f ca="1">IF(A1835&lt;$B$1,VLOOKUP(A1835,[1]DI!$A$4:$B$15000,2,FALSE),0)</f>
        <v>0.11650000000000001</v>
      </c>
      <c r="E1835" s="40">
        <f t="shared" ca="1" si="557"/>
        <v>4.3739000000000001E-4</v>
      </c>
      <c r="F1835" s="42">
        <f t="shared" si="554"/>
        <v>1</v>
      </c>
      <c r="G1835" s="43">
        <f t="shared" ca="1" si="558"/>
        <v>1.0004373900000001</v>
      </c>
      <c r="H1835" s="40">
        <f ca="1">TRUNC(PRODUCT(G$10:G1834),15)</f>
        <v>1.4668496516720499</v>
      </c>
      <c r="I1835" s="40">
        <f t="shared" ca="1" si="559"/>
        <v>1.42599021960588</v>
      </c>
      <c r="J1835" s="40">
        <f t="shared" ca="1" si="560"/>
        <v>1.02865337</v>
      </c>
      <c r="K1835" s="42">
        <f t="shared" si="546"/>
        <v>2.7E-2</v>
      </c>
      <c r="L1835" s="63">
        <f t="shared" si="543"/>
        <v>45189</v>
      </c>
      <c r="M1835" s="64">
        <f t="shared" si="544"/>
        <v>61</v>
      </c>
      <c r="N1835" s="44">
        <f t="shared" si="545"/>
        <v>61</v>
      </c>
      <c r="O1835" s="40">
        <f t="shared" si="547"/>
        <v>1.006469879</v>
      </c>
      <c r="P1835" s="65">
        <f t="shared" ca="1" si="548"/>
        <v>1.0353086330000001</v>
      </c>
      <c r="Q1835" s="40">
        <f t="shared" ca="1" si="549"/>
        <v>332.31673281000002</v>
      </c>
      <c r="R1835" s="44">
        <f>IF(VLOOKUP(A1835,$Z$12:$AI$125,8)=VLOOKUP(A1834,$Z$12:$AI$125,8),0,VLOOKUP(A1835,Z$12:$AI$125,8))</f>
        <v>0</v>
      </c>
      <c r="S1835" s="45">
        <f>IF(R1835&gt;0,VLOOKUP(R1835,Y$12:$AH$125,7),0)</f>
        <v>0</v>
      </c>
      <c r="T1835" s="40">
        <f t="shared" si="552"/>
        <v>0</v>
      </c>
      <c r="U1835" s="40">
        <f t="shared" ca="1" si="553"/>
        <v>332.31673281000002</v>
      </c>
      <c r="V1835" s="46" t="str">
        <f t="shared" si="555"/>
        <v>J=</v>
      </c>
      <c r="W1835" s="47">
        <f t="shared" si="556"/>
        <v>45371</v>
      </c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  <c r="CE1835" s="35"/>
      <c r="CF1835" s="35"/>
      <c r="CG1835" s="35"/>
      <c r="CH1835" s="35"/>
      <c r="CI1835" s="35"/>
      <c r="CJ1835" s="35"/>
      <c r="CK1835" s="35"/>
      <c r="CL1835" s="35"/>
      <c r="CM1835" s="35"/>
      <c r="CN1835" s="35"/>
      <c r="CO1835" s="35"/>
      <c r="CP1835" s="35"/>
      <c r="CQ1835" s="35"/>
      <c r="CR1835" s="35"/>
      <c r="CS1835" s="35"/>
      <c r="CT1835" s="35"/>
      <c r="CU1835" s="35"/>
      <c r="CV1835" s="35"/>
      <c r="CW1835" s="35"/>
      <c r="CX1835" s="35"/>
      <c r="CY1835" s="35"/>
      <c r="CZ1835" s="35"/>
      <c r="DA1835" s="35"/>
      <c r="DB1835" s="35"/>
      <c r="DC1835" s="35"/>
      <c r="DD1835" s="35"/>
      <c r="DE1835" s="35"/>
      <c r="DF1835" s="35"/>
      <c r="DG1835" s="35"/>
      <c r="DH1835" s="35"/>
      <c r="DI1835" s="35"/>
      <c r="DJ1835" s="35"/>
      <c r="DK1835" s="35"/>
      <c r="DL1835" s="35"/>
      <c r="DM1835" s="35"/>
      <c r="DN1835" s="35"/>
      <c r="DO1835" s="35"/>
      <c r="DP1835" s="35"/>
      <c r="DQ1835" s="35"/>
      <c r="DR1835" s="35"/>
      <c r="DS1835" s="35"/>
      <c r="DT1835" s="35"/>
      <c r="DU1835" s="35"/>
      <c r="DV1835" s="35"/>
      <c r="DW1835" s="35"/>
      <c r="DX1835" s="35"/>
      <c r="DY1835" s="35"/>
      <c r="DZ1835" s="35"/>
      <c r="EA1835" s="35"/>
      <c r="EB1835" s="35"/>
      <c r="EC1835" s="35"/>
      <c r="ED1835" s="35"/>
      <c r="EE1835" s="35"/>
      <c r="EF1835" s="35"/>
      <c r="EG1835" s="35"/>
      <c r="EH1835" s="35"/>
      <c r="EI1835" s="35"/>
      <c r="EJ1835" s="35"/>
      <c r="EK1835" s="35"/>
      <c r="EL1835" s="35"/>
      <c r="EM1835" s="35"/>
      <c r="EN1835" s="35"/>
      <c r="EO1835" s="35"/>
      <c r="EP1835" s="35"/>
      <c r="EQ1835" s="35"/>
      <c r="ER1835" s="35"/>
      <c r="ES1835" s="35"/>
      <c r="ET1835" s="35"/>
      <c r="EU1835" s="35"/>
      <c r="EV1835" s="35"/>
      <c r="EW1835" s="35"/>
      <c r="EX1835" s="35"/>
      <c r="EY1835" s="35"/>
      <c r="EZ1835" s="35"/>
      <c r="FA1835" s="35"/>
      <c r="FB1835" s="35"/>
      <c r="FC1835" s="35"/>
      <c r="FD1835" s="35"/>
      <c r="FE1835" s="35"/>
      <c r="FF1835" s="35"/>
      <c r="FG1835" s="35"/>
      <c r="FH1835" s="35"/>
      <c r="FI1835" s="35"/>
      <c r="FJ1835" s="35"/>
      <c r="FK1835" s="35"/>
      <c r="FL1835" s="35"/>
      <c r="FM1835" s="35"/>
      <c r="FN1835" s="35"/>
      <c r="FO1835" s="35"/>
      <c r="FP1835" s="35"/>
      <c r="FQ1835" s="35"/>
      <c r="FR1835" s="35"/>
      <c r="FS1835" s="35"/>
      <c r="FT1835" s="35"/>
      <c r="FU1835" s="35"/>
      <c r="FV1835" s="35"/>
      <c r="FW1835" s="35"/>
      <c r="FX1835" s="35"/>
      <c r="FY1835" s="35"/>
      <c r="FZ1835" s="35"/>
    </row>
    <row r="1836" spans="1:182" x14ac:dyDescent="0.15">
      <c r="A1836" s="38">
        <f t="shared" si="561"/>
        <v>45280</v>
      </c>
      <c r="B1836" s="39">
        <f t="shared" ca="1" si="550"/>
        <v>9749.3794322499998</v>
      </c>
      <c r="C1836" s="40">
        <f t="shared" si="551"/>
        <v>9411.77</v>
      </c>
      <c r="D1836" s="41">
        <f ca="1">IF(A1836&lt;$B$1,VLOOKUP(A1836,[1]DI!$A$4:$B$15000,2,FALSE),0)</f>
        <v>0.11650000000000001</v>
      </c>
      <c r="E1836" s="40">
        <f t="shared" ca="1" si="557"/>
        <v>4.3739000000000001E-4</v>
      </c>
      <c r="F1836" s="42">
        <f t="shared" si="554"/>
        <v>1</v>
      </c>
      <c r="G1836" s="43">
        <f t="shared" ca="1" si="558"/>
        <v>1.0004373900000001</v>
      </c>
      <c r="H1836" s="40">
        <f ca="1">TRUNC(PRODUCT(G$10:G1835),15)</f>
        <v>1.4674912370411901</v>
      </c>
      <c r="I1836" s="40">
        <f t="shared" ca="1" si="559"/>
        <v>1.42599021960588</v>
      </c>
      <c r="J1836" s="40">
        <f t="shared" ca="1" si="560"/>
        <v>1.0291033000000001</v>
      </c>
      <c r="K1836" s="42">
        <f t="shared" si="546"/>
        <v>2.7E-2</v>
      </c>
      <c r="L1836" s="63">
        <f t="shared" si="543"/>
        <v>45189</v>
      </c>
      <c r="M1836" s="64">
        <f t="shared" si="544"/>
        <v>62</v>
      </c>
      <c r="N1836" s="44">
        <f t="shared" si="545"/>
        <v>62</v>
      </c>
      <c r="O1836" s="40">
        <f t="shared" si="547"/>
        <v>1.0065762899999999</v>
      </c>
      <c r="P1836" s="65">
        <f t="shared" ca="1" si="548"/>
        <v>1.0358709820000001</v>
      </c>
      <c r="Q1836" s="40">
        <f t="shared" ca="1" si="549"/>
        <v>337.60943225</v>
      </c>
      <c r="R1836" s="44">
        <f>IF(VLOOKUP(A1836,$Z$12:$AI$125,8)=VLOOKUP(A1835,$Z$12:$AI$125,8),0,VLOOKUP(A1836,Z$12:$AI$125,8))</f>
        <v>0</v>
      </c>
      <c r="S1836" s="45">
        <f>IF(R1836&gt;0,VLOOKUP(R1836,Y$12:$AH$125,7),0)</f>
        <v>0</v>
      </c>
      <c r="T1836" s="40">
        <f t="shared" si="552"/>
        <v>0</v>
      </c>
      <c r="U1836" s="40">
        <f t="shared" ca="1" si="553"/>
        <v>337.60943225</v>
      </c>
      <c r="V1836" s="46" t="str">
        <f t="shared" si="555"/>
        <v>J=</v>
      </c>
      <c r="W1836" s="47">
        <f t="shared" si="556"/>
        <v>45371</v>
      </c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  <c r="CE1836" s="35"/>
      <c r="CF1836" s="35"/>
      <c r="CG1836" s="35"/>
      <c r="CH1836" s="35"/>
      <c r="CI1836" s="35"/>
      <c r="CJ1836" s="35"/>
      <c r="CK1836" s="35"/>
      <c r="CL1836" s="35"/>
      <c r="CM1836" s="35"/>
      <c r="CN1836" s="35"/>
      <c r="CO1836" s="35"/>
      <c r="CP1836" s="35"/>
      <c r="CQ1836" s="35"/>
      <c r="CR1836" s="35"/>
      <c r="CS1836" s="35"/>
      <c r="CT1836" s="35"/>
      <c r="CU1836" s="35"/>
      <c r="CV1836" s="35"/>
      <c r="CW1836" s="35"/>
      <c r="CX1836" s="35"/>
      <c r="CY1836" s="35"/>
      <c r="CZ1836" s="35"/>
      <c r="DA1836" s="35"/>
      <c r="DB1836" s="35"/>
      <c r="DC1836" s="35"/>
      <c r="DD1836" s="35"/>
      <c r="DE1836" s="35"/>
      <c r="DF1836" s="35"/>
      <c r="DG1836" s="35"/>
      <c r="DH1836" s="35"/>
      <c r="DI1836" s="35"/>
      <c r="DJ1836" s="35"/>
      <c r="DK1836" s="35"/>
      <c r="DL1836" s="35"/>
      <c r="DM1836" s="35"/>
      <c r="DN1836" s="35"/>
      <c r="DO1836" s="35"/>
      <c r="DP1836" s="35"/>
      <c r="DQ1836" s="35"/>
      <c r="DR1836" s="35"/>
      <c r="DS1836" s="35"/>
      <c r="DT1836" s="35"/>
      <c r="DU1836" s="35"/>
      <c r="DV1836" s="35"/>
      <c r="DW1836" s="35"/>
      <c r="DX1836" s="35"/>
      <c r="DY1836" s="35"/>
      <c r="DZ1836" s="35"/>
      <c r="EA1836" s="35"/>
      <c r="EB1836" s="35"/>
      <c r="EC1836" s="35"/>
      <c r="ED1836" s="35"/>
      <c r="EE1836" s="35"/>
      <c r="EF1836" s="35"/>
      <c r="EG1836" s="35"/>
      <c r="EH1836" s="35"/>
      <c r="EI1836" s="35"/>
      <c r="EJ1836" s="35"/>
      <c r="EK1836" s="35"/>
      <c r="EL1836" s="35"/>
      <c r="EM1836" s="35"/>
      <c r="EN1836" s="35"/>
      <c r="EO1836" s="35"/>
      <c r="EP1836" s="35"/>
      <c r="EQ1836" s="35"/>
      <c r="ER1836" s="35"/>
      <c r="ES1836" s="35"/>
      <c r="ET1836" s="35"/>
      <c r="EU1836" s="35"/>
      <c r="EV1836" s="35"/>
      <c r="EW1836" s="35"/>
      <c r="EX1836" s="35"/>
      <c r="EY1836" s="35"/>
      <c r="EZ1836" s="35"/>
      <c r="FA1836" s="35"/>
      <c r="FB1836" s="35"/>
      <c r="FC1836" s="35"/>
      <c r="FD1836" s="35"/>
      <c r="FE1836" s="35"/>
      <c r="FF1836" s="35"/>
      <c r="FG1836" s="35"/>
      <c r="FH1836" s="35"/>
      <c r="FI1836" s="35"/>
      <c r="FJ1836" s="35"/>
      <c r="FK1836" s="35"/>
      <c r="FL1836" s="35"/>
      <c r="FM1836" s="35"/>
      <c r="FN1836" s="35"/>
      <c r="FO1836" s="35"/>
      <c r="FP1836" s="35"/>
      <c r="FQ1836" s="35"/>
      <c r="FR1836" s="35"/>
      <c r="FS1836" s="35"/>
      <c r="FT1836" s="35"/>
      <c r="FU1836" s="35"/>
      <c r="FV1836" s="35"/>
      <c r="FW1836" s="35"/>
      <c r="FX1836" s="35"/>
      <c r="FY1836" s="35"/>
      <c r="FZ1836" s="35"/>
    </row>
    <row r="1837" spans="1:182" x14ac:dyDescent="0.15">
      <c r="A1837" s="38">
        <f t="shared" si="561"/>
        <v>45281</v>
      </c>
      <c r="B1837" s="39">
        <f t="shared" ref="B1837:B1900" ca="1" si="562">IF(A1837&lt;=TODAY(),C1837+Q1837,IF(AND(A1837&gt;TODAY(),A1837&lt;=$B$1),IF(VLOOKUP(TODAY(),$A$10:$D$5000,4,FALSE)=0,"n.d",C1837+Q1837),"n.d"))</f>
        <v>9754.6749458200011</v>
      </c>
      <c r="C1837" s="40">
        <f t="shared" ref="C1837:C1900" si="563">TRUNC(C1836-T1836,8)</f>
        <v>9411.77</v>
      </c>
      <c r="D1837" s="41">
        <f ca="1">IF(A1837&lt;$B$1,VLOOKUP(A1837,[1]DI!$A$4:$B$15000,2,FALSE),0)</f>
        <v>0.11650000000000001</v>
      </c>
      <c r="E1837" s="40">
        <f t="shared" ref="E1837:E1900" ca="1" si="564">ROUND((((1+D1837)^(1/252)-1)),8)</f>
        <v>4.3739000000000001E-4</v>
      </c>
      <c r="F1837" s="42">
        <f t="shared" si="554"/>
        <v>1</v>
      </c>
      <c r="G1837" s="43">
        <f t="shared" ref="G1837:G1900" ca="1" si="565">TRUNC((1+(E1837*F1837)),15)</f>
        <v>1.0004373900000001</v>
      </c>
      <c r="H1837" s="40">
        <f ca="1">TRUNC(PRODUCT(G$10:G1836),15)</f>
        <v>1.46813310303336</v>
      </c>
      <c r="I1837" s="40">
        <f t="shared" ref="I1837:I1900" ca="1" si="566">IF(OR(R1836&gt;0,R1836="E"),H1836,I1836)</f>
        <v>1.42599021960588</v>
      </c>
      <c r="J1837" s="40">
        <f t="shared" ref="J1837:J1900" ca="1" si="567">ROUND(TRUNC(H1837/I1837,15),8)</f>
        <v>1.0295534200000001</v>
      </c>
      <c r="K1837" s="42">
        <f t="shared" ref="K1837:K1900" si="568">K1836</f>
        <v>2.7E-2</v>
      </c>
      <c r="L1837" s="63">
        <f t="shared" si="543"/>
        <v>45189</v>
      </c>
      <c r="M1837" s="64">
        <f t="shared" si="544"/>
        <v>63</v>
      </c>
      <c r="N1837" s="44">
        <f t="shared" ref="N1837:N1900" si="569">IF(AND(M1837=1,M1836=1),1,IF(M1837&gt;0,IF(M1837=M1836,M1837+1,M1837),0))</f>
        <v>63</v>
      </c>
      <c r="O1837" s="40">
        <f t="shared" ref="O1837:O1900" si="570">ROUND((K1837+1)^(N1837/252),9)</f>
        <v>1.006682713</v>
      </c>
      <c r="P1837" s="65">
        <f t="shared" ca="1" si="548"/>
        <v>1.0364336300000001</v>
      </c>
      <c r="Q1837" s="40">
        <f t="shared" ref="Q1837:Q1900" ca="1" si="571">TRUNC((C1837*(P1837-1)),8)</f>
        <v>342.90494582000002</v>
      </c>
      <c r="R1837" s="44">
        <f>IF(VLOOKUP(A1837,$Z$12:$AI$125,8)=VLOOKUP(A1836,$Z$12:$AI$125,8),0,VLOOKUP(A1837,Z$12:$AI$125,8))</f>
        <v>0</v>
      </c>
      <c r="S1837" s="45">
        <f>IF(R1837&gt;0,VLOOKUP(R1837,Y$12:$AH$125,7),0)</f>
        <v>0</v>
      </c>
      <c r="T1837" s="40">
        <f t="shared" ref="T1837:T1900" si="572">IF(S1837&gt;0,(C1837*S1837),0)</f>
        <v>0</v>
      </c>
      <c r="U1837" s="40">
        <f t="shared" ref="U1837:U1900" ca="1" si="573">(Q1837+T1837)</f>
        <v>342.90494582000002</v>
      </c>
      <c r="V1837" s="46" t="str">
        <f t="shared" si="555"/>
        <v>J=</v>
      </c>
      <c r="W1837" s="47">
        <f t="shared" si="556"/>
        <v>45371</v>
      </c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  <c r="CE1837" s="35"/>
      <c r="CF1837" s="35"/>
      <c r="CG1837" s="35"/>
      <c r="CH1837" s="35"/>
      <c r="CI1837" s="35"/>
      <c r="CJ1837" s="35"/>
      <c r="CK1837" s="35"/>
      <c r="CL1837" s="35"/>
      <c r="CM1837" s="35"/>
      <c r="CN1837" s="35"/>
      <c r="CO1837" s="35"/>
      <c r="CP1837" s="35"/>
      <c r="CQ1837" s="35"/>
      <c r="CR1837" s="35"/>
      <c r="CS1837" s="35"/>
      <c r="CT1837" s="35"/>
      <c r="CU1837" s="35"/>
      <c r="CV1837" s="35"/>
      <c r="CW1837" s="35"/>
      <c r="CX1837" s="35"/>
      <c r="CY1837" s="35"/>
      <c r="CZ1837" s="35"/>
      <c r="DA1837" s="35"/>
      <c r="DB1837" s="35"/>
      <c r="DC1837" s="35"/>
      <c r="DD1837" s="35"/>
      <c r="DE1837" s="35"/>
      <c r="DF1837" s="35"/>
      <c r="DG1837" s="35"/>
      <c r="DH1837" s="35"/>
      <c r="DI1837" s="35"/>
      <c r="DJ1837" s="35"/>
      <c r="DK1837" s="35"/>
      <c r="DL1837" s="35"/>
      <c r="DM1837" s="35"/>
      <c r="DN1837" s="35"/>
      <c r="DO1837" s="35"/>
      <c r="DP1837" s="35"/>
      <c r="DQ1837" s="35"/>
      <c r="DR1837" s="35"/>
      <c r="DS1837" s="35"/>
      <c r="DT1837" s="35"/>
      <c r="DU1837" s="35"/>
      <c r="DV1837" s="35"/>
      <c r="DW1837" s="35"/>
      <c r="DX1837" s="35"/>
      <c r="DY1837" s="35"/>
      <c r="DZ1837" s="35"/>
      <c r="EA1837" s="35"/>
      <c r="EB1837" s="35"/>
      <c r="EC1837" s="35"/>
      <c r="ED1837" s="35"/>
      <c r="EE1837" s="35"/>
      <c r="EF1837" s="35"/>
      <c r="EG1837" s="35"/>
      <c r="EH1837" s="35"/>
      <c r="EI1837" s="35"/>
      <c r="EJ1837" s="35"/>
      <c r="EK1837" s="35"/>
      <c r="EL1837" s="35"/>
      <c r="EM1837" s="35"/>
      <c r="EN1837" s="35"/>
      <c r="EO1837" s="35"/>
      <c r="EP1837" s="35"/>
      <c r="EQ1837" s="35"/>
      <c r="ER1837" s="35"/>
      <c r="ES1837" s="35"/>
      <c r="ET1837" s="35"/>
      <c r="EU1837" s="35"/>
      <c r="EV1837" s="35"/>
      <c r="EW1837" s="35"/>
      <c r="EX1837" s="35"/>
      <c r="EY1837" s="35"/>
      <c r="EZ1837" s="35"/>
      <c r="FA1837" s="35"/>
      <c r="FB1837" s="35"/>
      <c r="FC1837" s="35"/>
      <c r="FD1837" s="35"/>
      <c r="FE1837" s="35"/>
      <c r="FF1837" s="35"/>
      <c r="FG1837" s="35"/>
      <c r="FH1837" s="35"/>
      <c r="FI1837" s="35"/>
      <c r="FJ1837" s="35"/>
      <c r="FK1837" s="35"/>
      <c r="FL1837" s="35"/>
      <c r="FM1837" s="35"/>
      <c r="FN1837" s="35"/>
      <c r="FO1837" s="35"/>
      <c r="FP1837" s="35"/>
      <c r="FQ1837" s="35"/>
      <c r="FR1837" s="35"/>
      <c r="FS1837" s="35"/>
      <c r="FT1837" s="35"/>
      <c r="FU1837" s="35"/>
      <c r="FV1837" s="35"/>
      <c r="FW1837" s="35"/>
      <c r="FX1837" s="35"/>
      <c r="FY1837" s="35"/>
      <c r="FZ1837" s="35"/>
    </row>
    <row r="1838" spans="1:182" x14ac:dyDescent="0.15">
      <c r="A1838" s="38">
        <f t="shared" si="561"/>
        <v>45282</v>
      </c>
      <c r="B1838" s="39">
        <f t="shared" ca="1" si="562"/>
        <v>9759.9732735100006</v>
      </c>
      <c r="C1838" s="40">
        <f t="shared" si="563"/>
        <v>9411.77</v>
      </c>
      <c r="D1838" s="41">
        <f ca="1">IF(A1838&lt;$B$1,VLOOKUP(A1838,[1]DI!$A$4:$B$15000,2,FALSE),0)</f>
        <v>0.11650000000000001</v>
      </c>
      <c r="E1838" s="40">
        <f t="shared" ca="1" si="564"/>
        <v>4.3739000000000001E-4</v>
      </c>
      <c r="F1838" s="42">
        <f t="shared" si="554"/>
        <v>1</v>
      </c>
      <c r="G1838" s="43">
        <f t="shared" ca="1" si="565"/>
        <v>1.0004373900000001</v>
      </c>
      <c r="H1838" s="40">
        <f ca="1">TRUNC(PRODUCT(G$10:G1837),15)</f>
        <v>1.4687752497713</v>
      </c>
      <c r="I1838" s="40">
        <f t="shared" ca="1" si="566"/>
        <v>1.42599021960588</v>
      </c>
      <c r="J1838" s="40">
        <f t="shared" ca="1" si="567"/>
        <v>1.03000373</v>
      </c>
      <c r="K1838" s="42">
        <f t="shared" si="568"/>
        <v>2.7E-2</v>
      </c>
      <c r="L1838" s="63">
        <f t="shared" si="543"/>
        <v>45189</v>
      </c>
      <c r="M1838" s="64">
        <f t="shared" si="544"/>
        <v>64</v>
      </c>
      <c r="N1838" s="44">
        <f t="shared" si="569"/>
        <v>64</v>
      </c>
      <c r="O1838" s="40">
        <f t="shared" si="570"/>
        <v>1.0067891470000001</v>
      </c>
      <c r="P1838" s="65">
        <f t="shared" ca="1" si="548"/>
        <v>1.036996577</v>
      </c>
      <c r="Q1838" s="40">
        <f t="shared" ca="1" si="571"/>
        <v>348.20327350999997</v>
      </c>
      <c r="R1838" s="44">
        <f>IF(VLOOKUP(A1838,$Z$12:$AI$125,8)=VLOOKUP(A1837,$Z$12:$AI$125,8),0,VLOOKUP(A1838,Z$12:$AI$125,8))</f>
        <v>0</v>
      </c>
      <c r="S1838" s="45">
        <f>IF(R1838&gt;0,VLOOKUP(R1838,Y$12:$AH$125,7),0)</f>
        <v>0</v>
      </c>
      <c r="T1838" s="40">
        <f t="shared" si="572"/>
        <v>0</v>
      </c>
      <c r="U1838" s="40">
        <f t="shared" ca="1" si="573"/>
        <v>348.20327350999997</v>
      </c>
      <c r="V1838" s="46" t="str">
        <f t="shared" si="555"/>
        <v>J=</v>
      </c>
      <c r="W1838" s="47">
        <f t="shared" si="556"/>
        <v>45371</v>
      </c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  <c r="DM1838" s="35"/>
      <c r="DN1838" s="35"/>
      <c r="DO1838" s="35"/>
      <c r="DP1838" s="35"/>
      <c r="DQ1838" s="35"/>
      <c r="DR1838" s="35"/>
      <c r="DS1838" s="35"/>
      <c r="DT1838" s="35"/>
      <c r="DU1838" s="35"/>
      <c r="DV1838" s="35"/>
      <c r="DW1838" s="35"/>
      <c r="DX1838" s="35"/>
      <c r="DY1838" s="35"/>
      <c r="DZ1838" s="35"/>
      <c r="EA1838" s="35"/>
      <c r="EB1838" s="35"/>
      <c r="EC1838" s="35"/>
      <c r="ED1838" s="35"/>
      <c r="EE1838" s="35"/>
      <c r="EF1838" s="35"/>
      <c r="EG1838" s="35"/>
      <c r="EH1838" s="35"/>
      <c r="EI1838" s="35"/>
      <c r="EJ1838" s="35"/>
      <c r="EK1838" s="35"/>
      <c r="EL1838" s="35"/>
      <c r="EM1838" s="35"/>
      <c r="EN1838" s="35"/>
      <c r="EO1838" s="35"/>
      <c r="EP1838" s="35"/>
      <c r="EQ1838" s="35"/>
      <c r="ER1838" s="35"/>
      <c r="ES1838" s="35"/>
      <c r="ET1838" s="35"/>
      <c r="EU1838" s="35"/>
      <c r="EV1838" s="35"/>
      <c r="EW1838" s="35"/>
      <c r="EX1838" s="35"/>
      <c r="EY1838" s="35"/>
      <c r="EZ1838" s="35"/>
      <c r="FA1838" s="35"/>
      <c r="FB1838" s="35"/>
      <c r="FC1838" s="35"/>
      <c r="FD1838" s="35"/>
      <c r="FE1838" s="35"/>
      <c r="FF1838" s="35"/>
      <c r="FG1838" s="35"/>
      <c r="FH1838" s="35"/>
      <c r="FI1838" s="35"/>
      <c r="FJ1838" s="35"/>
      <c r="FK1838" s="35"/>
      <c r="FL1838" s="35"/>
      <c r="FM1838" s="35"/>
      <c r="FN1838" s="35"/>
      <c r="FO1838" s="35"/>
      <c r="FP1838" s="35"/>
      <c r="FQ1838" s="35"/>
      <c r="FR1838" s="35"/>
      <c r="FS1838" s="35"/>
      <c r="FT1838" s="35"/>
      <c r="FU1838" s="35"/>
      <c r="FV1838" s="35"/>
      <c r="FW1838" s="35"/>
      <c r="FX1838" s="35"/>
      <c r="FY1838" s="35"/>
      <c r="FZ1838" s="35"/>
    </row>
    <row r="1839" spans="1:182" x14ac:dyDescent="0.15">
      <c r="A1839" s="38">
        <f t="shared" si="561"/>
        <v>45283</v>
      </c>
      <c r="B1839" s="39">
        <f t="shared" ca="1" si="562"/>
        <v>9765.2745941400008</v>
      </c>
      <c r="C1839" s="40">
        <f t="shared" si="563"/>
        <v>9411.77</v>
      </c>
      <c r="D1839" s="41">
        <f ca="1">IF(A1839&lt;$B$1,VLOOKUP(A1839,[1]DI!$A$4:$B$15000,2,FALSE),0)</f>
        <v>0</v>
      </c>
      <c r="E1839" s="40">
        <f t="shared" ca="1" si="564"/>
        <v>0</v>
      </c>
      <c r="F1839" s="42">
        <f t="shared" si="554"/>
        <v>1</v>
      </c>
      <c r="G1839" s="43">
        <f t="shared" ca="1" si="565"/>
        <v>1</v>
      </c>
      <c r="H1839" s="40">
        <f ca="1">TRUNC(PRODUCT(G$10:G1838),15)</f>
        <v>1.4694176773778</v>
      </c>
      <c r="I1839" s="40">
        <f t="shared" ca="1" si="566"/>
        <v>1.42599021960588</v>
      </c>
      <c r="J1839" s="40">
        <f t="shared" ca="1" si="567"/>
        <v>1.03045425</v>
      </c>
      <c r="K1839" s="42">
        <f t="shared" si="568"/>
        <v>2.7E-2</v>
      </c>
      <c r="L1839" s="63">
        <f t="shared" si="543"/>
        <v>45189</v>
      </c>
      <c r="M1839" s="64">
        <f t="shared" si="544"/>
        <v>64</v>
      </c>
      <c r="N1839" s="44">
        <f t="shared" si="569"/>
        <v>65</v>
      </c>
      <c r="O1839" s="40">
        <f t="shared" si="570"/>
        <v>1.006895592</v>
      </c>
      <c r="P1839" s="65">
        <f t="shared" ca="1" si="548"/>
        <v>1.0375598420000001</v>
      </c>
      <c r="Q1839" s="40">
        <f t="shared" ca="1" si="571"/>
        <v>353.50459413999999</v>
      </c>
      <c r="R1839" s="44">
        <f>IF(VLOOKUP(A1839,$Z$12:$AI$125,8)=VLOOKUP(A1838,$Z$12:$AI$125,8),0,VLOOKUP(A1839,Z$12:$AI$125,8))</f>
        <v>0</v>
      </c>
      <c r="S1839" s="45">
        <f>IF(R1839&gt;0,VLOOKUP(R1839,Y$12:$AH$125,7),0)</f>
        <v>0</v>
      </c>
      <c r="T1839" s="40">
        <f t="shared" si="572"/>
        <v>0</v>
      </c>
      <c r="U1839" s="40">
        <f t="shared" ca="1" si="573"/>
        <v>353.50459413999999</v>
      </c>
      <c r="V1839" s="46" t="str">
        <f t="shared" si="555"/>
        <v>J=</v>
      </c>
      <c r="W1839" s="47">
        <f t="shared" si="556"/>
        <v>45371</v>
      </c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  <c r="DM1839" s="35"/>
      <c r="DN1839" s="35"/>
      <c r="DO1839" s="35"/>
      <c r="DP1839" s="35"/>
      <c r="DQ1839" s="35"/>
      <c r="DR1839" s="35"/>
      <c r="DS1839" s="35"/>
      <c r="DT1839" s="35"/>
      <c r="DU1839" s="35"/>
      <c r="DV1839" s="35"/>
      <c r="DW1839" s="35"/>
      <c r="DX1839" s="35"/>
      <c r="DY1839" s="35"/>
      <c r="DZ1839" s="35"/>
      <c r="EA1839" s="35"/>
      <c r="EB1839" s="35"/>
      <c r="EC1839" s="35"/>
      <c r="ED1839" s="35"/>
      <c r="EE1839" s="35"/>
      <c r="EF1839" s="35"/>
      <c r="EG1839" s="35"/>
      <c r="EH1839" s="35"/>
      <c r="EI1839" s="35"/>
      <c r="EJ1839" s="35"/>
      <c r="EK1839" s="35"/>
      <c r="EL1839" s="35"/>
      <c r="EM1839" s="35"/>
      <c r="EN1839" s="35"/>
      <c r="EO1839" s="35"/>
      <c r="EP1839" s="35"/>
      <c r="EQ1839" s="35"/>
      <c r="ER1839" s="35"/>
      <c r="ES1839" s="35"/>
      <c r="ET1839" s="35"/>
      <c r="EU1839" s="35"/>
      <c r="EV1839" s="35"/>
      <c r="EW1839" s="35"/>
      <c r="EX1839" s="35"/>
      <c r="EY1839" s="35"/>
      <c r="EZ1839" s="35"/>
      <c r="FA1839" s="35"/>
      <c r="FB1839" s="35"/>
      <c r="FC1839" s="35"/>
      <c r="FD1839" s="35"/>
      <c r="FE1839" s="35"/>
      <c r="FF1839" s="35"/>
      <c r="FG1839" s="35"/>
      <c r="FH1839" s="35"/>
      <c r="FI1839" s="35"/>
      <c r="FJ1839" s="35"/>
      <c r="FK1839" s="35"/>
      <c r="FL1839" s="35"/>
      <c r="FM1839" s="35"/>
      <c r="FN1839" s="35"/>
      <c r="FO1839" s="35"/>
      <c r="FP1839" s="35"/>
      <c r="FQ1839" s="35"/>
      <c r="FR1839" s="35"/>
      <c r="FS1839" s="35"/>
      <c r="FT1839" s="35"/>
      <c r="FU1839" s="35"/>
      <c r="FV1839" s="35"/>
      <c r="FW1839" s="35"/>
      <c r="FX1839" s="35"/>
      <c r="FY1839" s="35"/>
      <c r="FZ1839" s="35"/>
    </row>
    <row r="1840" spans="1:182" x14ac:dyDescent="0.15">
      <c r="A1840" s="38">
        <f t="shared" si="561"/>
        <v>45284</v>
      </c>
      <c r="B1840" s="39">
        <f t="shared" ca="1" si="562"/>
        <v>9765.2745941400008</v>
      </c>
      <c r="C1840" s="40">
        <f t="shared" si="563"/>
        <v>9411.77</v>
      </c>
      <c r="D1840" s="41">
        <f ca="1">IF(A1840&lt;$B$1,VLOOKUP(A1840,[1]DI!$A$4:$B$15000,2,FALSE),0)</f>
        <v>0</v>
      </c>
      <c r="E1840" s="40">
        <f t="shared" ca="1" si="564"/>
        <v>0</v>
      </c>
      <c r="F1840" s="42">
        <f t="shared" si="554"/>
        <v>1</v>
      </c>
      <c r="G1840" s="43">
        <f t="shared" ca="1" si="565"/>
        <v>1</v>
      </c>
      <c r="H1840" s="40">
        <f ca="1">TRUNC(PRODUCT(G$10:G1839),15)</f>
        <v>1.4694176773778</v>
      </c>
      <c r="I1840" s="40">
        <f t="shared" ca="1" si="566"/>
        <v>1.42599021960588</v>
      </c>
      <c r="J1840" s="40">
        <f t="shared" ca="1" si="567"/>
        <v>1.03045425</v>
      </c>
      <c r="K1840" s="42">
        <f t="shared" si="568"/>
        <v>2.7E-2</v>
      </c>
      <c r="L1840" s="63">
        <f t="shared" si="543"/>
        <v>45189</v>
      </c>
      <c r="M1840" s="64">
        <f t="shared" si="544"/>
        <v>64</v>
      </c>
      <c r="N1840" s="44">
        <f t="shared" si="569"/>
        <v>65</v>
      </c>
      <c r="O1840" s="40">
        <f t="shared" si="570"/>
        <v>1.006895592</v>
      </c>
      <c r="P1840" s="65">
        <f t="shared" ca="1" si="548"/>
        <v>1.0375598420000001</v>
      </c>
      <c r="Q1840" s="40">
        <f t="shared" ca="1" si="571"/>
        <v>353.50459413999999</v>
      </c>
      <c r="R1840" s="44">
        <f>IF(VLOOKUP(A1840,$Z$12:$AI$125,8)=VLOOKUP(A1839,$Z$12:$AI$125,8),0,VLOOKUP(A1840,Z$12:$AI$125,8))</f>
        <v>0</v>
      </c>
      <c r="S1840" s="45">
        <f>IF(R1840&gt;0,VLOOKUP(R1840,Y$12:$AH$125,7),0)</f>
        <v>0</v>
      </c>
      <c r="T1840" s="40">
        <f t="shared" si="572"/>
        <v>0</v>
      </c>
      <c r="U1840" s="40">
        <f t="shared" ca="1" si="573"/>
        <v>353.50459413999999</v>
      </c>
      <c r="V1840" s="46" t="str">
        <f t="shared" si="555"/>
        <v>J=</v>
      </c>
      <c r="W1840" s="47">
        <f t="shared" si="556"/>
        <v>45371</v>
      </c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  <c r="CE1840" s="35"/>
      <c r="CF1840" s="35"/>
      <c r="CG1840" s="35"/>
      <c r="CH1840" s="35"/>
      <c r="CI1840" s="35"/>
      <c r="CJ1840" s="35"/>
      <c r="CK1840" s="35"/>
      <c r="CL1840" s="35"/>
      <c r="CM1840" s="35"/>
      <c r="CN1840" s="35"/>
      <c r="CO1840" s="35"/>
      <c r="CP1840" s="35"/>
      <c r="CQ1840" s="35"/>
      <c r="CR1840" s="35"/>
      <c r="CS1840" s="35"/>
      <c r="CT1840" s="35"/>
      <c r="CU1840" s="35"/>
      <c r="CV1840" s="35"/>
      <c r="CW1840" s="35"/>
      <c r="CX1840" s="35"/>
      <c r="CY1840" s="35"/>
      <c r="CZ1840" s="35"/>
      <c r="DA1840" s="35"/>
      <c r="DB1840" s="35"/>
      <c r="DC1840" s="35"/>
      <c r="DD1840" s="35"/>
      <c r="DE1840" s="35"/>
      <c r="DF1840" s="35"/>
      <c r="DG1840" s="35"/>
      <c r="DH1840" s="35"/>
      <c r="DI1840" s="35"/>
      <c r="DJ1840" s="35"/>
      <c r="DK1840" s="35"/>
      <c r="DL1840" s="35"/>
      <c r="DM1840" s="35"/>
      <c r="DN1840" s="35"/>
      <c r="DO1840" s="35"/>
      <c r="DP1840" s="35"/>
      <c r="DQ1840" s="35"/>
      <c r="DR1840" s="35"/>
      <c r="DS1840" s="35"/>
      <c r="DT1840" s="35"/>
      <c r="DU1840" s="35"/>
      <c r="DV1840" s="35"/>
      <c r="DW1840" s="35"/>
      <c r="DX1840" s="35"/>
      <c r="DY1840" s="35"/>
      <c r="DZ1840" s="35"/>
      <c r="EA1840" s="35"/>
      <c r="EB1840" s="35"/>
      <c r="EC1840" s="35"/>
      <c r="ED1840" s="35"/>
      <c r="EE1840" s="35"/>
      <c r="EF1840" s="35"/>
      <c r="EG1840" s="35"/>
      <c r="EH1840" s="35"/>
      <c r="EI1840" s="35"/>
      <c r="EJ1840" s="35"/>
      <c r="EK1840" s="35"/>
      <c r="EL1840" s="35"/>
      <c r="EM1840" s="35"/>
      <c r="EN1840" s="35"/>
      <c r="EO1840" s="35"/>
      <c r="EP1840" s="35"/>
      <c r="EQ1840" s="35"/>
      <c r="ER1840" s="35"/>
      <c r="ES1840" s="35"/>
      <c r="ET1840" s="35"/>
      <c r="EU1840" s="35"/>
      <c r="EV1840" s="35"/>
      <c r="EW1840" s="35"/>
      <c r="EX1840" s="35"/>
      <c r="EY1840" s="35"/>
      <c r="EZ1840" s="35"/>
      <c r="FA1840" s="35"/>
      <c r="FB1840" s="35"/>
      <c r="FC1840" s="35"/>
      <c r="FD1840" s="35"/>
      <c r="FE1840" s="35"/>
      <c r="FF1840" s="35"/>
      <c r="FG1840" s="35"/>
      <c r="FH1840" s="35"/>
      <c r="FI1840" s="35"/>
      <c r="FJ1840" s="35"/>
      <c r="FK1840" s="35"/>
      <c r="FL1840" s="35"/>
      <c r="FM1840" s="35"/>
      <c r="FN1840" s="35"/>
      <c r="FO1840" s="35"/>
      <c r="FP1840" s="35"/>
      <c r="FQ1840" s="35"/>
      <c r="FR1840" s="35"/>
      <c r="FS1840" s="35"/>
      <c r="FT1840" s="35"/>
      <c r="FU1840" s="35"/>
      <c r="FV1840" s="35"/>
      <c r="FW1840" s="35"/>
      <c r="FX1840" s="35"/>
      <c r="FY1840" s="35"/>
      <c r="FZ1840" s="35"/>
    </row>
    <row r="1841" spans="1:182" x14ac:dyDescent="0.15">
      <c r="A1841" s="38">
        <f t="shared" si="561"/>
        <v>45285</v>
      </c>
      <c r="B1841" s="39">
        <f t="shared" ca="1" si="562"/>
        <v>9765.2745941400008</v>
      </c>
      <c r="C1841" s="40">
        <f t="shared" si="563"/>
        <v>9411.77</v>
      </c>
      <c r="D1841" s="41">
        <f ca="1">IF(A1841&lt;$B$1,VLOOKUP(A1841,[1]DI!$A$4:$B$15000,2,FALSE),0)</f>
        <v>0</v>
      </c>
      <c r="E1841" s="40">
        <f t="shared" ca="1" si="564"/>
        <v>0</v>
      </c>
      <c r="F1841" s="42">
        <f t="shared" si="554"/>
        <v>1</v>
      </c>
      <c r="G1841" s="43">
        <f t="shared" ca="1" si="565"/>
        <v>1</v>
      </c>
      <c r="H1841" s="40">
        <f ca="1">TRUNC(PRODUCT(G$10:G1840),15)</f>
        <v>1.4694176773778</v>
      </c>
      <c r="I1841" s="40">
        <f t="shared" ca="1" si="566"/>
        <v>1.42599021960588</v>
      </c>
      <c r="J1841" s="40">
        <f t="shared" ca="1" si="567"/>
        <v>1.03045425</v>
      </c>
      <c r="K1841" s="42">
        <f t="shared" si="568"/>
        <v>2.7E-2</v>
      </c>
      <c r="L1841" s="63">
        <f t="shared" si="543"/>
        <v>45189</v>
      </c>
      <c r="M1841" s="64">
        <f t="shared" si="544"/>
        <v>64</v>
      </c>
      <c r="N1841" s="44">
        <f t="shared" si="569"/>
        <v>65</v>
      </c>
      <c r="O1841" s="40">
        <f t="shared" si="570"/>
        <v>1.006895592</v>
      </c>
      <c r="P1841" s="65">
        <f t="shared" ca="1" si="548"/>
        <v>1.0375598420000001</v>
      </c>
      <c r="Q1841" s="40">
        <f t="shared" ca="1" si="571"/>
        <v>353.50459413999999</v>
      </c>
      <c r="R1841" s="44">
        <f>IF(VLOOKUP(A1841,$Z$12:$AI$125,8)=VLOOKUP(A1840,$Z$12:$AI$125,8),0,VLOOKUP(A1841,Z$12:$AI$125,8))</f>
        <v>0</v>
      </c>
      <c r="S1841" s="45">
        <f>IF(R1841&gt;0,VLOOKUP(R1841,Y$12:$AH$125,7),0)</f>
        <v>0</v>
      </c>
      <c r="T1841" s="40">
        <f t="shared" si="572"/>
        <v>0</v>
      </c>
      <c r="U1841" s="40">
        <f t="shared" ca="1" si="573"/>
        <v>353.50459413999999</v>
      </c>
      <c r="V1841" s="46" t="str">
        <f t="shared" si="555"/>
        <v>J=</v>
      </c>
      <c r="W1841" s="47">
        <f t="shared" si="556"/>
        <v>45371</v>
      </c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  <c r="CE1841" s="35"/>
      <c r="CF1841" s="35"/>
      <c r="CG1841" s="35"/>
      <c r="CH1841" s="35"/>
      <c r="CI1841" s="35"/>
      <c r="CJ1841" s="35"/>
      <c r="CK1841" s="35"/>
      <c r="CL1841" s="35"/>
      <c r="CM1841" s="35"/>
      <c r="CN1841" s="35"/>
      <c r="CO1841" s="35"/>
      <c r="CP1841" s="35"/>
      <c r="CQ1841" s="35"/>
      <c r="CR1841" s="35"/>
      <c r="CS1841" s="35"/>
      <c r="CT1841" s="35"/>
      <c r="CU1841" s="35"/>
      <c r="CV1841" s="35"/>
      <c r="CW1841" s="35"/>
      <c r="CX1841" s="35"/>
      <c r="CY1841" s="35"/>
      <c r="CZ1841" s="35"/>
      <c r="DA1841" s="35"/>
      <c r="DB1841" s="35"/>
      <c r="DC1841" s="35"/>
      <c r="DD1841" s="35"/>
      <c r="DE1841" s="35"/>
      <c r="DF1841" s="35"/>
      <c r="DG1841" s="35"/>
      <c r="DH1841" s="35"/>
      <c r="DI1841" s="35"/>
      <c r="DJ1841" s="35"/>
      <c r="DK1841" s="35"/>
      <c r="DL1841" s="35"/>
      <c r="DM1841" s="35"/>
      <c r="DN1841" s="35"/>
      <c r="DO1841" s="35"/>
      <c r="DP1841" s="35"/>
      <c r="DQ1841" s="35"/>
      <c r="DR1841" s="35"/>
      <c r="DS1841" s="35"/>
      <c r="DT1841" s="35"/>
      <c r="DU1841" s="35"/>
      <c r="DV1841" s="35"/>
      <c r="DW1841" s="35"/>
      <c r="DX1841" s="35"/>
      <c r="DY1841" s="35"/>
      <c r="DZ1841" s="35"/>
      <c r="EA1841" s="35"/>
      <c r="EB1841" s="35"/>
      <c r="EC1841" s="35"/>
      <c r="ED1841" s="35"/>
      <c r="EE1841" s="35"/>
      <c r="EF1841" s="35"/>
      <c r="EG1841" s="35"/>
      <c r="EH1841" s="35"/>
      <c r="EI1841" s="35"/>
      <c r="EJ1841" s="35"/>
      <c r="EK1841" s="35"/>
      <c r="EL1841" s="35"/>
      <c r="EM1841" s="35"/>
      <c r="EN1841" s="35"/>
      <c r="EO1841" s="35"/>
      <c r="EP1841" s="35"/>
      <c r="EQ1841" s="35"/>
      <c r="ER1841" s="35"/>
      <c r="ES1841" s="35"/>
      <c r="ET1841" s="35"/>
      <c r="EU1841" s="35"/>
      <c r="EV1841" s="35"/>
      <c r="EW1841" s="35"/>
      <c r="EX1841" s="35"/>
      <c r="EY1841" s="35"/>
      <c r="EZ1841" s="35"/>
      <c r="FA1841" s="35"/>
      <c r="FB1841" s="35"/>
      <c r="FC1841" s="35"/>
      <c r="FD1841" s="35"/>
      <c r="FE1841" s="35"/>
      <c r="FF1841" s="35"/>
      <c r="FG1841" s="35"/>
      <c r="FH1841" s="35"/>
      <c r="FI1841" s="35"/>
      <c r="FJ1841" s="35"/>
      <c r="FK1841" s="35"/>
      <c r="FL1841" s="35"/>
      <c r="FM1841" s="35"/>
      <c r="FN1841" s="35"/>
      <c r="FO1841" s="35"/>
      <c r="FP1841" s="35"/>
      <c r="FQ1841" s="35"/>
      <c r="FR1841" s="35"/>
      <c r="FS1841" s="35"/>
      <c r="FT1841" s="35"/>
      <c r="FU1841" s="35"/>
      <c r="FV1841" s="35"/>
      <c r="FW1841" s="35"/>
      <c r="FX1841" s="35"/>
      <c r="FY1841" s="35"/>
      <c r="FZ1841" s="35"/>
    </row>
    <row r="1842" spans="1:182" x14ac:dyDescent="0.15">
      <c r="A1842" s="38">
        <f t="shared" si="561"/>
        <v>45286</v>
      </c>
      <c r="B1842" s="39">
        <f t="shared" ca="1" si="562"/>
        <v>9765.2745941400008</v>
      </c>
      <c r="C1842" s="40">
        <f t="shared" si="563"/>
        <v>9411.77</v>
      </c>
      <c r="D1842" s="41">
        <f ca="1">IF(A1842&lt;$B$1,VLOOKUP(A1842,[1]DI!$A$4:$B$15000,2,FALSE),0)</f>
        <v>0.11650000000000001</v>
      </c>
      <c r="E1842" s="40">
        <f t="shared" ca="1" si="564"/>
        <v>4.3739000000000001E-4</v>
      </c>
      <c r="F1842" s="42">
        <f t="shared" si="554"/>
        <v>1</v>
      </c>
      <c r="G1842" s="43">
        <f t="shared" ca="1" si="565"/>
        <v>1.0004373900000001</v>
      </c>
      <c r="H1842" s="40">
        <f ca="1">TRUNC(PRODUCT(G$10:G1841),15)</f>
        <v>1.4694176773778</v>
      </c>
      <c r="I1842" s="40">
        <f t="shared" ca="1" si="566"/>
        <v>1.42599021960588</v>
      </c>
      <c r="J1842" s="40">
        <f t="shared" ca="1" si="567"/>
        <v>1.03045425</v>
      </c>
      <c r="K1842" s="42">
        <f t="shared" si="568"/>
        <v>2.7E-2</v>
      </c>
      <c r="L1842" s="63">
        <f t="shared" ref="L1842:L1905" si="574">IF(R1841&gt;0,VLOOKUP(R1841,Y$12:Z$40,2),L1841)</f>
        <v>45189</v>
      </c>
      <c r="M1842" s="64">
        <f t="shared" ref="M1842:M1905" si="575">IF(A1842&gt;L1842,IF(NETWORKDAYS(L1842,A1842,$Y$50:$Y$203)-1=0,1,NETWORKDAYS(L1842,A1842,$Y$50:$Y$203)-1),0)</f>
        <v>65</v>
      </c>
      <c r="N1842" s="44">
        <f t="shared" si="569"/>
        <v>65</v>
      </c>
      <c r="O1842" s="40">
        <f t="shared" si="570"/>
        <v>1.006895592</v>
      </c>
      <c r="P1842" s="65">
        <f t="shared" ca="1" si="548"/>
        <v>1.0375598420000001</v>
      </c>
      <c r="Q1842" s="40">
        <f t="shared" ca="1" si="571"/>
        <v>353.50459413999999</v>
      </c>
      <c r="R1842" s="44">
        <f>IF(VLOOKUP(A1842,$Z$12:$AI$125,8)=VLOOKUP(A1841,$Z$12:$AI$125,8),0,VLOOKUP(A1842,Z$12:$AI$125,8))</f>
        <v>0</v>
      </c>
      <c r="S1842" s="45">
        <f>IF(R1842&gt;0,VLOOKUP(R1842,Y$12:$AH$125,7),0)</f>
        <v>0</v>
      </c>
      <c r="T1842" s="40">
        <f t="shared" si="572"/>
        <v>0</v>
      </c>
      <c r="U1842" s="40">
        <f t="shared" ca="1" si="573"/>
        <v>353.50459413999999</v>
      </c>
      <c r="V1842" s="46" t="str">
        <f t="shared" si="555"/>
        <v>J=</v>
      </c>
      <c r="W1842" s="47">
        <f t="shared" si="556"/>
        <v>45371</v>
      </c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  <c r="CE1842" s="35"/>
      <c r="CF1842" s="35"/>
      <c r="CG1842" s="35"/>
      <c r="CH1842" s="35"/>
      <c r="CI1842" s="35"/>
      <c r="CJ1842" s="35"/>
      <c r="CK1842" s="35"/>
      <c r="CL1842" s="35"/>
      <c r="CM1842" s="35"/>
      <c r="CN1842" s="35"/>
      <c r="CO1842" s="35"/>
      <c r="CP1842" s="35"/>
      <c r="CQ1842" s="35"/>
      <c r="CR1842" s="35"/>
      <c r="CS1842" s="35"/>
      <c r="CT1842" s="35"/>
      <c r="CU1842" s="35"/>
      <c r="CV1842" s="35"/>
      <c r="CW1842" s="35"/>
      <c r="CX1842" s="35"/>
      <c r="CY1842" s="35"/>
      <c r="CZ1842" s="35"/>
      <c r="DA1842" s="35"/>
      <c r="DB1842" s="35"/>
      <c r="DC1842" s="35"/>
      <c r="DD1842" s="35"/>
      <c r="DE1842" s="35"/>
      <c r="DF1842" s="35"/>
      <c r="DG1842" s="35"/>
      <c r="DH1842" s="35"/>
      <c r="DI1842" s="35"/>
      <c r="DJ1842" s="35"/>
      <c r="DK1842" s="35"/>
      <c r="DL1842" s="35"/>
      <c r="DM1842" s="35"/>
      <c r="DN1842" s="35"/>
      <c r="DO1842" s="35"/>
      <c r="DP1842" s="35"/>
      <c r="DQ1842" s="35"/>
      <c r="DR1842" s="35"/>
      <c r="DS1842" s="35"/>
      <c r="DT1842" s="35"/>
      <c r="DU1842" s="35"/>
      <c r="DV1842" s="35"/>
      <c r="DW1842" s="35"/>
      <c r="DX1842" s="35"/>
      <c r="DY1842" s="35"/>
      <c r="DZ1842" s="35"/>
      <c r="EA1842" s="35"/>
      <c r="EB1842" s="35"/>
      <c r="EC1842" s="35"/>
      <c r="ED1842" s="35"/>
      <c r="EE1842" s="35"/>
      <c r="EF1842" s="35"/>
      <c r="EG1842" s="35"/>
      <c r="EH1842" s="35"/>
      <c r="EI1842" s="35"/>
      <c r="EJ1842" s="35"/>
      <c r="EK1842" s="35"/>
      <c r="EL1842" s="35"/>
      <c r="EM1842" s="35"/>
      <c r="EN1842" s="35"/>
      <c r="EO1842" s="35"/>
      <c r="EP1842" s="35"/>
      <c r="EQ1842" s="35"/>
      <c r="ER1842" s="35"/>
      <c r="ES1842" s="35"/>
      <c r="ET1842" s="35"/>
      <c r="EU1842" s="35"/>
      <c r="EV1842" s="35"/>
      <c r="EW1842" s="35"/>
      <c r="EX1842" s="35"/>
      <c r="EY1842" s="35"/>
      <c r="EZ1842" s="35"/>
      <c r="FA1842" s="35"/>
      <c r="FB1842" s="35"/>
      <c r="FC1842" s="35"/>
      <c r="FD1842" s="35"/>
      <c r="FE1842" s="35"/>
      <c r="FF1842" s="35"/>
      <c r="FG1842" s="35"/>
      <c r="FH1842" s="35"/>
      <c r="FI1842" s="35"/>
      <c r="FJ1842" s="35"/>
      <c r="FK1842" s="35"/>
      <c r="FL1842" s="35"/>
      <c r="FM1842" s="35"/>
      <c r="FN1842" s="35"/>
      <c r="FO1842" s="35"/>
      <c r="FP1842" s="35"/>
      <c r="FQ1842" s="35"/>
      <c r="FR1842" s="35"/>
      <c r="FS1842" s="35"/>
      <c r="FT1842" s="35"/>
      <c r="FU1842" s="35"/>
      <c r="FV1842" s="35"/>
      <c r="FW1842" s="35"/>
      <c r="FX1842" s="35"/>
      <c r="FY1842" s="35"/>
      <c r="FZ1842" s="35"/>
    </row>
    <row r="1843" spans="1:182" x14ac:dyDescent="0.15">
      <c r="A1843" s="38">
        <f t="shared" si="561"/>
        <v>45287</v>
      </c>
      <c r="B1843" s="39">
        <f t="shared" ca="1" si="562"/>
        <v>9770.5787383000006</v>
      </c>
      <c r="C1843" s="40">
        <f t="shared" si="563"/>
        <v>9411.77</v>
      </c>
      <c r="D1843" s="41">
        <f ca="1">IF(A1843&lt;$B$1,VLOOKUP(A1843,[1]DI!$A$4:$B$15000,2,FALSE),0)</f>
        <v>0.11650000000000001</v>
      </c>
      <c r="E1843" s="40">
        <f t="shared" ca="1" si="564"/>
        <v>4.3739000000000001E-4</v>
      </c>
      <c r="F1843" s="42">
        <f t="shared" si="554"/>
        <v>1</v>
      </c>
      <c r="G1843" s="43">
        <f t="shared" ca="1" si="565"/>
        <v>1.0004373900000001</v>
      </c>
      <c r="H1843" s="40">
        <f ca="1">TRUNC(PRODUCT(G$10:G1842),15)</f>
        <v>1.47006038597571</v>
      </c>
      <c r="I1843" s="40">
        <f t="shared" ca="1" si="566"/>
        <v>1.42599021960588</v>
      </c>
      <c r="J1843" s="40">
        <f t="shared" ca="1" si="567"/>
        <v>1.03090496</v>
      </c>
      <c r="K1843" s="42">
        <f t="shared" si="568"/>
        <v>2.7E-2</v>
      </c>
      <c r="L1843" s="63">
        <f t="shared" si="574"/>
        <v>45189</v>
      </c>
      <c r="M1843" s="64">
        <f t="shared" si="575"/>
        <v>66</v>
      </c>
      <c r="N1843" s="44">
        <f t="shared" si="569"/>
        <v>66</v>
      </c>
      <c r="O1843" s="40">
        <f t="shared" si="570"/>
        <v>1.007002049</v>
      </c>
      <c r="P1843" s="65">
        <f t="shared" ref="P1843:P1906" ca="1" si="576">ROUND(J1843*O1843,9)</f>
        <v>1.0381234070000001</v>
      </c>
      <c r="Q1843" s="40">
        <f t="shared" ca="1" si="571"/>
        <v>358.80873830000002</v>
      </c>
      <c r="R1843" s="44">
        <f>IF(VLOOKUP(A1843,$Z$12:$AI$125,8)=VLOOKUP(A1842,$Z$12:$AI$125,8),0,VLOOKUP(A1843,Z$12:$AI$125,8))</f>
        <v>0</v>
      </c>
      <c r="S1843" s="45">
        <f>IF(R1843&gt;0,VLOOKUP(R1843,Y$12:$AH$125,7),0)</f>
        <v>0</v>
      </c>
      <c r="T1843" s="40">
        <f t="shared" si="572"/>
        <v>0</v>
      </c>
      <c r="U1843" s="40">
        <f t="shared" ca="1" si="573"/>
        <v>358.80873830000002</v>
      </c>
      <c r="V1843" s="46" t="str">
        <f t="shared" si="555"/>
        <v>J=</v>
      </c>
      <c r="W1843" s="47">
        <f t="shared" si="556"/>
        <v>45371</v>
      </c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  <c r="CE1843" s="35"/>
      <c r="CF1843" s="35"/>
      <c r="CG1843" s="35"/>
      <c r="CH1843" s="35"/>
      <c r="CI1843" s="35"/>
      <c r="CJ1843" s="35"/>
      <c r="CK1843" s="35"/>
      <c r="CL1843" s="35"/>
      <c r="CM1843" s="35"/>
      <c r="CN1843" s="35"/>
      <c r="CO1843" s="35"/>
      <c r="CP1843" s="35"/>
      <c r="CQ1843" s="35"/>
      <c r="CR1843" s="35"/>
      <c r="CS1843" s="35"/>
      <c r="CT1843" s="35"/>
      <c r="CU1843" s="35"/>
      <c r="CV1843" s="35"/>
      <c r="CW1843" s="35"/>
      <c r="CX1843" s="35"/>
      <c r="CY1843" s="35"/>
      <c r="CZ1843" s="35"/>
      <c r="DA1843" s="35"/>
      <c r="DB1843" s="35"/>
      <c r="DC1843" s="35"/>
      <c r="DD1843" s="35"/>
      <c r="DE1843" s="35"/>
      <c r="DF1843" s="35"/>
      <c r="DG1843" s="35"/>
      <c r="DH1843" s="35"/>
      <c r="DI1843" s="35"/>
      <c r="DJ1843" s="35"/>
      <c r="DK1843" s="35"/>
      <c r="DL1843" s="35"/>
      <c r="DM1843" s="35"/>
      <c r="DN1843" s="35"/>
      <c r="DO1843" s="35"/>
      <c r="DP1843" s="35"/>
      <c r="DQ1843" s="35"/>
      <c r="DR1843" s="35"/>
      <c r="DS1843" s="35"/>
      <c r="DT1843" s="35"/>
      <c r="DU1843" s="35"/>
      <c r="DV1843" s="35"/>
      <c r="DW1843" s="35"/>
      <c r="DX1843" s="35"/>
      <c r="DY1843" s="35"/>
      <c r="DZ1843" s="35"/>
      <c r="EA1843" s="35"/>
      <c r="EB1843" s="35"/>
      <c r="EC1843" s="35"/>
      <c r="ED1843" s="35"/>
      <c r="EE1843" s="35"/>
      <c r="EF1843" s="35"/>
      <c r="EG1843" s="35"/>
      <c r="EH1843" s="35"/>
      <c r="EI1843" s="35"/>
      <c r="EJ1843" s="35"/>
      <c r="EK1843" s="35"/>
      <c r="EL1843" s="35"/>
      <c r="EM1843" s="35"/>
      <c r="EN1843" s="35"/>
      <c r="EO1843" s="35"/>
      <c r="EP1843" s="35"/>
      <c r="EQ1843" s="35"/>
      <c r="ER1843" s="35"/>
      <c r="ES1843" s="35"/>
      <c r="ET1843" s="35"/>
      <c r="EU1843" s="35"/>
      <c r="EV1843" s="35"/>
      <c r="EW1843" s="35"/>
      <c r="EX1843" s="35"/>
      <c r="EY1843" s="35"/>
      <c r="EZ1843" s="35"/>
      <c r="FA1843" s="35"/>
      <c r="FB1843" s="35"/>
      <c r="FC1843" s="35"/>
      <c r="FD1843" s="35"/>
      <c r="FE1843" s="35"/>
      <c r="FF1843" s="35"/>
      <c r="FG1843" s="35"/>
      <c r="FH1843" s="35"/>
      <c r="FI1843" s="35"/>
      <c r="FJ1843" s="35"/>
      <c r="FK1843" s="35"/>
      <c r="FL1843" s="35"/>
      <c r="FM1843" s="35"/>
      <c r="FN1843" s="35"/>
      <c r="FO1843" s="35"/>
      <c r="FP1843" s="35"/>
      <c r="FQ1843" s="35"/>
      <c r="FR1843" s="35"/>
      <c r="FS1843" s="35"/>
      <c r="FT1843" s="35"/>
      <c r="FU1843" s="35"/>
      <c r="FV1843" s="35"/>
      <c r="FW1843" s="35"/>
      <c r="FX1843" s="35"/>
      <c r="FY1843" s="35"/>
      <c r="FZ1843" s="35"/>
    </row>
    <row r="1844" spans="1:182" x14ac:dyDescent="0.15">
      <c r="A1844" s="38">
        <f t="shared" si="561"/>
        <v>45288</v>
      </c>
      <c r="B1844" s="39">
        <f t="shared" ca="1" si="562"/>
        <v>9775.8856965699997</v>
      </c>
      <c r="C1844" s="40">
        <f t="shared" si="563"/>
        <v>9411.77</v>
      </c>
      <c r="D1844" s="41">
        <f ca="1">IF(A1844&lt;$B$1,VLOOKUP(A1844,[1]DI!$A$4:$B$15000,2,FALSE),0)</f>
        <v>0.11650000000000001</v>
      </c>
      <c r="E1844" s="40">
        <f t="shared" ca="1" si="564"/>
        <v>4.3739000000000001E-4</v>
      </c>
      <c r="F1844" s="42">
        <f t="shared" si="554"/>
        <v>1</v>
      </c>
      <c r="G1844" s="43">
        <f t="shared" ca="1" si="565"/>
        <v>1.0004373900000001</v>
      </c>
      <c r="H1844" s="40">
        <f ca="1">TRUNC(PRODUCT(G$10:G1843),15)</f>
        <v>1.47070337568793</v>
      </c>
      <c r="I1844" s="40">
        <f t="shared" ca="1" si="566"/>
        <v>1.42599021960588</v>
      </c>
      <c r="J1844" s="40">
        <f t="shared" ca="1" si="567"/>
        <v>1.0313558599999999</v>
      </c>
      <c r="K1844" s="42">
        <f t="shared" si="568"/>
        <v>2.7E-2</v>
      </c>
      <c r="L1844" s="63">
        <f t="shared" si="574"/>
        <v>45189</v>
      </c>
      <c r="M1844" s="64">
        <f t="shared" si="575"/>
        <v>67</v>
      </c>
      <c r="N1844" s="44">
        <f t="shared" si="569"/>
        <v>67</v>
      </c>
      <c r="O1844" s="40">
        <f t="shared" si="570"/>
        <v>1.007108517</v>
      </c>
      <c r="P1844" s="65">
        <f t="shared" ca="1" si="576"/>
        <v>1.0386872709999999</v>
      </c>
      <c r="Q1844" s="40">
        <f t="shared" ca="1" si="571"/>
        <v>364.11569657000001</v>
      </c>
      <c r="R1844" s="44">
        <f>IF(VLOOKUP(A1844,$Z$12:$AI$125,8)=VLOOKUP(A1843,$Z$12:$AI$125,8),0,VLOOKUP(A1844,Z$12:$AI$125,8))</f>
        <v>0</v>
      </c>
      <c r="S1844" s="45">
        <f>IF(R1844&gt;0,VLOOKUP(R1844,Y$12:$AH$125,7),0)</f>
        <v>0</v>
      </c>
      <c r="T1844" s="40">
        <f t="shared" si="572"/>
        <v>0</v>
      </c>
      <c r="U1844" s="40">
        <f t="shared" ca="1" si="573"/>
        <v>364.11569657000001</v>
      </c>
      <c r="V1844" s="46" t="str">
        <f t="shared" si="555"/>
        <v>J=</v>
      </c>
      <c r="W1844" s="47">
        <f t="shared" si="556"/>
        <v>45371</v>
      </c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  <c r="CE1844" s="35"/>
      <c r="CF1844" s="35"/>
      <c r="CG1844" s="35"/>
      <c r="CH1844" s="35"/>
      <c r="CI1844" s="35"/>
      <c r="CJ1844" s="35"/>
      <c r="CK1844" s="35"/>
      <c r="CL1844" s="35"/>
      <c r="CM1844" s="35"/>
      <c r="CN1844" s="35"/>
      <c r="CO1844" s="35"/>
      <c r="CP1844" s="35"/>
      <c r="CQ1844" s="35"/>
      <c r="CR1844" s="35"/>
      <c r="CS1844" s="35"/>
      <c r="CT1844" s="35"/>
      <c r="CU1844" s="35"/>
      <c r="CV1844" s="35"/>
      <c r="CW1844" s="35"/>
      <c r="CX1844" s="35"/>
      <c r="CY1844" s="35"/>
      <c r="CZ1844" s="35"/>
      <c r="DA1844" s="35"/>
      <c r="DB1844" s="35"/>
      <c r="DC1844" s="35"/>
      <c r="DD1844" s="35"/>
      <c r="DE1844" s="35"/>
      <c r="DF1844" s="35"/>
      <c r="DG1844" s="35"/>
      <c r="DH1844" s="35"/>
      <c r="DI1844" s="35"/>
      <c r="DJ1844" s="35"/>
      <c r="DK1844" s="35"/>
      <c r="DL1844" s="35"/>
      <c r="DM1844" s="35"/>
      <c r="DN1844" s="35"/>
      <c r="DO1844" s="35"/>
      <c r="DP1844" s="35"/>
      <c r="DQ1844" s="35"/>
      <c r="DR1844" s="35"/>
      <c r="DS1844" s="35"/>
      <c r="DT1844" s="35"/>
      <c r="DU1844" s="35"/>
      <c r="DV1844" s="35"/>
      <c r="DW1844" s="35"/>
      <c r="DX1844" s="35"/>
      <c r="DY1844" s="35"/>
      <c r="DZ1844" s="35"/>
      <c r="EA1844" s="35"/>
      <c r="EB1844" s="35"/>
      <c r="EC1844" s="35"/>
      <c r="ED1844" s="35"/>
      <c r="EE1844" s="35"/>
      <c r="EF1844" s="35"/>
      <c r="EG1844" s="35"/>
      <c r="EH1844" s="35"/>
      <c r="EI1844" s="35"/>
      <c r="EJ1844" s="35"/>
      <c r="EK1844" s="35"/>
      <c r="EL1844" s="35"/>
      <c r="EM1844" s="35"/>
      <c r="EN1844" s="35"/>
      <c r="EO1844" s="35"/>
      <c r="EP1844" s="35"/>
      <c r="EQ1844" s="35"/>
      <c r="ER1844" s="35"/>
      <c r="ES1844" s="35"/>
      <c r="ET1844" s="35"/>
      <c r="EU1844" s="35"/>
      <c r="EV1844" s="35"/>
      <c r="EW1844" s="35"/>
      <c r="EX1844" s="35"/>
      <c r="EY1844" s="35"/>
      <c r="EZ1844" s="35"/>
      <c r="FA1844" s="35"/>
      <c r="FB1844" s="35"/>
      <c r="FC1844" s="35"/>
      <c r="FD1844" s="35"/>
      <c r="FE1844" s="35"/>
      <c r="FF1844" s="35"/>
      <c r="FG1844" s="35"/>
      <c r="FH1844" s="35"/>
      <c r="FI1844" s="35"/>
      <c r="FJ1844" s="35"/>
      <c r="FK1844" s="35"/>
      <c r="FL1844" s="35"/>
      <c r="FM1844" s="35"/>
      <c r="FN1844" s="35"/>
      <c r="FO1844" s="35"/>
      <c r="FP1844" s="35"/>
      <c r="FQ1844" s="35"/>
      <c r="FR1844" s="35"/>
      <c r="FS1844" s="35"/>
      <c r="FT1844" s="35"/>
      <c r="FU1844" s="35"/>
      <c r="FV1844" s="35"/>
      <c r="FW1844" s="35"/>
      <c r="FX1844" s="35"/>
      <c r="FY1844" s="35"/>
      <c r="FZ1844" s="35"/>
    </row>
    <row r="1845" spans="1:182" x14ac:dyDescent="0.15">
      <c r="A1845" s="38">
        <f t="shared" si="561"/>
        <v>45289</v>
      </c>
      <c r="B1845" s="39">
        <f t="shared" ca="1" si="562"/>
        <v>9781.1956478000011</v>
      </c>
      <c r="C1845" s="40">
        <f t="shared" si="563"/>
        <v>9411.77</v>
      </c>
      <c r="D1845" s="41">
        <f ca="1">IF(A1845&lt;$B$1,VLOOKUP(A1845,[1]DI!$A$4:$B$15000,2,FALSE),0)</f>
        <v>0.11650000000000001</v>
      </c>
      <c r="E1845" s="40">
        <f t="shared" ca="1" si="564"/>
        <v>4.3739000000000001E-4</v>
      </c>
      <c r="F1845" s="42">
        <f t="shared" si="554"/>
        <v>1</v>
      </c>
      <c r="G1845" s="43">
        <f t="shared" ca="1" si="565"/>
        <v>1.0004373900000001</v>
      </c>
      <c r="H1845" s="40">
        <f ca="1">TRUNC(PRODUCT(G$10:G1844),15)</f>
        <v>1.4713466466374201</v>
      </c>
      <c r="I1845" s="40">
        <f t="shared" ca="1" si="566"/>
        <v>1.42599021960588</v>
      </c>
      <c r="J1845" s="40">
        <f t="shared" ca="1" si="567"/>
        <v>1.0318069700000001</v>
      </c>
      <c r="K1845" s="42">
        <f t="shared" si="568"/>
        <v>2.7E-2</v>
      </c>
      <c r="L1845" s="63">
        <f t="shared" si="574"/>
        <v>45189</v>
      </c>
      <c r="M1845" s="64">
        <f t="shared" si="575"/>
        <v>68</v>
      </c>
      <c r="N1845" s="44">
        <f t="shared" si="569"/>
        <v>68</v>
      </c>
      <c r="O1845" s="40">
        <f t="shared" si="570"/>
        <v>1.0072149960000001</v>
      </c>
      <c r="P1845" s="65">
        <f t="shared" ca="1" si="576"/>
        <v>1.0392514530000001</v>
      </c>
      <c r="Q1845" s="40">
        <f t="shared" ca="1" si="571"/>
        <v>369.42564779999998</v>
      </c>
      <c r="R1845" s="44">
        <f>IF(VLOOKUP(A1845,$Z$12:$AI$125,8)=VLOOKUP(A1844,$Z$12:$AI$125,8),0,VLOOKUP(A1845,Z$12:$AI$125,8))</f>
        <v>0</v>
      </c>
      <c r="S1845" s="45">
        <f>IF(R1845&gt;0,VLOOKUP(R1845,Y$12:$AH$125,7),0)</f>
        <v>0</v>
      </c>
      <c r="T1845" s="40">
        <f t="shared" si="572"/>
        <v>0</v>
      </c>
      <c r="U1845" s="40">
        <f t="shared" ca="1" si="573"/>
        <v>369.42564779999998</v>
      </c>
      <c r="V1845" s="46" t="str">
        <f t="shared" si="555"/>
        <v>J=</v>
      </c>
      <c r="W1845" s="47">
        <f t="shared" si="556"/>
        <v>45371</v>
      </c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  <c r="CE1845" s="35"/>
      <c r="CF1845" s="35"/>
      <c r="CG1845" s="35"/>
      <c r="CH1845" s="35"/>
      <c r="CI1845" s="35"/>
      <c r="CJ1845" s="35"/>
      <c r="CK1845" s="35"/>
      <c r="CL1845" s="35"/>
      <c r="CM1845" s="35"/>
      <c r="CN1845" s="35"/>
      <c r="CO1845" s="35"/>
      <c r="CP1845" s="35"/>
      <c r="CQ1845" s="35"/>
      <c r="CR1845" s="35"/>
      <c r="CS1845" s="35"/>
      <c r="CT1845" s="35"/>
      <c r="CU1845" s="35"/>
      <c r="CV1845" s="35"/>
      <c r="CW1845" s="35"/>
      <c r="CX1845" s="35"/>
      <c r="CY1845" s="35"/>
      <c r="CZ1845" s="35"/>
      <c r="DA1845" s="35"/>
      <c r="DB1845" s="35"/>
      <c r="DC1845" s="35"/>
      <c r="DD1845" s="35"/>
      <c r="DE1845" s="35"/>
      <c r="DF1845" s="35"/>
      <c r="DG1845" s="35"/>
      <c r="DH1845" s="35"/>
      <c r="DI1845" s="35"/>
      <c r="DJ1845" s="35"/>
      <c r="DK1845" s="35"/>
      <c r="DL1845" s="35"/>
      <c r="DM1845" s="35"/>
      <c r="DN1845" s="35"/>
      <c r="DO1845" s="35"/>
      <c r="DP1845" s="35"/>
      <c r="DQ1845" s="35"/>
      <c r="DR1845" s="35"/>
      <c r="DS1845" s="35"/>
      <c r="DT1845" s="35"/>
      <c r="DU1845" s="35"/>
      <c r="DV1845" s="35"/>
      <c r="DW1845" s="35"/>
      <c r="DX1845" s="35"/>
      <c r="DY1845" s="35"/>
      <c r="DZ1845" s="35"/>
      <c r="EA1845" s="35"/>
      <c r="EB1845" s="35"/>
      <c r="EC1845" s="35"/>
      <c r="ED1845" s="35"/>
      <c r="EE1845" s="35"/>
      <c r="EF1845" s="35"/>
      <c r="EG1845" s="35"/>
      <c r="EH1845" s="35"/>
      <c r="EI1845" s="35"/>
      <c r="EJ1845" s="35"/>
      <c r="EK1845" s="35"/>
      <c r="EL1845" s="35"/>
      <c r="EM1845" s="35"/>
      <c r="EN1845" s="35"/>
      <c r="EO1845" s="35"/>
      <c r="EP1845" s="35"/>
      <c r="EQ1845" s="35"/>
      <c r="ER1845" s="35"/>
      <c r="ES1845" s="35"/>
      <c r="ET1845" s="35"/>
      <c r="EU1845" s="35"/>
      <c r="EV1845" s="35"/>
      <c r="EW1845" s="35"/>
      <c r="EX1845" s="35"/>
      <c r="EY1845" s="35"/>
      <c r="EZ1845" s="35"/>
      <c r="FA1845" s="35"/>
      <c r="FB1845" s="35"/>
      <c r="FC1845" s="35"/>
      <c r="FD1845" s="35"/>
      <c r="FE1845" s="35"/>
      <c r="FF1845" s="35"/>
      <c r="FG1845" s="35"/>
      <c r="FH1845" s="35"/>
      <c r="FI1845" s="35"/>
      <c r="FJ1845" s="35"/>
      <c r="FK1845" s="35"/>
      <c r="FL1845" s="35"/>
      <c r="FM1845" s="35"/>
      <c r="FN1845" s="35"/>
      <c r="FO1845" s="35"/>
      <c r="FP1845" s="35"/>
      <c r="FQ1845" s="35"/>
      <c r="FR1845" s="35"/>
      <c r="FS1845" s="35"/>
      <c r="FT1845" s="35"/>
      <c r="FU1845" s="35"/>
      <c r="FV1845" s="35"/>
      <c r="FW1845" s="35"/>
      <c r="FX1845" s="35"/>
      <c r="FY1845" s="35"/>
      <c r="FZ1845" s="35"/>
    </row>
    <row r="1846" spans="1:182" x14ac:dyDescent="0.15">
      <c r="A1846" s="38">
        <f t="shared" si="561"/>
        <v>45290</v>
      </c>
      <c r="B1846" s="39">
        <f t="shared" ca="1" si="562"/>
        <v>9786.5084131399999</v>
      </c>
      <c r="C1846" s="40">
        <f t="shared" si="563"/>
        <v>9411.77</v>
      </c>
      <c r="D1846" s="41">
        <f ca="1">IF(A1846&lt;$B$1,VLOOKUP(A1846,[1]DI!$A$4:$B$15000,2,FALSE),0)</f>
        <v>0</v>
      </c>
      <c r="E1846" s="40">
        <f t="shared" ca="1" si="564"/>
        <v>0</v>
      </c>
      <c r="F1846" s="42">
        <f t="shared" si="554"/>
        <v>1</v>
      </c>
      <c r="G1846" s="43">
        <f t="shared" ca="1" si="565"/>
        <v>1</v>
      </c>
      <c r="H1846" s="40">
        <f ca="1">TRUNC(PRODUCT(G$10:G1845),15)</f>
        <v>1.47199019894719</v>
      </c>
      <c r="I1846" s="40">
        <f t="shared" ca="1" si="566"/>
        <v>1.42599021960588</v>
      </c>
      <c r="J1846" s="40">
        <f t="shared" ca="1" si="567"/>
        <v>1.03225827</v>
      </c>
      <c r="K1846" s="42">
        <f t="shared" si="568"/>
        <v>2.7E-2</v>
      </c>
      <c r="L1846" s="63">
        <f t="shared" si="574"/>
        <v>45189</v>
      </c>
      <c r="M1846" s="64">
        <f t="shared" si="575"/>
        <v>68</v>
      </c>
      <c r="N1846" s="44">
        <f t="shared" si="569"/>
        <v>69</v>
      </c>
      <c r="O1846" s="40">
        <f t="shared" si="570"/>
        <v>1.0073214859999999</v>
      </c>
      <c r="P1846" s="65">
        <f t="shared" ca="1" si="576"/>
        <v>1.0398159339999999</v>
      </c>
      <c r="Q1846" s="40">
        <f t="shared" ca="1" si="571"/>
        <v>374.73841313999998</v>
      </c>
      <c r="R1846" s="44">
        <f>IF(VLOOKUP(A1846,$Z$12:$AI$125,8)=VLOOKUP(A1845,$Z$12:$AI$125,8),0,VLOOKUP(A1846,Z$12:$AI$125,8))</f>
        <v>0</v>
      </c>
      <c r="S1846" s="45">
        <f>IF(R1846&gt;0,VLOOKUP(R1846,Y$12:$AH$125,7),0)</f>
        <v>0</v>
      </c>
      <c r="T1846" s="40">
        <f t="shared" si="572"/>
        <v>0</v>
      </c>
      <c r="U1846" s="40">
        <f t="shared" ca="1" si="573"/>
        <v>374.73841313999998</v>
      </c>
      <c r="V1846" s="46" t="str">
        <f t="shared" si="555"/>
        <v>J=</v>
      </c>
      <c r="W1846" s="47">
        <f t="shared" si="556"/>
        <v>45371</v>
      </c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  <c r="CE1846" s="35"/>
      <c r="CF1846" s="35"/>
      <c r="CG1846" s="35"/>
      <c r="CH1846" s="35"/>
      <c r="CI1846" s="35"/>
      <c r="CJ1846" s="35"/>
      <c r="CK1846" s="35"/>
      <c r="CL1846" s="35"/>
      <c r="CM1846" s="35"/>
      <c r="CN1846" s="35"/>
      <c r="CO1846" s="35"/>
      <c r="CP1846" s="35"/>
      <c r="CQ1846" s="35"/>
      <c r="CR1846" s="35"/>
      <c r="CS1846" s="35"/>
      <c r="CT1846" s="35"/>
      <c r="CU1846" s="35"/>
      <c r="CV1846" s="35"/>
      <c r="CW1846" s="35"/>
      <c r="CX1846" s="35"/>
      <c r="CY1846" s="35"/>
      <c r="CZ1846" s="35"/>
      <c r="DA1846" s="35"/>
      <c r="DB1846" s="35"/>
      <c r="DC1846" s="35"/>
      <c r="DD1846" s="35"/>
      <c r="DE1846" s="35"/>
      <c r="DF1846" s="35"/>
      <c r="DG1846" s="35"/>
      <c r="DH1846" s="35"/>
      <c r="DI1846" s="35"/>
      <c r="DJ1846" s="35"/>
      <c r="DK1846" s="35"/>
      <c r="DL1846" s="35"/>
      <c r="DM1846" s="35"/>
      <c r="DN1846" s="35"/>
      <c r="DO1846" s="35"/>
      <c r="DP1846" s="35"/>
      <c r="DQ1846" s="35"/>
      <c r="DR1846" s="35"/>
      <c r="DS1846" s="35"/>
      <c r="DT1846" s="35"/>
      <c r="DU1846" s="35"/>
      <c r="DV1846" s="35"/>
      <c r="DW1846" s="35"/>
      <c r="DX1846" s="35"/>
      <c r="DY1846" s="35"/>
      <c r="DZ1846" s="35"/>
      <c r="EA1846" s="35"/>
      <c r="EB1846" s="35"/>
      <c r="EC1846" s="35"/>
      <c r="ED1846" s="35"/>
      <c r="EE1846" s="35"/>
      <c r="EF1846" s="35"/>
      <c r="EG1846" s="35"/>
      <c r="EH1846" s="35"/>
      <c r="EI1846" s="35"/>
      <c r="EJ1846" s="35"/>
      <c r="EK1846" s="35"/>
      <c r="EL1846" s="35"/>
      <c r="EM1846" s="35"/>
      <c r="EN1846" s="35"/>
      <c r="EO1846" s="35"/>
      <c r="EP1846" s="35"/>
      <c r="EQ1846" s="35"/>
      <c r="ER1846" s="35"/>
      <c r="ES1846" s="35"/>
      <c r="ET1846" s="35"/>
      <c r="EU1846" s="35"/>
      <c r="EV1846" s="35"/>
      <c r="EW1846" s="35"/>
      <c r="EX1846" s="35"/>
      <c r="EY1846" s="35"/>
      <c r="EZ1846" s="35"/>
      <c r="FA1846" s="35"/>
      <c r="FB1846" s="35"/>
      <c r="FC1846" s="35"/>
      <c r="FD1846" s="35"/>
      <c r="FE1846" s="35"/>
      <c r="FF1846" s="35"/>
      <c r="FG1846" s="35"/>
      <c r="FH1846" s="35"/>
      <c r="FI1846" s="35"/>
      <c r="FJ1846" s="35"/>
      <c r="FK1846" s="35"/>
      <c r="FL1846" s="35"/>
      <c r="FM1846" s="35"/>
      <c r="FN1846" s="35"/>
      <c r="FO1846" s="35"/>
      <c r="FP1846" s="35"/>
      <c r="FQ1846" s="35"/>
      <c r="FR1846" s="35"/>
      <c r="FS1846" s="35"/>
      <c r="FT1846" s="35"/>
      <c r="FU1846" s="35"/>
      <c r="FV1846" s="35"/>
      <c r="FW1846" s="35"/>
      <c r="FX1846" s="35"/>
      <c r="FY1846" s="35"/>
      <c r="FZ1846" s="35"/>
    </row>
    <row r="1847" spans="1:182" x14ac:dyDescent="0.15">
      <c r="A1847" s="38">
        <f t="shared" si="561"/>
        <v>45291</v>
      </c>
      <c r="B1847" s="39">
        <f t="shared" ca="1" si="562"/>
        <v>9786.5084131399999</v>
      </c>
      <c r="C1847" s="40">
        <f t="shared" si="563"/>
        <v>9411.77</v>
      </c>
      <c r="D1847" s="41">
        <f ca="1">IF(A1847&lt;$B$1,VLOOKUP(A1847,[1]DI!$A$4:$B$15000,2,FALSE),0)</f>
        <v>0</v>
      </c>
      <c r="E1847" s="40">
        <f t="shared" ca="1" si="564"/>
        <v>0</v>
      </c>
      <c r="F1847" s="42">
        <f t="shared" si="554"/>
        <v>1</v>
      </c>
      <c r="G1847" s="43">
        <f t="shared" ca="1" si="565"/>
        <v>1</v>
      </c>
      <c r="H1847" s="40">
        <f ca="1">TRUNC(PRODUCT(G$10:G1846),15)</f>
        <v>1.47199019894719</v>
      </c>
      <c r="I1847" s="40">
        <f t="shared" ca="1" si="566"/>
        <v>1.42599021960588</v>
      </c>
      <c r="J1847" s="40">
        <f t="shared" ca="1" si="567"/>
        <v>1.03225827</v>
      </c>
      <c r="K1847" s="42">
        <f t="shared" si="568"/>
        <v>2.7E-2</v>
      </c>
      <c r="L1847" s="63">
        <f t="shared" si="574"/>
        <v>45189</v>
      </c>
      <c r="M1847" s="64">
        <f t="shared" si="575"/>
        <v>68</v>
      </c>
      <c r="N1847" s="44">
        <f t="shared" si="569"/>
        <v>69</v>
      </c>
      <c r="O1847" s="40">
        <f t="shared" si="570"/>
        <v>1.0073214859999999</v>
      </c>
      <c r="P1847" s="65">
        <f t="shared" ca="1" si="576"/>
        <v>1.0398159339999999</v>
      </c>
      <c r="Q1847" s="40">
        <f t="shared" ca="1" si="571"/>
        <v>374.73841313999998</v>
      </c>
      <c r="R1847" s="44">
        <f>IF(VLOOKUP(A1847,$Z$12:$AI$125,8)=VLOOKUP(A1846,$Z$12:$AI$125,8),0,VLOOKUP(A1847,Z$12:$AI$125,8))</f>
        <v>0</v>
      </c>
      <c r="S1847" s="45">
        <f>IF(R1847&gt;0,VLOOKUP(R1847,Y$12:$AH$125,7),0)</f>
        <v>0</v>
      </c>
      <c r="T1847" s="40">
        <f t="shared" si="572"/>
        <v>0</v>
      </c>
      <c r="U1847" s="40">
        <f t="shared" ca="1" si="573"/>
        <v>374.73841313999998</v>
      </c>
      <c r="V1847" s="46" t="str">
        <f t="shared" si="555"/>
        <v>J=</v>
      </c>
      <c r="W1847" s="47">
        <f t="shared" si="556"/>
        <v>45371</v>
      </c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  <c r="CE1847" s="35"/>
      <c r="CF1847" s="35"/>
      <c r="CG1847" s="35"/>
      <c r="CH1847" s="35"/>
      <c r="CI1847" s="35"/>
      <c r="CJ1847" s="35"/>
      <c r="CK1847" s="35"/>
      <c r="CL1847" s="35"/>
      <c r="CM1847" s="35"/>
      <c r="CN1847" s="35"/>
      <c r="CO1847" s="35"/>
      <c r="CP1847" s="35"/>
      <c r="CQ1847" s="35"/>
      <c r="CR1847" s="35"/>
      <c r="CS1847" s="35"/>
      <c r="CT1847" s="35"/>
      <c r="CU1847" s="35"/>
      <c r="CV1847" s="35"/>
      <c r="CW1847" s="35"/>
      <c r="CX1847" s="35"/>
      <c r="CY1847" s="35"/>
      <c r="CZ1847" s="35"/>
      <c r="DA1847" s="35"/>
      <c r="DB1847" s="35"/>
      <c r="DC1847" s="35"/>
      <c r="DD1847" s="35"/>
      <c r="DE1847" s="35"/>
      <c r="DF1847" s="35"/>
      <c r="DG1847" s="35"/>
      <c r="DH1847" s="35"/>
      <c r="DI1847" s="35"/>
      <c r="DJ1847" s="35"/>
      <c r="DK1847" s="35"/>
      <c r="DL1847" s="35"/>
      <c r="DM1847" s="35"/>
      <c r="DN1847" s="35"/>
      <c r="DO1847" s="35"/>
      <c r="DP1847" s="35"/>
      <c r="DQ1847" s="35"/>
      <c r="DR1847" s="35"/>
      <c r="DS1847" s="35"/>
      <c r="DT1847" s="35"/>
      <c r="DU1847" s="35"/>
      <c r="DV1847" s="35"/>
      <c r="DW1847" s="35"/>
      <c r="DX1847" s="35"/>
      <c r="DY1847" s="35"/>
      <c r="DZ1847" s="35"/>
      <c r="EA1847" s="35"/>
      <c r="EB1847" s="35"/>
      <c r="EC1847" s="35"/>
      <c r="ED1847" s="35"/>
      <c r="EE1847" s="35"/>
      <c r="EF1847" s="35"/>
      <c r="EG1847" s="35"/>
      <c r="EH1847" s="35"/>
      <c r="EI1847" s="35"/>
      <c r="EJ1847" s="35"/>
      <c r="EK1847" s="35"/>
      <c r="EL1847" s="35"/>
      <c r="EM1847" s="35"/>
      <c r="EN1847" s="35"/>
      <c r="EO1847" s="35"/>
      <c r="EP1847" s="35"/>
      <c r="EQ1847" s="35"/>
      <c r="ER1847" s="35"/>
      <c r="ES1847" s="35"/>
      <c r="ET1847" s="35"/>
      <c r="EU1847" s="35"/>
      <c r="EV1847" s="35"/>
      <c r="EW1847" s="35"/>
      <c r="EX1847" s="35"/>
      <c r="EY1847" s="35"/>
      <c r="EZ1847" s="35"/>
      <c r="FA1847" s="35"/>
      <c r="FB1847" s="35"/>
      <c r="FC1847" s="35"/>
      <c r="FD1847" s="35"/>
      <c r="FE1847" s="35"/>
      <c r="FF1847" s="35"/>
      <c r="FG1847" s="35"/>
      <c r="FH1847" s="35"/>
      <c r="FI1847" s="35"/>
      <c r="FJ1847" s="35"/>
      <c r="FK1847" s="35"/>
      <c r="FL1847" s="35"/>
      <c r="FM1847" s="35"/>
      <c r="FN1847" s="35"/>
      <c r="FO1847" s="35"/>
      <c r="FP1847" s="35"/>
      <c r="FQ1847" s="35"/>
      <c r="FR1847" s="35"/>
      <c r="FS1847" s="35"/>
      <c r="FT1847" s="35"/>
      <c r="FU1847" s="35"/>
      <c r="FV1847" s="35"/>
      <c r="FW1847" s="35"/>
      <c r="FX1847" s="35"/>
      <c r="FY1847" s="35"/>
      <c r="FZ1847" s="35"/>
    </row>
    <row r="1848" spans="1:182" x14ac:dyDescent="0.15">
      <c r="A1848" s="38">
        <f t="shared" si="561"/>
        <v>45292</v>
      </c>
      <c r="B1848" s="39">
        <f t="shared" ca="1" si="562"/>
        <v>9786.5084131399999</v>
      </c>
      <c r="C1848" s="40">
        <f t="shared" si="563"/>
        <v>9411.77</v>
      </c>
      <c r="D1848" s="41">
        <f ca="1">IF(A1848&lt;$B$1,VLOOKUP(A1848,[1]DI!$A$4:$B$15000,2,FALSE),0)</f>
        <v>0</v>
      </c>
      <c r="E1848" s="40">
        <f t="shared" ca="1" si="564"/>
        <v>0</v>
      </c>
      <c r="F1848" s="42">
        <f t="shared" si="554"/>
        <v>1</v>
      </c>
      <c r="G1848" s="43">
        <f t="shared" ca="1" si="565"/>
        <v>1</v>
      </c>
      <c r="H1848" s="40">
        <f ca="1">TRUNC(PRODUCT(G$10:G1847),15)</f>
        <v>1.47199019894719</v>
      </c>
      <c r="I1848" s="40">
        <f t="shared" ca="1" si="566"/>
        <v>1.42599021960588</v>
      </c>
      <c r="J1848" s="40">
        <f t="shared" ca="1" si="567"/>
        <v>1.03225827</v>
      </c>
      <c r="K1848" s="42">
        <f t="shared" si="568"/>
        <v>2.7E-2</v>
      </c>
      <c r="L1848" s="63">
        <f t="shared" si="574"/>
        <v>45189</v>
      </c>
      <c r="M1848" s="64">
        <f t="shared" si="575"/>
        <v>68</v>
      </c>
      <c r="N1848" s="44">
        <f t="shared" si="569"/>
        <v>69</v>
      </c>
      <c r="O1848" s="40">
        <f t="shared" si="570"/>
        <v>1.0073214859999999</v>
      </c>
      <c r="P1848" s="65">
        <f t="shared" ca="1" si="576"/>
        <v>1.0398159339999999</v>
      </c>
      <c r="Q1848" s="40">
        <f t="shared" ca="1" si="571"/>
        <v>374.73841313999998</v>
      </c>
      <c r="R1848" s="44">
        <f>IF(VLOOKUP(A1848,$Z$12:$AI$125,8)=VLOOKUP(A1847,$Z$12:$AI$125,8),0,VLOOKUP(A1848,Z$12:$AI$125,8))</f>
        <v>0</v>
      </c>
      <c r="S1848" s="45">
        <f>IF(R1848&gt;0,VLOOKUP(R1848,Y$12:$AH$125,7),0)</f>
        <v>0</v>
      </c>
      <c r="T1848" s="40">
        <f t="shared" si="572"/>
        <v>0</v>
      </c>
      <c r="U1848" s="40">
        <f t="shared" ca="1" si="573"/>
        <v>374.73841313999998</v>
      </c>
      <c r="V1848" s="46" t="str">
        <f t="shared" si="555"/>
        <v>J=</v>
      </c>
      <c r="W1848" s="47">
        <f t="shared" si="556"/>
        <v>45371</v>
      </c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  <c r="CE1848" s="35"/>
      <c r="CF1848" s="35"/>
      <c r="CG1848" s="35"/>
      <c r="CH1848" s="35"/>
      <c r="CI1848" s="35"/>
      <c r="CJ1848" s="35"/>
      <c r="CK1848" s="35"/>
      <c r="CL1848" s="35"/>
      <c r="CM1848" s="35"/>
      <c r="CN1848" s="35"/>
      <c r="CO1848" s="35"/>
      <c r="CP1848" s="35"/>
      <c r="CQ1848" s="35"/>
      <c r="CR1848" s="35"/>
      <c r="CS1848" s="35"/>
      <c r="CT1848" s="35"/>
      <c r="CU1848" s="35"/>
      <c r="CV1848" s="35"/>
      <c r="CW1848" s="35"/>
      <c r="CX1848" s="35"/>
      <c r="CY1848" s="35"/>
      <c r="CZ1848" s="35"/>
      <c r="DA1848" s="35"/>
      <c r="DB1848" s="35"/>
      <c r="DC1848" s="35"/>
      <c r="DD1848" s="35"/>
      <c r="DE1848" s="35"/>
      <c r="DF1848" s="35"/>
      <c r="DG1848" s="35"/>
      <c r="DH1848" s="35"/>
      <c r="DI1848" s="35"/>
      <c r="DJ1848" s="35"/>
      <c r="DK1848" s="35"/>
      <c r="DL1848" s="35"/>
      <c r="DM1848" s="35"/>
      <c r="DN1848" s="35"/>
      <c r="DO1848" s="35"/>
      <c r="DP1848" s="35"/>
      <c r="DQ1848" s="35"/>
      <c r="DR1848" s="35"/>
      <c r="DS1848" s="35"/>
      <c r="DT1848" s="35"/>
      <c r="DU1848" s="35"/>
      <c r="DV1848" s="35"/>
      <c r="DW1848" s="35"/>
      <c r="DX1848" s="35"/>
      <c r="DY1848" s="35"/>
      <c r="DZ1848" s="35"/>
      <c r="EA1848" s="35"/>
      <c r="EB1848" s="35"/>
      <c r="EC1848" s="35"/>
      <c r="ED1848" s="35"/>
      <c r="EE1848" s="35"/>
      <c r="EF1848" s="35"/>
      <c r="EG1848" s="35"/>
      <c r="EH1848" s="35"/>
      <c r="EI1848" s="35"/>
      <c r="EJ1848" s="35"/>
      <c r="EK1848" s="35"/>
      <c r="EL1848" s="35"/>
      <c r="EM1848" s="35"/>
      <c r="EN1848" s="35"/>
      <c r="EO1848" s="35"/>
      <c r="EP1848" s="35"/>
      <c r="EQ1848" s="35"/>
      <c r="ER1848" s="35"/>
      <c r="ES1848" s="35"/>
      <c r="ET1848" s="35"/>
      <c r="EU1848" s="35"/>
      <c r="EV1848" s="35"/>
      <c r="EW1848" s="35"/>
      <c r="EX1848" s="35"/>
      <c r="EY1848" s="35"/>
      <c r="EZ1848" s="35"/>
      <c r="FA1848" s="35"/>
      <c r="FB1848" s="35"/>
      <c r="FC1848" s="35"/>
      <c r="FD1848" s="35"/>
      <c r="FE1848" s="35"/>
      <c r="FF1848" s="35"/>
      <c r="FG1848" s="35"/>
      <c r="FH1848" s="35"/>
      <c r="FI1848" s="35"/>
      <c r="FJ1848" s="35"/>
      <c r="FK1848" s="35"/>
      <c r="FL1848" s="35"/>
      <c r="FM1848" s="35"/>
      <c r="FN1848" s="35"/>
      <c r="FO1848" s="35"/>
      <c r="FP1848" s="35"/>
      <c r="FQ1848" s="35"/>
      <c r="FR1848" s="35"/>
      <c r="FS1848" s="35"/>
      <c r="FT1848" s="35"/>
      <c r="FU1848" s="35"/>
      <c r="FV1848" s="35"/>
      <c r="FW1848" s="35"/>
      <c r="FX1848" s="35"/>
      <c r="FY1848" s="35"/>
      <c r="FZ1848" s="35"/>
    </row>
    <row r="1849" spans="1:182" x14ac:dyDescent="0.15">
      <c r="A1849" s="38">
        <f t="shared" si="561"/>
        <v>45293</v>
      </c>
      <c r="B1849" s="39">
        <f t="shared" ca="1" si="562"/>
        <v>9786.5084131399999</v>
      </c>
      <c r="C1849" s="40">
        <f t="shared" si="563"/>
        <v>9411.77</v>
      </c>
      <c r="D1849" s="41">
        <f ca="1">IF(A1849&lt;$B$1,VLOOKUP(A1849,[1]DI!$A$4:$B$15000,2,FALSE),0)</f>
        <v>0.11650000000000001</v>
      </c>
      <c r="E1849" s="40">
        <f t="shared" ca="1" si="564"/>
        <v>4.3739000000000001E-4</v>
      </c>
      <c r="F1849" s="42">
        <f t="shared" si="554"/>
        <v>1</v>
      </c>
      <c r="G1849" s="43">
        <f t="shared" ca="1" si="565"/>
        <v>1.0004373900000001</v>
      </c>
      <c r="H1849" s="40">
        <f ca="1">TRUNC(PRODUCT(G$10:G1848),15)</f>
        <v>1.47199019894719</v>
      </c>
      <c r="I1849" s="40">
        <f t="shared" ca="1" si="566"/>
        <v>1.42599021960588</v>
      </c>
      <c r="J1849" s="40">
        <f t="shared" ca="1" si="567"/>
        <v>1.03225827</v>
      </c>
      <c r="K1849" s="42">
        <f t="shared" si="568"/>
        <v>2.7E-2</v>
      </c>
      <c r="L1849" s="63">
        <f t="shared" si="574"/>
        <v>45189</v>
      </c>
      <c r="M1849" s="64">
        <f t="shared" si="575"/>
        <v>69</v>
      </c>
      <c r="N1849" s="44">
        <f t="shared" si="569"/>
        <v>69</v>
      </c>
      <c r="O1849" s="40">
        <f t="shared" si="570"/>
        <v>1.0073214859999999</v>
      </c>
      <c r="P1849" s="65">
        <f t="shared" ca="1" si="576"/>
        <v>1.0398159339999999</v>
      </c>
      <c r="Q1849" s="40">
        <f t="shared" ca="1" si="571"/>
        <v>374.73841313999998</v>
      </c>
      <c r="R1849" s="44">
        <f>IF(VLOOKUP(A1849,$Z$12:$AI$125,8)=VLOOKUP(A1848,$Z$12:$AI$125,8),0,VLOOKUP(A1849,Z$12:$AI$125,8))</f>
        <v>0</v>
      </c>
      <c r="S1849" s="45">
        <f>IF(R1849&gt;0,VLOOKUP(R1849,Y$12:$AH$125,7),0)</f>
        <v>0</v>
      </c>
      <c r="T1849" s="40">
        <f t="shared" si="572"/>
        <v>0</v>
      </c>
      <c r="U1849" s="40">
        <f t="shared" ca="1" si="573"/>
        <v>374.73841313999998</v>
      </c>
      <c r="V1849" s="46" t="str">
        <f t="shared" si="555"/>
        <v>J=</v>
      </c>
      <c r="W1849" s="47">
        <f t="shared" si="556"/>
        <v>45371</v>
      </c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  <c r="CE1849" s="35"/>
      <c r="CF1849" s="35"/>
      <c r="CG1849" s="35"/>
      <c r="CH1849" s="35"/>
      <c r="CI1849" s="35"/>
      <c r="CJ1849" s="35"/>
      <c r="CK1849" s="35"/>
      <c r="CL1849" s="35"/>
      <c r="CM1849" s="35"/>
      <c r="CN1849" s="35"/>
      <c r="CO1849" s="35"/>
      <c r="CP1849" s="35"/>
      <c r="CQ1849" s="35"/>
      <c r="CR1849" s="35"/>
      <c r="CS1849" s="35"/>
      <c r="CT1849" s="35"/>
      <c r="CU1849" s="35"/>
      <c r="CV1849" s="35"/>
      <c r="CW1849" s="35"/>
      <c r="CX1849" s="35"/>
      <c r="CY1849" s="35"/>
      <c r="CZ1849" s="35"/>
      <c r="DA1849" s="35"/>
      <c r="DB1849" s="35"/>
      <c r="DC1849" s="35"/>
      <c r="DD1849" s="35"/>
      <c r="DE1849" s="35"/>
      <c r="DF1849" s="35"/>
      <c r="DG1849" s="35"/>
      <c r="DH1849" s="35"/>
      <c r="DI1849" s="35"/>
      <c r="DJ1849" s="35"/>
      <c r="DK1849" s="35"/>
      <c r="DL1849" s="35"/>
      <c r="DM1849" s="35"/>
      <c r="DN1849" s="35"/>
      <c r="DO1849" s="35"/>
      <c r="DP1849" s="35"/>
      <c r="DQ1849" s="35"/>
      <c r="DR1849" s="35"/>
      <c r="DS1849" s="35"/>
      <c r="DT1849" s="35"/>
      <c r="DU1849" s="35"/>
      <c r="DV1849" s="35"/>
      <c r="DW1849" s="35"/>
      <c r="DX1849" s="35"/>
      <c r="DY1849" s="35"/>
      <c r="DZ1849" s="35"/>
      <c r="EA1849" s="35"/>
      <c r="EB1849" s="35"/>
      <c r="EC1849" s="35"/>
      <c r="ED1849" s="35"/>
      <c r="EE1849" s="35"/>
      <c r="EF1849" s="35"/>
      <c r="EG1849" s="35"/>
      <c r="EH1849" s="35"/>
      <c r="EI1849" s="35"/>
      <c r="EJ1849" s="35"/>
      <c r="EK1849" s="35"/>
      <c r="EL1849" s="35"/>
      <c r="EM1849" s="35"/>
      <c r="EN1849" s="35"/>
      <c r="EO1849" s="35"/>
      <c r="EP1849" s="35"/>
      <c r="EQ1849" s="35"/>
      <c r="ER1849" s="35"/>
      <c r="ES1849" s="35"/>
      <c r="ET1849" s="35"/>
      <c r="EU1849" s="35"/>
      <c r="EV1849" s="35"/>
      <c r="EW1849" s="35"/>
      <c r="EX1849" s="35"/>
      <c r="EY1849" s="35"/>
      <c r="EZ1849" s="35"/>
      <c r="FA1849" s="35"/>
      <c r="FB1849" s="35"/>
      <c r="FC1849" s="35"/>
      <c r="FD1849" s="35"/>
      <c r="FE1849" s="35"/>
      <c r="FF1849" s="35"/>
      <c r="FG1849" s="35"/>
      <c r="FH1849" s="35"/>
      <c r="FI1849" s="35"/>
      <c r="FJ1849" s="35"/>
      <c r="FK1849" s="35"/>
      <c r="FL1849" s="35"/>
      <c r="FM1849" s="35"/>
      <c r="FN1849" s="35"/>
      <c r="FO1849" s="35"/>
      <c r="FP1849" s="35"/>
      <c r="FQ1849" s="35"/>
      <c r="FR1849" s="35"/>
      <c r="FS1849" s="35"/>
      <c r="FT1849" s="35"/>
      <c r="FU1849" s="35"/>
      <c r="FV1849" s="35"/>
      <c r="FW1849" s="35"/>
      <c r="FX1849" s="35"/>
      <c r="FY1849" s="35"/>
      <c r="FZ1849" s="35"/>
    </row>
    <row r="1850" spans="1:182" x14ac:dyDescent="0.15">
      <c r="A1850" s="38">
        <f t="shared" si="561"/>
        <v>45294</v>
      </c>
      <c r="B1850" s="39">
        <f t="shared" ca="1" si="562"/>
        <v>9791.8241055400013</v>
      </c>
      <c r="C1850" s="40">
        <f t="shared" si="563"/>
        <v>9411.77</v>
      </c>
      <c r="D1850" s="41">
        <f ca="1">IF(A1850&lt;$B$1,VLOOKUP(A1850,[1]DI!$A$4:$B$15000,2,FALSE),0)</f>
        <v>0.11650000000000001</v>
      </c>
      <c r="E1850" s="40">
        <f t="shared" ca="1" si="564"/>
        <v>4.3739000000000001E-4</v>
      </c>
      <c r="F1850" s="42">
        <f t="shared" si="554"/>
        <v>1</v>
      </c>
      <c r="G1850" s="43">
        <f t="shared" ca="1" si="565"/>
        <v>1.0004373900000001</v>
      </c>
      <c r="H1850" s="40">
        <f ca="1">TRUNC(PRODUCT(G$10:G1849),15)</f>
        <v>1.47263403274031</v>
      </c>
      <c r="I1850" s="40">
        <f t="shared" ca="1" si="566"/>
        <v>1.42599021960588</v>
      </c>
      <c r="J1850" s="40">
        <f t="shared" ca="1" si="567"/>
        <v>1.0327097700000001</v>
      </c>
      <c r="K1850" s="42">
        <f t="shared" si="568"/>
        <v>2.7E-2</v>
      </c>
      <c r="L1850" s="63">
        <f t="shared" si="574"/>
        <v>45189</v>
      </c>
      <c r="M1850" s="64">
        <f t="shared" si="575"/>
        <v>70</v>
      </c>
      <c r="N1850" s="44">
        <f t="shared" si="569"/>
        <v>70</v>
      </c>
      <c r="O1850" s="40">
        <f t="shared" si="570"/>
        <v>1.0074279880000001</v>
      </c>
      <c r="P1850" s="65">
        <f t="shared" ca="1" si="576"/>
        <v>1.040380726</v>
      </c>
      <c r="Q1850" s="40">
        <f t="shared" ca="1" si="571"/>
        <v>380.05410554000002</v>
      </c>
      <c r="R1850" s="44">
        <f>IF(VLOOKUP(A1850,$Z$12:$AI$125,8)=VLOOKUP(A1849,$Z$12:$AI$125,8),0,VLOOKUP(A1850,Z$12:$AI$125,8))</f>
        <v>0</v>
      </c>
      <c r="S1850" s="45">
        <f>IF(R1850&gt;0,VLOOKUP(R1850,Y$12:$AH$125,7),0)</f>
        <v>0</v>
      </c>
      <c r="T1850" s="40">
        <f t="shared" si="572"/>
        <v>0</v>
      </c>
      <c r="U1850" s="40">
        <f t="shared" ca="1" si="573"/>
        <v>380.05410554000002</v>
      </c>
      <c r="V1850" s="46" t="str">
        <f t="shared" si="555"/>
        <v>J=</v>
      </c>
      <c r="W1850" s="47">
        <f t="shared" si="556"/>
        <v>45371</v>
      </c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  <c r="CE1850" s="35"/>
      <c r="CF1850" s="35"/>
      <c r="CG1850" s="35"/>
      <c r="CH1850" s="35"/>
      <c r="CI1850" s="35"/>
      <c r="CJ1850" s="35"/>
      <c r="CK1850" s="35"/>
      <c r="CL1850" s="35"/>
      <c r="CM1850" s="35"/>
      <c r="CN1850" s="35"/>
      <c r="CO1850" s="35"/>
      <c r="CP1850" s="35"/>
      <c r="CQ1850" s="35"/>
      <c r="CR1850" s="35"/>
      <c r="CS1850" s="35"/>
      <c r="CT1850" s="35"/>
      <c r="CU1850" s="35"/>
      <c r="CV1850" s="35"/>
      <c r="CW1850" s="35"/>
      <c r="CX1850" s="35"/>
      <c r="CY1850" s="35"/>
      <c r="CZ1850" s="35"/>
      <c r="DA1850" s="35"/>
      <c r="DB1850" s="35"/>
      <c r="DC1850" s="35"/>
      <c r="DD1850" s="35"/>
      <c r="DE1850" s="35"/>
      <c r="DF1850" s="35"/>
      <c r="DG1850" s="35"/>
      <c r="DH1850" s="35"/>
      <c r="DI1850" s="35"/>
      <c r="DJ1850" s="35"/>
      <c r="DK1850" s="35"/>
      <c r="DL1850" s="35"/>
      <c r="DM1850" s="35"/>
      <c r="DN1850" s="35"/>
      <c r="DO1850" s="35"/>
      <c r="DP1850" s="35"/>
      <c r="DQ1850" s="35"/>
      <c r="DR1850" s="35"/>
      <c r="DS1850" s="35"/>
      <c r="DT1850" s="35"/>
      <c r="DU1850" s="35"/>
      <c r="DV1850" s="35"/>
      <c r="DW1850" s="35"/>
      <c r="DX1850" s="35"/>
      <c r="DY1850" s="35"/>
      <c r="DZ1850" s="35"/>
      <c r="EA1850" s="35"/>
      <c r="EB1850" s="35"/>
      <c r="EC1850" s="35"/>
      <c r="ED1850" s="35"/>
      <c r="EE1850" s="35"/>
      <c r="EF1850" s="35"/>
      <c r="EG1850" s="35"/>
      <c r="EH1850" s="35"/>
      <c r="EI1850" s="35"/>
      <c r="EJ1850" s="35"/>
      <c r="EK1850" s="35"/>
      <c r="EL1850" s="35"/>
      <c r="EM1850" s="35"/>
      <c r="EN1850" s="35"/>
      <c r="EO1850" s="35"/>
      <c r="EP1850" s="35"/>
      <c r="EQ1850" s="35"/>
      <c r="ER1850" s="35"/>
      <c r="ES1850" s="35"/>
      <c r="ET1850" s="35"/>
      <c r="EU1850" s="35"/>
      <c r="EV1850" s="35"/>
      <c r="EW1850" s="35"/>
      <c r="EX1850" s="35"/>
      <c r="EY1850" s="35"/>
      <c r="EZ1850" s="35"/>
      <c r="FA1850" s="35"/>
      <c r="FB1850" s="35"/>
      <c r="FC1850" s="35"/>
      <c r="FD1850" s="35"/>
      <c r="FE1850" s="35"/>
      <c r="FF1850" s="35"/>
      <c r="FG1850" s="35"/>
      <c r="FH1850" s="35"/>
      <c r="FI1850" s="35"/>
      <c r="FJ1850" s="35"/>
      <c r="FK1850" s="35"/>
      <c r="FL1850" s="35"/>
      <c r="FM1850" s="35"/>
      <c r="FN1850" s="35"/>
      <c r="FO1850" s="35"/>
      <c r="FP1850" s="35"/>
      <c r="FQ1850" s="35"/>
      <c r="FR1850" s="35"/>
      <c r="FS1850" s="35"/>
      <c r="FT1850" s="35"/>
      <c r="FU1850" s="35"/>
      <c r="FV1850" s="35"/>
      <c r="FW1850" s="35"/>
      <c r="FX1850" s="35"/>
      <c r="FY1850" s="35"/>
      <c r="FZ1850" s="35"/>
    </row>
    <row r="1851" spans="1:182" x14ac:dyDescent="0.15">
      <c r="A1851" s="38">
        <f t="shared" si="561"/>
        <v>45295</v>
      </c>
      <c r="B1851" s="39">
        <f t="shared" ca="1" si="562"/>
        <v>9797.1426967700008</v>
      </c>
      <c r="C1851" s="40">
        <f t="shared" si="563"/>
        <v>9411.77</v>
      </c>
      <c r="D1851" s="41">
        <f ca="1">IF(A1851&lt;$B$1,VLOOKUP(A1851,[1]DI!$A$4:$B$15000,2,FALSE),0)</f>
        <v>0.11650000000000001</v>
      </c>
      <c r="E1851" s="40">
        <f t="shared" ca="1" si="564"/>
        <v>4.3739000000000001E-4</v>
      </c>
      <c r="F1851" s="42">
        <f t="shared" si="554"/>
        <v>1</v>
      </c>
      <c r="G1851" s="43">
        <f t="shared" ca="1" si="565"/>
        <v>1.0004373900000001</v>
      </c>
      <c r="H1851" s="40">
        <f ca="1">TRUNC(PRODUCT(G$10:G1850),15)</f>
        <v>1.47327814813989</v>
      </c>
      <c r="I1851" s="40">
        <f t="shared" ca="1" si="566"/>
        <v>1.42599021960588</v>
      </c>
      <c r="J1851" s="40">
        <f t="shared" ca="1" si="567"/>
        <v>1.03316147</v>
      </c>
      <c r="K1851" s="42">
        <f t="shared" si="568"/>
        <v>2.7E-2</v>
      </c>
      <c r="L1851" s="63">
        <f t="shared" si="574"/>
        <v>45189</v>
      </c>
      <c r="M1851" s="64">
        <f t="shared" si="575"/>
        <v>71</v>
      </c>
      <c r="N1851" s="44">
        <f t="shared" si="569"/>
        <v>71</v>
      </c>
      <c r="O1851" s="40">
        <f t="shared" si="570"/>
        <v>1.0075345010000001</v>
      </c>
      <c r="P1851" s="65">
        <f t="shared" ca="1" si="576"/>
        <v>1.040945826</v>
      </c>
      <c r="Q1851" s="40">
        <f t="shared" ca="1" si="571"/>
        <v>385.37269677</v>
      </c>
      <c r="R1851" s="44">
        <f>IF(VLOOKUP(A1851,$Z$12:$AI$125,8)=VLOOKUP(A1850,$Z$12:$AI$125,8),0,VLOOKUP(A1851,Z$12:$AI$125,8))</f>
        <v>0</v>
      </c>
      <c r="S1851" s="45">
        <f>IF(R1851&gt;0,VLOOKUP(R1851,Y$12:$AH$125,7),0)</f>
        <v>0</v>
      </c>
      <c r="T1851" s="40">
        <f t="shared" si="572"/>
        <v>0</v>
      </c>
      <c r="U1851" s="40">
        <f t="shared" ca="1" si="573"/>
        <v>385.37269677</v>
      </c>
      <c r="V1851" s="46" t="str">
        <f t="shared" si="555"/>
        <v>J=</v>
      </c>
      <c r="W1851" s="47">
        <f t="shared" si="556"/>
        <v>45371</v>
      </c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  <c r="CE1851" s="35"/>
      <c r="CF1851" s="35"/>
      <c r="CG1851" s="35"/>
      <c r="CH1851" s="35"/>
      <c r="CI1851" s="35"/>
      <c r="CJ1851" s="35"/>
      <c r="CK1851" s="35"/>
      <c r="CL1851" s="35"/>
      <c r="CM1851" s="35"/>
      <c r="CN1851" s="35"/>
      <c r="CO1851" s="35"/>
      <c r="CP1851" s="35"/>
      <c r="CQ1851" s="35"/>
      <c r="CR1851" s="35"/>
      <c r="CS1851" s="35"/>
      <c r="CT1851" s="35"/>
      <c r="CU1851" s="35"/>
      <c r="CV1851" s="35"/>
      <c r="CW1851" s="35"/>
      <c r="CX1851" s="35"/>
      <c r="CY1851" s="35"/>
      <c r="CZ1851" s="35"/>
      <c r="DA1851" s="35"/>
      <c r="DB1851" s="35"/>
      <c r="DC1851" s="35"/>
      <c r="DD1851" s="35"/>
      <c r="DE1851" s="35"/>
      <c r="DF1851" s="35"/>
      <c r="DG1851" s="35"/>
      <c r="DH1851" s="35"/>
      <c r="DI1851" s="35"/>
      <c r="DJ1851" s="35"/>
      <c r="DK1851" s="35"/>
      <c r="DL1851" s="35"/>
      <c r="DM1851" s="35"/>
      <c r="DN1851" s="35"/>
      <c r="DO1851" s="35"/>
      <c r="DP1851" s="35"/>
      <c r="DQ1851" s="35"/>
      <c r="DR1851" s="35"/>
      <c r="DS1851" s="35"/>
      <c r="DT1851" s="35"/>
      <c r="DU1851" s="35"/>
      <c r="DV1851" s="35"/>
      <c r="DW1851" s="35"/>
      <c r="DX1851" s="35"/>
      <c r="DY1851" s="35"/>
      <c r="DZ1851" s="35"/>
      <c r="EA1851" s="35"/>
      <c r="EB1851" s="35"/>
      <c r="EC1851" s="35"/>
      <c r="ED1851" s="35"/>
      <c r="EE1851" s="35"/>
      <c r="EF1851" s="35"/>
      <c r="EG1851" s="35"/>
      <c r="EH1851" s="35"/>
      <c r="EI1851" s="35"/>
      <c r="EJ1851" s="35"/>
      <c r="EK1851" s="35"/>
      <c r="EL1851" s="35"/>
      <c r="EM1851" s="35"/>
      <c r="EN1851" s="35"/>
      <c r="EO1851" s="35"/>
      <c r="EP1851" s="35"/>
      <c r="EQ1851" s="35"/>
      <c r="ER1851" s="35"/>
      <c r="ES1851" s="35"/>
      <c r="ET1851" s="35"/>
      <c r="EU1851" s="35"/>
      <c r="EV1851" s="35"/>
      <c r="EW1851" s="35"/>
      <c r="EX1851" s="35"/>
      <c r="EY1851" s="35"/>
      <c r="EZ1851" s="35"/>
      <c r="FA1851" s="35"/>
      <c r="FB1851" s="35"/>
      <c r="FC1851" s="35"/>
      <c r="FD1851" s="35"/>
      <c r="FE1851" s="35"/>
      <c r="FF1851" s="35"/>
      <c r="FG1851" s="35"/>
      <c r="FH1851" s="35"/>
      <c r="FI1851" s="35"/>
      <c r="FJ1851" s="35"/>
      <c r="FK1851" s="35"/>
      <c r="FL1851" s="35"/>
      <c r="FM1851" s="35"/>
      <c r="FN1851" s="35"/>
      <c r="FO1851" s="35"/>
      <c r="FP1851" s="35"/>
      <c r="FQ1851" s="35"/>
      <c r="FR1851" s="35"/>
      <c r="FS1851" s="35"/>
      <c r="FT1851" s="35"/>
      <c r="FU1851" s="35"/>
      <c r="FV1851" s="35"/>
      <c r="FW1851" s="35"/>
      <c r="FX1851" s="35"/>
      <c r="FY1851" s="35"/>
      <c r="FZ1851" s="35"/>
    </row>
    <row r="1852" spans="1:182" x14ac:dyDescent="0.15">
      <c r="A1852" s="38">
        <f t="shared" si="561"/>
        <v>45296</v>
      </c>
      <c r="B1852" s="39">
        <f t="shared" ca="1" si="562"/>
        <v>9802.4641115300001</v>
      </c>
      <c r="C1852" s="40">
        <f t="shared" si="563"/>
        <v>9411.77</v>
      </c>
      <c r="D1852" s="41">
        <f ca="1">IF(A1852&lt;$B$1,VLOOKUP(A1852,[1]DI!$A$4:$B$15000,2,FALSE),0)</f>
        <v>0.11650000000000001</v>
      </c>
      <c r="E1852" s="40">
        <f t="shared" ca="1" si="564"/>
        <v>4.3739000000000001E-4</v>
      </c>
      <c r="F1852" s="42">
        <f t="shared" si="554"/>
        <v>1</v>
      </c>
      <c r="G1852" s="43">
        <f t="shared" ca="1" si="565"/>
        <v>1.0004373900000001</v>
      </c>
      <c r="H1852" s="40">
        <f ca="1">TRUNC(PRODUCT(G$10:G1851),15)</f>
        <v>1.47392254526911</v>
      </c>
      <c r="I1852" s="40">
        <f t="shared" ca="1" si="566"/>
        <v>1.42599021960588</v>
      </c>
      <c r="J1852" s="40">
        <f t="shared" ca="1" si="567"/>
        <v>1.0336133599999999</v>
      </c>
      <c r="K1852" s="42">
        <f t="shared" si="568"/>
        <v>2.7E-2</v>
      </c>
      <c r="L1852" s="63">
        <f t="shared" si="574"/>
        <v>45189</v>
      </c>
      <c r="M1852" s="64">
        <f t="shared" si="575"/>
        <v>72</v>
      </c>
      <c r="N1852" s="44">
        <f t="shared" si="569"/>
        <v>72</v>
      </c>
      <c r="O1852" s="40">
        <f t="shared" si="570"/>
        <v>1.0076410250000001</v>
      </c>
      <c r="P1852" s="65">
        <f t="shared" ca="1" si="576"/>
        <v>1.0415112259999999</v>
      </c>
      <c r="Q1852" s="40">
        <f t="shared" ca="1" si="571"/>
        <v>390.69411152999999</v>
      </c>
      <c r="R1852" s="44">
        <f>IF(VLOOKUP(A1852,$Z$12:$AI$125,8)=VLOOKUP(A1851,$Z$12:$AI$125,8),0,VLOOKUP(A1852,Z$12:$AI$125,8))</f>
        <v>0</v>
      </c>
      <c r="S1852" s="45">
        <f>IF(R1852&gt;0,VLOOKUP(R1852,Y$12:$AH$125,7),0)</f>
        <v>0</v>
      </c>
      <c r="T1852" s="40">
        <f t="shared" si="572"/>
        <v>0</v>
      </c>
      <c r="U1852" s="40">
        <f t="shared" ca="1" si="573"/>
        <v>390.69411152999999</v>
      </c>
      <c r="V1852" s="46" t="str">
        <f t="shared" si="555"/>
        <v>J=</v>
      </c>
      <c r="W1852" s="47">
        <f t="shared" si="556"/>
        <v>45371</v>
      </c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  <c r="CE1852" s="35"/>
      <c r="CF1852" s="35"/>
      <c r="CG1852" s="35"/>
      <c r="CH1852" s="35"/>
      <c r="CI1852" s="35"/>
      <c r="CJ1852" s="35"/>
      <c r="CK1852" s="35"/>
      <c r="CL1852" s="35"/>
      <c r="CM1852" s="35"/>
      <c r="CN1852" s="35"/>
      <c r="CO1852" s="35"/>
      <c r="CP1852" s="35"/>
      <c r="CQ1852" s="35"/>
      <c r="CR1852" s="35"/>
      <c r="CS1852" s="35"/>
      <c r="CT1852" s="35"/>
      <c r="CU1852" s="35"/>
      <c r="CV1852" s="35"/>
      <c r="CW1852" s="35"/>
      <c r="CX1852" s="35"/>
      <c r="CY1852" s="35"/>
      <c r="CZ1852" s="35"/>
      <c r="DA1852" s="35"/>
      <c r="DB1852" s="35"/>
      <c r="DC1852" s="35"/>
      <c r="DD1852" s="35"/>
      <c r="DE1852" s="35"/>
      <c r="DF1852" s="35"/>
      <c r="DG1852" s="35"/>
      <c r="DH1852" s="35"/>
      <c r="DI1852" s="35"/>
      <c r="DJ1852" s="35"/>
      <c r="DK1852" s="35"/>
      <c r="DL1852" s="35"/>
      <c r="DM1852" s="35"/>
      <c r="DN1852" s="35"/>
      <c r="DO1852" s="35"/>
      <c r="DP1852" s="35"/>
      <c r="DQ1852" s="35"/>
      <c r="DR1852" s="35"/>
      <c r="DS1852" s="35"/>
      <c r="DT1852" s="35"/>
      <c r="DU1852" s="35"/>
      <c r="DV1852" s="35"/>
      <c r="DW1852" s="35"/>
      <c r="DX1852" s="35"/>
      <c r="DY1852" s="35"/>
      <c r="DZ1852" s="35"/>
      <c r="EA1852" s="35"/>
      <c r="EB1852" s="35"/>
      <c r="EC1852" s="35"/>
      <c r="ED1852" s="35"/>
      <c r="EE1852" s="35"/>
      <c r="EF1852" s="35"/>
      <c r="EG1852" s="35"/>
      <c r="EH1852" s="35"/>
      <c r="EI1852" s="35"/>
      <c r="EJ1852" s="35"/>
      <c r="EK1852" s="35"/>
      <c r="EL1852" s="35"/>
      <c r="EM1852" s="35"/>
      <c r="EN1852" s="35"/>
      <c r="EO1852" s="35"/>
      <c r="EP1852" s="35"/>
      <c r="EQ1852" s="35"/>
      <c r="ER1852" s="35"/>
      <c r="ES1852" s="35"/>
      <c r="ET1852" s="35"/>
      <c r="EU1852" s="35"/>
      <c r="EV1852" s="35"/>
      <c r="EW1852" s="35"/>
      <c r="EX1852" s="35"/>
      <c r="EY1852" s="35"/>
      <c r="EZ1852" s="35"/>
      <c r="FA1852" s="35"/>
      <c r="FB1852" s="35"/>
      <c r="FC1852" s="35"/>
      <c r="FD1852" s="35"/>
      <c r="FE1852" s="35"/>
      <c r="FF1852" s="35"/>
      <c r="FG1852" s="35"/>
      <c r="FH1852" s="35"/>
      <c r="FI1852" s="35"/>
      <c r="FJ1852" s="35"/>
      <c r="FK1852" s="35"/>
      <c r="FL1852" s="35"/>
      <c r="FM1852" s="35"/>
      <c r="FN1852" s="35"/>
      <c r="FO1852" s="35"/>
      <c r="FP1852" s="35"/>
      <c r="FQ1852" s="35"/>
      <c r="FR1852" s="35"/>
      <c r="FS1852" s="35"/>
      <c r="FT1852" s="35"/>
      <c r="FU1852" s="35"/>
      <c r="FV1852" s="35"/>
      <c r="FW1852" s="35"/>
      <c r="FX1852" s="35"/>
      <c r="FY1852" s="35"/>
      <c r="FZ1852" s="35"/>
    </row>
    <row r="1853" spans="1:182" x14ac:dyDescent="0.15">
      <c r="A1853" s="38">
        <f t="shared" si="561"/>
        <v>45297</v>
      </c>
      <c r="B1853" s="39">
        <f t="shared" ca="1" si="562"/>
        <v>9807.7884251100004</v>
      </c>
      <c r="C1853" s="40">
        <f t="shared" si="563"/>
        <v>9411.77</v>
      </c>
      <c r="D1853" s="41">
        <f ca="1">IF(A1853&lt;$B$1,VLOOKUP(A1853,[1]DI!$A$4:$B$15000,2,FALSE),0)</f>
        <v>0</v>
      </c>
      <c r="E1853" s="40">
        <f t="shared" ca="1" si="564"/>
        <v>0</v>
      </c>
      <c r="F1853" s="42">
        <f t="shared" si="554"/>
        <v>1</v>
      </c>
      <c r="G1853" s="43">
        <f t="shared" ca="1" si="565"/>
        <v>1</v>
      </c>
      <c r="H1853" s="40">
        <f ca="1">TRUNC(PRODUCT(G$10:G1852),15)</f>
        <v>1.47456722425118</v>
      </c>
      <c r="I1853" s="40">
        <f t="shared" ca="1" si="566"/>
        <v>1.42599021960588</v>
      </c>
      <c r="J1853" s="40">
        <f t="shared" ca="1" si="567"/>
        <v>1.0340654499999999</v>
      </c>
      <c r="K1853" s="42">
        <f t="shared" si="568"/>
        <v>2.7E-2</v>
      </c>
      <c r="L1853" s="63">
        <f t="shared" si="574"/>
        <v>45189</v>
      </c>
      <c r="M1853" s="64">
        <f t="shared" si="575"/>
        <v>72</v>
      </c>
      <c r="N1853" s="44">
        <f t="shared" si="569"/>
        <v>73</v>
      </c>
      <c r="O1853" s="40">
        <f t="shared" si="570"/>
        <v>1.0077475600000001</v>
      </c>
      <c r="P1853" s="65">
        <f t="shared" ca="1" si="576"/>
        <v>1.042076934</v>
      </c>
      <c r="Q1853" s="40">
        <f t="shared" ca="1" si="571"/>
        <v>396.01842511000001</v>
      </c>
      <c r="R1853" s="44">
        <f>IF(VLOOKUP(A1853,$Z$12:$AI$125,8)=VLOOKUP(A1852,$Z$12:$AI$125,8),0,VLOOKUP(A1853,Z$12:$AI$125,8))</f>
        <v>0</v>
      </c>
      <c r="S1853" s="45">
        <f>IF(R1853&gt;0,VLOOKUP(R1853,Y$12:$AH$125,7),0)</f>
        <v>0</v>
      </c>
      <c r="T1853" s="40">
        <f t="shared" si="572"/>
        <v>0</v>
      </c>
      <c r="U1853" s="40">
        <f t="shared" ca="1" si="573"/>
        <v>396.01842511000001</v>
      </c>
      <c r="V1853" s="46" t="str">
        <f t="shared" si="555"/>
        <v>J=</v>
      </c>
      <c r="W1853" s="47">
        <f t="shared" si="556"/>
        <v>45371</v>
      </c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  <c r="CE1853" s="35"/>
      <c r="CF1853" s="35"/>
      <c r="CG1853" s="35"/>
      <c r="CH1853" s="35"/>
      <c r="CI1853" s="35"/>
      <c r="CJ1853" s="35"/>
      <c r="CK1853" s="35"/>
      <c r="CL1853" s="35"/>
      <c r="CM1853" s="35"/>
      <c r="CN1853" s="35"/>
      <c r="CO1853" s="35"/>
      <c r="CP1853" s="35"/>
      <c r="CQ1853" s="35"/>
      <c r="CR1853" s="35"/>
      <c r="CS1853" s="35"/>
      <c r="CT1853" s="35"/>
      <c r="CU1853" s="35"/>
      <c r="CV1853" s="35"/>
      <c r="CW1853" s="35"/>
      <c r="CX1853" s="35"/>
      <c r="CY1853" s="35"/>
      <c r="CZ1853" s="35"/>
      <c r="DA1853" s="35"/>
      <c r="DB1853" s="35"/>
      <c r="DC1853" s="35"/>
      <c r="DD1853" s="35"/>
      <c r="DE1853" s="35"/>
      <c r="DF1853" s="35"/>
      <c r="DG1853" s="35"/>
      <c r="DH1853" s="35"/>
      <c r="DI1853" s="35"/>
      <c r="DJ1853" s="35"/>
      <c r="DK1853" s="35"/>
      <c r="DL1853" s="35"/>
      <c r="DM1853" s="35"/>
      <c r="DN1853" s="35"/>
      <c r="DO1853" s="35"/>
      <c r="DP1853" s="35"/>
      <c r="DQ1853" s="35"/>
      <c r="DR1853" s="35"/>
      <c r="DS1853" s="35"/>
      <c r="DT1853" s="35"/>
      <c r="DU1853" s="35"/>
      <c r="DV1853" s="35"/>
      <c r="DW1853" s="35"/>
      <c r="DX1853" s="35"/>
      <c r="DY1853" s="35"/>
      <c r="DZ1853" s="35"/>
      <c r="EA1853" s="35"/>
      <c r="EB1853" s="35"/>
      <c r="EC1853" s="35"/>
      <c r="ED1853" s="35"/>
      <c r="EE1853" s="35"/>
      <c r="EF1853" s="35"/>
      <c r="EG1853" s="35"/>
      <c r="EH1853" s="35"/>
      <c r="EI1853" s="35"/>
      <c r="EJ1853" s="35"/>
      <c r="EK1853" s="35"/>
      <c r="EL1853" s="35"/>
      <c r="EM1853" s="35"/>
      <c r="EN1853" s="35"/>
      <c r="EO1853" s="35"/>
      <c r="EP1853" s="35"/>
      <c r="EQ1853" s="35"/>
      <c r="ER1853" s="35"/>
      <c r="ES1853" s="35"/>
      <c r="ET1853" s="35"/>
      <c r="EU1853" s="35"/>
      <c r="EV1853" s="35"/>
      <c r="EW1853" s="35"/>
      <c r="EX1853" s="35"/>
      <c r="EY1853" s="35"/>
      <c r="EZ1853" s="35"/>
      <c r="FA1853" s="35"/>
      <c r="FB1853" s="35"/>
      <c r="FC1853" s="35"/>
      <c r="FD1853" s="35"/>
      <c r="FE1853" s="35"/>
      <c r="FF1853" s="35"/>
      <c r="FG1853" s="35"/>
      <c r="FH1853" s="35"/>
      <c r="FI1853" s="35"/>
      <c r="FJ1853" s="35"/>
      <c r="FK1853" s="35"/>
      <c r="FL1853" s="35"/>
      <c r="FM1853" s="35"/>
      <c r="FN1853" s="35"/>
      <c r="FO1853" s="35"/>
      <c r="FP1853" s="35"/>
      <c r="FQ1853" s="35"/>
      <c r="FR1853" s="35"/>
      <c r="FS1853" s="35"/>
      <c r="FT1853" s="35"/>
      <c r="FU1853" s="35"/>
      <c r="FV1853" s="35"/>
      <c r="FW1853" s="35"/>
      <c r="FX1853" s="35"/>
      <c r="FY1853" s="35"/>
      <c r="FZ1853" s="35"/>
    </row>
    <row r="1854" spans="1:182" x14ac:dyDescent="0.15">
      <c r="A1854" s="38">
        <f t="shared" si="561"/>
        <v>45298</v>
      </c>
      <c r="B1854" s="39">
        <f t="shared" ca="1" si="562"/>
        <v>9807.7884251100004</v>
      </c>
      <c r="C1854" s="40">
        <f t="shared" si="563"/>
        <v>9411.77</v>
      </c>
      <c r="D1854" s="41">
        <f ca="1">IF(A1854&lt;$B$1,VLOOKUP(A1854,[1]DI!$A$4:$B$15000,2,FALSE),0)</f>
        <v>0</v>
      </c>
      <c r="E1854" s="40">
        <f t="shared" ca="1" si="564"/>
        <v>0</v>
      </c>
      <c r="F1854" s="42">
        <f t="shared" si="554"/>
        <v>1</v>
      </c>
      <c r="G1854" s="43">
        <f t="shared" ca="1" si="565"/>
        <v>1</v>
      </c>
      <c r="H1854" s="40">
        <f ca="1">TRUNC(PRODUCT(G$10:G1853),15)</f>
        <v>1.47456722425118</v>
      </c>
      <c r="I1854" s="40">
        <f t="shared" ca="1" si="566"/>
        <v>1.42599021960588</v>
      </c>
      <c r="J1854" s="40">
        <f t="shared" ca="1" si="567"/>
        <v>1.0340654499999999</v>
      </c>
      <c r="K1854" s="42">
        <f t="shared" si="568"/>
        <v>2.7E-2</v>
      </c>
      <c r="L1854" s="63">
        <f t="shared" si="574"/>
        <v>45189</v>
      </c>
      <c r="M1854" s="64">
        <f t="shared" si="575"/>
        <v>72</v>
      </c>
      <c r="N1854" s="44">
        <f t="shared" si="569"/>
        <v>73</v>
      </c>
      <c r="O1854" s="40">
        <f t="shared" si="570"/>
        <v>1.0077475600000001</v>
      </c>
      <c r="P1854" s="65">
        <f t="shared" ca="1" si="576"/>
        <v>1.042076934</v>
      </c>
      <c r="Q1854" s="40">
        <f t="shared" ca="1" si="571"/>
        <v>396.01842511000001</v>
      </c>
      <c r="R1854" s="44">
        <f>IF(VLOOKUP(A1854,$Z$12:$AI$125,8)=VLOOKUP(A1853,$Z$12:$AI$125,8),0,VLOOKUP(A1854,Z$12:$AI$125,8))</f>
        <v>0</v>
      </c>
      <c r="S1854" s="45">
        <f>IF(R1854&gt;0,VLOOKUP(R1854,Y$12:$AH$125,7),0)</f>
        <v>0</v>
      </c>
      <c r="T1854" s="40">
        <f t="shared" si="572"/>
        <v>0</v>
      </c>
      <c r="U1854" s="40">
        <f t="shared" ca="1" si="573"/>
        <v>396.01842511000001</v>
      </c>
      <c r="V1854" s="46" t="str">
        <f t="shared" si="555"/>
        <v>J=</v>
      </c>
      <c r="W1854" s="47">
        <f t="shared" si="556"/>
        <v>45371</v>
      </c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  <c r="CE1854" s="35"/>
      <c r="CF1854" s="35"/>
      <c r="CG1854" s="35"/>
      <c r="CH1854" s="35"/>
      <c r="CI1854" s="35"/>
      <c r="CJ1854" s="35"/>
      <c r="CK1854" s="35"/>
      <c r="CL1854" s="35"/>
      <c r="CM1854" s="35"/>
      <c r="CN1854" s="35"/>
      <c r="CO1854" s="35"/>
      <c r="CP1854" s="35"/>
      <c r="CQ1854" s="35"/>
      <c r="CR1854" s="35"/>
      <c r="CS1854" s="35"/>
      <c r="CT1854" s="35"/>
      <c r="CU1854" s="35"/>
      <c r="CV1854" s="35"/>
      <c r="CW1854" s="35"/>
      <c r="CX1854" s="35"/>
      <c r="CY1854" s="35"/>
      <c r="CZ1854" s="35"/>
      <c r="DA1854" s="35"/>
      <c r="DB1854" s="35"/>
      <c r="DC1854" s="35"/>
      <c r="DD1854" s="35"/>
      <c r="DE1854" s="35"/>
      <c r="DF1854" s="35"/>
      <c r="DG1854" s="35"/>
      <c r="DH1854" s="35"/>
      <c r="DI1854" s="35"/>
      <c r="DJ1854" s="35"/>
      <c r="DK1854" s="35"/>
      <c r="DL1854" s="35"/>
      <c r="DM1854" s="35"/>
      <c r="DN1854" s="35"/>
      <c r="DO1854" s="35"/>
      <c r="DP1854" s="35"/>
      <c r="DQ1854" s="35"/>
      <c r="DR1854" s="35"/>
      <c r="DS1854" s="35"/>
      <c r="DT1854" s="35"/>
      <c r="DU1854" s="35"/>
      <c r="DV1854" s="35"/>
      <c r="DW1854" s="35"/>
      <c r="DX1854" s="35"/>
      <c r="DY1854" s="35"/>
      <c r="DZ1854" s="35"/>
      <c r="EA1854" s="35"/>
      <c r="EB1854" s="35"/>
      <c r="EC1854" s="35"/>
      <c r="ED1854" s="35"/>
      <c r="EE1854" s="35"/>
      <c r="EF1854" s="35"/>
      <c r="EG1854" s="35"/>
      <c r="EH1854" s="35"/>
      <c r="EI1854" s="35"/>
      <c r="EJ1854" s="35"/>
      <c r="EK1854" s="35"/>
      <c r="EL1854" s="35"/>
      <c r="EM1854" s="35"/>
      <c r="EN1854" s="35"/>
      <c r="EO1854" s="35"/>
      <c r="EP1854" s="35"/>
      <c r="EQ1854" s="35"/>
      <c r="ER1854" s="35"/>
      <c r="ES1854" s="35"/>
      <c r="ET1854" s="35"/>
      <c r="EU1854" s="35"/>
      <c r="EV1854" s="35"/>
      <c r="EW1854" s="35"/>
      <c r="EX1854" s="35"/>
      <c r="EY1854" s="35"/>
      <c r="EZ1854" s="35"/>
      <c r="FA1854" s="35"/>
      <c r="FB1854" s="35"/>
      <c r="FC1854" s="35"/>
      <c r="FD1854" s="35"/>
      <c r="FE1854" s="35"/>
      <c r="FF1854" s="35"/>
      <c r="FG1854" s="35"/>
      <c r="FH1854" s="35"/>
      <c r="FI1854" s="35"/>
      <c r="FJ1854" s="35"/>
      <c r="FK1854" s="35"/>
      <c r="FL1854" s="35"/>
      <c r="FM1854" s="35"/>
      <c r="FN1854" s="35"/>
      <c r="FO1854" s="35"/>
      <c r="FP1854" s="35"/>
      <c r="FQ1854" s="35"/>
      <c r="FR1854" s="35"/>
      <c r="FS1854" s="35"/>
      <c r="FT1854" s="35"/>
      <c r="FU1854" s="35"/>
      <c r="FV1854" s="35"/>
      <c r="FW1854" s="35"/>
      <c r="FX1854" s="35"/>
      <c r="FY1854" s="35"/>
      <c r="FZ1854" s="35"/>
    </row>
    <row r="1855" spans="1:182" x14ac:dyDescent="0.15">
      <c r="A1855" s="38">
        <f t="shared" si="561"/>
        <v>45299</v>
      </c>
      <c r="B1855" s="39">
        <f t="shared" ca="1" si="562"/>
        <v>9807.7884251100004</v>
      </c>
      <c r="C1855" s="40">
        <f t="shared" si="563"/>
        <v>9411.77</v>
      </c>
      <c r="D1855" s="41">
        <f ca="1">IF(A1855&lt;$B$1,VLOOKUP(A1855,[1]DI!$A$4:$B$15000,2,FALSE),0)</f>
        <v>0.11650000000000001</v>
      </c>
      <c r="E1855" s="40">
        <f t="shared" ca="1" si="564"/>
        <v>4.3739000000000001E-4</v>
      </c>
      <c r="F1855" s="42">
        <f t="shared" si="554"/>
        <v>1</v>
      </c>
      <c r="G1855" s="43">
        <f t="shared" ca="1" si="565"/>
        <v>1.0004373900000001</v>
      </c>
      <c r="H1855" s="40">
        <f ca="1">TRUNC(PRODUCT(G$10:G1854),15)</f>
        <v>1.47456722425118</v>
      </c>
      <c r="I1855" s="40">
        <f t="shared" ca="1" si="566"/>
        <v>1.42599021960588</v>
      </c>
      <c r="J1855" s="40">
        <f t="shared" ca="1" si="567"/>
        <v>1.0340654499999999</v>
      </c>
      <c r="K1855" s="42">
        <f t="shared" si="568"/>
        <v>2.7E-2</v>
      </c>
      <c r="L1855" s="63">
        <f t="shared" si="574"/>
        <v>45189</v>
      </c>
      <c r="M1855" s="64">
        <f t="shared" si="575"/>
        <v>73</v>
      </c>
      <c r="N1855" s="44">
        <f t="shared" si="569"/>
        <v>73</v>
      </c>
      <c r="O1855" s="40">
        <f t="shared" si="570"/>
        <v>1.0077475600000001</v>
      </c>
      <c r="P1855" s="65">
        <f t="shared" ca="1" si="576"/>
        <v>1.042076934</v>
      </c>
      <c r="Q1855" s="40">
        <f t="shared" ca="1" si="571"/>
        <v>396.01842511000001</v>
      </c>
      <c r="R1855" s="44">
        <f>IF(VLOOKUP(A1855,$Z$12:$AI$125,8)=VLOOKUP(A1854,$Z$12:$AI$125,8),0,VLOOKUP(A1855,Z$12:$AI$125,8))</f>
        <v>0</v>
      </c>
      <c r="S1855" s="45">
        <f>IF(R1855&gt;0,VLOOKUP(R1855,Y$12:$AH$125,7),0)</f>
        <v>0</v>
      </c>
      <c r="T1855" s="40">
        <f t="shared" si="572"/>
        <v>0</v>
      </c>
      <c r="U1855" s="40">
        <f t="shared" ca="1" si="573"/>
        <v>396.01842511000001</v>
      </c>
      <c r="V1855" s="46" t="str">
        <f t="shared" si="555"/>
        <v>J=</v>
      </c>
      <c r="W1855" s="47">
        <f t="shared" si="556"/>
        <v>45371</v>
      </c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  <c r="CE1855" s="35"/>
      <c r="CF1855" s="35"/>
      <c r="CG1855" s="35"/>
      <c r="CH1855" s="35"/>
      <c r="CI1855" s="35"/>
      <c r="CJ1855" s="35"/>
      <c r="CK1855" s="35"/>
      <c r="CL1855" s="35"/>
      <c r="CM1855" s="35"/>
      <c r="CN1855" s="35"/>
      <c r="CO1855" s="35"/>
      <c r="CP1855" s="35"/>
      <c r="CQ1855" s="35"/>
      <c r="CR1855" s="35"/>
      <c r="CS1855" s="35"/>
      <c r="CT1855" s="35"/>
      <c r="CU1855" s="35"/>
      <c r="CV1855" s="35"/>
      <c r="CW1855" s="35"/>
      <c r="CX1855" s="35"/>
      <c r="CY1855" s="35"/>
      <c r="CZ1855" s="35"/>
      <c r="DA1855" s="35"/>
      <c r="DB1855" s="35"/>
      <c r="DC1855" s="35"/>
      <c r="DD1855" s="35"/>
      <c r="DE1855" s="35"/>
      <c r="DF1855" s="35"/>
      <c r="DG1855" s="35"/>
      <c r="DH1855" s="35"/>
      <c r="DI1855" s="35"/>
      <c r="DJ1855" s="35"/>
      <c r="DK1855" s="35"/>
      <c r="DL1855" s="35"/>
      <c r="DM1855" s="35"/>
      <c r="DN1855" s="35"/>
      <c r="DO1855" s="35"/>
      <c r="DP1855" s="35"/>
      <c r="DQ1855" s="35"/>
      <c r="DR1855" s="35"/>
      <c r="DS1855" s="35"/>
      <c r="DT1855" s="35"/>
      <c r="DU1855" s="35"/>
      <c r="DV1855" s="35"/>
      <c r="DW1855" s="35"/>
      <c r="DX1855" s="35"/>
      <c r="DY1855" s="35"/>
      <c r="DZ1855" s="35"/>
      <c r="EA1855" s="35"/>
      <c r="EB1855" s="35"/>
      <c r="EC1855" s="35"/>
      <c r="ED1855" s="35"/>
      <c r="EE1855" s="35"/>
      <c r="EF1855" s="35"/>
      <c r="EG1855" s="35"/>
      <c r="EH1855" s="35"/>
      <c r="EI1855" s="35"/>
      <c r="EJ1855" s="35"/>
      <c r="EK1855" s="35"/>
      <c r="EL1855" s="35"/>
      <c r="EM1855" s="35"/>
      <c r="EN1855" s="35"/>
      <c r="EO1855" s="35"/>
      <c r="EP1855" s="35"/>
      <c r="EQ1855" s="35"/>
      <c r="ER1855" s="35"/>
      <c r="ES1855" s="35"/>
      <c r="ET1855" s="35"/>
      <c r="EU1855" s="35"/>
      <c r="EV1855" s="35"/>
      <c r="EW1855" s="35"/>
      <c r="EX1855" s="35"/>
      <c r="EY1855" s="35"/>
      <c r="EZ1855" s="35"/>
      <c r="FA1855" s="35"/>
      <c r="FB1855" s="35"/>
      <c r="FC1855" s="35"/>
      <c r="FD1855" s="35"/>
      <c r="FE1855" s="35"/>
      <c r="FF1855" s="35"/>
      <c r="FG1855" s="35"/>
      <c r="FH1855" s="35"/>
      <c r="FI1855" s="35"/>
      <c r="FJ1855" s="35"/>
      <c r="FK1855" s="35"/>
      <c r="FL1855" s="35"/>
      <c r="FM1855" s="35"/>
      <c r="FN1855" s="35"/>
      <c r="FO1855" s="35"/>
      <c r="FP1855" s="35"/>
      <c r="FQ1855" s="35"/>
      <c r="FR1855" s="35"/>
      <c r="FS1855" s="35"/>
      <c r="FT1855" s="35"/>
      <c r="FU1855" s="35"/>
      <c r="FV1855" s="35"/>
      <c r="FW1855" s="35"/>
      <c r="FX1855" s="35"/>
      <c r="FY1855" s="35"/>
      <c r="FZ1855" s="35"/>
    </row>
    <row r="1856" spans="1:182" x14ac:dyDescent="0.15">
      <c r="A1856" s="38">
        <f t="shared" si="561"/>
        <v>45300</v>
      </c>
      <c r="B1856" s="39">
        <f t="shared" ca="1" si="562"/>
        <v>9813.1156657499996</v>
      </c>
      <c r="C1856" s="40">
        <f t="shared" si="563"/>
        <v>9411.77</v>
      </c>
      <c r="D1856" s="41">
        <f ca="1">IF(A1856&lt;$B$1,VLOOKUP(A1856,[1]DI!$A$4:$B$15000,2,FALSE),0)</f>
        <v>0.11650000000000001</v>
      </c>
      <c r="E1856" s="40">
        <f t="shared" ca="1" si="564"/>
        <v>4.3739000000000001E-4</v>
      </c>
      <c r="F1856" s="42">
        <f t="shared" si="554"/>
        <v>1</v>
      </c>
      <c r="G1856" s="43">
        <f t="shared" ca="1" si="565"/>
        <v>1.0004373900000001</v>
      </c>
      <c r="H1856" s="40">
        <f ca="1">TRUNC(PRODUCT(G$10:G1855),15)</f>
        <v>1.4752121852094</v>
      </c>
      <c r="I1856" s="40">
        <f t="shared" ca="1" si="566"/>
        <v>1.42599021960588</v>
      </c>
      <c r="J1856" s="40">
        <f t="shared" ca="1" si="567"/>
        <v>1.0345177400000001</v>
      </c>
      <c r="K1856" s="42">
        <f t="shared" si="568"/>
        <v>2.7E-2</v>
      </c>
      <c r="L1856" s="63">
        <f t="shared" si="574"/>
        <v>45189</v>
      </c>
      <c r="M1856" s="64">
        <f t="shared" si="575"/>
        <v>74</v>
      </c>
      <c r="N1856" s="44">
        <f t="shared" si="569"/>
        <v>74</v>
      </c>
      <c r="O1856" s="40">
        <f t="shared" si="570"/>
        <v>1.007854107</v>
      </c>
      <c r="P1856" s="65">
        <f t="shared" ca="1" si="576"/>
        <v>1.0426429530000001</v>
      </c>
      <c r="Q1856" s="40">
        <f t="shared" ca="1" si="571"/>
        <v>401.34566575000002</v>
      </c>
      <c r="R1856" s="44">
        <f>IF(VLOOKUP(A1856,$Z$12:$AI$125,8)=VLOOKUP(A1855,$Z$12:$AI$125,8),0,VLOOKUP(A1856,Z$12:$AI$125,8))</f>
        <v>0</v>
      </c>
      <c r="S1856" s="45">
        <f>IF(R1856&gt;0,VLOOKUP(R1856,Y$12:$AH$125,7),0)</f>
        <v>0</v>
      </c>
      <c r="T1856" s="40">
        <f t="shared" si="572"/>
        <v>0</v>
      </c>
      <c r="U1856" s="40">
        <f t="shared" ca="1" si="573"/>
        <v>401.34566575000002</v>
      </c>
      <c r="V1856" s="46" t="str">
        <f t="shared" si="555"/>
        <v>J=</v>
      </c>
      <c r="W1856" s="47">
        <f t="shared" si="556"/>
        <v>45371</v>
      </c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  <c r="CE1856" s="35"/>
      <c r="CF1856" s="35"/>
      <c r="CG1856" s="35"/>
      <c r="CH1856" s="35"/>
      <c r="CI1856" s="35"/>
      <c r="CJ1856" s="35"/>
      <c r="CK1856" s="35"/>
      <c r="CL1856" s="35"/>
      <c r="CM1856" s="35"/>
      <c r="CN1856" s="35"/>
      <c r="CO1856" s="35"/>
      <c r="CP1856" s="35"/>
      <c r="CQ1856" s="35"/>
      <c r="CR1856" s="35"/>
      <c r="CS1856" s="35"/>
      <c r="CT1856" s="35"/>
      <c r="CU1856" s="35"/>
      <c r="CV1856" s="35"/>
      <c r="CW1856" s="35"/>
      <c r="CX1856" s="35"/>
      <c r="CY1856" s="35"/>
      <c r="CZ1856" s="35"/>
      <c r="DA1856" s="35"/>
      <c r="DB1856" s="35"/>
      <c r="DC1856" s="35"/>
      <c r="DD1856" s="35"/>
      <c r="DE1856" s="35"/>
      <c r="DF1856" s="35"/>
      <c r="DG1856" s="35"/>
      <c r="DH1856" s="35"/>
      <c r="DI1856" s="35"/>
      <c r="DJ1856" s="35"/>
      <c r="DK1856" s="35"/>
      <c r="DL1856" s="35"/>
      <c r="DM1856" s="35"/>
      <c r="DN1856" s="35"/>
      <c r="DO1856" s="35"/>
      <c r="DP1856" s="35"/>
      <c r="DQ1856" s="35"/>
      <c r="DR1856" s="35"/>
      <c r="DS1856" s="35"/>
      <c r="DT1856" s="35"/>
      <c r="DU1856" s="35"/>
      <c r="DV1856" s="35"/>
      <c r="DW1856" s="35"/>
      <c r="DX1856" s="35"/>
      <c r="DY1856" s="35"/>
      <c r="DZ1856" s="35"/>
      <c r="EA1856" s="35"/>
      <c r="EB1856" s="35"/>
      <c r="EC1856" s="35"/>
      <c r="ED1856" s="35"/>
      <c r="EE1856" s="35"/>
      <c r="EF1856" s="35"/>
      <c r="EG1856" s="35"/>
      <c r="EH1856" s="35"/>
      <c r="EI1856" s="35"/>
      <c r="EJ1856" s="35"/>
      <c r="EK1856" s="35"/>
      <c r="EL1856" s="35"/>
      <c r="EM1856" s="35"/>
      <c r="EN1856" s="35"/>
      <c r="EO1856" s="35"/>
      <c r="EP1856" s="35"/>
      <c r="EQ1856" s="35"/>
      <c r="ER1856" s="35"/>
      <c r="ES1856" s="35"/>
      <c r="ET1856" s="35"/>
      <c r="EU1856" s="35"/>
      <c r="EV1856" s="35"/>
      <c r="EW1856" s="35"/>
      <c r="EX1856" s="35"/>
      <c r="EY1856" s="35"/>
      <c r="EZ1856" s="35"/>
      <c r="FA1856" s="35"/>
      <c r="FB1856" s="35"/>
      <c r="FC1856" s="35"/>
      <c r="FD1856" s="35"/>
      <c r="FE1856" s="35"/>
      <c r="FF1856" s="35"/>
      <c r="FG1856" s="35"/>
      <c r="FH1856" s="35"/>
      <c r="FI1856" s="35"/>
      <c r="FJ1856" s="35"/>
      <c r="FK1856" s="35"/>
      <c r="FL1856" s="35"/>
      <c r="FM1856" s="35"/>
      <c r="FN1856" s="35"/>
      <c r="FO1856" s="35"/>
      <c r="FP1856" s="35"/>
      <c r="FQ1856" s="35"/>
      <c r="FR1856" s="35"/>
      <c r="FS1856" s="35"/>
      <c r="FT1856" s="35"/>
      <c r="FU1856" s="35"/>
      <c r="FV1856" s="35"/>
      <c r="FW1856" s="35"/>
      <c r="FX1856" s="35"/>
      <c r="FY1856" s="35"/>
      <c r="FZ1856" s="35"/>
    </row>
    <row r="1857" spans="1:182" x14ac:dyDescent="0.15">
      <c r="A1857" s="38">
        <f t="shared" si="561"/>
        <v>45301</v>
      </c>
      <c r="B1857" s="39">
        <f t="shared" ca="1" si="562"/>
        <v>9818.4458146300003</v>
      </c>
      <c r="C1857" s="40">
        <f t="shared" si="563"/>
        <v>9411.77</v>
      </c>
      <c r="D1857" s="41">
        <f ca="1">IF(A1857&lt;$B$1,VLOOKUP(A1857,[1]DI!$A$4:$B$15000,2,FALSE),0)</f>
        <v>0.11650000000000001</v>
      </c>
      <c r="E1857" s="40">
        <f t="shared" ca="1" si="564"/>
        <v>4.3739000000000001E-4</v>
      </c>
      <c r="F1857" s="42">
        <f t="shared" si="554"/>
        <v>1</v>
      </c>
      <c r="G1857" s="43">
        <f t="shared" ca="1" si="565"/>
        <v>1.0004373900000001</v>
      </c>
      <c r="H1857" s="40">
        <f ca="1">TRUNC(PRODUCT(G$10:G1856),15)</f>
        <v>1.47585742826709</v>
      </c>
      <c r="I1857" s="40">
        <f t="shared" ca="1" si="566"/>
        <v>1.42599021960588</v>
      </c>
      <c r="J1857" s="40">
        <f t="shared" ca="1" si="567"/>
        <v>1.0349702300000001</v>
      </c>
      <c r="K1857" s="42">
        <f t="shared" si="568"/>
        <v>2.7E-2</v>
      </c>
      <c r="L1857" s="63">
        <f t="shared" si="574"/>
        <v>45189</v>
      </c>
      <c r="M1857" s="64">
        <f t="shared" si="575"/>
        <v>75</v>
      </c>
      <c r="N1857" s="44">
        <f t="shared" si="569"/>
        <v>75</v>
      </c>
      <c r="O1857" s="40">
        <f t="shared" si="570"/>
        <v>1.0079606649999999</v>
      </c>
      <c r="P1857" s="65">
        <f t="shared" ca="1" si="576"/>
        <v>1.043209281</v>
      </c>
      <c r="Q1857" s="40">
        <f t="shared" ca="1" si="571"/>
        <v>406.67581462999999</v>
      </c>
      <c r="R1857" s="44">
        <f>IF(VLOOKUP(A1857,$Z$12:$AI$125,8)=VLOOKUP(A1856,$Z$12:$AI$125,8),0,VLOOKUP(A1857,Z$12:$AI$125,8))</f>
        <v>0</v>
      </c>
      <c r="S1857" s="45">
        <f>IF(R1857&gt;0,VLOOKUP(R1857,Y$12:$AH$125,7),0)</f>
        <v>0</v>
      </c>
      <c r="T1857" s="40">
        <f t="shared" si="572"/>
        <v>0</v>
      </c>
      <c r="U1857" s="40">
        <f t="shared" ca="1" si="573"/>
        <v>406.67581462999999</v>
      </c>
      <c r="V1857" s="46" t="str">
        <f t="shared" si="555"/>
        <v>J=</v>
      </c>
      <c r="W1857" s="47">
        <f t="shared" si="556"/>
        <v>45371</v>
      </c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  <c r="DN1857" s="35"/>
      <c r="DO1857" s="35"/>
      <c r="DP1857" s="35"/>
      <c r="DQ1857" s="35"/>
      <c r="DR1857" s="35"/>
      <c r="DS1857" s="35"/>
      <c r="DT1857" s="35"/>
      <c r="DU1857" s="35"/>
      <c r="DV1857" s="35"/>
      <c r="DW1857" s="35"/>
      <c r="DX1857" s="35"/>
      <c r="DY1857" s="35"/>
      <c r="DZ1857" s="35"/>
      <c r="EA1857" s="35"/>
      <c r="EB1857" s="35"/>
      <c r="EC1857" s="35"/>
      <c r="ED1857" s="35"/>
      <c r="EE1857" s="35"/>
      <c r="EF1857" s="35"/>
      <c r="EG1857" s="35"/>
      <c r="EH1857" s="35"/>
      <c r="EI1857" s="35"/>
      <c r="EJ1857" s="35"/>
      <c r="EK1857" s="35"/>
      <c r="EL1857" s="35"/>
      <c r="EM1857" s="35"/>
      <c r="EN1857" s="35"/>
      <c r="EO1857" s="35"/>
      <c r="EP1857" s="35"/>
      <c r="EQ1857" s="35"/>
      <c r="ER1857" s="35"/>
      <c r="ES1857" s="35"/>
      <c r="ET1857" s="35"/>
      <c r="EU1857" s="35"/>
      <c r="EV1857" s="35"/>
      <c r="EW1857" s="35"/>
      <c r="EX1857" s="35"/>
      <c r="EY1857" s="35"/>
      <c r="EZ1857" s="35"/>
      <c r="FA1857" s="35"/>
      <c r="FB1857" s="35"/>
      <c r="FC1857" s="35"/>
      <c r="FD1857" s="35"/>
      <c r="FE1857" s="35"/>
      <c r="FF1857" s="35"/>
      <c r="FG1857" s="35"/>
      <c r="FH1857" s="35"/>
      <c r="FI1857" s="35"/>
      <c r="FJ1857" s="35"/>
      <c r="FK1857" s="35"/>
      <c r="FL1857" s="35"/>
      <c r="FM1857" s="35"/>
      <c r="FN1857" s="35"/>
      <c r="FO1857" s="35"/>
      <c r="FP1857" s="35"/>
      <c r="FQ1857" s="35"/>
      <c r="FR1857" s="35"/>
      <c r="FS1857" s="35"/>
      <c r="FT1857" s="35"/>
      <c r="FU1857" s="35"/>
      <c r="FV1857" s="35"/>
      <c r="FW1857" s="35"/>
      <c r="FX1857" s="35"/>
      <c r="FY1857" s="35"/>
      <c r="FZ1857" s="35"/>
    </row>
    <row r="1858" spans="1:182" x14ac:dyDescent="0.15">
      <c r="A1858" s="38">
        <f t="shared" si="561"/>
        <v>45302</v>
      </c>
      <c r="B1858" s="39">
        <f t="shared" ca="1" si="562"/>
        <v>9823.7788811600003</v>
      </c>
      <c r="C1858" s="40">
        <f t="shared" si="563"/>
        <v>9411.77</v>
      </c>
      <c r="D1858" s="41">
        <f ca="1">IF(A1858&lt;$B$1,VLOOKUP(A1858,[1]DI!$A$4:$B$15000,2,FALSE),0)</f>
        <v>0.11650000000000001</v>
      </c>
      <c r="E1858" s="40">
        <f t="shared" ca="1" si="564"/>
        <v>4.3739000000000001E-4</v>
      </c>
      <c r="F1858" s="42">
        <f t="shared" si="554"/>
        <v>1</v>
      </c>
      <c r="G1858" s="43">
        <f t="shared" ca="1" si="565"/>
        <v>1.0004373900000001</v>
      </c>
      <c r="H1858" s="40">
        <f ca="1">TRUNC(PRODUCT(G$10:G1857),15)</f>
        <v>1.4765029535476399</v>
      </c>
      <c r="I1858" s="40">
        <f t="shared" ca="1" si="566"/>
        <v>1.42599021960588</v>
      </c>
      <c r="J1858" s="40">
        <f t="shared" ca="1" si="567"/>
        <v>1.03542292</v>
      </c>
      <c r="K1858" s="42">
        <f t="shared" si="568"/>
        <v>2.7E-2</v>
      </c>
      <c r="L1858" s="63">
        <f t="shared" si="574"/>
        <v>45189</v>
      </c>
      <c r="M1858" s="64">
        <f t="shared" si="575"/>
        <v>76</v>
      </c>
      <c r="N1858" s="44">
        <f t="shared" si="569"/>
        <v>76</v>
      </c>
      <c r="O1858" s="40">
        <f t="shared" si="570"/>
        <v>1.0080672340000001</v>
      </c>
      <c r="P1858" s="65">
        <f t="shared" ca="1" si="576"/>
        <v>1.043775919</v>
      </c>
      <c r="Q1858" s="40">
        <f t="shared" ca="1" si="571"/>
        <v>412.00888115999999</v>
      </c>
      <c r="R1858" s="44">
        <f>IF(VLOOKUP(A1858,$Z$12:$AI$125,8)=VLOOKUP(A1857,$Z$12:$AI$125,8),0,VLOOKUP(A1858,Z$12:$AI$125,8))</f>
        <v>0</v>
      </c>
      <c r="S1858" s="45">
        <f>IF(R1858&gt;0,VLOOKUP(R1858,Y$12:$AH$125,7),0)</f>
        <v>0</v>
      </c>
      <c r="T1858" s="40">
        <f t="shared" si="572"/>
        <v>0</v>
      </c>
      <c r="U1858" s="40">
        <f t="shared" ca="1" si="573"/>
        <v>412.00888115999999</v>
      </c>
      <c r="V1858" s="46" t="str">
        <f t="shared" si="555"/>
        <v>J=</v>
      </c>
      <c r="W1858" s="47">
        <f t="shared" si="556"/>
        <v>45371</v>
      </c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  <c r="CE1858" s="35"/>
      <c r="CF1858" s="35"/>
      <c r="CG1858" s="35"/>
      <c r="CH1858" s="35"/>
      <c r="CI1858" s="35"/>
      <c r="CJ1858" s="35"/>
      <c r="CK1858" s="35"/>
      <c r="CL1858" s="35"/>
      <c r="CM1858" s="35"/>
      <c r="CN1858" s="35"/>
      <c r="CO1858" s="35"/>
      <c r="CP1858" s="35"/>
      <c r="CQ1858" s="35"/>
      <c r="CR1858" s="35"/>
      <c r="CS1858" s="35"/>
      <c r="CT1858" s="35"/>
      <c r="CU1858" s="35"/>
      <c r="CV1858" s="35"/>
      <c r="CW1858" s="35"/>
      <c r="CX1858" s="35"/>
      <c r="CY1858" s="35"/>
      <c r="CZ1858" s="35"/>
      <c r="DA1858" s="35"/>
      <c r="DB1858" s="35"/>
      <c r="DC1858" s="35"/>
      <c r="DD1858" s="35"/>
      <c r="DE1858" s="35"/>
      <c r="DF1858" s="35"/>
      <c r="DG1858" s="35"/>
      <c r="DH1858" s="35"/>
      <c r="DI1858" s="35"/>
      <c r="DJ1858" s="35"/>
      <c r="DK1858" s="35"/>
      <c r="DL1858" s="35"/>
      <c r="DM1858" s="35"/>
      <c r="DN1858" s="35"/>
      <c r="DO1858" s="35"/>
      <c r="DP1858" s="35"/>
      <c r="DQ1858" s="35"/>
      <c r="DR1858" s="35"/>
      <c r="DS1858" s="35"/>
      <c r="DT1858" s="35"/>
      <c r="DU1858" s="35"/>
      <c r="DV1858" s="35"/>
      <c r="DW1858" s="35"/>
      <c r="DX1858" s="35"/>
      <c r="DY1858" s="35"/>
      <c r="DZ1858" s="35"/>
      <c r="EA1858" s="35"/>
      <c r="EB1858" s="35"/>
      <c r="EC1858" s="35"/>
      <c r="ED1858" s="35"/>
      <c r="EE1858" s="35"/>
      <c r="EF1858" s="35"/>
      <c r="EG1858" s="35"/>
      <c r="EH1858" s="35"/>
      <c r="EI1858" s="35"/>
      <c r="EJ1858" s="35"/>
      <c r="EK1858" s="35"/>
      <c r="EL1858" s="35"/>
      <c r="EM1858" s="35"/>
      <c r="EN1858" s="35"/>
      <c r="EO1858" s="35"/>
      <c r="EP1858" s="35"/>
      <c r="EQ1858" s="35"/>
      <c r="ER1858" s="35"/>
      <c r="ES1858" s="35"/>
      <c r="ET1858" s="35"/>
      <c r="EU1858" s="35"/>
      <c r="EV1858" s="35"/>
      <c r="EW1858" s="35"/>
      <c r="EX1858" s="35"/>
      <c r="EY1858" s="35"/>
      <c r="EZ1858" s="35"/>
      <c r="FA1858" s="35"/>
      <c r="FB1858" s="35"/>
      <c r="FC1858" s="35"/>
      <c r="FD1858" s="35"/>
      <c r="FE1858" s="35"/>
      <c r="FF1858" s="35"/>
      <c r="FG1858" s="35"/>
      <c r="FH1858" s="35"/>
      <c r="FI1858" s="35"/>
      <c r="FJ1858" s="35"/>
      <c r="FK1858" s="35"/>
      <c r="FL1858" s="35"/>
      <c r="FM1858" s="35"/>
      <c r="FN1858" s="35"/>
      <c r="FO1858" s="35"/>
      <c r="FP1858" s="35"/>
      <c r="FQ1858" s="35"/>
      <c r="FR1858" s="35"/>
      <c r="FS1858" s="35"/>
      <c r="FT1858" s="35"/>
      <c r="FU1858" s="35"/>
      <c r="FV1858" s="35"/>
      <c r="FW1858" s="35"/>
      <c r="FX1858" s="35"/>
      <c r="FY1858" s="35"/>
      <c r="FZ1858" s="35"/>
    </row>
    <row r="1859" spans="1:182" x14ac:dyDescent="0.15">
      <c r="A1859" s="38">
        <f t="shared" si="561"/>
        <v>45303</v>
      </c>
      <c r="B1859" s="39">
        <f t="shared" ca="1" si="562"/>
        <v>9829.11477122</v>
      </c>
      <c r="C1859" s="40">
        <f t="shared" si="563"/>
        <v>9411.77</v>
      </c>
      <c r="D1859" s="41">
        <f ca="1">IF(A1859&lt;$B$1,VLOOKUP(A1859,[1]DI!$A$4:$B$15000,2,FALSE),0)</f>
        <v>0.11650000000000001</v>
      </c>
      <c r="E1859" s="40">
        <f t="shared" ca="1" si="564"/>
        <v>4.3739000000000001E-4</v>
      </c>
      <c r="F1859" s="42">
        <f t="shared" si="554"/>
        <v>1</v>
      </c>
      <c r="G1859" s="43">
        <f t="shared" ca="1" si="565"/>
        <v>1.0004373900000001</v>
      </c>
      <c r="H1859" s="40">
        <f ca="1">TRUNC(PRODUCT(G$10:G1858),15)</f>
        <v>1.47714876117449</v>
      </c>
      <c r="I1859" s="40">
        <f t="shared" ca="1" si="566"/>
        <v>1.42599021960588</v>
      </c>
      <c r="J1859" s="40">
        <f t="shared" ca="1" si="567"/>
        <v>1.0358757999999999</v>
      </c>
      <c r="K1859" s="42">
        <f t="shared" si="568"/>
        <v>2.7E-2</v>
      </c>
      <c r="L1859" s="63">
        <f t="shared" si="574"/>
        <v>45189</v>
      </c>
      <c r="M1859" s="64">
        <f t="shared" si="575"/>
        <v>77</v>
      </c>
      <c r="N1859" s="44">
        <f t="shared" si="569"/>
        <v>77</v>
      </c>
      <c r="O1859" s="40">
        <f t="shared" si="570"/>
        <v>1.0081738149999999</v>
      </c>
      <c r="P1859" s="65">
        <f t="shared" ca="1" si="576"/>
        <v>1.044342857</v>
      </c>
      <c r="Q1859" s="40">
        <f t="shared" ca="1" si="571"/>
        <v>417.34477121999998</v>
      </c>
      <c r="R1859" s="44">
        <f>IF(VLOOKUP(A1859,$Z$12:$AI$125,8)=VLOOKUP(A1858,$Z$12:$AI$125,8),0,VLOOKUP(A1859,Z$12:$AI$125,8))</f>
        <v>0</v>
      </c>
      <c r="S1859" s="45">
        <f>IF(R1859&gt;0,VLOOKUP(R1859,Y$12:$AH$125,7),0)</f>
        <v>0</v>
      </c>
      <c r="T1859" s="40">
        <f t="shared" si="572"/>
        <v>0</v>
      </c>
      <c r="U1859" s="40">
        <f t="shared" ca="1" si="573"/>
        <v>417.34477121999998</v>
      </c>
      <c r="V1859" s="46" t="str">
        <f t="shared" si="555"/>
        <v>J=</v>
      </c>
      <c r="W1859" s="47">
        <f t="shared" si="556"/>
        <v>45371</v>
      </c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  <c r="DF1859" s="35"/>
      <c r="DG1859" s="35"/>
      <c r="DH1859" s="35"/>
      <c r="DI1859" s="35"/>
      <c r="DJ1859" s="35"/>
      <c r="DK1859" s="35"/>
      <c r="DL1859" s="35"/>
      <c r="DM1859" s="35"/>
      <c r="DN1859" s="35"/>
      <c r="DO1859" s="35"/>
      <c r="DP1859" s="35"/>
      <c r="DQ1859" s="35"/>
      <c r="DR1859" s="35"/>
      <c r="DS1859" s="35"/>
      <c r="DT1859" s="35"/>
      <c r="DU1859" s="35"/>
      <c r="DV1859" s="35"/>
      <c r="DW1859" s="35"/>
      <c r="DX1859" s="35"/>
      <c r="DY1859" s="35"/>
      <c r="DZ1859" s="35"/>
      <c r="EA1859" s="35"/>
      <c r="EB1859" s="35"/>
      <c r="EC1859" s="35"/>
      <c r="ED1859" s="35"/>
      <c r="EE1859" s="35"/>
      <c r="EF1859" s="35"/>
      <c r="EG1859" s="35"/>
      <c r="EH1859" s="35"/>
      <c r="EI1859" s="35"/>
      <c r="EJ1859" s="35"/>
      <c r="EK1859" s="35"/>
      <c r="EL1859" s="35"/>
      <c r="EM1859" s="35"/>
      <c r="EN1859" s="35"/>
      <c r="EO1859" s="35"/>
      <c r="EP1859" s="35"/>
      <c r="EQ1859" s="35"/>
      <c r="ER1859" s="35"/>
      <c r="ES1859" s="35"/>
      <c r="ET1859" s="35"/>
      <c r="EU1859" s="35"/>
      <c r="EV1859" s="35"/>
      <c r="EW1859" s="35"/>
      <c r="EX1859" s="35"/>
      <c r="EY1859" s="35"/>
      <c r="EZ1859" s="35"/>
      <c r="FA1859" s="35"/>
      <c r="FB1859" s="35"/>
      <c r="FC1859" s="35"/>
      <c r="FD1859" s="35"/>
      <c r="FE1859" s="35"/>
      <c r="FF1859" s="35"/>
      <c r="FG1859" s="35"/>
      <c r="FH1859" s="35"/>
      <c r="FI1859" s="35"/>
      <c r="FJ1859" s="35"/>
      <c r="FK1859" s="35"/>
      <c r="FL1859" s="35"/>
      <c r="FM1859" s="35"/>
      <c r="FN1859" s="35"/>
      <c r="FO1859" s="35"/>
      <c r="FP1859" s="35"/>
      <c r="FQ1859" s="35"/>
      <c r="FR1859" s="35"/>
      <c r="FS1859" s="35"/>
      <c r="FT1859" s="35"/>
      <c r="FU1859" s="35"/>
      <c r="FV1859" s="35"/>
      <c r="FW1859" s="35"/>
      <c r="FX1859" s="35"/>
      <c r="FY1859" s="35"/>
      <c r="FZ1859" s="35"/>
    </row>
    <row r="1860" spans="1:182" x14ac:dyDescent="0.15">
      <c r="A1860" s="38">
        <f t="shared" si="561"/>
        <v>45304</v>
      </c>
      <c r="B1860" s="39">
        <f t="shared" ca="1" si="562"/>
        <v>9834.4535695200011</v>
      </c>
      <c r="C1860" s="40">
        <f t="shared" si="563"/>
        <v>9411.77</v>
      </c>
      <c r="D1860" s="41">
        <f ca="1">IF(A1860&lt;$B$1,VLOOKUP(A1860,[1]DI!$A$4:$B$15000,2,FALSE),0)</f>
        <v>0</v>
      </c>
      <c r="E1860" s="40">
        <f t="shared" ca="1" si="564"/>
        <v>0</v>
      </c>
      <c r="F1860" s="42">
        <f t="shared" si="554"/>
        <v>1</v>
      </c>
      <c r="G1860" s="43">
        <f t="shared" ca="1" si="565"/>
        <v>1</v>
      </c>
      <c r="H1860" s="40">
        <f ca="1">TRUNC(PRODUCT(G$10:G1859),15)</f>
        <v>1.4777948512711401</v>
      </c>
      <c r="I1860" s="40">
        <f t="shared" ca="1" si="566"/>
        <v>1.42599021960588</v>
      </c>
      <c r="J1860" s="40">
        <f t="shared" ca="1" si="567"/>
        <v>1.0363288799999999</v>
      </c>
      <c r="K1860" s="42">
        <f t="shared" si="568"/>
        <v>2.7E-2</v>
      </c>
      <c r="L1860" s="63">
        <f t="shared" si="574"/>
        <v>45189</v>
      </c>
      <c r="M1860" s="64">
        <f t="shared" si="575"/>
        <v>77</v>
      </c>
      <c r="N1860" s="44">
        <f t="shared" si="569"/>
        <v>78</v>
      </c>
      <c r="O1860" s="40">
        <f t="shared" si="570"/>
        <v>1.0082804059999999</v>
      </c>
      <c r="P1860" s="65">
        <f t="shared" ca="1" si="576"/>
        <v>1.044910104</v>
      </c>
      <c r="Q1860" s="40">
        <f t="shared" ca="1" si="571"/>
        <v>422.68356951999999</v>
      </c>
      <c r="R1860" s="44">
        <f>IF(VLOOKUP(A1860,$Z$12:$AI$125,8)=VLOOKUP(A1859,$Z$12:$AI$125,8),0,VLOOKUP(A1860,Z$12:$AI$125,8))</f>
        <v>0</v>
      </c>
      <c r="S1860" s="45">
        <f>IF(R1860&gt;0,VLOOKUP(R1860,Y$12:$AH$125,7),0)</f>
        <v>0</v>
      </c>
      <c r="T1860" s="40">
        <f t="shared" si="572"/>
        <v>0</v>
      </c>
      <c r="U1860" s="40">
        <f t="shared" ca="1" si="573"/>
        <v>422.68356951999999</v>
      </c>
      <c r="V1860" s="46" t="str">
        <f t="shared" si="555"/>
        <v>J=</v>
      </c>
      <c r="W1860" s="47">
        <f t="shared" si="556"/>
        <v>45371</v>
      </c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  <c r="DF1860" s="35"/>
      <c r="DG1860" s="35"/>
      <c r="DH1860" s="35"/>
      <c r="DI1860" s="35"/>
      <c r="DJ1860" s="35"/>
      <c r="DK1860" s="35"/>
      <c r="DL1860" s="35"/>
      <c r="DM1860" s="35"/>
      <c r="DN1860" s="35"/>
      <c r="DO1860" s="35"/>
      <c r="DP1860" s="35"/>
      <c r="DQ1860" s="35"/>
      <c r="DR1860" s="35"/>
      <c r="DS1860" s="35"/>
      <c r="DT1860" s="35"/>
      <c r="DU1860" s="35"/>
      <c r="DV1860" s="35"/>
      <c r="DW1860" s="35"/>
      <c r="DX1860" s="35"/>
      <c r="DY1860" s="35"/>
      <c r="DZ1860" s="35"/>
      <c r="EA1860" s="35"/>
      <c r="EB1860" s="35"/>
      <c r="EC1860" s="35"/>
      <c r="ED1860" s="35"/>
      <c r="EE1860" s="35"/>
      <c r="EF1860" s="35"/>
      <c r="EG1860" s="35"/>
      <c r="EH1860" s="35"/>
      <c r="EI1860" s="35"/>
      <c r="EJ1860" s="35"/>
      <c r="EK1860" s="35"/>
      <c r="EL1860" s="35"/>
      <c r="EM1860" s="35"/>
      <c r="EN1860" s="35"/>
      <c r="EO1860" s="35"/>
      <c r="EP1860" s="35"/>
      <c r="EQ1860" s="35"/>
      <c r="ER1860" s="35"/>
      <c r="ES1860" s="35"/>
      <c r="ET1860" s="35"/>
      <c r="EU1860" s="35"/>
      <c r="EV1860" s="35"/>
      <c r="EW1860" s="35"/>
      <c r="EX1860" s="35"/>
      <c r="EY1860" s="35"/>
      <c r="EZ1860" s="35"/>
      <c r="FA1860" s="35"/>
      <c r="FB1860" s="35"/>
      <c r="FC1860" s="35"/>
      <c r="FD1860" s="35"/>
      <c r="FE1860" s="35"/>
      <c r="FF1860" s="35"/>
      <c r="FG1860" s="35"/>
      <c r="FH1860" s="35"/>
      <c r="FI1860" s="35"/>
      <c r="FJ1860" s="35"/>
      <c r="FK1860" s="35"/>
      <c r="FL1860" s="35"/>
      <c r="FM1860" s="35"/>
      <c r="FN1860" s="35"/>
      <c r="FO1860" s="35"/>
      <c r="FP1860" s="35"/>
      <c r="FQ1860" s="35"/>
      <c r="FR1860" s="35"/>
      <c r="FS1860" s="35"/>
      <c r="FT1860" s="35"/>
      <c r="FU1860" s="35"/>
      <c r="FV1860" s="35"/>
      <c r="FW1860" s="35"/>
      <c r="FX1860" s="35"/>
      <c r="FY1860" s="35"/>
      <c r="FZ1860" s="35"/>
    </row>
    <row r="1861" spans="1:182" x14ac:dyDescent="0.15">
      <c r="A1861" s="38">
        <f t="shared" si="561"/>
        <v>45305</v>
      </c>
      <c r="B1861" s="39">
        <f t="shared" ca="1" si="562"/>
        <v>9834.4535695200011</v>
      </c>
      <c r="C1861" s="40">
        <f t="shared" si="563"/>
        <v>9411.77</v>
      </c>
      <c r="D1861" s="41">
        <f ca="1">IF(A1861&lt;$B$1,VLOOKUP(A1861,[1]DI!$A$4:$B$15000,2,FALSE),0)</f>
        <v>0</v>
      </c>
      <c r="E1861" s="40">
        <f t="shared" ca="1" si="564"/>
        <v>0</v>
      </c>
      <c r="F1861" s="42">
        <f t="shared" si="554"/>
        <v>1</v>
      </c>
      <c r="G1861" s="43">
        <f t="shared" ca="1" si="565"/>
        <v>1</v>
      </c>
      <c r="H1861" s="40">
        <f ca="1">TRUNC(PRODUCT(G$10:G1860),15)</f>
        <v>1.4777948512711401</v>
      </c>
      <c r="I1861" s="40">
        <f t="shared" ca="1" si="566"/>
        <v>1.42599021960588</v>
      </c>
      <c r="J1861" s="40">
        <f t="shared" ca="1" si="567"/>
        <v>1.0363288799999999</v>
      </c>
      <c r="K1861" s="42">
        <f t="shared" si="568"/>
        <v>2.7E-2</v>
      </c>
      <c r="L1861" s="63">
        <f t="shared" si="574"/>
        <v>45189</v>
      </c>
      <c r="M1861" s="64">
        <f t="shared" si="575"/>
        <v>77</v>
      </c>
      <c r="N1861" s="44">
        <f t="shared" si="569"/>
        <v>78</v>
      </c>
      <c r="O1861" s="40">
        <f t="shared" si="570"/>
        <v>1.0082804059999999</v>
      </c>
      <c r="P1861" s="65">
        <f t="shared" ca="1" si="576"/>
        <v>1.044910104</v>
      </c>
      <c r="Q1861" s="40">
        <f t="shared" ca="1" si="571"/>
        <v>422.68356951999999</v>
      </c>
      <c r="R1861" s="44">
        <f>IF(VLOOKUP(A1861,$Z$12:$AI$125,8)=VLOOKUP(A1860,$Z$12:$AI$125,8),0,VLOOKUP(A1861,Z$12:$AI$125,8))</f>
        <v>0</v>
      </c>
      <c r="S1861" s="45">
        <f>IF(R1861&gt;0,VLOOKUP(R1861,Y$12:$AH$125,7),0)</f>
        <v>0</v>
      </c>
      <c r="T1861" s="40">
        <f t="shared" si="572"/>
        <v>0</v>
      </c>
      <c r="U1861" s="40">
        <f t="shared" ca="1" si="573"/>
        <v>422.68356951999999</v>
      </c>
      <c r="V1861" s="46" t="str">
        <f t="shared" si="555"/>
        <v>J=</v>
      </c>
      <c r="W1861" s="47">
        <f t="shared" si="556"/>
        <v>45371</v>
      </c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  <c r="DF1861" s="35"/>
      <c r="DG1861" s="35"/>
      <c r="DH1861" s="35"/>
      <c r="DI1861" s="35"/>
      <c r="DJ1861" s="35"/>
      <c r="DK1861" s="35"/>
      <c r="DL1861" s="35"/>
      <c r="DM1861" s="35"/>
      <c r="DN1861" s="35"/>
      <c r="DO1861" s="35"/>
      <c r="DP1861" s="35"/>
      <c r="DQ1861" s="35"/>
      <c r="DR1861" s="35"/>
      <c r="DS1861" s="35"/>
      <c r="DT1861" s="35"/>
      <c r="DU1861" s="35"/>
      <c r="DV1861" s="35"/>
      <c r="DW1861" s="35"/>
      <c r="DX1861" s="35"/>
      <c r="DY1861" s="35"/>
      <c r="DZ1861" s="35"/>
      <c r="EA1861" s="35"/>
      <c r="EB1861" s="35"/>
      <c r="EC1861" s="35"/>
      <c r="ED1861" s="35"/>
      <c r="EE1861" s="35"/>
      <c r="EF1861" s="35"/>
      <c r="EG1861" s="35"/>
      <c r="EH1861" s="35"/>
      <c r="EI1861" s="35"/>
      <c r="EJ1861" s="35"/>
      <c r="EK1861" s="35"/>
      <c r="EL1861" s="35"/>
      <c r="EM1861" s="35"/>
      <c r="EN1861" s="35"/>
      <c r="EO1861" s="35"/>
      <c r="EP1861" s="35"/>
      <c r="EQ1861" s="35"/>
      <c r="ER1861" s="35"/>
      <c r="ES1861" s="35"/>
      <c r="ET1861" s="35"/>
      <c r="EU1861" s="35"/>
      <c r="EV1861" s="35"/>
      <c r="EW1861" s="35"/>
      <c r="EX1861" s="35"/>
      <c r="EY1861" s="35"/>
      <c r="EZ1861" s="35"/>
      <c r="FA1861" s="35"/>
      <c r="FB1861" s="35"/>
      <c r="FC1861" s="35"/>
      <c r="FD1861" s="35"/>
      <c r="FE1861" s="35"/>
      <c r="FF1861" s="35"/>
      <c r="FG1861" s="35"/>
      <c r="FH1861" s="35"/>
      <c r="FI1861" s="35"/>
      <c r="FJ1861" s="35"/>
      <c r="FK1861" s="35"/>
      <c r="FL1861" s="35"/>
      <c r="FM1861" s="35"/>
      <c r="FN1861" s="35"/>
      <c r="FO1861" s="35"/>
      <c r="FP1861" s="35"/>
      <c r="FQ1861" s="35"/>
      <c r="FR1861" s="35"/>
      <c r="FS1861" s="35"/>
      <c r="FT1861" s="35"/>
      <c r="FU1861" s="35"/>
      <c r="FV1861" s="35"/>
      <c r="FW1861" s="35"/>
      <c r="FX1861" s="35"/>
      <c r="FY1861" s="35"/>
      <c r="FZ1861" s="35"/>
    </row>
    <row r="1862" spans="1:182" x14ac:dyDescent="0.15">
      <c r="A1862" s="38">
        <f t="shared" si="561"/>
        <v>45306</v>
      </c>
      <c r="B1862" s="39">
        <f t="shared" ca="1" si="562"/>
        <v>9834.4535695200011</v>
      </c>
      <c r="C1862" s="40">
        <f t="shared" si="563"/>
        <v>9411.77</v>
      </c>
      <c r="D1862" s="41">
        <f ca="1">IF(A1862&lt;$B$1,VLOOKUP(A1862,[1]DI!$A$4:$B$15000,2,FALSE),0)</f>
        <v>0.11650000000000001</v>
      </c>
      <c r="E1862" s="40">
        <f t="shared" ca="1" si="564"/>
        <v>4.3739000000000001E-4</v>
      </c>
      <c r="F1862" s="42">
        <f t="shared" si="554"/>
        <v>1</v>
      </c>
      <c r="G1862" s="43">
        <f t="shared" ca="1" si="565"/>
        <v>1.0004373900000001</v>
      </c>
      <c r="H1862" s="40">
        <f ca="1">TRUNC(PRODUCT(G$10:G1861),15)</f>
        <v>1.4777948512711401</v>
      </c>
      <c r="I1862" s="40">
        <f t="shared" ca="1" si="566"/>
        <v>1.42599021960588</v>
      </c>
      <c r="J1862" s="40">
        <f t="shared" ca="1" si="567"/>
        <v>1.0363288799999999</v>
      </c>
      <c r="K1862" s="42">
        <f t="shared" si="568"/>
        <v>2.7E-2</v>
      </c>
      <c r="L1862" s="63">
        <f t="shared" si="574"/>
        <v>45189</v>
      </c>
      <c r="M1862" s="64">
        <f t="shared" si="575"/>
        <v>78</v>
      </c>
      <c r="N1862" s="44">
        <f t="shared" si="569"/>
        <v>78</v>
      </c>
      <c r="O1862" s="40">
        <f t="shared" si="570"/>
        <v>1.0082804059999999</v>
      </c>
      <c r="P1862" s="65">
        <f t="shared" ca="1" si="576"/>
        <v>1.044910104</v>
      </c>
      <c r="Q1862" s="40">
        <f t="shared" ca="1" si="571"/>
        <v>422.68356951999999</v>
      </c>
      <c r="R1862" s="44">
        <f>IF(VLOOKUP(A1862,$Z$12:$AI$125,8)=VLOOKUP(A1861,$Z$12:$AI$125,8),0,VLOOKUP(A1862,Z$12:$AI$125,8))</f>
        <v>0</v>
      </c>
      <c r="S1862" s="45">
        <f>IF(R1862&gt;0,VLOOKUP(R1862,Y$12:$AH$125,7),0)</f>
        <v>0</v>
      </c>
      <c r="T1862" s="40">
        <f t="shared" si="572"/>
        <v>0</v>
      </c>
      <c r="U1862" s="40">
        <f t="shared" ca="1" si="573"/>
        <v>422.68356951999999</v>
      </c>
      <c r="V1862" s="46" t="str">
        <f t="shared" si="555"/>
        <v>J=</v>
      </c>
      <c r="W1862" s="47">
        <f t="shared" si="556"/>
        <v>45371</v>
      </c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  <c r="DF1862" s="35"/>
      <c r="DG1862" s="35"/>
      <c r="DH1862" s="35"/>
      <c r="DI1862" s="35"/>
      <c r="DJ1862" s="35"/>
      <c r="DK1862" s="35"/>
      <c r="DL1862" s="35"/>
      <c r="DM1862" s="35"/>
      <c r="DN1862" s="35"/>
      <c r="DO1862" s="35"/>
      <c r="DP1862" s="35"/>
      <c r="DQ1862" s="35"/>
      <c r="DR1862" s="35"/>
      <c r="DS1862" s="35"/>
      <c r="DT1862" s="35"/>
      <c r="DU1862" s="35"/>
      <c r="DV1862" s="35"/>
      <c r="DW1862" s="35"/>
      <c r="DX1862" s="35"/>
      <c r="DY1862" s="35"/>
      <c r="DZ1862" s="35"/>
      <c r="EA1862" s="35"/>
      <c r="EB1862" s="35"/>
      <c r="EC1862" s="35"/>
      <c r="ED1862" s="35"/>
      <c r="EE1862" s="35"/>
      <c r="EF1862" s="35"/>
      <c r="EG1862" s="35"/>
      <c r="EH1862" s="35"/>
      <c r="EI1862" s="35"/>
      <c r="EJ1862" s="35"/>
      <c r="EK1862" s="35"/>
      <c r="EL1862" s="35"/>
      <c r="EM1862" s="35"/>
      <c r="EN1862" s="35"/>
      <c r="EO1862" s="35"/>
      <c r="EP1862" s="35"/>
      <c r="EQ1862" s="35"/>
      <c r="ER1862" s="35"/>
      <c r="ES1862" s="35"/>
      <c r="ET1862" s="35"/>
      <c r="EU1862" s="35"/>
      <c r="EV1862" s="35"/>
      <c r="EW1862" s="35"/>
      <c r="EX1862" s="35"/>
      <c r="EY1862" s="35"/>
      <c r="EZ1862" s="35"/>
      <c r="FA1862" s="35"/>
      <c r="FB1862" s="35"/>
      <c r="FC1862" s="35"/>
      <c r="FD1862" s="35"/>
      <c r="FE1862" s="35"/>
      <c r="FF1862" s="35"/>
      <c r="FG1862" s="35"/>
      <c r="FH1862" s="35"/>
      <c r="FI1862" s="35"/>
      <c r="FJ1862" s="35"/>
      <c r="FK1862" s="35"/>
      <c r="FL1862" s="35"/>
      <c r="FM1862" s="35"/>
      <c r="FN1862" s="35"/>
      <c r="FO1862" s="35"/>
      <c r="FP1862" s="35"/>
      <c r="FQ1862" s="35"/>
      <c r="FR1862" s="35"/>
      <c r="FS1862" s="35"/>
      <c r="FT1862" s="35"/>
      <c r="FU1862" s="35"/>
      <c r="FV1862" s="35"/>
      <c r="FW1862" s="35"/>
      <c r="FX1862" s="35"/>
      <c r="FY1862" s="35"/>
      <c r="FZ1862" s="35"/>
    </row>
    <row r="1863" spans="1:182" x14ac:dyDescent="0.15">
      <c r="A1863" s="38">
        <f t="shared" si="561"/>
        <v>45307</v>
      </c>
      <c r="B1863" s="39">
        <f t="shared" ca="1" si="562"/>
        <v>9839.7952854600007</v>
      </c>
      <c r="C1863" s="40">
        <f t="shared" si="563"/>
        <v>9411.77</v>
      </c>
      <c r="D1863" s="41">
        <f ca="1">IF(A1863&lt;$B$1,VLOOKUP(A1863,[1]DI!$A$4:$B$15000,2,FALSE),0)</f>
        <v>0.11650000000000001</v>
      </c>
      <c r="E1863" s="40">
        <f t="shared" ca="1" si="564"/>
        <v>4.3739000000000001E-4</v>
      </c>
      <c r="F1863" s="42">
        <f t="shared" si="554"/>
        <v>1</v>
      </c>
      <c r="G1863" s="43">
        <f t="shared" ca="1" si="565"/>
        <v>1.0004373900000001</v>
      </c>
      <c r="H1863" s="40">
        <f ca="1">TRUNC(PRODUCT(G$10:G1862),15)</f>
        <v>1.47844122396114</v>
      </c>
      <c r="I1863" s="40">
        <f t="shared" ca="1" si="566"/>
        <v>1.42599021960588</v>
      </c>
      <c r="J1863" s="40">
        <f t="shared" ca="1" si="567"/>
        <v>1.03678216</v>
      </c>
      <c r="K1863" s="42">
        <f t="shared" si="568"/>
        <v>2.7E-2</v>
      </c>
      <c r="L1863" s="63">
        <f t="shared" si="574"/>
        <v>45189</v>
      </c>
      <c r="M1863" s="64">
        <f t="shared" si="575"/>
        <v>79</v>
      </c>
      <c r="N1863" s="44">
        <f t="shared" si="569"/>
        <v>79</v>
      </c>
      <c r="O1863" s="40">
        <f t="shared" si="570"/>
        <v>1.008387009</v>
      </c>
      <c r="P1863" s="65">
        <f t="shared" ca="1" si="576"/>
        <v>1.0454776610000001</v>
      </c>
      <c r="Q1863" s="40">
        <f t="shared" ca="1" si="571"/>
        <v>428.02528546000002</v>
      </c>
      <c r="R1863" s="44">
        <f>IF(VLOOKUP(A1863,$Z$12:$AI$125,8)=VLOOKUP(A1862,$Z$12:$AI$125,8),0,VLOOKUP(A1863,Z$12:$AI$125,8))</f>
        <v>0</v>
      </c>
      <c r="S1863" s="45">
        <f>IF(R1863&gt;0,VLOOKUP(R1863,Y$12:$AH$125,7),0)</f>
        <v>0</v>
      </c>
      <c r="T1863" s="40">
        <f t="shared" si="572"/>
        <v>0</v>
      </c>
      <c r="U1863" s="40">
        <f t="shared" ca="1" si="573"/>
        <v>428.02528546000002</v>
      </c>
      <c r="V1863" s="46" t="str">
        <f t="shared" si="555"/>
        <v>J=</v>
      </c>
      <c r="W1863" s="47">
        <f t="shared" si="556"/>
        <v>45371</v>
      </c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  <c r="DF1863" s="35"/>
      <c r="DG1863" s="35"/>
      <c r="DH1863" s="35"/>
      <c r="DI1863" s="35"/>
      <c r="DJ1863" s="35"/>
      <c r="DK1863" s="35"/>
      <c r="DL1863" s="35"/>
      <c r="DM1863" s="35"/>
      <c r="DN1863" s="35"/>
      <c r="DO1863" s="35"/>
      <c r="DP1863" s="35"/>
      <c r="DQ1863" s="35"/>
      <c r="DR1863" s="35"/>
      <c r="DS1863" s="35"/>
      <c r="DT1863" s="35"/>
      <c r="DU1863" s="35"/>
      <c r="DV1863" s="35"/>
      <c r="DW1863" s="35"/>
      <c r="DX1863" s="35"/>
      <c r="DY1863" s="35"/>
      <c r="DZ1863" s="35"/>
      <c r="EA1863" s="35"/>
      <c r="EB1863" s="35"/>
      <c r="EC1863" s="35"/>
      <c r="ED1863" s="35"/>
      <c r="EE1863" s="35"/>
      <c r="EF1863" s="35"/>
      <c r="EG1863" s="35"/>
      <c r="EH1863" s="35"/>
      <c r="EI1863" s="35"/>
      <c r="EJ1863" s="35"/>
      <c r="EK1863" s="35"/>
      <c r="EL1863" s="35"/>
      <c r="EM1863" s="35"/>
      <c r="EN1863" s="35"/>
      <c r="EO1863" s="35"/>
      <c r="EP1863" s="35"/>
      <c r="EQ1863" s="35"/>
      <c r="ER1863" s="35"/>
      <c r="ES1863" s="35"/>
      <c r="ET1863" s="35"/>
      <c r="EU1863" s="35"/>
      <c r="EV1863" s="35"/>
      <c r="EW1863" s="35"/>
      <c r="EX1863" s="35"/>
      <c r="EY1863" s="35"/>
      <c r="EZ1863" s="35"/>
      <c r="FA1863" s="35"/>
      <c r="FB1863" s="35"/>
      <c r="FC1863" s="35"/>
      <c r="FD1863" s="35"/>
      <c r="FE1863" s="35"/>
      <c r="FF1863" s="35"/>
      <c r="FG1863" s="35"/>
      <c r="FH1863" s="35"/>
      <c r="FI1863" s="35"/>
      <c r="FJ1863" s="35"/>
      <c r="FK1863" s="35"/>
      <c r="FL1863" s="35"/>
      <c r="FM1863" s="35"/>
      <c r="FN1863" s="35"/>
      <c r="FO1863" s="35"/>
      <c r="FP1863" s="35"/>
      <c r="FQ1863" s="35"/>
      <c r="FR1863" s="35"/>
      <c r="FS1863" s="35"/>
      <c r="FT1863" s="35"/>
      <c r="FU1863" s="35"/>
      <c r="FV1863" s="35"/>
      <c r="FW1863" s="35"/>
      <c r="FX1863" s="35"/>
      <c r="FY1863" s="35"/>
      <c r="FZ1863" s="35"/>
    </row>
    <row r="1864" spans="1:182" x14ac:dyDescent="0.15">
      <c r="A1864" s="38">
        <f t="shared" si="561"/>
        <v>45308</v>
      </c>
      <c r="B1864" s="39">
        <f t="shared" ca="1" si="562"/>
        <v>9845.1399378799997</v>
      </c>
      <c r="C1864" s="40">
        <f t="shared" si="563"/>
        <v>9411.77</v>
      </c>
      <c r="D1864" s="41">
        <f ca="1">IF(A1864&lt;$B$1,VLOOKUP(A1864,[1]DI!$A$4:$B$15000,2,FALSE),0)</f>
        <v>0.11650000000000001</v>
      </c>
      <c r="E1864" s="40">
        <f t="shared" ca="1" si="564"/>
        <v>4.3739000000000001E-4</v>
      </c>
      <c r="F1864" s="42">
        <f t="shared" si="554"/>
        <v>1</v>
      </c>
      <c r="G1864" s="43">
        <f t="shared" ca="1" si="565"/>
        <v>1.0004373900000001</v>
      </c>
      <c r="H1864" s="40">
        <f ca="1">TRUNC(PRODUCT(G$10:G1863),15)</f>
        <v>1.4790878793680799</v>
      </c>
      <c r="I1864" s="40">
        <f t="shared" ca="1" si="566"/>
        <v>1.42599021960588</v>
      </c>
      <c r="J1864" s="40">
        <f t="shared" ca="1" si="567"/>
        <v>1.03723564</v>
      </c>
      <c r="K1864" s="42">
        <f t="shared" si="568"/>
        <v>2.7E-2</v>
      </c>
      <c r="L1864" s="63">
        <f t="shared" si="574"/>
        <v>45189</v>
      </c>
      <c r="M1864" s="64">
        <f t="shared" si="575"/>
        <v>80</v>
      </c>
      <c r="N1864" s="44">
        <f t="shared" si="569"/>
        <v>80</v>
      </c>
      <c r="O1864" s="40">
        <f t="shared" si="570"/>
        <v>1.008493624</v>
      </c>
      <c r="P1864" s="65">
        <f t="shared" ca="1" si="576"/>
        <v>1.04604553</v>
      </c>
      <c r="Q1864" s="40">
        <f t="shared" ca="1" si="571"/>
        <v>433.36993788000001</v>
      </c>
      <c r="R1864" s="44">
        <f>IF(VLOOKUP(A1864,$Z$12:$AI$125,8)=VLOOKUP(A1863,$Z$12:$AI$125,8),0,VLOOKUP(A1864,Z$12:$AI$125,8))</f>
        <v>0</v>
      </c>
      <c r="S1864" s="45">
        <f>IF(R1864&gt;0,VLOOKUP(R1864,Y$12:$AH$125,7),0)</f>
        <v>0</v>
      </c>
      <c r="T1864" s="40">
        <f t="shared" si="572"/>
        <v>0</v>
      </c>
      <c r="U1864" s="40">
        <f t="shared" ca="1" si="573"/>
        <v>433.36993788000001</v>
      </c>
      <c r="V1864" s="46" t="str">
        <f t="shared" si="555"/>
        <v>J=</v>
      </c>
      <c r="W1864" s="47">
        <f t="shared" si="556"/>
        <v>45371</v>
      </c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  <c r="DF1864" s="35"/>
      <c r="DG1864" s="35"/>
      <c r="DH1864" s="35"/>
      <c r="DI1864" s="35"/>
      <c r="DJ1864" s="35"/>
      <c r="DK1864" s="35"/>
      <c r="DL1864" s="35"/>
      <c r="DM1864" s="35"/>
      <c r="DN1864" s="35"/>
      <c r="DO1864" s="35"/>
      <c r="DP1864" s="35"/>
      <c r="DQ1864" s="35"/>
      <c r="DR1864" s="35"/>
      <c r="DS1864" s="35"/>
      <c r="DT1864" s="35"/>
      <c r="DU1864" s="35"/>
      <c r="DV1864" s="35"/>
      <c r="DW1864" s="35"/>
      <c r="DX1864" s="35"/>
      <c r="DY1864" s="35"/>
      <c r="DZ1864" s="35"/>
      <c r="EA1864" s="35"/>
      <c r="EB1864" s="35"/>
      <c r="EC1864" s="35"/>
      <c r="ED1864" s="35"/>
      <c r="EE1864" s="35"/>
      <c r="EF1864" s="35"/>
      <c r="EG1864" s="35"/>
      <c r="EH1864" s="35"/>
      <c r="EI1864" s="35"/>
      <c r="EJ1864" s="35"/>
      <c r="EK1864" s="35"/>
      <c r="EL1864" s="35"/>
      <c r="EM1864" s="35"/>
      <c r="EN1864" s="35"/>
      <c r="EO1864" s="35"/>
      <c r="EP1864" s="35"/>
      <c r="EQ1864" s="35"/>
      <c r="ER1864" s="35"/>
      <c r="ES1864" s="35"/>
      <c r="ET1864" s="35"/>
      <c r="EU1864" s="35"/>
      <c r="EV1864" s="35"/>
      <c r="EW1864" s="35"/>
      <c r="EX1864" s="35"/>
      <c r="EY1864" s="35"/>
      <c r="EZ1864" s="35"/>
      <c r="FA1864" s="35"/>
      <c r="FB1864" s="35"/>
      <c r="FC1864" s="35"/>
      <c r="FD1864" s="35"/>
      <c r="FE1864" s="35"/>
      <c r="FF1864" s="35"/>
      <c r="FG1864" s="35"/>
      <c r="FH1864" s="35"/>
      <c r="FI1864" s="35"/>
      <c r="FJ1864" s="35"/>
      <c r="FK1864" s="35"/>
      <c r="FL1864" s="35"/>
      <c r="FM1864" s="35"/>
      <c r="FN1864" s="35"/>
      <c r="FO1864" s="35"/>
      <c r="FP1864" s="35"/>
      <c r="FQ1864" s="35"/>
      <c r="FR1864" s="35"/>
      <c r="FS1864" s="35"/>
      <c r="FT1864" s="35"/>
      <c r="FU1864" s="35"/>
      <c r="FV1864" s="35"/>
      <c r="FW1864" s="35"/>
      <c r="FX1864" s="35"/>
      <c r="FY1864" s="35"/>
      <c r="FZ1864" s="35"/>
    </row>
    <row r="1865" spans="1:182" x14ac:dyDescent="0.15">
      <c r="A1865" s="38">
        <f t="shared" si="561"/>
        <v>45309</v>
      </c>
      <c r="B1865" s="39">
        <f t="shared" ca="1" si="562"/>
        <v>9850.4874891300005</v>
      </c>
      <c r="C1865" s="40">
        <f t="shared" si="563"/>
        <v>9411.77</v>
      </c>
      <c r="D1865" s="41">
        <f ca="1">IF(A1865&lt;$B$1,VLOOKUP(A1865,[1]DI!$A$4:$B$15000,2,FALSE),0)</f>
        <v>0.11650000000000001</v>
      </c>
      <c r="E1865" s="40">
        <f t="shared" ca="1" si="564"/>
        <v>4.3739000000000001E-4</v>
      </c>
      <c r="F1865" s="42">
        <f t="shared" si="554"/>
        <v>1</v>
      </c>
      <c r="G1865" s="43">
        <f t="shared" ca="1" si="565"/>
        <v>1.0004373900000001</v>
      </c>
      <c r="H1865" s="40">
        <f ca="1">TRUNC(PRODUCT(G$10:G1864),15)</f>
        <v>1.47973481761564</v>
      </c>
      <c r="I1865" s="40">
        <f t="shared" ca="1" si="566"/>
        <v>1.42599021960588</v>
      </c>
      <c r="J1865" s="40">
        <f t="shared" ca="1" si="567"/>
        <v>1.0376893199999999</v>
      </c>
      <c r="K1865" s="42">
        <f t="shared" si="568"/>
        <v>2.7E-2</v>
      </c>
      <c r="L1865" s="63">
        <f t="shared" si="574"/>
        <v>45189</v>
      </c>
      <c r="M1865" s="64">
        <f t="shared" si="575"/>
        <v>81</v>
      </c>
      <c r="N1865" s="44">
        <f t="shared" si="569"/>
        <v>81</v>
      </c>
      <c r="O1865" s="40">
        <f t="shared" si="570"/>
        <v>1.0086002489999999</v>
      </c>
      <c r="P1865" s="65">
        <f t="shared" ca="1" si="576"/>
        <v>1.0466137069999999</v>
      </c>
      <c r="Q1865" s="40">
        <f t="shared" ca="1" si="571"/>
        <v>438.71748912999999</v>
      </c>
      <c r="R1865" s="44">
        <f>IF(VLOOKUP(A1865,$Z$12:$AI$125,8)=VLOOKUP(A1864,$Z$12:$AI$125,8),0,VLOOKUP(A1865,Z$12:$AI$125,8))</f>
        <v>0</v>
      </c>
      <c r="S1865" s="45">
        <f>IF(R1865&gt;0,VLOOKUP(R1865,Y$12:$AH$125,7),0)</f>
        <v>0</v>
      </c>
      <c r="T1865" s="40">
        <f t="shared" si="572"/>
        <v>0</v>
      </c>
      <c r="U1865" s="40">
        <f t="shared" ca="1" si="573"/>
        <v>438.71748912999999</v>
      </c>
      <c r="V1865" s="46" t="str">
        <f t="shared" si="555"/>
        <v>J=</v>
      </c>
      <c r="W1865" s="47">
        <f t="shared" si="556"/>
        <v>45371</v>
      </c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  <c r="DF1865" s="35"/>
      <c r="DG1865" s="35"/>
      <c r="DH1865" s="35"/>
      <c r="DI1865" s="35"/>
      <c r="DJ1865" s="35"/>
      <c r="DK1865" s="35"/>
      <c r="DL1865" s="35"/>
      <c r="DM1865" s="35"/>
      <c r="DN1865" s="35"/>
      <c r="DO1865" s="35"/>
      <c r="DP1865" s="35"/>
      <c r="DQ1865" s="35"/>
      <c r="DR1865" s="35"/>
      <c r="DS1865" s="35"/>
      <c r="DT1865" s="35"/>
      <c r="DU1865" s="35"/>
      <c r="DV1865" s="35"/>
      <c r="DW1865" s="35"/>
      <c r="DX1865" s="35"/>
      <c r="DY1865" s="35"/>
      <c r="DZ1865" s="35"/>
      <c r="EA1865" s="35"/>
      <c r="EB1865" s="35"/>
      <c r="EC1865" s="35"/>
      <c r="ED1865" s="35"/>
      <c r="EE1865" s="35"/>
      <c r="EF1865" s="35"/>
      <c r="EG1865" s="35"/>
      <c r="EH1865" s="35"/>
      <c r="EI1865" s="35"/>
      <c r="EJ1865" s="35"/>
      <c r="EK1865" s="35"/>
      <c r="EL1865" s="35"/>
      <c r="EM1865" s="35"/>
      <c r="EN1865" s="35"/>
      <c r="EO1865" s="35"/>
      <c r="EP1865" s="35"/>
      <c r="EQ1865" s="35"/>
      <c r="ER1865" s="35"/>
      <c r="ES1865" s="35"/>
      <c r="ET1865" s="35"/>
      <c r="EU1865" s="35"/>
      <c r="EV1865" s="35"/>
      <c r="EW1865" s="35"/>
      <c r="EX1865" s="35"/>
      <c r="EY1865" s="35"/>
      <c r="EZ1865" s="35"/>
      <c r="FA1865" s="35"/>
      <c r="FB1865" s="35"/>
      <c r="FC1865" s="35"/>
      <c r="FD1865" s="35"/>
      <c r="FE1865" s="35"/>
      <c r="FF1865" s="35"/>
      <c r="FG1865" s="35"/>
      <c r="FH1865" s="35"/>
      <c r="FI1865" s="35"/>
      <c r="FJ1865" s="35"/>
      <c r="FK1865" s="35"/>
      <c r="FL1865" s="35"/>
      <c r="FM1865" s="35"/>
      <c r="FN1865" s="35"/>
      <c r="FO1865" s="35"/>
      <c r="FP1865" s="35"/>
      <c r="FQ1865" s="35"/>
      <c r="FR1865" s="35"/>
      <c r="FS1865" s="35"/>
      <c r="FT1865" s="35"/>
      <c r="FU1865" s="35"/>
      <c r="FV1865" s="35"/>
      <c r="FW1865" s="35"/>
      <c r="FX1865" s="35"/>
      <c r="FY1865" s="35"/>
      <c r="FZ1865" s="35"/>
    </row>
    <row r="1866" spans="1:182" x14ac:dyDescent="0.15">
      <c r="A1866" s="38">
        <f t="shared" si="561"/>
        <v>45310</v>
      </c>
      <c r="B1866" s="39">
        <f t="shared" ca="1" si="562"/>
        <v>9855.8378639000002</v>
      </c>
      <c r="C1866" s="40">
        <f t="shared" si="563"/>
        <v>9411.77</v>
      </c>
      <c r="D1866" s="41">
        <f ca="1">IF(A1866&lt;$B$1,VLOOKUP(A1866,[1]DI!$A$4:$B$15000,2,FALSE),0)</f>
        <v>0.11650000000000001</v>
      </c>
      <c r="E1866" s="40">
        <f t="shared" ca="1" si="564"/>
        <v>4.3739000000000001E-4</v>
      </c>
      <c r="F1866" s="42">
        <f t="shared" si="554"/>
        <v>1</v>
      </c>
      <c r="G1866" s="43">
        <f t="shared" ca="1" si="565"/>
        <v>1.0004373900000001</v>
      </c>
      <c r="H1866" s="40">
        <f ca="1">TRUNC(PRODUCT(G$10:G1865),15)</f>
        <v>1.48038203882752</v>
      </c>
      <c r="I1866" s="40">
        <f t="shared" ca="1" si="566"/>
        <v>1.42599021960588</v>
      </c>
      <c r="J1866" s="40">
        <f t="shared" ca="1" si="567"/>
        <v>1.03814319</v>
      </c>
      <c r="K1866" s="42">
        <f t="shared" si="568"/>
        <v>2.7E-2</v>
      </c>
      <c r="L1866" s="63">
        <f t="shared" si="574"/>
        <v>45189</v>
      </c>
      <c r="M1866" s="64">
        <f t="shared" si="575"/>
        <v>82</v>
      </c>
      <c r="N1866" s="44">
        <f t="shared" si="569"/>
        <v>82</v>
      </c>
      <c r="O1866" s="40">
        <f t="shared" si="570"/>
        <v>1.0087068859999999</v>
      </c>
      <c r="P1866" s="65">
        <f t="shared" ca="1" si="576"/>
        <v>1.047182184</v>
      </c>
      <c r="Q1866" s="40">
        <f t="shared" ca="1" si="571"/>
        <v>444.06786390000002</v>
      </c>
      <c r="R1866" s="44">
        <f>IF(VLOOKUP(A1866,$Z$12:$AI$125,8)=VLOOKUP(A1865,$Z$12:$AI$125,8),0,VLOOKUP(A1866,Z$12:$AI$125,8))</f>
        <v>0</v>
      </c>
      <c r="S1866" s="45">
        <f>IF(R1866&gt;0,VLOOKUP(R1866,Y$12:$AH$125,7),0)</f>
        <v>0</v>
      </c>
      <c r="T1866" s="40">
        <f t="shared" si="572"/>
        <v>0</v>
      </c>
      <c r="U1866" s="40">
        <f t="shared" ca="1" si="573"/>
        <v>444.06786390000002</v>
      </c>
      <c r="V1866" s="46" t="str">
        <f t="shared" si="555"/>
        <v>J=</v>
      </c>
      <c r="W1866" s="47">
        <f t="shared" si="556"/>
        <v>45371</v>
      </c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  <c r="DF1866" s="35"/>
      <c r="DG1866" s="35"/>
      <c r="DH1866" s="35"/>
      <c r="DI1866" s="35"/>
      <c r="DJ1866" s="35"/>
      <c r="DK1866" s="35"/>
      <c r="DL1866" s="35"/>
      <c r="DM1866" s="35"/>
      <c r="DN1866" s="35"/>
      <c r="DO1866" s="35"/>
      <c r="DP1866" s="35"/>
      <c r="DQ1866" s="35"/>
      <c r="DR1866" s="35"/>
      <c r="DS1866" s="35"/>
      <c r="DT1866" s="35"/>
      <c r="DU1866" s="35"/>
      <c r="DV1866" s="35"/>
      <c r="DW1866" s="35"/>
      <c r="DX1866" s="35"/>
      <c r="DY1866" s="35"/>
      <c r="DZ1866" s="35"/>
      <c r="EA1866" s="35"/>
      <c r="EB1866" s="35"/>
      <c r="EC1866" s="35"/>
      <c r="ED1866" s="35"/>
      <c r="EE1866" s="35"/>
      <c r="EF1866" s="35"/>
      <c r="EG1866" s="35"/>
      <c r="EH1866" s="35"/>
      <c r="EI1866" s="35"/>
      <c r="EJ1866" s="35"/>
      <c r="EK1866" s="35"/>
      <c r="EL1866" s="35"/>
      <c r="EM1866" s="35"/>
      <c r="EN1866" s="35"/>
      <c r="EO1866" s="35"/>
      <c r="EP1866" s="35"/>
      <c r="EQ1866" s="35"/>
      <c r="ER1866" s="35"/>
      <c r="ES1866" s="35"/>
      <c r="ET1866" s="35"/>
      <c r="EU1866" s="35"/>
      <c r="EV1866" s="35"/>
      <c r="EW1866" s="35"/>
      <c r="EX1866" s="35"/>
      <c r="EY1866" s="35"/>
      <c r="EZ1866" s="35"/>
      <c r="FA1866" s="35"/>
      <c r="FB1866" s="35"/>
      <c r="FC1866" s="35"/>
      <c r="FD1866" s="35"/>
      <c r="FE1866" s="35"/>
      <c r="FF1866" s="35"/>
      <c r="FG1866" s="35"/>
      <c r="FH1866" s="35"/>
      <c r="FI1866" s="35"/>
      <c r="FJ1866" s="35"/>
      <c r="FK1866" s="35"/>
      <c r="FL1866" s="35"/>
      <c r="FM1866" s="35"/>
      <c r="FN1866" s="35"/>
      <c r="FO1866" s="35"/>
      <c r="FP1866" s="35"/>
      <c r="FQ1866" s="35"/>
      <c r="FR1866" s="35"/>
      <c r="FS1866" s="35"/>
      <c r="FT1866" s="35"/>
      <c r="FU1866" s="35"/>
      <c r="FV1866" s="35"/>
      <c r="FW1866" s="35"/>
      <c r="FX1866" s="35"/>
      <c r="FY1866" s="35"/>
      <c r="FZ1866" s="35"/>
    </row>
    <row r="1867" spans="1:182" x14ac:dyDescent="0.15">
      <c r="A1867" s="38">
        <f t="shared" si="561"/>
        <v>45311</v>
      </c>
      <c r="B1867" s="39">
        <f t="shared" ca="1" si="562"/>
        <v>9861.1912598500003</v>
      </c>
      <c r="C1867" s="40">
        <f t="shared" si="563"/>
        <v>9411.77</v>
      </c>
      <c r="D1867" s="41">
        <f ca="1">IF(A1867&lt;$B$1,VLOOKUP(A1867,[1]DI!$A$4:$B$15000,2,FALSE),0)</f>
        <v>0</v>
      </c>
      <c r="E1867" s="40">
        <f t="shared" ca="1" si="564"/>
        <v>0</v>
      </c>
      <c r="F1867" s="42">
        <f t="shared" ref="F1867:F1930" si="577">F1866</f>
        <v>1</v>
      </c>
      <c r="G1867" s="43">
        <f t="shared" ca="1" si="565"/>
        <v>1</v>
      </c>
      <c r="H1867" s="40">
        <f ca="1">TRUNC(PRODUCT(G$10:G1866),15)</f>
        <v>1.48102954312748</v>
      </c>
      <c r="I1867" s="40">
        <f t="shared" ca="1" si="566"/>
        <v>1.42599021960588</v>
      </c>
      <c r="J1867" s="40">
        <f t="shared" ca="1" si="567"/>
        <v>1.0385972699999999</v>
      </c>
      <c r="K1867" s="42">
        <f t="shared" si="568"/>
        <v>2.7E-2</v>
      </c>
      <c r="L1867" s="63">
        <f t="shared" si="574"/>
        <v>45189</v>
      </c>
      <c r="M1867" s="64">
        <f t="shared" si="575"/>
        <v>82</v>
      </c>
      <c r="N1867" s="44">
        <f t="shared" si="569"/>
        <v>83</v>
      </c>
      <c r="O1867" s="40">
        <f t="shared" si="570"/>
        <v>1.008813534</v>
      </c>
      <c r="P1867" s="65">
        <f t="shared" ca="1" si="576"/>
        <v>1.0477509819999999</v>
      </c>
      <c r="Q1867" s="40">
        <f t="shared" ca="1" si="571"/>
        <v>449.42125985000001</v>
      </c>
      <c r="R1867" s="44">
        <f>IF(VLOOKUP(A1867,$Z$12:$AI$125,8)=VLOOKUP(A1866,$Z$12:$AI$125,8),0,VLOOKUP(A1867,Z$12:$AI$125,8))</f>
        <v>0</v>
      </c>
      <c r="S1867" s="45">
        <f>IF(R1867&gt;0,VLOOKUP(R1867,Y$12:$AH$125,7),0)</f>
        <v>0</v>
      </c>
      <c r="T1867" s="40">
        <f t="shared" si="572"/>
        <v>0</v>
      </c>
      <c r="U1867" s="40">
        <f t="shared" ca="1" si="573"/>
        <v>449.42125985000001</v>
      </c>
      <c r="V1867" s="46" t="str">
        <f t="shared" ref="V1867:V1930" si="578">IF(R1866&gt;0,VLOOKUP(A1866,$Z$12:$AI$125,9),V1866)</f>
        <v>J=</v>
      </c>
      <c r="W1867" s="47">
        <f t="shared" ref="W1867:W1930" si="579">IF(R1866&gt;0,VLOOKUP(A1866,$Z$12:$AI$125,10),W1866)</f>
        <v>45371</v>
      </c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  <c r="DF1867" s="35"/>
      <c r="DG1867" s="35"/>
      <c r="DH1867" s="35"/>
      <c r="DI1867" s="35"/>
      <c r="DJ1867" s="35"/>
      <c r="DK1867" s="35"/>
      <c r="DL1867" s="35"/>
      <c r="DM1867" s="35"/>
      <c r="DN1867" s="35"/>
      <c r="DO1867" s="35"/>
      <c r="DP1867" s="35"/>
      <c r="DQ1867" s="35"/>
      <c r="DR1867" s="35"/>
      <c r="DS1867" s="35"/>
      <c r="DT1867" s="35"/>
      <c r="DU1867" s="35"/>
      <c r="DV1867" s="35"/>
      <c r="DW1867" s="35"/>
      <c r="DX1867" s="35"/>
      <c r="DY1867" s="35"/>
      <c r="DZ1867" s="35"/>
      <c r="EA1867" s="35"/>
      <c r="EB1867" s="35"/>
      <c r="EC1867" s="35"/>
      <c r="ED1867" s="35"/>
      <c r="EE1867" s="35"/>
      <c r="EF1867" s="35"/>
      <c r="EG1867" s="35"/>
      <c r="EH1867" s="35"/>
      <c r="EI1867" s="35"/>
      <c r="EJ1867" s="35"/>
      <c r="EK1867" s="35"/>
      <c r="EL1867" s="35"/>
      <c r="EM1867" s="35"/>
      <c r="EN1867" s="35"/>
      <c r="EO1867" s="35"/>
      <c r="EP1867" s="35"/>
      <c r="EQ1867" s="35"/>
      <c r="ER1867" s="35"/>
      <c r="ES1867" s="35"/>
      <c r="ET1867" s="35"/>
      <c r="EU1867" s="35"/>
      <c r="EV1867" s="35"/>
      <c r="EW1867" s="35"/>
      <c r="EX1867" s="35"/>
      <c r="EY1867" s="35"/>
      <c r="EZ1867" s="35"/>
      <c r="FA1867" s="35"/>
      <c r="FB1867" s="35"/>
      <c r="FC1867" s="35"/>
      <c r="FD1867" s="35"/>
      <c r="FE1867" s="35"/>
      <c r="FF1867" s="35"/>
      <c r="FG1867" s="35"/>
      <c r="FH1867" s="35"/>
      <c r="FI1867" s="35"/>
      <c r="FJ1867" s="35"/>
      <c r="FK1867" s="35"/>
      <c r="FL1867" s="35"/>
      <c r="FM1867" s="35"/>
      <c r="FN1867" s="35"/>
      <c r="FO1867" s="35"/>
      <c r="FP1867" s="35"/>
      <c r="FQ1867" s="35"/>
      <c r="FR1867" s="35"/>
      <c r="FS1867" s="35"/>
      <c r="FT1867" s="35"/>
      <c r="FU1867" s="35"/>
      <c r="FV1867" s="35"/>
      <c r="FW1867" s="35"/>
      <c r="FX1867" s="35"/>
      <c r="FY1867" s="35"/>
      <c r="FZ1867" s="35"/>
    </row>
    <row r="1868" spans="1:182" x14ac:dyDescent="0.15">
      <c r="A1868" s="38">
        <f t="shared" si="561"/>
        <v>45312</v>
      </c>
      <c r="B1868" s="39">
        <f t="shared" ca="1" si="562"/>
        <v>9861.1912598500003</v>
      </c>
      <c r="C1868" s="40">
        <f t="shared" si="563"/>
        <v>9411.77</v>
      </c>
      <c r="D1868" s="41">
        <f ca="1">IF(A1868&lt;$B$1,VLOOKUP(A1868,[1]DI!$A$4:$B$15000,2,FALSE),0)</f>
        <v>0</v>
      </c>
      <c r="E1868" s="40">
        <f t="shared" ca="1" si="564"/>
        <v>0</v>
      </c>
      <c r="F1868" s="42">
        <f t="shared" si="577"/>
        <v>1</v>
      </c>
      <c r="G1868" s="43">
        <f t="shared" ca="1" si="565"/>
        <v>1</v>
      </c>
      <c r="H1868" s="40">
        <f ca="1">TRUNC(PRODUCT(G$10:G1867),15)</f>
        <v>1.48102954312748</v>
      </c>
      <c r="I1868" s="40">
        <f t="shared" ca="1" si="566"/>
        <v>1.42599021960588</v>
      </c>
      <c r="J1868" s="40">
        <f t="shared" ca="1" si="567"/>
        <v>1.0385972699999999</v>
      </c>
      <c r="K1868" s="42">
        <f t="shared" si="568"/>
        <v>2.7E-2</v>
      </c>
      <c r="L1868" s="63">
        <f t="shared" si="574"/>
        <v>45189</v>
      </c>
      <c r="M1868" s="64">
        <f t="shared" si="575"/>
        <v>82</v>
      </c>
      <c r="N1868" s="44">
        <f t="shared" si="569"/>
        <v>83</v>
      </c>
      <c r="O1868" s="40">
        <f t="shared" si="570"/>
        <v>1.008813534</v>
      </c>
      <c r="P1868" s="65">
        <f t="shared" ca="1" si="576"/>
        <v>1.0477509819999999</v>
      </c>
      <c r="Q1868" s="40">
        <f t="shared" ca="1" si="571"/>
        <v>449.42125985000001</v>
      </c>
      <c r="R1868" s="44">
        <f>IF(VLOOKUP(A1868,$Z$12:$AI$125,8)=VLOOKUP(A1867,$Z$12:$AI$125,8),0,VLOOKUP(A1868,Z$12:$AI$125,8))</f>
        <v>0</v>
      </c>
      <c r="S1868" s="45">
        <f>IF(R1868&gt;0,VLOOKUP(R1868,Y$12:$AH$125,7),0)</f>
        <v>0</v>
      </c>
      <c r="T1868" s="40">
        <f t="shared" si="572"/>
        <v>0</v>
      </c>
      <c r="U1868" s="40">
        <f t="shared" ca="1" si="573"/>
        <v>449.42125985000001</v>
      </c>
      <c r="V1868" s="46" t="str">
        <f t="shared" si="578"/>
        <v>J=</v>
      </c>
      <c r="W1868" s="47">
        <f t="shared" si="579"/>
        <v>45371</v>
      </c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  <c r="DM1868" s="35"/>
      <c r="DN1868" s="35"/>
      <c r="DO1868" s="35"/>
      <c r="DP1868" s="35"/>
      <c r="DQ1868" s="35"/>
      <c r="DR1868" s="35"/>
      <c r="DS1868" s="35"/>
      <c r="DT1868" s="35"/>
      <c r="DU1868" s="35"/>
      <c r="DV1868" s="35"/>
      <c r="DW1868" s="35"/>
      <c r="DX1868" s="35"/>
      <c r="DY1868" s="35"/>
      <c r="DZ1868" s="35"/>
      <c r="EA1868" s="35"/>
      <c r="EB1868" s="35"/>
      <c r="EC1868" s="35"/>
      <c r="ED1868" s="35"/>
      <c r="EE1868" s="35"/>
      <c r="EF1868" s="35"/>
      <c r="EG1868" s="35"/>
      <c r="EH1868" s="35"/>
      <c r="EI1868" s="35"/>
      <c r="EJ1868" s="35"/>
      <c r="EK1868" s="35"/>
      <c r="EL1868" s="35"/>
      <c r="EM1868" s="35"/>
      <c r="EN1868" s="35"/>
      <c r="EO1868" s="35"/>
      <c r="EP1868" s="35"/>
      <c r="EQ1868" s="35"/>
      <c r="ER1868" s="35"/>
      <c r="ES1868" s="35"/>
      <c r="ET1868" s="35"/>
      <c r="EU1868" s="35"/>
      <c r="EV1868" s="35"/>
      <c r="EW1868" s="35"/>
      <c r="EX1868" s="35"/>
      <c r="EY1868" s="35"/>
      <c r="EZ1868" s="35"/>
      <c r="FA1868" s="35"/>
      <c r="FB1868" s="35"/>
      <c r="FC1868" s="35"/>
      <c r="FD1868" s="35"/>
      <c r="FE1868" s="35"/>
      <c r="FF1868" s="35"/>
      <c r="FG1868" s="35"/>
      <c r="FH1868" s="35"/>
      <c r="FI1868" s="35"/>
      <c r="FJ1868" s="35"/>
      <c r="FK1868" s="35"/>
      <c r="FL1868" s="35"/>
      <c r="FM1868" s="35"/>
      <c r="FN1868" s="35"/>
      <c r="FO1868" s="35"/>
      <c r="FP1868" s="35"/>
      <c r="FQ1868" s="35"/>
      <c r="FR1868" s="35"/>
      <c r="FS1868" s="35"/>
      <c r="FT1868" s="35"/>
      <c r="FU1868" s="35"/>
      <c r="FV1868" s="35"/>
      <c r="FW1868" s="35"/>
      <c r="FX1868" s="35"/>
      <c r="FY1868" s="35"/>
      <c r="FZ1868" s="35"/>
    </row>
    <row r="1869" spans="1:182" x14ac:dyDescent="0.15">
      <c r="A1869" s="38">
        <f t="shared" si="561"/>
        <v>45313</v>
      </c>
      <c r="B1869" s="39">
        <f t="shared" ca="1" si="562"/>
        <v>9861.1912598500003</v>
      </c>
      <c r="C1869" s="40">
        <f t="shared" si="563"/>
        <v>9411.77</v>
      </c>
      <c r="D1869" s="41">
        <f ca="1">IF(A1869&lt;$B$1,VLOOKUP(A1869,[1]DI!$A$4:$B$15000,2,FALSE),0)</f>
        <v>0.11650000000000001</v>
      </c>
      <c r="E1869" s="40">
        <f t="shared" ca="1" si="564"/>
        <v>4.3739000000000001E-4</v>
      </c>
      <c r="F1869" s="42">
        <f t="shared" si="577"/>
        <v>1</v>
      </c>
      <c r="G1869" s="43">
        <f t="shared" ca="1" si="565"/>
        <v>1.0004373900000001</v>
      </c>
      <c r="H1869" s="40">
        <f ca="1">TRUNC(PRODUCT(G$10:G1868),15)</f>
        <v>1.48102954312748</v>
      </c>
      <c r="I1869" s="40">
        <f t="shared" ca="1" si="566"/>
        <v>1.42599021960588</v>
      </c>
      <c r="J1869" s="40">
        <f t="shared" ca="1" si="567"/>
        <v>1.0385972699999999</v>
      </c>
      <c r="K1869" s="42">
        <f t="shared" si="568"/>
        <v>2.7E-2</v>
      </c>
      <c r="L1869" s="63">
        <f t="shared" si="574"/>
        <v>45189</v>
      </c>
      <c r="M1869" s="64">
        <f t="shared" si="575"/>
        <v>83</v>
      </c>
      <c r="N1869" s="44">
        <f t="shared" si="569"/>
        <v>83</v>
      </c>
      <c r="O1869" s="40">
        <f t="shared" si="570"/>
        <v>1.008813534</v>
      </c>
      <c r="P1869" s="65">
        <f t="shared" ca="1" si="576"/>
        <v>1.0477509819999999</v>
      </c>
      <c r="Q1869" s="40">
        <f t="shared" ca="1" si="571"/>
        <v>449.42125985000001</v>
      </c>
      <c r="R1869" s="44">
        <f>IF(VLOOKUP(A1869,$Z$12:$AI$125,8)=VLOOKUP(A1868,$Z$12:$AI$125,8),0,VLOOKUP(A1869,Z$12:$AI$125,8))</f>
        <v>0</v>
      </c>
      <c r="S1869" s="45">
        <f>IF(R1869&gt;0,VLOOKUP(R1869,Y$12:$AH$125,7),0)</f>
        <v>0</v>
      </c>
      <c r="T1869" s="40">
        <f t="shared" si="572"/>
        <v>0</v>
      </c>
      <c r="U1869" s="40">
        <f t="shared" ca="1" si="573"/>
        <v>449.42125985000001</v>
      </c>
      <c r="V1869" s="46" t="str">
        <f t="shared" si="578"/>
        <v>J=</v>
      </c>
      <c r="W1869" s="47">
        <f t="shared" si="579"/>
        <v>45371</v>
      </c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  <c r="DF1869" s="35"/>
      <c r="DG1869" s="35"/>
      <c r="DH1869" s="35"/>
      <c r="DI1869" s="35"/>
      <c r="DJ1869" s="35"/>
      <c r="DK1869" s="35"/>
      <c r="DL1869" s="35"/>
      <c r="DM1869" s="35"/>
      <c r="DN1869" s="35"/>
      <c r="DO1869" s="35"/>
      <c r="DP1869" s="35"/>
      <c r="DQ1869" s="35"/>
      <c r="DR1869" s="35"/>
      <c r="DS1869" s="35"/>
      <c r="DT1869" s="35"/>
      <c r="DU1869" s="35"/>
      <c r="DV1869" s="35"/>
      <c r="DW1869" s="35"/>
      <c r="DX1869" s="35"/>
      <c r="DY1869" s="35"/>
      <c r="DZ1869" s="35"/>
      <c r="EA1869" s="35"/>
      <c r="EB1869" s="35"/>
      <c r="EC1869" s="35"/>
      <c r="ED1869" s="35"/>
      <c r="EE1869" s="35"/>
      <c r="EF1869" s="35"/>
      <c r="EG1869" s="35"/>
      <c r="EH1869" s="35"/>
      <c r="EI1869" s="35"/>
      <c r="EJ1869" s="35"/>
      <c r="EK1869" s="35"/>
      <c r="EL1869" s="35"/>
      <c r="EM1869" s="35"/>
      <c r="EN1869" s="35"/>
      <c r="EO1869" s="35"/>
      <c r="EP1869" s="35"/>
      <c r="EQ1869" s="35"/>
      <c r="ER1869" s="35"/>
      <c r="ES1869" s="35"/>
      <c r="ET1869" s="35"/>
      <c r="EU1869" s="35"/>
      <c r="EV1869" s="35"/>
      <c r="EW1869" s="35"/>
      <c r="EX1869" s="35"/>
      <c r="EY1869" s="35"/>
      <c r="EZ1869" s="35"/>
      <c r="FA1869" s="35"/>
      <c r="FB1869" s="35"/>
      <c r="FC1869" s="35"/>
      <c r="FD1869" s="35"/>
      <c r="FE1869" s="35"/>
      <c r="FF1869" s="35"/>
      <c r="FG1869" s="35"/>
      <c r="FH1869" s="35"/>
      <c r="FI1869" s="35"/>
      <c r="FJ1869" s="35"/>
      <c r="FK1869" s="35"/>
      <c r="FL1869" s="35"/>
      <c r="FM1869" s="35"/>
      <c r="FN1869" s="35"/>
      <c r="FO1869" s="35"/>
      <c r="FP1869" s="35"/>
      <c r="FQ1869" s="35"/>
      <c r="FR1869" s="35"/>
      <c r="FS1869" s="35"/>
      <c r="FT1869" s="35"/>
      <c r="FU1869" s="35"/>
      <c r="FV1869" s="35"/>
      <c r="FW1869" s="35"/>
      <c r="FX1869" s="35"/>
      <c r="FY1869" s="35"/>
      <c r="FZ1869" s="35"/>
    </row>
    <row r="1870" spans="1:182" x14ac:dyDescent="0.15">
      <c r="A1870" s="38">
        <f t="shared" ref="A1870:A1933" si="580">(A1869+1)</f>
        <v>45314</v>
      </c>
      <c r="B1870" s="39">
        <f t="shared" ca="1" si="562"/>
        <v>9866.5474887500004</v>
      </c>
      <c r="C1870" s="40">
        <f t="shared" si="563"/>
        <v>9411.77</v>
      </c>
      <c r="D1870" s="41">
        <f ca="1">IF(A1870&lt;$B$1,VLOOKUP(A1870,[1]DI!$A$4:$B$15000,2,FALSE),0)</f>
        <v>0.11650000000000001</v>
      </c>
      <c r="E1870" s="40">
        <f t="shared" ca="1" si="564"/>
        <v>4.3739000000000001E-4</v>
      </c>
      <c r="F1870" s="42">
        <f t="shared" si="577"/>
        <v>1</v>
      </c>
      <c r="G1870" s="43">
        <f t="shared" ca="1" si="565"/>
        <v>1.0004373900000001</v>
      </c>
      <c r="H1870" s="40">
        <f ca="1">TRUNC(PRODUCT(G$10:G1869),15)</f>
        <v>1.48167733063935</v>
      </c>
      <c r="I1870" s="40">
        <f t="shared" ca="1" si="566"/>
        <v>1.42599021960588</v>
      </c>
      <c r="J1870" s="40">
        <f t="shared" ca="1" si="567"/>
        <v>1.03905154</v>
      </c>
      <c r="K1870" s="42">
        <f t="shared" si="568"/>
        <v>2.7E-2</v>
      </c>
      <c r="L1870" s="63">
        <f t="shared" si="574"/>
        <v>45189</v>
      </c>
      <c r="M1870" s="64">
        <f t="shared" si="575"/>
        <v>84</v>
      </c>
      <c r="N1870" s="44">
        <f t="shared" si="569"/>
        <v>84</v>
      </c>
      <c r="O1870" s="40">
        <f t="shared" si="570"/>
        <v>1.0089201940000001</v>
      </c>
      <c r="P1870" s="65">
        <f t="shared" ca="1" si="576"/>
        <v>1.048320081</v>
      </c>
      <c r="Q1870" s="40">
        <f t="shared" ca="1" si="571"/>
        <v>454.77748874999997</v>
      </c>
      <c r="R1870" s="44">
        <f>IF(VLOOKUP(A1870,$Z$12:$AI$125,8)=VLOOKUP(A1869,$Z$12:$AI$125,8),0,VLOOKUP(A1870,Z$12:$AI$125,8))</f>
        <v>0</v>
      </c>
      <c r="S1870" s="45">
        <f>IF(R1870&gt;0,VLOOKUP(R1870,Y$12:$AH$125,7),0)</f>
        <v>0</v>
      </c>
      <c r="T1870" s="40">
        <f t="shared" si="572"/>
        <v>0</v>
      </c>
      <c r="U1870" s="40">
        <f t="shared" ca="1" si="573"/>
        <v>454.77748874999997</v>
      </c>
      <c r="V1870" s="46" t="str">
        <f t="shared" si="578"/>
        <v>J=</v>
      </c>
      <c r="W1870" s="47">
        <f t="shared" si="579"/>
        <v>45371</v>
      </c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  <c r="DF1870" s="35"/>
      <c r="DG1870" s="35"/>
      <c r="DH1870" s="35"/>
      <c r="DI1870" s="35"/>
      <c r="DJ1870" s="35"/>
      <c r="DK1870" s="35"/>
      <c r="DL1870" s="35"/>
      <c r="DM1870" s="35"/>
      <c r="DN1870" s="35"/>
      <c r="DO1870" s="35"/>
      <c r="DP1870" s="35"/>
      <c r="DQ1870" s="35"/>
      <c r="DR1870" s="35"/>
      <c r="DS1870" s="35"/>
      <c r="DT1870" s="35"/>
      <c r="DU1870" s="35"/>
      <c r="DV1870" s="35"/>
      <c r="DW1870" s="35"/>
      <c r="DX1870" s="35"/>
      <c r="DY1870" s="35"/>
      <c r="DZ1870" s="35"/>
      <c r="EA1870" s="35"/>
      <c r="EB1870" s="35"/>
      <c r="EC1870" s="35"/>
      <c r="ED1870" s="35"/>
      <c r="EE1870" s="35"/>
      <c r="EF1870" s="35"/>
      <c r="EG1870" s="35"/>
      <c r="EH1870" s="35"/>
      <c r="EI1870" s="35"/>
      <c r="EJ1870" s="35"/>
      <c r="EK1870" s="35"/>
      <c r="EL1870" s="35"/>
      <c r="EM1870" s="35"/>
      <c r="EN1870" s="35"/>
      <c r="EO1870" s="35"/>
      <c r="EP1870" s="35"/>
      <c r="EQ1870" s="35"/>
      <c r="ER1870" s="35"/>
      <c r="ES1870" s="35"/>
      <c r="ET1870" s="35"/>
      <c r="EU1870" s="35"/>
      <c r="EV1870" s="35"/>
      <c r="EW1870" s="35"/>
      <c r="EX1870" s="35"/>
      <c r="EY1870" s="35"/>
      <c r="EZ1870" s="35"/>
      <c r="FA1870" s="35"/>
      <c r="FB1870" s="35"/>
      <c r="FC1870" s="35"/>
      <c r="FD1870" s="35"/>
      <c r="FE1870" s="35"/>
      <c r="FF1870" s="35"/>
      <c r="FG1870" s="35"/>
      <c r="FH1870" s="35"/>
      <c r="FI1870" s="35"/>
      <c r="FJ1870" s="35"/>
      <c r="FK1870" s="35"/>
      <c r="FL1870" s="35"/>
      <c r="FM1870" s="35"/>
      <c r="FN1870" s="35"/>
      <c r="FO1870" s="35"/>
      <c r="FP1870" s="35"/>
      <c r="FQ1870" s="35"/>
      <c r="FR1870" s="35"/>
      <c r="FS1870" s="35"/>
      <c r="FT1870" s="35"/>
      <c r="FU1870" s="35"/>
      <c r="FV1870" s="35"/>
      <c r="FW1870" s="35"/>
      <c r="FX1870" s="35"/>
      <c r="FY1870" s="35"/>
      <c r="FZ1870" s="35"/>
    </row>
    <row r="1871" spans="1:182" x14ac:dyDescent="0.15">
      <c r="A1871" s="38">
        <f t="shared" si="580"/>
        <v>45315</v>
      </c>
      <c r="B1871" s="39">
        <f t="shared" ca="1" si="562"/>
        <v>9871.9066258800012</v>
      </c>
      <c r="C1871" s="40">
        <f t="shared" si="563"/>
        <v>9411.77</v>
      </c>
      <c r="D1871" s="41">
        <f ca="1">IF(A1871&lt;$B$1,VLOOKUP(A1871,[1]DI!$A$4:$B$15000,2,FALSE),0)</f>
        <v>0.11650000000000001</v>
      </c>
      <c r="E1871" s="40">
        <f t="shared" ca="1" si="564"/>
        <v>4.3739000000000001E-4</v>
      </c>
      <c r="F1871" s="42">
        <f t="shared" si="577"/>
        <v>1</v>
      </c>
      <c r="G1871" s="43">
        <f t="shared" ca="1" si="565"/>
        <v>1.0004373900000001</v>
      </c>
      <c r="H1871" s="40">
        <f ca="1">TRUNC(PRODUCT(G$10:G1870),15)</f>
        <v>1.482325401487</v>
      </c>
      <c r="I1871" s="40">
        <f t="shared" ca="1" si="566"/>
        <v>1.42599021960588</v>
      </c>
      <c r="J1871" s="40">
        <f t="shared" ca="1" si="567"/>
        <v>1.03950601</v>
      </c>
      <c r="K1871" s="42">
        <f t="shared" si="568"/>
        <v>2.7E-2</v>
      </c>
      <c r="L1871" s="63">
        <f t="shared" si="574"/>
        <v>45189</v>
      </c>
      <c r="M1871" s="64">
        <f t="shared" si="575"/>
        <v>85</v>
      </c>
      <c r="N1871" s="44">
        <f t="shared" si="569"/>
        <v>85</v>
      </c>
      <c r="O1871" s="40">
        <f t="shared" si="570"/>
        <v>1.009026864</v>
      </c>
      <c r="P1871" s="65">
        <f t="shared" ca="1" si="576"/>
        <v>1.048889489</v>
      </c>
      <c r="Q1871" s="40">
        <f t="shared" ca="1" si="571"/>
        <v>460.13662588</v>
      </c>
      <c r="R1871" s="44">
        <f>IF(VLOOKUP(A1871,$Z$12:$AI$125,8)=VLOOKUP(A1870,$Z$12:$AI$125,8),0,VLOOKUP(A1871,Z$12:$AI$125,8))</f>
        <v>0</v>
      </c>
      <c r="S1871" s="45">
        <f>IF(R1871&gt;0,VLOOKUP(R1871,Y$12:$AH$125,7),0)</f>
        <v>0</v>
      </c>
      <c r="T1871" s="40">
        <f t="shared" si="572"/>
        <v>0</v>
      </c>
      <c r="U1871" s="40">
        <f t="shared" ca="1" si="573"/>
        <v>460.13662588</v>
      </c>
      <c r="V1871" s="46" t="str">
        <f t="shared" si="578"/>
        <v>J=</v>
      </c>
      <c r="W1871" s="47">
        <f t="shared" si="579"/>
        <v>45371</v>
      </c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  <c r="DF1871" s="35"/>
      <c r="DG1871" s="35"/>
      <c r="DH1871" s="35"/>
      <c r="DI1871" s="35"/>
      <c r="DJ1871" s="35"/>
      <c r="DK1871" s="35"/>
      <c r="DL1871" s="35"/>
      <c r="DM1871" s="35"/>
      <c r="DN1871" s="35"/>
      <c r="DO1871" s="35"/>
      <c r="DP1871" s="35"/>
      <c r="DQ1871" s="35"/>
      <c r="DR1871" s="35"/>
      <c r="DS1871" s="35"/>
      <c r="DT1871" s="35"/>
      <c r="DU1871" s="35"/>
      <c r="DV1871" s="35"/>
      <c r="DW1871" s="35"/>
      <c r="DX1871" s="35"/>
      <c r="DY1871" s="35"/>
      <c r="DZ1871" s="35"/>
      <c r="EA1871" s="35"/>
      <c r="EB1871" s="35"/>
      <c r="EC1871" s="35"/>
      <c r="ED1871" s="35"/>
      <c r="EE1871" s="35"/>
      <c r="EF1871" s="35"/>
      <c r="EG1871" s="35"/>
      <c r="EH1871" s="35"/>
      <c r="EI1871" s="35"/>
      <c r="EJ1871" s="35"/>
      <c r="EK1871" s="35"/>
      <c r="EL1871" s="35"/>
      <c r="EM1871" s="35"/>
      <c r="EN1871" s="35"/>
      <c r="EO1871" s="35"/>
      <c r="EP1871" s="35"/>
      <c r="EQ1871" s="35"/>
      <c r="ER1871" s="35"/>
      <c r="ES1871" s="35"/>
      <c r="ET1871" s="35"/>
      <c r="EU1871" s="35"/>
      <c r="EV1871" s="35"/>
      <c r="EW1871" s="35"/>
      <c r="EX1871" s="35"/>
      <c r="EY1871" s="35"/>
      <c r="EZ1871" s="35"/>
      <c r="FA1871" s="35"/>
      <c r="FB1871" s="35"/>
      <c r="FC1871" s="35"/>
      <c r="FD1871" s="35"/>
      <c r="FE1871" s="35"/>
      <c r="FF1871" s="35"/>
      <c r="FG1871" s="35"/>
      <c r="FH1871" s="35"/>
      <c r="FI1871" s="35"/>
      <c r="FJ1871" s="35"/>
      <c r="FK1871" s="35"/>
      <c r="FL1871" s="35"/>
      <c r="FM1871" s="35"/>
      <c r="FN1871" s="35"/>
      <c r="FO1871" s="35"/>
      <c r="FP1871" s="35"/>
      <c r="FQ1871" s="35"/>
      <c r="FR1871" s="35"/>
      <c r="FS1871" s="35"/>
      <c r="FT1871" s="35"/>
      <c r="FU1871" s="35"/>
      <c r="FV1871" s="35"/>
      <c r="FW1871" s="35"/>
      <c r="FX1871" s="35"/>
      <c r="FY1871" s="35"/>
      <c r="FZ1871" s="35"/>
    </row>
    <row r="1872" spans="1:182" x14ac:dyDescent="0.15">
      <c r="A1872" s="38">
        <f t="shared" si="580"/>
        <v>45316</v>
      </c>
      <c r="B1872" s="39">
        <f t="shared" ca="1" si="562"/>
        <v>9877.2686994800006</v>
      </c>
      <c r="C1872" s="40">
        <f t="shared" si="563"/>
        <v>9411.77</v>
      </c>
      <c r="D1872" s="41">
        <f ca="1">IF(A1872&lt;$B$1,VLOOKUP(A1872,[1]DI!$A$4:$B$15000,2,FALSE),0)</f>
        <v>0.11650000000000001</v>
      </c>
      <c r="E1872" s="40">
        <f t="shared" ca="1" si="564"/>
        <v>4.3739000000000001E-4</v>
      </c>
      <c r="F1872" s="42">
        <f t="shared" si="577"/>
        <v>1</v>
      </c>
      <c r="G1872" s="43">
        <f t="shared" ca="1" si="565"/>
        <v>1.0004373900000001</v>
      </c>
      <c r="H1872" s="40">
        <f ca="1">TRUNC(PRODUCT(G$10:G1871),15)</f>
        <v>1.4829737557943501</v>
      </c>
      <c r="I1872" s="40">
        <f t="shared" ca="1" si="566"/>
        <v>1.42599021960588</v>
      </c>
      <c r="J1872" s="40">
        <f t="shared" ca="1" si="567"/>
        <v>1.0399606800000001</v>
      </c>
      <c r="K1872" s="42">
        <f t="shared" si="568"/>
        <v>2.7E-2</v>
      </c>
      <c r="L1872" s="63">
        <f t="shared" si="574"/>
        <v>45189</v>
      </c>
      <c r="M1872" s="64">
        <f t="shared" si="575"/>
        <v>86</v>
      </c>
      <c r="N1872" s="44">
        <f t="shared" si="569"/>
        <v>86</v>
      </c>
      <c r="O1872" s="40">
        <f t="shared" si="570"/>
        <v>1.0091335459999999</v>
      </c>
      <c r="P1872" s="65">
        <f t="shared" ca="1" si="576"/>
        <v>1.0494592089999999</v>
      </c>
      <c r="Q1872" s="40">
        <f t="shared" ca="1" si="571"/>
        <v>465.49869948000003</v>
      </c>
      <c r="R1872" s="44">
        <f>IF(VLOOKUP(A1872,$Z$12:$AI$125,8)=VLOOKUP(A1871,$Z$12:$AI$125,8),0,VLOOKUP(A1872,Z$12:$AI$125,8))</f>
        <v>0</v>
      </c>
      <c r="S1872" s="45">
        <f>IF(R1872&gt;0,VLOOKUP(R1872,Y$12:$AH$125,7),0)</f>
        <v>0</v>
      </c>
      <c r="T1872" s="40">
        <f t="shared" si="572"/>
        <v>0</v>
      </c>
      <c r="U1872" s="40">
        <f t="shared" ca="1" si="573"/>
        <v>465.49869948000003</v>
      </c>
      <c r="V1872" s="46" t="str">
        <f t="shared" si="578"/>
        <v>J=</v>
      </c>
      <c r="W1872" s="47">
        <f t="shared" si="579"/>
        <v>45371</v>
      </c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  <c r="DF1872" s="35"/>
      <c r="DG1872" s="35"/>
      <c r="DH1872" s="35"/>
      <c r="DI1872" s="35"/>
      <c r="DJ1872" s="35"/>
      <c r="DK1872" s="35"/>
      <c r="DL1872" s="35"/>
      <c r="DM1872" s="35"/>
      <c r="DN1872" s="35"/>
      <c r="DO1872" s="35"/>
      <c r="DP1872" s="35"/>
      <c r="DQ1872" s="35"/>
      <c r="DR1872" s="35"/>
      <c r="DS1872" s="35"/>
      <c r="DT1872" s="35"/>
      <c r="DU1872" s="35"/>
      <c r="DV1872" s="35"/>
      <c r="DW1872" s="35"/>
      <c r="DX1872" s="35"/>
      <c r="DY1872" s="35"/>
      <c r="DZ1872" s="35"/>
      <c r="EA1872" s="35"/>
      <c r="EB1872" s="35"/>
      <c r="EC1872" s="35"/>
      <c r="ED1872" s="35"/>
      <c r="EE1872" s="35"/>
      <c r="EF1872" s="35"/>
      <c r="EG1872" s="35"/>
      <c r="EH1872" s="35"/>
      <c r="EI1872" s="35"/>
      <c r="EJ1872" s="35"/>
      <c r="EK1872" s="35"/>
      <c r="EL1872" s="35"/>
      <c r="EM1872" s="35"/>
      <c r="EN1872" s="35"/>
      <c r="EO1872" s="35"/>
      <c r="EP1872" s="35"/>
      <c r="EQ1872" s="35"/>
      <c r="ER1872" s="35"/>
      <c r="ES1872" s="35"/>
      <c r="ET1872" s="35"/>
      <c r="EU1872" s="35"/>
      <c r="EV1872" s="35"/>
      <c r="EW1872" s="35"/>
      <c r="EX1872" s="35"/>
      <c r="EY1872" s="35"/>
      <c r="EZ1872" s="35"/>
      <c r="FA1872" s="35"/>
      <c r="FB1872" s="35"/>
      <c r="FC1872" s="35"/>
      <c r="FD1872" s="35"/>
      <c r="FE1872" s="35"/>
      <c r="FF1872" s="35"/>
      <c r="FG1872" s="35"/>
      <c r="FH1872" s="35"/>
      <c r="FI1872" s="35"/>
      <c r="FJ1872" s="35"/>
      <c r="FK1872" s="35"/>
      <c r="FL1872" s="35"/>
      <c r="FM1872" s="35"/>
      <c r="FN1872" s="35"/>
      <c r="FO1872" s="35"/>
      <c r="FP1872" s="35"/>
      <c r="FQ1872" s="35"/>
      <c r="FR1872" s="35"/>
      <c r="FS1872" s="35"/>
      <c r="FT1872" s="35"/>
      <c r="FU1872" s="35"/>
      <c r="FV1872" s="35"/>
      <c r="FW1872" s="35"/>
      <c r="FX1872" s="35"/>
      <c r="FY1872" s="35"/>
      <c r="FZ1872" s="35"/>
    </row>
    <row r="1873" spans="1:182" x14ac:dyDescent="0.15">
      <c r="A1873" s="38">
        <f t="shared" si="580"/>
        <v>45317</v>
      </c>
      <c r="B1873" s="39">
        <f t="shared" ca="1" si="562"/>
        <v>9882.6336813300004</v>
      </c>
      <c r="C1873" s="40">
        <f t="shared" si="563"/>
        <v>9411.77</v>
      </c>
      <c r="D1873" s="41">
        <f ca="1">IF(A1873&lt;$B$1,VLOOKUP(A1873,[1]DI!$A$4:$B$15000,2,FALSE),0)</f>
        <v>0.11650000000000001</v>
      </c>
      <c r="E1873" s="40">
        <f t="shared" ca="1" si="564"/>
        <v>4.3739000000000001E-4</v>
      </c>
      <c r="F1873" s="42">
        <f t="shared" si="577"/>
        <v>1</v>
      </c>
      <c r="G1873" s="43">
        <f t="shared" ca="1" si="565"/>
        <v>1.0004373900000001</v>
      </c>
      <c r="H1873" s="40">
        <f ca="1">TRUNC(PRODUCT(G$10:G1872),15)</f>
        <v>1.4836223936854001</v>
      </c>
      <c r="I1873" s="40">
        <f t="shared" ca="1" si="566"/>
        <v>1.42599021960588</v>
      </c>
      <c r="J1873" s="40">
        <f t="shared" ca="1" si="567"/>
        <v>1.0404155500000001</v>
      </c>
      <c r="K1873" s="42">
        <f t="shared" si="568"/>
        <v>2.7E-2</v>
      </c>
      <c r="L1873" s="63">
        <f t="shared" si="574"/>
        <v>45189</v>
      </c>
      <c r="M1873" s="64">
        <f t="shared" si="575"/>
        <v>87</v>
      </c>
      <c r="N1873" s="44">
        <f t="shared" si="569"/>
        <v>87</v>
      </c>
      <c r="O1873" s="40">
        <f t="shared" si="570"/>
        <v>1.0092402389999999</v>
      </c>
      <c r="P1873" s="65">
        <f t="shared" ca="1" si="576"/>
        <v>1.050029238</v>
      </c>
      <c r="Q1873" s="40">
        <f t="shared" ca="1" si="571"/>
        <v>470.86368133000002</v>
      </c>
      <c r="R1873" s="44">
        <f>IF(VLOOKUP(A1873,$Z$12:$AI$125,8)=VLOOKUP(A1872,$Z$12:$AI$125,8),0,VLOOKUP(A1873,Z$12:$AI$125,8))</f>
        <v>0</v>
      </c>
      <c r="S1873" s="45">
        <f>IF(R1873&gt;0,VLOOKUP(R1873,Y$12:$AH$125,7),0)</f>
        <v>0</v>
      </c>
      <c r="T1873" s="40">
        <f t="shared" si="572"/>
        <v>0</v>
      </c>
      <c r="U1873" s="40">
        <f t="shared" ca="1" si="573"/>
        <v>470.86368133000002</v>
      </c>
      <c r="V1873" s="46" t="str">
        <f t="shared" si="578"/>
        <v>J=</v>
      </c>
      <c r="W1873" s="47">
        <f t="shared" si="579"/>
        <v>45371</v>
      </c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  <c r="DF1873" s="35"/>
      <c r="DG1873" s="35"/>
      <c r="DH1873" s="35"/>
      <c r="DI1873" s="35"/>
      <c r="DJ1873" s="35"/>
      <c r="DK1873" s="35"/>
      <c r="DL1873" s="35"/>
      <c r="DM1873" s="35"/>
      <c r="DN1873" s="35"/>
      <c r="DO1873" s="35"/>
      <c r="DP1873" s="35"/>
      <c r="DQ1873" s="35"/>
      <c r="DR1873" s="35"/>
      <c r="DS1873" s="35"/>
      <c r="DT1873" s="35"/>
      <c r="DU1873" s="35"/>
      <c r="DV1873" s="35"/>
      <c r="DW1873" s="35"/>
      <c r="DX1873" s="35"/>
      <c r="DY1873" s="35"/>
      <c r="DZ1873" s="35"/>
      <c r="EA1873" s="35"/>
      <c r="EB1873" s="35"/>
      <c r="EC1873" s="35"/>
      <c r="ED1873" s="35"/>
      <c r="EE1873" s="35"/>
      <c r="EF1873" s="35"/>
      <c r="EG1873" s="35"/>
      <c r="EH1873" s="35"/>
      <c r="EI1873" s="35"/>
      <c r="EJ1873" s="35"/>
      <c r="EK1873" s="35"/>
      <c r="EL1873" s="35"/>
      <c r="EM1873" s="35"/>
      <c r="EN1873" s="35"/>
      <c r="EO1873" s="35"/>
      <c r="EP1873" s="35"/>
      <c r="EQ1873" s="35"/>
      <c r="ER1873" s="35"/>
      <c r="ES1873" s="35"/>
      <c r="ET1873" s="35"/>
      <c r="EU1873" s="35"/>
      <c r="EV1873" s="35"/>
      <c r="EW1873" s="35"/>
      <c r="EX1873" s="35"/>
      <c r="EY1873" s="35"/>
      <c r="EZ1873" s="35"/>
      <c r="FA1873" s="35"/>
      <c r="FB1873" s="35"/>
      <c r="FC1873" s="35"/>
      <c r="FD1873" s="35"/>
      <c r="FE1873" s="35"/>
      <c r="FF1873" s="35"/>
      <c r="FG1873" s="35"/>
      <c r="FH1873" s="35"/>
      <c r="FI1873" s="35"/>
      <c r="FJ1873" s="35"/>
      <c r="FK1873" s="35"/>
      <c r="FL1873" s="35"/>
      <c r="FM1873" s="35"/>
      <c r="FN1873" s="35"/>
      <c r="FO1873" s="35"/>
      <c r="FP1873" s="35"/>
      <c r="FQ1873" s="35"/>
      <c r="FR1873" s="35"/>
      <c r="FS1873" s="35"/>
      <c r="FT1873" s="35"/>
      <c r="FU1873" s="35"/>
      <c r="FV1873" s="35"/>
      <c r="FW1873" s="35"/>
      <c r="FX1873" s="35"/>
      <c r="FY1873" s="35"/>
      <c r="FZ1873" s="35"/>
    </row>
    <row r="1874" spans="1:182" x14ac:dyDescent="0.15">
      <c r="A1874" s="38">
        <f t="shared" si="580"/>
        <v>45318</v>
      </c>
      <c r="B1874" s="39">
        <f t="shared" ca="1" si="562"/>
        <v>9888.0015055200001</v>
      </c>
      <c r="C1874" s="40">
        <f t="shared" si="563"/>
        <v>9411.77</v>
      </c>
      <c r="D1874" s="41">
        <f ca="1">IF(A1874&lt;$B$1,VLOOKUP(A1874,[1]DI!$A$4:$B$15000,2,FALSE),0)</f>
        <v>0</v>
      </c>
      <c r="E1874" s="40">
        <f t="shared" ca="1" si="564"/>
        <v>0</v>
      </c>
      <c r="F1874" s="42">
        <f t="shared" si="577"/>
        <v>1</v>
      </c>
      <c r="G1874" s="43">
        <f t="shared" ca="1" si="565"/>
        <v>1</v>
      </c>
      <c r="H1874" s="40">
        <f ca="1">TRUNC(PRODUCT(G$10:G1873),15)</f>
        <v>1.48427131528418</v>
      </c>
      <c r="I1874" s="40">
        <f t="shared" ca="1" si="566"/>
        <v>1.42599021960588</v>
      </c>
      <c r="J1874" s="40">
        <f t="shared" ca="1" si="567"/>
        <v>1.04087061</v>
      </c>
      <c r="K1874" s="42">
        <f t="shared" si="568"/>
        <v>2.7E-2</v>
      </c>
      <c r="L1874" s="63">
        <f t="shared" si="574"/>
        <v>45189</v>
      </c>
      <c r="M1874" s="64">
        <f t="shared" si="575"/>
        <v>87</v>
      </c>
      <c r="N1874" s="44">
        <f t="shared" si="569"/>
        <v>88</v>
      </c>
      <c r="O1874" s="40">
        <f t="shared" si="570"/>
        <v>1.009346944</v>
      </c>
      <c r="P1874" s="65">
        <f t="shared" ca="1" si="576"/>
        <v>1.0505995690000001</v>
      </c>
      <c r="Q1874" s="40">
        <f t="shared" ca="1" si="571"/>
        <v>476.23150551999998</v>
      </c>
      <c r="R1874" s="44">
        <f>IF(VLOOKUP(A1874,$Z$12:$AI$125,8)=VLOOKUP(A1873,$Z$12:$AI$125,8),0,VLOOKUP(A1874,Z$12:$AI$125,8))</f>
        <v>0</v>
      </c>
      <c r="S1874" s="45">
        <f>IF(R1874&gt;0,VLOOKUP(R1874,Y$12:$AH$125,7),0)</f>
        <v>0</v>
      </c>
      <c r="T1874" s="40">
        <f t="shared" si="572"/>
        <v>0</v>
      </c>
      <c r="U1874" s="40">
        <f t="shared" ca="1" si="573"/>
        <v>476.23150551999998</v>
      </c>
      <c r="V1874" s="46" t="str">
        <f t="shared" si="578"/>
        <v>J=</v>
      </c>
      <c r="W1874" s="47">
        <f t="shared" si="579"/>
        <v>45371</v>
      </c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  <c r="DF1874" s="35"/>
      <c r="DG1874" s="35"/>
      <c r="DH1874" s="35"/>
      <c r="DI1874" s="35"/>
      <c r="DJ1874" s="35"/>
      <c r="DK1874" s="35"/>
      <c r="DL1874" s="35"/>
      <c r="DM1874" s="35"/>
      <c r="DN1874" s="35"/>
      <c r="DO1874" s="35"/>
      <c r="DP1874" s="35"/>
      <c r="DQ1874" s="35"/>
      <c r="DR1874" s="35"/>
      <c r="DS1874" s="35"/>
      <c r="DT1874" s="35"/>
      <c r="DU1874" s="35"/>
      <c r="DV1874" s="35"/>
      <c r="DW1874" s="35"/>
      <c r="DX1874" s="35"/>
      <c r="DY1874" s="35"/>
      <c r="DZ1874" s="35"/>
      <c r="EA1874" s="35"/>
      <c r="EB1874" s="35"/>
      <c r="EC1874" s="35"/>
      <c r="ED1874" s="35"/>
      <c r="EE1874" s="35"/>
      <c r="EF1874" s="35"/>
      <c r="EG1874" s="35"/>
      <c r="EH1874" s="35"/>
      <c r="EI1874" s="35"/>
      <c r="EJ1874" s="35"/>
      <c r="EK1874" s="35"/>
      <c r="EL1874" s="35"/>
      <c r="EM1874" s="35"/>
      <c r="EN1874" s="35"/>
      <c r="EO1874" s="35"/>
      <c r="EP1874" s="35"/>
      <c r="EQ1874" s="35"/>
      <c r="ER1874" s="35"/>
      <c r="ES1874" s="35"/>
      <c r="ET1874" s="35"/>
      <c r="EU1874" s="35"/>
      <c r="EV1874" s="35"/>
      <c r="EW1874" s="35"/>
      <c r="EX1874" s="35"/>
      <c r="EY1874" s="35"/>
      <c r="EZ1874" s="35"/>
      <c r="FA1874" s="35"/>
      <c r="FB1874" s="35"/>
      <c r="FC1874" s="35"/>
      <c r="FD1874" s="35"/>
      <c r="FE1874" s="35"/>
      <c r="FF1874" s="35"/>
      <c r="FG1874" s="35"/>
      <c r="FH1874" s="35"/>
      <c r="FI1874" s="35"/>
      <c r="FJ1874" s="35"/>
      <c r="FK1874" s="35"/>
      <c r="FL1874" s="35"/>
      <c r="FM1874" s="35"/>
      <c r="FN1874" s="35"/>
      <c r="FO1874" s="35"/>
      <c r="FP1874" s="35"/>
      <c r="FQ1874" s="35"/>
      <c r="FR1874" s="35"/>
      <c r="FS1874" s="35"/>
      <c r="FT1874" s="35"/>
      <c r="FU1874" s="35"/>
      <c r="FV1874" s="35"/>
      <c r="FW1874" s="35"/>
      <c r="FX1874" s="35"/>
      <c r="FY1874" s="35"/>
      <c r="FZ1874" s="35"/>
    </row>
    <row r="1875" spans="1:182" x14ac:dyDescent="0.15">
      <c r="A1875" s="38">
        <f t="shared" si="580"/>
        <v>45319</v>
      </c>
      <c r="B1875" s="39">
        <f t="shared" ca="1" si="562"/>
        <v>9888.0015055200001</v>
      </c>
      <c r="C1875" s="40">
        <f t="shared" si="563"/>
        <v>9411.77</v>
      </c>
      <c r="D1875" s="41">
        <f ca="1">IF(A1875&lt;$B$1,VLOOKUP(A1875,[1]DI!$A$4:$B$15000,2,FALSE),0)</f>
        <v>0</v>
      </c>
      <c r="E1875" s="40">
        <f t="shared" ca="1" si="564"/>
        <v>0</v>
      </c>
      <c r="F1875" s="42">
        <f t="shared" si="577"/>
        <v>1</v>
      </c>
      <c r="G1875" s="43">
        <f t="shared" ca="1" si="565"/>
        <v>1</v>
      </c>
      <c r="H1875" s="40">
        <f ca="1">TRUNC(PRODUCT(G$10:G1874),15)</f>
        <v>1.48427131528418</v>
      </c>
      <c r="I1875" s="40">
        <f t="shared" ca="1" si="566"/>
        <v>1.42599021960588</v>
      </c>
      <c r="J1875" s="40">
        <f t="shared" ca="1" si="567"/>
        <v>1.04087061</v>
      </c>
      <c r="K1875" s="42">
        <f t="shared" si="568"/>
        <v>2.7E-2</v>
      </c>
      <c r="L1875" s="63">
        <f t="shared" si="574"/>
        <v>45189</v>
      </c>
      <c r="M1875" s="64">
        <f t="shared" si="575"/>
        <v>87</v>
      </c>
      <c r="N1875" s="44">
        <f t="shared" si="569"/>
        <v>88</v>
      </c>
      <c r="O1875" s="40">
        <f t="shared" si="570"/>
        <v>1.009346944</v>
      </c>
      <c r="P1875" s="65">
        <f t="shared" ca="1" si="576"/>
        <v>1.0505995690000001</v>
      </c>
      <c r="Q1875" s="40">
        <f t="shared" ca="1" si="571"/>
        <v>476.23150551999998</v>
      </c>
      <c r="R1875" s="44">
        <f>IF(VLOOKUP(A1875,$Z$12:$AI$125,8)=VLOOKUP(A1874,$Z$12:$AI$125,8),0,VLOOKUP(A1875,Z$12:$AI$125,8))</f>
        <v>0</v>
      </c>
      <c r="S1875" s="45">
        <f>IF(R1875&gt;0,VLOOKUP(R1875,Y$12:$AH$125,7),0)</f>
        <v>0</v>
      </c>
      <c r="T1875" s="40">
        <f t="shared" si="572"/>
        <v>0</v>
      </c>
      <c r="U1875" s="40">
        <f t="shared" ca="1" si="573"/>
        <v>476.23150551999998</v>
      </c>
      <c r="V1875" s="46" t="str">
        <f t="shared" si="578"/>
        <v>J=</v>
      </c>
      <c r="W1875" s="47">
        <f t="shared" si="579"/>
        <v>45371</v>
      </c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  <c r="DF1875" s="35"/>
      <c r="DG1875" s="35"/>
      <c r="DH1875" s="35"/>
      <c r="DI1875" s="35"/>
      <c r="DJ1875" s="35"/>
      <c r="DK1875" s="35"/>
      <c r="DL1875" s="35"/>
      <c r="DM1875" s="35"/>
      <c r="DN1875" s="35"/>
      <c r="DO1875" s="35"/>
      <c r="DP1875" s="35"/>
      <c r="DQ1875" s="35"/>
      <c r="DR1875" s="35"/>
      <c r="DS1875" s="35"/>
      <c r="DT1875" s="35"/>
      <c r="DU1875" s="35"/>
      <c r="DV1875" s="35"/>
      <c r="DW1875" s="35"/>
      <c r="DX1875" s="35"/>
      <c r="DY1875" s="35"/>
      <c r="DZ1875" s="35"/>
      <c r="EA1875" s="35"/>
      <c r="EB1875" s="35"/>
      <c r="EC1875" s="35"/>
      <c r="ED1875" s="35"/>
      <c r="EE1875" s="35"/>
      <c r="EF1875" s="35"/>
      <c r="EG1875" s="35"/>
      <c r="EH1875" s="35"/>
      <c r="EI1875" s="35"/>
      <c r="EJ1875" s="35"/>
      <c r="EK1875" s="35"/>
      <c r="EL1875" s="35"/>
      <c r="EM1875" s="35"/>
      <c r="EN1875" s="35"/>
      <c r="EO1875" s="35"/>
      <c r="EP1875" s="35"/>
      <c r="EQ1875" s="35"/>
      <c r="ER1875" s="35"/>
      <c r="ES1875" s="35"/>
      <c r="ET1875" s="35"/>
      <c r="EU1875" s="35"/>
      <c r="EV1875" s="35"/>
      <c r="EW1875" s="35"/>
      <c r="EX1875" s="35"/>
      <c r="EY1875" s="35"/>
      <c r="EZ1875" s="35"/>
      <c r="FA1875" s="35"/>
      <c r="FB1875" s="35"/>
      <c r="FC1875" s="35"/>
      <c r="FD1875" s="35"/>
      <c r="FE1875" s="35"/>
      <c r="FF1875" s="35"/>
      <c r="FG1875" s="35"/>
      <c r="FH1875" s="35"/>
      <c r="FI1875" s="35"/>
      <c r="FJ1875" s="35"/>
      <c r="FK1875" s="35"/>
      <c r="FL1875" s="35"/>
      <c r="FM1875" s="35"/>
      <c r="FN1875" s="35"/>
      <c r="FO1875" s="35"/>
      <c r="FP1875" s="35"/>
      <c r="FQ1875" s="35"/>
      <c r="FR1875" s="35"/>
      <c r="FS1875" s="35"/>
      <c r="FT1875" s="35"/>
      <c r="FU1875" s="35"/>
      <c r="FV1875" s="35"/>
      <c r="FW1875" s="35"/>
      <c r="FX1875" s="35"/>
      <c r="FY1875" s="35"/>
      <c r="FZ1875" s="35"/>
    </row>
    <row r="1876" spans="1:182" x14ac:dyDescent="0.15">
      <c r="A1876" s="38">
        <f t="shared" si="580"/>
        <v>45320</v>
      </c>
      <c r="B1876" s="39">
        <f t="shared" ca="1" si="562"/>
        <v>9888.0015055200001</v>
      </c>
      <c r="C1876" s="40">
        <f t="shared" si="563"/>
        <v>9411.77</v>
      </c>
      <c r="D1876" s="41">
        <f ca="1">IF(A1876&lt;$B$1,VLOOKUP(A1876,[1]DI!$A$4:$B$15000,2,FALSE),0)</f>
        <v>0.11650000000000001</v>
      </c>
      <c r="E1876" s="40">
        <f t="shared" ca="1" si="564"/>
        <v>4.3739000000000001E-4</v>
      </c>
      <c r="F1876" s="42">
        <f t="shared" si="577"/>
        <v>1</v>
      </c>
      <c r="G1876" s="43">
        <f t="shared" ca="1" si="565"/>
        <v>1.0004373900000001</v>
      </c>
      <c r="H1876" s="40">
        <f ca="1">TRUNC(PRODUCT(G$10:G1875),15)</f>
        <v>1.48427131528418</v>
      </c>
      <c r="I1876" s="40">
        <f t="shared" ca="1" si="566"/>
        <v>1.42599021960588</v>
      </c>
      <c r="J1876" s="40">
        <f t="shared" ca="1" si="567"/>
        <v>1.04087061</v>
      </c>
      <c r="K1876" s="42">
        <f t="shared" si="568"/>
        <v>2.7E-2</v>
      </c>
      <c r="L1876" s="63">
        <f t="shared" si="574"/>
        <v>45189</v>
      </c>
      <c r="M1876" s="64">
        <f t="shared" si="575"/>
        <v>88</v>
      </c>
      <c r="N1876" s="44">
        <f t="shared" si="569"/>
        <v>88</v>
      </c>
      <c r="O1876" s="40">
        <f t="shared" si="570"/>
        <v>1.009346944</v>
      </c>
      <c r="P1876" s="65">
        <f t="shared" ca="1" si="576"/>
        <v>1.0505995690000001</v>
      </c>
      <c r="Q1876" s="40">
        <f t="shared" ca="1" si="571"/>
        <v>476.23150551999998</v>
      </c>
      <c r="R1876" s="44">
        <f>IF(VLOOKUP(A1876,$Z$12:$AI$125,8)=VLOOKUP(A1875,$Z$12:$AI$125,8),0,VLOOKUP(A1876,Z$12:$AI$125,8))</f>
        <v>0</v>
      </c>
      <c r="S1876" s="45">
        <f>IF(R1876&gt;0,VLOOKUP(R1876,Y$12:$AH$125,7),0)</f>
        <v>0</v>
      </c>
      <c r="T1876" s="40">
        <f t="shared" si="572"/>
        <v>0</v>
      </c>
      <c r="U1876" s="40">
        <f t="shared" ca="1" si="573"/>
        <v>476.23150551999998</v>
      </c>
      <c r="V1876" s="46" t="str">
        <f t="shared" si="578"/>
        <v>J=</v>
      </c>
      <c r="W1876" s="47">
        <f t="shared" si="579"/>
        <v>45371</v>
      </c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  <c r="DF1876" s="35"/>
      <c r="DG1876" s="35"/>
      <c r="DH1876" s="35"/>
      <c r="DI1876" s="35"/>
      <c r="DJ1876" s="35"/>
      <c r="DK1876" s="35"/>
      <c r="DL1876" s="35"/>
      <c r="DM1876" s="35"/>
      <c r="DN1876" s="35"/>
      <c r="DO1876" s="35"/>
      <c r="DP1876" s="35"/>
      <c r="DQ1876" s="35"/>
      <c r="DR1876" s="35"/>
      <c r="DS1876" s="35"/>
      <c r="DT1876" s="35"/>
      <c r="DU1876" s="35"/>
      <c r="DV1876" s="35"/>
      <c r="DW1876" s="35"/>
      <c r="DX1876" s="35"/>
      <c r="DY1876" s="35"/>
      <c r="DZ1876" s="35"/>
      <c r="EA1876" s="35"/>
      <c r="EB1876" s="35"/>
      <c r="EC1876" s="35"/>
      <c r="ED1876" s="35"/>
      <c r="EE1876" s="35"/>
      <c r="EF1876" s="35"/>
      <c r="EG1876" s="35"/>
      <c r="EH1876" s="35"/>
      <c r="EI1876" s="35"/>
      <c r="EJ1876" s="35"/>
      <c r="EK1876" s="35"/>
      <c r="EL1876" s="35"/>
      <c r="EM1876" s="35"/>
      <c r="EN1876" s="35"/>
      <c r="EO1876" s="35"/>
      <c r="EP1876" s="35"/>
      <c r="EQ1876" s="35"/>
      <c r="ER1876" s="35"/>
      <c r="ES1876" s="35"/>
      <c r="ET1876" s="35"/>
      <c r="EU1876" s="35"/>
      <c r="EV1876" s="35"/>
      <c r="EW1876" s="35"/>
      <c r="EX1876" s="35"/>
      <c r="EY1876" s="35"/>
      <c r="EZ1876" s="35"/>
      <c r="FA1876" s="35"/>
      <c r="FB1876" s="35"/>
      <c r="FC1876" s="35"/>
      <c r="FD1876" s="35"/>
      <c r="FE1876" s="35"/>
      <c r="FF1876" s="35"/>
      <c r="FG1876" s="35"/>
      <c r="FH1876" s="35"/>
      <c r="FI1876" s="35"/>
      <c r="FJ1876" s="35"/>
      <c r="FK1876" s="35"/>
      <c r="FL1876" s="35"/>
      <c r="FM1876" s="35"/>
      <c r="FN1876" s="35"/>
      <c r="FO1876" s="35"/>
      <c r="FP1876" s="35"/>
      <c r="FQ1876" s="35"/>
      <c r="FR1876" s="35"/>
      <c r="FS1876" s="35"/>
      <c r="FT1876" s="35"/>
      <c r="FU1876" s="35"/>
      <c r="FV1876" s="35"/>
      <c r="FW1876" s="35"/>
      <c r="FX1876" s="35"/>
      <c r="FY1876" s="35"/>
      <c r="FZ1876" s="35"/>
    </row>
    <row r="1877" spans="1:182" x14ac:dyDescent="0.15">
      <c r="A1877" s="38">
        <f t="shared" si="580"/>
        <v>45321</v>
      </c>
      <c r="B1877" s="39">
        <f t="shared" ca="1" si="562"/>
        <v>9893.372350900001</v>
      </c>
      <c r="C1877" s="40">
        <f t="shared" si="563"/>
        <v>9411.77</v>
      </c>
      <c r="D1877" s="41">
        <f ca="1">IF(A1877&lt;$B$1,VLOOKUP(A1877,[1]DI!$A$4:$B$15000,2,FALSE),0)</f>
        <v>0.11650000000000001</v>
      </c>
      <c r="E1877" s="40">
        <f t="shared" ca="1" si="564"/>
        <v>4.3739000000000001E-4</v>
      </c>
      <c r="F1877" s="42">
        <f t="shared" si="577"/>
        <v>1</v>
      </c>
      <c r="G1877" s="43">
        <f t="shared" ca="1" si="565"/>
        <v>1.0004373900000001</v>
      </c>
      <c r="H1877" s="40">
        <f ca="1">TRUNC(PRODUCT(G$10:G1876),15)</f>
        <v>1.48492052071477</v>
      </c>
      <c r="I1877" s="40">
        <f t="shared" ca="1" si="566"/>
        <v>1.42599021960588</v>
      </c>
      <c r="J1877" s="40">
        <f t="shared" ca="1" si="567"/>
        <v>1.04132588</v>
      </c>
      <c r="K1877" s="42">
        <f t="shared" si="568"/>
        <v>2.7E-2</v>
      </c>
      <c r="L1877" s="63">
        <f t="shared" si="574"/>
        <v>45189</v>
      </c>
      <c r="M1877" s="64">
        <f t="shared" si="575"/>
        <v>89</v>
      </c>
      <c r="N1877" s="44">
        <f t="shared" si="569"/>
        <v>89</v>
      </c>
      <c r="O1877" s="40">
        <f t="shared" si="570"/>
        <v>1.0094536599999999</v>
      </c>
      <c r="P1877" s="65">
        <f t="shared" ca="1" si="576"/>
        <v>1.051170221</v>
      </c>
      <c r="Q1877" s="40">
        <f t="shared" ca="1" si="571"/>
        <v>481.60235089999998</v>
      </c>
      <c r="R1877" s="44">
        <f>IF(VLOOKUP(A1877,$Z$12:$AI$125,8)=VLOOKUP(A1876,$Z$12:$AI$125,8),0,VLOOKUP(A1877,Z$12:$AI$125,8))</f>
        <v>0</v>
      </c>
      <c r="S1877" s="45">
        <f>IF(R1877&gt;0,VLOOKUP(R1877,Y$12:$AH$125,7),0)</f>
        <v>0</v>
      </c>
      <c r="T1877" s="40">
        <f t="shared" si="572"/>
        <v>0</v>
      </c>
      <c r="U1877" s="40">
        <f t="shared" ca="1" si="573"/>
        <v>481.60235089999998</v>
      </c>
      <c r="V1877" s="46" t="str">
        <f t="shared" si="578"/>
        <v>J=</v>
      </c>
      <c r="W1877" s="47">
        <f t="shared" si="579"/>
        <v>45371</v>
      </c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  <c r="DF1877" s="35"/>
      <c r="DG1877" s="35"/>
      <c r="DH1877" s="35"/>
      <c r="DI1877" s="35"/>
      <c r="DJ1877" s="35"/>
      <c r="DK1877" s="35"/>
      <c r="DL1877" s="35"/>
      <c r="DM1877" s="35"/>
      <c r="DN1877" s="35"/>
      <c r="DO1877" s="35"/>
      <c r="DP1877" s="35"/>
      <c r="DQ1877" s="35"/>
      <c r="DR1877" s="35"/>
      <c r="DS1877" s="35"/>
      <c r="DT1877" s="35"/>
      <c r="DU1877" s="35"/>
      <c r="DV1877" s="35"/>
      <c r="DW1877" s="35"/>
      <c r="DX1877" s="35"/>
      <c r="DY1877" s="35"/>
      <c r="DZ1877" s="35"/>
      <c r="EA1877" s="35"/>
      <c r="EB1877" s="35"/>
      <c r="EC1877" s="35"/>
      <c r="ED1877" s="35"/>
      <c r="EE1877" s="35"/>
      <c r="EF1877" s="35"/>
      <c r="EG1877" s="35"/>
      <c r="EH1877" s="35"/>
      <c r="EI1877" s="35"/>
      <c r="EJ1877" s="35"/>
      <c r="EK1877" s="35"/>
      <c r="EL1877" s="35"/>
      <c r="EM1877" s="35"/>
      <c r="EN1877" s="35"/>
      <c r="EO1877" s="35"/>
      <c r="EP1877" s="35"/>
      <c r="EQ1877" s="35"/>
      <c r="ER1877" s="35"/>
      <c r="ES1877" s="35"/>
      <c r="ET1877" s="35"/>
      <c r="EU1877" s="35"/>
      <c r="EV1877" s="35"/>
      <c r="EW1877" s="35"/>
      <c r="EX1877" s="35"/>
      <c r="EY1877" s="35"/>
      <c r="EZ1877" s="35"/>
      <c r="FA1877" s="35"/>
      <c r="FB1877" s="35"/>
      <c r="FC1877" s="35"/>
      <c r="FD1877" s="35"/>
      <c r="FE1877" s="35"/>
      <c r="FF1877" s="35"/>
      <c r="FG1877" s="35"/>
      <c r="FH1877" s="35"/>
      <c r="FI1877" s="35"/>
      <c r="FJ1877" s="35"/>
      <c r="FK1877" s="35"/>
      <c r="FL1877" s="35"/>
      <c r="FM1877" s="35"/>
      <c r="FN1877" s="35"/>
      <c r="FO1877" s="35"/>
      <c r="FP1877" s="35"/>
      <c r="FQ1877" s="35"/>
      <c r="FR1877" s="35"/>
      <c r="FS1877" s="35"/>
      <c r="FT1877" s="35"/>
      <c r="FU1877" s="35"/>
      <c r="FV1877" s="35"/>
      <c r="FW1877" s="35"/>
      <c r="FX1877" s="35"/>
      <c r="FY1877" s="35"/>
      <c r="FZ1877" s="35"/>
    </row>
    <row r="1878" spans="1:182" x14ac:dyDescent="0.15">
      <c r="A1878" s="38">
        <f t="shared" si="580"/>
        <v>45322</v>
      </c>
      <c r="B1878" s="39">
        <f t="shared" ca="1" si="562"/>
        <v>9898.7461139200004</v>
      </c>
      <c r="C1878" s="40">
        <f t="shared" si="563"/>
        <v>9411.77</v>
      </c>
      <c r="D1878" s="41">
        <f ca="1">IF(A1878&lt;$B$1,VLOOKUP(A1878,[1]DI!$A$4:$B$15000,2,FALSE),0)</f>
        <v>0.11650000000000001</v>
      </c>
      <c r="E1878" s="40">
        <f t="shared" ca="1" si="564"/>
        <v>4.3739000000000001E-4</v>
      </c>
      <c r="F1878" s="42">
        <f t="shared" si="577"/>
        <v>1</v>
      </c>
      <c r="G1878" s="43">
        <f t="shared" ca="1" si="565"/>
        <v>1.0004373900000001</v>
      </c>
      <c r="H1878" s="40">
        <f ca="1">TRUNC(PRODUCT(G$10:G1877),15)</f>
        <v>1.4855700101013201</v>
      </c>
      <c r="I1878" s="40">
        <f t="shared" ca="1" si="566"/>
        <v>1.42599021960588</v>
      </c>
      <c r="J1878" s="40">
        <f t="shared" ca="1" si="567"/>
        <v>1.0417813499999999</v>
      </c>
      <c r="K1878" s="42">
        <f t="shared" si="568"/>
        <v>2.7E-2</v>
      </c>
      <c r="L1878" s="63">
        <f t="shared" si="574"/>
        <v>45189</v>
      </c>
      <c r="M1878" s="64">
        <f t="shared" si="575"/>
        <v>90</v>
      </c>
      <c r="N1878" s="44">
        <f t="shared" si="569"/>
        <v>90</v>
      </c>
      <c r="O1878" s="40">
        <f t="shared" si="570"/>
        <v>1.0095603870000001</v>
      </c>
      <c r="P1878" s="65">
        <f t="shared" ca="1" si="576"/>
        <v>1.0517411830000001</v>
      </c>
      <c r="Q1878" s="40">
        <f t="shared" ca="1" si="571"/>
        <v>486.97611391999999</v>
      </c>
      <c r="R1878" s="44">
        <f>IF(VLOOKUP(A1878,$Z$12:$AI$125,8)=VLOOKUP(A1877,$Z$12:$AI$125,8),0,VLOOKUP(A1878,Z$12:$AI$125,8))</f>
        <v>0</v>
      </c>
      <c r="S1878" s="45">
        <f>IF(R1878&gt;0,VLOOKUP(R1878,Y$12:$AH$125,7),0)</f>
        <v>0</v>
      </c>
      <c r="T1878" s="40">
        <f t="shared" si="572"/>
        <v>0</v>
      </c>
      <c r="U1878" s="40">
        <f t="shared" ca="1" si="573"/>
        <v>486.97611391999999</v>
      </c>
      <c r="V1878" s="46" t="str">
        <f t="shared" si="578"/>
        <v>J=</v>
      </c>
      <c r="W1878" s="47">
        <f t="shared" si="579"/>
        <v>45371</v>
      </c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  <c r="DM1878" s="35"/>
      <c r="DN1878" s="35"/>
      <c r="DO1878" s="35"/>
      <c r="DP1878" s="35"/>
      <c r="DQ1878" s="35"/>
      <c r="DR1878" s="35"/>
      <c r="DS1878" s="35"/>
      <c r="DT1878" s="35"/>
      <c r="DU1878" s="35"/>
      <c r="DV1878" s="35"/>
      <c r="DW1878" s="35"/>
      <c r="DX1878" s="35"/>
      <c r="DY1878" s="35"/>
      <c r="DZ1878" s="35"/>
      <c r="EA1878" s="35"/>
      <c r="EB1878" s="35"/>
      <c r="EC1878" s="35"/>
      <c r="ED1878" s="35"/>
      <c r="EE1878" s="35"/>
      <c r="EF1878" s="35"/>
      <c r="EG1878" s="35"/>
      <c r="EH1878" s="35"/>
      <c r="EI1878" s="35"/>
      <c r="EJ1878" s="35"/>
      <c r="EK1878" s="35"/>
      <c r="EL1878" s="35"/>
      <c r="EM1878" s="35"/>
      <c r="EN1878" s="35"/>
      <c r="EO1878" s="35"/>
      <c r="EP1878" s="35"/>
      <c r="EQ1878" s="35"/>
      <c r="ER1878" s="35"/>
      <c r="ES1878" s="35"/>
      <c r="ET1878" s="35"/>
      <c r="EU1878" s="35"/>
      <c r="EV1878" s="35"/>
      <c r="EW1878" s="35"/>
      <c r="EX1878" s="35"/>
      <c r="EY1878" s="35"/>
      <c r="EZ1878" s="35"/>
      <c r="FA1878" s="35"/>
      <c r="FB1878" s="35"/>
      <c r="FC1878" s="35"/>
      <c r="FD1878" s="35"/>
      <c r="FE1878" s="35"/>
      <c r="FF1878" s="35"/>
      <c r="FG1878" s="35"/>
      <c r="FH1878" s="35"/>
      <c r="FI1878" s="35"/>
      <c r="FJ1878" s="35"/>
      <c r="FK1878" s="35"/>
      <c r="FL1878" s="35"/>
      <c r="FM1878" s="35"/>
      <c r="FN1878" s="35"/>
      <c r="FO1878" s="35"/>
      <c r="FP1878" s="35"/>
      <c r="FQ1878" s="35"/>
      <c r="FR1878" s="35"/>
      <c r="FS1878" s="35"/>
      <c r="FT1878" s="35"/>
      <c r="FU1878" s="35"/>
      <c r="FV1878" s="35"/>
      <c r="FW1878" s="35"/>
      <c r="FX1878" s="35"/>
      <c r="FY1878" s="35"/>
      <c r="FZ1878" s="35"/>
    </row>
    <row r="1879" spans="1:182" x14ac:dyDescent="0.15">
      <c r="A1879" s="38">
        <f t="shared" si="580"/>
        <v>45323</v>
      </c>
      <c r="B1879" s="39">
        <f t="shared" ca="1" si="562"/>
        <v>9904.1227004700013</v>
      </c>
      <c r="C1879" s="40">
        <f t="shared" si="563"/>
        <v>9411.77</v>
      </c>
      <c r="D1879" s="41">
        <f ca="1">IF(A1879&lt;$B$1,VLOOKUP(A1879,[1]DI!$A$4:$B$15000,2,FALSE),0)</f>
        <v>0.1115</v>
      </c>
      <c r="E1879" s="40">
        <f t="shared" ca="1" si="564"/>
        <v>4.1957000000000002E-4</v>
      </c>
      <c r="F1879" s="42">
        <f t="shared" si="577"/>
        <v>1</v>
      </c>
      <c r="G1879" s="43">
        <f t="shared" ca="1" si="565"/>
        <v>1.00041957</v>
      </c>
      <c r="H1879" s="40">
        <f ca="1">TRUNC(PRODUCT(G$10:G1878),15)</f>
        <v>1.48621978356804</v>
      </c>
      <c r="I1879" s="40">
        <f t="shared" ca="1" si="566"/>
        <v>1.42599021960588</v>
      </c>
      <c r="J1879" s="40">
        <f t="shared" ca="1" si="567"/>
        <v>1.04223701</v>
      </c>
      <c r="K1879" s="42">
        <f t="shared" si="568"/>
        <v>2.7E-2</v>
      </c>
      <c r="L1879" s="63">
        <f t="shared" si="574"/>
        <v>45189</v>
      </c>
      <c r="M1879" s="64">
        <f t="shared" si="575"/>
        <v>91</v>
      </c>
      <c r="N1879" s="44">
        <f t="shared" si="569"/>
        <v>91</v>
      </c>
      <c r="O1879" s="40">
        <f t="shared" si="570"/>
        <v>1.009667125</v>
      </c>
      <c r="P1879" s="65">
        <f t="shared" ca="1" si="576"/>
        <v>1.0523124450000001</v>
      </c>
      <c r="Q1879" s="40">
        <f t="shared" ca="1" si="571"/>
        <v>492.35270047</v>
      </c>
      <c r="R1879" s="44">
        <f>IF(VLOOKUP(A1879,$Z$12:$AI$125,8)=VLOOKUP(A1878,$Z$12:$AI$125,8),0,VLOOKUP(A1879,Z$12:$AI$125,8))</f>
        <v>0</v>
      </c>
      <c r="S1879" s="45">
        <f>IF(R1879&gt;0,VLOOKUP(R1879,Y$12:$AH$125,7),0)</f>
        <v>0</v>
      </c>
      <c r="T1879" s="40">
        <f t="shared" si="572"/>
        <v>0</v>
      </c>
      <c r="U1879" s="40">
        <f t="shared" ca="1" si="573"/>
        <v>492.35270047</v>
      </c>
      <c r="V1879" s="46" t="str">
        <f t="shared" si="578"/>
        <v>J=</v>
      </c>
      <c r="W1879" s="47">
        <f t="shared" si="579"/>
        <v>45371</v>
      </c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  <c r="DF1879" s="35"/>
      <c r="DG1879" s="35"/>
      <c r="DH1879" s="35"/>
      <c r="DI1879" s="35"/>
      <c r="DJ1879" s="35"/>
      <c r="DK1879" s="35"/>
      <c r="DL1879" s="35"/>
      <c r="DM1879" s="35"/>
      <c r="DN1879" s="35"/>
      <c r="DO1879" s="35"/>
      <c r="DP1879" s="35"/>
      <c r="DQ1879" s="35"/>
      <c r="DR1879" s="35"/>
      <c r="DS1879" s="35"/>
      <c r="DT1879" s="35"/>
      <c r="DU1879" s="35"/>
      <c r="DV1879" s="35"/>
      <c r="DW1879" s="35"/>
      <c r="DX1879" s="35"/>
      <c r="DY1879" s="35"/>
      <c r="DZ1879" s="35"/>
      <c r="EA1879" s="35"/>
      <c r="EB1879" s="35"/>
      <c r="EC1879" s="35"/>
      <c r="ED1879" s="35"/>
      <c r="EE1879" s="35"/>
      <c r="EF1879" s="35"/>
      <c r="EG1879" s="35"/>
      <c r="EH1879" s="35"/>
      <c r="EI1879" s="35"/>
      <c r="EJ1879" s="35"/>
      <c r="EK1879" s="35"/>
      <c r="EL1879" s="35"/>
      <c r="EM1879" s="35"/>
      <c r="EN1879" s="35"/>
      <c r="EO1879" s="35"/>
      <c r="EP1879" s="35"/>
      <c r="EQ1879" s="35"/>
      <c r="ER1879" s="35"/>
      <c r="ES1879" s="35"/>
      <c r="ET1879" s="35"/>
      <c r="EU1879" s="35"/>
      <c r="EV1879" s="35"/>
      <c r="EW1879" s="35"/>
      <c r="EX1879" s="35"/>
      <c r="EY1879" s="35"/>
      <c r="EZ1879" s="35"/>
      <c r="FA1879" s="35"/>
      <c r="FB1879" s="35"/>
      <c r="FC1879" s="35"/>
      <c r="FD1879" s="35"/>
      <c r="FE1879" s="35"/>
      <c r="FF1879" s="35"/>
      <c r="FG1879" s="35"/>
      <c r="FH1879" s="35"/>
      <c r="FI1879" s="35"/>
      <c r="FJ1879" s="35"/>
      <c r="FK1879" s="35"/>
      <c r="FL1879" s="35"/>
      <c r="FM1879" s="35"/>
      <c r="FN1879" s="35"/>
      <c r="FO1879" s="35"/>
      <c r="FP1879" s="35"/>
      <c r="FQ1879" s="35"/>
      <c r="FR1879" s="35"/>
      <c r="FS1879" s="35"/>
      <c r="FT1879" s="35"/>
      <c r="FU1879" s="35"/>
      <c r="FV1879" s="35"/>
      <c r="FW1879" s="35"/>
      <c r="FX1879" s="35"/>
      <c r="FY1879" s="35"/>
      <c r="FZ1879" s="35"/>
    </row>
    <row r="1880" spans="1:182" x14ac:dyDescent="0.15">
      <c r="A1880" s="38">
        <f t="shared" si="580"/>
        <v>45324</v>
      </c>
      <c r="B1880" s="39">
        <f t="shared" ca="1" si="562"/>
        <v>9909.3257434000006</v>
      </c>
      <c r="C1880" s="40">
        <f t="shared" si="563"/>
        <v>9411.77</v>
      </c>
      <c r="D1880" s="41">
        <f ca="1">IF(A1880&lt;$B$1,VLOOKUP(A1880,[1]DI!$A$4:$B$15000,2,FALSE),0)</f>
        <v>0.1115</v>
      </c>
      <c r="E1880" s="40">
        <f t="shared" ca="1" si="564"/>
        <v>4.1957000000000002E-4</v>
      </c>
      <c r="F1880" s="42">
        <f t="shared" si="577"/>
        <v>1</v>
      </c>
      <c r="G1880" s="43">
        <f t="shared" ca="1" si="565"/>
        <v>1.00041957</v>
      </c>
      <c r="H1880" s="40">
        <f ca="1">TRUNC(PRODUCT(G$10:G1879),15)</f>
        <v>1.48684335680263</v>
      </c>
      <c r="I1880" s="40">
        <f t="shared" ca="1" si="566"/>
        <v>1.42599021960588</v>
      </c>
      <c r="J1880" s="40">
        <f t="shared" ca="1" si="567"/>
        <v>1.0426743000000001</v>
      </c>
      <c r="K1880" s="42">
        <f t="shared" si="568"/>
        <v>2.7E-2</v>
      </c>
      <c r="L1880" s="63">
        <f t="shared" si="574"/>
        <v>45189</v>
      </c>
      <c r="M1880" s="64">
        <f t="shared" si="575"/>
        <v>92</v>
      </c>
      <c r="N1880" s="44">
        <f t="shared" si="569"/>
        <v>92</v>
      </c>
      <c r="O1880" s="40">
        <f t="shared" si="570"/>
        <v>1.009773875</v>
      </c>
      <c r="P1880" s="65">
        <f t="shared" ca="1" si="576"/>
        <v>1.0528652679999999</v>
      </c>
      <c r="Q1880" s="40">
        <f t="shared" ca="1" si="571"/>
        <v>497.55574339999998</v>
      </c>
      <c r="R1880" s="44">
        <f>IF(VLOOKUP(A1880,$Z$12:$AI$125,8)=VLOOKUP(A1879,$Z$12:$AI$125,8),0,VLOOKUP(A1880,Z$12:$AI$125,8))</f>
        <v>0</v>
      </c>
      <c r="S1880" s="45">
        <f>IF(R1880&gt;0,VLOOKUP(R1880,Y$12:$AH$125,7),0)</f>
        <v>0</v>
      </c>
      <c r="T1880" s="40">
        <f t="shared" si="572"/>
        <v>0</v>
      </c>
      <c r="U1880" s="40">
        <f t="shared" ca="1" si="573"/>
        <v>497.55574339999998</v>
      </c>
      <c r="V1880" s="46" t="str">
        <f t="shared" si="578"/>
        <v>J=</v>
      </c>
      <c r="W1880" s="47">
        <f t="shared" si="579"/>
        <v>45371</v>
      </c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  <c r="DF1880" s="35"/>
      <c r="DG1880" s="35"/>
      <c r="DH1880" s="35"/>
      <c r="DI1880" s="35"/>
      <c r="DJ1880" s="35"/>
      <c r="DK1880" s="35"/>
      <c r="DL1880" s="35"/>
      <c r="DM1880" s="35"/>
      <c r="DN1880" s="35"/>
      <c r="DO1880" s="35"/>
      <c r="DP1880" s="35"/>
      <c r="DQ1880" s="35"/>
      <c r="DR1880" s="35"/>
      <c r="DS1880" s="35"/>
      <c r="DT1880" s="35"/>
      <c r="DU1880" s="35"/>
      <c r="DV1880" s="35"/>
      <c r="DW1880" s="35"/>
      <c r="DX1880" s="35"/>
      <c r="DY1880" s="35"/>
      <c r="DZ1880" s="35"/>
      <c r="EA1880" s="35"/>
      <c r="EB1880" s="35"/>
      <c r="EC1880" s="35"/>
      <c r="ED1880" s="35"/>
      <c r="EE1880" s="35"/>
      <c r="EF1880" s="35"/>
      <c r="EG1880" s="35"/>
      <c r="EH1880" s="35"/>
      <c r="EI1880" s="35"/>
      <c r="EJ1880" s="35"/>
      <c r="EK1880" s="35"/>
      <c r="EL1880" s="35"/>
      <c r="EM1880" s="35"/>
      <c r="EN1880" s="35"/>
      <c r="EO1880" s="35"/>
      <c r="EP1880" s="35"/>
      <c r="EQ1880" s="35"/>
      <c r="ER1880" s="35"/>
      <c r="ES1880" s="35"/>
      <c r="ET1880" s="35"/>
      <c r="EU1880" s="35"/>
      <c r="EV1880" s="35"/>
      <c r="EW1880" s="35"/>
      <c r="EX1880" s="35"/>
      <c r="EY1880" s="35"/>
      <c r="EZ1880" s="35"/>
      <c r="FA1880" s="35"/>
      <c r="FB1880" s="35"/>
      <c r="FC1880" s="35"/>
      <c r="FD1880" s="35"/>
      <c r="FE1880" s="35"/>
      <c r="FF1880" s="35"/>
      <c r="FG1880" s="35"/>
      <c r="FH1880" s="35"/>
      <c r="FI1880" s="35"/>
      <c r="FJ1880" s="35"/>
      <c r="FK1880" s="35"/>
      <c r="FL1880" s="35"/>
      <c r="FM1880" s="35"/>
      <c r="FN1880" s="35"/>
      <c r="FO1880" s="35"/>
      <c r="FP1880" s="35"/>
      <c r="FQ1880" s="35"/>
      <c r="FR1880" s="35"/>
      <c r="FS1880" s="35"/>
      <c r="FT1880" s="35"/>
      <c r="FU1880" s="35"/>
      <c r="FV1880" s="35"/>
      <c r="FW1880" s="35"/>
      <c r="FX1880" s="35"/>
      <c r="FY1880" s="35"/>
      <c r="FZ1880" s="35"/>
    </row>
    <row r="1881" spans="1:182" x14ac:dyDescent="0.15">
      <c r="A1881" s="38">
        <f t="shared" si="580"/>
        <v>45325</v>
      </c>
      <c r="B1881" s="39">
        <f t="shared" ca="1" si="562"/>
        <v>9914.5315722100004</v>
      </c>
      <c r="C1881" s="40">
        <f t="shared" si="563"/>
        <v>9411.77</v>
      </c>
      <c r="D1881" s="41">
        <f ca="1">IF(A1881&lt;$B$1,VLOOKUP(A1881,[1]DI!$A$4:$B$15000,2,FALSE),0)</f>
        <v>0</v>
      </c>
      <c r="E1881" s="40">
        <f t="shared" ca="1" si="564"/>
        <v>0</v>
      </c>
      <c r="F1881" s="42">
        <f t="shared" si="577"/>
        <v>1</v>
      </c>
      <c r="G1881" s="43">
        <f t="shared" ca="1" si="565"/>
        <v>1</v>
      </c>
      <c r="H1881" s="40">
        <f ca="1">TRUNC(PRODUCT(G$10:G1880),15)</f>
        <v>1.4874671916698501</v>
      </c>
      <c r="I1881" s="40">
        <f t="shared" ca="1" si="566"/>
        <v>1.42599021960588</v>
      </c>
      <c r="J1881" s="40">
        <f t="shared" ca="1" si="567"/>
        <v>1.04311178</v>
      </c>
      <c r="K1881" s="42">
        <f t="shared" si="568"/>
        <v>2.7E-2</v>
      </c>
      <c r="L1881" s="63">
        <f t="shared" si="574"/>
        <v>45189</v>
      </c>
      <c r="M1881" s="64">
        <f t="shared" si="575"/>
        <v>92</v>
      </c>
      <c r="N1881" s="44">
        <f t="shared" si="569"/>
        <v>93</v>
      </c>
      <c r="O1881" s="40">
        <f t="shared" si="570"/>
        <v>1.009880635</v>
      </c>
      <c r="P1881" s="65">
        <f t="shared" ca="1" si="576"/>
        <v>1.053418387</v>
      </c>
      <c r="Q1881" s="40">
        <f t="shared" ca="1" si="571"/>
        <v>502.76157221</v>
      </c>
      <c r="R1881" s="44">
        <f>IF(VLOOKUP(A1881,$Z$12:$AI$125,8)=VLOOKUP(A1880,$Z$12:$AI$125,8),0,VLOOKUP(A1881,Z$12:$AI$125,8))</f>
        <v>0</v>
      </c>
      <c r="S1881" s="45">
        <f>IF(R1881&gt;0,VLOOKUP(R1881,Y$12:$AH$125,7),0)</f>
        <v>0</v>
      </c>
      <c r="T1881" s="40">
        <f t="shared" si="572"/>
        <v>0</v>
      </c>
      <c r="U1881" s="40">
        <f t="shared" ca="1" si="573"/>
        <v>502.76157221</v>
      </c>
      <c r="V1881" s="46" t="str">
        <f t="shared" si="578"/>
        <v>J=</v>
      </c>
      <c r="W1881" s="47">
        <f t="shared" si="579"/>
        <v>45371</v>
      </c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  <c r="DF1881" s="35"/>
      <c r="DG1881" s="35"/>
      <c r="DH1881" s="35"/>
      <c r="DI1881" s="35"/>
      <c r="DJ1881" s="35"/>
      <c r="DK1881" s="35"/>
      <c r="DL1881" s="35"/>
      <c r="DM1881" s="35"/>
      <c r="DN1881" s="35"/>
      <c r="DO1881" s="35"/>
      <c r="DP1881" s="35"/>
      <c r="DQ1881" s="35"/>
      <c r="DR1881" s="35"/>
      <c r="DS1881" s="35"/>
      <c r="DT1881" s="35"/>
      <c r="DU1881" s="35"/>
      <c r="DV1881" s="35"/>
      <c r="DW1881" s="35"/>
      <c r="DX1881" s="35"/>
      <c r="DY1881" s="35"/>
      <c r="DZ1881" s="35"/>
      <c r="EA1881" s="35"/>
      <c r="EB1881" s="35"/>
      <c r="EC1881" s="35"/>
      <c r="ED1881" s="35"/>
      <c r="EE1881" s="35"/>
      <c r="EF1881" s="35"/>
      <c r="EG1881" s="35"/>
      <c r="EH1881" s="35"/>
      <c r="EI1881" s="35"/>
      <c r="EJ1881" s="35"/>
      <c r="EK1881" s="35"/>
      <c r="EL1881" s="35"/>
      <c r="EM1881" s="35"/>
      <c r="EN1881" s="35"/>
      <c r="EO1881" s="35"/>
      <c r="EP1881" s="35"/>
      <c r="EQ1881" s="35"/>
      <c r="ER1881" s="35"/>
      <c r="ES1881" s="35"/>
      <c r="ET1881" s="35"/>
      <c r="EU1881" s="35"/>
      <c r="EV1881" s="35"/>
      <c r="EW1881" s="35"/>
      <c r="EX1881" s="35"/>
      <c r="EY1881" s="35"/>
      <c r="EZ1881" s="35"/>
      <c r="FA1881" s="35"/>
      <c r="FB1881" s="35"/>
      <c r="FC1881" s="35"/>
      <c r="FD1881" s="35"/>
      <c r="FE1881" s="35"/>
      <c r="FF1881" s="35"/>
      <c r="FG1881" s="35"/>
      <c r="FH1881" s="35"/>
      <c r="FI1881" s="35"/>
      <c r="FJ1881" s="35"/>
      <c r="FK1881" s="35"/>
      <c r="FL1881" s="35"/>
      <c r="FM1881" s="35"/>
      <c r="FN1881" s="35"/>
      <c r="FO1881" s="35"/>
      <c r="FP1881" s="35"/>
      <c r="FQ1881" s="35"/>
      <c r="FR1881" s="35"/>
      <c r="FS1881" s="35"/>
      <c r="FT1881" s="35"/>
      <c r="FU1881" s="35"/>
      <c r="FV1881" s="35"/>
      <c r="FW1881" s="35"/>
      <c r="FX1881" s="35"/>
      <c r="FY1881" s="35"/>
      <c r="FZ1881" s="35"/>
    </row>
    <row r="1882" spans="1:182" x14ac:dyDescent="0.15">
      <c r="A1882" s="38">
        <f t="shared" si="580"/>
        <v>45326</v>
      </c>
      <c r="B1882" s="39">
        <f t="shared" ca="1" si="562"/>
        <v>9914.5315722100004</v>
      </c>
      <c r="C1882" s="40">
        <f t="shared" si="563"/>
        <v>9411.77</v>
      </c>
      <c r="D1882" s="41">
        <f ca="1">IF(A1882&lt;$B$1,VLOOKUP(A1882,[1]DI!$A$4:$B$15000,2,FALSE),0)</f>
        <v>0</v>
      </c>
      <c r="E1882" s="40">
        <f t="shared" ca="1" si="564"/>
        <v>0</v>
      </c>
      <c r="F1882" s="42">
        <f t="shared" si="577"/>
        <v>1</v>
      </c>
      <c r="G1882" s="43">
        <f t="shared" ca="1" si="565"/>
        <v>1</v>
      </c>
      <c r="H1882" s="40">
        <f ca="1">TRUNC(PRODUCT(G$10:G1881),15)</f>
        <v>1.4874671916698501</v>
      </c>
      <c r="I1882" s="40">
        <f t="shared" ca="1" si="566"/>
        <v>1.42599021960588</v>
      </c>
      <c r="J1882" s="40">
        <f t="shared" ca="1" si="567"/>
        <v>1.04311178</v>
      </c>
      <c r="K1882" s="42">
        <f t="shared" si="568"/>
        <v>2.7E-2</v>
      </c>
      <c r="L1882" s="63">
        <f t="shared" si="574"/>
        <v>45189</v>
      </c>
      <c r="M1882" s="64">
        <f t="shared" si="575"/>
        <v>92</v>
      </c>
      <c r="N1882" s="44">
        <f t="shared" si="569"/>
        <v>93</v>
      </c>
      <c r="O1882" s="40">
        <f t="shared" si="570"/>
        <v>1.009880635</v>
      </c>
      <c r="P1882" s="65">
        <f t="shared" ca="1" si="576"/>
        <v>1.053418387</v>
      </c>
      <c r="Q1882" s="40">
        <f t="shared" ca="1" si="571"/>
        <v>502.76157221</v>
      </c>
      <c r="R1882" s="44">
        <f>IF(VLOOKUP(A1882,$Z$12:$AI$125,8)=VLOOKUP(A1881,$Z$12:$AI$125,8),0,VLOOKUP(A1882,Z$12:$AI$125,8))</f>
        <v>0</v>
      </c>
      <c r="S1882" s="45">
        <f>IF(R1882&gt;0,VLOOKUP(R1882,Y$12:$AH$125,7),0)</f>
        <v>0</v>
      </c>
      <c r="T1882" s="40">
        <f t="shared" si="572"/>
        <v>0</v>
      </c>
      <c r="U1882" s="40">
        <f t="shared" ca="1" si="573"/>
        <v>502.76157221</v>
      </c>
      <c r="V1882" s="46" t="str">
        <f t="shared" si="578"/>
        <v>J=</v>
      </c>
      <c r="W1882" s="47">
        <f t="shared" si="579"/>
        <v>45371</v>
      </c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  <c r="DF1882" s="35"/>
      <c r="DG1882" s="35"/>
      <c r="DH1882" s="35"/>
      <c r="DI1882" s="35"/>
      <c r="DJ1882" s="35"/>
      <c r="DK1882" s="35"/>
      <c r="DL1882" s="35"/>
      <c r="DM1882" s="35"/>
      <c r="DN1882" s="35"/>
      <c r="DO1882" s="35"/>
      <c r="DP1882" s="35"/>
      <c r="DQ1882" s="35"/>
      <c r="DR1882" s="35"/>
      <c r="DS1882" s="35"/>
      <c r="DT1882" s="35"/>
      <c r="DU1882" s="35"/>
      <c r="DV1882" s="35"/>
      <c r="DW1882" s="35"/>
      <c r="DX1882" s="35"/>
      <c r="DY1882" s="35"/>
      <c r="DZ1882" s="35"/>
      <c r="EA1882" s="35"/>
      <c r="EB1882" s="35"/>
      <c r="EC1882" s="35"/>
      <c r="ED1882" s="35"/>
      <c r="EE1882" s="35"/>
      <c r="EF1882" s="35"/>
      <c r="EG1882" s="35"/>
      <c r="EH1882" s="35"/>
      <c r="EI1882" s="35"/>
      <c r="EJ1882" s="35"/>
      <c r="EK1882" s="35"/>
      <c r="EL1882" s="35"/>
      <c r="EM1882" s="35"/>
      <c r="EN1882" s="35"/>
      <c r="EO1882" s="35"/>
      <c r="EP1882" s="35"/>
      <c r="EQ1882" s="35"/>
      <c r="ER1882" s="35"/>
      <c r="ES1882" s="35"/>
      <c r="ET1882" s="35"/>
      <c r="EU1882" s="35"/>
      <c r="EV1882" s="35"/>
      <c r="EW1882" s="35"/>
      <c r="EX1882" s="35"/>
      <c r="EY1882" s="35"/>
      <c r="EZ1882" s="35"/>
      <c r="FA1882" s="35"/>
      <c r="FB1882" s="35"/>
      <c r="FC1882" s="35"/>
      <c r="FD1882" s="35"/>
      <c r="FE1882" s="35"/>
      <c r="FF1882" s="35"/>
      <c r="FG1882" s="35"/>
      <c r="FH1882" s="35"/>
      <c r="FI1882" s="35"/>
      <c r="FJ1882" s="35"/>
      <c r="FK1882" s="35"/>
      <c r="FL1882" s="35"/>
      <c r="FM1882" s="35"/>
      <c r="FN1882" s="35"/>
      <c r="FO1882" s="35"/>
      <c r="FP1882" s="35"/>
      <c r="FQ1882" s="35"/>
      <c r="FR1882" s="35"/>
      <c r="FS1882" s="35"/>
      <c r="FT1882" s="35"/>
      <c r="FU1882" s="35"/>
      <c r="FV1882" s="35"/>
      <c r="FW1882" s="35"/>
      <c r="FX1882" s="35"/>
      <c r="FY1882" s="35"/>
      <c r="FZ1882" s="35"/>
    </row>
    <row r="1883" spans="1:182" x14ac:dyDescent="0.15">
      <c r="A1883" s="38">
        <f t="shared" si="580"/>
        <v>45327</v>
      </c>
      <c r="B1883" s="39">
        <f t="shared" ca="1" si="562"/>
        <v>9914.5315722100004</v>
      </c>
      <c r="C1883" s="40">
        <f t="shared" si="563"/>
        <v>9411.77</v>
      </c>
      <c r="D1883" s="41">
        <f ca="1">IF(A1883&lt;$B$1,VLOOKUP(A1883,[1]DI!$A$4:$B$15000,2,FALSE),0)</f>
        <v>0.1115</v>
      </c>
      <c r="E1883" s="40">
        <f t="shared" ca="1" si="564"/>
        <v>4.1957000000000002E-4</v>
      </c>
      <c r="F1883" s="42">
        <f t="shared" si="577"/>
        <v>1</v>
      </c>
      <c r="G1883" s="43">
        <f t="shared" ca="1" si="565"/>
        <v>1.00041957</v>
      </c>
      <c r="H1883" s="40">
        <f ca="1">TRUNC(PRODUCT(G$10:G1882),15)</f>
        <v>1.4874671916698501</v>
      </c>
      <c r="I1883" s="40">
        <f t="shared" ca="1" si="566"/>
        <v>1.42599021960588</v>
      </c>
      <c r="J1883" s="40">
        <f t="shared" ca="1" si="567"/>
        <v>1.04311178</v>
      </c>
      <c r="K1883" s="42">
        <f t="shared" si="568"/>
        <v>2.7E-2</v>
      </c>
      <c r="L1883" s="63">
        <f t="shared" si="574"/>
        <v>45189</v>
      </c>
      <c r="M1883" s="64">
        <f t="shared" si="575"/>
        <v>93</v>
      </c>
      <c r="N1883" s="44">
        <f t="shared" si="569"/>
        <v>93</v>
      </c>
      <c r="O1883" s="40">
        <f t="shared" si="570"/>
        <v>1.009880635</v>
      </c>
      <c r="P1883" s="65">
        <f t="shared" ca="1" si="576"/>
        <v>1.053418387</v>
      </c>
      <c r="Q1883" s="40">
        <f t="shared" ca="1" si="571"/>
        <v>502.76157221</v>
      </c>
      <c r="R1883" s="44">
        <f>IF(VLOOKUP(A1883,$Z$12:$AI$125,8)=VLOOKUP(A1882,$Z$12:$AI$125,8),0,VLOOKUP(A1883,Z$12:$AI$125,8))</f>
        <v>0</v>
      </c>
      <c r="S1883" s="45">
        <f>IF(R1883&gt;0,VLOOKUP(R1883,Y$12:$AH$125,7),0)</f>
        <v>0</v>
      </c>
      <c r="T1883" s="40">
        <f t="shared" si="572"/>
        <v>0</v>
      </c>
      <c r="U1883" s="40">
        <f t="shared" ca="1" si="573"/>
        <v>502.76157221</v>
      </c>
      <c r="V1883" s="46" t="str">
        <f t="shared" si="578"/>
        <v>J=</v>
      </c>
      <c r="W1883" s="47">
        <f t="shared" si="579"/>
        <v>45371</v>
      </c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  <c r="DF1883" s="35"/>
      <c r="DG1883" s="35"/>
      <c r="DH1883" s="35"/>
      <c r="DI1883" s="35"/>
      <c r="DJ1883" s="35"/>
      <c r="DK1883" s="35"/>
      <c r="DL1883" s="35"/>
      <c r="DM1883" s="35"/>
      <c r="DN1883" s="35"/>
      <c r="DO1883" s="35"/>
      <c r="DP1883" s="35"/>
      <c r="DQ1883" s="35"/>
      <c r="DR1883" s="35"/>
      <c r="DS1883" s="35"/>
      <c r="DT1883" s="35"/>
      <c r="DU1883" s="35"/>
      <c r="DV1883" s="35"/>
      <c r="DW1883" s="35"/>
      <c r="DX1883" s="35"/>
      <c r="DY1883" s="35"/>
      <c r="DZ1883" s="35"/>
      <c r="EA1883" s="35"/>
      <c r="EB1883" s="35"/>
      <c r="EC1883" s="35"/>
      <c r="ED1883" s="35"/>
      <c r="EE1883" s="35"/>
      <c r="EF1883" s="35"/>
      <c r="EG1883" s="35"/>
      <c r="EH1883" s="35"/>
      <c r="EI1883" s="35"/>
      <c r="EJ1883" s="35"/>
      <c r="EK1883" s="35"/>
      <c r="EL1883" s="35"/>
      <c r="EM1883" s="35"/>
      <c r="EN1883" s="35"/>
      <c r="EO1883" s="35"/>
      <c r="EP1883" s="35"/>
      <c r="EQ1883" s="35"/>
      <c r="ER1883" s="35"/>
      <c r="ES1883" s="35"/>
      <c r="ET1883" s="35"/>
      <c r="EU1883" s="35"/>
      <c r="EV1883" s="35"/>
      <c r="EW1883" s="35"/>
      <c r="EX1883" s="35"/>
      <c r="EY1883" s="35"/>
      <c r="EZ1883" s="35"/>
      <c r="FA1883" s="35"/>
      <c r="FB1883" s="35"/>
      <c r="FC1883" s="35"/>
      <c r="FD1883" s="35"/>
      <c r="FE1883" s="35"/>
      <c r="FF1883" s="35"/>
      <c r="FG1883" s="35"/>
      <c r="FH1883" s="35"/>
      <c r="FI1883" s="35"/>
      <c r="FJ1883" s="35"/>
      <c r="FK1883" s="35"/>
      <c r="FL1883" s="35"/>
      <c r="FM1883" s="35"/>
      <c r="FN1883" s="35"/>
      <c r="FO1883" s="35"/>
      <c r="FP1883" s="35"/>
      <c r="FQ1883" s="35"/>
      <c r="FR1883" s="35"/>
      <c r="FS1883" s="35"/>
      <c r="FT1883" s="35"/>
      <c r="FU1883" s="35"/>
      <c r="FV1883" s="35"/>
      <c r="FW1883" s="35"/>
      <c r="FX1883" s="35"/>
      <c r="FY1883" s="35"/>
      <c r="FZ1883" s="35"/>
    </row>
    <row r="1884" spans="1:182" x14ac:dyDescent="0.15">
      <c r="A1884" s="38">
        <f t="shared" si="580"/>
        <v>45328</v>
      </c>
      <c r="B1884" s="39">
        <f t="shared" ca="1" si="562"/>
        <v>9919.7401116100009</v>
      </c>
      <c r="C1884" s="40">
        <f t="shared" si="563"/>
        <v>9411.77</v>
      </c>
      <c r="D1884" s="41">
        <f ca="1">IF(A1884&lt;$B$1,VLOOKUP(A1884,[1]DI!$A$4:$B$15000,2,FALSE),0)</f>
        <v>0.1115</v>
      </c>
      <c r="E1884" s="40">
        <f t="shared" ca="1" si="564"/>
        <v>4.1957000000000002E-4</v>
      </c>
      <c r="F1884" s="42">
        <f t="shared" si="577"/>
        <v>1</v>
      </c>
      <c r="G1884" s="43">
        <f t="shared" ca="1" si="565"/>
        <v>1.00041957</v>
      </c>
      <c r="H1884" s="40">
        <f ca="1">TRUNC(PRODUCT(G$10:G1883),15)</f>
        <v>1.4880912882794599</v>
      </c>
      <c r="I1884" s="40">
        <f t="shared" ca="1" si="566"/>
        <v>1.42599021960588</v>
      </c>
      <c r="J1884" s="40">
        <f t="shared" ca="1" si="567"/>
        <v>1.0435494400000001</v>
      </c>
      <c r="K1884" s="42">
        <f t="shared" si="568"/>
        <v>2.7E-2</v>
      </c>
      <c r="L1884" s="63">
        <f t="shared" si="574"/>
        <v>45189</v>
      </c>
      <c r="M1884" s="64">
        <f t="shared" si="575"/>
        <v>94</v>
      </c>
      <c r="N1884" s="44">
        <f t="shared" si="569"/>
        <v>94</v>
      </c>
      <c r="O1884" s="40">
        <f t="shared" si="570"/>
        <v>1.009987408</v>
      </c>
      <c r="P1884" s="65">
        <f t="shared" ca="1" si="576"/>
        <v>1.053971794</v>
      </c>
      <c r="Q1884" s="40">
        <f t="shared" ca="1" si="571"/>
        <v>507.97011161</v>
      </c>
      <c r="R1884" s="44">
        <f>IF(VLOOKUP(A1884,$Z$12:$AI$125,8)=VLOOKUP(A1883,$Z$12:$AI$125,8),0,VLOOKUP(A1884,Z$12:$AI$125,8))</f>
        <v>0</v>
      </c>
      <c r="S1884" s="45">
        <f>IF(R1884&gt;0,VLOOKUP(R1884,Y$12:$AH$125,7),0)</f>
        <v>0</v>
      </c>
      <c r="T1884" s="40">
        <f t="shared" si="572"/>
        <v>0</v>
      </c>
      <c r="U1884" s="40">
        <f t="shared" ca="1" si="573"/>
        <v>507.97011161</v>
      </c>
      <c r="V1884" s="46" t="str">
        <f t="shared" si="578"/>
        <v>J=</v>
      </c>
      <c r="W1884" s="47">
        <f t="shared" si="579"/>
        <v>45371</v>
      </c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  <c r="DF1884" s="35"/>
      <c r="DG1884" s="35"/>
      <c r="DH1884" s="35"/>
      <c r="DI1884" s="35"/>
      <c r="DJ1884" s="35"/>
      <c r="DK1884" s="35"/>
      <c r="DL1884" s="35"/>
      <c r="DM1884" s="35"/>
      <c r="DN1884" s="35"/>
      <c r="DO1884" s="35"/>
      <c r="DP1884" s="35"/>
      <c r="DQ1884" s="35"/>
      <c r="DR1884" s="35"/>
      <c r="DS1884" s="35"/>
      <c r="DT1884" s="35"/>
      <c r="DU1884" s="35"/>
      <c r="DV1884" s="35"/>
      <c r="DW1884" s="35"/>
      <c r="DX1884" s="35"/>
      <c r="DY1884" s="35"/>
      <c r="DZ1884" s="35"/>
      <c r="EA1884" s="35"/>
      <c r="EB1884" s="35"/>
      <c r="EC1884" s="35"/>
      <c r="ED1884" s="35"/>
      <c r="EE1884" s="35"/>
      <c r="EF1884" s="35"/>
      <c r="EG1884" s="35"/>
      <c r="EH1884" s="35"/>
      <c r="EI1884" s="35"/>
      <c r="EJ1884" s="35"/>
      <c r="EK1884" s="35"/>
      <c r="EL1884" s="35"/>
      <c r="EM1884" s="35"/>
      <c r="EN1884" s="35"/>
      <c r="EO1884" s="35"/>
      <c r="EP1884" s="35"/>
      <c r="EQ1884" s="35"/>
      <c r="ER1884" s="35"/>
      <c r="ES1884" s="35"/>
      <c r="ET1884" s="35"/>
      <c r="EU1884" s="35"/>
      <c r="EV1884" s="35"/>
      <c r="EW1884" s="35"/>
      <c r="EX1884" s="35"/>
      <c r="EY1884" s="35"/>
      <c r="EZ1884" s="35"/>
      <c r="FA1884" s="35"/>
      <c r="FB1884" s="35"/>
      <c r="FC1884" s="35"/>
      <c r="FD1884" s="35"/>
      <c r="FE1884" s="35"/>
      <c r="FF1884" s="35"/>
      <c r="FG1884" s="35"/>
      <c r="FH1884" s="35"/>
      <c r="FI1884" s="35"/>
      <c r="FJ1884" s="35"/>
      <c r="FK1884" s="35"/>
      <c r="FL1884" s="35"/>
      <c r="FM1884" s="35"/>
      <c r="FN1884" s="35"/>
      <c r="FO1884" s="35"/>
      <c r="FP1884" s="35"/>
      <c r="FQ1884" s="35"/>
      <c r="FR1884" s="35"/>
      <c r="FS1884" s="35"/>
      <c r="FT1884" s="35"/>
      <c r="FU1884" s="35"/>
      <c r="FV1884" s="35"/>
      <c r="FW1884" s="35"/>
      <c r="FX1884" s="35"/>
      <c r="FY1884" s="35"/>
      <c r="FZ1884" s="35"/>
    </row>
    <row r="1885" spans="1:182" x14ac:dyDescent="0.15">
      <c r="A1885" s="38">
        <f t="shared" si="580"/>
        <v>45329</v>
      </c>
      <c r="B1885" s="39">
        <f t="shared" ca="1" si="562"/>
        <v>9924.9513427800011</v>
      </c>
      <c r="C1885" s="40">
        <f t="shared" si="563"/>
        <v>9411.77</v>
      </c>
      <c r="D1885" s="41">
        <f ca="1">IF(A1885&lt;$B$1,VLOOKUP(A1885,[1]DI!$A$4:$B$15000,2,FALSE),0)</f>
        <v>0.1115</v>
      </c>
      <c r="E1885" s="40">
        <f t="shared" ca="1" si="564"/>
        <v>4.1957000000000002E-4</v>
      </c>
      <c r="F1885" s="42">
        <f t="shared" si="577"/>
        <v>1</v>
      </c>
      <c r="G1885" s="43">
        <f t="shared" ca="1" si="565"/>
        <v>1.00041957</v>
      </c>
      <c r="H1885" s="40">
        <f ca="1">TRUNC(PRODUCT(G$10:G1884),15)</f>
        <v>1.4887156467412801</v>
      </c>
      <c r="I1885" s="40">
        <f t="shared" ca="1" si="566"/>
        <v>1.42599021960588</v>
      </c>
      <c r="J1885" s="40">
        <f t="shared" ca="1" si="567"/>
        <v>1.0439872800000001</v>
      </c>
      <c r="K1885" s="42">
        <f t="shared" si="568"/>
        <v>2.7E-2</v>
      </c>
      <c r="L1885" s="63">
        <f t="shared" si="574"/>
        <v>45189</v>
      </c>
      <c r="M1885" s="64">
        <f t="shared" si="575"/>
        <v>95</v>
      </c>
      <c r="N1885" s="44">
        <f t="shared" si="569"/>
        <v>95</v>
      </c>
      <c r="O1885" s="40">
        <f t="shared" si="570"/>
        <v>1.0100941910000001</v>
      </c>
      <c r="P1885" s="65">
        <f t="shared" ca="1" si="576"/>
        <v>1.054525487</v>
      </c>
      <c r="Q1885" s="40">
        <f t="shared" ca="1" si="571"/>
        <v>513.18134278000002</v>
      </c>
      <c r="R1885" s="44">
        <f>IF(VLOOKUP(A1885,$Z$12:$AI$125,8)=VLOOKUP(A1884,$Z$12:$AI$125,8),0,VLOOKUP(A1885,Z$12:$AI$125,8))</f>
        <v>0</v>
      </c>
      <c r="S1885" s="45">
        <f>IF(R1885&gt;0,VLOOKUP(R1885,Y$12:$AH$125,7),0)</f>
        <v>0</v>
      </c>
      <c r="T1885" s="40">
        <f t="shared" si="572"/>
        <v>0</v>
      </c>
      <c r="U1885" s="40">
        <f t="shared" ca="1" si="573"/>
        <v>513.18134278000002</v>
      </c>
      <c r="V1885" s="46" t="str">
        <f t="shared" si="578"/>
        <v>J=</v>
      </c>
      <c r="W1885" s="47">
        <f t="shared" si="579"/>
        <v>45371</v>
      </c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  <c r="DF1885" s="35"/>
      <c r="DG1885" s="35"/>
      <c r="DH1885" s="35"/>
      <c r="DI1885" s="35"/>
      <c r="DJ1885" s="35"/>
      <c r="DK1885" s="35"/>
      <c r="DL1885" s="35"/>
      <c r="DM1885" s="35"/>
      <c r="DN1885" s="35"/>
      <c r="DO1885" s="35"/>
      <c r="DP1885" s="35"/>
      <c r="DQ1885" s="35"/>
      <c r="DR1885" s="35"/>
      <c r="DS1885" s="35"/>
      <c r="DT1885" s="35"/>
      <c r="DU1885" s="35"/>
      <c r="DV1885" s="35"/>
      <c r="DW1885" s="35"/>
      <c r="DX1885" s="35"/>
      <c r="DY1885" s="35"/>
      <c r="DZ1885" s="35"/>
      <c r="EA1885" s="35"/>
      <c r="EB1885" s="35"/>
      <c r="EC1885" s="35"/>
      <c r="ED1885" s="35"/>
      <c r="EE1885" s="35"/>
      <c r="EF1885" s="35"/>
      <c r="EG1885" s="35"/>
      <c r="EH1885" s="35"/>
      <c r="EI1885" s="35"/>
      <c r="EJ1885" s="35"/>
      <c r="EK1885" s="35"/>
      <c r="EL1885" s="35"/>
      <c r="EM1885" s="35"/>
      <c r="EN1885" s="35"/>
      <c r="EO1885" s="35"/>
      <c r="EP1885" s="35"/>
      <c r="EQ1885" s="35"/>
      <c r="ER1885" s="35"/>
      <c r="ES1885" s="35"/>
      <c r="ET1885" s="35"/>
      <c r="EU1885" s="35"/>
      <c r="EV1885" s="35"/>
      <c r="EW1885" s="35"/>
      <c r="EX1885" s="35"/>
      <c r="EY1885" s="35"/>
      <c r="EZ1885" s="35"/>
      <c r="FA1885" s="35"/>
      <c r="FB1885" s="35"/>
      <c r="FC1885" s="35"/>
      <c r="FD1885" s="35"/>
      <c r="FE1885" s="35"/>
      <c r="FF1885" s="35"/>
      <c r="FG1885" s="35"/>
      <c r="FH1885" s="35"/>
      <c r="FI1885" s="35"/>
      <c r="FJ1885" s="35"/>
      <c r="FK1885" s="35"/>
      <c r="FL1885" s="35"/>
      <c r="FM1885" s="35"/>
      <c r="FN1885" s="35"/>
      <c r="FO1885" s="35"/>
      <c r="FP1885" s="35"/>
      <c r="FQ1885" s="35"/>
      <c r="FR1885" s="35"/>
      <c r="FS1885" s="35"/>
      <c r="FT1885" s="35"/>
      <c r="FU1885" s="35"/>
      <c r="FV1885" s="35"/>
      <c r="FW1885" s="35"/>
      <c r="FX1885" s="35"/>
      <c r="FY1885" s="35"/>
      <c r="FZ1885" s="35"/>
    </row>
    <row r="1886" spans="1:182" x14ac:dyDescent="0.15">
      <c r="A1886" s="38">
        <f t="shared" si="580"/>
        <v>45330</v>
      </c>
      <c r="B1886" s="39">
        <f t="shared" ca="1" si="562"/>
        <v>9930.1652845300014</v>
      </c>
      <c r="C1886" s="40">
        <f t="shared" si="563"/>
        <v>9411.77</v>
      </c>
      <c r="D1886" s="41">
        <f ca="1">IF(A1886&lt;$B$1,VLOOKUP(A1886,[1]DI!$A$4:$B$15000,2,FALSE),0)</f>
        <v>0.1115</v>
      </c>
      <c r="E1886" s="40">
        <f t="shared" ca="1" si="564"/>
        <v>4.1957000000000002E-4</v>
      </c>
      <c r="F1886" s="42">
        <f t="shared" si="577"/>
        <v>1</v>
      </c>
      <c r="G1886" s="43">
        <f t="shared" ca="1" si="565"/>
        <v>1.00041957</v>
      </c>
      <c r="H1886" s="40">
        <f ca="1">TRUNC(PRODUCT(G$10:G1885),15)</f>
        <v>1.4893402671651801</v>
      </c>
      <c r="I1886" s="40">
        <f t="shared" ca="1" si="566"/>
        <v>1.42599021960588</v>
      </c>
      <c r="J1886" s="40">
        <f t="shared" ca="1" si="567"/>
        <v>1.0444252999999999</v>
      </c>
      <c r="K1886" s="42">
        <f t="shared" si="568"/>
        <v>2.7E-2</v>
      </c>
      <c r="L1886" s="63">
        <f t="shared" si="574"/>
        <v>45189</v>
      </c>
      <c r="M1886" s="64">
        <f t="shared" si="575"/>
        <v>96</v>
      </c>
      <c r="N1886" s="44">
        <f t="shared" si="569"/>
        <v>96</v>
      </c>
      <c r="O1886" s="40">
        <f t="shared" si="570"/>
        <v>1.0102009860000001</v>
      </c>
      <c r="P1886" s="65">
        <f t="shared" ca="1" si="576"/>
        <v>1.055079468</v>
      </c>
      <c r="Q1886" s="40">
        <f t="shared" ca="1" si="571"/>
        <v>518.39528453000003</v>
      </c>
      <c r="R1886" s="44">
        <f>IF(VLOOKUP(A1886,$Z$12:$AI$125,8)=VLOOKUP(A1885,$Z$12:$AI$125,8),0,VLOOKUP(A1886,Z$12:$AI$125,8))</f>
        <v>0</v>
      </c>
      <c r="S1886" s="45">
        <f>IF(R1886&gt;0,VLOOKUP(R1886,Y$12:$AH$125,7),0)</f>
        <v>0</v>
      </c>
      <c r="T1886" s="40">
        <f t="shared" si="572"/>
        <v>0</v>
      </c>
      <c r="U1886" s="40">
        <f t="shared" ca="1" si="573"/>
        <v>518.39528453000003</v>
      </c>
      <c r="V1886" s="46" t="str">
        <f t="shared" si="578"/>
        <v>J=</v>
      </c>
      <c r="W1886" s="47">
        <f t="shared" si="579"/>
        <v>45371</v>
      </c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  <c r="DF1886" s="35"/>
      <c r="DG1886" s="35"/>
      <c r="DH1886" s="35"/>
      <c r="DI1886" s="35"/>
      <c r="DJ1886" s="35"/>
      <c r="DK1886" s="35"/>
      <c r="DL1886" s="35"/>
      <c r="DM1886" s="35"/>
      <c r="DN1886" s="35"/>
      <c r="DO1886" s="35"/>
      <c r="DP1886" s="35"/>
      <c r="DQ1886" s="35"/>
      <c r="DR1886" s="35"/>
      <c r="DS1886" s="35"/>
      <c r="DT1886" s="35"/>
      <c r="DU1886" s="35"/>
      <c r="DV1886" s="35"/>
      <c r="DW1886" s="35"/>
      <c r="DX1886" s="35"/>
      <c r="DY1886" s="35"/>
      <c r="DZ1886" s="35"/>
      <c r="EA1886" s="35"/>
      <c r="EB1886" s="35"/>
      <c r="EC1886" s="35"/>
      <c r="ED1886" s="35"/>
      <c r="EE1886" s="35"/>
      <c r="EF1886" s="35"/>
      <c r="EG1886" s="35"/>
      <c r="EH1886" s="35"/>
      <c r="EI1886" s="35"/>
      <c r="EJ1886" s="35"/>
      <c r="EK1886" s="35"/>
      <c r="EL1886" s="35"/>
      <c r="EM1886" s="35"/>
      <c r="EN1886" s="35"/>
      <c r="EO1886" s="35"/>
      <c r="EP1886" s="35"/>
      <c r="EQ1886" s="35"/>
      <c r="ER1886" s="35"/>
      <c r="ES1886" s="35"/>
      <c r="ET1886" s="35"/>
      <c r="EU1886" s="35"/>
      <c r="EV1886" s="35"/>
      <c r="EW1886" s="35"/>
      <c r="EX1886" s="35"/>
      <c r="EY1886" s="35"/>
      <c r="EZ1886" s="35"/>
      <c r="FA1886" s="35"/>
      <c r="FB1886" s="35"/>
      <c r="FC1886" s="35"/>
      <c r="FD1886" s="35"/>
      <c r="FE1886" s="35"/>
      <c r="FF1886" s="35"/>
      <c r="FG1886" s="35"/>
      <c r="FH1886" s="35"/>
      <c r="FI1886" s="35"/>
      <c r="FJ1886" s="35"/>
      <c r="FK1886" s="35"/>
      <c r="FL1886" s="35"/>
      <c r="FM1886" s="35"/>
      <c r="FN1886" s="35"/>
      <c r="FO1886" s="35"/>
      <c r="FP1886" s="35"/>
      <c r="FQ1886" s="35"/>
      <c r="FR1886" s="35"/>
      <c r="FS1886" s="35"/>
      <c r="FT1886" s="35"/>
      <c r="FU1886" s="35"/>
      <c r="FV1886" s="35"/>
      <c r="FW1886" s="35"/>
      <c r="FX1886" s="35"/>
      <c r="FY1886" s="35"/>
      <c r="FZ1886" s="35"/>
    </row>
    <row r="1887" spans="1:182" x14ac:dyDescent="0.15">
      <c r="A1887" s="38">
        <f t="shared" si="580"/>
        <v>45331</v>
      </c>
      <c r="B1887" s="39">
        <f t="shared" ca="1" si="562"/>
        <v>9935.3820215900014</v>
      </c>
      <c r="C1887" s="40">
        <f t="shared" si="563"/>
        <v>9411.77</v>
      </c>
      <c r="D1887" s="41">
        <f ca="1">IF(A1887&lt;$B$1,VLOOKUP(A1887,[1]DI!$A$4:$B$15000,2,FALSE),0)</f>
        <v>0.1115</v>
      </c>
      <c r="E1887" s="40">
        <f t="shared" ca="1" si="564"/>
        <v>4.1957000000000002E-4</v>
      </c>
      <c r="F1887" s="42">
        <f t="shared" si="577"/>
        <v>1</v>
      </c>
      <c r="G1887" s="43">
        <f t="shared" ca="1" si="565"/>
        <v>1.00041957</v>
      </c>
      <c r="H1887" s="40">
        <f ca="1">TRUNC(PRODUCT(G$10:G1886),15)</f>
        <v>1.48996514966108</v>
      </c>
      <c r="I1887" s="40">
        <f t="shared" ca="1" si="566"/>
        <v>1.42599021960588</v>
      </c>
      <c r="J1887" s="40">
        <f t="shared" ca="1" si="567"/>
        <v>1.0448635100000001</v>
      </c>
      <c r="K1887" s="42">
        <f t="shared" si="568"/>
        <v>2.7E-2</v>
      </c>
      <c r="L1887" s="63">
        <f t="shared" si="574"/>
        <v>45189</v>
      </c>
      <c r="M1887" s="64">
        <f t="shared" si="575"/>
        <v>97</v>
      </c>
      <c r="N1887" s="44">
        <f t="shared" si="569"/>
        <v>97</v>
      </c>
      <c r="O1887" s="40">
        <f t="shared" si="570"/>
        <v>1.0103077920000001</v>
      </c>
      <c r="P1887" s="65">
        <f t="shared" ca="1" si="576"/>
        <v>1.055633746</v>
      </c>
      <c r="Q1887" s="40">
        <f t="shared" ca="1" si="571"/>
        <v>523.61202159000004</v>
      </c>
      <c r="R1887" s="44">
        <f>IF(VLOOKUP(A1887,$Z$12:$AI$125,8)=VLOOKUP(A1886,$Z$12:$AI$125,8),0,VLOOKUP(A1887,Z$12:$AI$125,8))</f>
        <v>0</v>
      </c>
      <c r="S1887" s="45">
        <f>IF(R1887&gt;0,VLOOKUP(R1887,Y$12:$AH$125,7),0)</f>
        <v>0</v>
      </c>
      <c r="T1887" s="40">
        <f t="shared" si="572"/>
        <v>0</v>
      </c>
      <c r="U1887" s="40">
        <f t="shared" ca="1" si="573"/>
        <v>523.61202159000004</v>
      </c>
      <c r="V1887" s="46" t="str">
        <f t="shared" si="578"/>
        <v>J=</v>
      </c>
      <c r="W1887" s="47">
        <f t="shared" si="579"/>
        <v>45371</v>
      </c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  <c r="DF1887" s="35"/>
      <c r="DG1887" s="35"/>
      <c r="DH1887" s="35"/>
      <c r="DI1887" s="35"/>
      <c r="DJ1887" s="35"/>
      <c r="DK1887" s="35"/>
      <c r="DL1887" s="35"/>
      <c r="DM1887" s="35"/>
      <c r="DN1887" s="35"/>
      <c r="DO1887" s="35"/>
      <c r="DP1887" s="35"/>
      <c r="DQ1887" s="35"/>
      <c r="DR1887" s="35"/>
      <c r="DS1887" s="35"/>
      <c r="DT1887" s="35"/>
      <c r="DU1887" s="35"/>
      <c r="DV1887" s="35"/>
      <c r="DW1887" s="35"/>
      <c r="DX1887" s="35"/>
      <c r="DY1887" s="35"/>
      <c r="DZ1887" s="35"/>
      <c r="EA1887" s="35"/>
      <c r="EB1887" s="35"/>
      <c r="EC1887" s="35"/>
      <c r="ED1887" s="35"/>
      <c r="EE1887" s="35"/>
      <c r="EF1887" s="35"/>
      <c r="EG1887" s="35"/>
      <c r="EH1887" s="35"/>
      <c r="EI1887" s="35"/>
      <c r="EJ1887" s="35"/>
      <c r="EK1887" s="35"/>
      <c r="EL1887" s="35"/>
      <c r="EM1887" s="35"/>
      <c r="EN1887" s="35"/>
      <c r="EO1887" s="35"/>
      <c r="EP1887" s="35"/>
      <c r="EQ1887" s="35"/>
      <c r="ER1887" s="35"/>
      <c r="ES1887" s="35"/>
      <c r="ET1887" s="35"/>
      <c r="EU1887" s="35"/>
      <c r="EV1887" s="35"/>
      <c r="EW1887" s="35"/>
      <c r="EX1887" s="35"/>
      <c r="EY1887" s="35"/>
      <c r="EZ1887" s="35"/>
      <c r="FA1887" s="35"/>
      <c r="FB1887" s="35"/>
      <c r="FC1887" s="35"/>
      <c r="FD1887" s="35"/>
      <c r="FE1887" s="35"/>
      <c r="FF1887" s="35"/>
      <c r="FG1887" s="35"/>
      <c r="FH1887" s="35"/>
      <c r="FI1887" s="35"/>
      <c r="FJ1887" s="35"/>
      <c r="FK1887" s="35"/>
      <c r="FL1887" s="35"/>
      <c r="FM1887" s="35"/>
      <c r="FN1887" s="35"/>
      <c r="FO1887" s="35"/>
      <c r="FP1887" s="35"/>
      <c r="FQ1887" s="35"/>
      <c r="FR1887" s="35"/>
      <c r="FS1887" s="35"/>
      <c r="FT1887" s="35"/>
      <c r="FU1887" s="35"/>
      <c r="FV1887" s="35"/>
      <c r="FW1887" s="35"/>
      <c r="FX1887" s="35"/>
      <c r="FY1887" s="35"/>
      <c r="FZ1887" s="35"/>
    </row>
    <row r="1888" spans="1:182" x14ac:dyDescent="0.15">
      <c r="A1888" s="38">
        <f t="shared" si="580"/>
        <v>45332</v>
      </c>
      <c r="B1888" s="39">
        <f t="shared" ca="1" si="562"/>
        <v>9940.6015539300006</v>
      </c>
      <c r="C1888" s="40">
        <f t="shared" si="563"/>
        <v>9411.77</v>
      </c>
      <c r="D1888" s="41">
        <f ca="1">IF(A1888&lt;$B$1,VLOOKUP(A1888,[1]DI!$A$4:$B$15000,2,FALSE),0)</f>
        <v>0</v>
      </c>
      <c r="E1888" s="40">
        <f t="shared" ca="1" si="564"/>
        <v>0</v>
      </c>
      <c r="F1888" s="42">
        <f t="shared" si="577"/>
        <v>1</v>
      </c>
      <c r="G1888" s="43">
        <f t="shared" ca="1" si="565"/>
        <v>1</v>
      </c>
      <c r="H1888" s="40">
        <f ca="1">TRUNC(PRODUCT(G$10:G1887),15)</f>
        <v>1.49059029433892</v>
      </c>
      <c r="I1888" s="40">
        <f t="shared" ca="1" si="566"/>
        <v>1.42599021960588</v>
      </c>
      <c r="J1888" s="40">
        <f t="shared" ca="1" si="567"/>
        <v>1.0453019100000001</v>
      </c>
      <c r="K1888" s="42">
        <f t="shared" si="568"/>
        <v>2.7E-2</v>
      </c>
      <c r="L1888" s="63">
        <f t="shared" si="574"/>
        <v>45189</v>
      </c>
      <c r="M1888" s="64">
        <f t="shared" si="575"/>
        <v>97</v>
      </c>
      <c r="N1888" s="44">
        <f t="shared" si="569"/>
        <v>98</v>
      </c>
      <c r="O1888" s="40">
        <f t="shared" si="570"/>
        <v>1.0104146089999999</v>
      </c>
      <c r="P1888" s="65">
        <f t="shared" ca="1" si="576"/>
        <v>1.056188321</v>
      </c>
      <c r="Q1888" s="40">
        <f t="shared" ca="1" si="571"/>
        <v>528.83155393000004</v>
      </c>
      <c r="R1888" s="44">
        <f>IF(VLOOKUP(A1888,$Z$12:$AI$125,8)=VLOOKUP(A1887,$Z$12:$AI$125,8),0,VLOOKUP(A1888,Z$12:$AI$125,8))</f>
        <v>0</v>
      </c>
      <c r="S1888" s="45">
        <f>IF(R1888&gt;0,VLOOKUP(R1888,Y$12:$AH$125,7),0)</f>
        <v>0</v>
      </c>
      <c r="T1888" s="40">
        <f t="shared" si="572"/>
        <v>0</v>
      </c>
      <c r="U1888" s="40">
        <f t="shared" ca="1" si="573"/>
        <v>528.83155393000004</v>
      </c>
      <c r="V1888" s="46" t="str">
        <f t="shared" si="578"/>
        <v>J=</v>
      </c>
      <c r="W1888" s="47">
        <f t="shared" si="579"/>
        <v>45371</v>
      </c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  <c r="DF1888" s="35"/>
      <c r="DG1888" s="35"/>
      <c r="DH1888" s="35"/>
      <c r="DI1888" s="35"/>
      <c r="DJ1888" s="35"/>
      <c r="DK1888" s="35"/>
      <c r="DL1888" s="35"/>
      <c r="DM1888" s="35"/>
      <c r="DN1888" s="35"/>
      <c r="DO1888" s="35"/>
      <c r="DP1888" s="35"/>
      <c r="DQ1888" s="35"/>
      <c r="DR1888" s="35"/>
      <c r="DS1888" s="35"/>
      <c r="DT1888" s="35"/>
      <c r="DU1888" s="35"/>
      <c r="DV1888" s="35"/>
      <c r="DW1888" s="35"/>
      <c r="DX1888" s="35"/>
      <c r="DY1888" s="35"/>
      <c r="DZ1888" s="35"/>
      <c r="EA1888" s="35"/>
      <c r="EB1888" s="35"/>
      <c r="EC1888" s="35"/>
      <c r="ED1888" s="35"/>
      <c r="EE1888" s="35"/>
      <c r="EF1888" s="35"/>
      <c r="EG1888" s="35"/>
      <c r="EH1888" s="35"/>
      <c r="EI1888" s="35"/>
      <c r="EJ1888" s="35"/>
      <c r="EK1888" s="35"/>
      <c r="EL1888" s="35"/>
      <c r="EM1888" s="35"/>
      <c r="EN1888" s="35"/>
      <c r="EO1888" s="35"/>
      <c r="EP1888" s="35"/>
      <c r="EQ1888" s="35"/>
      <c r="ER1888" s="35"/>
      <c r="ES1888" s="35"/>
      <c r="ET1888" s="35"/>
      <c r="EU1888" s="35"/>
      <c r="EV1888" s="35"/>
      <c r="EW1888" s="35"/>
      <c r="EX1888" s="35"/>
      <c r="EY1888" s="35"/>
      <c r="EZ1888" s="35"/>
      <c r="FA1888" s="35"/>
      <c r="FB1888" s="35"/>
      <c r="FC1888" s="35"/>
      <c r="FD1888" s="35"/>
      <c r="FE1888" s="35"/>
      <c r="FF1888" s="35"/>
      <c r="FG1888" s="35"/>
      <c r="FH1888" s="35"/>
      <c r="FI1888" s="35"/>
      <c r="FJ1888" s="35"/>
      <c r="FK1888" s="35"/>
      <c r="FL1888" s="35"/>
      <c r="FM1888" s="35"/>
      <c r="FN1888" s="35"/>
      <c r="FO1888" s="35"/>
      <c r="FP1888" s="35"/>
      <c r="FQ1888" s="35"/>
      <c r="FR1888" s="35"/>
      <c r="FS1888" s="35"/>
      <c r="FT1888" s="35"/>
      <c r="FU1888" s="35"/>
      <c r="FV1888" s="35"/>
      <c r="FW1888" s="35"/>
      <c r="FX1888" s="35"/>
      <c r="FY1888" s="35"/>
      <c r="FZ1888" s="35"/>
    </row>
    <row r="1889" spans="1:182" x14ac:dyDescent="0.15">
      <c r="A1889" s="38">
        <f t="shared" si="580"/>
        <v>45333</v>
      </c>
      <c r="B1889" s="39">
        <f t="shared" ca="1" si="562"/>
        <v>9940.6015539300006</v>
      </c>
      <c r="C1889" s="40">
        <f t="shared" si="563"/>
        <v>9411.77</v>
      </c>
      <c r="D1889" s="41">
        <f ca="1">IF(A1889&lt;$B$1,VLOOKUP(A1889,[1]DI!$A$4:$B$15000,2,FALSE),0)</f>
        <v>0</v>
      </c>
      <c r="E1889" s="40">
        <f t="shared" ca="1" si="564"/>
        <v>0</v>
      </c>
      <c r="F1889" s="42">
        <f t="shared" si="577"/>
        <v>1</v>
      </c>
      <c r="G1889" s="43">
        <f t="shared" ca="1" si="565"/>
        <v>1</v>
      </c>
      <c r="H1889" s="40">
        <f ca="1">TRUNC(PRODUCT(G$10:G1888),15)</f>
        <v>1.49059029433892</v>
      </c>
      <c r="I1889" s="40">
        <f t="shared" ca="1" si="566"/>
        <v>1.42599021960588</v>
      </c>
      <c r="J1889" s="40">
        <f t="shared" ca="1" si="567"/>
        <v>1.0453019100000001</v>
      </c>
      <c r="K1889" s="42">
        <f t="shared" si="568"/>
        <v>2.7E-2</v>
      </c>
      <c r="L1889" s="63">
        <f t="shared" si="574"/>
        <v>45189</v>
      </c>
      <c r="M1889" s="64">
        <f t="shared" si="575"/>
        <v>97</v>
      </c>
      <c r="N1889" s="44">
        <f t="shared" si="569"/>
        <v>98</v>
      </c>
      <c r="O1889" s="40">
        <f t="shared" si="570"/>
        <v>1.0104146089999999</v>
      </c>
      <c r="P1889" s="65">
        <f t="shared" ca="1" si="576"/>
        <v>1.056188321</v>
      </c>
      <c r="Q1889" s="40">
        <f t="shared" ca="1" si="571"/>
        <v>528.83155393000004</v>
      </c>
      <c r="R1889" s="44">
        <f>IF(VLOOKUP(A1889,$Z$12:$AI$125,8)=VLOOKUP(A1888,$Z$12:$AI$125,8),0,VLOOKUP(A1889,Z$12:$AI$125,8))</f>
        <v>0</v>
      </c>
      <c r="S1889" s="45">
        <f>IF(R1889&gt;0,VLOOKUP(R1889,Y$12:$AH$125,7),0)</f>
        <v>0</v>
      </c>
      <c r="T1889" s="40">
        <f t="shared" si="572"/>
        <v>0</v>
      </c>
      <c r="U1889" s="40">
        <f t="shared" ca="1" si="573"/>
        <v>528.83155393000004</v>
      </c>
      <c r="V1889" s="46" t="str">
        <f t="shared" si="578"/>
        <v>J=</v>
      </c>
      <c r="W1889" s="47">
        <f t="shared" si="579"/>
        <v>45371</v>
      </c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  <c r="DF1889" s="35"/>
      <c r="DG1889" s="35"/>
      <c r="DH1889" s="35"/>
      <c r="DI1889" s="35"/>
      <c r="DJ1889" s="35"/>
      <c r="DK1889" s="35"/>
      <c r="DL1889" s="35"/>
      <c r="DM1889" s="35"/>
      <c r="DN1889" s="35"/>
      <c r="DO1889" s="35"/>
      <c r="DP1889" s="35"/>
      <c r="DQ1889" s="35"/>
      <c r="DR1889" s="35"/>
      <c r="DS1889" s="35"/>
      <c r="DT1889" s="35"/>
      <c r="DU1889" s="35"/>
      <c r="DV1889" s="35"/>
      <c r="DW1889" s="35"/>
      <c r="DX1889" s="35"/>
      <c r="DY1889" s="35"/>
      <c r="DZ1889" s="35"/>
      <c r="EA1889" s="35"/>
      <c r="EB1889" s="35"/>
      <c r="EC1889" s="35"/>
      <c r="ED1889" s="35"/>
      <c r="EE1889" s="35"/>
      <c r="EF1889" s="35"/>
      <c r="EG1889" s="35"/>
      <c r="EH1889" s="35"/>
      <c r="EI1889" s="35"/>
      <c r="EJ1889" s="35"/>
      <c r="EK1889" s="35"/>
      <c r="EL1889" s="35"/>
      <c r="EM1889" s="35"/>
      <c r="EN1889" s="35"/>
      <c r="EO1889" s="35"/>
      <c r="EP1889" s="35"/>
      <c r="EQ1889" s="35"/>
      <c r="ER1889" s="35"/>
      <c r="ES1889" s="35"/>
      <c r="ET1889" s="35"/>
      <c r="EU1889" s="35"/>
      <c r="EV1889" s="35"/>
      <c r="EW1889" s="35"/>
      <c r="EX1889" s="35"/>
      <c r="EY1889" s="35"/>
      <c r="EZ1889" s="35"/>
      <c r="FA1889" s="35"/>
      <c r="FB1889" s="35"/>
      <c r="FC1889" s="35"/>
      <c r="FD1889" s="35"/>
      <c r="FE1889" s="35"/>
      <c r="FF1889" s="35"/>
      <c r="FG1889" s="35"/>
      <c r="FH1889" s="35"/>
      <c r="FI1889" s="35"/>
      <c r="FJ1889" s="35"/>
      <c r="FK1889" s="35"/>
      <c r="FL1889" s="35"/>
      <c r="FM1889" s="35"/>
      <c r="FN1889" s="35"/>
      <c r="FO1889" s="35"/>
      <c r="FP1889" s="35"/>
      <c r="FQ1889" s="35"/>
      <c r="FR1889" s="35"/>
      <c r="FS1889" s="35"/>
      <c r="FT1889" s="35"/>
      <c r="FU1889" s="35"/>
      <c r="FV1889" s="35"/>
      <c r="FW1889" s="35"/>
      <c r="FX1889" s="35"/>
      <c r="FY1889" s="35"/>
      <c r="FZ1889" s="35"/>
    </row>
    <row r="1890" spans="1:182" x14ac:dyDescent="0.15">
      <c r="A1890" s="38">
        <f t="shared" si="580"/>
        <v>45334</v>
      </c>
      <c r="B1890" s="39">
        <f t="shared" ca="1" si="562"/>
        <v>9940.6015539300006</v>
      </c>
      <c r="C1890" s="40">
        <f t="shared" si="563"/>
        <v>9411.77</v>
      </c>
      <c r="D1890" s="41">
        <f ca="1">IF(A1890&lt;$B$1,VLOOKUP(A1890,[1]DI!$A$4:$B$15000,2,FALSE),0)</f>
        <v>0</v>
      </c>
      <c r="E1890" s="40">
        <f t="shared" ca="1" si="564"/>
        <v>0</v>
      </c>
      <c r="F1890" s="42">
        <f t="shared" si="577"/>
        <v>1</v>
      </c>
      <c r="G1890" s="43">
        <f t="shared" ca="1" si="565"/>
        <v>1</v>
      </c>
      <c r="H1890" s="40">
        <f ca="1">TRUNC(PRODUCT(G$10:G1889),15)</f>
        <v>1.49059029433892</v>
      </c>
      <c r="I1890" s="40">
        <f t="shared" ca="1" si="566"/>
        <v>1.42599021960588</v>
      </c>
      <c r="J1890" s="40">
        <f t="shared" ca="1" si="567"/>
        <v>1.0453019100000001</v>
      </c>
      <c r="K1890" s="42">
        <f t="shared" si="568"/>
        <v>2.7E-2</v>
      </c>
      <c r="L1890" s="63">
        <f t="shared" si="574"/>
        <v>45189</v>
      </c>
      <c r="M1890" s="64">
        <f t="shared" si="575"/>
        <v>97</v>
      </c>
      <c r="N1890" s="44">
        <f t="shared" si="569"/>
        <v>98</v>
      </c>
      <c r="O1890" s="40">
        <f t="shared" si="570"/>
        <v>1.0104146089999999</v>
      </c>
      <c r="P1890" s="65">
        <f t="shared" ca="1" si="576"/>
        <v>1.056188321</v>
      </c>
      <c r="Q1890" s="40">
        <f t="shared" ca="1" si="571"/>
        <v>528.83155393000004</v>
      </c>
      <c r="R1890" s="44">
        <f>IF(VLOOKUP(A1890,$Z$12:$AI$125,8)=VLOOKUP(A1889,$Z$12:$AI$125,8),0,VLOOKUP(A1890,Z$12:$AI$125,8))</f>
        <v>0</v>
      </c>
      <c r="S1890" s="45">
        <f>IF(R1890&gt;0,VLOOKUP(R1890,Y$12:$AH$125,7),0)</f>
        <v>0</v>
      </c>
      <c r="T1890" s="40">
        <f t="shared" si="572"/>
        <v>0</v>
      </c>
      <c r="U1890" s="40">
        <f t="shared" ca="1" si="573"/>
        <v>528.83155393000004</v>
      </c>
      <c r="V1890" s="46" t="str">
        <f t="shared" si="578"/>
        <v>J=</v>
      </c>
      <c r="W1890" s="47">
        <f t="shared" si="579"/>
        <v>45371</v>
      </c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  <c r="DF1890" s="35"/>
      <c r="DG1890" s="35"/>
      <c r="DH1890" s="35"/>
      <c r="DI1890" s="35"/>
      <c r="DJ1890" s="35"/>
      <c r="DK1890" s="35"/>
      <c r="DL1890" s="35"/>
      <c r="DM1890" s="35"/>
      <c r="DN1890" s="35"/>
      <c r="DO1890" s="35"/>
      <c r="DP1890" s="35"/>
      <c r="DQ1890" s="35"/>
      <c r="DR1890" s="35"/>
      <c r="DS1890" s="35"/>
      <c r="DT1890" s="35"/>
      <c r="DU1890" s="35"/>
      <c r="DV1890" s="35"/>
      <c r="DW1890" s="35"/>
      <c r="DX1890" s="35"/>
      <c r="DY1890" s="35"/>
      <c r="DZ1890" s="35"/>
      <c r="EA1890" s="35"/>
      <c r="EB1890" s="35"/>
      <c r="EC1890" s="35"/>
      <c r="ED1890" s="35"/>
      <c r="EE1890" s="35"/>
      <c r="EF1890" s="35"/>
      <c r="EG1890" s="35"/>
      <c r="EH1890" s="35"/>
      <c r="EI1890" s="35"/>
      <c r="EJ1890" s="35"/>
      <c r="EK1890" s="35"/>
      <c r="EL1890" s="35"/>
      <c r="EM1890" s="35"/>
      <c r="EN1890" s="35"/>
      <c r="EO1890" s="35"/>
      <c r="EP1890" s="35"/>
      <c r="EQ1890" s="35"/>
      <c r="ER1890" s="35"/>
      <c r="ES1890" s="35"/>
      <c r="ET1890" s="35"/>
      <c r="EU1890" s="35"/>
      <c r="EV1890" s="35"/>
      <c r="EW1890" s="35"/>
      <c r="EX1890" s="35"/>
      <c r="EY1890" s="35"/>
      <c r="EZ1890" s="35"/>
      <c r="FA1890" s="35"/>
      <c r="FB1890" s="35"/>
      <c r="FC1890" s="35"/>
      <c r="FD1890" s="35"/>
      <c r="FE1890" s="35"/>
      <c r="FF1890" s="35"/>
      <c r="FG1890" s="35"/>
      <c r="FH1890" s="35"/>
      <c r="FI1890" s="35"/>
      <c r="FJ1890" s="35"/>
      <c r="FK1890" s="35"/>
      <c r="FL1890" s="35"/>
      <c r="FM1890" s="35"/>
      <c r="FN1890" s="35"/>
      <c r="FO1890" s="35"/>
      <c r="FP1890" s="35"/>
      <c r="FQ1890" s="35"/>
      <c r="FR1890" s="35"/>
      <c r="FS1890" s="35"/>
      <c r="FT1890" s="35"/>
      <c r="FU1890" s="35"/>
      <c r="FV1890" s="35"/>
      <c r="FW1890" s="35"/>
      <c r="FX1890" s="35"/>
      <c r="FY1890" s="35"/>
      <c r="FZ1890" s="35"/>
    </row>
    <row r="1891" spans="1:182" x14ac:dyDescent="0.15">
      <c r="A1891" s="38">
        <f t="shared" si="580"/>
        <v>45335</v>
      </c>
      <c r="B1891" s="39">
        <f t="shared" ca="1" si="562"/>
        <v>9940.6015539300006</v>
      </c>
      <c r="C1891" s="40">
        <f t="shared" si="563"/>
        <v>9411.77</v>
      </c>
      <c r="D1891" s="41">
        <f ca="1">IF(A1891&lt;$B$1,VLOOKUP(A1891,[1]DI!$A$4:$B$15000,2,FALSE),0)</f>
        <v>0</v>
      </c>
      <c r="E1891" s="40">
        <f t="shared" ca="1" si="564"/>
        <v>0</v>
      </c>
      <c r="F1891" s="42">
        <f t="shared" si="577"/>
        <v>1</v>
      </c>
      <c r="G1891" s="43">
        <f t="shared" ca="1" si="565"/>
        <v>1</v>
      </c>
      <c r="H1891" s="40">
        <f ca="1">TRUNC(PRODUCT(G$10:G1890),15)</f>
        <v>1.49059029433892</v>
      </c>
      <c r="I1891" s="40">
        <f t="shared" ca="1" si="566"/>
        <v>1.42599021960588</v>
      </c>
      <c r="J1891" s="40">
        <f t="shared" ca="1" si="567"/>
        <v>1.0453019100000001</v>
      </c>
      <c r="K1891" s="42">
        <f t="shared" si="568"/>
        <v>2.7E-2</v>
      </c>
      <c r="L1891" s="63">
        <f t="shared" si="574"/>
        <v>45189</v>
      </c>
      <c r="M1891" s="64">
        <f t="shared" si="575"/>
        <v>97</v>
      </c>
      <c r="N1891" s="44">
        <f t="shared" si="569"/>
        <v>98</v>
      </c>
      <c r="O1891" s="40">
        <f t="shared" si="570"/>
        <v>1.0104146089999999</v>
      </c>
      <c r="P1891" s="65">
        <f t="shared" ca="1" si="576"/>
        <v>1.056188321</v>
      </c>
      <c r="Q1891" s="40">
        <f t="shared" ca="1" si="571"/>
        <v>528.83155393000004</v>
      </c>
      <c r="R1891" s="44">
        <f>IF(VLOOKUP(A1891,$Z$12:$AI$125,8)=VLOOKUP(A1890,$Z$12:$AI$125,8),0,VLOOKUP(A1891,Z$12:$AI$125,8))</f>
        <v>0</v>
      </c>
      <c r="S1891" s="45">
        <f>IF(R1891&gt;0,VLOOKUP(R1891,Y$12:$AH$125,7),0)</f>
        <v>0</v>
      </c>
      <c r="T1891" s="40">
        <f t="shared" si="572"/>
        <v>0</v>
      </c>
      <c r="U1891" s="40">
        <f t="shared" ca="1" si="573"/>
        <v>528.83155393000004</v>
      </c>
      <c r="V1891" s="46" t="str">
        <f t="shared" si="578"/>
        <v>J=</v>
      </c>
      <c r="W1891" s="47">
        <f t="shared" si="579"/>
        <v>45371</v>
      </c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  <c r="DM1891" s="35"/>
      <c r="DN1891" s="35"/>
      <c r="DO1891" s="35"/>
      <c r="DP1891" s="35"/>
      <c r="DQ1891" s="35"/>
      <c r="DR1891" s="35"/>
      <c r="DS1891" s="35"/>
      <c r="DT1891" s="35"/>
      <c r="DU1891" s="35"/>
      <c r="DV1891" s="35"/>
      <c r="DW1891" s="35"/>
      <c r="DX1891" s="35"/>
      <c r="DY1891" s="35"/>
      <c r="DZ1891" s="35"/>
      <c r="EA1891" s="35"/>
      <c r="EB1891" s="35"/>
      <c r="EC1891" s="35"/>
      <c r="ED1891" s="35"/>
      <c r="EE1891" s="35"/>
      <c r="EF1891" s="35"/>
      <c r="EG1891" s="35"/>
      <c r="EH1891" s="35"/>
      <c r="EI1891" s="35"/>
      <c r="EJ1891" s="35"/>
      <c r="EK1891" s="35"/>
      <c r="EL1891" s="35"/>
      <c r="EM1891" s="35"/>
      <c r="EN1891" s="35"/>
      <c r="EO1891" s="35"/>
      <c r="EP1891" s="35"/>
      <c r="EQ1891" s="35"/>
      <c r="ER1891" s="35"/>
      <c r="ES1891" s="35"/>
      <c r="ET1891" s="35"/>
      <c r="EU1891" s="35"/>
      <c r="EV1891" s="35"/>
      <c r="EW1891" s="35"/>
      <c r="EX1891" s="35"/>
      <c r="EY1891" s="35"/>
      <c r="EZ1891" s="35"/>
      <c r="FA1891" s="35"/>
      <c r="FB1891" s="35"/>
      <c r="FC1891" s="35"/>
      <c r="FD1891" s="35"/>
      <c r="FE1891" s="35"/>
      <c r="FF1891" s="35"/>
      <c r="FG1891" s="35"/>
      <c r="FH1891" s="35"/>
      <c r="FI1891" s="35"/>
      <c r="FJ1891" s="35"/>
      <c r="FK1891" s="35"/>
      <c r="FL1891" s="35"/>
      <c r="FM1891" s="35"/>
      <c r="FN1891" s="35"/>
      <c r="FO1891" s="35"/>
      <c r="FP1891" s="35"/>
      <c r="FQ1891" s="35"/>
      <c r="FR1891" s="35"/>
      <c r="FS1891" s="35"/>
      <c r="FT1891" s="35"/>
      <c r="FU1891" s="35"/>
      <c r="FV1891" s="35"/>
      <c r="FW1891" s="35"/>
      <c r="FX1891" s="35"/>
      <c r="FY1891" s="35"/>
      <c r="FZ1891" s="35"/>
    </row>
    <row r="1892" spans="1:182" x14ac:dyDescent="0.15">
      <c r="A1892" s="38">
        <f t="shared" si="580"/>
        <v>45336</v>
      </c>
      <c r="B1892" s="39">
        <f t="shared" ca="1" si="562"/>
        <v>9940.6015539300006</v>
      </c>
      <c r="C1892" s="40">
        <f t="shared" si="563"/>
        <v>9411.77</v>
      </c>
      <c r="D1892" s="41">
        <f ca="1">IF(A1892&lt;$B$1,VLOOKUP(A1892,[1]DI!$A$4:$B$15000,2,FALSE),0)</f>
        <v>0.1115</v>
      </c>
      <c r="E1892" s="40">
        <f t="shared" ca="1" si="564"/>
        <v>4.1957000000000002E-4</v>
      </c>
      <c r="F1892" s="42">
        <f t="shared" si="577"/>
        <v>1</v>
      </c>
      <c r="G1892" s="43">
        <f t="shared" ca="1" si="565"/>
        <v>1.00041957</v>
      </c>
      <c r="H1892" s="40">
        <f ca="1">TRUNC(PRODUCT(G$10:G1891),15)</f>
        <v>1.49059029433892</v>
      </c>
      <c r="I1892" s="40">
        <f t="shared" ca="1" si="566"/>
        <v>1.42599021960588</v>
      </c>
      <c r="J1892" s="40">
        <f t="shared" ca="1" si="567"/>
        <v>1.0453019100000001</v>
      </c>
      <c r="K1892" s="42">
        <f t="shared" si="568"/>
        <v>2.7E-2</v>
      </c>
      <c r="L1892" s="63">
        <f t="shared" si="574"/>
        <v>45189</v>
      </c>
      <c r="M1892" s="64">
        <f t="shared" si="575"/>
        <v>98</v>
      </c>
      <c r="N1892" s="44">
        <f t="shared" si="569"/>
        <v>98</v>
      </c>
      <c r="O1892" s="40">
        <f t="shared" si="570"/>
        <v>1.0104146089999999</v>
      </c>
      <c r="P1892" s="65">
        <f t="shared" ca="1" si="576"/>
        <v>1.056188321</v>
      </c>
      <c r="Q1892" s="40">
        <f t="shared" ca="1" si="571"/>
        <v>528.83155393000004</v>
      </c>
      <c r="R1892" s="44">
        <f>IF(VLOOKUP(A1892,$Z$12:$AI$125,8)=VLOOKUP(A1891,$Z$12:$AI$125,8),0,VLOOKUP(A1892,Z$12:$AI$125,8))</f>
        <v>0</v>
      </c>
      <c r="S1892" s="45">
        <f>IF(R1892&gt;0,VLOOKUP(R1892,Y$12:$AH$125,7),0)</f>
        <v>0</v>
      </c>
      <c r="T1892" s="40">
        <f t="shared" si="572"/>
        <v>0</v>
      </c>
      <c r="U1892" s="40">
        <f t="shared" ca="1" si="573"/>
        <v>528.83155393000004</v>
      </c>
      <c r="V1892" s="46" t="str">
        <f t="shared" si="578"/>
        <v>J=</v>
      </c>
      <c r="W1892" s="47">
        <f t="shared" si="579"/>
        <v>45371</v>
      </c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  <c r="DF1892" s="35"/>
      <c r="DG1892" s="35"/>
      <c r="DH1892" s="35"/>
      <c r="DI1892" s="35"/>
      <c r="DJ1892" s="35"/>
      <c r="DK1892" s="35"/>
      <c r="DL1892" s="35"/>
      <c r="DM1892" s="35"/>
      <c r="DN1892" s="35"/>
      <c r="DO1892" s="35"/>
      <c r="DP1892" s="35"/>
      <c r="DQ1892" s="35"/>
      <c r="DR1892" s="35"/>
      <c r="DS1892" s="35"/>
      <c r="DT1892" s="35"/>
      <c r="DU1892" s="35"/>
      <c r="DV1892" s="35"/>
      <c r="DW1892" s="35"/>
      <c r="DX1892" s="35"/>
      <c r="DY1892" s="35"/>
      <c r="DZ1892" s="35"/>
      <c r="EA1892" s="35"/>
      <c r="EB1892" s="35"/>
      <c r="EC1892" s="35"/>
      <c r="ED1892" s="35"/>
      <c r="EE1892" s="35"/>
      <c r="EF1892" s="35"/>
      <c r="EG1892" s="35"/>
      <c r="EH1892" s="35"/>
      <c r="EI1892" s="35"/>
      <c r="EJ1892" s="35"/>
      <c r="EK1892" s="35"/>
      <c r="EL1892" s="35"/>
      <c r="EM1892" s="35"/>
      <c r="EN1892" s="35"/>
      <c r="EO1892" s="35"/>
      <c r="EP1892" s="35"/>
      <c r="EQ1892" s="35"/>
      <c r="ER1892" s="35"/>
      <c r="ES1892" s="35"/>
      <c r="ET1892" s="35"/>
      <c r="EU1892" s="35"/>
      <c r="EV1892" s="35"/>
      <c r="EW1892" s="35"/>
      <c r="EX1892" s="35"/>
      <c r="EY1892" s="35"/>
      <c r="EZ1892" s="35"/>
      <c r="FA1892" s="35"/>
      <c r="FB1892" s="35"/>
      <c r="FC1892" s="35"/>
      <c r="FD1892" s="35"/>
      <c r="FE1892" s="35"/>
      <c r="FF1892" s="35"/>
      <c r="FG1892" s="35"/>
      <c r="FH1892" s="35"/>
      <c r="FI1892" s="35"/>
      <c r="FJ1892" s="35"/>
      <c r="FK1892" s="35"/>
      <c r="FL1892" s="35"/>
      <c r="FM1892" s="35"/>
      <c r="FN1892" s="35"/>
      <c r="FO1892" s="35"/>
      <c r="FP1892" s="35"/>
      <c r="FQ1892" s="35"/>
      <c r="FR1892" s="35"/>
      <c r="FS1892" s="35"/>
      <c r="FT1892" s="35"/>
      <c r="FU1892" s="35"/>
      <c r="FV1892" s="35"/>
      <c r="FW1892" s="35"/>
      <c r="FX1892" s="35"/>
      <c r="FY1892" s="35"/>
      <c r="FZ1892" s="35"/>
    </row>
    <row r="1893" spans="1:182" x14ac:dyDescent="0.15">
      <c r="A1893" s="38">
        <f t="shared" si="580"/>
        <v>45337</v>
      </c>
      <c r="B1893" s="39">
        <f t="shared" ca="1" si="562"/>
        <v>9945.8237027499999</v>
      </c>
      <c r="C1893" s="40">
        <f t="shared" si="563"/>
        <v>9411.77</v>
      </c>
      <c r="D1893" s="41">
        <f ca="1">IF(A1893&lt;$B$1,VLOOKUP(A1893,[1]DI!$A$4:$B$15000,2,FALSE),0)</f>
        <v>0.1115</v>
      </c>
      <c r="E1893" s="40">
        <f t="shared" ca="1" si="564"/>
        <v>4.1957000000000002E-4</v>
      </c>
      <c r="F1893" s="42">
        <f t="shared" si="577"/>
        <v>1</v>
      </c>
      <c r="G1893" s="43">
        <f t="shared" ca="1" si="565"/>
        <v>1.00041957</v>
      </c>
      <c r="H1893" s="40">
        <f ca="1">TRUNC(PRODUCT(G$10:G1892),15)</f>
        <v>1.4912157013087199</v>
      </c>
      <c r="I1893" s="40">
        <f t="shared" ca="1" si="566"/>
        <v>1.42599021960588</v>
      </c>
      <c r="J1893" s="40">
        <f t="shared" ca="1" si="567"/>
        <v>1.0457404800000001</v>
      </c>
      <c r="K1893" s="42">
        <f t="shared" si="568"/>
        <v>2.7E-2</v>
      </c>
      <c r="L1893" s="63">
        <f t="shared" si="574"/>
        <v>45189</v>
      </c>
      <c r="M1893" s="64">
        <f t="shared" si="575"/>
        <v>99</v>
      </c>
      <c r="N1893" s="44">
        <f t="shared" si="569"/>
        <v>99</v>
      </c>
      <c r="O1893" s="40">
        <f t="shared" si="570"/>
        <v>1.010521438</v>
      </c>
      <c r="P1893" s="65">
        <f t="shared" ca="1" si="576"/>
        <v>1.056743174</v>
      </c>
      <c r="Q1893" s="40">
        <f t="shared" ca="1" si="571"/>
        <v>534.05370274999996</v>
      </c>
      <c r="R1893" s="44">
        <f>IF(VLOOKUP(A1893,$Z$12:$AI$125,8)=VLOOKUP(A1892,$Z$12:$AI$125,8),0,VLOOKUP(A1893,Z$12:$AI$125,8))</f>
        <v>0</v>
      </c>
      <c r="S1893" s="45">
        <f>IF(R1893&gt;0,VLOOKUP(R1893,Y$12:$AH$125,7),0)</f>
        <v>0</v>
      </c>
      <c r="T1893" s="40">
        <f t="shared" si="572"/>
        <v>0</v>
      </c>
      <c r="U1893" s="40">
        <f t="shared" ca="1" si="573"/>
        <v>534.05370274999996</v>
      </c>
      <c r="V1893" s="46" t="str">
        <f t="shared" si="578"/>
        <v>J=</v>
      </c>
      <c r="W1893" s="47">
        <f t="shared" si="579"/>
        <v>45371</v>
      </c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  <c r="DF1893" s="35"/>
      <c r="DG1893" s="35"/>
      <c r="DH1893" s="35"/>
      <c r="DI1893" s="35"/>
      <c r="DJ1893" s="35"/>
      <c r="DK1893" s="35"/>
      <c r="DL1893" s="35"/>
      <c r="DM1893" s="35"/>
      <c r="DN1893" s="35"/>
      <c r="DO1893" s="35"/>
      <c r="DP1893" s="35"/>
      <c r="DQ1893" s="35"/>
      <c r="DR1893" s="35"/>
      <c r="DS1893" s="35"/>
      <c r="DT1893" s="35"/>
      <c r="DU1893" s="35"/>
      <c r="DV1893" s="35"/>
      <c r="DW1893" s="35"/>
      <c r="DX1893" s="35"/>
      <c r="DY1893" s="35"/>
      <c r="DZ1893" s="35"/>
      <c r="EA1893" s="35"/>
      <c r="EB1893" s="35"/>
      <c r="EC1893" s="35"/>
      <c r="ED1893" s="35"/>
      <c r="EE1893" s="35"/>
      <c r="EF1893" s="35"/>
      <c r="EG1893" s="35"/>
      <c r="EH1893" s="35"/>
      <c r="EI1893" s="35"/>
      <c r="EJ1893" s="35"/>
      <c r="EK1893" s="35"/>
      <c r="EL1893" s="35"/>
      <c r="EM1893" s="35"/>
      <c r="EN1893" s="35"/>
      <c r="EO1893" s="35"/>
      <c r="EP1893" s="35"/>
      <c r="EQ1893" s="35"/>
      <c r="ER1893" s="35"/>
      <c r="ES1893" s="35"/>
      <c r="ET1893" s="35"/>
      <c r="EU1893" s="35"/>
      <c r="EV1893" s="35"/>
      <c r="EW1893" s="35"/>
      <c r="EX1893" s="35"/>
      <c r="EY1893" s="35"/>
      <c r="EZ1893" s="35"/>
      <c r="FA1893" s="35"/>
      <c r="FB1893" s="35"/>
      <c r="FC1893" s="35"/>
      <c r="FD1893" s="35"/>
      <c r="FE1893" s="35"/>
      <c r="FF1893" s="35"/>
      <c r="FG1893" s="35"/>
      <c r="FH1893" s="35"/>
      <c r="FI1893" s="35"/>
      <c r="FJ1893" s="35"/>
      <c r="FK1893" s="35"/>
      <c r="FL1893" s="35"/>
      <c r="FM1893" s="35"/>
      <c r="FN1893" s="35"/>
      <c r="FO1893" s="35"/>
      <c r="FP1893" s="35"/>
      <c r="FQ1893" s="35"/>
      <c r="FR1893" s="35"/>
      <c r="FS1893" s="35"/>
      <c r="FT1893" s="35"/>
      <c r="FU1893" s="35"/>
      <c r="FV1893" s="35"/>
      <c r="FW1893" s="35"/>
      <c r="FX1893" s="35"/>
      <c r="FY1893" s="35"/>
      <c r="FZ1893" s="35"/>
    </row>
    <row r="1894" spans="1:182" x14ac:dyDescent="0.15">
      <c r="A1894" s="38">
        <f t="shared" si="580"/>
        <v>45338</v>
      </c>
      <c r="B1894" s="39">
        <f t="shared" ca="1" si="562"/>
        <v>9951.0486468700001</v>
      </c>
      <c r="C1894" s="40">
        <f t="shared" si="563"/>
        <v>9411.77</v>
      </c>
      <c r="D1894" s="41">
        <f ca="1">IF(A1894&lt;$B$1,VLOOKUP(A1894,[1]DI!$A$4:$B$15000,2,FALSE),0)</f>
        <v>0.1115</v>
      </c>
      <c r="E1894" s="40">
        <f t="shared" ca="1" si="564"/>
        <v>4.1957000000000002E-4</v>
      </c>
      <c r="F1894" s="42">
        <f t="shared" si="577"/>
        <v>1</v>
      </c>
      <c r="G1894" s="43">
        <f t="shared" ca="1" si="565"/>
        <v>1.00041957</v>
      </c>
      <c r="H1894" s="40">
        <f ca="1">TRUNC(PRODUCT(G$10:G1893),15)</f>
        <v>1.49184137068051</v>
      </c>
      <c r="I1894" s="40">
        <f t="shared" ca="1" si="566"/>
        <v>1.42599021960588</v>
      </c>
      <c r="J1894" s="40">
        <f t="shared" ca="1" si="567"/>
        <v>1.0461792400000001</v>
      </c>
      <c r="K1894" s="42">
        <f t="shared" si="568"/>
        <v>2.7E-2</v>
      </c>
      <c r="L1894" s="63">
        <f t="shared" si="574"/>
        <v>45189</v>
      </c>
      <c r="M1894" s="64">
        <f t="shared" si="575"/>
        <v>100</v>
      </c>
      <c r="N1894" s="44">
        <f t="shared" si="569"/>
        <v>100</v>
      </c>
      <c r="O1894" s="40">
        <f t="shared" si="570"/>
        <v>1.010628278</v>
      </c>
      <c r="P1894" s="65">
        <f t="shared" ca="1" si="576"/>
        <v>1.057298324</v>
      </c>
      <c r="Q1894" s="40">
        <f t="shared" ca="1" si="571"/>
        <v>539.27864686999999</v>
      </c>
      <c r="R1894" s="44">
        <f>IF(VLOOKUP(A1894,$Z$12:$AI$125,8)=VLOOKUP(A1893,$Z$12:$AI$125,8),0,VLOOKUP(A1894,Z$12:$AI$125,8))</f>
        <v>0</v>
      </c>
      <c r="S1894" s="45">
        <f>IF(R1894&gt;0,VLOOKUP(R1894,Y$12:$AH$125,7),0)</f>
        <v>0</v>
      </c>
      <c r="T1894" s="40">
        <f t="shared" si="572"/>
        <v>0</v>
      </c>
      <c r="U1894" s="40">
        <f t="shared" ca="1" si="573"/>
        <v>539.27864686999999</v>
      </c>
      <c r="V1894" s="46" t="str">
        <f t="shared" si="578"/>
        <v>J=</v>
      </c>
      <c r="W1894" s="47">
        <f t="shared" si="579"/>
        <v>45371</v>
      </c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  <c r="DF1894" s="35"/>
      <c r="DG1894" s="35"/>
      <c r="DH1894" s="35"/>
      <c r="DI1894" s="35"/>
      <c r="DJ1894" s="35"/>
      <c r="DK1894" s="35"/>
      <c r="DL1894" s="35"/>
      <c r="DM1894" s="35"/>
      <c r="DN1894" s="35"/>
      <c r="DO1894" s="35"/>
      <c r="DP1894" s="35"/>
      <c r="DQ1894" s="35"/>
      <c r="DR1894" s="35"/>
      <c r="DS1894" s="35"/>
      <c r="DT1894" s="35"/>
      <c r="DU1894" s="35"/>
      <c r="DV1894" s="35"/>
      <c r="DW1894" s="35"/>
      <c r="DX1894" s="35"/>
      <c r="DY1894" s="35"/>
      <c r="DZ1894" s="35"/>
      <c r="EA1894" s="35"/>
      <c r="EB1894" s="35"/>
      <c r="EC1894" s="35"/>
      <c r="ED1894" s="35"/>
      <c r="EE1894" s="35"/>
      <c r="EF1894" s="35"/>
      <c r="EG1894" s="35"/>
      <c r="EH1894" s="35"/>
      <c r="EI1894" s="35"/>
      <c r="EJ1894" s="35"/>
      <c r="EK1894" s="35"/>
      <c r="EL1894" s="35"/>
      <c r="EM1894" s="35"/>
      <c r="EN1894" s="35"/>
      <c r="EO1894" s="35"/>
      <c r="EP1894" s="35"/>
      <c r="EQ1894" s="35"/>
      <c r="ER1894" s="35"/>
      <c r="ES1894" s="35"/>
      <c r="ET1894" s="35"/>
      <c r="EU1894" s="35"/>
      <c r="EV1894" s="35"/>
      <c r="EW1894" s="35"/>
      <c r="EX1894" s="35"/>
      <c r="EY1894" s="35"/>
      <c r="EZ1894" s="35"/>
      <c r="FA1894" s="35"/>
      <c r="FB1894" s="35"/>
      <c r="FC1894" s="35"/>
      <c r="FD1894" s="35"/>
      <c r="FE1894" s="35"/>
      <c r="FF1894" s="35"/>
      <c r="FG1894" s="35"/>
      <c r="FH1894" s="35"/>
      <c r="FI1894" s="35"/>
      <c r="FJ1894" s="35"/>
      <c r="FK1894" s="35"/>
      <c r="FL1894" s="35"/>
      <c r="FM1894" s="35"/>
      <c r="FN1894" s="35"/>
      <c r="FO1894" s="35"/>
      <c r="FP1894" s="35"/>
      <c r="FQ1894" s="35"/>
      <c r="FR1894" s="35"/>
      <c r="FS1894" s="35"/>
      <c r="FT1894" s="35"/>
      <c r="FU1894" s="35"/>
      <c r="FV1894" s="35"/>
      <c r="FW1894" s="35"/>
      <c r="FX1894" s="35"/>
      <c r="FY1894" s="35"/>
      <c r="FZ1894" s="35"/>
    </row>
    <row r="1895" spans="1:182" x14ac:dyDescent="0.15">
      <c r="A1895" s="38">
        <f t="shared" si="580"/>
        <v>45339</v>
      </c>
      <c r="B1895" s="39">
        <f t="shared" ca="1" si="562"/>
        <v>9956.2763862800002</v>
      </c>
      <c r="C1895" s="40">
        <f t="shared" si="563"/>
        <v>9411.77</v>
      </c>
      <c r="D1895" s="41">
        <f ca="1">IF(A1895&lt;$B$1,VLOOKUP(A1895,[1]DI!$A$4:$B$15000,2,FALSE),0)</f>
        <v>0</v>
      </c>
      <c r="E1895" s="40">
        <f t="shared" ca="1" si="564"/>
        <v>0</v>
      </c>
      <c r="F1895" s="42">
        <f t="shared" si="577"/>
        <v>1</v>
      </c>
      <c r="G1895" s="43">
        <f t="shared" ca="1" si="565"/>
        <v>1</v>
      </c>
      <c r="H1895" s="40">
        <f ca="1">TRUNC(PRODUCT(G$10:G1894),15)</f>
        <v>1.49246730256441</v>
      </c>
      <c r="I1895" s="40">
        <f t="shared" ca="1" si="566"/>
        <v>1.42599021960588</v>
      </c>
      <c r="J1895" s="40">
        <f t="shared" ca="1" si="567"/>
        <v>1.04661819</v>
      </c>
      <c r="K1895" s="42">
        <f t="shared" si="568"/>
        <v>2.7E-2</v>
      </c>
      <c r="L1895" s="63">
        <f t="shared" si="574"/>
        <v>45189</v>
      </c>
      <c r="M1895" s="64">
        <f t="shared" si="575"/>
        <v>100</v>
      </c>
      <c r="N1895" s="44">
        <f t="shared" si="569"/>
        <v>101</v>
      </c>
      <c r="O1895" s="40">
        <f t="shared" si="570"/>
        <v>1.010735129</v>
      </c>
      <c r="P1895" s="65">
        <f t="shared" ca="1" si="576"/>
        <v>1.057853771</v>
      </c>
      <c r="Q1895" s="40">
        <f t="shared" ca="1" si="571"/>
        <v>544.50638628000002</v>
      </c>
      <c r="R1895" s="44">
        <f>IF(VLOOKUP(A1895,$Z$12:$AI$125,8)=VLOOKUP(A1894,$Z$12:$AI$125,8),0,VLOOKUP(A1895,Z$12:$AI$125,8))</f>
        <v>0</v>
      </c>
      <c r="S1895" s="45">
        <f>IF(R1895&gt;0,VLOOKUP(R1895,Y$12:$AH$125,7),0)</f>
        <v>0</v>
      </c>
      <c r="T1895" s="40">
        <f t="shared" si="572"/>
        <v>0</v>
      </c>
      <c r="U1895" s="40">
        <f t="shared" ca="1" si="573"/>
        <v>544.50638628000002</v>
      </c>
      <c r="V1895" s="46" t="str">
        <f t="shared" si="578"/>
        <v>J=</v>
      </c>
      <c r="W1895" s="47">
        <f t="shared" si="579"/>
        <v>45371</v>
      </c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  <c r="DF1895" s="35"/>
      <c r="DG1895" s="35"/>
      <c r="DH1895" s="35"/>
      <c r="DI1895" s="35"/>
      <c r="DJ1895" s="35"/>
      <c r="DK1895" s="35"/>
      <c r="DL1895" s="35"/>
      <c r="DM1895" s="35"/>
      <c r="DN1895" s="35"/>
      <c r="DO1895" s="35"/>
      <c r="DP1895" s="35"/>
      <c r="DQ1895" s="35"/>
      <c r="DR1895" s="35"/>
      <c r="DS1895" s="35"/>
      <c r="DT1895" s="35"/>
      <c r="DU1895" s="35"/>
      <c r="DV1895" s="35"/>
      <c r="DW1895" s="35"/>
      <c r="DX1895" s="35"/>
      <c r="DY1895" s="35"/>
      <c r="DZ1895" s="35"/>
      <c r="EA1895" s="35"/>
      <c r="EB1895" s="35"/>
      <c r="EC1895" s="35"/>
      <c r="ED1895" s="35"/>
      <c r="EE1895" s="35"/>
      <c r="EF1895" s="35"/>
      <c r="EG1895" s="35"/>
      <c r="EH1895" s="35"/>
      <c r="EI1895" s="35"/>
      <c r="EJ1895" s="35"/>
      <c r="EK1895" s="35"/>
      <c r="EL1895" s="35"/>
      <c r="EM1895" s="35"/>
      <c r="EN1895" s="35"/>
      <c r="EO1895" s="35"/>
      <c r="EP1895" s="35"/>
      <c r="EQ1895" s="35"/>
      <c r="ER1895" s="35"/>
      <c r="ES1895" s="35"/>
      <c r="ET1895" s="35"/>
      <c r="EU1895" s="35"/>
      <c r="EV1895" s="35"/>
      <c r="EW1895" s="35"/>
      <c r="EX1895" s="35"/>
      <c r="EY1895" s="35"/>
      <c r="EZ1895" s="35"/>
      <c r="FA1895" s="35"/>
      <c r="FB1895" s="35"/>
      <c r="FC1895" s="35"/>
      <c r="FD1895" s="35"/>
      <c r="FE1895" s="35"/>
      <c r="FF1895" s="35"/>
      <c r="FG1895" s="35"/>
      <c r="FH1895" s="35"/>
      <c r="FI1895" s="35"/>
      <c r="FJ1895" s="35"/>
      <c r="FK1895" s="35"/>
      <c r="FL1895" s="35"/>
      <c r="FM1895" s="35"/>
      <c r="FN1895" s="35"/>
      <c r="FO1895" s="35"/>
      <c r="FP1895" s="35"/>
      <c r="FQ1895" s="35"/>
      <c r="FR1895" s="35"/>
      <c r="FS1895" s="35"/>
      <c r="FT1895" s="35"/>
      <c r="FU1895" s="35"/>
      <c r="FV1895" s="35"/>
      <c r="FW1895" s="35"/>
      <c r="FX1895" s="35"/>
      <c r="FY1895" s="35"/>
      <c r="FZ1895" s="35"/>
    </row>
    <row r="1896" spans="1:182" x14ac:dyDescent="0.15">
      <c r="A1896" s="38">
        <f t="shared" si="580"/>
        <v>45340</v>
      </c>
      <c r="B1896" s="39">
        <f t="shared" ca="1" si="562"/>
        <v>9956.2763862800002</v>
      </c>
      <c r="C1896" s="40">
        <f t="shared" si="563"/>
        <v>9411.77</v>
      </c>
      <c r="D1896" s="41">
        <f ca="1">IF(A1896&lt;$B$1,VLOOKUP(A1896,[1]DI!$A$4:$B$15000,2,FALSE),0)</f>
        <v>0</v>
      </c>
      <c r="E1896" s="40">
        <f t="shared" ca="1" si="564"/>
        <v>0</v>
      </c>
      <c r="F1896" s="42">
        <f t="shared" si="577"/>
        <v>1</v>
      </c>
      <c r="G1896" s="43">
        <f t="shared" ca="1" si="565"/>
        <v>1</v>
      </c>
      <c r="H1896" s="40">
        <f ca="1">TRUNC(PRODUCT(G$10:G1895),15)</f>
        <v>1.49246730256441</v>
      </c>
      <c r="I1896" s="40">
        <f t="shared" ca="1" si="566"/>
        <v>1.42599021960588</v>
      </c>
      <c r="J1896" s="40">
        <f t="shared" ca="1" si="567"/>
        <v>1.04661819</v>
      </c>
      <c r="K1896" s="42">
        <f t="shared" si="568"/>
        <v>2.7E-2</v>
      </c>
      <c r="L1896" s="63">
        <f t="shared" si="574"/>
        <v>45189</v>
      </c>
      <c r="M1896" s="64">
        <f t="shared" si="575"/>
        <v>100</v>
      </c>
      <c r="N1896" s="44">
        <f t="shared" si="569"/>
        <v>101</v>
      </c>
      <c r="O1896" s="40">
        <f t="shared" si="570"/>
        <v>1.010735129</v>
      </c>
      <c r="P1896" s="65">
        <f t="shared" ca="1" si="576"/>
        <v>1.057853771</v>
      </c>
      <c r="Q1896" s="40">
        <f t="shared" ca="1" si="571"/>
        <v>544.50638628000002</v>
      </c>
      <c r="R1896" s="44">
        <f>IF(VLOOKUP(A1896,$Z$12:$AI$125,8)=VLOOKUP(A1895,$Z$12:$AI$125,8),0,VLOOKUP(A1896,Z$12:$AI$125,8))</f>
        <v>0</v>
      </c>
      <c r="S1896" s="45">
        <f>IF(R1896&gt;0,VLOOKUP(R1896,Y$12:$AH$125,7),0)</f>
        <v>0</v>
      </c>
      <c r="T1896" s="40">
        <f t="shared" si="572"/>
        <v>0</v>
      </c>
      <c r="U1896" s="40">
        <f t="shared" ca="1" si="573"/>
        <v>544.50638628000002</v>
      </c>
      <c r="V1896" s="46" t="str">
        <f t="shared" si="578"/>
        <v>J=</v>
      </c>
      <c r="W1896" s="47">
        <f t="shared" si="579"/>
        <v>45371</v>
      </c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  <c r="DF1896" s="35"/>
      <c r="DG1896" s="35"/>
      <c r="DH1896" s="35"/>
      <c r="DI1896" s="35"/>
      <c r="DJ1896" s="35"/>
      <c r="DK1896" s="35"/>
      <c r="DL1896" s="35"/>
      <c r="DM1896" s="35"/>
      <c r="DN1896" s="35"/>
      <c r="DO1896" s="35"/>
      <c r="DP1896" s="35"/>
      <c r="DQ1896" s="35"/>
      <c r="DR1896" s="35"/>
      <c r="DS1896" s="35"/>
      <c r="DT1896" s="35"/>
      <c r="DU1896" s="35"/>
      <c r="DV1896" s="35"/>
      <c r="DW1896" s="35"/>
      <c r="DX1896" s="35"/>
      <c r="DY1896" s="35"/>
      <c r="DZ1896" s="35"/>
      <c r="EA1896" s="35"/>
      <c r="EB1896" s="35"/>
      <c r="EC1896" s="35"/>
      <c r="ED1896" s="35"/>
      <c r="EE1896" s="35"/>
      <c r="EF1896" s="35"/>
      <c r="EG1896" s="35"/>
      <c r="EH1896" s="35"/>
      <c r="EI1896" s="35"/>
      <c r="EJ1896" s="35"/>
      <c r="EK1896" s="35"/>
      <c r="EL1896" s="35"/>
      <c r="EM1896" s="35"/>
      <c r="EN1896" s="35"/>
      <c r="EO1896" s="35"/>
      <c r="EP1896" s="35"/>
      <c r="EQ1896" s="35"/>
      <c r="ER1896" s="35"/>
      <c r="ES1896" s="35"/>
      <c r="ET1896" s="35"/>
      <c r="EU1896" s="35"/>
      <c r="EV1896" s="35"/>
      <c r="EW1896" s="35"/>
      <c r="EX1896" s="35"/>
      <c r="EY1896" s="35"/>
      <c r="EZ1896" s="35"/>
      <c r="FA1896" s="35"/>
      <c r="FB1896" s="35"/>
      <c r="FC1896" s="35"/>
      <c r="FD1896" s="35"/>
      <c r="FE1896" s="35"/>
      <c r="FF1896" s="35"/>
      <c r="FG1896" s="35"/>
      <c r="FH1896" s="35"/>
      <c r="FI1896" s="35"/>
      <c r="FJ1896" s="35"/>
      <c r="FK1896" s="35"/>
      <c r="FL1896" s="35"/>
      <c r="FM1896" s="35"/>
      <c r="FN1896" s="35"/>
      <c r="FO1896" s="35"/>
      <c r="FP1896" s="35"/>
      <c r="FQ1896" s="35"/>
      <c r="FR1896" s="35"/>
      <c r="FS1896" s="35"/>
      <c r="FT1896" s="35"/>
      <c r="FU1896" s="35"/>
      <c r="FV1896" s="35"/>
      <c r="FW1896" s="35"/>
      <c r="FX1896" s="35"/>
      <c r="FY1896" s="35"/>
      <c r="FZ1896" s="35"/>
    </row>
    <row r="1897" spans="1:182" x14ac:dyDescent="0.15">
      <c r="A1897" s="38">
        <f t="shared" si="580"/>
        <v>45341</v>
      </c>
      <c r="B1897" s="39">
        <f t="shared" ca="1" si="562"/>
        <v>9956.2763862800002</v>
      </c>
      <c r="C1897" s="40">
        <f t="shared" si="563"/>
        <v>9411.77</v>
      </c>
      <c r="D1897" s="41">
        <f ca="1">IF(A1897&lt;$B$1,VLOOKUP(A1897,[1]DI!$A$4:$B$15000,2,FALSE),0)</f>
        <v>0.1115</v>
      </c>
      <c r="E1897" s="40">
        <f t="shared" ca="1" si="564"/>
        <v>4.1957000000000002E-4</v>
      </c>
      <c r="F1897" s="42">
        <f t="shared" si="577"/>
        <v>1</v>
      </c>
      <c r="G1897" s="43">
        <f t="shared" ca="1" si="565"/>
        <v>1.00041957</v>
      </c>
      <c r="H1897" s="40">
        <f ca="1">TRUNC(PRODUCT(G$10:G1896),15)</f>
        <v>1.49246730256441</v>
      </c>
      <c r="I1897" s="40">
        <f t="shared" ca="1" si="566"/>
        <v>1.42599021960588</v>
      </c>
      <c r="J1897" s="40">
        <f t="shared" ca="1" si="567"/>
        <v>1.04661819</v>
      </c>
      <c r="K1897" s="42">
        <f t="shared" si="568"/>
        <v>2.7E-2</v>
      </c>
      <c r="L1897" s="63">
        <f t="shared" si="574"/>
        <v>45189</v>
      </c>
      <c r="M1897" s="64">
        <f t="shared" si="575"/>
        <v>101</v>
      </c>
      <c r="N1897" s="44">
        <f t="shared" si="569"/>
        <v>101</v>
      </c>
      <c r="O1897" s="40">
        <f t="shared" si="570"/>
        <v>1.010735129</v>
      </c>
      <c r="P1897" s="65">
        <f t="shared" ca="1" si="576"/>
        <v>1.057853771</v>
      </c>
      <c r="Q1897" s="40">
        <f t="shared" ca="1" si="571"/>
        <v>544.50638628000002</v>
      </c>
      <c r="R1897" s="44">
        <f>IF(VLOOKUP(A1897,$Z$12:$AI$125,8)=VLOOKUP(A1896,$Z$12:$AI$125,8),0,VLOOKUP(A1897,Z$12:$AI$125,8))</f>
        <v>0</v>
      </c>
      <c r="S1897" s="45">
        <f>IF(R1897&gt;0,VLOOKUP(R1897,Y$12:$AH$125,7),0)</f>
        <v>0</v>
      </c>
      <c r="T1897" s="40">
        <f t="shared" si="572"/>
        <v>0</v>
      </c>
      <c r="U1897" s="40">
        <f t="shared" ca="1" si="573"/>
        <v>544.50638628000002</v>
      </c>
      <c r="V1897" s="46" t="str">
        <f t="shared" si="578"/>
        <v>J=</v>
      </c>
      <c r="W1897" s="47">
        <f t="shared" si="579"/>
        <v>45371</v>
      </c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  <c r="DF1897" s="35"/>
      <c r="DG1897" s="35"/>
      <c r="DH1897" s="35"/>
      <c r="DI1897" s="35"/>
      <c r="DJ1897" s="35"/>
      <c r="DK1897" s="35"/>
      <c r="DL1897" s="35"/>
      <c r="DM1897" s="35"/>
      <c r="DN1897" s="35"/>
      <c r="DO1897" s="35"/>
      <c r="DP1897" s="35"/>
      <c r="DQ1897" s="35"/>
      <c r="DR1897" s="35"/>
      <c r="DS1897" s="35"/>
      <c r="DT1897" s="35"/>
      <c r="DU1897" s="35"/>
      <c r="DV1897" s="35"/>
      <c r="DW1897" s="35"/>
      <c r="DX1897" s="35"/>
      <c r="DY1897" s="35"/>
      <c r="DZ1897" s="35"/>
      <c r="EA1897" s="35"/>
      <c r="EB1897" s="35"/>
      <c r="EC1897" s="35"/>
      <c r="ED1897" s="35"/>
      <c r="EE1897" s="35"/>
      <c r="EF1897" s="35"/>
      <c r="EG1897" s="35"/>
      <c r="EH1897" s="35"/>
      <c r="EI1897" s="35"/>
      <c r="EJ1897" s="35"/>
      <c r="EK1897" s="35"/>
      <c r="EL1897" s="35"/>
      <c r="EM1897" s="35"/>
      <c r="EN1897" s="35"/>
      <c r="EO1897" s="35"/>
      <c r="EP1897" s="35"/>
      <c r="EQ1897" s="35"/>
      <c r="ER1897" s="35"/>
      <c r="ES1897" s="35"/>
      <c r="ET1897" s="35"/>
      <c r="EU1897" s="35"/>
      <c r="EV1897" s="35"/>
      <c r="EW1897" s="35"/>
      <c r="EX1897" s="35"/>
      <c r="EY1897" s="35"/>
      <c r="EZ1897" s="35"/>
      <c r="FA1897" s="35"/>
      <c r="FB1897" s="35"/>
      <c r="FC1897" s="35"/>
      <c r="FD1897" s="35"/>
      <c r="FE1897" s="35"/>
      <c r="FF1897" s="35"/>
      <c r="FG1897" s="35"/>
      <c r="FH1897" s="35"/>
      <c r="FI1897" s="35"/>
      <c r="FJ1897" s="35"/>
      <c r="FK1897" s="35"/>
      <c r="FL1897" s="35"/>
      <c r="FM1897" s="35"/>
      <c r="FN1897" s="35"/>
      <c r="FO1897" s="35"/>
      <c r="FP1897" s="35"/>
      <c r="FQ1897" s="35"/>
      <c r="FR1897" s="35"/>
      <c r="FS1897" s="35"/>
      <c r="FT1897" s="35"/>
      <c r="FU1897" s="35"/>
      <c r="FV1897" s="35"/>
      <c r="FW1897" s="35"/>
      <c r="FX1897" s="35"/>
      <c r="FY1897" s="35"/>
      <c r="FZ1897" s="35"/>
    </row>
    <row r="1898" spans="1:182" x14ac:dyDescent="0.15">
      <c r="A1898" s="38">
        <f t="shared" si="580"/>
        <v>45342</v>
      </c>
      <c r="B1898" s="39">
        <f t="shared" ca="1" si="562"/>
        <v>9961.5068456900008</v>
      </c>
      <c r="C1898" s="40">
        <f t="shared" si="563"/>
        <v>9411.77</v>
      </c>
      <c r="D1898" s="41">
        <f ca="1">IF(A1898&lt;$B$1,VLOOKUP(A1898,[1]DI!$A$4:$B$15000,2,FALSE),0)</f>
        <v>0.1115</v>
      </c>
      <c r="E1898" s="40">
        <f t="shared" ca="1" si="564"/>
        <v>4.1957000000000002E-4</v>
      </c>
      <c r="F1898" s="42">
        <f t="shared" si="577"/>
        <v>1</v>
      </c>
      <c r="G1898" s="43">
        <f t="shared" ca="1" si="565"/>
        <v>1.00041957</v>
      </c>
      <c r="H1898" s="40">
        <f ca="1">TRUNC(PRODUCT(G$10:G1897),15)</f>
        <v>1.4930934970705501</v>
      </c>
      <c r="I1898" s="40">
        <f t="shared" ca="1" si="566"/>
        <v>1.42599021960588</v>
      </c>
      <c r="J1898" s="40">
        <f t="shared" ca="1" si="567"/>
        <v>1.04705732</v>
      </c>
      <c r="K1898" s="42">
        <f t="shared" si="568"/>
        <v>2.7E-2</v>
      </c>
      <c r="L1898" s="63">
        <f t="shared" si="574"/>
        <v>45189</v>
      </c>
      <c r="M1898" s="64">
        <f t="shared" si="575"/>
        <v>102</v>
      </c>
      <c r="N1898" s="44">
        <f t="shared" si="569"/>
        <v>102</v>
      </c>
      <c r="O1898" s="40">
        <f t="shared" si="570"/>
        <v>1.010841992</v>
      </c>
      <c r="P1898" s="65">
        <f t="shared" ca="1" si="576"/>
        <v>1.0584095069999999</v>
      </c>
      <c r="Q1898" s="40">
        <f t="shared" ca="1" si="571"/>
        <v>549.73684569</v>
      </c>
      <c r="R1898" s="44">
        <f>IF(VLOOKUP(A1898,$Z$12:$AI$125,8)=VLOOKUP(A1897,$Z$12:$AI$125,8),0,VLOOKUP(A1898,Z$12:$AI$125,8))</f>
        <v>0</v>
      </c>
      <c r="S1898" s="45">
        <f>IF(R1898&gt;0,VLOOKUP(R1898,Y$12:$AH$125,7),0)</f>
        <v>0</v>
      </c>
      <c r="T1898" s="40">
        <f t="shared" si="572"/>
        <v>0</v>
      </c>
      <c r="U1898" s="40">
        <f t="shared" ca="1" si="573"/>
        <v>549.73684569</v>
      </c>
      <c r="V1898" s="46" t="str">
        <f t="shared" si="578"/>
        <v>J=</v>
      </c>
      <c r="W1898" s="47">
        <f t="shared" si="579"/>
        <v>45371</v>
      </c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  <c r="DF1898" s="35"/>
      <c r="DG1898" s="35"/>
      <c r="DH1898" s="35"/>
      <c r="DI1898" s="35"/>
      <c r="DJ1898" s="35"/>
      <c r="DK1898" s="35"/>
      <c r="DL1898" s="35"/>
      <c r="DM1898" s="35"/>
      <c r="DN1898" s="35"/>
      <c r="DO1898" s="35"/>
      <c r="DP1898" s="35"/>
      <c r="DQ1898" s="35"/>
      <c r="DR1898" s="35"/>
      <c r="DS1898" s="35"/>
      <c r="DT1898" s="35"/>
      <c r="DU1898" s="35"/>
      <c r="DV1898" s="35"/>
      <c r="DW1898" s="35"/>
      <c r="DX1898" s="35"/>
      <c r="DY1898" s="35"/>
      <c r="DZ1898" s="35"/>
      <c r="EA1898" s="35"/>
      <c r="EB1898" s="35"/>
      <c r="EC1898" s="35"/>
      <c r="ED1898" s="35"/>
      <c r="EE1898" s="35"/>
      <c r="EF1898" s="35"/>
      <c r="EG1898" s="35"/>
      <c r="EH1898" s="35"/>
      <c r="EI1898" s="35"/>
      <c r="EJ1898" s="35"/>
      <c r="EK1898" s="35"/>
      <c r="EL1898" s="35"/>
      <c r="EM1898" s="35"/>
      <c r="EN1898" s="35"/>
      <c r="EO1898" s="35"/>
      <c r="EP1898" s="35"/>
      <c r="EQ1898" s="35"/>
      <c r="ER1898" s="35"/>
      <c r="ES1898" s="35"/>
      <c r="ET1898" s="35"/>
      <c r="EU1898" s="35"/>
      <c r="EV1898" s="35"/>
      <c r="EW1898" s="35"/>
      <c r="EX1898" s="35"/>
      <c r="EY1898" s="35"/>
      <c r="EZ1898" s="35"/>
      <c r="FA1898" s="35"/>
      <c r="FB1898" s="35"/>
      <c r="FC1898" s="35"/>
      <c r="FD1898" s="35"/>
      <c r="FE1898" s="35"/>
      <c r="FF1898" s="35"/>
      <c r="FG1898" s="35"/>
      <c r="FH1898" s="35"/>
      <c r="FI1898" s="35"/>
      <c r="FJ1898" s="35"/>
      <c r="FK1898" s="35"/>
      <c r="FL1898" s="35"/>
      <c r="FM1898" s="35"/>
      <c r="FN1898" s="35"/>
      <c r="FO1898" s="35"/>
      <c r="FP1898" s="35"/>
      <c r="FQ1898" s="35"/>
      <c r="FR1898" s="35"/>
      <c r="FS1898" s="35"/>
      <c r="FT1898" s="35"/>
      <c r="FU1898" s="35"/>
      <c r="FV1898" s="35"/>
      <c r="FW1898" s="35"/>
      <c r="FX1898" s="35"/>
      <c r="FY1898" s="35"/>
      <c r="FZ1898" s="35"/>
    </row>
    <row r="1899" spans="1:182" x14ac:dyDescent="0.15">
      <c r="A1899" s="38">
        <f t="shared" si="580"/>
        <v>45343</v>
      </c>
      <c r="B1899" s="39">
        <f t="shared" ca="1" si="562"/>
        <v>9966.7400062800007</v>
      </c>
      <c r="C1899" s="40">
        <f t="shared" si="563"/>
        <v>9411.77</v>
      </c>
      <c r="D1899" s="41">
        <f ca="1">IF(A1899&lt;$B$1,VLOOKUP(A1899,[1]DI!$A$4:$B$15000,2,FALSE),0)</f>
        <v>0.1115</v>
      </c>
      <c r="E1899" s="40">
        <f t="shared" ca="1" si="564"/>
        <v>4.1957000000000002E-4</v>
      </c>
      <c r="F1899" s="42">
        <f t="shared" si="577"/>
        <v>1</v>
      </c>
      <c r="G1899" s="43">
        <f t="shared" ca="1" si="565"/>
        <v>1.00041957</v>
      </c>
      <c r="H1899" s="40">
        <f ca="1">TRUNC(PRODUCT(G$10:G1898),15)</f>
        <v>1.49371995430911</v>
      </c>
      <c r="I1899" s="40">
        <f t="shared" ca="1" si="566"/>
        <v>1.42599021960588</v>
      </c>
      <c r="J1899" s="40">
        <f t="shared" ca="1" si="567"/>
        <v>1.0474966299999999</v>
      </c>
      <c r="K1899" s="42">
        <f t="shared" si="568"/>
        <v>2.7E-2</v>
      </c>
      <c r="L1899" s="63">
        <f t="shared" si="574"/>
        <v>45189</v>
      </c>
      <c r="M1899" s="64">
        <f t="shared" si="575"/>
        <v>103</v>
      </c>
      <c r="N1899" s="44">
        <f t="shared" si="569"/>
        <v>103</v>
      </c>
      <c r="O1899" s="40">
        <f t="shared" si="570"/>
        <v>1.0109488659999999</v>
      </c>
      <c r="P1899" s="65">
        <f t="shared" ca="1" si="576"/>
        <v>1.05896553</v>
      </c>
      <c r="Q1899" s="40">
        <f t="shared" ca="1" si="571"/>
        <v>554.97000628000001</v>
      </c>
      <c r="R1899" s="44">
        <f>IF(VLOOKUP(A1899,$Z$12:$AI$125,8)=VLOOKUP(A1898,$Z$12:$AI$125,8),0,VLOOKUP(A1899,Z$12:$AI$125,8))</f>
        <v>0</v>
      </c>
      <c r="S1899" s="45">
        <f>IF(R1899&gt;0,VLOOKUP(R1899,Y$12:$AH$125,7),0)</f>
        <v>0</v>
      </c>
      <c r="T1899" s="40">
        <f t="shared" si="572"/>
        <v>0</v>
      </c>
      <c r="U1899" s="40">
        <f t="shared" ca="1" si="573"/>
        <v>554.97000628000001</v>
      </c>
      <c r="V1899" s="46" t="str">
        <f t="shared" si="578"/>
        <v>J=</v>
      </c>
      <c r="W1899" s="47">
        <f t="shared" si="579"/>
        <v>45371</v>
      </c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  <c r="DF1899" s="35"/>
      <c r="DG1899" s="35"/>
      <c r="DH1899" s="35"/>
      <c r="DI1899" s="35"/>
      <c r="DJ1899" s="35"/>
      <c r="DK1899" s="35"/>
      <c r="DL1899" s="35"/>
      <c r="DM1899" s="35"/>
      <c r="DN1899" s="35"/>
      <c r="DO1899" s="35"/>
      <c r="DP1899" s="35"/>
      <c r="DQ1899" s="35"/>
      <c r="DR1899" s="35"/>
      <c r="DS1899" s="35"/>
      <c r="DT1899" s="35"/>
      <c r="DU1899" s="35"/>
      <c r="DV1899" s="35"/>
      <c r="DW1899" s="35"/>
      <c r="DX1899" s="35"/>
      <c r="DY1899" s="35"/>
      <c r="DZ1899" s="35"/>
      <c r="EA1899" s="35"/>
      <c r="EB1899" s="35"/>
      <c r="EC1899" s="35"/>
      <c r="ED1899" s="35"/>
      <c r="EE1899" s="35"/>
      <c r="EF1899" s="35"/>
      <c r="EG1899" s="35"/>
      <c r="EH1899" s="35"/>
      <c r="EI1899" s="35"/>
      <c r="EJ1899" s="35"/>
      <c r="EK1899" s="35"/>
      <c r="EL1899" s="35"/>
      <c r="EM1899" s="35"/>
      <c r="EN1899" s="35"/>
      <c r="EO1899" s="35"/>
      <c r="EP1899" s="35"/>
      <c r="EQ1899" s="35"/>
      <c r="ER1899" s="35"/>
      <c r="ES1899" s="35"/>
      <c r="ET1899" s="35"/>
      <c r="EU1899" s="35"/>
      <c r="EV1899" s="35"/>
      <c r="EW1899" s="35"/>
      <c r="EX1899" s="35"/>
      <c r="EY1899" s="35"/>
      <c r="EZ1899" s="35"/>
      <c r="FA1899" s="35"/>
      <c r="FB1899" s="35"/>
      <c r="FC1899" s="35"/>
      <c r="FD1899" s="35"/>
      <c r="FE1899" s="35"/>
      <c r="FF1899" s="35"/>
      <c r="FG1899" s="35"/>
      <c r="FH1899" s="35"/>
      <c r="FI1899" s="35"/>
      <c r="FJ1899" s="35"/>
      <c r="FK1899" s="35"/>
      <c r="FL1899" s="35"/>
      <c r="FM1899" s="35"/>
      <c r="FN1899" s="35"/>
      <c r="FO1899" s="35"/>
      <c r="FP1899" s="35"/>
      <c r="FQ1899" s="35"/>
      <c r="FR1899" s="35"/>
      <c r="FS1899" s="35"/>
      <c r="FT1899" s="35"/>
      <c r="FU1899" s="35"/>
      <c r="FV1899" s="35"/>
      <c r="FW1899" s="35"/>
      <c r="FX1899" s="35"/>
      <c r="FY1899" s="35"/>
      <c r="FZ1899" s="35"/>
    </row>
    <row r="1900" spans="1:182" x14ac:dyDescent="0.15">
      <c r="A1900" s="38">
        <f t="shared" si="580"/>
        <v>45344</v>
      </c>
      <c r="B1900" s="39">
        <f t="shared" ca="1" si="562"/>
        <v>9971.975971580001</v>
      </c>
      <c r="C1900" s="40">
        <f t="shared" si="563"/>
        <v>9411.77</v>
      </c>
      <c r="D1900" s="41">
        <f ca="1">IF(A1900&lt;$B$1,VLOOKUP(A1900,[1]DI!$A$4:$B$15000,2,FALSE),0)</f>
        <v>0.1115</v>
      </c>
      <c r="E1900" s="40">
        <f t="shared" ca="1" si="564"/>
        <v>4.1957000000000002E-4</v>
      </c>
      <c r="F1900" s="42">
        <f t="shared" si="577"/>
        <v>1</v>
      </c>
      <c r="G1900" s="43">
        <f t="shared" ca="1" si="565"/>
        <v>1.00041957</v>
      </c>
      <c r="H1900" s="40">
        <f ca="1">TRUNC(PRODUCT(G$10:G1899),15)</f>
        <v>1.49434667439034</v>
      </c>
      <c r="I1900" s="40">
        <f t="shared" ca="1" si="566"/>
        <v>1.42599021960588</v>
      </c>
      <c r="J1900" s="40">
        <f t="shared" ca="1" si="567"/>
        <v>1.0479361300000001</v>
      </c>
      <c r="K1900" s="42">
        <f t="shared" si="568"/>
        <v>2.7E-2</v>
      </c>
      <c r="L1900" s="63">
        <f t="shared" si="574"/>
        <v>45189</v>
      </c>
      <c r="M1900" s="64">
        <f t="shared" si="575"/>
        <v>104</v>
      </c>
      <c r="N1900" s="44">
        <f t="shared" si="569"/>
        <v>104</v>
      </c>
      <c r="O1900" s="40">
        <f t="shared" si="570"/>
        <v>1.011055751</v>
      </c>
      <c r="P1900" s="65">
        <f t="shared" ca="1" si="576"/>
        <v>1.059521851</v>
      </c>
      <c r="Q1900" s="40">
        <f t="shared" ca="1" si="571"/>
        <v>560.20597157999998</v>
      </c>
      <c r="R1900" s="44">
        <f>IF(VLOOKUP(A1900,$Z$12:$AI$125,8)=VLOOKUP(A1899,$Z$12:$AI$125,8),0,VLOOKUP(A1900,Z$12:$AI$125,8))</f>
        <v>0</v>
      </c>
      <c r="S1900" s="45">
        <f>IF(R1900&gt;0,VLOOKUP(R1900,Y$12:$AH$125,7),0)</f>
        <v>0</v>
      </c>
      <c r="T1900" s="40">
        <f t="shared" si="572"/>
        <v>0</v>
      </c>
      <c r="U1900" s="40">
        <f t="shared" ca="1" si="573"/>
        <v>560.20597157999998</v>
      </c>
      <c r="V1900" s="46" t="str">
        <f t="shared" si="578"/>
        <v>J=</v>
      </c>
      <c r="W1900" s="47">
        <f t="shared" si="579"/>
        <v>45371</v>
      </c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  <c r="DF1900" s="35"/>
      <c r="DG1900" s="35"/>
      <c r="DH1900" s="35"/>
      <c r="DI1900" s="35"/>
      <c r="DJ1900" s="35"/>
      <c r="DK1900" s="35"/>
      <c r="DL1900" s="35"/>
      <c r="DM1900" s="35"/>
      <c r="DN1900" s="35"/>
      <c r="DO1900" s="35"/>
      <c r="DP1900" s="35"/>
      <c r="DQ1900" s="35"/>
      <c r="DR1900" s="35"/>
      <c r="DS1900" s="35"/>
      <c r="DT1900" s="35"/>
      <c r="DU1900" s="35"/>
      <c r="DV1900" s="35"/>
      <c r="DW1900" s="35"/>
      <c r="DX1900" s="35"/>
      <c r="DY1900" s="35"/>
      <c r="DZ1900" s="35"/>
      <c r="EA1900" s="35"/>
      <c r="EB1900" s="35"/>
      <c r="EC1900" s="35"/>
      <c r="ED1900" s="35"/>
      <c r="EE1900" s="35"/>
      <c r="EF1900" s="35"/>
      <c r="EG1900" s="35"/>
      <c r="EH1900" s="35"/>
      <c r="EI1900" s="35"/>
      <c r="EJ1900" s="35"/>
      <c r="EK1900" s="35"/>
      <c r="EL1900" s="35"/>
      <c r="EM1900" s="35"/>
      <c r="EN1900" s="35"/>
      <c r="EO1900" s="35"/>
      <c r="EP1900" s="35"/>
      <c r="EQ1900" s="35"/>
      <c r="ER1900" s="35"/>
      <c r="ES1900" s="35"/>
      <c r="ET1900" s="35"/>
      <c r="EU1900" s="35"/>
      <c r="EV1900" s="35"/>
      <c r="EW1900" s="35"/>
      <c r="EX1900" s="35"/>
      <c r="EY1900" s="35"/>
      <c r="EZ1900" s="35"/>
      <c r="FA1900" s="35"/>
      <c r="FB1900" s="35"/>
      <c r="FC1900" s="35"/>
      <c r="FD1900" s="35"/>
      <c r="FE1900" s="35"/>
      <c r="FF1900" s="35"/>
      <c r="FG1900" s="35"/>
      <c r="FH1900" s="35"/>
      <c r="FI1900" s="35"/>
      <c r="FJ1900" s="35"/>
      <c r="FK1900" s="35"/>
      <c r="FL1900" s="35"/>
      <c r="FM1900" s="35"/>
      <c r="FN1900" s="35"/>
      <c r="FO1900" s="35"/>
      <c r="FP1900" s="35"/>
      <c r="FQ1900" s="35"/>
      <c r="FR1900" s="35"/>
      <c r="FS1900" s="35"/>
      <c r="FT1900" s="35"/>
      <c r="FU1900" s="35"/>
      <c r="FV1900" s="35"/>
      <c r="FW1900" s="35"/>
      <c r="FX1900" s="35"/>
      <c r="FY1900" s="35"/>
      <c r="FZ1900" s="35"/>
    </row>
    <row r="1901" spans="1:182" x14ac:dyDescent="0.15">
      <c r="A1901" s="38">
        <f t="shared" si="580"/>
        <v>45345</v>
      </c>
      <c r="B1901" s="39">
        <f t="shared" ref="B1901:B1964" ca="1" si="581">IF(A1901&lt;=TODAY(),C1901+Q1901,IF(AND(A1901&gt;TODAY(),A1901&lt;=$B$1),IF(VLOOKUP(TODAY(),$A$10:$D$5000,4,FALSE)=0,"n.d",C1901+Q1901),"n.d"))</f>
        <v>9977.2146380600007</v>
      </c>
      <c r="C1901" s="40">
        <f t="shared" ref="C1901:C1964" si="582">TRUNC(C1900-T1900,8)</f>
        <v>9411.77</v>
      </c>
      <c r="D1901" s="41">
        <f ca="1">IF(A1901&lt;$B$1,VLOOKUP(A1901,[1]DI!$A$4:$B$15000,2,FALSE),0)</f>
        <v>0.1115</v>
      </c>
      <c r="E1901" s="40">
        <f t="shared" ref="E1901:E1964" ca="1" si="583">ROUND((((1+D1901)^(1/252)-1)),8)</f>
        <v>4.1957000000000002E-4</v>
      </c>
      <c r="F1901" s="42">
        <f t="shared" si="577"/>
        <v>1</v>
      </c>
      <c r="G1901" s="43">
        <f t="shared" ref="G1901:G1964" ca="1" si="584">TRUNC((1+(E1901*F1901)),15)</f>
        <v>1.00041957</v>
      </c>
      <c r="H1901" s="40">
        <f ca="1">TRUNC(PRODUCT(G$10:G1900),15)</f>
        <v>1.49497365742452</v>
      </c>
      <c r="I1901" s="40">
        <f t="shared" ref="I1901:I1964" ca="1" si="585">IF(OR(R1900&gt;0,R1900="E"),H1900,I1900)</f>
        <v>1.42599021960588</v>
      </c>
      <c r="J1901" s="40">
        <f t="shared" ref="J1901:J1964" ca="1" si="586">ROUND(TRUNC(H1901/I1901,15),8)</f>
        <v>1.04837581</v>
      </c>
      <c r="K1901" s="42">
        <f t="shared" ref="K1901:K1964" si="587">K1900</f>
        <v>2.7E-2</v>
      </c>
      <c r="L1901" s="63">
        <f t="shared" si="574"/>
        <v>45189</v>
      </c>
      <c r="M1901" s="64">
        <f t="shared" si="575"/>
        <v>105</v>
      </c>
      <c r="N1901" s="44">
        <f t="shared" ref="N1901:N1964" si="588">IF(AND(M1901=1,M1900=1),1,IF(M1901&gt;0,IF(M1901=M1900,M1901+1,M1901),0))</f>
        <v>105</v>
      </c>
      <c r="O1901" s="40">
        <f t="shared" ref="O1901:O1964" si="589">ROUND((K1901+1)^(N1901/252),9)</f>
        <v>1.0111626469999999</v>
      </c>
      <c r="P1901" s="65">
        <f t="shared" ca="1" si="576"/>
        <v>1.0600784590000001</v>
      </c>
      <c r="Q1901" s="40">
        <f t="shared" ref="Q1901:Q1964" ca="1" si="590">TRUNC((C1901*(P1901-1)),8)</f>
        <v>565.44463805999999</v>
      </c>
      <c r="R1901" s="44">
        <f>IF(VLOOKUP(A1901,$Z$12:$AI$125,8)=VLOOKUP(A1900,$Z$12:$AI$125,8),0,VLOOKUP(A1901,Z$12:$AI$125,8))</f>
        <v>0</v>
      </c>
      <c r="S1901" s="45">
        <f>IF(R1901&gt;0,VLOOKUP(R1901,Y$12:$AH$125,7),0)</f>
        <v>0</v>
      </c>
      <c r="T1901" s="40">
        <f t="shared" ref="T1901:T1964" si="591">IF(S1901&gt;0,(C1901*S1901),0)</f>
        <v>0</v>
      </c>
      <c r="U1901" s="40">
        <f t="shared" ref="U1901:U1964" ca="1" si="592">(Q1901+T1901)</f>
        <v>565.44463805999999</v>
      </c>
      <c r="V1901" s="46" t="str">
        <f t="shared" si="578"/>
        <v>J=</v>
      </c>
      <c r="W1901" s="47">
        <f t="shared" si="579"/>
        <v>45371</v>
      </c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  <c r="DF1901" s="35"/>
      <c r="DG1901" s="35"/>
      <c r="DH1901" s="35"/>
      <c r="DI1901" s="35"/>
      <c r="DJ1901" s="35"/>
      <c r="DK1901" s="35"/>
      <c r="DL1901" s="35"/>
      <c r="DM1901" s="35"/>
      <c r="DN1901" s="35"/>
      <c r="DO1901" s="35"/>
      <c r="DP1901" s="35"/>
      <c r="DQ1901" s="35"/>
      <c r="DR1901" s="35"/>
      <c r="DS1901" s="35"/>
      <c r="DT1901" s="35"/>
      <c r="DU1901" s="35"/>
      <c r="DV1901" s="35"/>
      <c r="DW1901" s="35"/>
      <c r="DX1901" s="35"/>
      <c r="DY1901" s="35"/>
      <c r="DZ1901" s="35"/>
      <c r="EA1901" s="35"/>
      <c r="EB1901" s="35"/>
      <c r="EC1901" s="35"/>
      <c r="ED1901" s="35"/>
      <c r="EE1901" s="35"/>
      <c r="EF1901" s="35"/>
      <c r="EG1901" s="35"/>
      <c r="EH1901" s="35"/>
      <c r="EI1901" s="35"/>
      <c r="EJ1901" s="35"/>
      <c r="EK1901" s="35"/>
      <c r="EL1901" s="35"/>
      <c r="EM1901" s="35"/>
      <c r="EN1901" s="35"/>
      <c r="EO1901" s="35"/>
      <c r="EP1901" s="35"/>
      <c r="EQ1901" s="35"/>
      <c r="ER1901" s="35"/>
      <c r="ES1901" s="35"/>
      <c r="ET1901" s="35"/>
      <c r="EU1901" s="35"/>
      <c r="EV1901" s="35"/>
      <c r="EW1901" s="35"/>
      <c r="EX1901" s="35"/>
      <c r="EY1901" s="35"/>
      <c r="EZ1901" s="35"/>
      <c r="FA1901" s="35"/>
      <c r="FB1901" s="35"/>
      <c r="FC1901" s="35"/>
      <c r="FD1901" s="35"/>
      <c r="FE1901" s="35"/>
      <c r="FF1901" s="35"/>
      <c r="FG1901" s="35"/>
      <c r="FH1901" s="35"/>
      <c r="FI1901" s="35"/>
      <c r="FJ1901" s="35"/>
      <c r="FK1901" s="35"/>
      <c r="FL1901" s="35"/>
      <c r="FM1901" s="35"/>
      <c r="FN1901" s="35"/>
      <c r="FO1901" s="35"/>
      <c r="FP1901" s="35"/>
      <c r="FQ1901" s="35"/>
      <c r="FR1901" s="35"/>
      <c r="FS1901" s="35"/>
      <c r="FT1901" s="35"/>
      <c r="FU1901" s="35"/>
      <c r="FV1901" s="35"/>
      <c r="FW1901" s="35"/>
      <c r="FX1901" s="35"/>
      <c r="FY1901" s="35"/>
      <c r="FZ1901" s="35"/>
    </row>
    <row r="1902" spans="1:182" x14ac:dyDescent="0.15">
      <c r="A1902" s="38">
        <f t="shared" si="580"/>
        <v>45346</v>
      </c>
      <c r="B1902" s="39">
        <f t="shared" ca="1" si="581"/>
        <v>9982.4561186499996</v>
      </c>
      <c r="C1902" s="40">
        <f t="shared" si="582"/>
        <v>9411.77</v>
      </c>
      <c r="D1902" s="41">
        <f ca="1">IF(A1902&lt;$B$1,VLOOKUP(A1902,[1]DI!$A$4:$B$15000,2,FALSE),0)</f>
        <v>0</v>
      </c>
      <c r="E1902" s="40">
        <f t="shared" ca="1" si="583"/>
        <v>0</v>
      </c>
      <c r="F1902" s="42">
        <f t="shared" si="577"/>
        <v>1</v>
      </c>
      <c r="G1902" s="43">
        <f t="shared" ca="1" si="584"/>
        <v>1</v>
      </c>
      <c r="H1902" s="40">
        <f ca="1">TRUNC(PRODUCT(G$10:G1901),15)</f>
        <v>1.49560090352196</v>
      </c>
      <c r="I1902" s="40">
        <f t="shared" ca="1" si="585"/>
        <v>1.42599021960588</v>
      </c>
      <c r="J1902" s="40">
        <f t="shared" ca="1" si="586"/>
        <v>1.0488156799999999</v>
      </c>
      <c r="K1902" s="42">
        <f t="shared" si="587"/>
        <v>2.7E-2</v>
      </c>
      <c r="L1902" s="63">
        <f t="shared" si="574"/>
        <v>45189</v>
      </c>
      <c r="M1902" s="64">
        <f t="shared" si="575"/>
        <v>105</v>
      </c>
      <c r="N1902" s="44">
        <f t="shared" si="588"/>
        <v>106</v>
      </c>
      <c r="O1902" s="40">
        <f t="shared" si="589"/>
        <v>1.0112695549999999</v>
      </c>
      <c r="P1902" s="65">
        <f t="shared" ca="1" si="576"/>
        <v>1.0606353660000001</v>
      </c>
      <c r="Q1902" s="40">
        <f t="shared" ca="1" si="590"/>
        <v>570.68611865000003</v>
      </c>
      <c r="R1902" s="44">
        <f>IF(VLOOKUP(A1902,$Z$12:$AI$125,8)=VLOOKUP(A1901,$Z$12:$AI$125,8),0,VLOOKUP(A1902,Z$12:$AI$125,8))</f>
        <v>0</v>
      </c>
      <c r="S1902" s="45">
        <f>IF(R1902&gt;0,VLOOKUP(R1902,Y$12:$AH$125,7),0)</f>
        <v>0</v>
      </c>
      <c r="T1902" s="40">
        <f t="shared" si="591"/>
        <v>0</v>
      </c>
      <c r="U1902" s="40">
        <f t="shared" ca="1" si="592"/>
        <v>570.68611865000003</v>
      </c>
      <c r="V1902" s="46" t="str">
        <f t="shared" si="578"/>
        <v>J=</v>
      </c>
      <c r="W1902" s="47">
        <f t="shared" si="579"/>
        <v>45371</v>
      </c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  <c r="DF1902" s="35"/>
      <c r="DG1902" s="35"/>
      <c r="DH1902" s="35"/>
      <c r="DI1902" s="35"/>
      <c r="DJ1902" s="35"/>
      <c r="DK1902" s="35"/>
      <c r="DL1902" s="35"/>
      <c r="DM1902" s="35"/>
      <c r="DN1902" s="35"/>
      <c r="DO1902" s="35"/>
      <c r="DP1902" s="35"/>
      <c r="DQ1902" s="35"/>
      <c r="DR1902" s="35"/>
      <c r="DS1902" s="35"/>
      <c r="DT1902" s="35"/>
      <c r="DU1902" s="35"/>
      <c r="DV1902" s="35"/>
      <c r="DW1902" s="35"/>
      <c r="DX1902" s="35"/>
      <c r="DY1902" s="35"/>
      <c r="DZ1902" s="35"/>
      <c r="EA1902" s="35"/>
      <c r="EB1902" s="35"/>
      <c r="EC1902" s="35"/>
      <c r="ED1902" s="35"/>
      <c r="EE1902" s="35"/>
      <c r="EF1902" s="35"/>
      <c r="EG1902" s="35"/>
      <c r="EH1902" s="35"/>
      <c r="EI1902" s="35"/>
      <c r="EJ1902" s="35"/>
      <c r="EK1902" s="35"/>
      <c r="EL1902" s="35"/>
      <c r="EM1902" s="35"/>
      <c r="EN1902" s="35"/>
      <c r="EO1902" s="35"/>
      <c r="EP1902" s="35"/>
      <c r="EQ1902" s="35"/>
      <c r="ER1902" s="35"/>
      <c r="ES1902" s="35"/>
      <c r="ET1902" s="35"/>
      <c r="EU1902" s="35"/>
      <c r="EV1902" s="35"/>
      <c r="EW1902" s="35"/>
      <c r="EX1902" s="35"/>
      <c r="EY1902" s="35"/>
      <c r="EZ1902" s="35"/>
      <c r="FA1902" s="35"/>
      <c r="FB1902" s="35"/>
      <c r="FC1902" s="35"/>
      <c r="FD1902" s="35"/>
      <c r="FE1902" s="35"/>
      <c r="FF1902" s="35"/>
      <c r="FG1902" s="35"/>
      <c r="FH1902" s="35"/>
      <c r="FI1902" s="35"/>
      <c r="FJ1902" s="35"/>
      <c r="FK1902" s="35"/>
      <c r="FL1902" s="35"/>
      <c r="FM1902" s="35"/>
      <c r="FN1902" s="35"/>
      <c r="FO1902" s="35"/>
      <c r="FP1902" s="35"/>
      <c r="FQ1902" s="35"/>
      <c r="FR1902" s="35"/>
      <c r="FS1902" s="35"/>
      <c r="FT1902" s="35"/>
      <c r="FU1902" s="35"/>
      <c r="FV1902" s="35"/>
      <c r="FW1902" s="35"/>
      <c r="FX1902" s="35"/>
      <c r="FY1902" s="35"/>
      <c r="FZ1902" s="35"/>
    </row>
    <row r="1903" spans="1:182" x14ac:dyDescent="0.15">
      <c r="A1903" s="38">
        <f t="shared" si="580"/>
        <v>45347</v>
      </c>
      <c r="B1903" s="39">
        <f t="shared" ca="1" si="581"/>
        <v>9982.4561186499996</v>
      </c>
      <c r="C1903" s="40">
        <f t="shared" si="582"/>
        <v>9411.77</v>
      </c>
      <c r="D1903" s="41">
        <f ca="1">IF(A1903&lt;$B$1,VLOOKUP(A1903,[1]DI!$A$4:$B$15000,2,FALSE),0)</f>
        <v>0</v>
      </c>
      <c r="E1903" s="40">
        <f t="shared" ca="1" si="583"/>
        <v>0</v>
      </c>
      <c r="F1903" s="42">
        <f t="shared" si="577"/>
        <v>1</v>
      </c>
      <c r="G1903" s="43">
        <f t="shared" ca="1" si="584"/>
        <v>1</v>
      </c>
      <c r="H1903" s="40">
        <f ca="1">TRUNC(PRODUCT(G$10:G1902),15)</f>
        <v>1.49560090352196</v>
      </c>
      <c r="I1903" s="40">
        <f t="shared" ca="1" si="585"/>
        <v>1.42599021960588</v>
      </c>
      <c r="J1903" s="40">
        <f t="shared" ca="1" si="586"/>
        <v>1.0488156799999999</v>
      </c>
      <c r="K1903" s="42">
        <f t="shared" si="587"/>
        <v>2.7E-2</v>
      </c>
      <c r="L1903" s="63">
        <f t="shared" si="574"/>
        <v>45189</v>
      </c>
      <c r="M1903" s="64">
        <f t="shared" si="575"/>
        <v>105</v>
      </c>
      <c r="N1903" s="44">
        <f t="shared" si="588"/>
        <v>106</v>
      </c>
      <c r="O1903" s="40">
        <f t="shared" si="589"/>
        <v>1.0112695549999999</v>
      </c>
      <c r="P1903" s="65">
        <f t="shared" ca="1" si="576"/>
        <v>1.0606353660000001</v>
      </c>
      <c r="Q1903" s="40">
        <f t="shared" ca="1" si="590"/>
        <v>570.68611865000003</v>
      </c>
      <c r="R1903" s="44">
        <f>IF(VLOOKUP(A1903,$Z$12:$AI$125,8)=VLOOKUP(A1902,$Z$12:$AI$125,8),0,VLOOKUP(A1903,Z$12:$AI$125,8))</f>
        <v>0</v>
      </c>
      <c r="S1903" s="45">
        <f>IF(R1903&gt;0,VLOOKUP(R1903,Y$12:$AH$125,7),0)</f>
        <v>0</v>
      </c>
      <c r="T1903" s="40">
        <f t="shared" si="591"/>
        <v>0</v>
      </c>
      <c r="U1903" s="40">
        <f t="shared" ca="1" si="592"/>
        <v>570.68611865000003</v>
      </c>
      <c r="V1903" s="46" t="str">
        <f t="shared" si="578"/>
        <v>J=</v>
      </c>
      <c r="W1903" s="47">
        <f t="shared" si="579"/>
        <v>45371</v>
      </c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  <c r="DF1903" s="35"/>
      <c r="DG1903" s="35"/>
      <c r="DH1903" s="35"/>
      <c r="DI1903" s="35"/>
      <c r="DJ1903" s="35"/>
      <c r="DK1903" s="35"/>
      <c r="DL1903" s="35"/>
      <c r="DM1903" s="35"/>
      <c r="DN1903" s="35"/>
      <c r="DO1903" s="35"/>
      <c r="DP1903" s="35"/>
      <c r="DQ1903" s="35"/>
      <c r="DR1903" s="35"/>
      <c r="DS1903" s="35"/>
      <c r="DT1903" s="35"/>
      <c r="DU1903" s="35"/>
      <c r="DV1903" s="35"/>
      <c r="DW1903" s="35"/>
      <c r="DX1903" s="35"/>
      <c r="DY1903" s="35"/>
      <c r="DZ1903" s="35"/>
      <c r="EA1903" s="35"/>
      <c r="EB1903" s="35"/>
      <c r="EC1903" s="35"/>
      <c r="ED1903" s="35"/>
      <c r="EE1903" s="35"/>
      <c r="EF1903" s="35"/>
      <c r="EG1903" s="35"/>
      <c r="EH1903" s="35"/>
      <c r="EI1903" s="35"/>
      <c r="EJ1903" s="35"/>
      <c r="EK1903" s="35"/>
      <c r="EL1903" s="35"/>
      <c r="EM1903" s="35"/>
      <c r="EN1903" s="35"/>
      <c r="EO1903" s="35"/>
      <c r="EP1903" s="35"/>
      <c r="EQ1903" s="35"/>
      <c r="ER1903" s="35"/>
      <c r="ES1903" s="35"/>
      <c r="ET1903" s="35"/>
      <c r="EU1903" s="35"/>
      <c r="EV1903" s="35"/>
      <c r="EW1903" s="35"/>
      <c r="EX1903" s="35"/>
      <c r="EY1903" s="35"/>
      <c r="EZ1903" s="35"/>
      <c r="FA1903" s="35"/>
      <c r="FB1903" s="35"/>
      <c r="FC1903" s="35"/>
      <c r="FD1903" s="35"/>
      <c r="FE1903" s="35"/>
      <c r="FF1903" s="35"/>
      <c r="FG1903" s="35"/>
      <c r="FH1903" s="35"/>
      <c r="FI1903" s="35"/>
      <c r="FJ1903" s="35"/>
      <c r="FK1903" s="35"/>
      <c r="FL1903" s="35"/>
      <c r="FM1903" s="35"/>
      <c r="FN1903" s="35"/>
      <c r="FO1903" s="35"/>
      <c r="FP1903" s="35"/>
      <c r="FQ1903" s="35"/>
      <c r="FR1903" s="35"/>
      <c r="FS1903" s="35"/>
      <c r="FT1903" s="35"/>
      <c r="FU1903" s="35"/>
      <c r="FV1903" s="35"/>
      <c r="FW1903" s="35"/>
      <c r="FX1903" s="35"/>
      <c r="FY1903" s="35"/>
      <c r="FZ1903" s="35"/>
    </row>
    <row r="1904" spans="1:182" x14ac:dyDescent="0.15">
      <c r="A1904" s="38">
        <f t="shared" si="580"/>
        <v>45348</v>
      </c>
      <c r="B1904" s="39">
        <f t="shared" ca="1" si="581"/>
        <v>9982.4561186499996</v>
      </c>
      <c r="C1904" s="40">
        <f t="shared" si="582"/>
        <v>9411.77</v>
      </c>
      <c r="D1904" s="41">
        <f ca="1">IF(A1904&lt;$B$1,VLOOKUP(A1904,[1]DI!$A$4:$B$15000,2,FALSE),0)</f>
        <v>0.1115</v>
      </c>
      <c r="E1904" s="40">
        <f t="shared" ca="1" si="583"/>
        <v>4.1957000000000002E-4</v>
      </c>
      <c r="F1904" s="42">
        <f t="shared" si="577"/>
        <v>1</v>
      </c>
      <c r="G1904" s="43">
        <f t="shared" ca="1" si="584"/>
        <v>1.00041957</v>
      </c>
      <c r="H1904" s="40">
        <f ca="1">TRUNC(PRODUCT(G$10:G1903),15)</f>
        <v>1.49560090352196</v>
      </c>
      <c r="I1904" s="40">
        <f t="shared" ca="1" si="585"/>
        <v>1.42599021960588</v>
      </c>
      <c r="J1904" s="40">
        <f t="shared" ca="1" si="586"/>
        <v>1.0488156799999999</v>
      </c>
      <c r="K1904" s="42">
        <f t="shared" si="587"/>
        <v>2.7E-2</v>
      </c>
      <c r="L1904" s="63">
        <f t="shared" si="574"/>
        <v>45189</v>
      </c>
      <c r="M1904" s="64">
        <f t="shared" si="575"/>
        <v>106</v>
      </c>
      <c r="N1904" s="44">
        <f t="shared" si="588"/>
        <v>106</v>
      </c>
      <c r="O1904" s="40">
        <f t="shared" si="589"/>
        <v>1.0112695549999999</v>
      </c>
      <c r="P1904" s="65">
        <f t="shared" ca="1" si="576"/>
        <v>1.0606353660000001</v>
      </c>
      <c r="Q1904" s="40">
        <f t="shared" ca="1" si="590"/>
        <v>570.68611865000003</v>
      </c>
      <c r="R1904" s="44">
        <f>IF(VLOOKUP(A1904,$Z$12:$AI$125,8)=VLOOKUP(A1903,$Z$12:$AI$125,8),0,VLOOKUP(A1904,Z$12:$AI$125,8))</f>
        <v>0</v>
      </c>
      <c r="S1904" s="45">
        <f>IF(R1904&gt;0,VLOOKUP(R1904,Y$12:$AH$125,7),0)</f>
        <v>0</v>
      </c>
      <c r="T1904" s="40">
        <f t="shared" si="591"/>
        <v>0</v>
      </c>
      <c r="U1904" s="40">
        <f t="shared" ca="1" si="592"/>
        <v>570.68611865000003</v>
      </c>
      <c r="V1904" s="46" t="str">
        <f t="shared" si="578"/>
        <v>J=</v>
      </c>
      <c r="W1904" s="47">
        <f t="shared" si="579"/>
        <v>45371</v>
      </c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  <c r="DF1904" s="35"/>
      <c r="DG1904" s="35"/>
      <c r="DH1904" s="35"/>
      <c r="DI1904" s="35"/>
      <c r="DJ1904" s="35"/>
      <c r="DK1904" s="35"/>
      <c r="DL1904" s="35"/>
      <c r="DM1904" s="35"/>
      <c r="DN1904" s="35"/>
      <c r="DO1904" s="35"/>
      <c r="DP1904" s="35"/>
      <c r="DQ1904" s="35"/>
      <c r="DR1904" s="35"/>
      <c r="DS1904" s="35"/>
      <c r="DT1904" s="35"/>
      <c r="DU1904" s="35"/>
      <c r="DV1904" s="35"/>
      <c r="DW1904" s="35"/>
      <c r="DX1904" s="35"/>
      <c r="DY1904" s="35"/>
      <c r="DZ1904" s="35"/>
      <c r="EA1904" s="35"/>
      <c r="EB1904" s="35"/>
      <c r="EC1904" s="35"/>
      <c r="ED1904" s="35"/>
      <c r="EE1904" s="35"/>
      <c r="EF1904" s="35"/>
      <c r="EG1904" s="35"/>
      <c r="EH1904" s="35"/>
      <c r="EI1904" s="35"/>
      <c r="EJ1904" s="35"/>
      <c r="EK1904" s="35"/>
      <c r="EL1904" s="35"/>
      <c r="EM1904" s="35"/>
      <c r="EN1904" s="35"/>
      <c r="EO1904" s="35"/>
      <c r="EP1904" s="35"/>
      <c r="EQ1904" s="35"/>
      <c r="ER1904" s="35"/>
      <c r="ES1904" s="35"/>
      <c r="ET1904" s="35"/>
      <c r="EU1904" s="35"/>
      <c r="EV1904" s="35"/>
      <c r="EW1904" s="35"/>
      <c r="EX1904" s="35"/>
      <c r="EY1904" s="35"/>
      <c r="EZ1904" s="35"/>
      <c r="FA1904" s="35"/>
      <c r="FB1904" s="35"/>
      <c r="FC1904" s="35"/>
      <c r="FD1904" s="35"/>
      <c r="FE1904" s="35"/>
      <c r="FF1904" s="35"/>
      <c r="FG1904" s="35"/>
      <c r="FH1904" s="35"/>
      <c r="FI1904" s="35"/>
      <c r="FJ1904" s="35"/>
      <c r="FK1904" s="35"/>
      <c r="FL1904" s="35"/>
      <c r="FM1904" s="35"/>
      <c r="FN1904" s="35"/>
      <c r="FO1904" s="35"/>
      <c r="FP1904" s="35"/>
      <c r="FQ1904" s="35"/>
      <c r="FR1904" s="35"/>
      <c r="FS1904" s="35"/>
      <c r="FT1904" s="35"/>
      <c r="FU1904" s="35"/>
      <c r="FV1904" s="35"/>
      <c r="FW1904" s="35"/>
      <c r="FX1904" s="35"/>
      <c r="FY1904" s="35"/>
      <c r="FZ1904" s="35"/>
    </row>
    <row r="1905" spans="1:182" x14ac:dyDescent="0.15">
      <c r="A1905" s="38">
        <f t="shared" si="580"/>
        <v>45349</v>
      </c>
      <c r="B1905" s="39">
        <f t="shared" ca="1" si="581"/>
        <v>9987.70030984</v>
      </c>
      <c r="C1905" s="40">
        <f t="shared" si="582"/>
        <v>9411.77</v>
      </c>
      <c r="D1905" s="41">
        <f ca="1">IF(A1905&lt;$B$1,VLOOKUP(A1905,[1]DI!$A$4:$B$15000,2,FALSE),0)</f>
        <v>0.1115</v>
      </c>
      <c r="E1905" s="40">
        <f t="shared" ca="1" si="583"/>
        <v>4.1957000000000002E-4</v>
      </c>
      <c r="F1905" s="42">
        <f t="shared" si="577"/>
        <v>1</v>
      </c>
      <c r="G1905" s="43">
        <f t="shared" ca="1" si="584"/>
        <v>1.00041957</v>
      </c>
      <c r="H1905" s="40">
        <f ca="1">TRUNC(PRODUCT(G$10:G1904),15)</f>
        <v>1.4962284127930501</v>
      </c>
      <c r="I1905" s="40">
        <f t="shared" ca="1" si="585"/>
        <v>1.42599021960588</v>
      </c>
      <c r="J1905" s="40">
        <f t="shared" ca="1" si="586"/>
        <v>1.0492557300000001</v>
      </c>
      <c r="K1905" s="42">
        <f t="shared" si="587"/>
        <v>2.7E-2</v>
      </c>
      <c r="L1905" s="63">
        <f t="shared" si="574"/>
        <v>45189</v>
      </c>
      <c r="M1905" s="64">
        <f t="shared" si="575"/>
        <v>107</v>
      </c>
      <c r="N1905" s="44">
        <f t="shared" si="588"/>
        <v>107</v>
      </c>
      <c r="O1905" s="40">
        <f t="shared" si="589"/>
        <v>1.011376474</v>
      </c>
      <c r="P1905" s="65">
        <f t="shared" ca="1" si="576"/>
        <v>1.0611925609999999</v>
      </c>
      <c r="Q1905" s="40">
        <f t="shared" ca="1" si="590"/>
        <v>575.93030983999995</v>
      </c>
      <c r="R1905" s="44">
        <f>IF(VLOOKUP(A1905,$Z$12:$AI$125,8)=VLOOKUP(A1904,$Z$12:$AI$125,8),0,VLOOKUP(A1905,Z$12:$AI$125,8))</f>
        <v>0</v>
      </c>
      <c r="S1905" s="45">
        <f>IF(R1905&gt;0,VLOOKUP(R1905,Y$12:$AH$125,7),0)</f>
        <v>0</v>
      </c>
      <c r="T1905" s="40">
        <f t="shared" si="591"/>
        <v>0</v>
      </c>
      <c r="U1905" s="40">
        <f t="shared" ca="1" si="592"/>
        <v>575.93030983999995</v>
      </c>
      <c r="V1905" s="46" t="str">
        <f t="shared" si="578"/>
        <v>J=</v>
      </c>
      <c r="W1905" s="47">
        <f t="shared" si="579"/>
        <v>45371</v>
      </c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  <c r="DF1905" s="35"/>
      <c r="DG1905" s="35"/>
      <c r="DH1905" s="35"/>
      <c r="DI1905" s="35"/>
      <c r="DJ1905" s="35"/>
      <c r="DK1905" s="35"/>
      <c r="DL1905" s="35"/>
      <c r="DM1905" s="35"/>
      <c r="DN1905" s="35"/>
      <c r="DO1905" s="35"/>
      <c r="DP1905" s="35"/>
      <c r="DQ1905" s="35"/>
      <c r="DR1905" s="35"/>
      <c r="DS1905" s="35"/>
      <c r="DT1905" s="35"/>
      <c r="DU1905" s="35"/>
      <c r="DV1905" s="35"/>
      <c r="DW1905" s="35"/>
      <c r="DX1905" s="35"/>
      <c r="DY1905" s="35"/>
      <c r="DZ1905" s="35"/>
      <c r="EA1905" s="35"/>
      <c r="EB1905" s="35"/>
      <c r="EC1905" s="35"/>
      <c r="ED1905" s="35"/>
      <c r="EE1905" s="35"/>
      <c r="EF1905" s="35"/>
      <c r="EG1905" s="35"/>
      <c r="EH1905" s="35"/>
      <c r="EI1905" s="35"/>
      <c r="EJ1905" s="35"/>
      <c r="EK1905" s="35"/>
      <c r="EL1905" s="35"/>
      <c r="EM1905" s="35"/>
      <c r="EN1905" s="35"/>
      <c r="EO1905" s="35"/>
      <c r="EP1905" s="35"/>
      <c r="EQ1905" s="35"/>
      <c r="ER1905" s="35"/>
      <c r="ES1905" s="35"/>
      <c r="ET1905" s="35"/>
      <c r="EU1905" s="35"/>
      <c r="EV1905" s="35"/>
      <c r="EW1905" s="35"/>
      <c r="EX1905" s="35"/>
      <c r="EY1905" s="35"/>
      <c r="EZ1905" s="35"/>
      <c r="FA1905" s="35"/>
      <c r="FB1905" s="35"/>
      <c r="FC1905" s="35"/>
      <c r="FD1905" s="35"/>
      <c r="FE1905" s="35"/>
      <c r="FF1905" s="35"/>
      <c r="FG1905" s="35"/>
      <c r="FH1905" s="35"/>
      <c r="FI1905" s="35"/>
      <c r="FJ1905" s="35"/>
      <c r="FK1905" s="35"/>
      <c r="FL1905" s="35"/>
      <c r="FM1905" s="35"/>
      <c r="FN1905" s="35"/>
      <c r="FO1905" s="35"/>
      <c r="FP1905" s="35"/>
      <c r="FQ1905" s="35"/>
      <c r="FR1905" s="35"/>
      <c r="FS1905" s="35"/>
      <c r="FT1905" s="35"/>
      <c r="FU1905" s="35"/>
      <c r="FV1905" s="35"/>
      <c r="FW1905" s="35"/>
      <c r="FX1905" s="35"/>
      <c r="FY1905" s="35"/>
      <c r="FZ1905" s="35"/>
    </row>
    <row r="1906" spans="1:182" x14ac:dyDescent="0.15">
      <c r="A1906" s="38">
        <f t="shared" si="580"/>
        <v>45350</v>
      </c>
      <c r="B1906" s="39">
        <f t="shared" ca="1" si="581"/>
        <v>9992.9472963200005</v>
      </c>
      <c r="C1906" s="40">
        <f t="shared" si="582"/>
        <v>9411.77</v>
      </c>
      <c r="D1906" s="41">
        <f ca="1">IF(A1906&lt;$B$1,VLOOKUP(A1906,[1]DI!$A$4:$B$15000,2,FALSE),0)</f>
        <v>0.1115</v>
      </c>
      <c r="E1906" s="40">
        <f t="shared" ca="1" si="583"/>
        <v>4.1957000000000002E-4</v>
      </c>
      <c r="F1906" s="42">
        <f t="shared" si="577"/>
        <v>1</v>
      </c>
      <c r="G1906" s="43">
        <f t="shared" ca="1" si="584"/>
        <v>1.00041957</v>
      </c>
      <c r="H1906" s="40">
        <f ca="1">TRUNC(PRODUCT(G$10:G1905),15)</f>
        <v>1.4968561853482101</v>
      </c>
      <c r="I1906" s="40">
        <f t="shared" ca="1" si="585"/>
        <v>1.42599021960588</v>
      </c>
      <c r="J1906" s="40">
        <f t="shared" ca="1" si="586"/>
        <v>1.0496959699999999</v>
      </c>
      <c r="K1906" s="42">
        <f t="shared" si="587"/>
        <v>2.7E-2</v>
      </c>
      <c r="L1906" s="63">
        <f t="shared" ref="L1906:L1969" si="593">IF(R1905&gt;0,VLOOKUP(R1905,Y$12:Z$40,2),L1905)</f>
        <v>45189</v>
      </c>
      <c r="M1906" s="64">
        <f t="shared" ref="M1906:M1969" si="594">IF(A1906&gt;L1906,IF(NETWORKDAYS(L1906,A1906,$Y$50:$Y$203)-1=0,1,NETWORKDAYS(L1906,A1906,$Y$50:$Y$203)-1),0)</f>
        <v>108</v>
      </c>
      <c r="N1906" s="44">
        <f t="shared" si="588"/>
        <v>108</v>
      </c>
      <c r="O1906" s="40">
        <f t="shared" si="589"/>
        <v>1.011483404</v>
      </c>
      <c r="P1906" s="65">
        <f t="shared" ca="1" si="576"/>
        <v>1.0617500529999999</v>
      </c>
      <c r="Q1906" s="40">
        <f t="shared" ca="1" si="590"/>
        <v>581.17729631999998</v>
      </c>
      <c r="R1906" s="44">
        <f>IF(VLOOKUP(A1906,$Z$12:$AI$125,8)=VLOOKUP(A1905,$Z$12:$AI$125,8),0,VLOOKUP(A1906,Z$12:$AI$125,8))</f>
        <v>0</v>
      </c>
      <c r="S1906" s="45">
        <f>IF(R1906&gt;0,VLOOKUP(R1906,Y$12:$AH$125,7),0)</f>
        <v>0</v>
      </c>
      <c r="T1906" s="40">
        <f t="shared" si="591"/>
        <v>0</v>
      </c>
      <c r="U1906" s="40">
        <f t="shared" ca="1" si="592"/>
        <v>581.17729631999998</v>
      </c>
      <c r="V1906" s="46" t="str">
        <f t="shared" si="578"/>
        <v>J=</v>
      </c>
      <c r="W1906" s="47">
        <f t="shared" si="579"/>
        <v>45371</v>
      </c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  <c r="CA1906" s="35"/>
      <c r="CB1906" s="35"/>
      <c r="CC1906" s="35"/>
      <c r="CD1906" s="35"/>
      <c r="CE1906" s="35"/>
      <c r="CF1906" s="35"/>
      <c r="CG1906" s="35"/>
      <c r="CH1906" s="35"/>
      <c r="CI1906" s="35"/>
      <c r="CJ1906" s="35"/>
      <c r="CK1906" s="35"/>
      <c r="CL1906" s="35"/>
      <c r="CM1906" s="35"/>
      <c r="CN1906" s="35"/>
      <c r="CO1906" s="35"/>
      <c r="CP1906" s="35"/>
      <c r="CQ1906" s="35"/>
      <c r="CR1906" s="35"/>
      <c r="CS1906" s="35"/>
      <c r="CT1906" s="35"/>
      <c r="CU1906" s="35"/>
      <c r="CV1906" s="35"/>
      <c r="CW1906" s="35"/>
      <c r="CX1906" s="35"/>
      <c r="CY1906" s="35"/>
      <c r="CZ1906" s="35"/>
      <c r="DA1906" s="35"/>
      <c r="DB1906" s="35"/>
      <c r="DC1906" s="35"/>
      <c r="DD1906" s="35"/>
      <c r="DE1906" s="35"/>
      <c r="DF1906" s="35"/>
      <c r="DG1906" s="35"/>
      <c r="DH1906" s="35"/>
      <c r="DI1906" s="35"/>
      <c r="DJ1906" s="35"/>
      <c r="DK1906" s="35"/>
      <c r="DL1906" s="35"/>
      <c r="DM1906" s="35"/>
      <c r="DN1906" s="35"/>
      <c r="DO1906" s="35"/>
      <c r="DP1906" s="35"/>
      <c r="DQ1906" s="35"/>
      <c r="DR1906" s="35"/>
      <c r="DS1906" s="35"/>
      <c r="DT1906" s="35"/>
      <c r="DU1906" s="35"/>
      <c r="DV1906" s="35"/>
      <c r="DW1906" s="35"/>
      <c r="DX1906" s="35"/>
      <c r="DY1906" s="35"/>
      <c r="DZ1906" s="35"/>
      <c r="EA1906" s="35"/>
      <c r="EB1906" s="35"/>
      <c r="EC1906" s="35"/>
      <c r="ED1906" s="35"/>
      <c r="EE1906" s="35"/>
      <c r="EF1906" s="35"/>
      <c r="EG1906" s="35"/>
      <c r="EH1906" s="35"/>
      <c r="EI1906" s="35"/>
      <c r="EJ1906" s="35"/>
      <c r="EK1906" s="35"/>
      <c r="EL1906" s="35"/>
      <c r="EM1906" s="35"/>
      <c r="EN1906" s="35"/>
      <c r="EO1906" s="35"/>
      <c r="EP1906" s="35"/>
      <c r="EQ1906" s="35"/>
      <c r="ER1906" s="35"/>
      <c r="ES1906" s="35"/>
      <c r="ET1906" s="35"/>
      <c r="EU1906" s="35"/>
      <c r="EV1906" s="35"/>
      <c r="EW1906" s="35"/>
      <c r="EX1906" s="35"/>
      <c r="EY1906" s="35"/>
      <c r="EZ1906" s="35"/>
      <c r="FA1906" s="35"/>
      <c r="FB1906" s="35"/>
      <c r="FC1906" s="35"/>
      <c r="FD1906" s="35"/>
      <c r="FE1906" s="35"/>
      <c r="FF1906" s="35"/>
      <c r="FG1906" s="35"/>
      <c r="FH1906" s="35"/>
      <c r="FI1906" s="35"/>
      <c r="FJ1906" s="35"/>
      <c r="FK1906" s="35"/>
      <c r="FL1906" s="35"/>
      <c r="FM1906" s="35"/>
      <c r="FN1906" s="35"/>
      <c r="FO1906" s="35"/>
      <c r="FP1906" s="35"/>
      <c r="FQ1906" s="35"/>
      <c r="FR1906" s="35"/>
      <c r="FS1906" s="35"/>
      <c r="FT1906" s="35"/>
      <c r="FU1906" s="35"/>
      <c r="FV1906" s="35"/>
      <c r="FW1906" s="35"/>
      <c r="FX1906" s="35"/>
      <c r="FY1906" s="35"/>
      <c r="FZ1906" s="35"/>
    </row>
    <row r="1907" spans="1:182" x14ac:dyDescent="0.15">
      <c r="A1907" s="38">
        <f t="shared" si="580"/>
        <v>45351</v>
      </c>
      <c r="B1907" s="39">
        <f t="shared" ca="1" si="581"/>
        <v>9998.1970027999996</v>
      </c>
      <c r="C1907" s="40">
        <f t="shared" si="582"/>
        <v>9411.77</v>
      </c>
      <c r="D1907" s="41">
        <f ca="1">IF(A1907&lt;$B$1,VLOOKUP(A1907,[1]DI!$A$4:$B$15000,2,FALSE),0)</f>
        <v>0.1115</v>
      </c>
      <c r="E1907" s="40">
        <f t="shared" ca="1" si="583"/>
        <v>4.1957000000000002E-4</v>
      </c>
      <c r="F1907" s="42">
        <f t="shared" si="577"/>
        <v>1</v>
      </c>
      <c r="G1907" s="43">
        <f t="shared" ca="1" si="584"/>
        <v>1.00041957</v>
      </c>
      <c r="H1907" s="40">
        <f ca="1">TRUNC(PRODUCT(G$10:G1906),15)</f>
        <v>1.4974842212979</v>
      </c>
      <c r="I1907" s="40">
        <f t="shared" ca="1" si="585"/>
        <v>1.42599021960588</v>
      </c>
      <c r="J1907" s="40">
        <f t="shared" ca="1" si="586"/>
        <v>1.05013639</v>
      </c>
      <c r="K1907" s="42">
        <f t="shared" si="587"/>
        <v>2.7E-2</v>
      </c>
      <c r="L1907" s="63">
        <f t="shared" si="593"/>
        <v>45189</v>
      </c>
      <c r="M1907" s="64">
        <f t="shared" si="594"/>
        <v>109</v>
      </c>
      <c r="N1907" s="44">
        <f t="shared" si="588"/>
        <v>109</v>
      </c>
      <c r="O1907" s="40">
        <f t="shared" si="589"/>
        <v>1.011590346</v>
      </c>
      <c r="P1907" s="65">
        <f t="shared" ref="P1907:P1970" ca="1" si="595">ROUND(J1907*O1907,9)</f>
        <v>1.0623078340000001</v>
      </c>
      <c r="Q1907" s="40">
        <f t="shared" ca="1" si="590"/>
        <v>586.42700279999997</v>
      </c>
      <c r="R1907" s="44">
        <f>IF(VLOOKUP(A1907,$Z$12:$AI$125,8)=VLOOKUP(A1906,$Z$12:$AI$125,8),0,VLOOKUP(A1907,Z$12:$AI$125,8))</f>
        <v>0</v>
      </c>
      <c r="S1907" s="45">
        <f>IF(R1907&gt;0,VLOOKUP(R1907,Y$12:$AH$125,7),0)</f>
        <v>0</v>
      </c>
      <c r="T1907" s="40">
        <f t="shared" si="591"/>
        <v>0</v>
      </c>
      <c r="U1907" s="40">
        <f t="shared" ca="1" si="592"/>
        <v>586.42700279999997</v>
      </c>
      <c r="V1907" s="46" t="str">
        <f t="shared" si="578"/>
        <v>J=</v>
      </c>
      <c r="W1907" s="47">
        <f t="shared" si="579"/>
        <v>45371</v>
      </c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  <c r="CA1907" s="35"/>
      <c r="CB1907" s="35"/>
      <c r="CC1907" s="35"/>
      <c r="CD1907" s="35"/>
      <c r="CE1907" s="35"/>
      <c r="CF1907" s="35"/>
      <c r="CG1907" s="35"/>
      <c r="CH1907" s="35"/>
      <c r="CI1907" s="35"/>
      <c r="CJ1907" s="35"/>
      <c r="CK1907" s="35"/>
      <c r="CL1907" s="35"/>
      <c r="CM1907" s="35"/>
      <c r="CN1907" s="35"/>
      <c r="CO1907" s="35"/>
      <c r="CP1907" s="35"/>
      <c r="CQ1907" s="35"/>
      <c r="CR1907" s="35"/>
      <c r="CS1907" s="35"/>
      <c r="CT1907" s="35"/>
      <c r="CU1907" s="35"/>
      <c r="CV1907" s="35"/>
      <c r="CW1907" s="35"/>
      <c r="CX1907" s="35"/>
      <c r="CY1907" s="35"/>
      <c r="CZ1907" s="35"/>
      <c r="DA1907" s="35"/>
      <c r="DB1907" s="35"/>
      <c r="DC1907" s="35"/>
      <c r="DD1907" s="35"/>
      <c r="DE1907" s="35"/>
      <c r="DF1907" s="35"/>
      <c r="DG1907" s="35"/>
      <c r="DH1907" s="35"/>
      <c r="DI1907" s="35"/>
      <c r="DJ1907" s="35"/>
      <c r="DK1907" s="35"/>
      <c r="DL1907" s="35"/>
      <c r="DM1907" s="35"/>
      <c r="DN1907" s="35"/>
      <c r="DO1907" s="35"/>
      <c r="DP1907" s="35"/>
      <c r="DQ1907" s="35"/>
      <c r="DR1907" s="35"/>
      <c r="DS1907" s="35"/>
      <c r="DT1907" s="35"/>
      <c r="DU1907" s="35"/>
      <c r="DV1907" s="35"/>
      <c r="DW1907" s="35"/>
      <c r="DX1907" s="35"/>
      <c r="DY1907" s="35"/>
      <c r="DZ1907" s="35"/>
      <c r="EA1907" s="35"/>
      <c r="EB1907" s="35"/>
      <c r="EC1907" s="35"/>
      <c r="ED1907" s="35"/>
      <c r="EE1907" s="35"/>
      <c r="EF1907" s="35"/>
      <c r="EG1907" s="35"/>
      <c r="EH1907" s="35"/>
      <c r="EI1907" s="35"/>
      <c r="EJ1907" s="35"/>
      <c r="EK1907" s="35"/>
      <c r="EL1907" s="35"/>
      <c r="EM1907" s="35"/>
      <c r="EN1907" s="35"/>
      <c r="EO1907" s="35"/>
      <c r="EP1907" s="35"/>
      <c r="EQ1907" s="35"/>
      <c r="ER1907" s="35"/>
      <c r="ES1907" s="35"/>
      <c r="ET1907" s="35"/>
      <c r="EU1907" s="35"/>
      <c r="EV1907" s="35"/>
      <c r="EW1907" s="35"/>
      <c r="EX1907" s="35"/>
      <c r="EY1907" s="35"/>
      <c r="EZ1907" s="35"/>
      <c r="FA1907" s="35"/>
      <c r="FB1907" s="35"/>
      <c r="FC1907" s="35"/>
      <c r="FD1907" s="35"/>
      <c r="FE1907" s="35"/>
      <c r="FF1907" s="35"/>
      <c r="FG1907" s="35"/>
      <c r="FH1907" s="35"/>
      <c r="FI1907" s="35"/>
      <c r="FJ1907" s="35"/>
      <c r="FK1907" s="35"/>
      <c r="FL1907" s="35"/>
      <c r="FM1907" s="35"/>
      <c r="FN1907" s="35"/>
      <c r="FO1907" s="35"/>
      <c r="FP1907" s="35"/>
      <c r="FQ1907" s="35"/>
      <c r="FR1907" s="35"/>
      <c r="FS1907" s="35"/>
      <c r="FT1907" s="35"/>
      <c r="FU1907" s="35"/>
      <c r="FV1907" s="35"/>
      <c r="FW1907" s="35"/>
      <c r="FX1907" s="35"/>
      <c r="FY1907" s="35"/>
      <c r="FZ1907" s="35"/>
    </row>
    <row r="1908" spans="1:182" x14ac:dyDescent="0.15">
      <c r="A1908" s="38">
        <f t="shared" si="580"/>
        <v>45352</v>
      </c>
      <c r="B1908" s="39">
        <f t="shared" ca="1" si="581"/>
        <v>10003.449513990001</v>
      </c>
      <c r="C1908" s="40">
        <f t="shared" si="582"/>
        <v>9411.77</v>
      </c>
      <c r="D1908" s="41">
        <f ca="1">IF(A1908&lt;$B$1,VLOOKUP(A1908,[1]DI!$A$4:$B$15000,2,FALSE),0)</f>
        <v>0.1115</v>
      </c>
      <c r="E1908" s="40">
        <f t="shared" ca="1" si="583"/>
        <v>4.1957000000000002E-4</v>
      </c>
      <c r="F1908" s="42">
        <f t="shared" si="577"/>
        <v>1</v>
      </c>
      <c r="G1908" s="43">
        <f t="shared" ca="1" si="584"/>
        <v>1.00041957</v>
      </c>
      <c r="H1908" s="40">
        <f ca="1">TRUNC(PRODUCT(G$10:G1907),15)</f>
        <v>1.49811252075263</v>
      </c>
      <c r="I1908" s="40">
        <f t="shared" ca="1" si="585"/>
        <v>1.42599021960588</v>
      </c>
      <c r="J1908" s="40">
        <f t="shared" ca="1" si="586"/>
        <v>1.0505770000000001</v>
      </c>
      <c r="K1908" s="42">
        <f t="shared" si="587"/>
        <v>2.7E-2</v>
      </c>
      <c r="L1908" s="63">
        <f t="shared" si="593"/>
        <v>45189</v>
      </c>
      <c r="M1908" s="64">
        <f t="shared" si="594"/>
        <v>110</v>
      </c>
      <c r="N1908" s="44">
        <f t="shared" si="588"/>
        <v>110</v>
      </c>
      <c r="O1908" s="40">
        <f t="shared" si="589"/>
        <v>1.0116972989999999</v>
      </c>
      <c r="P1908" s="65">
        <f t="shared" ca="1" si="595"/>
        <v>1.062865913</v>
      </c>
      <c r="Q1908" s="40">
        <f t="shared" ca="1" si="590"/>
        <v>591.67951399000003</v>
      </c>
      <c r="R1908" s="44">
        <f>IF(VLOOKUP(A1908,$Z$12:$AI$125,8)=VLOOKUP(A1907,$Z$12:$AI$125,8),0,VLOOKUP(A1908,Z$12:$AI$125,8))</f>
        <v>0</v>
      </c>
      <c r="S1908" s="45">
        <f>IF(R1908&gt;0,VLOOKUP(R1908,Y$12:$AH$125,7),0)</f>
        <v>0</v>
      </c>
      <c r="T1908" s="40">
        <f t="shared" si="591"/>
        <v>0</v>
      </c>
      <c r="U1908" s="40">
        <f t="shared" ca="1" si="592"/>
        <v>591.67951399000003</v>
      </c>
      <c r="V1908" s="46" t="str">
        <f t="shared" si="578"/>
        <v>J=</v>
      </c>
      <c r="W1908" s="47">
        <f t="shared" si="579"/>
        <v>45371</v>
      </c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  <c r="CA1908" s="35"/>
      <c r="CB1908" s="35"/>
      <c r="CC1908" s="35"/>
      <c r="CD1908" s="35"/>
      <c r="CE1908" s="35"/>
      <c r="CF1908" s="35"/>
      <c r="CG1908" s="35"/>
      <c r="CH1908" s="35"/>
      <c r="CI1908" s="35"/>
      <c r="CJ1908" s="35"/>
      <c r="CK1908" s="35"/>
      <c r="CL1908" s="35"/>
      <c r="CM1908" s="35"/>
      <c r="CN1908" s="35"/>
      <c r="CO1908" s="35"/>
      <c r="CP1908" s="35"/>
      <c r="CQ1908" s="35"/>
      <c r="CR1908" s="35"/>
      <c r="CS1908" s="35"/>
      <c r="CT1908" s="35"/>
      <c r="CU1908" s="35"/>
      <c r="CV1908" s="35"/>
      <c r="CW1908" s="35"/>
      <c r="CX1908" s="35"/>
      <c r="CY1908" s="35"/>
      <c r="CZ1908" s="35"/>
      <c r="DA1908" s="35"/>
      <c r="DB1908" s="35"/>
      <c r="DC1908" s="35"/>
      <c r="DD1908" s="35"/>
      <c r="DE1908" s="35"/>
      <c r="DF1908" s="35"/>
      <c r="DG1908" s="35"/>
      <c r="DH1908" s="35"/>
      <c r="DI1908" s="35"/>
      <c r="DJ1908" s="35"/>
      <c r="DK1908" s="35"/>
      <c r="DL1908" s="35"/>
      <c r="DM1908" s="35"/>
      <c r="DN1908" s="35"/>
      <c r="DO1908" s="35"/>
      <c r="DP1908" s="35"/>
      <c r="DQ1908" s="35"/>
      <c r="DR1908" s="35"/>
      <c r="DS1908" s="35"/>
      <c r="DT1908" s="35"/>
      <c r="DU1908" s="35"/>
      <c r="DV1908" s="35"/>
      <c r="DW1908" s="35"/>
      <c r="DX1908" s="35"/>
      <c r="DY1908" s="35"/>
      <c r="DZ1908" s="35"/>
      <c r="EA1908" s="35"/>
      <c r="EB1908" s="35"/>
      <c r="EC1908" s="35"/>
      <c r="ED1908" s="35"/>
      <c r="EE1908" s="35"/>
      <c r="EF1908" s="35"/>
      <c r="EG1908" s="35"/>
      <c r="EH1908" s="35"/>
      <c r="EI1908" s="35"/>
      <c r="EJ1908" s="35"/>
      <c r="EK1908" s="35"/>
      <c r="EL1908" s="35"/>
      <c r="EM1908" s="35"/>
      <c r="EN1908" s="35"/>
      <c r="EO1908" s="35"/>
      <c r="EP1908" s="35"/>
      <c r="EQ1908" s="35"/>
      <c r="ER1908" s="35"/>
      <c r="ES1908" s="35"/>
      <c r="ET1908" s="35"/>
      <c r="EU1908" s="35"/>
      <c r="EV1908" s="35"/>
      <c r="EW1908" s="35"/>
      <c r="EX1908" s="35"/>
      <c r="EY1908" s="35"/>
      <c r="EZ1908" s="35"/>
      <c r="FA1908" s="35"/>
      <c r="FB1908" s="35"/>
      <c r="FC1908" s="35"/>
      <c r="FD1908" s="35"/>
      <c r="FE1908" s="35"/>
      <c r="FF1908" s="35"/>
      <c r="FG1908" s="35"/>
      <c r="FH1908" s="35"/>
      <c r="FI1908" s="35"/>
      <c r="FJ1908" s="35"/>
      <c r="FK1908" s="35"/>
      <c r="FL1908" s="35"/>
      <c r="FM1908" s="35"/>
      <c r="FN1908" s="35"/>
      <c r="FO1908" s="35"/>
      <c r="FP1908" s="35"/>
      <c r="FQ1908" s="35"/>
      <c r="FR1908" s="35"/>
      <c r="FS1908" s="35"/>
      <c r="FT1908" s="35"/>
      <c r="FU1908" s="35"/>
      <c r="FV1908" s="35"/>
      <c r="FW1908" s="35"/>
      <c r="FX1908" s="35"/>
      <c r="FY1908" s="35"/>
      <c r="FZ1908" s="35"/>
    </row>
    <row r="1909" spans="1:182" x14ac:dyDescent="0.15">
      <c r="A1909" s="38">
        <f t="shared" si="580"/>
        <v>45353</v>
      </c>
      <c r="B1909" s="39">
        <f t="shared" ca="1" si="581"/>
        <v>10008.704735770001</v>
      </c>
      <c r="C1909" s="40">
        <f t="shared" si="582"/>
        <v>9411.77</v>
      </c>
      <c r="D1909" s="41">
        <f ca="1">IF(A1909&lt;$B$1,VLOOKUP(A1909,[1]DI!$A$4:$B$15000,2,FALSE),0)</f>
        <v>0</v>
      </c>
      <c r="E1909" s="40">
        <f t="shared" ca="1" si="583"/>
        <v>0</v>
      </c>
      <c r="F1909" s="42">
        <f t="shared" si="577"/>
        <v>1</v>
      </c>
      <c r="G1909" s="43">
        <f t="shared" ca="1" si="584"/>
        <v>1</v>
      </c>
      <c r="H1909" s="40">
        <f ca="1">TRUNC(PRODUCT(G$10:G1908),15)</f>
        <v>1.49874108382296</v>
      </c>
      <c r="I1909" s="40">
        <f t="shared" ca="1" si="585"/>
        <v>1.42599021960588</v>
      </c>
      <c r="J1909" s="40">
        <f t="shared" ca="1" si="586"/>
        <v>1.05101779</v>
      </c>
      <c r="K1909" s="42">
        <f t="shared" si="587"/>
        <v>2.7E-2</v>
      </c>
      <c r="L1909" s="63">
        <f t="shared" si="593"/>
        <v>45189</v>
      </c>
      <c r="M1909" s="64">
        <f t="shared" si="594"/>
        <v>110</v>
      </c>
      <c r="N1909" s="44">
        <f t="shared" si="588"/>
        <v>111</v>
      </c>
      <c r="O1909" s="40">
        <f t="shared" si="589"/>
        <v>1.0118042629999999</v>
      </c>
      <c r="P1909" s="65">
        <f t="shared" ca="1" si="595"/>
        <v>1.06342428</v>
      </c>
      <c r="Q1909" s="40">
        <f t="shared" ca="1" si="590"/>
        <v>596.93473576999997</v>
      </c>
      <c r="R1909" s="44">
        <f>IF(VLOOKUP(A1909,$Z$12:$AI$125,8)=VLOOKUP(A1908,$Z$12:$AI$125,8),0,VLOOKUP(A1909,Z$12:$AI$125,8))</f>
        <v>0</v>
      </c>
      <c r="S1909" s="45">
        <f>IF(R1909&gt;0,VLOOKUP(R1909,Y$12:$AH$125,7),0)</f>
        <v>0</v>
      </c>
      <c r="T1909" s="40">
        <f t="shared" si="591"/>
        <v>0</v>
      </c>
      <c r="U1909" s="40">
        <f t="shared" ca="1" si="592"/>
        <v>596.93473576999997</v>
      </c>
      <c r="V1909" s="46" t="str">
        <f t="shared" si="578"/>
        <v>J=</v>
      </c>
      <c r="W1909" s="47">
        <f t="shared" si="579"/>
        <v>45371</v>
      </c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  <c r="CA1909" s="35"/>
      <c r="CB1909" s="35"/>
      <c r="CC1909" s="35"/>
      <c r="CD1909" s="35"/>
      <c r="CE1909" s="35"/>
      <c r="CF1909" s="35"/>
      <c r="CG1909" s="35"/>
      <c r="CH1909" s="35"/>
      <c r="CI1909" s="35"/>
      <c r="CJ1909" s="35"/>
      <c r="CK1909" s="35"/>
      <c r="CL1909" s="35"/>
      <c r="CM1909" s="35"/>
      <c r="CN1909" s="35"/>
      <c r="CO1909" s="35"/>
      <c r="CP1909" s="35"/>
      <c r="CQ1909" s="35"/>
      <c r="CR1909" s="35"/>
      <c r="CS1909" s="35"/>
      <c r="CT1909" s="35"/>
      <c r="CU1909" s="35"/>
      <c r="CV1909" s="35"/>
      <c r="CW1909" s="35"/>
      <c r="CX1909" s="35"/>
      <c r="CY1909" s="35"/>
      <c r="CZ1909" s="35"/>
      <c r="DA1909" s="35"/>
      <c r="DB1909" s="35"/>
      <c r="DC1909" s="35"/>
      <c r="DD1909" s="35"/>
      <c r="DE1909" s="35"/>
      <c r="DF1909" s="35"/>
      <c r="DG1909" s="35"/>
      <c r="DH1909" s="35"/>
      <c r="DI1909" s="35"/>
      <c r="DJ1909" s="35"/>
      <c r="DK1909" s="35"/>
      <c r="DL1909" s="35"/>
      <c r="DM1909" s="35"/>
      <c r="DN1909" s="35"/>
      <c r="DO1909" s="35"/>
      <c r="DP1909" s="35"/>
      <c r="DQ1909" s="35"/>
      <c r="DR1909" s="35"/>
      <c r="DS1909" s="35"/>
      <c r="DT1909" s="35"/>
      <c r="DU1909" s="35"/>
      <c r="DV1909" s="35"/>
      <c r="DW1909" s="35"/>
      <c r="DX1909" s="35"/>
      <c r="DY1909" s="35"/>
      <c r="DZ1909" s="35"/>
      <c r="EA1909" s="35"/>
      <c r="EB1909" s="35"/>
      <c r="EC1909" s="35"/>
      <c r="ED1909" s="35"/>
      <c r="EE1909" s="35"/>
      <c r="EF1909" s="35"/>
      <c r="EG1909" s="35"/>
      <c r="EH1909" s="35"/>
      <c r="EI1909" s="35"/>
      <c r="EJ1909" s="35"/>
      <c r="EK1909" s="35"/>
      <c r="EL1909" s="35"/>
      <c r="EM1909" s="35"/>
      <c r="EN1909" s="35"/>
      <c r="EO1909" s="35"/>
      <c r="EP1909" s="35"/>
      <c r="EQ1909" s="35"/>
      <c r="ER1909" s="35"/>
      <c r="ES1909" s="35"/>
      <c r="ET1909" s="35"/>
      <c r="EU1909" s="35"/>
      <c r="EV1909" s="35"/>
      <c r="EW1909" s="35"/>
      <c r="EX1909" s="35"/>
      <c r="EY1909" s="35"/>
      <c r="EZ1909" s="35"/>
      <c r="FA1909" s="35"/>
      <c r="FB1909" s="35"/>
      <c r="FC1909" s="35"/>
      <c r="FD1909" s="35"/>
      <c r="FE1909" s="35"/>
      <c r="FF1909" s="35"/>
      <c r="FG1909" s="35"/>
      <c r="FH1909" s="35"/>
      <c r="FI1909" s="35"/>
      <c r="FJ1909" s="35"/>
      <c r="FK1909" s="35"/>
      <c r="FL1909" s="35"/>
      <c r="FM1909" s="35"/>
      <c r="FN1909" s="35"/>
      <c r="FO1909" s="35"/>
      <c r="FP1909" s="35"/>
      <c r="FQ1909" s="35"/>
      <c r="FR1909" s="35"/>
      <c r="FS1909" s="35"/>
      <c r="FT1909" s="35"/>
      <c r="FU1909" s="35"/>
      <c r="FV1909" s="35"/>
      <c r="FW1909" s="35"/>
      <c r="FX1909" s="35"/>
      <c r="FY1909" s="35"/>
      <c r="FZ1909" s="35"/>
    </row>
    <row r="1910" spans="1:182" x14ac:dyDescent="0.15">
      <c r="A1910" s="38">
        <f t="shared" si="580"/>
        <v>45354</v>
      </c>
      <c r="B1910" s="39">
        <f t="shared" ca="1" si="581"/>
        <v>10008.704735770001</v>
      </c>
      <c r="C1910" s="40">
        <f t="shared" si="582"/>
        <v>9411.77</v>
      </c>
      <c r="D1910" s="41">
        <f ca="1">IF(A1910&lt;$B$1,VLOOKUP(A1910,[1]DI!$A$4:$B$15000,2,FALSE),0)</f>
        <v>0</v>
      </c>
      <c r="E1910" s="40">
        <f t="shared" ca="1" si="583"/>
        <v>0</v>
      </c>
      <c r="F1910" s="42">
        <f t="shared" si="577"/>
        <v>1</v>
      </c>
      <c r="G1910" s="43">
        <f t="shared" ca="1" si="584"/>
        <v>1</v>
      </c>
      <c r="H1910" s="40">
        <f ca="1">TRUNC(PRODUCT(G$10:G1909),15)</f>
        <v>1.49874108382296</v>
      </c>
      <c r="I1910" s="40">
        <f t="shared" ca="1" si="585"/>
        <v>1.42599021960588</v>
      </c>
      <c r="J1910" s="40">
        <f t="shared" ca="1" si="586"/>
        <v>1.05101779</v>
      </c>
      <c r="K1910" s="42">
        <f t="shared" si="587"/>
        <v>2.7E-2</v>
      </c>
      <c r="L1910" s="63">
        <f t="shared" si="593"/>
        <v>45189</v>
      </c>
      <c r="M1910" s="64">
        <f t="shared" si="594"/>
        <v>110</v>
      </c>
      <c r="N1910" s="44">
        <f t="shared" si="588"/>
        <v>111</v>
      </c>
      <c r="O1910" s="40">
        <f t="shared" si="589"/>
        <v>1.0118042629999999</v>
      </c>
      <c r="P1910" s="65">
        <f t="shared" ca="1" si="595"/>
        <v>1.06342428</v>
      </c>
      <c r="Q1910" s="40">
        <f t="shared" ca="1" si="590"/>
        <v>596.93473576999997</v>
      </c>
      <c r="R1910" s="44">
        <f>IF(VLOOKUP(A1910,$Z$12:$AI$125,8)=VLOOKUP(A1909,$Z$12:$AI$125,8),0,VLOOKUP(A1910,Z$12:$AI$125,8))</f>
        <v>0</v>
      </c>
      <c r="S1910" s="45">
        <f>IF(R1910&gt;0,VLOOKUP(R1910,Y$12:$AH$125,7),0)</f>
        <v>0</v>
      </c>
      <c r="T1910" s="40">
        <f t="shared" si="591"/>
        <v>0</v>
      </c>
      <c r="U1910" s="40">
        <f t="shared" ca="1" si="592"/>
        <v>596.93473576999997</v>
      </c>
      <c r="V1910" s="46" t="str">
        <f t="shared" si="578"/>
        <v>J=</v>
      </c>
      <c r="W1910" s="47">
        <f t="shared" si="579"/>
        <v>45371</v>
      </c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  <c r="CA1910" s="35"/>
      <c r="CB1910" s="35"/>
      <c r="CC1910" s="35"/>
      <c r="CD1910" s="35"/>
      <c r="CE1910" s="35"/>
      <c r="CF1910" s="35"/>
      <c r="CG1910" s="35"/>
      <c r="CH1910" s="35"/>
      <c r="CI1910" s="35"/>
      <c r="CJ1910" s="35"/>
      <c r="CK1910" s="35"/>
      <c r="CL1910" s="35"/>
      <c r="CM1910" s="35"/>
      <c r="CN1910" s="35"/>
      <c r="CO1910" s="35"/>
      <c r="CP1910" s="35"/>
      <c r="CQ1910" s="35"/>
      <c r="CR1910" s="35"/>
      <c r="CS1910" s="35"/>
      <c r="CT1910" s="35"/>
      <c r="CU1910" s="35"/>
      <c r="CV1910" s="35"/>
      <c r="CW1910" s="35"/>
      <c r="CX1910" s="35"/>
      <c r="CY1910" s="35"/>
      <c r="CZ1910" s="35"/>
      <c r="DA1910" s="35"/>
      <c r="DB1910" s="35"/>
      <c r="DC1910" s="35"/>
      <c r="DD1910" s="35"/>
      <c r="DE1910" s="35"/>
      <c r="DF1910" s="35"/>
      <c r="DG1910" s="35"/>
      <c r="DH1910" s="35"/>
      <c r="DI1910" s="35"/>
      <c r="DJ1910" s="35"/>
      <c r="DK1910" s="35"/>
      <c r="DL1910" s="35"/>
      <c r="DM1910" s="35"/>
      <c r="DN1910" s="35"/>
      <c r="DO1910" s="35"/>
      <c r="DP1910" s="35"/>
      <c r="DQ1910" s="35"/>
      <c r="DR1910" s="35"/>
      <c r="DS1910" s="35"/>
      <c r="DT1910" s="35"/>
      <c r="DU1910" s="35"/>
      <c r="DV1910" s="35"/>
      <c r="DW1910" s="35"/>
      <c r="DX1910" s="35"/>
      <c r="DY1910" s="35"/>
      <c r="DZ1910" s="35"/>
      <c r="EA1910" s="35"/>
      <c r="EB1910" s="35"/>
      <c r="EC1910" s="35"/>
      <c r="ED1910" s="35"/>
      <c r="EE1910" s="35"/>
      <c r="EF1910" s="35"/>
      <c r="EG1910" s="35"/>
      <c r="EH1910" s="35"/>
      <c r="EI1910" s="35"/>
      <c r="EJ1910" s="35"/>
      <c r="EK1910" s="35"/>
      <c r="EL1910" s="35"/>
      <c r="EM1910" s="35"/>
      <c r="EN1910" s="35"/>
      <c r="EO1910" s="35"/>
      <c r="EP1910" s="35"/>
      <c r="EQ1910" s="35"/>
      <c r="ER1910" s="35"/>
      <c r="ES1910" s="35"/>
      <c r="ET1910" s="35"/>
      <c r="EU1910" s="35"/>
      <c r="EV1910" s="35"/>
      <c r="EW1910" s="35"/>
      <c r="EX1910" s="35"/>
      <c r="EY1910" s="35"/>
      <c r="EZ1910" s="35"/>
      <c r="FA1910" s="35"/>
      <c r="FB1910" s="35"/>
      <c r="FC1910" s="35"/>
      <c r="FD1910" s="35"/>
      <c r="FE1910" s="35"/>
      <c r="FF1910" s="35"/>
      <c r="FG1910" s="35"/>
      <c r="FH1910" s="35"/>
      <c r="FI1910" s="35"/>
      <c r="FJ1910" s="35"/>
      <c r="FK1910" s="35"/>
      <c r="FL1910" s="35"/>
      <c r="FM1910" s="35"/>
      <c r="FN1910" s="35"/>
      <c r="FO1910" s="35"/>
      <c r="FP1910" s="35"/>
      <c r="FQ1910" s="35"/>
      <c r="FR1910" s="35"/>
      <c r="FS1910" s="35"/>
      <c r="FT1910" s="35"/>
      <c r="FU1910" s="35"/>
      <c r="FV1910" s="35"/>
      <c r="FW1910" s="35"/>
      <c r="FX1910" s="35"/>
      <c r="FY1910" s="35"/>
      <c r="FZ1910" s="35"/>
    </row>
    <row r="1911" spans="1:182" x14ac:dyDescent="0.15">
      <c r="A1911" s="38">
        <f t="shared" si="580"/>
        <v>45355</v>
      </c>
      <c r="B1911" s="39">
        <f t="shared" ca="1" si="581"/>
        <v>10008.704735770001</v>
      </c>
      <c r="C1911" s="40">
        <f t="shared" si="582"/>
        <v>9411.77</v>
      </c>
      <c r="D1911" s="41">
        <f ca="1">IF(A1911&lt;$B$1,VLOOKUP(A1911,[1]DI!$A$4:$B$15000,2,FALSE),0)</f>
        <v>0.1115</v>
      </c>
      <c r="E1911" s="40">
        <f t="shared" ca="1" si="583"/>
        <v>4.1957000000000002E-4</v>
      </c>
      <c r="F1911" s="42">
        <f t="shared" si="577"/>
        <v>1</v>
      </c>
      <c r="G1911" s="43">
        <f t="shared" ca="1" si="584"/>
        <v>1.00041957</v>
      </c>
      <c r="H1911" s="40">
        <f ca="1">TRUNC(PRODUCT(G$10:G1910),15)</f>
        <v>1.49874108382296</v>
      </c>
      <c r="I1911" s="40">
        <f t="shared" ca="1" si="585"/>
        <v>1.42599021960588</v>
      </c>
      <c r="J1911" s="40">
        <f t="shared" ca="1" si="586"/>
        <v>1.05101779</v>
      </c>
      <c r="K1911" s="42">
        <f t="shared" si="587"/>
        <v>2.7E-2</v>
      </c>
      <c r="L1911" s="63">
        <f t="shared" si="593"/>
        <v>45189</v>
      </c>
      <c r="M1911" s="64">
        <f t="shared" si="594"/>
        <v>111</v>
      </c>
      <c r="N1911" s="44">
        <f t="shared" si="588"/>
        <v>111</v>
      </c>
      <c r="O1911" s="40">
        <f t="shared" si="589"/>
        <v>1.0118042629999999</v>
      </c>
      <c r="P1911" s="65">
        <f t="shared" ca="1" si="595"/>
        <v>1.06342428</v>
      </c>
      <c r="Q1911" s="40">
        <f t="shared" ca="1" si="590"/>
        <v>596.93473576999997</v>
      </c>
      <c r="R1911" s="44">
        <f>IF(VLOOKUP(A1911,$Z$12:$AI$125,8)=VLOOKUP(A1910,$Z$12:$AI$125,8),0,VLOOKUP(A1911,Z$12:$AI$125,8))</f>
        <v>0</v>
      </c>
      <c r="S1911" s="45">
        <f>IF(R1911&gt;0,VLOOKUP(R1911,Y$12:$AH$125,7),0)</f>
        <v>0</v>
      </c>
      <c r="T1911" s="40">
        <f t="shared" si="591"/>
        <v>0</v>
      </c>
      <c r="U1911" s="40">
        <f t="shared" ca="1" si="592"/>
        <v>596.93473576999997</v>
      </c>
      <c r="V1911" s="46" t="str">
        <f t="shared" si="578"/>
        <v>J=</v>
      </c>
      <c r="W1911" s="47">
        <f t="shared" si="579"/>
        <v>45371</v>
      </c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  <c r="CA1911" s="35"/>
      <c r="CB1911" s="35"/>
      <c r="CC1911" s="35"/>
      <c r="CD1911" s="35"/>
      <c r="CE1911" s="35"/>
      <c r="CF1911" s="35"/>
      <c r="CG1911" s="35"/>
      <c r="CH1911" s="35"/>
      <c r="CI1911" s="35"/>
      <c r="CJ1911" s="35"/>
      <c r="CK1911" s="35"/>
      <c r="CL1911" s="35"/>
      <c r="CM1911" s="35"/>
      <c r="CN1911" s="35"/>
      <c r="CO1911" s="35"/>
      <c r="CP1911" s="35"/>
      <c r="CQ1911" s="35"/>
      <c r="CR1911" s="35"/>
      <c r="CS1911" s="35"/>
      <c r="CT1911" s="35"/>
      <c r="CU1911" s="35"/>
      <c r="CV1911" s="35"/>
      <c r="CW1911" s="35"/>
      <c r="CX1911" s="35"/>
      <c r="CY1911" s="35"/>
      <c r="CZ1911" s="35"/>
      <c r="DA1911" s="35"/>
      <c r="DB1911" s="35"/>
      <c r="DC1911" s="35"/>
      <c r="DD1911" s="35"/>
      <c r="DE1911" s="35"/>
      <c r="DF1911" s="35"/>
      <c r="DG1911" s="35"/>
      <c r="DH1911" s="35"/>
      <c r="DI1911" s="35"/>
      <c r="DJ1911" s="35"/>
      <c r="DK1911" s="35"/>
      <c r="DL1911" s="35"/>
      <c r="DM1911" s="35"/>
      <c r="DN1911" s="35"/>
      <c r="DO1911" s="35"/>
      <c r="DP1911" s="35"/>
      <c r="DQ1911" s="35"/>
      <c r="DR1911" s="35"/>
      <c r="DS1911" s="35"/>
      <c r="DT1911" s="35"/>
      <c r="DU1911" s="35"/>
      <c r="DV1911" s="35"/>
      <c r="DW1911" s="35"/>
      <c r="DX1911" s="35"/>
      <c r="DY1911" s="35"/>
      <c r="DZ1911" s="35"/>
      <c r="EA1911" s="35"/>
      <c r="EB1911" s="35"/>
      <c r="EC1911" s="35"/>
      <c r="ED1911" s="35"/>
      <c r="EE1911" s="35"/>
      <c r="EF1911" s="35"/>
      <c r="EG1911" s="35"/>
      <c r="EH1911" s="35"/>
      <c r="EI1911" s="35"/>
      <c r="EJ1911" s="35"/>
      <c r="EK1911" s="35"/>
      <c r="EL1911" s="35"/>
      <c r="EM1911" s="35"/>
      <c r="EN1911" s="35"/>
      <c r="EO1911" s="35"/>
      <c r="EP1911" s="35"/>
      <c r="EQ1911" s="35"/>
      <c r="ER1911" s="35"/>
      <c r="ES1911" s="35"/>
      <c r="ET1911" s="35"/>
      <c r="EU1911" s="35"/>
      <c r="EV1911" s="35"/>
      <c r="EW1911" s="35"/>
      <c r="EX1911" s="35"/>
      <c r="EY1911" s="35"/>
      <c r="EZ1911" s="35"/>
      <c r="FA1911" s="35"/>
      <c r="FB1911" s="35"/>
      <c r="FC1911" s="35"/>
      <c r="FD1911" s="35"/>
      <c r="FE1911" s="35"/>
      <c r="FF1911" s="35"/>
      <c r="FG1911" s="35"/>
      <c r="FH1911" s="35"/>
      <c r="FI1911" s="35"/>
      <c r="FJ1911" s="35"/>
      <c r="FK1911" s="35"/>
      <c r="FL1911" s="35"/>
      <c r="FM1911" s="35"/>
      <c r="FN1911" s="35"/>
      <c r="FO1911" s="35"/>
      <c r="FP1911" s="35"/>
      <c r="FQ1911" s="35"/>
      <c r="FR1911" s="35"/>
      <c r="FS1911" s="35"/>
      <c r="FT1911" s="35"/>
      <c r="FU1911" s="35"/>
      <c r="FV1911" s="35"/>
      <c r="FW1911" s="35"/>
      <c r="FX1911" s="35"/>
      <c r="FY1911" s="35"/>
      <c r="FZ1911" s="35"/>
    </row>
    <row r="1912" spans="1:182" x14ac:dyDescent="0.15">
      <c r="A1912" s="38">
        <f t="shared" si="580"/>
        <v>45356</v>
      </c>
      <c r="B1912" s="39">
        <f t="shared" ca="1" si="581"/>
        <v>10013.96268696</v>
      </c>
      <c r="C1912" s="40">
        <f t="shared" si="582"/>
        <v>9411.77</v>
      </c>
      <c r="D1912" s="41">
        <f ca="1">IF(A1912&lt;$B$1,VLOOKUP(A1912,[1]DI!$A$4:$B$15000,2,FALSE),0)</f>
        <v>0.1115</v>
      </c>
      <c r="E1912" s="40">
        <f t="shared" ca="1" si="583"/>
        <v>4.1957000000000002E-4</v>
      </c>
      <c r="F1912" s="42">
        <f t="shared" si="577"/>
        <v>1</v>
      </c>
      <c r="G1912" s="43">
        <f t="shared" ca="1" si="584"/>
        <v>1.00041957</v>
      </c>
      <c r="H1912" s="40">
        <f ca="1">TRUNC(PRODUCT(G$10:G1911),15)</f>
        <v>1.4993699106195</v>
      </c>
      <c r="I1912" s="40">
        <f t="shared" ca="1" si="585"/>
        <v>1.42599021960588</v>
      </c>
      <c r="J1912" s="40">
        <f t="shared" ca="1" si="586"/>
        <v>1.05145876</v>
      </c>
      <c r="K1912" s="42">
        <f t="shared" si="587"/>
        <v>2.7E-2</v>
      </c>
      <c r="L1912" s="63">
        <f t="shared" si="593"/>
        <v>45189</v>
      </c>
      <c r="M1912" s="64">
        <f t="shared" si="594"/>
        <v>112</v>
      </c>
      <c r="N1912" s="44">
        <f t="shared" si="588"/>
        <v>112</v>
      </c>
      <c r="O1912" s="40">
        <f t="shared" si="589"/>
        <v>1.011911239</v>
      </c>
      <c r="P1912" s="65">
        <f t="shared" ca="1" si="595"/>
        <v>1.063982937</v>
      </c>
      <c r="Q1912" s="40">
        <f t="shared" ca="1" si="590"/>
        <v>602.19268695999995</v>
      </c>
      <c r="R1912" s="44">
        <f>IF(VLOOKUP(A1912,$Z$12:$AI$125,8)=VLOOKUP(A1911,$Z$12:$AI$125,8),0,VLOOKUP(A1912,Z$12:$AI$125,8))</f>
        <v>0</v>
      </c>
      <c r="S1912" s="45">
        <f>IF(R1912&gt;0,VLOOKUP(R1912,Y$12:$AH$125,7),0)</f>
        <v>0</v>
      </c>
      <c r="T1912" s="40">
        <f t="shared" si="591"/>
        <v>0</v>
      </c>
      <c r="U1912" s="40">
        <f t="shared" ca="1" si="592"/>
        <v>602.19268695999995</v>
      </c>
      <c r="V1912" s="46" t="str">
        <f t="shared" si="578"/>
        <v>J=</v>
      </c>
      <c r="W1912" s="47">
        <f t="shared" si="579"/>
        <v>45371</v>
      </c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  <c r="CA1912" s="35"/>
      <c r="CB1912" s="35"/>
      <c r="CC1912" s="35"/>
      <c r="CD1912" s="35"/>
      <c r="CE1912" s="35"/>
      <c r="CF1912" s="35"/>
      <c r="CG1912" s="35"/>
      <c r="CH1912" s="35"/>
      <c r="CI1912" s="35"/>
      <c r="CJ1912" s="35"/>
      <c r="CK1912" s="35"/>
      <c r="CL1912" s="35"/>
      <c r="CM1912" s="35"/>
      <c r="CN1912" s="35"/>
      <c r="CO1912" s="35"/>
      <c r="CP1912" s="35"/>
      <c r="CQ1912" s="35"/>
      <c r="CR1912" s="35"/>
      <c r="CS1912" s="35"/>
      <c r="CT1912" s="35"/>
      <c r="CU1912" s="35"/>
      <c r="CV1912" s="35"/>
      <c r="CW1912" s="35"/>
      <c r="CX1912" s="35"/>
      <c r="CY1912" s="35"/>
      <c r="CZ1912" s="35"/>
      <c r="DA1912" s="35"/>
      <c r="DB1912" s="35"/>
      <c r="DC1912" s="35"/>
      <c r="DD1912" s="35"/>
      <c r="DE1912" s="35"/>
      <c r="DF1912" s="35"/>
      <c r="DG1912" s="35"/>
      <c r="DH1912" s="35"/>
      <c r="DI1912" s="35"/>
      <c r="DJ1912" s="35"/>
      <c r="DK1912" s="35"/>
      <c r="DL1912" s="35"/>
      <c r="DM1912" s="35"/>
      <c r="DN1912" s="35"/>
      <c r="DO1912" s="35"/>
      <c r="DP1912" s="35"/>
      <c r="DQ1912" s="35"/>
      <c r="DR1912" s="35"/>
      <c r="DS1912" s="35"/>
      <c r="DT1912" s="35"/>
      <c r="DU1912" s="35"/>
      <c r="DV1912" s="35"/>
      <c r="DW1912" s="35"/>
      <c r="DX1912" s="35"/>
      <c r="DY1912" s="35"/>
      <c r="DZ1912" s="35"/>
      <c r="EA1912" s="35"/>
      <c r="EB1912" s="35"/>
      <c r="EC1912" s="35"/>
      <c r="ED1912" s="35"/>
      <c r="EE1912" s="35"/>
      <c r="EF1912" s="35"/>
      <c r="EG1912" s="35"/>
      <c r="EH1912" s="35"/>
      <c r="EI1912" s="35"/>
      <c r="EJ1912" s="35"/>
      <c r="EK1912" s="35"/>
      <c r="EL1912" s="35"/>
      <c r="EM1912" s="35"/>
      <c r="EN1912" s="35"/>
      <c r="EO1912" s="35"/>
      <c r="EP1912" s="35"/>
      <c r="EQ1912" s="35"/>
      <c r="ER1912" s="35"/>
      <c r="ES1912" s="35"/>
      <c r="ET1912" s="35"/>
      <c r="EU1912" s="35"/>
      <c r="EV1912" s="35"/>
      <c r="EW1912" s="35"/>
      <c r="EX1912" s="35"/>
      <c r="EY1912" s="35"/>
      <c r="EZ1912" s="35"/>
      <c r="FA1912" s="35"/>
      <c r="FB1912" s="35"/>
      <c r="FC1912" s="35"/>
      <c r="FD1912" s="35"/>
      <c r="FE1912" s="35"/>
      <c r="FF1912" s="35"/>
      <c r="FG1912" s="35"/>
      <c r="FH1912" s="35"/>
      <c r="FI1912" s="35"/>
      <c r="FJ1912" s="35"/>
      <c r="FK1912" s="35"/>
      <c r="FL1912" s="35"/>
      <c r="FM1912" s="35"/>
      <c r="FN1912" s="35"/>
      <c r="FO1912" s="35"/>
      <c r="FP1912" s="35"/>
      <c r="FQ1912" s="35"/>
      <c r="FR1912" s="35"/>
      <c r="FS1912" s="35"/>
      <c r="FT1912" s="35"/>
      <c r="FU1912" s="35"/>
      <c r="FV1912" s="35"/>
      <c r="FW1912" s="35"/>
      <c r="FX1912" s="35"/>
      <c r="FY1912" s="35"/>
      <c r="FZ1912" s="35"/>
    </row>
    <row r="1913" spans="1:182" x14ac:dyDescent="0.15">
      <c r="A1913" s="38">
        <f t="shared" si="580"/>
        <v>45357</v>
      </c>
      <c r="B1913" s="39">
        <f t="shared" ca="1" si="581"/>
        <v>10019.223433450001</v>
      </c>
      <c r="C1913" s="40">
        <f t="shared" si="582"/>
        <v>9411.77</v>
      </c>
      <c r="D1913" s="41">
        <f ca="1">IF(A1913&lt;$B$1,VLOOKUP(A1913,[1]DI!$A$4:$B$15000,2,FALSE),0)</f>
        <v>0.1115</v>
      </c>
      <c r="E1913" s="40">
        <f t="shared" ca="1" si="583"/>
        <v>4.1957000000000002E-4</v>
      </c>
      <c r="F1913" s="42">
        <f t="shared" si="577"/>
        <v>1</v>
      </c>
      <c r="G1913" s="43">
        <f t="shared" ca="1" si="584"/>
        <v>1.00041957</v>
      </c>
      <c r="H1913" s="40">
        <f ca="1">TRUNC(PRODUCT(G$10:G1912),15)</f>
        <v>1.4999990012529001</v>
      </c>
      <c r="I1913" s="40">
        <f t="shared" ca="1" si="585"/>
        <v>1.42599021960588</v>
      </c>
      <c r="J1913" s="40">
        <f t="shared" ca="1" si="586"/>
        <v>1.0518999200000001</v>
      </c>
      <c r="K1913" s="42">
        <f t="shared" si="587"/>
        <v>2.7E-2</v>
      </c>
      <c r="L1913" s="63">
        <f t="shared" si="593"/>
        <v>45189</v>
      </c>
      <c r="M1913" s="64">
        <f t="shared" si="594"/>
        <v>113</v>
      </c>
      <c r="N1913" s="44">
        <f t="shared" si="588"/>
        <v>113</v>
      </c>
      <c r="O1913" s="40">
        <f t="shared" si="589"/>
        <v>1.0120182259999999</v>
      </c>
      <c r="P1913" s="65">
        <f t="shared" ca="1" si="595"/>
        <v>1.064541891</v>
      </c>
      <c r="Q1913" s="40">
        <f t="shared" ca="1" si="590"/>
        <v>607.45343345000003</v>
      </c>
      <c r="R1913" s="44">
        <f>IF(VLOOKUP(A1913,$Z$12:$AI$125,8)=VLOOKUP(A1912,$Z$12:$AI$125,8),0,VLOOKUP(A1913,Z$12:$AI$125,8))</f>
        <v>0</v>
      </c>
      <c r="S1913" s="45">
        <f>IF(R1913&gt;0,VLOOKUP(R1913,Y$12:$AH$125,7),0)</f>
        <v>0</v>
      </c>
      <c r="T1913" s="40">
        <f t="shared" si="591"/>
        <v>0</v>
      </c>
      <c r="U1913" s="40">
        <f t="shared" ca="1" si="592"/>
        <v>607.45343345000003</v>
      </c>
      <c r="V1913" s="46" t="str">
        <f t="shared" si="578"/>
        <v>J=</v>
      </c>
      <c r="W1913" s="47">
        <f t="shared" si="579"/>
        <v>45371</v>
      </c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  <c r="CA1913" s="35"/>
      <c r="CB1913" s="35"/>
      <c r="CC1913" s="35"/>
      <c r="CD1913" s="35"/>
      <c r="CE1913" s="35"/>
      <c r="CF1913" s="35"/>
      <c r="CG1913" s="35"/>
      <c r="CH1913" s="35"/>
      <c r="CI1913" s="35"/>
      <c r="CJ1913" s="35"/>
      <c r="CK1913" s="35"/>
      <c r="CL1913" s="35"/>
      <c r="CM1913" s="35"/>
      <c r="CN1913" s="35"/>
      <c r="CO1913" s="35"/>
      <c r="CP1913" s="35"/>
      <c r="CQ1913" s="35"/>
      <c r="CR1913" s="35"/>
      <c r="CS1913" s="35"/>
      <c r="CT1913" s="35"/>
      <c r="CU1913" s="35"/>
      <c r="CV1913" s="35"/>
      <c r="CW1913" s="35"/>
      <c r="CX1913" s="35"/>
      <c r="CY1913" s="35"/>
      <c r="CZ1913" s="35"/>
      <c r="DA1913" s="35"/>
      <c r="DB1913" s="35"/>
      <c r="DC1913" s="35"/>
      <c r="DD1913" s="35"/>
      <c r="DE1913" s="35"/>
      <c r="DF1913" s="35"/>
      <c r="DG1913" s="35"/>
      <c r="DH1913" s="35"/>
      <c r="DI1913" s="35"/>
      <c r="DJ1913" s="35"/>
      <c r="DK1913" s="35"/>
      <c r="DL1913" s="35"/>
      <c r="DM1913" s="35"/>
      <c r="DN1913" s="35"/>
      <c r="DO1913" s="35"/>
      <c r="DP1913" s="35"/>
      <c r="DQ1913" s="35"/>
      <c r="DR1913" s="35"/>
      <c r="DS1913" s="35"/>
      <c r="DT1913" s="35"/>
      <c r="DU1913" s="35"/>
      <c r="DV1913" s="35"/>
      <c r="DW1913" s="35"/>
      <c r="DX1913" s="35"/>
      <c r="DY1913" s="35"/>
      <c r="DZ1913" s="35"/>
      <c r="EA1913" s="35"/>
      <c r="EB1913" s="35"/>
      <c r="EC1913" s="35"/>
      <c r="ED1913" s="35"/>
      <c r="EE1913" s="35"/>
      <c r="EF1913" s="35"/>
      <c r="EG1913" s="35"/>
      <c r="EH1913" s="35"/>
      <c r="EI1913" s="35"/>
      <c r="EJ1913" s="35"/>
      <c r="EK1913" s="35"/>
      <c r="EL1913" s="35"/>
      <c r="EM1913" s="35"/>
      <c r="EN1913" s="35"/>
      <c r="EO1913" s="35"/>
      <c r="EP1913" s="35"/>
      <c r="EQ1913" s="35"/>
      <c r="ER1913" s="35"/>
      <c r="ES1913" s="35"/>
      <c r="ET1913" s="35"/>
      <c r="EU1913" s="35"/>
      <c r="EV1913" s="35"/>
      <c r="EW1913" s="35"/>
      <c r="EX1913" s="35"/>
      <c r="EY1913" s="35"/>
      <c r="EZ1913" s="35"/>
      <c r="FA1913" s="35"/>
      <c r="FB1913" s="35"/>
      <c r="FC1913" s="35"/>
      <c r="FD1913" s="35"/>
      <c r="FE1913" s="35"/>
      <c r="FF1913" s="35"/>
      <c r="FG1913" s="35"/>
      <c r="FH1913" s="35"/>
      <c r="FI1913" s="35"/>
      <c r="FJ1913" s="35"/>
      <c r="FK1913" s="35"/>
      <c r="FL1913" s="35"/>
      <c r="FM1913" s="35"/>
      <c r="FN1913" s="35"/>
      <c r="FO1913" s="35"/>
      <c r="FP1913" s="35"/>
      <c r="FQ1913" s="35"/>
      <c r="FR1913" s="35"/>
      <c r="FS1913" s="35"/>
      <c r="FT1913" s="35"/>
      <c r="FU1913" s="35"/>
      <c r="FV1913" s="35"/>
      <c r="FW1913" s="35"/>
      <c r="FX1913" s="35"/>
      <c r="FY1913" s="35"/>
      <c r="FZ1913" s="35"/>
    </row>
    <row r="1914" spans="1:182" x14ac:dyDescent="0.15">
      <c r="A1914" s="38">
        <f t="shared" si="580"/>
        <v>45358</v>
      </c>
      <c r="B1914" s="39">
        <f t="shared" ca="1" si="581"/>
        <v>10024.48699406</v>
      </c>
      <c r="C1914" s="40">
        <f t="shared" si="582"/>
        <v>9411.77</v>
      </c>
      <c r="D1914" s="41">
        <f ca="1">IF(A1914&lt;$B$1,VLOOKUP(A1914,[1]DI!$A$4:$B$15000,2,FALSE),0)</f>
        <v>0.1115</v>
      </c>
      <c r="E1914" s="40">
        <f t="shared" ca="1" si="583"/>
        <v>4.1957000000000002E-4</v>
      </c>
      <c r="F1914" s="42">
        <f t="shared" si="577"/>
        <v>1</v>
      </c>
      <c r="G1914" s="43">
        <f t="shared" ca="1" si="584"/>
        <v>1.00041957</v>
      </c>
      <c r="H1914" s="40">
        <f ca="1">TRUNC(PRODUCT(G$10:G1913),15)</f>
        <v>1.50062835583385</v>
      </c>
      <c r="I1914" s="40">
        <f t="shared" ca="1" si="585"/>
        <v>1.42599021960588</v>
      </c>
      <c r="J1914" s="40">
        <f t="shared" ca="1" si="586"/>
        <v>1.0523412700000001</v>
      </c>
      <c r="K1914" s="42">
        <f t="shared" si="587"/>
        <v>2.7E-2</v>
      </c>
      <c r="L1914" s="63">
        <f t="shared" si="593"/>
        <v>45189</v>
      </c>
      <c r="M1914" s="64">
        <f t="shared" si="594"/>
        <v>114</v>
      </c>
      <c r="N1914" s="44">
        <f t="shared" si="588"/>
        <v>114</v>
      </c>
      <c r="O1914" s="40">
        <f t="shared" si="589"/>
        <v>1.012125224</v>
      </c>
      <c r="P1914" s="65">
        <f t="shared" ca="1" si="595"/>
        <v>1.065101144</v>
      </c>
      <c r="Q1914" s="40">
        <f t="shared" ca="1" si="590"/>
        <v>612.71699406000005</v>
      </c>
      <c r="R1914" s="44">
        <f>IF(VLOOKUP(A1914,$Z$12:$AI$125,8)=VLOOKUP(A1913,$Z$12:$AI$125,8),0,VLOOKUP(A1914,Z$12:$AI$125,8))</f>
        <v>0</v>
      </c>
      <c r="S1914" s="45">
        <f>IF(R1914&gt;0,VLOOKUP(R1914,Y$12:$AH$125,7),0)</f>
        <v>0</v>
      </c>
      <c r="T1914" s="40">
        <f t="shared" si="591"/>
        <v>0</v>
      </c>
      <c r="U1914" s="40">
        <f t="shared" ca="1" si="592"/>
        <v>612.71699406000005</v>
      </c>
      <c r="V1914" s="46" t="str">
        <f t="shared" si="578"/>
        <v>J=</v>
      </c>
      <c r="W1914" s="47">
        <f t="shared" si="579"/>
        <v>45371</v>
      </c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  <c r="CA1914" s="35"/>
      <c r="CB1914" s="35"/>
      <c r="CC1914" s="35"/>
      <c r="CD1914" s="35"/>
      <c r="CE1914" s="35"/>
      <c r="CF1914" s="35"/>
      <c r="CG1914" s="35"/>
      <c r="CH1914" s="35"/>
      <c r="CI1914" s="35"/>
      <c r="CJ1914" s="35"/>
      <c r="CK1914" s="35"/>
      <c r="CL1914" s="35"/>
      <c r="CM1914" s="35"/>
      <c r="CN1914" s="35"/>
      <c r="CO1914" s="35"/>
      <c r="CP1914" s="35"/>
      <c r="CQ1914" s="35"/>
      <c r="CR1914" s="35"/>
      <c r="CS1914" s="35"/>
      <c r="CT1914" s="35"/>
      <c r="CU1914" s="35"/>
      <c r="CV1914" s="35"/>
      <c r="CW1914" s="35"/>
      <c r="CX1914" s="35"/>
      <c r="CY1914" s="35"/>
      <c r="CZ1914" s="35"/>
      <c r="DA1914" s="35"/>
      <c r="DB1914" s="35"/>
      <c r="DC1914" s="35"/>
      <c r="DD1914" s="35"/>
      <c r="DE1914" s="35"/>
      <c r="DF1914" s="35"/>
      <c r="DG1914" s="35"/>
      <c r="DH1914" s="35"/>
      <c r="DI1914" s="35"/>
      <c r="DJ1914" s="35"/>
      <c r="DK1914" s="35"/>
      <c r="DL1914" s="35"/>
      <c r="DM1914" s="35"/>
      <c r="DN1914" s="35"/>
      <c r="DO1914" s="35"/>
      <c r="DP1914" s="35"/>
      <c r="DQ1914" s="35"/>
      <c r="DR1914" s="35"/>
      <c r="DS1914" s="35"/>
      <c r="DT1914" s="35"/>
      <c r="DU1914" s="35"/>
      <c r="DV1914" s="35"/>
      <c r="DW1914" s="35"/>
      <c r="DX1914" s="35"/>
      <c r="DY1914" s="35"/>
      <c r="DZ1914" s="35"/>
      <c r="EA1914" s="35"/>
      <c r="EB1914" s="35"/>
      <c r="EC1914" s="35"/>
      <c r="ED1914" s="35"/>
      <c r="EE1914" s="35"/>
      <c r="EF1914" s="35"/>
      <c r="EG1914" s="35"/>
      <c r="EH1914" s="35"/>
      <c r="EI1914" s="35"/>
      <c r="EJ1914" s="35"/>
      <c r="EK1914" s="35"/>
      <c r="EL1914" s="35"/>
      <c r="EM1914" s="35"/>
      <c r="EN1914" s="35"/>
      <c r="EO1914" s="35"/>
      <c r="EP1914" s="35"/>
      <c r="EQ1914" s="35"/>
      <c r="ER1914" s="35"/>
      <c r="ES1914" s="35"/>
      <c r="ET1914" s="35"/>
      <c r="EU1914" s="35"/>
      <c r="EV1914" s="35"/>
      <c r="EW1914" s="35"/>
      <c r="EX1914" s="35"/>
      <c r="EY1914" s="35"/>
      <c r="EZ1914" s="35"/>
      <c r="FA1914" s="35"/>
      <c r="FB1914" s="35"/>
      <c r="FC1914" s="35"/>
      <c r="FD1914" s="35"/>
      <c r="FE1914" s="35"/>
      <c r="FF1914" s="35"/>
      <c r="FG1914" s="35"/>
      <c r="FH1914" s="35"/>
      <c r="FI1914" s="35"/>
      <c r="FJ1914" s="35"/>
      <c r="FK1914" s="35"/>
      <c r="FL1914" s="35"/>
      <c r="FM1914" s="35"/>
      <c r="FN1914" s="35"/>
      <c r="FO1914" s="35"/>
      <c r="FP1914" s="35"/>
      <c r="FQ1914" s="35"/>
      <c r="FR1914" s="35"/>
      <c r="FS1914" s="35"/>
      <c r="FT1914" s="35"/>
      <c r="FU1914" s="35"/>
      <c r="FV1914" s="35"/>
      <c r="FW1914" s="35"/>
      <c r="FX1914" s="35"/>
      <c r="FY1914" s="35"/>
      <c r="FZ1914" s="35"/>
    </row>
    <row r="1915" spans="1:182" x14ac:dyDescent="0.15">
      <c r="A1915" s="38">
        <f t="shared" si="580"/>
        <v>45359</v>
      </c>
      <c r="B1915" s="39">
        <f t="shared" ca="1" si="581"/>
        <v>10029.75326526</v>
      </c>
      <c r="C1915" s="40">
        <f t="shared" si="582"/>
        <v>9411.77</v>
      </c>
      <c r="D1915" s="41">
        <f ca="1">IF(A1915&lt;$B$1,VLOOKUP(A1915,[1]DI!$A$4:$B$15000,2,FALSE),0)</f>
        <v>0.1115</v>
      </c>
      <c r="E1915" s="40">
        <f t="shared" ca="1" si="583"/>
        <v>4.1957000000000002E-4</v>
      </c>
      <c r="F1915" s="42">
        <f t="shared" si="577"/>
        <v>1</v>
      </c>
      <c r="G1915" s="43">
        <f t="shared" ca="1" si="584"/>
        <v>1.00041957</v>
      </c>
      <c r="H1915" s="40">
        <f ca="1">TRUNC(PRODUCT(G$10:G1914),15)</f>
        <v>1.50125797447311</v>
      </c>
      <c r="I1915" s="40">
        <f t="shared" ca="1" si="585"/>
        <v>1.42599021960588</v>
      </c>
      <c r="J1915" s="40">
        <f t="shared" ca="1" si="586"/>
        <v>1.0527827999999999</v>
      </c>
      <c r="K1915" s="42">
        <f t="shared" si="587"/>
        <v>2.7E-2</v>
      </c>
      <c r="L1915" s="63">
        <f t="shared" si="593"/>
        <v>45189</v>
      </c>
      <c r="M1915" s="64">
        <f t="shared" si="594"/>
        <v>115</v>
      </c>
      <c r="N1915" s="44">
        <f t="shared" si="588"/>
        <v>115</v>
      </c>
      <c r="O1915" s="40">
        <f t="shared" si="589"/>
        <v>1.012232233</v>
      </c>
      <c r="P1915" s="65">
        <f t="shared" ca="1" si="595"/>
        <v>1.0656606850000001</v>
      </c>
      <c r="Q1915" s="40">
        <f t="shared" ca="1" si="590"/>
        <v>617.98326526000005</v>
      </c>
      <c r="R1915" s="44">
        <f>IF(VLOOKUP(A1915,$Z$12:$AI$125,8)=VLOOKUP(A1914,$Z$12:$AI$125,8),0,VLOOKUP(A1915,Z$12:$AI$125,8))</f>
        <v>0</v>
      </c>
      <c r="S1915" s="45">
        <f>IF(R1915&gt;0,VLOOKUP(R1915,Y$12:$AH$125,7),0)</f>
        <v>0</v>
      </c>
      <c r="T1915" s="40">
        <f t="shared" si="591"/>
        <v>0</v>
      </c>
      <c r="U1915" s="40">
        <f t="shared" ca="1" si="592"/>
        <v>617.98326526000005</v>
      </c>
      <c r="V1915" s="46" t="str">
        <f t="shared" si="578"/>
        <v>J=</v>
      </c>
      <c r="W1915" s="47">
        <f t="shared" si="579"/>
        <v>45371</v>
      </c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  <c r="CA1915" s="35"/>
      <c r="CB1915" s="35"/>
      <c r="CC1915" s="35"/>
      <c r="CD1915" s="35"/>
      <c r="CE1915" s="35"/>
      <c r="CF1915" s="35"/>
      <c r="CG1915" s="35"/>
      <c r="CH1915" s="35"/>
      <c r="CI1915" s="35"/>
      <c r="CJ1915" s="35"/>
      <c r="CK1915" s="35"/>
      <c r="CL1915" s="35"/>
      <c r="CM1915" s="35"/>
      <c r="CN1915" s="35"/>
      <c r="CO1915" s="35"/>
      <c r="CP1915" s="35"/>
      <c r="CQ1915" s="35"/>
      <c r="CR1915" s="35"/>
      <c r="CS1915" s="35"/>
      <c r="CT1915" s="35"/>
      <c r="CU1915" s="35"/>
      <c r="CV1915" s="35"/>
      <c r="CW1915" s="35"/>
      <c r="CX1915" s="35"/>
      <c r="CY1915" s="35"/>
      <c r="CZ1915" s="35"/>
      <c r="DA1915" s="35"/>
      <c r="DB1915" s="35"/>
      <c r="DC1915" s="35"/>
      <c r="DD1915" s="35"/>
      <c r="DE1915" s="35"/>
      <c r="DF1915" s="35"/>
      <c r="DG1915" s="35"/>
      <c r="DH1915" s="35"/>
      <c r="DI1915" s="35"/>
      <c r="DJ1915" s="35"/>
      <c r="DK1915" s="35"/>
      <c r="DL1915" s="35"/>
      <c r="DM1915" s="35"/>
      <c r="DN1915" s="35"/>
      <c r="DO1915" s="35"/>
      <c r="DP1915" s="35"/>
      <c r="DQ1915" s="35"/>
      <c r="DR1915" s="35"/>
      <c r="DS1915" s="35"/>
      <c r="DT1915" s="35"/>
      <c r="DU1915" s="35"/>
      <c r="DV1915" s="35"/>
      <c r="DW1915" s="35"/>
      <c r="DX1915" s="35"/>
      <c r="DY1915" s="35"/>
      <c r="DZ1915" s="35"/>
      <c r="EA1915" s="35"/>
      <c r="EB1915" s="35"/>
      <c r="EC1915" s="35"/>
      <c r="ED1915" s="35"/>
      <c r="EE1915" s="35"/>
      <c r="EF1915" s="35"/>
      <c r="EG1915" s="35"/>
      <c r="EH1915" s="35"/>
      <c r="EI1915" s="35"/>
      <c r="EJ1915" s="35"/>
      <c r="EK1915" s="35"/>
      <c r="EL1915" s="35"/>
      <c r="EM1915" s="35"/>
      <c r="EN1915" s="35"/>
      <c r="EO1915" s="35"/>
      <c r="EP1915" s="35"/>
      <c r="EQ1915" s="35"/>
      <c r="ER1915" s="35"/>
      <c r="ES1915" s="35"/>
      <c r="ET1915" s="35"/>
      <c r="EU1915" s="35"/>
      <c r="EV1915" s="35"/>
      <c r="EW1915" s="35"/>
      <c r="EX1915" s="35"/>
      <c r="EY1915" s="35"/>
      <c r="EZ1915" s="35"/>
      <c r="FA1915" s="35"/>
      <c r="FB1915" s="35"/>
      <c r="FC1915" s="35"/>
      <c r="FD1915" s="35"/>
      <c r="FE1915" s="35"/>
      <c r="FF1915" s="35"/>
      <c r="FG1915" s="35"/>
      <c r="FH1915" s="35"/>
      <c r="FI1915" s="35"/>
      <c r="FJ1915" s="35"/>
      <c r="FK1915" s="35"/>
      <c r="FL1915" s="35"/>
      <c r="FM1915" s="35"/>
      <c r="FN1915" s="35"/>
      <c r="FO1915" s="35"/>
      <c r="FP1915" s="35"/>
      <c r="FQ1915" s="35"/>
      <c r="FR1915" s="35"/>
      <c r="FS1915" s="35"/>
      <c r="FT1915" s="35"/>
      <c r="FU1915" s="35"/>
      <c r="FV1915" s="35"/>
      <c r="FW1915" s="35"/>
      <c r="FX1915" s="35"/>
      <c r="FY1915" s="35"/>
      <c r="FZ1915" s="35"/>
    </row>
    <row r="1916" spans="1:182" x14ac:dyDescent="0.15">
      <c r="A1916" s="38">
        <f t="shared" si="580"/>
        <v>45360</v>
      </c>
      <c r="B1916" s="39">
        <f t="shared" ca="1" si="581"/>
        <v>10035.022256460001</v>
      </c>
      <c r="C1916" s="40">
        <f t="shared" si="582"/>
        <v>9411.77</v>
      </c>
      <c r="D1916" s="41">
        <f ca="1">IF(A1916&lt;$B$1,VLOOKUP(A1916,[1]DI!$A$4:$B$15000,2,FALSE),0)</f>
        <v>0</v>
      </c>
      <c r="E1916" s="40">
        <f t="shared" ca="1" si="583"/>
        <v>0</v>
      </c>
      <c r="F1916" s="42">
        <f t="shared" si="577"/>
        <v>1</v>
      </c>
      <c r="G1916" s="43">
        <f t="shared" ca="1" si="584"/>
        <v>1</v>
      </c>
      <c r="H1916" s="40">
        <f ca="1">TRUNC(PRODUCT(G$10:G1915),15)</f>
        <v>1.50188785728146</v>
      </c>
      <c r="I1916" s="40">
        <f t="shared" ca="1" si="585"/>
        <v>1.42599021960588</v>
      </c>
      <c r="J1916" s="40">
        <f t="shared" ca="1" si="586"/>
        <v>1.0532245099999999</v>
      </c>
      <c r="K1916" s="42">
        <f t="shared" si="587"/>
        <v>2.7E-2</v>
      </c>
      <c r="L1916" s="63">
        <f t="shared" si="593"/>
        <v>45189</v>
      </c>
      <c r="M1916" s="64">
        <f t="shared" si="594"/>
        <v>115</v>
      </c>
      <c r="N1916" s="44">
        <f t="shared" si="588"/>
        <v>116</v>
      </c>
      <c r="O1916" s="40">
        <f t="shared" si="589"/>
        <v>1.012339254</v>
      </c>
      <c r="P1916" s="65">
        <f t="shared" ca="1" si="595"/>
        <v>1.0662205149999999</v>
      </c>
      <c r="Q1916" s="40">
        <f t="shared" ca="1" si="590"/>
        <v>623.25225646000001</v>
      </c>
      <c r="R1916" s="44">
        <f>IF(VLOOKUP(A1916,$Z$12:$AI$125,8)=VLOOKUP(A1915,$Z$12:$AI$125,8),0,VLOOKUP(A1916,Z$12:$AI$125,8))</f>
        <v>0</v>
      </c>
      <c r="S1916" s="45">
        <f>IF(R1916&gt;0,VLOOKUP(R1916,Y$12:$AH$125,7),0)</f>
        <v>0</v>
      </c>
      <c r="T1916" s="40">
        <f t="shared" si="591"/>
        <v>0</v>
      </c>
      <c r="U1916" s="40">
        <f t="shared" ca="1" si="592"/>
        <v>623.25225646000001</v>
      </c>
      <c r="V1916" s="46" t="str">
        <f t="shared" si="578"/>
        <v>J=</v>
      </c>
      <c r="W1916" s="47">
        <f t="shared" si="579"/>
        <v>45371</v>
      </c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  <c r="CA1916" s="35"/>
      <c r="CB1916" s="35"/>
      <c r="CC1916" s="35"/>
      <c r="CD1916" s="35"/>
      <c r="CE1916" s="35"/>
      <c r="CF1916" s="35"/>
      <c r="CG1916" s="35"/>
      <c r="CH1916" s="35"/>
      <c r="CI1916" s="35"/>
      <c r="CJ1916" s="35"/>
      <c r="CK1916" s="35"/>
      <c r="CL1916" s="35"/>
      <c r="CM1916" s="35"/>
      <c r="CN1916" s="35"/>
      <c r="CO1916" s="35"/>
      <c r="CP1916" s="35"/>
      <c r="CQ1916" s="35"/>
      <c r="CR1916" s="35"/>
      <c r="CS1916" s="35"/>
      <c r="CT1916" s="35"/>
      <c r="CU1916" s="35"/>
      <c r="CV1916" s="35"/>
      <c r="CW1916" s="35"/>
      <c r="CX1916" s="35"/>
      <c r="CY1916" s="35"/>
      <c r="CZ1916" s="35"/>
      <c r="DA1916" s="35"/>
      <c r="DB1916" s="35"/>
      <c r="DC1916" s="35"/>
      <c r="DD1916" s="35"/>
      <c r="DE1916" s="35"/>
      <c r="DF1916" s="35"/>
      <c r="DG1916" s="35"/>
      <c r="DH1916" s="35"/>
      <c r="DI1916" s="35"/>
      <c r="DJ1916" s="35"/>
      <c r="DK1916" s="35"/>
      <c r="DL1916" s="35"/>
      <c r="DM1916" s="35"/>
      <c r="DN1916" s="35"/>
      <c r="DO1916" s="35"/>
      <c r="DP1916" s="35"/>
      <c r="DQ1916" s="35"/>
      <c r="DR1916" s="35"/>
      <c r="DS1916" s="35"/>
      <c r="DT1916" s="35"/>
      <c r="DU1916" s="35"/>
      <c r="DV1916" s="35"/>
      <c r="DW1916" s="35"/>
      <c r="DX1916" s="35"/>
      <c r="DY1916" s="35"/>
      <c r="DZ1916" s="35"/>
      <c r="EA1916" s="35"/>
      <c r="EB1916" s="35"/>
      <c r="EC1916" s="35"/>
      <c r="ED1916" s="35"/>
      <c r="EE1916" s="35"/>
      <c r="EF1916" s="35"/>
      <c r="EG1916" s="35"/>
      <c r="EH1916" s="35"/>
      <c r="EI1916" s="35"/>
      <c r="EJ1916" s="35"/>
      <c r="EK1916" s="35"/>
      <c r="EL1916" s="35"/>
      <c r="EM1916" s="35"/>
      <c r="EN1916" s="35"/>
      <c r="EO1916" s="35"/>
      <c r="EP1916" s="35"/>
      <c r="EQ1916" s="35"/>
      <c r="ER1916" s="35"/>
      <c r="ES1916" s="35"/>
      <c r="ET1916" s="35"/>
      <c r="EU1916" s="35"/>
      <c r="EV1916" s="35"/>
      <c r="EW1916" s="35"/>
      <c r="EX1916" s="35"/>
      <c r="EY1916" s="35"/>
      <c r="EZ1916" s="35"/>
      <c r="FA1916" s="35"/>
      <c r="FB1916" s="35"/>
      <c r="FC1916" s="35"/>
      <c r="FD1916" s="35"/>
      <c r="FE1916" s="35"/>
      <c r="FF1916" s="35"/>
      <c r="FG1916" s="35"/>
      <c r="FH1916" s="35"/>
      <c r="FI1916" s="35"/>
      <c r="FJ1916" s="35"/>
      <c r="FK1916" s="35"/>
      <c r="FL1916" s="35"/>
      <c r="FM1916" s="35"/>
      <c r="FN1916" s="35"/>
      <c r="FO1916" s="35"/>
      <c r="FP1916" s="35"/>
      <c r="FQ1916" s="35"/>
      <c r="FR1916" s="35"/>
      <c r="FS1916" s="35"/>
      <c r="FT1916" s="35"/>
      <c r="FU1916" s="35"/>
      <c r="FV1916" s="35"/>
      <c r="FW1916" s="35"/>
      <c r="FX1916" s="35"/>
      <c r="FY1916" s="35"/>
      <c r="FZ1916" s="35"/>
    </row>
    <row r="1917" spans="1:182" x14ac:dyDescent="0.15">
      <c r="A1917" s="38">
        <f t="shared" si="580"/>
        <v>45361</v>
      </c>
      <c r="B1917" s="39">
        <f t="shared" ca="1" si="581"/>
        <v>10035.022256460001</v>
      </c>
      <c r="C1917" s="40">
        <f t="shared" si="582"/>
        <v>9411.77</v>
      </c>
      <c r="D1917" s="41">
        <f ca="1">IF(A1917&lt;$B$1,VLOOKUP(A1917,[1]DI!$A$4:$B$15000,2,FALSE),0)</f>
        <v>0</v>
      </c>
      <c r="E1917" s="40">
        <f t="shared" ca="1" si="583"/>
        <v>0</v>
      </c>
      <c r="F1917" s="42">
        <f t="shared" si="577"/>
        <v>1</v>
      </c>
      <c r="G1917" s="43">
        <f t="shared" ca="1" si="584"/>
        <v>1</v>
      </c>
      <c r="H1917" s="40">
        <f ca="1">TRUNC(PRODUCT(G$10:G1916),15)</f>
        <v>1.50188785728146</v>
      </c>
      <c r="I1917" s="40">
        <f t="shared" ca="1" si="585"/>
        <v>1.42599021960588</v>
      </c>
      <c r="J1917" s="40">
        <f t="shared" ca="1" si="586"/>
        <v>1.0532245099999999</v>
      </c>
      <c r="K1917" s="42">
        <f t="shared" si="587"/>
        <v>2.7E-2</v>
      </c>
      <c r="L1917" s="63">
        <f t="shared" si="593"/>
        <v>45189</v>
      </c>
      <c r="M1917" s="64">
        <f t="shared" si="594"/>
        <v>115</v>
      </c>
      <c r="N1917" s="44">
        <f t="shared" si="588"/>
        <v>116</v>
      </c>
      <c r="O1917" s="40">
        <f t="shared" si="589"/>
        <v>1.012339254</v>
      </c>
      <c r="P1917" s="65">
        <f t="shared" ca="1" si="595"/>
        <v>1.0662205149999999</v>
      </c>
      <c r="Q1917" s="40">
        <f t="shared" ca="1" si="590"/>
        <v>623.25225646000001</v>
      </c>
      <c r="R1917" s="44">
        <f>IF(VLOOKUP(A1917,$Z$12:$AI$125,8)=VLOOKUP(A1916,$Z$12:$AI$125,8),0,VLOOKUP(A1917,Z$12:$AI$125,8))</f>
        <v>0</v>
      </c>
      <c r="S1917" s="45">
        <f>IF(R1917&gt;0,VLOOKUP(R1917,Y$12:$AH$125,7),0)</f>
        <v>0</v>
      </c>
      <c r="T1917" s="40">
        <f t="shared" si="591"/>
        <v>0</v>
      </c>
      <c r="U1917" s="40">
        <f t="shared" ca="1" si="592"/>
        <v>623.25225646000001</v>
      </c>
      <c r="V1917" s="46" t="str">
        <f t="shared" si="578"/>
        <v>J=</v>
      </c>
      <c r="W1917" s="47">
        <f t="shared" si="579"/>
        <v>45371</v>
      </c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  <c r="CA1917" s="35"/>
      <c r="CB1917" s="35"/>
      <c r="CC1917" s="35"/>
      <c r="CD1917" s="35"/>
      <c r="CE1917" s="35"/>
      <c r="CF1917" s="35"/>
      <c r="CG1917" s="35"/>
      <c r="CH1917" s="35"/>
      <c r="CI1917" s="35"/>
      <c r="CJ1917" s="35"/>
      <c r="CK1917" s="35"/>
      <c r="CL1917" s="35"/>
      <c r="CM1917" s="35"/>
      <c r="CN1917" s="35"/>
      <c r="CO1917" s="35"/>
      <c r="CP1917" s="35"/>
      <c r="CQ1917" s="35"/>
      <c r="CR1917" s="35"/>
      <c r="CS1917" s="35"/>
      <c r="CT1917" s="35"/>
      <c r="CU1917" s="35"/>
      <c r="CV1917" s="35"/>
      <c r="CW1917" s="35"/>
      <c r="CX1917" s="35"/>
      <c r="CY1917" s="35"/>
      <c r="CZ1917" s="35"/>
      <c r="DA1917" s="35"/>
      <c r="DB1917" s="35"/>
      <c r="DC1917" s="35"/>
      <c r="DD1917" s="35"/>
      <c r="DE1917" s="35"/>
      <c r="DF1917" s="35"/>
      <c r="DG1917" s="35"/>
      <c r="DH1917" s="35"/>
      <c r="DI1917" s="35"/>
      <c r="DJ1917" s="35"/>
      <c r="DK1917" s="35"/>
      <c r="DL1917" s="35"/>
      <c r="DM1917" s="35"/>
      <c r="DN1917" s="35"/>
      <c r="DO1917" s="35"/>
      <c r="DP1917" s="35"/>
      <c r="DQ1917" s="35"/>
      <c r="DR1917" s="35"/>
      <c r="DS1917" s="35"/>
      <c r="DT1917" s="35"/>
      <c r="DU1917" s="35"/>
      <c r="DV1917" s="35"/>
      <c r="DW1917" s="35"/>
      <c r="DX1917" s="35"/>
      <c r="DY1917" s="35"/>
      <c r="DZ1917" s="35"/>
      <c r="EA1917" s="35"/>
      <c r="EB1917" s="35"/>
      <c r="EC1917" s="35"/>
      <c r="ED1917" s="35"/>
      <c r="EE1917" s="35"/>
      <c r="EF1917" s="35"/>
      <c r="EG1917" s="35"/>
      <c r="EH1917" s="35"/>
      <c r="EI1917" s="35"/>
      <c r="EJ1917" s="35"/>
      <c r="EK1917" s="35"/>
      <c r="EL1917" s="35"/>
      <c r="EM1917" s="35"/>
      <c r="EN1917" s="35"/>
      <c r="EO1917" s="35"/>
      <c r="EP1917" s="35"/>
      <c r="EQ1917" s="35"/>
      <c r="ER1917" s="35"/>
      <c r="ES1917" s="35"/>
      <c r="ET1917" s="35"/>
      <c r="EU1917" s="35"/>
      <c r="EV1917" s="35"/>
      <c r="EW1917" s="35"/>
      <c r="EX1917" s="35"/>
      <c r="EY1917" s="35"/>
      <c r="EZ1917" s="35"/>
      <c r="FA1917" s="35"/>
      <c r="FB1917" s="35"/>
      <c r="FC1917" s="35"/>
      <c r="FD1917" s="35"/>
      <c r="FE1917" s="35"/>
      <c r="FF1917" s="35"/>
      <c r="FG1917" s="35"/>
      <c r="FH1917" s="35"/>
      <c r="FI1917" s="35"/>
      <c r="FJ1917" s="35"/>
      <c r="FK1917" s="35"/>
      <c r="FL1917" s="35"/>
      <c r="FM1917" s="35"/>
      <c r="FN1917" s="35"/>
      <c r="FO1917" s="35"/>
      <c r="FP1917" s="35"/>
      <c r="FQ1917" s="35"/>
      <c r="FR1917" s="35"/>
      <c r="FS1917" s="35"/>
      <c r="FT1917" s="35"/>
      <c r="FU1917" s="35"/>
      <c r="FV1917" s="35"/>
      <c r="FW1917" s="35"/>
      <c r="FX1917" s="35"/>
      <c r="FY1917" s="35"/>
      <c r="FZ1917" s="35"/>
    </row>
    <row r="1918" spans="1:182" x14ac:dyDescent="0.15">
      <c r="A1918" s="38">
        <f t="shared" si="580"/>
        <v>45362</v>
      </c>
      <c r="B1918" s="39">
        <f t="shared" ca="1" si="581"/>
        <v>10035.022256460001</v>
      </c>
      <c r="C1918" s="40">
        <f t="shared" si="582"/>
        <v>9411.77</v>
      </c>
      <c r="D1918" s="41">
        <f ca="1">IF(A1918&lt;$B$1,VLOOKUP(A1918,[1]DI!$A$4:$B$15000,2,FALSE),0)</f>
        <v>0.1115</v>
      </c>
      <c r="E1918" s="40">
        <f t="shared" ca="1" si="583"/>
        <v>4.1957000000000002E-4</v>
      </c>
      <c r="F1918" s="42">
        <f t="shared" si="577"/>
        <v>1</v>
      </c>
      <c r="G1918" s="43">
        <f t="shared" ca="1" si="584"/>
        <v>1.00041957</v>
      </c>
      <c r="H1918" s="40">
        <f ca="1">TRUNC(PRODUCT(G$10:G1917),15)</f>
        <v>1.50188785728146</v>
      </c>
      <c r="I1918" s="40">
        <f t="shared" ca="1" si="585"/>
        <v>1.42599021960588</v>
      </c>
      <c r="J1918" s="40">
        <f t="shared" ca="1" si="586"/>
        <v>1.0532245099999999</v>
      </c>
      <c r="K1918" s="42">
        <f t="shared" si="587"/>
        <v>2.7E-2</v>
      </c>
      <c r="L1918" s="63">
        <f t="shared" si="593"/>
        <v>45189</v>
      </c>
      <c r="M1918" s="64">
        <f t="shared" si="594"/>
        <v>116</v>
      </c>
      <c r="N1918" s="44">
        <f t="shared" si="588"/>
        <v>116</v>
      </c>
      <c r="O1918" s="40">
        <f t="shared" si="589"/>
        <v>1.012339254</v>
      </c>
      <c r="P1918" s="65">
        <f t="shared" ca="1" si="595"/>
        <v>1.0662205149999999</v>
      </c>
      <c r="Q1918" s="40">
        <f t="shared" ca="1" si="590"/>
        <v>623.25225646000001</v>
      </c>
      <c r="R1918" s="44">
        <f>IF(VLOOKUP(A1918,$Z$12:$AI$125,8)=VLOOKUP(A1917,$Z$12:$AI$125,8),0,VLOOKUP(A1918,Z$12:$AI$125,8))</f>
        <v>0</v>
      </c>
      <c r="S1918" s="45">
        <f>IF(R1918&gt;0,VLOOKUP(R1918,Y$12:$AH$125,7),0)</f>
        <v>0</v>
      </c>
      <c r="T1918" s="40">
        <f t="shared" si="591"/>
        <v>0</v>
      </c>
      <c r="U1918" s="40">
        <f t="shared" ca="1" si="592"/>
        <v>623.25225646000001</v>
      </c>
      <c r="V1918" s="46" t="str">
        <f t="shared" si="578"/>
        <v>J=</v>
      </c>
      <c r="W1918" s="47">
        <f t="shared" si="579"/>
        <v>45371</v>
      </c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  <c r="CA1918" s="35"/>
      <c r="CB1918" s="35"/>
      <c r="CC1918" s="35"/>
      <c r="CD1918" s="35"/>
      <c r="CE1918" s="35"/>
      <c r="CF1918" s="35"/>
      <c r="CG1918" s="35"/>
      <c r="CH1918" s="35"/>
      <c r="CI1918" s="35"/>
      <c r="CJ1918" s="35"/>
      <c r="CK1918" s="35"/>
      <c r="CL1918" s="35"/>
      <c r="CM1918" s="35"/>
      <c r="CN1918" s="35"/>
      <c r="CO1918" s="35"/>
      <c r="CP1918" s="35"/>
      <c r="CQ1918" s="35"/>
      <c r="CR1918" s="35"/>
      <c r="CS1918" s="35"/>
      <c r="CT1918" s="35"/>
      <c r="CU1918" s="35"/>
      <c r="CV1918" s="35"/>
      <c r="CW1918" s="35"/>
      <c r="CX1918" s="35"/>
      <c r="CY1918" s="35"/>
      <c r="CZ1918" s="35"/>
      <c r="DA1918" s="35"/>
      <c r="DB1918" s="35"/>
      <c r="DC1918" s="35"/>
      <c r="DD1918" s="35"/>
      <c r="DE1918" s="35"/>
      <c r="DF1918" s="35"/>
      <c r="DG1918" s="35"/>
      <c r="DH1918" s="35"/>
      <c r="DI1918" s="35"/>
      <c r="DJ1918" s="35"/>
      <c r="DK1918" s="35"/>
      <c r="DL1918" s="35"/>
      <c r="DM1918" s="35"/>
      <c r="DN1918" s="35"/>
      <c r="DO1918" s="35"/>
      <c r="DP1918" s="35"/>
      <c r="DQ1918" s="35"/>
      <c r="DR1918" s="35"/>
      <c r="DS1918" s="35"/>
      <c r="DT1918" s="35"/>
      <c r="DU1918" s="35"/>
      <c r="DV1918" s="35"/>
      <c r="DW1918" s="35"/>
      <c r="DX1918" s="35"/>
      <c r="DY1918" s="35"/>
      <c r="DZ1918" s="35"/>
      <c r="EA1918" s="35"/>
      <c r="EB1918" s="35"/>
      <c r="EC1918" s="35"/>
      <c r="ED1918" s="35"/>
      <c r="EE1918" s="35"/>
      <c r="EF1918" s="35"/>
      <c r="EG1918" s="35"/>
      <c r="EH1918" s="35"/>
      <c r="EI1918" s="35"/>
      <c r="EJ1918" s="35"/>
      <c r="EK1918" s="35"/>
      <c r="EL1918" s="35"/>
      <c r="EM1918" s="35"/>
      <c r="EN1918" s="35"/>
      <c r="EO1918" s="35"/>
      <c r="EP1918" s="35"/>
      <c r="EQ1918" s="35"/>
      <c r="ER1918" s="35"/>
      <c r="ES1918" s="35"/>
      <c r="ET1918" s="35"/>
      <c r="EU1918" s="35"/>
      <c r="EV1918" s="35"/>
      <c r="EW1918" s="35"/>
      <c r="EX1918" s="35"/>
      <c r="EY1918" s="35"/>
      <c r="EZ1918" s="35"/>
      <c r="FA1918" s="35"/>
      <c r="FB1918" s="35"/>
      <c r="FC1918" s="35"/>
      <c r="FD1918" s="35"/>
      <c r="FE1918" s="35"/>
      <c r="FF1918" s="35"/>
      <c r="FG1918" s="35"/>
      <c r="FH1918" s="35"/>
      <c r="FI1918" s="35"/>
      <c r="FJ1918" s="35"/>
      <c r="FK1918" s="35"/>
      <c r="FL1918" s="35"/>
      <c r="FM1918" s="35"/>
      <c r="FN1918" s="35"/>
      <c r="FO1918" s="35"/>
      <c r="FP1918" s="35"/>
      <c r="FQ1918" s="35"/>
      <c r="FR1918" s="35"/>
      <c r="FS1918" s="35"/>
      <c r="FT1918" s="35"/>
      <c r="FU1918" s="35"/>
      <c r="FV1918" s="35"/>
      <c r="FW1918" s="35"/>
      <c r="FX1918" s="35"/>
      <c r="FY1918" s="35"/>
      <c r="FZ1918" s="35"/>
    </row>
    <row r="1919" spans="1:182" x14ac:dyDescent="0.15">
      <c r="A1919" s="38">
        <f t="shared" si="580"/>
        <v>45363</v>
      </c>
      <c r="B1919" s="39">
        <f t="shared" ca="1" si="581"/>
        <v>10040.29415589</v>
      </c>
      <c r="C1919" s="40">
        <f t="shared" si="582"/>
        <v>9411.77</v>
      </c>
      <c r="D1919" s="41">
        <f ca="1">IF(A1919&lt;$B$1,VLOOKUP(A1919,[1]DI!$A$4:$B$15000,2,FALSE),0)</f>
        <v>0.1115</v>
      </c>
      <c r="E1919" s="40">
        <f t="shared" ca="1" si="583"/>
        <v>4.1957000000000002E-4</v>
      </c>
      <c r="F1919" s="42">
        <f t="shared" si="577"/>
        <v>1</v>
      </c>
      <c r="G1919" s="43">
        <f t="shared" ca="1" si="584"/>
        <v>1.00041957</v>
      </c>
      <c r="H1919" s="40">
        <f ca="1">TRUNC(PRODUCT(G$10:G1918),15)</f>
        <v>1.5025180043697399</v>
      </c>
      <c r="I1919" s="40">
        <f t="shared" ca="1" si="585"/>
        <v>1.42599021960588</v>
      </c>
      <c r="J1919" s="40">
        <f t="shared" ca="1" si="586"/>
        <v>1.0536664200000001</v>
      </c>
      <c r="K1919" s="42">
        <f t="shared" si="587"/>
        <v>2.7E-2</v>
      </c>
      <c r="L1919" s="63">
        <f t="shared" si="593"/>
        <v>45189</v>
      </c>
      <c r="M1919" s="64">
        <f t="shared" si="594"/>
        <v>117</v>
      </c>
      <c r="N1919" s="44">
        <f t="shared" si="588"/>
        <v>117</v>
      </c>
      <c r="O1919" s="40">
        <f t="shared" si="589"/>
        <v>1.0124462860000001</v>
      </c>
      <c r="P1919" s="65">
        <f t="shared" ca="1" si="595"/>
        <v>1.066780654</v>
      </c>
      <c r="Q1919" s="40">
        <f t="shared" ca="1" si="590"/>
        <v>628.52415588999997</v>
      </c>
      <c r="R1919" s="44">
        <f>IF(VLOOKUP(A1919,$Z$12:$AI$125,8)=VLOOKUP(A1918,$Z$12:$AI$125,8),0,VLOOKUP(A1919,Z$12:$AI$125,8))</f>
        <v>0</v>
      </c>
      <c r="S1919" s="45">
        <f>IF(R1919&gt;0,VLOOKUP(R1919,Y$12:$AH$125,7),0)</f>
        <v>0</v>
      </c>
      <c r="T1919" s="40">
        <f t="shared" si="591"/>
        <v>0</v>
      </c>
      <c r="U1919" s="40">
        <f t="shared" ca="1" si="592"/>
        <v>628.52415588999997</v>
      </c>
      <c r="V1919" s="46" t="str">
        <f t="shared" si="578"/>
        <v>J=</v>
      </c>
      <c r="W1919" s="47">
        <f t="shared" si="579"/>
        <v>45371</v>
      </c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  <c r="CA1919" s="35"/>
      <c r="CB1919" s="35"/>
      <c r="CC1919" s="35"/>
      <c r="CD1919" s="35"/>
      <c r="CE1919" s="35"/>
      <c r="CF1919" s="35"/>
      <c r="CG1919" s="35"/>
      <c r="CH1919" s="35"/>
      <c r="CI1919" s="35"/>
      <c r="CJ1919" s="35"/>
      <c r="CK1919" s="35"/>
      <c r="CL1919" s="35"/>
      <c r="CM1919" s="35"/>
      <c r="CN1919" s="35"/>
      <c r="CO1919" s="35"/>
      <c r="CP1919" s="35"/>
      <c r="CQ1919" s="35"/>
      <c r="CR1919" s="35"/>
      <c r="CS1919" s="35"/>
      <c r="CT1919" s="35"/>
      <c r="CU1919" s="35"/>
      <c r="CV1919" s="35"/>
      <c r="CW1919" s="35"/>
      <c r="CX1919" s="35"/>
      <c r="CY1919" s="35"/>
      <c r="CZ1919" s="35"/>
      <c r="DA1919" s="35"/>
      <c r="DB1919" s="35"/>
      <c r="DC1919" s="35"/>
      <c r="DD1919" s="35"/>
      <c r="DE1919" s="35"/>
      <c r="DF1919" s="35"/>
      <c r="DG1919" s="35"/>
      <c r="DH1919" s="35"/>
      <c r="DI1919" s="35"/>
      <c r="DJ1919" s="35"/>
      <c r="DK1919" s="35"/>
      <c r="DL1919" s="35"/>
      <c r="DM1919" s="35"/>
      <c r="DN1919" s="35"/>
      <c r="DO1919" s="35"/>
      <c r="DP1919" s="35"/>
      <c r="DQ1919" s="35"/>
      <c r="DR1919" s="35"/>
      <c r="DS1919" s="35"/>
      <c r="DT1919" s="35"/>
      <c r="DU1919" s="35"/>
      <c r="DV1919" s="35"/>
      <c r="DW1919" s="35"/>
      <c r="DX1919" s="35"/>
      <c r="DY1919" s="35"/>
      <c r="DZ1919" s="35"/>
      <c r="EA1919" s="35"/>
      <c r="EB1919" s="35"/>
      <c r="EC1919" s="35"/>
      <c r="ED1919" s="35"/>
      <c r="EE1919" s="35"/>
      <c r="EF1919" s="35"/>
      <c r="EG1919" s="35"/>
      <c r="EH1919" s="35"/>
      <c r="EI1919" s="35"/>
      <c r="EJ1919" s="35"/>
      <c r="EK1919" s="35"/>
      <c r="EL1919" s="35"/>
      <c r="EM1919" s="35"/>
      <c r="EN1919" s="35"/>
      <c r="EO1919" s="35"/>
      <c r="EP1919" s="35"/>
      <c r="EQ1919" s="35"/>
      <c r="ER1919" s="35"/>
      <c r="ES1919" s="35"/>
      <c r="ET1919" s="35"/>
      <c r="EU1919" s="35"/>
      <c r="EV1919" s="35"/>
      <c r="EW1919" s="35"/>
      <c r="EX1919" s="35"/>
      <c r="EY1919" s="35"/>
      <c r="EZ1919" s="35"/>
      <c r="FA1919" s="35"/>
      <c r="FB1919" s="35"/>
      <c r="FC1919" s="35"/>
      <c r="FD1919" s="35"/>
      <c r="FE1919" s="35"/>
      <c r="FF1919" s="35"/>
      <c r="FG1919" s="35"/>
      <c r="FH1919" s="35"/>
      <c r="FI1919" s="35"/>
      <c r="FJ1919" s="35"/>
      <c r="FK1919" s="35"/>
      <c r="FL1919" s="35"/>
      <c r="FM1919" s="35"/>
      <c r="FN1919" s="35"/>
      <c r="FO1919" s="35"/>
      <c r="FP1919" s="35"/>
      <c r="FQ1919" s="35"/>
      <c r="FR1919" s="35"/>
      <c r="FS1919" s="35"/>
      <c r="FT1919" s="35"/>
      <c r="FU1919" s="35"/>
      <c r="FV1919" s="35"/>
      <c r="FW1919" s="35"/>
      <c r="FX1919" s="35"/>
      <c r="FY1919" s="35"/>
      <c r="FZ1919" s="35"/>
    </row>
    <row r="1920" spans="1:182" x14ac:dyDescent="0.15">
      <c r="A1920" s="38">
        <f t="shared" si="580"/>
        <v>45364</v>
      </c>
      <c r="B1920" s="39">
        <f t="shared" ca="1" si="581"/>
        <v>10045.568681210001</v>
      </c>
      <c r="C1920" s="40">
        <f t="shared" si="582"/>
        <v>9411.77</v>
      </c>
      <c r="D1920" s="41">
        <f ca="1">IF(A1920&lt;$B$1,VLOOKUP(A1920,[1]DI!$A$4:$B$15000,2,FALSE),0)</f>
        <v>0.1115</v>
      </c>
      <c r="E1920" s="40">
        <f t="shared" ca="1" si="583"/>
        <v>4.1957000000000002E-4</v>
      </c>
      <c r="F1920" s="42">
        <f t="shared" si="577"/>
        <v>1</v>
      </c>
      <c r="G1920" s="43">
        <f t="shared" ca="1" si="584"/>
        <v>1.00041957</v>
      </c>
      <c r="H1920" s="40">
        <f ca="1">TRUNC(PRODUCT(G$10:G1919),15)</f>
        <v>1.50314841584883</v>
      </c>
      <c r="I1920" s="40">
        <f t="shared" ca="1" si="585"/>
        <v>1.42599021960588</v>
      </c>
      <c r="J1920" s="40">
        <f t="shared" ca="1" si="586"/>
        <v>1.0541084999999999</v>
      </c>
      <c r="K1920" s="42">
        <f t="shared" si="587"/>
        <v>2.7E-2</v>
      </c>
      <c r="L1920" s="63">
        <f t="shared" si="593"/>
        <v>45189</v>
      </c>
      <c r="M1920" s="64">
        <f t="shared" si="594"/>
        <v>118</v>
      </c>
      <c r="N1920" s="44">
        <f t="shared" si="588"/>
        <v>118</v>
      </c>
      <c r="O1920" s="40">
        <f t="shared" si="589"/>
        <v>1.01255333</v>
      </c>
      <c r="P1920" s="65">
        <f t="shared" ca="1" si="595"/>
        <v>1.0673410720000001</v>
      </c>
      <c r="Q1920" s="40">
        <f t="shared" ca="1" si="590"/>
        <v>633.79868121000004</v>
      </c>
      <c r="R1920" s="44">
        <f>IF(VLOOKUP(A1920,$Z$12:$AI$125,8)=VLOOKUP(A1919,$Z$12:$AI$125,8),0,VLOOKUP(A1920,Z$12:$AI$125,8))</f>
        <v>0</v>
      </c>
      <c r="S1920" s="45">
        <f>IF(R1920&gt;0,VLOOKUP(R1920,Y$12:$AH$125,7),0)</f>
        <v>0</v>
      </c>
      <c r="T1920" s="40">
        <f t="shared" si="591"/>
        <v>0</v>
      </c>
      <c r="U1920" s="40">
        <f t="shared" ca="1" si="592"/>
        <v>633.79868121000004</v>
      </c>
      <c r="V1920" s="46" t="str">
        <f t="shared" si="578"/>
        <v>J=</v>
      </c>
      <c r="W1920" s="47">
        <f t="shared" si="579"/>
        <v>45371</v>
      </c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  <c r="CA1920" s="35"/>
      <c r="CB1920" s="35"/>
      <c r="CC1920" s="35"/>
      <c r="CD1920" s="35"/>
      <c r="CE1920" s="35"/>
      <c r="CF1920" s="35"/>
      <c r="CG1920" s="35"/>
      <c r="CH1920" s="35"/>
      <c r="CI1920" s="35"/>
      <c r="CJ1920" s="35"/>
      <c r="CK1920" s="35"/>
      <c r="CL1920" s="35"/>
      <c r="CM1920" s="35"/>
      <c r="CN1920" s="35"/>
      <c r="CO1920" s="35"/>
      <c r="CP1920" s="35"/>
      <c r="CQ1920" s="35"/>
      <c r="CR1920" s="35"/>
      <c r="CS1920" s="35"/>
      <c r="CT1920" s="35"/>
      <c r="CU1920" s="35"/>
      <c r="CV1920" s="35"/>
      <c r="CW1920" s="35"/>
      <c r="CX1920" s="35"/>
      <c r="CY1920" s="35"/>
      <c r="CZ1920" s="35"/>
      <c r="DA1920" s="35"/>
      <c r="DB1920" s="35"/>
      <c r="DC1920" s="35"/>
      <c r="DD1920" s="35"/>
      <c r="DE1920" s="35"/>
      <c r="DF1920" s="35"/>
      <c r="DG1920" s="35"/>
      <c r="DH1920" s="35"/>
      <c r="DI1920" s="35"/>
      <c r="DJ1920" s="35"/>
      <c r="DK1920" s="35"/>
      <c r="DL1920" s="35"/>
      <c r="DM1920" s="35"/>
      <c r="DN1920" s="35"/>
      <c r="DO1920" s="35"/>
      <c r="DP1920" s="35"/>
      <c r="DQ1920" s="35"/>
      <c r="DR1920" s="35"/>
      <c r="DS1920" s="35"/>
      <c r="DT1920" s="35"/>
      <c r="DU1920" s="35"/>
      <c r="DV1920" s="35"/>
      <c r="DW1920" s="35"/>
      <c r="DX1920" s="35"/>
      <c r="DY1920" s="35"/>
      <c r="DZ1920" s="35"/>
      <c r="EA1920" s="35"/>
      <c r="EB1920" s="35"/>
      <c r="EC1920" s="35"/>
      <c r="ED1920" s="35"/>
      <c r="EE1920" s="35"/>
      <c r="EF1920" s="35"/>
      <c r="EG1920" s="35"/>
      <c r="EH1920" s="35"/>
      <c r="EI1920" s="35"/>
      <c r="EJ1920" s="35"/>
      <c r="EK1920" s="35"/>
      <c r="EL1920" s="35"/>
      <c r="EM1920" s="35"/>
      <c r="EN1920" s="35"/>
      <c r="EO1920" s="35"/>
      <c r="EP1920" s="35"/>
      <c r="EQ1920" s="35"/>
      <c r="ER1920" s="35"/>
      <c r="ES1920" s="35"/>
      <c r="ET1920" s="35"/>
      <c r="EU1920" s="35"/>
      <c r="EV1920" s="35"/>
      <c r="EW1920" s="35"/>
      <c r="EX1920" s="35"/>
      <c r="EY1920" s="35"/>
      <c r="EZ1920" s="35"/>
      <c r="FA1920" s="35"/>
      <c r="FB1920" s="35"/>
      <c r="FC1920" s="35"/>
      <c r="FD1920" s="35"/>
      <c r="FE1920" s="35"/>
      <c r="FF1920" s="35"/>
      <c r="FG1920" s="35"/>
      <c r="FH1920" s="35"/>
      <c r="FI1920" s="35"/>
      <c r="FJ1920" s="35"/>
      <c r="FK1920" s="35"/>
      <c r="FL1920" s="35"/>
      <c r="FM1920" s="35"/>
      <c r="FN1920" s="35"/>
      <c r="FO1920" s="35"/>
      <c r="FP1920" s="35"/>
      <c r="FQ1920" s="35"/>
      <c r="FR1920" s="35"/>
      <c r="FS1920" s="35"/>
      <c r="FT1920" s="35"/>
      <c r="FU1920" s="35"/>
      <c r="FV1920" s="35"/>
      <c r="FW1920" s="35"/>
      <c r="FX1920" s="35"/>
      <c r="FY1920" s="35"/>
      <c r="FZ1920" s="35"/>
    </row>
    <row r="1921" spans="1:182" x14ac:dyDescent="0.15">
      <c r="A1921" s="38">
        <f t="shared" si="580"/>
        <v>45365</v>
      </c>
      <c r="B1921" s="39">
        <f t="shared" ca="1" si="581"/>
        <v>10050.84610536</v>
      </c>
      <c r="C1921" s="40">
        <f t="shared" si="582"/>
        <v>9411.77</v>
      </c>
      <c r="D1921" s="41">
        <f ca="1">IF(A1921&lt;$B$1,VLOOKUP(A1921,[1]DI!$A$4:$B$15000,2,FALSE),0)</f>
        <v>0.1115</v>
      </c>
      <c r="E1921" s="40">
        <f t="shared" ca="1" si="583"/>
        <v>4.1957000000000002E-4</v>
      </c>
      <c r="F1921" s="42">
        <f t="shared" si="577"/>
        <v>1</v>
      </c>
      <c r="G1921" s="43">
        <f t="shared" ca="1" si="584"/>
        <v>1.00041957</v>
      </c>
      <c r="H1921" s="40">
        <f ca="1">TRUNC(PRODUCT(G$10:G1920),15)</f>
        <v>1.5037790918296701</v>
      </c>
      <c r="I1921" s="40">
        <f t="shared" ca="1" si="585"/>
        <v>1.42599021960588</v>
      </c>
      <c r="J1921" s="40">
        <f t="shared" ca="1" si="586"/>
        <v>1.05455078</v>
      </c>
      <c r="K1921" s="42">
        <f t="shared" si="587"/>
        <v>2.7E-2</v>
      </c>
      <c r="L1921" s="63">
        <f t="shared" si="593"/>
        <v>45189</v>
      </c>
      <c r="M1921" s="64">
        <f t="shared" si="594"/>
        <v>119</v>
      </c>
      <c r="N1921" s="44">
        <f t="shared" si="588"/>
        <v>119</v>
      </c>
      <c r="O1921" s="40">
        <f t="shared" si="589"/>
        <v>1.0126603839999999</v>
      </c>
      <c r="P1921" s="65">
        <f t="shared" ca="1" si="595"/>
        <v>1.0679017980000001</v>
      </c>
      <c r="Q1921" s="40">
        <f t="shared" ca="1" si="590"/>
        <v>639.07610536000004</v>
      </c>
      <c r="R1921" s="44">
        <f>IF(VLOOKUP(A1921,$Z$12:$AI$125,8)=VLOOKUP(A1920,$Z$12:$AI$125,8),0,VLOOKUP(A1921,Z$12:$AI$125,8))</f>
        <v>0</v>
      </c>
      <c r="S1921" s="45">
        <f>IF(R1921&gt;0,VLOOKUP(R1921,Y$12:$AH$125,7),0)</f>
        <v>0</v>
      </c>
      <c r="T1921" s="40">
        <f t="shared" si="591"/>
        <v>0</v>
      </c>
      <c r="U1921" s="40">
        <f t="shared" ca="1" si="592"/>
        <v>639.07610536000004</v>
      </c>
      <c r="V1921" s="46" t="str">
        <f t="shared" si="578"/>
        <v>J=</v>
      </c>
      <c r="W1921" s="47">
        <f t="shared" si="579"/>
        <v>45371</v>
      </c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  <c r="CA1921" s="35"/>
      <c r="CB1921" s="35"/>
      <c r="CC1921" s="35"/>
      <c r="CD1921" s="35"/>
      <c r="CE1921" s="35"/>
      <c r="CF1921" s="35"/>
      <c r="CG1921" s="35"/>
      <c r="CH1921" s="35"/>
      <c r="CI1921" s="35"/>
      <c r="CJ1921" s="35"/>
      <c r="CK1921" s="35"/>
      <c r="CL1921" s="35"/>
      <c r="CM1921" s="35"/>
      <c r="CN1921" s="35"/>
      <c r="CO1921" s="35"/>
      <c r="CP1921" s="35"/>
      <c r="CQ1921" s="35"/>
      <c r="CR1921" s="35"/>
      <c r="CS1921" s="35"/>
      <c r="CT1921" s="35"/>
      <c r="CU1921" s="35"/>
      <c r="CV1921" s="35"/>
      <c r="CW1921" s="35"/>
      <c r="CX1921" s="35"/>
      <c r="CY1921" s="35"/>
      <c r="CZ1921" s="35"/>
      <c r="DA1921" s="35"/>
      <c r="DB1921" s="35"/>
      <c r="DC1921" s="35"/>
      <c r="DD1921" s="35"/>
      <c r="DE1921" s="35"/>
      <c r="DF1921" s="35"/>
      <c r="DG1921" s="35"/>
      <c r="DH1921" s="35"/>
      <c r="DI1921" s="35"/>
      <c r="DJ1921" s="35"/>
      <c r="DK1921" s="35"/>
      <c r="DL1921" s="35"/>
      <c r="DM1921" s="35"/>
      <c r="DN1921" s="35"/>
      <c r="DO1921" s="35"/>
      <c r="DP1921" s="35"/>
      <c r="DQ1921" s="35"/>
      <c r="DR1921" s="35"/>
      <c r="DS1921" s="35"/>
      <c r="DT1921" s="35"/>
      <c r="DU1921" s="35"/>
      <c r="DV1921" s="35"/>
      <c r="DW1921" s="35"/>
      <c r="DX1921" s="35"/>
      <c r="DY1921" s="35"/>
      <c r="DZ1921" s="35"/>
      <c r="EA1921" s="35"/>
      <c r="EB1921" s="35"/>
      <c r="EC1921" s="35"/>
      <c r="ED1921" s="35"/>
      <c r="EE1921" s="35"/>
      <c r="EF1921" s="35"/>
      <c r="EG1921" s="35"/>
      <c r="EH1921" s="35"/>
      <c r="EI1921" s="35"/>
      <c r="EJ1921" s="35"/>
      <c r="EK1921" s="35"/>
      <c r="EL1921" s="35"/>
      <c r="EM1921" s="35"/>
      <c r="EN1921" s="35"/>
      <c r="EO1921" s="35"/>
      <c r="EP1921" s="35"/>
      <c r="EQ1921" s="35"/>
      <c r="ER1921" s="35"/>
      <c r="ES1921" s="35"/>
      <c r="ET1921" s="35"/>
      <c r="EU1921" s="35"/>
      <c r="EV1921" s="35"/>
      <c r="EW1921" s="35"/>
      <c r="EX1921" s="35"/>
      <c r="EY1921" s="35"/>
      <c r="EZ1921" s="35"/>
      <c r="FA1921" s="35"/>
      <c r="FB1921" s="35"/>
      <c r="FC1921" s="35"/>
      <c r="FD1921" s="35"/>
      <c r="FE1921" s="35"/>
      <c r="FF1921" s="35"/>
      <c r="FG1921" s="35"/>
      <c r="FH1921" s="35"/>
      <c r="FI1921" s="35"/>
      <c r="FJ1921" s="35"/>
      <c r="FK1921" s="35"/>
      <c r="FL1921" s="35"/>
      <c r="FM1921" s="35"/>
      <c r="FN1921" s="35"/>
      <c r="FO1921" s="35"/>
      <c r="FP1921" s="35"/>
      <c r="FQ1921" s="35"/>
      <c r="FR1921" s="35"/>
      <c r="FS1921" s="35"/>
      <c r="FT1921" s="35"/>
      <c r="FU1921" s="35"/>
      <c r="FV1921" s="35"/>
      <c r="FW1921" s="35"/>
      <c r="FX1921" s="35"/>
      <c r="FY1921" s="35"/>
      <c r="FZ1921" s="35"/>
    </row>
    <row r="1922" spans="1:182" x14ac:dyDescent="0.15">
      <c r="A1922" s="38">
        <f t="shared" si="580"/>
        <v>45366</v>
      </c>
      <c r="B1922" s="39">
        <f t="shared" ca="1" si="581"/>
        <v>10056.1261648</v>
      </c>
      <c r="C1922" s="40">
        <f t="shared" si="582"/>
        <v>9411.77</v>
      </c>
      <c r="D1922" s="41">
        <f ca="1">IF(A1922&lt;$B$1,VLOOKUP(A1922,[1]DI!$A$4:$B$15000,2,FALSE),0)</f>
        <v>0.1115</v>
      </c>
      <c r="E1922" s="40">
        <f t="shared" ca="1" si="583"/>
        <v>4.1957000000000002E-4</v>
      </c>
      <c r="F1922" s="42">
        <f t="shared" si="577"/>
        <v>1</v>
      </c>
      <c r="G1922" s="43">
        <f t="shared" ca="1" si="584"/>
        <v>1.00041957</v>
      </c>
      <c r="H1922" s="40">
        <f ca="1">TRUNC(PRODUCT(G$10:G1921),15)</f>
        <v>1.5044100324232299</v>
      </c>
      <c r="I1922" s="40">
        <f t="shared" ca="1" si="585"/>
        <v>1.42599021960588</v>
      </c>
      <c r="J1922" s="40">
        <f t="shared" ca="1" si="586"/>
        <v>1.05499323</v>
      </c>
      <c r="K1922" s="42">
        <f t="shared" si="587"/>
        <v>2.7E-2</v>
      </c>
      <c r="L1922" s="63">
        <f t="shared" si="593"/>
        <v>45189</v>
      </c>
      <c r="M1922" s="64">
        <f t="shared" si="594"/>
        <v>120</v>
      </c>
      <c r="N1922" s="44">
        <f t="shared" si="588"/>
        <v>120</v>
      </c>
      <c r="O1922" s="40">
        <f t="shared" si="589"/>
        <v>1.012767451</v>
      </c>
      <c r="P1922" s="65">
        <f t="shared" ca="1" si="595"/>
        <v>1.0684628039999999</v>
      </c>
      <c r="Q1922" s="40">
        <f t="shared" ca="1" si="590"/>
        <v>644.35616479999999</v>
      </c>
      <c r="R1922" s="44">
        <f>IF(VLOOKUP(A1922,$Z$12:$AI$125,8)=VLOOKUP(A1921,$Z$12:$AI$125,8),0,VLOOKUP(A1922,Z$12:$AI$125,8))</f>
        <v>0</v>
      </c>
      <c r="S1922" s="45">
        <f>IF(R1922&gt;0,VLOOKUP(R1922,Y$12:$AH$125,7),0)</f>
        <v>0</v>
      </c>
      <c r="T1922" s="40">
        <f t="shared" si="591"/>
        <v>0</v>
      </c>
      <c r="U1922" s="40">
        <f t="shared" ca="1" si="592"/>
        <v>644.35616479999999</v>
      </c>
      <c r="V1922" s="46" t="str">
        <f t="shared" si="578"/>
        <v>J=</v>
      </c>
      <c r="W1922" s="47">
        <f t="shared" si="579"/>
        <v>45371</v>
      </c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  <c r="CA1922" s="35"/>
      <c r="CB1922" s="35"/>
      <c r="CC1922" s="35"/>
      <c r="CD1922" s="35"/>
      <c r="CE1922" s="35"/>
      <c r="CF1922" s="35"/>
      <c r="CG1922" s="35"/>
      <c r="CH1922" s="35"/>
      <c r="CI1922" s="35"/>
      <c r="CJ1922" s="35"/>
      <c r="CK1922" s="35"/>
      <c r="CL1922" s="35"/>
      <c r="CM1922" s="35"/>
      <c r="CN1922" s="35"/>
      <c r="CO1922" s="35"/>
      <c r="CP1922" s="35"/>
      <c r="CQ1922" s="35"/>
      <c r="CR1922" s="35"/>
      <c r="CS1922" s="35"/>
      <c r="CT1922" s="35"/>
      <c r="CU1922" s="35"/>
      <c r="CV1922" s="35"/>
      <c r="CW1922" s="35"/>
      <c r="CX1922" s="35"/>
      <c r="CY1922" s="35"/>
      <c r="CZ1922" s="35"/>
      <c r="DA1922" s="35"/>
      <c r="DB1922" s="35"/>
      <c r="DC1922" s="35"/>
      <c r="DD1922" s="35"/>
      <c r="DE1922" s="35"/>
      <c r="DF1922" s="35"/>
      <c r="DG1922" s="35"/>
      <c r="DH1922" s="35"/>
      <c r="DI1922" s="35"/>
      <c r="DJ1922" s="35"/>
      <c r="DK1922" s="35"/>
      <c r="DL1922" s="35"/>
      <c r="DM1922" s="35"/>
      <c r="DN1922" s="35"/>
      <c r="DO1922" s="35"/>
      <c r="DP1922" s="35"/>
      <c r="DQ1922" s="35"/>
      <c r="DR1922" s="35"/>
      <c r="DS1922" s="35"/>
      <c r="DT1922" s="35"/>
      <c r="DU1922" s="35"/>
      <c r="DV1922" s="35"/>
      <c r="DW1922" s="35"/>
      <c r="DX1922" s="35"/>
      <c r="DY1922" s="35"/>
      <c r="DZ1922" s="35"/>
      <c r="EA1922" s="35"/>
      <c r="EB1922" s="35"/>
      <c r="EC1922" s="35"/>
      <c r="ED1922" s="35"/>
      <c r="EE1922" s="35"/>
      <c r="EF1922" s="35"/>
      <c r="EG1922" s="35"/>
      <c r="EH1922" s="35"/>
      <c r="EI1922" s="35"/>
      <c r="EJ1922" s="35"/>
      <c r="EK1922" s="35"/>
      <c r="EL1922" s="35"/>
      <c r="EM1922" s="35"/>
      <c r="EN1922" s="35"/>
      <c r="EO1922" s="35"/>
      <c r="EP1922" s="35"/>
      <c r="EQ1922" s="35"/>
      <c r="ER1922" s="35"/>
      <c r="ES1922" s="35"/>
      <c r="ET1922" s="35"/>
      <c r="EU1922" s="35"/>
      <c r="EV1922" s="35"/>
      <c r="EW1922" s="35"/>
      <c r="EX1922" s="35"/>
      <c r="EY1922" s="35"/>
      <c r="EZ1922" s="35"/>
      <c r="FA1922" s="35"/>
      <c r="FB1922" s="35"/>
      <c r="FC1922" s="35"/>
      <c r="FD1922" s="35"/>
      <c r="FE1922" s="35"/>
      <c r="FF1922" s="35"/>
      <c r="FG1922" s="35"/>
      <c r="FH1922" s="35"/>
      <c r="FI1922" s="35"/>
      <c r="FJ1922" s="35"/>
      <c r="FK1922" s="35"/>
      <c r="FL1922" s="35"/>
      <c r="FM1922" s="35"/>
      <c r="FN1922" s="35"/>
      <c r="FO1922" s="35"/>
      <c r="FP1922" s="35"/>
      <c r="FQ1922" s="35"/>
      <c r="FR1922" s="35"/>
      <c r="FS1922" s="35"/>
      <c r="FT1922" s="35"/>
      <c r="FU1922" s="35"/>
      <c r="FV1922" s="35"/>
      <c r="FW1922" s="35"/>
      <c r="FX1922" s="35"/>
      <c r="FY1922" s="35"/>
      <c r="FZ1922" s="35"/>
    </row>
    <row r="1923" spans="1:182" x14ac:dyDescent="0.15">
      <c r="A1923" s="38">
        <f t="shared" si="580"/>
        <v>45367</v>
      </c>
      <c r="B1923" s="39">
        <f t="shared" ca="1" si="581"/>
        <v>10061.409132480001</v>
      </c>
      <c r="C1923" s="40">
        <f t="shared" si="582"/>
        <v>9411.77</v>
      </c>
      <c r="D1923" s="41">
        <f ca="1">IF(A1923&lt;$B$1,VLOOKUP(A1923,[1]DI!$A$4:$B$15000,2,FALSE),0)</f>
        <v>0</v>
      </c>
      <c r="E1923" s="40">
        <f t="shared" ca="1" si="583"/>
        <v>0</v>
      </c>
      <c r="F1923" s="42">
        <f t="shared" si="577"/>
        <v>1</v>
      </c>
      <c r="G1923" s="43">
        <f t="shared" ca="1" si="584"/>
        <v>1</v>
      </c>
      <c r="H1923" s="40">
        <f ca="1">TRUNC(PRODUCT(G$10:G1922),15)</f>
        <v>1.50504123774053</v>
      </c>
      <c r="I1923" s="40">
        <f t="shared" ca="1" si="585"/>
        <v>1.42599021960588</v>
      </c>
      <c r="J1923" s="40">
        <f t="shared" ca="1" si="586"/>
        <v>1.0554358800000001</v>
      </c>
      <c r="K1923" s="42">
        <f t="shared" si="587"/>
        <v>2.7E-2</v>
      </c>
      <c r="L1923" s="63">
        <f t="shared" si="593"/>
        <v>45189</v>
      </c>
      <c r="M1923" s="64">
        <f t="shared" si="594"/>
        <v>120</v>
      </c>
      <c r="N1923" s="44">
        <f t="shared" si="588"/>
        <v>121</v>
      </c>
      <c r="O1923" s="40">
        <f t="shared" si="589"/>
        <v>1.012874528</v>
      </c>
      <c r="P1923" s="65">
        <f t="shared" ca="1" si="595"/>
        <v>1.0690241190000001</v>
      </c>
      <c r="Q1923" s="40">
        <f t="shared" ca="1" si="590"/>
        <v>649.63913247999994</v>
      </c>
      <c r="R1923" s="44">
        <f>IF(VLOOKUP(A1923,$Z$12:$AI$125,8)=VLOOKUP(A1922,$Z$12:$AI$125,8),0,VLOOKUP(A1923,Z$12:$AI$125,8))</f>
        <v>0</v>
      </c>
      <c r="S1923" s="45">
        <f>IF(R1923&gt;0,VLOOKUP(R1923,Y$12:$AH$125,7),0)</f>
        <v>0</v>
      </c>
      <c r="T1923" s="40">
        <f t="shared" si="591"/>
        <v>0</v>
      </c>
      <c r="U1923" s="40">
        <f t="shared" ca="1" si="592"/>
        <v>649.63913247999994</v>
      </c>
      <c r="V1923" s="46" t="str">
        <f t="shared" si="578"/>
        <v>J=</v>
      </c>
      <c r="W1923" s="47">
        <f t="shared" si="579"/>
        <v>45371</v>
      </c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  <c r="CA1923" s="35"/>
      <c r="CB1923" s="35"/>
      <c r="CC1923" s="35"/>
      <c r="CD1923" s="35"/>
      <c r="CE1923" s="35"/>
      <c r="CF1923" s="35"/>
      <c r="CG1923" s="35"/>
      <c r="CH1923" s="35"/>
      <c r="CI1923" s="35"/>
      <c r="CJ1923" s="35"/>
      <c r="CK1923" s="35"/>
      <c r="CL1923" s="35"/>
      <c r="CM1923" s="35"/>
      <c r="CN1923" s="35"/>
      <c r="CO1923" s="35"/>
      <c r="CP1923" s="35"/>
      <c r="CQ1923" s="35"/>
      <c r="CR1923" s="35"/>
      <c r="CS1923" s="35"/>
      <c r="CT1923" s="35"/>
      <c r="CU1923" s="35"/>
      <c r="CV1923" s="35"/>
      <c r="CW1923" s="35"/>
      <c r="CX1923" s="35"/>
      <c r="CY1923" s="35"/>
      <c r="CZ1923" s="35"/>
      <c r="DA1923" s="35"/>
      <c r="DB1923" s="35"/>
      <c r="DC1923" s="35"/>
      <c r="DD1923" s="35"/>
      <c r="DE1923" s="35"/>
      <c r="DF1923" s="35"/>
      <c r="DG1923" s="35"/>
      <c r="DH1923" s="35"/>
      <c r="DI1923" s="35"/>
      <c r="DJ1923" s="35"/>
      <c r="DK1923" s="35"/>
      <c r="DL1923" s="35"/>
      <c r="DM1923" s="35"/>
      <c r="DN1923" s="35"/>
      <c r="DO1923" s="35"/>
      <c r="DP1923" s="35"/>
      <c r="DQ1923" s="35"/>
      <c r="DR1923" s="35"/>
      <c r="DS1923" s="35"/>
      <c r="DT1923" s="35"/>
      <c r="DU1923" s="35"/>
      <c r="DV1923" s="35"/>
      <c r="DW1923" s="35"/>
      <c r="DX1923" s="35"/>
      <c r="DY1923" s="35"/>
      <c r="DZ1923" s="35"/>
      <c r="EA1923" s="35"/>
      <c r="EB1923" s="35"/>
      <c r="EC1923" s="35"/>
      <c r="ED1923" s="35"/>
      <c r="EE1923" s="35"/>
      <c r="EF1923" s="35"/>
      <c r="EG1923" s="35"/>
      <c r="EH1923" s="35"/>
      <c r="EI1923" s="35"/>
      <c r="EJ1923" s="35"/>
      <c r="EK1923" s="35"/>
      <c r="EL1923" s="35"/>
      <c r="EM1923" s="35"/>
      <c r="EN1923" s="35"/>
      <c r="EO1923" s="35"/>
      <c r="EP1923" s="35"/>
      <c r="EQ1923" s="35"/>
      <c r="ER1923" s="35"/>
      <c r="ES1923" s="35"/>
      <c r="ET1923" s="35"/>
      <c r="EU1923" s="35"/>
      <c r="EV1923" s="35"/>
      <c r="EW1923" s="35"/>
      <c r="EX1923" s="35"/>
      <c r="EY1923" s="35"/>
      <c r="EZ1923" s="35"/>
      <c r="FA1923" s="35"/>
      <c r="FB1923" s="35"/>
      <c r="FC1923" s="35"/>
      <c r="FD1923" s="35"/>
      <c r="FE1923" s="35"/>
      <c r="FF1923" s="35"/>
      <c r="FG1923" s="35"/>
      <c r="FH1923" s="35"/>
      <c r="FI1923" s="35"/>
      <c r="FJ1923" s="35"/>
      <c r="FK1923" s="35"/>
      <c r="FL1923" s="35"/>
      <c r="FM1923" s="35"/>
      <c r="FN1923" s="35"/>
      <c r="FO1923" s="35"/>
      <c r="FP1923" s="35"/>
      <c r="FQ1923" s="35"/>
      <c r="FR1923" s="35"/>
      <c r="FS1923" s="35"/>
      <c r="FT1923" s="35"/>
      <c r="FU1923" s="35"/>
      <c r="FV1923" s="35"/>
      <c r="FW1923" s="35"/>
      <c r="FX1923" s="35"/>
      <c r="FY1923" s="35"/>
      <c r="FZ1923" s="35"/>
    </row>
    <row r="1924" spans="1:182" x14ac:dyDescent="0.15">
      <c r="A1924" s="38">
        <f t="shared" si="580"/>
        <v>45368</v>
      </c>
      <c r="B1924" s="39">
        <f t="shared" ca="1" si="581"/>
        <v>10061.409132480001</v>
      </c>
      <c r="C1924" s="40">
        <f t="shared" si="582"/>
        <v>9411.77</v>
      </c>
      <c r="D1924" s="41">
        <f ca="1">IF(A1924&lt;$B$1,VLOOKUP(A1924,[1]DI!$A$4:$B$15000,2,FALSE),0)</f>
        <v>0</v>
      </c>
      <c r="E1924" s="40">
        <f t="shared" ca="1" si="583"/>
        <v>0</v>
      </c>
      <c r="F1924" s="42">
        <f t="shared" si="577"/>
        <v>1</v>
      </c>
      <c r="G1924" s="43">
        <f t="shared" ca="1" si="584"/>
        <v>1</v>
      </c>
      <c r="H1924" s="40">
        <f ca="1">TRUNC(PRODUCT(G$10:G1923),15)</f>
        <v>1.50504123774053</v>
      </c>
      <c r="I1924" s="40">
        <f t="shared" ca="1" si="585"/>
        <v>1.42599021960588</v>
      </c>
      <c r="J1924" s="40">
        <f t="shared" ca="1" si="586"/>
        <v>1.0554358800000001</v>
      </c>
      <c r="K1924" s="42">
        <f t="shared" si="587"/>
        <v>2.7E-2</v>
      </c>
      <c r="L1924" s="63">
        <f t="shared" si="593"/>
        <v>45189</v>
      </c>
      <c r="M1924" s="64">
        <f t="shared" si="594"/>
        <v>120</v>
      </c>
      <c r="N1924" s="44">
        <f t="shared" si="588"/>
        <v>121</v>
      </c>
      <c r="O1924" s="40">
        <f t="shared" si="589"/>
        <v>1.012874528</v>
      </c>
      <c r="P1924" s="65">
        <f t="shared" ca="1" si="595"/>
        <v>1.0690241190000001</v>
      </c>
      <c r="Q1924" s="40">
        <f t="shared" ca="1" si="590"/>
        <v>649.63913247999994</v>
      </c>
      <c r="R1924" s="44">
        <f>IF(VLOOKUP(A1924,$Z$12:$AI$125,8)=VLOOKUP(A1923,$Z$12:$AI$125,8),0,VLOOKUP(A1924,Z$12:$AI$125,8))</f>
        <v>0</v>
      </c>
      <c r="S1924" s="45">
        <f>IF(R1924&gt;0,VLOOKUP(R1924,Y$12:$AH$125,7),0)</f>
        <v>0</v>
      </c>
      <c r="T1924" s="40">
        <f t="shared" si="591"/>
        <v>0</v>
      </c>
      <c r="U1924" s="40">
        <f t="shared" ca="1" si="592"/>
        <v>649.63913247999994</v>
      </c>
      <c r="V1924" s="46" t="str">
        <f t="shared" si="578"/>
        <v>J=</v>
      </c>
      <c r="W1924" s="47">
        <f t="shared" si="579"/>
        <v>45371</v>
      </c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  <c r="CA1924" s="35"/>
      <c r="CB1924" s="35"/>
      <c r="CC1924" s="35"/>
      <c r="CD1924" s="35"/>
      <c r="CE1924" s="35"/>
      <c r="CF1924" s="35"/>
      <c r="CG1924" s="35"/>
      <c r="CH1924" s="35"/>
      <c r="CI1924" s="35"/>
      <c r="CJ1924" s="35"/>
      <c r="CK1924" s="35"/>
      <c r="CL1924" s="35"/>
      <c r="CM1924" s="35"/>
      <c r="CN1924" s="35"/>
      <c r="CO1924" s="35"/>
      <c r="CP1924" s="35"/>
      <c r="CQ1924" s="35"/>
      <c r="CR1924" s="35"/>
      <c r="CS1924" s="35"/>
      <c r="CT1924" s="35"/>
      <c r="CU1924" s="35"/>
      <c r="CV1924" s="35"/>
      <c r="CW1924" s="35"/>
      <c r="CX1924" s="35"/>
      <c r="CY1924" s="35"/>
      <c r="CZ1924" s="35"/>
      <c r="DA1924" s="35"/>
      <c r="DB1924" s="35"/>
      <c r="DC1924" s="35"/>
      <c r="DD1924" s="35"/>
      <c r="DE1924" s="35"/>
      <c r="DF1924" s="35"/>
      <c r="DG1924" s="35"/>
      <c r="DH1924" s="35"/>
      <c r="DI1924" s="35"/>
      <c r="DJ1924" s="35"/>
      <c r="DK1924" s="35"/>
      <c r="DL1924" s="35"/>
      <c r="DM1924" s="35"/>
      <c r="DN1924" s="35"/>
      <c r="DO1924" s="35"/>
      <c r="DP1924" s="35"/>
      <c r="DQ1924" s="35"/>
      <c r="DR1924" s="35"/>
      <c r="DS1924" s="35"/>
      <c r="DT1924" s="35"/>
      <c r="DU1924" s="35"/>
      <c r="DV1924" s="35"/>
      <c r="DW1924" s="35"/>
      <c r="DX1924" s="35"/>
      <c r="DY1924" s="35"/>
      <c r="DZ1924" s="35"/>
      <c r="EA1924" s="35"/>
      <c r="EB1924" s="35"/>
      <c r="EC1924" s="35"/>
      <c r="ED1924" s="35"/>
      <c r="EE1924" s="35"/>
      <c r="EF1924" s="35"/>
      <c r="EG1924" s="35"/>
      <c r="EH1924" s="35"/>
      <c r="EI1924" s="35"/>
      <c r="EJ1924" s="35"/>
      <c r="EK1924" s="35"/>
      <c r="EL1924" s="35"/>
      <c r="EM1924" s="35"/>
      <c r="EN1924" s="35"/>
      <c r="EO1924" s="35"/>
      <c r="EP1924" s="35"/>
      <c r="EQ1924" s="35"/>
      <c r="ER1924" s="35"/>
      <c r="ES1924" s="35"/>
      <c r="ET1924" s="35"/>
      <c r="EU1924" s="35"/>
      <c r="EV1924" s="35"/>
      <c r="EW1924" s="35"/>
      <c r="EX1924" s="35"/>
      <c r="EY1924" s="35"/>
      <c r="EZ1924" s="35"/>
      <c r="FA1924" s="35"/>
      <c r="FB1924" s="35"/>
      <c r="FC1924" s="35"/>
      <c r="FD1924" s="35"/>
      <c r="FE1924" s="35"/>
      <c r="FF1924" s="35"/>
      <c r="FG1924" s="35"/>
      <c r="FH1924" s="35"/>
      <c r="FI1924" s="35"/>
      <c r="FJ1924" s="35"/>
      <c r="FK1924" s="35"/>
      <c r="FL1924" s="35"/>
      <c r="FM1924" s="35"/>
      <c r="FN1924" s="35"/>
      <c r="FO1924" s="35"/>
      <c r="FP1924" s="35"/>
      <c r="FQ1924" s="35"/>
      <c r="FR1924" s="35"/>
      <c r="FS1924" s="35"/>
      <c r="FT1924" s="35"/>
      <c r="FU1924" s="35"/>
      <c r="FV1924" s="35"/>
      <c r="FW1924" s="35"/>
      <c r="FX1924" s="35"/>
      <c r="FY1924" s="35"/>
      <c r="FZ1924" s="35"/>
    </row>
    <row r="1925" spans="1:182" x14ac:dyDescent="0.15">
      <c r="A1925" s="38">
        <f t="shared" si="580"/>
        <v>45369</v>
      </c>
      <c r="B1925" s="39">
        <f t="shared" ca="1" si="581"/>
        <v>10061.409132480001</v>
      </c>
      <c r="C1925" s="40">
        <f t="shared" si="582"/>
        <v>9411.77</v>
      </c>
      <c r="D1925" s="41">
        <f ca="1">IF(A1925&lt;$B$1,VLOOKUP(A1925,[1]DI!$A$4:$B$15000,2,FALSE),0)</f>
        <v>0.1115</v>
      </c>
      <c r="E1925" s="40">
        <f t="shared" ca="1" si="583"/>
        <v>4.1957000000000002E-4</v>
      </c>
      <c r="F1925" s="42">
        <f t="shared" si="577"/>
        <v>1</v>
      </c>
      <c r="G1925" s="43">
        <f t="shared" ca="1" si="584"/>
        <v>1.00041957</v>
      </c>
      <c r="H1925" s="40">
        <f ca="1">TRUNC(PRODUCT(G$10:G1924),15)</f>
        <v>1.50504123774053</v>
      </c>
      <c r="I1925" s="40">
        <f t="shared" ca="1" si="585"/>
        <v>1.42599021960588</v>
      </c>
      <c r="J1925" s="40">
        <f t="shared" ca="1" si="586"/>
        <v>1.0554358800000001</v>
      </c>
      <c r="K1925" s="42">
        <f t="shared" si="587"/>
        <v>2.7E-2</v>
      </c>
      <c r="L1925" s="63">
        <f t="shared" si="593"/>
        <v>45189</v>
      </c>
      <c r="M1925" s="64">
        <f t="shared" si="594"/>
        <v>121</v>
      </c>
      <c r="N1925" s="44">
        <f t="shared" si="588"/>
        <v>121</v>
      </c>
      <c r="O1925" s="40">
        <f t="shared" si="589"/>
        <v>1.012874528</v>
      </c>
      <c r="P1925" s="65">
        <f t="shared" ca="1" si="595"/>
        <v>1.0690241190000001</v>
      </c>
      <c r="Q1925" s="40">
        <f t="shared" ca="1" si="590"/>
        <v>649.63913247999994</v>
      </c>
      <c r="R1925" s="44">
        <f>IF(VLOOKUP(A1925,$Z$12:$AI$125,8)=VLOOKUP(A1924,$Z$12:$AI$125,8),0,VLOOKUP(A1925,Z$12:$AI$125,8))</f>
        <v>0</v>
      </c>
      <c r="S1925" s="45">
        <f>IF(R1925&gt;0,VLOOKUP(R1925,Y$12:$AH$125,7),0)</f>
        <v>0</v>
      </c>
      <c r="T1925" s="40">
        <f t="shared" si="591"/>
        <v>0</v>
      </c>
      <c r="U1925" s="40">
        <f t="shared" ca="1" si="592"/>
        <v>649.63913247999994</v>
      </c>
      <c r="V1925" s="46" t="str">
        <f t="shared" si="578"/>
        <v>J=</v>
      </c>
      <c r="W1925" s="47">
        <f t="shared" si="579"/>
        <v>45371</v>
      </c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  <c r="CA1925" s="35"/>
      <c r="CB1925" s="35"/>
      <c r="CC1925" s="35"/>
      <c r="CD1925" s="35"/>
      <c r="CE1925" s="35"/>
      <c r="CF1925" s="35"/>
      <c r="CG1925" s="35"/>
      <c r="CH1925" s="35"/>
      <c r="CI1925" s="35"/>
      <c r="CJ1925" s="35"/>
      <c r="CK1925" s="35"/>
      <c r="CL1925" s="35"/>
      <c r="CM1925" s="35"/>
      <c r="CN1925" s="35"/>
      <c r="CO1925" s="35"/>
      <c r="CP1925" s="35"/>
      <c r="CQ1925" s="35"/>
      <c r="CR1925" s="35"/>
      <c r="CS1925" s="35"/>
      <c r="CT1925" s="35"/>
      <c r="CU1925" s="35"/>
      <c r="CV1925" s="35"/>
      <c r="CW1925" s="35"/>
      <c r="CX1925" s="35"/>
      <c r="CY1925" s="35"/>
      <c r="CZ1925" s="35"/>
      <c r="DA1925" s="35"/>
      <c r="DB1925" s="35"/>
      <c r="DC1925" s="35"/>
      <c r="DD1925" s="35"/>
      <c r="DE1925" s="35"/>
      <c r="DF1925" s="35"/>
      <c r="DG1925" s="35"/>
      <c r="DH1925" s="35"/>
      <c r="DI1925" s="35"/>
      <c r="DJ1925" s="35"/>
      <c r="DK1925" s="35"/>
      <c r="DL1925" s="35"/>
      <c r="DM1925" s="35"/>
      <c r="DN1925" s="35"/>
      <c r="DO1925" s="35"/>
      <c r="DP1925" s="35"/>
      <c r="DQ1925" s="35"/>
      <c r="DR1925" s="35"/>
      <c r="DS1925" s="35"/>
      <c r="DT1925" s="35"/>
      <c r="DU1925" s="35"/>
      <c r="DV1925" s="35"/>
      <c r="DW1925" s="35"/>
      <c r="DX1925" s="35"/>
      <c r="DY1925" s="35"/>
      <c r="DZ1925" s="35"/>
      <c r="EA1925" s="35"/>
      <c r="EB1925" s="35"/>
      <c r="EC1925" s="35"/>
      <c r="ED1925" s="35"/>
      <c r="EE1925" s="35"/>
      <c r="EF1925" s="35"/>
      <c r="EG1925" s="35"/>
      <c r="EH1925" s="35"/>
      <c r="EI1925" s="35"/>
      <c r="EJ1925" s="35"/>
      <c r="EK1925" s="35"/>
      <c r="EL1925" s="35"/>
      <c r="EM1925" s="35"/>
      <c r="EN1925" s="35"/>
      <c r="EO1925" s="35"/>
      <c r="EP1925" s="35"/>
      <c r="EQ1925" s="35"/>
      <c r="ER1925" s="35"/>
      <c r="ES1925" s="35"/>
      <c r="ET1925" s="35"/>
      <c r="EU1925" s="35"/>
      <c r="EV1925" s="35"/>
      <c r="EW1925" s="35"/>
      <c r="EX1925" s="35"/>
      <c r="EY1925" s="35"/>
      <c r="EZ1925" s="35"/>
      <c r="FA1925" s="35"/>
      <c r="FB1925" s="35"/>
      <c r="FC1925" s="35"/>
      <c r="FD1925" s="35"/>
      <c r="FE1925" s="35"/>
      <c r="FF1925" s="35"/>
      <c r="FG1925" s="35"/>
      <c r="FH1925" s="35"/>
      <c r="FI1925" s="35"/>
      <c r="FJ1925" s="35"/>
      <c r="FK1925" s="35"/>
      <c r="FL1925" s="35"/>
      <c r="FM1925" s="35"/>
      <c r="FN1925" s="35"/>
      <c r="FO1925" s="35"/>
      <c r="FP1925" s="35"/>
      <c r="FQ1925" s="35"/>
      <c r="FR1925" s="35"/>
      <c r="FS1925" s="35"/>
      <c r="FT1925" s="35"/>
      <c r="FU1925" s="35"/>
      <c r="FV1925" s="35"/>
      <c r="FW1925" s="35"/>
      <c r="FX1925" s="35"/>
      <c r="FY1925" s="35"/>
      <c r="FZ1925" s="35"/>
    </row>
    <row r="1926" spans="1:182" x14ac:dyDescent="0.15">
      <c r="A1926" s="38">
        <f t="shared" si="580"/>
        <v>45370</v>
      </c>
      <c r="B1926" s="39">
        <f t="shared" ca="1" si="581"/>
        <v>10066.69482015</v>
      </c>
      <c r="C1926" s="40">
        <f t="shared" si="582"/>
        <v>9411.77</v>
      </c>
      <c r="D1926" s="41">
        <f ca="1">IF(A1926&lt;$B$1,VLOOKUP(A1926,[1]DI!$A$4:$B$15000,2,FALSE),0)</f>
        <v>0.1115</v>
      </c>
      <c r="E1926" s="40">
        <f t="shared" ca="1" si="583"/>
        <v>4.1957000000000002E-4</v>
      </c>
      <c r="F1926" s="42">
        <f t="shared" si="577"/>
        <v>1</v>
      </c>
      <c r="G1926" s="43">
        <f t="shared" ca="1" si="584"/>
        <v>1.00041957</v>
      </c>
      <c r="H1926" s="40">
        <f ca="1">TRUNC(PRODUCT(G$10:G1925),15)</f>
        <v>1.50567270789265</v>
      </c>
      <c r="I1926" s="40">
        <f t="shared" ca="1" si="585"/>
        <v>1.42599021960588</v>
      </c>
      <c r="J1926" s="40">
        <f t="shared" ca="1" si="586"/>
        <v>1.05587871</v>
      </c>
      <c r="K1926" s="42">
        <f t="shared" si="587"/>
        <v>2.7E-2</v>
      </c>
      <c r="L1926" s="63">
        <f t="shared" si="593"/>
        <v>45189</v>
      </c>
      <c r="M1926" s="64">
        <f t="shared" si="594"/>
        <v>122</v>
      </c>
      <c r="N1926" s="44">
        <f t="shared" si="588"/>
        <v>122</v>
      </c>
      <c r="O1926" s="40">
        <f t="shared" si="589"/>
        <v>1.0129816169999999</v>
      </c>
      <c r="P1926" s="65">
        <f t="shared" ca="1" si="595"/>
        <v>1.0695857230000001</v>
      </c>
      <c r="Q1926" s="40">
        <f t="shared" ca="1" si="590"/>
        <v>654.92482014999996</v>
      </c>
      <c r="R1926" s="44">
        <f>IF(VLOOKUP(A1926,$Z$12:$AI$125,8)=VLOOKUP(A1925,$Z$12:$AI$125,8),0,VLOOKUP(A1926,Z$12:$AI$125,8))</f>
        <v>0</v>
      </c>
      <c r="S1926" s="45">
        <f>IF(R1926&gt;0,VLOOKUP(R1926,Y$12:$AH$125,7),0)</f>
        <v>0</v>
      </c>
      <c r="T1926" s="40">
        <f t="shared" si="591"/>
        <v>0</v>
      </c>
      <c r="U1926" s="40">
        <f t="shared" ca="1" si="592"/>
        <v>654.92482014999996</v>
      </c>
      <c r="V1926" s="46" t="str">
        <f t="shared" si="578"/>
        <v>J=</v>
      </c>
      <c r="W1926" s="47">
        <f t="shared" si="579"/>
        <v>45371</v>
      </c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  <c r="CA1926" s="35"/>
      <c r="CB1926" s="35"/>
      <c r="CC1926" s="35"/>
      <c r="CD1926" s="35"/>
      <c r="CE1926" s="35"/>
      <c r="CF1926" s="35"/>
      <c r="CG1926" s="35"/>
      <c r="CH1926" s="35"/>
      <c r="CI1926" s="35"/>
      <c r="CJ1926" s="35"/>
      <c r="CK1926" s="35"/>
      <c r="CL1926" s="35"/>
      <c r="CM1926" s="35"/>
      <c r="CN1926" s="35"/>
      <c r="CO1926" s="35"/>
      <c r="CP1926" s="35"/>
      <c r="CQ1926" s="35"/>
      <c r="CR1926" s="35"/>
      <c r="CS1926" s="35"/>
      <c r="CT1926" s="35"/>
      <c r="CU1926" s="35"/>
      <c r="CV1926" s="35"/>
      <c r="CW1926" s="35"/>
      <c r="CX1926" s="35"/>
      <c r="CY1926" s="35"/>
      <c r="CZ1926" s="35"/>
      <c r="DA1926" s="35"/>
      <c r="DB1926" s="35"/>
      <c r="DC1926" s="35"/>
      <c r="DD1926" s="35"/>
      <c r="DE1926" s="35"/>
      <c r="DF1926" s="35"/>
      <c r="DG1926" s="35"/>
      <c r="DH1926" s="35"/>
      <c r="DI1926" s="35"/>
      <c r="DJ1926" s="35"/>
      <c r="DK1926" s="35"/>
      <c r="DL1926" s="35"/>
      <c r="DM1926" s="35"/>
      <c r="DN1926" s="35"/>
      <c r="DO1926" s="35"/>
      <c r="DP1926" s="35"/>
      <c r="DQ1926" s="35"/>
      <c r="DR1926" s="35"/>
      <c r="DS1926" s="35"/>
      <c r="DT1926" s="35"/>
      <c r="DU1926" s="35"/>
      <c r="DV1926" s="35"/>
      <c r="DW1926" s="35"/>
      <c r="DX1926" s="35"/>
      <c r="DY1926" s="35"/>
      <c r="DZ1926" s="35"/>
      <c r="EA1926" s="35"/>
      <c r="EB1926" s="35"/>
      <c r="EC1926" s="35"/>
      <c r="ED1926" s="35"/>
      <c r="EE1926" s="35"/>
      <c r="EF1926" s="35"/>
      <c r="EG1926" s="35"/>
      <c r="EH1926" s="35"/>
      <c r="EI1926" s="35"/>
      <c r="EJ1926" s="35"/>
      <c r="EK1926" s="35"/>
      <c r="EL1926" s="35"/>
      <c r="EM1926" s="35"/>
      <c r="EN1926" s="35"/>
      <c r="EO1926" s="35"/>
      <c r="EP1926" s="35"/>
      <c r="EQ1926" s="35"/>
      <c r="ER1926" s="35"/>
      <c r="ES1926" s="35"/>
      <c r="ET1926" s="35"/>
      <c r="EU1926" s="35"/>
      <c r="EV1926" s="35"/>
      <c r="EW1926" s="35"/>
      <c r="EX1926" s="35"/>
      <c r="EY1926" s="35"/>
      <c r="EZ1926" s="35"/>
      <c r="FA1926" s="35"/>
      <c r="FB1926" s="35"/>
      <c r="FC1926" s="35"/>
      <c r="FD1926" s="35"/>
      <c r="FE1926" s="35"/>
      <c r="FF1926" s="35"/>
      <c r="FG1926" s="35"/>
      <c r="FH1926" s="35"/>
      <c r="FI1926" s="35"/>
      <c r="FJ1926" s="35"/>
      <c r="FK1926" s="35"/>
      <c r="FL1926" s="35"/>
      <c r="FM1926" s="35"/>
      <c r="FN1926" s="35"/>
      <c r="FO1926" s="35"/>
      <c r="FP1926" s="35"/>
      <c r="FQ1926" s="35"/>
      <c r="FR1926" s="35"/>
      <c r="FS1926" s="35"/>
      <c r="FT1926" s="35"/>
      <c r="FU1926" s="35"/>
      <c r="FV1926" s="35"/>
      <c r="FW1926" s="35"/>
      <c r="FX1926" s="35"/>
      <c r="FY1926" s="35"/>
      <c r="FZ1926" s="35"/>
    </row>
    <row r="1927" spans="1:182" x14ac:dyDescent="0.15">
      <c r="A1927" s="38">
        <f t="shared" si="580"/>
        <v>45371</v>
      </c>
      <c r="B1927" s="39">
        <f t="shared" ca="1" si="581"/>
        <v>10071.983227840001</v>
      </c>
      <c r="C1927" s="40">
        <f t="shared" si="582"/>
        <v>9411.77</v>
      </c>
      <c r="D1927" s="41">
        <f ca="1">IF(A1927&lt;$B$1,VLOOKUP(A1927,[1]DI!$A$4:$B$15000,2,FALSE),0)</f>
        <v>0.1115</v>
      </c>
      <c r="E1927" s="40">
        <f t="shared" ca="1" si="583"/>
        <v>4.1957000000000002E-4</v>
      </c>
      <c r="F1927" s="42">
        <f t="shared" si="577"/>
        <v>1</v>
      </c>
      <c r="G1927" s="43">
        <f t="shared" ca="1" si="584"/>
        <v>1.00041957</v>
      </c>
      <c r="H1927" s="40">
        <f ca="1">TRUNC(PRODUCT(G$10:G1926),15)</f>
        <v>1.5063044429907</v>
      </c>
      <c r="I1927" s="40">
        <f t="shared" ca="1" si="585"/>
        <v>1.42599021960588</v>
      </c>
      <c r="J1927" s="40">
        <f t="shared" ca="1" si="586"/>
        <v>1.0563217199999999</v>
      </c>
      <c r="K1927" s="42">
        <f t="shared" si="587"/>
        <v>2.7E-2</v>
      </c>
      <c r="L1927" s="63">
        <f t="shared" si="593"/>
        <v>45189</v>
      </c>
      <c r="M1927" s="64">
        <f t="shared" si="594"/>
        <v>123</v>
      </c>
      <c r="N1927" s="44">
        <f t="shared" si="588"/>
        <v>123</v>
      </c>
      <c r="O1927" s="40">
        <f t="shared" si="589"/>
        <v>1.013088717</v>
      </c>
      <c r="P1927" s="65">
        <f t="shared" ca="1" si="595"/>
        <v>1.0701476160000001</v>
      </c>
      <c r="Q1927" s="40">
        <f t="shared" ca="1" si="590"/>
        <v>660.21322783999994</v>
      </c>
      <c r="R1927" s="44">
        <f>IF(VLOOKUP(A1927,$Z$12:$AI$125,8)=VLOOKUP(A1926,$Z$12:$AI$125,8),0,VLOOKUP(A1927,Z$12:$AI$125,8))</f>
        <v>17</v>
      </c>
      <c r="S1927" s="45">
        <f>IF(R1927&gt;0,VLOOKUP(R1927,Y$12:$AH$125,7),0)</f>
        <v>0</v>
      </c>
      <c r="T1927" s="40">
        <f t="shared" si="591"/>
        <v>0</v>
      </c>
      <c r="U1927" s="40">
        <f t="shared" ca="1" si="592"/>
        <v>660.21322783999994</v>
      </c>
      <c r="V1927" s="46" t="str">
        <f t="shared" si="578"/>
        <v>J=</v>
      </c>
      <c r="W1927" s="47">
        <f t="shared" si="579"/>
        <v>45371</v>
      </c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  <c r="CA1927" s="35"/>
      <c r="CB1927" s="35"/>
      <c r="CC1927" s="35"/>
      <c r="CD1927" s="35"/>
      <c r="CE1927" s="35"/>
      <c r="CF1927" s="35"/>
      <c r="CG1927" s="35"/>
      <c r="CH1927" s="35"/>
      <c r="CI1927" s="35"/>
      <c r="CJ1927" s="35"/>
      <c r="CK1927" s="35"/>
      <c r="CL1927" s="35"/>
      <c r="CM1927" s="35"/>
      <c r="CN1927" s="35"/>
      <c r="CO1927" s="35"/>
      <c r="CP1927" s="35"/>
      <c r="CQ1927" s="35"/>
      <c r="CR1927" s="35"/>
      <c r="CS1927" s="35"/>
      <c r="CT1927" s="35"/>
      <c r="CU1927" s="35"/>
      <c r="CV1927" s="35"/>
      <c r="CW1927" s="35"/>
      <c r="CX1927" s="35"/>
      <c r="CY1927" s="35"/>
      <c r="CZ1927" s="35"/>
      <c r="DA1927" s="35"/>
      <c r="DB1927" s="35"/>
      <c r="DC1927" s="35"/>
      <c r="DD1927" s="35"/>
      <c r="DE1927" s="35"/>
      <c r="DF1927" s="35"/>
      <c r="DG1927" s="35"/>
      <c r="DH1927" s="35"/>
      <c r="DI1927" s="35"/>
      <c r="DJ1927" s="35"/>
      <c r="DK1927" s="35"/>
      <c r="DL1927" s="35"/>
      <c r="DM1927" s="35"/>
      <c r="DN1927" s="35"/>
      <c r="DO1927" s="35"/>
      <c r="DP1927" s="35"/>
      <c r="DQ1927" s="35"/>
      <c r="DR1927" s="35"/>
      <c r="DS1927" s="35"/>
      <c r="DT1927" s="35"/>
      <c r="DU1927" s="35"/>
      <c r="DV1927" s="35"/>
      <c r="DW1927" s="35"/>
      <c r="DX1927" s="35"/>
      <c r="DY1927" s="35"/>
      <c r="DZ1927" s="35"/>
      <c r="EA1927" s="35"/>
      <c r="EB1927" s="35"/>
      <c r="EC1927" s="35"/>
      <c r="ED1927" s="35"/>
      <c r="EE1927" s="35"/>
      <c r="EF1927" s="35"/>
      <c r="EG1927" s="35"/>
      <c r="EH1927" s="35"/>
      <c r="EI1927" s="35"/>
      <c r="EJ1927" s="35"/>
      <c r="EK1927" s="35"/>
      <c r="EL1927" s="35"/>
      <c r="EM1927" s="35"/>
      <c r="EN1927" s="35"/>
      <c r="EO1927" s="35"/>
      <c r="EP1927" s="35"/>
      <c r="EQ1927" s="35"/>
      <c r="ER1927" s="35"/>
      <c r="ES1927" s="35"/>
      <c r="ET1927" s="35"/>
      <c r="EU1927" s="35"/>
      <c r="EV1927" s="35"/>
      <c r="EW1927" s="35"/>
      <c r="EX1927" s="35"/>
      <c r="EY1927" s="35"/>
      <c r="EZ1927" s="35"/>
      <c r="FA1927" s="35"/>
      <c r="FB1927" s="35"/>
      <c r="FC1927" s="35"/>
      <c r="FD1927" s="35"/>
      <c r="FE1927" s="35"/>
      <c r="FF1927" s="35"/>
      <c r="FG1927" s="35"/>
      <c r="FH1927" s="35"/>
      <c r="FI1927" s="35"/>
      <c r="FJ1927" s="35"/>
      <c r="FK1927" s="35"/>
      <c r="FL1927" s="35"/>
      <c r="FM1927" s="35"/>
      <c r="FN1927" s="35"/>
      <c r="FO1927" s="35"/>
      <c r="FP1927" s="35"/>
      <c r="FQ1927" s="35"/>
      <c r="FR1927" s="35"/>
      <c r="FS1927" s="35"/>
      <c r="FT1927" s="35"/>
      <c r="FU1927" s="35"/>
      <c r="FV1927" s="35"/>
      <c r="FW1927" s="35"/>
      <c r="FX1927" s="35"/>
      <c r="FY1927" s="35"/>
      <c r="FZ1927" s="35"/>
    </row>
    <row r="1928" spans="1:182" x14ac:dyDescent="0.15">
      <c r="A1928" s="38">
        <f t="shared" si="580"/>
        <v>45372</v>
      </c>
      <c r="B1928" s="39">
        <f t="shared" ca="1" si="581"/>
        <v>9416.7143980700002</v>
      </c>
      <c r="C1928" s="40">
        <f t="shared" si="582"/>
        <v>9411.77</v>
      </c>
      <c r="D1928" s="41">
        <f ca="1">IF(A1928&lt;$B$1,VLOOKUP(A1928,[1]DI!$A$4:$B$15000,2,FALSE),0)</f>
        <v>0.1065</v>
      </c>
      <c r="E1928" s="40">
        <f t="shared" ca="1" si="583"/>
        <v>4.0168000000000002E-4</v>
      </c>
      <c r="F1928" s="42">
        <f t="shared" si="577"/>
        <v>1</v>
      </c>
      <c r="G1928" s="43">
        <f t="shared" ca="1" si="584"/>
        <v>1.00040168</v>
      </c>
      <c r="H1928" s="40">
        <f ca="1">TRUNC(PRODUCT(G$10:G1927),15)</f>
        <v>1.5069364431458501</v>
      </c>
      <c r="I1928" s="40">
        <f t="shared" ca="1" si="585"/>
        <v>1.5063044429907</v>
      </c>
      <c r="J1928" s="40">
        <f t="shared" ca="1" si="586"/>
        <v>1.00041957</v>
      </c>
      <c r="K1928" s="42">
        <f t="shared" si="587"/>
        <v>2.7E-2</v>
      </c>
      <c r="L1928" s="63">
        <f t="shared" si="593"/>
        <v>45371</v>
      </c>
      <c r="M1928" s="64">
        <f t="shared" si="594"/>
        <v>1</v>
      </c>
      <c r="N1928" s="44">
        <f t="shared" si="588"/>
        <v>1</v>
      </c>
      <c r="O1928" s="40">
        <f t="shared" si="589"/>
        <v>1.0001057280000001</v>
      </c>
      <c r="P1928" s="65">
        <f t="shared" ca="1" si="595"/>
        <v>1.000525342</v>
      </c>
      <c r="Q1928" s="40">
        <f t="shared" ca="1" si="590"/>
        <v>4.9443980700000001</v>
      </c>
      <c r="R1928" s="44">
        <f>IF(VLOOKUP(A1928,$Z$12:$AI$125,8)=VLOOKUP(A1927,$Z$12:$AI$125,8),0,VLOOKUP(A1928,Z$12:$AI$125,8))</f>
        <v>0</v>
      </c>
      <c r="S1928" s="45">
        <f>IF(R1928&gt;0,VLOOKUP(R1928,Y$12:$AH$125,7),0)</f>
        <v>0</v>
      </c>
      <c r="T1928" s="40">
        <f t="shared" si="591"/>
        <v>0</v>
      </c>
      <c r="U1928" s="40">
        <f t="shared" ca="1" si="592"/>
        <v>4.9443980700000001</v>
      </c>
      <c r="V1928" s="46" t="str">
        <f t="shared" si="578"/>
        <v>A+J=</v>
      </c>
      <c r="W1928" s="47">
        <f t="shared" si="579"/>
        <v>45450</v>
      </c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  <c r="CA1928" s="35"/>
      <c r="CB1928" s="35"/>
      <c r="CC1928" s="35"/>
      <c r="CD1928" s="35"/>
      <c r="CE1928" s="35"/>
      <c r="CF1928" s="35"/>
      <c r="CG1928" s="35"/>
      <c r="CH1928" s="35"/>
      <c r="CI1928" s="35"/>
      <c r="CJ1928" s="35"/>
      <c r="CK1928" s="35"/>
      <c r="CL1928" s="35"/>
      <c r="CM1928" s="35"/>
      <c r="CN1928" s="35"/>
      <c r="CO1928" s="35"/>
      <c r="CP1928" s="35"/>
      <c r="CQ1928" s="35"/>
      <c r="CR1928" s="35"/>
      <c r="CS1928" s="35"/>
      <c r="CT1928" s="35"/>
      <c r="CU1928" s="35"/>
      <c r="CV1928" s="35"/>
      <c r="CW1928" s="35"/>
      <c r="CX1928" s="35"/>
      <c r="CY1928" s="35"/>
      <c r="CZ1928" s="35"/>
      <c r="DA1928" s="35"/>
      <c r="DB1928" s="35"/>
      <c r="DC1928" s="35"/>
      <c r="DD1928" s="35"/>
      <c r="DE1928" s="35"/>
      <c r="DF1928" s="35"/>
      <c r="DG1928" s="35"/>
      <c r="DH1928" s="35"/>
      <c r="DI1928" s="35"/>
      <c r="DJ1928" s="35"/>
      <c r="DK1928" s="35"/>
      <c r="DL1928" s="35"/>
      <c r="DM1928" s="35"/>
      <c r="DN1928" s="35"/>
      <c r="DO1928" s="35"/>
      <c r="DP1928" s="35"/>
      <c r="DQ1928" s="35"/>
      <c r="DR1928" s="35"/>
      <c r="DS1928" s="35"/>
      <c r="DT1928" s="35"/>
      <c r="DU1928" s="35"/>
      <c r="DV1928" s="35"/>
      <c r="DW1928" s="35"/>
      <c r="DX1928" s="35"/>
      <c r="DY1928" s="35"/>
      <c r="DZ1928" s="35"/>
      <c r="EA1928" s="35"/>
      <c r="EB1928" s="35"/>
      <c r="EC1928" s="35"/>
      <c r="ED1928" s="35"/>
      <c r="EE1928" s="35"/>
      <c r="EF1928" s="35"/>
      <c r="EG1928" s="35"/>
      <c r="EH1928" s="35"/>
      <c r="EI1928" s="35"/>
      <c r="EJ1928" s="35"/>
      <c r="EK1928" s="35"/>
      <c r="EL1928" s="35"/>
      <c r="EM1928" s="35"/>
      <c r="EN1928" s="35"/>
      <c r="EO1928" s="35"/>
      <c r="EP1928" s="35"/>
      <c r="EQ1928" s="35"/>
      <c r="ER1928" s="35"/>
      <c r="ES1928" s="35"/>
      <c r="ET1928" s="35"/>
      <c r="EU1928" s="35"/>
      <c r="EV1928" s="35"/>
      <c r="EW1928" s="35"/>
      <c r="EX1928" s="35"/>
      <c r="EY1928" s="35"/>
      <c r="EZ1928" s="35"/>
      <c r="FA1928" s="35"/>
      <c r="FB1928" s="35"/>
      <c r="FC1928" s="35"/>
      <c r="FD1928" s="35"/>
      <c r="FE1928" s="35"/>
      <c r="FF1928" s="35"/>
      <c r="FG1928" s="35"/>
      <c r="FH1928" s="35"/>
      <c r="FI1928" s="35"/>
      <c r="FJ1928" s="35"/>
      <c r="FK1928" s="35"/>
      <c r="FL1928" s="35"/>
      <c r="FM1928" s="35"/>
      <c r="FN1928" s="35"/>
      <c r="FO1928" s="35"/>
      <c r="FP1928" s="35"/>
      <c r="FQ1928" s="35"/>
      <c r="FR1928" s="35"/>
      <c r="FS1928" s="35"/>
      <c r="FT1928" s="35"/>
      <c r="FU1928" s="35"/>
      <c r="FV1928" s="35"/>
      <c r="FW1928" s="35"/>
      <c r="FX1928" s="35"/>
      <c r="FY1928" s="35"/>
      <c r="FZ1928" s="35"/>
    </row>
    <row r="1929" spans="1:182" x14ac:dyDescent="0.15">
      <c r="A1929" s="38">
        <f t="shared" si="580"/>
        <v>45373</v>
      </c>
      <c r="B1929" s="39">
        <f t="shared" ca="1" si="581"/>
        <v>9421.4929231099995</v>
      </c>
      <c r="C1929" s="40">
        <f t="shared" si="582"/>
        <v>9411.77</v>
      </c>
      <c r="D1929" s="41">
        <f ca="1">IF(A1929&lt;$B$1,VLOOKUP(A1929,[1]DI!$A$4:$B$15000,2,FALSE),0)</f>
        <v>0.1065</v>
      </c>
      <c r="E1929" s="40">
        <f t="shared" ca="1" si="583"/>
        <v>4.0168000000000002E-4</v>
      </c>
      <c r="F1929" s="42">
        <f t="shared" si="577"/>
        <v>1</v>
      </c>
      <c r="G1929" s="43">
        <f t="shared" ca="1" si="584"/>
        <v>1.00040168</v>
      </c>
      <c r="H1929" s="40">
        <f ca="1">TRUNC(PRODUCT(G$10:G1928),15)</f>
        <v>1.5075417493763299</v>
      </c>
      <c r="I1929" s="40">
        <f t="shared" ca="1" si="585"/>
        <v>1.5063044429907</v>
      </c>
      <c r="J1929" s="40">
        <f t="shared" ca="1" si="586"/>
        <v>1.0008214200000001</v>
      </c>
      <c r="K1929" s="42">
        <f t="shared" si="587"/>
        <v>2.7E-2</v>
      </c>
      <c r="L1929" s="63">
        <f t="shared" si="593"/>
        <v>45371</v>
      </c>
      <c r="M1929" s="64">
        <f t="shared" si="594"/>
        <v>2</v>
      </c>
      <c r="N1929" s="44">
        <f t="shared" si="588"/>
        <v>2</v>
      </c>
      <c r="O1929" s="40">
        <f t="shared" si="589"/>
        <v>1.0002114660000001</v>
      </c>
      <c r="P1929" s="65">
        <f t="shared" ca="1" si="595"/>
        <v>1.0010330599999999</v>
      </c>
      <c r="Q1929" s="40">
        <f t="shared" ca="1" si="590"/>
        <v>9.72292311</v>
      </c>
      <c r="R1929" s="44">
        <f>IF(VLOOKUP(A1929,$Z$12:$AI$125,8)=VLOOKUP(A1928,$Z$12:$AI$125,8),0,VLOOKUP(A1929,Z$12:$AI$125,8))</f>
        <v>0</v>
      </c>
      <c r="S1929" s="45">
        <f>IF(R1929&gt;0,VLOOKUP(R1929,Y$12:$AH$125,7),0)</f>
        <v>0</v>
      </c>
      <c r="T1929" s="40">
        <f t="shared" si="591"/>
        <v>0</v>
      </c>
      <c r="U1929" s="40">
        <f t="shared" ca="1" si="592"/>
        <v>9.72292311</v>
      </c>
      <c r="V1929" s="46" t="str">
        <f t="shared" si="578"/>
        <v>A+J=</v>
      </c>
      <c r="W1929" s="47">
        <f t="shared" si="579"/>
        <v>45450</v>
      </c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  <c r="CA1929" s="35"/>
      <c r="CB1929" s="35"/>
      <c r="CC1929" s="35"/>
      <c r="CD1929" s="35"/>
      <c r="CE1929" s="35"/>
      <c r="CF1929" s="35"/>
      <c r="CG1929" s="35"/>
      <c r="CH1929" s="35"/>
      <c r="CI1929" s="35"/>
      <c r="CJ1929" s="35"/>
      <c r="CK1929" s="35"/>
      <c r="CL1929" s="35"/>
      <c r="CM1929" s="35"/>
      <c r="CN1929" s="35"/>
      <c r="CO1929" s="35"/>
      <c r="CP1929" s="35"/>
      <c r="CQ1929" s="35"/>
      <c r="CR1929" s="35"/>
      <c r="CS1929" s="35"/>
      <c r="CT1929" s="35"/>
      <c r="CU1929" s="35"/>
      <c r="CV1929" s="35"/>
      <c r="CW1929" s="35"/>
      <c r="CX1929" s="35"/>
      <c r="CY1929" s="35"/>
      <c r="CZ1929" s="35"/>
      <c r="DA1929" s="35"/>
      <c r="DB1929" s="35"/>
      <c r="DC1929" s="35"/>
      <c r="DD1929" s="35"/>
      <c r="DE1929" s="35"/>
      <c r="DF1929" s="35"/>
      <c r="DG1929" s="35"/>
      <c r="DH1929" s="35"/>
      <c r="DI1929" s="35"/>
      <c r="DJ1929" s="35"/>
      <c r="DK1929" s="35"/>
      <c r="DL1929" s="35"/>
      <c r="DM1929" s="35"/>
      <c r="DN1929" s="35"/>
      <c r="DO1929" s="35"/>
      <c r="DP1929" s="35"/>
      <c r="DQ1929" s="35"/>
      <c r="DR1929" s="35"/>
      <c r="DS1929" s="35"/>
      <c r="DT1929" s="35"/>
      <c r="DU1929" s="35"/>
      <c r="DV1929" s="35"/>
      <c r="DW1929" s="35"/>
      <c r="DX1929" s="35"/>
      <c r="DY1929" s="35"/>
      <c r="DZ1929" s="35"/>
      <c r="EA1929" s="35"/>
      <c r="EB1929" s="35"/>
      <c r="EC1929" s="35"/>
      <c r="ED1929" s="35"/>
      <c r="EE1929" s="35"/>
      <c r="EF1929" s="35"/>
      <c r="EG1929" s="35"/>
      <c r="EH1929" s="35"/>
      <c r="EI1929" s="35"/>
      <c r="EJ1929" s="35"/>
      <c r="EK1929" s="35"/>
      <c r="EL1929" s="35"/>
      <c r="EM1929" s="35"/>
      <c r="EN1929" s="35"/>
      <c r="EO1929" s="35"/>
      <c r="EP1929" s="35"/>
      <c r="EQ1929" s="35"/>
      <c r="ER1929" s="35"/>
      <c r="ES1929" s="35"/>
      <c r="ET1929" s="35"/>
      <c r="EU1929" s="35"/>
      <c r="EV1929" s="35"/>
      <c r="EW1929" s="35"/>
      <c r="EX1929" s="35"/>
      <c r="EY1929" s="35"/>
      <c r="EZ1929" s="35"/>
      <c r="FA1929" s="35"/>
      <c r="FB1929" s="35"/>
      <c r="FC1929" s="35"/>
      <c r="FD1929" s="35"/>
      <c r="FE1929" s="35"/>
      <c r="FF1929" s="35"/>
      <c r="FG1929" s="35"/>
      <c r="FH1929" s="35"/>
      <c r="FI1929" s="35"/>
      <c r="FJ1929" s="35"/>
      <c r="FK1929" s="35"/>
      <c r="FL1929" s="35"/>
      <c r="FM1929" s="35"/>
      <c r="FN1929" s="35"/>
      <c r="FO1929" s="35"/>
      <c r="FP1929" s="35"/>
      <c r="FQ1929" s="35"/>
      <c r="FR1929" s="35"/>
      <c r="FS1929" s="35"/>
      <c r="FT1929" s="35"/>
      <c r="FU1929" s="35"/>
      <c r="FV1929" s="35"/>
      <c r="FW1929" s="35"/>
      <c r="FX1929" s="35"/>
      <c r="FY1929" s="35"/>
      <c r="FZ1929" s="35"/>
    </row>
    <row r="1930" spans="1:182" x14ac:dyDescent="0.15">
      <c r="A1930" s="38">
        <f t="shared" si="580"/>
        <v>45374</v>
      </c>
      <c r="B1930" s="39">
        <f t="shared" ca="1" si="581"/>
        <v>9426.2738575700005</v>
      </c>
      <c r="C1930" s="40">
        <f t="shared" si="582"/>
        <v>9411.77</v>
      </c>
      <c r="D1930" s="41">
        <f ca="1">IF(A1930&lt;$B$1,VLOOKUP(A1930,[1]DI!$A$4:$B$15000,2,FALSE),0)</f>
        <v>0</v>
      </c>
      <c r="E1930" s="40">
        <f t="shared" ca="1" si="583"/>
        <v>0</v>
      </c>
      <c r="F1930" s="42">
        <f t="shared" si="577"/>
        <v>1</v>
      </c>
      <c r="G1930" s="43">
        <f t="shared" ca="1" si="584"/>
        <v>1</v>
      </c>
      <c r="H1930" s="40">
        <f ca="1">TRUNC(PRODUCT(G$10:G1929),15)</f>
        <v>1.5081472987462201</v>
      </c>
      <c r="I1930" s="40">
        <f t="shared" ca="1" si="585"/>
        <v>1.5063044429907</v>
      </c>
      <c r="J1930" s="40">
        <f t="shared" ca="1" si="586"/>
        <v>1.00122343</v>
      </c>
      <c r="K1930" s="42">
        <f t="shared" si="587"/>
        <v>2.7E-2</v>
      </c>
      <c r="L1930" s="63">
        <f t="shared" si="593"/>
        <v>45371</v>
      </c>
      <c r="M1930" s="64">
        <f t="shared" si="594"/>
        <v>2</v>
      </c>
      <c r="N1930" s="44">
        <f t="shared" si="588"/>
        <v>3</v>
      </c>
      <c r="O1930" s="40">
        <f t="shared" si="589"/>
        <v>1.000317216</v>
      </c>
      <c r="P1930" s="65">
        <f t="shared" ca="1" si="595"/>
        <v>1.0015410339999999</v>
      </c>
      <c r="Q1930" s="40">
        <f t="shared" ca="1" si="590"/>
        <v>14.503857569999999</v>
      </c>
      <c r="R1930" s="44">
        <f>IF(VLOOKUP(A1930,$Z$12:$AI$125,8)=VLOOKUP(A1929,$Z$12:$AI$125,8),0,VLOOKUP(A1930,Z$12:$AI$125,8))</f>
        <v>0</v>
      </c>
      <c r="S1930" s="45">
        <f>IF(R1930&gt;0,VLOOKUP(R1930,Y$12:$AH$125,7),0)</f>
        <v>0</v>
      </c>
      <c r="T1930" s="40">
        <f t="shared" si="591"/>
        <v>0</v>
      </c>
      <c r="U1930" s="40">
        <f t="shared" ca="1" si="592"/>
        <v>14.503857569999999</v>
      </c>
      <c r="V1930" s="46" t="str">
        <f t="shared" si="578"/>
        <v>A+J=</v>
      </c>
      <c r="W1930" s="47">
        <f t="shared" si="579"/>
        <v>45450</v>
      </c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  <c r="CE1930" s="35"/>
      <c r="CF1930" s="35"/>
      <c r="CG1930" s="35"/>
      <c r="CH1930" s="35"/>
      <c r="CI1930" s="35"/>
      <c r="CJ1930" s="35"/>
      <c r="CK1930" s="35"/>
      <c r="CL1930" s="35"/>
      <c r="CM1930" s="35"/>
      <c r="CN1930" s="35"/>
      <c r="CO1930" s="35"/>
      <c r="CP1930" s="35"/>
      <c r="CQ1930" s="35"/>
      <c r="CR1930" s="35"/>
      <c r="CS1930" s="35"/>
      <c r="CT1930" s="35"/>
      <c r="CU1930" s="35"/>
      <c r="CV1930" s="35"/>
      <c r="CW1930" s="35"/>
      <c r="CX1930" s="35"/>
      <c r="CY1930" s="35"/>
      <c r="CZ1930" s="35"/>
      <c r="DA1930" s="35"/>
      <c r="DB1930" s="35"/>
      <c r="DC1930" s="35"/>
      <c r="DD1930" s="35"/>
      <c r="DE1930" s="35"/>
      <c r="DF1930" s="35"/>
      <c r="DG1930" s="35"/>
      <c r="DH1930" s="35"/>
      <c r="DI1930" s="35"/>
      <c r="DJ1930" s="35"/>
      <c r="DK1930" s="35"/>
      <c r="DL1930" s="35"/>
      <c r="DM1930" s="35"/>
      <c r="DN1930" s="35"/>
      <c r="DO1930" s="35"/>
      <c r="DP1930" s="35"/>
      <c r="DQ1930" s="35"/>
      <c r="DR1930" s="35"/>
      <c r="DS1930" s="35"/>
      <c r="DT1930" s="35"/>
      <c r="DU1930" s="35"/>
      <c r="DV1930" s="35"/>
      <c r="DW1930" s="35"/>
      <c r="DX1930" s="35"/>
      <c r="DY1930" s="35"/>
      <c r="DZ1930" s="35"/>
      <c r="EA1930" s="35"/>
      <c r="EB1930" s="35"/>
      <c r="EC1930" s="35"/>
      <c r="ED1930" s="35"/>
      <c r="EE1930" s="35"/>
      <c r="EF1930" s="35"/>
      <c r="EG1930" s="35"/>
      <c r="EH1930" s="35"/>
      <c r="EI1930" s="35"/>
      <c r="EJ1930" s="35"/>
      <c r="EK1930" s="35"/>
      <c r="EL1930" s="35"/>
      <c r="EM1930" s="35"/>
      <c r="EN1930" s="35"/>
      <c r="EO1930" s="35"/>
      <c r="EP1930" s="35"/>
      <c r="EQ1930" s="35"/>
      <c r="ER1930" s="35"/>
      <c r="ES1930" s="35"/>
      <c r="ET1930" s="35"/>
      <c r="EU1930" s="35"/>
      <c r="EV1930" s="35"/>
      <c r="EW1930" s="35"/>
      <c r="EX1930" s="35"/>
      <c r="EY1930" s="35"/>
      <c r="EZ1930" s="35"/>
      <c r="FA1930" s="35"/>
      <c r="FB1930" s="35"/>
      <c r="FC1930" s="35"/>
      <c r="FD1930" s="35"/>
      <c r="FE1930" s="35"/>
      <c r="FF1930" s="35"/>
      <c r="FG1930" s="35"/>
      <c r="FH1930" s="35"/>
      <c r="FI1930" s="35"/>
      <c r="FJ1930" s="35"/>
      <c r="FK1930" s="35"/>
      <c r="FL1930" s="35"/>
      <c r="FM1930" s="35"/>
      <c r="FN1930" s="35"/>
      <c r="FO1930" s="35"/>
      <c r="FP1930" s="35"/>
      <c r="FQ1930" s="35"/>
      <c r="FR1930" s="35"/>
      <c r="FS1930" s="35"/>
      <c r="FT1930" s="35"/>
      <c r="FU1930" s="35"/>
      <c r="FV1930" s="35"/>
      <c r="FW1930" s="35"/>
      <c r="FX1930" s="35"/>
      <c r="FY1930" s="35"/>
      <c r="FZ1930" s="35"/>
    </row>
    <row r="1931" spans="1:182" x14ac:dyDescent="0.15">
      <c r="A1931" s="38">
        <f t="shared" si="580"/>
        <v>45375</v>
      </c>
      <c r="B1931" s="39">
        <f t="shared" ca="1" si="581"/>
        <v>9426.2738575700005</v>
      </c>
      <c r="C1931" s="40">
        <f t="shared" si="582"/>
        <v>9411.77</v>
      </c>
      <c r="D1931" s="41">
        <f ca="1">IF(A1931&lt;$B$1,VLOOKUP(A1931,[1]DI!$A$4:$B$15000,2,FALSE),0)</f>
        <v>0</v>
      </c>
      <c r="E1931" s="40">
        <f t="shared" ca="1" si="583"/>
        <v>0</v>
      </c>
      <c r="F1931" s="42">
        <f t="shared" ref="F1931:F1994" si="596">F1930</f>
        <v>1</v>
      </c>
      <c r="G1931" s="43">
        <f t="shared" ca="1" si="584"/>
        <v>1</v>
      </c>
      <c r="H1931" s="40">
        <f ca="1">TRUNC(PRODUCT(G$10:G1930),15)</f>
        <v>1.5081472987462201</v>
      </c>
      <c r="I1931" s="40">
        <f t="shared" ca="1" si="585"/>
        <v>1.5063044429907</v>
      </c>
      <c r="J1931" s="40">
        <f t="shared" ca="1" si="586"/>
        <v>1.00122343</v>
      </c>
      <c r="K1931" s="42">
        <f t="shared" si="587"/>
        <v>2.7E-2</v>
      </c>
      <c r="L1931" s="63">
        <f t="shared" si="593"/>
        <v>45371</v>
      </c>
      <c r="M1931" s="64">
        <f t="shared" si="594"/>
        <v>2</v>
      </c>
      <c r="N1931" s="44">
        <f t="shared" si="588"/>
        <v>3</v>
      </c>
      <c r="O1931" s="40">
        <f t="shared" si="589"/>
        <v>1.000317216</v>
      </c>
      <c r="P1931" s="65">
        <f t="shared" ca="1" si="595"/>
        <v>1.0015410339999999</v>
      </c>
      <c r="Q1931" s="40">
        <f t="shared" ca="1" si="590"/>
        <v>14.503857569999999</v>
      </c>
      <c r="R1931" s="44">
        <f>IF(VLOOKUP(A1931,$Z$12:$AI$125,8)=VLOOKUP(A1930,$Z$12:$AI$125,8),0,VLOOKUP(A1931,Z$12:$AI$125,8))</f>
        <v>0</v>
      </c>
      <c r="S1931" s="45">
        <f>IF(R1931&gt;0,VLOOKUP(R1931,Y$12:$AH$125,7),0)</f>
        <v>0</v>
      </c>
      <c r="T1931" s="40">
        <f t="shared" si="591"/>
        <v>0</v>
      </c>
      <c r="U1931" s="40">
        <f t="shared" ca="1" si="592"/>
        <v>14.503857569999999</v>
      </c>
      <c r="V1931" s="46" t="str">
        <f t="shared" ref="V1931:V1994" si="597">IF(R1930&gt;0,VLOOKUP(A1930,$Z$12:$AI$125,9),V1930)</f>
        <v>A+J=</v>
      </c>
      <c r="W1931" s="47">
        <f t="shared" ref="W1931:W1994" si="598">IF(R1930&gt;0,VLOOKUP(A1930,$Z$12:$AI$125,10),W1930)</f>
        <v>45450</v>
      </c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  <c r="CE1931" s="35"/>
      <c r="CF1931" s="35"/>
      <c r="CG1931" s="35"/>
      <c r="CH1931" s="35"/>
      <c r="CI1931" s="35"/>
      <c r="CJ1931" s="35"/>
      <c r="CK1931" s="35"/>
      <c r="CL1931" s="35"/>
      <c r="CM1931" s="35"/>
      <c r="CN1931" s="35"/>
      <c r="CO1931" s="35"/>
      <c r="CP1931" s="35"/>
      <c r="CQ1931" s="35"/>
      <c r="CR1931" s="35"/>
      <c r="CS1931" s="35"/>
      <c r="CT1931" s="35"/>
      <c r="CU1931" s="35"/>
      <c r="CV1931" s="35"/>
      <c r="CW1931" s="35"/>
      <c r="CX1931" s="35"/>
      <c r="CY1931" s="35"/>
      <c r="CZ1931" s="35"/>
      <c r="DA1931" s="35"/>
      <c r="DB1931" s="35"/>
      <c r="DC1931" s="35"/>
      <c r="DD1931" s="35"/>
      <c r="DE1931" s="35"/>
      <c r="DF1931" s="35"/>
      <c r="DG1931" s="35"/>
      <c r="DH1931" s="35"/>
      <c r="DI1931" s="35"/>
      <c r="DJ1931" s="35"/>
      <c r="DK1931" s="35"/>
      <c r="DL1931" s="35"/>
      <c r="DM1931" s="35"/>
      <c r="DN1931" s="35"/>
      <c r="DO1931" s="35"/>
      <c r="DP1931" s="35"/>
      <c r="DQ1931" s="35"/>
      <c r="DR1931" s="35"/>
      <c r="DS1931" s="35"/>
      <c r="DT1931" s="35"/>
      <c r="DU1931" s="35"/>
      <c r="DV1931" s="35"/>
      <c r="DW1931" s="35"/>
      <c r="DX1931" s="35"/>
      <c r="DY1931" s="35"/>
      <c r="DZ1931" s="35"/>
      <c r="EA1931" s="35"/>
      <c r="EB1931" s="35"/>
      <c r="EC1931" s="35"/>
      <c r="ED1931" s="35"/>
      <c r="EE1931" s="35"/>
      <c r="EF1931" s="35"/>
      <c r="EG1931" s="35"/>
      <c r="EH1931" s="35"/>
      <c r="EI1931" s="35"/>
      <c r="EJ1931" s="35"/>
      <c r="EK1931" s="35"/>
      <c r="EL1931" s="35"/>
      <c r="EM1931" s="35"/>
      <c r="EN1931" s="35"/>
      <c r="EO1931" s="35"/>
      <c r="EP1931" s="35"/>
      <c r="EQ1931" s="35"/>
      <c r="ER1931" s="35"/>
      <c r="ES1931" s="35"/>
      <c r="ET1931" s="35"/>
      <c r="EU1931" s="35"/>
      <c r="EV1931" s="35"/>
      <c r="EW1931" s="35"/>
      <c r="EX1931" s="35"/>
      <c r="EY1931" s="35"/>
      <c r="EZ1931" s="35"/>
      <c r="FA1931" s="35"/>
      <c r="FB1931" s="35"/>
      <c r="FC1931" s="35"/>
      <c r="FD1931" s="35"/>
      <c r="FE1931" s="35"/>
      <c r="FF1931" s="35"/>
      <c r="FG1931" s="35"/>
      <c r="FH1931" s="35"/>
      <c r="FI1931" s="35"/>
      <c r="FJ1931" s="35"/>
      <c r="FK1931" s="35"/>
      <c r="FL1931" s="35"/>
      <c r="FM1931" s="35"/>
      <c r="FN1931" s="35"/>
      <c r="FO1931" s="35"/>
      <c r="FP1931" s="35"/>
      <c r="FQ1931" s="35"/>
      <c r="FR1931" s="35"/>
      <c r="FS1931" s="35"/>
      <c r="FT1931" s="35"/>
      <c r="FU1931" s="35"/>
      <c r="FV1931" s="35"/>
      <c r="FW1931" s="35"/>
      <c r="FX1931" s="35"/>
      <c r="FY1931" s="35"/>
      <c r="FZ1931" s="35"/>
    </row>
    <row r="1932" spans="1:182" x14ac:dyDescent="0.15">
      <c r="A1932" s="38">
        <f t="shared" si="580"/>
        <v>45376</v>
      </c>
      <c r="B1932" s="39">
        <f t="shared" ca="1" si="581"/>
        <v>9426.2738575700005</v>
      </c>
      <c r="C1932" s="40">
        <f t="shared" si="582"/>
        <v>9411.77</v>
      </c>
      <c r="D1932" s="41">
        <f ca="1">IF(A1932&lt;$B$1,VLOOKUP(A1932,[1]DI!$A$4:$B$15000,2,FALSE),0)</f>
        <v>0.1065</v>
      </c>
      <c r="E1932" s="40">
        <f t="shared" ca="1" si="583"/>
        <v>4.0168000000000002E-4</v>
      </c>
      <c r="F1932" s="42">
        <f t="shared" si="596"/>
        <v>1</v>
      </c>
      <c r="G1932" s="43">
        <f t="shared" ca="1" si="584"/>
        <v>1.00040168</v>
      </c>
      <c r="H1932" s="40">
        <f ca="1">TRUNC(PRODUCT(G$10:G1931),15)</f>
        <v>1.5081472987462201</v>
      </c>
      <c r="I1932" s="40">
        <f t="shared" ca="1" si="585"/>
        <v>1.5063044429907</v>
      </c>
      <c r="J1932" s="40">
        <f t="shared" ca="1" si="586"/>
        <v>1.00122343</v>
      </c>
      <c r="K1932" s="42">
        <f t="shared" si="587"/>
        <v>2.7E-2</v>
      </c>
      <c r="L1932" s="63">
        <f t="shared" si="593"/>
        <v>45371</v>
      </c>
      <c r="M1932" s="64">
        <f t="shared" si="594"/>
        <v>3</v>
      </c>
      <c r="N1932" s="44">
        <f t="shared" si="588"/>
        <v>3</v>
      </c>
      <c r="O1932" s="40">
        <f t="shared" si="589"/>
        <v>1.000317216</v>
      </c>
      <c r="P1932" s="65">
        <f t="shared" ca="1" si="595"/>
        <v>1.0015410339999999</v>
      </c>
      <c r="Q1932" s="40">
        <f t="shared" ca="1" si="590"/>
        <v>14.503857569999999</v>
      </c>
      <c r="R1932" s="44">
        <f>IF(VLOOKUP(A1932,$Z$12:$AI$125,8)=VLOOKUP(A1931,$Z$12:$AI$125,8),0,VLOOKUP(A1932,Z$12:$AI$125,8))</f>
        <v>0</v>
      </c>
      <c r="S1932" s="45">
        <f>IF(R1932&gt;0,VLOOKUP(R1932,Y$12:$AH$125,7),0)</f>
        <v>0</v>
      </c>
      <c r="T1932" s="40">
        <f t="shared" si="591"/>
        <v>0</v>
      </c>
      <c r="U1932" s="40">
        <f t="shared" ca="1" si="592"/>
        <v>14.503857569999999</v>
      </c>
      <c r="V1932" s="46" t="str">
        <f t="shared" si="597"/>
        <v>A+J=</v>
      </c>
      <c r="W1932" s="47">
        <f t="shared" si="598"/>
        <v>45450</v>
      </c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  <c r="CE1932" s="35"/>
      <c r="CF1932" s="35"/>
      <c r="CG1932" s="35"/>
      <c r="CH1932" s="35"/>
      <c r="CI1932" s="35"/>
      <c r="CJ1932" s="35"/>
      <c r="CK1932" s="35"/>
      <c r="CL1932" s="35"/>
      <c r="CM1932" s="35"/>
      <c r="CN1932" s="35"/>
      <c r="CO1932" s="35"/>
      <c r="CP1932" s="35"/>
      <c r="CQ1932" s="35"/>
      <c r="CR1932" s="35"/>
      <c r="CS1932" s="35"/>
      <c r="CT1932" s="35"/>
      <c r="CU1932" s="35"/>
      <c r="CV1932" s="35"/>
      <c r="CW1932" s="35"/>
      <c r="CX1932" s="35"/>
      <c r="CY1932" s="35"/>
      <c r="CZ1932" s="35"/>
      <c r="DA1932" s="35"/>
      <c r="DB1932" s="35"/>
      <c r="DC1932" s="35"/>
      <c r="DD1932" s="35"/>
      <c r="DE1932" s="35"/>
      <c r="DF1932" s="35"/>
      <c r="DG1932" s="35"/>
      <c r="DH1932" s="35"/>
      <c r="DI1932" s="35"/>
      <c r="DJ1932" s="35"/>
      <c r="DK1932" s="35"/>
      <c r="DL1932" s="35"/>
      <c r="DM1932" s="35"/>
      <c r="DN1932" s="35"/>
      <c r="DO1932" s="35"/>
      <c r="DP1932" s="35"/>
      <c r="DQ1932" s="35"/>
      <c r="DR1932" s="35"/>
      <c r="DS1932" s="35"/>
      <c r="DT1932" s="35"/>
      <c r="DU1932" s="35"/>
      <c r="DV1932" s="35"/>
      <c r="DW1932" s="35"/>
      <c r="DX1932" s="35"/>
      <c r="DY1932" s="35"/>
      <c r="DZ1932" s="35"/>
      <c r="EA1932" s="35"/>
      <c r="EB1932" s="35"/>
      <c r="EC1932" s="35"/>
      <c r="ED1932" s="35"/>
      <c r="EE1932" s="35"/>
      <c r="EF1932" s="35"/>
      <c r="EG1932" s="35"/>
      <c r="EH1932" s="35"/>
      <c r="EI1932" s="35"/>
      <c r="EJ1932" s="35"/>
      <c r="EK1932" s="35"/>
      <c r="EL1932" s="35"/>
      <c r="EM1932" s="35"/>
      <c r="EN1932" s="35"/>
      <c r="EO1932" s="35"/>
      <c r="EP1932" s="35"/>
      <c r="EQ1932" s="35"/>
      <c r="ER1932" s="35"/>
      <c r="ES1932" s="35"/>
      <c r="ET1932" s="35"/>
      <c r="EU1932" s="35"/>
      <c r="EV1932" s="35"/>
      <c r="EW1932" s="35"/>
      <c r="EX1932" s="35"/>
      <c r="EY1932" s="35"/>
      <c r="EZ1932" s="35"/>
      <c r="FA1932" s="35"/>
      <c r="FB1932" s="35"/>
      <c r="FC1932" s="35"/>
      <c r="FD1932" s="35"/>
      <c r="FE1932" s="35"/>
      <c r="FF1932" s="35"/>
      <c r="FG1932" s="35"/>
      <c r="FH1932" s="35"/>
      <c r="FI1932" s="35"/>
      <c r="FJ1932" s="35"/>
      <c r="FK1932" s="35"/>
      <c r="FL1932" s="35"/>
      <c r="FM1932" s="35"/>
      <c r="FN1932" s="35"/>
      <c r="FO1932" s="35"/>
      <c r="FP1932" s="35"/>
      <c r="FQ1932" s="35"/>
      <c r="FR1932" s="35"/>
      <c r="FS1932" s="35"/>
      <c r="FT1932" s="35"/>
      <c r="FU1932" s="35"/>
      <c r="FV1932" s="35"/>
      <c r="FW1932" s="35"/>
      <c r="FX1932" s="35"/>
      <c r="FY1932" s="35"/>
      <c r="FZ1932" s="35"/>
    </row>
    <row r="1933" spans="1:182" x14ac:dyDescent="0.15">
      <c r="A1933" s="38">
        <f t="shared" si="580"/>
        <v>45377</v>
      </c>
      <c r="B1933" s="39">
        <f t="shared" ca="1" si="581"/>
        <v>9431.0572108400011</v>
      </c>
      <c r="C1933" s="40">
        <f t="shared" si="582"/>
        <v>9411.77</v>
      </c>
      <c r="D1933" s="41">
        <f ca="1">IF(A1933&lt;$B$1,VLOOKUP(A1933,[1]DI!$A$4:$B$15000,2,FALSE),0)</f>
        <v>0.1065</v>
      </c>
      <c r="E1933" s="40">
        <f t="shared" ca="1" si="583"/>
        <v>4.0168000000000002E-4</v>
      </c>
      <c r="F1933" s="42">
        <f t="shared" si="596"/>
        <v>1</v>
      </c>
      <c r="G1933" s="43">
        <f t="shared" ca="1" si="584"/>
        <v>1.00040168</v>
      </c>
      <c r="H1933" s="40">
        <f ca="1">TRUNC(PRODUCT(G$10:G1932),15)</f>
        <v>1.5087530913531799</v>
      </c>
      <c r="I1933" s="40">
        <f t="shared" ca="1" si="585"/>
        <v>1.5063044429907</v>
      </c>
      <c r="J1933" s="40">
        <f t="shared" ca="1" si="586"/>
        <v>1.0016255999999999</v>
      </c>
      <c r="K1933" s="42">
        <f t="shared" si="587"/>
        <v>2.7E-2</v>
      </c>
      <c r="L1933" s="63">
        <f t="shared" si="593"/>
        <v>45371</v>
      </c>
      <c r="M1933" s="64">
        <f t="shared" si="594"/>
        <v>4</v>
      </c>
      <c r="N1933" s="44">
        <f t="shared" si="588"/>
        <v>4</v>
      </c>
      <c r="O1933" s="40">
        <f t="shared" si="589"/>
        <v>1.0004229769999999</v>
      </c>
      <c r="P1933" s="65">
        <f t="shared" ca="1" si="595"/>
        <v>1.0020492649999999</v>
      </c>
      <c r="Q1933" s="40">
        <f t="shared" ca="1" si="590"/>
        <v>19.28721084</v>
      </c>
      <c r="R1933" s="44">
        <f>IF(VLOOKUP(A1933,$Z$12:$AI$125,8)=VLOOKUP(A1932,$Z$12:$AI$125,8),0,VLOOKUP(A1933,Z$12:$AI$125,8))</f>
        <v>0</v>
      </c>
      <c r="S1933" s="45">
        <f>IF(R1933&gt;0,VLOOKUP(R1933,Y$12:$AH$125,7),0)</f>
        <v>0</v>
      </c>
      <c r="T1933" s="40">
        <f t="shared" si="591"/>
        <v>0</v>
      </c>
      <c r="U1933" s="40">
        <f t="shared" ca="1" si="592"/>
        <v>19.28721084</v>
      </c>
      <c r="V1933" s="46" t="str">
        <f t="shared" si="597"/>
        <v>A+J=</v>
      </c>
      <c r="W1933" s="47">
        <f t="shared" si="598"/>
        <v>45450</v>
      </c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  <c r="CE1933" s="35"/>
      <c r="CF1933" s="35"/>
      <c r="CG1933" s="35"/>
      <c r="CH1933" s="35"/>
      <c r="CI1933" s="35"/>
      <c r="CJ1933" s="35"/>
      <c r="CK1933" s="35"/>
      <c r="CL1933" s="35"/>
      <c r="CM1933" s="35"/>
      <c r="CN1933" s="35"/>
      <c r="CO1933" s="35"/>
      <c r="CP1933" s="35"/>
      <c r="CQ1933" s="35"/>
      <c r="CR1933" s="35"/>
      <c r="CS1933" s="35"/>
      <c r="CT1933" s="35"/>
      <c r="CU1933" s="35"/>
      <c r="CV1933" s="35"/>
      <c r="CW1933" s="35"/>
      <c r="CX1933" s="35"/>
      <c r="CY1933" s="35"/>
      <c r="CZ1933" s="35"/>
      <c r="DA1933" s="35"/>
      <c r="DB1933" s="35"/>
      <c r="DC1933" s="35"/>
      <c r="DD1933" s="35"/>
      <c r="DE1933" s="35"/>
      <c r="DF1933" s="35"/>
      <c r="DG1933" s="35"/>
      <c r="DH1933" s="35"/>
      <c r="DI1933" s="35"/>
      <c r="DJ1933" s="35"/>
      <c r="DK1933" s="35"/>
      <c r="DL1933" s="35"/>
      <c r="DM1933" s="35"/>
      <c r="DN1933" s="35"/>
      <c r="DO1933" s="35"/>
      <c r="DP1933" s="35"/>
      <c r="DQ1933" s="35"/>
      <c r="DR1933" s="35"/>
      <c r="DS1933" s="35"/>
      <c r="DT1933" s="35"/>
      <c r="DU1933" s="35"/>
      <c r="DV1933" s="35"/>
      <c r="DW1933" s="35"/>
      <c r="DX1933" s="35"/>
      <c r="DY1933" s="35"/>
      <c r="DZ1933" s="35"/>
      <c r="EA1933" s="35"/>
      <c r="EB1933" s="35"/>
      <c r="EC1933" s="35"/>
      <c r="ED1933" s="35"/>
      <c r="EE1933" s="35"/>
      <c r="EF1933" s="35"/>
      <c r="EG1933" s="35"/>
      <c r="EH1933" s="35"/>
      <c r="EI1933" s="35"/>
      <c r="EJ1933" s="35"/>
      <c r="EK1933" s="35"/>
      <c r="EL1933" s="35"/>
      <c r="EM1933" s="35"/>
      <c r="EN1933" s="35"/>
      <c r="EO1933" s="35"/>
      <c r="EP1933" s="35"/>
      <c r="EQ1933" s="35"/>
      <c r="ER1933" s="35"/>
      <c r="ES1933" s="35"/>
      <c r="ET1933" s="35"/>
      <c r="EU1933" s="35"/>
      <c r="EV1933" s="35"/>
      <c r="EW1933" s="35"/>
      <c r="EX1933" s="35"/>
      <c r="EY1933" s="35"/>
      <c r="EZ1933" s="35"/>
      <c r="FA1933" s="35"/>
      <c r="FB1933" s="35"/>
      <c r="FC1933" s="35"/>
      <c r="FD1933" s="35"/>
      <c r="FE1933" s="35"/>
      <c r="FF1933" s="35"/>
      <c r="FG1933" s="35"/>
      <c r="FH1933" s="35"/>
      <c r="FI1933" s="35"/>
      <c r="FJ1933" s="35"/>
      <c r="FK1933" s="35"/>
      <c r="FL1933" s="35"/>
      <c r="FM1933" s="35"/>
      <c r="FN1933" s="35"/>
      <c r="FO1933" s="35"/>
      <c r="FP1933" s="35"/>
      <c r="FQ1933" s="35"/>
      <c r="FR1933" s="35"/>
      <c r="FS1933" s="35"/>
      <c r="FT1933" s="35"/>
      <c r="FU1933" s="35"/>
      <c r="FV1933" s="35"/>
      <c r="FW1933" s="35"/>
      <c r="FX1933" s="35"/>
      <c r="FY1933" s="35"/>
      <c r="FZ1933" s="35"/>
    </row>
    <row r="1934" spans="1:182" x14ac:dyDescent="0.15">
      <c r="A1934" s="38">
        <f t="shared" ref="A1934:A1997" si="599">(A1933+1)</f>
        <v>45378</v>
      </c>
      <c r="B1934" s="39">
        <f t="shared" ca="1" si="581"/>
        <v>9435.84296412</v>
      </c>
      <c r="C1934" s="40">
        <f t="shared" si="582"/>
        <v>9411.77</v>
      </c>
      <c r="D1934" s="41">
        <f ca="1">IF(A1934&lt;$B$1,VLOOKUP(A1934,[1]DI!$A$4:$B$15000,2,FALSE),0)</f>
        <v>0.1065</v>
      </c>
      <c r="E1934" s="40">
        <f t="shared" ca="1" si="583"/>
        <v>4.0168000000000002E-4</v>
      </c>
      <c r="F1934" s="42">
        <f t="shared" si="596"/>
        <v>1</v>
      </c>
      <c r="G1934" s="43">
        <f t="shared" ca="1" si="584"/>
        <v>1.00040168</v>
      </c>
      <c r="H1934" s="40">
        <f ca="1">TRUNC(PRODUCT(G$10:G1933),15)</f>
        <v>1.5093591272949101</v>
      </c>
      <c r="I1934" s="40">
        <f t="shared" ca="1" si="585"/>
        <v>1.5063044429907</v>
      </c>
      <c r="J1934" s="40">
        <f t="shared" ca="1" si="586"/>
        <v>1.0020279299999999</v>
      </c>
      <c r="K1934" s="42">
        <f t="shared" si="587"/>
        <v>2.7E-2</v>
      </c>
      <c r="L1934" s="63">
        <f t="shared" si="593"/>
        <v>45371</v>
      </c>
      <c r="M1934" s="64">
        <f t="shared" si="594"/>
        <v>5</v>
      </c>
      <c r="N1934" s="44">
        <f t="shared" si="588"/>
        <v>5</v>
      </c>
      <c r="O1934" s="40">
        <f t="shared" si="589"/>
        <v>1.0005287490000001</v>
      </c>
      <c r="P1934" s="65">
        <f t="shared" ca="1" si="595"/>
        <v>1.0025577510000001</v>
      </c>
      <c r="Q1934" s="40">
        <f t="shared" ca="1" si="590"/>
        <v>24.072964120000002</v>
      </c>
      <c r="R1934" s="44">
        <f>IF(VLOOKUP(A1934,$Z$12:$AI$125,8)=VLOOKUP(A1933,$Z$12:$AI$125,8),0,VLOOKUP(A1934,Z$12:$AI$125,8))</f>
        <v>0</v>
      </c>
      <c r="S1934" s="45">
        <f>IF(R1934&gt;0,VLOOKUP(R1934,Y$12:$AH$125,7),0)</f>
        <v>0</v>
      </c>
      <c r="T1934" s="40">
        <f t="shared" si="591"/>
        <v>0</v>
      </c>
      <c r="U1934" s="40">
        <f t="shared" ca="1" si="592"/>
        <v>24.072964120000002</v>
      </c>
      <c r="V1934" s="46" t="str">
        <f t="shared" si="597"/>
        <v>A+J=</v>
      </c>
      <c r="W1934" s="47">
        <f t="shared" si="598"/>
        <v>45450</v>
      </c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  <c r="CE1934" s="35"/>
      <c r="CF1934" s="35"/>
      <c r="CG1934" s="35"/>
      <c r="CH1934" s="35"/>
      <c r="CI1934" s="35"/>
      <c r="CJ1934" s="35"/>
      <c r="CK1934" s="35"/>
      <c r="CL1934" s="35"/>
      <c r="CM1934" s="35"/>
      <c r="CN1934" s="35"/>
      <c r="CO1934" s="35"/>
      <c r="CP1934" s="35"/>
      <c r="CQ1934" s="35"/>
      <c r="CR1934" s="35"/>
      <c r="CS1934" s="35"/>
      <c r="CT1934" s="35"/>
      <c r="CU1934" s="35"/>
      <c r="CV1934" s="35"/>
      <c r="CW1934" s="35"/>
      <c r="CX1934" s="35"/>
      <c r="CY1934" s="35"/>
      <c r="CZ1934" s="35"/>
      <c r="DA1934" s="35"/>
      <c r="DB1934" s="35"/>
      <c r="DC1934" s="35"/>
      <c r="DD1934" s="35"/>
      <c r="DE1934" s="35"/>
      <c r="DF1934" s="35"/>
      <c r="DG1934" s="35"/>
      <c r="DH1934" s="35"/>
      <c r="DI1934" s="35"/>
      <c r="DJ1934" s="35"/>
      <c r="DK1934" s="35"/>
      <c r="DL1934" s="35"/>
      <c r="DM1934" s="35"/>
      <c r="DN1934" s="35"/>
      <c r="DO1934" s="35"/>
      <c r="DP1934" s="35"/>
      <c r="DQ1934" s="35"/>
      <c r="DR1934" s="35"/>
      <c r="DS1934" s="35"/>
      <c r="DT1934" s="35"/>
      <c r="DU1934" s="35"/>
      <c r="DV1934" s="35"/>
      <c r="DW1934" s="35"/>
      <c r="DX1934" s="35"/>
      <c r="DY1934" s="35"/>
      <c r="DZ1934" s="35"/>
      <c r="EA1934" s="35"/>
      <c r="EB1934" s="35"/>
      <c r="EC1934" s="35"/>
      <c r="ED1934" s="35"/>
      <c r="EE1934" s="35"/>
      <c r="EF1934" s="35"/>
      <c r="EG1934" s="35"/>
      <c r="EH1934" s="35"/>
      <c r="EI1934" s="35"/>
      <c r="EJ1934" s="35"/>
      <c r="EK1934" s="35"/>
      <c r="EL1934" s="35"/>
      <c r="EM1934" s="35"/>
      <c r="EN1934" s="35"/>
      <c r="EO1934" s="35"/>
      <c r="EP1934" s="35"/>
      <c r="EQ1934" s="35"/>
      <c r="ER1934" s="35"/>
      <c r="ES1934" s="35"/>
      <c r="ET1934" s="35"/>
      <c r="EU1934" s="35"/>
      <c r="EV1934" s="35"/>
      <c r="EW1934" s="35"/>
      <c r="EX1934" s="35"/>
      <c r="EY1934" s="35"/>
      <c r="EZ1934" s="35"/>
      <c r="FA1934" s="35"/>
      <c r="FB1934" s="35"/>
      <c r="FC1934" s="35"/>
      <c r="FD1934" s="35"/>
      <c r="FE1934" s="35"/>
      <c r="FF1934" s="35"/>
      <c r="FG1934" s="35"/>
      <c r="FH1934" s="35"/>
      <c r="FI1934" s="35"/>
      <c r="FJ1934" s="35"/>
      <c r="FK1934" s="35"/>
      <c r="FL1934" s="35"/>
      <c r="FM1934" s="35"/>
      <c r="FN1934" s="35"/>
      <c r="FO1934" s="35"/>
      <c r="FP1934" s="35"/>
      <c r="FQ1934" s="35"/>
      <c r="FR1934" s="35"/>
      <c r="FS1934" s="35"/>
      <c r="FT1934" s="35"/>
      <c r="FU1934" s="35"/>
      <c r="FV1934" s="35"/>
      <c r="FW1934" s="35"/>
      <c r="FX1934" s="35"/>
      <c r="FY1934" s="35"/>
      <c r="FZ1934" s="35"/>
    </row>
    <row r="1935" spans="1:182" x14ac:dyDescent="0.15">
      <c r="A1935" s="38">
        <f t="shared" si="599"/>
        <v>45379</v>
      </c>
      <c r="B1935" s="39">
        <f t="shared" ca="1" si="581"/>
        <v>9440.6312397600013</v>
      </c>
      <c r="C1935" s="40">
        <f t="shared" si="582"/>
        <v>9411.77</v>
      </c>
      <c r="D1935" s="41">
        <f ca="1">IF(A1935&lt;$B$1,VLOOKUP(A1935,[1]DI!$A$4:$B$15000,2,FALSE),0)</f>
        <v>0.1065</v>
      </c>
      <c r="E1935" s="40">
        <f t="shared" ca="1" si="583"/>
        <v>4.0168000000000002E-4</v>
      </c>
      <c r="F1935" s="42">
        <f t="shared" si="596"/>
        <v>1</v>
      </c>
      <c r="G1935" s="43">
        <f t="shared" ca="1" si="584"/>
        <v>1.00040168</v>
      </c>
      <c r="H1935" s="40">
        <f ca="1">TRUNC(PRODUCT(G$10:G1934),15)</f>
        <v>1.5099654066691699</v>
      </c>
      <c r="I1935" s="40">
        <f t="shared" ca="1" si="585"/>
        <v>1.5063044429907</v>
      </c>
      <c r="J1935" s="40">
        <f t="shared" ca="1" si="586"/>
        <v>1.00243043</v>
      </c>
      <c r="K1935" s="42">
        <f t="shared" si="587"/>
        <v>2.7E-2</v>
      </c>
      <c r="L1935" s="63">
        <f t="shared" si="593"/>
        <v>45371</v>
      </c>
      <c r="M1935" s="64">
        <f t="shared" si="594"/>
        <v>6</v>
      </c>
      <c r="N1935" s="44">
        <f t="shared" si="588"/>
        <v>6</v>
      </c>
      <c r="O1935" s="40">
        <f t="shared" si="589"/>
        <v>1.0006345329999999</v>
      </c>
      <c r="P1935" s="65">
        <f t="shared" ca="1" si="595"/>
        <v>1.0030665050000001</v>
      </c>
      <c r="Q1935" s="40">
        <f t="shared" ca="1" si="590"/>
        <v>28.86123976</v>
      </c>
      <c r="R1935" s="44">
        <f>IF(VLOOKUP(A1935,$Z$12:$AI$125,8)=VLOOKUP(A1934,$Z$12:$AI$125,8),0,VLOOKUP(A1935,Z$12:$AI$125,8))</f>
        <v>0</v>
      </c>
      <c r="S1935" s="45">
        <f>IF(R1935&gt;0,VLOOKUP(R1935,Y$12:$AH$125,7),0)</f>
        <v>0</v>
      </c>
      <c r="T1935" s="40">
        <f t="shared" si="591"/>
        <v>0</v>
      </c>
      <c r="U1935" s="40">
        <f t="shared" ca="1" si="592"/>
        <v>28.86123976</v>
      </c>
      <c r="V1935" s="46" t="str">
        <f t="shared" si="597"/>
        <v>A+J=</v>
      </c>
      <c r="W1935" s="47">
        <f t="shared" si="598"/>
        <v>45450</v>
      </c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  <c r="CE1935" s="35"/>
      <c r="CF1935" s="35"/>
      <c r="CG1935" s="35"/>
      <c r="CH1935" s="35"/>
      <c r="CI1935" s="35"/>
      <c r="CJ1935" s="35"/>
      <c r="CK1935" s="35"/>
      <c r="CL1935" s="35"/>
      <c r="CM1935" s="35"/>
      <c r="CN1935" s="35"/>
      <c r="CO1935" s="35"/>
      <c r="CP1935" s="35"/>
      <c r="CQ1935" s="35"/>
      <c r="CR1935" s="35"/>
      <c r="CS1935" s="35"/>
      <c r="CT1935" s="35"/>
      <c r="CU1935" s="35"/>
      <c r="CV1935" s="35"/>
      <c r="CW1935" s="35"/>
      <c r="CX1935" s="35"/>
      <c r="CY1935" s="35"/>
      <c r="CZ1935" s="35"/>
      <c r="DA1935" s="35"/>
      <c r="DB1935" s="35"/>
      <c r="DC1935" s="35"/>
      <c r="DD1935" s="35"/>
      <c r="DE1935" s="35"/>
      <c r="DF1935" s="35"/>
      <c r="DG1935" s="35"/>
      <c r="DH1935" s="35"/>
      <c r="DI1935" s="35"/>
      <c r="DJ1935" s="35"/>
      <c r="DK1935" s="35"/>
      <c r="DL1935" s="35"/>
      <c r="DM1935" s="35"/>
      <c r="DN1935" s="35"/>
      <c r="DO1935" s="35"/>
      <c r="DP1935" s="35"/>
      <c r="DQ1935" s="35"/>
      <c r="DR1935" s="35"/>
      <c r="DS1935" s="35"/>
      <c r="DT1935" s="35"/>
      <c r="DU1935" s="35"/>
      <c r="DV1935" s="35"/>
      <c r="DW1935" s="35"/>
      <c r="DX1935" s="35"/>
      <c r="DY1935" s="35"/>
      <c r="DZ1935" s="35"/>
      <c r="EA1935" s="35"/>
      <c r="EB1935" s="35"/>
      <c r="EC1935" s="35"/>
      <c r="ED1935" s="35"/>
      <c r="EE1935" s="35"/>
      <c r="EF1935" s="35"/>
      <c r="EG1935" s="35"/>
      <c r="EH1935" s="35"/>
      <c r="EI1935" s="35"/>
      <c r="EJ1935" s="35"/>
      <c r="EK1935" s="35"/>
      <c r="EL1935" s="35"/>
      <c r="EM1935" s="35"/>
      <c r="EN1935" s="35"/>
      <c r="EO1935" s="35"/>
      <c r="EP1935" s="35"/>
      <c r="EQ1935" s="35"/>
      <c r="ER1935" s="35"/>
      <c r="ES1935" s="35"/>
      <c r="ET1935" s="35"/>
      <c r="EU1935" s="35"/>
      <c r="EV1935" s="35"/>
      <c r="EW1935" s="35"/>
      <c r="EX1935" s="35"/>
      <c r="EY1935" s="35"/>
      <c r="EZ1935" s="35"/>
      <c r="FA1935" s="35"/>
      <c r="FB1935" s="35"/>
      <c r="FC1935" s="35"/>
      <c r="FD1935" s="35"/>
      <c r="FE1935" s="35"/>
      <c r="FF1935" s="35"/>
      <c r="FG1935" s="35"/>
      <c r="FH1935" s="35"/>
      <c r="FI1935" s="35"/>
      <c r="FJ1935" s="35"/>
      <c r="FK1935" s="35"/>
      <c r="FL1935" s="35"/>
      <c r="FM1935" s="35"/>
      <c r="FN1935" s="35"/>
      <c r="FO1935" s="35"/>
      <c r="FP1935" s="35"/>
      <c r="FQ1935" s="35"/>
      <c r="FR1935" s="35"/>
      <c r="FS1935" s="35"/>
      <c r="FT1935" s="35"/>
      <c r="FU1935" s="35"/>
      <c r="FV1935" s="35"/>
      <c r="FW1935" s="35"/>
      <c r="FX1935" s="35"/>
      <c r="FY1935" s="35"/>
      <c r="FZ1935" s="35"/>
    </row>
    <row r="1936" spans="1:182" x14ac:dyDescent="0.15">
      <c r="A1936" s="38">
        <f t="shared" si="599"/>
        <v>45380</v>
      </c>
      <c r="B1936" s="39">
        <f t="shared" ca="1" si="581"/>
        <v>9445.4218306900002</v>
      </c>
      <c r="C1936" s="40">
        <f t="shared" si="582"/>
        <v>9411.77</v>
      </c>
      <c r="D1936" s="41">
        <f ca="1">IF(A1936&lt;$B$1,VLOOKUP(A1936,[1]DI!$A$4:$B$15000,2,FALSE),0)</f>
        <v>0</v>
      </c>
      <c r="E1936" s="40">
        <f t="shared" ca="1" si="583"/>
        <v>0</v>
      </c>
      <c r="F1936" s="42">
        <f t="shared" si="596"/>
        <v>1</v>
      </c>
      <c r="G1936" s="43">
        <f t="shared" ca="1" si="584"/>
        <v>1</v>
      </c>
      <c r="H1936" s="40">
        <f ca="1">TRUNC(PRODUCT(G$10:G1935),15)</f>
        <v>1.5105719295737201</v>
      </c>
      <c r="I1936" s="40">
        <f t="shared" ca="1" si="585"/>
        <v>1.5063044429907</v>
      </c>
      <c r="J1936" s="40">
        <f t="shared" ca="1" si="586"/>
        <v>1.00283308</v>
      </c>
      <c r="K1936" s="42">
        <f t="shared" si="587"/>
        <v>2.7E-2</v>
      </c>
      <c r="L1936" s="63">
        <f t="shared" si="593"/>
        <v>45371</v>
      </c>
      <c r="M1936" s="64">
        <f t="shared" si="594"/>
        <v>6</v>
      </c>
      <c r="N1936" s="44">
        <f t="shared" si="588"/>
        <v>7</v>
      </c>
      <c r="O1936" s="40">
        <f t="shared" si="589"/>
        <v>1.000740328</v>
      </c>
      <c r="P1936" s="65">
        <f t="shared" ca="1" si="595"/>
        <v>1.0035755049999999</v>
      </c>
      <c r="Q1936" s="40">
        <f t="shared" ca="1" si="590"/>
        <v>33.651830689999997</v>
      </c>
      <c r="R1936" s="44">
        <f>IF(VLOOKUP(A1936,$Z$12:$AI$125,8)=VLOOKUP(A1935,$Z$12:$AI$125,8),0,VLOOKUP(A1936,Z$12:$AI$125,8))</f>
        <v>0</v>
      </c>
      <c r="S1936" s="45">
        <f>IF(R1936&gt;0,VLOOKUP(R1936,Y$12:$AH$125,7),0)</f>
        <v>0</v>
      </c>
      <c r="T1936" s="40">
        <f t="shared" si="591"/>
        <v>0</v>
      </c>
      <c r="U1936" s="40">
        <f t="shared" ca="1" si="592"/>
        <v>33.651830689999997</v>
      </c>
      <c r="V1936" s="46" t="str">
        <f t="shared" si="597"/>
        <v>A+J=</v>
      </c>
      <c r="W1936" s="47">
        <f t="shared" si="598"/>
        <v>45450</v>
      </c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  <c r="CA1936" s="35"/>
      <c r="CB1936" s="35"/>
      <c r="CC1936" s="35"/>
      <c r="CD1936" s="35"/>
      <c r="CE1936" s="35"/>
      <c r="CF1936" s="35"/>
      <c r="CG1936" s="35"/>
      <c r="CH1936" s="35"/>
      <c r="CI1936" s="35"/>
      <c r="CJ1936" s="35"/>
      <c r="CK1936" s="35"/>
      <c r="CL1936" s="35"/>
      <c r="CM1936" s="35"/>
      <c r="CN1936" s="35"/>
      <c r="CO1936" s="35"/>
      <c r="CP1936" s="35"/>
      <c r="CQ1936" s="35"/>
      <c r="CR1936" s="35"/>
      <c r="CS1936" s="35"/>
      <c r="CT1936" s="35"/>
      <c r="CU1936" s="35"/>
      <c r="CV1936" s="35"/>
      <c r="CW1936" s="35"/>
      <c r="CX1936" s="35"/>
      <c r="CY1936" s="35"/>
      <c r="CZ1936" s="35"/>
      <c r="DA1936" s="35"/>
      <c r="DB1936" s="35"/>
      <c r="DC1936" s="35"/>
      <c r="DD1936" s="35"/>
      <c r="DE1936" s="35"/>
      <c r="DF1936" s="35"/>
      <c r="DG1936" s="35"/>
      <c r="DH1936" s="35"/>
      <c r="DI1936" s="35"/>
      <c r="DJ1936" s="35"/>
      <c r="DK1936" s="35"/>
      <c r="DL1936" s="35"/>
      <c r="DM1936" s="35"/>
      <c r="DN1936" s="35"/>
      <c r="DO1936" s="35"/>
      <c r="DP1936" s="35"/>
      <c r="DQ1936" s="35"/>
      <c r="DR1936" s="35"/>
      <c r="DS1936" s="35"/>
      <c r="DT1936" s="35"/>
      <c r="DU1936" s="35"/>
      <c r="DV1936" s="35"/>
      <c r="DW1936" s="35"/>
      <c r="DX1936" s="35"/>
      <c r="DY1936" s="35"/>
      <c r="DZ1936" s="35"/>
      <c r="EA1936" s="35"/>
      <c r="EB1936" s="35"/>
      <c r="EC1936" s="35"/>
      <c r="ED1936" s="35"/>
      <c r="EE1936" s="35"/>
      <c r="EF1936" s="35"/>
      <c r="EG1936" s="35"/>
      <c r="EH1936" s="35"/>
      <c r="EI1936" s="35"/>
      <c r="EJ1936" s="35"/>
      <c r="EK1936" s="35"/>
      <c r="EL1936" s="35"/>
      <c r="EM1936" s="35"/>
      <c r="EN1936" s="35"/>
      <c r="EO1936" s="35"/>
      <c r="EP1936" s="35"/>
      <c r="EQ1936" s="35"/>
      <c r="ER1936" s="35"/>
      <c r="ES1936" s="35"/>
      <c r="ET1936" s="35"/>
      <c r="EU1936" s="35"/>
      <c r="EV1936" s="35"/>
      <c r="EW1936" s="35"/>
      <c r="EX1936" s="35"/>
      <c r="EY1936" s="35"/>
      <c r="EZ1936" s="35"/>
      <c r="FA1936" s="35"/>
      <c r="FB1936" s="35"/>
      <c r="FC1936" s="35"/>
      <c r="FD1936" s="35"/>
      <c r="FE1936" s="35"/>
      <c r="FF1936" s="35"/>
      <c r="FG1936" s="35"/>
      <c r="FH1936" s="35"/>
      <c r="FI1936" s="35"/>
      <c r="FJ1936" s="35"/>
      <c r="FK1936" s="35"/>
      <c r="FL1936" s="35"/>
      <c r="FM1936" s="35"/>
      <c r="FN1936" s="35"/>
      <c r="FO1936" s="35"/>
      <c r="FP1936" s="35"/>
      <c r="FQ1936" s="35"/>
      <c r="FR1936" s="35"/>
      <c r="FS1936" s="35"/>
      <c r="FT1936" s="35"/>
      <c r="FU1936" s="35"/>
      <c r="FV1936" s="35"/>
      <c r="FW1936" s="35"/>
      <c r="FX1936" s="35"/>
      <c r="FY1936" s="35"/>
      <c r="FZ1936" s="35"/>
    </row>
    <row r="1937" spans="1:182" x14ac:dyDescent="0.15">
      <c r="A1937" s="38">
        <f t="shared" si="599"/>
        <v>45381</v>
      </c>
      <c r="B1937" s="39">
        <f t="shared" ca="1" si="581"/>
        <v>9445.4218306900002</v>
      </c>
      <c r="C1937" s="40">
        <f t="shared" si="582"/>
        <v>9411.77</v>
      </c>
      <c r="D1937" s="41">
        <f ca="1">IF(A1937&lt;$B$1,VLOOKUP(A1937,[1]DI!$A$4:$B$15000,2,FALSE),0)</f>
        <v>0</v>
      </c>
      <c r="E1937" s="40">
        <f t="shared" ca="1" si="583"/>
        <v>0</v>
      </c>
      <c r="F1937" s="42">
        <f t="shared" si="596"/>
        <v>1</v>
      </c>
      <c r="G1937" s="43">
        <f t="shared" ca="1" si="584"/>
        <v>1</v>
      </c>
      <c r="H1937" s="40">
        <f ca="1">TRUNC(PRODUCT(G$10:G1936),15)</f>
        <v>1.5105719295737201</v>
      </c>
      <c r="I1937" s="40">
        <f t="shared" ca="1" si="585"/>
        <v>1.5063044429907</v>
      </c>
      <c r="J1937" s="40">
        <f t="shared" ca="1" si="586"/>
        <v>1.00283308</v>
      </c>
      <c r="K1937" s="42">
        <f t="shared" si="587"/>
        <v>2.7E-2</v>
      </c>
      <c r="L1937" s="63">
        <f t="shared" si="593"/>
        <v>45371</v>
      </c>
      <c r="M1937" s="64">
        <f t="shared" si="594"/>
        <v>6</v>
      </c>
      <c r="N1937" s="44">
        <f t="shared" si="588"/>
        <v>7</v>
      </c>
      <c r="O1937" s="40">
        <f t="shared" si="589"/>
        <v>1.000740328</v>
      </c>
      <c r="P1937" s="65">
        <f t="shared" ca="1" si="595"/>
        <v>1.0035755049999999</v>
      </c>
      <c r="Q1937" s="40">
        <f t="shared" ca="1" si="590"/>
        <v>33.651830689999997</v>
      </c>
      <c r="R1937" s="44">
        <f>IF(VLOOKUP(A1937,$Z$12:$AI$125,8)=VLOOKUP(A1936,$Z$12:$AI$125,8),0,VLOOKUP(A1937,Z$12:$AI$125,8))</f>
        <v>0</v>
      </c>
      <c r="S1937" s="45">
        <f>IF(R1937&gt;0,VLOOKUP(R1937,Y$12:$AH$125,7),0)</f>
        <v>0</v>
      </c>
      <c r="T1937" s="40">
        <f t="shared" si="591"/>
        <v>0</v>
      </c>
      <c r="U1937" s="40">
        <f t="shared" ca="1" si="592"/>
        <v>33.651830689999997</v>
      </c>
      <c r="V1937" s="46" t="str">
        <f t="shared" si="597"/>
        <v>A+J=</v>
      </c>
      <c r="W1937" s="47">
        <f t="shared" si="598"/>
        <v>45450</v>
      </c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  <c r="CA1937" s="35"/>
      <c r="CB1937" s="35"/>
      <c r="CC1937" s="35"/>
      <c r="CD1937" s="35"/>
      <c r="CE1937" s="35"/>
      <c r="CF1937" s="35"/>
      <c r="CG1937" s="35"/>
      <c r="CH1937" s="35"/>
      <c r="CI1937" s="35"/>
      <c r="CJ1937" s="35"/>
      <c r="CK1937" s="35"/>
      <c r="CL1937" s="35"/>
      <c r="CM1937" s="35"/>
      <c r="CN1937" s="35"/>
      <c r="CO1937" s="35"/>
      <c r="CP1937" s="35"/>
      <c r="CQ1937" s="35"/>
      <c r="CR1937" s="35"/>
      <c r="CS1937" s="35"/>
      <c r="CT1937" s="35"/>
      <c r="CU1937" s="35"/>
      <c r="CV1937" s="35"/>
      <c r="CW1937" s="35"/>
      <c r="CX1937" s="35"/>
      <c r="CY1937" s="35"/>
      <c r="CZ1937" s="35"/>
      <c r="DA1937" s="35"/>
      <c r="DB1937" s="35"/>
      <c r="DC1937" s="35"/>
      <c r="DD1937" s="35"/>
      <c r="DE1937" s="35"/>
      <c r="DF1937" s="35"/>
      <c r="DG1937" s="35"/>
      <c r="DH1937" s="35"/>
      <c r="DI1937" s="35"/>
      <c r="DJ1937" s="35"/>
      <c r="DK1937" s="35"/>
      <c r="DL1937" s="35"/>
      <c r="DM1937" s="35"/>
      <c r="DN1937" s="35"/>
      <c r="DO1937" s="35"/>
      <c r="DP1937" s="35"/>
      <c r="DQ1937" s="35"/>
      <c r="DR1937" s="35"/>
      <c r="DS1937" s="35"/>
      <c r="DT1937" s="35"/>
      <c r="DU1937" s="35"/>
      <c r="DV1937" s="35"/>
      <c r="DW1937" s="35"/>
      <c r="DX1937" s="35"/>
      <c r="DY1937" s="35"/>
      <c r="DZ1937" s="35"/>
      <c r="EA1937" s="35"/>
      <c r="EB1937" s="35"/>
      <c r="EC1937" s="35"/>
      <c r="ED1937" s="35"/>
      <c r="EE1937" s="35"/>
      <c r="EF1937" s="35"/>
      <c r="EG1937" s="35"/>
      <c r="EH1937" s="35"/>
      <c r="EI1937" s="35"/>
      <c r="EJ1937" s="35"/>
      <c r="EK1937" s="35"/>
      <c r="EL1937" s="35"/>
      <c r="EM1937" s="35"/>
      <c r="EN1937" s="35"/>
      <c r="EO1937" s="35"/>
      <c r="EP1937" s="35"/>
      <c r="EQ1937" s="35"/>
      <c r="ER1937" s="35"/>
      <c r="ES1937" s="35"/>
      <c r="ET1937" s="35"/>
      <c r="EU1937" s="35"/>
      <c r="EV1937" s="35"/>
      <c r="EW1937" s="35"/>
      <c r="EX1937" s="35"/>
      <c r="EY1937" s="35"/>
      <c r="EZ1937" s="35"/>
      <c r="FA1937" s="35"/>
      <c r="FB1937" s="35"/>
      <c r="FC1937" s="35"/>
      <c r="FD1937" s="35"/>
      <c r="FE1937" s="35"/>
      <c r="FF1937" s="35"/>
      <c r="FG1937" s="35"/>
      <c r="FH1937" s="35"/>
      <c r="FI1937" s="35"/>
      <c r="FJ1937" s="35"/>
      <c r="FK1937" s="35"/>
      <c r="FL1937" s="35"/>
      <c r="FM1937" s="35"/>
      <c r="FN1937" s="35"/>
      <c r="FO1937" s="35"/>
      <c r="FP1937" s="35"/>
      <c r="FQ1937" s="35"/>
      <c r="FR1937" s="35"/>
      <c r="FS1937" s="35"/>
      <c r="FT1937" s="35"/>
      <c r="FU1937" s="35"/>
      <c r="FV1937" s="35"/>
      <c r="FW1937" s="35"/>
      <c r="FX1937" s="35"/>
      <c r="FY1937" s="35"/>
      <c r="FZ1937" s="35"/>
    </row>
    <row r="1938" spans="1:182" x14ac:dyDescent="0.15">
      <c r="A1938" s="38">
        <f t="shared" si="599"/>
        <v>45382</v>
      </c>
      <c r="B1938" s="39">
        <f t="shared" ca="1" si="581"/>
        <v>9445.4218306900002</v>
      </c>
      <c r="C1938" s="40">
        <f t="shared" si="582"/>
        <v>9411.77</v>
      </c>
      <c r="D1938" s="41">
        <f ca="1">IF(A1938&lt;$B$1,VLOOKUP(A1938,[1]DI!$A$4:$B$15000,2,FALSE),0)</f>
        <v>0</v>
      </c>
      <c r="E1938" s="40">
        <f t="shared" ca="1" si="583"/>
        <v>0</v>
      </c>
      <c r="F1938" s="42">
        <f t="shared" si="596"/>
        <v>1</v>
      </c>
      <c r="G1938" s="43">
        <f t="shared" ca="1" si="584"/>
        <v>1</v>
      </c>
      <c r="H1938" s="40">
        <f ca="1">TRUNC(PRODUCT(G$10:G1937),15)</f>
        <v>1.5105719295737201</v>
      </c>
      <c r="I1938" s="40">
        <f t="shared" ca="1" si="585"/>
        <v>1.5063044429907</v>
      </c>
      <c r="J1938" s="40">
        <f t="shared" ca="1" si="586"/>
        <v>1.00283308</v>
      </c>
      <c r="K1938" s="42">
        <f t="shared" si="587"/>
        <v>2.7E-2</v>
      </c>
      <c r="L1938" s="63">
        <f t="shared" si="593"/>
        <v>45371</v>
      </c>
      <c r="M1938" s="64">
        <f t="shared" si="594"/>
        <v>6</v>
      </c>
      <c r="N1938" s="44">
        <f t="shared" si="588"/>
        <v>7</v>
      </c>
      <c r="O1938" s="40">
        <f t="shared" si="589"/>
        <v>1.000740328</v>
      </c>
      <c r="P1938" s="65">
        <f t="shared" ca="1" si="595"/>
        <v>1.0035755049999999</v>
      </c>
      <c r="Q1938" s="40">
        <f t="shared" ca="1" si="590"/>
        <v>33.651830689999997</v>
      </c>
      <c r="R1938" s="44">
        <f>IF(VLOOKUP(A1938,$Z$12:$AI$125,8)=VLOOKUP(A1937,$Z$12:$AI$125,8),0,VLOOKUP(A1938,Z$12:$AI$125,8))</f>
        <v>0</v>
      </c>
      <c r="S1938" s="45">
        <f>IF(R1938&gt;0,VLOOKUP(R1938,Y$12:$AH$125,7),0)</f>
        <v>0</v>
      </c>
      <c r="T1938" s="40">
        <f t="shared" si="591"/>
        <v>0</v>
      </c>
      <c r="U1938" s="40">
        <f t="shared" ca="1" si="592"/>
        <v>33.651830689999997</v>
      </c>
      <c r="V1938" s="46" t="str">
        <f t="shared" si="597"/>
        <v>A+J=</v>
      </c>
      <c r="W1938" s="47">
        <f t="shared" si="598"/>
        <v>45450</v>
      </c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  <c r="CA1938" s="35"/>
      <c r="CB1938" s="35"/>
      <c r="CC1938" s="35"/>
      <c r="CD1938" s="35"/>
      <c r="CE1938" s="35"/>
      <c r="CF1938" s="35"/>
      <c r="CG1938" s="35"/>
      <c r="CH1938" s="35"/>
      <c r="CI1938" s="35"/>
      <c r="CJ1938" s="35"/>
      <c r="CK1938" s="35"/>
      <c r="CL1938" s="35"/>
      <c r="CM1938" s="35"/>
      <c r="CN1938" s="35"/>
      <c r="CO1938" s="35"/>
      <c r="CP1938" s="35"/>
      <c r="CQ1938" s="35"/>
      <c r="CR1938" s="35"/>
      <c r="CS1938" s="35"/>
      <c r="CT1938" s="35"/>
      <c r="CU1938" s="35"/>
      <c r="CV1938" s="35"/>
      <c r="CW1938" s="35"/>
      <c r="CX1938" s="35"/>
      <c r="CY1938" s="35"/>
      <c r="CZ1938" s="35"/>
      <c r="DA1938" s="35"/>
      <c r="DB1938" s="35"/>
      <c r="DC1938" s="35"/>
      <c r="DD1938" s="35"/>
      <c r="DE1938" s="35"/>
      <c r="DF1938" s="35"/>
      <c r="DG1938" s="35"/>
      <c r="DH1938" s="35"/>
      <c r="DI1938" s="35"/>
      <c r="DJ1938" s="35"/>
      <c r="DK1938" s="35"/>
      <c r="DL1938" s="35"/>
      <c r="DM1938" s="35"/>
      <c r="DN1938" s="35"/>
      <c r="DO1938" s="35"/>
      <c r="DP1938" s="35"/>
      <c r="DQ1938" s="35"/>
      <c r="DR1938" s="35"/>
      <c r="DS1938" s="35"/>
      <c r="DT1938" s="35"/>
      <c r="DU1938" s="35"/>
      <c r="DV1938" s="35"/>
      <c r="DW1938" s="35"/>
      <c r="DX1938" s="35"/>
      <c r="DY1938" s="35"/>
      <c r="DZ1938" s="35"/>
      <c r="EA1938" s="35"/>
      <c r="EB1938" s="35"/>
      <c r="EC1938" s="35"/>
      <c r="ED1938" s="35"/>
      <c r="EE1938" s="35"/>
      <c r="EF1938" s="35"/>
      <c r="EG1938" s="35"/>
      <c r="EH1938" s="35"/>
      <c r="EI1938" s="35"/>
      <c r="EJ1938" s="35"/>
      <c r="EK1938" s="35"/>
      <c r="EL1938" s="35"/>
      <c r="EM1938" s="35"/>
      <c r="EN1938" s="35"/>
      <c r="EO1938" s="35"/>
      <c r="EP1938" s="35"/>
      <c r="EQ1938" s="35"/>
      <c r="ER1938" s="35"/>
      <c r="ES1938" s="35"/>
      <c r="ET1938" s="35"/>
      <c r="EU1938" s="35"/>
      <c r="EV1938" s="35"/>
      <c r="EW1938" s="35"/>
      <c r="EX1938" s="35"/>
      <c r="EY1938" s="35"/>
      <c r="EZ1938" s="35"/>
      <c r="FA1938" s="35"/>
      <c r="FB1938" s="35"/>
      <c r="FC1938" s="35"/>
      <c r="FD1938" s="35"/>
      <c r="FE1938" s="35"/>
      <c r="FF1938" s="35"/>
      <c r="FG1938" s="35"/>
      <c r="FH1938" s="35"/>
      <c r="FI1938" s="35"/>
      <c r="FJ1938" s="35"/>
      <c r="FK1938" s="35"/>
      <c r="FL1938" s="35"/>
      <c r="FM1938" s="35"/>
      <c r="FN1938" s="35"/>
      <c r="FO1938" s="35"/>
      <c r="FP1938" s="35"/>
      <c r="FQ1938" s="35"/>
      <c r="FR1938" s="35"/>
      <c r="FS1938" s="35"/>
      <c r="FT1938" s="35"/>
      <c r="FU1938" s="35"/>
      <c r="FV1938" s="35"/>
      <c r="FW1938" s="35"/>
      <c r="FX1938" s="35"/>
      <c r="FY1938" s="35"/>
      <c r="FZ1938" s="35"/>
    </row>
    <row r="1939" spans="1:182" x14ac:dyDescent="0.15">
      <c r="A1939" s="38">
        <f t="shared" si="599"/>
        <v>45383</v>
      </c>
      <c r="B1939" s="39">
        <f t="shared" ca="1" si="581"/>
        <v>9445.4218306900002</v>
      </c>
      <c r="C1939" s="40">
        <f t="shared" si="582"/>
        <v>9411.77</v>
      </c>
      <c r="D1939" s="41">
        <f ca="1">IF(A1939&lt;$B$1,VLOOKUP(A1939,[1]DI!$A$4:$B$15000,2,FALSE),0)</f>
        <v>0.1065</v>
      </c>
      <c r="E1939" s="40">
        <f t="shared" ca="1" si="583"/>
        <v>4.0168000000000002E-4</v>
      </c>
      <c r="F1939" s="42">
        <f t="shared" si="596"/>
        <v>1</v>
      </c>
      <c r="G1939" s="43">
        <f t="shared" ca="1" si="584"/>
        <v>1.00040168</v>
      </c>
      <c r="H1939" s="40">
        <f ca="1">TRUNC(PRODUCT(G$10:G1938),15)</f>
        <v>1.5105719295737201</v>
      </c>
      <c r="I1939" s="40">
        <f t="shared" ca="1" si="585"/>
        <v>1.5063044429907</v>
      </c>
      <c r="J1939" s="40">
        <f t="shared" ca="1" si="586"/>
        <v>1.00283308</v>
      </c>
      <c r="K1939" s="42">
        <f t="shared" si="587"/>
        <v>2.7E-2</v>
      </c>
      <c r="L1939" s="63">
        <f t="shared" si="593"/>
        <v>45371</v>
      </c>
      <c r="M1939" s="64">
        <f t="shared" si="594"/>
        <v>7</v>
      </c>
      <c r="N1939" s="44">
        <f t="shared" si="588"/>
        <v>7</v>
      </c>
      <c r="O1939" s="40">
        <f t="shared" si="589"/>
        <v>1.000740328</v>
      </c>
      <c r="P1939" s="65">
        <f t="shared" ca="1" si="595"/>
        <v>1.0035755049999999</v>
      </c>
      <c r="Q1939" s="40">
        <f t="shared" ca="1" si="590"/>
        <v>33.651830689999997</v>
      </c>
      <c r="R1939" s="44">
        <f>IF(VLOOKUP(A1939,$Z$12:$AI$125,8)=VLOOKUP(A1938,$Z$12:$AI$125,8),0,VLOOKUP(A1939,Z$12:$AI$125,8))</f>
        <v>0</v>
      </c>
      <c r="S1939" s="45">
        <f>IF(R1939&gt;0,VLOOKUP(R1939,Y$12:$AH$125,7),0)</f>
        <v>0</v>
      </c>
      <c r="T1939" s="40">
        <f t="shared" si="591"/>
        <v>0</v>
      </c>
      <c r="U1939" s="40">
        <f t="shared" ca="1" si="592"/>
        <v>33.651830689999997</v>
      </c>
      <c r="V1939" s="46" t="str">
        <f t="shared" si="597"/>
        <v>A+J=</v>
      </c>
      <c r="W1939" s="47">
        <f t="shared" si="598"/>
        <v>45450</v>
      </c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  <c r="CA1939" s="35"/>
      <c r="CB1939" s="35"/>
      <c r="CC1939" s="35"/>
      <c r="CD1939" s="35"/>
      <c r="CE1939" s="35"/>
      <c r="CF1939" s="35"/>
      <c r="CG1939" s="35"/>
      <c r="CH1939" s="35"/>
      <c r="CI1939" s="35"/>
      <c r="CJ1939" s="35"/>
      <c r="CK1939" s="35"/>
      <c r="CL1939" s="35"/>
      <c r="CM1939" s="35"/>
      <c r="CN1939" s="35"/>
      <c r="CO1939" s="35"/>
      <c r="CP1939" s="35"/>
      <c r="CQ1939" s="35"/>
      <c r="CR1939" s="35"/>
      <c r="CS1939" s="35"/>
      <c r="CT1939" s="35"/>
      <c r="CU1939" s="35"/>
      <c r="CV1939" s="35"/>
      <c r="CW1939" s="35"/>
      <c r="CX1939" s="35"/>
      <c r="CY1939" s="35"/>
      <c r="CZ1939" s="35"/>
      <c r="DA1939" s="35"/>
      <c r="DB1939" s="35"/>
      <c r="DC1939" s="35"/>
      <c r="DD1939" s="35"/>
      <c r="DE1939" s="35"/>
      <c r="DF1939" s="35"/>
      <c r="DG1939" s="35"/>
      <c r="DH1939" s="35"/>
      <c r="DI1939" s="35"/>
      <c r="DJ1939" s="35"/>
      <c r="DK1939" s="35"/>
      <c r="DL1939" s="35"/>
      <c r="DM1939" s="35"/>
      <c r="DN1939" s="35"/>
      <c r="DO1939" s="35"/>
      <c r="DP1939" s="35"/>
      <c r="DQ1939" s="35"/>
      <c r="DR1939" s="35"/>
      <c r="DS1939" s="35"/>
      <c r="DT1939" s="35"/>
      <c r="DU1939" s="35"/>
      <c r="DV1939" s="35"/>
      <c r="DW1939" s="35"/>
      <c r="DX1939" s="35"/>
      <c r="DY1939" s="35"/>
      <c r="DZ1939" s="35"/>
      <c r="EA1939" s="35"/>
      <c r="EB1939" s="35"/>
      <c r="EC1939" s="35"/>
      <c r="ED1939" s="35"/>
      <c r="EE1939" s="35"/>
      <c r="EF1939" s="35"/>
      <c r="EG1939" s="35"/>
      <c r="EH1939" s="35"/>
      <c r="EI1939" s="35"/>
      <c r="EJ1939" s="35"/>
      <c r="EK1939" s="35"/>
      <c r="EL1939" s="35"/>
      <c r="EM1939" s="35"/>
      <c r="EN1939" s="35"/>
      <c r="EO1939" s="35"/>
      <c r="EP1939" s="35"/>
      <c r="EQ1939" s="35"/>
      <c r="ER1939" s="35"/>
      <c r="ES1939" s="35"/>
      <c r="ET1939" s="35"/>
      <c r="EU1939" s="35"/>
      <c r="EV1939" s="35"/>
      <c r="EW1939" s="35"/>
      <c r="EX1939" s="35"/>
      <c r="EY1939" s="35"/>
      <c r="EZ1939" s="35"/>
      <c r="FA1939" s="35"/>
      <c r="FB1939" s="35"/>
      <c r="FC1939" s="35"/>
      <c r="FD1939" s="35"/>
      <c r="FE1939" s="35"/>
      <c r="FF1939" s="35"/>
      <c r="FG1939" s="35"/>
      <c r="FH1939" s="35"/>
      <c r="FI1939" s="35"/>
      <c r="FJ1939" s="35"/>
      <c r="FK1939" s="35"/>
      <c r="FL1939" s="35"/>
      <c r="FM1939" s="35"/>
      <c r="FN1939" s="35"/>
      <c r="FO1939" s="35"/>
      <c r="FP1939" s="35"/>
      <c r="FQ1939" s="35"/>
      <c r="FR1939" s="35"/>
      <c r="FS1939" s="35"/>
      <c r="FT1939" s="35"/>
      <c r="FU1939" s="35"/>
      <c r="FV1939" s="35"/>
      <c r="FW1939" s="35"/>
      <c r="FX1939" s="35"/>
      <c r="FY1939" s="35"/>
      <c r="FZ1939" s="35"/>
    </row>
    <row r="1940" spans="1:182" x14ac:dyDescent="0.15">
      <c r="A1940" s="38">
        <f t="shared" si="599"/>
        <v>45384</v>
      </c>
      <c r="B1940" s="39">
        <f t="shared" ca="1" si="581"/>
        <v>9450.2149251499995</v>
      </c>
      <c r="C1940" s="40">
        <f t="shared" si="582"/>
        <v>9411.77</v>
      </c>
      <c r="D1940" s="41">
        <f ca="1">IF(A1940&lt;$B$1,VLOOKUP(A1940,[1]DI!$A$4:$B$15000,2,FALSE),0)</f>
        <v>0.1065</v>
      </c>
      <c r="E1940" s="40">
        <f t="shared" ca="1" si="583"/>
        <v>4.0168000000000002E-4</v>
      </c>
      <c r="F1940" s="42">
        <f t="shared" si="596"/>
        <v>1</v>
      </c>
      <c r="G1940" s="43">
        <f t="shared" ca="1" si="584"/>
        <v>1.00040168</v>
      </c>
      <c r="H1940" s="40">
        <f ca="1">TRUNC(PRODUCT(G$10:G1939),15)</f>
        <v>1.51117869610639</v>
      </c>
      <c r="I1940" s="40">
        <f t="shared" ca="1" si="585"/>
        <v>1.5063044429907</v>
      </c>
      <c r="J1940" s="40">
        <f t="shared" ca="1" si="586"/>
        <v>1.0032359</v>
      </c>
      <c r="K1940" s="42">
        <f t="shared" si="587"/>
        <v>2.7E-2</v>
      </c>
      <c r="L1940" s="63">
        <f t="shared" si="593"/>
        <v>45371</v>
      </c>
      <c r="M1940" s="64">
        <f t="shared" si="594"/>
        <v>8</v>
      </c>
      <c r="N1940" s="44">
        <f t="shared" si="588"/>
        <v>8</v>
      </c>
      <c r="O1940" s="40">
        <f t="shared" si="589"/>
        <v>1.000846133</v>
      </c>
      <c r="P1940" s="65">
        <f t="shared" ca="1" si="595"/>
        <v>1.004084771</v>
      </c>
      <c r="Q1940" s="40">
        <f t="shared" ca="1" si="590"/>
        <v>38.444925150000003</v>
      </c>
      <c r="R1940" s="44">
        <f>IF(VLOOKUP(A1940,$Z$12:$AI$125,8)=VLOOKUP(A1939,$Z$12:$AI$125,8),0,VLOOKUP(A1940,Z$12:$AI$125,8))</f>
        <v>0</v>
      </c>
      <c r="S1940" s="45">
        <f>IF(R1940&gt;0,VLOOKUP(R1940,Y$12:$AH$125,7),0)</f>
        <v>0</v>
      </c>
      <c r="T1940" s="40">
        <f t="shared" si="591"/>
        <v>0</v>
      </c>
      <c r="U1940" s="40">
        <f t="shared" ca="1" si="592"/>
        <v>38.444925150000003</v>
      </c>
      <c r="V1940" s="46" t="str">
        <f t="shared" si="597"/>
        <v>A+J=</v>
      </c>
      <c r="W1940" s="47">
        <f t="shared" si="598"/>
        <v>45450</v>
      </c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  <c r="CA1940" s="35"/>
      <c r="CB1940" s="35"/>
      <c r="CC1940" s="35"/>
      <c r="CD1940" s="35"/>
      <c r="CE1940" s="35"/>
      <c r="CF1940" s="35"/>
      <c r="CG1940" s="35"/>
      <c r="CH1940" s="35"/>
      <c r="CI1940" s="35"/>
      <c r="CJ1940" s="35"/>
      <c r="CK1940" s="35"/>
      <c r="CL1940" s="35"/>
      <c r="CM1940" s="35"/>
      <c r="CN1940" s="35"/>
      <c r="CO1940" s="35"/>
      <c r="CP1940" s="35"/>
      <c r="CQ1940" s="35"/>
      <c r="CR1940" s="35"/>
      <c r="CS1940" s="35"/>
      <c r="CT1940" s="35"/>
      <c r="CU1940" s="35"/>
      <c r="CV1940" s="35"/>
      <c r="CW1940" s="35"/>
      <c r="CX1940" s="35"/>
      <c r="CY1940" s="35"/>
      <c r="CZ1940" s="35"/>
      <c r="DA1940" s="35"/>
      <c r="DB1940" s="35"/>
      <c r="DC1940" s="35"/>
      <c r="DD1940" s="35"/>
      <c r="DE1940" s="35"/>
      <c r="DF1940" s="35"/>
      <c r="DG1940" s="35"/>
      <c r="DH1940" s="35"/>
      <c r="DI1940" s="35"/>
      <c r="DJ1940" s="35"/>
      <c r="DK1940" s="35"/>
      <c r="DL1940" s="35"/>
      <c r="DM1940" s="35"/>
      <c r="DN1940" s="35"/>
      <c r="DO1940" s="35"/>
      <c r="DP1940" s="35"/>
      <c r="DQ1940" s="35"/>
      <c r="DR1940" s="35"/>
      <c r="DS1940" s="35"/>
      <c r="DT1940" s="35"/>
      <c r="DU1940" s="35"/>
      <c r="DV1940" s="35"/>
      <c r="DW1940" s="35"/>
      <c r="DX1940" s="35"/>
      <c r="DY1940" s="35"/>
      <c r="DZ1940" s="35"/>
      <c r="EA1940" s="35"/>
      <c r="EB1940" s="35"/>
      <c r="EC1940" s="35"/>
      <c r="ED1940" s="35"/>
      <c r="EE1940" s="35"/>
      <c r="EF1940" s="35"/>
      <c r="EG1940" s="35"/>
      <c r="EH1940" s="35"/>
      <c r="EI1940" s="35"/>
      <c r="EJ1940" s="35"/>
      <c r="EK1940" s="35"/>
      <c r="EL1940" s="35"/>
      <c r="EM1940" s="35"/>
      <c r="EN1940" s="35"/>
      <c r="EO1940" s="35"/>
      <c r="EP1940" s="35"/>
      <c r="EQ1940" s="35"/>
      <c r="ER1940" s="35"/>
      <c r="ES1940" s="35"/>
      <c r="ET1940" s="35"/>
      <c r="EU1940" s="35"/>
      <c r="EV1940" s="35"/>
      <c r="EW1940" s="35"/>
      <c r="EX1940" s="35"/>
      <c r="EY1940" s="35"/>
      <c r="EZ1940" s="35"/>
      <c r="FA1940" s="35"/>
      <c r="FB1940" s="35"/>
      <c r="FC1940" s="35"/>
      <c r="FD1940" s="35"/>
      <c r="FE1940" s="35"/>
      <c r="FF1940" s="35"/>
      <c r="FG1940" s="35"/>
      <c r="FH1940" s="35"/>
      <c r="FI1940" s="35"/>
      <c r="FJ1940" s="35"/>
      <c r="FK1940" s="35"/>
      <c r="FL1940" s="35"/>
      <c r="FM1940" s="35"/>
      <c r="FN1940" s="35"/>
      <c r="FO1940" s="35"/>
      <c r="FP1940" s="35"/>
      <c r="FQ1940" s="35"/>
      <c r="FR1940" s="35"/>
      <c r="FS1940" s="35"/>
      <c r="FT1940" s="35"/>
      <c r="FU1940" s="35"/>
      <c r="FV1940" s="35"/>
      <c r="FW1940" s="35"/>
      <c r="FX1940" s="35"/>
      <c r="FY1940" s="35"/>
      <c r="FZ1940" s="35"/>
    </row>
    <row r="1941" spans="1:182" x14ac:dyDescent="0.15">
      <c r="A1941" s="38">
        <f t="shared" si="599"/>
        <v>45385</v>
      </c>
      <c r="B1941" s="39">
        <f t="shared" ca="1" si="581"/>
        <v>9455.0104384400001</v>
      </c>
      <c r="C1941" s="40">
        <f t="shared" si="582"/>
        <v>9411.77</v>
      </c>
      <c r="D1941" s="41">
        <f ca="1">IF(A1941&lt;$B$1,VLOOKUP(A1941,[1]DI!$A$4:$B$15000,2,FALSE),0)</f>
        <v>0.1065</v>
      </c>
      <c r="E1941" s="40">
        <f t="shared" ca="1" si="583"/>
        <v>4.0168000000000002E-4</v>
      </c>
      <c r="F1941" s="42">
        <f t="shared" si="596"/>
        <v>1</v>
      </c>
      <c r="G1941" s="43">
        <f t="shared" ca="1" si="584"/>
        <v>1.00040168</v>
      </c>
      <c r="H1941" s="40">
        <f ca="1">TRUNC(PRODUCT(G$10:G1940),15)</f>
        <v>1.5117857063650399</v>
      </c>
      <c r="I1941" s="40">
        <f t="shared" ca="1" si="585"/>
        <v>1.5063044429907</v>
      </c>
      <c r="J1941" s="40">
        <f t="shared" ca="1" si="586"/>
        <v>1.00363888</v>
      </c>
      <c r="K1941" s="42">
        <f t="shared" si="587"/>
        <v>2.7E-2</v>
      </c>
      <c r="L1941" s="63">
        <f t="shared" si="593"/>
        <v>45371</v>
      </c>
      <c r="M1941" s="64">
        <f t="shared" si="594"/>
        <v>9</v>
      </c>
      <c r="N1941" s="44">
        <f t="shared" si="588"/>
        <v>9</v>
      </c>
      <c r="O1941" s="40">
        <f t="shared" si="589"/>
        <v>1.0009519499999999</v>
      </c>
      <c r="P1941" s="65">
        <f t="shared" ca="1" si="595"/>
        <v>1.0045942940000001</v>
      </c>
      <c r="Q1941" s="40">
        <f t="shared" ca="1" si="590"/>
        <v>43.240438439999998</v>
      </c>
      <c r="R1941" s="44">
        <f>IF(VLOOKUP(A1941,$Z$12:$AI$125,8)=VLOOKUP(A1940,$Z$12:$AI$125,8),0,VLOOKUP(A1941,Z$12:$AI$125,8))</f>
        <v>0</v>
      </c>
      <c r="S1941" s="45">
        <f>IF(R1941&gt;0,VLOOKUP(R1941,Y$12:$AH$125,7),0)</f>
        <v>0</v>
      </c>
      <c r="T1941" s="40">
        <f t="shared" si="591"/>
        <v>0</v>
      </c>
      <c r="U1941" s="40">
        <f t="shared" ca="1" si="592"/>
        <v>43.240438439999998</v>
      </c>
      <c r="V1941" s="46" t="str">
        <f t="shared" si="597"/>
        <v>A+J=</v>
      </c>
      <c r="W1941" s="47">
        <f t="shared" si="598"/>
        <v>45450</v>
      </c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  <c r="CA1941" s="35"/>
      <c r="CB1941" s="35"/>
      <c r="CC1941" s="35"/>
      <c r="CD1941" s="35"/>
      <c r="CE1941" s="35"/>
      <c r="CF1941" s="35"/>
      <c r="CG1941" s="35"/>
      <c r="CH1941" s="35"/>
      <c r="CI1941" s="35"/>
      <c r="CJ1941" s="35"/>
      <c r="CK1941" s="35"/>
      <c r="CL1941" s="35"/>
      <c r="CM1941" s="35"/>
      <c r="CN1941" s="35"/>
      <c r="CO1941" s="35"/>
      <c r="CP1941" s="35"/>
      <c r="CQ1941" s="35"/>
      <c r="CR1941" s="35"/>
      <c r="CS1941" s="35"/>
      <c r="CT1941" s="35"/>
      <c r="CU1941" s="35"/>
      <c r="CV1941" s="35"/>
      <c r="CW1941" s="35"/>
      <c r="CX1941" s="35"/>
      <c r="CY1941" s="35"/>
      <c r="CZ1941" s="35"/>
      <c r="DA1941" s="35"/>
      <c r="DB1941" s="35"/>
      <c r="DC1941" s="35"/>
      <c r="DD1941" s="35"/>
      <c r="DE1941" s="35"/>
      <c r="DF1941" s="35"/>
      <c r="DG1941" s="35"/>
      <c r="DH1941" s="35"/>
      <c r="DI1941" s="35"/>
      <c r="DJ1941" s="35"/>
      <c r="DK1941" s="35"/>
      <c r="DL1941" s="35"/>
      <c r="DM1941" s="35"/>
      <c r="DN1941" s="35"/>
      <c r="DO1941" s="35"/>
      <c r="DP1941" s="35"/>
      <c r="DQ1941" s="35"/>
      <c r="DR1941" s="35"/>
      <c r="DS1941" s="35"/>
      <c r="DT1941" s="35"/>
      <c r="DU1941" s="35"/>
      <c r="DV1941" s="35"/>
      <c r="DW1941" s="35"/>
      <c r="DX1941" s="35"/>
      <c r="DY1941" s="35"/>
      <c r="DZ1941" s="35"/>
      <c r="EA1941" s="35"/>
      <c r="EB1941" s="35"/>
      <c r="EC1941" s="35"/>
      <c r="ED1941" s="35"/>
      <c r="EE1941" s="35"/>
      <c r="EF1941" s="35"/>
      <c r="EG1941" s="35"/>
      <c r="EH1941" s="35"/>
      <c r="EI1941" s="35"/>
      <c r="EJ1941" s="35"/>
      <c r="EK1941" s="35"/>
      <c r="EL1941" s="35"/>
      <c r="EM1941" s="35"/>
      <c r="EN1941" s="35"/>
      <c r="EO1941" s="35"/>
      <c r="EP1941" s="35"/>
      <c r="EQ1941" s="35"/>
      <c r="ER1941" s="35"/>
      <c r="ES1941" s="35"/>
      <c r="ET1941" s="35"/>
      <c r="EU1941" s="35"/>
      <c r="EV1941" s="35"/>
      <c r="EW1941" s="35"/>
      <c r="EX1941" s="35"/>
      <c r="EY1941" s="35"/>
      <c r="EZ1941" s="35"/>
      <c r="FA1941" s="35"/>
      <c r="FB1941" s="35"/>
      <c r="FC1941" s="35"/>
      <c r="FD1941" s="35"/>
      <c r="FE1941" s="35"/>
      <c r="FF1941" s="35"/>
      <c r="FG1941" s="35"/>
      <c r="FH1941" s="35"/>
      <c r="FI1941" s="35"/>
      <c r="FJ1941" s="35"/>
      <c r="FK1941" s="35"/>
      <c r="FL1941" s="35"/>
      <c r="FM1941" s="35"/>
      <c r="FN1941" s="35"/>
      <c r="FO1941" s="35"/>
      <c r="FP1941" s="35"/>
      <c r="FQ1941" s="35"/>
      <c r="FR1941" s="35"/>
      <c r="FS1941" s="35"/>
      <c r="FT1941" s="35"/>
      <c r="FU1941" s="35"/>
      <c r="FV1941" s="35"/>
      <c r="FW1941" s="35"/>
      <c r="FX1941" s="35"/>
      <c r="FY1941" s="35"/>
      <c r="FZ1941" s="35"/>
    </row>
    <row r="1942" spans="1:182" x14ac:dyDescent="0.15">
      <c r="A1942" s="38">
        <f t="shared" si="599"/>
        <v>45386</v>
      </c>
      <c r="B1942" s="39">
        <f t="shared" ca="1" si="581"/>
        <v>9459.8083799600008</v>
      </c>
      <c r="C1942" s="40">
        <f t="shared" si="582"/>
        <v>9411.77</v>
      </c>
      <c r="D1942" s="41">
        <f ca="1">IF(A1942&lt;$B$1,VLOOKUP(A1942,[1]DI!$A$4:$B$15000,2,FALSE),0)</f>
        <v>0.1065</v>
      </c>
      <c r="E1942" s="40">
        <f t="shared" ca="1" si="583"/>
        <v>4.0168000000000002E-4</v>
      </c>
      <c r="F1942" s="42">
        <f t="shared" si="596"/>
        <v>1</v>
      </c>
      <c r="G1942" s="43">
        <f t="shared" ca="1" si="584"/>
        <v>1.00040168</v>
      </c>
      <c r="H1942" s="40">
        <f ca="1">TRUNC(PRODUCT(G$10:G1941),15)</f>
        <v>1.5123929604475701</v>
      </c>
      <c r="I1942" s="40">
        <f t="shared" ca="1" si="585"/>
        <v>1.5063044429907</v>
      </c>
      <c r="J1942" s="40">
        <f t="shared" ca="1" si="586"/>
        <v>1.00404202</v>
      </c>
      <c r="K1942" s="42">
        <f t="shared" si="587"/>
        <v>2.7E-2</v>
      </c>
      <c r="L1942" s="63">
        <f t="shared" si="593"/>
        <v>45371</v>
      </c>
      <c r="M1942" s="64">
        <f t="shared" si="594"/>
        <v>10</v>
      </c>
      <c r="N1942" s="44">
        <f t="shared" si="588"/>
        <v>10</v>
      </c>
      <c r="O1942" s="40">
        <f t="shared" si="589"/>
        <v>1.0010577789999999</v>
      </c>
      <c r="P1942" s="65">
        <f t="shared" ca="1" si="595"/>
        <v>1.005104075</v>
      </c>
      <c r="Q1942" s="40">
        <f t="shared" ca="1" si="590"/>
        <v>48.03837996</v>
      </c>
      <c r="R1942" s="44">
        <f>IF(VLOOKUP(A1942,$Z$12:$AI$125,8)=VLOOKUP(A1941,$Z$12:$AI$125,8),0,VLOOKUP(A1942,Z$12:$AI$125,8))</f>
        <v>0</v>
      </c>
      <c r="S1942" s="45">
        <f>IF(R1942&gt;0,VLOOKUP(R1942,Y$12:$AH$125,7),0)</f>
        <v>0</v>
      </c>
      <c r="T1942" s="40">
        <f t="shared" si="591"/>
        <v>0</v>
      </c>
      <c r="U1942" s="40">
        <f t="shared" ca="1" si="592"/>
        <v>48.03837996</v>
      </c>
      <c r="V1942" s="46" t="str">
        <f t="shared" si="597"/>
        <v>A+J=</v>
      </c>
      <c r="W1942" s="47">
        <f t="shared" si="598"/>
        <v>45450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  <c r="CA1942" s="35"/>
      <c r="CB1942" s="35"/>
      <c r="CC1942" s="35"/>
      <c r="CD1942" s="35"/>
      <c r="CE1942" s="35"/>
      <c r="CF1942" s="35"/>
      <c r="CG1942" s="35"/>
      <c r="CH1942" s="35"/>
      <c r="CI1942" s="35"/>
      <c r="CJ1942" s="35"/>
      <c r="CK1942" s="35"/>
      <c r="CL1942" s="35"/>
      <c r="CM1942" s="35"/>
      <c r="CN1942" s="35"/>
      <c r="CO1942" s="35"/>
      <c r="CP1942" s="35"/>
      <c r="CQ1942" s="35"/>
      <c r="CR1942" s="35"/>
      <c r="CS1942" s="35"/>
      <c r="CT1942" s="35"/>
      <c r="CU1942" s="35"/>
      <c r="CV1942" s="35"/>
      <c r="CW1942" s="35"/>
      <c r="CX1942" s="35"/>
      <c r="CY1942" s="35"/>
      <c r="CZ1942" s="35"/>
      <c r="DA1942" s="35"/>
      <c r="DB1942" s="35"/>
      <c r="DC1942" s="35"/>
      <c r="DD1942" s="35"/>
      <c r="DE1942" s="35"/>
      <c r="DF1942" s="35"/>
      <c r="DG1942" s="35"/>
      <c r="DH1942" s="35"/>
      <c r="DI1942" s="35"/>
      <c r="DJ1942" s="35"/>
      <c r="DK1942" s="35"/>
      <c r="DL1942" s="35"/>
      <c r="DM1942" s="35"/>
      <c r="DN1942" s="35"/>
      <c r="DO1942" s="35"/>
      <c r="DP1942" s="35"/>
      <c r="DQ1942" s="35"/>
      <c r="DR1942" s="35"/>
      <c r="DS1942" s="35"/>
      <c r="DT1942" s="35"/>
      <c r="DU1942" s="35"/>
      <c r="DV1942" s="35"/>
      <c r="DW1942" s="35"/>
      <c r="DX1942" s="35"/>
      <c r="DY1942" s="35"/>
      <c r="DZ1942" s="35"/>
      <c r="EA1942" s="35"/>
      <c r="EB1942" s="35"/>
      <c r="EC1942" s="35"/>
      <c r="ED1942" s="35"/>
      <c r="EE1942" s="35"/>
      <c r="EF1942" s="35"/>
      <c r="EG1942" s="35"/>
      <c r="EH1942" s="35"/>
      <c r="EI1942" s="35"/>
      <c r="EJ1942" s="35"/>
      <c r="EK1942" s="35"/>
      <c r="EL1942" s="35"/>
      <c r="EM1942" s="35"/>
      <c r="EN1942" s="35"/>
      <c r="EO1942" s="35"/>
      <c r="EP1942" s="35"/>
      <c r="EQ1942" s="35"/>
      <c r="ER1942" s="35"/>
      <c r="ES1942" s="35"/>
      <c r="ET1942" s="35"/>
      <c r="EU1942" s="35"/>
      <c r="EV1942" s="35"/>
      <c r="EW1942" s="35"/>
      <c r="EX1942" s="35"/>
      <c r="EY1942" s="35"/>
      <c r="EZ1942" s="35"/>
      <c r="FA1942" s="35"/>
      <c r="FB1942" s="35"/>
      <c r="FC1942" s="35"/>
      <c r="FD1942" s="35"/>
      <c r="FE1942" s="35"/>
      <c r="FF1942" s="35"/>
      <c r="FG1942" s="35"/>
      <c r="FH1942" s="35"/>
      <c r="FI1942" s="35"/>
      <c r="FJ1942" s="35"/>
      <c r="FK1942" s="35"/>
      <c r="FL1942" s="35"/>
      <c r="FM1942" s="35"/>
      <c r="FN1942" s="35"/>
      <c r="FO1942" s="35"/>
      <c r="FP1942" s="35"/>
      <c r="FQ1942" s="35"/>
      <c r="FR1942" s="35"/>
      <c r="FS1942" s="35"/>
      <c r="FT1942" s="35"/>
      <c r="FU1942" s="35"/>
      <c r="FV1942" s="35"/>
      <c r="FW1942" s="35"/>
      <c r="FX1942" s="35"/>
      <c r="FY1942" s="35"/>
      <c r="FZ1942" s="35"/>
    </row>
    <row r="1943" spans="1:182" x14ac:dyDescent="0.15">
      <c r="A1943" s="38">
        <f t="shared" si="599"/>
        <v>45387</v>
      </c>
      <c r="B1943" s="39">
        <f t="shared" ca="1" si="581"/>
        <v>9464.6088156000005</v>
      </c>
      <c r="C1943" s="40">
        <f t="shared" si="582"/>
        <v>9411.77</v>
      </c>
      <c r="D1943" s="41">
        <f ca="1">IF(A1943&lt;$B$1,VLOOKUP(A1943,[1]DI!$A$4:$B$15000,2,FALSE),0)</f>
        <v>0.1065</v>
      </c>
      <c r="E1943" s="40">
        <f t="shared" ca="1" si="583"/>
        <v>4.0168000000000002E-4</v>
      </c>
      <c r="F1943" s="42">
        <f t="shared" si="596"/>
        <v>1</v>
      </c>
      <c r="G1943" s="43">
        <f t="shared" ca="1" si="584"/>
        <v>1.00040168</v>
      </c>
      <c r="H1943" s="40">
        <f ca="1">TRUNC(PRODUCT(G$10:G1942),15)</f>
        <v>1.5130004584519301</v>
      </c>
      <c r="I1943" s="40">
        <f t="shared" ca="1" si="585"/>
        <v>1.5063044429907</v>
      </c>
      <c r="J1943" s="40">
        <f t="shared" ca="1" si="586"/>
        <v>1.00444533</v>
      </c>
      <c r="K1943" s="42">
        <f t="shared" si="587"/>
        <v>2.7E-2</v>
      </c>
      <c r="L1943" s="63">
        <f t="shared" si="593"/>
        <v>45371</v>
      </c>
      <c r="M1943" s="64">
        <f t="shared" si="594"/>
        <v>11</v>
      </c>
      <c r="N1943" s="44">
        <f t="shared" si="588"/>
        <v>11</v>
      </c>
      <c r="O1943" s="40">
        <f t="shared" si="589"/>
        <v>1.0011636180000001</v>
      </c>
      <c r="P1943" s="65">
        <f t="shared" ca="1" si="595"/>
        <v>1.005614121</v>
      </c>
      <c r="Q1943" s="40">
        <f t="shared" ca="1" si="590"/>
        <v>52.838815599999997</v>
      </c>
      <c r="R1943" s="44">
        <f>IF(VLOOKUP(A1943,$Z$12:$AI$125,8)=VLOOKUP(A1942,$Z$12:$AI$125,8),0,VLOOKUP(A1943,Z$12:$AI$125,8))</f>
        <v>0</v>
      </c>
      <c r="S1943" s="45">
        <f>IF(R1943&gt;0,VLOOKUP(R1943,Y$12:$AH$125,7),0)</f>
        <v>0</v>
      </c>
      <c r="T1943" s="40">
        <f t="shared" si="591"/>
        <v>0</v>
      </c>
      <c r="U1943" s="40">
        <f t="shared" ca="1" si="592"/>
        <v>52.838815599999997</v>
      </c>
      <c r="V1943" s="46" t="str">
        <f t="shared" si="597"/>
        <v>A+J=</v>
      </c>
      <c r="W1943" s="47">
        <f t="shared" si="598"/>
        <v>45450</v>
      </c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  <c r="BF1943" s="35"/>
      <c r="BG1943" s="35"/>
      <c r="BH1943" s="35"/>
      <c r="BI1943" s="35"/>
      <c r="BJ1943" s="35"/>
      <c r="BK1943" s="35"/>
      <c r="BL1943" s="35"/>
      <c r="BM1943" s="35"/>
      <c r="BN1943" s="35"/>
      <c r="BO1943" s="35"/>
      <c r="BP1943" s="35"/>
      <c r="BQ1943" s="35"/>
      <c r="BR1943" s="35"/>
      <c r="BS1943" s="35"/>
      <c r="BT1943" s="35"/>
      <c r="BU1943" s="35"/>
      <c r="BV1943" s="35"/>
      <c r="BW1943" s="35"/>
      <c r="BX1943" s="35"/>
      <c r="BY1943" s="35"/>
      <c r="BZ1943" s="35"/>
      <c r="CA1943" s="35"/>
      <c r="CB1943" s="35"/>
      <c r="CC1943" s="35"/>
      <c r="CD1943" s="35"/>
      <c r="CE1943" s="35"/>
      <c r="CF1943" s="35"/>
      <c r="CG1943" s="35"/>
      <c r="CH1943" s="35"/>
      <c r="CI1943" s="35"/>
      <c r="CJ1943" s="35"/>
      <c r="CK1943" s="35"/>
      <c r="CL1943" s="35"/>
      <c r="CM1943" s="35"/>
      <c r="CN1943" s="35"/>
      <c r="CO1943" s="35"/>
      <c r="CP1943" s="35"/>
      <c r="CQ1943" s="35"/>
      <c r="CR1943" s="35"/>
      <c r="CS1943" s="35"/>
      <c r="CT1943" s="35"/>
      <c r="CU1943" s="35"/>
      <c r="CV1943" s="35"/>
      <c r="CW1943" s="35"/>
      <c r="CX1943" s="35"/>
      <c r="CY1943" s="35"/>
      <c r="CZ1943" s="35"/>
      <c r="DA1943" s="35"/>
      <c r="DB1943" s="35"/>
      <c r="DC1943" s="35"/>
      <c r="DD1943" s="35"/>
      <c r="DE1943" s="35"/>
      <c r="DF1943" s="35"/>
      <c r="DG1943" s="35"/>
      <c r="DH1943" s="35"/>
      <c r="DI1943" s="35"/>
      <c r="DJ1943" s="35"/>
      <c r="DK1943" s="35"/>
      <c r="DL1943" s="35"/>
      <c r="DM1943" s="35"/>
      <c r="DN1943" s="35"/>
      <c r="DO1943" s="35"/>
      <c r="DP1943" s="35"/>
      <c r="DQ1943" s="35"/>
      <c r="DR1943" s="35"/>
      <c r="DS1943" s="35"/>
      <c r="DT1943" s="35"/>
      <c r="DU1943" s="35"/>
      <c r="DV1943" s="35"/>
      <c r="DW1943" s="35"/>
      <c r="DX1943" s="35"/>
      <c r="DY1943" s="35"/>
      <c r="DZ1943" s="35"/>
      <c r="EA1943" s="35"/>
      <c r="EB1943" s="35"/>
      <c r="EC1943" s="35"/>
      <c r="ED1943" s="35"/>
      <c r="EE1943" s="35"/>
      <c r="EF1943" s="35"/>
      <c r="EG1943" s="35"/>
      <c r="EH1943" s="35"/>
      <c r="EI1943" s="35"/>
      <c r="EJ1943" s="35"/>
      <c r="EK1943" s="35"/>
      <c r="EL1943" s="35"/>
      <c r="EM1943" s="35"/>
      <c r="EN1943" s="35"/>
      <c r="EO1943" s="35"/>
      <c r="EP1943" s="35"/>
      <c r="EQ1943" s="35"/>
      <c r="ER1943" s="35"/>
      <c r="ES1943" s="35"/>
      <c r="ET1943" s="35"/>
      <c r="EU1943" s="35"/>
      <c r="EV1943" s="35"/>
      <c r="EW1943" s="35"/>
      <c r="EX1943" s="35"/>
      <c r="EY1943" s="35"/>
      <c r="EZ1943" s="35"/>
      <c r="FA1943" s="35"/>
      <c r="FB1943" s="35"/>
      <c r="FC1943" s="35"/>
      <c r="FD1943" s="35"/>
      <c r="FE1943" s="35"/>
      <c r="FF1943" s="35"/>
      <c r="FG1943" s="35"/>
      <c r="FH1943" s="35"/>
      <c r="FI1943" s="35"/>
      <c r="FJ1943" s="35"/>
      <c r="FK1943" s="35"/>
      <c r="FL1943" s="35"/>
      <c r="FM1943" s="35"/>
      <c r="FN1943" s="35"/>
      <c r="FO1943" s="35"/>
      <c r="FP1943" s="35"/>
      <c r="FQ1943" s="35"/>
      <c r="FR1943" s="35"/>
      <c r="FS1943" s="35"/>
      <c r="FT1943" s="35"/>
      <c r="FU1943" s="35"/>
      <c r="FV1943" s="35"/>
      <c r="FW1943" s="35"/>
      <c r="FX1943" s="35"/>
      <c r="FY1943" s="35"/>
      <c r="FZ1943" s="35"/>
    </row>
    <row r="1944" spans="1:182" x14ac:dyDescent="0.15">
      <c r="A1944" s="38">
        <f t="shared" si="599"/>
        <v>45388</v>
      </c>
      <c r="B1944" s="39">
        <f t="shared" ca="1" si="581"/>
        <v>9469.4115665400004</v>
      </c>
      <c r="C1944" s="40">
        <f t="shared" si="582"/>
        <v>9411.77</v>
      </c>
      <c r="D1944" s="41">
        <f ca="1">IF(A1944&lt;$B$1,VLOOKUP(A1944,[1]DI!$A$4:$B$15000,2,FALSE),0)</f>
        <v>0</v>
      </c>
      <c r="E1944" s="40">
        <f t="shared" ca="1" si="583"/>
        <v>0</v>
      </c>
      <c r="F1944" s="42">
        <f t="shared" si="596"/>
        <v>1</v>
      </c>
      <c r="G1944" s="43">
        <f t="shared" ca="1" si="584"/>
        <v>1</v>
      </c>
      <c r="H1944" s="40">
        <f ca="1">TRUNC(PRODUCT(G$10:G1943),15)</f>
        <v>1.51360820047608</v>
      </c>
      <c r="I1944" s="40">
        <f t="shared" ca="1" si="585"/>
        <v>1.5063044429907</v>
      </c>
      <c r="J1944" s="40">
        <f t="shared" ca="1" si="586"/>
        <v>1.00484879</v>
      </c>
      <c r="K1944" s="42">
        <f t="shared" si="587"/>
        <v>2.7E-2</v>
      </c>
      <c r="L1944" s="63">
        <f t="shared" si="593"/>
        <v>45371</v>
      </c>
      <c r="M1944" s="64">
        <f t="shared" si="594"/>
        <v>11</v>
      </c>
      <c r="N1944" s="44">
        <f t="shared" si="588"/>
        <v>12</v>
      </c>
      <c r="O1944" s="40">
        <f t="shared" si="589"/>
        <v>1.0012694680000001</v>
      </c>
      <c r="P1944" s="65">
        <f t="shared" ca="1" si="595"/>
        <v>1.006124413</v>
      </c>
      <c r="Q1944" s="40">
        <f t="shared" ca="1" si="590"/>
        <v>57.641566539999999</v>
      </c>
      <c r="R1944" s="44">
        <f>IF(VLOOKUP(A1944,$Z$12:$AI$125,8)=VLOOKUP(A1943,$Z$12:$AI$125,8),0,VLOOKUP(A1944,Z$12:$AI$125,8))</f>
        <v>0</v>
      </c>
      <c r="S1944" s="45">
        <f>IF(R1944&gt;0,VLOOKUP(R1944,Y$12:$AH$125,7),0)</f>
        <v>0</v>
      </c>
      <c r="T1944" s="40">
        <f t="shared" si="591"/>
        <v>0</v>
      </c>
      <c r="U1944" s="40">
        <f t="shared" ca="1" si="592"/>
        <v>57.641566539999999</v>
      </c>
      <c r="V1944" s="46" t="str">
        <f t="shared" si="597"/>
        <v>A+J=</v>
      </c>
      <c r="W1944" s="47">
        <f t="shared" si="598"/>
        <v>45450</v>
      </c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  <c r="CA1944" s="35"/>
      <c r="CB1944" s="35"/>
      <c r="CC1944" s="35"/>
      <c r="CD1944" s="35"/>
      <c r="CE1944" s="35"/>
      <c r="CF1944" s="35"/>
      <c r="CG1944" s="35"/>
      <c r="CH1944" s="35"/>
      <c r="CI1944" s="35"/>
      <c r="CJ1944" s="35"/>
      <c r="CK1944" s="35"/>
      <c r="CL1944" s="35"/>
      <c r="CM1944" s="35"/>
      <c r="CN1944" s="35"/>
      <c r="CO1944" s="35"/>
      <c r="CP1944" s="35"/>
      <c r="CQ1944" s="35"/>
      <c r="CR1944" s="35"/>
      <c r="CS1944" s="35"/>
      <c r="CT1944" s="35"/>
      <c r="CU1944" s="35"/>
      <c r="CV1944" s="35"/>
      <c r="CW1944" s="35"/>
      <c r="CX1944" s="35"/>
      <c r="CY1944" s="35"/>
      <c r="CZ1944" s="35"/>
      <c r="DA1944" s="35"/>
      <c r="DB1944" s="35"/>
      <c r="DC1944" s="35"/>
      <c r="DD1944" s="35"/>
      <c r="DE1944" s="35"/>
      <c r="DF1944" s="35"/>
      <c r="DG1944" s="35"/>
      <c r="DH1944" s="35"/>
      <c r="DI1944" s="35"/>
      <c r="DJ1944" s="35"/>
      <c r="DK1944" s="35"/>
      <c r="DL1944" s="35"/>
      <c r="DM1944" s="35"/>
      <c r="DN1944" s="35"/>
      <c r="DO1944" s="35"/>
      <c r="DP1944" s="35"/>
      <c r="DQ1944" s="35"/>
      <c r="DR1944" s="35"/>
      <c r="DS1944" s="35"/>
      <c r="DT1944" s="35"/>
      <c r="DU1944" s="35"/>
      <c r="DV1944" s="35"/>
      <c r="DW1944" s="35"/>
      <c r="DX1944" s="35"/>
      <c r="DY1944" s="35"/>
      <c r="DZ1944" s="35"/>
      <c r="EA1944" s="35"/>
      <c r="EB1944" s="35"/>
      <c r="EC1944" s="35"/>
      <c r="ED1944" s="35"/>
      <c r="EE1944" s="35"/>
      <c r="EF1944" s="35"/>
      <c r="EG1944" s="35"/>
      <c r="EH1944" s="35"/>
      <c r="EI1944" s="35"/>
      <c r="EJ1944" s="35"/>
      <c r="EK1944" s="35"/>
      <c r="EL1944" s="35"/>
      <c r="EM1944" s="35"/>
      <c r="EN1944" s="35"/>
      <c r="EO1944" s="35"/>
      <c r="EP1944" s="35"/>
      <c r="EQ1944" s="35"/>
      <c r="ER1944" s="35"/>
      <c r="ES1944" s="35"/>
      <c r="ET1944" s="35"/>
      <c r="EU1944" s="35"/>
      <c r="EV1944" s="35"/>
      <c r="EW1944" s="35"/>
      <c r="EX1944" s="35"/>
      <c r="EY1944" s="35"/>
      <c r="EZ1944" s="35"/>
      <c r="FA1944" s="35"/>
      <c r="FB1944" s="35"/>
      <c r="FC1944" s="35"/>
      <c r="FD1944" s="35"/>
      <c r="FE1944" s="35"/>
      <c r="FF1944" s="35"/>
      <c r="FG1944" s="35"/>
      <c r="FH1944" s="35"/>
      <c r="FI1944" s="35"/>
      <c r="FJ1944" s="35"/>
      <c r="FK1944" s="35"/>
      <c r="FL1944" s="35"/>
      <c r="FM1944" s="35"/>
      <c r="FN1944" s="35"/>
      <c r="FO1944" s="35"/>
      <c r="FP1944" s="35"/>
      <c r="FQ1944" s="35"/>
      <c r="FR1944" s="35"/>
      <c r="FS1944" s="35"/>
      <c r="FT1944" s="35"/>
      <c r="FU1944" s="35"/>
      <c r="FV1944" s="35"/>
      <c r="FW1944" s="35"/>
      <c r="FX1944" s="35"/>
      <c r="FY1944" s="35"/>
      <c r="FZ1944" s="35"/>
    </row>
    <row r="1945" spans="1:182" x14ac:dyDescent="0.15">
      <c r="A1945" s="38">
        <f t="shared" si="599"/>
        <v>45389</v>
      </c>
      <c r="B1945" s="39">
        <f t="shared" ca="1" si="581"/>
        <v>9469.4115665400004</v>
      </c>
      <c r="C1945" s="40">
        <f t="shared" si="582"/>
        <v>9411.77</v>
      </c>
      <c r="D1945" s="41">
        <f ca="1">IF(A1945&lt;$B$1,VLOOKUP(A1945,[1]DI!$A$4:$B$15000,2,FALSE),0)</f>
        <v>0</v>
      </c>
      <c r="E1945" s="40">
        <f t="shared" ca="1" si="583"/>
        <v>0</v>
      </c>
      <c r="F1945" s="42">
        <f t="shared" si="596"/>
        <v>1</v>
      </c>
      <c r="G1945" s="43">
        <f t="shared" ca="1" si="584"/>
        <v>1</v>
      </c>
      <c r="H1945" s="40">
        <f ca="1">TRUNC(PRODUCT(G$10:G1944),15)</f>
        <v>1.51360820047608</v>
      </c>
      <c r="I1945" s="40">
        <f t="shared" ca="1" si="585"/>
        <v>1.5063044429907</v>
      </c>
      <c r="J1945" s="40">
        <f t="shared" ca="1" si="586"/>
        <v>1.00484879</v>
      </c>
      <c r="K1945" s="42">
        <f t="shared" si="587"/>
        <v>2.7E-2</v>
      </c>
      <c r="L1945" s="63">
        <f t="shared" si="593"/>
        <v>45371</v>
      </c>
      <c r="M1945" s="64">
        <f t="shared" si="594"/>
        <v>11</v>
      </c>
      <c r="N1945" s="44">
        <f t="shared" si="588"/>
        <v>12</v>
      </c>
      <c r="O1945" s="40">
        <f t="shared" si="589"/>
        <v>1.0012694680000001</v>
      </c>
      <c r="P1945" s="65">
        <f t="shared" ca="1" si="595"/>
        <v>1.006124413</v>
      </c>
      <c r="Q1945" s="40">
        <f t="shared" ca="1" si="590"/>
        <v>57.641566539999999</v>
      </c>
      <c r="R1945" s="44">
        <f>IF(VLOOKUP(A1945,$Z$12:$AI$125,8)=VLOOKUP(A1944,$Z$12:$AI$125,8),0,VLOOKUP(A1945,Z$12:$AI$125,8))</f>
        <v>0</v>
      </c>
      <c r="S1945" s="45">
        <f>IF(R1945&gt;0,VLOOKUP(R1945,Y$12:$AH$125,7),0)</f>
        <v>0</v>
      </c>
      <c r="T1945" s="40">
        <f t="shared" si="591"/>
        <v>0</v>
      </c>
      <c r="U1945" s="40">
        <f t="shared" ca="1" si="592"/>
        <v>57.641566539999999</v>
      </c>
      <c r="V1945" s="46" t="str">
        <f t="shared" si="597"/>
        <v>A+J=</v>
      </c>
      <c r="W1945" s="47">
        <f t="shared" si="598"/>
        <v>45450</v>
      </c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  <c r="CA1945" s="35"/>
      <c r="CB1945" s="35"/>
      <c r="CC1945" s="35"/>
      <c r="CD1945" s="35"/>
      <c r="CE1945" s="35"/>
      <c r="CF1945" s="35"/>
      <c r="CG1945" s="35"/>
      <c r="CH1945" s="35"/>
      <c r="CI1945" s="35"/>
      <c r="CJ1945" s="35"/>
      <c r="CK1945" s="35"/>
      <c r="CL1945" s="35"/>
      <c r="CM1945" s="35"/>
      <c r="CN1945" s="35"/>
      <c r="CO1945" s="35"/>
      <c r="CP1945" s="35"/>
      <c r="CQ1945" s="35"/>
      <c r="CR1945" s="35"/>
      <c r="CS1945" s="35"/>
      <c r="CT1945" s="35"/>
      <c r="CU1945" s="35"/>
      <c r="CV1945" s="35"/>
      <c r="CW1945" s="35"/>
      <c r="CX1945" s="35"/>
      <c r="CY1945" s="35"/>
      <c r="CZ1945" s="35"/>
      <c r="DA1945" s="35"/>
      <c r="DB1945" s="35"/>
      <c r="DC1945" s="35"/>
      <c r="DD1945" s="35"/>
      <c r="DE1945" s="35"/>
      <c r="DF1945" s="35"/>
      <c r="DG1945" s="35"/>
      <c r="DH1945" s="35"/>
      <c r="DI1945" s="35"/>
      <c r="DJ1945" s="35"/>
      <c r="DK1945" s="35"/>
      <c r="DL1945" s="35"/>
      <c r="DM1945" s="35"/>
      <c r="DN1945" s="35"/>
      <c r="DO1945" s="35"/>
      <c r="DP1945" s="35"/>
      <c r="DQ1945" s="35"/>
      <c r="DR1945" s="35"/>
      <c r="DS1945" s="35"/>
      <c r="DT1945" s="35"/>
      <c r="DU1945" s="35"/>
      <c r="DV1945" s="35"/>
      <c r="DW1945" s="35"/>
      <c r="DX1945" s="35"/>
      <c r="DY1945" s="35"/>
      <c r="DZ1945" s="35"/>
      <c r="EA1945" s="35"/>
      <c r="EB1945" s="35"/>
      <c r="EC1945" s="35"/>
      <c r="ED1945" s="35"/>
      <c r="EE1945" s="35"/>
      <c r="EF1945" s="35"/>
      <c r="EG1945" s="35"/>
      <c r="EH1945" s="35"/>
      <c r="EI1945" s="35"/>
      <c r="EJ1945" s="35"/>
      <c r="EK1945" s="35"/>
      <c r="EL1945" s="35"/>
      <c r="EM1945" s="35"/>
      <c r="EN1945" s="35"/>
      <c r="EO1945" s="35"/>
      <c r="EP1945" s="35"/>
      <c r="EQ1945" s="35"/>
      <c r="ER1945" s="35"/>
      <c r="ES1945" s="35"/>
      <c r="ET1945" s="35"/>
      <c r="EU1945" s="35"/>
      <c r="EV1945" s="35"/>
      <c r="EW1945" s="35"/>
      <c r="EX1945" s="35"/>
      <c r="EY1945" s="35"/>
      <c r="EZ1945" s="35"/>
      <c r="FA1945" s="35"/>
      <c r="FB1945" s="35"/>
      <c r="FC1945" s="35"/>
      <c r="FD1945" s="35"/>
      <c r="FE1945" s="35"/>
      <c r="FF1945" s="35"/>
      <c r="FG1945" s="35"/>
      <c r="FH1945" s="35"/>
      <c r="FI1945" s="35"/>
      <c r="FJ1945" s="35"/>
      <c r="FK1945" s="35"/>
      <c r="FL1945" s="35"/>
      <c r="FM1945" s="35"/>
      <c r="FN1945" s="35"/>
      <c r="FO1945" s="35"/>
      <c r="FP1945" s="35"/>
      <c r="FQ1945" s="35"/>
      <c r="FR1945" s="35"/>
      <c r="FS1945" s="35"/>
      <c r="FT1945" s="35"/>
      <c r="FU1945" s="35"/>
      <c r="FV1945" s="35"/>
      <c r="FW1945" s="35"/>
      <c r="FX1945" s="35"/>
      <c r="FY1945" s="35"/>
      <c r="FZ1945" s="35"/>
    </row>
    <row r="1946" spans="1:182" x14ac:dyDescent="0.15">
      <c r="A1946" s="38">
        <f t="shared" si="599"/>
        <v>45390</v>
      </c>
      <c r="B1946" s="39">
        <f t="shared" ca="1" si="581"/>
        <v>9469.4115665400004</v>
      </c>
      <c r="C1946" s="40">
        <f t="shared" si="582"/>
        <v>9411.77</v>
      </c>
      <c r="D1946" s="41">
        <f ca="1">IF(A1946&lt;$B$1,VLOOKUP(A1946,[1]DI!$A$4:$B$15000,2,FALSE),0)</f>
        <v>0.1065</v>
      </c>
      <c r="E1946" s="40">
        <f t="shared" ca="1" si="583"/>
        <v>4.0168000000000002E-4</v>
      </c>
      <c r="F1946" s="42">
        <f t="shared" si="596"/>
        <v>1</v>
      </c>
      <c r="G1946" s="43">
        <f t="shared" ca="1" si="584"/>
        <v>1.00040168</v>
      </c>
      <c r="H1946" s="40">
        <f ca="1">TRUNC(PRODUCT(G$10:G1945),15)</f>
        <v>1.51360820047608</v>
      </c>
      <c r="I1946" s="40">
        <f t="shared" ca="1" si="585"/>
        <v>1.5063044429907</v>
      </c>
      <c r="J1946" s="40">
        <f t="shared" ca="1" si="586"/>
        <v>1.00484879</v>
      </c>
      <c r="K1946" s="42">
        <f t="shared" si="587"/>
        <v>2.7E-2</v>
      </c>
      <c r="L1946" s="63">
        <f t="shared" si="593"/>
        <v>45371</v>
      </c>
      <c r="M1946" s="64">
        <f t="shared" si="594"/>
        <v>12</v>
      </c>
      <c r="N1946" s="44">
        <f t="shared" si="588"/>
        <v>12</v>
      </c>
      <c r="O1946" s="40">
        <f t="shared" si="589"/>
        <v>1.0012694680000001</v>
      </c>
      <c r="P1946" s="65">
        <f t="shared" ca="1" si="595"/>
        <v>1.006124413</v>
      </c>
      <c r="Q1946" s="40">
        <f t="shared" ca="1" si="590"/>
        <v>57.641566539999999</v>
      </c>
      <c r="R1946" s="44">
        <f>IF(VLOOKUP(A1946,$Z$12:$AI$125,8)=VLOOKUP(A1945,$Z$12:$AI$125,8),0,VLOOKUP(A1946,Z$12:$AI$125,8))</f>
        <v>0</v>
      </c>
      <c r="S1946" s="45">
        <f>IF(R1946&gt;0,VLOOKUP(R1946,Y$12:$AH$125,7),0)</f>
        <v>0</v>
      </c>
      <c r="T1946" s="40">
        <f t="shared" si="591"/>
        <v>0</v>
      </c>
      <c r="U1946" s="40">
        <f t="shared" ca="1" si="592"/>
        <v>57.641566539999999</v>
      </c>
      <c r="V1946" s="46" t="str">
        <f t="shared" si="597"/>
        <v>A+J=</v>
      </c>
      <c r="W1946" s="47">
        <f t="shared" si="598"/>
        <v>45450</v>
      </c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  <c r="CA1946" s="35"/>
      <c r="CB1946" s="35"/>
      <c r="CC1946" s="35"/>
      <c r="CD1946" s="35"/>
      <c r="CE1946" s="35"/>
      <c r="CF1946" s="35"/>
      <c r="CG1946" s="35"/>
      <c r="CH1946" s="35"/>
      <c r="CI1946" s="35"/>
      <c r="CJ1946" s="35"/>
      <c r="CK1946" s="35"/>
      <c r="CL1946" s="35"/>
      <c r="CM1946" s="35"/>
      <c r="CN1946" s="35"/>
      <c r="CO1946" s="35"/>
      <c r="CP1946" s="35"/>
      <c r="CQ1946" s="35"/>
      <c r="CR1946" s="35"/>
      <c r="CS1946" s="35"/>
      <c r="CT1946" s="35"/>
      <c r="CU1946" s="35"/>
      <c r="CV1946" s="35"/>
      <c r="CW1946" s="35"/>
      <c r="CX1946" s="35"/>
      <c r="CY1946" s="35"/>
      <c r="CZ1946" s="35"/>
      <c r="DA1946" s="35"/>
      <c r="DB1946" s="35"/>
      <c r="DC1946" s="35"/>
      <c r="DD1946" s="35"/>
      <c r="DE1946" s="35"/>
      <c r="DF1946" s="35"/>
      <c r="DG1946" s="35"/>
      <c r="DH1946" s="35"/>
      <c r="DI1946" s="35"/>
      <c r="DJ1946" s="35"/>
      <c r="DK1946" s="35"/>
      <c r="DL1946" s="35"/>
      <c r="DM1946" s="35"/>
      <c r="DN1946" s="35"/>
      <c r="DO1946" s="35"/>
      <c r="DP1946" s="35"/>
      <c r="DQ1946" s="35"/>
      <c r="DR1946" s="35"/>
      <c r="DS1946" s="35"/>
      <c r="DT1946" s="35"/>
      <c r="DU1946" s="35"/>
      <c r="DV1946" s="35"/>
      <c r="DW1946" s="35"/>
      <c r="DX1946" s="35"/>
      <c r="DY1946" s="35"/>
      <c r="DZ1946" s="35"/>
      <c r="EA1946" s="35"/>
      <c r="EB1946" s="35"/>
      <c r="EC1946" s="35"/>
      <c r="ED1946" s="35"/>
      <c r="EE1946" s="35"/>
      <c r="EF1946" s="35"/>
      <c r="EG1946" s="35"/>
      <c r="EH1946" s="35"/>
      <c r="EI1946" s="35"/>
      <c r="EJ1946" s="35"/>
      <c r="EK1946" s="35"/>
      <c r="EL1946" s="35"/>
      <c r="EM1946" s="35"/>
      <c r="EN1946" s="35"/>
      <c r="EO1946" s="35"/>
      <c r="EP1946" s="35"/>
      <c r="EQ1946" s="35"/>
      <c r="ER1946" s="35"/>
      <c r="ES1946" s="35"/>
      <c r="ET1946" s="35"/>
      <c r="EU1946" s="35"/>
      <c r="EV1946" s="35"/>
      <c r="EW1946" s="35"/>
      <c r="EX1946" s="35"/>
      <c r="EY1946" s="35"/>
      <c r="EZ1946" s="35"/>
      <c r="FA1946" s="35"/>
      <c r="FB1946" s="35"/>
      <c r="FC1946" s="35"/>
      <c r="FD1946" s="35"/>
      <c r="FE1946" s="35"/>
      <c r="FF1946" s="35"/>
      <c r="FG1946" s="35"/>
      <c r="FH1946" s="35"/>
      <c r="FI1946" s="35"/>
      <c r="FJ1946" s="35"/>
      <c r="FK1946" s="35"/>
      <c r="FL1946" s="35"/>
      <c r="FM1946" s="35"/>
      <c r="FN1946" s="35"/>
      <c r="FO1946" s="35"/>
      <c r="FP1946" s="35"/>
      <c r="FQ1946" s="35"/>
      <c r="FR1946" s="35"/>
      <c r="FS1946" s="35"/>
      <c r="FT1946" s="35"/>
      <c r="FU1946" s="35"/>
      <c r="FV1946" s="35"/>
      <c r="FW1946" s="35"/>
      <c r="FX1946" s="35"/>
      <c r="FY1946" s="35"/>
      <c r="FZ1946" s="35"/>
    </row>
    <row r="1947" spans="1:182" x14ac:dyDescent="0.15">
      <c r="A1947" s="38">
        <f t="shared" si="599"/>
        <v>45391</v>
      </c>
      <c r="B1947" s="39">
        <f t="shared" ca="1" si="581"/>
        <v>9474.2168492399996</v>
      </c>
      <c r="C1947" s="40">
        <f t="shared" si="582"/>
        <v>9411.77</v>
      </c>
      <c r="D1947" s="41">
        <f ca="1">IF(A1947&lt;$B$1,VLOOKUP(A1947,[1]DI!$A$4:$B$15000,2,FALSE),0)</f>
        <v>0.1065</v>
      </c>
      <c r="E1947" s="40">
        <f t="shared" ca="1" si="583"/>
        <v>4.0168000000000002E-4</v>
      </c>
      <c r="F1947" s="42">
        <f t="shared" si="596"/>
        <v>1</v>
      </c>
      <c r="G1947" s="43">
        <f t="shared" ca="1" si="584"/>
        <v>1.00040168</v>
      </c>
      <c r="H1947" s="40">
        <f ca="1">TRUNC(PRODUCT(G$10:G1946),15)</f>
        <v>1.5142161866180399</v>
      </c>
      <c r="I1947" s="40">
        <f t="shared" ca="1" si="585"/>
        <v>1.5063044429907</v>
      </c>
      <c r="J1947" s="40">
        <f t="shared" ca="1" si="586"/>
        <v>1.0052524199999999</v>
      </c>
      <c r="K1947" s="42">
        <f t="shared" si="587"/>
        <v>2.7E-2</v>
      </c>
      <c r="L1947" s="63">
        <f t="shared" si="593"/>
        <v>45371</v>
      </c>
      <c r="M1947" s="64">
        <f t="shared" si="594"/>
        <v>13</v>
      </c>
      <c r="N1947" s="44">
        <f t="shared" si="588"/>
        <v>13</v>
      </c>
      <c r="O1947" s="40">
        <f t="shared" si="589"/>
        <v>1.0013753299999999</v>
      </c>
      <c r="P1947" s="65">
        <f t="shared" ca="1" si="595"/>
        <v>1.006634974</v>
      </c>
      <c r="Q1947" s="40">
        <f t="shared" ca="1" si="590"/>
        <v>62.446849239999999</v>
      </c>
      <c r="R1947" s="44">
        <f>IF(VLOOKUP(A1947,$Z$12:$AI$125,8)=VLOOKUP(A1946,$Z$12:$AI$125,8),0,VLOOKUP(A1947,Z$12:$AI$125,8))</f>
        <v>0</v>
      </c>
      <c r="S1947" s="45">
        <f>IF(R1947&gt;0,VLOOKUP(R1947,Y$12:$AH$125,7),0)</f>
        <v>0</v>
      </c>
      <c r="T1947" s="40">
        <f t="shared" si="591"/>
        <v>0</v>
      </c>
      <c r="U1947" s="40">
        <f t="shared" ca="1" si="592"/>
        <v>62.446849239999999</v>
      </c>
      <c r="V1947" s="46" t="str">
        <f t="shared" si="597"/>
        <v>A+J=</v>
      </c>
      <c r="W1947" s="47">
        <f t="shared" si="598"/>
        <v>45450</v>
      </c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  <c r="CA1947" s="35"/>
      <c r="CB1947" s="35"/>
      <c r="CC1947" s="35"/>
      <c r="CD1947" s="35"/>
      <c r="CE1947" s="35"/>
      <c r="CF1947" s="35"/>
      <c r="CG1947" s="35"/>
      <c r="CH1947" s="35"/>
      <c r="CI1947" s="35"/>
      <c r="CJ1947" s="35"/>
      <c r="CK1947" s="35"/>
      <c r="CL1947" s="35"/>
      <c r="CM1947" s="35"/>
      <c r="CN1947" s="35"/>
      <c r="CO1947" s="35"/>
      <c r="CP1947" s="35"/>
      <c r="CQ1947" s="35"/>
      <c r="CR1947" s="35"/>
      <c r="CS1947" s="35"/>
      <c r="CT1947" s="35"/>
      <c r="CU1947" s="35"/>
      <c r="CV1947" s="35"/>
      <c r="CW1947" s="35"/>
      <c r="CX1947" s="35"/>
      <c r="CY1947" s="35"/>
      <c r="CZ1947" s="35"/>
      <c r="DA1947" s="35"/>
      <c r="DB1947" s="35"/>
      <c r="DC1947" s="35"/>
      <c r="DD1947" s="35"/>
      <c r="DE1947" s="35"/>
      <c r="DF1947" s="35"/>
      <c r="DG1947" s="35"/>
      <c r="DH1947" s="35"/>
      <c r="DI1947" s="35"/>
      <c r="DJ1947" s="35"/>
      <c r="DK1947" s="35"/>
      <c r="DL1947" s="35"/>
      <c r="DM1947" s="35"/>
      <c r="DN1947" s="35"/>
      <c r="DO1947" s="35"/>
      <c r="DP1947" s="35"/>
      <c r="DQ1947" s="35"/>
      <c r="DR1947" s="35"/>
      <c r="DS1947" s="35"/>
      <c r="DT1947" s="35"/>
      <c r="DU1947" s="35"/>
      <c r="DV1947" s="35"/>
      <c r="DW1947" s="35"/>
      <c r="DX1947" s="35"/>
      <c r="DY1947" s="35"/>
      <c r="DZ1947" s="35"/>
      <c r="EA1947" s="35"/>
      <c r="EB1947" s="35"/>
      <c r="EC1947" s="35"/>
      <c r="ED1947" s="35"/>
      <c r="EE1947" s="35"/>
      <c r="EF1947" s="35"/>
      <c r="EG1947" s="35"/>
      <c r="EH1947" s="35"/>
      <c r="EI1947" s="35"/>
      <c r="EJ1947" s="35"/>
      <c r="EK1947" s="35"/>
      <c r="EL1947" s="35"/>
      <c r="EM1947" s="35"/>
      <c r="EN1947" s="35"/>
      <c r="EO1947" s="35"/>
      <c r="EP1947" s="35"/>
      <c r="EQ1947" s="35"/>
      <c r="ER1947" s="35"/>
      <c r="ES1947" s="35"/>
      <c r="ET1947" s="35"/>
      <c r="EU1947" s="35"/>
      <c r="EV1947" s="35"/>
      <c r="EW1947" s="35"/>
      <c r="EX1947" s="35"/>
      <c r="EY1947" s="35"/>
      <c r="EZ1947" s="35"/>
      <c r="FA1947" s="35"/>
      <c r="FB1947" s="35"/>
      <c r="FC1947" s="35"/>
      <c r="FD1947" s="35"/>
      <c r="FE1947" s="35"/>
      <c r="FF1947" s="35"/>
      <c r="FG1947" s="35"/>
      <c r="FH1947" s="35"/>
      <c r="FI1947" s="35"/>
      <c r="FJ1947" s="35"/>
      <c r="FK1947" s="35"/>
      <c r="FL1947" s="35"/>
      <c r="FM1947" s="35"/>
      <c r="FN1947" s="35"/>
      <c r="FO1947" s="35"/>
      <c r="FP1947" s="35"/>
      <c r="FQ1947" s="35"/>
      <c r="FR1947" s="35"/>
      <c r="FS1947" s="35"/>
      <c r="FT1947" s="35"/>
      <c r="FU1947" s="35"/>
      <c r="FV1947" s="35"/>
      <c r="FW1947" s="35"/>
      <c r="FX1947" s="35"/>
      <c r="FY1947" s="35"/>
      <c r="FZ1947" s="35"/>
    </row>
    <row r="1948" spans="1:182" x14ac:dyDescent="0.15">
      <c r="A1948" s="38">
        <f t="shared" si="599"/>
        <v>45392</v>
      </c>
      <c r="B1948" s="39">
        <f t="shared" ca="1" si="581"/>
        <v>9479.0245413600005</v>
      </c>
      <c r="C1948" s="40">
        <f t="shared" si="582"/>
        <v>9411.77</v>
      </c>
      <c r="D1948" s="41">
        <f ca="1">IF(A1948&lt;$B$1,VLOOKUP(A1948,[1]DI!$A$4:$B$15000,2,FALSE),0)</f>
        <v>0.1065</v>
      </c>
      <c r="E1948" s="40">
        <f t="shared" ca="1" si="583"/>
        <v>4.0168000000000002E-4</v>
      </c>
      <c r="F1948" s="42">
        <f t="shared" si="596"/>
        <v>1</v>
      </c>
      <c r="G1948" s="43">
        <f t="shared" ca="1" si="584"/>
        <v>1.00040168</v>
      </c>
      <c r="H1948" s="40">
        <f ca="1">TRUNC(PRODUCT(G$10:G1947),15)</f>
        <v>1.51482441697588</v>
      </c>
      <c r="I1948" s="40">
        <f t="shared" ca="1" si="585"/>
        <v>1.5063044429907</v>
      </c>
      <c r="J1948" s="40">
        <f t="shared" ca="1" si="586"/>
        <v>1.0056562099999999</v>
      </c>
      <c r="K1948" s="42">
        <f t="shared" si="587"/>
        <v>2.7E-2</v>
      </c>
      <c r="L1948" s="63">
        <f t="shared" si="593"/>
        <v>45371</v>
      </c>
      <c r="M1948" s="64">
        <f t="shared" si="594"/>
        <v>14</v>
      </c>
      <c r="N1948" s="44">
        <f t="shared" si="588"/>
        <v>14</v>
      </c>
      <c r="O1948" s="40">
        <f t="shared" si="589"/>
        <v>1.001481203</v>
      </c>
      <c r="P1948" s="65">
        <f t="shared" ca="1" si="595"/>
        <v>1.0071457909999999</v>
      </c>
      <c r="Q1948" s="40">
        <f t="shared" ca="1" si="590"/>
        <v>67.254541360000005</v>
      </c>
      <c r="R1948" s="44">
        <f>IF(VLOOKUP(A1948,$Z$12:$AI$125,8)=VLOOKUP(A1947,$Z$12:$AI$125,8),0,VLOOKUP(A1948,Z$12:$AI$125,8))</f>
        <v>0</v>
      </c>
      <c r="S1948" s="45">
        <f>IF(R1948&gt;0,VLOOKUP(R1948,Y$12:$AH$125,7),0)</f>
        <v>0</v>
      </c>
      <c r="T1948" s="40">
        <f t="shared" si="591"/>
        <v>0</v>
      </c>
      <c r="U1948" s="40">
        <f t="shared" ca="1" si="592"/>
        <v>67.254541360000005</v>
      </c>
      <c r="V1948" s="46" t="str">
        <f t="shared" si="597"/>
        <v>A+J=</v>
      </c>
      <c r="W1948" s="47">
        <f t="shared" si="598"/>
        <v>45450</v>
      </c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  <c r="CA1948" s="35"/>
      <c r="CB1948" s="35"/>
      <c r="CC1948" s="35"/>
      <c r="CD1948" s="35"/>
      <c r="CE1948" s="35"/>
      <c r="CF1948" s="35"/>
      <c r="CG1948" s="35"/>
      <c r="CH1948" s="35"/>
      <c r="CI1948" s="35"/>
      <c r="CJ1948" s="35"/>
      <c r="CK1948" s="35"/>
      <c r="CL1948" s="35"/>
      <c r="CM1948" s="35"/>
      <c r="CN1948" s="35"/>
      <c r="CO1948" s="35"/>
      <c r="CP1948" s="35"/>
      <c r="CQ1948" s="35"/>
      <c r="CR1948" s="35"/>
      <c r="CS1948" s="35"/>
      <c r="CT1948" s="35"/>
      <c r="CU1948" s="35"/>
      <c r="CV1948" s="35"/>
      <c r="CW1948" s="35"/>
      <c r="CX1948" s="35"/>
      <c r="CY1948" s="35"/>
      <c r="CZ1948" s="35"/>
      <c r="DA1948" s="35"/>
      <c r="DB1948" s="35"/>
      <c r="DC1948" s="35"/>
      <c r="DD1948" s="35"/>
      <c r="DE1948" s="35"/>
      <c r="DF1948" s="35"/>
      <c r="DG1948" s="35"/>
      <c r="DH1948" s="35"/>
      <c r="DI1948" s="35"/>
      <c r="DJ1948" s="35"/>
      <c r="DK1948" s="35"/>
      <c r="DL1948" s="35"/>
      <c r="DM1948" s="35"/>
      <c r="DN1948" s="35"/>
      <c r="DO1948" s="35"/>
      <c r="DP1948" s="35"/>
      <c r="DQ1948" s="35"/>
      <c r="DR1948" s="35"/>
      <c r="DS1948" s="35"/>
      <c r="DT1948" s="35"/>
      <c r="DU1948" s="35"/>
      <c r="DV1948" s="35"/>
      <c r="DW1948" s="35"/>
      <c r="DX1948" s="35"/>
      <c r="DY1948" s="35"/>
      <c r="DZ1948" s="35"/>
      <c r="EA1948" s="35"/>
      <c r="EB1948" s="35"/>
      <c r="EC1948" s="35"/>
      <c r="ED1948" s="35"/>
      <c r="EE1948" s="35"/>
      <c r="EF1948" s="35"/>
      <c r="EG1948" s="35"/>
      <c r="EH1948" s="35"/>
      <c r="EI1948" s="35"/>
      <c r="EJ1948" s="35"/>
      <c r="EK1948" s="35"/>
      <c r="EL1948" s="35"/>
      <c r="EM1948" s="35"/>
      <c r="EN1948" s="35"/>
      <c r="EO1948" s="35"/>
      <c r="EP1948" s="35"/>
      <c r="EQ1948" s="35"/>
      <c r="ER1948" s="35"/>
      <c r="ES1948" s="35"/>
      <c r="ET1948" s="35"/>
      <c r="EU1948" s="35"/>
      <c r="EV1948" s="35"/>
      <c r="EW1948" s="35"/>
      <c r="EX1948" s="35"/>
      <c r="EY1948" s="35"/>
      <c r="EZ1948" s="35"/>
      <c r="FA1948" s="35"/>
      <c r="FB1948" s="35"/>
      <c r="FC1948" s="35"/>
      <c r="FD1948" s="35"/>
      <c r="FE1948" s="35"/>
      <c r="FF1948" s="35"/>
      <c r="FG1948" s="35"/>
      <c r="FH1948" s="35"/>
      <c r="FI1948" s="35"/>
      <c r="FJ1948" s="35"/>
      <c r="FK1948" s="35"/>
      <c r="FL1948" s="35"/>
      <c r="FM1948" s="35"/>
      <c r="FN1948" s="35"/>
      <c r="FO1948" s="35"/>
      <c r="FP1948" s="35"/>
      <c r="FQ1948" s="35"/>
      <c r="FR1948" s="35"/>
      <c r="FS1948" s="35"/>
      <c r="FT1948" s="35"/>
      <c r="FU1948" s="35"/>
      <c r="FV1948" s="35"/>
      <c r="FW1948" s="35"/>
      <c r="FX1948" s="35"/>
      <c r="FY1948" s="35"/>
      <c r="FZ1948" s="35"/>
    </row>
    <row r="1949" spans="1:182" x14ac:dyDescent="0.15">
      <c r="A1949" s="38">
        <f t="shared" si="599"/>
        <v>45393</v>
      </c>
      <c r="B1949" s="39">
        <f t="shared" ca="1" si="581"/>
        <v>9483.8346523</v>
      </c>
      <c r="C1949" s="40">
        <f t="shared" si="582"/>
        <v>9411.77</v>
      </c>
      <c r="D1949" s="41">
        <f ca="1">IF(A1949&lt;$B$1,VLOOKUP(A1949,[1]DI!$A$4:$B$15000,2,FALSE),0)</f>
        <v>0.1065</v>
      </c>
      <c r="E1949" s="40">
        <f t="shared" ca="1" si="583"/>
        <v>4.0168000000000002E-4</v>
      </c>
      <c r="F1949" s="42">
        <f t="shared" si="596"/>
        <v>1</v>
      </c>
      <c r="G1949" s="43">
        <f t="shared" ca="1" si="584"/>
        <v>1.00040168</v>
      </c>
      <c r="H1949" s="40">
        <f ca="1">TRUNC(PRODUCT(G$10:G1948),15)</f>
        <v>1.5154328916477</v>
      </c>
      <c r="I1949" s="40">
        <f t="shared" ca="1" si="585"/>
        <v>1.5063044429907</v>
      </c>
      <c r="J1949" s="40">
        <f t="shared" ca="1" si="586"/>
        <v>1.0060601600000001</v>
      </c>
      <c r="K1949" s="42">
        <f t="shared" si="587"/>
        <v>2.7E-2</v>
      </c>
      <c r="L1949" s="63">
        <f t="shared" si="593"/>
        <v>45371</v>
      </c>
      <c r="M1949" s="64">
        <f t="shared" si="594"/>
        <v>15</v>
      </c>
      <c r="N1949" s="44">
        <f t="shared" si="588"/>
        <v>15</v>
      </c>
      <c r="O1949" s="40">
        <f t="shared" si="589"/>
        <v>1.0015870870000001</v>
      </c>
      <c r="P1949" s="65">
        <f t="shared" ca="1" si="595"/>
        <v>1.007656865</v>
      </c>
      <c r="Q1949" s="40">
        <f t="shared" ca="1" si="590"/>
        <v>72.064652300000006</v>
      </c>
      <c r="R1949" s="44">
        <f>IF(VLOOKUP(A1949,$Z$12:$AI$125,8)=VLOOKUP(A1948,$Z$12:$AI$125,8),0,VLOOKUP(A1949,Z$12:$AI$125,8))</f>
        <v>0</v>
      </c>
      <c r="S1949" s="45">
        <f>IF(R1949&gt;0,VLOOKUP(R1949,Y$12:$AH$125,7),0)</f>
        <v>0</v>
      </c>
      <c r="T1949" s="40">
        <f t="shared" si="591"/>
        <v>0</v>
      </c>
      <c r="U1949" s="40">
        <f t="shared" ca="1" si="592"/>
        <v>72.064652300000006</v>
      </c>
      <c r="V1949" s="46" t="str">
        <f t="shared" si="597"/>
        <v>A+J=</v>
      </c>
      <c r="W1949" s="47">
        <f t="shared" si="598"/>
        <v>45450</v>
      </c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  <c r="CA1949" s="35"/>
      <c r="CB1949" s="35"/>
      <c r="CC1949" s="35"/>
      <c r="CD1949" s="35"/>
      <c r="CE1949" s="35"/>
      <c r="CF1949" s="35"/>
      <c r="CG1949" s="35"/>
      <c r="CH1949" s="35"/>
      <c r="CI1949" s="35"/>
      <c r="CJ1949" s="35"/>
      <c r="CK1949" s="35"/>
      <c r="CL1949" s="35"/>
      <c r="CM1949" s="35"/>
      <c r="CN1949" s="35"/>
      <c r="CO1949" s="35"/>
      <c r="CP1949" s="35"/>
      <c r="CQ1949" s="35"/>
      <c r="CR1949" s="35"/>
      <c r="CS1949" s="35"/>
      <c r="CT1949" s="35"/>
      <c r="CU1949" s="35"/>
      <c r="CV1949" s="35"/>
      <c r="CW1949" s="35"/>
      <c r="CX1949" s="35"/>
      <c r="CY1949" s="35"/>
      <c r="CZ1949" s="35"/>
      <c r="DA1949" s="35"/>
      <c r="DB1949" s="35"/>
      <c r="DC1949" s="35"/>
      <c r="DD1949" s="35"/>
      <c r="DE1949" s="35"/>
      <c r="DF1949" s="35"/>
      <c r="DG1949" s="35"/>
      <c r="DH1949" s="35"/>
      <c r="DI1949" s="35"/>
      <c r="DJ1949" s="35"/>
      <c r="DK1949" s="35"/>
      <c r="DL1949" s="35"/>
      <c r="DM1949" s="35"/>
      <c r="DN1949" s="35"/>
      <c r="DO1949" s="35"/>
      <c r="DP1949" s="35"/>
      <c r="DQ1949" s="35"/>
      <c r="DR1949" s="35"/>
      <c r="DS1949" s="35"/>
      <c r="DT1949" s="35"/>
      <c r="DU1949" s="35"/>
      <c r="DV1949" s="35"/>
      <c r="DW1949" s="35"/>
      <c r="DX1949" s="35"/>
      <c r="DY1949" s="35"/>
      <c r="DZ1949" s="35"/>
      <c r="EA1949" s="35"/>
      <c r="EB1949" s="35"/>
      <c r="EC1949" s="35"/>
      <c r="ED1949" s="35"/>
      <c r="EE1949" s="35"/>
      <c r="EF1949" s="35"/>
      <c r="EG1949" s="35"/>
      <c r="EH1949" s="35"/>
      <c r="EI1949" s="35"/>
      <c r="EJ1949" s="35"/>
      <c r="EK1949" s="35"/>
      <c r="EL1949" s="35"/>
      <c r="EM1949" s="35"/>
      <c r="EN1949" s="35"/>
      <c r="EO1949" s="35"/>
      <c r="EP1949" s="35"/>
      <c r="EQ1949" s="35"/>
      <c r="ER1949" s="35"/>
      <c r="ES1949" s="35"/>
      <c r="ET1949" s="35"/>
      <c r="EU1949" s="35"/>
      <c r="EV1949" s="35"/>
      <c r="EW1949" s="35"/>
      <c r="EX1949" s="35"/>
      <c r="EY1949" s="35"/>
      <c r="EZ1949" s="35"/>
      <c r="FA1949" s="35"/>
      <c r="FB1949" s="35"/>
      <c r="FC1949" s="35"/>
      <c r="FD1949" s="35"/>
      <c r="FE1949" s="35"/>
      <c r="FF1949" s="35"/>
      <c r="FG1949" s="35"/>
      <c r="FH1949" s="35"/>
      <c r="FI1949" s="35"/>
      <c r="FJ1949" s="35"/>
      <c r="FK1949" s="35"/>
      <c r="FL1949" s="35"/>
      <c r="FM1949" s="35"/>
      <c r="FN1949" s="35"/>
      <c r="FO1949" s="35"/>
      <c r="FP1949" s="35"/>
      <c r="FQ1949" s="35"/>
      <c r="FR1949" s="35"/>
      <c r="FS1949" s="35"/>
      <c r="FT1949" s="35"/>
      <c r="FU1949" s="35"/>
      <c r="FV1949" s="35"/>
      <c r="FW1949" s="35"/>
      <c r="FX1949" s="35"/>
      <c r="FY1949" s="35"/>
      <c r="FZ1949" s="35"/>
    </row>
    <row r="1950" spans="1:182" x14ac:dyDescent="0.15">
      <c r="A1950" s="38">
        <f t="shared" si="599"/>
        <v>45394</v>
      </c>
      <c r="B1950" s="39">
        <f t="shared" ca="1" si="581"/>
        <v>9488.647285590001</v>
      </c>
      <c r="C1950" s="40">
        <f t="shared" si="582"/>
        <v>9411.77</v>
      </c>
      <c r="D1950" s="41">
        <f ca="1">IF(A1950&lt;$B$1,VLOOKUP(A1950,[1]DI!$A$4:$B$15000,2,FALSE),0)</f>
        <v>0.1065</v>
      </c>
      <c r="E1950" s="40">
        <f t="shared" ca="1" si="583"/>
        <v>4.0168000000000002E-4</v>
      </c>
      <c r="F1950" s="42">
        <f t="shared" si="596"/>
        <v>1</v>
      </c>
      <c r="G1950" s="43">
        <f t="shared" ca="1" si="584"/>
        <v>1.00040168</v>
      </c>
      <c r="H1950" s="40">
        <f ca="1">TRUNC(PRODUCT(G$10:G1949),15)</f>
        <v>1.5160416107316099</v>
      </c>
      <c r="I1950" s="40">
        <f t="shared" ca="1" si="585"/>
        <v>1.5063044429907</v>
      </c>
      <c r="J1950" s="40">
        <f t="shared" ca="1" si="586"/>
        <v>1.0064642800000001</v>
      </c>
      <c r="K1950" s="42">
        <f t="shared" si="587"/>
        <v>2.7E-2</v>
      </c>
      <c r="L1950" s="63">
        <f t="shared" si="593"/>
        <v>45371</v>
      </c>
      <c r="M1950" s="64">
        <f t="shared" si="594"/>
        <v>16</v>
      </c>
      <c r="N1950" s="44">
        <f t="shared" si="588"/>
        <v>16</v>
      </c>
      <c r="O1950" s="40">
        <f t="shared" si="589"/>
        <v>1.0016929830000001</v>
      </c>
      <c r="P1950" s="65">
        <f t="shared" ca="1" si="595"/>
        <v>1.008168207</v>
      </c>
      <c r="Q1950" s="40">
        <f t="shared" ca="1" si="590"/>
        <v>76.87728559</v>
      </c>
      <c r="R1950" s="44">
        <f>IF(VLOOKUP(A1950,$Z$12:$AI$125,8)=VLOOKUP(A1949,$Z$12:$AI$125,8),0,VLOOKUP(A1950,Z$12:$AI$125,8))</f>
        <v>0</v>
      </c>
      <c r="S1950" s="45">
        <f>IF(R1950&gt;0,VLOOKUP(R1950,Y$12:$AH$125,7),0)</f>
        <v>0</v>
      </c>
      <c r="T1950" s="40">
        <f t="shared" si="591"/>
        <v>0</v>
      </c>
      <c r="U1950" s="40">
        <f t="shared" ca="1" si="592"/>
        <v>76.87728559</v>
      </c>
      <c r="V1950" s="46" t="str">
        <f t="shared" si="597"/>
        <v>A+J=</v>
      </c>
      <c r="W1950" s="47">
        <f t="shared" si="598"/>
        <v>45450</v>
      </c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  <c r="CA1950" s="35"/>
      <c r="CB1950" s="35"/>
      <c r="CC1950" s="35"/>
      <c r="CD1950" s="35"/>
      <c r="CE1950" s="35"/>
      <c r="CF1950" s="35"/>
      <c r="CG1950" s="35"/>
      <c r="CH1950" s="35"/>
      <c r="CI1950" s="35"/>
      <c r="CJ1950" s="35"/>
      <c r="CK1950" s="35"/>
      <c r="CL1950" s="35"/>
      <c r="CM1950" s="35"/>
      <c r="CN1950" s="35"/>
      <c r="CO1950" s="35"/>
      <c r="CP1950" s="35"/>
      <c r="CQ1950" s="35"/>
      <c r="CR1950" s="35"/>
      <c r="CS1950" s="35"/>
      <c r="CT1950" s="35"/>
      <c r="CU1950" s="35"/>
      <c r="CV1950" s="35"/>
      <c r="CW1950" s="35"/>
      <c r="CX1950" s="35"/>
      <c r="CY1950" s="35"/>
      <c r="CZ1950" s="35"/>
      <c r="DA1950" s="35"/>
      <c r="DB1950" s="35"/>
      <c r="DC1950" s="35"/>
      <c r="DD1950" s="35"/>
      <c r="DE1950" s="35"/>
      <c r="DF1950" s="35"/>
      <c r="DG1950" s="35"/>
      <c r="DH1950" s="35"/>
      <c r="DI1950" s="35"/>
      <c r="DJ1950" s="35"/>
      <c r="DK1950" s="35"/>
      <c r="DL1950" s="35"/>
      <c r="DM1950" s="35"/>
      <c r="DN1950" s="35"/>
      <c r="DO1950" s="35"/>
      <c r="DP1950" s="35"/>
      <c r="DQ1950" s="35"/>
      <c r="DR1950" s="35"/>
      <c r="DS1950" s="35"/>
      <c r="DT1950" s="35"/>
      <c r="DU1950" s="35"/>
      <c r="DV1950" s="35"/>
      <c r="DW1950" s="35"/>
      <c r="DX1950" s="35"/>
      <c r="DY1950" s="35"/>
      <c r="DZ1950" s="35"/>
      <c r="EA1950" s="35"/>
      <c r="EB1950" s="35"/>
      <c r="EC1950" s="35"/>
      <c r="ED1950" s="35"/>
      <c r="EE1950" s="35"/>
      <c r="EF1950" s="35"/>
      <c r="EG1950" s="35"/>
      <c r="EH1950" s="35"/>
      <c r="EI1950" s="35"/>
      <c r="EJ1950" s="35"/>
      <c r="EK1950" s="35"/>
      <c r="EL1950" s="35"/>
      <c r="EM1950" s="35"/>
      <c r="EN1950" s="35"/>
      <c r="EO1950" s="35"/>
      <c r="EP1950" s="35"/>
      <c r="EQ1950" s="35"/>
      <c r="ER1950" s="35"/>
      <c r="ES1950" s="35"/>
      <c r="ET1950" s="35"/>
      <c r="EU1950" s="35"/>
      <c r="EV1950" s="35"/>
      <c r="EW1950" s="35"/>
      <c r="EX1950" s="35"/>
      <c r="EY1950" s="35"/>
      <c r="EZ1950" s="35"/>
      <c r="FA1950" s="35"/>
      <c r="FB1950" s="35"/>
      <c r="FC1950" s="35"/>
      <c r="FD1950" s="35"/>
      <c r="FE1950" s="35"/>
      <c r="FF1950" s="35"/>
      <c r="FG1950" s="35"/>
      <c r="FH1950" s="35"/>
      <c r="FI1950" s="35"/>
      <c r="FJ1950" s="35"/>
      <c r="FK1950" s="35"/>
      <c r="FL1950" s="35"/>
      <c r="FM1950" s="35"/>
      <c r="FN1950" s="35"/>
      <c r="FO1950" s="35"/>
      <c r="FP1950" s="35"/>
      <c r="FQ1950" s="35"/>
      <c r="FR1950" s="35"/>
      <c r="FS1950" s="35"/>
      <c r="FT1950" s="35"/>
      <c r="FU1950" s="35"/>
      <c r="FV1950" s="35"/>
      <c r="FW1950" s="35"/>
      <c r="FX1950" s="35"/>
      <c r="FY1950" s="35"/>
      <c r="FZ1950" s="35"/>
    </row>
    <row r="1951" spans="1:182" x14ac:dyDescent="0.15">
      <c r="A1951" s="38">
        <f t="shared" si="599"/>
        <v>45395</v>
      </c>
      <c r="B1951" s="39">
        <f t="shared" ca="1" si="581"/>
        <v>9493.4622341800005</v>
      </c>
      <c r="C1951" s="40">
        <f t="shared" si="582"/>
        <v>9411.77</v>
      </c>
      <c r="D1951" s="41">
        <f ca="1">IF(A1951&lt;$B$1,VLOOKUP(A1951,[1]DI!$A$4:$B$15000,2,FALSE),0)</f>
        <v>0</v>
      </c>
      <c r="E1951" s="40">
        <f t="shared" ca="1" si="583"/>
        <v>0</v>
      </c>
      <c r="F1951" s="42">
        <f t="shared" si="596"/>
        <v>1</v>
      </c>
      <c r="G1951" s="43">
        <f t="shared" ca="1" si="584"/>
        <v>1</v>
      </c>
      <c r="H1951" s="40">
        <f ca="1">TRUNC(PRODUCT(G$10:G1950),15)</f>
        <v>1.5166505743258101</v>
      </c>
      <c r="I1951" s="40">
        <f t="shared" ca="1" si="585"/>
        <v>1.5063044429907</v>
      </c>
      <c r="J1951" s="40">
        <f t="shared" ca="1" si="586"/>
        <v>1.0068685500000001</v>
      </c>
      <c r="K1951" s="42">
        <f t="shared" si="587"/>
        <v>2.7E-2</v>
      </c>
      <c r="L1951" s="63">
        <f t="shared" si="593"/>
        <v>45371</v>
      </c>
      <c r="M1951" s="64">
        <f t="shared" si="594"/>
        <v>16</v>
      </c>
      <c r="N1951" s="44">
        <f t="shared" si="588"/>
        <v>17</v>
      </c>
      <c r="O1951" s="40">
        <f t="shared" si="589"/>
        <v>1.001798889</v>
      </c>
      <c r="P1951" s="65">
        <f t="shared" ca="1" si="595"/>
        <v>1.0086797949999999</v>
      </c>
      <c r="Q1951" s="40">
        <f t="shared" ca="1" si="590"/>
        <v>81.69223418</v>
      </c>
      <c r="R1951" s="44">
        <f>IF(VLOOKUP(A1951,$Z$12:$AI$125,8)=VLOOKUP(A1950,$Z$12:$AI$125,8),0,VLOOKUP(A1951,Z$12:$AI$125,8))</f>
        <v>0</v>
      </c>
      <c r="S1951" s="45">
        <f>IF(R1951&gt;0,VLOOKUP(R1951,Y$12:$AH$125,7),0)</f>
        <v>0</v>
      </c>
      <c r="T1951" s="40">
        <f t="shared" si="591"/>
        <v>0</v>
      </c>
      <c r="U1951" s="40">
        <f t="shared" ca="1" si="592"/>
        <v>81.69223418</v>
      </c>
      <c r="V1951" s="46" t="str">
        <f t="shared" si="597"/>
        <v>A+J=</v>
      </c>
      <c r="W1951" s="47">
        <f t="shared" si="598"/>
        <v>45450</v>
      </c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  <c r="CA1951" s="35"/>
      <c r="CB1951" s="35"/>
      <c r="CC1951" s="35"/>
      <c r="CD1951" s="35"/>
      <c r="CE1951" s="35"/>
      <c r="CF1951" s="35"/>
      <c r="CG1951" s="35"/>
      <c r="CH1951" s="35"/>
      <c r="CI1951" s="35"/>
      <c r="CJ1951" s="35"/>
      <c r="CK1951" s="35"/>
      <c r="CL1951" s="35"/>
      <c r="CM1951" s="35"/>
      <c r="CN1951" s="35"/>
      <c r="CO1951" s="35"/>
      <c r="CP1951" s="35"/>
      <c r="CQ1951" s="35"/>
      <c r="CR1951" s="35"/>
      <c r="CS1951" s="35"/>
      <c r="CT1951" s="35"/>
      <c r="CU1951" s="35"/>
      <c r="CV1951" s="35"/>
      <c r="CW1951" s="35"/>
      <c r="CX1951" s="35"/>
      <c r="CY1951" s="35"/>
      <c r="CZ1951" s="35"/>
      <c r="DA1951" s="35"/>
      <c r="DB1951" s="35"/>
      <c r="DC1951" s="35"/>
      <c r="DD1951" s="35"/>
      <c r="DE1951" s="35"/>
      <c r="DF1951" s="35"/>
      <c r="DG1951" s="35"/>
      <c r="DH1951" s="35"/>
      <c r="DI1951" s="35"/>
      <c r="DJ1951" s="35"/>
      <c r="DK1951" s="35"/>
      <c r="DL1951" s="35"/>
      <c r="DM1951" s="35"/>
      <c r="DN1951" s="35"/>
      <c r="DO1951" s="35"/>
      <c r="DP1951" s="35"/>
      <c r="DQ1951" s="35"/>
      <c r="DR1951" s="35"/>
      <c r="DS1951" s="35"/>
      <c r="DT1951" s="35"/>
      <c r="DU1951" s="35"/>
      <c r="DV1951" s="35"/>
      <c r="DW1951" s="35"/>
      <c r="DX1951" s="35"/>
      <c r="DY1951" s="35"/>
      <c r="DZ1951" s="35"/>
      <c r="EA1951" s="35"/>
      <c r="EB1951" s="35"/>
      <c r="EC1951" s="35"/>
      <c r="ED1951" s="35"/>
      <c r="EE1951" s="35"/>
      <c r="EF1951" s="35"/>
      <c r="EG1951" s="35"/>
      <c r="EH1951" s="35"/>
      <c r="EI1951" s="35"/>
      <c r="EJ1951" s="35"/>
      <c r="EK1951" s="35"/>
      <c r="EL1951" s="35"/>
      <c r="EM1951" s="35"/>
      <c r="EN1951" s="35"/>
      <c r="EO1951" s="35"/>
      <c r="EP1951" s="35"/>
      <c r="EQ1951" s="35"/>
      <c r="ER1951" s="35"/>
      <c r="ES1951" s="35"/>
      <c r="ET1951" s="35"/>
      <c r="EU1951" s="35"/>
      <c r="EV1951" s="35"/>
      <c r="EW1951" s="35"/>
      <c r="EX1951" s="35"/>
      <c r="EY1951" s="35"/>
      <c r="EZ1951" s="35"/>
      <c r="FA1951" s="35"/>
      <c r="FB1951" s="35"/>
      <c r="FC1951" s="35"/>
      <c r="FD1951" s="35"/>
      <c r="FE1951" s="35"/>
      <c r="FF1951" s="35"/>
      <c r="FG1951" s="35"/>
      <c r="FH1951" s="35"/>
      <c r="FI1951" s="35"/>
      <c r="FJ1951" s="35"/>
      <c r="FK1951" s="35"/>
      <c r="FL1951" s="35"/>
      <c r="FM1951" s="35"/>
      <c r="FN1951" s="35"/>
      <c r="FO1951" s="35"/>
      <c r="FP1951" s="35"/>
      <c r="FQ1951" s="35"/>
      <c r="FR1951" s="35"/>
      <c r="FS1951" s="35"/>
      <c r="FT1951" s="35"/>
      <c r="FU1951" s="35"/>
      <c r="FV1951" s="35"/>
      <c r="FW1951" s="35"/>
      <c r="FX1951" s="35"/>
      <c r="FY1951" s="35"/>
      <c r="FZ1951" s="35"/>
    </row>
    <row r="1952" spans="1:182" x14ac:dyDescent="0.15">
      <c r="A1952" s="38">
        <f t="shared" si="599"/>
        <v>45396</v>
      </c>
      <c r="B1952" s="39">
        <f t="shared" ca="1" si="581"/>
        <v>9493.4622341800005</v>
      </c>
      <c r="C1952" s="40">
        <f t="shared" si="582"/>
        <v>9411.77</v>
      </c>
      <c r="D1952" s="41">
        <f ca="1">IF(A1952&lt;$B$1,VLOOKUP(A1952,[1]DI!$A$4:$B$15000,2,FALSE),0)</f>
        <v>0</v>
      </c>
      <c r="E1952" s="40">
        <f t="shared" ca="1" si="583"/>
        <v>0</v>
      </c>
      <c r="F1952" s="42">
        <f t="shared" si="596"/>
        <v>1</v>
      </c>
      <c r="G1952" s="43">
        <f t="shared" ca="1" si="584"/>
        <v>1</v>
      </c>
      <c r="H1952" s="40">
        <f ca="1">TRUNC(PRODUCT(G$10:G1951),15)</f>
        <v>1.5166505743258101</v>
      </c>
      <c r="I1952" s="40">
        <f t="shared" ca="1" si="585"/>
        <v>1.5063044429907</v>
      </c>
      <c r="J1952" s="40">
        <f t="shared" ca="1" si="586"/>
        <v>1.0068685500000001</v>
      </c>
      <c r="K1952" s="42">
        <f t="shared" si="587"/>
        <v>2.7E-2</v>
      </c>
      <c r="L1952" s="63">
        <f t="shared" si="593"/>
        <v>45371</v>
      </c>
      <c r="M1952" s="64">
        <f t="shared" si="594"/>
        <v>16</v>
      </c>
      <c r="N1952" s="44">
        <f t="shared" si="588"/>
        <v>17</v>
      </c>
      <c r="O1952" s="40">
        <f t="shared" si="589"/>
        <v>1.001798889</v>
      </c>
      <c r="P1952" s="65">
        <f t="shared" ca="1" si="595"/>
        <v>1.0086797949999999</v>
      </c>
      <c r="Q1952" s="40">
        <f t="shared" ca="1" si="590"/>
        <v>81.69223418</v>
      </c>
      <c r="R1952" s="44">
        <f>IF(VLOOKUP(A1952,$Z$12:$AI$125,8)=VLOOKUP(A1951,$Z$12:$AI$125,8),0,VLOOKUP(A1952,Z$12:$AI$125,8))</f>
        <v>0</v>
      </c>
      <c r="S1952" s="45">
        <f>IF(R1952&gt;0,VLOOKUP(R1952,Y$12:$AH$125,7),0)</f>
        <v>0</v>
      </c>
      <c r="T1952" s="40">
        <f t="shared" si="591"/>
        <v>0</v>
      </c>
      <c r="U1952" s="40">
        <f t="shared" ca="1" si="592"/>
        <v>81.69223418</v>
      </c>
      <c r="V1952" s="46" t="str">
        <f t="shared" si="597"/>
        <v>A+J=</v>
      </c>
      <c r="W1952" s="47">
        <f t="shared" si="598"/>
        <v>45450</v>
      </c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  <c r="CA1952" s="35"/>
      <c r="CB1952" s="35"/>
      <c r="CC1952" s="35"/>
      <c r="CD1952" s="35"/>
      <c r="CE1952" s="35"/>
      <c r="CF1952" s="35"/>
      <c r="CG1952" s="35"/>
      <c r="CH1952" s="35"/>
      <c r="CI1952" s="35"/>
      <c r="CJ1952" s="35"/>
      <c r="CK1952" s="35"/>
      <c r="CL1952" s="35"/>
      <c r="CM1952" s="35"/>
      <c r="CN1952" s="35"/>
      <c r="CO1952" s="35"/>
      <c r="CP1952" s="35"/>
      <c r="CQ1952" s="35"/>
      <c r="CR1952" s="35"/>
      <c r="CS1952" s="35"/>
      <c r="CT1952" s="35"/>
      <c r="CU1952" s="35"/>
      <c r="CV1952" s="35"/>
      <c r="CW1952" s="35"/>
      <c r="CX1952" s="35"/>
      <c r="CY1952" s="35"/>
      <c r="CZ1952" s="35"/>
      <c r="DA1952" s="35"/>
      <c r="DB1952" s="35"/>
      <c r="DC1952" s="35"/>
      <c r="DD1952" s="35"/>
      <c r="DE1952" s="35"/>
      <c r="DF1952" s="35"/>
      <c r="DG1952" s="35"/>
      <c r="DH1952" s="35"/>
      <c r="DI1952" s="35"/>
      <c r="DJ1952" s="35"/>
      <c r="DK1952" s="35"/>
      <c r="DL1952" s="35"/>
      <c r="DM1952" s="35"/>
      <c r="DN1952" s="35"/>
      <c r="DO1952" s="35"/>
      <c r="DP1952" s="35"/>
      <c r="DQ1952" s="35"/>
      <c r="DR1952" s="35"/>
      <c r="DS1952" s="35"/>
      <c r="DT1952" s="35"/>
      <c r="DU1952" s="35"/>
      <c r="DV1952" s="35"/>
      <c r="DW1952" s="35"/>
      <c r="DX1952" s="35"/>
      <c r="DY1952" s="35"/>
      <c r="DZ1952" s="35"/>
      <c r="EA1952" s="35"/>
      <c r="EB1952" s="35"/>
      <c r="EC1952" s="35"/>
      <c r="ED1952" s="35"/>
      <c r="EE1952" s="35"/>
      <c r="EF1952" s="35"/>
      <c r="EG1952" s="35"/>
      <c r="EH1952" s="35"/>
      <c r="EI1952" s="35"/>
      <c r="EJ1952" s="35"/>
      <c r="EK1952" s="35"/>
      <c r="EL1952" s="35"/>
      <c r="EM1952" s="35"/>
      <c r="EN1952" s="35"/>
      <c r="EO1952" s="35"/>
      <c r="EP1952" s="35"/>
      <c r="EQ1952" s="35"/>
      <c r="ER1952" s="35"/>
      <c r="ES1952" s="35"/>
      <c r="ET1952" s="35"/>
      <c r="EU1952" s="35"/>
      <c r="EV1952" s="35"/>
      <c r="EW1952" s="35"/>
      <c r="EX1952" s="35"/>
      <c r="EY1952" s="35"/>
      <c r="EZ1952" s="35"/>
      <c r="FA1952" s="35"/>
      <c r="FB1952" s="35"/>
      <c r="FC1952" s="35"/>
      <c r="FD1952" s="35"/>
      <c r="FE1952" s="35"/>
      <c r="FF1952" s="35"/>
      <c r="FG1952" s="35"/>
      <c r="FH1952" s="35"/>
      <c r="FI1952" s="35"/>
      <c r="FJ1952" s="35"/>
      <c r="FK1952" s="35"/>
      <c r="FL1952" s="35"/>
      <c r="FM1952" s="35"/>
      <c r="FN1952" s="35"/>
      <c r="FO1952" s="35"/>
      <c r="FP1952" s="35"/>
      <c r="FQ1952" s="35"/>
      <c r="FR1952" s="35"/>
      <c r="FS1952" s="35"/>
      <c r="FT1952" s="35"/>
      <c r="FU1952" s="35"/>
      <c r="FV1952" s="35"/>
      <c r="FW1952" s="35"/>
      <c r="FX1952" s="35"/>
      <c r="FY1952" s="35"/>
      <c r="FZ1952" s="35"/>
    </row>
    <row r="1953" spans="1:182" x14ac:dyDescent="0.15">
      <c r="A1953" s="38">
        <f t="shared" si="599"/>
        <v>45397</v>
      </c>
      <c r="B1953" s="39">
        <f t="shared" ca="1" si="581"/>
        <v>9493.4622341800005</v>
      </c>
      <c r="C1953" s="40">
        <f t="shared" si="582"/>
        <v>9411.77</v>
      </c>
      <c r="D1953" s="41">
        <f ca="1">IF(A1953&lt;$B$1,VLOOKUP(A1953,[1]DI!$A$4:$B$15000,2,FALSE),0)</f>
        <v>0.1065</v>
      </c>
      <c r="E1953" s="40">
        <f t="shared" ca="1" si="583"/>
        <v>4.0168000000000002E-4</v>
      </c>
      <c r="F1953" s="42">
        <f t="shared" si="596"/>
        <v>1</v>
      </c>
      <c r="G1953" s="43">
        <f t="shared" ca="1" si="584"/>
        <v>1.00040168</v>
      </c>
      <c r="H1953" s="40">
        <f ca="1">TRUNC(PRODUCT(G$10:G1952),15)</f>
        <v>1.5166505743258101</v>
      </c>
      <c r="I1953" s="40">
        <f t="shared" ca="1" si="585"/>
        <v>1.5063044429907</v>
      </c>
      <c r="J1953" s="40">
        <f t="shared" ca="1" si="586"/>
        <v>1.0068685500000001</v>
      </c>
      <c r="K1953" s="42">
        <f t="shared" si="587"/>
        <v>2.7E-2</v>
      </c>
      <c r="L1953" s="63">
        <f t="shared" si="593"/>
        <v>45371</v>
      </c>
      <c r="M1953" s="64">
        <f t="shared" si="594"/>
        <v>17</v>
      </c>
      <c r="N1953" s="44">
        <f t="shared" si="588"/>
        <v>17</v>
      </c>
      <c r="O1953" s="40">
        <f t="shared" si="589"/>
        <v>1.001798889</v>
      </c>
      <c r="P1953" s="65">
        <f t="shared" ca="1" si="595"/>
        <v>1.0086797949999999</v>
      </c>
      <c r="Q1953" s="40">
        <f t="shared" ca="1" si="590"/>
        <v>81.69223418</v>
      </c>
      <c r="R1953" s="44">
        <f>IF(VLOOKUP(A1953,$Z$12:$AI$125,8)=VLOOKUP(A1952,$Z$12:$AI$125,8),0,VLOOKUP(A1953,Z$12:$AI$125,8))</f>
        <v>0</v>
      </c>
      <c r="S1953" s="45">
        <f>IF(R1953&gt;0,VLOOKUP(R1953,Y$12:$AH$125,7),0)</f>
        <v>0</v>
      </c>
      <c r="T1953" s="40">
        <f t="shared" si="591"/>
        <v>0</v>
      </c>
      <c r="U1953" s="40">
        <f t="shared" ca="1" si="592"/>
        <v>81.69223418</v>
      </c>
      <c r="V1953" s="46" t="str">
        <f t="shared" si="597"/>
        <v>A+J=</v>
      </c>
      <c r="W1953" s="47">
        <f t="shared" si="598"/>
        <v>45450</v>
      </c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  <c r="CA1953" s="35"/>
      <c r="CB1953" s="35"/>
      <c r="CC1953" s="35"/>
      <c r="CD1953" s="35"/>
      <c r="CE1953" s="35"/>
      <c r="CF1953" s="35"/>
      <c r="CG1953" s="35"/>
      <c r="CH1953" s="35"/>
      <c r="CI1953" s="35"/>
      <c r="CJ1953" s="35"/>
      <c r="CK1953" s="35"/>
      <c r="CL1953" s="35"/>
      <c r="CM1953" s="35"/>
      <c r="CN1953" s="35"/>
      <c r="CO1953" s="35"/>
      <c r="CP1953" s="35"/>
      <c r="CQ1953" s="35"/>
      <c r="CR1953" s="35"/>
      <c r="CS1953" s="35"/>
      <c r="CT1953" s="35"/>
      <c r="CU1953" s="35"/>
      <c r="CV1953" s="35"/>
      <c r="CW1953" s="35"/>
      <c r="CX1953" s="35"/>
      <c r="CY1953" s="35"/>
      <c r="CZ1953" s="35"/>
      <c r="DA1953" s="35"/>
      <c r="DB1953" s="35"/>
      <c r="DC1953" s="35"/>
      <c r="DD1953" s="35"/>
      <c r="DE1953" s="35"/>
      <c r="DF1953" s="35"/>
      <c r="DG1953" s="35"/>
      <c r="DH1953" s="35"/>
      <c r="DI1953" s="35"/>
      <c r="DJ1953" s="35"/>
      <c r="DK1953" s="35"/>
      <c r="DL1953" s="35"/>
      <c r="DM1953" s="35"/>
      <c r="DN1953" s="35"/>
      <c r="DO1953" s="35"/>
      <c r="DP1953" s="35"/>
      <c r="DQ1953" s="35"/>
      <c r="DR1953" s="35"/>
      <c r="DS1953" s="35"/>
      <c r="DT1953" s="35"/>
      <c r="DU1953" s="35"/>
      <c r="DV1953" s="35"/>
      <c r="DW1953" s="35"/>
      <c r="DX1953" s="35"/>
      <c r="DY1953" s="35"/>
      <c r="DZ1953" s="35"/>
      <c r="EA1953" s="35"/>
      <c r="EB1953" s="35"/>
      <c r="EC1953" s="35"/>
      <c r="ED1953" s="35"/>
      <c r="EE1953" s="35"/>
      <c r="EF1953" s="35"/>
      <c r="EG1953" s="35"/>
      <c r="EH1953" s="35"/>
      <c r="EI1953" s="35"/>
      <c r="EJ1953" s="35"/>
      <c r="EK1953" s="35"/>
      <c r="EL1953" s="35"/>
      <c r="EM1953" s="35"/>
      <c r="EN1953" s="35"/>
      <c r="EO1953" s="35"/>
      <c r="EP1953" s="35"/>
      <c r="EQ1953" s="35"/>
      <c r="ER1953" s="35"/>
      <c r="ES1953" s="35"/>
      <c r="ET1953" s="35"/>
      <c r="EU1953" s="35"/>
      <c r="EV1953" s="35"/>
      <c r="EW1953" s="35"/>
      <c r="EX1953" s="35"/>
      <c r="EY1953" s="35"/>
      <c r="EZ1953" s="35"/>
      <c r="FA1953" s="35"/>
      <c r="FB1953" s="35"/>
      <c r="FC1953" s="35"/>
      <c r="FD1953" s="35"/>
      <c r="FE1953" s="35"/>
      <c r="FF1953" s="35"/>
      <c r="FG1953" s="35"/>
      <c r="FH1953" s="35"/>
      <c r="FI1953" s="35"/>
      <c r="FJ1953" s="35"/>
      <c r="FK1953" s="35"/>
      <c r="FL1953" s="35"/>
      <c r="FM1953" s="35"/>
      <c r="FN1953" s="35"/>
      <c r="FO1953" s="35"/>
      <c r="FP1953" s="35"/>
      <c r="FQ1953" s="35"/>
      <c r="FR1953" s="35"/>
      <c r="FS1953" s="35"/>
      <c r="FT1953" s="35"/>
      <c r="FU1953" s="35"/>
      <c r="FV1953" s="35"/>
      <c r="FW1953" s="35"/>
      <c r="FX1953" s="35"/>
      <c r="FY1953" s="35"/>
      <c r="FZ1953" s="35"/>
    </row>
    <row r="1954" spans="1:182" x14ac:dyDescent="0.15">
      <c r="A1954" s="38">
        <f t="shared" si="599"/>
        <v>45398</v>
      </c>
      <c r="B1954" s="39">
        <f t="shared" ca="1" si="581"/>
        <v>9498.2797051300004</v>
      </c>
      <c r="C1954" s="40">
        <f t="shared" si="582"/>
        <v>9411.77</v>
      </c>
      <c r="D1954" s="41">
        <f ca="1">IF(A1954&lt;$B$1,VLOOKUP(A1954,[1]DI!$A$4:$B$15000,2,FALSE),0)</f>
        <v>0.1065</v>
      </c>
      <c r="E1954" s="40">
        <f t="shared" ca="1" si="583"/>
        <v>4.0168000000000002E-4</v>
      </c>
      <c r="F1954" s="42">
        <f t="shared" si="596"/>
        <v>1</v>
      </c>
      <c r="G1954" s="43">
        <f t="shared" ca="1" si="584"/>
        <v>1.00040168</v>
      </c>
      <c r="H1954" s="40">
        <f ca="1">TRUNC(PRODUCT(G$10:G1953),15)</f>
        <v>1.5172597825285099</v>
      </c>
      <c r="I1954" s="40">
        <f t="shared" ca="1" si="585"/>
        <v>1.5063044429907</v>
      </c>
      <c r="J1954" s="40">
        <f t="shared" ca="1" si="586"/>
        <v>1.0072729899999999</v>
      </c>
      <c r="K1954" s="42">
        <f t="shared" si="587"/>
        <v>2.7E-2</v>
      </c>
      <c r="L1954" s="63">
        <f t="shared" si="593"/>
        <v>45371</v>
      </c>
      <c r="M1954" s="64">
        <f t="shared" si="594"/>
        <v>18</v>
      </c>
      <c r="N1954" s="44">
        <f t="shared" si="588"/>
        <v>18</v>
      </c>
      <c r="O1954" s="40">
        <f t="shared" si="589"/>
        <v>1.0019048070000001</v>
      </c>
      <c r="P1954" s="65">
        <f t="shared" ca="1" si="595"/>
        <v>1.0091916510000001</v>
      </c>
      <c r="Q1954" s="40">
        <f t="shared" ca="1" si="590"/>
        <v>86.50970513</v>
      </c>
      <c r="R1954" s="44">
        <f>IF(VLOOKUP(A1954,$Z$12:$AI$125,8)=VLOOKUP(A1953,$Z$12:$AI$125,8),0,VLOOKUP(A1954,Z$12:$AI$125,8))</f>
        <v>0</v>
      </c>
      <c r="S1954" s="45">
        <f>IF(R1954&gt;0,VLOOKUP(R1954,Y$12:$AH$125,7),0)</f>
        <v>0</v>
      </c>
      <c r="T1954" s="40">
        <f t="shared" si="591"/>
        <v>0</v>
      </c>
      <c r="U1954" s="40">
        <f t="shared" ca="1" si="592"/>
        <v>86.50970513</v>
      </c>
      <c r="V1954" s="46" t="str">
        <f t="shared" si="597"/>
        <v>A+J=</v>
      </c>
      <c r="W1954" s="47">
        <f t="shared" si="598"/>
        <v>45450</v>
      </c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  <c r="CA1954" s="35"/>
      <c r="CB1954" s="35"/>
      <c r="CC1954" s="35"/>
      <c r="CD1954" s="35"/>
      <c r="CE1954" s="35"/>
      <c r="CF1954" s="35"/>
      <c r="CG1954" s="35"/>
      <c r="CH1954" s="35"/>
      <c r="CI1954" s="35"/>
      <c r="CJ1954" s="35"/>
      <c r="CK1954" s="35"/>
      <c r="CL1954" s="35"/>
      <c r="CM1954" s="35"/>
      <c r="CN1954" s="35"/>
      <c r="CO1954" s="35"/>
      <c r="CP1954" s="35"/>
      <c r="CQ1954" s="35"/>
      <c r="CR1954" s="35"/>
      <c r="CS1954" s="35"/>
      <c r="CT1954" s="35"/>
      <c r="CU1954" s="35"/>
      <c r="CV1954" s="35"/>
      <c r="CW1954" s="35"/>
      <c r="CX1954" s="35"/>
      <c r="CY1954" s="35"/>
      <c r="CZ1954" s="35"/>
      <c r="DA1954" s="35"/>
      <c r="DB1954" s="35"/>
      <c r="DC1954" s="35"/>
      <c r="DD1954" s="35"/>
      <c r="DE1954" s="35"/>
      <c r="DF1954" s="35"/>
      <c r="DG1954" s="35"/>
      <c r="DH1954" s="35"/>
      <c r="DI1954" s="35"/>
      <c r="DJ1954" s="35"/>
      <c r="DK1954" s="35"/>
      <c r="DL1954" s="35"/>
      <c r="DM1954" s="35"/>
      <c r="DN1954" s="35"/>
      <c r="DO1954" s="35"/>
      <c r="DP1954" s="35"/>
      <c r="DQ1954" s="35"/>
      <c r="DR1954" s="35"/>
      <c r="DS1954" s="35"/>
      <c r="DT1954" s="35"/>
      <c r="DU1954" s="35"/>
      <c r="DV1954" s="35"/>
      <c r="DW1954" s="35"/>
      <c r="DX1954" s="35"/>
      <c r="DY1954" s="35"/>
      <c r="DZ1954" s="35"/>
      <c r="EA1954" s="35"/>
      <c r="EB1954" s="35"/>
      <c r="EC1954" s="35"/>
      <c r="ED1954" s="35"/>
      <c r="EE1954" s="35"/>
      <c r="EF1954" s="35"/>
      <c r="EG1954" s="35"/>
      <c r="EH1954" s="35"/>
      <c r="EI1954" s="35"/>
      <c r="EJ1954" s="35"/>
      <c r="EK1954" s="35"/>
      <c r="EL1954" s="35"/>
      <c r="EM1954" s="35"/>
      <c r="EN1954" s="35"/>
      <c r="EO1954" s="35"/>
      <c r="EP1954" s="35"/>
      <c r="EQ1954" s="35"/>
      <c r="ER1954" s="35"/>
      <c r="ES1954" s="35"/>
      <c r="ET1954" s="35"/>
      <c r="EU1954" s="35"/>
      <c r="EV1954" s="35"/>
      <c r="EW1954" s="35"/>
      <c r="EX1954" s="35"/>
      <c r="EY1954" s="35"/>
      <c r="EZ1954" s="35"/>
      <c r="FA1954" s="35"/>
      <c r="FB1954" s="35"/>
      <c r="FC1954" s="35"/>
      <c r="FD1954" s="35"/>
      <c r="FE1954" s="35"/>
      <c r="FF1954" s="35"/>
      <c r="FG1954" s="35"/>
      <c r="FH1954" s="35"/>
      <c r="FI1954" s="35"/>
      <c r="FJ1954" s="35"/>
      <c r="FK1954" s="35"/>
      <c r="FL1954" s="35"/>
      <c r="FM1954" s="35"/>
      <c r="FN1954" s="35"/>
      <c r="FO1954" s="35"/>
      <c r="FP1954" s="35"/>
      <c r="FQ1954" s="35"/>
      <c r="FR1954" s="35"/>
      <c r="FS1954" s="35"/>
      <c r="FT1954" s="35"/>
      <c r="FU1954" s="35"/>
      <c r="FV1954" s="35"/>
      <c r="FW1954" s="35"/>
      <c r="FX1954" s="35"/>
      <c r="FY1954" s="35"/>
      <c r="FZ1954" s="35"/>
    </row>
    <row r="1955" spans="1:182" x14ac:dyDescent="0.15">
      <c r="A1955" s="38">
        <f t="shared" si="599"/>
        <v>45399</v>
      </c>
      <c r="B1955" s="39">
        <f t="shared" ca="1" si="581"/>
        <v>9503.0995949000007</v>
      </c>
      <c r="C1955" s="40">
        <f t="shared" si="582"/>
        <v>9411.77</v>
      </c>
      <c r="D1955" s="41">
        <f ca="1">IF(A1955&lt;$B$1,VLOOKUP(A1955,[1]DI!$A$4:$B$15000,2,FALSE),0)</f>
        <v>0.1065</v>
      </c>
      <c r="E1955" s="40">
        <f t="shared" ca="1" si="583"/>
        <v>4.0168000000000002E-4</v>
      </c>
      <c r="F1955" s="42">
        <f t="shared" si="596"/>
        <v>1</v>
      </c>
      <c r="G1955" s="43">
        <f t="shared" ca="1" si="584"/>
        <v>1.00040168</v>
      </c>
      <c r="H1955" s="40">
        <f ca="1">TRUNC(PRODUCT(G$10:G1954),15)</f>
        <v>1.5178692354379499</v>
      </c>
      <c r="I1955" s="40">
        <f t="shared" ca="1" si="585"/>
        <v>1.5063044429907</v>
      </c>
      <c r="J1955" s="40">
        <f t="shared" ca="1" si="586"/>
        <v>1.0076775899999999</v>
      </c>
      <c r="K1955" s="42">
        <f t="shared" si="587"/>
        <v>2.7E-2</v>
      </c>
      <c r="L1955" s="63">
        <f t="shared" si="593"/>
        <v>45371</v>
      </c>
      <c r="M1955" s="64">
        <f t="shared" si="594"/>
        <v>19</v>
      </c>
      <c r="N1955" s="44">
        <f t="shared" si="588"/>
        <v>19</v>
      </c>
      <c r="O1955" s="40">
        <f t="shared" si="589"/>
        <v>1.0020107359999999</v>
      </c>
      <c r="P1955" s="65">
        <f t="shared" ca="1" si="595"/>
        <v>1.0097037639999999</v>
      </c>
      <c r="Q1955" s="40">
        <f t="shared" ca="1" si="590"/>
        <v>91.329594900000004</v>
      </c>
      <c r="R1955" s="44">
        <f>IF(VLOOKUP(A1955,$Z$12:$AI$125,8)=VLOOKUP(A1954,$Z$12:$AI$125,8),0,VLOOKUP(A1955,Z$12:$AI$125,8))</f>
        <v>0</v>
      </c>
      <c r="S1955" s="45">
        <f>IF(R1955&gt;0,VLOOKUP(R1955,Y$12:$AH$125,7),0)</f>
        <v>0</v>
      </c>
      <c r="T1955" s="40">
        <f t="shared" si="591"/>
        <v>0</v>
      </c>
      <c r="U1955" s="40">
        <f t="shared" ca="1" si="592"/>
        <v>91.329594900000004</v>
      </c>
      <c r="V1955" s="46" t="str">
        <f t="shared" si="597"/>
        <v>A+J=</v>
      </c>
      <c r="W1955" s="47">
        <f t="shared" si="598"/>
        <v>45450</v>
      </c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  <c r="CA1955" s="35"/>
      <c r="CB1955" s="35"/>
      <c r="CC1955" s="35"/>
      <c r="CD1955" s="35"/>
      <c r="CE1955" s="35"/>
      <c r="CF1955" s="35"/>
      <c r="CG1955" s="35"/>
      <c r="CH1955" s="35"/>
      <c r="CI1955" s="35"/>
      <c r="CJ1955" s="35"/>
      <c r="CK1955" s="35"/>
      <c r="CL1955" s="35"/>
      <c r="CM1955" s="35"/>
      <c r="CN1955" s="35"/>
      <c r="CO1955" s="35"/>
      <c r="CP1955" s="35"/>
      <c r="CQ1955" s="35"/>
      <c r="CR1955" s="35"/>
      <c r="CS1955" s="35"/>
      <c r="CT1955" s="35"/>
      <c r="CU1955" s="35"/>
      <c r="CV1955" s="35"/>
      <c r="CW1955" s="35"/>
      <c r="CX1955" s="35"/>
      <c r="CY1955" s="35"/>
      <c r="CZ1955" s="35"/>
      <c r="DA1955" s="35"/>
      <c r="DB1955" s="35"/>
      <c r="DC1955" s="35"/>
      <c r="DD1955" s="35"/>
      <c r="DE1955" s="35"/>
      <c r="DF1955" s="35"/>
      <c r="DG1955" s="35"/>
      <c r="DH1955" s="35"/>
      <c r="DI1955" s="35"/>
      <c r="DJ1955" s="35"/>
      <c r="DK1955" s="35"/>
      <c r="DL1955" s="35"/>
      <c r="DM1955" s="35"/>
      <c r="DN1955" s="35"/>
      <c r="DO1955" s="35"/>
      <c r="DP1955" s="35"/>
      <c r="DQ1955" s="35"/>
      <c r="DR1955" s="35"/>
      <c r="DS1955" s="35"/>
      <c r="DT1955" s="35"/>
      <c r="DU1955" s="35"/>
      <c r="DV1955" s="35"/>
      <c r="DW1955" s="35"/>
      <c r="DX1955" s="35"/>
      <c r="DY1955" s="35"/>
      <c r="DZ1955" s="35"/>
      <c r="EA1955" s="35"/>
      <c r="EB1955" s="35"/>
      <c r="EC1955" s="35"/>
      <c r="ED1955" s="35"/>
      <c r="EE1955" s="35"/>
      <c r="EF1955" s="35"/>
      <c r="EG1955" s="35"/>
      <c r="EH1955" s="35"/>
      <c r="EI1955" s="35"/>
      <c r="EJ1955" s="35"/>
      <c r="EK1955" s="35"/>
      <c r="EL1955" s="35"/>
      <c r="EM1955" s="35"/>
      <c r="EN1955" s="35"/>
      <c r="EO1955" s="35"/>
      <c r="EP1955" s="35"/>
      <c r="EQ1955" s="35"/>
      <c r="ER1955" s="35"/>
      <c r="ES1955" s="35"/>
      <c r="ET1955" s="35"/>
      <c r="EU1955" s="35"/>
      <c r="EV1955" s="35"/>
      <c r="EW1955" s="35"/>
      <c r="EX1955" s="35"/>
      <c r="EY1955" s="35"/>
      <c r="EZ1955" s="35"/>
      <c r="FA1955" s="35"/>
      <c r="FB1955" s="35"/>
      <c r="FC1955" s="35"/>
      <c r="FD1955" s="35"/>
      <c r="FE1955" s="35"/>
      <c r="FF1955" s="35"/>
      <c r="FG1955" s="35"/>
      <c r="FH1955" s="35"/>
      <c r="FI1955" s="35"/>
      <c r="FJ1955" s="35"/>
      <c r="FK1955" s="35"/>
      <c r="FL1955" s="35"/>
      <c r="FM1955" s="35"/>
      <c r="FN1955" s="35"/>
      <c r="FO1955" s="35"/>
      <c r="FP1955" s="35"/>
      <c r="FQ1955" s="35"/>
      <c r="FR1955" s="35"/>
      <c r="FS1955" s="35"/>
      <c r="FT1955" s="35"/>
      <c r="FU1955" s="35"/>
      <c r="FV1955" s="35"/>
      <c r="FW1955" s="35"/>
      <c r="FX1955" s="35"/>
      <c r="FY1955" s="35"/>
      <c r="FZ1955" s="35"/>
    </row>
    <row r="1956" spans="1:182" x14ac:dyDescent="0.15">
      <c r="A1956" s="38">
        <f t="shared" si="599"/>
        <v>45400</v>
      </c>
      <c r="B1956" s="39">
        <f t="shared" ca="1" si="581"/>
        <v>9507.9219976100012</v>
      </c>
      <c r="C1956" s="40">
        <f t="shared" si="582"/>
        <v>9411.77</v>
      </c>
      <c r="D1956" s="41">
        <f ca="1">IF(A1956&lt;$B$1,VLOOKUP(A1956,[1]DI!$A$4:$B$15000,2,FALSE),0)</f>
        <v>0.1065</v>
      </c>
      <c r="E1956" s="40">
        <f t="shared" ca="1" si="583"/>
        <v>4.0168000000000002E-4</v>
      </c>
      <c r="F1956" s="42">
        <f t="shared" si="596"/>
        <v>1</v>
      </c>
      <c r="G1956" s="43">
        <f t="shared" ca="1" si="584"/>
        <v>1.00040168</v>
      </c>
      <c r="H1956" s="40">
        <f ca="1">TRUNC(PRODUCT(G$10:G1955),15)</f>
        <v>1.51847893315244</v>
      </c>
      <c r="I1956" s="40">
        <f t="shared" ca="1" si="585"/>
        <v>1.5063044429907</v>
      </c>
      <c r="J1956" s="40">
        <f t="shared" ca="1" si="586"/>
        <v>1.00808236</v>
      </c>
      <c r="K1956" s="42">
        <f t="shared" si="587"/>
        <v>2.7E-2</v>
      </c>
      <c r="L1956" s="63">
        <f t="shared" si="593"/>
        <v>45371</v>
      </c>
      <c r="M1956" s="64">
        <f t="shared" si="594"/>
        <v>20</v>
      </c>
      <c r="N1956" s="44">
        <f t="shared" si="588"/>
        <v>20</v>
      </c>
      <c r="O1956" s="40">
        <f t="shared" si="589"/>
        <v>1.002116676</v>
      </c>
      <c r="P1956" s="65">
        <f t="shared" ca="1" si="595"/>
        <v>1.0102161439999999</v>
      </c>
      <c r="Q1956" s="40">
        <f t="shared" ca="1" si="590"/>
        <v>96.151997609999995</v>
      </c>
      <c r="R1956" s="44">
        <f>IF(VLOOKUP(A1956,$Z$12:$AI$125,8)=VLOOKUP(A1955,$Z$12:$AI$125,8),0,VLOOKUP(A1956,Z$12:$AI$125,8))</f>
        <v>0</v>
      </c>
      <c r="S1956" s="45">
        <f>IF(R1956&gt;0,VLOOKUP(R1956,Y$12:$AH$125,7),0)</f>
        <v>0</v>
      </c>
      <c r="T1956" s="40">
        <f t="shared" si="591"/>
        <v>0</v>
      </c>
      <c r="U1956" s="40">
        <f t="shared" ca="1" si="592"/>
        <v>96.151997609999995</v>
      </c>
      <c r="V1956" s="46" t="str">
        <f t="shared" si="597"/>
        <v>A+J=</v>
      </c>
      <c r="W1956" s="47">
        <f t="shared" si="598"/>
        <v>45450</v>
      </c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  <c r="CA1956" s="35"/>
      <c r="CB1956" s="35"/>
      <c r="CC1956" s="35"/>
      <c r="CD1956" s="35"/>
      <c r="CE1956" s="35"/>
      <c r="CF1956" s="35"/>
      <c r="CG1956" s="35"/>
      <c r="CH1956" s="35"/>
      <c r="CI1956" s="35"/>
      <c r="CJ1956" s="35"/>
      <c r="CK1956" s="35"/>
      <c r="CL1956" s="35"/>
      <c r="CM1956" s="35"/>
      <c r="CN1956" s="35"/>
      <c r="CO1956" s="35"/>
      <c r="CP1956" s="35"/>
      <c r="CQ1956" s="35"/>
      <c r="CR1956" s="35"/>
      <c r="CS1956" s="35"/>
      <c r="CT1956" s="35"/>
      <c r="CU1956" s="35"/>
      <c r="CV1956" s="35"/>
      <c r="CW1956" s="35"/>
      <c r="CX1956" s="35"/>
      <c r="CY1956" s="35"/>
      <c r="CZ1956" s="35"/>
      <c r="DA1956" s="35"/>
      <c r="DB1956" s="35"/>
      <c r="DC1956" s="35"/>
      <c r="DD1956" s="35"/>
      <c r="DE1956" s="35"/>
      <c r="DF1956" s="35"/>
      <c r="DG1956" s="35"/>
      <c r="DH1956" s="35"/>
      <c r="DI1956" s="35"/>
      <c r="DJ1956" s="35"/>
      <c r="DK1956" s="35"/>
      <c r="DL1956" s="35"/>
      <c r="DM1956" s="35"/>
      <c r="DN1956" s="35"/>
      <c r="DO1956" s="35"/>
      <c r="DP1956" s="35"/>
      <c r="DQ1956" s="35"/>
      <c r="DR1956" s="35"/>
      <c r="DS1956" s="35"/>
      <c r="DT1956" s="35"/>
      <c r="DU1956" s="35"/>
      <c r="DV1956" s="35"/>
      <c r="DW1956" s="35"/>
      <c r="DX1956" s="35"/>
      <c r="DY1956" s="35"/>
      <c r="DZ1956" s="35"/>
      <c r="EA1956" s="35"/>
      <c r="EB1956" s="35"/>
      <c r="EC1956" s="35"/>
      <c r="ED1956" s="35"/>
      <c r="EE1956" s="35"/>
      <c r="EF1956" s="35"/>
      <c r="EG1956" s="35"/>
      <c r="EH1956" s="35"/>
      <c r="EI1956" s="35"/>
      <c r="EJ1956" s="35"/>
      <c r="EK1956" s="35"/>
      <c r="EL1956" s="35"/>
      <c r="EM1956" s="35"/>
      <c r="EN1956" s="35"/>
      <c r="EO1956" s="35"/>
      <c r="EP1956" s="35"/>
      <c r="EQ1956" s="35"/>
      <c r="ER1956" s="35"/>
      <c r="ES1956" s="35"/>
      <c r="ET1956" s="35"/>
      <c r="EU1956" s="35"/>
      <c r="EV1956" s="35"/>
      <c r="EW1956" s="35"/>
      <c r="EX1956" s="35"/>
      <c r="EY1956" s="35"/>
      <c r="EZ1956" s="35"/>
      <c r="FA1956" s="35"/>
      <c r="FB1956" s="35"/>
      <c r="FC1956" s="35"/>
      <c r="FD1956" s="35"/>
      <c r="FE1956" s="35"/>
      <c r="FF1956" s="35"/>
      <c r="FG1956" s="35"/>
      <c r="FH1956" s="35"/>
      <c r="FI1956" s="35"/>
      <c r="FJ1956" s="35"/>
      <c r="FK1956" s="35"/>
      <c r="FL1956" s="35"/>
      <c r="FM1956" s="35"/>
      <c r="FN1956" s="35"/>
      <c r="FO1956" s="35"/>
      <c r="FP1956" s="35"/>
      <c r="FQ1956" s="35"/>
      <c r="FR1956" s="35"/>
      <c r="FS1956" s="35"/>
      <c r="FT1956" s="35"/>
      <c r="FU1956" s="35"/>
      <c r="FV1956" s="35"/>
      <c r="FW1956" s="35"/>
      <c r="FX1956" s="35"/>
      <c r="FY1956" s="35"/>
      <c r="FZ1956" s="35"/>
    </row>
    <row r="1957" spans="1:182" x14ac:dyDescent="0.15">
      <c r="A1957" s="38">
        <f t="shared" si="599"/>
        <v>45401</v>
      </c>
      <c r="B1957" s="39">
        <f t="shared" ca="1" si="581"/>
        <v>9512.7467250299997</v>
      </c>
      <c r="C1957" s="40">
        <f t="shared" si="582"/>
        <v>9411.77</v>
      </c>
      <c r="D1957" s="41">
        <f ca="1">IF(A1957&lt;$B$1,VLOOKUP(A1957,[1]DI!$A$4:$B$15000,2,FALSE),0)</f>
        <v>0.1065</v>
      </c>
      <c r="E1957" s="40">
        <f t="shared" ca="1" si="583"/>
        <v>4.0168000000000002E-4</v>
      </c>
      <c r="F1957" s="42">
        <f t="shared" si="596"/>
        <v>1</v>
      </c>
      <c r="G1957" s="43">
        <f t="shared" ca="1" si="584"/>
        <v>1.00040168</v>
      </c>
      <c r="H1957" s="40">
        <f ca="1">TRUNC(PRODUCT(G$10:G1956),15)</f>
        <v>1.51908887577031</v>
      </c>
      <c r="I1957" s="40">
        <f t="shared" ca="1" si="585"/>
        <v>1.5063044429907</v>
      </c>
      <c r="J1957" s="40">
        <f t="shared" ca="1" si="586"/>
        <v>1.00848728</v>
      </c>
      <c r="K1957" s="42">
        <f t="shared" si="587"/>
        <v>2.7E-2</v>
      </c>
      <c r="L1957" s="63">
        <f t="shared" si="593"/>
        <v>45371</v>
      </c>
      <c r="M1957" s="64">
        <f t="shared" si="594"/>
        <v>21</v>
      </c>
      <c r="N1957" s="44">
        <f t="shared" si="588"/>
        <v>21</v>
      </c>
      <c r="O1957" s="40">
        <f t="shared" si="589"/>
        <v>1.0022226270000001</v>
      </c>
      <c r="P1957" s="65">
        <f t="shared" ca="1" si="595"/>
        <v>1.0107287709999999</v>
      </c>
      <c r="Q1957" s="40">
        <f t="shared" ca="1" si="590"/>
        <v>100.97672503</v>
      </c>
      <c r="R1957" s="44">
        <f>IF(VLOOKUP(A1957,$Z$12:$AI$125,8)=VLOOKUP(A1956,$Z$12:$AI$125,8),0,VLOOKUP(A1957,Z$12:$AI$125,8))</f>
        <v>0</v>
      </c>
      <c r="S1957" s="45">
        <f>IF(R1957&gt;0,VLOOKUP(R1957,Y$12:$AH$125,7),0)</f>
        <v>0</v>
      </c>
      <c r="T1957" s="40">
        <f t="shared" si="591"/>
        <v>0</v>
      </c>
      <c r="U1957" s="40">
        <f t="shared" ca="1" si="592"/>
        <v>100.97672503</v>
      </c>
      <c r="V1957" s="46" t="str">
        <f t="shared" si="597"/>
        <v>A+J=</v>
      </c>
      <c r="W1957" s="47">
        <f t="shared" si="598"/>
        <v>45450</v>
      </c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  <c r="CA1957" s="35"/>
      <c r="CB1957" s="35"/>
      <c r="CC1957" s="35"/>
      <c r="CD1957" s="35"/>
      <c r="CE1957" s="35"/>
      <c r="CF1957" s="35"/>
      <c r="CG1957" s="35"/>
      <c r="CH1957" s="35"/>
      <c r="CI1957" s="35"/>
      <c r="CJ1957" s="35"/>
      <c r="CK1957" s="35"/>
      <c r="CL1957" s="35"/>
      <c r="CM1957" s="35"/>
      <c r="CN1957" s="35"/>
      <c r="CO1957" s="35"/>
      <c r="CP1957" s="35"/>
      <c r="CQ1957" s="35"/>
      <c r="CR1957" s="35"/>
      <c r="CS1957" s="35"/>
      <c r="CT1957" s="35"/>
      <c r="CU1957" s="35"/>
      <c r="CV1957" s="35"/>
      <c r="CW1957" s="35"/>
      <c r="CX1957" s="35"/>
      <c r="CY1957" s="35"/>
      <c r="CZ1957" s="35"/>
      <c r="DA1957" s="35"/>
      <c r="DB1957" s="35"/>
      <c r="DC1957" s="35"/>
      <c r="DD1957" s="35"/>
      <c r="DE1957" s="35"/>
      <c r="DF1957" s="35"/>
      <c r="DG1957" s="35"/>
      <c r="DH1957" s="35"/>
      <c r="DI1957" s="35"/>
      <c r="DJ1957" s="35"/>
      <c r="DK1957" s="35"/>
      <c r="DL1957" s="35"/>
      <c r="DM1957" s="35"/>
      <c r="DN1957" s="35"/>
      <c r="DO1957" s="35"/>
      <c r="DP1957" s="35"/>
      <c r="DQ1957" s="35"/>
      <c r="DR1957" s="35"/>
      <c r="DS1957" s="35"/>
      <c r="DT1957" s="35"/>
      <c r="DU1957" s="35"/>
      <c r="DV1957" s="35"/>
      <c r="DW1957" s="35"/>
      <c r="DX1957" s="35"/>
      <c r="DY1957" s="35"/>
      <c r="DZ1957" s="35"/>
      <c r="EA1957" s="35"/>
      <c r="EB1957" s="35"/>
      <c r="EC1957" s="35"/>
      <c r="ED1957" s="35"/>
      <c r="EE1957" s="35"/>
      <c r="EF1957" s="35"/>
      <c r="EG1957" s="35"/>
      <c r="EH1957" s="35"/>
      <c r="EI1957" s="35"/>
      <c r="EJ1957" s="35"/>
      <c r="EK1957" s="35"/>
      <c r="EL1957" s="35"/>
      <c r="EM1957" s="35"/>
      <c r="EN1957" s="35"/>
      <c r="EO1957" s="35"/>
      <c r="EP1957" s="35"/>
      <c r="EQ1957" s="35"/>
      <c r="ER1957" s="35"/>
      <c r="ES1957" s="35"/>
      <c r="ET1957" s="35"/>
      <c r="EU1957" s="35"/>
      <c r="EV1957" s="35"/>
      <c r="EW1957" s="35"/>
      <c r="EX1957" s="35"/>
      <c r="EY1957" s="35"/>
      <c r="EZ1957" s="35"/>
      <c r="FA1957" s="35"/>
      <c r="FB1957" s="35"/>
      <c r="FC1957" s="35"/>
      <c r="FD1957" s="35"/>
      <c r="FE1957" s="35"/>
      <c r="FF1957" s="35"/>
      <c r="FG1957" s="35"/>
      <c r="FH1957" s="35"/>
      <c r="FI1957" s="35"/>
      <c r="FJ1957" s="35"/>
      <c r="FK1957" s="35"/>
      <c r="FL1957" s="35"/>
      <c r="FM1957" s="35"/>
      <c r="FN1957" s="35"/>
      <c r="FO1957" s="35"/>
      <c r="FP1957" s="35"/>
      <c r="FQ1957" s="35"/>
      <c r="FR1957" s="35"/>
      <c r="FS1957" s="35"/>
      <c r="FT1957" s="35"/>
      <c r="FU1957" s="35"/>
      <c r="FV1957" s="35"/>
      <c r="FW1957" s="35"/>
      <c r="FX1957" s="35"/>
      <c r="FY1957" s="35"/>
      <c r="FZ1957" s="35"/>
    </row>
    <row r="1958" spans="1:182" x14ac:dyDescent="0.15">
      <c r="A1958" s="38">
        <f t="shared" si="599"/>
        <v>45402</v>
      </c>
      <c r="B1958" s="39">
        <f t="shared" ca="1" si="581"/>
        <v>9517.5739842200001</v>
      </c>
      <c r="C1958" s="40">
        <f t="shared" si="582"/>
        <v>9411.77</v>
      </c>
      <c r="D1958" s="41">
        <f ca="1">IF(A1958&lt;$B$1,VLOOKUP(A1958,[1]DI!$A$4:$B$15000,2,FALSE),0)</f>
        <v>0</v>
      </c>
      <c r="E1958" s="40">
        <f t="shared" ca="1" si="583"/>
        <v>0</v>
      </c>
      <c r="F1958" s="42">
        <f t="shared" si="596"/>
        <v>1</v>
      </c>
      <c r="G1958" s="43">
        <f t="shared" ca="1" si="584"/>
        <v>1</v>
      </c>
      <c r="H1958" s="40">
        <f ca="1">TRUNC(PRODUCT(G$10:G1957),15)</f>
        <v>1.5196990633899301</v>
      </c>
      <c r="I1958" s="40">
        <f t="shared" ca="1" si="585"/>
        <v>1.5063044429907</v>
      </c>
      <c r="J1958" s="40">
        <f t="shared" ca="1" si="586"/>
        <v>1.0088923700000001</v>
      </c>
      <c r="K1958" s="42">
        <f t="shared" si="587"/>
        <v>2.7E-2</v>
      </c>
      <c r="L1958" s="63">
        <f t="shared" si="593"/>
        <v>45371</v>
      </c>
      <c r="M1958" s="64">
        <f t="shared" si="594"/>
        <v>21</v>
      </c>
      <c r="N1958" s="44">
        <f t="shared" si="588"/>
        <v>22</v>
      </c>
      <c r="O1958" s="40">
        <f t="shared" si="589"/>
        <v>1.0023285900000001</v>
      </c>
      <c r="P1958" s="65">
        <f t="shared" ca="1" si="595"/>
        <v>1.011241667</v>
      </c>
      <c r="Q1958" s="40">
        <f t="shared" ca="1" si="590"/>
        <v>105.80398422</v>
      </c>
      <c r="R1958" s="44">
        <f>IF(VLOOKUP(A1958,$Z$12:$AI$125,8)=VLOOKUP(A1957,$Z$12:$AI$125,8),0,VLOOKUP(A1958,Z$12:$AI$125,8))</f>
        <v>0</v>
      </c>
      <c r="S1958" s="45">
        <f>IF(R1958&gt;0,VLOOKUP(R1958,Y$12:$AH$125,7),0)</f>
        <v>0</v>
      </c>
      <c r="T1958" s="40">
        <f t="shared" si="591"/>
        <v>0</v>
      </c>
      <c r="U1958" s="40">
        <f t="shared" ca="1" si="592"/>
        <v>105.80398422</v>
      </c>
      <c r="V1958" s="46" t="str">
        <f t="shared" si="597"/>
        <v>A+J=</v>
      </c>
      <c r="W1958" s="47">
        <f t="shared" si="598"/>
        <v>45450</v>
      </c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  <c r="CA1958" s="35"/>
      <c r="CB1958" s="35"/>
      <c r="CC1958" s="35"/>
      <c r="CD1958" s="35"/>
      <c r="CE1958" s="35"/>
      <c r="CF1958" s="35"/>
      <c r="CG1958" s="35"/>
      <c r="CH1958" s="35"/>
      <c r="CI1958" s="35"/>
      <c r="CJ1958" s="35"/>
      <c r="CK1958" s="35"/>
      <c r="CL1958" s="35"/>
      <c r="CM1958" s="35"/>
      <c r="CN1958" s="35"/>
      <c r="CO1958" s="35"/>
      <c r="CP1958" s="35"/>
      <c r="CQ1958" s="35"/>
      <c r="CR1958" s="35"/>
      <c r="CS1958" s="35"/>
      <c r="CT1958" s="35"/>
      <c r="CU1958" s="35"/>
      <c r="CV1958" s="35"/>
      <c r="CW1958" s="35"/>
      <c r="CX1958" s="35"/>
      <c r="CY1958" s="35"/>
      <c r="CZ1958" s="35"/>
      <c r="DA1958" s="35"/>
      <c r="DB1958" s="35"/>
      <c r="DC1958" s="35"/>
      <c r="DD1958" s="35"/>
      <c r="DE1958" s="35"/>
      <c r="DF1958" s="35"/>
      <c r="DG1958" s="35"/>
      <c r="DH1958" s="35"/>
      <c r="DI1958" s="35"/>
      <c r="DJ1958" s="35"/>
      <c r="DK1958" s="35"/>
      <c r="DL1958" s="35"/>
      <c r="DM1958" s="35"/>
      <c r="DN1958" s="35"/>
      <c r="DO1958" s="35"/>
      <c r="DP1958" s="35"/>
      <c r="DQ1958" s="35"/>
      <c r="DR1958" s="35"/>
      <c r="DS1958" s="35"/>
      <c r="DT1958" s="35"/>
      <c r="DU1958" s="35"/>
      <c r="DV1958" s="35"/>
      <c r="DW1958" s="35"/>
      <c r="DX1958" s="35"/>
      <c r="DY1958" s="35"/>
      <c r="DZ1958" s="35"/>
      <c r="EA1958" s="35"/>
      <c r="EB1958" s="35"/>
      <c r="EC1958" s="35"/>
      <c r="ED1958" s="35"/>
      <c r="EE1958" s="35"/>
      <c r="EF1958" s="35"/>
      <c r="EG1958" s="35"/>
      <c r="EH1958" s="35"/>
      <c r="EI1958" s="35"/>
      <c r="EJ1958" s="35"/>
      <c r="EK1958" s="35"/>
      <c r="EL1958" s="35"/>
      <c r="EM1958" s="35"/>
      <c r="EN1958" s="35"/>
      <c r="EO1958" s="35"/>
      <c r="EP1958" s="35"/>
      <c r="EQ1958" s="35"/>
      <c r="ER1958" s="35"/>
      <c r="ES1958" s="35"/>
      <c r="ET1958" s="35"/>
      <c r="EU1958" s="35"/>
      <c r="EV1958" s="35"/>
      <c r="EW1958" s="35"/>
      <c r="EX1958" s="35"/>
      <c r="EY1958" s="35"/>
      <c r="EZ1958" s="35"/>
      <c r="FA1958" s="35"/>
      <c r="FB1958" s="35"/>
      <c r="FC1958" s="35"/>
      <c r="FD1958" s="35"/>
      <c r="FE1958" s="35"/>
      <c r="FF1958" s="35"/>
      <c r="FG1958" s="35"/>
      <c r="FH1958" s="35"/>
      <c r="FI1958" s="35"/>
      <c r="FJ1958" s="35"/>
      <c r="FK1958" s="35"/>
      <c r="FL1958" s="35"/>
      <c r="FM1958" s="35"/>
      <c r="FN1958" s="35"/>
      <c r="FO1958" s="35"/>
      <c r="FP1958" s="35"/>
      <c r="FQ1958" s="35"/>
      <c r="FR1958" s="35"/>
      <c r="FS1958" s="35"/>
      <c r="FT1958" s="35"/>
      <c r="FU1958" s="35"/>
      <c r="FV1958" s="35"/>
      <c r="FW1958" s="35"/>
      <c r="FX1958" s="35"/>
      <c r="FY1958" s="35"/>
      <c r="FZ1958" s="35"/>
    </row>
    <row r="1959" spans="1:182" x14ac:dyDescent="0.15">
      <c r="A1959" s="38">
        <f t="shared" si="599"/>
        <v>45403</v>
      </c>
      <c r="B1959" s="39">
        <f t="shared" ca="1" si="581"/>
        <v>9517.5739842200001</v>
      </c>
      <c r="C1959" s="40">
        <f t="shared" si="582"/>
        <v>9411.77</v>
      </c>
      <c r="D1959" s="41">
        <f ca="1">IF(A1959&lt;$B$1,VLOOKUP(A1959,[1]DI!$A$4:$B$15000,2,FALSE),0)</f>
        <v>0</v>
      </c>
      <c r="E1959" s="40">
        <f t="shared" ca="1" si="583"/>
        <v>0</v>
      </c>
      <c r="F1959" s="42">
        <f t="shared" si="596"/>
        <v>1</v>
      </c>
      <c r="G1959" s="43">
        <f t="shared" ca="1" si="584"/>
        <v>1</v>
      </c>
      <c r="H1959" s="40">
        <f ca="1">TRUNC(PRODUCT(G$10:G1958),15)</f>
        <v>1.5196990633899301</v>
      </c>
      <c r="I1959" s="40">
        <f t="shared" ca="1" si="585"/>
        <v>1.5063044429907</v>
      </c>
      <c r="J1959" s="40">
        <f t="shared" ca="1" si="586"/>
        <v>1.0088923700000001</v>
      </c>
      <c r="K1959" s="42">
        <f t="shared" si="587"/>
        <v>2.7E-2</v>
      </c>
      <c r="L1959" s="63">
        <f t="shared" si="593"/>
        <v>45371</v>
      </c>
      <c r="M1959" s="64">
        <f t="shared" si="594"/>
        <v>21</v>
      </c>
      <c r="N1959" s="44">
        <f t="shared" si="588"/>
        <v>22</v>
      </c>
      <c r="O1959" s="40">
        <f t="shared" si="589"/>
        <v>1.0023285900000001</v>
      </c>
      <c r="P1959" s="65">
        <f t="shared" ca="1" si="595"/>
        <v>1.011241667</v>
      </c>
      <c r="Q1959" s="40">
        <f t="shared" ca="1" si="590"/>
        <v>105.80398422</v>
      </c>
      <c r="R1959" s="44">
        <f>IF(VLOOKUP(A1959,$Z$12:$AI$125,8)=VLOOKUP(A1958,$Z$12:$AI$125,8),0,VLOOKUP(A1959,Z$12:$AI$125,8))</f>
        <v>0</v>
      </c>
      <c r="S1959" s="45">
        <f>IF(R1959&gt;0,VLOOKUP(R1959,Y$12:$AH$125,7),0)</f>
        <v>0</v>
      </c>
      <c r="T1959" s="40">
        <f t="shared" si="591"/>
        <v>0</v>
      </c>
      <c r="U1959" s="40">
        <f t="shared" ca="1" si="592"/>
        <v>105.80398422</v>
      </c>
      <c r="V1959" s="46" t="str">
        <f t="shared" si="597"/>
        <v>A+J=</v>
      </c>
      <c r="W1959" s="47">
        <f t="shared" si="598"/>
        <v>45450</v>
      </c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  <c r="CA1959" s="35"/>
      <c r="CB1959" s="35"/>
      <c r="CC1959" s="35"/>
      <c r="CD1959" s="35"/>
      <c r="CE1959" s="35"/>
      <c r="CF1959" s="35"/>
      <c r="CG1959" s="35"/>
      <c r="CH1959" s="35"/>
      <c r="CI1959" s="35"/>
      <c r="CJ1959" s="35"/>
      <c r="CK1959" s="35"/>
      <c r="CL1959" s="35"/>
      <c r="CM1959" s="35"/>
      <c r="CN1959" s="35"/>
      <c r="CO1959" s="35"/>
      <c r="CP1959" s="35"/>
      <c r="CQ1959" s="35"/>
      <c r="CR1959" s="35"/>
      <c r="CS1959" s="35"/>
      <c r="CT1959" s="35"/>
      <c r="CU1959" s="35"/>
      <c r="CV1959" s="35"/>
      <c r="CW1959" s="35"/>
      <c r="CX1959" s="35"/>
      <c r="CY1959" s="35"/>
      <c r="CZ1959" s="35"/>
      <c r="DA1959" s="35"/>
      <c r="DB1959" s="35"/>
      <c r="DC1959" s="35"/>
      <c r="DD1959" s="35"/>
      <c r="DE1959" s="35"/>
      <c r="DF1959" s="35"/>
      <c r="DG1959" s="35"/>
      <c r="DH1959" s="35"/>
      <c r="DI1959" s="35"/>
      <c r="DJ1959" s="35"/>
      <c r="DK1959" s="35"/>
      <c r="DL1959" s="35"/>
      <c r="DM1959" s="35"/>
      <c r="DN1959" s="35"/>
      <c r="DO1959" s="35"/>
      <c r="DP1959" s="35"/>
      <c r="DQ1959" s="35"/>
      <c r="DR1959" s="35"/>
      <c r="DS1959" s="35"/>
      <c r="DT1959" s="35"/>
      <c r="DU1959" s="35"/>
      <c r="DV1959" s="35"/>
      <c r="DW1959" s="35"/>
      <c r="DX1959" s="35"/>
      <c r="DY1959" s="35"/>
      <c r="DZ1959" s="35"/>
      <c r="EA1959" s="35"/>
      <c r="EB1959" s="35"/>
      <c r="EC1959" s="35"/>
      <c r="ED1959" s="35"/>
      <c r="EE1959" s="35"/>
      <c r="EF1959" s="35"/>
      <c r="EG1959" s="35"/>
      <c r="EH1959" s="35"/>
      <c r="EI1959" s="35"/>
      <c r="EJ1959" s="35"/>
      <c r="EK1959" s="35"/>
      <c r="EL1959" s="35"/>
      <c r="EM1959" s="35"/>
      <c r="EN1959" s="35"/>
      <c r="EO1959" s="35"/>
      <c r="EP1959" s="35"/>
      <c r="EQ1959" s="35"/>
      <c r="ER1959" s="35"/>
      <c r="ES1959" s="35"/>
      <c r="ET1959" s="35"/>
      <c r="EU1959" s="35"/>
      <c r="EV1959" s="35"/>
      <c r="EW1959" s="35"/>
      <c r="EX1959" s="35"/>
      <c r="EY1959" s="35"/>
      <c r="EZ1959" s="35"/>
      <c r="FA1959" s="35"/>
      <c r="FB1959" s="35"/>
      <c r="FC1959" s="35"/>
      <c r="FD1959" s="35"/>
      <c r="FE1959" s="35"/>
      <c r="FF1959" s="35"/>
      <c r="FG1959" s="35"/>
      <c r="FH1959" s="35"/>
      <c r="FI1959" s="35"/>
      <c r="FJ1959" s="35"/>
      <c r="FK1959" s="35"/>
      <c r="FL1959" s="35"/>
      <c r="FM1959" s="35"/>
      <c r="FN1959" s="35"/>
      <c r="FO1959" s="35"/>
      <c r="FP1959" s="35"/>
      <c r="FQ1959" s="35"/>
      <c r="FR1959" s="35"/>
      <c r="FS1959" s="35"/>
      <c r="FT1959" s="35"/>
      <c r="FU1959" s="35"/>
      <c r="FV1959" s="35"/>
      <c r="FW1959" s="35"/>
      <c r="FX1959" s="35"/>
      <c r="FY1959" s="35"/>
      <c r="FZ1959" s="35"/>
    </row>
    <row r="1960" spans="1:182" x14ac:dyDescent="0.15">
      <c r="A1960" s="38">
        <f t="shared" si="599"/>
        <v>45404</v>
      </c>
      <c r="B1960" s="39">
        <f t="shared" ca="1" si="581"/>
        <v>9517.5739842200001</v>
      </c>
      <c r="C1960" s="40">
        <f t="shared" si="582"/>
        <v>9411.77</v>
      </c>
      <c r="D1960" s="41">
        <f ca="1">IF(A1960&lt;$B$1,VLOOKUP(A1960,[1]DI!$A$4:$B$15000,2,FALSE),0)</f>
        <v>0.1065</v>
      </c>
      <c r="E1960" s="40">
        <f t="shared" ca="1" si="583"/>
        <v>4.0168000000000002E-4</v>
      </c>
      <c r="F1960" s="42">
        <f t="shared" si="596"/>
        <v>1</v>
      </c>
      <c r="G1960" s="43">
        <f t="shared" ca="1" si="584"/>
        <v>1.00040168</v>
      </c>
      <c r="H1960" s="40">
        <f ca="1">TRUNC(PRODUCT(G$10:G1959),15)</f>
        <v>1.5196990633899301</v>
      </c>
      <c r="I1960" s="40">
        <f t="shared" ca="1" si="585"/>
        <v>1.5063044429907</v>
      </c>
      <c r="J1960" s="40">
        <f t="shared" ca="1" si="586"/>
        <v>1.0088923700000001</v>
      </c>
      <c r="K1960" s="42">
        <f t="shared" si="587"/>
        <v>2.7E-2</v>
      </c>
      <c r="L1960" s="63">
        <f t="shared" si="593"/>
        <v>45371</v>
      </c>
      <c r="M1960" s="64">
        <f t="shared" si="594"/>
        <v>22</v>
      </c>
      <c r="N1960" s="44">
        <f t="shared" si="588"/>
        <v>22</v>
      </c>
      <c r="O1960" s="40">
        <f t="shared" si="589"/>
        <v>1.0023285900000001</v>
      </c>
      <c r="P1960" s="65">
        <f t="shared" ca="1" si="595"/>
        <v>1.011241667</v>
      </c>
      <c r="Q1960" s="40">
        <f t="shared" ca="1" si="590"/>
        <v>105.80398422</v>
      </c>
      <c r="R1960" s="44">
        <f>IF(VLOOKUP(A1960,$Z$12:$AI$125,8)=VLOOKUP(A1959,$Z$12:$AI$125,8),0,VLOOKUP(A1960,Z$12:$AI$125,8))</f>
        <v>0</v>
      </c>
      <c r="S1960" s="45">
        <f>IF(R1960&gt;0,VLOOKUP(R1960,Y$12:$AH$125,7),0)</f>
        <v>0</v>
      </c>
      <c r="T1960" s="40">
        <f t="shared" si="591"/>
        <v>0</v>
      </c>
      <c r="U1960" s="40">
        <f t="shared" ca="1" si="592"/>
        <v>105.80398422</v>
      </c>
      <c r="V1960" s="46" t="str">
        <f t="shared" si="597"/>
        <v>A+J=</v>
      </c>
      <c r="W1960" s="47">
        <f t="shared" si="598"/>
        <v>45450</v>
      </c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  <c r="CA1960" s="35"/>
      <c r="CB1960" s="35"/>
      <c r="CC1960" s="35"/>
      <c r="CD1960" s="35"/>
      <c r="CE1960" s="35"/>
      <c r="CF1960" s="35"/>
      <c r="CG1960" s="35"/>
      <c r="CH1960" s="35"/>
      <c r="CI1960" s="35"/>
      <c r="CJ1960" s="35"/>
      <c r="CK1960" s="35"/>
      <c r="CL1960" s="35"/>
      <c r="CM1960" s="35"/>
      <c r="CN1960" s="35"/>
      <c r="CO1960" s="35"/>
      <c r="CP1960" s="35"/>
      <c r="CQ1960" s="35"/>
      <c r="CR1960" s="35"/>
      <c r="CS1960" s="35"/>
      <c r="CT1960" s="35"/>
      <c r="CU1960" s="35"/>
      <c r="CV1960" s="35"/>
      <c r="CW1960" s="35"/>
      <c r="CX1960" s="35"/>
      <c r="CY1960" s="35"/>
      <c r="CZ1960" s="35"/>
      <c r="DA1960" s="35"/>
      <c r="DB1960" s="35"/>
      <c r="DC1960" s="35"/>
      <c r="DD1960" s="35"/>
      <c r="DE1960" s="35"/>
      <c r="DF1960" s="35"/>
      <c r="DG1960" s="35"/>
      <c r="DH1960" s="35"/>
      <c r="DI1960" s="35"/>
      <c r="DJ1960" s="35"/>
      <c r="DK1960" s="35"/>
      <c r="DL1960" s="35"/>
      <c r="DM1960" s="35"/>
      <c r="DN1960" s="35"/>
      <c r="DO1960" s="35"/>
      <c r="DP1960" s="35"/>
      <c r="DQ1960" s="35"/>
      <c r="DR1960" s="35"/>
      <c r="DS1960" s="35"/>
      <c r="DT1960" s="35"/>
      <c r="DU1960" s="35"/>
      <c r="DV1960" s="35"/>
      <c r="DW1960" s="35"/>
      <c r="DX1960" s="35"/>
      <c r="DY1960" s="35"/>
      <c r="DZ1960" s="35"/>
      <c r="EA1960" s="35"/>
      <c r="EB1960" s="35"/>
      <c r="EC1960" s="35"/>
      <c r="ED1960" s="35"/>
      <c r="EE1960" s="35"/>
      <c r="EF1960" s="35"/>
      <c r="EG1960" s="35"/>
      <c r="EH1960" s="35"/>
      <c r="EI1960" s="35"/>
      <c r="EJ1960" s="35"/>
      <c r="EK1960" s="35"/>
      <c r="EL1960" s="35"/>
      <c r="EM1960" s="35"/>
      <c r="EN1960" s="35"/>
      <c r="EO1960" s="35"/>
      <c r="EP1960" s="35"/>
      <c r="EQ1960" s="35"/>
      <c r="ER1960" s="35"/>
      <c r="ES1960" s="35"/>
      <c r="ET1960" s="35"/>
      <c r="EU1960" s="35"/>
      <c r="EV1960" s="35"/>
      <c r="EW1960" s="35"/>
      <c r="EX1960" s="35"/>
      <c r="EY1960" s="35"/>
      <c r="EZ1960" s="35"/>
      <c r="FA1960" s="35"/>
      <c r="FB1960" s="35"/>
      <c r="FC1960" s="35"/>
      <c r="FD1960" s="35"/>
      <c r="FE1960" s="35"/>
      <c r="FF1960" s="35"/>
      <c r="FG1960" s="35"/>
      <c r="FH1960" s="35"/>
      <c r="FI1960" s="35"/>
      <c r="FJ1960" s="35"/>
      <c r="FK1960" s="35"/>
      <c r="FL1960" s="35"/>
      <c r="FM1960" s="35"/>
      <c r="FN1960" s="35"/>
      <c r="FO1960" s="35"/>
      <c r="FP1960" s="35"/>
      <c r="FQ1960" s="35"/>
      <c r="FR1960" s="35"/>
      <c r="FS1960" s="35"/>
      <c r="FT1960" s="35"/>
      <c r="FU1960" s="35"/>
      <c r="FV1960" s="35"/>
      <c r="FW1960" s="35"/>
      <c r="FX1960" s="35"/>
      <c r="FY1960" s="35"/>
      <c r="FZ1960" s="35"/>
    </row>
    <row r="1961" spans="1:182" x14ac:dyDescent="0.15">
      <c r="A1961" s="38">
        <f t="shared" si="599"/>
        <v>45405</v>
      </c>
      <c r="B1961" s="39">
        <f t="shared" ca="1" si="581"/>
        <v>9522.4036622300009</v>
      </c>
      <c r="C1961" s="40">
        <f t="shared" si="582"/>
        <v>9411.77</v>
      </c>
      <c r="D1961" s="41">
        <f ca="1">IF(A1961&lt;$B$1,VLOOKUP(A1961,[1]DI!$A$4:$B$15000,2,FALSE),0)</f>
        <v>0.1065</v>
      </c>
      <c r="E1961" s="40">
        <f t="shared" ca="1" si="583"/>
        <v>4.0168000000000002E-4</v>
      </c>
      <c r="F1961" s="42">
        <f t="shared" si="596"/>
        <v>1</v>
      </c>
      <c r="G1961" s="43">
        <f t="shared" ca="1" si="584"/>
        <v>1.00040168</v>
      </c>
      <c r="H1961" s="40">
        <f ca="1">TRUNC(PRODUCT(G$10:G1960),15)</f>
        <v>1.5203094961097099</v>
      </c>
      <c r="I1961" s="40">
        <f t="shared" ca="1" si="585"/>
        <v>1.5063044429907</v>
      </c>
      <c r="J1961" s="40">
        <f t="shared" ca="1" si="586"/>
        <v>1.0092976199999999</v>
      </c>
      <c r="K1961" s="42">
        <f t="shared" si="587"/>
        <v>2.7E-2</v>
      </c>
      <c r="L1961" s="63">
        <f t="shared" si="593"/>
        <v>45371</v>
      </c>
      <c r="M1961" s="64">
        <f t="shared" si="594"/>
        <v>23</v>
      </c>
      <c r="N1961" s="44">
        <f t="shared" si="588"/>
        <v>23</v>
      </c>
      <c r="O1961" s="40">
        <f t="shared" si="589"/>
        <v>1.0024345640000001</v>
      </c>
      <c r="P1961" s="65">
        <f t="shared" ca="1" si="595"/>
        <v>1.0117548199999999</v>
      </c>
      <c r="Q1961" s="40">
        <f t="shared" ca="1" si="590"/>
        <v>110.63366223</v>
      </c>
      <c r="R1961" s="44">
        <f>IF(VLOOKUP(A1961,$Z$12:$AI$125,8)=VLOOKUP(A1960,$Z$12:$AI$125,8),0,VLOOKUP(A1961,Z$12:$AI$125,8))</f>
        <v>0</v>
      </c>
      <c r="S1961" s="45">
        <f>IF(R1961&gt;0,VLOOKUP(R1961,Y$12:$AH$125,7),0)</f>
        <v>0</v>
      </c>
      <c r="T1961" s="40">
        <f t="shared" si="591"/>
        <v>0</v>
      </c>
      <c r="U1961" s="40">
        <f t="shared" ca="1" si="592"/>
        <v>110.63366223</v>
      </c>
      <c r="V1961" s="46" t="str">
        <f t="shared" si="597"/>
        <v>A+J=</v>
      </c>
      <c r="W1961" s="47">
        <f t="shared" si="598"/>
        <v>45450</v>
      </c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  <c r="CA1961" s="35"/>
      <c r="CB1961" s="35"/>
      <c r="CC1961" s="35"/>
      <c r="CD1961" s="35"/>
      <c r="CE1961" s="35"/>
      <c r="CF1961" s="35"/>
      <c r="CG1961" s="35"/>
      <c r="CH1961" s="35"/>
      <c r="CI1961" s="35"/>
      <c r="CJ1961" s="35"/>
      <c r="CK1961" s="35"/>
      <c r="CL1961" s="35"/>
      <c r="CM1961" s="35"/>
      <c r="CN1961" s="35"/>
      <c r="CO1961" s="35"/>
      <c r="CP1961" s="35"/>
      <c r="CQ1961" s="35"/>
      <c r="CR1961" s="35"/>
      <c r="CS1961" s="35"/>
      <c r="CT1961" s="35"/>
      <c r="CU1961" s="35"/>
      <c r="CV1961" s="35"/>
      <c r="CW1961" s="35"/>
      <c r="CX1961" s="35"/>
      <c r="CY1961" s="35"/>
      <c r="CZ1961" s="35"/>
      <c r="DA1961" s="35"/>
      <c r="DB1961" s="35"/>
      <c r="DC1961" s="35"/>
      <c r="DD1961" s="35"/>
      <c r="DE1961" s="35"/>
      <c r="DF1961" s="35"/>
      <c r="DG1961" s="35"/>
      <c r="DH1961" s="35"/>
      <c r="DI1961" s="35"/>
      <c r="DJ1961" s="35"/>
      <c r="DK1961" s="35"/>
      <c r="DL1961" s="35"/>
      <c r="DM1961" s="35"/>
      <c r="DN1961" s="35"/>
      <c r="DO1961" s="35"/>
      <c r="DP1961" s="35"/>
      <c r="DQ1961" s="35"/>
      <c r="DR1961" s="35"/>
      <c r="DS1961" s="35"/>
      <c r="DT1961" s="35"/>
      <c r="DU1961" s="35"/>
      <c r="DV1961" s="35"/>
      <c r="DW1961" s="35"/>
      <c r="DX1961" s="35"/>
      <c r="DY1961" s="35"/>
      <c r="DZ1961" s="35"/>
      <c r="EA1961" s="35"/>
      <c r="EB1961" s="35"/>
      <c r="EC1961" s="35"/>
      <c r="ED1961" s="35"/>
      <c r="EE1961" s="35"/>
      <c r="EF1961" s="35"/>
      <c r="EG1961" s="35"/>
      <c r="EH1961" s="35"/>
      <c r="EI1961" s="35"/>
      <c r="EJ1961" s="35"/>
      <c r="EK1961" s="35"/>
      <c r="EL1961" s="35"/>
      <c r="EM1961" s="35"/>
      <c r="EN1961" s="35"/>
      <c r="EO1961" s="35"/>
      <c r="EP1961" s="35"/>
      <c r="EQ1961" s="35"/>
      <c r="ER1961" s="35"/>
      <c r="ES1961" s="35"/>
      <c r="ET1961" s="35"/>
      <c r="EU1961" s="35"/>
      <c r="EV1961" s="35"/>
      <c r="EW1961" s="35"/>
      <c r="EX1961" s="35"/>
      <c r="EY1961" s="35"/>
      <c r="EZ1961" s="35"/>
      <c r="FA1961" s="35"/>
      <c r="FB1961" s="35"/>
      <c r="FC1961" s="35"/>
      <c r="FD1961" s="35"/>
      <c r="FE1961" s="35"/>
      <c r="FF1961" s="35"/>
      <c r="FG1961" s="35"/>
      <c r="FH1961" s="35"/>
      <c r="FI1961" s="35"/>
      <c r="FJ1961" s="35"/>
      <c r="FK1961" s="35"/>
      <c r="FL1961" s="35"/>
      <c r="FM1961" s="35"/>
      <c r="FN1961" s="35"/>
      <c r="FO1961" s="35"/>
      <c r="FP1961" s="35"/>
      <c r="FQ1961" s="35"/>
      <c r="FR1961" s="35"/>
      <c r="FS1961" s="35"/>
      <c r="FT1961" s="35"/>
      <c r="FU1961" s="35"/>
      <c r="FV1961" s="35"/>
      <c r="FW1961" s="35"/>
      <c r="FX1961" s="35"/>
      <c r="FY1961" s="35"/>
      <c r="FZ1961" s="35"/>
    </row>
    <row r="1962" spans="1:182" x14ac:dyDescent="0.15">
      <c r="A1962" s="38">
        <f t="shared" si="599"/>
        <v>45406</v>
      </c>
      <c r="B1962" s="39">
        <f t="shared" ca="1" si="581"/>
        <v>9527.2358437700004</v>
      </c>
      <c r="C1962" s="40">
        <f t="shared" si="582"/>
        <v>9411.77</v>
      </c>
      <c r="D1962" s="41">
        <f ca="1">IF(A1962&lt;$B$1,VLOOKUP(A1962,[1]DI!$A$4:$B$15000,2,FALSE),0)</f>
        <v>0.1065</v>
      </c>
      <c r="E1962" s="40">
        <f t="shared" ca="1" si="583"/>
        <v>4.0168000000000002E-4</v>
      </c>
      <c r="F1962" s="42">
        <f t="shared" si="596"/>
        <v>1</v>
      </c>
      <c r="G1962" s="43">
        <f t="shared" ca="1" si="584"/>
        <v>1.00040168</v>
      </c>
      <c r="H1962" s="40">
        <f ca="1">TRUNC(PRODUCT(G$10:G1961),15)</f>
        <v>1.52092017402811</v>
      </c>
      <c r="I1962" s="40">
        <f t="shared" ca="1" si="585"/>
        <v>1.5063044429907</v>
      </c>
      <c r="J1962" s="40">
        <f t="shared" ca="1" si="586"/>
        <v>1.00970304</v>
      </c>
      <c r="K1962" s="42">
        <f t="shared" si="587"/>
        <v>2.7E-2</v>
      </c>
      <c r="L1962" s="63">
        <f t="shared" si="593"/>
        <v>45371</v>
      </c>
      <c r="M1962" s="64">
        <f t="shared" si="594"/>
        <v>24</v>
      </c>
      <c r="N1962" s="44">
        <f t="shared" si="588"/>
        <v>24</v>
      </c>
      <c r="O1962" s="40">
        <f t="shared" si="589"/>
        <v>1.002540548</v>
      </c>
      <c r="P1962" s="65">
        <f t="shared" ca="1" si="595"/>
        <v>1.012268239</v>
      </c>
      <c r="Q1962" s="40">
        <f t="shared" ca="1" si="590"/>
        <v>115.46584377000001</v>
      </c>
      <c r="R1962" s="44">
        <f>IF(VLOOKUP(A1962,$Z$12:$AI$125,8)=VLOOKUP(A1961,$Z$12:$AI$125,8),0,VLOOKUP(A1962,Z$12:$AI$125,8))</f>
        <v>0</v>
      </c>
      <c r="S1962" s="45">
        <f>IF(R1962&gt;0,VLOOKUP(R1962,Y$12:$AH$125,7),0)</f>
        <v>0</v>
      </c>
      <c r="T1962" s="40">
        <f t="shared" si="591"/>
        <v>0</v>
      </c>
      <c r="U1962" s="40">
        <f t="shared" ca="1" si="592"/>
        <v>115.46584377000001</v>
      </c>
      <c r="V1962" s="46" t="str">
        <f t="shared" si="597"/>
        <v>A+J=</v>
      </c>
      <c r="W1962" s="47">
        <f t="shared" si="598"/>
        <v>45450</v>
      </c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  <c r="CA1962" s="35"/>
      <c r="CB1962" s="35"/>
      <c r="CC1962" s="35"/>
      <c r="CD1962" s="35"/>
      <c r="CE1962" s="35"/>
      <c r="CF1962" s="35"/>
      <c r="CG1962" s="35"/>
      <c r="CH1962" s="35"/>
      <c r="CI1962" s="35"/>
      <c r="CJ1962" s="35"/>
      <c r="CK1962" s="35"/>
      <c r="CL1962" s="35"/>
      <c r="CM1962" s="35"/>
      <c r="CN1962" s="35"/>
      <c r="CO1962" s="35"/>
      <c r="CP1962" s="35"/>
      <c r="CQ1962" s="35"/>
      <c r="CR1962" s="35"/>
      <c r="CS1962" s="35"/>
      <c r="CT1962" s="35"/>
      <c r="CU1962" s="35"/>
      <c r="CV1962" s="35"/>
      <c r="CW1962" s="35"/>
      <c r="CX1962" s="35"/>
      <c r="CY1962" s="35"/>
      <c r="CZ1962" s="35"/>
      <c r="DA1962" s="35"/>
      <c r="DB1962" s="35"/>
      <c r="DC1962" s="35"/>
      <c r="DD1962" s="35"/>
      <c r="DE1962" s="35"/>
      <c r="DF1962" s="35"/>
      <c r="DG1962" s="35"/>
      <c r="DH1962" s="35"/>
      <c r="DI1962" s="35"/>
      <c r="DJ1962" s="35"/>
      <c r="DK1962" s="35"/>
      <c r="DL1962" s="35"/>
      <c r="DM1962" s="35"/>
      <c r="DN1962" s="35"/>
      <c r="DO1962" s="35"/>
      <c r="DP1962" s="35"/>
      <c r="DQ1962" s="35"/>
      <c r="DR1962" s="35"/>
      <c r="DS1962" s="35"/>
      <c r="DT1962" s="35"/>
      <c r="DU1962" s="35"/>
      <c r="DV1962" s="35"/>
      <c r="DW1962" s="35"/>
      <c r="DX1962" s="35"/>
      <c r="DY1962" s="35"/>
      <c r="DZ1962" s="35"/>
      <c r="EA1962" s="35"/>
      <c r="EB1962" s="35"/>
      <c r="EC1962" s="35"/>
      <c r="ED1962" s="35"/>
      <c r="EE1962" s="35"/>
      <c r="EF1962" s="35"/>
      <c r="EG1962" s="35"/>
      <c r="EH1962" s="35"/>
      <c r="EI1962" s="35"/>
      <c r="EJ1962" s="35"/>
      <c r="EK1962" s="35"/>
      <c r="EL1962" s="35"/>
      <c r="EM1962" s="35"/>
      <c r="EN1962" s="35"/>
      <c r="EO1962" s="35"/>
      <c r="EP1962" s="35"/>
      <c r="EQ1962" s="35"/>
      <c r="ER1962" s="35"/>
      <c r="ES1962" s="35"/>
      <c r="ET1962" s="35"/>
      <c r="EU1962" s="35"/>
      <c r="EV1962" s="35"/>
      <c r="EW1962" s="35"/>
      <c r="EX1962" s="35"/>
      <c r="EY1962" s="35"/>
      <c r="EZ1962" s="35"/>
      <c r="FA1962" s="35"/>
      <c r="FB1962" s="35"/>
      <c r="FC1962" s="35"/>
      <c r="FD1962" s="35"/>
      <c r="FE1962" s="35"/>
      <c r="FF1962" s="35"/>
      <c r="FG1962" s="35"/>
      <c r="FH1962" s="35"/>
      <c r="FI1962" s="35"/>
      <c r="FJ1962" s="35"/>
      <c r="FK1962" s="35"/>
      <c r="FL1962" s="35"/>
      <c r="FM1962" s="35"/>
      <c r="FN1962" s="35"/>
      <c r="FO1962" s="35"/>
      <c r="FP1962" s="35"/>
      <c r="FQ1962" s="35"/>
      <c r="FR1962" s="35"/>
      <c r="FS1962" s="35"/>
      <c r="FT1962" s="35"/>
      <c r="FU1962" s="35"/>
      <c r="FV1962" s="35"/>
      <c r="FW1962" s="35"/>
      <c r="FX1962" s="35"/>
      <c r="FY1962" s="35"/>
      <c r="FZ1962" s="35"/>
    </row>
    <row r="1963" spans="1:182" x14ac:dyDescent="0.15">
      <c r="A1963" s="38">
        <f t="shared" si="599"/>
        <v>45407</v>
      </c>
      <c r="B1963" s="39">
        <f t="shared" ca="1" si="581"/>
        <v>9532.0704723700001</v>
      </c>
      <c r="C1963" s="40">
        <f t="shared" si="582"/>
        <v>9411.77</v>
      </c>
      <c r="D1963" s="41">
        <f ca="1">IF(A1963&lt;$B$1,VLOOKUP(A1963,[1]DI!$A$4:$B$15000,2,FALSE),0)</f>
        <v>0.1065</v>
      </c>
      <c r="E1963" s="40">
        <f t="shared" ca="1" si="583"/>
        <v>4.0168000000000002E-4</v>
      </c>
      <c r="F1963" s="42">
        <f t="shared" si="596"/>
        <v>1</v>
      </c>
      <c r="G1963" s="43">
        <f t="shared" ca="1" si="584"/>
        <v>1.00040168</v>
      </c>
      <c r="H1963" s="40">
        <f ca="1">TRUNC(PRODUCT(G$10:G1962),15)</f>
        <v>1.52153109724361</v>
      </c>
      <c r="I1963" s="40">
        <f t="shared" ca="1" si="585"/>
        <v>1.5063044429907</v>
      </c>
      <c r="J1963" s="40">
        <f t="shared" ca="1" si="586"/>
        <v>1.01010862</v>
      </c>
      <c r="K1963" s="42">
        <f t="shared" si="587"/>
        <v>2.7E-2</v>
      </c>
      <c r="L1963" s="63">
        <f t="shared" si="593"/>
        <v>45371</v>
      </c>
      <c r="M1963" s="64">
        <f t="shared" si="594"/>
        <v>25</v>
      </c>
      <c r="N1963" s="44">
        <f t="shared" si="588"/>
        <v>25</v>
      </c>
      <c r="O1963" s="40">
        <f t="shared" si="589"/>
        <v>1.0026465449999999</v>
      </c>
      <c r="P1963" s="65">
        <f t="shared" ca="1" si="595"/>
        <v>1.0127819179999999</v>
      </c>
      <c r="Q1963" s="40">
        <f t="shared" ca="1" si="590"/>
        <v>120.30047236999999</v>
      </c>
      <c r="R1963" s="44">
        <f>IF(VLOOKUP(A1963,$Z$12:$AI$125,8)=VLOOKUP(A1962,$Z$12:$AI$125,8),0,VLOOKUP(A1963,Z$12:$AI$125,8))</f>
        <v>0</v>
      </c>
      <c r="S1963" s="45">
        <f>IF(R1963&gt;0,VLOOKUP(R1963,Y$12:$AH$125,7),0)</f>
        <v>0</v>
      </c>
      <c r="T1963" s="40">
        <f t="shared" si="591"/>
        <v>0</v>
      </c>
      <c r="U1963" s="40">
        <f t="shared" ca="1" si="592"/>
        <v>120.30047236999999</v>
      </c>
      <c r="V1963" s="46" t="str">
        <f t="shared" si="597"/>
        <v>A+J=</v>
      </c>
      <c r="W1963" s="47">
        <f t="shared" si="598"/>
        <v>45450</v>
      </c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  <c r="CA1963" s="35"/>
      <c r="CB1963" s="35"/>
      <c r="CC1963" s="35"/>
      <c r="CD1963" s="35"/>
      <c r="CE1963" s="35"/>
      <c r="CF1963" s="35"/>
      <c r="CG1963" s="35"/>
      <c r="CH1963" s="35"/>
      <c r="CI1963" s="35"/>
      <c r="CJ1963" s="35"/>
      <c r="CK1963" s="35"/>
      <c r="CL1963" s="35"/>
      <c r="CM1963" s="35"/>
      <c r="CN1963" s="35"/>
      <c r="CO1963" s="35"/>
      <c r="CP1963" s="35"/>
      <c r="CQ1963" s="35"/>
      <c r="CR1963" s="35"/>
      <c r="CS1963" s="35"/>
      <c r="CT1963" s="35"/>
      <c r="CU1963" s="35"/>
      <c r="CV1963" s="35"/>
      <c r="CW1963" s="35"/>
      <c r="CX1963" s="35"/>
      <c r="CY1963" s="35"/>
      <c r="CZ1963" s="35"/>
      <c r="DA1963" s="35"/>
      <c r="DB1963" s="35"/>
      <c r="DC1963" s="35"/>
      <c r="DD1963" s="35"/>
      <c r="DE1963" s="35"/>
      <c r="DF1963" s="35"/>
      <c r="DG1963" s="35"/>
      <c r="DH1963" s="35"/>
      <c r="DI1963" s="35"/>
      <c r="DJ1963" s="35"/>
      <c r="DK1963" s="35"/>
      <c r="DL1963" s="35"/>
      <c r="DM1963" s="35"/>
      <c r="DN1963" s="35"/>
      <c r="DO1963" s="35"/>
      <c r="DP1963" s="35"/>
      <c r="DQ1963" s="35"/>
      <c r="DR1963" s="35"/>
      <c r="DS1963" s="35"/>
      <c r="DT1963" s="35"/>
      <c r="DU1963" s="35"/>
      <c r="DV1963" s="35"/>
      <c r="DW1963" s="35"/>
      <c r="DX1963" s="35"/>
      <c r="DY1963" s="35"/>
      <c r="DZ1963" s="35"/>
      <c r="EA1963" s="35"/>
      <c r="EB1963" s="35"/>
      <c r="EC1963" s="35"/>
      <c r="ED1963" s="35"/>
      <c r="EE1963" s="35"/>
      <c r="EF1963" s="35"/>
      <c r="EG1963" s="35"/>
      <c r="EH1963" s="35"/>
      <c r="EI1963" s="35"/>
      <c r="EJ1963" s="35"/>
      <c r="EK1963" s="35"/>
      <c r="EL1963" s="35"/>
      <c r="EM1963" s="35"/>
      <c r="EN1963" s="35"/>
      <c r="EO1963" s="35"/>
      <c r="EP1963" s="35"/>
      <c r="EQ1963" s="35"/>
      <c r="ER1963" s="35"/>
      <c r="ES1963" s="35"/>
      <c r="ET1963" s="35"/>
      <c r="EU1963" s="35"/>
      <c r="EV1963" s="35"/>
      <c r="EW1963" s="35"/>
      <c r="EX1963" s="35"/>
      <c r="EY1963" s="35"/>
      <c r="EZ1963" s="35"/>
      <c r="FA1963" s="35"/>
      <c r="FB1963" s="35"/>
      <c r="FC1963" s="35"/>
      <c r="FD1963" s="35"/>
      <c r="FE1963" s="35"/>
      <c r="FF1963" s="35"/>
      <c r="FG1963" s="35"/>
      <c r="FH1963" s="35"/>
      <c r="FI1963" s="35"/>
      <c r="FJ1963" s="35"/>
      <c r="FK1963" s="35"/>
      <c r="FL1963" s="35"/>
      <c r="FM1963" s="35"/>
      <c r="FN1963" s="35"/>
      <c r="FO1963" s="35"/>
      <c r="FP1963" s="35"/>
      <c r="FQ1963" s="35"/>
      <c r="FR1963" s="35"/>
      <c r="FS1963" s="35"/>
      <c r="FT1963" s="35"/>
      <c r="FU1963" s="35"/>
      <c r="FV1963" s="35"/>
      <c r="FW1963" s="35"/>
      <c r="FX1963" s="35"/>
      <c r="FY1963" s="35"/>
      <c r="FZ1963" s="35"/>
    </row>
    <row r="1964" spans="1:182" x14ac:dyDescent="0.15">
      <c r="A1964" s="38">
        <f t="shared" si="599"/>
        <v>45408</v>
      </c>
      <c r="B1964" s="39">
        <f t="shared" ca="1" si="581"/>
        <v>9536.9075103800005</v>
      </c>
      <c r="C1964" s="40">
        <f t="shared" si="582"/>
        <v>9411.77</v>
      </c>
      <c r="D1964" s="41">
        <f ca="1">IF(A1964&lt;$B$1,VLOOKUP(A1964,[1]DI!$A$4:$B$15000,2,FALSE),0)</f>
        <v>0.1065</v>
      </c>
      <c r="E1964" s="40">
        <f t="shared" ca="1" si="583"/>
        <v>4.0168000000000002E-4</v>
      </c>
      <c r="F1964" s="42">
        <f t="shared" si="596"/>
        <v>1</v>
      </c>
      <c r="G1964" s="43">
        <f t="shared" ca="1" si="584"/>
        <v>1.00040168</v>
      </c>
      <c r="H1964" s="40">
        <f ca="1">TRUNC(PRODUCT(G$10:G1963),15)</f>
        <v>1.5221422658547501</v>
      </c>
      <c r="I1964" s="40">
        <f t="shared" ca="1" si="585"/>
        <v>1.5063044429907</v>
      </c>
      <c r="J1964" s="40">
        <f t="shared" ca="1" si="586"/>
        <v>1.0105143599999999</v>
      </c>
      <c r="K1964" s="42">
        <f t="shared" si="587"/>
        <v>2.7E-2</v>
      </c>
      <c r="L1964" s="63">
        <f t="shared" si="593"/>
        <v>45371</v>
      </c>
      <c r="M1964" s="64">
        <f t="shared" si="594"/>
        <v>26</v>
      </c>
      <c r="N1964" s="44">
        <f t="shared" si="588"/>
        <v>26</v>
      </c>
      <c r="O1964" s="40">
        <f t="shared" si="589"/>
        <v>1.002752552</v>
      </c>
      <c r="P1964" s="65">
        <f t="shared" ca="1" si="595"/>
        <v>1.013295853</v>
      </c>
      <c r="Q1964" s="40">
        <f t="shared" ca="1" si="590"/>
        <v>125.13751037999999</v>
      </c>
      <c r="R1964" s="44">
        <f>IF(VLOOKUP(A1964,$Z$12:$AI$125,8)=VLOOKUP(A1963,$Z$12:$AI$125,8),0,VLOOKUP(A1964,Z$12:$AI$125,8))</f>
        <v>0</v>
      </c>
      <c r="S1964" s="45">
        <f>IF(R1964&gt;0,VLOOKUP(R1964,Y$12:$AH$125,7),0)</f>
        <v>0</v>
      </c>
      <c r="T1964" s="40">
        <f t="shared" si="591"/>
        <v>0</v>
      </c>
      <c r="U1964" s="40">
        <f t="shared" ca="1" si="592"/>
        <v>125.13751037999999</v>
      </c>
      <c r="V1964" s="46" t="str">
        <f t="shared" si="597"/>
        <v>A+J=</v>
      </c>
      <c r="W1964" s="47">
        <f t="shared" si="598"/>
        <v>45450</v>
      </c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  <c r="CA1964" s="35"/>
      <c r="CB1964" s="35"/>
      <c r="CC1964" s="35"/>
      <c r="CD1964" s="35"/>
      <c r="CE1964" s="35"/>
      <c r="CF1964" s="35"/>
      <c r="CG1964" s="35"/>
      <c r="CH1964" s="35"/>
      <c r="CI1964" s="35"/>
      <c r="CJ1964" s="35"/>
      <c r="CK1964" s="35"/>
      <c r="CL1964" s="35"/>
      <c r="CM1964" s="35"/>
      <c r="CN1964" s="35"/>
      <c r="CO1964" s="35"/>
      <c r="CP1964" s="35"/>
      <c r="CQ1964" s="35"/>
      <c r="CR1964" s="35"/>
      <c r="CS1964" s="35"/>
      <c r="CT1964" s="35"/>
      <c r="CU1964" s="35"/>
      <c r="CV1964" s="35"/>
      <c r="CW1964" s="35"/>
      <c r="CX1964" s="35"/>
      <c r="CY1964" s="35"/>
      <c r="CZ1964" s="35"/>
      <c r="DA1964" s="35"/>
      <c r="DB1964" s="35"/>
      <c r="DC1964" s="35"/>
      <c r="DD1964" s="35"/>
      <c r="DE1964" s="35"/>
      <c r="DF1964" s="35"/>
      <c r="DG1964" s="35"/>
      <c r="DH1964" s="35"/>
      <c r="DI1964" s="35"/>
      <c r="DJ1964" s="35"/>
      <c r="DK1964" s="35"/>
      <c r="DL1964" s="35"/>
      <c r="DM1964" s="35"/>
      <c r="DN1964" s="35"/>
      <c r="DO1964" s="35"/>
      <c r="DP1964" s="35"/>
      <c r="DQ1964" s="35"/>
      <c r="DR1964" s="35"/>
      <c r="DS1964" s="35"/>
      <c r="DT1964" s="35"/>
      <c r="DU1964" s="35"/>
      <c r="DV1964" s="35"/>
      <c r="DW1964" s="35"/>
      <c r="DX1964" s="35"/>
      <c r="DY1964" s="35"/>
      <c r="DZ1964" s="35"/>
      <c r="EA1964" s="35"/>
      <c r="EB1964" s="35"/>
      <c r="EC1964" s="35"/>
      <c r="ED1964" s="35"/>
      <c r="EE1964" s="35"/>
      <c r="EF1964" s="35"/>
      <c r="EG1964" s="35"/>
      <c r="EH1964" s="35"/>
      <c r="EI1964" s="35"/>
      <c r="EJ1964" s="35"/>
      <c r="EK1964" s="35"/>
      <c r="EL1964" s="35"/>
      <c r="EM1964" s="35"/>
      <c r="EN1964" s="35"/>
      <c r="EO1964" s="35"/>
      <c r="EP1964" s="35"/>
      <c r="EQ1964" s="35"/>
      <c r="ER1964" s="35"/>
      <c r="ES1964" s="35"/>
      <c r="ET1964" s="35"/>
      <c r="EU1964" s="35"/>
      <c r="EV1964" s="35"/>
      <c r="EW1964" s="35"/>
      <c r="EX1964" s="35"/>
      <c r="EY1964" s="35"/>
      <c r="EZ1964" s="35"/>
      <c r="FA1964" s="35"/>
      <c r="FB1964" s="35"/>
      <c r="FC1964" s="35"/>
      <c r="FD1964" s="35"/>
      <c r="FE1964" s="35"/>
      <c r="FF1964" s="35"/>
      <c r="FG1964" s="35"/>
      <c r="FH1964" s="35"/>
      <c r="FI1964" s="35"/>
      <c r="FJ1964" s="35"/>
      <c r="FK1964" s="35"/>
      <c r="FL1964" s="35"/>
      <c r="FM1964" s="35"/>
      <c r="FN1964" s="35"/>
      <c r="FO1964" s="35"/>
      <c r="FP1964" s="35"/>
      <c r="FQ1964" s="35"/>
      <c r="FR1964" s="35"/>
      <c r="FS1964" s="35"/>
      <c r="FT1964" s="35"/>
      <c r="FU1964" s="35"/>
      <c r="FV1964" s="35"/>
      <c r="FW1964" s="35"/>
      <c r="FX1964" s="35"/>
      <c r="FY1964" s="35"/>
      <c r="FZ1964" s="35"/>
    </row>
    <row r="1965" spans="1:182" x14ac:dyDescent="0.15">
      <c r="A1965" s="38">
        <f t="shared" si="599"/>
        <v>45409</v>
      </c>
      <c r="B1965" s="39">
        <f t="shared" ref="B1965:B2028" ca="1" si="600">IF(A1965&lt;=TODAY(),C1965+Q1965,IF(AND(A1965&gt;TODAY(),A1965&lt;=$B$1),IF(VLOOKUP(TODAY(),$A$10:$D$5000,4,FALSE)=0,"n.d",C1965+Q1965),"n.d"))</f>
        <v>9541.7469860500005</v>
      </c>
      <c r="C1965" s="40">
        <f t="shared" ref="C1965:C2028" si="601">TRUNC(C1964-T1964,8)</f>
        <v>9411.77</v>
      </c>
      <c r="D1965" s="41">
        <f ca="1">IF(A1965&lt;$B$1,VLOOKUP(A1965,[1]DI!$A$4:$B$15000,2,FALSE),0)</f>
        <v>0</v>
      </c>
      <c r="E1965" s="40">
        <f t="shared" ref="E1965:E2028" ca="1" si="602">ROUND((((1+D1965)^(1/252)-1)),8)</f>
        <v>0</v>
      </c>
      <c r="F1965" s="42">
        <f t="shared" si="596"/>
        <v>1</v>
      </c>
      <c r="G1965" s="43">
        <f t="shared" ref="G1965:G2028" ca="1" si="603">TRUNC((1+(E1965*F1965)),15)</f>
        <v>1</v>
      </c>
      <c r="H1965" s="40">
        <f ca="1">TRUNC(PRODUCT(G$10:G1964),15)</f>
        <v>1.5227536799601</v>
      </c>
      <c r="I1965" s="40">
        <f t="shared" ref="I1965:I2028" ca="1" si="604">IF(OR(R1964&gt;0,R1964="E"),H1964,I1964)</f>
        <v>1.5063044429907</v>
      </c>
      <c r="J1965" s="40">
        <f t="shared" ref="J1965:J2028" ca="1" si="605">ROUND(TRUNC(H1965/I1965,15),8)</f>
        <v>1.01092026</v>
      </c>
      <c r="K1965" s="42">
        <f t="shared" ref="K1965:K2028" si="606">K1964</f>
        <v>2.7E-2</v>
      </c>
      <c r="L1965" s="63">
        <f t="shared" si="593"/>
        <v>45371</v>
      </c>
      <c r="M1965" s="64">
        <f t="shared" si="594"/>
        <v>26</v>
      </c>
      <c r="N1965" s="44">
        <f t="shared" ref="N1965:N2028" si="607">IF(AND(M1965=1,M1964=1),1,IF(M1965&gt;0,IF(M1965=M1964,M1965+1,M1965),0))</f>
        <v>27</v>
      </c>
      <c r="O1965" s="40">
        <f t="shared" ref="O1965:O2028" si="608">ROUND((K1965+1)^(N1965/252),9)</f>
        <v>1.002858571</v>
      </c>
      <c r="P1965" s="65">
        <f t="shared" ca="1" si="595"/>
        <v>1.013810047</v>
      </c>
      <c r="Q1965" s="40">
        <f t="shared" ref="Q1965:Q2028" ca="1" si="609">TRUNC((C1965*(P1965-1)),8)</f>
        <v>129.97698604999999</v>
      </c>
      <c r="R1965" s="44">
        <f>IF(VLOOKUP(A1965,$Z$12:$AI$125,8)=VLOOKUP(A1964,$Z$12:$AI$125,8),0,VLOOKUP(A1965,Z$12:$AI$125,8))</f>
        <v>0</v>
      </c>
      <c r="S1965" s="45">
        <f>IF(R1965&gt;0,VLOOKUP(R1965,Y$12:$AH$125,7),0)</f>
        <v>0</v>
      </c>
      <c r="T1965" s="40">
        <f t="shared" ref="T1965:T2028" si="610">IF(S1965&gt;0,(C1965*S1965),0)</f>
        <v>0</v>
      </c>
      <c r="U1965" s="40">
        <f t="shared" ref="U1965:U2028" ca="1" si="611">(Q1965+T1965)</f>
        <v>129.97698604999999</v>
      </c>
      <c r="V1965" s="46" t="str">
        <f t="shared" si="597"/>
        <v>A+J=</v>
      </c>
      <c r="W1965" s="47">
        <f t="shared" si="598"/>
        <v>45450</v>
      </c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  <c r="CA1965" s="35"/>
      <c r="CB1965" s="35"/>
      <c r="CC1965" s="35"/>
      <c r="CD1965" s="35"/>
      <c r="CE1965" s="35"/>
      <c r="CF1965" s="35"/>
      <c r="CG1965" s="35"/>
      <c r="CH1965" s="35"/>
      <c r="CI1965" s="35"/>
      <c r="CJ1965" s="35"/>
      <c r="CK1965" s="35"/>
      <c r="CL1965" s="35"/>
      <c r="CM1965" s="35"/>
      <c r="CN1965" s="35"/>
      <c r="CO1965" s="35"/>
      <c r="CP1965" s="35"/>
      <c r="CQ1965" s="35"/>
      <c r="CR1965" s="35"/>
      <c r="CS1965" s="35"/>
      <c r="CT1965" s="35"/>
      <c r="CU1965" s="35"/>
      <c r="CV1965" s="35"/>
      <c r="CW1965" s="35"/>
      <c r="CX1965" s="35"/>
      <c r="CY1965" s="35"/>
      <c r="CZ1965" s="35"/>
      <c r="DA1965" s="35"/>
      <c r="DB1965" s="35"/>
      <c r="DC1965" s="35"/>
      <c r="DD1965" s="35"/>
      <c r="DE1965" s="35"/>
      <c r="DF1965" s="35"/>
      <c r="DG1965" s="35"/>
      <c r="DH1965" s="35"/>
      <c r="DI1965" s="35"/>
      <c r="DJ1965" s="35"/>
      <c r="DK1965" s="35"/>
      <c r="DL1965" s="35"/>
      <c r="DM1965" s="35"/>
      <c r="DN1965" s="35"/>
      <c r="DO1965" s="35"/>
      <c r="DP1965" s="35"/>
      <c r="DQ1965" s="35"/>
      <c r="DR1965" s="35"/>
      <c r="DS1965" s="35"/>
      <c r="DT1965" s="35"/>
      <c r="DU1965" s="35"/>
      <c r="DV1965" s="35"/>
      <c r="DW1965" s="35"/>
      <c r="DX1965" s="35"/>
      <c r="DY1965" s="35"/>
      <c r="DZ1965" s="35"/>
      <c r="EA1965" s="35"/>
      <c r="EB1965" s="35"/>
      <c r="EC1965" s="35"/>
      <c r="ED1965" s="35"/>
      <c r="EE1965" s="35"/>
      <c r="EF1965" s="35"/>
      <c r="EG1965" s="35"/>
      <c r="EH1965" s="35"/>
      <c r="EI1965" s="35"/>
      <c r="EJ1965" s="35"/>
      <c r="EK1965" s="35"/>
      <c r="EL1965" s="35"/>
      <c r="EM1965" s="35"/>
      <c r="EN1965" s="35"/>
      <c r="EO1965" s="35"/>
      <c r="EP1965" s="35"/>
      <c r="EQ1965" s="35"/>
      <c r="ER1965" s="35"/>
      <c r="ES1965" s="35"/>
      <c r="ET1965" s="35"/>
      <c r="EU1965" s="35"/>
      <c r="EV1965" s="35"/>
      <c r="EW1965" s="35"/>
      <c r="EX1965" s="35"/>
      <c r="EY1965" s="35"/>
      <c r="EZ1965" s="35"/>
      <c r="FA1965" s="35"/>
      <c r="FB1965" s="35"/>
      <c r="FC1965" s="35"/>
      <c r="FD1965" s="35"/>
      <c r="FE1965" s="35"/>
      <c r="FF1965" s="35"/>
      <c r="FG1965" s="35"/>
      <c r="FH1965" s="35"/>
      <c r="FI1965" s="35"/>
      <c r="FJ1965" s="35"/>
      <c r="FK1965" s="35"/>
      <c r="FL1965" s="35"/>
      <c r="FM1965" s="35"/>
      <c r="FN1965" s="35"/>
      <c r="FO1965" s="35"/>
      <c r="FP1965" s="35"/>
      <c r="FQ1965" s="35"/>
      <c r="FR1965" s="35"/>
      <c r="FS1965" s="35"/>
      <c r="FT1965" s="35"/>
      <c r="FU1965" s="35"/>
      <c r="FV1965" s="35"/>
      <c r="FW1965" s="35"/>
      <c r="FX1965" s="35"/>
      <c r="FY1965" s="35"/>
      <c r="FZ1965" s="35"/>
    </row>
    <row r="1966" spans="1:182" x14ac:dyDescent="0.15">
      <c r="A1966" s="38">
        <f t="shared" si="599"/>
        <v>45410</v>
      </c>
      <c r="B1966" s="39">
        <f t="shared" ca="1" si="600"/>
        <v>9541.7469860500005</v>
      </c>
      <c r="C1966" s="40">
        <f t="shared" si="601"/>
        <v>9411.77</v>
      </c>
      <c r="D1966" s="41">
        <f ca="1">IF(A1966&lt;$B$1,VLOOKUP(A1966,[1]DI!$A$4:$B$15000,2,FALSE),0)</f>
        <v>0</v>
      </c>
      <c r="E1966" s="40">
        <f t="shared" ca="1" si="602"/>
        <v>0</v>
      </c>
      <c r="F1966" s="42">
        <f t="shared" si="596"/>
        <v>1</v>
      </c>
      <c r="G1966" s="43">
        <f t="shared" ca="1" si="603"/>
        <v>1</v>
      </c>
      <c r="H1966" s="40">
        <f ca="1">TRUNC(PRODUCT(G$10:G1965),15)</f>
        <v>1.5227536799601</v>
      </c>
      <c r="I1966" s="40">
        <f t="shared" ca="1" si="604"/>
        <v>1.5063044429907</v>
      </c>
      <c r="J1966" s="40">
        <f t="shared" ca="1" si="605"/>
        <v>1.01092026</v>
      </c>
      <c r="K1966" s="42">
        <f t="shared" si="606"/>
        <v>2.7E-2</v>
      </c>
      <c r="L1966" s="63">
        <f t="shared" si="593"/>
        <v>45371</v>
      </c>
      <c r="M1966" s="64">
        <f t="shared" si="594"/>
        <v>26</v>
      </c>
      <c r="N1966" s="44">
        <f t="shared" si="607"/>
        <v>27</v>
      </c>
      <c r="O1966" s="40">
        <f t="shared" si="608"/>
        <v>1.002858571</v>
      </c>
      <c r="P1966" s="65">
        <f t="shared" ca="1" si="595"/>
        <v>1.013810047</v>
      </c>
      <c r="Q1966" s="40">
        <f t="shared" ca="1" si="609"/>
        <v>129.97698604999999</v>
      </c>
      <c r="R1966" s="44">
        <f>IF(VLOOKUP(A1966,$Z$12:$AI$125,8)=VLOOKUP(A1965,$Z$12:$AI$125,8),0,VLOOKUP(A1966,Z$12:$AI$125,8))</f>
        <v>0</v>
      </c>
      <c r="S1966" s="45">
        <f>IF(R1966&gt;0,VLOOKUP(R1966,Y$12:$AH$125,7),0)</f>
        <v>0</v>
      </c>
      <c r="T1966" s="40">
        <f t="shared" si="610"/>
        <v>0</v>
      </c>
      <c r="U1966" s="40">
        <f t="shared" ca="1" si="611"/>
        <v>129.97698604999999</v>
      </c>
      <c r="V1966" s="46" t="str">
        <f t="shared" si="597"/>
        <v>A+J=</v>
      </c>
      <c r="W1966" s="47">
        <f t="shared" si="598"/>
        <v>45450</v>
      </c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  <c r="CA1966" s="35"/>
      <c r="CB1966" s="35"/>
      <c r="CC1966" s="35"/>
      <c r="CD1966" s="35"/>
      <c r="CE1966" s="35"/>
      <c r="CF1966" s="35"/>
      <c r="CG1966" s="35"/>
      <c r="CH1966" s="35"/>
      <c r="CI1966" s="35"/>
      <c r="CJ1966" s="35"/>
      <c r="CK1966" s="35"/>
      <c r="CL1966" s="35"/>
      <c r="CM1966" s="35"/>
      <c r="CN1966" s="35"/>
      <c r="CO1966" s="35"/>
      <c r="CP1966" s="35"/>
      <c r="CQ1966" s="35"/>
      <c r="CR1966" s="35"/>
      <c r="CS1966" s="35"/>
      <c r="CT1966" s="35"/>
      <c r="CU1966" s="35"/>
      <c r="CV1966" s="35"/>
      <c r="CW1966" s="35"/>
      <c r="CX1966" s="35"/>
      <c r="CY1966" s="35"/>
      <c r="CZ1966" s="35"/>
      <c r="DA1966" s="35"/>
      <c r="DB1966" s="35"/>
      <c r="DC1966" s="35"/>
      <c r="DD1966" s="35"/>
      <c r="DE1966" s="35"/>
      <c r="DF1966" s="35"/>
      <c r="DG1966" s="35"/>
      <c r="DH1966" s="35"/>
      <c r="DI1966" s="35"/>
      <c r="DJ1966" s="35"/>
      <c r="DK1966" s="35"/>
      <c r="DL1966" s="35"/>
      <c r="DM1966" s="35"/>
      <c r="DN1966" s="35"/>
      <c r="DO1966" s="35"/>
      <c r="DP1966" s="35"/>
      <c r="DQ1966" s="35"/>
      <c r="DR1966" s="35"/>
      <c r="DS1966" s="35"/>
      <c r="DT1966" s="35"/>
      <c r="DU1966" s="35"/>
      <c r="DV1966" s="35"/>
      <c r="DW1966" s="35"/>
      <c r="DX1966" s="35"/>
      <c r="DY1966" s="35"/>
      <c r="DZ1966" s="35"/>
      <c r="EA1966" s="35"/>
      <c r="EB1966" s="35"/>
      <c r="EC1966" s="35"/>
      <c r="ED1966" s="35"/>
      <c r="EE1966" s="35"/>
      <c r="EF1966" s="35"/>
      <c r="EG1966" s="35"/>
      <c r="EH1966" s="35"/>
      <c r="EI1966" s="35"/>
      <c r="EJ1966" s="35"/>
      <c r="EK1966" s="35"/>
      <c r="EL1966" s="35"/>
      <c r="EM1966" s="35"/>
      <c r="EN1966" s="35"/>
      <c r="EO1966" s="35"/>
      <c r="EP1966" s="35"/>
      <c r="EQ1966" s="35"/>
      <c r="ER1966" s="35"/>
      <c r="ES1966" s="35"/>
      <c r="ET1966" s="35"/>
      <c r="EU1966" s="35"/>
      <c r="EV1966" s="35"/>
      <c r="EW1966" s="35"/>
      <c r="EX1966" s="35"/>
      <c r="EY1966" s="35"/>
      <c r="EZ1966" s="35"/>
      <c r="FA1966" s="35"/>
      <c r="FB1966" s="35"/>
      <c r="FC1966" s="35"/>
      <c r="FD1966" s="35"/>
      <c r="FE1966" s="35"/>
      <c r="FF1966" s="35"/>
      <c r="FG1966" s="35"/>
      <c r="FH1966" s="35"/>
      <c r="FI1966" s="35"/>
      <c r="FJ1966" s="35"/>
      <c r="FK1966" s="35"/>
      <c r="FL1966" s="35"/>
      <c r="FM1966" s="35"/>
      <c r="FN1966" s="35"/>
      <c r="FO1966" s="35"/>
      <c r="FP1966" s="35"/>
      <c r="FQ1966" s="35"/>
      <c r="FR1966" s="35"/>
      <c r="FS1966" s="35"/>
      <c r="FT1966" s="35"/>
      <c r="FU1966" s="35"/>
      <c r="FV1966" s="35"/>
      <c r="FW1966" s="35"/>
      <c r="FX1966" s="35"/>
      <c r="FY1966" s="35"/>
      <c r="FZ1966" s="35"/>
    </row>
    <row r="1967" spans="1:182" x14ac:dyDescent="0.15">
      <c r="A1967" s="38">
        <f t="shared" si="599"/>
        <v>45411</v>
      </c>
      <c r="B1967" s="39">
        <f t="shared" ca="1" si="600"/>
        <v>9541.7469860500005</v>
      </c>
      <c r="C1967" s="40">
        <f t="shared" si="601"/>
        <v>9411.77</v>
      </c>
      <c r="D1967" s="41">
        <f ca="1">IF(A1967&lt;$B$1,VLOOKUP(A1967,[1]DI!$A$4:$B$15000,2,FALSE),0)</f>
        <v>0.1065</v>
      </c>
      <c r="E1967" s="40">
        <f t="shared" ca="1" si="602"/>
        <v>4.0168000000000002E-4</v>
      </c>
      <c r="F1967" s="42">
        <f t="shared" si="596"/>
        <v>1</v>
      </c>
      <c r="G1967" s="43">
        <f t="shared" ca="1" si="603"/>
        <v>1.00040168</v>
      </c>
      <c r="H1967" s="40">
        <f ca="1">TRUNC(PRODUCT(G$10:G1966),15)</f>
        <v>1.5227536799601</v>
      </c>
      <c r="I1967" s="40">
        <f t="shared" ca="1" si="604"/>
        <v>1.5063044429907</v>
      </c>
      <c r="J1967" s="40">
        <f t="shared" ca="1" si="605"/>
        <v>1.01092026</v>
      </c>
      <c r="K1967" s="42">
        <f t="shared" si="606"/>
        <v>2.7E-2</v>
      </c>
      <c r="L1967" s="63">
        <f t="shared" si="593"/>
        <v>45371</v>
      </c>
      <c r="M1967" s="64">
        <f t="shared" si="594"/>
        <v>27</v>
      </c>
      <c r="N1967" s="44">
        <f t="shared" si="607"/>
        <v>27</v>
      </c>
      <c r="O1967" s="40">
        <f t="shared" si="608"/>
        <v>1.002858571</v>
      </c>
      <c r="P1967" s="65">
        <f t="shared" ca="1" si="595"/>
        <v>1.013810047</v>
      </c>
      <c r="Q1967" s="40">
        <f t="shared" ca="1" si="609"/>
        <v>129.97698604999999</v>
      </c>
      <c r="R1967" s="44">
        <f>IF(VLOOKUP(A1967,$Z$12:$AI$125,8)=VLOOKUP(A1966,$Z$12:$AI$125,8),0,VLOOKUP(A1967,Z$12:$AI$125,8))</f>
        <v>0</v>
      </c>
      <c r="S1967" s="45">
        <f>IF(R1967&gt;0,VLOOKUP(R1967,Y$12:$AH$125,7),0)</f>
        <v>0</v>
      </c>
      <c r="T1967" s="40">
        <f t="shared" si="610"/>
        <v>0</v>
      </c>
      <c r="U1967" s="40">
        <f t="shared" ca="1" si="611"/>
        <v>129.97698604999999</v>
      </c>
      <c r="V1967" s="46" t="str">
        <f t="shared" si="597"/>
        <v>A+J=</v>
      </c>
      <c r="W1967" s="47">
        <f t="shared" si="598"/>
        <v>45450</v>
      </c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  <c r="CA1967" s="35"/>
      <c r="CB1967" s="35"/>
      <c r="CC1967" s="35"/>
      <c r="CD1967" s="35"/>
      <c r="CE1967" s="35"/>
      <c r="CF1967" s="35"/>
      <c r="CG1967" s="35"/>
      <c r="CH1967" s="35"/>
      <c r="CI1967" s="35"/>
      <c r="CJ1967" s="35"/>
      <c r="CK1967" s="35"/>
      <c r="CL1967" s="35"/>
      <c r="CM1967" s="35"/>
      <c r="CN1967" s="35"/>
      <c r="CO1967" s="35"/>
      <c r="CP1967" s="35"/>
      <c r="CQ1967" s="35"/>
      <c r="CR1967" s="35"/>
      <c r="CS1967" s="35"/>
      <c r="CT1967" s="35"/>
      <c r="CU1967" s="35"/>
      <c r="CV1967" s="35"/>
      <c r="CW1967" s="35"/>
      <c r="CX1967" s="35"/>
      <c r="CY1967" s="35"/>
      <c r="CZ1967" s="35"/>
      <c r="DA1967" s="35"/>
      <c r="DB1967" s="35"/>
      <c r="DC1967" s="35"/>
      <c r="DD1967" s="35"/>
      <c r="DE1967" s="35"/>
      <c r="DF1967" s="35"/>
      <c r="DG1967" s="35"/>
      <c r="DH1967" s="35"/>
      <c r="DI1967" s="35"/>
      <c r="DJ1967" s="35"/>
      <c r="DK1967" s="35"/>
      <c r="DL1967" s="35"/>
      <c r="DM1967" s="35"/>
      <c r="DN1967" s="35"/>
      <c r="DO1967" s="35"/>
      <c r="DP1967" s="35"/>
      <c r="DQ1967" s="35"/>
      <c r="DR1967" s="35"/>
      <c r="DS1967" s="35"/>
      <c r="DT1967" s="35"/>
      <c r="DU1967" s="35"/>
      <c r="DV1967" s="35"/>
      <c r="DW1967" s="35"/>
      <c r="DX1967" s="35"/>
      <c r="DY1967" s="35"/>
      <c r="DZ1967" s="35"/>
      <c r="EA1967" s="35"/>
      <c r="EB1967" s="35"/>
      <c r="EC1967" s="35"/>
      <c r="ED1967" s="35"/>
      <c r="EE1967" s="35"/>
      <c r="EF1967" s="35"/>
      <c r="EG1967" s="35"/>
      <c r="EH1967" s="35"/>
      <c r="EI1967" s="35"/>
      <c r="EJ1967" s="35"/>
      <c r="EK1967" s="35"/>
      <c r="EL1967" s="35"/>
      <c r="EM1967" s="35"/>
      <c r="EN1967" s="35"/>
      <c r="EO1967" s="35"/>
      <c r="EP1967" s="35"/>
      <c r="EQ1967" s="35"/>
      <c r="ER1967" s="35"/>
      <c r="ES1967" s="35"/>
      <c r="ET1967" s="35"/>
      <c r="EU1967" s="35"/>
      <c r="EV1967" s="35"/>
      <c r="EW1967" s="35"/>
      <c r="EX1967" s="35"/>
      <c r="EY1967" s="35"/>
      <c r="EZ1967" s="35"/>
      <c r="FA1967" s="35"/>
      <c r="FB1967" s="35"/>
      <c r="FC1967" s="35"/>
      <c r="FD1967" s="35"/>
      <c r="FE1967" s="35"/>
      <c r="FF1967" s="35"/>
      <c r="FG1967" s="35"/>
      <c r="FH1967" s="35"/>
      <c r="FI1967" s="35"/>
      <c r="FJ1967" s="35"/>
      <c r="FK1967" s="35"/>
      <c r="FL1967" s="35"/>
      <c r="FM1967" s="35"/>
      <c r="FN1967" s="35"/>
      <c r="FO1967" s="35"/>
      <c r="FP1967" s="35"/>
      <c r="FQ1967" s="35"/>
      <c r="FR1967" s="35"/>
      <c r="FS1967" s="35"/>
      <c r="FT1967" s="35"/>
      <c r="FU1967" s="35"/>
      <c r="FV1967" s="35"/>
      <c r="FW1967" s="35"/>
      <c r="FX1967" s="35"/>
      <c r="FY1967" s="35"/>
      <c r="FZ1967" s="35"/>
    </row>
    <row r="1968" spans="1:182" x14ac:dyDescent="0.15">
      <c r="A1968" s="38">
        <f t="shared" si="599"/>
        <v>45412</v>
      </c>
      <c r="B1968" s="39">
        <f t="shared" ca="1" si="600"/>
        <v>9546.5889746499997</v>
      </c>
      <c r="C1968" s="40">
        <f t="shared" si="601"/>
        <v>9411.77</v>
      </c>
      <c r="D1968" s="41">
        <f ca="1">IF(A1968&lt;$B$1,VLOOKUP(A1968,[1]DI!$A$4:$B$15000,2,FALSE),0)</f>
        <v>0.1065</v>
      </c>
      <c r="E1968" s="40">
        <f t="shared" ca="1" si="602"/>
        <v>4.0168000000000002E-4</v>
      </c>
      <c r="F1968" s="42">
        <f t="shared" si="596"/>
        <v>1</v>
      </c>
      <c r="G1968" s="43">
        <f t="shared" ca="1" si="603"/>
        <v>1.00040168</v>
      </c>
      <c r="H1968" s="40">
        <f ca="1">TRUNC(PRODUCT(G$10:G1967),15)</f>
        <v>1.52336533965827</v>
      </c>
      <c r="I1968" s="40">
        <f t="shared" ca="1" si="604"/>
        <v>1.5063044429907</v>
      </c>
      <c r="J1968" s="40">
        <f t="shared" ca="1" si="605"/>
        <v>1.0113263299999999</v>
      </c>
      <c r="K1968" s="42">
        <f t="shared" si="606"/>
        <v>2.7E-2</v>
      </c>
      <c r="L1968" s="63">
        <f t="shared" si="593"/>
        <v>45371</v>
      </c>
      <c r="M1968" s="64">
        <f t="shared" si="594"/>
        <v>28</v>
      </c>
      <c r="N1968" s="44">
        <f t="shared" si="607"/>
        <v>28</v>
      </c>
      <c r="O1968" s="40">
        <f t="shared" si="608"/>
        <v>1.0029646000000001</v>
      </c>
      <c r="P1968" s="65">
        <f t="shared" ca="1" si="595"/>
        <v>1.0143245080000001</v>
      </c>
      <c r="Q1968" s="40">
        <f t="shared" ca="1" si="609"/>
        <v>134.81897465</v>
      </c>
      <c r="R1968" s="44">
        <f>IF(VLOOKUP(A1968,$Z$12:$AI$125,8)=VLOOKUP(A1967,$Z$12:$AI$125,8),0,VLOOKUP(A1968,Z$12:$AI$125,8))</f>
        <v>0</v>
      </c>
      <c r="S1968" s="45">
        <f>IF(R1968&gt;0,VLOOKUP(R1968,Y$12:$AH$125,7),0)</f>
        <v>0</v>
      </c>
      <c r="T1968" s="40">
        <f t="shared" si="610"/>
        <v>0</v>
      </c>
      <c r="U1968" s="40">
        <f t="shared" ca="1" si="611"/>
        <v>134.81897465</v>
      </c>
      <c r="V1968" s="46" t="str">
        <f t="shared" si="597"/>
        <v>A+J=</v>
      </c>
      <c r="W1968" s="47">
        <f t="shared" si="598"/>
        <v>45450</v>
      </c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  <c r="CA1968" s="35"/>
      <c r="CB1968" s="35"/>
      <c r="CC1968" s="35"/>
      <c r="CD1968" s="35"/>
      <c r="CE1968" s="35"/>
      <c r="CF1968" s="35"/>
      <c r="CG1968" s="35"/>
      <c r="CH1968" s="35"/>
      <c r="CI1968" s="35"/>
      <c r="CJ1968" s="35"/>
      <c r="CK1968" s="35"/>
      <c r="CL1968" s="35"/>
      <c r="CM1968" s="35"/>
      <c r="CN1968" s="35"/>
      <c r="CO1968" s="35"/>
      <c r="CP1968" s="35"/>
      <c r="CQ1968" s="35"/>
      <c r="CR1968" s="35"/>
      <c r="CS1968" s="35"/>
      <c r="CT1968" s="35"/>
      <c r="CU1968" s="35"/>
      <c r="CV1968" s="35"/>
      <c r="CW1968" s="35"/>
      <c r="CX1968" s="35"/>
      <c r="CY1968" s="35"/>
      <c r="CZ1968" s="35"/>
      <c r="DA1968" s="35"/>
      <c r="DB1968" s="35"/>
      <c r="DC1968" s="35"/>
      <c r="DD1968" s="35"/>
      <c r="DE1968" s="35"/>
      <c r="DF1968" s="35"/>
      <c r="DG1968" s="35"/>
      <c r="DH1968" s="35"/>
      <c r="DI1968" s="35"/>
      <c r="DJ1968" s="35"/>
      <c r="DK1968" s="35"/>
      <c r="DL1968" s="35"/>
      <c r="DM1968" s="35"/>
      <c r="DN1968" s="35"/>
      <c r="DO1968" s="35"/>
      <c r="DP1968" s="35"/>
      <c r="DQ1968" s="35"/>
      <c r="DR1968" s="35"/>
      <c r="DS1968" s="35"/>
      <c r="DT1968" s="35"/>
      <c r="DU1968" s="35"/>
      <c r="DV1968" s="35"/>
      <c r="DW1968" s="35"/>
      <c r="DX1968" s="35"/>
      <c r="DY1968" s="35"/>
      <c r="DZ1968" s="35"/>
      <c r="EA1968" s="35"/>
      <c r="EB1968" s="35"/>
      <c r="EC1968" s="35"/>
      <c r="ED1968" s="35"/>
      <c r="EE1968" s="35"/>
      <c r="EF1968" s="35"/>
      <c r="EG1968" s="35"/>
      <c r="EH1968" s="35"/>
      <c r="EI1968" s="35"/>
      <c r="EJ1968" s="35"/>
      <c r="EK1968" s="35"/>
      <c r="EL1968" s="35"/>
      <c r="EM1968" s="35"/>
      <c r="EN1968" s="35"/>
      <c r="EO1968" s="35"/>
      <c r="EP1968" s="35"/>
      <c r="EQ1968" s="35"/>
      <c r="ER1968" s="35"/>
      <c r="ES1968" s="35"/>
      <c r="ET1968" s="35"/>
      <c r="EU1968" s="35"/>
      <c r="EV1968" s="35"/>
      <c r="EW1968" s="35"/>
      <c r="EX1968" s="35"/>
      <c r="EY1968" s="35"/>
      <c r="EZ1968" s="35"/>
      <c r="FA1968" s="35"/>
      <c r="FB1968" s="35"/>
      <c r="FC1968" s="35"/>
      <c r="FD1968" s="35"/>
      <c r="FE1968" s="35"/>
      <c r="FF1968" s="35"/>
      <c r="FG1968" s="35"/>
      <c r="FH1968" s="35"/>
      <c r="FI1968" s="35"/>
      <c r="FJ1968" s="35"/>
      <c r="FK1968" s="35"/>
      <c r="FL1968" s="35"/>
      <c r="FM1968" s="35"/>
      <c r="FN1968" s="35"/>
      <c r="FO1968" s="35"/>
      <c r="FP1968" s="35"/>
      <c r="FQ1968" s="35"/>
      <c r="FR1968" s="35"/>
      <c r="FS1968" s="35"/>
      <c r="FT1968" s="35"/>
      <c r="FU1968" s="35"/>
      <c r="FV1968" s="35"/>
      <c r="FW1968" s="35"/>
      <c r="FX1968" s="35"/>
      <c r="FY1968" s="35"/>
      <c r="FZ1968" s="35"/>
    </row>
    <row r="1969" spans="1:182" x14ac:dyDescent="0.15">
      <c r="A1969" s="38">
        <f t="shared" si="599"/>
        <v>45413</v>
      </c>
      <c r="B1969" s="39">
        <f t="shared" ca="1" si="600"/>
        <v>9551.4333915000007</v>
      </c>
      <c r="C1969" s="40">
        <f t="shared" si="601"/>
        <v>9411.77</v>
      </c>
      <c r="D1969" s="41">
        <f ca="1">IF(A1969&lt;$B$1,VLOOKUP(A1969,[1]DI!$A$4:$B$15000,2,FALSE),0)</f>
        <v>0</v>
      </c>
      <c r="E1969" s="40">
        <f t="shared" ca="1" si="602"/>
        <v>0</v>
      </c>
      <c r="F1969" s="42">
        <f t="shared" si="596"/>
        <v>1</v>
      </c>
      <c r="G1969" s="43">
        <f t="shared" ca="1" si="603"/>
        <v>1</v>
      </c>
      <c r="H1969" s="40">
        <f ca="1">TRUNC(PRODUCT(G$10:G1968),15)</f>
        <v>1.5239772450479001</v>
      </c>
      <c r="I1969" s="40">
        <f t="shared" ca="1" si="604"/>
        <v>1.5063044429907</v>
      </c>
      <c r="J1969" s="40">
        <f t="shared" ca="1" si="605"/>
        <v>1.01173256</v>
      </c>
      <c r="K1969" s="42">
        <f t="shared" si="606"/>
        <v>2.7E-2</v>
      </c>
      <c r="L1969" s="63">
        <f t="shared" si="593"/>
        <v>45371</v>
      </c>
      <c r="M1969" s="64">
        <f t="shared" si="594"/>
        <v>28</v>
      </c>
      <c r="N1969" s="44">
        <f t="shared" si="607"/>
        <v>29</v>
      </c>
      <c r="O1969" s="40">
        <f t="shared" si="608"/>
        <v>1.0030706410000001</v>
      </c>
      <c r="P1969" s="65">
        <f t="shared" ca="1" si="595"/>
        <v>1.014839227</v>
      </c>
      <c r="Q1969" s="40">
        <f t="shared" ca="1" si="609"/>
        <v>139.66339149999999</v>
      </c>
      <c r="R1969" s="44">
        <f>IF(VLOOKUP(A1969,$Z$12:$AI$125,8)=VLOOKUP(A1968,$Z$12:$AI$125,8),0,VLOOKUP(A1969,Z$12:$AI$125,8))</f>
        <v>0</v>
      </c>
      <c r="S1969" s="45">
        <f>IF(R1969&gt;0,VLOOKUP(R1969,Y$12:$AH$125,7),0)</f>
        <v>0</v>
      </c>
      <c r="T1969" s="40">
        <f t="shared" si="610"/>
        <v>0</v>
      </c>
      <c r="U1969" s="40">
        <f t="shared" ca="1" si="611"/>
        <v>139.66339149999999</v>
      </c>
      <c r="V1969" s="46" t="str">
        <f t="shared" si="597"/>
        <v>A+J=</v>
      </c>
      <c r="W1969" s="47">
        <f t="shared" si="598"/>
        <v>45450</v>
      </c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  <c r="CA1969" s="35"/>
      <c r="CB1969" s="35"/>
      <c r="CC1969" s="35"/>
      <c r="CD1969" s="35"/>
      <c r="CE1969" s="35"/>
      <c r="CF1969" s="35"/>
      <c r="CG1969" s="35"/>
      <c r="CH1969" s="35"/>
      <c r="CI1969" s="35"/>
      <c r="CJ1969" s="35"/>
      <c r="CK1969" s="35"/>
      <c r="CL1969" s="35"/>
      <c r="CM1969" s="35"/>
      <c r="CN1969" s="35"/>
      <c r="CO1969" s="35"/>
      <c r="CP1969" s="35"/>
      <c r="CQ1969" s="35"/>
      <c r="CR1969" s="35"/>
      <c r="CS1969" s="35"/>
      <c r="CT1969" s="35"/>
      <c r="CU1969" s="35"/>
      <c r="CV1969" s="35"/>
      <c r="CW1969" s="35"/>
      <c r="CX1969" s="35"/>
      <c r="CY1969" s="35"/>
      <c r="CZ1969" s="35"/>
      <c r="DA1969" s="35"/>
      <c r="DB1969" s="35"/>
      <c r="DC1969" s="35"/>
      <c r="DD1969" s="35"/>
      <c r="DE1969" s="35"/>
      <c r="DF1969" s="35"/>
      <c r="DG1969" s="35"/>
      <c r="DH1969" s="35"/>
      <c r="DI1969" s="35"/>
      <c r="DJ1969" s="35"/>
      <c r="DK1969" s="35"/>
      <c r="DL1969" s="35"/>
      <c r="DM1969" s="35"/>
      <c r="DN1969" s="35"/>
      <c r="DO1969" s="35"/>
      <c r="DP1969" s="35"/>
      <c r="DQ1969" s="35"/>
      <c r="DR1969" s="35"/>
      <c r="DS1969" s="35"/>
      <c r="DT1969" s="35"/>
      <c r="DU1969" s="35"/>
      <c r="DV1969" s="35"/>
      <c r="DW1969" s="35"/>
      <c r="DX1969" s="35"/>
      <c r="DY1969" s="35"/>
      <c r="DZ1969" s="35"/>
      <c r="EA1969" s="35"/>
      <c r="EB1969" s="35"/>
      <c r="EC1969" s="35"/>
      <c r="ED1969" s="35"/>
      <c r="EE1969" s="35"/>
      <c r="EF1969" s="35"/>
      <c r="EG1969" s="35"/>
      <c r="EH1969" s="35"/>
      <c r="EI1969" s="35"/>
      <c r="EJ1969" s="35"/>
      <c r="EK1969" s="35"/>
      <c r="EL1969" s="35"/>
      <c r="EM1969" s="35"/>
      <c r="EN1969" s="35"/>
      <c r="EO1969" s="35"/>
      <c r="EP1969" s="35"/>
      <c r="EQ1969" s="35"/>
      <c r="ER1969" s="35"/>
      <c r="ES1969" s="35"/>
      <c r="ET1969" s="35"/>
      <c r="EU1969" s="35"/>
      <c r="EV1969" s="35"/>
      <c r="EW1969" s="35"/>
      <c r="EX1969" s="35"/>
      <c r="EY1969" s="35"/>
      <c r="EZ1969" s="35"/>
      <c r="FA1969" s="35"/>
      <c r="FB1969" s="35"/>
      <c r="FC1969" s="35"/>
      <c r="FD1969" s="35"/>
      <c r="FE1969" s="35"/>
      <c r="FF1969" s="35"/>
      <c r="FG1969" s="35"/>
      <c r="FH1969" s="35"/>
      <c r="FI1969" s="35"/>
      <c r="FJ1969" s="35"/>
      <c r="FK1969" s="35"/>
      <c r="FL1969" s="35"/>
      <c r="FM1969" s="35"/>
      <c r="FN1969" s="35"/>
      <c r="FO1969" s="35"/>
      <c r="FP1969" s="35"/>
      <c r="FQ1969" s="35"/>
      <c r="FR1969" s="35"/>
      <c r="FS1969" s="35"/>
      <c r="FT1969" s="35"/>
      <c r="FU1969" s="35"/>
      <c r="FV1969" s="35"/>
      <c r="FW1969" s="35"/>
      <c r="FX1969" s="35"/>
      <c r="FY1969" s="35"/>
      <c r="FZ1969" s="35"/>
    </row>
    <row r="1970" spans="1:182" x14ac:dyDescent="0.15">
      <c r="A1970" s="38">
        <f t="shared" si="599"/>
        <v>45414</v>
      </c>
      <c r="B1970" s="39">
        <f t="shared" ca="1" si="600"/>
        <v>9551.4333915000007</v>
      </c>
      <c r="C1970" s="40">
        <f t="shared" si="601"/>
        <v>9411.77</v>
      </c>
      <c r="D1970" s="41">
        <f ca="1">IF(A1970&lt;$B$1,VLOOKUP(A1970,[1]DI!$A$4:$B$15000,2,FALSE),0)</f>
        <v>0.1065</v>
      </c>
      <c r="E1970" s="40">
        <f t="shared" ca="1" si="602"/>
        <v>4.0168000000000002E-4</v>
      </c>
      <c r="F1970" s="42">
        <f t="shared" si="596"/>
        <v>1</v>
      </c>
      <c r="G1970" s="43">
        <f t="shared" ca="1" si="603"/>
        <v>1.00040168</v>
      </c>
      <c r="H1970" s="40">
        <f ca="1">TRUNC(PRODUCT(G$10:G1969),15)</f>
        <v>1.5239772450479001</v>
      </c>
      <c r="I1970" s="40">
        <f t="shared" ca="1" si="604"/>
        <v>1.5063044429907</v>
      </c>
      <c r="J1970" s="40">
        <f t="shared" ca="1" si="605"/>
        <v>1.01173256</v>
      </c>
      <c r="K1970" s="42">
        <f t="shared" si="606"/>
        <v>2.7E-2</v>
      </c>
      <c r="L1970" s="63">
        <f t="shared" ref="L1970:L2033" si="612">IF(R1969&gt;0,VLOOKUP(R1969,Y$12:Z$40,2),L1969)</f>
        <v>45371</v>
      </c>
      <c r="M1970" s="64">
        <f t="shared" ref="M1970:M2033" si="613">IF(A1970&gt;L1970,IF(NETWORKDAYS(L1970,A1970,$Y$50:$Y$203)-1=0,1,NETWORKDAYS(L1970,A1970,$Y$50:$Y$203)-1),0)</f>
        <v>29</v>
      </c>
      <c r="N1970" s="44">
        <f t="shared" si="607"/>
        <v>29</v>
      </c>
      <c r="O1970" s="40">
        <f t="shared" si="608"/>
        <v>1.0030706410000001</v>
      </c>
      <c r="P1970" s="65">
        <f t="shared" ca="1" si="595"/>
        <v>1.014839227</v>
      </c>
      <c r="Q1970" s="40">
        <f t="shared" ca="1" si="609"/>
        <v>139.66339149999999</v>
      </c>
      <c r="R1970" s="44">
        <f>IF(VLOOKUP(A1970,$Z$12:$AI$125,8)=VLOOKUP(A1969,$Z$12:$AI$125,8),0,VLOOKUP(A1970,Z$12:$AI$125,8))</f>
        <v>0</v>
      </c>
      <c r="S1970" s="45">
        <f>IF(R1970&gt;0,VLOOKUP(R1970,Y$12:$AH$125,7),0)</f>
        <v>0</v>
      </c>
      <c r="T1970" s="40">
        <f t="shared" si="610"/>
        <v>0</v>
      </c>
      <c r="U1970" s="40">
        <f t="shared" ca="1" si="611"/>
        <v>139.66339149999999</v>
      </c>
      <c r="V1970" s="46" t="str">
        <f t="shared" si="597"/>
        <v>A+J=</v>
      </c>
      <c r="W1970" s="47">
        <f t="shared" si="598"/>
        <v>45450</v>
      </c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  <c r="CA1970" s="35"/>
      <c r="CB1970" s="35"/>
      <c r="CC1970" s="35"/>
      <c r="CD1970" s="35"/>
      <c r="CE1970" s="35"/>
      <c r="CF1970" s="35"/>
      <c r="CG1970" s="35"/>
      <c r="CH1970" s="35"/>
      <c r="CI1970" s="35"/>
      <c r="CJ1970" s="35"/>
      <c r="CK1970" s="35"/>
      <c r="CL1970" s="35"/>
      <c r="CM1970" s="35"/>
      <c r="CN1970" s="35"/>
      <c r="CO1970" s="35"/>
      <c r="CP1970" s="35"/>
      <c r="CQ1970" s="35"/>
      <c r="CR1970" s="35"/>
      <c r="CS1970" s="35"/>
      <c r="CT1970" s="35"/>
      <c r="CU1970" s="35"/>
      <c r="CV1970" s="35"/>
      <c r="CW1970" s="35"/>
      <c r="CX1970" s="35"/>
      <c r="CY1970" s="35"/>
      <c r="CZ1970" s="35"/>
      <c r="DA1970" s="35"/>
      <c r="DB1970" s="35"/>
      <c r="DC1970" s="35"/>
      <c r="DD1970" s="35"/>
      <c r="DE1970" s="35"/>
      <c r="DF1970" s="35"/>
      <c r="DG1970" s="35"/>
      <c r="DH1970" s="35"/>
      <c r="DI1970" s="35"/>
      <c r="DJ1970" s="35"/>
      <c r="DK1970" s="35"/>
      <c r="DL1970" s="35"/>
      <c r="DM1970" s="35"/>
      <c r="DN1970" s="35"/>
      <c r="DO1970" s="35"/>
      <c r="DP1970" s="35"/>
      <c r="DQ1970" s="35"/>
      <c r="DR1970" s="35"/>
      <c r="DS1970" s="35"/>
      <c r="DT1970" s="35"/>
      <c r="DU1970" s="35"/>
      <c r="DV1970" s="35"/>
      <c r="DW1970" s="35"/>
      <c r="DX1970" s="35"/>
      <c r="DY1970" s="35"/>
      <c r="DZ1970" s="35"/>
      <c r="EA1970" s="35"/>
      <c r="EB1970" s="35"/>
      <c r="EC1970" s="35"/>
      <c r="ED1970" s="35"/>
      <c r="EE1970" s="35"/>
      <c r="EF1970" s="35"/>
      <c r="EG1970" s="35"/>
      <c r="EH1970" s="35"/>
      <c r="EI1970" s="35"/>
      <c r="EJ1970" s="35"/>
      <c r="EK1970" s="35"/>
      <c r="EL1970" s="35"/>
      <c r="EM1970" s="35"/>
      <c r="EN1970" s="35"/>
      <c r="EO1970" s="35"/>
      <c r="EP1970" s="35"/>
      <c r="EQ1970" s="35"/>
      <c r="ER1970" s="35"/>
      <c r="ES1970" s="35"/>
      <c r="ET1970" s="35"/>
      <c r="EU1970" s="35"/>
      <c r="EV1970" s="35"/>
      <c r="EW1970" s="35"/>
      <c r="EX1970" s="35"/>
      <c r="EY1970" s="35"/>
      <c r="EZ1970" s="35"/>
      <c r="FA1970" s="35"/>
      <c r="FB1970" s="35"/>
      <c r="FC1970" s="35"/>
      <c r="FD1970" s="35"/>
      <c r="FE1970" s="35"/>
      <c r="FF1970" s="35"/>
      <c r="FG1970" s="35"/>
      <c r="FH1970" s="35"/>
      <c r="FI1970" s="35"/>
      <c r="FJ1970" s="35"/>
      <c r="FK1970" s="35"/>
      <c r="FL1970" s="35"/>
      <c r="FM1970" s="35"/>
      <c r="FN1970" s="35"/>
      <c r="FO1970" s="35"/>
      <c r="FP1970" s="35"/>
      <c r="FQ1970" s="35"/>
      <c r="FR1970" s="35"/>
      <c r="FS1970" s="35"/>
      <c r="FT1970" s="35"/>
      <c r="FU1970" s="35"/>
      <c r="FV1970" s="35"/>
      <c r="FW1970" s="35"/>
      <c r="FX1970" s="35"/>
      <c r="FY1970" s="35"/>
      <c r="FZ1970" s="35"/>
    </row>
    <row r="1971" spans="1:182" x14ac:dyDescent="0.15">
      <c r="A1971" s="38">
        <f t="shared" si="599"/>
        <v>45415</v>
      </c>
      <c r="B1971" s="39">
        <f t="shared" ca="1" si="600"/>
        <v>9556.2802459900013</v>
      </c>
      <c r="C1971" s="40">
        <f t="shared" si="601"/>
        <v>9411.77</v>
      </c>
      <c r="D1971" s="41">
        <f ca="1">IF(A1971&lt;$B$1,VLOOKUP(A1971,[1]DI!$A$4:$B$15000,2,FALSE),0)</f>
        <v>0.1065</v>
      </c>
      <c r="E1971" s="40">
        <f t="shared" ca="1" si="602"/>
        <v>4.0168000000000002E-4</v>
      </c>
      <c r="F1971" s="42">
        <f t="shared" si="596"/>
        <v>1</v>
      </c>
      <c r="G1971" s="43">
        <f t="shared" ca="1" si="603"/>
        <v>1.00040168</v>
      </c>
      <c r="H1971" s="40">
        <f ca="1">TRUNC(PRODUCT(G$10:G1970),15)</f>
        <v>1.52458939622769</v>
      </c>
      <c r="I1971" s="40">
        <f t="shared" ca="1" si="604"/>
        <v>1.5063044429907</v>
      </c>
      <c r="J1971" s="40">
        <f t="shared" ca="1" si="605"/>
        <v>1.01213895</v>
      </c>
      <c r="K1971" s="42">
        <f t="shared" si="606"/>
        <v>2.7E-2</v>
      </c>
      <c r="L1971" s="63">
        <f t="shared" si="612"/>
        <v>45371</v>
      </c>
      <c r="M1971" s="64">
        <f t="shared" si="613"/>
        <v>30</v>
      </c>
      <c r="N1971" s="44">
        <f t="shared" si="607"/>
        <v>30</v>
      </c>
      <c r="O1971" s="40">
        <f t="shared" si="608"/>
        <v>1.0031766929999999</v>
      </c>
      <c r="P1971" s="65">
        <f t="shared" ref="P1971:P2034" ca="1" si="614">ROUND(J1971*O1971,9)</f>
        <v>1.015354205</v>
      </c>
      <c r="Q1971" s="40">
        <f t="shared" ca="1" si="609"/>
        <v>144.51024598999999</v>
      </c>
      <c r="R1971" s="44">
        <f>IF(VLOOKUP(A1971,$Z$12:$AI$125,8)=VLOOKUP(A1970,$Z$12:$AI$125,8),0,VLOOKUP(A1971,Z$12:$AI$125,8))</f>
        <v>0</v>
      </c>
      <c r="S1971" s="45">
        <f>IF(R1971&gt;0,VLOOKUP(R1971,Y$12:$AH$125,7),0)</f>
        <v>0</v>
      </c>
      <c r="T1971" s="40">
        <f t="shared" si="610"/>
        <v>0</v>
      </c>
      <c r="U1971" s="40">
        <f t="shared" ca="1" si="611"/>
        <v>144.51024598999999</v>
      </c>
      <c r="V1971" s="46" t="str">
        <f t="shared" si="597"/>
        <v>A+J=</v>
      </c>
      <c r="W1971" s="47">
        <f t="shared" si="598"/>
        <v>45450</v>
      </c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  <c r="BF1971" s="35"/>
      <c r="BG1971" s="35"/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  <c r="DF1971" s="35"/>
      <c r="DG1971" s="35"/>
      <c r="DH1971" s="35"/>
      <c r="DI1971" s="35"/>
      <c r="DJ1971" s="35"/>
      <c r="DK1971" s="35"/>
      <c r="DL1971" s="35"/>
      <c r="DM1971" s="35"/>
      <c r="DN1971" s="35"/>
      <c r="DO1971" s="35"/>
      <c r="DP1971" s="35"/>
      <c r="DQ1971" s="35"/>
      <c r="DR1971" s="35"/>
      <c r="DS1971" s="35"/>
      <c r="DT1971" s="35"/>
      <c r="DU1971" s="35"/>
      <c r="DV1971" s="35"/>
      <c r="DW1971" s="35"/>
      <c r="DX1971" s="35"/>
      <c r="DY1971" s="35"/>
      <c r="DZ1971" s="35"/>
      <c r="EA1971" s="35"/>
      <c r="EB1971" s="35"/>
      <c r="EC1971" s="35"/>
      <c r="ED1971" s="35"/>
      <c r="EE1971" s="35"/>
      <c r="EF1971" s="35"/>
      <c r="EG1971" s="35"/>
      <c r="EH1971" s="35"/>
      <c r="EI1971" s="35"/>
      <c r="EJ1971" s="35"/>
      <c r="EK1971" s="35"/>
      <c r="EL1971" s="35"/>
      <c r="EM1971" s="35"/>
      <c r="EN1971" s="35"/>
      <c r="EO1971" s="35"/>
      <c r="EP1971" s="35"/>
      <c r="EQ1971" s="35"/>
      <c r="ER1971" s="35"/>
      <c r="ES1971" s="35"/>
      <c r="ET1971" s="35"/>
      <c r="EU1971" s="35"/>
      <c r="EV1971" s="35"/>
      <c r="EW1971" s="35"/>
      <c r="EX1971" s="35"/>
      <c r="EY1971" s="35"/>
      <c r="EZ1971" s="35"/>
      <c r="FA1971" s="35"/>
      <c r="FB1971" s="35"/>
      <c r="FC1971" s="35"/>
      <c r="FD1971" s="35"/>
      <c r="FE1971" s="35"/>
      <c r="FF1971" s="35"/>
      <c r="FG1971" s="35"/>
      <c r="FH1971" s="35"/>
      <c r="FI1971" s="35"/>
      <c r="FJ1971" s="35"/>
      <c r="FK1971" s="35"/>
      <c r="FL1971" s="35"/>
      <c r="FM1971" s="35"/>
      <c r="FN1971" s="35"/>
      <c r="FO1971" s="35"/>
      <c r="FP1971" s="35"/>
      <c r="FQ1971" s="35"/>
      <c r="FR1971" s="35"/>
      <c r="FS1971" s="35"/>
      <c r="FT1971" s="35"/>
      <c r="FU1971" s="35"/>
      <c r="FV1971" s="35"/>
      <c r="FW1971" s="35"/>
      <c r="FX1971" s="35"/>
      <c r="FY1971" s="35"/>
      <c r="FZ1971" s="35"/>
    </row>
    <row r="1972" spans="1:182" x14ac:dyDescent="0.15">
      <c r="A1972" s="38">
        <f t="shared" si="599"/>
        <v>45416</v>
      </c>
      <c r="B1972" s="39">
        <f t="shared" ca="1" si="600"/>
        <v>9561.1296228299998</v>
      </c>
      <c r="C1972" s="40">
        <f t="shared" si="601"/>
        <v>9411.77</v>
      </c>
      <c r="D1972" s="41">
        <f ca="1">IF(A1972&lt;$B$1,VLOOKUP(A1972,[1]DI!$A$4:$B$15000,2,FALSE),0)</f>
        <v>0</v>
      </c>
      <c r="E1972" s="40">
        <f t="shared" ca="1" si="602"/>
        <v>0</v>
      </c>
      <c r="F1972" s="42">
        <f t="shared" si="596"/>
        <v>1</v>
      </c>
      <c r="G1972" s="43">
        <f t="shared" ca="1" si="603"/>
        <v>1</v>
      </c>
      <c r="H1972" s="40">
        <f ca="1">TRUNC(PRODUCT(G$10:G1971),15)</f>
        <v>1.52520179329637</v>
      </c>
      <c r="I1972" s="40">
        <f t="shared" ca="1" si="604"/>
        <v>1.5063044429907</v>
      </c>
      <c r="J1972" s="40">
        <f t="shared" ca="1" si="605"/>
        <v>1.01254551</v>
      </c>
      <c r="K1972" s="42">
        <f t="shared" si="606"/>
        <v>2.7E-2</v>
      </c>
      <c r="L1972" s="63">
        <f t="shared" si="612"/>
        <v>45371</v>
      </c>
      <c r="M1972" s="64">
        <f t="shared" si="613"/>
        <v>30</v>
      </c>
      <c r="N1972" s="44">
        <f t="shared" si="607"/>
        <v>31</v>
      </c>
      <c r="O1972" s="40">
        <f t="shared" si="608"/>
        <v>1.003282757</v>
      </c>
      <c r="P1972" s="65">
        <f t="shared" ca="1" si="614"/>
        <v>1.0158694509999999</v>
      </c>
      <c r="Q1972" s="40">
        <f t="shared" ca="1" si="609"/>
        <v>149.35962283000001</v>
      </c>
      <c r="R1972" s="44">
        <f>IF(VLOOKUP(A1972,$Z$12:$AI$125,8)=VLOOKUP(A1971,$Z$12:$AI$125,8),0,VLOOKUP(A1972,Z$12:$AI$125,8))</f>
        <v>0</v>
      </c>
      <c r="S1972" s="45">
        <f>IF(R1972&gt;0,VLOOKUP(R1972,Y$12:$AH$125,7),0)</f>
        <v>0</v>
      </c>
      <c r="T1972" s="40">
        <f t="shared" si="610"/>
        <v>0</v>
      </c>
      <c r="U1972" s="40">
        <f t="shared" ca="1" si="611"/>
        <v>149.35962283000001</v>
      </c>
      <c r="V1972" s="46" t="str">
        <f t="shared" si="597"/>
        <v>A+J=</v>
      </c>
      <c r="W1972" s="47">
        <f t="shared" si="598"/>
        <v>45450</v>
      </c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  <c r="DF1972" s="35"/>
      <c r="DG1972" s="35"/>
      <c r="DH1972" s="35"/>
      <c r="DI1972" s="35"/>
      <c r="DJ1972" s="35"/>
      <c r="DK1972" s="35"/>
      <c r="DL1972" s="35"/>
      <c r="DM1972" s="35"/>
      <c r="DN1972" s="35"/>
      <c r="DO1972" s="35"/>
      <c r="DP1972" s="35"/>
      <c r="DQ1972" s="35"/>
      <c r="DR1972" s="35"/>
      <c r="DS1972" s="35"/>
      <c r="DT1972" s="35"/>
      <c r="DU1972" s="35"/>
      <c r="DV1972" s="35"/>
      <c r="DW1972" s="35"/>
      <c r="DX1972" s="35"/>
      <c r="DY1972" s="35"/>
      <c r="DZ1972" s="35"/>
      <c r="EA1972" s="35"/>
      <c r="EB1972" s="35"/>
      <c r="EC1972" s="35"/>
      <c r="ED1972" s="35"/>
      <c r="EE1972" s="35"/>
      <c r="EF1972" s="35"/>
      <c r="EG1972" s="35"/>
      <c r="EH1972" s="35"/>
      <c r="EI1972" s="35"/>
      <c r="EJ1972" s="35"/>
      <c r="EK1972" s="35"/>
      <c r="EL1972" s="35"/>
      <c r="EM1972" s="35"/>
      <c r="EN1972" s="35"/>
      <c r="EO1972" s="35"/>
      <c r="EP1972" s="35"/>
      <c r="EQ1972" s="35"/>
      <c r="ER1972" s="35"/>
      <c r="ES1972" s="35"/>
      <c r="ET1972" s="35"/>
      <c r="EU1972" s="35"/>
      <c r="EV1972" s="35"/>
      <c r="EW1972" s="35"/>
      <c r="EX1972" s="35"/>
      <c r="EY1972" s="35"/>
      <c r="EZ1972" s="35"/>
      <c r="FA1972" s="35"/>
      <c r="FB1972" s="35"/>
      <c r="FC1972" s="35"/>
      <c r="FD1972" s="35"/>
      <c r="FE1972" s="35"/>
      <c r="FF1972" s="35"/>
      <c r="FG1972" s="35"/>
      <c r="FH1972" s="35"/>
      <c r="FI1972" s="35"/>
      <c r="FJ1972" s="35"/>
      <c r="FK1972" s="35"/>
      <c r="FL1972" s="35"/>
      <c r="FM1972" s="35"/>
      <c r="FN1972" s="35"/>
      <c r="FO1972" s="35"/>
      <c r="FP1972" s="35"/>
      <c r="FQ1972" s="35"/>
      <c r="FR1972" s="35"/>
      <c r="FS1972" s="35"/>
      <c r="FT1972" s="35"/>
      <c r="FU1972" s="35"/>
      <c r="FV1972" s="35"/>
      <c r="FW1972" s="35"/>
      <c r="FX1972" s="35"/>
      <c r="FY1972" s="35"/>
      <c r="FZ1972" s="35"/>
    </row>
    <row r="1973" spans="1:182" x14ac:dyDescent="0.15">
      <c r="A1973" s="38">
        <f t="shared" si="599"/>
        <v>45417</v>
      </c>
      <c r="B1973" s="39">
        <f t="shared" ca="1" si="600"/>
        <v>9561.1296228299998</v>
      </c>
      <c r="C1973" s="40">
        <f t="shared" si="601"/>
        <v>9411.77</v>
      </c>
      <c r="D1973" s="41">
        <f ca="1">IF(A1973&lt;$B$1,VLOOKUP(A1973,[1]DI!$A$4:$B$15000,2,FALSE),0)</f>
        <v>0</v>
      </c>
      <c r="E1973" s="40">
        <f t="shared" ca="1" si="602"/>
        <v>0</v>
      </c>
      <c r="F1973" s="42">
        <f t="shared" si="596"/>
        <v>1</v>
      </c>
      <c r="G1973" s="43">
        <f t="shared" ca="1" si="603"/>
        <v>1</v>
      </c>
      <c r="H1973" s="40">
        <f ca="1">TRUNC(PRODUCT(G$10:G1972),15)</f>
        <v>1.52520179329637</v>
      </c>
      <c r="I1973" s="40">
        <f t="shared" ca="1" si="604"/>
        <v>1.5063044429907</v>
      </c>
      <c r="J1973" s="40">
        <f t="shared" ca="1" si="605"/>
        <v>1.01254551</v>
      </c>
      <c r="K1973" s="42">
        <f t="shared" si="606"/>
        <v>2.7E-2</v>
      </c>
      <c r="L1973" s="63">
        <f t="shared" si="612"/>
        <v>45371</v>
      </c>
      <c r="M1973" s="64">
        <f t="shared" si="613"/>
        <v>30</v>
      </c>
      <c r="N1973" s="44">
        <f t="shared" si="607"/>
        <v>31</v>
      </c>
      <c r="O1973" s="40">
        <f t="shared" si="608"/>
        <v>1.003282757</v>
      </c>
      <c r="P1973" s="65">
        <f t="shared" ca="1" si="614"/>
        <v>1.0158694509999999</v>
      </c>
      <c r="Q1973" s="40">
        <f t="shared" ca="1" si="609"/>
        <v>149.35962283000001</v>
      </c>
      <c r="R1973" s="44">
        <f>IF(VLOOKUP(A1973,$Z$12:$AI$125,8)=VLOOKUP(A1972,$Z$12:$AI$125,8),0,VLOOKUP(A1973,Z$12:$AI$125,8))</f>
        <v>0</v>
      </c>
      <c r="S1973" s="45">
        <f>IF(R1973&gt;0,VLOOKUP(R1973,Y$12:$AH$125,7),0)</f>
        <v>0</v>
      </c>
      <c r="T1973" s="40">
        <f t="shared" si="610"/>
        <v>0</v>
      </c>
      <c r="U1973" s="40">
        <f t="shared" ca="1" si="611"/>
        <v>149.35962283000001</v>
      </c>
      <c r="V1973" s="46" t="str">
        <f t="shared" si="597"/>
        <v>A+J=</v>
      </c>
      <c r="W1973" s="47">
        <f t="shared" si="598"/>
        <v>45450</v>
      </c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  <c r="DF1973" s="35"/>
      <c r="DG1973" s="35"/>
      <c r="DH1973" s="35"/>
      <c r="DI1973" s="35"/>
      <c r="DJ1973" s="35"/>
      <c r="DK1973" s="35"/>
      <c r="DL1973" s="35"/>
      <c r="DM1973" s="35"/>
      <c r="DN1973" s="35"/>
      <c r="DO1973" s="35"/>
      <c r="DP1973" s="35"/>
      <c r="DQ1973" s="35"/>
      <c r="DR1973" s="35"/>
      <c r="DS1973" s="35"/>
      <c r="DT1973" s="35"/>
      <c r="DU1973" s="35"/>
      <c r="DV1973" s="35"/>
      <c r="DW1973" s="35"/>
      <c r="DX1973" s="35"/>
      <c r="DY1973" s="35"/>
      <c r="DZ1973" s="35"/>
      <c r="EA1973" s="35"/>
      <c r="EB1973" s="35"/>
      <c r="EC1973" s="35"/>
      <c r="ED1973" s="35"/>
      <c r="EE1973" s="35"/>
      <c r="EF1973" s="35"/>
      <c r="EG1973" s="35"/>
      <c r="EH1973" s="35"/>
      <c r="EI1973" s="35"/>
      <c r="EJ1973" s="35"/>
      <c r="EK1973" s="35"/>
      <c r="EL1973" s="35"/>
      <c r="EM1973" s="35"/>
      <c r="EN1973" s="35"/>
      <c r="EO1973" s="35"/>
      <c r="EP1973" s="35"/>
      <c r="EQ1973" s="35"/>
      <c r="ER1973" s="35"/>
      <c r="ES1973" s="35"/>
      <c r="ET1973" s="35"/>
      <c r="EU1973" s="35"/>
      <c r="EV1973" s="35"/>
      <c r="EW1973" s="35"/>
      <c r="EX1973" s="35"/>
      <c r="EY1973" s="35"/>
      <c r="EZ1973" s="35"/>
      <c r="FA1973" s="35"/>
      <c r="FB1973" s="35"/>
      <c r="FC1973" s="35"/>
      <c r="FD1973" s="35"/>
      <c r="FE1973" s="35"/>
      <c r="FF1973" s="35"/>
      <c r="FG1973" s="35"/>
      <c r="FH1973" s="35"/>
      <c r="FI1973" s="35"/>
      <c r="FJ1973" s="35"/>
      <c r="FK1973" s="35"/>
      <c r="FL1973" s="35"/>
      <c r="FM1973" s="35"/>
      <c r="FN1973" s="35"/>
      <c r="FO1973" s="35"/>
      <c r="FP1973" s="35"/>
      <c r="FQ1973" s="35"/>
      <c r="FR1973" s="35"/>
      <c r="FS1973" s="35"/>
      <c r="FT1973" s="35"/>
      <c r="FU1973" s="35"/>
      <c r="FV1973" s="35"/>
      <c r="FW1973" s="35"/>
      <c r="FX1973" s="35"/>
      <c r="FY1973" s="35"/>
      <c r="FZ1973" s="35"/>
    </row>
    <row r="1974" spans="1:182" x14ac:dyDescent="0.15">
      <c r="A1974" s="38">
        <f t="shared" si="599"/>
        <v>45418</v>
      </c>
      <c r="B1974" s="39">
        <f t="shared" ca="1" si="600"/>
        <v>9561.1296228299998</v>
      </c>
      <c r="C1974" s="40">
        <f t="shared" si="601"/>
        <v>9411.77</v>
      </c>
      <c r="D1974" s="41">
        <f ca="1">IF(A1974&lt;$B$1,VLOOKUP(A1974,[1]DI!$A$4:$B$15000,2,FALSE),0)</f>
        <v>0.1065</v>
      </c>
      <c r="E1974" s="40">
        <f t="shared" ca="1" si="602"/>
        <v>4.0168000000000002E-4</v>
      </c>
      <c r="F1974" s="42">
        <f t="shared" si="596"/>
        <v>1</v>
      </c>
      <c r="G1974" s="43">
        <f t="shared" ca="1" si="603"/>
        <v>1.00040168</v>
      </c>
      <c r="H1974" s="40">
        <f ca="1">TRUNC(PRODUCT(G$10:G1973),15)</f>
        <v>1.52520179329637</v>
      </c>
      <c r="I1974" s="40">
        <f t="shared" ca="1" si="604"/>
        <v>1.5063044429907</v>
      </c>
      <c r="J1974" s="40">
        <f t="shared" ca="1" si="605"/>
        <v>1.01254551</v>
      </c>
      <c r="K1974" s="42">
        <f t="shared" si="606"/>
        <v>2.7E-2</v>
      </c>
      <c r="L1974" s="63">
        <f t="shared" si="612"/>
        <v>45371</v>
      </c>
      <c r="M1974" s="64">
        <f t="shared" si="613"/>
        <v>31</v>
      </c>
      <c r="N1974" s="44">
        <f t="shared" si="607"/>
        <v>31</v>
      </c>
      <c r="O1974" s="40">
        <f t="shared" si="608"/>
        <v>1.003282757</v>
      </c>
      <c r="P1974" s="65">
        <f t="shared" ca="1" si="614"/>
        <v>1.0158694509999999</v>
      </c>
      <c r="Q1974" s="40">
        <f t="shared" ca="1" si="609"/>
        <v>149.35962283000001</v>
      </c>
      <c r="R1974" s="44">
        <f>IF(VLOOKUP(A1974,$Z$12:$AI$125,8)=VLOOKUP(A1973,$Z$12:$AI$125,8),0,VLOOKUP(A1974,Z$12:$AI$125,8))</f>
        <v>0</v>
      </c>
      <c r="S1974" s="45">
        <f>IF(R1974&gt;0,VLOOKUP(R1974,Y$12:$AH$125,7),0)</f>
        <v>0</v>
      </c>
      <c r="T1974" s="40">
        <f t="shared" si="610"/>
        <v>0</v>
      </c>
      <c r="U1974" s="40">
        <f t="shared" ca="1" si="611"/>
        <v>149.35962283000001</v>
      </c>
      <c r="V1974" s="46" t="str">
        <f t="shared" si="597"/>
        <v>A+J=</v>
      </c>
      <c r="W1974" s="47">
        <f t="shared" si="598"/>
        <v>45450</v>
      </c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  <c r="DF1974" s="35"/>
      <c r="DG1974" s="35"/>
      <c r="DH1974" s="35"/>
      <c r="DI1974" s="35"/>
      <c r="DJ1974" s="35"/>
      <c r="DK1974" s="35"/>
      <c r="DL1974" s="35"/>
      <c r="DM1974" s="35"/>
      <c r="DN1974" s="35"/>
      <c r="DO1974" s="35"/>
      <c r="DP1974" s="35"/>
      <c r="DQ1974" s="35"/>
      <c r="DR1974" s="35"/>
      <c r="DS1974" s="35"/>
      <c r="DT1974" s="35"/>
      <c r="DU1974" s="35"/>
      <c r="DV1974" s="35"/>
      <c r="DW1974" s="35"/>
      <c r="DX1974" s="35"/>
      <c r="DY1974" s="35"/>
      <c r="DZ1974" s="35"/>
      <c r="EA1974" s="35"/>
      <c r="EB1974" s="35"/>
      <c r="EC1974" s="35"/>
      <c r="ED1974" s="35"/>
      <c r="EE1974" s="35"/>
      <c r="EF1974" s="35"/>
      <c r="EG1974" s="35"/>
      <c r="EH1974" s="35"/>
      <c r="EI1974" s="35"/>
      <c r="EJ1974" s="35"/>
      <c r="EK1974" s="35"/>
      <c r="EL1974" s="35"/>
      <c r="EM1974" s="35"/>
      <c r="EN1974" s="35"/>
      <c r="EO1974" s="35"/>
      <c r="EP1974" s="35"/>
      <c r="EQ1974" s="35"/>
      <c r="ER1974" s="35"/>
      <c r="ES1974" s="35"/>
      <c r="ET1974" s="35"/>
      <c r="EU1974" s="35"/>
      <c r="EV1974" s="35"/>
      <c r="EW1974" s="35"/>
      <c r="EX1974" s="35"/>
      <c r="EY1974" s="35"/>
      <c r="EZ1974" s="35"/>
      <c r="FA1974" s="35"/>
      <c r="FB1974" s="35"/>
      <c r="FC1974" s="35"/>
      <c r="FD1974" s="35"/>
      <c r="FE1974" s="35"/>
      <c r="FF1974" s="35"/>
      <c r="FG1974" s="35"/>
      <c r="FH1974" s="35"/>
      <c r="FI1974" s="35"/>
      <c r="FJ1974" s="35"/>
      <c r="FK1974" s="35"/>
      <c r="FL1974" s="35"/>
      <c r="FM1974" s="35"/>
      <c r="FN1974" s="35"/>
      <c r="FO1974" s="35"/>
      <c r="FP1974" s="35"/>
      <c r="FQ1974" s="35"/>
      <c r="FR1974" s="35"/>
      <c r="FS1974" s="35"/>
      <c r="FT1974" s="35"/>
      <c r="FU1974" s="35"/>
      <c r="FV1974" s="35"/>
      <c r="FW1974" s="35"/>
      <c r="FX1974" s="35"/>
      <c r="FY1974" s="35"/>
      <c r="FZ1974" s="35"/>
    </row>
    <row r="1975" spans="1:182" x14ac:dyDescent="0.15">
      <c r="A1975" s="38">
        <f t="shared" si="599"/>
        <v>45419</v>
      </c>
      <c r="B1975" s="39">
        <f t="shared" ca="1" si="600"/>
        <v>9565.9813243900007</v>
      </c>
      <c r="C1975" s="40">
        <f t="shared" si="601"/>
        <v>9411.77</v>
      </c>
      <c r="D1975" s="41">
        <f ca="1">IF(A1975&lt;$B$1,VLOOKUP(A1975,[1]DI!$A$4:$B$15000,2,FALSE),0)</f>
        <v>0.1065</v>
      </c>
      <c r="E1975" s="40">
        <f t="shared" ca="1" si="602"/>
        <v>4.0168000000000002E-4</v>
      </c>
      <c r="F1975" s="42">
        <f t="shared" si="596"/>
        <v>1</v>
      </c>
      <c r="G1975" s="43">
        <f t="shared" ca="1" si="603"/>
        <v>1.00040168</v>
      </c>
      <c r="H1975" s="40">
        <f ca="1">TRUNC(PRODUCT(G$10:G1974),15)</f>
        <v>1.5258144363527</v>
      </c>
      <c r="I1975" s="40">
        <f t="shared" ca="1" si="604"/>
        <v>1.5063044429907</v>
      </c>
      <c r="J1975" s="40">
        <f t="shared" ca="1" si="605"/>
        <v>1.0129522200000001</v>
      </c>
      <c r="K1975" s="42">
        <f t="shared" si="606"/>
        <v>2.7E-2</v>
      </c>
      <c r="L1975" s="63">
        <f t="shared" si="612"/>
        <v>45371</v>
      </c>
      <c r="M1975" s="64">
        <f t="shared" si="613"/>
        <v>32</v>
      </c>
      <c r="N1975" s="44">
        <f t="shared" si="607"/>
        <v>32</v>
      </c>
      <c r="O1975" s="40">
        <f t="shared" si="608"/>
        <v>1.0033888310000001</v>
      </c>
      <c r="P1975" s="65">
        <f t="shared" ca="1" si="614"/>
        <v>1.0163849439999999</v>
      </c>
      <c r="Q1975" s="40">
        <f t="shared" ca="1" si="609"/>
        <v>154.21132438999999</v>
      </c>
      <c r="R1975" s="44">
        <f>IF(VLOOKUP(A1975,$Z$12:$AI$125,8)=VLOOKUP(A1974,$Z$12:$AI$125,8),0,VLOOKUP(A1975,Z$12:$AI$125,8))</f>
        <v>0</v>
      </c>
      <c r="S1975" s="45">
        <f>IF(R1975&gt;0,VLOOKUP(R1975,Y$12:$AH$125,7),0)</f>
        <v>0</v>
      </c>
      <c r="T1975" s="40">
        <f t="shared" si="610"/>
        <v>0</v>
      </c>
      <c r="U1975" s="40">
        <f t="shared" ca="1" si="611"/>
        <v>154.21132438999999</v>
      </c>
      <c r="V1975" s="46" t="str">
        <f t="shared" si="597"/>
        <v>A+J=</v>
      </c>
      <c r="W1975" s="47">
        <f t="shared" si="598"/>
        <v>45450</v>
      </c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  <c r="DF1975" s="35"/>
      <c r="DG1975" s="35"/>
      <c r="DH1975" s="35"/>
      <c r="DI1975" s="35"/>
      <c r="DJ1975" s="35"/>
      <c r="DK1975" s="35"/>
      <c r="DL1975" s="35"/>
      <c r="DM1975" s="35"/>
      <c r="DN1975" s="35"/>
      <c r="DO1975" s="35"/>
      <c r="DP1975" s="35"/>
      <c r="DQ1975" s="35"/>
      <c r="DR1975" s="35"/>
      <c r="DS1975" s="35"/>
      <c r="DT1975" s="35"/>
      <c r="DU1975" s="35"/>
      <c r="DV1975" s="35"/>
      <c r="DW1975" s="35"/>
      <c r="DX1975" s="35"/>
      <c r="DY1975" s="35"/>
      <c r="DZ1975" s="35"/>
      <c r="EA1975" s="35"/>
      <c r="EB1975" s="35"/>
      <c r="EC1975" s="35"/>
      <c r="ED1975" s="35"/>
      <c r="EE1975" s="35"/>
      <c r="EF1975" s="35"/>
      <c r="EG1975" s="35"/>
      <c r="EH1975" s="35"/>
      <c r="EI1975" s="35"/>
      <c r="EJ1975" s="35"/>
      <c r="EK1975" s="35"/>
      <c r="EL1975" s="35"/>
      <c r="EM1975" s="35"/>
      <c r="EN1975" s="35"/>
      <c r="EO1975" s="35"/>
      <c r="EP1975" s="35"/>
      <c r="EQ1975" s="35"/>
      <c r="ER1975" s="35"/>
      <c r="ES1975" s="35"/>
      <c r="ET1975" s="35"/>
      <c r="EU1975" s="35"/>
      <c r="EV1975" s="35"/>
      <c r="EW1975" s="35"/>
      <c r="EX1975" s="35"/>
      <c r="EY1975" s="35"/>
      <c r="EZ1975" s="35"/>
      <c r="FA1975" s="35"/>
      <c r="FB1975" s="35"/>
      <c r="FC1975" s="35"/>
      <c r="FD1975" s="35"/>
      <c r="FE1975" s="35"/>
      <c r="FF1975" s="35"/>
      <c r="FG1975" s="35"/>
      <c r="FH1975" s="35"/>
      <c r="FI1975" s="35"/>
      <c r="FJ1975" s="35"/>
      <c r="FK1975" s="35"/>
      <c r="FL1975" s="35"/>
      <c r="FM1975" s="35"/>
      <c r="FN1975" s="35"/>
      <c r="FO1975" s="35"/>
      <c r="FP1975" s="35"/>
      <c r="FQ1975" s="35"/>
      <c r="FR1975" s="35"/>
      <c r="FS1975" s="35"/>
      <c r="FT1975" s="35"/>
      <c r="FU1975" s="35"/>
      <c r="FV1975" s="35"/>
      <c r="FW1975" s="35"/>
      <c r="FX1975" s="35"/>
      <c r="FY1975" s="35"/>
      <c r="FZ1975" s="35"/>
    </row>
    <row r="1976" spans="1:182" x14ac:dyDescent="0.15">
      <c r="A1976" s="38">
        <f t="shared" si="599"/>
        <v>45420</v>
      </c>
      <c r="B1976" s="39">
        <f t="shared" ca="1" si="600"/>
        <v>9570.8356518199998</v>
      </c>
      <c r="C1976" s="40">
        <f t="shared" si="601"/>
        <v>9411.77</v>
      </c>
      <c r="D1976" s="41">
        <f ca="1">IF(A1976&lt;$B$1,VLOOKUP(A1976,[1]DI!$A$4:$B$15000,2,FALSE),0)</f>
        <v>0.1065</v>
      </c>
      <c r="E1976" s="40">
        <f t="shared" ca="1" si="602"/>
        <v>4.0168000000000002E-4</v>
      </c>
      <c r="F1976" s="42">
        <f t="shared" si="596"/>
        <v>1</v>
      </c>
      <c r="G1976" s="43">
        <f t="shared" ca="1" si="603"/>
        <v>1.00040168</v>
      </c>
      <c r="H1976" s="40">
        <f ca="1">TRUNC(PRODUCT(G$10:G1975),15)</f>
        <v>1.5264273254955001</v>
      </c>
      <c r="I1976" s="40">
        <f t="shared" ca="1" si="604"/>
        <v>1.5063044429907</v>
      </c>
      <c r="J1976" s="40">
        <f t="shared" ca="1" si="605"/>
        <v>1.0133591099999999</v>
      </c>
      <c r="K1976" s="42">
        <f t="shared" si="606"/>
        <v>2.7E-2</v>
      </c>
      <c r="L1976" s="63">
        <f t="shared" si="612"/>
        <v>45371</v>
      </c>
      <c r="M1976" s="64">
        <f t="shared" si="613"/>
        <v>33</v>
      </c>
      <c r="N1976" s="44">
        <f t="shared" si="607"/>
        <v>33</v>
      </c>
      <c r="O1976" s="40">
        <f t="shared" si="608"/>
        <v>1.003494917</v>
      </c>
      <c r="P1976" s="65">
        <f t="shared" ca="1" si="614"/>
        <v>1.0169007160000001</v>
      </c>
      <c r="Q1976" s="40">
        <f t="shared" ca="1" si="609"/>
        <v>159.06565182</v>
      </c>
      <c r="R1976" s="44">
        <f>IF(VLOOKUP(A1976,$Z$12:$AI$125,8)=VLOOKUP(A1975,$Z$12:$AI$125,8),0,VLOOKUP(A1976,Z$12:$AI$125,8))</f>
        <v>0</v>
      </c>
      <c r="S1976" s="45">
        <f>IF(R1976&gt;0,VLOOKUP(R1976,Y$12:$AH$125,7),0)</f>
        <v>0</v>
      </c>
      <c r="T1976" s="40">
        <f t="shared" si="610"/>
        <v>0</v>
      </c>
      <c r="U1976" s="40">
        <f t="shared" ca="1" si="611"/>
        <v>159.06565182</v>
      </c>
      <c r="V1976" s="46" t="str">
        <f t="shared" si="597"/>
        <v>A+J=</v>
      </c>
      <c r="W1976" s="47">
        <f t="shared" si="598"/>
        <v>45450</v>
      </c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  <c r="DF1976" s="35"/>
      <c r="DG1976" s="35"/>
      <c r="DH1976" s="35"/>
      <c r="DI1976" s="35"/>
      <c r="DJ1976" s="35"/>
      <c r="DK1976" s="35"/>
      <c r="DL1976" s="35"/>
      <c r="DM1976" s="35"/>
      <c r="DN1976" s="35"/>
      <c r="DO1976" s="35"/>
      <c r="DP1976" s="35"/>
      <c r="DQ1976" s="35"/>
      <c r="DR1976" s="35"/>
      <c r="DS1976" s="35"/>
      <c r="DT1976" s="35"/>
      <c r="DU1976" s="35"/>
      <c r="DV1976" s="35"/>
      <c r="DW1976" s="35"/>
      <c r="DX1976" s="35"/>
      <c r="DY1976" s="35"/>
      <c r="DZ1976" s="35"/>
      <c r="EA1976" s="35"/>
      <c r="EB1976" s="35"/>
      <c r="EC1976" s="35"/>
      <c r="ED1976" s="35"/>
      <c r="EE1976" s="35"/>
      <c r="EF1976" s="35"/>
      <c r="EG1976" s="35"/>
      <c r="EH1976" s="35"/>
      <c r="EI1976" s="35"/>
      <c r="EJ1976" s="35"/>
      <c r="EK1976" s="35"/>
      <c r="EL1976" s="35"/>
      <c r="EM1976" s="35"/>
      <c r="EN1976" s="35"/>
      <c r="EO1976" s="35"/>
      <c r="EP1976" s="35"/>
      <c r="EQ1976" s="35"/>
      <c r="ER1976" s="35"/>
      <c r="ES1976" s="35"/>
      <c r="ET1976" s="35"/>
      <c r="EU1976" s="35"/>
      <c r="EV1976" s="35"/>
      <c r="EW1976" s="35"/>
      <c r="EX1976" s="35"/>
      <c r="EY1976" s="35"/>
      <c r="EZ1976" s="35"/>
      <c r="FA1976" s="35"/>
      <c r="FB1976" s="35"/>
      <c r="FC1976" s="35"/>
      <c r="FD1976" s="35"/>
      <c r="FE1976" s="35"/>
      <c r="FF1976" s="35"/>
      <c r="FG1976" s="35"/>
      <c r="FH1976" s="35"/>
      <c r="FI1976" s="35"/>
      <c r="FJ1976" s="35"/>
      <c r="FK1976" s="35"/>
      <c r="FL1976" s="35"/>
      <c r="FM1976" s="35"/>
      <c r="FN1976" s="35"/>
      <c r="FO1976" s="35"/>
      <c r="FP1976" s="35"/>
      <c r="FQ1976" s="35"/>
      <c r="FR1976" s="35"/>
      <c r="FS1976" s="35"/>
      <c r="FT1976" s="35"/>
      <c r="FU1976" s="35"/>
      <c r="FV1976" s="35"/>
      <c r="FW1976" s="35"/>
      <c r="FX1976" s="35"/>
      <c r="FY1976" s="35"/>
      <c r="FZ1976" s="35"/>
    </row>
    <row r="1977" spans="1:182" x14ac:dyDescent="0.15">
      <c r="A1977" s="38">
        <f t="shared" si="599"/>
        <v>45421</v>
      </c>
      <c r="B1977" s="39">
        <f t="shared" ca="1" si="600"/>
        <v>9575.692313380001</v>
      </c>
      <c r="C1977" s="40">
        <f t="shared" si="601"/>
        <v>9411.77</v>
      </c>
      <c r="D1977" s="41">
        <f ca="1">IF(A1977&lt;$B$1,VLOOKUP(A1977,[1]DI!$A$4:$B$15000,2,FALSE),0)</f>
        <v>0.104</v>
      </c>
      <c r="E1977" s="40">
        <f t="shared" ca="1" si="602"/>
        <v>3.927E-4</v>
      </c>
      <c r="F1977" s="42">
        <f t="shared" si="596"/>
        <v>1</v>
      </c>
      <c r="G1977" s="43">
        <f t="shared" ca="1" si="603"/>
        <v>1.0003926999999999</v>
      </c>
      <c r="H1977" s="40">
        <f ca="1">TRUNC(PRODUCT(G$10:G1976),15)</f>
        <v>1.5270404608235999</v>
      </c>
      <c r="I1977" s="40">
        <f t="shared" ca="1" si="604"/>
        <v>1.5063044429907</v>
      </c>
      <c r="J1977" s="40">
        <f t="shared" ca="1" si="605"/>
        <v>1.0137661499999999</v>
      </c>
      <c r="K1977" s="42">
        <f t="shared" si="606"/>
        <v>2.7E-2</v>
      </c>
      <c r="L1977" s="63">
        <f t="shared" si="612"/>
        <v>45371</v>
      </c>
      <c r="M1977" s="64">
        <f t="shared" si="613"/>
        <v>34</v>
      </c>
      <c r="N1977" s="44">
        <f t="shared" si="607"/>
        <v>34</v>
      </c>
      <c r="O1977" s="40">
        <f t="shared" si="608"/>
        <v>1.003601014</v>
      </c>
      <c r="P1977" s="65">
        <f t="shared" ca="1" si="614"/>
        <v>1.0174167359999999</v>
      </c>
      <c r="Q1977" s="40">
        <f t="shared" ca="1" si="609"/>
        <v>163.92231337999999</v>
      </c>
      <c r="R1977" s="44">
        <f>IF(VLOOKUP(A1977,$Z$12:$AI$125,8)=VLOOKUP(A1976,$Z$12:$AI$125,8),0,VLOOKUP(A1977,Z$12:$AI$125,8))</f>
        <v>0</v>
      </c>
      <c r="S1977" s="45">
        <f>IF(R1977&gt;0,VLOOKUP(R1977,Y$12:$AH$125,7),0)</f>
        <v>0</v>
      </c>
      <c r="T1977" s="40">
        <f t="shared" si="610"/>
        <v>0</v>
      </c>
      <c r="U1977" s="40">
        <f t="shared" ca="1" si="611"/>
        <v>163.92231337999999</v>
      </c>
      <c r="V1977" s="46" t="str">
        <f t="shared" si="597"/>
        <v>A+J=</v>
      </c>
      <c r="W1977" s="47">
        <f t="shared" si="598"/>
        <v>45450</v>
      </c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  <c r="DF1977" s="35"/>
      <c r="DG1977" s="35"/>
      <c r="DH1977" s="35"/>
      <c r="DI1977" s="35"/>
      <c r="DJ1977" s="35"/>
      <c r="DK1977" s="35"/>
      <c r="DL1977" s="35"/>
      <c r="DM1977" s="35"/>
      <c r="DN1977" s="35"/>
      <c r="DO1977" s="35"/>
      <c r="DP1977" s="35"/>
      <c r="DQ1977" s="35"/>
      <c r="DR1977" s="35"/>
      <c r="DS1977" s="35"/>
      <c r="DT1977" s="35"/>
      <c r="DU1977" s="35"/>
      <c r="DV1977" s="35"/>
      <c r="DW1977" s="35"/>
      <c r="DX1977" s="35"/>
      <c r="DY1977" s="35"/>
      <c r="DZ1977" s="35"/>
      <c r="EA1977" s="35"/>
      <c r="EB1977" s="35"/>
      <c r="EC1977" s="35"/>
      <c r="ED1977" s="35"/>
      <c r="EE1977" s="35"/>
      <c r="EF1977" s="35"/>
      <c r="EG1977" s="35"/>
      <c r="EH1977" s="35"/>
      <c r="EI1977" s="35"/>
      <c r="EJ1977" s="35"/>
      <c r="EK1977" s="35"/>
      <c r="EL1977" s="35"/>
      <c r="EM1977" s="35"/>
      <c r="EN1977" s="35"/>
      <c r="EO1977" s="35"/>
      <c r="EP1977" s="35"/>
      <c r="EQ1977" s="35"/>
      <c r="ER1977" s="35"/>
      <c r="ES1977" s="35"/>
      <c r="ET1977" s="35"/>
      <c r="EU1977" s="35"/>
      <c r="EV1977" s="35"/>
      <c r="EW1977" s="35"/>
      <c r="EX1977" s="35"/>
      <c r="EY1977" s="35"/>
      <c r="EZ1977" s="35"/>
      <c r="FA1977" s="35"/>
      <c r="FB1977" s="35"/>
      <c r="FC1977" s="35"/>
      <c r="FD1977" s="35"/>
      <c r="FE1977" s="35"/>
      <c r="FF1977" s="35"/>
      <c r="FG1977" s="35"/>
      <c r="FH1977" s="35"/>
      <c r="FI1977" s="35"/>
      <c r="FJ1977" s="35"/>
      <c r="FK1977" s="35"/>
      <c r="FL1977" s="35"/>
      <c r="FM1977" s="35"/>
      <c r="FN1977" s="35"/>
      <c r="FO1977" s="35"/>
      <c r="FP1977" s="35"/>
      <c r="FQ1977" s="35"/>
      <c r="FR1977" s="35"/>
      <c r="FS1977" s="35"/>
      <c r="FT1977" s="35"/>
      <c r="FU1977" s="35"/>
      <c r="FV1977" s="35"/>
      <c r="FW1977" s="35"/>
      <c r="FX1977" s="35"/>
      <c r="FY1977" s="35"/>
      <c r="FZ1977" s="35"/>
    </row>
    <row r="1978" spans="1:182" x14ac:dyDescent="0.15">
      <c r="A1978" s="38">
        <f t="shared" si="599"/>
        <v>45422</v>
      </c>
      <c r="B1978" s="39">
        <f t="shared" ca="1" si="600"/>
        <v>9580.4655490000005</v>
      </c>
      <c r="C1978" s="40">
        <f t="shared" si="601"/>
        <v>9411.77</v>
      </c>
      <c r="D1978" s="41">
        <f ca="1">IF(A1978&lt;$B$1,VLOOKUP(A1978,[1]DI!$A$4:$B$15000,2,FALSE),0)</f>
        <v>0.104</v>
      </c>
      <c r="E1978" s="40">
        <f t="shared" ca="1" si="602"/>
        <v>3.927E-4</v>
      </c>
      <c r="F1978" s="42">
        <f t="shared" si="596"/>
        <v>1</v>
      </c>
      <c r="G1978" s="43">
        <f t="shared" ca="1" si="603"/>
        <v>1.0003926999999999</v>
      </c>
      <c r="H1978" s="40">
        <f ca="1">TRUNC(PRODUCT(G$10:G1977),15)</f>
        <v>1.5276401296125699</v>
      </c>
      <c r="I1978" s="40">
        <f t="shared" ca="1" si="604"/>
        <v>1.5063044429907</v>
      </c>
      <c r="J1978" s="40">
        <f t="shared" ca="1" si="605"/>
        <v>1.01416426</v>
      </c>
      <c r="K1978" s="42">
        <f t="shared" si="606"/>
        <v>2.7E-2</v>
      </c>
      <c r="L1978" s="63">
        <f t="shared" si="612"/>
        <v>45371</v>
      </c>
      <c r="M1978" s="64">
        <f t="shared" si="613"/>
        <v>35</v>
      </c>
      <c r="N1978" s="44">
        <f t="shared" si="607"/>
        <v>35</v>
      </c>
      <c r="O1978" s="40">
        <f t="shared" si="608"/>
        <v>1.0037071230000001</v>
      </c>
      <c r="P1978" s="65">
        <f t="shared" ca="1" si="614"/>
        <v>1.017923892</v>
      </c>
      <c r="Q1978" s="40">
        <f t="shared" ca="1" si="609"/>
        <v>168.695549</v>
      </c>
      <c r="R1978" s="44">
        <f>IF(VLOOKUP(A1978,$Z$12:$AI$125,8)=VLOOKUP(A1977,$Z$12:$AI$125,8),0,VLOOKUP(A1978,Z$12:$AI$125,8))</f>
        <v>0</v>
      </c>
      <c r="S1978" s="45">
        <f>IF(R1978&gt;0,VLOOKUP(R1978,Y$12:$AH$125,7),0)</f>
        <v>0</v>
      </c>
      <c r="T1978" s="40">
        <f t="shared" si="610"/>
        <v>0</v>
      </c>
      <c r="U1978" s="40">
        <f t="shared" ca="1" si="611"/>
        <v>168.695549</v>
      </c>
      <c r="V1978" s="46" t="str">
        <f t="shared" si="597"/>
        <v>A+J=</v>
      </c>
      <c r="W1978" s="47">
        <f t="shared" si="598"/>
        <v>45450</v>
      </c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  <c r="DF1978" s="35"/>
      <c r="DG1978" s="35"/>
      <c r="DH1978" s="35"/>
      <c r="DI1978" s="35"/>
      <c r="DJ1978" s="35"/>
      <c r="DK1978" s="35"/>
      <c r="DL1978" s="35"/>
      <c r="DM1978" s="35"/>
      <c r="DN1978" s="35"/>
      <c r="DO1978" s="35"/>
      <c r="DP1978" s="35"/>
      <c r="DQ1978" s="35"/>
      <c r="DR1978" s="35"/>
      <c r="DS1978" s="35"/>
      <c r="DT1978" s="35"/>
      <c r="DU1978" s="35"/>
      <c r="DV1978" s="35"/>
      <c r="DW1978" s="35"/>
      <c r="DX1978" s="35"/>
      <c r="DY1978" s="35"/>
      <c r="DZ1978" s="35"/>
      <c r="EA1978" s="35"/>
      <c r="EB1978" s="35"/>
      <c r="EC1978" s="35"/>
      <c r="ED1978" s="35"/>
      <c r="EE1978" s="35"/>
      <c r="EF1978" s="35"/>
      <c r="EG1978" s="35"/>
      <c r="EH1978" s="35"/>
      <c r="EI1978" s="35"/>
      <c r="EJ1978" s="35"/>
      <c r="EK1978" s="35"/>
      <c r="EL1978" s="35"/>
      <c r="EM1978" s="35"/>
      <c r="EN1978" s="35"/>
      <c r="EO1978" s="35"/>
      <c r="EP1978" s="35"/>
      <c r="EQ1978" s="35"/>
      <c r="ER1978" s="35"/>
      <c r="ES1978" s="35"/>
      <c r="ET1978" s="35"/>
      <c r="EU1978" s="35"/>
      <c r="EV1978" s="35"/>
      <c r="EW1978" s="35"/>
      <c r="EX1978" s="35"/>
      <c r="EY1978" s="35"/>
      <c r="EZ1978" s="35"/>
      <c r="FA1978" s="35"/>
      <c r="FB1978" s="35"/>
      <c r="FC1978" s="35"/>
      <c r="FD1978" s="35"/>
      <c r="FE1978" s="35"/>
      <c r="FF1978" s="35"/>
      <c r="FG1978" s="35"/>
      <c r="FH1978" s="35"/>
      <c r="FI1978" s="35"/>
      <c r="FJ1978" s="35"/>
      <c r="FK1978" s="35"/>
      <c r="FL1978" s="35"/>
      <c r="FM1978" s="35"/>
      <c r="FN1978" s="35"/>
      <c r="FO1978" s="35"/>
      <c r="FP1978" s="35"/>
      <c r="FQ1978" s="35"/>
      <c r="FR1978" s="35"/>
      <c r="FS1978" s="35"/>
      <c r="FT1978" s="35"/>
      <c r="FU1978" s="35"/>
      <c r="FV1978" s="35"/>
      <c r="FW1978" s="35"/>
      <c r="FX1978" s="35"/>
      <c r="FY1978" s="35"/>
      <c r="FZ1978" s="35"/>
    </row>
    <row r="1979" spans="1:182" x14ac:dyDescent="0.15">
      <c r="A1979" s="38">
        <f t="shared" si="599"/>
        <v>45423</v>
      </c>
      <c r="B1979" s="39">
        <f t="shared" ca="1" si="600"/>
        <v>9585.2410811000009</v>
      </c>
      <c r="C1979" s="40">
        <f t="shared" si="601"/>
        <v>9411.77</v>
      </c>
      <c r="D1979" s="41">
        <f ca="1">IF(A1979&lt;$B$1,VLOOKUP(A1979,[1]DI!$A$4:$B$15000,2,FALSE),0)</f>
        <v>0</v>
      </c>
      <c r="E1979" s="40">
        <f t="shared" ca="1" si="602"/>
        <v>0</v>
      </c>
      <c r="F1979" s="42">
        <f t="shared" si="596"/>
        <v>1</v>
      </c>
      <c r="G1979" s="43">
        <f t="shared" ca="1" si="603"/>
        <v>1</v>
      </c>
      <c r="H1979" s="40">
        <f ca="1">TRUNC(PRODUCT(G$10:G1978),15)</f>
        <v>1.5282400338914599</v>
      </c>
      <c r="I1979" s="40">
        <f t="shared" ca="1" si="604"/>
        <v>1.5063044429907</v>
      </c>
      <c r="J1979" s="40">
        <f t="shared" ca="1" si="605"/>
        <v>1.0145625199999999</v>
      </c>
      <c r="K1979" s="42">
        <f t="shared" si="606"/>
        <v>2.7E-2</v>
      </c>
      <c r="L1979" s="63">
        <f t="shared" si="612"/>
        <v>45371</v>
      </c>
      <c r="M1979" s="64">
        <f t="shared" si="613"/>
        <v>35</v>
      </c>
      <c r="N1979" s="44">
        <f t="shared" si="607"/>
        <v>36</v>
      </c>
      <c r="O1979" s="40">
        <f t="shared" si="608"/>
        <v>1.0038132420000001</v>
      </c>
      <c r="P1979" s="65">
        <f t="shared" ca="1" si="614"/>
        <v>1.018431292</v>
      </c>
      <c r="Q1979" s="40">
        <f t="shared" ca="1" si="609"/>
        <v>173.47108109999999</v>
      </c>
      <c r="R1979" s="44">
        <f>IF(VLOOKUP(A1979,$Z$12:$AI$125,8)=VLOOKUP(A1978,$Z$12:$AI$125,8),0,VLOOKUP(A1979,Z$12:$AI$125,8))</f>
        <v>0</v>
      </c>
      <c r="S1979" s="45">
        <f>IF(R1979&gt;0,VLOOKUP(R1979,Y$12:$AH$125,7),0)</f>
        <v>0</v>
      </c>
      <c r="T1979" s="40">
        <f t="shared" si="610"/>
        <v>0</v>
      </c>
      <c r="U1979" s="40">
        <f t="shared" ca="1" si="611"/>
        <v>173.47108109999999</v>
      </c>
      <c r="V1979" s="46" t="str">
        <f t="shared" si="597"/>
        <v>A+J=</v>
      </c>
      <c r="W1979" s="47">
        <f t="shared" si="598"/>
        <v>45450</v>
      </c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  <c r="DF1979" s="35"/>
      <c r="DG1979" s="35"/>
      <c r="DH1979" s="35"/>
      <c r="DI1979" s="35"/>
      <c r="DJ1979" s="35"/>
      <c r="DK1979" s="35"/>
      <c r="DL1979" s="35"/>
      <c r="DM1979" s="35"/>
      <c r="DN1979" s="35"/>
      <c r="DO1979" s="35"/>
      <c r="DP1979" s="35"/>
      <c r="DQ1979" s="35"/>
      <c r="DR1979" s="35"/>
      <c r="DS1979" s="35"/>
      <c r="DT1979" s="35"/>
      <c r="DU1979" s="35"/>
      <c r="DV1979" s="35"/>
      <c r="DW1979" s="35"/>
      <c r="DX1979" s="35"/>
      <c r="DY1979" s="35"/>
      <c r="DZ1979" s="35"/>
      <c r="EA1979" s="35"/>
      <c r="EB1979" s="35"/>
      <c r="EC1979" s="35"/>
      <c r="ED1979" s="35"/>
      <c r="EE1979" s="35"/>
      <c r="EF1979" s="35"/>
      <c r="EG1979" s="35"/>
      <c r="EH1979" s="35"/>
      <c r="EI1979" s="35"/>
      <c r="EJ1979" s="35"/>
      <c r="EK1979" s="35"/>
      <c r="EL1979" s="35"/>
      <c r="EM1979" s="35"/>
      <c r="EN1979" s="35"/>
      <c r="EO1979" s="35"/>
      <c r="EP1979" s="35"/>
      <c r="EQ1979" s="35"/>
      <c r="ER1979" s="35"/>
      <c r="ES1979" s="35"/>
      <c r="ET1979" s="35"/>
      <c r="EU1979" s="35"/>
      <c r="EV1979" s="35"/>
      <c r="EW1979" s="35"/>
      <c r="EX1979" s="35"/>
      <c r="EY1979" s="35"/>
      <c r="EZ1979" s="35"/>
      <c r="FA1979" s="35"/>
      <c r="FB1979" s="35"/>
      <c r="FC1979" s="35"/>
      <c r="FD1979" s="35"/>
      <c r="FE1979" s="35"/>
      <c r="FF1979" s="35"/>
      <c r="FG1979" s="35"/>
      <c r="FH1979" s="35"/>
      <c r="FI1979" s="35"/>
      <c r="FJ1979" s="35"/>
      <c r="FK1979" s="35"/>
      <c r="FL1979" s="35"/>
      <c r="FM1979" s="35"/>
      <c r="FN1979" s="35"/>
      <c r="FO1979" s="35"/>
      <c r="FP1979" s="35"/>
      <c r="FQ1979" s="35"/>
      <c r="FR1979" s="35"/>
      <c r="FS1979" s="35"/>
      <c r="FT1979" s="35"/>
      <c r="FU1979" s="35"/>
      <c r="FV1979" s="35"/>
      <c r="FW1979" s="35"/>
      <c r="FX1979" s="35"/>
      <c r="FY1979" s="35"/>
      <c r="FZ1979" s="35"/>
    </row>
    <row r="1980" spans="1:182" x14ac:dyDescent="0.15">
      <c r="A1980" s="38">
        <f t="shared" si="599"/>
        <v>45424</v>
      </c>
      <c r="B1980" s="39">
        <f t="shared" ca="1" si="600"/>
        <v>9585.2410811000009</v>
      </c>
      <c r="C1980" s="40">
        <f t="shared" si="601"/>
        <v>9411.77</v>
      </c>
      <c r="D1980" s="41">
        <f ca="1">IF(A1980&lt;$B$1,VLOOKUP(A1980,[1]DI!$A$4:$B$15000,2,FALSE),0)</f>
        <v>0</v>
      </c>
      <c r="E1980" s="40">
        <f t="shared" ca="1" si="602"/>
        <v>0</v>
      </c>
      <c r="F1980" s="42">
        <f t="shared" si="596"/>
        <v>1</v>
      </c>
      <c r="G1980" s="43">
        <f t="shared" ca="1" si="603"/>
        <v>1</v>
      </c>
      <c r="H1980" s="40">
        <f ca="1">TRUNC(PRODUCT(G$10:G1979),15)</f>
        <v>1.5282400338914599</v>
      </c>
      <c r="I1980" s="40">
        <f t="shared" ca="1" si="604"/>
        <v>1.5063044429907</v>
      </c>
      <c r="J1980" s="40">
        <f t="shared" ca="1" si="605"/>
        <v>1.0145625199999999</v>
      </c>
      <c r="K1980" s="42">
        <f t="shared" si="606"/>
        <v>2.7E-2</v>
      </c>
      <c r="L1980" s="63">
        <f t="shared" si="612"/>
        <v>45371</v>
      </c>
      <c r="M1980" s="64">
        <f t="shared" si="613"/>
        <v>35</v>
      </c>
      <c r="N1980" s="44">
        <f t="shared" si="607"/>
        <v>36</v>
      </c>
      <c r="O1980" s="40">
        <f t="shared" si="608"/>
        <v>1.0038132420000001</v>
      </c>
      <c r="P1980" s="65">
        <f t="shared" ca="1" si="614"/>
        <v>1.018431292</v>
      </c>
      <c r="Q1980" s="40">
        <f t="shared" ca="1" si="609"/>
        <v>173.47108109999999</v>
      </c>
      <c r="R1980" s="44">
        <f>IF(VLOOKUP(A1980,$Z$12:$AI$125,8)=VLOOKUP(A1979,$Z$12:$AI$125,8),0,VLOOKUP(A1980,Z$12:$AI$125,8))</f>
        <v>0</v>
      </c>
      <c r="S1980" s="45">
        <f>IF(R1980&gt;0,VLOOKUP(R1980,Y$12:$AH$125,7),0)</f>
        <v>0</v>
      </c>
      <c r="T1980" s="40">
        <f t="shared" si="610"/>
        <v>0</v>
      </c>
      <c r="U1980" s="40">
        <f t="shared" ca="1" si="611"/>
        <v>173.47108109999999</v>
      </c>
      <c r="V1980" s="46" t="str">
        <f t="shared" si="597"/>
        <v>A+J=</v>
      </c>
      <c r="W1980" s="47">
        <f t="shared" si="598"/>
        <v>45450</v>
      </c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  <c r="DF1980" s="35"/>
      <c r="DG1980" s="35"/>
      <c r="DH1980" s="35"/>
      <c r="DI1980" s="35"/>
      <c r="DJ1980" s="35"/>
      <c r="DK1980" s="35"/>
      <c r="DL1980" s="35"/>
      <c r="DM1980" s="35"/>
      <c r="DN1980" s="35"/>
      <c r="DO1980" s="35"/>
      <c r="DP1980" s="35"/>
      <c r="DQ1980" s="35"/>
      <c r="DR1980" s="35"/>
      <c r="DS1980" s="35"/>
      <c r="DT1980" s="35"/>
      <c r="DU1980" s="35"/>
      <c r="DV1980" s="35"/>
      <c r="DW1980" s="35"/>
      <c r="DX1980" s="35"/>
      <c r="DY1980" s="35"/>
      <c r="DZ1980" s="35"/>
      <c r="EA1980" s="35"/>
      <c r="EB1980" s="35"/>
      <c r="EC1980" s="35"/>
      <c r="ED1980" s="35"/>
      <c r="EE1980" s="35"/>
      <c r="EF1980" s="35"/>
      <c r="EG1980" s="35"/>
      <c r="EH1980" s="35"/>
      <c r="EI1980" s="35"/>
      <c r="EJ1980" s="35"/>
      <c r="EK1980" s="35"/>
      <c r="EL1980" s="35"/>
      <c r="EM1980" s="35"/>
      <c r="EN1980" s="35"/>
      <c r="EO1980" s="35"/>
      <c r="EP1980" s="35"/>
      <c r="EQ1980" s="35"/>
      <c r="ER1980" s="35"/>
      <c r="ES1980" s="35"/>
      <c r="ET1980" s="35"/>
      <c r="EU1980" s="35"/>
      <c r="EV1980" s="35"/>
      <c r="EW1980" s="35"/>
      <c r="EX1980" s="35"/>
      <c r="EY1980" s="35"/>
      <c r="EZ1980" s="35"/>
      <c r="FA1980" s="35"/>
      <c r="FB1980" s="35"/>
      <c r="FC1980" s="35"/>
      <c r="FD1980" s="35"/>
      <c r="FE1980" s="35"/>
      <c r="FF1980" s="35"/>
      <c r="FG1980" s="35"/>
      <c r="FH1980" s="35"/>
      <c r="FI1980" s="35"/>
      <c r="FJ1980" s="35"/>
      <c r="FK1980" s="35"/>
      <c r="FL1980" s="35"/>
      <c r="FM1980" s="35"/>
      <c r="FN1980" s="35"/>
      <c r="FO1980" s="35"/>
      <c r="FP1980" s="35"/>
      <c r="FQ1980" s="35"/>
      <c r="FR1980" s="35"/>
      <c r="FS1980" s="35"/>
      <c r="FT1980" s="35"/>
      <c r="FU1980" s="35"/>
      <c r="FV1980" s="35"/>
      <c r="FW1980" s="35"/>
      <c r="FX1980" s="35"/>
      <c r="FY1980" s="35"/>
      <c r="FZ1980" s="35"/>
    </row>
    <row r="1981" spans="1:182" x14ac:dyDescent="0.15">
      <c r="A1981" s="38">
        <f t="shared" si="599"/>
        <v>45425</v>
      </c>
      <c r="B1981" s="39">
        <f t="shared" ca="1" si="600"/>
        <v>9585.2410811000009</v>
      </c>
      <c r="C1981" s="40">
        <f t="shared" si="601"/>
        <v>9411.77</v>
      </c>
      <c r="D1981" s="41">
        <f ca="1">IF(A1981&lt;$B$1,VLOOKUP(A1981,[1]DI!$A$4:$B$15000,2,FALSE),0)</f>
        <v>0.104</v>
      </c>
      <c r="E1981" s="40">
        <f t="shared" ca="1" si="602"/>
        <v>3.927E-4</v>
      </c>
      <c r="F1981" s="42">
        <f t="shared" si="596"/>
        <v>1</v>
      </c>
      <c r="G1981" s="43">
        <f t="shared" ca="1" si="603"/>
        <v>1.0003926999999999</v>
      </c>
      <c r="H1981" s="40">
        <f ca="1">TRUNC(PRODUCT(G$10:G1980),15)</f>
        <v>1.5282400338914599</v>
      </c>
      <c r="I1981" s="40">
        <f t="shared" ca="1" si="604"/>
        <v>1.5063044429907</v>
      </c>
      <c r="J1981" s="40">
        <f t="shared" ca="1" si="605"/>
        <v>1.0145625199999999</v>
      </c>
      <c r="K1981" s="42">
        <f t="shared" si="606"/>
        <v>2.7E-2</v>
      </c>
      <c r="L1981" s="63">
        <f t="shared" si="612"/>
        <v>45371</v>
      </c>
      <c r="M1981" s="64">
        <f t="shared" si="613"/>
        <v>36</v>
      </c>
      <c r="N1981" s="44">
        <f t="shared" si="607"/>
        <v>36</v>
      </c>
      <c r="O1981" s="40">
        <f t="shared" si="608"/>
        <v>1.0038132420000001</v>
      </c>
      <c r="P1981" s="65">
        <f t="shared" ca="1" si="614"/>
        <v>1.018431292</v>
      </c>
      <c r="Q1981" s="40">
        <f t="shared" ca="1" si="609"/>
        <v>173.47108109999999</v>
      </c>
      <c r="R1981" s="44">
        <f>IF(VLOOKUP(A1981,$Z$12:$AI$125,8)=VLOOKUP(A1980,$Z$12:$AI$125,8),0,VLOOKUP(A1981,Z$12:$AI$125,8))</f>
        <v>0</v>
      </c>
      <c r="S1981" s="45">
        <f>IF(R1981&gt;0,VLOOKUP(R1981,Y$12:$AH$125,7),0)</f>
        <v>0</v>
      </c>
      <c r="T1981" s="40">
        <f t="shared" si="610"/>
        <v>0</v>
      </c>
      <c r="U1981" s="40">
        <f t="shared" ca="1" si="611"/>
        <v>173.47108109999999</v>
      </c>
      <c r="V1981" s="46" t="str">
        <f t="shared" si="597"/>
        <v>A+J=</v>
      </c>
      <c r="W1981" s="47">
        <f t="shared" si="598"/>
        <v>45450</v>
      </c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  <c r="DF1981" s="35"/>
      <c r="DG1981" s="35"/>
      <c r="DH1981" s="35"/>
      <c r="DI1981" s="35"/>
      <c r="DJ1981" s="35"/>
      <c r="DK1981" s="35"/>
      <c r="DL1981" s="35"/>
      <c r="DM1981" s="35"/>
      <c r="DN1981" s="35"/>
      <c r="DO1981" s="35"/>
      <c r="DP1981" s="35"/>
      <c r="DQ1981" s="35"/>
      <c r="DR1981" s="35"/>
      <c r="DS1981" s="35"/>
      <c r="DT1981" s="35"/>
      <c r="DU1981" s="35"/>
      <c r="DV1981" s="35"/>
      <c r="DW1981" s="35"/>
      <c r="DX1981" s="35"/>
      <c r="DY1981" s="35"/>
      <c r="DZ1981" s="35"/>
      <c r="EA1981" s="35"/>
      <c r="EB1981" s="35"/>
      <c r="EC1981" s="35"/>
      <c r="ED1981" s="35"/>
      <c r="EE1981" s="35"/>
      <c r="EF1981" s="35"/>
      <c r="EG1981" s="35"/>
      <c r="EH1981" s="35"/>
      <c r="EI1981" s="35"/>
      <c r="EJ1981" s="35"/>
      <c r="EK1981" s="35"/>
      <c r="EL1981" s="35"/>
      <c r="EM1981" s="35"/>
      <c r="EN1981" s="35"/>
      <c r="EO1981" s="35"/>
      <c r="EP1981" s="35"/>
      <c r="EQ1981" s="35"/>
      <c r="ER1981" s="35"/>
      <c r="ES1981" s="35"/>
      <c r="ET1981" s="35"/>
      <c r="EU1981" s="35"/>
      <c r="EV1981" s="35"/>
      <c r="EW1981" s="35"/>
      <c r="EX1981" s="35"/>
      <c r="EY1981" s="35"/>
      <c r="EZ1981" s="35"/>
      <c r="FA1981" s="35"/>
      <c r="FB1981" s="35"/>
      <c r="FC1981" s="35"/>
      <c r="FD1981" s="35"/>
      <c r="FE1981" s="35"/>
      <c r="FF1981" s="35"/>
      <c r="FG1981" s="35"/>
      <c r="FH1981" s="35"/>
      <c r="FI1981" s="35"/>
      <c r="FJ1981" s="35"/>
      <c r="FK1981" s="35"/>
      <c r="FL1981" s="35"/>
      <c r="FM1981" s="35"/>
      <c r="FN1981" s="35"/>
      <c r="FO1981" s="35"/>
      <c r="FP1981" s="35"/>
      <c r="FQ1981" s="35"/>
      <c r="FR1981" s="35"/>
      <c r="FS1981" s="35"/>
      <c r="FT1981" s="35"/>
      <c r="FU1981" s="35"/>
      <c r="FV1981" s="35"/>
      <c r="FW1981" s="35"/>
      <c r="FX1981" s="35"/>
      <c r="FY1981" s="35"/>
      <c r="FZ1981" s="35"/>
    </row>
    <row r="1982" spans="1:182" x14ac:dyDescent="0.15">
      <c r="A1982" s="38">
        <f t="shared" si="599"/>
        <v>45426</v>
      </c>
      <c r="B1982" s="39">
        <f t="shared" ca="1" si="600"/>
        <v>9590.01905085</v>
      </c>
      <c r="C1982" s="40">
        <f t="shared" si="601"/>
        <v>9411.77</v>
      </c>
      <c r="D1982" s="41">
        <f ca="1">IF(A1982&lt;$B$1,VLOOKUP(A1982,[1]DI!$A$4:$B$15000,2,FALSE),0)</f>
        <v>0.104</v>
      </c>
      <c r="E1982" s="40">
        <f t="shared" ca="1" si="602"/>
        <v>3.927E-4</v>
      </c>
      <c r="F1982" s="42">
        <f t="shared" si="596"/>
        <v>1</v>
      </c>
      <c r="G1982" s="43">
        <f t="shared" ca="1" si="603"/>
        <v>1.0003926999999999</v>
      </c>
      <c r="H1982" s="40">
        <f ca="1">TRUNC(PRODUCT(G$10:G1981),15)</f>
        <v>1.5288401737527699</v>
      </c>
      <c r="I1982" s="40">
        <f t="shared" ca="1" si="604"/>
        <v>1.5063044429907</v>
      </c>
      <c r="J1982" s="40">
        <f t="shared" ca="1" si="605"/>
        <v>1.0149609399999999</v>
      </c>
      <c r="K1982" s="42">
        <f t="shared" si="606"/>
        <v>2.7E-2</v>
      </c>
      <c r="L1982" s="63">
        <f t="shared" si="612"/>
        <v>45371</v>
      </c>
      <c r="M1982" s="64">
        <f t="shared" si="613"/>
        <v>37</v>
      </c>
      <c r="N1982" s="44">
        <f t="shared" si="607"/>
        <v>37</v>
      </c>
      <c r="O1982" s="40">
        <f t="shared" si="608"/>
        <v>1.003919373</v>
      </c>
      <c r="P1982" s="65">
        <f t="shared" ca="1" si="614"/>
        <v>1.018938951</v>
      </c>
      <c r="Q1982" s="40">
        <f t="shared" ca="1" si="609"/>
        <v>178.24905085</v>
      </c>
      <c r="R1982" s="44">
        <f>IF(VLOOKUP(A1982,$Z$12:$AI$125,8)=VLOOKUP(A1981,$Z$12:$AI$125,8),0,VLOOKUP(A1982,Z$12:$AI$125,8))</f>
        <v>0</v>
      </c>
      <c r="S1982" s="45">
        <f>IF(R1982&gt;0,VLOOKUP(R1982,Y$12:$AH$125,7),0)</f>
        <v>0</v>
      </c>
      <c r="T1982" s="40">
        <f t="shared" si="610"/>
        <v>0</v>
      </c>
      <c r="U1982" s="40">
        <f t="shared" ca="1" si="611"/>
        <v>178.24905085</v>
      </c>
      <c r="V1982" s="46" t="str">
        <f t="shared" si="597"/>
        <v>A+J=</v>
      </c>
      <c r="W1982" s="47">
        <f t="shared" si="598"/>
        <v>45450</v>
      </c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  <c r="DF1982" s="35"/>
      <c r="DG1982" s="35"/>
      <c r="DH1982" s="35"/>
      <c r="DI1982" s="35"/>
      <c r="DJ1982" s="35"/>
      <c r="DK1982" s="35"/>
      <c r="DL1982" s="35"/>
      <c r="DM1982" s="35"/>
      <c r="DN1982" s="35"/>
      <c r="DO1982" s="35"/>
      <c r="DP1982" s="35"/>
      <c r="DQ1982" s="35"/>
      <c r="DR1982" s="35"/>
      <c r="DS1982" s="35"/>
      <c r="DT1982" s="35"/>
      <c r="DU1982" s="35"/>
      <c r="DV1982" s="35"/>
      <c r="DW1982" s="35"/>
      <c r="DX1982" s="35"/>
      <c r="DY1982" s="35"/>
      <c r="DZ1982" s="35"/>
      <c r="EA1982" s="35"/>
      <c r="EB1982" s="35"/>
      <c r="EC1982" s="35"/>
      <c r="ED1982" s="35"/>
      <c r="EE1982" s="35"/>
      <c r="EF1982" s="35"/>
      <c r="EG1982" s="35"/>
      <c r="EH1982" s="35"/>
      <c r="EI1982" s="35"/>
      <c r="EJ1982" s="35"/>
      <c r="EK1982" s="35"/>
      <c r="EL1982" s="35"/>
      <c r="EM1982" s="35"/>
      <c r="EN1982" s="35"/>
      <c r="EO1982" s="35"/>
      <c r="EP1982" s="35"/>
      <c r="EQ1982" s="35"/>
      <c r="ER1982" s="35"/>
      <c r="ES1982" s="35"/>
      <c r="ET1982" s="35"/>
      <c r="EU1982" s="35"/>
      <c r="EV1982" s="35"/>
      <c r="EW1982" s="35"/>
      <c r="EX1982" s="35"/>
      <c r="EY1982" s="35"/>
      <c r="EZ1982" s="35"/>
      <c r="FA1982" s="35"/>
      <c r="FB1982" s="35"/>
      <c r="FC1982" s="35"/>
      <c r="FD1982" s="35"/>
      <c r="FE1982" s="35"/>
      <c r="FF1982" s="35"/>
      <c r="FG1982" s="35"/>
      <c r="FH1982" s="35"/>
      <c r="FI1982" s="35"/>
      <c r="FJ1982" s="35"/>
      <c r="FK1982" s="35"/>
      <c r="FL1982" s="35"/>
      <c r="FM1982" s="35"/>
      <c r="FN1982" s="35"/>
      <c r="FO1982" s="35"/>
      <c r="FP1982" s="35"/>
      <c r="FQ1982" s="35"/>
      <c r="FR1982" s="35"/>
      <c r="FS1982" s="35"/>
      <c r="FT1982" s="35"/>
      <c r="FU1982" s="35"/>
      <c r="FV1982" s="35"/>
      <c r="FW1982" s="35"/>
      <c r="FX1982" s="35"/>
      <c r="FY1982" s="35"/>
      <c r="FZ1982" s="35"/>
    </row>
    <row r="1983" spans="1:182" x14ac:dyDescent="0.15">
      <c r="A1983" s="38">
        <f t="shared" si="599"/>
        <v>45427</v>
      </c>
      <c r="B1983" s="39">
        <f t="shared" ca="1" si="600"/>
        <v>9594.7994206000003</v>
      </c>
      <c r="C1983" s="40">
        <f t="shared" si="601"/>
        <v>9411.77</v>
      </c>
      <c r="D1983" s="41">
        <f ca="1">IF(A1983&lt;$B$1,VLOOKUP(A1983,[1]DI!$A$4:$B$15000,2,FALSE),0)</f>
        <v>0.104</v>
      </c>
      <c r="E1983" s="40">
        <f t="shared" ca="1" si="602"/>
        <v>3.927E-4</v>
      </c>
      <c r="F1983" s="42">
        <f t="shared" si="596"/>
        <v>1</v>
      </c>
      <c r="G1983" s="43">
        <f t="shared" ca="1" si="603"/>
        <v>1.0003926999999999</v>
      </c>
      <c r="H1983" s="40">
        <f ca="1">TRUNC(PRODUCT(G$10:G1982),15)</f>
        <v>1.52944054928901</v>
      </c>
      <c r="I1983" s="40">
        <f t="shared" ca="1" si="604"/>
        <v>1.5063044429907</v>
      </c>
      <c r="J1983" s="40">
        <f t="shared" ca="1" si="605"/>
        <v>1.0153595200000001</v>
      </c>
      <c r="K1983" s="42">
        <f t="shared" si="606"/>
        <v>2.7E-2</v>
      </c>
      <c r="L1983" s="63">
        <f t="shared" si="612"/>
        <v>45371</v>
      </c>
      <c r="M1983" s="64">
        <f t="shared" si="613"/>
        <v>38</v>
      </c>
      <c r="N1983" s="44">
        <f t="shared" si="607"/>
        <v>38</v>
      </c>
      <c r="O1983" s="40">
        <f t="shared" si="608"/>
        <v>1.0040255149999999</v>
      </c>
      <c r="P1983" s="65">
        <f t="shared" ca="1" si="614"/>
        <v>1.0194468649999999</v>
      </c>
      <c r="Q1983" s="40">
        <f t="shared" ca="1" si="609"/>
        <v>183.02942060000001</v>
      </c>
      <c r="R1983" s="44">
        <f>IF(VLOOKUP(A1983,$Z$12:$AI$125,8)=VLOOKUP(A1982,$Z$12:$AI$125,8),0,VLOOKUP(A1983,Z$12:$AI$125,8))</f>
        <v>0</v>
      </c>
      <c r="S1983" s="45">
        <f>IF(R1983&gt;0,VLOOKUP(R1983,Y$12:$AH$125,7),0)</f>
        <v>0</v>
      </c>
      <c r="T1983" s="40">
        <f t="shared" si="610"/>
        <v>0</v>
      </c>
      <c r="U1983" s="40">
        <f t="shared" ca="1" si="611"/>
        <v>183.02942060000001</v>
      </c>
      <c r="V1983" s="46" t="str">
        <f t="shared" si="597"/>
        <v>A+J=</v>
      </c>
      <c r="W1983" s="47">
        <f t="shared" si="598"/>
        <v>45450</v>
      </c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  <c r="DF1983" s="35"/>
      <c r="DG1983" s="35"/>
      <c r="DH1983" s="35"/>
      <c r="DI1983" s="35"/>
      <c r="DJ1983" s="35"/>
      <c r="DK1983" s="35"/>
      <c r="DL1983" s="35"/>
      <c r="DM1983" s="35"/>
      <c r="DN1983" s="35"/>
      <c r="DO1983" s="35"/>
      <c r="DP1983" s="35"/>
      <c r="DQ1983" s="35"/>
      <c r="DR1983" s="35"/>
      <c r="DS1983" s="35"/>
      <c r="DT1983" s="35"/>
      <c r="DU1983" s="35"/>
      <c r="DV1983" s="35"/>
      <c r="DW1983" s="35"/>
      <c r="DX1983" s="35"/>
      <c r="DY1983" s="35"/>
      <c r="DZ1983" s="35"/>
      <c r="EA1983" s="35"/>
      <c r="EB1983" s="35"/>
      <c r="EC1983" s="35"/>
      <c r="ED1983" s="35"/>
      <c r="EE1983" s="35"/>
      <c r="EF1983" s="35"/>
      <c r="EG1983" s="35"/>
      <c r="EH1983" s="35"/>
      <c r="EI1983" s="35"/>
      <c r="EJ1983" s="35"/>
      <c r="EK1983" s="35"/>
      <c r="EL1983" s="35"/>
      <c r="EM1983" s="35"/>
      <c r="EN1983" s="35"/>
      <c r="EO1983" s="35"/>
      <c r="EP1983" s="35"/>
      <c r="EQ1983" s="35"/>
      <c r="ER1983" s="35"/>
      <c r="ES1983" s="35"/>
      <c r="ET1983" s="35"/>
      <c r="EU1983" s="35"/>
      <c r="EV1983" s="35"/>
      <c r="EW1983" s="35"/>
      <c r="EX1983" s="35"/>
      <c r="EY1983" s="35"/>
      <c r="EZ1983" s="35"/>
      <c r="FA1983" s="35"/>
      <c r="FB1983" s="35"/>
      <c r="FC1983" s="35"/>
      <c r="FD1983" s="35"/>
      <c r="FE1983" s="35"/>
      <c r="FF1983" s="35"/>
      <c r="FG1983" s="35"/>
      <c r="FH1983" s="35"/>
      <c r="FI1983" s="35"/>
      <c r="FJ1983" s="35"/>
      <c r="FK1983" s="35"/>
      <c r="FL1983" s="35"/>
      <c r="FM1983" s="35"/>
      <c r="FN1983" s="35"/>
      <c r="FO1983" s="35"/>
      <c r="FP1983" s="35"/>
      <c r="FQ1983" s="35"/>
      <c r="FR1983" s="35"/>
      <c r="FS1983" s="35"/>
      <c r="FT1983" s="35"/>
      <c r="FU1983" s="35"/>
      <c r="FV1983" s="35"/>
      <c r="FW1983" s="35"/>
      <c r="FX1983" s="35"/>
      <c r="FY1983" s="35"/>
      <c r="FZ1983" s="35"/>
    </row>
    <row r="1984" spans="1:182" x14ac:dyDescent="0.15">
      <c r="A1984" s="38">
        <f t="shared" si="599"/>
        <v>45428</v>
      </c>
      <c r="B1984" s="39">
        <f t="shared" ca="1" si="600"/>
        <v>9599.5821150499996</v>
      </c>
      <c r="C1984" s="40">
        <f t="shared" si="601"/>
        <v>9411.77</v>
      </c>
      <c r="D1984" s="41">
        <f ca="1">IF(A1984&lt;$B$1,VLOOKUP(A1984,[1]DI!$A$4:$B$15000,2,FALSE),0)</f>
        <v>0.104</v>
      </c>
      <c r="E1984" s="40">
        <f t="shared" ca="1" si="602"/>
        <v>3.927E-4</v>
      </c>
      <c r="F1984" s="42">
        <f t="shared" si="596"/>
        <v>1</v>
      </c>
      <c r="G1984" s="43">
        <f t="shared" ca="1" si="603"/>
        <v>1.0003926999999999</v>
      </c>
      <c r="H1984" s="40">
        <f ca="1">TRUNC(PRODUCT(G$10:G1983),15)</f>
        <v>1.53004116059271</v>
      </c>
      <c r="I1984" s="40">
        <f t="shared" ca="1" si="604"/>
        <v>1.5063044429907</v>
      </c>
      <c r="J1984" s="40">
        <f t="shared" ca="1" si="605"/>
        <v>1.01575825</v>
      </c>
      <c r="K1984" s="42">
        <f t="shared" si="606"/>
        <v>2.7E-2</v>
      </c>
      <c r="L1984" s="63">
        <f t="shared" si="612"/>
        <v>45371</v>
      </c>
      <c r="M1984" s="64">
        <f t="shared" si="613"/>
        <v>39</v>
      </c>
      <c r="N1984" s="44">
        <f t="shared" si="607"/>
        <v>39</v>
      </c>
      <c r="O1984" s="40">
        <f t="shared" si="608"/>
        <v>1.0041316680000001</v>
      </c>
      <c r="P1984" s="65">
        <f t="shared" ca="1" si="614"/>
        <v>1.0199550260000001</v>
      </c>
      <c r="Q1984" s="40">
        <f t="shared" ca="1" si="609"/>
        <v>187.81211504999999</v>
      </c>
      <c r="R1984" s="44">
        <f>IF(VLOOKUP(A1984,$Z$12:$AI$125,8)=VLOOKUP(A1983,$Z$12:$AI$125,8),0,VLOOKUP(A1984,Z$12:$AI$125,8))</f>
        <v>0</v>
      </c>
      <c r="S1984" s="45">
        <f>IF(R1984&gt;0,VLOOKUP(R1984,Y$12:$AH$125,7),0)</f>
        <v>0</v>
      </c>
      <c r="T1984" s="40">
        <f t="shared" si="610"/>
        <v>0</v>
      </c>
      <c r="U1984" s="40">
        <f t="shared" ca="1" si="611"/>
        <v>187.81211504999999</v>
      </c>
      <c r="V1984" s="46" t="str">
        <f t="shared" si="597"/>
        <v>A+J=</v>
      </c>
      <c r="W1984" s="47">
        <f t="shared" si="598"/>
        <v>45450</v>
      </c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  <c r="DF1984" s="35"/>
      <c r="DG1984" s="35"/>
      <c r="DH1984" s="35"/>
      <c r="DI1984" s="35"/>
      <c r="DJ1984" s="35"/>
      <c r="DK1984" s="35"/>
      <c r="DL1984" s="35"/>
      <c r="DM1984" s="35"/>
      <c r="DN1984" s="35"/>
      <c r="DO1984" s="35"/>
      <c r="DP1984" s="35"/>
      <c r="DQ1984" s="35"/>
      <c r="DR1984" s="35"/>
      <c r="DS1984" s="35"/>
      <c r="DT1984" s="35"/>
      <c r="DU1984" s="35"/>
      <c r="DV1984" s="35"/>
      <c r="DW1984" s="35"/>
      <c r="DX1984" s="35"/>
      <c r="DY1984" s="35"/>
      <c r="DZ1984" s="35"/>
      <c r="EA1984" s="35"/>
      <c r="EB1984" s="35"/>
      <c r="EC1984" s="35"/>
      <c r="ED1984" s="35"/>
      <c r="EE1984" s="35"/>
      <c r="EF1984" s="35"/>
      <c r="EG1984" s="35"/>
      <c r="EH1984" s="35"/>
      <c r="EI1984" s="35"/>
      <c r="EJ1984" s="35"/>
      <c r="EK1984" s="35"/>
      <c r="EL1984" s="35"/>
      <c r="EM1984" s="35"/>
      <c r="EN1984" s="35"/>
      <c r="EO1984" s="35"/>
      <c r="EP1984" s="35"/>
      <c r="EQ1984" s="35"/>
      <c r="ER1984" s="35"/>
      <c r="ES1984" s="35"/>
      <c r="ET1984" s="35"/>
      <c r="EU1984" s="35"/>
      <c r="EV1984" s="35"/>
      <c r="EW1984" s="35"/>
      <c r="EX1984" s="35"/>
      <c r="EY1984" s="35"/>
      <c r="EZ1984" s="35"/>
      <c r="FA1984" s="35"/>
      <c r="FB1984" s="35"/>
      <c r="FC1984" s="35"/>
      <c r="FD1984" s="35"/>
      <c r="FE1984" s="35"/>
      <c r="FF1984" s="35"/>
      <c r="FG1984" s="35"/>
      <c r="FH1984" s="35"/>
      <c r="FI1984" s="35"/>
      <c r="FJ1984" s="35"/>
      <c r="FK1984" s="35"/>
      <c r="FL1984" s="35"/>
      <c r="FM1984" s="35"/>
      <c r="FN1984" s="35"/>
      <c r="FO1984" s="35"/>
      <c r="FP1984" s="35"/>
      <c r="FQ1984" s="35"/>
      <c r="FR1984" s="35"/>
      <c r="FS1984" s="35"/>
      <c r="FT1984" s="35"/>
      <c r="FU1984" s="35"/>
      <c r="FV1984" s="35"/>
      <c r="FW1984" s="35"/>
      <c r="FX1984" s="35"/>
      <c r="FY1984" s="35"/>
      <c r="FZ1984" s="35"/>
    </row>
    <row r="1985" spans="1:182" x14ac:dyDescent="0.15">
      <c r="A1985" s="38">
        <f t="shared" si="599"/>
        <v>45429</v>
      </c>
      <c r="B1985" s="39">
        <f t="shared" ca="1" si="600"/>
        <v>9604.3672189200006</v>
      </c>
      <c r="C1985" s="40">
        <f t="shared" si="601"/>
        <v>9411.77</v>
      </c>
      <c r="D1985" s="41">
        <f ca="1">IF(A1985&lt;$B$1,VLOOKUP(A1985,[1]DI!$A$4:$B$15000,2,FALSE),0)</f>
        <v>0.104</v>
      </c>
      <c r="E1985" s="40">
        <f t="shared" ca="1" si="602"/>
        <v>3.927E-4</v>
      </c>
      <c r="F1985" s="42">
        <f t="shared" si="596"/>
        <v>1</v>
      </c>
      <c r="G1985" s="43">
        <f t="shared" ca="1" si="603"/>
        <v>1.0003926999999999</v>
      </c>
      <c r="H1985" s="40">
        <f ca="1">TRUNC(PRODUCT(G$10:G1984),15)</f>
        <v>1.53064200775648</v>
      </c>
      <c r="I1985" s="40">
        <f t="shared" ca="1" si="604"/>
        <v>1.5063044429907</v>
      </c>
      <c r="J1985" s="40">
        <f t="shared" ca="1" si="605"/>
        <v>1.01615714</v>
      </c>
      <c r="K1985" s="42">
        <f t="shared" si="606"/>
        <v>2.7E-2</v>
      </c>
      <c r="L1985" s="63">
        <f t="shared" si="612"/>
        <v>45371</v>
      </c>
      <c r="M1985" s="64">
        <f t="shared" si="613"/>
        <v>40</v>
      </c>
      <c r="N1985" s="44">
        <f t="shared" si="607"/>
        <v>40</v>
      </c>
      <c r="O1985" s="40">
        <f t="shared" si="608"/>
        <v>1.0042378320000001</v>
      </c>
      <c r="P1985" s="65">
        <f t="shared" ca="1" si="614"/>
        <v>1.0204634429999999</v>
      </c>
      <c r="Q1985" s="40">
        <f t="shared" ca="1" si="609"/>
        <v>192.59721891999999</v>
      </c>
      <c r="R1985" s="44">
        <f>IF(VLOOKUP(A1985,$Z$12:$AI$125,8)=VLOOKUP(A1984,$Z$12:$AI$125,8),0,VLOOKUP(A1985,Z$12:$AI$125,8))</f>
        <v>0</v>
      </c>
      <c r="S1985" s="45">
        <f>IF(R1985&gt;0,VLOOKUP(R1985,Y$12:$AH$125,7),0)</f>
        <v>0</v>
      </c>
      <c r="T1985" s="40">
        <f t="shared" si="610"/>
        <v>0</v>
      </c>
      <c r="U1985" s="40">
        <f t="shared" ca="1" si="611"/>
        <v>192.59721891999999</v>
      </c>
      <c r="V1985" s="46" t="str">
        <f t="shared" si="597"/>
        <v>A+J=</v>
      </c>
      <c r="W1985" s="47">
        <f t="shared" si="598"/>
        <v>45450</v>
      </c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  <c r="DF1985" s="35"/>
      <c r="DG1985" s="35"/>
      <c r="DH1985" s="35"/>
      <c r="DI1985" s="35"/>
      <c r="DJ1985" s="35"/>
      <c r="DK1985" s="35"/>
      <c r="DL1985" s="35"/>
      <c r="DM1985" s="35"/>
      <c r="DN1985" s="35"/>
      <c r="DO1985" s="35"/>
      <c r="DP1985" s="35"/>
      <c r="DQ1985" s="35"/>
      <c r="DR1985" s="35"/>
      <c r="DS1985" s="35"/>
      <c r="DT1985" s="35"/>
      <c r="DU1985" s="35"/>
      <c r="DV1985" s="35"/>
      <c r="DW1985" s="35"/>
      <c r="DX1985" s="35"/>
      <c r="DY1985" s="35"/>
      <c r="DZ1985" s="35"/>
      <c r="EA1985" s="35"/>
      <c r="EB1985" s="35"/>
      <c r="EC1985" s="35"/>
      <c r="ED1985" s="35"/>
      <c r="EE1985" s="35"/>
      <c r="EF1985" s="35"/>
      <c r="EG1985" s="35"/>
      <c r="EH1985" s="35"/>
      <c r="EI1985" s="35"/>
      <c r="EJ1985" s="35"/>
      <c r="EK1985" s="35"/>
      <c r="EL1985" s="35"/>
      <c r="EM1985" s="35"/>
      <c r="EN1985" s="35"/>
      <c r="EO1985" s="35"/>
      <c r="EP1985" s="35"/>
      <c r="EQ1985" s="35"/>
      <c r="ER1985" s="35"/>
      <c r="ES1985" s="35"/>
      <c r="ET1985" s="35"/>
      <c r="EU1985" s="35"/>
      <c r="EV1985" s="35"/>
      <c r="EW1985" s="35"/>
      <c r="EX1985" s="35"/>
      <c r="EY1985" s="35"/>
      <c r="EZ1985" s="35"/>
      <c r="FA1985" s="35"/>
      <c r="FB1985" s="35"/>
      <c r="FC1985" s="35"/>
      <c r="FD1985" s="35"/>
      <c r="FE1985" s="35"/>
      <c r="FF1985" s="35"/>
      <c r="FG1985" s="35"/>
      <c r="FH1985" s="35"/>
      <c r="FI1985" s="35"/>
      <c r="FJ1985" s="35"/>
      <c r="FK1985" s="35"/>
      <c r="FL1985" s="35"/>
      <c r="FM1985" s="35"/>
      <c r="FN1985" s="35"/>
      <c r="FO1985" s="35"/>
      <c r="FP1985" s="35"/>
      <c r="FQ1985" s="35"/>
      <c r="FR1985" s="35"/>
      <c r="FS1985" s="35"/>
      <c r="FT1985" s="35"/>
      <c r="FU1985" s="35"/>
      <c r="FV1985" s="35"/>
      <c r="FW1985" s="35"/>
      <c r="FX1985" s="35"/>
      <c r="FY1985" s="35"/>
      <c r="FZ1985" s="35"/>
    </row>
    <row r="1986" spans="1:182" x14ac:dyDescent="0.15">
      <c r="A1986" s="38">
        <f t="shared" si="599"/>
        <v>45430</v>
      </c>
      <c r="B1986" s="39">
        <f t="shared" ca="1" si="600"/>
        <v>9609.154656910001</v>
      </c>
      <c r="C1986" s="40">
        <f t="shared" si="601"/>
        <v>9411.77</v>
      </c>
      <c r="D1986" s="41">
        <f ca="1">IF(A1986&lt;$B$1,VLOOKUP(A1986,[1]DI!$A$4:$B$15000,2,FALSE),0)</f>
        <v>0</v>
      </c>
      <c r="E1986" s="40">
        <f t="shared" ca="1" si="602"/>
        <v>0</v>
      </c>
      <c r="F1986" s="42">
        <f t="shared" si="596"/>
        <v>1</v>
      </c>
      <c r="G1986" s="43">
        <f t="shared" ca="1" si="603"/>
        <v>1</v>
      </c>
      <c r="H1986" s="40">
        <f ca="1">TRUNC(PRODUCT(G$10:G1985),15)</f>
        <v>1.53124309087292</v>
      </c>
      <c r="I1986" s="40">
        <f t="shared" ca="1" si="604"/>
        <v>1.5063044429907</v>
      </c>
      <c r="J1986" s="40">
        <f t="shared" ca="1" si="605"/>
        <v>1.01655618</v>
      </c>
      <c r="K1986" s="42">
        <f t="shared" si="606"/>
        <v>2.7E-2</v>
      </c>
      <c r="L1986" s="63">
        <f t="shared" si="612"/>
        <v>45371</v>
      </c>
      <c r="M1986" s="64">
        <f t="shared" si="613"/>
        <v>40</v>
      </c>
      <c r="N1986" s="44">
        <f t="shared" si="607"/>
        <v>41</v>
      </c>
      <c r="O1986" s="40">
        <f t="shared" si="608"/>
        <v>1.0043440079999999</v>
      </c>
      <c r="P1986" s="65">
        <f t="shared" ca="1" si="614"/>
        <v>1.020972108</v>
      </c>
      <c r="Q1986" s="40">
        <f t="shared" ca="1" si="609"/>
        <v>197.38465690999999</v>
      </c>
      <c r="R1986" s="44">
        <f>IF(VLOOKUP(A1986,$Z$12:$AI$125,8)=VLOOKUP(A1985,$Z$12:$AI$125,8),0,VLOOKUP(A1986,Z$12:$AI$125,8))</f>
        <v>0</v>
      </c>
      <c r="S1986" s="45">
        <f>IF(R1986&gt;0,VLOOKUP(R1986,Y$12:$AH$125,7),0)</f>
        <v>0</v>
      </c>
      <c r="T1986" s="40">
        <f t="shared" si="610"/>
        <v>0</v>
      </c>
      <c r="U1986" s="40">
        <f t="shared" ca="1" si="611"/>
        <v>197.38465690999999</v>
      </c>
      <c r="V1986" s="46" t="str">
        <f t="shared" si="597"/>
        <v>A+J=</v>
      </c>
      <c r="W1986" s="47">
        <f t="shared" si="598"/>
        <v>45450</v>
      </c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  <c r="BF1986" s="35"/>
      <c r="BG1986" s="35"/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  <c r="DF1986" s="35"/>
      <c r="DG1986" s="35"/>
      <c r="DH1986" s="35"/>
      <c r="DI1986" s="35"/>
      <c r="DJ1986" s="35"/>
      <c r="DK1986" s="35"/>
      <c r="DL1986" s="35"/>
      <c r="DM1986" s="35"/>
      <c r="DN1986" s="35"/>
      <c r="DO1986" s="35"/>
      <c r="DP1986" s="35"/>
      <c r="DQ1986" s="35"/>
      <c r="DR1986" s="35"/>
      <c r="DS1986" s="35"/>
      <c r="DT1986" s="35"/>
      <c r="DU1986" s="35"/>
      <c r="DV1986" s="35"/>
      <c r="DW1986" s="35"/>
      <c r="DX1986" s="35"/>
      <c r="DY1986" s="35"/>
      <c r="DZ1986" s="35"/>
      <c r="EA1986" s="35"/>
      <c r="EB1986" s="35"/>
      <c r="EC1986" s="35"/>
      <c r="ED1986" s="35"/>
      <c r="EE1986" s="35"/>
      <c r="EF1986" s="35"/>
      <c r="EG1986" s="35"/>
      <c r="EH1986" s="35"/>
      <c r="EI1986" s="35"/>
      <c r="EJ1986" s="35"/>
      <c r="EK1986" s="35"/>
      <c r="EL1986" s="35"/>
      <c r="EM1986" s="35"/>
      <c r="EN1986" s="35"/>
      <c r="EO1986" s="35"/>
      <c r="EP1986" s="35"/>
      <c r="EQ1986" s="35"/>
      <c r="ER1986" s="35"/>
      <c r="ES1986" s="35"/>
      <c r="ET1986" s="35"/>
      <c r="EU1986" s="35"/>
      <c r="EV1986" s="35"/>
      <c r="EW1986" s="35"/>
      <c r="EX1986" s="35"/>
      <c r="EY1986" s="35"/>
      <c r="EZ1986" s="35"/>
      <c r="FA1986" s="35"/>
      <c r="FB1986" s="35"/>
      <c r="FC1986" s="35"/>
      <c r="FD1986" s="35"/>
      <c r="FE1986" s="35"/>
      <c r="FF1986" s="35"/>
      <c r="FG1986" s="35"/>
      <c r="FH1986" s="35"/>
      <c r="FI1986" s="35"/>
      <c r="FJ1986" s="35"/>
      <c r="FK1986" s="35"/>
      <c r="FL1986" s="35"/>
      <c r="FM1986" s="35"/>
      <c r="FN1986" s="35"/>
      <c r="FO1986" s="35"/>
      <c r="FP1986" s="35"/>
      <c r="FQ1986" s="35"/>
      <c r="FR1986" s="35"/>
      <c r="FS1986" s="35"/>
      <c r="FT1986" s="35"/>
      <c r="FU1986" s="35"/>
      <c r="FV1986" s="35"/>
      <c r="FW1986" s="35"/>
      <c r="FX1986" s="35"/>
      <c r="FY1986" s="35"/>
      <c r="FZ1986" s="35"/>
    </row>
    <row r="1987" spans="1:182" x14ac:dyDescent="0.15">
      <c r="A1987" s="38">
        <f t="shared" si="599"/>
        <v>45431</v>
      </c>
      <c r="B1987" s="39">
        <f t="shared" ca="1" si="600"/>
        <v>9609.154656910001</v>
      </c>
      <c r="C1987" s="40">
        <f t="shared" si="601"/>
        <v>9411.77</v>
      </c>
      <c r="D1987" s="41">
        <f ca="1">IF(A1987&lt;$B$1,VLOOKUP(A1987,[1]DI!$A$4:$B$15000,2,FALSE),0)</f>
        <v>0</v>
      </c>
      <c r="E1987" s="40">
        <f t="shared" ca="1" si="602"/>
        <v>0</v>
      </c>
      <c r="F1987" s="42">
        <f t="shared" si="596"/>
        <v>1</v>
      </c>
      <c r="G1987" s="43">
        <f t="shared" ca="1" si="603"/>
        <v>1</v>
      </c>
      <c r="H1987" s="40">
        <f ca="1">TRUNC(PRODUCT(G$10:G1986),15)</f>
        <v>1.53124309087292</v>
      </c>
      <c r="I1987" s="40">
        <f t="shared" ca="1" si="604"/>
        <v>1.5063044429907</v>
      </c>
      <c r="J1987" s="40">
        <f t="shared" ca="1" si="605"/>
        <v>1.01655618</v>
      </c>
      <c r="K1987" s="42">
        <f t="shared" si="606"/>
        <v>2.7E-2</v>
      </c>
      <c r="L1987" s="63">
        <f t="shared" si="612"/>
        <v>45371</v>
      </c>
      <c r="M1987" s="64">
        <f t="shared" si="613"/>
        <v>40</v>
      </c>
      <c r="N1987" s="44">
        <f t="shared" si="607"/>
        <v>41</v>
      </c>
      <c r="O1987" s="40">
        <f t="shared" si="608"/>
        <v>1.0043440079999999</v>
      </c>
      <c r="P1987" s="65">
        <f t="shared" ca="1" si="614"/>
        <v>1.020972108</v>
      </c>
      <c r="Q1987" s="40">
        <f t="shared" ca="1" si="609"/>
        <v>197.38465690999999</v>
      </c>
      <c r="R1987" s="44">
        <f>IF(VLOOKUP(A1987,$Z$12:$AI$125,8)=VLOOKUP(A1986,$Z$12:$AI$125,8),0,VLOOKUP(A1987,Z$12:$AI$125,8))</f>
        <v>0</v>
      </c>
      <c r="S1987" s="45">
        <f>IF(R1987&gt;0,VLOOKUP(R1987,Y$12:$AH$125,7),0)</f>
        <v>0</v>
      </c>
      <c r="T1987" s="40">
        <f t="shared" si="610"/>
        <v>0</v>
      </c>
      <c r="U1987" s="40">
        <f t="shared" ca="1" si="611"/>
        <v>197.38465690999999</v>
      </c>
      <c r="V1987" s="46" t="str">
        <f t="shared" si="597"/>
        <v>A+J=</v>
      </c>
      <c r="W1987" s="47">
        <f t="shared" si="598"/>
        <v>45450</v>
      </c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  <c r="DF1987" s="35"/>
      <c r="DG1987" s="35"/>
      <c r="DH1987" s="35"/>
      <c r="DI1987" s="35"/>
      <c r="DJ1987" s="35"/>
      <c r="DK1987" s="35"/>
      <c r="DL1987" s="35"/>
      <c r="DM1987" s="35"/>
      <c r="DN1987" s="35"/>
      <c r="DO1987" s="35"/>
      <c r="DP1987" s="35"/>
      <c r="DQ1987" s="35"/>
      <c r="DR1987" s="35"/>
      <c r="DS1987" s="35"/>
      <c r="DT1987" s="35"/>
      <c r="DU1987" s="35"/>
      <c r="DV1987" s="35"/>
      <c r="DW1987" s="35"/>
      <c r="DX1987" s="35"/>
      <c r="DY1987" s="35"/>
      <c r="DZ1987" s="35"/>
      <c r="EA1987" s="35"/>
      <c r="EB1987" s="35"/>
      <c r="EC1987" s="35"/>
      <c r="ED1987" s="35"/>
      <c r="EE1987" s="35"/>
      <c r="EF1987" s="35"/>
      <c r="EG1987" s="35"/>
      <c r="EH1987" s="35"/>
      <c r="EI1987" s="35"/>
      <c r="EJ1987" s="35"/>
      <c r="EK1987" s="35"/>
      <c r="EL1987" s="35"/>
      <c r="EM1987" s="35"/>
      <c r="EN1987" s="35"/>
      <c r="EO1987" s="35"/>
      <c r="EP1987" s="35"/>
      <c r="EQ1987" s="35"/>
      <c r="ER1987" s="35"/>
      <c r="ES1987" s="35"/>
      <c r="ET1987" s="35"/>
      <c r="EU1987" s="35"/>
      <c r="EV1987" s="35"/>
      <c r="EW1987" s="35"/>
      <c r="EX1987" s="35"/>
      <c r="EY1987" s="35"/>
      <c r="EZ1987" s="35"/>
      <c r="FA1987" s="35"/>
      <c r="FB1987" s="35"/>
      <c r="FC1987" s="35"/>
      <c r="FD1987" s="35"/>
      <c r="FE1987" s="35"/>
      <c r="FF1987" s="35"/>
      <c r="FG1987" s="35"/>
      <c r="FH1987" s="35"/>
      <c r="FI1987" s="35"/>
      <c r="FJ1987" s="35"/>
      <c r="FK1987" s="35"/>
      <c r="FL1987" s="35"/>
      <c r="FM1987" s="35"/>
      <c r="FN1987" s="35"/>
      <c r="FO1987" s="35"/>
      <c r="FP1987" s="35"/>
      <c r="FQ1987" s="35"/>
      <c r="FR1987" s="35"/>
      <c r="FS1987" s="35"/>
      <c r="FT1987" s="35"/>
      <c r="FU1987" s="35"/>
      <c r="FV1987" s="35"/>
      <c r="FW1987" s="35"/>
      <c r="FX1987" s="35"/>
      <c r="FY1987" s="35"/>
      <c r="FZ1987" s="35"/>
    </row>
    <row r="1988" spans="1:182" x14ac:dyDescent="0.15">
      <c r="A1988" s="38">
        <f t="shared" si="599"/>
        <v>45432</v>
      </c>
      <c r="B1988" s="39">
        <f t="shared" ca="1" si="600"/>
        <v>9609.154656910001</v>
      </c>
      <c r="C1988" s="40">
        <f t="shared" si="601"/>
        <v>9411.77</v>
      </c>
      <c r="D1988" s="41">
        <f ca="1">IF(A1988&lt;$B$1,VLOOKUP(A1988,[1]DI!$A$4:$B$15000,2,FALSE),0)</f>
        <v>0.104</v>
      </c>
      <c r="E1988" s="40">
        <f t="shared" ca="1" si="602"/>
        <v>3.927E-4</v>
      </c>
      <c r="F1988" s="42">
        <f t="shared" si="596"/>
        <v>1</v>
      </c>
      <c r="G1988" s="43">
        <f t="shared" ca="1" si="603"/>
        <v>1.0003926999999999</v>
      </c>
      <c r="H1988" s="40">
        <f ca="1">TRUNC(PRODUCT(G$10:G1987),15)</f>
        <v>1.53124309087292</v>
      </c>
      <c r="I1988" s="40">
        <f t="shared" ca="1" si="604"/>
        <v>1.5063044429907</v>
      </c>
      <c r="J1988" s="40">
        <f t="shared" ca="1" si="605"/>
        <v>1.01655618</v>
      </c>
      <c r="K1988" s="42">
        <f t="shared" si="606"/>
        <v>2.7E-2</v>
      </c>
      <c r="L1988" s="63">
        <f t="shared" si="612"/>
        <v>45371</v>
      </c>
      <c r="M1988" s="64">
        <f t="shared" si="613"/>
        <v>41</v>
      </c>
      <c r="N1988" s="44">
        <f t="shared" si="607"/>
        <v>41</v>
      </c>
      <c r="O1988" s="40">
        <f t="shared" si="608"/>
        <v>1.0043440079999999</v>
      </c>
      <c r="P1988" s="65">
        <f t="shared" ca="1" si="614"/>
        <v>1.020972108</v>
      </c>
      <c r="Q1988" s="40">
        <f t="shared" ca="1" si="609"/>
        <v>197.38465690999999</v>
      </c>
      <c r="R1988" s="44">
        <f>IF(VLOOKUP(A1988,$Z$12:$AI$125,8)=VLOOKUP(A1987,$Z$12:$AI$125,8),0,VLOOKUP(A1988,Z$12:$AI$125,8))</f>
        <v>0</v>
      </c>
      <c r="S1988" s="45">
        <f>IF(R1988&gt;0,VLOOKUP(R1988,Y$12:$AH$125,7),0)</f>
        <v>0</v>
      </c>
      <c r="T1988" s="40">
        <f t="shared" si="610"/>
        <v>0</v>
      </c>
      <c r="U1988" s="40">
        <f t="shared" ca="1" si="611"/>
        <v>197.38465690999999</v>
      </c>
      <c r="V1988" s="46" t="str">
        <f t="shared" si="597"/>
        <v>A+J=</v>
      </c>
      <c r="W1988" s="47">
        <f t="shared" si="598"/>
        <v>45450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  <c r="DF1988" s="35"/>
      <c r="DG1988" s="35"/>
      <c r="DH1988" s="35"/>
      <c r="DI1988" s="35"/>
      <c r="DJ1988" s="35"/>
      <c r="DK1988" s="35"/>
      <c r="DL1988" s="35"/>
      <c r="DM1988" s="35"/>
      <c r="DN1988" s="35"/>
      <c r="DO1988" s="35"/>
      <c r="DP1988" s="35"/>
      <c r="DQ1988" s="35"/>
      <c r="DR1988" s="35"/>
      <c r="DS1988" s="35"/>
      <c r="DT1988" s="35"/>
      <c r="DU1988" s="35"/>
      <c r="DV1988" s="35"/>
      <c r="DW1988" s="35"/>
      <c r="DX1988" s="35"/>
      <c r="DY1988" s="35"/>
      <c r="DZ1988" s="35"/>
      <c r="EA1988" s="35"/>
      <c r="EB1988" s="35"/>
      <c r="EC1988" s="35"/>
      <c r="ED1988" s="35"/>
      <c r="EE1988" s="35"/>
      <c r="EF1988" s="35"/>
      <c r="EG1988" s="35"/>
      <c r="EH1988" s="35"/>
      <c r="EI1988" s="35"/>
      <c r="EJ1988" s="35"/>
      <c r="EK1988" s="35"/>
      <c r="EL1988" s="35"/>
      <c r="EM1988" s="35"/>
      <c r="EN1988" s="35"/>
      <c r="EO1988" s="35"/>
      <c r="EP1988" s="35"/>
      <c r="EQ1988" s="35"/>
      <c r="ER1988" s="35"/>
      <c r="ES1988" s="35"/>
      <c r="ET1988" s="35"/>
      <c r="EU1988" s="35"/>
      <c r="EV1988" s="35"/>
      <c r="EW1988" s="35"/>
      <c r="EX1988" s="35"/>
      <c r="EY1988" s="35"/>
      <c r="EZ1988" s="35"/>
      <c r="FA1988" s="35"/>
      <c r="FB1988" s="35"/>
      <c r="FC1988" s="35"/>
      <c r="FD1988" s="35"/>
      <c r="FE1988" s="35"/>
      <c r="FF1988" s="35"/>
      <c r="FG1988" s="35"/>
      <c r="FH1988" s="35"/>
      <c r="FI1988" s="35"/>
      <c r="FJ1988" s="35"/>
      <c r="FK1988" s="35"/>
      <c r="FL1988" s="35"/>
      <c r="FM1988" s="35"/>
      <c r="FN1988" s="35"/>
      <c r="FO1988" s="35"/>
      <c r="FP1988" s="35"/>
      <c r="FQ1988" s="35"/>
      <c r="FR1988" s="35"/>
      <c r="FS1988" s="35"/>
      <c r="FT1988" s="35"/>
      <c r="FU1988" s="35"/>
      <c r="FV1988" s="35"/>
      <c r="FW1988" s="35"/>
      <c r="FX1988" s="35"/>
      <c r="FY1988" s="35"/>
      <c r="FZ1988" s="35"/>
    </row>
    <row r="1989" spans="1:182" x14ac:dyDescent="0.15">
      <c r="A1989" s="38">
        <f t="shared" si="599"/>
        <v>45433</v>
      </c>
      <c r="B1989" s="39">
        <f t="shared" ca="1" si="600"/>
        <v>9613.94451372</v>
      </c>
      <c r="C1989" s="40">
        <f t="shared" si="601"/>
        <v>9411.77</v>
      </c>
      <c r="D1989" s="41">
        <f ca="1">IF(A1989&lt;$B$1,VLOOKUP(A1989,[1]DI!$A$4:$B$15000,2,FALSE),0)</f>
        <v>0.104</v>
      </c>
      <c r="E1989" s="40">
        <f t="shared" ca="1" si="602"/>
        <v>3.927E-4</v>
      </c>
      <c r="F1989" s="42">
        <f t="shared" si="596"/>
        <v>1</v>
      </c>
      <c r="G1989" s="43">
        <f t="shared" ca="1" si="603"/>
        <v>1.0003926999999999</v>
      </c>
      <c r="H1989" s="40">
        <f ca="1">TRUNC(PRODUCT(G$10:G1988),15)</f>
        <v>1.5318444100347099</v>
      </c>
      <c r="I1989" s="40">
        <f t="shared" ca="1" si="604"/>
        <v>1.5063044429907</v>
      </c>
      <c r="J1989" s="40">
        <f t="shared" ca="1" si="605"/>
        <v>1.01695538</v>
      </c>
      <c r="K1989" s="42">
        <f t="shared" si="606"/>
        <v>2.7E-2</v>
      </c>
      <c r="L1989" s="63">
        <f t="shared" si="612"/>
        <v>45371</v>
      </c>
      <c r="M1989" s="64">
        <f t="shared" si="613"/>
        <v>42</v>
      </c>
      <c r="N1989" s="44">
        <f t="shared" si="607"/>
        <v>42</v>
      </c>
      <c r="O1989" s="40">
        <f t="shared" si="608"/>
        <v>1.004450195</v>
      </c>
      <c r="P1989" s="65">
        <f t="shared" ca="1" si="614"/>
        <v>1.0214810299999999</v>
      </c>
      <c r="Q1989" s="40">
        <f t="shared" ca="1" si="609"/>
        <v>202.17451371999999</v>
      </c>
      <c r="R1989" s="44">
        <f>IF(VLOOKUP(A1989,$Z$12:$AI$125,8)=VLOOKUP(A1988,$Z$12:$AI$125,8),0,VLOOKUP(A1989,Z$12:$AI$125,8))</f>
        <v>0</v>
      </c>
      <c r="S1989" s="45">
        <f>IF(R1989&gt;0,VLOOKUP(R1989,Y$12:$AH$125,7),0)</f>
        <v>0</v>
      </c>
      <c r="T1989" s="40">
        <f t="shared" si="610"/>
        <v>0</v>
      </c>
      <c r="U1989" s="40">
        <f t="shared" ca="1" si="611"/>
        <v>202.17451371999999</v>
      </c>
      <c r="V1989" s="46" t="str">
        <f t="shared" si="597"/>
        <v>A+J=</v>
      </c>
      <c r="W1989" s="47">
        <f t="shared" si="598"/>
        <v>45450</v>
      </c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  <c r="DF1989" s="35"/>
      <c r="DG1989" s="35"/>
      <c r="DH1989" s="35"/>
      <c r="DI1989" s="35"/>
      <c r="DJ1989" s="35"/>
      <c r="DK1989" s="35"/>
      <c r="DL1989" s="35"/>
      <c r="DM1989" s="35"/>
      <c r="DN1989" s="35"/>
      <c r="DO1989" s="35"/>
      <c r="DP1989" s="35"/>
      <c r="DQ1989" s="35"/>
      <c r="DR1989" s="35"/>
      <c r="DS1989" s="35"/>
      <c r="DT1989" s="35"/>
      <c r="DU1989" s="35"/>
      <c r="DV1989" s="35"/>
      <c r="DW1989" s="35"/>
      <c r="DX1989" s="35"/>
      <c r="DY1989" s="35"/>
      <c r="DZ1989" s="35"/>
      <c r="EA1989" s="35"/>
      <c r="EB1989" s="35"/>
      <c r="EC1989" s="35"/>
      <c r="ED1989" s="35"/>
      <c r="EE1989" s="35"/>
      <c r="EF1989" s="35"/>
      <c r="EG1989" s="35"/>
      <c r="EH1989" s="35"/>
      <c r="EI1989" s="35"/>
      <c r="EJ1989" s="35"/>
      <c r="EK1989" s="35"/>
      <c r="EL1989" s="35"/>
      <c r="EM1989" s="35"/>
      <c r="EN1989" s="35"/>
      <c r="EO1989" s="35"/>
      <c r="EP1989" s="35"/>
      <c r="EQ1989" s="35"/>
      <c r="ER1989" s="35"/>
      <c r="ES1989" s="35"/>
      <c r="ET1989" s="35"/>
      <c r="EU1989" s="35"/>
      <c r="EV1989" s="35"/>
      <c r="EW1989" s="35"/>
      <c r="EX1989" s="35"/>
      <c r="EY1989" s="35"/>
      <c r="EZ1989" s="35"/>
      <c r="FA1989" s="35"/>
      <c r="FB1989" s="35"/>
      <c r="FC1989" s="35"/>
      <c r="FD1989" s="35"/>
      <c r="FE1989" s="35"/>
      <c r="FF1989" s="35"/>
      <c r="FG1989" s="35"/>
      <c r="FH1989" s="35"/>
      <c r="FI1989" s="35"/>
      <c r="FJ1989" s="35"/>
      <c r="FK1989" s="35"/>
      <c r="FL1989" s="35"/>
      <c r="FM1989" s="35"/>
      <c r="FN1989" s="35"/>
      <c r="FO1989" s="35"/>
      <c r="FP1989" s="35"/>
      <c r="FQ1989" s="35"/>
      <c r="FR1989" s="35"/>
      <c r="FS1989" s="35"/>
      <c r="FT1989" s="35"/>
      <c r="FU1989" s="35"/>
      <c r="FV1989" s="35"/>
      <c r="FW1989" s="35"/>
      <c r="FX1989" s="35"/>
      <c r="FY1989" s="35"/>
      <c r="FZ1989" s="35"/>
    </row>
    <row r="1990" spans="1:182" x14ac:dyDescent="0.15">
      <c r="A1990" s="38">
        <f t="shared" si="599"/>
        <v>45434</v>
      </c>
      <c r="B1990" s="39">
        <f t="shared" ca="1" si="600"/>
        <v>9618.7367799399999</v>
      </c>
      <c r="C1990" s="40">
        <f t="shared" si="601"/>
        <v>9411.77</v>
      </c>
      <c r="D1990" s="41">
        <f ca="1">IF(A1990&lt;$B$1,VLOOKUP(A1990,[1]DI!$A$4:$B$15000,2,FALSE),0)</f>
        <v>0.104</v>
      </c>
      <c r="E1990" s="40">
        <f t="shared" ca="1" si="602"/>
        <v>3.927E-4</v>
      </c>
      <c r="F1990" s="42">
        <f t="shared" si="596"/>
        <v>1</v>
      </c>
      <c r="G1990" s="43">
        <f t="shared" ca="1" si="603"/>
        <v>1.0003926999999999</v>
      </c>
      <c r="H1990" s="40">
        <f ca="1">TRUNC(PRODUCT(G$10:G1989),15)</f>
        <v>1.5324459653345299</v>
      </c>
      <c r="I1990" s="40">
        <f t="shared" ca="1" si="604"/>
        <v>1.5063044429907</v>
      </c>
      <c r="J1990" s="40">
        <f t="shared" ca="1" si="605"/>
        <v>1.01735474</v>
      </c>
      <c r="K1990" s="42">
        <f t="shared" si="606"/>
        <v>2.7E-2</v>
      </c>
      <c r="L1990" s="63">
        <f t="shared" si="612"/>
        <v>45371</v>
      </c>
      <c r="M1990" s="64">
        <f t="shared" si="613"/>
        <v>43</v>
      </c>
      <c r="N1990" s="44">
        <f t="shared" si="607"/>
        <v>43</v>
      </c>
      <c r="O1990" s="40">
        <f t="shared" si="608"/>
        <v>1.0045563930000001</v>
      </c>
      <c r="P1990" s="65">
        <f t="shared" ca="1" si="614"/>
        <v>1.0219902080000001</v>
      </c>
      <c r="Q1990" s="40">
        <f t="shared" ca="1" si="609"/>
        <v>206.96677994000001</v>
      </c>
      <c r="R1990" s="44">
        <f>IF(VLOOKUP(A1990,$Z$12:$AI$125,8)=VLOOKUP(A1989,$Z$12:$AI$125,8),0,VLOOKUP(A1990,Z$12:$AI$125,8))</f>
        <v>0</v>
      </c>
      <c r="S1990" s="45">
        <f>IF(R1990&gt;0,VLOOKUP(R1990,Y$12:$AH$125,7),0)</f>
        <v>0</v>
      </c>
      <c r="T1990" s="40">
        <f t="shared" si="610"/>
        <v>0</v>
      </c>
      <c r="U1990" s="40">
        <f t="shared" ca="1" si="611"/>
        <v>206.96677994000001</v>
      </c>
      <c r="V1990" s="46" t="str">
        <f t="shared" si="597"/>
        <v>A+J=</v>
      </c>
      <c r="W1990" s="47">
        <f t="shared" si="598"/>
        <v>45450</v>
      </c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  <c r="DF1990" s="35"/>
      <c r="DG1990" s="35"/>
      <c r="DH1990" s="35"/>
      <c r="DI1990" s="35"/>
      <c r="DJ1990" s="35"/>
      <c r="DK1990" s="35"/>
      <c r="DL1990" s="35"/>
      <c r="DM1990" s="35"/>
      <c r="DN1990" s="35"/>
      <c r="DO1990" s="35"/>
      <c r="DP1990" s="35"/>
      <c r="DQ1990" s="35"/>
      <c r="DR1990" s="35"/>
      <c r="DS1990" s="35"/>
      <c r="DT1990" s="35"/>
      <c r="DU1990" s="35"/>
      <c r="DV1990" s="35"/>
      <c r="DW1990" s="35"/>
      <c r="DX1990" s="35"/>
      <c r="DY1990" s="35"/>
      <c r="DZ1990" s="35"/>
      <c r="EA1990" s="35"/>
      <c r="EB1990" s="35"/>
      <c r="EC1990" s="35"/>
      <c r="ED1990" s="35"/>
      <c r="EE1990" s="35"/>
      <c r="EF1990" s="35"/>
      <c r="EG1990" s="35"/>
      <c r="EH1990" s="35"/>
      <c r="EI1990" s="35"/>
      <c r="EJ1990" s="35"/>
      <c r="EK1990" s="35"/>
      <c r="EL1990" s="35"/>
      <c r="EM1990" s="35"/>
      <c r="EN1990" s="35"/>
      <c r="EO1990" s="35"/>
      <c r="EP1990" s="35"/>
      <c r="EQ1990" s="35"/>
      <c r="ER1990" s="35"/>
      <c r="ES1990" s="35"/>
      <c r="ET1990" s="35"/>
      <c r="EU1990" s="35"/>
      <c r="EV1990" s="35"/>
      <c r="EW1990" s="35"/>
      <c r="EX1990" s="35"/>
      <c r="EY1990" s="35"/>
      <c r="EZ1990" s="35"/>
      <c r="FA1990" s="35"/>
      <c r="FB1990" s="35"/>
      <c r="FC1990" s="35"/>
      <c r="FD1990" s="35"/>
      <c r="FE1990" s="35"/>
      <c r="FF1990" s="35"/>
      <c r="FG1990" s="35"/>
      <c r="FH1990" s="35"/>
      <c r="FI1990" s="35"/>
      <c r="FJ1990" s="35"/>
      <c r="FK1990" s="35"/>
      <c r="FL1990" s="35"/>
      <c r="FM1990" s="35"/>
      <c r="FN1990" s="35"/>
      <c r="FO1990" s="35"/>
      <c r="FP1990" s="35"/>
      <c r="FQ1990" s="35"/>
      <c r="FR1990" s="35"/>
      <c r="FS1990" s="35"/>
      <c r="FT1990" s="35"/>
      <c r="FU1990" s="35"/>
      <c r="FV1990" s="35"/>
      <c r="FW1990" s="35"/>
      <c r="FX1990" s="35"/>
      <c r="FY1990" s="35"/>
      <c r="FZ1990" s="35"/>
    </row>
    <row r="1991" spans="1:182" x14ac:dyDescent="0.15">
      <c r="A1991" s="38">
        <f t="shared" si="599"/>
        <v>45435</v>
      </c>
      <c r="B1991" s="39">
        <f t="shared" ca="1" si="600"/>
        <v>9623.531464990001</v>
      </c>
      <c r="C1991" s="40">
        <f t="shared" si="601"/>
        <v>9411.77</v>
      </c>
      <c r="D1991" s="41">
        <f ca="1">IF(A1991&lt;$B$1,VLOOKUP(A1991,[1]DI!$A$4:$B$15000,2,FALSE),0)</f>
        <v>0.104</v>
      </c>
      <c r="E1991" s="40">
        <f t="shared" ca="1" si="602"/>
        <v>3.927E-4</v>
      </c>
      <c r="F1991" s="42">
        <f t="shared" si="596"/>
        <v>1</v>
      </c>
      <c r="G1991" s="43">
        <f t="shared" ca="1" si="603"/>
        <v>1.0003926999999999</v>
      </c>
      <c r="H1991" s="40">
        <f ca="1">TRUNC(PRODUCT(G$10:G1990),15)</f>
        <v>1.53304775686512</v>
      </c>
      <c r="I1991" s="40">
        <f t="shared" ca="1" si="604"/>
        <v>1.5063044429907</v>
      </c>
      <c r="J1991" s="40">
        <f t="shared" ca="1" si="605"/>
        <v>1.01775426</v>
      </c>
      <c r="K1991" s="42">
        <f t="shared" si="606"/>
        <v>2.7E-2</v>
      </c>
      <c r="L1991" s="63">
        <f t="shared" si="612"/>
        <v>45371</v>
      </c>
      <c r="M1991" s="64">
        <f t="shared" si="613"/>
        <v>44</v>
      </c>
      <c r="N1991" s="44">
        <f t="shared" si="607"/>
        <v>44</v>
      </c>
      <c r="O1991" s="40">
        <f t="shared" si="608"/>
        <v>1.004662602</v>
      </c>
      <c r="P1991" s="65">
        <f t="shared" ca="1" si="614"/>
        <v>1.022499643</v>
      </c>
      <c r="Q1991" s="40">
        <f t="shared" ca="1" si="609"/>
        <v>211.76146499000001</v>
      </c>
      <c r="R1991" s="44">
        <f>IF(VLOOKUP(A1991,$Z$12:$AI$125,8)=VLOOKUP(A1990,$Z$12:$AI$125,8),0,VLOOKUP(A1991,Z$12:$AI$125,8))</f>
        <v>0</v>
      </c>
      <c r="S1991" s="45">
        <f>IF(R1991&gt;0,VLOOKUP(R1991,Y$12:$AH$125,7),0)</f>
        <v>0</v>
      </c>
      <c r="T1991" s="40">
        <f t="shared" si="610"/>
        <v>0</v>
      </c>
      <c r="U1991" s="40">
        <f t="shared" ca="1" si="611"/>
        <v>211.76146499000001</v>
      </c>
      <c r="V1991" s="46" t="str">
        <f t="shared" si="597"/>
        <v>A+J=</v>
      </c>
      <c r="W1991" s="47">
        <f t="shared" si="598"/>
        <v>45450</v>
      </c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  <c r="DF1991" s="35"/>
      <c r="DG1991" s="35"/>
      <c r="DH1991" s="35"/>
      <c r="DI1991" s="35"/>
      <c r="DJ1991" s="35"/>
      <c r="DK1991" s="35"/>
      <c r="DL1991" s="35"/>
      <c r="DM1991" s="35"/>
      <c r="DN1991" s="35"/>
      <c r="DO1991" s="35"/>
      <c r="DP1991" s="35"/>
      <c r="DQ1991" s="35"/>
      <c r="DR1991" s="35"/>
      <c r="DS1991" s="35"/>
      <c r="DT1991" s="35"/>
      <c r="DU1991" s="35"/>
      <c r="DV1991" s="35"/>
      <c r="DW1991" s="35"/>
      <c r="DX1991" s="35"/>
      <c r="DY1991" s="35"/>
      <c r="DZ1991" s="35"/>
      <c r="EA1991" s="35"/>
      <c r="EB1991" s="35"/>
      <c r="EC1991" s="35"/>
      <c r="ED1991" s="35"/>
      <c r="EE1991" s="35"/>
      <c r="EF1991" s="35"/>
      <c r="EG1991" s="35"/>
      <c r="EH1991" s="35"/>
      <c r="EI1991" s="35"/>
      <c r="EJ1991" s="35"/>
      <c r="EK1991" s="35"/>
      <c r="EL1991" s="35"/>
      <c r="EM1991" s="35"/>
      <c r="EN1991" s="35"/>
      <c r="EO1991" s="35"/>
      <c r="EP1991" s="35"/>
      <c r="EQ1991" s="35"/>
      <c r="ER1991" s="35"/>
      <c r="ES1991" s="35"/>
      <c r="ET1991" s="35"/>
      <c r="EU1991" s="35"/>
      <c r="EV1991" s="35"/>
      <c r="EW1991" s="35"/>
      <c r="EX1991" s="35"/>
      <c r="EY1991" s="35"/>
      <c r="EZ1991" s="35"/>
      <c r="FA1991" s="35"/>
      <c r="FB1991" s="35"/>
      <c r="FC1991" s="35"/>
      <c r="FD1991" s="35"/>
      <c r="FE1991" s="35"/>
      <c r="FF1991" s="35"/>
      <c r="FG1991" s="35"/>
      <c r="FH1991" s="35"/>
      <c r="FI1991" s="35"/>
      <c r="FJ1991" s="35"/>
      <c r="FK1991" s="35"/>
      <c r="FL1991" s="35"/>
      <c r="FM1991" s="35"/>
      <c r="FN1991" s="35"/>
      <c r="FO1991" s="35"/>
      <c r="FP1991" s="35"/>
      <c r="FQ1991" s="35"/>
      <c r="FR1991" s="35"/>
      <c r="FS1991" s="35"/>
      <c r="FT1991" s="35"/>
      <c r="FU1991" s="35"/>
      <c r="FV1991" s="35"/>
      <c r="FW1991" s="35"/>
      <c r="FX1991" s="35"/>
      <c r="FY1991" s="35"/>
      <c r="FZ1991" s="35"/>
    </row>
    <row r="1992" spans="1:182" x14ac:dyDescent="0.15">
      <c r="A1992" s="38">
        <f t="shared" si="599"/>
        <v>45436</v>
      </c>
      <c r="B1992" s="39">
        <f t="shared" ca="1" si="600"/>
        <v>9628.3284747500002</v>
      </c>
      <c r="C1992" s="40">
        <f t="shared" si="601"/>
        <v>9411.77</v>
      </c>
      <c r="D1992" s="41">
        <f ca="1">IF(A1992&lt;$B$1,VLOOKUP(A1992,[1]DI!$A$4:$B$15000,2,FALSE),0)</f>
        <v>0.104</v>
      </c>
      <c r="E1992" s="40">
        <f t="shared" ca="1" si="602"/>
        <v>3.927E-4</v>
      </c>
      <c r="F1992" s="42">
        <f t="shared" si="596"/>
        <v>1</v>
      </c>
      <c r="G1992" s="43">
        <f t="shared" ca="1" si="603"/>
        <v>1.0003926999999999</v>
      </c>
      <c r="H1992" s="40">
        <f ca="1">TRUNC(PRODUCT(G$10:G1991),15)</f>
        <v>1.5336497847192401</v>
      </c>
      <c r="I1992" s="40">
        <f t="shared" ca="1" si="604"/>
        <v>1.5063044429907</v>
      </c>
      <c r="J1992" s="40">
        <f t="shared" ca="1" si="605"/>
        <v>1.01815393</v>
      </c>
      <c r="K1992" s="42">
        <f t="shared" si="606"/>
        <v>2.7E-2</v>
      </c>
      <c r="L1992" s="63">
        <f t="shared" si="612"/>
        <v>45371</v>
      </c>
      <c r="M1992" s="64">
        <f t="shared" si="613"/>
        <v>45</v>
      </c>
      <c r="N1992" s="44">
        <f t="shared" si="607"/>
        <v>45</v>
      </c>
      <c r="O1992" s="40">
        <f t="shared" si="608"/>
        <v>1.004768822</v>
      </c>
      <c r="P1992" s="65">
        <f t="shared" ca="1" si="614"/>
        <v>1.0230093250000001</v>
      </c>
      <c r="Q1992" s="40">
        <f t="shared" ca="1" si="609"/>
        <v>216.55847474999999</v>
      </c>
      <c r="R1992" s="44">
        <f>IF(VLOOKUP(A1992,$Z$12:$AI$125,8)=VLOOKUP(A1991,$Z$12:$AI$125,8),0,VLOOKUP(A1992,Z$12:$AI$125,8))</f>
        <v>0</v>
      </c>
      <c r="S1992" s="45">
        <f>IF(R1992&gt;0,VLOOKUP(R1992,Y$12:$AH$125,7),0)</f>
        <v>0</v>
      </c>
      <c r="T1992" s="40">
        <f t="shared" si="610"/>
        <v>0</v>
      </c>
      <c r="U1992" s="40">
        <f t="shared" ca="1" si="611"/>
        <v>216.55847474999999</v>
      </c>
      <c r="V1992" s="46" t="str">
        <f t="shared" si="597"/>
        <v>A+J=</v>
      </c>
      <c r="W1992" s="47">
        <f t="shared" si="598"/>
        <v>45450</v>
      </c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  <c r="DF1992" s="35"/>
      <c r="DG1992" s="35"/>
      <c r="DH1992" s="35"/>
      <c r="DI1992" s="35"/>
      <c r="DJ1992" s="35"/>
      <c r="DK1992" s="35"/>
      <c r="DL1992" s="35"/>
      <c r="DM1992" s="35"/>
      <c r="DN1992" s="35"/>
      <c r="DO1992" s="35"/>
      <c r="DP1992" s="35"/>
      <c r="DQ1992" s="35"/>
      <c r="DR1992" s="35"/>
      <c r="DS1992" s="35"/>
      <c r="DT1992" s="35"/>
      <c r="DU1992" s="35"/>
      <c r="DV1992" s="35"/>
      <c r="DW1992" s="35"/>
      <c r="DX1992" s="35"/>
      <c r="DY1992" s="35"/>
      <c r="DZ1992" s="35"/>
      <c r="EA1992" s="35"/>
      <c r="EB1992" s="35"/>
      <c r="EC1992" s="35"/>
      <c r="ED1992" s="35"/>
      <c r="EE1992" s="35"/>
      <c r="EF1992" s="35"/>
      <c r="EG1992" s="35"/>
      <c r="EH1992" s="35"/>
      <c r="EI1992" s="35"/>
      <c r="EJ1992" s="35"/>
      <c r="EK1992" s="35"/>
      <c r="EL1992" s="35"/>
      <c r="EM1992" s="35"/>
      <c r="EN1992" s="35"/>
      <c r="EO1992" s="35"/>
      <c r="EP1992" s="35"/>
      <c r="EQ1992" s="35"/>
      <c r="ER1992" s="35"/>
      <c r="ES1992" s="35"/>
      <c r="ET1992" s="35"/>
      <c r="EU1992" s="35"/>
      <c r="EV1992" s="35"/>
      <c r="EW1992" s="35"/>
      <c r="EX1992" s="35"/>
      <c r="EY1992" s="35"/>
      <c r="EZ1992" s="35"/>
      <c r="FA1992" s="35"/>
      <c r="FB1992" s="35"/>
      <c r="FC1992" s="35"/>
      <c r="FD1992" s="35"/>
      <c r="FE1992" s="35"/>
      <c r="FF1992" s="35"/>
      <c r="FG1992" s="35"/>
      <c r="FH1992" s="35"/>
      <c r="FI1992" s="35"/>
      <c r="FJ1992" s="35"/>
      <c r="FK1992" s="35"/>
      <c r="FL1992" s="35"/>
      <c r="FM1992" s="35"/>
      <c r="FN1992" s="35"/>
      <c r="FO1992" s="35"/>
      <c r="FP1992" s="35"/>
      <c r="FQ1992" s="35"/>
      <c r="FR1992" s="35"/>
      <c r="FS1992" s="35"/>
      <c r="FT1992" s="35"/>
      <c r="FU1992" s="35"/>
      <c r="FV1992" s="35"/>
      <c r="FW1992" s="35"/>
      <c r="FX1992" s="35"/>
      <c r="FY1992" s="35"/>
      <c r="FZ1992" s="35"/>
    </row>
    <row r="1993" spans="1:182" x14ac:dyDescent="0.15">
      <c r="A1993" s="38">
        <f t="shared" si="599"/>
        <v>45437</v>
      </c>
      <c r="B1993" s="39">
        <f t="shared" ca="1" si="600"/>
        <v>9633.1279127400012</v>
      </c>
      <c r="C1993" s="40">
        <f t="shared" si="601"/>
        <v>9411.77</v>
      </c>
      <c r="D1993" s="41">
        <f ca="1">IF(A1993&lt;$B$1,VLOOKUP(A1993,[1]DI!$A$4:$B$15000,2,FALSE),0)</f>
        <v>0</v>
      </c>
      <c r="E1993" s="40">
        <f t="shared" ca="1" si="602"/>
        <v>0</v>
      </c>
      <c r="F1993" s="42">
        <f t="shared" si="596"/>
        <v>1</v>
      </c>
      <c r="G1993" s="43">
        <f t="shared" ca="1" si="603"/>
        <v>1</v>
      </c>
      <c r="H1993" s="40">
        <f ca="1">TRUNC(PRODUCT(G$10:G1992),15)</f>
        <v>1.5342520489897</v>
      </c>
      <c r="I1993" s="40">
        <f t="shared" ca="1" si="604"/>
        <v>1.5063044429907</v>
      </c>
      <c r="J1993" s="40">
        <f t="shared" ca="1" si="605"/>
        <v>1.0185537600000001</v>
      </c>
      <c r="K1993" s="42">
        <f t="shared" si="606"/>
        <v>2.7E-2</v>
      </c>
      <c r="L1993" s="63">
        <f t="shared" si="612"/>
        <v>45371</v>
      </c>
      <c r="M1993" s="64">
        <f t="shared" si="613"/>
        <v>45</v>
      </c>
      <c r="N1993" s="44">
        <f t="shared" si="607"/>
        <v>46</v>
      </c>
      <c r="O1993" s="40">
        <f t="shared" si="608"/>
        <v>1.004875054</v>
      </c>
      <c r="P1993" s="65">
        <f t="shared" ca="1" si="614"/>
        <v>1.023519265</v>
      </c>
      <c r="Q1993" s="40">
        <f t="shared" ca="1" si="609"/>
        <v>221.35791273999999</v>
      </c>
      <c r="R1993" s="44">
        <f>IF(VLOOKUP(A1993,$Z$12:$AI$125,8)=VLOOKUP(A1992,$Z$12:$AI$125,8),0,VLOOKUP(A1993,Z$12:$AI$125,8))</f>
        <v>0</v>
      </c>
      <c r="S1993" s="45">
        <f>IF(R1993&gt;0,VLOOKUP(R1993,Y$12:$AH$125,7),0)</f>
        <v>0</v>
      </c>
      <c r="T1993" s="40">
        <f t="shared" si="610"/>
        <v>0</v>
      </c>
      <c r="U1993" s="40">
        <f t="shared" ca="1" si="611"/>
        <v>221.35791273999999</v>
      </c>
      <c r="V1993" s="46" t="str">
        <f t="shared" si="597"/>
        <v>A+J=</v>
      </c>
      <c r="W1993" s="47">
        <f t="shared" si="598"/>
        <v>45450</v>
      </c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  <c r="DF1993" s="35"/>
      <c r="DG1993" s="35"/>
      <c r="DH1993" s="35"/>
      <c r="DI1993" s="35"/>
      <c r="DJ1993" s="35"/>
      <c r="DK1993" s="35"/>
      <c r="DL1993" s="35"/>
      <c r="DM1993" s="35"/>
      <c r="DN1993" s="35"/>
      <c r="DO1993" s="35"/>
      <c r="DP1993" s="35"/>
      <c r="DQ1993" s="35"/>
      <c r="DR1993" s="35"/>
      <c r="DS1993" s="35"/>
      <c r="DT1993" s="35"/>
      <c r="DU1993" s="35"/>
      <c r="DV1993" s="35"/>
      <c r="DW1993" s="35"/>
      <c r="DX1993" s="35"/>
      <c r="DY1993" s="35"/>
      <c r="DZ1993" s="35"/>
      <c r="EA1993" s="35"/>
      <c r="EB1993" s="35"/>
      <c r="EC1993" s="35"/>
      <c r="ED1993" s="35"/>
      <c r="EE1993" s="35"/>
      <c r="EF1993" s="35"/>
      <c r="EG1993" s="35"/>
      <c r="EH1993" s="35"/>
      <c r="EI1993" s="35"/>
      <c r="EJ1993" s="35"/>
      <c r="EK1993" s="35"/>
      <c r="EL1993" s="35"/>
      <c r="EM1993" s="35"/>
      <c r="EN1993" s="35"/>
      <c r="EO1993" s="35"/>
      <c r="EP1993" s="35"/>
      <c r="EQ1993" s="35"/>
      <c r="ER1993" s="35"/>
      <c r="ES1993" s="35"/>
      <c r="ET1993" s="35"/>
      <c r="EU1993" s="35"/>
      <c r="EV1993" s="35"/>
      <c r="EW1993" s="35"/>
      <c r="EX1993" s="35"/>
      <c r="EY1993" s="35"/>
      <c r="EZ1993" s="35"/>
      <c r="FA1993" s="35"/>
      <c r="FB1993" s="35"/>
      <c r="FC1993" s="35"/>
      <c r="FD1993" s="35"/>
      <c r="FE1993" s="35"/>
      <c r="FF1993" s="35"/>
      <c r="FG1993" s="35"/>
      <c r="FH1993" s="35"/>
      <c r="FI1993" s="35"/>
      <c r="FJ1993" s="35"/>
      <c r="FK1993" s="35"/>
      <c r="FL1993" s="35"/>
      <c r="FM1993" s="35"/>
      <c r="FN1993" s="35"/>
      <c r="FO1993" s="35"/>
      <c r="FP1993" s="35"/>
      <c r="FQ1993" s="35"/>
      <c r="FR1993" s="35"/>
      <c r="FS1993" s="35"/>
      <c r="FT1993" s="35"/>
      <c r="FU1993" s="35"/>
      <c r="FV1993" s="35"/>
      <c r="FW1993" s="35"/>
      <c r="FX1993" s="35"/>
      <c r="FY1993" s="35"/>
      <c r="FZ1993" s="35"/>
    </row>
    <row r="1994" spans="1:182" x14ac:dyDescent="0.15">
      <c r="A1994" s="38">
        <f t="shared" si="599"/>
        <v>45438</v>
      </c>
      <c r="B1994" s="39">
        <f t="shared" ca="1" si="600"/>
        <v>9633.1279127400012</v>
      </c>
      <c r="C1994" s="40">
        <f t="shared" si="601"/>
        <v>9411.77</v>
      </c>
      <c r="D1994" s="41">
        <f ca="1">IF(A1994&lt;$B$1,VLOOKUP(A1994,[1]DI!$A$4:$B$15000,2,FALSE),0)</f>
        <v>0</v>
      </c>
      <c r="E1994" s="40">
        <f t="shared" ca="1" si="602"/>
        <v>0</v>
      </c>
      <c r="F1994" s="42">
        <f t="shared" si="596"/>
        <v>1</v>
      </c>
      <c r="G1994" s="43">
        <f t="shared" ca="1" si="603"/>
        <v>1</v>
      </c>
      <c r="H1994" s="40">
        <f ca="1">TRUNC(PRODUCT(G$10:G1993),15)</f>
        <v>1.5342520489897</v>
      </c>
      <c r="I1994" s="40">
        <f t="shared" ca="1" si="604"/>
        <v>1.5063044429907</v>
      </c>
      <c r="J1994" s="40">
        <f t="shared" ca="1" si="605"/>
        <v>1.0185537600000001</v>
      </c>
      <c r="K1994" s="42">
        <f t="shared" si="606"/>
        <v>2.7E-2</v>
      </c>
      <c r="L1994" s="63">
        <f t="shared" si="612"/>
        <v>45371</v>
      </c>
      <c r="M1994" s="64">
        <f t="shared" si="613"/>
        <v>45</v>
      </c>
      <c r="N1994" s="44">
        <f t="shared" si="607"/>
        <v>46</v>
      </c>
      <c r="O1994" s="40">
        <f t="shared" si="608"/>
        <v>1.004875054</v>
      </c>
      <c r="P1994" s="65">
        <f t="shared" ca="1" si="614"/>
        <v>1.023519265</v>
      </c>
      <c r="Q1994" s="40">
        <f t="shared" ca="1" si="609"/>
        <v>221.35791273999999</v>
      </c>
      <c r="R1994" s="44">
        <f>IF(VLOOKUP(A1994,$Z$12:$AI$125,8)=VLOOKUP(A1993,$Z$12:$AI$125,8),0,VLOOKUP(A1994,Z$12:$AI$125,8))</f>
        <v>0</v>
      </c>
      <c r="S1994" s="45">
        <f>IF(R1994&gt;0,VLOOKUP(R1994,Y$12:$AH$125,7),0)</f>
        <v>0</v>
      </c>
      <c r="T1994" s="40">
        <f t="shared" si="610"/>
        <v>0</v>
      </c>
      <c r="U1994" s="40">
        <f t="shared" ca="1" si="611"/>
        <v>221.35791273999999</v>
      </c>
      <c r="V1994" s="46" t="str">
        <f t="shared" si="597"/>
        <v>A+J=</v>
      </c>
      <c r="W1994" s="47">
        <f t="shared" si="598"/>
        <v>45450</v>
      </c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  <c r="DF1994" s="35"/>
      <c r="DG1994" s="35"/>
      <c r="DH1994" s="35"/>
      <c r="DI1994" s="35"/>
      <c r="DJ1994" s="35"/>
      <c r="DK1994" s="35"/>
      <c r="DL1994" s="35"/>
      <c r="DM1994" s="35"/>
      <c r="DN1994" s="35"/>
      <c r="DO1994" s="35"/>
      <c r="DP1994" s="35"/>
      <c r="DQ1994" s="35"/>
      <c r="DR1994" s="35"/>
      <c r="DS1994" s="35"/>
      <c r="DT1994" s="35"/>
      <c r="DU1994" s="35"/>
      <c r="DV1994" s="35"/>
      <c r="DW1994" s="35"/>
      <c r="DX1994" s="35"/>
      <c r="DY1994" s="35"/>
      <c r="DZ1994" s="35"/>
      <c r="EA1994" s="35"/>
      <c r="EB1994" s="35"/>
      <c r="EC1994" s="35"/>
      <c r="ED1994" s="35"/>
      <c r="EE1994" s="35"/>
      <c r="EF1994" s="35"/>
      <c r="EG1994" s="35"/>
      <c r="EH1994" s="35"/>
      <c r="EI1994" s="35"/>
      <c r="EJ1994" s="35"/>
      <c r="EK1994" s="35"/>
      <c r="EL1994" s="35"/>
      <c r="EM1994" s="35"/>
      <c r="EN1994" s="35"/>
      <c r="EO1994" s="35"/>
      <c r="EP1994" s="35"/>
      <c r="EQ1994" s="35"/>
      <c r="ER1994" s="35"/>
      <c r="ES1994" s="35"/>
      <c r="ET1994" s="35"/>
      <c r="EU1994" s="35"/>
      <c r="EV1994" s="35"/>
      <c r="EW1994" s="35"/>
      <c r="EX1994" s="35"/>
      <c r="EY1994" s="35"/>
      <c r="EZ1994" s="35"/>
      <c r="FA1994" s="35"/>
      <c r="FB1994" s="35"/>
      <c r="FC1994" s="35"/>
      <c r="FD1994" s="35"/>
      <c r="FE1994" s="35"/>
      <c r="FF1994" s="35"/>
      <c r="FG1994" s="35"/>
      <c r="FH1994" s="35"/>
      <c r="FI1994" s="35"/>
      <c r="FJ1994" s="35"/>
      <c r="FK1994" s="35"/>
      <c r="FL1994" s="35"/>
      <c r="FM1994" s="35"/>
      <c r="FN1994" s="35"/>
      <c r="FO1994" s="35"/>
      <c r="FP1994" s="35"/>
      <c r="FQ1994" s="35"/>
      <c r="FR1994" s="35"/>
      <c r="FS1994" s="35"/>
      <c r="FT1994" s="35"/>
      <c r="FU1994" s="35"/>
      <c r="FV1994" s="35"/>
      <c r="FW1994" s="35"/>
      <c r="FX1994" s="35"/>
      <c r="FY1994" s="35"/>
      <c r="FZ1994" s="35"/>
    </row>
    <row r="1995" spans="1:182" x14ac:dyDescent="0.15">
      <c r="A1995" s="38">
        <f t="shared" si="599"/>
        <v>45439</v>
      </c>
      <c r="B1995" s="39">
        <f t="shared" ca="1" si="600"/>
        <v>9633.1279127400012</v>
      </c>
      <c r="C1995" s="40">
        <f t="shared" si="601"/>
        <v>9411.77</v>
      </c>
      <c r="D1995" s="41">
        <f ca="1">IF(A1995&lt;$B$1,VLOOKUP(A1995,[1]DI!$A$4:$B$15000,2,FALSE),0)</f>
        <v>0.104</v>
      </c>
      <c r="E1995" s="40">
        <f t="shared" ca="1" si="602"/>
        <v>3.927E-4</v>
      </c>
      <c r="F1995" s="42">
        <f t="shared" ref="F1995:F2058" si="615">F1994</f>
        <v>1</v>
      </c>
      <c r="G1995" s="43">
        <f t="shared" ca="1" si="603"/>
        <v>1.0003926999999999</v>
      </c>
      <c r="H1995" s="40">
        <f ca="1">TRUNC(PRODUCT(G$10:G1994),15)</f>
        <v>1.5342520489897</v>
      </c>
      <c r="I1995" s="40">
        <f t="shared" ca="1" si="604"/>
        <v>1.5063044429907</v>
      </c>
      <c r="J1995" s="40">
        <f t="shared" ca="1" si="605"/>
        <v>1.0185537600000001</v>
      </c>
      <c r="K1995" s="42">
        <f t="shared" si="606"/>
        <v>2.7E-2</v>
      </c>
      <c r="L1995" s="63">
        <f t="shared" si="612"/>
        <v>45371</v>
      </c>
      <c r="M1995" s="64">
        <f t="shared" si="613"/>
        <v>46</v>
      </c>
      <c r="N1995" s="44">
        <f t="shared" si="607"/>
        <v>46</v>
      </c>
      <c r="O1995" s="40">
        <f t="shared" si="608"/>
        <v>1.004875054</v>
      </c>
      <c r="P1995" s="65">
        <f t="shared" ca="1" si="614"/>
        <v>1.023519265</v>
      </c>
      <c r="Q1995" s="40">
        <f t="shared" ca="1" si="609"/>
        <v>221.35791273999999</v>
      </c>
      <c r="R1995" s="44">
        <f>IF(VLOOKUP(A1995,$Z$12:$AI$125,8)=VLOOKUP(A1994,$Z$12:$AI$125,8),0,VLOOKUP(A1995,Z$12:$AI$125,8))</f>
        <v>0</v>
      </c>
      <c r="S1995" s="45">
        <f>IF(R1995&gt;0,VLOOKUP(R1995,Y$12:$AH$125,7),0)</f>
        <v>0</v>
      </c>
      <c r="T1995" s="40">
        <f t="shared" si="610"/>
        <v>0</v>
      </c>
      <c r="U1995" s="40">
        <f t="shared" ca="1" si="611"/>
        <v>221.35791273999999</v>
      </c>
      <c r="V1995" s="46" t="str">
        <f t="shared" ref="V1995:V2058" si="616">IF(R1994&gt;0,VLOOKUP(A1994,$Z$12:$AI$125,9),V1994)</f>
        <v>A+J=</v>
      </c>
      <c r="W1995" s="47">
        <f t="shared" ref="W1995:W2058" si="617">IF(R1994&gt;0,VLOOKUP(A1994,$Z$12:$AI$125,10),W1994)</f>
        <v>45450</v>
      </c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  <c r="DF1995" s="35"/>
      <c r="DG1995" s="35"/>
      <c r="DH1995" s="35"/>
      <c r="DI1995" s="35"/>
      <c r="DJ1995" s="35"/>
      <c r="DK1995" s="35"/>
      <c r="DL1995" s="35"/>
      <c r="DM1995" s="35"/>
      <c r="DN1995" s="35"/>
      <c r="DO1995" s="35"/>
      <c r="DP1995" s="35"/>
      <c r="DQ1995" s="35"/>
      <c r="DR1995" s="35"/>
      <c r="DS1995" s="35"/>
      <c r="DT1995" s="35"/>
      <c r="DU1995" s="35"/>
      <c r="DV1995" s="35"/>
      <c r="DW1995" s="35"/>
      <c r="DX1995" s="35"/>
      <c r="DY1995" s="35"/>
      <c r="DZ1995" s="35"/>
      <c r="EA1995" s="35"/>
      <c r="EB1995" s="35"/>
      <c r="EC1995" s="35"/>
      <c r="ED1995" s="35"/>
      <c r="EE1995" s="35"/>
      <c r="EF1995" s="35"/>
      <c r="EG1995" s="35"/>
      <c r="EH1995" s="35"/>
      <c r="EI1995" s="35"/>
      <c r="EJ1995" s="35"/>
      <c r="EK1995" s="35"/>
      <c r="EL1995" s="35"/>
      <c r="EM1995" s="35"/>
      <c r="EN1995" s="35"/>
      <c r="EO1995" s="35"/>
      <c r="EP1995" s="35"/>
      <c r="EQ1995" s="35"/>
      <c r="ER1995" s="35"/>
      <c r="ES1995" s="35"/>
      <c r="ET1995" s="35"/>
      <c r="EU1995" s="35"/>
      <c r="EV1995" s="35"/>
      <c r="EW1995" s="35"/>
      <c r="EX1995" s="35"/>
      <c r="EY1995" s="35"/>
      <c r="EZ1995" s="35"/>
      <c r="FA1995" s="35"/>
      <c r="FB1995" s="35"/>
      <c r="FC1995" s="35"/>
      <c r="FD1995" s="35"/>
      <c r="FE1995" s="35"/>
      <c r="FF1995" s="35"/>
      <c r="FG1995" s="35"/>
      <c r="FH1995" s="35"/>
      <c r="FI1995" s="35"/>
      <c r="FJ1995" s="35"/>
      <c r="FK1995" s="35"/>
      <c r="FL1995" s="35"/>
      <c r="FM1995" s="35"/>
      <c r="FN1995" s="35"/>
      <c r="FO1995" s="35"/>
      <c r="FP1995" s="35"/>
      <c r="FQ1995" s="35"/>
      <c r="FR1995" s="35"/>
      <c r="FS1995" s="35"/>
      <c r="FT1995" s="35"/>
      <c r="FU1995" s="35"/>
      <c r="FV1995" s="35"/>
      <c r="FW1995" s="35"/>
      <c r="FX1995" s="35"/>
      <c r="FY1995" s="35"/>
      <c r="FZ1995" s="35"/>
    </row>
    <row r="1996" spans="1:182" x14ac:dyDescent="0.15">
      <c r="A1996" s="38">
        <f t="shared" si="599"/>
        <v>45440</v>
      </c>
      <c r="B1996" s="39">
        <f t="shared" ca="1" si="600"/>
        <v>9637.9296660300006</v>
      </c>
      <c r="C1996" s="40">
        <f t="shared" si="601"/>
        <v>9411.77</v>
      </c>
      <c r="D1996" s="41">
        <f ca="1">IF(A1996&lt;$B$1,VLOOKUP(A1996,[1]DI!$A$4:$B$15000,2,FALSE),0)</f>
        <v>0.104</v>
      </c>
      <c r="E1996" s="40">
        <f t="shared" ca="1" si="602"/>
        <v>3.927E-4</v>
      </c>
      <c r="F1996" s="42">
        <f t="shared" si="615"/>
        <v>1</v>
      </c>
      <c r="G1996" s="43">
        <f t="shared" ca="1" si="603"/>
        <v>1.0003926999999999</v>
      </c>
      <c r="H1996" s="40">
        <f ca="1">TRUNC(PRODUCT(G$10:G1995),15)</f>
        <v>1.53485454976933</v>
      </c>
      <c r="I1996" s="40">
        <f t="shared" ca="1" si="604"/>
        <v>1.5063044429907</v>
      </c>
      <c r="J1996" s="40">
        <f t="shared" ca="1" si="605"/>
        <v>1.0189537399999999</v>
      </c>
      <c r="K1996" s="42">
        <f t="shared" si="606"/>
        <v>2.7E-2</v>
      </c>
      <c r="L1996" s="63">
        <f t="shared" si="612"/>
        <v>45371</v>
      </c>
      <c r="M1996" s="64">
        <f t="shared" si="613"/>
        <v>47</v>
      </c>
      <c r="N1996" s="44">
        <f t="shared" si="607"/>
        <v>47</v>
      </c>
      <c r="O1996" s="40">
        <f t="shared" si="608"/>
        <v>1.0049812970000001</v>
      </c>
      <c r="P1996" s="65">
        <f t="shared" ca="1" si="614"/>
        <v>1.0240294510000001</v>
      </c>
      <c r="Q1996" s="40">
        <f t="shared" ca="1" si="609"/>
        <v>226.15966603000001</v>
      </c>
      <c r="R1996" s="44">
        <f>IF(VLOOKUP(A1996,$Z$12:$AI$125,8)=VLOOKUP(A1995,$Z$12:$AI$125,8),0,VLOOKUP(A1996,Z$12:$AI$125,8))</f>
        <v>0</v>
      </c>
      <c r="S1996" s="45">
        <f>IF(R1996&gt;0,VLOOKUP(R1996,Y$12:$AH$125,7),0)</f>
        <v>0</v>
      </c>
      <c r="T1996" s="40">
        <f t="shared" si="610"/>
        <v>0</v>
      </c>
      <c r="U1996" s="40">
        <f t="shared" ca="1" si="611"/>
        <v>226.15966603000001</v>
      </c>
      <c r="V1996" s="46" t="str">
        <f t="shared" si="616"/>
        <v>A+J=</v>
      </c>
      <c r="W1996" s="47">
        <f t="shared" si="617"/>
        <v>45450</v>
      </c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  <c r="DF1996" s="35"/>
      <c r="DG1996" s="35"/>
      <c r="DH1996" s="35"/>
      <c r="DI1996" s="35"/>
      <c r="DJ1996" s="35"/>
      <c r="DK1996" s="35"/>
      <c r="DL1996" s="35"/>
      <c r="DM1996" s="35"/>
      <c r="DN1996" s="35"/>
      <c r="DO1996" s="35"/>
      <c r="DP1996" s="35"/>
      <c r="DQ1996" s="35"/>
      <c r="DR1996" s="35"/>
      <c r="DS1996" s="35"/>
      <c r="DT1996" s="35"/>
      <c r="DU1996" s="35"/>
      <c r="DV1996" s="35"/>
      <c r="DW1996" s="35"/>
      <c r="DX1996" s="35"/>
      <c r="DY1996" s="35"/>
      <c r="DZ1996" s="35"/>
      <c r="EA1996" s="35"/>
      <c r="EB1996" s="35"/>
      <c r="EC1996" s="35"/>
      <c r="ED1996" s="35"/>
      <c r="EE1996" s="35"/>
      <c r="EF1996" s="35"/>
      <c r="EG1996" s="35"/>
      <c r="EH1996" s="35"/>
      <c r="EI1996" s="35"/>
      <c r="EJ1996" s="35"/>
      <c r="EK1996" s="35"/>
      <c r="EL1996" s="35"/>
      <c r="EM1996" s="35"/>
      <c r="EN1996" s="35"/>
      <c r="EO1996" s="35"/>
      <c r="EP1996" s="35"/>
      <c r="EQ1996" s="35"/>
      <c r="ER1996" s="35"/>
      <c r="ES1996" s="35"/>
      <c r="ET1996" s="35"/>
      <c r="EU1996" s="35"/>
      <c r="EV1996" s="35"/>
      <c r="EW1996" s="35"/>
      <c r="EX1996" s="35"/>
      <c r="EY1996" s="35"/>
      <c r="EZ1996" s="35"/>
      <c r="FA1996" s="35"/>
      <c r="FB1996" s="35"/>
      <c r="FC1996" s="35"/>
      <c r="FD1996" s="35"/>
      <c r="FE1996" s="35"/>
      <c r="FF1996" s="35"/>
      <c r="FG1996" s="35"/>
      <c r="FH1996" s="35"/>
      <c r="FI1996" s="35"/>
      <c r="FJ1996" s="35"/>
      <c r="FK1996" s="35"/>
      <c r="FL1996" s="35"/>
      <c r="FM1996" s="35"/>
      <c r="FN1996" s="35"/>
      <c r="FO1996" s="35"/>
      <c r="FP1996" s="35"/>
      <c r="FQ1996" s="35"/>
      <c r="FR1996" s="35"/>
      <c r="FS1996" s="35"/>
      <c r="FT1996" s="35"/>
      <c r="FU1996" s="35"/>
      <c r="FV1996" s="35"/>
      <c r="FW1996" s="35"/>
      <c r="FX1996" s="35"/>
      <c r="FY1996" s="35"/>
      <c r="FZ1996" s="35"/>
    </row>
    <row r="1997" spans="1:182" x14ac:dyDescent="0.15">
      <c r="A1997" s="38">
        <f t="shared" si="599"/>
        <v>45441</v>
      </c>
      <c r="B1997" s="39">
        <f t="shared" ca="1" si="600"/>
        <v>9642.7339416800005</v>
      </c>
      <c r="C1997" s="40">
        <f t="shared" si="601"/>
        <v>9411.77</v>
      </c>
      <c r="D1997" s="41">
        <f ca="1">IF(A1997&lt;$B$1,VLOOKUP(A1997,[1]DI!$A$4:$B$15000,2,FALSE),0)</f>
        <v>0.104</v>
      </c>
      <c r="E1997" s="40">
        <f t="shared" ca="1" si="602"/>
        <v>3.927E-4</v>
      </c>
      <c r="F1997" s="42">
        <f t="shared" si="615"/>
        <v>1</v>
      </c>
      <c r="G1997" s="43">
        <f t="shared" ca="1" si="603"/>
        <v>1.0003926999999999</v>
      </c>
      <c r="H1997" s="40">
        <f ca="1">TRUNC(PRODUCT(G$10:G1996),15)</f>
        <v>1.5354572871510299</v>
      </c>
      <c r="I1997" s="40">
        <f t="shared" ca="1" si="604"/>
        <v>1.5063044429907</v>
      </c>
      <c r="J1997" s="40">
        <f t="shared" ca="1" si="605"/>
        <v>1.0193538900000001</v>
      </c>
      <c r="K1997" s="42">
        <f t="shared" si="606"/>
        <v>2.7E-2</v>
      </c>
      <c r="L1997" s="63">
        <f t="shared" si="612"/>
        <v>45371</v>
      </c>
      <c r="M1997" s="64">
        <f t="shared" si="613"/>
        <v>48</v>
      </c>
      <c r="N1997" s="44">
        <f t="shared" si="607"/>
        <v>48</v>
      </c>
      <c r="O1997" s="40">
        <f t="shared" si="608"/>
        <v>1.0050875509999999</v>
      </c>
      <c r="P1997" s="65">
        <f t="shared" ca="1" si="614"/>
        <v>1.0245399049999999</v>
      </c>
      <c r="Q1997" s="40">
        <f t="shared" ca="1" si="609"/>
        <v>230.96394168</v>
      </c>
      <c r="R1997" s="44">
        <f>IF(VLOOKUP(A1997,$Z$12:$AI$125,8)=VLOOKUP(A1996,$Z$12:$AI$125,8),0,VLOOKUP(A1997,Z$12:$AI$125,8))</f>
        <v>0</v>
      </c>
      <c r="S1997" s="45">
        <f>IF(R1997&gt;0,VLOOKUP(R1997,Y$12:$AH$125,7),0)</f>
        <v>0</v>
      </c>
      <c r="T1997" s="40">
        <f t="shared" si="610"/>
        <v>0</v>
      </c>
      <c r="U1997" s="40">
        <f t="shared" ca="1" si="611"/>
        <v>230.96394168</v>
      </c>
      <c r="V1997" s="46" t="str">
        <f t="shared" si="616"/>
        <v>A+J=</v>
      </c>
      <c r="W1997" s="47">
        <f t="shared" si="617"/>
        <v>45450</v>
      </c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  <c r="DF1997" s="35"/>
      <c r="DG1997" s="35"/>
      <c r="DH1997" s="35"/>
      <c r="DI1997" s="35"/>
      <c r="DJ1997" s="35"/>
      <c r="DK1997" s="35"/>
      <c r="DL1997" s="35"/>
      <c r="DM1997" s="35"/>
      <c r="DN1997" s="35"/>
      <c r="DO1997" s="35"/>
      <c r="DP1997" s="35"/>
      <c r="DQ1997" s="35"/>
      <c r="DR1997" s="35"/>
      <c r="DS1997" s="35"/>
      <c r="DT1997" s="35"/>
      <c r="DU1997" s="35"/>
      <c r="DV1997" s="35"/>
      <c r="DW1997" s="35"/>
      <c r="DX1997" s="35"/>
      <c r="DY1997" s="35"/>
      <c r="DZ1997" s="35"/>
      <c r="EA1997" s="35"/>
      <c r="EB1997" s="35"/>
      <c r="EC1997" s="35"/>
      <c r="ED1997" s="35"/>
      <c r="EE1997" s="35"/>
      <c r="EF1997" s="35"/>
      <c r="EG1997" s="35"/>
      <c r="EH1997" s="35"/>
      <c r="EI1997" s="35"/>
      <c r="EJ1997" s="35"/>
      <c r="EK1997" s="35"/>
      <c r="EL1997" s="35"/>
      <c r="EM1997" s="35"/>
      <c r="EN1997" s="35"/>
      <c r="EO1997" s="35"/>
      <c r="EP1997" s="35"/>
      <c r="EQ1997" s="35"/>
      <c r="ER1997" s="35"/>
      <c r="ES1997" s="35"/>
      <c r="ET1997" s="35"/>
      <c r="EU1997" s="35"/>
      <c r="EV1997" s="35"/>
      <c r="EW1997" s="35"/>
      <c r="EX1997" s="35"/>
      <c r="EY1997" s="35"/>
      <c r="EZ1997" s="35"/>
      <c r="FA1997" s="35"/>
      <c r="FB1997" s="35"/>
      <c r="FC1997" s="35"/>
      <c r="FD1997" s="35"/>
      <c r="FE1997" s="35"/>
      <c r="FF1997" s="35"/>
      <c r="FG1997" s="35"/>
      <c r="FH1997" s="35"/>
      <c r="FI1997" s="35"/>
      <c r="FJ1997" s="35"/>
      <c r="FK1997" s="35"/>
      <c r="FL1997" s="35"/>
      <c r="FM1997" s="35"/>
      <c r="FN1997" s="35"/>
      <c r="FO1997" s="35"/>
      <c r="FP1997" s="35"/>
      <c r="FQ1997" s="35"/>
      <c r="FR1997" s="35"/>
      <c r="FS1997" s="35"/>
      <c r="FT1997" s="35"/>
      <c r="FU1997" s="35"/>
      <c r="FV1997" s="35"/>
      <c r="FW1997" s="35"/>
      <c r="FX1997" s="35"/>
      <c r="FY1997" s="35"/>
      <c r="FZ1997" s="35"/>
    </row>
    <row r="1998" spans="1:182" x14ac:dyDescent="0.15">
      <c r="A1998" s="38">
        <f t="shared" ref="A1998:A2061" si="618">(A1997+1)</f>
        <v>45442</v>
      </c>
      <c r="B1998" s="39">
        <f t="shared" ca="1" si="600"/>
        <v>9647.5405514400009</v>
      </c>
      <c r="C1998" s="40">
        <f t="shared" si="601"/>
        <v>9411.77</v>
      </c>
      <c r="D1998" s="41">
        <f ca="1">IF(A1998&lt;$B$1,VLOOKUP(A1998,[1]DI!$A$4:$B$15000,2,FALSE),0)</f>
        <v>0</v>
      </c>
      <c r="E1998" s="40">
        <f t="shared" ca="1" si="602"/>
        <v>0</v>
      </c>
      <c r="F1998" s="42">
        <f t="shared" si="615"/>
        <v>1</v>
      </c>
      <c r="G1998" s="43">
        <f t="shared" ca="1" si="603"/>
        <v>1</v>
      </c>
      <c r="H1998" s="40">
        <f ca="1">TRUNC(PRODUCT(G$10:G1997),15)</f>
        <v>1.5360602612276899</v>
      </c>
      <c r="I1998" s="40">
        <f t="shared" ca="1" si="604"/>
        <v>1.5063044429907</v>
      </c>
      <c r="J1998" s="40">
        <f t="shared" ca="1" si="605"/>
        <v>1.01975419</v>
      </c>
      <c r="K1998" s="42">
        <f t="shared" si="606"/>
        <v>2.7E-2</v>
      </c>
      <c r="L1998" s="63">
        <f t="shared" si="612"/>
        <v>45371</v>
      </c>
      <c r="M1998" s="64">
        <f t="shared" si="613"/>
        <v>48</v>
      </c>
      <c r="N1998" s="44">
        <f t="shared" si="607"/>
        <v>49</v>
      </c>
      <c r="O1998" s="40">
        <f t="shared" si="608"/>
        <v>1.0051938170000001</v>
      </c>
      <c r="P1998" s="65">
        <f t="shared" ca="1" si="614"/>
        <v>1.0250506070000001</v>
      </c>
      <c r="Q1998" s="40">
        <f t="shared" ca="1" si="609"/>
        <v>235.77055143999999</v>
      </c>
      <c r="R1998" s="44">
        <f>IF(VLOOKUP(A1998,$Z$12:$AI$125,8)=VLOOKUP(A1997,$Z$12:$AI$125,8),0,VLOOKUP(A1998,Z$12:$AI$125,8))</f>
        <v>0</v>
      </c>
      <c r="S1998" s="45">
        <f>IF(R1998&gt;0,VLOOKUP(R1998,Y$12:$AH$125,7),0)</f>
        <v>0</v>
      </c>
      <c r="T1998" s="40">
        <f t="shared" si="610"/>
        <v>0</v>
      </c>
      <c r="U1998" s="40">
        <f t="shared" ca="1" si="611"/>
        <v>235.77055143999999</v>
      </c>
      <c r="V1998" s="46" t="str">
        <f t="shared" si="616"/>
        <v>A+J=</v>
      </c>
      <c r="W1998" s="47">
        <f t="shared" si="617"/>
        <v>45450</v>
      </c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  <c r="DF1998" s="35"/>
      <c r="DG1998" s="35"/>
      <c r="DH1998" s="35"/>
      <c r="DI1998" s="35"/>
      <c r="DJ1998" s="35"/>
      <c r="DK1998" s="35"/>
      <c r="DL1998" s="35"/>
      <c r="DM1998" s="35"/>
      <c r="DN1998" s="35"/>
      <c r="DO1998" s="35"/>
      <c r="DP1998" s="35"/>
      <c r="DQ1998" s="35"/>
      <c r="DR1998" s="35"/>
      <c r="DS1998" s="35"/>
      <c r="DT1998" s="35"/>
      <c r="DU1998" s="35"/>
      <c r="DV1998" s="35"/>
      <c r="DW1998" s="35"/>
      <c r="DX1998" s="35"/>
      <c r="DY1998" s="35"/>
      <c r="DZ1998" s="35"/>
      <c r="EA1998" s="35"/>
      <c r="EB1998" s="35"/>
      <c r="EC1998" s="35"/>
      <c r="ED1998" s="35"/>
      <c r="EE1998" s="35"/>
      <c r="EF1998" s="35"/>
      <c r="EG1998" s="35"/>
      <c r="EH1998" s="35"/>
      <c r="EI1998" s="35"/>
      <c r="EJ1998" s="35"/>
      <c r="EK1998" s="35"/>
      <c r="EL1998" s="35"/>
      <c r="EM1998" s="35"/>
      <c r="EN1998" s="35"/>
      <c r="EO1998" s="35"/>
      <c r="EP1998" s="35"/>
      <c r="EQ1998" s="35"/>
      <c r="ER1998" s="35"/>
      <c r="ES1998" s="35"/>
      <c r="ET1998" s="35"/>
      <c r="EU1998" s="35"/>
      <c r="EV1998" s="35"/>
      <c r="EW1998" s="35"/>
      <c r="EX1998" s="35"/>
      <c r="EY1998" s="35"/>
      <c r="EZ1998" s="35"/>
      <c r="FA1998" s="35"/>
      <c r="FB1998" s="35"/>
      <c r="FC1998" s="35"/>
      <c r="FD1998" s="35"/>
      <c r="FE1998" s="35"/>
      <c r="FF1998" s="35"/>
      <c r="FG1998" s="35"/>
      <c r="FH1998" s="35"/>
      <c r="FI1998" s="35"/>
      <c r="FJ1998" s="35"/>
      <c r="FK1998" s="35"/>
      <c r="FL1998" s="35"/>
      <c r="FM1998" s="35"/>
      <c r="FN1998" s="35"/>
      <c r="FO1998" s="35"/>
      <c r="FP1998" s="35"/>
      <c r="FQ1998" s="35"/>
      <c r="FR1998" s="35"/>
      <c r="FS1998" s="35"/>
      <c r="FT1998" s="35"/>
      <c r="FU1998" s="35"/>
      <c r="FV1998" s="35"/>
      <c r="FW1998" s="35"/>
      <c r="FX1998" s="35"/>
      <c r="FY1998" s="35"/>
      <c r="FZ1998" s="35"/>
    </row>
    <row r="1999" spans="1:182" x14ac:dyDescent="0.15">
      <c r="A1999" s="38">
        <f t="shared" si="618"/>
        <v>45443</v>
      </c>
      <c r="B1999" s="39">
        <f t="shared" ca="1" si="600"/>
        <v>9647.5405514400009</v>
      </c>
      <c r="C1999" s="40">
        <f t="shared" si="601"/>
        <v>9411.77</v>
      </c>
      <c r="D1999" s="41">
        <f ca="1">IF(A1999&lt;$B$1,VLOOKUP(A1999,[1]DI!$A$4:$B$15000,2,FALSE),0)</f>
        <v>0.104</v>
      </c>
      <c r="E1999" s="40">
        <f t="shared" ca="1" si="602"/>
        <v>3.927E-4</v>
      </c>
      <c r="F1999" s="42">
        <f t="shared" si="615"/>
        <v>1</v>
      </c>
      <c r="G1999" s="43">
        <f t="shared" ca="1" si="603"/>
        <v>1.0003926999999999</v>
      </c>
      <c r="H1999" s="40">
        <f ca="1">TRUNC(PRODUCT(G$10:G1998),15)</f>
        <v>1.5360602612276899</v>
      </c>
      <c r="I1999" s="40">
        <f t="shared" ca="1" si="604"/>
        <v>1.5063044429907</v>
      </c>
      <c r="J1999" s="40">
        <f t="shared" ca="1" si="605"/>
        <v>1.01975419</v>
      </c>
      <c r="K1999" s="42">
        <f t="shared" si="606"/>
        <v>2.7E-2</v>
      </c>
      <c r="L1999" s="63">
        <f t="shared" si="612"/>
        <v>45371</v>
      </c>
      <c r="M1999" s="64">
        <f t="shared" si="613"/>
        <v>49</v>
      </c>
      <c r="N1999" s="44">
        <f t="shared" si="607"/>
        <v>49</v>
      </c>
      <c r="O1999" s="40">
        <f t="shared" si="608"/>
        <v>1.0051938170000001</v>
      </c>
      <c r="P1999" s="65">
        <f t="shared" ca="1" si="614"/>
        <v>1.0250506070000001</v>
      </c>
      <c r="Q1999" s="40">
        <f t="shared" ca="1" si="609"/>
        <v>235.77055143999999</v>
      </c>
      <c r="R1999" s="44">
        <f>IF(VLOOKUP(A1999,$Z$12:$AI$125,8)=VLOOKUP(A1998,$Z$12:$AI$125,8),0,VLOOKUP(A1999,Z$12:$AI$125,8))</f>
        <v>0</v>
      </c>
      <c r="S1999" s="45">
        <f>IF(R1999&gt;0,VLOOKUP(R1999,Y$12:$AH$125,7),0)</f>
        <v>0</v>
      </c>
      <c r="T1999" s="40">
        <f t="shared" si="610"/>
        <v>0</v>
      </c>
      <c r="U1999" s="40">
        <f t="shared" ca="1" si="611"/>
        <v>235.77055143999999</v>
      </c>
      <c r="V1999" s="46" t="str">
        <f t="shared" si="616"/>
        <v>A+J=</v>
      </c>
      <c r="W1999" s="47">
        <f t="shared" si="617"/>
        <v>45450</v>
      </c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  <c r="DF1999" s="35"/>
      <c r="DG1999" s="35"/>
      <c r="DH1999" s="35"/>
      <c r="DI1999" s="35"/>
      <c r="DJ1999" s="35"/>
      <c r="DK1999" s="35"/>
      <c r="DL1999" s="35"/>
      <c r="DM1999" s="35"/>
      <c r="DN1999" s="35"/>
      <c r="DO1999" s="35"/>
      <c r="DP1999" s="35"/>
      <c r="DQ1999" s="35"/>
      <c r="DR1999" s="35"/>
      <c r="DS1999" s="35"/>
      <c r="DT1999" s="35"/>
      <c r="DU1999" s="35"/>
      <c r="DV1999" s="35"/>
      <c r="DW1999" s="35"/>
      <c r="DX1999" s="35"/>
      <c r="DY1999" s="35"/>
      <c r="DZ1999" s="35"/>
      <c r="EA1999" s="35"/>
      <c r="EB1999" s="35"/>
      <c r="EC1999" s="35"/>
      <c r="ED1999" s="35"/>
      <c r="EE1999" s="35"/>
      <c r="EF1999" s="35"/>
      <c r="EG1999" s="35"/>
      <c r="EH1999" s="35"/>
      <c r="EI1999" s="35"/>
      <c r="EJ1999" s="35"/>
      <c r="EK1999" s="35"/>
      <c r="EL1999" s="35"/>
      <c r="EM1999" s="35"/>
      <c r="EN1999" s="35"/>
      <c r="EO1999" s="35"/>
      <c r="EP1999" s="35"/>
      <c r="EQ1999" s="35"/>
      <c r="ER1999" s="35"/>
      <c r="ES1999" s="35"/>
      <c r="ET1999" s="35"/>
      <c r="EU1999" s="35"/>
      <c r="EV1999" s="35"/>
      <c r="EW1999" s="35"/>
      <c r="EX1999" s="35"/>
      <c r="EY1999" s="35"/>
      <c r="EZ1999" s="35"/>
      <c r="FA1999" s="35"/>
      <c r="FB1999" s="35"/>
      <c r="FC1999" s="35"/>
      <c r="FD1999" s="35"/>
      <c r="FE1999" s="35"/>
      <c r="FF1999" s="35"/>
      <c r="FG1999" s="35"/>
      <c r="FH1999" s="35"/>
      <c r="FI1999" s="35"/>
      <c r="FJ1999" s="35"/>
      <c r="FK1999" s="35"/>
      <c r="FL1999" s="35"/>
      <c r="FM1999" s="35"/>
      <c r="FN1999" s="35"/>
      <c r="FO1999" s="35"/>
      <c r="FP1999" s="35"/>
      <c r="FQ1999" s="35"/>
      <c r="FR1999" s="35"/>
      <c r="FS1999" s="35"/>
      <c r="FT1999" s="35"/>
      <c r="FU1999" s="35"/>
      <c r="FV1999" s="35"/>
      <c r="FW1999" s="35"/>
      <c r="FX1999" s="35"/>
      <c r="FY1999" s="35"/>
      <c r="FZ1999" s="35"/>
    </row>
    <row r="2000" spans="1:182" x14ac:dyDescent="0.15">
      <c r="A2000" s="38">
        <f t="shared" si="618"/>
        <v>45444</v>
      </c>
      <c r="B2000" s="39">
        <f t="shared" ca="1" si="600"/>
        <v>9652.34946709</v>
      </c>
      <c r="C2000" s="40">
        <f t="shared" si="601"/>
        <v>9411.77</v>
      </c>
      <c r="D2000" s="41">
        <f ca="1">IF(A2000&lt;$B$1,VLOOKUP(A2000,[1]DI!$A$4:$B$15000,2,FALSE),0)</f>
        <v>0</v>
      </c>
      <c r="E2000" s="40">
        <f t="shared" ca="1" si="602"/>
        <v>0</v>
      </c>
      <c r="F2000" s="42">
        <f t="shared" si="615"/>
        <v>1</v>
      </c>
      <c r="G2000" s="43">
        <f t="shared" ca="1" si="603"/>
        <v>1</v>
      </c>
      <c r="H2000" s="40">
        <f ca="1">TRUNC(PRODUCT(G$10:G1999),15)</f>
        <v>1.53666347209228</v>
      </c>
      <c r="I2000" s="40">
        <f t="shared" ca="1" si="604"/>
        <v>1.5063044429907</v>
      </c>
      <c r="J2000" s="40">
        <f t="shared" ca="1" si="605"/>
        <v>1.0201546399999999</v>
      </c>
      <c r="K2000" s="42">
        <f t="shared" si="606"/>
        <v>2.7E-2</v>
      </c>
      <c r="L2000" s="63">
        <f t="shared" si="612"/>
        <v>45371</v>
      </c>
      <c r="M2000" s="64">
        <f t="shared" si="613"/>
        <v>49</v>
      </c>
      <c r="N2000" s="44">
        <f t="shared" si="607"/>
        <v>50</v>
      </c>
      <c r="O2000" s="40">
        <f t="shared" si="608"/>
        <v>1.005300093</v>
      </c>
      <c r="P2000" s="65">
        <f t="shared" ca="1" si="614"/>
        <v>1.025561554</v>
      </c>
      <c r="Q2000" s="40">
        <f t="shared" ca="1" si="609"/>
        <v>240.57946709000001</v>
      </c>
      <c r="R2000" s="44">
        <f>IF(VLOOKUP(A2000,$Z$12:$AI$125,8)=VLOOKUP(A1999,$Z$12:$AI$125,8),0,VLOOKUP(A2000,Z$12:$AI$125,8))</f>
        <v>0</v>
      </c>
      <c r="S2000" s="45">
        <f>IF(R2000&gt;0,VLOOKUP(R2000,Y$12:$AH$125,7),0)</f>
        <v>0</v>
      </c>
      <c r="T2000" s="40">
        <f t="shared" si="610"/>
        <v>0</v>
      </c>
      <c r="U2000" s="40">
        <f t="shared" ca="1" si="611"/>
        <v>240.57946709000001</v>
      </c>
      <c r="V2000" s="46" t="str">
        <f t="shared" si="616"/>
        <v>A+J=</v>
      </c>
      <c r="W2000" s="47">
        <f t="shared" si="617"/>
        <v>45450</v>
      </c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  <c r="DF2000" s="35"/>
      <c r="DG2000" s="35"/>
      <c r="DH2000" s="35"/>
      <c r="DI2000" s="35"/>
      <c r="DJ2000" s="35"/>
      <c r="DK2000" s="35"/>
      <c r="DL2000" s="35"/>
      <c r="DM2000" s="35"/>
      <c r="DN2000" s="35"/>
      <c r="DO2000" s="35"/>
      <c r="DP2000" s="35"/>
      <c r="DQ2000" s="35"/>
      <c r="DR2000" s="35"/>
      <c r="DS2000" s="35"/>
      <c r="DT2000" s="35"/>
      <c r="DU2000" s="35"/>
      <c r="DV2000" s="35"/>
      <c r="DW2000" s="35"/>
      <c r="DX2000" s="35"/>
      <c r="DY2000" s="35"/>
      <c r="DZ2000" s="35"/>
      <c r="EA2000" s="35"/>
      <c r="EB2000" s="35"/>
      <c r="EC2000" s="35"/>
      <c r="ED2000" s="35"/>
      <c r="EE2000" s="35"/>
      <c r="EF2000" s="35"/>
      <c r="EG2000" s="35"/>
      <c r="EH2000" s="35"/>
      <c r="EI2000" s="35"/>
      <c r="EJ2000" s="35"/>
      <c r="EK2000" s="35"/>
      <c r="EL2000" s="35"/>
      <c r="EM2000" s="35"/>
      <c r="EN2000" s="35"/>
      <c r="EO2000" s="35"/>
      <c r="EP2000" s="35"/>
      <c r="EQ2000" s="35"/>
      <c r="ER2000" s="35"/>
      <c r="ES2000" s="35"/>
      <c r="ET2000" s="35"/>
      <c r="EU2000" s="35"/>
      <c r="EV2000" s="35"/>
      <c r="EW2000" s="35"/>
      <c r="EX2000" s="35"/>
      <c r="EY2000" s="35"/>
      <c r="EZ2000" s="35"/>
      <c r="FA2000" s="35"/>
      <c r="FB2000" s="35"/>
      <c r="FC2000" s="35"/>
      <c r="FD2000" s="35"/>
      <c r="FE2000" s="35"/>
      <c r="FF2000" s="35"/>
      <c r="FG2000" s="35"/>
      <c r="FH2000" s="35"/>
      <c r="FI2000" s="35"/>
      <c r="FJ2000" s="35"/>
      <c r="FK2000" s="35"/>
      <c r="FL2000" s="35"/>
      <c r="FM2000" s="35"/>
      <c r="FN2000" s="35"/>
      <c r="FO2000" s="35"/>
      <c r="FP2000" s="35"/>
      <c r="FQ2000" s="35"/>
      <c r="FR2000" s="35"/>
      <c r="FS2000" s="35"/>
      <c r="FT2000" s="35"/>
      <c r="FU2000" s="35"/>
      <c r="FV2000" s="35"/>
      <c r="FW2000" s="35"/>
      <c r="FX2000" s="35"/>
      <c r="FY2000" s="35"/>
      <c r="FZ2000" s="35"/>
    </row>
    <row r="2001" spans="1:182" x14ac:dyDescent="0.15">
      <c r="A2001" s="38">
        <f t="shared" si="618"/>
        <v>45445</v>
      </c>
      <c r="B2001" s="39">
        <f t="shared" ca="1" si="600"/>
        <v>9652.34946709</v>
      </c>
      <c r="C2001" s="40">
        <f t="shared" si="601"/>
        <v>9411.77</v>
      </c>
      <c r="D2001" s="41">
        <f ca="1">IF(A2001&lt;$B$1,VLOOKUP(A2001,[1]DI!$A$4:$B$15000,2,FALSE),0)</f>
        <v>0</v>
      </c>
      <c r="E2001" s="40">
        <f t="shared" ca="1" si="602"/>
        <v>0</v>
      </c>
      <c r="F2001" s="42">
        <f t="shared" si="615"/>
        <v>1</v>
      </c>
      <c r="G2001" s="43">
        <f t="shared" ca="1" si="603"/>
        <v>1</v>
      </c>
      <c r="H2001" s="40">
        <f ca="1">TRUNC(PRODUCT(G$10:G2000),15)</f>
        <v>1.53666347209228</v>
      </c>
      <c r="I2001" s="40">
        <f t="shared" ca="1" si="604"/>
        <v>1.5063044429907</v>
      </c>
      <c r="J2001" s="40">
        <f t="shared" ca="1" si="605"/>
        <v>1.0201546399999999</v>
      </c>
      <c r="K2001" s="42">
        <f t="shared" si="606"/>
        <v>2.7E-2</v>
      </c>
      <c r="L2001" s="63">
        <f t="shared" si="612"/>
        <v>45371</v>
      </c>
      <c r="M2001" s="64">
        <f t="shared" si="613"/>
        <v>49</v>
      </c>
      <c r="N2001" s="44">
        <f t="shared" si="607"/>
        <v>50</v>
      </c>
      <c r="O2001" s="40">
        <f t="shared" si="608"/>
        <v>1.005300093</v>
      </c>
      <c r="P2001" s="65">
        <f t="shared" ca="1" si="614"/>
        <v>1.025561554</v>
      </c>
      <c r="Q2001" s="40">
        <f t="shared" ca="1" si="609"/>
        <v>240.57946709000001</v>
      </c>
      <c r="R2001" s="44">
        <f>IF(VLOOKUP(A2001,$Z$12:$AI$125,8)=VLOOKUP(A2000,$Z$12:$AI$125,8),0,VLOOKUP(A2001,Z$12:$AI$125,8))</f>
        <v>0</v>
      </c>
      <c r="S2001" s="45">
        <f>IF(R2001&gt;0,VLOOKUP(R2001,Y$12:$AH$125,7),0)</f>
        <v>0</v>
      </c>
      <c r="T2001" s="40">
        <f t="shared" si="610"/>
        <v>0</v>
      </c>
      <c r="U2001" s="40">
        <f t="shared" ca="1" si="611"/>
        <v>240.57946709000001</v>
      </c>
      <c r="V2001" s="46" t="str">
        <f t="shared" si="616"/>
        <v>A+J=</v>
      </c>
      <c r="W2001" s="47">
        <f t="shared" si="617"/>
        <v>45450</v>
      </c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  <c r="DF2001" s="35"/>
      <c r="DG2001" s="35"/>
      <c r="DH2001" s="35"/>
      <c r="DI2001" s="35"/>
      <c r="DJ2001" s="35"/>
      <c r="DK2001" s="35"/>
      <c r="DL2001" s="35"/>
      <c r="DM2001" s="35"/>
      <c r="DN2001" s="35"/>
      <c r="DO2001" s="35"/>
      <c r="DP2001" s="35"/>
      <c r="DQ2001" s="35"/>
      <c r="DR2001" s="35"/>
      <c r="DS2001" s="35"/>
      <c r="DT2001" s="35"/>
      <c r="DU2001" s="35"/>
      <c r="DV2001" s="35"/>
      <c r="DW2001" s="35"/>
      <c r="DX2001" s="35"/>
      <c r="DY2001" s="35"/>
      <c r="DZ2001" s="35"/>
      <c r="EA2001" s="35"/>
      <c r="EB2001" s="35"/>
      <c r="EC2001" s="35"/>
      <c r="ED2001" s="35"/>
      <c r="EE2001" s="35"/>
      <c r="EF2001" s="35"/>
      <c r="EG2001" s="35"/>
      <c r="EH2001" s="35"/>
      <c r="EI2001" s="35"/>
      <c r="EJ2001" s="35"/>
      <c r="EK2001" s="35"/>
      <c r="EL2001" s="35"/>
      <c r="EM2001" s="35"/>
      <c r="EN2001" s="35"/>
      <c r="EO2001" s="35"/>
      <c r="EP2001" s="35"/>
      <c r="EQ2001" s="35"/>
      <c r="ER2001" s="35"/>
      <c r="ES2001" s="35"/>
      <c r="ET2001" s="35"/>
      <c r="EU2001" s="35"/>
      <c r="EV2001" s="35"/>
      <c r="EW2001" s="35"/>
      <c r="EX2001" s="35"/>
      <c r="EY2001" s="35"/>
      <c r="EZ2001" s="35"/>
      <c r="FA2001" s="35"/>
      <c r="FB2001" s="35"/>
      <c r="FC2001" s="35"/>
      <c r="FD2001" s="35"/>
      <c r="FE2001" s="35"/>
      <c r="FF2001" s="35"/>
      <c r="FG2001" s="35"/>
      <c r="FH2001" s="35"/>
      <c r="FI2001" s="35"/>
      <c r="FJ2001" s="35"/>
      <c r="FK2001" s="35"/>
      <c r="FL2001" s="35"/>
      <c r="FM2001" s="35"/>
      <c r="FN2001" s="35"/>
      <c r="FO2001" s="35"/>
      <c r="FP2001" s="35"/>
      <c r="FQ2001" s="35"/>
      <c r="FR2001" s="35"/>
      <c r="FS2001" s="35"/>
      <c r="FT2001" s="35"/>
      <c r="FU2001" s="35"/>
      <c r="FV2001" s="35"/>
      <c r="FW2001" s="35"/>
      <c r="FX2001" s="35"/>
      <c r="FY2001" s="35"/>
      <c r="FZ2001" s="35"/>
    </row>
    <row r="2002" spans="1:182" x14ac:dyDescent="0.15">
      <c r="A2002" s="38">
        <f t="shared" si="618"/>
        <v>45446</v>
      </c>
      <c r="B2002" s="39">
        <f t="shared" ca="1" si="600"/>
        <v>9652.34946709</v>
      </c>
      <c r="C2002" s="40">
        <f t="shared" si="601"/>
        <v>9411.77</v>
      </c>
      <c r="D2002" s="41">
        <f ca="1">IF(A2002&lt;$B$1,VLOOKUP(A2002,[1]DI!$A$4:$B$15000,2,FALSE),0)</f>
        <v>0.104</v>
      </c>
      <c r="E2002" s="40">
        <f t="shared" ca="1" si="602"/>
        <v>3.927E-4</v>
      </c>
      <c r="F2002" s="42">
        <f t="shared" si="615"/>
        <v>1</v>
      </c>
      <c r="G2002" s="43">
        <f t="shared" ca="1" si="603"/>
        <v>1.0003926999999999</v>
      </c>
      <c r="H2002" s="40">
        <f ca="1">TRUNC(PRODUCT(G$10:G2001),15)</f>
        <v>1.53666347209228</v>
      </c>
      <c r="I2002" s="40">
        <f t="shared" ca="1" si="604"/>
        <v>1.5063044429907</v>
      </c>
      <c r="J2002" s="40">
        <f t="shared" ca="1" si="605"/>
        <v>1.0201546399999999</v>
      </c>
      <c r="K2002" s="42">
        <f t="shared" si="606"/>
        <v>2.7E-2</v>
      </c>
      <c r="L2002" s="63">
        <f t="shared" si="612"/>
        <v>45371</v>
      </c>
      <c r="M2002" s="64">
        <f t="shared" si="613"/>
        <v>50</v>
      </c>
      <c r="N2002" s="44">
        <f t="shared" si="607"/>
        <v>50</v>
      </c>
      <c r="O2002" s="40">
        <f t="shared" si="608"/>
        <v>1.005300093</v>
      </c>
      <c r="P2002" s="65">
        <f t="shared" ca="1" si="614"/>
        <v>1.025561554</v>
      </c>
      <c r="Q2002" s="40">
        <f t="shared" ca="1" si="609"/>
        <v>240.57946709000001</v>
      </c>
      <c r="R2002" s="44">
        <f>IF(VLOOKUP(A2002,$Z$12:$AI$125,8)=VLOOKUP(A2001,$Z$12:$AI$125,8),0,VLOOKUP(A2002,Z$12:$AI$125,8))</f>
        <v>0</v>
      </c>
      <c r="S2002" s="45">
        <f>IF(R2002&gt;0,VLOOKUP(R2002,Y$12:$AH$125,7),0)</f>
        <v>0</v>
      </c>
      <c r="T2002" s="40">
        <f t="shared" si="610"/>
        <v>0</v>
      </c>
      <c r="U2002" s="40">
        <f t="shared" ca="1" si="611"/>
        <v>240.57946709000001</v>
      </c>
      <c r="V2002" s="46" t="str">
        <f t="shared" si="616"/>
        <v>A+J=</v>
      </c>
      <c r="W2002" s="47">
        <f t="shared" si="617"/>
        <v>45450</v>
      </c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  <c r="DF2002" s="35"/>
      <c r="DG2002" s="35"/>
      <c r="DH2002" s="35"/>
      <c r="DI2002" s="35"/>
      <c r="DJ2002" s="35"/>
      <c r="DK2002" s="35"/>
      <c r="DL2002" s="35"/>
      <c r="DM2002" s="35"/>
      <c r="DN2002" s="35"/>
      <c r="DO2002" s="35"/>
      <c r="DP2002" s="35"/>
      <c r="DQ2002" s="35"/>
      <c r="DR2002" s="35"/>
      <c r="DS2002" s="35"/>
      <c r="DT2002" s="35"/>
      <c r="DU2002" s="35"/>
      <c r="DV2002" s="35"/>
      <c r="DW2002" s="35"/>
      <c r="DX2002" s="35"/>
      <c r="DY2002" s="35"/>
      <c r="DZ2002" s="35"/>
      <c r="EA2002" s="35"/>
      <c r="EB2002" s="35"/>
      <c r="EC2002" s="35"/>
      <c r="ED2002" s="35"/>
      <c r="EE2002" s="35"/>
      <c r="EF2002" s="35"/>
      <c r="EG2002" s="35"/>
      <c r="EH2002" s="35"/>
      <c r="EI2002" s="35"/>
      <c r="EJ2002" s="35"/>
      <c r="EK2002" s="35"/>
      <c r="EL2002" s="35"/>
      <c r="EM2002" s="35"/>
      <c r="EN2002" s="35"/>
      <c r="EO2002" s="35"/>
      <c r="EP2002" s="35"/>
      <c r="EQ2002" s="35"/>
      <c r="ER2002" s="35"/>
      <c r="ES2002" s="35"/>
      <c r="ET2002" s="35"/>
      <c r="EU2002" s="35"/>
      <c r="EV2002" s="35"/>
      <c r="EW2002" s="35"/>
      <c r="EX2002" s="35"/>
      <c r="EY2002" s="35"/>
      <c r="EZ2002" s="35"/>
      <c r="FA2002" s="35"/>
      <c r="FB2002" s="35"/>
      <c r="FC2002" s="35"/>
      <c r="FD2002" s="35"/>
      <c r="FE2002" s="35"/>
      <c r="FF2002" s="35"/>
      <c r="FG2002" s="35"/>
      <c r="FH2002" s="35"/>
      <c r="FI2002" s="35"/>
      <c r="FJ2002" s="35"/>
      <c r="FK2002" s="35"/>
      <c r="FL2002" s="35"/>
      <c r="FM2002" s="35"/>
      <c r="FN2002" s="35"/>
      <c r="FO2002" s="35"/>
      <c r="FP2002" s="35"/>
      <c r="FQ2002" s="35"/>
      <c r="FR2002" s="35"/>
      <c r="FS2002" s="35"/>
      <c r="FT2002" s="35"/>
      <c r="FU2002" s="35"/>
      <c r="FV2002" s="35"/>
      <c r="FW2002" s="35"/>
      <c r="FX2002" s="35"/>
      <c r="FY2002" s="35"/>
      <c r="FZ2002" s="35"/>
    </row>
    <row r="2003" spans="1:182" x14ac:dyDescent="0.15">
      <c r="A2003" s="38">
        <f t="shared" si="618"/>
        <v>45447</v>
      </c>
      <c r="B2003" s="39">
        <f t="shared" ca="1" si="600"/>
        <v>9657.1609239099998</v>
      </c>
      <c r="C2003" s="40">
        <f t="shared" si="601"/>
        <v>9411.77</v>
      </c>
      <c r="D2003" s="41">
        <f ca="1">IF(A2003&lt;$B$1,VLOOKUP(A2003,[1]DI!$A$4:$B$15000,2,FALSE),0)</f>
        <v>0.104</v>
      </c>
      <c r="E2003" s="40">
        <f t="shared" ca="1" si="602"/>
        <v>3.927E-4</v>
      </c>
      <c r="F2003" s="42">
        <f t="shared" si="615"/>
        <v>1</v>
      </c>
      <c r="G2003" s="43">
        <f t="shared" ca="1" si="603"/>
        <v>1.0003926999999999</v>
      </c>
      <c r="H2003" s="40">
        <f ca="1">TRUNC(PRODUCT(G$10:G2002),15)</f>
        <v>1.53726691983777</v>
      </c>
      <c r="I2003" s="40">
        <f t="shared" ca="1" si="604"/>
        <v>1.5063044429907</v>
      </c>
      <c r="J2003" s="40">
        <f t="shared" ca="1" si="605"/>
        <v>1.0205552600000001</v>
      </c>
      <c r="K2003" s="42">
        <f t="shared" si="606"/>
        <v>2.7E-2</v>
      </c>
      <c r="L2003" s="63">
        <f t="shared" si="612"/>
        <v>45371</v>
      </c>
      <c r="M2003" s="64">
        <f t="shared" si="613"/>
        <v>51</v>
      </c>
      <c r="N2003" s="44">
        <f t="shared" si="607"/>
        <v>51</v>
      </c>
      <c r="O2003" s="40">
        <f t="shared" si="608"/>
        <v>1.005406381</v>
      </c>
      <c r="P2003" s="65">
        <f t="shared" ca="1" si="614"/>
        <v>1.0260727709999999</v>
      </c>
      <c r="Q2003" s="40">
        <f t="shared" ca="1" si="609"/>
        <v>245.39092391</v>
      </c>
      <c r="R2003" s="44">
        <f>IF(VLOOKUP(A2003,$Z$12:$AI$125,8)=VLOOKUP(A2002,$Z$12:$AI$125,8),0,VLOOKUP(A2003,Z$12:$AI$125,8))</f>
        <v>0</v>
      </c>
      <c r="S2003" s="45">
        <f>IF(R2003&gt;0,VLOOKUP(R2003,Y$12:$AH$125,7),0)</f>
        <v>0</v>
      </c>
      <c r="T2003" s="40">
        <f t="shared" si="610"/>
        <v>0</v>
      </c>
      <c r="U2003" s="40">
        <f t="shared" ca="1" si="611"/>
        <v>245.39092391</v>
      </c>
      <c r="V2003" s="46" t="str">
        <f t="shared" si="616"/>
        <v>A+J=</v>
      </c>
      <c r="W2003" s="47">
        <f t="shared" si="617"/>
        <v>45450</v>
      </c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  <c r="DF2003" s="35"/>
      <c r="DG2003" s="35"/>
      <c r="DH2003" s="35"/>
      <c r="DI2003" s="35"/>
      <c r="DJ2003" s="35"/>
      <c r="DK2003" s="35"/>
      <c r="DL2003" s="35"/>
      <c r="DM2003" s="35"/>
      <c r="DN2003" s="35"/>
      <c r="DO2003" s="35"/>
      <c r="DP2003" s="35"/>
      <c r="DQ2003" s="35"/>
      <c r="DR2003" s="35"/>
      <c r="DS2003" s="35"/>
      <c r="DT2003" s="35"/>
      <c r="DU2003" s="35"/>
      <c r="DV2003" s="35"/>
      <c r="DW2003" s="35"/>
      <c r="DX2003" s="35"/>
      <c r="DY2003" s="35"/>
      <c r="DZ2003" s="35"/>
      <c r="EA2003" s="35"/>
      <c r="EB2003" s="35"/>
      <c r="EC2003" s="35"/>
      <c r="ED2003" s="35"/>
      <c r="EE2003" s="35"/>
      <c r="EF2003" s="35"/>
      <c r="EG2003" s="35"/>
      <c r="EH2003" s="35"/>
      <c r="EI2003" s="35"/>
      <c r="EJ2003" s="35"/>
      <c r="EK2003" s="35"/>
      <c r="EL2003" s="35"/>
      <c r="EM2003" s="35"/>
      <c r="EN2003" s="35"/>
      <c r="EO2003" s="35"/>
      <c r="EP2003" s="35"/>
      <c r="EQ2003" s="35"/>
      <c r="ER2003" s="35"/>
      <c r="ES2003" s="35"/>
      <c r="ET2003" s="35"/>
      <c r="EU2003" s="35"/>
      <c r="EV2003" s="35"/>
      <c r="EW2003" s="35"/>
      <c r="EX2003" s="35"/>
      <c r="EY2003" s="35"/>
      <c r="EZ2003" s="35"/>
      <c r="FA2003" s="35"/>
      <c r="FB2003" s="35"/>
      <c r="FC2003" s="35"/>
      <c r="FD2003" s="35"/>
      <c r="FE2003" s="35"/>
      <c r="FF2003" s="35"/>
      <c r="FG2003" s="35"/>
      <c r="FH2003" s="35"/>
      <c r="FI2003" s="35"/>
      <c r="FJ2003" s="35"/>
      <c r="FK2003" s="35"/>
      <c r="FL2003" s="35"/>
      <c r="FM2003" s="35"/>
      <c r="FN2003" s="35"/>
      <c r="FO2003" s="35"/>
      <c r="FP2003" s="35"/>
      <c r="FQ2003" s="35"/>
      <c r="FR2003" s="35"/>
      <c r="FS2003" s="35"/>
      <c r="FT2003" s="35"/>
      <c r="FU2003" s="35"/>
      <c r="FV2003" s="35"/>
      <c r="FW2003" s="35"/>
      <c r="FX2003" s="35"/>
      <c r="FY2003" s="35"/>
      <c r="FZ2003" s="35"/>
    </row>
    <row r="2004" spans="1:182" x14ac:dyDescent="0.15">
      <c r="A2004" s="38">
        <f t="shared" si="618"/>
        <v>45448</v>
      </c>
      <c r="B2004" s="39">
        <f t="shared" ca="1" si="600"/>
        <v>9661.9747054399995</v>
      </c>
      <c r="C2004" s="40">
        <f t="shared" si="601"/>
        <v>9411.77</v>
      </c>
      <c r="D2004" s="41">
        <f ca="1">IF(A2004&lt;$B$1,VLOOKUP(A2004,[1]DI!$A$4:$B$15000,2,FALSE),0)</f>
        <v>0.104</v>
      </c>
      <c r="E2004" s="40">
        <f t="shared" ca="1" si="602"/>
        <v>3.927E-4</v>
      </c>
      <c r="F2004" s="42">
        <f t="shared" si="615"/>
        <v>1</v>
      </c>
      <c r="G2004" s="43">
        <f t="shared" ca="1" si="603"/>
        <v>1.0003926999999999</v>
      </c>
      <c r="H2004" s="40">
        <f ca="1">TRUNC(PRODUCT(G$10:G2003),15)</f>
        <v>1.5378706045571899</v>
      </c>
      <c r="I2004" s="40">
        <f t="shared" ca="1" si="604"/>
        <v>1.5063044429907</v>
      </c>
      <c r="J2004" s="40">
        <f t="shared" ca="1" si="605"/>
        <v>1.02095603</v>
      </c>
      <c r="K2004" s="42">
        <f t="shared" si="606"/>
        <v>2.7E-2</v>
      </c>
      <c r="L2004" s="63">
        <f t="shared" si="612"/>
        <v>45371</v>
      </c>
      <c r="M2004" s="64">
        <f t="shared" si="613"/>
        <v>52</v>
      </c>
      <c r="N2004" s="44">
        <f t="shared" si="607"/>
        <v>52</v>
      </c>
      <c r="O2004" s="40">
        <f t="shared" si="608"/>
        <v>1.0055126809999999</v>
      </c>
      <c r="P2004" s="65">
        <f t="shared" ca="1" si="614"/>
        <v>1.0265842350000001</v>
      </c>
      <c r="Q2004" s="40">
        <f t="shared" ca="1" si="609"/>
        <v>250.20470544</v>
      </c>
      <c r="R2004" s="44">
        <f>IF(VLOOKUP(A2004,$Z$12:$AI$125,8)=VLOOKUP(A2003,$Z$12:$AI$125,8),0,VLOOKUP(A2004,Z$12:$AI$125,8))</f>
        <v>0</v>
      </c>
      <c r="S2004" s="45">
        <f>IF(R2004&gt;0,VLOOKUP(R2004,Y$12:$AH$125,7),0)</f>
        <v>0</v>
      </c>
      <c r="T2004" s="40">
        <f t="shared" si="610"/>
        <v>0</v>
      </c>
      <c r="U2004" s="40">
        <f t="shared" ca="1" si="611"/>
        <v>250.20470544</v>
      </c>
      <c r="V2004" s="46" t="str">
        <f t="shared" si="616"/>
        <v>A+J=</v>
      </c>
      <c r="W2004" s="47">
        <f t="shared" si="617"/>
        <v>45450</v>
      </c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  <c r="DF2004" s="35"/>
      <c r="DG2004" s="35"/>
      <c r="DH2004" s="35"/>
      <c r="DI2004" s="35"/>
      <c r="DJ2004" s="35"/>
      <c r="DK2004" s="35"/>
      <c r="DL2004" s="35"/>
      <c r="DM2004" s="35"/>
      <c r="DN2004" s="35"/>
      <c r="DO2004" s="35"/>
      <c r="DP2004" s="35"/>
      <c r="DQ2004" s="35"/>
      <c r="DR2004" s="35"/>
      <c r="DS2004" s="35"/>
      <c r="DT2004" s="35"/>
      <c r="DU2004" s="35"/>
      <c r="DV2004" s="35"/>
      <c r="DW2004" s="35"/>
      <c r="DX2004" s="35"/>
      <c r="DY2004" s="35"/>
      <c r="DZ2004" s="35"/>
      <c r="EA2004" s="35"/>
      <c r="EB2004" s="35"/>
      <c r="EC2004" s="35"/>
      <c r="ED2004" s="35"/>
      <c r="EE2004" s="35"/>
      <c r="EF2004" s="35"/>
      <c r="EG2004" s="35"/>
      <c r="EH2004" s="35"/>
      <c r="EI2004" s="35"/>
      <c r="EJ2004" s="35"/>
      <c r="EK2004" s="35"/>
      <c r="EL2004" s="35"/>
      <c r="EM2004" s="35"/>
      <c r="EN2004" s="35"/>
      <c r="EO2004" s="35"/>
      <c r="EP2004" s="35"/>
      <c r="EQ2004" s="35"/>
      <c r="ER2004" s="35"/>
      <c r="ES2004" s="35"/>
      <c r="ET2004" s="35"/>
      <c r="EU2004" s="35"/>
      <c r="EV2004" s="35"/>
      <c r="EW2004" s="35"/>
      <c r="EX2004" s="35"/>
      <c r="EY2004" s="35"/>
      <c r="EZ2004" s="35"/>
      <c r="FA2004" s="35"/>
      <c r="FB2004" s="35"/>
      <c r="FC2004" s="35"/>
      <c r="FD2004" s="35"/>
      <c r="FE2004" s="35"/>
      <c r="FF2004" s="35"/>
      <c r="FG2004" s="35"/>
      <c r="FH2004" s="35"/>
      <c r="FI2004" s="35"/>
      <c r="FJ2004" s="35"/>
      <c r="FK2004" s="35"/>
      <c r="FL2004" s="35"/>
      <c r="FM2004" s="35"/>
      <c r="FN2004" s="35"/>
      <c r="FO2004" s="35"/>
      <c r="FP2004" s="35"/>
      <c r="FQ2004" s="35"/>
      <c r="FR2004" s="35"/>
      <c r="FS2004" s="35"/>
      <c r="FT2004" s="35"/>
      <c r="FU2004" s="35"/>
      <c r="FV2004" s="35"/>
      <c r="FW2004" s="35"/>
      <c r="FX2004" s="35"/>
      <c r="FY2004" s="35"/>
      <c r="FZ2004" s="35"/>
    </row>
    <row r="2005" spans="1:182" x14ac:dyDescent="0.15">
      <c r="A2005" s="38">
        <f t="shared" si="618"/>
        <v>45449</v>
      </c>
      <c r="B2005" s="39">
        <f t="shared" ca="1" si="600"/>
        <v>9666.7909058000005</v>
      </c>
      <c r="C2005" s="40">
        <f t="shared" si="601"/>
        <v>9411.77</v>
      </c>
      <c r="D2005" s="41">
        <f ca="1">IF(A2005&lt;$B$1,VLOOKUP(A2005,[1]DI!$A$4:$B$15000,2,FALSE),0)</f>
        <v>0.104</v>
      </c>
      <c r="E2005" s="40">
        <f t="shared" ca="1" si="602"/>
        <v>3.927E-4</v>
      </c>
      <c r="F2005" s="42">
        <f t="shared" si="615"/>
        <v>1</v>
      </c>
      <c r="G2005" s="43">
        <f t="shared" ca="1" si="603"/>
        <v>1.0003926999999999</v>
      </c>
      <c r="H2005" s="40">
        <f ca="1">TRUNC(PRODUCT(G$10:G2004),15)</f>
        <v>1.5384745263435999</v>
      </c>
      <c r="I2005" s="40">
        <f t="shared" ca="1" si="604"/>
        <v>1.5063044429907</v>
      </c>
      <c r="J2005" s="40">
        <f t="shared" ca="1" si="605"/>
        <v>1.0213569600000001</v>
      </c>
      <c r="K2005" s="42">
        <f t="shared" si="606"/>
        <v>2.7E-2</v>
      </c>
      <c r="L2005" s="63">
        <f t="shared" si="612"/>
        <v>45371</v>
      </c>
      <c r="M2005" s="64">
        <f t="shared" si="613"/>
        <v>53</v>
      </c>
      <c r="N2005" s="44">
        <f t="shared" si="607"/>
        <v>53</v>
      </c>
      <c r="O2005" s="40">
        <f t="shared" si="608"/>
        <v>1.005618991</v>
      </c>
      <c r="P2005" s="65">
        <f t="shared" ca="1" si="614"/>
        <v>1.0270959559999999</v>
      </c>
      <c r="Q2005" s="40">
        <f t="shared" ca="1" si="609"/>
        <v>255.02090580000001</v>
      </c>
      <c r="R2005" s="44">
        <f>IF(VLOOKUP(A2005,$Z$12:$AI$125,8)=VLOOKUP(A2004,$Z$12:$AI$125,8),0,VLOOKUP(A2005,Z$12:$AI$125,8))</f>
        <v>0</v>
      </c>
      <c r="S2005" s="45">
        <f>IF(R2005&gt;0,VLOOKUP(R2005,Y$12:$AH$125,7),0)</f>
        <v>0</v>
      </c>
      <c r="T2005" s="40">
        <f t="shared" si="610"/>
        <v>0</v>
      </c>
      <c r="U2005" s="40">
        <f t="shared" ca="1" si="611"/>
        <v>255.02090580000001</v>
      </c>
      <c r="V2005" s="46" t="str">
        <f t="shared" si="616"/>
        <v>A+J=</v>
      </c>
      <c r="W2005" s="47">
        <f t="shared" si="617"/>
        <v>45450</v>
      </c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  <c r="DF2005" s="35"/>
      <c r="DG2005" s="35"/>
      <c r="DH2005" s="35"/>
      <c r="DI2005" s="35"/>
      <c r="DJ2005" s="35"/>
      <c r="DK2005" s="35"/>
      <c r="DL2005" s="35"/>
      <c r="DM2005" s="35"/>
      <c r="DN2005" s="35"/>
      <c r="DO2005" s="35"/>
      <c r="DP2005" s="35"/>
      <c r="DQ2005" s="35"/>
      <c r="DR2005" s="35"/>
      <c r="DS2005" s="35"/>
      <c r="DT2005" s="35"/>
      <c r="DU2005" s="35"/>
      <c r="DV2005" s="35"/>
      <c r="DW2005" s="35"/>
      <c r="DX2005" s="35"/>
      <c r="DY2005" s="35"/>
      <c r="DZ2005" s="35"/>
      <c r="EA2005" s="35"/>
      <c r="EB2005" s="35"/>
      <c r="EC2005" s="35"/>
      <c r="ED2005" s="35"/>
      <c r="EE2005" s="35"/>
      <c r="EF2005" s="35"/>
      <c r="EG2005" s="35"/>
      <c r="EH2005" s="35"/>
      <c r="EI2005" s="35"/>
      <c r="EJ2005" s="35"/>
      <c r="EK2005" s="35"/>
      <c r="EL2005" s="35"/>
      <c r="EM2005" s="35"/>
      <c r="EN2005" s="35"/>
      <c r="EO2005" s="35"/>
      <c r="EP2005" s="35"/>
      <c r="EQ2005" s="35"/>
      <c r="ER2005" s="35"/>
      <c r="ES2005" s="35"/>
      <c r="ET2005" s="35"/>
      <c r="EU2005" s="35"/>
      <c r="EV2005" s="35"/>
      <c r="EW2005" s="35"/>
      <c r="EX2005" s="35"/>
      <c r="EY2005" s="35"/>
      <c r="EZ2005" s="35"/>
      <c r="FA2005" s="35"/>
      <c r="FB2005" s="35"/>
      <c r="FC2005" s="35"/>
      <c r="FD2005" s="35"/>
      <c r="FE2005" s="35"/>
      <c r="FF2005" s="35"/>
      <c r="FG2005" s="35"/>
      <c r="FH2005" s="35"/>
      <c r="FI2005" s="35"/>
      <c r="FJ2005" s="35"/>
      <c r="FK2005" s="35"/>
      <c r="FL2005" s="35"/>
      <c r="FM2005" s="35"/>
      <c r="FN2005" s="35"/>
      <c r="FO2005" s="35"/>
      <c r="FP2005" s="35"/>
      <c r="FQ2005" s="35"/>
      <c r="FR2005" s="35"/>
      <c r="FS2005" s="35"/>
      <c r="FT2005" s="35"/>
      <c r="FU2005" s="35"/>
      <c r="FV2005" s="35"/>
      <c r="FW2005" s="35"/>
      <c r="FX2005" s="35"/>
      <c r="FY2005" s="35"/>
      <c r="FZ2005" s="35"/>
    </row>
    <row r="2006" spans="1:182" x14ac:dyDescent="0.15">
      <c r="A2006" s="38">
        <f t="shared" si="618"/>
        <v>45450</v>
      </c>
      <c r="B2006" s="39">
        <f t="shared" ca="1" si="600"/>
        <v>9671.6095343899997</v>
      </c>
      <c r="C2006" s="40">
        <f t="shared" si="601"/>
        <v>9411.77</v>
      </c>
      <c r="D2006" s="41">
        <f ca="1">IF(A2006&lt;$B$1,VLOOKUP(A2006,[1]DI!$A$4:$B$15000,2,FALSE),0)</f>
        <v>0.104</v>
      </c>
      <c r="E2006" s="40">
        <f t="shared" ca="1" si="602"/>
        <v>3.927E-4</v>
      </c>
      <c r="F2006" s="42">
        <f t="shared" si="615"/>
        <v>1</v>
      </c>
      <c r="G2006" s="43">
        <f t="shared" ca="1" si="603"/>
        <v>1.0003926999999999</v>
      </c>
      <c r="H2006" s="40">
        <f ca="1">TRUNC(PRODUCT(G$10:G2005),15)</f>
        <v>1.53907868529009</v>
      </c>
      <c r="I2006" s="40">
        <f t="shared" ca="1" si="604"/>
        <v>1.5063044429907</v>
      </c>
      <c r="J2006" s="40">
        <f t="shared" ca="1" si="605"/>
        <v>1.0217580500000001</v>
      </c>
      <c r="K2006" s="42">
        <f t="shared" si="606"/>
        <v>2.7E-2</v>
      </c>
      <c r="L2006" s="63">
        <f t="shared" si="612"/>
        <v>45371</v>
      </c>
      <c r="M2006" s="64">
        <f t="shared" si="613"/>
        <v>54</v>
      </c>
      <c r="N2006" s="44">
        <f t="shared" si="607"/>
        <v>54</v>
      </c>
      <c r="O2006" s="40">
        <f t="shared" si="608"/>
        <v>1.0057253129999999</v>
      </c>
      <c r="P2006" s="65">
        <f t="shared" ca="1" si="614"/>
        <v>1.027607935</v>
      </c>
      <c r="Q2006" s="40">
        <f t="shared" ca="1" si="609"/>
        <v>259.83953438999998</v>
      </c>
      <c r="R2006" s="44">
        <f>IF(VLOOKUP(A2006,$Z$12:$AI$125,8)=VLOOKUP(A2005,$Z$12:$AI$125,8),0,VLOOKUP(A2006,Z$12:$AI$125,8))</f>
        <v>18</v>
      </c>
      <c r="S2006" s="45">
        <f>IF(R2006&gt;0,VLOOKUP(R2006,Y$12:$AH$125,7),0)</f>
        <v>0.66666499999999995</v>
      </c>
      <c r="T2006" s="40">
        <f t="shared" si="610"/>
        <v>6274.4976470499996</v>
      </c>
      <c r="U2006" s="40">
        <f t="shared" ca="1" si="611"/>
        <v>6534.3371814399998</v>
      </c>
      <c r="V2006" s="46" t="str">
        <f t="shared" si="616"/>
        <v>A+J=</v>
      </c>
      <c r="W2006" s="47">
        <f t="shared" si="617"/>
        <v>45450</v>
      </c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  <c r="DF2006" s="35"/>
      <c r="DG2006" s="35"/>
      <c r="DH2006" s="35"/>
      <c r="DI2006" s="35"/>
      <c r="DJ2006" s="35"/>
      <c r="DK2006" s="35"/>
      <c r="DL2006" s="35"/>
      <c r="DM2006" s="35"/>
      <c r="DN2006" s="35"/>
      <c r="DO2006" s="35"/>
      <c r="DP2006" s="35"/>
      <c r="DQ2006" s="35"/>
      <c r="DR2006" s="35"/>
      <c r="DS2006" s="35"/>
      <c r="DT2006" s="35"/>
      <c r="DU2006" s="35"/>
      <c r="DV2006" s="35"/>
      <c r="DW2006" s="35"/>
      <c r="DX2006" s="35"/>
      <c r="DY2006" s="35"/>
      <c r="DZ2006" s="35"/>
      <c r="EA2006" s="35"/>
      <c r="EB2006" s="35"/>
      <c r="EC2006" s="35"/>
      <c r="ED2006" s="35"/>
      <c r="EE2006" s="35"/>
      <c r="EF2006" s="35"/>
      <c r="EG2006" s="35"/>
      <c r="EH2006" s="35"/>
      <c r="EI2006" s="35"/>
      <c r="EJ2006" s="35"/>
      <c r="EK2006" s="35"/>
      <c r="EL2006" s="35"/>
      <c r="EM2006" s="35"/>
      <c r="EN2006" s="35"/>
      <c r="EO2006" s="35"/>
      <c r="EP2006" s="35"/>
      <c r="EQ2006" s="35"/>
      <c r="ER2006" s="35"/>
      <c r="ES2006" s="35"/>
      <c r="ET2006" s="35"/>
      <c r="EU2006" s="35"/>
      <c r="EV2006" s="35"/>
      <c r="EW2006" s="35"/>
      <c r="EX2006" s="35"/>
      <c r="EY2006" s="35"/>
      <c r="EZ2006" s="35"/>
      <c r="FA2006" s="35"/>
      <c r="FB2006" s="35"/>
      <c r="FC2006" s="35"/>
      <c r="FD2006" s="35"/>
      <c r="FE2006" s="35"/>
      <c r="FF2006" s="35"/>
      <c r="FG2006" s="35"/>
      <c r="FH2006" s="35"/>
      <c r="FI2006" s="35"/>
      <c r="FJ2006" s="35"/>
      <c r="FK2006" s="35"/>
      <c r="FL2006" s="35"/>
      <c r="FM2006" s="35"/>
      <c r="FN2006" s="35"/>
      <c r="FO2006" s="35"/>
      <c r="FP2006" s="35"/>
      <c r="FQ2006" s="35"/>
      <c r="FR2006" s="35"/>
      <c r="FS2006" s="35"/>
      <c r="FT2006" s="35"/>
      <c r="FU2006" s="35"/>
      <c r="FV2006" s="35"/>
      <c r="FW2006" s="35"/>
      <c r="FX2006" s="35"/>
      <c r="FY2006" s="35"/>
      <c r="FZ2006" s="35"/>
    </row>
    <row r="2007" spans="1:182" x14ac:dyDescent="0.15">
      <c r="A2007" s="38">
        <f t="shared" si="618"/>
        <v>45451</v>
      </c>
      <c r="B2007" s="39">
        <f t="shared" ca="1" si="600"/>
        <v>3138.8361890900001</v>
      </c>
      <c r="C2007" s="40">
        <f t="shared" si="601"/>
        <v>3137.2723529499999</v>
      </c>
      <c r="D2007" s="41">
        <f ca="1">IF(A2007&lt;$B$1,VLOOKUP(A2007,[1]DI!$A$4:$B$15000,2,FALSE),0)</f>
        <v>0</v>
      </c>
      <c r="E2007" s="40">
        <f t="shared" ca="1" si="602"/>
        <v>0</v>
      </c>
      <c r="F2007" s="42">
        <f t="shared" si="615"/>
        <v>1</v>
      </c>
      <c r="G2007" s="43">
        <f t="shared" ca="1" si="603"/>
        <v>1</v>
      </c>
      <c r="H2007" s="40">
        <f ca="1">TRUNC(PRODUCT(G$10:G2006),15)</f>
        <v>1.5396830814897999</v>
      </c>
      <c r="I2007" s="40">
        <f t="shared" ca="1" si="604"/>
        <v>1.53907868529009</v>
      </c>
      <c r="J2007" s="40">
        <f t="shared" ca="1" si="605"/>
        <v>1.0003926999999999</v>
      </c>
      <c r="K2007" s="42">
        <f t="shared" si="606"/>
        <v>2.7E-2</v>
      </c>
      <c r="L2007" s="63">
        <f t="shared" si="612"/>
        <v>45450</v>
      </c>
      <c r="M2007" s="64">
        <f t="shared" si="613"/>
        <v>1</v>
      </c>
      <c r="N2007" s="44">
        <f t="shared" si="607"/>
        <v>1</v>
      </c>
      <c r="O2007" s="40">
        <f t="shared" si="608"/>
        <v>1.0001057280000001</v>
      </c>
      <c r="P2007" s="65">
        <f t="shared" ca="1" si="614"/>
        <v>1.0004984699999999</v>
      </c>
      <c r="Q2007" s="40">
        <f t="shared" ca="1" si="609"/>
        <v>1.56383614</v>
      </c>
      <c r="R2007" s="44">
        <f>IF(VLOOKUP(A2007,$Z$12:$AI$125,8)=VLOOKUP(A2006,$Z$12:$AI$125,8),0,VLOOKUP(A2007,Z$12:$AI$125,8))</f>
        <v>0</v>
      </c>
      <c r="S2007" s="45">
        <f>IF(R2007&gt;0,VLOOKUP(R2007,Y$12:$AH$125,7),0)</f>
        <v>0</v>
      </c>
      <c r="T2007" s="40">
        <f t="shared" si="610"/>
        <v>0</v>
      </c>
      <c r="U2007" s="40">
        <f t="shared" ca="1" si="611"/>
        <v>1.56383614</v>
      </c>
      <c r="V2007" s="46" t="str">
        <f t="shared" si="616"/>
        <v>J=</v>
      </c>
      <c r="W2007" s="47">
        <f t="shared" si="617"/>
        <v>45555</v>
      </c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  <c r="DF2007" s="35"/>
      <c r="DG2007" s="35"/>
      <c r="DH2007" s="35"/>
      <c r="DI2007" s="35"/>
      <c r="DJ2007" s="35"/>
      <c r="DK2007" s="35"/>
      <c r="DL2007" s="35"/>
      <c r="DM2007" s="35"/>
      <c r="DN2007" s="35"/>
      <c r="DO2007" s="35"/>
      <c r="DP2007" s="35"/>
      <c r="DQ2007" s="35"/>
      <c r="DR2007" s="35"/>
      <c r="DS2007" s="35"/>
      <c r="DT2007" s="35"/>
      <c r="DU2007" s="35"/>
      <c r="DV2007" s="35"/>
      <c r="DW2007" s="35"/>
      <c r="DX2007" s="35"/>
      <c r="DY2007" s="35"/>
      <c r="DZ2007" s="35"/>
      <c r="EA2007" s="35"/>
      <c r="EB2007" s="35"/>
      <c r="EC2007" s="35"/>
      <c r="ED2007" s="35"/>
      <c r="EE2007" s="35"/>
      <c r="EF2007" s="35"/>
      <c r="EG2007" s="35"/>
      <c r="EH2007" s="35"/>
      <c r="EI2007" s="35"/>
      <c r="EJ2007" s="35"/>
      <c r="EK2007" s="35"/>
      <c r="EL2007" s="35"/>
      <c r="EM2007" s="35"/>
      <c r="EN2007" s="35"/>
      <c r="EO2007" s="35"/>
      <c r="EP2007" s="35"/>
      <c r="EQ2007" s="35"/>
      <c r="ER2007" s="35"/>
      <c r="ES2007" s="35"/>
      <c r="ET2007" s="35"/>
      <c r="EU2007" s="35"/>
      <c r="EV2007" s="35"/>
      <c r="EW2007" s="35"/>
      <c r="EX2007" s="35"/>
      <c r="EY2007" s="35"/>
      <c r="EZ2007" s="35"/>
      <c r="FA2007" s="35"/>
      <c r="FB2007" s="35"/>
      <c r="FC2007" s="35"/>
      <c r="FD2007" s="35"/>
      <c r="FE2007" s="35"/>
      <c r="FF2007" s="35"/>
      <c r="FG2007" s="35"/>
      <c r="FH2007" s="35"/>
      <c r="FI2007" s="35"/>
      <c r="FJ2007" s="35"/>
      <c r="FK2007" s="35"/>
      <c r="FL2007" s="35"/>
      <c r="FM2007" s="35"/>
      <c r="FN2007" s="35"/>
      <c r="FO2007" s="35"/>
      <c r="FP2007" s="35"/>
      <c r="FQ2007" s="35"/>
      <c r="FR2007" s="35"/>
      <c r="FS2007" s="35"/>
      <c r="FT2007" s="35"/>
      <c r="FU2007" s="35"/>
      <c r="FV2007" s="35"/>
      <c r="FW2007" s="35"/>
      <c r="FX2007" s="35"/>
      <c r="FY2007" s="35"/>
      <c r="FZ2007" s="35"/>
    </row>
    <row r="2008" spans="1:182" x14ac:dyDescent="0.15">
      <c r="A2008" s="38">
        <f t="shared" si="618"/>
        <v>45452</v>
      </c>
      <c r="B2008" s="39">
        <f t="shared" ca="1" si="600"/>
        <v>3138.8361890900001</v>
      </c>
      <c r="C2008" s="40">
        <f t="shared" si="601"/>
        <v>3137.2723529499999</v>
      </c>
      <c r="D2008" s="41">
        <f ca="1">IF(A2008&lt;$B$1,VLOOKUP(A2008,[1]DI!$A$4:$B$15000,2,FALSE),0)</f>
        <v>0</v>
      </c>
      <c r="E2008" s="40">
        <f t="shared" ca="1" si="602"/>
        <v>0</v>
      </c>
      <c r="F2008" s="42">
        <f t="shared" si="615"/>
        <v>1</v>
      </c>
      <c r="G2008" s="43">
        <f t="shared" ca="1" si="603"/>
        <v>1</v>
      </c>
      <c r="H2008" s="40">
        <f ca="1">TRUNC(PRODUCT(G$10:G2007),15)</f>
        <v>1.5396830814897999</v>
      </c>
      <c r="I2008" s="40">
        <f t="shared" ca="1" si="604"/>
        <v>1.53907868529009</v>
      </c>
      <c r="J2008" s="40">
        <f t="shared" ca="1" si="605"/>
        <v>1.0003926999999999</v>
      </c>
      <c r="K2008" s="42">
        <f t="shared" si="606"/>
        <v>2.7E-2</v>
      </c>
      <c r="L2008" s="63">
        <f t="shared" si="612"/>
        <v>45450</v>
      </c>
      <c r="M2008" s="64">
        <f t="shared" si="613"/>
        <v>1</v>
      </c>
      <c r="N2008" s="44">
        <f t="shared" si="607"/>
        <v>1</v>
      </c>
      <c r="O2008" s="40">
        <f t="shared" si="608"/>
        <v>1.0001057280000001</v>
      </c>
      <c r="P2008" s="65">
        <f t="shared" ca="1" si="614"/>
        <v>1.0004984699999999</v>
      </c>
      <c r="Q2008" s="40">
        <f t="shared" ca="1" si="609"/>
        <v>1.56383614</v>
      </c>
      <c r="R2008" s="44">
        <f>IF(VLOOKUP(A2008,$Z$12:$AI$125,8)=VLOOKUP(A2007,$Z$12:$AI$125,8),0,VLOOKUP(A2008,Z$12:$AI$125,8))</f>
        <v>0</v>
      </c>
      <c r="S2008" s="45">
        <f>IF(R2008&gt;0,VLOOKUP(R2008,Y$12:$AH$125,7),0)</f>
        <v>0</v>
      </c>
      <c r="T2008" s="40">
        <f t="shared" si="610"/>
        <v>0</v>
      </c>
      <c r="U2008" s="40">
        <f t="shared" ca="1" si="611"/>
        <v>1.56383614</v>
      </c>
      <c r="V2008" s="46" t="str">
        <f t="shared" si="616"/>
        <v>J=</v>
      </c>
      <c r="W2008" s="47">
        <f t="shared" si="617"/>
        <v>45555</v>
      </c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  <c r="DF2008" s="35"/>
      <c r="DG2008" s="35"/>
      <c r="DH2008" s="35"/>
      <c r="DI2008" s="35"/>
      <c r="DJ2008" s="35"/>
      <c r="DK2008" s="35"/>
      <c r="DL2008" s="35"/>
      <c r="DM2008" s="35"/>
      <c r="DN2008" s="35"/>
      <c r="DO2008" s="35"/>
      <c r="DP2008" s="35"/>
      <c r="DQ2008" s="35"/>
      <c r="DR2008" s="35"/>
      <c r="DS2008" s="35"/>
      <c r="DT2008" s="35"/>
      <c r="DU2008" s="35"/>
      <c r="DV2008" s="35"/>
      <c r="DW2008" s="35"/>
      <c r="DX2008" s="35"/>
      <c r="DY2008" s="35"/>
      <c r="DZ2008" s="35"/>
      <c r="EA2008" s="35"/>
      <c r="EB2008" s="35"/>
      <c r="EC2008" s="35"/>
      <c r="ED2008" s="35"/>
      <c r="EE2008" s="35"/>
      <c r="EF2008" s="35"/>
      <c r="EG2008" s="35"/>
      <c r="EH2008" s="35"/>
      <c r="EI2008" s="35"/>
      <c r="EJ2008" s="35"/>
      <c r="EK2008" s="35"/>
      <c r="EL2008" s="35"/>
      <c r="EM2008" s="35"/>
      <c r="EN2008" s="35"/>
      <c r="EO2008" s="35"/>
      <c r="EP2008" s="35"/>
      <c r="EQ2008" s="35"/>
      <c r="ER2008" s="35"/>
      <c r="ES2008" s="35"/>
      <c r="ET2008" s="35"/>
      <c r="EU2008" s="35"/>
      <c r="EV2008" s="35"/>
      <c r="EW2008" s="35"/>
      <c r="EX2008" s="35"/>
      <c r="EY2008" s="35"/>
      <c r="EZ2008" s="35"/>
      <c r="FA2008" s="35"/>
      <c r="FB2008" s="35"/>
      <c r="FC2008" s="35"/>
      <c r="FD2008" s="35"/>
      <c r="FE2008" s="35"/>
      <c r="FF2008" s="35"/>
      <c r="FG2008" s="35"/>
      <c r="FH2008" s="35"/>
      <c r="FI2008" s="35"/>
      <c r="FJ2008" s="35"/>
      <c r="FK2008" s="35"/>
      <c r="FL2008" s="35"/>
      <c r="FM2008" s="35"/>
      <c r="FN2008" s="35"/>
      <c r="FO2008" s="35"/>
      <c r="FP2008" s="35"/>
      <c r="FQ2008" s="35"/>
      <c r="FR2008" s="35"/>
      <c r="FS2008" s="35"/>
      <c r="FT2008" s="35"/>
      <c r="FU2008" s="35"/>
      <c r="FV2008" s="35"/>
      <c r="FW2008" s="35"/>
      <c r="FX2008" s="35"/>
      <c r="FY2008" s="35"/>
      <c r="FZ2008" s="35"/>
    </row>
    <row r="2009" spans="1:182" x14ac:dyDescent="0.15">
      <c r="A2009" s="38">
        <f t="shared" si="618"/>
        <v>45453</v>
      </c>
      <c r="B2009" s="39">
        <f t="shared" ca="1" si="600"/>
        <v>3138.8361890900001</v>
      </c>
      <c r="C2009" s="40">
        <f t="shared" si="601"/>
        <v>3137.2723529499999</v>
      </c>
      <c r="D2009" s="41">
        <f ca="1">IF(A2009&lt;$B$1,VLOOKUP(A2009,[1]DI!$A$4:$B$15000,2,FALSE),0)</f>
        <v>0.104</v>
      </c>
      <c r="E2009" s="40">
        <f t="shared" ca="1" si="602"/>
        <v>3.927E-4</v>
      </c>
      <c r="F2009" s="42">
        <f t="shared" si="615"/>
        <v>1</v>
      </c>
      <c r="G2009" s="43">
        <f t="shared" ca="1" si="603"/>
        <v>1.0003926999999999</v>
      </c>
      <c r="H2009" s="40">
        <f ca="1">TRUNC(PRODUCT(G$10:G2008),15)</f>
        <v>1.5396830814897999</v>
      </c>
      <c r="I2009" s="40">
        <f t="shared" ca="1" si="604"/>
        <v>1.53907868529009</v>
      </c>
      <c r="J2009" s="40">
        <f t="shared" ca="1" si="605"/>
        <v>1.0003926999999999</v>
      </c>
      <c r="K2009" s="42">
        <f t="shared" si="606"/>
        <v>2.7E-2</v>
      </c>
      <c r="L2009" s="63">
        <f t="shared" si="612"/>
        <v>45450</v>
      </c>
      <c r="M2009" s="64">
        <f t="shared" si="613"/>
        <v>1</v>
      </c>
      <c r="N2009" s="44">
        <f t="shared" si="607"/>
        <v>1</v>
      </c>
      <c r="O2009" s="40">
        <f t="shared" si="608"/>
        <v>1.0001057280000001</v>
      </c>
      <c r="P2009" s="65">
        <f t="shared" ca="1" si="614"/>
        <v>1.0004984699999999</v>
      </c>
      <c r="Q2009" s="40">
        <f t="shared" ca="1" si="609"/>
        <v>1.56383614</v>
      </c>
      <c r="R2009" s="44">
        <f>IF(VLOOKUP(A2009,$Z$12:$AI$125,8)=VLOOKUP(A2008,$Z$12:$AI$125,8),0,VLOOKUP(A2009,Z$12:$AI$125,8))</f>
        <v>0</v>
      </c>
      <c r="S2009" s="45">
        <f>IF(R2009&gt;0,VLOOKUP(R2009,Y$12:$AH$125,7),0)</f>
        <v>0</v>
      </c>
      <c r="T2009" s="40">
        <f t="shared" si="610"/>
        <v>0</v>
      </c>
      <c r="U2009" s="40">
        <f t="shared" ca="1" si="611"/>
        <v>1.56383614</v>
      </c>
      <c r="V2009" s="46" t="str">
        <f t="shared" si="616"/>
        <v>J=</v>
      </c>
      <c r="W2009" s="47">
        <f t="shared" si="617"/>
        <v>45555</v>
      </c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  <c r="DF2009" s="35"/>
      <c r="DG2009" s="35"/>
      <c r="DH2009" s="35"/>
      <c r="DI2009" s="35"/>
      <c r="DJ2009" s="35"/>
      <c r="DK2009" s="35"/>
      <c r="DL2009" s="35"/>
      <c r="DM2009" s="35"/>
      <c r="DN2009" s="35"/>
      <c r="DO2009" s="35"/>
      <c r="DP2009" s="35"/>
      <c r="DQ2009" s="35"/>
      <c r="DR2009" s="35"/>
      <c r="DS2009" s="35"/>
      <c r="DT2009" s="35"/>
      <c r="DU2009" s="35"/>
      <c r="DV2009" s="35"/>
      <c r="DW2009" s="35"/>
      <c r="DX2009" s="35"/>
      <c r="DY2009" s="35"/>
      <c r="DZ2009" s="35"/>
      <c r="EA2009" s="35"/>
      <c r="EB2009" s="35"/>
      <c r="EC2009" s="35"/>
      <c r="ED2009" s="35"/>
      <c r="EE2009" s="35"/>
      <c r="EF2009" s="35"/>
      <c r="EG2009" s="35"/>
      <c r="EH2009" s="35"/>
      <c r="EI2009" s="35"/>
      <c r="EJ2009" s="35"/>
      <c r="EK2009" s="35"/>
      <c r="EL2009" s="35"/>
      <c r="EM2009" s="35"/>
      <c r="EN2009" s="35"/>
      <c r="EO2009" s="35"/>
      <c r="EP2009" s="35"/>
      <c r="EQ2009" s="35"/>
      <c r="ER2009" s="35"/>
      <c r="ES2009" s="35"/>
      <c r="ET2009" s="35"/>
      <c r="EU2009" s="35"/>
      <c r="EV2009" s="35"/>
      <c r="EW2009" s="35"/>
      <c r="EX2009" s="35"/>
      <c r="EY2009" s="35"/>
      <c r="EZ2009" s="35"/>
      <c r="FA2009" s="35"/>
      <c r="FB2009" s="35"/>
      <c r="FC2009" s="35"/>
      <c r="FD2009" s="35"/>
      <c r="FE2009" s="35"/>
      <c r="FF2009" s="35"/>
      <c r="FG2009" s="35"/>
      <c r="FH2009" s="35"/>
      <c r="FI2009" s="35"/>
      <c r="FJ2009" s="35"/>
      <c r="FK2009" s="35"/>
      <c r="FL2009" s="35"/>
      <c r="FM2009" s="35"/>
      <c r="FN2009" s="35"/>
      <c r="FO2009" s="35"/>
      <c r="FP2009" s="35"/>
      <c r="FQ2009" s="35"/>
      <c r="FR2009" s="35"/>
      <c r="FS2009" s="35"/>
      <c r="FT2009" s="35"/>
      <c r="FU2009" s="35"/>
      <c r="FV2009" s="35"/>
      <c r="FW2009" s="35"/>
      <c r="FX2009" s="35"/>
      <c r="FY2009" s="35"/>
      <c r="FZ2009" s="35"/>
    </row>
    <row r="2010" spans="1:182" x14ac:dyDescent="0.15">
      <c r="A2010" s="38">
        <f t="shared" si="618"/>
        <v>45454</v>
      </c>
      <c r="B2010" s="39">
        <f t="shared" ca="1" si="600"/>
        <v>3140.4007844600001</v>
      </c>
      <c r="C2010" s="40">
        <f t="shared" si="601"/>
        <v>3137.2723529499999</v>
      </c>
      <c r="D2010" s="41">
        <f ca="1">IF(A2010&lt;$B$1,VLOOKUP(A2010,[1]DI!$A$4:$B$15000,2,FALSE),0)</f>
        <v>0.104</v>
      </c>
      <c r="E2010" s="40">
        <f t="shared" ca="1" si="602"/>
        <v>3.927E-4</v>
      </c>
      <c r="F2010" s="42">
        <f t="shared" si="615"/>
        <v>1</v>
      </c>
      <c r="G2010" s="43">
        <f t="shared" ca="1" si="603"/>
        <v>1.0003926999999999</v>
      </c>
      <c r="H2010" s="40">
        <f ca="1">TRUNC(PRODUCT(G$10:G2009),15)</f>
        <v>1.54028771503591</v>
      </c>
      <c r="I2010" s="40">
        <f t="shared" ca="1" si="604"/>
        <v>1.53907868529009</v>
      </c>
      <c r="J2010" s="40">
        <f t="shared" ca="1" si="605"/>
        <v>1.00078555</v>
      </c>
      <c r="K2010" s="42">
        <f t="shared" si="606"/>
        <v>2.7E-2</v>
      </c>
      <c r="L2010" s="63">
        <f t="shared" si="612"/>
        <v>45450</v>
      </c>
      <c r="M2010" s="64">
        <f t="shared" si="613"/>
        <v>2</v>
      </c>
      <c r="N2010" s="44">
        <f t="shared" si="607"/>
        <v>2</v>
      </c>
      <c r="O2010" s="40">
        <f t="shared" si="608"/>
        <v>1.0002114660000001</v>
      </c>
      <c r="P2010" s="65">
        <f t="shared" ca="1" si="614"/>
        <v>1.0009971820000001</v>
      </c>
      <c r="Q2010" s="40">
        <f t="shared" ca="1" si="609"/>
        <v>3.12843151</v>
      </c>
      <c r="R2010" s="44">
        <f>IF(VLOOKUP(A2010,$Z$12:$AI$125,8)=VLOOKUP(A2009,$Z$12:$AI$125,8),0,VLOOKUP(A2010,Z$12:$AI$125,8))</f>
        <v>0</v>
      </c>
      <c r="S2010" s="45">
        <f>IF(R2010&gt;0,VLOOKUP(R2010,Y$12:$AH$125,7),0)</f>
        <v>0</v>
      </c>
      <c r="T2010" s="40">
        <f t="shared" si="610"/>
        <v>0</v>
      </c>
      <c r="U2010" s="40">
        <f t="shared" ca="1" si="611"/>
        <v>3.12843151</v>
      </c>
      <c r="V2010" s="46" t="str">
        <f t="shared" si="616"/>
        <v>J=</v>
      </c>
      <c r="W2010" s="47">
        <f t="shared" si="617"/>
        <v>45555</v>
      </c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  <c r="DF2010" s="35"/>
      <c r="DG2010" s="35"/>
      <c r="DH2010" s="35"/>
      <c r="DI2010" s="35"/>
      <c r="DJ2010" s="35"/>
      <c r="DK2010" s="35"/>
      <c r="DL2010" s="35"/>
      <c r="DM2010" s="35"/>
      <c r="DN2010" s="35"/>
      <c r="DO2010" s="35"/>
      <c r="DP2010" s="35"/>
      <c r="DQ2010" s="35"/>
      <c r="DR2010" s="35"/>
      <c r="DS2010" s="35"/>
      <c r="DT2010" s="35"/>
      <c r="DU2010" s="35"/>
      <c r="DV2010" s="35"/>
      <c r="DW2010" s="35"/>
      <c r="DX2010" s="35"/>
      <c r="DY2010" s="35"/>
      <c r="DZ2010" s="35"/>
      <c r="EA2010" s="35"/>
      <c r="EB2010" s="35"/>
      <c r="EC2010" s="35"/>
      <c r="ED2010" s="35"/>
      <c r="EE2010" s="35"/>
      <c r="EF2010" s="35"/>
      <c r="EG2010" s="35"/>
      <c r="EH2010" s="35"/>
      <c r="EI2010" s="35"/>
      <c r="EJ2010" s="35"/>
      <c r="EK2010" s="35"/>
      <c r="EL2010" s="35"/>
      <c r="EM2010" s="35"/>
      <c r="EN2010" s="35"/>
      <c r="EO2010" s="35"/>
      <c r="EP2010" s="35"/>
      <c r="EQ2010" s="35"/>
      <c r="ER2010" s="35"/>
      <c r="ES2010" s="35"/>
      <c r="ET2010" s="35"/>
      <c r="EU2010" s="35"/>
      <c r="EV2010" s="35"/>
      <c r="EW2010" s="35"/>
      <c r="EX2010" s="35"/>
      <c r="EY2010" s="35"/>
      <c r="EZ2010" s="35"/>
      <c r="FA2010" s="35"/>
      <c r="FB2010" s="35"/>
      <c r="FC2010" s="35"/>
      <c r="FD2010" s="35"/>
      <c r="FE2010" s="35"/>
      <c r="FF2010" s="35"/>
      <c r="FG2010" s="35"/>
      <c r="FH2010" s="35"/>
      <c r="FI2010" s="35"/>
      <c r="FJ2010" s="35"/>
      <c r="FK2010" s="35"/>
      <c r="FL2010" s="35"/>
      <c r="FM2010" s="35"/>
      <c r="FN2010" s="35"/>
      <c r="FO2010" s="35"/>
      <c r="FP2010" s="35"/>
      <c r="FQ2010" s="35"/>
      <c r="FR2010" s="35"/>
      <c r="FS2010" s="35"/>
      <c r="FT2010" s="35"/>
      <c r="FU2010" s="35"/>
      <c r="FV2010" s="35"/>
      <c r="FW2010" s="35"/>
      <c r="FX2010" s="35"/>
      <c r="FY2010" s="35"/>
      <c r="FZ2010" s="35"/>
    </row>
    <row r="2011" spans="1:182" x14ac:dyDescent="0.15">
      <c r="A2011" s="38">
        <f t="shared" si="618"/>
        <v>45455</v>
      </c>
      <c r="B2011" s="39">
        <f t="shared" ca="1" si="600"/>
        <v>3141.9661829799998</v>
      </c>
      <c r="C2011" s="40">
        <f t="shared" si="601"/>
        <v>3137.2723529499999</v>
      </c>
      <c r="D2011" s="41">
        <f ca="1">IF(A2011&lt;$B$1,VLOOKUP(A2011,[1]DI!$A$4:$B$15000,2,FALSE),0)</f>
        <v>0.104</v>
      </c>
      <c r="E2011" s="40">
        <f t="shared" ca="1" si="602"/>
        <v>3.927E-4</v>
      </c>
      <c r="F2011" s="42">
        <f t="shared" si="615"/>
        <v>1</v>
      </c>
      <c r="G2011" s="43">
        <f t="shared" ca="1" si="603"/>
        <v>1.0003926999999999</v>
      </c>
      <c r="H2011" s="40">
        <f ca="1">TRUNC(PRODUCT(G$10:G2010),15)</f>
        <v>1.5408925860216001</v>
      </c>
      <c r="I2011" s="40">
        <f t="shared" ca="1" si="604"/>
        <v>1.53907868529009</v>
      </c>
      <c r="J2011" s="40">
        <f t="shared" ca="1" si="605"/>
        <v>1.0011785600000001</v>
      </c>
      <c r="K2011" s="42">
        <f t="shared" si="606"/>
        <v>2.7E-2</v>
      </c>
      <c r="L2011" s="63">
        <f t="shared" si="612"/>
        <v>45450</v>
      </c>
      <c r="M2011" s="64">
        <f t="shared" si="613"/>
        <v>3</v>
      </c>
      <c r="N2011" s="44">
        <f t="shared" si="607"/>
        <v>3</v>
      </c>
      <c r="O2011" s="40">
        <f t="shared" si="608"/>
        <v>1.000317216</v>
      </c>
      <c r="P2011" s="65">
        <f t="shared" ca="1" si="614"/>
        <v>1.0014961499999999</v>
      </c>
      <c r="Q2011" s="40">
        <f t="shared" ca="1" si="609"/>
        <v>4.69383003</v>
      </c>
      <c r="R2011" s="44">
        <f>IF(VLOOKUP(A2011,$Z$12:$AI$125,8)=VLOOKUP(A2010,$Z$12:$AI$125,8),0,VLOOKUP(A2011,Z$12:$AI$125,8))</f>
        <v>0</v>
      </c>
      <c r="S2011" s="45">
        <f>IF(R2011&gt;0,VLOOKUP(R2011,Y$12:$AH$125,7),0)</f>
        <v>0</v>
      </c>
      <c r="T2011" s="40">
        <f t="shared" si="610"/>
        <v>0</v>
      </c>
      <c r="U2011" s="40">
        <f t="shared" ca="1" si="611"/>
        <v>4.69383003</v>
      </c>
      <c r="V2011" s="46" t="str">
        <f t="shared" si="616"/>
        <v>J=</v>
      </c>
      <c r="W2011" s="47">
        <f t="shared" si="617"/>
        <v>45555</v>
      </c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  <c r="DF2011" s="35"/>
      <c r="DG2011" s="35"/>
      <c r="DH2011" s="35"/>
      <c r="DI2011" s="35"/>
      <c r="DJ2011" s="35"/>
      <c r="DK2011" s="35"/>
      <c r="DL2011" s="35"/>
      <c r="DM2011" s="35"/>
      <c r="DN2011" s="35"/>
      <c r="DO2011" s="35"/>
      <c r="DP2011" s="35"/>
      <c r="DQ2011" s="35"/>
      <c r="DR2011" s="35"/>
      <c r="DS2011" s="35"/>
      <c r="DT2011" s="35"/>
      <c r="DU2011" s="35"/>
      <c r="DV2011" s="35"/>
      <c r="DW2011" s="35"/>
      <c r="DX2011" s="35"/>
      <c r="DY2011" s="35"/>
      <c r="DZ2011" s="35"/>
      <c r="EA2011" s="35"/>
      <c r="EB2011" s="35"/>
      <c r="EC2011" s="35"/>
      <c r="ED2011" s="35"/>
      <c r="EE2011" s="35"/>
      <c r="EF2011" s="35"/>
      <c r="EG2011" s="35"/>
      <c r="EH2011" s="35"/>
      <c r="EI2011" s="35"/>
      <c r="EJ2011" s="35"/>
      <c r="EK2011" s="35"/>
      <c r="EL2011" s="35"/>
      <c r="EM2011" s="35"/>
      <c r="EN2011" s="35"/>
      <c r="EO2011" s="35"/>
      <c r="EP2011" s="35"/>
      <c r="EQ2011" s="35"/>
      <c r="ER2011" s="35"/>
      <c r="ES2011" s="35"/>
      <c r="ET2011" s="35"/>
      <c r="EU2011" s="35"/>
      <c r="EV2011" s="35"/>
      <c r="EW2011" s="35"/>
      <c r="EX2011" s="35"/>
      <c r="EY2011" s="35"/>
      <c r="EZ2011" s="35"/>
      <c r="FA2011" s="35"/>
      <c r="FB2011" s="35"/>
      <c r="FC2011" s="35"/>
      <c r="FD2011" s="35"/>
      <c r="FE2011" s="35"/>
      <c r="FF2011" s="35"/>
      <c r="FG2011" s="35"/>
      <c r="FH2011" s="35"/>
      <c r="FI2011" s="35"/>
      <c r="FJ2011" s="35"/>
      <c r="FK2011" s="35"/>
      <c r="FL2011" s="35"/>
      <c r="FM2011" s="35"/>
      <c r="FN2011" s="35"/>
      <c r="FO2011" s="35"/>
      <c r="FP2011" s="35"/>
      <c r="FQ2011" s="35"/>
      <c r="FR2011" s="35"/>
      <c r="FS2011" s="35"/>
      <c r="FT2011" s="35"/>
      <c r="FU2011" s="35"/>
      <c r="FV2011" s="35"/>
      <c r="FW2011" s="35"/>
      <c r="FX2011" s="35"/>
      <c r="FY2011" s="35"/>
      <c r="FZ2011" s="35"/>
    </row>
    <row r="2012" spans="1:182" x14ac:dyDescent="0.15">
      <c r="A2012" s="38">
        <f t="shared" si="618"/>
        <v>45456</v>
      </c>
      <c r="B2012" s="39">
        <f t="shared" ca="1" si="600"/>
        <v>3143.5323783499998</v>
      </c>
      <c r="C2012" s="40">
        <f t="shared" si="601"/>
        <v>3137.2723529499999</v>
      </c>
      <c r="D2012" s="41">
        <f ca="1">IF(A2012&lt;$B$1,VLOOKUP(A2012,[1]DI!$A$4:$B$15000,2,FALSE),0)</f>
        <v>0.104</v>
      </c>
      <c r="E2012" s="40">
        <f t="shared" ca="1" si="602"/>
        <v>3.927E-4</v>
      </c>
      <c r="F2012" s="42">
        <f t="shared" si="615"/>
        <v>1</v>
      </c>
      <c r="G2012" s="43">
        <f t="shared" ca="1" si="603"/>
        <v>1.0003926999999999</v>
      </c>
      <c r="H2012" s="40">
        <f ca="1">TRUNC(PRODUCT(G$10:G2011),15)</f>
        <v>1.54149769454013</v>
      </c>
      <c r="I2012" s="40">
        <f t="shared" ca="1" si="604"/>
        <v>1.53907868529009</v>
      </c>
      <c r="J2012" s="40">
        <f t="shared" ca="1" si="605"/>
        <v>1.00157173</v>
      </c>
      <c r="K2012" s="42">
        <f t="shared" si="606"/>
        <v>2.7E-2</v>
      </c>
      <c r="L2012" s="63">
        <f t="shared" si="612"/>
        <v>45450</v>
      </c>
      <c r="M2012" s="64">
        <f t="shared" si="613"/>
        <v>4</v>
      </c>
      <c r="N2012" s="44">
        <f t="shared" si="607"/>
        <v>4</v>
      </c>
      <c r="O2012" s="40">
        <f t="shared" si="608"/>
        <v>1.0004229769999999</v>
      </c>
      <c r="P2012" s="65">
        <f t="shared" ca="1" si="614"/>
        <v>1.0019953720000001</v>
      </c>
      <c r="Q2012" s="40">
        <f t="shared" ca="1" si="609"/>
        <v>6.2600254</v>
      </c>
      <c r="R2012" s="44">
        <f>IF(VLOOKUP(A2012,$Z$12:$AI$125,8)=VLOOKUP(A2011,$Z$12:$AI$125,8),0,VLOOKUP(A2012,Z$12:$AI$125,8))</f>
        <v>0</v>
      </c>
      <c r="S2012" s="45">
        <f>IF(R2012&gt;0,VLOOKUP(R2012,Y$12:$AH$125,7),0)</f>
        <v>0</v>
      </c>
      <c r="T2012" s="40">
        <f t="shared" si="610"/>
        <v>0</v>
      </c>
      <c r="U2012" s="40">
        <f t="shared" ca="1" si="611"/>
        <v>6.2600254</v>
      </c>
      <c r="V2012" s="46" t="str">
        <f t="shared" si="616"/>
        <v>J=</v>
      </c>
      <c r="W2012" s="47">
        <f t="shared" si="617"/>
        <v>45555</v>
      </c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  <c r="DF2012" s="35"/>
      <c r="DG2012" s="35"/>
      <c r="DH2012" s="35"/>
      <c r="DI2012" s="35"/>
      <c r="DJ2012" s="35"/>
      <c r="DK2012" s="35"/>
      <c r="DL2012" s="35"/>
      <c r="DM2012" s="35"/>
      <c r="DN2012" s="35"/>
      <c r="DO2012" s="35"/>
      <c r="DP2012" s="35"/>
      <c r="DQ2012" s="35"/>
      <c r="DR2012" s="35"/>
      <c r="DS2012" s="35"/>
      <c r="DT2012" s="35"/>
      <c r="DU2012" s="35"/>
      <c r="DV2012" s="35"/>
      <c r="DW2012" s="35"/>
      <c r="DX2012" s="35"/>
      <c r="DY2012" s="35"/>
      <c r="DZ2012" s="35"/>
      <c r="EA2012" s="35"/>
      <c r="EB2012" s="35"/>
      <c r="EC2012" s="35"/>
      <c r="ED2012" s="35"/>
      <c r="EE2012" s="35"/>
      <c r="EF2012" s="35"/>
      <c r="EG2012" s="35"/>
      <c r="EH2012" s="35"/>
      <c r="EI2012" s="35"/>
      <c r="EJ2012" s="35"/>
      <c r="EK2012" s="35"/>
      <c r="EL2012" s="35"/>
      <c r="EM2012" s="35"/>
      <c r="EN2012" s="35"/>
      <c r="EO2012" s="35"/>
      <c r="EP2012" s="35"/>
      <c r="EQ2012" s="35"/>
      <c r="ER2012" s="35"/>
      <c r="ES2012" s="35"/>
      <c r="ET2012" s="35"/>
      <c r="EU2012" s="35"/>
      <c r="EV2012" s="35"/>
      <c r="EW2012" s="35"/>
      <c r="EX2012" s="35"/>
      <c r="EY2012" s="35"/>
      <c r="EZ2012" s="35"/>
      <c r="FA2012" s="35"/>
      <c r="FB2012" s="35"/>
      <c r="FC2012" s="35"/>
      <c r="FD2012" s="35"/>
      <c r="FE2012" s="35"/>
      <c r="FF2012" s="35"/>
      <c r="FG2012" s="35"/>
      <c r="FH2012" s="35"/>
      <c r="FI2012" s="35"/>
      <c r="FJ2012" s="35"/>
      <c r="FK2012" s="35"/>
      <c r="FL2012" s="35"/>
      <c r="FM2012" s="35"/>
      <c r="FN2012" s="35"/>
      <c r="FO2012" s="35"/>
      <c r="FP2012" s="35"/>
      <c r="FQ2012" s="35"/>
      <c r="FR2012" s="35"/>
      <c r="FS2012" s="35"/>
      <c r="FT2012" s="35"/>
      <c r="FU2012" s="35"/>
      <c r="FV2012" s="35"/>
      <c r="FW2012" s="35"/>
      <c r="FX2012" s="35"/>
      <c r="FY2012" s="35"/>
      <c r="FZ2012" s="35"/>
    </row>
    <row r="2013" spans="1:182" x14ac:dyDescent="0.15">
      <c r="A2013" s="38">
        <f t="shared" si="618"/>
        <v>45457</v>
      </c>
      <c r="B2013" s="39">
        <f t="shared" ca="1" si="600"/>
        <v>3145.0993078500001</v>
      </c>
      <c r="C2013" s="40">
        <f t="shared" si="601"/>
        <v>3137.2723529499999</v>
      </c>
      <c r="D2013" s="41">
        <f ca="1">IF(A2013&lt;$B$1,VLOOKUP(A2013,[1]DI!$A$4:$B$15000,2,FALSE),0)</f>
        <v>0.104</v>
      </c>
      <c r="E2013" s="40">
        <f t="shared" ca="1" si="602"/>
        <v>3.927E-4</v>
      </c>
      <c r="F2013" s="42">
        <f t="shared" si="615"/>
        <v>1</v>
      </c>
      <c r="G2013" s="43">
        <f t="shared" ca="1" si="603"/>
        <v>1.0003926999999999</v>
      </c>
      <c r="H2013" s="40">
        <f ca="1">TRUNC(PRODUCT(G$10:G2012),15)</f>
        <v>1.54210304068478</v>
      </c>
      <c r="I2013" s="40">
        <f t="shared" ca="1" si="604"/>
        <v>1.53907868529009</v>
      </c>
      <c r="J2013" s="40">
        <f t="shared" ca="1" si="605"/>
        <v>1.00196504</v>
      </c>
      <c r="K2013" s="42">
        <f t="shared" si="606"/>
        <v>2.7E-2</v>
      </c>
      <c r="L2013" s="63">
        <f t="shared" si="612"/>
        <v>45450</v>
      </c>
      <c r="M2013" s="64">
        <f t="shared" si="613"/>
        <v>5</v>
      </c>
      <c r="N2013" s="44">
        <f t="shared" si="607"/>
        <v>5</v>
      </c>
      <c r="O2013" s="40">
        <f t="shared" si="608"/>
        <v>1.0005287490000001</v>
      </c>
      <c r="P2013" s="65">
        <f t="shared" ca="1" si="614"/>
        <v>1.0024948279999999</v>
      </c>
      <c r="Q2013" s="40">
        <f t="shared" ca="1" si="609"/>
        <v>7.8269548999999996</v>
      </c>
      <c r="R2013" s="44">
        <f>IF(VLOOKUP(A2013,$Z$12:$AI$125,8)=VLOOKUP(A2012,$Z$12:$AI$125,8),0,VLOOKUP(A2013,Z$12:$AI$125,8))</f>
        <v>0</v>
      </c>
      <c r="S2013" s="45">
        <f>IF(R2013&gt;0,VLOOKUP(R2013,Y$12:$AH$125,7),0)</f>
        <v>0</v>
      </c>
      <c r="T2013" s="40">
        <f t="shared" si="610"/>
        <v>0</v>
      </c>
      <c r="U2013" s="40">
        <f t="shared" ca="1" si="611"/>
        <v>7.8269548999999996</v>
      </c>
      <c r="V2013" s="46" t="str">
        <f t="shared" si="616"/>
        <v>J=</v>
      </c>
      <c r="W2013" s="47">
        <f t="shared" si="617"/>
        <v>45555</v>
      </c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  <c r="DF2013" s="35"/>
      <c r="DG2013" s="35"/>
      <c r="DH2013" s="35"/>
      <c r="DI2013" s="35"/>
      <c r="DJ2013" s="35"/>
      <c r="DK2013" s="35"/>
      <c r="DL2013" s="35"/>
      <c r="DM2013" s="35"/>
      <c r="DN2013" s="35"/>
      <c r="DO2013" s="35"/>
      <c r="DP2013" s="35"/>
      <c r="DQ2013" s="35"/>
      <c r="DR2013" s="35"/>
      <c r="DS2013" s="35"/>
      <c r="DT2013" s="35"/>
      <c r="DU2013" s="35"/>
      <c r="DV2013" s="35"/>
      <c r="DW2013" s="35"/>
      <c r="DX2013" s="35"/>
      <c r="DY2013" s="35"/>
      <c r="DZ2013" s="35"/>
      <c r="EA2013" s="35"/>
      <c r="EB2013" s="35"/>
      <c r="EC2013" s="35"/>
      <c r="ED2013" s="35"/>
      <c r="EE2013" s="35"/>
      <c r="EF2013" s="35"/>
      <c r="EG2013" s="35"/>
      <c r="EH2013" s="35"/>
      <c r="EI2013" s="35"/>
      <c r="EJ2013" s="35"/>
      <c r="EK2013" s="35"/>
      <c r="EL2013" s="35"/>
      <c r="EM2013" s="35"/>
      <c r="EN2013" s="35"/>
      <c r="EO2013" s="35"/>
      <c r="EP2013" s="35"/>
      <c r="EQ2013" s="35"/>
      <c r="ER2013" s="35"/>
      <c r="ES2013" s="35"/>
      <c r="ET2013" s="35"/>
      <c r="EU2013" s="35"/>
      <c r="EV2013" s="35"/>
      <c r="EW2013" s="35"/>
      <c r="EX2013" s="35"/>
      <c r="EY2013" s="35"/>
      <c r="EZ2013" s="35"/>
      <c r="FA2013" s="35"/>
      <c r="FB2013" s="35"/>
      <c r="FC2013" s="35"/>
      <c r="FD2013" s="35"/>
      <c r="FE2013" s="35"/>
      <c r="FF2013" s="35"/>
      <c r="FG2013" s="35"/>
      <c r="FH2013" s="35"/>
      <c r="FI2013" s="35"/>
      <c r="FJ2013" s="35"/>
      <c r="FK2013" s="35"/>
      <c r="FL2013" s="35"/>
      <c r="FM2013" s="35"/>
      <c r="FN2013" s="35"/>
      <c r="FO2013" s="35"/>
      <c r="FP2013" s="35"/>
      <c r="FQ2013" s="35"/>
      <c r="FR2013" s="35"/>
      <c r="FS2013" s="35"/>
      <c r="FT2013" s="35"/>
      <c r="FU2013" s="35"/>
      <c r="FV2013" s="35"/>
      <c r="FW2013" s="35"/>
      <c r="FX2013" s="35"/>
      <c r="FY2013" s="35"/>
      <c r="FZ2013" s="35"/>
    </row>
    <row r="2014" spans="1:182" x14ac:dyDescent="0.15">
      <c r="A2014" s="38">
        <f t="shared" si="618"/>
        <v>45458</v>
      </c>
      <c r="B2014" s="39">
        <f t="shared" ca="1" si="600"/>
        <v>3146.6670405</v>
      </c>
      <c r="C2014" s="40">
        <f t="shared" si="601"/>
        <v>3137.2723529499999</v>
      </c>
      <c r="D2014" s="41">
        <f ca="1">IF(A2014&lt;$B$1,VLOOKUP(A2014,[1]DI!$A$4:$B$15000,2,FALSE),0)</f>
        <v>0</v>
      </c>
      <c r="E2014" s="40">
        <f t="shared" ca="1" si="602"/>
        <v>0</v>
      </c>
      <c r="F2014" s="42">
        <f t="shared" si="615"/>
        <v>1</v>
      </c>
      <c r="G2014" s="43">
        <f t="shared" ca="1" si="603"/>
        <v>1</v>
      </c>
      <c r="H2014" s="40">
        <f ca="1">TRUNC(PRODUCT(G$10:G2013),15)</f>
        <v>1.5427086245488499</v>
      </c>
      <c r="I2014" s="40">
        <f t="shared" ca="1" si="604"/>
        <v>1.53907868529009</v>
      </c>
      <c r="J2014" s="40">
        <f t="shared" ca="1" si="605"/>
        <v>1.0023585100000001</v>
      </c>
      <c r="K2014" s="42">
        <f t="shared" si="606"/>
        <v>2.7E-2</v>
      </c>
      <c r="L2014" s="63">
        <f t="shared" si="612"/>
        <v>45450</v>
      </c>
      <c r="M2014" s="64">
        <f t="shared" si="613"/>
        <v>5</v>
      </c>
      <c r="N2014" s="44">
        <f t="shared" si="607"/>
        <v>6</v>
      </c>
      <c r="O2014" s="40">
        <f t="shared" si="608"/>
        <v>1.0006345329999999</v>
      </c>
      <c r="P2014" s="65">
        <f t="shared" ca="1" si="614"/>
        <v>1.00299454</v>
      </c>
      <c r="Q2014" s="40">
        <f t="shared" ca="1" si="609"/>
        <v>9.3946875500000004</v>
      </c>
      <c r="R2014" s="44">
        <f>IF(VLOOKUP(A2014,$Z$12:$AI$125,8)=VLOOKUP(A2013,$Z$12:$AI$125,8),0,VLOOKUP(A2014,Z$12:$AI$125,8))</f>
        <v>0</v>
      </c>
      <c r="S2014" s="45">
        <f>IF(R2014&gt;0,VLOOKUP(R2014,Y$12:$AH$125,7),0)</f>
        <v>0</v>
      </c>
      <c r="T2014" s="40">
        <f t="shared" si="610"/>
        <v>0</v>
      </c>
      <c r="U2014" s="40">
        <f t="shared" ca="1" si="611"/>
        <v>9.3946875500000004</v>
      </c>
      <c r="V2014" s="46" t="str">
        <f t="shared" si="616"/>
        <v>J=</v>
      </c>
      <c r="W2014" s="47">
        <f t="shared" si="617"/>
        <v>45555</v>
      </c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  <c r="DF2014" s="35"/>
      <c r="DG2014" s="35"/>
      <c r="DH2014" s="35"/>
      <c r="DI2014" s="35"/>
      <c r="DJ2014" s="35"/>
      <c r="DK2014" s="35"/>
      <c r="DL2014" s="35"/>
      <c r="DM2014" s="35"/>
      <c r="DN2014" s="35"/>
      <c r="DO2014" s="35"/>
      <c r="DP2014" s="35"/>
      <c r="DQ2014" s="35"/>
      <c r="DR2014" s="35"/>
      <c r="DS2014" s="35"/>
      <c r="DT2014" s="35"/>
      <c r="DU2014" s="35"/>
      <c r="DV2014" s="35"/>
      <c r="DW2014" s="35"/>
      <c r="DX2014" s="35"/>
      <c r="DY2014" s="35"/>
      <c r="DZ2014" s="35"/>
      <c r="EA2014" s="35"/>
      <c r="EB2014" s="35"/>
      <c r="EC2014" s="35"/>
      <c r="ED2014" s="35"/>
      <c r="EE2014" s="35"/>
      <c r="EF2014" s="35"/>
      <c r="EG2014" s="35"/>
      <c r="EH2014" s="35"/>
      <c r="EI2014" s="35"/>
      <c r="EJ2014" s="35"/>
      <c r="EK2014" s="35"/>
      <c r="EL2014" s="35"/>
      <c r="EM2014" s="35"/>
      <c r="EN2014" s="35"/>
      <c r="EO2014" s="35"/>
      <c r="EP2014" s="35"/>
      <c r="EQ2014" s="35"/>
      <c r="ER2014" s="35"/>
      <c r="ES2014" s="35"/>
      <c r="ET2014" s="35"/>
      <c r="EU2014" s="35"/>
      <c r="EV2014" s="35"/>
      <c r="EW2014" s="35"/>
      <c r="EX2014" s="35"/>
      <c r="EY2014" s="35"/>
      <c r="EZ2014" s="35"/>
      <c r="FA2014" s="35"/>
      <c r="FB2014" s="35"/>
      <c r="FC2014" s="35"/>
      <c r="FD2014" s="35"/>
      <c r="FE2014" s="35"/>
      <c r="FF2014" s="35"/>
      <c r="FG2014" s="35"/>
      <c r="FH2014" s="35"/>
      <c r="FI2014" s="35"/>
      <c r="FJ2014" s="35"/>
      <c r="FK2014" s="35"/>
      <c r="FL2014" s="35"/>
      <c r="FM2014" s="35"/>
      <c r="FN2014" s="35"/>
      <c r="FO2014" s="35"/>
      <c r="FP2014" s="35"/>
      <c r="FQ2014" s="35"/>
      <c r="FR2014" s="35"/>
      <c r="FS2014" s="35"/>
      <c r="FT2014" s="35"/>
      <c r="FU2014" s="35"/>
      <c r="FV2014" s="35"/>
      <c r="FW2014" s="35"/>
      <c r="FX2014" s="35"/>
      <c r="FY2014" s="35"/>
      <c r="FZ2014" s="35"/>
    </row>
    <row r="2015" spans="1:182" x14ac:dyDescent="0.15">
      <c r="A2015" s="38">
        <f t="shared" si="618"/>
        <v>45459</v>
      </c>
      <c r="B2015" s="39">
        <f t="shared" ca="1" si="600"/>
        <v>3146.6670405</v>
      </c>
      <c r="C2015" s="40">
        <f t="shared" si="601"/>
        <v>3137.2723529499999</v>
      </c>
      <c r="D2015" s="41">
        <f ca="1">IF(A2015&lt;$B$1,VLOOKUP(A2015,[1]DI!$A$4:$B$15000,2,FALSE),0)</f>
        <v>0</v>
      </c>
      <c r="E2015" s="40">
        <f t="shared" ca="1" si="602"/>
        <v>0</v>
      </c>
      <c r="F2015" s="42">
        <f t="shared" si="615"/>
        <v>1</v>
      </c>
      <c r="G2015" s="43">
        <f t="shared" ca="1" si="603"/>
        <v>1</v>
      </c>
      <c r="H2015" s="40">
        <f ca="1">TRUNC(PRODUCT(G$10:G2014),15)</f>
        <v>1.5427086245488499</v>
      </c>
      <c r="I2015" s="40">
        <f t="shared" ca="1" si="604"/>
        <v>1.53907868529009</v>
      </c>
      <c r="J2015" s="40">
        <f t="shared" ca="1" si="605"/>
        <v>1.0023585100000001</v>
      </c>
      <c r="K2015" s="42">
        <f t="shared" si="606"/>
        <v>2.7E-2</v>
      </c>
      <c r="L2015" s="63">
        <f t="shared" si="612"/>
        <v>45450</v>
      </c>
      <c r="M2015" s="64">
        <f t="shared" si="613"/>
        <v>5</v>
      </c>
      <c r="N2015" s="44">
        <f t="shared" si="607"/>
        <v>6</v>
      </c>
      <c r="O2015" s="40">
        <f t="shared" si="608"/>
        <v>1.0006345329999999</v>
      </c>
      <c r="P2015" s="65">
        <f t="shared" ca="1" si="614"/>
        <v>1.00299454</v>
      </c>
      <c r="Q2015" s="40">
        <f t="shared" ca="1" si="609"/>
        <v>9.3946875500000004</v>
      </c>
      <c r="R2015" s="44">
        <f>IF(VLOOKUP(A2015,$Z$12:$AI$125,8)=VLOOKUP(A2014,$Z$12:$AI$125,8),0,VLOOKUP(A2015,Z$12:$AI$125,8))</f>
        <v>0</v>
      </c>
      <c r="S2015" s="45">
        <f>IF(R2015&gt;0,VLOOKUP(R2015,Y$12:$AH$125,7),0)</f>
        <v>0</v>
      </c>
      <c r="T2015" s="40">
        <f t="shared" si="610"/>
        <v>0</v>
      </c>
      <c r="U2015" s="40">
        <f t="shared" ca="1" si="611"/>
        <v>9.3946875500000004</v>
      </c>
      <c r="V2015" s="46" t="str">
        <f t="shared" si="616"/>
        <v>J=</v>
      </c>
      <c r="W2015" s="47">
        <f t="shared" si="617"/>
        <v>45555</v>
      </c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  <c r="DF2015" s="35"/>
      <c r="DG2015" s="35"/>
      <c r="DH2015" s="35"/>
      <c r="DI2015" s="35"/>
      <c r="DJ2015" s="35"/>
      <c r="DK2015" s="35"/>
      <c r="DL2015" s="35"/>
      <c r="DM2015" s="35"/>
      <c r="DN2015" s="35"/>
      <c r="DO2015" s="35"/>
      <c r="DP2015" s="35"/>
      <c r="DQ2015" s="35"/>
      <c r="DR2015" s="35"/>
      <c r="DS2015" s="35"/>
      <c r="DT2015" s="35"/>
      <c r="DU2015" s="35"/>
      <c r="DV2015" s="35"/>
      <c r="DW2015" s="35"/>
      <c r="DX2015" s="35"/>
      <c r="DY2015" s="35"/>
      <c r="DZ2015" s="35"/>
      <c r="EA2015" s="35"/>
      <c r="EB2015" s="35"/>
      <c r="EC2015" s="35"/>
      <c r="ED2015" s="35"/>
      <c r="EE2015" s="35"/>
      <c r="EF2015" s="35"/>
      <c r="EG2015" s="35"/>
      <c r="EH2015" s="35"/>
      <c r="EI2015" s="35"/>
      <c r="EJ2015" s="35"/>
      <c r="EK2015" s="35"/>
      <c r="EL2015" s="35"/>
      <c r="EM2015" s="35"/>
      <c r="EN2015" s="35"/>
      <c r="EO2015" s="35"/>
      <c r="EP2015" s="35"/>
      <c r="EQ2015" s="35"/>
      <c r="ER2015" s="35"/>
      <c r="ES2015" s="35"/>
      <c r="ET2015" s="35"/>
      <c r="EU2015" s="35"/>
      <c r="EV2015" s="35"/>
      <c r="EW2015" s="35"/>
      <c r="EX2015" s="35"/>
      <c r="EY2015" s="35"/>
      <c r="EZ2015" s="35"/>
      <c r="FA2015" s="35"/>
      <c r="FB2015" s="35"/>
      <c r="FC2015" s="35"/>
      <c r="FD2015" s="35"/>
      <c r="FE2015" s="35"/>
      <c r="FF2015" s="35"/>
      <c r="FG2015" s="35"/>
      <c r="FH2015" s="35"/>
      <c r="FI2015" s="35"/>
      <c r="FJ2015" s="35"/>
      <c r="FK2015" s="35"/>
      <c r="FL2015" s="35"/>
      <c r="FM2015" s="35"/>
      <c r="FN2015" s="35"/>
      <c r="FO2015" s="35"/>
      <c r="FP2015" s="35"/>
      <c r="FQ2015" s="35"/>
      <c r="FR2015" s="35"/>
      <c r="FS2015" s="35"/>
      <c r="FT2015" s="35"/>
      <c r="FU2015" s="35"/>
      <c r="FV2015" s="35"/>
      <c r="FW2015" s="35"/>
      <c r="FX2015" s="35"/>
      <c r="FY2015" s="35"/>
      <c r="FZ2015" s="35"/>
    </row>
    <row r="2016" spans="1:182" x14ac:dyDescent="0.15">
      <c r="A2016" s="38">
        <f t="shared" si="618"/>
        <v>45460</v>
      </c>
      <c r="B2016" s="39">
        <f t="shared" ca="1" si="600"/>
        <v>3146.6670405</v>
      </c>
      <c r="C2016" s="40">
        <f t="shared" si="601"/>
        <v>3137.2723529499999</v>
      </c>
      <c r="D2016" s="41">
        <f ca="1">IF(A2016&lt;$B$1,VLOOKUP(A2016,[1]DI!$A$4:$B$15000,2,FALSE),0)</f>
        <v>0.104</v>
      </c>
      <c r="E2016" s="40">
        <f t="shared" ca="1" si="602"/>
        <v>3.927E-4</v>
      </c>
      <c r="F2016" s="42">
        <f t="shared" si="615"/>
        <v>1</v>
      </c>
      <c r="G2016" s="43">
        <f t="shared" ca="1" si="603"/>
        <v>1.0003926999999999</v>
      </c>
      <c r="H2016" s="40">
        <f ca="1">TRUNC(PRODUCT(G$10:G2015),15)</f>
        <v>1.5427086245488499</v>
      </c>
      <c r="I2016" s="40">
        <f t="shared" ca="1" si="604"/>
        <v>1.53907868529009</v>
      </c>
      <c r="J2016" s="40">
        <f t="shared" ca="1" si="605"/>
        <v>1.0023585100000001</v>
      </c>
      <c r="K2016" s="42">
        <f t="shared" si="606"/>
        <v>2.7E-2</v>
      </c>
      <c r="L2016" s="63">
        <f t="shared" si="612"/>
        <v>45450</v>
      </c>
      <c r="M2016" s="64">
        <f t="shared" si="613"/>
        <v>6</v>
      </c>
      <c r="N2016" s="44">
        <f t="shared" si="607"/>
        <v>6</v>
      </c>
      <c r="O2016" s="40">
        <f t="shared" si="608"/>
        <v>1.0006345329999999</v>
      </c>
      <c r="P2016" s="65">
        <f t="shared" ca="1" si="614"/>
        <v>1.00299454</v>
      </c>
      <c r="Q2016" s="40">
        <f t="shared" ca="1" si="609"/>
        <v>9.3946875500000004</v>
      </c>
      <c r="R2016" s="44">
        <f>IF(VLOOKUP(A2016,$Z$12:$AI$125,8)=VLOOKUP(A2015,$Z$12:$AI$125,8),0,VLOOKUP(A2016,Z$12:$AI$125,8))</f>
        <v>0</v>
      </c>
      <c r="S2016" s="45">
        <f>IF(R2016&gt;0,VLOOKUP(R2016,Y$12:$AH$125,7),0)</f>
        <v>0</v>
      </c>
      <c r="T2016" s="40">
        <f t="shared" si="610"/>
        <v>0</v>
      </c>
      <c r="U2016" s="40">
        <f t="shared" ca="1" si="611"/>
        <v>9.3946875500000004</v>
      </c>
      <c r="V2016" s="46" t="str">
        <f t="shared" si="616"/>
        <v>J=</v>
      </c>
      <c r="W2016" s="47">
        <f t="shared" si="617"/>
        <v>45555</v>
      </c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  <c r="DF2016" s="35"/>
      <c r="DG2016" s="35"/>
      <c r="DH2016" s="35"/>
      <c r="DI2016" s="35"/>
      <c r="DJ2016" s="35"/>
      <c r="DK2016" s="35"/>
      <c r="DL2016" s="35"/>
      <c r="DM2016" s="35"/>
      <c r="DN2016" s="35"/>
      <c r="DO2016" s="35"/>
      <c r="DP2016" s="35"/>
      <c r="DQ2016" s="35"/>
      <c r="DR2016" s="35"/>
      <c r="DS2016" s="35"/>
      <c r="DT2016" s="35"/>
      <c r="DU2016" s="35"/>
      <c r="DV2016" s="35"/>
      <c r="DW2016" s="35"/>
      <c r="DX2016" s="35"/>
      <c r="DY2016" s="35"/>
      <c r="DZ2016" s="35"/>
      <c r="EA2016" s="35"/>
      <c r="EB2016" s="35"/>
      <c r="EC2016" s="35"/>
      <c r="ED2016" s="35"/>
      <c r="EE2016" s="35"/>
      <c r="EF2016" s="35"/>
      <c r="EG2016" s="35"/>
      <c r="EH2016" s="35"/>
      <c r="EI2016" s="35"/>
      <c r="EJ2016" s="35"/>
      <c r="EK2016" s="35"/>
      <c r="EL2016" s="35"/>
      <c r="EM2016" s="35"/>
      <c r="EN2016" s="35"/>
      <c r="EO2016" s="35"/>
      <c r="EP2016" s="35"/>
      <c r="EQ2016" s="35"/>
      <c r="ER2016" s="35"/>
      <c r="ES2016" s="35"/>
      <c r="ET2016" s="35"/>
      <c r="EU2016" s="35"/>
      <c r="EV2016" s="35"/>
      <c r="EW2016" s="35"/>
      <c r="EX2016" s="35"/>
      <c r="EY2016" s="35"/>
      <c r="EZ2016" s="35"/>
      <c r="FA2016" s="35"/>
      <c r="FB2016" s="35"/>
      <c r="FC2016" s="35"/>
      <c r="FD2016" s="35"/>
      <c r="FE2016" s="35"/>
      <c r="FF2016" s="35"/>
      <c r="FG2016" s="35"/>
      <c r="FH2016" s="35"/>
      <c r="FI2016" s="35"/>
      <c r="FJ2016" s="35"/>
      <c r="FK2016" s="35"/>
      <c r="FL2016" s="35"/>
      <c r="FM2016" s="35"/>
      <c r="FN2016" s="35"/>
      <c r="FO2016" s="35"/>
      <c r="FP2016" s="35"/>
      <c r="FQ2016" s="35"/>
      <c r="FR2016" s="35"/>
      <c r="FS2016" s="35"/>
      <c r="FT2016" s="35"/>
      <c r="FU2016" s="35"/>
      <c r="FV2016" s="35"/>
      <c r="FW2016" s="35"/>
      <c r="FX2016" s="35"/>
      <c r="FY2016" s="35"/>
      <c r="FZ2016" s="35"/>
    </row>
    <row r="2017" spans="1:182" x14ac:dyDescent="0.15">
      <c r="A2017" s="38">
        <f t="shared" si="618"/>
        <v>45461</v>
      </c>
      <c r="B2017" s="39">
        <f t="shared" ca="1" si="600"/>
        <v>3148.2355668699997</v>
      </c>
      <c r="C2017" s="40">
        <f t="shared" si="601"/>
        <v>3137.2723529499999</v>
      </c>
      <c r="D2017" s="41">
        <f ca="1">IF(A2017&lt;$B$1,VLOOKUP(A2017,[1]DI!$A$4:$B$15000,2,FALSE),0)</f>
        <v>0.104</v>
      </c>
      <c r="E2017" s="40">
        <f t="shared" ca="1" si="602"/>
        <v>3.927E-4</v>
      </c>
      <c r="F2017" s="42">
        <f t="shared" si="615"/>
        <v>1</v>
      </c>
      <c r="G2017" s="43">
        <f t="shared" ca="1" si="603"/>
        <v>1.0003926999999999</v>
      </c>
      <c r="H2017" s="40">
        <f ca="1">TRUNC(PRODUCT(G$10:G2016),15)</f>
        <v>1.54331444622571</v>
      </c>
      <c r="I2017" s="40">
        <f t="shared" ca="1" si="604"/>
        <v>1.53907868529009</v>
      </c>
      <c r="J2017" s="40">
        <f t="shared" ca="1" si="605"/>
        <v>1.0027521399999999</v>
      </c>
      <c r="K2017" s="42">
        <f t="shared" si="606"/>
        <v>2.7E-2</v>
      </c>
      <c r="L2017" s="63">
        <f t="shared" si="612"/>
        <v>45450</v>
      </c>
      <c r="M2017" s="64">
        <f t="shared" si="613"/>
        <v>7</v>
      </c>
      <c r="N2017" s="44">
        <f t="shared" si="607"/>
        <v>7</v>
      </c>
      <c r="O2017" s="40">
        <f t="shared" si="608"/>
        <v>1.000740328</v>
      </c>
      <c r="P2017" s="65">
        <f t="shared" ca="1" si="614"/>
        <v>1.0034945049999999</v>
      </c>
      <c r="Q2017" s="40">
        <f t="shared" ca="1" si="609"/>
        <v>10.963213919999999</v>
      </c>
      <c r="R2017" s="44">
        <f>IF(VLOOKUP(A2017,$Z$12:$AI$125,8)=VLOOKUP(A2016,$Z$12:$AI$125,8),0,VLOOKUP(A2017,Z$12:$AI$125,8))</f>
        <v>0</v>
      </c>
      <c r="S2017" s="45">
        <f>IF(R2017&gt;0,VLOOKUP(R2017,Y$12:$AH$125,7),0)</f>
        <v>0</v>
      </c>
      <c r="T2017" s="40">
        <f t="shared" si="610"/>
        <v>0</v>
      </c>
      <c r="U2017" s="40">
        <f t="shared" ca="1" si="611"/>
        <v>10.963213919999999</v>
      </c>
      <c r="V2017" s="46" t="str">
        <f t="shared" si="616"/>
        <v>J=</v>
      </c>
      <c r="W2017" s="47">
        <f t="shared" si="617"/>
        <v>45555</v>
      </c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  <c r="DF2017" s="35"/>
      <c r="DG2017" s="35"/>
      <c r="DH2017" s="35"/>
      <c r="DI2017" s="35"/>
      <c r="DJ2017" s="35"/>
      <c r="DK2017" s="35"/>
      <c r="DL2017" s="35"/>
      <c r="DM2017" s="35"/>
      <c r="DN2017" s="35"/>
      <c r="DO2017" s="35"/>
      <c r="DP2017" s="35"/>
      <c r="DQ2017" s="35"/>
      <c r="DR2017" s="35"/>
      <c r="DS2017" s="35"/>
      <c r="DT2017" s="35"/>
      <c r="DU2017" s="35"/>
      <c r="DV2017" s="35"/>
      <c r="DW2017" s="35"/>
      <c r="DX2017" s="35"/>
      <c r="DY2017" s="35"/>
      <c r="DZ2017" s="35"/>
      <c r="EA2017" s="35"/>
      <c r="EB2017" s="35"/>
      <c r="EC2017" s="35"/>
      <c r="ED2017" s="35"/>
      <c r="EE2017" s="35"/>
      <c r="EF2017" s="35"/>
      <c r="EG2017" s="35"/>
      <c r="EH2017" s="35"/>
      <c r="EI2017" s="35"/>
      <c r="EJ2017" s="35"/>
      <c r="EK2017" s="35"/>
      <c r="EL2017" s="35"/>
      <c r="EM2017" s="35"/>
      <c r="EN2017" s="35"/>
      <c r="EO2017" s="35"/>
      <c r="EP2017" s="35"/>
      <c r="EQ2017" s="35"/>
      <c r="ER2017" s="35"/>
      <c r="ES2017" s="35"/>
      <c r="ET2017" s="35"/>
      <c r="EU2017" s="35"/>
      <c r="EV2017" s="35"/>
      <c r="EW2017" s="35"/>
      <c r="EX2017" s="35"/>
      <c r="EY2017" s="35"/>
      <c r="EZ2017" s="35"/>
      <c r="FA2017" s="35"/>
      <c r="FB2017" s="35"/>
      <c r="FC2017" s="35"/>
      <c r="FD2017" s="35"/>
      <c r="FE2017" s="35"/>
      <c r="FF2017" s="35"/>
      <c r="FG2017" s="35"/>
      <c r="FH2017" s="35"/>
      <c r="FI2017" s="35"/>
      <c r="FJ2017" s="35"/>
      <c r="FK2017" s="35"/>
      <c r="FL2017" s="35"/>
      <c r="FM2017" s="35"/>
      <c r="FN2017" s="35"/>
      <c r="FO2017" s="35"/>
      <c r="FP2017" s="35"/>
      <c r="FQ2017" s="35"/>
      <c r="FR2017" s="35"/>
      <c r="FS2017" s="35"/>
      <c r="FT2017" s="35"/>
      <c r="FU2017" s="35"/>
      <c r="FV2017" s="35"/>
      <c r="FW2017" s="35"/>
      <c r="FX2017" s="35"/>
      <c r="FY2017" s="35"/>
      <c r="FZ2017" s="35"/>
    </row>
    <row r="2018" spans="1:182" x14ac:dyDescent="0.15">
      <c r="A2018" s="38">
        <f t="shared" si="618"/>
        <v>45462</v>
      </c>
      <c r="B2018" s="39">
        <f t="shared" ca="1" si="600"/>
        <v>3149.80486187</v>
      </c>
      <c r="C2018" s="40">
        <f t="shared" si="601"/>
        <v>3137.2723529499999</v>
      </c>
      <c r="D2018" s="41">
        <f ca="1">IF(A2018&lt;$B$1,VLOOKUP(A2018,[1]DI!$A$4:$B$15000,2,FALSE),0)</f>
        <v>0.104</v>
      </c>
      <c r="E2018" s="40">
        <f t="shared" ca="1" si="602"/>
        <v>3.927E-4</v>
      </c>
      <c r="F2018" s="42">
        <f t="shared" si="615"/>
        <v>1</v>
      </c>
      <c r="G2018" s="43">
        <f t="shared" ca="1" si="603"/>
        <v>1.0003926999999999</v>
      </c>
      <c r="H2018" s="40">
        <f ca="1">TRUNC(PRODUCT(G$10:G2017),15)</f>
        <v>1.54392050580875</v>
      </c>
      <c r="I2018" s="40">
        <f t="shared" ca="1" si="604"/>
        <v>1.53907868529009</v>
      </c>
      <c r="J2018" s="40">
        <f t="shared" ca="1" si="605"/>
        <v>1.0031459199999999</v>
      </c>
      <c r="K2018" s="42">
        <f t="shared" si="606"/>
        <v>2.7E-2</v>
      </c>
      <c r="L2018" s="63">
        <f t="shared" si="612"/>
        <v>45450</v>
      </c>
      <c r="M2018" s="64">
        <f t="shared" si="613"/>
        <v>8</v>
      </c>
      <c r="N2018" s="44">
        <f t="shared" si="607"/>
        <v>8</v>
      </c>
      <c r="O2018" s="40">
        <f t="shared" si="608"/>
        <v>1.000846133</v>
      </c>
      <c r="P2018" s="65">
        <f t="shared" ca="1" si="614"/>
        <v>1.0039947149999999</v>
      </c>
      <c r="Q2018" s="40">
        <f t="shared" ca="1" si="609"/>
        <v>12.53250892</v>
      </c>
      <c r="R2018" s="44">
        <f>IF(VLOOKUP(A2018,$Z$12:$AI$125,8)=VLOOKUP(A2017,$Z$12:$AI$125,8),0,VLOOKUP(A2018,Z$12:$AI$125,8))</f>
        <v>0</v>
      </c>
      <c r="S2018" s="45">
        <f>IF(R2018&gt;0,VLOOKUP(R2018,Y$12:$AH$125,7),0)</f>
        <v>0</v>
      </c>
      <c r="T2018" s="40">
        <f t="shared" si="610"/>
        <v>0</v>
      </c>
      <c r="U2018" s="40">
        <f t="shared" ca="1" si="611"/>
        <v>12.53250892</v>
      </c>
      <c r="V2018" s="46" t="str">
        <f t="shared" si="616"/>
        <v>J=</v>
      </c>
      <c r="W2018" s="47">
        <f t="shared" si="617"/>
        <v>45555</v>
      </c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  <c r="CO2018" s="35"/>
      <c r="CP2018" s="35"/>
      <c r="CQ2018" s="35"/>
      <c r="CR2018" s="35"/>
      <c r="CS2018" s="35"/>
      <c r="CT2018" s="35"/>
      <c r="CU2018" s="35"/>
      <c r="CV2018" s="35"/>
      <c r="CW2018" s="35"/>
      <c r="CX2018" s="35"/>
      <c r="CY2018" s="35"/>
      <c r="CZ2018" s="35"/>
      <c r="DA2018" s="35"/>
      <c r="DB2018" s="35"/>
      <c r="DC2018" s="35"/>
      <c r="DD2018" s="35"/>
      <c r="DE2018" s="35"/>
      <c r="DF2018" s="35"/>
      <c r="DG2018" s="35"/>
      <c r="DH2018" s="35"/>
      <c r="DI2018" s="35"/>
      <c r="DJ2018" s="35"/>
      <c r="DK2018" s="35"/>
      <c r="DL2018" s="35"/>
      <c r="DM2018" s="35"/>
      <c r="DN2018" s="35"/>
      <c r="DO2018" s="35"/>
      <c r="DP2018" s="35"/>
      <c r="DQ2018" s="35"/>
      <c r="DR2018" s="35"/>
      <c r="DS2018" s="35"/>
      <c r="DT2018" s="35"/>
      <c r="DU2018" s="35"/>
      <c r="DV2018" s="35"/>
      <c r="DW2018" s="35"/>
      <c r="DX2018" s="35"/>
      <c r="DY2018" s="35"/>
      <c r="DZ2018" s="35"/>
      <c r="EA2018" s="35"/>
      <c r="EB2018" s="35"/>
      <c r="EC2018" s="35"/>
      <c r="ED2018" s="35"/>
      <c r="EE2018" s="35"/>
      <c r="EF2018" s="35"/>
      <c r="EG2018" s="35"/>
      <c r="EH2018" s="35"/>
      <c r="EI2018" s="35"/>
      <c r="EJ2018" s="35"/>
      <c r="EK2018" s="35"/>
      <c r="EL2018" s="35"/>
      <c r="EM2018" s="35"/>
      <c r="EN2018" s="35"/>
      <c r="EO2018" s="35"/>
      <c r="EP2018" s="35"/>
      <c r="EQ2018" s="35"/>
      <c r="ER2018" s="35"/>
      <c r="ES2018" s="35"/>
      <c r="ET2018" s="35"/>
      <c r="EU2018" s="35"/>
      <c r="EV2018" s="35"/>
      <c r="EW2018" s="35"/>
      <c r="EX2018" s="35"/>
      <c r="EY2018" s="35"/>
      <c r="EZ2018" s="35"/>
      <c r="FA2018" s="35"/>
      <c r="FB2018" s="35"/>
      <c r="FC2018" s="35"/>
      <c r="FD2018" s="35"/>
      <c r="FE2018" s="35"/>
      <c r="FF2018" s="35"/>
      <c r="FG2018" s="35"/>
      <c r="FH2018" s="35"/>
      <c r="FI2018" s="35"/>
      <c r="FJ2018" s="35"/>
      <c r="FK2018" s="35"/>
      <c r="FL2018" s="35"/>
      <c r="FM2018" s="35"/>
      <c r="FN2018" s="35"/>
      <c r="FO2018" s="35"/>
      <c r="FP2018" s="35"/>
      <c r="FQ2018" s="35"/>
      <c r="FR2018" s="35"/>
      <c r="FS2018" s="35"/>
      <c r="FT2018" s="35"/>
      <c r="FU2018" s="35"/>
      <c r="FV2018" s="35"/>
      <c r="FW2018" s="35"/>
      <c r="FX2018" s="35"/>
      <c r="FY2018" s="35"/>
      <c r="FZ2018" s="35"/>
    </row>
    <row r="2019" spans="1:182" x14ac:dyDescent="0.15">
      <c r="A2019" s="38">
        <f t="shared" si="618"/>
        <v>45463</v>
      </c>
      <c r="B2019" s="39">
        <f t="shared" ca="1" si="600"/>
        <v>3151.3749568799999</v>
      </c>
      <c r="C2019" s="40">
        <f t="shared" si="601"/>
        <v>3137.2723529499999</v>
      </c>
      <c r="D2019" s="41">
        <f ca="1">IF(A2019&lt;$B$1,VLOOKUP(A2019,[1]DI!$A$4:$B$15000,2,FALSE),0)</f>
        <v>0.104</v>
      </c>
      <c r="E2019" s="40">
        <f t="shared" ca="1" si="602"/>
        <v>3.927E-4</v>
      </c>
      <c r="F2019" s="42">
        <f t="shared" si="615"/>
        <v>1</v>
      </c>
      <c r="G2019" s="43">
        <f t="shared" ca="1" si="603"/>
        <v>1.0003926999999999</v>
      </c>
      <c r="H2019" s="40">
        <f ca="1">TRUNC(PRODUCT(G$10:G2018),15)</f>
        <v>1.5445268033913799</v>
      </c>
      <c r="I2019" s="40">
        <f t="shared" ca="1" si="604"/>
        <v>1.53907868529009</v>
      </c>
      <c r="J2019" s="40">
        <f t="shared" ca="1" si="605"/>
        <v>1.0035398600000001</v>
      </c>
      <c r="K2019" s="42">
        <f t="shared" si="606"/>
        <v>2.7E-2</v>
      </c>
      <c r="L2019" s="63">
        <f t="shared" si="612"/>
        <v>45450</v>
      </c>
      <c r="M2019" s="64">
        <f t="shared" si="613"/>
        <v>9</v>
      </c>
      <c r="N2019" s="44">
        <f t="shared" si="607"/>
        <v>9</v>
      </c>
      <c r="O2019" s="40">
        <f t="shared" si="608"/>
        <v>1.0009519499999999</v>
      </c>
      <c r="P2019" s="65">
        <f t="shared" ca="1" si="614"/>
        <v>1.0044951799999999</v>
      </c>
      <c r="Q2019" s="40">
        <f t="shared" ca="1" si="609"/>
        <v>14.102603930000001</v>
      </c>
      <c r="R2019" s="44">
        <f>IF(VLOOKUP(A2019,$Z$12:$AI$125,8)=VLOOKUP(A2018,$Z$12:$AI$125,8),0,VLOOKUP(A2019,Z$12:$AI$125,8))</f>
        <v>0</v>
      </c>
      <c r="S2019" s="45">
        <f>IF(R2019&gt;0,VLOOKUP(R2019,Y$12:$AH$125,7),0)</f>
        <v>0</v>
      </c>
      <c r="T2019" s="40">
        <f t="shared" si="610"/>
        <v>0</v>
      </c>
      <c r="U2019" s="40">
        <f t="shared" ca="1" si="611"/>
        <v>14.102603930000001</v>
      </c>
      <c r="V2019" s="46" t="str">
        <f t="shared" si="616"/>
        <v>J=</v>
      </c>
      <c r="W2019" s="47">
        <f t="shared" si="617"/>
        <v>45555</v>
      </c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  <c r="CO2019" s="35"/>
      <c r="CP2019" s="35"/>
      <c r="CQ2019" s="35"/>
      <c r="CR2019" s="35"/>
      <c r="CS2019" s="35"/>
      <c r="CT2019" s="35"/>
      <c r="CU2019" s="35"/>
      <c r="CV2019" s="35"/>
      <c r="CW2019" s="35"/>
      <c r="CX2019" s="35"/>
      <c r="CY2019" s="35"/>
      <c r="CZ2019" s="35"/>
      <c r="DA2019" s="35"/>
      <c r="DB2019" s="35"/>
      <c r="DC2019" s="35"/>
      <c r="DD2019" s="35"/>
      <c r="DE2019" s="35"/>
      <c r="DF2019" s="35"/>
      <c r="DG2019" s="35"/>
      <c r="DH2019" s="35"/>
      <c r="DI2019" s="35"/>
      <c r="DJ2019" s="35"/>
      <c r="DK2019" s="35"/>
      <c r="DL2019" s="35"/>
      <c r="DM2019" s="35"/>
      <c r="DN2019" s="35"/>
      <c r="DO2019" s="35"/>
      <c r="DP2019" s="35"/>
      <c r="DQ2019" s="35"/>
      <c r="DR2019" s="35"/>
      <c r="DS2019" s="35"/>
      <c r="DT2019" s="35"/>
      <c r="DU2019" s="35"/>
      <c r="DV2019" s="35"/>
      <c r="DW2019" s="35"/>
      <c r="DX2019" s="35"/>
      <c r="DY2019" s="35"/>
      <c r="DZ2019" s="35"/>
      <c r="EA2019" s="35"/>
      <c r="EB2019" s="35"/>
      <c r="EC2019" s="35"/>
      <c r="ED2019" s="35"/>
      <c r="EE2019" s="35"/>
      <c r="EF2019" s="35"/>
      <c r="EG2019" s="35"/>
      <c r="EH2019" s="35"/>
      <c r="EI2019" s="35"/>
      <c r="EJ2019" s="35"/>
      <c r="EK2019" s="35"/>
      <c r="EL2019" s="35"/>
      <c r="EM2019" s="35"/>
      <c r="EN2019" s="35"/>
      <c r="EO2019" s="35"/>
      <c r="EP2019" s="35"/>
      <c r="EQ2019" s="35"/>
      <c r="ER2019" s="35"/>
      <c r="ES2019" s="35"/>
      <c r="ET2019" s="35"/>
      <c r="EU2019" s="35"/>
      <c r="EV2019" s="35"/>
      <c r="EW2019" s="35"/>
      <c r="EX2019" s="35"/>
      <c r="EY2019" s="35"/>
      <c r="EZ2019" s="35"/>
      <c r="FA2019" s="35"/>
      <c r="FB2019" s="35"/>
      <c r="FC2019" s="35"/>
      <c r="FD2019" s="35"/>
      <c r="FE2019" s="35"/>
      <c r="FF2019" s="35"/>
      <c r="FG2019" s="35"/>
      <c r="FH2019" s="35"/>
      <c r="FI2019" s="35"/>
      <c r="FJ2019" s="35"/>
      <c r="FK2019" s="35"/>
      <c r="FL2019" s="35"/>
      <c r="FM2019" s="35"/>
      <c r="FN2019" s="35"/>
      <c r="FO2019" s="35"/>
      <c r="FP2019" s="35"/>
      <c r="FQ2019" s="35"/>
      <c r="FR2019" s="35"/>
      <c r="FS2019" s="35"/>
      <c r="FT2019" s="35"/>
      <c r="FU2019" s="35"/>
      <c r="FV2019" s="35"/>
      <c r="FW2019" s="35"/>
      <c r="FX2019" s="35"/>
      <c r="FY2019" s="35"/>
      <c r="FZ2019" s="35"/>
    </row>
    <row r="2020" spans="1:182" x14ac:dyDescent="0.15">
      <c r="A2020" s="38">
        <f t="shared" si="618"/>
        <v>45464</v>
      </c>
      <c r="B2020" s="39">
        <f t="shared" ca="1" si="600"/>
        <v>3152.9458205199999</v>
      </c>
      <c r="C2020" s="40">
        <f t="shared" si="601"/>
        <v>3137.2723529499999</v>
      </c>
      <c r="D2020" s="41">
        <f ca="1">IF(A2020&lt;$B$1,VLOOKUP(A2020,[1]DI!$A$4:$B$15000,2,FALSE),0)</f>
        <v>0.104</v>
      </c>
      <c r="E2020" s="40">
        <f t="shared" ca="1" si="602"/>
        <v>3.927E-4</v>
      </c>
      <c r="F2020" s="42">
        <f t="shared" si="615"/>
        <v>1</v>
      </c>
      <c r="G2020" s="43">
        <f t="shared" ca="1" si="603"/>
        <v>1.0003926999999999</v>
      </c>
      <c r="H2020" s="40">
        <f ca="1">TRUNC(PRODUCT(G$10:G2019),15)</f>
        <v>1.5451333390670701</v>
      </c>
      <c r="I2020" s="40">
        <f t="shared" ca="1" si="604"/>
        <v>1.53907868529009</v>
      </c>
      <c r="J2020" s="40">
        <f t="shared" ca="1" si="605"/>
        <v>1.00393395</v>
      </c>
      <c r="K2020" s="42">
        <f t="shared" si="606"/>
        <v>2.7E-2</v>
      </c>
      <c r="L2020" s="63">
        <f t="shared" si="612"/>
        <v>45450</v>
      </c>
      <c r="M2020" s="64">
        <f t="shared" si="613"/>
        <v>10</v>
      </c>
      <c r="N2020" s="44">
        <f t="shared" si="607"/>
        <v>10</v>
      </c>
      <c r="O2020" s="40">
        <f t="shared" si="608"/>
        <v>1.0010577789999999</v>
      </c>
      <c r="P2020" s="65">
        <f t="shared" ca="1" si="614"/>
        <v>1.00499589</v>
      </c>
      <c r="Q2020" s="40">
        <f t="shared" ca="1" si="609"/>
        <v>15.67346757</v>
      </c>
      <c r="R2020" s="44">
        <f>IF(VLOOKUP(A2020,$Z$12:$AI$125,8)=VLOOKUP(A2019,$Z$12:$AI$125,8),0,VLOOKUP(A2020,Z$12:$AI$125,8))</f>
        <v>0</v>
      </c>
      <c r="S2020" s="45">
        <f>IF(R2020&gt;0,VLOOKUP(R2020,Y$12:$AH$125,7),0)</f>
        <v>0</v>
      </c>
      <c r="T2020" s="40">
        <f t="shared" si="610"/>
        <v>0</v>
      </c>
      <c r="U2020" s="40">
        <f t="shared" ca="1" si="611"/>
        <v>15.67346757</v>
      </c>
      <c r="V2020" s="46" t="str">
        <f t="shared" si="616"/>
        <v>J=</v>
      </c>
      <c r="W2020" s="47">
        <f t="shared" si="617"/>
        <v>45555</v>
      </c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  <c r="CO2020" s="35"/>
      <c r="CP2020" s="35"/>
      <c r="CQ2020" s="35"/>
      <c r="CR2020" s="35"/>
      <c r="CS2020" s="35"/>
      <c r="CT2020" s="35"/>
      <c r="CU2020" s="35"/>
      <c r="CV2020" s="35"/>
      <c r="CW2020" s="35"/>
      <c r="CX2020" s="35"/>
      <c r="CY2020" s="35"/>
      <c r="CZ2020" s="35"/>
      <c r="DA2020" s="35"/>
      <c r="DB2020" s="35"/>
      <c r="DC2020" s="35"/>
      <c r="DD2020" s="35"/>
      <c r="DE2020" s="35"/>
      <c r="DF2020" s="35"/>
      <c r="DG2020" s="35"/>
      <c r="DH2020" s="35"/>
      <c r="DI2020" s="35"/>
      <c r="DJ2020" s="35"/>
      <c r="DK2020" s="35"/>
      <c r="DL2020" s="35"/>
      <c r="DM2020" s="35"/>
      <c r="DN2020" s="35"/>
      <c r="DO2020" s="35"/>
      <c r="DP2020" s="35"/>
      <c r="DQ2020" s="35"/>
      <c r="DR2020" s="35"/>
      <c r="DS2020" s="35"/>
      <c r="DT2020" s="35"/>
      <c r="DU2020" s="35"/>
      <c r="DV2020" s="35"/>
      <c r="DW2020" s="35"/>
      <c r="DX2020" s="35"/>
      <c r="DY2020" s="35"/>
      <c r="DZ2020" s="35"/>
      <c r="EA2020" s="35"/>
      <c r="EB2020" s="35"/>
      <c r="EC2020" s="35"/>
      <c r="ED2020" s="35"/>
      <c r="EE2020" s="35"/>
      <c r="EF2020" s="35"/>
      <c r="EG2020" s="35"/>
      <c r="EH2020" s="35"/>
      <c r="EI2020" s="35"/>
      <c r="EJ2020" s="35"/>
      <c r="EK2020" s="35"/>
      <c r="EL2020" s="35"/>
      <c r="EM2020" s="35"/>
      <c r="EN2020" s="35"/>
      <c r="EO2020" s="35"/>
      <c r="EP2020" s="35"/>
      <c r="EQ2020" s="35"/>
      <c r="ER2020" s="35"/>
      <c r="ES2020" s="35"/>
      <c r="ET2020" s="35"/>
      <c r="EU2020" s="35"/>
      <c r="EV2020" s="35"/>
      <c r="EW2020" s="35"/>
      <c r="EX2020" s="35"/>
      <c r="EY2020" s="35"/>
      <c r="EZ2020" s="35"/>
      <c r="FA2020" s="35"/>
      <c r="FB2020" s="35"/>
      <c r="FC2020" s="35"/>
      <c r="FD2020" s="35"/>
      <c r="FE2020" s="35"/>
      <c r="FF2020" s="35"/>
      <c r="FG2020" s="35"/>
      <c r="FH2020" s="35"/>
      <c r="FI2020" s="35"/>
      <c r="FJ2020" s="35"/>
      <c r="FK2020" s="35"/>
      <c r="FL2020" s="35"/>
      <c r="FM2020" s="35"/>
      <c r="FN2020" s="35"/>
      <c r="FO2020" s="35"/>
      <c r="FP2020" s="35"/>
      <c r="FQ2020" s="35"/>
      <c r="FR2020" s="35"/>
      <c r="FS2020" s="35"/>
      <c r="FT2020" s="35"/>
      <c r="FU2020" s="35"/>
      <c r="FV2020" s="35"/>
      <c r="FW2020" s="35"/>
      <c r="FX2020" s="35"/>
      <c r="FY2020" s="35"/>
      <c r="FZ2020" s="35"/>
    </row>
    <row r="2021" spans="1:182" x14ac:dyDescent="0.15">
      <c r="A2021" s="38">
        <f t="shared" si="618"/>
        <v>45465</v>
      </c>
      <c r="B2021" s="39">
        <f t="shared" ca="1" si="600"/>
        <v>3154.5174496499999</v>
      </c>
      <c r="C2021" s="40">
        <f t="shared" si="601"/>
        <v>3137.2723529499999</v>
      </c>
      <c r="D2021" s="41">
        <f ca="1">IF(A2021&lt;$B$1,VLOOKUP(A2021,[1]DI!$A$4:$B$15000,2,FALSE),0)</f>
        <v>0</v>
      </c>
      <c r="E2021" s="40">
        <f t="shared" ca="1" si="602"/>
        <v>0</v>
      </c>
      <c r="F2021" s="42">
        <f t="shared" si="615"/>
        <v>1</v>
      </c>
      <c r="G2021" s="43">
        <f t="shared" ca="1" si="603"/>
        <v>1</v>
      </c>
      <c r="H2021" s="40">
        <f ca="1">TRUNC(PRODUCT(G$10:G2020),15)</f>
        <v>1.54574011292932</v>
      </c>
      <c r="I2021" s="40">
        <f t="shared" ca="1" si="604"/>
        <v>1.53907868529009</v>
      </c>
      <c r="J2021" s="40">
        <f t="shared" ca="1" si="605"/>
        <v>1.0043281900000001</v>
      </c>
      <c r="K2021" s="42">
        <f t="shared" si="606"/>
        <v>2.7E-2</v>
      </c>
      <c r="L2021" s="63">
        <f t="shared" si="612"/>
        <v>45450</v>
      </c>
      <c r="M2021" s="64">
        <f t="shared" si="613"/>
        <v>10</v>
      </c>
      <c r="N2021" s="44">
        <f t="shared" si="607"/>
        <v>11</v>
      </c>
      <c r="O2021" s="40">
        <f t="shared" si="608"/>
        <v>1.0011636180000001</v>
      </c>
      <c r="P2021" s="65">
        <f t="shared" ca="1" si="614"/>
        <v>1.0054968440000001</v>
      </c>
      <c r="Q2021" s="40">
        <f t="shared" ca="1" si="609"/>
        <v>17.245096700000001</v>
      </c>
      <c r="R2021" s="44">
        <f>IF(VLOOKUP(A2021,$Z$12:$AI$125,8)=VLOOKUP(A2020,$Z$12:$AI$125,8),0,VLOOKUP(A2021,Z$12:$AI$125,8))</f>
        <v>0</v>
      </c>
      <c r="S2021" s="45">
        <f>IF(R2021&gt;0,VLOOKUP(R2021,Y$12:$AH$125,7),0)</f>
        <v>0</v>
      </c>
      <c r="T2021" s="40">
        <f t="shared" si="610"/>
        <v>0</v>
      </c>
      <c r="U2021" s="40">
        <f t="shared" ca="1" si="611"/>
        <v>17.245096700000001</v>
      </c>
      <c r="V2021" s="46" t="str">
        <f t="shared" si="616"/>
        <v>J=</v>
      </c>
      <c r="W2021" s="47">
        <f t="shared" si="617"/>
        <v>45555</v>
      </c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  <c r="DM2021" s="35"/>
      <c r="DN2021" s="35"/>
      <c r="DO2021" s="35"/>
      <c r="DP2021" s="35"/>
      <c r="DQ2021" s="35"/>
      <c r="DR2021" s="35"/>
      <c r="DS2021" s="35"/>
      <c r="DT2021" s="35"/>
      <c r="DU2021" s="35"/>
      <c r="DV2021" s="35"/>
      <c r="DW2021" s="35"/>
      <c r="DX2021" s="35"/>
      <c r="DY2021" s="35"/>
      <c r="DZ2021" s="35"/>
      <c r="EA2021" s="35"/>
      <c r="EB2021" s="35"/>
      <c r="EC2021" s="35"/>
      <c r="ED2021" s="35"/>
      <c r="EE2021" s="35"/>
      <c r="EF2021" s="35"/>
      <c r="EG2021" s="35"/>
      <c r="EH2021" s="35"/>
      <c r="EI2021" s="35"/>
      <c r="EJ2021" s="35"/>
      <c r="EK2021" s="35"/>
      <c r="EL2021" s="35"/>
      <c r="EM2021" s="35"/>
      <c r="EN2021" s="35"/>
      <c r="EO2021" s="35"/>
      <c r="EP2021" s="35"/>
      <c r="EQ2021" s="35"/>
      <c r="ER2021" s="35"/>
      <c r="ES2021" s="35"/>
      <c r="ET2021" s="35"/>
      <c r="EU2021" s="35"/>
      <c r="EV2021" s="35"/>
      <c r="EW2021" s="35"/>
      <c r="EX2021" s="35"/>
      <c r="EY2021" s="35"/>
      <c r="EZ2021" s="35"/>
      <c r="FA2021" s="35"/>
      <c r="FB2021" s="35"/>
      <c r="FC2021" s="35"/>
      <c r="FD2021" s="35"/>
      <c r="FE2021" s="35"/>
      <c r="FF2021" s="35"/>
      <c r="FG2021" s="35"/>
      <c r="FH2021" s="35"/>
      <c r="FI2021" s="35"/>
      <c r="FJ2021" s="35"/>
      <c r="FK2021" s="35"/>
      <c r="FL2021" s="35"/>
      <c r="FM2021" s="35"/>
      <c r="FN2021" s="35"/>
      <c r="FO2021" s="35"/>
      <c r="FP2021" s="35"/>
      <c r="FQ2021" s="35"/>
      <c r="FR2021" s="35"/>
      <c r="FS2021" s="35"/>
      <c r="FT2021" s="35"/>
      <c r="FU2021" s="35"/>
      <c r="FV2021" s="35"/>
      <c r="FW2021" s="35"/>
      <c r="FX2021" s="35"/>
      <c r="FY2021" s="35"/>
      <c r="FZ2021" s="35"/>
    </row>
    <row r="2022" spans="1:182" x14ac:dyDescent="0.15">
      <c r="A2022" s="38">
        <f t="shared" si="618"/>
        <v>45466</v>
      </c>
      <c r="B2022" s="39">
        <f t="shared" ca="1" si="600"/>
        <v>3154.5174496499999</v>
      </c>
      <c r="C2022" s="40">
        <f t="shared" si="601"/>
        <v>3137.2723529499999</v>
      </c>
      <c r="D2022" s="41">
        <f ca="1">IF(A2022&lt;$B$1,VLOOKUP(A2022,[1]DI!$A$4:$B$15000,2,FALSE),0)</f>
        <v>0</v>
      </c>
      <c r="E2022" s="40">
        <f t="shared" ca="1" si="602"/>
        <v>0</v>
      </c>
      <c r="F2022" s="42">
        <f t="shared" si="615"/>
        <v>1</v>
      </c>
      <c r="G2022" s="43">
        <f t="shared" ca="1" si="603"/>
        <v>1</v>
      </c>
      <c r="H2022" s="40">
        <f ca="1">TRUNC(PRODUCT(G$10:G2021),15)</f>
        <v>1.54574011292932</v>
      </c>
      <c r="I2022" s="40">
        <f t="shared" ca="1" si="604"/>
        <v>1.53907868529009</v>
      </c>
      <c r="J2022" s="40">
        <f t="shared" ca="1" si="605"/>
        <v>1.0043281900000001</v>
      </c>
      <c r="K2022" s="42">
        <f t="shared" si="606"/>
        <v>2.7E-2</v>
      </c>
      <c r="L2022" s="63">
        <f t="shared" si="612"/>
        <v>45450</v>
      </c>
      <c r="M2022" s="64">
        <f t="shared" si="613"/>
        <v>10</v>
      </c>
      <c r="N2022" s="44">
        <f t="shared" si="607"/>
        <v>11</v>
      </c>
      <c r="O2022" s="40">
        <f t="shared" si="608"/>
        <v>1.0011636180000001</v>
      </c>
      <c r="P2022" s="65">
        <f t="shared" ca="1" si="614"/>
        <v>1.0054968440000001</v>
      </c>
      <c r="Q2022" s="40">
        <f t="shared" ca="1" si="609"/>
        <v>17.245096700000001</v>
      </c>
      <c r="R2022" s="44">
        <f>IF(VLOOKUP(A2022,$Z$12:$AI$125,8)=VLOOKUP(A2021,$Z$12:$AI$125,8),0,VLOOKUP(A2022,Z$12:$AI$125,8))</f>
        <v>0</v>
      </c>
      <c r="S2022" s="45">
        <f>IF(R2022&gt;0,VLOOKUP(R2022,Y$12:$AH$125,7),0)</f>
        <v>0</v>
      </c>
      <c r="T2022" s="40">
        <f t="shared" si="610"/>
        <v>0</v>
      </c>
      <c r="U2022" s="40">
        <f t="shared" ca="1" si="611"/>
        <v>17.245096700000001</v>
      </c>
      <c r="V2022" s="46" t="str">
        <f t="shared" si="616"/>
        <v>J=</v>
      </c>
      <c r="W2022" s="47">
        <f t="shared" si="617"/>
        <v>45555</v>
      </c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  <c r="DN2022" s="35"/>
      <c r="DO2022" s="35"/>
      <c r="DP2022" s="35"/>
      <c r="DQ2022" s="35"/>
      <c r="DR2022" s="35"/>
      <c r="DS2022" s="35"/>
      <c r="DT2022" s="35"/>
      <c r="DU2022" s="35"/>
      <c r="DV2022" s="35"/>
      <c r="DW2022" s="35"/>
      <c r="DX2022" s="35"/>
      <c r="DY2022" s="35"/>
      <c r="DZ2022" s="35"/>
      <c r="EA2022" s="35"/>
      <c r="EB2022" s="35"/>
      <c r="EC2022" s="35"/>
      <c r="ED2022" s="35"/>
      <c r="EE2022" s="35"/>
      <c r="EF2022" s="35"/>
      <c r="EG2022" s="35"/>
      <c r="EH2022" s="35"/>
      <c r="EI2022" s="35"/>
      <c r="EJ2022" s="35"/>
      <c r="EK2022" s="35"/>
      <c r="EL2022" s="35"/>
      <c r="EM2022" s="35"/>
      <c r="EN2022" s="35"/>
      <c r="EO2022" s="35"/>
      <c r="EP2022" s="35"/>
      <c r="EQ2022" s="35"/>
      <c r="ER2022" s="35"/>
      <c r="ES2022" s="35"/>
      <c r="ET2022" s="35"/>
      <c r="EU2022" s="35"/>
      <c r="EV2022" s="35"/>
      <c r="EW2022" s="35"/>
      <c r="EX2022" s="35"/>
      <c r="EY2022" s="35"/>
      <c r="EZ2022" s="35"/>
      <c r="FA2022" s="35"/>
      <c r="FB2022" s="35"/>
      <c r="FC2022" s="35"/>
      <c r="FD2022" s="35"/>
      <c r="FE2022" s="35"/>
      <c r="FF2022" s="35"/>
      <c r="FG2022" s="35"/>
      <c r="FH2022" s="35"/>
      <c r="FI2022" s="35"/>
      <c r="FJ2022" s="35"/>
      <c r="FK2022" s="35"/>
      <c r="FL2022" s="35"/>
      <c r="FM2022" s="35"/>
      <c r="FN2022" s="35"/>
      <c r="FO2022" s="35"/>
      <c r="FP2022" s="35"/>
      <c r="FQ2022" s="35"/>
      <c r="FR2022" s="35"/>
      <c r="FS2022" s="35"/>
      <c r="FT2022" s="35"/>
      <c r="FU2022" s="35"/>
      <c r="FV2022" s="35"/>
      <c r="FW2022" s="35"/>
      <c r="FX2022" s="35"/>
      <c r="FY2022" s="35"/>
      <c r="FZ2022" s="35"/>
    </row>
    <row r="2023" spans="1:182" x14ac:dyDescent="0.15">
      <c r="A2023" s="38">
        <f t="shared" si="618"/>
        <v>45467</v>
      </c>
      <c r="B2023" s="39">
        <f t="shared" ca="1" si="600"/>
        <v>3154.5174496499999</v>
      </c>
      <c r="C2023" s="40">
        <f t="shared" si="601"/>
        <v>3137.2723529499999</v>
      </c>
      <c r="D2023" s="41">
        <f ca="1">IF(A2023&lt;$B$1,VLOOKUP(A2023,[1]DI!$A$4:$B$15000,2,FALSE),0)</f>
        <v>0.104</v>
      </c>
      <c r="E2023" s="40">
        <f t="shared" ca="1" si="602"/>
        <v>3.927E-4</v>
      </c>
      <c r="F2023" s="42">
        <f t="shared" si="615"/>
        <v>1</v>
      </c>
      <c r="G2023" s="43">
        <f t="shared" ca="1" si="603"/>
        <v>1.0003926999999999</v>
      </c>
      <c r="H2023" s="40">
        <f ca="1">TRUNC(PRODUCT(G$10:G2022),15)</f>
        <v>1.54574011292932</v>
      </c>
      <c r="I2023" s="40">
        <f t="shared" ca="1" si="604"/>
        <v>1.53907868529009</v>
      </c>
      <c r="J2023" s="40">
        <f t="shared" ca="1" si="605"/>
        <v>1.0043281900000001</v>
      </c>
      <c r="K2023" s="42">
        <f t="shared" si="606"/>
        <v>2.7E-2</v>
      </c>
      <c r="L2023" s="63">
        <f t="shared" si="612"/>
        <v>45450</v>
      </c>
      <c r="M2023" s="64">
        <f t="shared" si="613"/>
        <v>11</v>
      </c>
      <c r="N2023" s="44">
        <f t="shared" si="607"/>
        <v>11</v>
      </c>
      <c r="O2023" s="40">
        <f t="shared" si="608"/>
        <v>1.0011636180000001</v>
      </c>
      <c r="P2023" s="65">
        <f t="shared" ca="1" si="614"/>
        <v>1.0054968440000001</v>
      </c>
      <c r="Q2023" s="40">
        <f t="shared" ca="1" si="609"/>
        <v>17.245096700000001</v>
      </c>
      <c r="R2023" s="44">
        <f>IF(VLOOKUP(A2023,$Z$12:$AI$125,8)=VLOOKUP(A2022,$Z$12:$AI$125,8),0,VLOOKUP(A2023,Z$12:$AI$125,8))</f>
        <v>0</v>
      </c>
      <c r="S2023" s="45">
        <f>IF(R2023&gt;0,VLOOKUP(R2023,Y$12:$AH$125,7),0)</f>
        <v>0</v>
      </c>
      <c r="T2023" s="40">
        <f t="shared" si="610"/>
        <v>0</v>
      </c>
      <c r="U2023" s="40">
        <f t="shared" ca="1" si="611"/>
        <v>17.245096700000001</v>
      </c>
      <c r="V2023" s="46" t="str">
        <f t="shared" si="616"/>
        <v>J=</v>
      </c>
      <c r="W2023" s="47">
        <f t="shared" si="617"/>
        <v>45555</v>
      </c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  <c r="CO2023" s="35"/>
      <c r="CP2023" s="35"/>
      <c r="CQ2023" s="35"/>
      <c r="CR2023" s="35"/>
      <c r="CS2023" s="35"/>
      <c r="CT2023" s="35"/>
      <c r="CU2023" s="35"/>
      <c r="CV2023" s="35"/>
      <c r="CW2023" s="35"/>
      <c r="CX2023" s="35"/>
      <c r="CY2023" s="35"/>
      <c r="CZ2023" s="35"/>
      <c r="DA2023" s="35"/>
      <c r="DB2023" s="35"/>
      <c r="DC2023" s="35"/>
      <c r="DD2023" s="35"/>
      <c r="DE2023" s="35"/>
      <c r="DF2023" s="35"/>
      <c r="DG2023" s="35"/>
      <c r="DH2023" s="35"/>
      <c r="DI2023" s="35"/>
      <c r="DJ2023" s="35"/>
      <c r="DK2023" s="35"/>
      <c r="DL2023" s="35"/>
      <c r="DM2023" s="35"/>
      <c r="DN2023" s="35"/>
      <c r="DO2023" s="35"/>
      <c r="DP2023" s="35"/>
      <c r="DQ2023" s="35"/>
      <c r="DR2023" s="35"/>
      <c r="DS2023" s="35"/>
      <c r="DT2023" s="35"/>
      <c r="DU2023" s="35"/>
      <c r="DV2023" s="35"/>
      <c r="DW2023" s="35"/>
      <c r="DX2023" s="35"/>
      <c r="DY2023" s="35"/>
      <c r="DZ2023" s="35"/>
      <c r="EA2023" s="35"/>
      <c r="EB2023" s="35"/>
      <c r="EC2023" s="35"/>
      <c r="ED2023" s="35"/>
      <c r="EE2023" s="35"/>
      <c r="EF2023" s="35"/>
      <c r="EG2023" s="35"/>
      <c r="EH2023" s="35"/>
      <c r="EI2023" s="35"/>
      <c r="EJ2023" s="35"/>
      <c r="EK2023" s="35"/>
      <c r="EL2023" s="35"/>
      <c r="EM2023" s="35"/>
      <c r="EN2023" s="35"/>
      <c r="EO2023" s="35"/>
      <c r="EP2023" s="35"/>
      <c r="EQ2023" s="35"/>
      <c r="ER2023" s="35"/>
      <c r="ES2023" s="35"/>
      <c r="ET2023" s="35"/>
      <c r="EU2023" s="35"/>
      <c r="EV2023" s="35"/>
      <c r="EW2023" s="35"/>
      <c r="EX2023" s="35"/>
      <c r="EY2023" s="35"/>
      <c r="EZ2023" s="35"/>
      <c r="FA2023" s="35"/>
      <c r="FB2023" s="35"/>
      <c r="FC2023" s="35"/>
      <c r="FD2023" s="35"/>
      <c r="FE2023" s="35"/>
      <c r="FF2023" s="35"/>
      <c r="FG2023" s="35"/>
      <c r="FH2023" s="35"/>
      <c r="FI2023" s="35"/>
      <c r="FJ2023" s="35"/>
      <c r="FK2023" s="35"/>
      <c r="FL2023" s="35"/>
      <c r="FM2023" s="35"/>
      <c r="FN2023" s="35"/>
      <c r="FO2023" s="35"/>
      <c r="FP2023" s="35"/>
      <c r="FQ2023" s="35"/>
      <c r="FR2023" s="35"/>
      <c r="FS2023" s="35"/>
      <c r="FT2023" s="35"/>
      <c r="FU2023" s="35"/>
      <c r="FV2023" s="35"/>
      <c r="FW2023" s="35"/>
      <c r="FX2023" s="35"/>
      <c r="FY2023" s="35"/>
      <c r="FZ2023" s="35"/>
    </row>
    <row r="2024" spans="1:182" x14ac:dyDescent="0.15">
      <c r="A2024" s="38">
        <f t="shared" si="618"/>
        <v>45468</v>
      </c>
      <c r="B2024" s="39">
        <f t="shared" ca="1" si="600"/>
        <v>3156.0898787900001</v>
      </c>
      <c r="C2024" s="40">
        <f t="shared" si="601"/>
        <v>3137.2723529499999</v>
      </c>
      <c r="D2024" s="41">
        <f ca="1">IF(A2024&lt;$B$1,VLOOKUP(A2024,[1]DI!$A$4:$B$15000,2,FALSE),0)</f>
        <v>0.104</v>
      </c>
      <c r="E2024" s="40">
        <f t="shared" ca="1" si="602"/>
        <v>3.927E-4</v>
      </c>
      <c r="F2024" s="42">
        <f t="shared" si="615"/>
        <v>1</v>
      </c>
      <c r="G2024" s="43">
        <f t="shared" ca="1" si="603"/>
        <v>1.0003926999999999</v>
      </c>
      <c r="H2024" s="40">
        <f ca="1">TRUNC(PRODUCT(G$10:G2023),15)</f>
        <v>1.54634712507167</v>
      </c>
      <c r="I2024" s="40">
        <f t="shared" ca="1" si="604"/>
        <v>1.53907868529009</v>
      </c>
      <c r="J2024" s="40">
        <f t="shared" ca="1" si="605"/>
        <v>1.0047225900000001</v>
      </c>
      <c r="K2024" s="42">
        <f t="shared" si="606"/>
        <v>2.7E-2</v>
      </c>
      <c r="L2024" s="63">
        <f t="shared" si="612"/>
        <v>45450</v>
      </c>
      <c r="M2024" s="64">
        <f t="shared" si="613"/>
        <v>12</v>
      </c>
      <c r="N2024" s="44">
        <f t="shared" si="607"/>
        <v>12</v>
      </c>
      <c r="O2024" s="40">
        <f t="shared" si="608"/>
        <v>1.0012694680000001</v>
      </c>
      <c r="P2024" s="65">
        <f t="shared" ca="1" si="614"/>
        <v>1.0059980529999999</v>
      </c>
      <c r="Q2024" s="40">
        <f t="shared" ca="1" si="609"/>
        <v>18.817525839999998</v>
      </c>
      <c r="R2024" s="44">
        <f>IF(VLOOKUP(A2024,$Z$12:$AI$125,8)=VLOOKUP(A2023,$Z$12:$AI$125,8),0,VLOOKUP(A2024,Z$12:$AI$125,8))</f>
        <v>0</v>
      </c>
      <c r="S2024" s="45">
        <f>IF(R2024&gt;0,VLOOKUP(R2024,Y$12:$AH$125,7),0)</f>
        <v>0</v>
      </c>
      <c r="T2024" s="40">
        <f t="shared" si="610"/>
        <v>0</v>
      </c>
      <c r="U2024" s="40">
        <f t="shared" ca="1" si="611"/>
        <v>18.817525839999998</v>
      </c>
      <c r="V2024" s="46" t="str">
        <f t="shared" si="616"/>
        <v>J=</v>
      </c>
      <c r="W2024" s="47">
        <f t="shared" si="617"/>
        <v>45555</v>
      </c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  <c r="CA2024" s="35"/>
      <c r="CB2024" s="35"/>
      <c r="CC2024" s="35"/>
      <c r="CD2024" s="35"/>
      <c r="CE2024" s="35"/>
      <c r="CF2024" s="35"/>
      <c r="CG2024" s="35"/>
      <c r="CH2024" s="35"/>
      <c r="CI2024" s="35"/>
      <c r="CJ2024" s="35"/>
      <c r="CK2024" s="35"/>
      <c r="CL2024" s="35"/>
      <c r="CM2024" s="35"/>
      <c r="CN2024" s="35"/>
      <c r="CO2024" s="35"/>
      <c r="CP2024" s="35"/>
      <c r="CQ2024" s="35"/>
      <c r="CR2024" s="35"/>
      <c r="CS2024" s="35"/>
      <c r="CT2024" s="35"/>
      <c r="CU2024" s="35"/>
      <c r="CV2024" s="35"/>
      <c r="CW2024" s="35"/>
      <c r="CX2024" s="35"/>
      <c r="CY2024" s="35"/>
      <c r="CZ2024" s="35"/>
      <c r="DA2024" s="35"/>
      <c r="DB2024" s="35"/>
      <c r="DC2024" s="35"/>
      <c r="DD2024" s="35"/>
      <c r="DE2024" s="35"/>
      <c r="DF2024" s="35"/>
      <c r="DG2024" s="35"/>
      <c r="DH2024" s="35"/>
      <c r="DI2024" s="35"/>
      <c r="DJ2024" s="35"/>
      <c r="DK2024" s="35"/>
      <c r="DL2024" s="35"/>
      <c r="DM2024" s="35"/>
      <c r="DN2024" s="35"/>
      <c r="DO2024" s="35"/>
      <c r="DP2024" s="35"/>
      <c r="DQ2024" s="35"/>
      <c r="DR2024" s="35"/>
      <c r="DS2024" s="35"/>
      <c r="DT2024" s="35"/>
      <c r="DU2024" s="35"/>
      <c r="DV2024" s="35"/>
      <c r="DW2024" s="35"/>
      <c r="DX2024" s="35"/>
      <c r="DY2024" s="35"/>
      <c r="DZ2024" s="35"/>
      <c r="EA2024" s="35"/>
      <c r="EB2024" s="35"/>
      <c r="EC2024" s="35"/>
      <c r="ED2024" s="35"/>
      <c r="EE2024" s="35"/>
      <c r="EF2024" s="35"/>
      <c r="EG2024" s="35"/>
      <c r="EH2024" s="35"/>
      <c r="EI2024" s="35"/>
      <c r="EJ2024" s="35"/>
      <c r="EK2024" s="35"/>
      <c r="EL2024" s="35"/>
      <c r="EM2024" s="35"/>
      <c r="EN2024" s="35"/>
      <c r="EO2024" s="35"/>
      <c r="EP2024" s="35"/>
      <c r="EQ2024" s="35"/>
      <c r="ER2024" s="35"/>
      <c r="ES2024" s="35"/>
      <c r="ET2024" s="35"/>
      <c r="EU2024" s="35"/>
      <c r="EV2024" s="35"/>
      <c r="EW2024" s="35"/>
      <c r="EX2024" s="35"/>
      <c r="EY2024" s="35"/>
      <c r="EZ2024" s="35"/>
      <c r="FA2024" s="35"/>
      <c r="FB2024" s="35"/>
      <c r="FC2024" s="35"/>
      <c r="FD2024" s="35"/>
      <c r="FE2024" s="35"/>
      <c r="FF2024" s="35"/>
      <c r="FG2024" s="35"/>
      <c r="FH2024" s="35"/>
      <c r="FI2024" s="35"/>
      <c r="FJ2024" s="35"/>
      <c r="FK2024" s="35"/>
      <c r="FL2024" s="35"/>
      <c r="FM2024" s="35"/>
      <c r="FN2024" s="35"/>
      <c r="FO2024" s="35"/>
      <c r="FP2024" s="35"/>
      <c r="FQ2024" s="35"/>
      <c r="FR2024" s="35"/>
      <c r="FS2024" s="35"/>
      <c r="FT2024" s="35"/>
      <c r="FU2024" s="35"/>
      <c r="FV2024" s="35"/>
      <c r="FW2024" s="35"/>
      <c r="FX2024" s="35"/>
      <c r="FY2024" s="35"/>
      <c r="FZ2024" s="35"/>
    </row>
    <row r="2025" spans="1:182" x14ac:dyDescent="0.15">
      <c r="A2025" s="38">
        <f t="shared" si="618"/>
        <v>45469</v>
      </c>
      <c r="B2025" s="39">
        <f t="shared" ca="1" si="600"/>
        <v>3157.66311107</v>
      </c>
      <c r="C2025" s="40">
        <f t="shared" si="601"/>
        <v>3137.2723529499999</v>
      </c>
      <c r="D2025" s="41">
        <f ca="1">IF(A2025&lt;$B$1,VLOOKUP(A2025,[1]DI!$A$4:$B$15000,2,FALSE),0)</f>
        <v>0.104</v>
      </c>
      <c r="E2025" s="40">
        <f t="shared" ca="1" si="602"/>
        <v>3.927E-4</v>
      </c>
      <c r="F2025" s="42">
        <f t="shared" si="615"/>
        <v>1</v>
      </c>
      <c r="G2025" s="43">
        <f t="shared" ca="1" si="603"/>
        <v>1.0003926999999999</v>
      </c>
      <c r="H2025" s="40">
        <f ca="1">TRUNC(PRODUCT(G$10:G2024),15)</f>
        <v>1.54695437558768</v>
      </c>
      <c r="I2025" s="40">
        <f t="shared" ca="1" si="604"/>
        <v>1.53907868529009</v>
      </c>
      <c r="J2025" s="40">
        <f t="shared" ca="1" si="605"/>
        <v>1.00511715</v>
      </c>
      <c r="K2025" s="42">
        <f t="shared" si="606"/>
        <v>2.7E-2</v>
      </c>
      <c r="L2025" s="63">
        <f t="shared" si="612"/>
        <v>45450</v>
      </c>
      <c r="M2025" s="64">
        <f t="shared" si="613"/>
        <v>13</v>
      </c>
      <c r="N2025" s="44">
        <f t="shared" si="607"/>
        <v>13</v>
      </c>
      <c r="O2025" s="40">
        <f t="shared" si="608"/>
        <v>1.0013753299999999</v>
      </c>
      <c r="P2025" s="65">
        <f t="shared" ca="1" si="614"/>
        <v>1.006499518</v>
      </c>
      <c r="Q2025" s="40">
        <f t="shared" ca="1" si="609"/>
        <v>20.390758120000001</v>
      </c>
      <c r="R2025" s="44">
        <f>IF(VLOOKUP(A2025,$Z$12:$AI$125,8)=VLOOKUP(A2024,$Z$12:$AI$125,8),0,VLOOKUP(A2025,Z$12:$AI$125,8))</f>
        <v>0</v>
      </c>
      <c r="S2025" s="45">
        <f>IF(R2025&gt;0,VLOOKUP(R2025,Y$12:$AH$125,7),0)</f>
        <v>0</v>
      </c>
      <c r="T2025" s="40">
        <f t="shared" si="610"/>
        <v>0</v>
      </c>
      <c r="U2025" s="40">
        <f t="shared" ca="1" si="611"/>
        <v>20.390758120000001</v>
      </c>
      <c r="V2025" s="46" t="str">
        <f t="shared" si="616"/>
        <v>J=</v>
      </c>
      <c r="W2025" s="47">
        <f t="shared" si="617"/>
        <v>45555</v>
      </c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  <c r="CA2025" s="35"/>
      <c r="CB2025" s="35"/>
      <c r="CC2025" s="35"/>
      <c r="CD2025" s="35"/>
      <c r="CE2025" s="35"/>
      <c r="CF2025" s="35"/>
      <c r="CG2025" s="35"/>
      <c r="CH2025" s="35"/>
      <c r="CI2025" s="35"/>
      <c r="CJ2025" s="35"/>
      <c r="CK2025" s="35"/>
      <c r="CL2025" s="35"/>
      <c r="CM2025" s="35"/>
      <c r="CN2025" s="35"/>
      <c r="CO2025" s="35"/>
      <c r="CP2025" s="35"/>
      <c r="CQ2025" s="35"/>
      <c r="CR2025" s="35"/>
      <c r="CS2025" s="35"/>
      <c r="CT2025" s="35"/>
      <c r="CU2025" s="35"/>
      <c r="CV2025" s="35"/>
      <c r="CW2025" s="35"/>
      <c r="CX2025" s="35"/>
      <c r="CY2025" s="35"/>
      <c r="CZ2025" s="35"/>
      <c r="DA2025" s="35"/>
      <c r="DB2025" s="35"/>
      <c r="DC2025" s="35"/>
      <c r="DD2025" s="35"/>
      <c r="DE2025" s="35"/>
      <c r="DF2025" s="35"/>
      <c r="DG2025" s="35"/>
      <c r="DH2025" s="35"/>
      <c r="DI2025" s="35"/>
      <c r="DJ2025" s="35"/>
      <c r="DK2025" s="35"/>
      <c r="DL2025" s="35"/>
      <c r="DM2025" s="35"/>
      <c r="DN2025" s="35"/>
      <c r="DO2025" s="35"/>
      <c r="DP2025" s="35"/>
      <c r="DQ2025" s="35"/>
      <c r="DR2025" s="35"/>
      <c r="DS2025" s="35"/>
      <c r="DT2025" s="35"/>
      <c r="DU2025" s="35"/>
      <c r="DV2025" s="35"/>
      <c r="DW2025" s="35"/>
      <c r="DX2025" s="35"/>
      <c r="DY2025" s="35"/>
      <c r="DZ2025" s="35"/>
      <c r="EA2025" s="35"/>
      <c r="EB2025" s="35"/>
      <c r="EC2025" s="35"/>
      <c r="ED2025" s="35"/>
      <c r="EE2025" s="35"/>
      <c r="EF2025" s="35"/>
      <c r="EG2025" s="35"/>
      <c r="EH2025" s="35"/>
      <c r="EI2025" s="35"/>
      <c r="EJ2025" s="35"/>
      <c r="EK2025" s="35"/>
      <c r="EL2025" s="35"/>
      <c r="EM2025" s="35"/>
      <c r="EN2025" s="35"/>
      <c r="EO2025" s="35"/>
      <c r="EP2025" s="35"/>
      <c r="EQ2025" s="35"/>
      <c r="ER2025" s="35"/>
      <c r="ES2025" s="35"/>
      <c r="ET2025" s="35"/>
      <c r="EU2025" s="35"/>
      <c r="EV2025" s="35"/>
      <c r="EW2025" s="35"/>
      <c r="EX2025" s="35"/>
      <c r="EY2025" s="35"/>
      <c r="EZ2025" s="35"/>
      <c r="FA2025" s="35"/>
      <c r="FB2025" s="35"/>
      <c r="FC2025" s="35"/>
      <c r="FD2025" s="35"/>
      <c r="FE2025" s="35"/>
      <c r="FF2025" s="35"/>
      <c r="FG2025" s="35"/>
      <c r="FH2025" s="35"/>
      <c r="FI2025" s="35"/>
      <c r="FJ2025" s="35"/>
      <c r="FK2025" s="35"/>
      <c r="FL2025" s="35"/>
      <c r="FM2025" s="35"/>
      <c r="FN2025" s="35"/>
      <c r="FO2025" s="35"/>
      <c r="FP2025" s="35"/>
      <c r="FQ2025" s="35"/>
      <c r="FR2025" s="35"/>
      <c r="FS2025" s="35"/>
      <c r="FT2025" s="35"/>
      <c r="FU2025" s="35"/>
      <c r="FV2025" s="35"/>
      <c r="FW2025" s="35"/>
      <c r="FX2025" s="35"/>
      <c r="FY2025" s="35"/>
      <c r="FZ2025" s="35"/>
    </row>
    <row r="2026" spans="1:182" x14ac:dyDescent="0.15">
      <c r="A2026" s="38">
        <f t="shared" si="618"/>
        <v>45470</v>
      </c>
      <c r="B2026" s="39">
        <f t="shared" ca="1" si="600"/>
        <v>3159.2371088499999</v>
      </c>
      <c r="C2026" s="40">
        <f t="shared" si="601"/>
        <v>3137.2723529499999</v>
      </c>
      <c r="D2026" s="41">
        <f ca="1">IF(A2026&lt;$B$1,VLOOKUP(A2026,[1]DI!$A$4:$B$15000,2,FALSE),0)</f>
        <v>0.104</v>
      </c>
      <c r="E2026" s="40">
        <f t="shared" ca="1" si="602"/>
        <v>3.927E-4</v>
      </c>
      <c r="F2026" s="42">
        <f t="shared" si="615"/>
        <v>1</v>
      </c>
      <c r="G2026" s="43">
        <f t="shared" ca="1" si="603"/>
        <v>1.0003926999999999</v>
      </c>
      <c r="H2026" s="40">
        <f ca="1">TRUNC(PRODUCT(G$10:G2025),15)</f>
        <v>1.5475618645709801</v>
      </c>
      <c r="I2026" s="40">
        <f t="shared" ca="1" si="604"/>
        <v>1.53907868529009</v>
      </c>
      <c r="J2026" s="40">
        <f t="shared" ca="1" si="605"/>
        <v>1.0055118599999999</v>
      </c>
      <c r="K2026" s="42">
        <f t="shared" si="606"/>
        <v>2.7E-2</v>
      </c>
      <c r="L2026" s="63">
        <f t="shared" si="612"/>
        <v>45450</v>
      </c>
      <c r="M2026" s="64">
        <f t="shared" si="613"/>
        <v>14</v>
      </c>
      <c r="N2026" s="44">
        <f t="shared" si="607"/>
        <v>14</v>
      </c>
      <c r="O2026" s="40">
        <f t="shared" si="608"/>
        <v>1.001481203</v>
      </c>
      <c r="P2026" s="65">
        <f t="shared" ca="1" si="614"/>
        <v>1.0070012269999999</v>
      </c>
      <c r="Q2026" s="40">
        <f t="shared" ca="1" si="609"/>
        <v>21.9647559</v>
      </c>
      <c r="R2026" s="44">
        <f>IF(VLOOKUP(A2026,$Z$12:$AI$125,8)=VLOOKUP(A2025,$Z$12:$AI$125,8),0,VLOOKUP(A2026,Z$12:$AI$125,8))</f>
        <v>0</v>
      </c>
      <c r="S2026" s="45">
        <f>IF(R2026&gt;0,VLOOKUP(R2026,Y$12:$AH$125,7),0)</f>
        <v>0</v>
      </c>
      <c r="T2026" s="40">
        <f t="shared" si="610"/>
        <v>0</v>
      </c>
      <c r="U2026" s="40">
        <f t="shared" ca="1" si="611"/>
        <v>21.9647559</v>
      </c>
      <c r="V2026" s="46" t="str">
        <f t="shared" si="616"/>
        <v>J=</v>
      </c>
      <c r="W2026" s="47">
        <f t="shared" si="617"/>
        <v>45555</v>
      </c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  <c r="BF2026" s="35"/>
      <c r="BG2026" s="35"/>
      <c r="BH2026" s="35"/>
      <c r="BI2026" s="35"/>
      <c r="BJ2026" s="35"/>
      <c r="BK2026" s="35"/>
      <c r="BL2026" s="35"/>
      <c r="BM2026" s="35"/>
      <c r="BN2026" s="35"/>
      <c r="BO2026" s="35"/>
      <c r="BP2026" s="35"/>
      <c r="BQ2026" s="35"/>
      <c r="BR2026" s="35"/>
      <c r="BS2026" s="35"/>
      <c r="BT2026" s="35"/>
      <c r="BU2026" s="35"/>
      <c r="BV2026" s="35"/>
      <c r="BW2026" s="35"/>
      <c r="BX2026" s="35"/>
      <c r="BY2026" s="35"/>
      <c r="BZ2026" s="35"/>
      <c r="CA2026" s="35"/>
      <c r="CB2026" s="35"/>
      <c r="CC2026" s="35"/>
      <c r="CD2026" s="35"/>
      <c r="CE2026" s="35"/>
      <c r="CF2026" s="35"/>
      <c r="CG2026" s="35"/>
      <c r="CH2026" s="35"/>
      <c r="CI2026" s="35"/>
      <c r="CJ2026" s="35"/>
      <c r="CK2026" s="35"/>
      <c r="CL2026" s="35"/>
      <c r="CM2026" s="35"/>
      <c r="CN2026" s="35"/>
      <c r="CO2026" s="35"/>
      <c r="CP2026" s="35"/>
      <c r="CQ2026" s="35"/>
      <c r="CR2026" s="35"/>
      <c r="CS2026" s="35"/>
      <c r="CT2026" s="35"/>
      <c r="CU2026" s="35"/>
      <c r="CV2026" s="35"/>
      <c r="CW2026" s="35"/>
      <c r="CX2026" s="35"/>
      <c r="CY2026" s="35"/>
      <c r="CZ2026" s="35"/>
      <c r="DA2026" s="35"/>
      <c r="DB2026" s="35"/>
      <c r="DC2026" s="35"/>
      <c r="DD2026" s="35"/>
      <c r="DE2026" s="35"/>
      <c r="DF2026" s="35"/>
      <c r="DG2026" s="35"/>
      <c r="DH2026" s="35"/>
      <c r="DI2026" s="35"/>
      <c r="DJ2026" s="35"/>
      <c r="DK2026" s="35"/>
      <c r="DL2026" s="35"/>
      <c r="DM2026" s="35"/>
      <c r="DN2026" s="35"/>
      <c r="DO2026" s="35"/>
      <c r="DP2026" s="35"/>
      <c r="DQ2026" s="35"/>
      <c r="DR2026" s="35"/>
      <c r="DS2026" s="35"/>
      <c r="DT2026" s="35"/>
      <c r="DU2026" s="35"/>
      <c r="DV2026" s="35"/>
      <c r="DW2026" s="35"/>
      <c r="DX2026" s="35"/>
      <c r="DY2026" s="35"/>
      <c r="DZ2026" s="35"/>
      <c r="EA2026" s="35"/>
      <c r="EB2026" s="35"/>
      <c r="EC2026" s="35"/>
      <c r="ED2026" s="35"/>
      <c r="EE2026" s="35"/>
      <c r="EF2026" s="35"/>
      <c r="EG2026" s="35"/>
      <c r="EH2026" s="35"/>
      <c r="EI2026" s="35"/>
      <c r="EJ2026" s="35"/>
      <c r="EK2026" s="35"/>
      <c r="EL2026" s="35"/>
      <c r="EM2026" s="35"/>
      <c r="EN2026" s="35"/>
      <c r="EO2026" s="35"/>
      <c r="EP2026" s="35"/>
      <c r="EQ2026" s="35"/>
      <c r="ER2026" s="35"/>
      <c r="ES2026" s="35"/>
      <c r="ET2026" s="35"/>
      <c r="EU2026" s="35"/>
      <c r="EV2026" s="35"/>
      <c r="EW2026" s="35"/>
      <c r="EX2026" s="35"/>
      <c r="EY2026" s="35"/>
      <c r="EZ2026" s="35"/>
      <c r="FA2026" s="35"/>
      <c r="FB2026" s="35"/>
      <c r="FC2026" s="35"/>
      <c r="FD2026" s="35"/>
      <c r="FE2026" s="35"/>
      <c r="FF2026" s="35"/>
      <c r="FG2026" s="35"/>
      <c r="FH2026" s="35"/>
      <c r="FI2026" s="35"/>
      <c r="FJ2026" s="35"/>
      <c r="FK2026" s="35"/>
      <c r="FL2026" s="35"/>
      <c r="FM2026" s="35"/>
      <c r="FN2026" s="35"/>
      <c r="FO2026" s="35"/>
      <c r="FP2026" s="35"/>
      <c r="FQ2026" s="35"/>
      <c r="FR2026" s="35"/>
      <c r="FS2026" s="35"/>
      <c r="FT2026" s="35"/>
      <c r="FU2026" s="35"/>
      <c r="FV2026" s="35"/>
      <c r="FW2026" s="35"/>
      <c r="FX2026" s="35"/>
      <c r="FY2026" s="35"/>
      <c r="FZ2026" s="35"/>
    </row>
    <row r="2027" spans="1:182" x14ac:dyDescent="0.15">
      <c r="A2027" s="38">
        <f t="shared" si="618"/>
        <v>45471</v>
      </c>
      <c r="B2027" s="39">
        <f t="shared" ca="1" si="600"/>
        <v>3160.8118752599999</v>
      </c>
      <c r="C2027" s="40">
        <f t="shared" si="601"/>
        <v>3137.2723529499999</v>
      </c>
      <c r="D2027" s="41">
        <f ca="1">IF(A2027&lt;$B$1,VLOOKUP(A2027,[1]DI!$A$4:$B$15000,2,FALSE),0)</f>
        <v>0.104</v>
      </c>
      <c r="E2027" s="40">
        <f t="shared" ca="1" si="602"/>
        <v>3.927E-4</v>
      </c>
      <c r="F2027" s="42">
        <f t="shared" si="615"/>
        <v>1</v>
      </c>
      <c r="G2027" s="43">
        <f t="shared" ca="1" si="603"/>
        <v>1.0003926999999999</v>
      </c>
      <c r="H2027" s="40">
        <f ca="1">TRUNC(PRODUCT(G$10:G2026),15)</f>
        <v>1.5481695921151899</v>
      </c>
      <c r="I2027" s="40">
        <f t="shared" ca="1" si="604"/>
        <v>1.53907868529009</v>
      </c>
      <c r="J2027" s="40">
        <f t="shared" ca="1" si="605"/>
        <v>1.00590672</v>
      </c>
      <c r="K2027" s="42">
        <f t="shared" si="606"/>
        <v>2.7E-2</v>
      </c>
      <c r="L2027" s="63">
        <f t="shared" si="612"/>
        <v>45450</v>
      </c>
      <c r="M2027" s="64">
        <f t="shared" si="613"/>
        <v>15</v>
      </c>
      <c r="N2027" s="44">
        <f t="shared" si="607"/>
        <v>15</v>
      </c>
      <c r="O2027" s="40">
        <f t="shared" si="608"/>
        <v>1.0015870870000001</v>
      </c>
      <c r="P2027" s="65">
        <f t="shared" ca="1" si="614"/>
        <v>1.0075031809999999</v>
      </c>
      <c r="Q2027" s="40">
        <f t="shared" ca="1" si="609"/>
        <v>23.539522309999999</v>
      </c>
      <c r="R2027" s="44">
        <f>IF(VLOOKUP(A2027,$Z$12:$AI$125,8)=VLOOKUP(A2026,$Z$12:$AI$125,8),0,VLOOKUP(A2027,Z$12:$AI$125,8))</f>
        <v>0</v>
      </c>
      <c r="S2027" s="45">
        <f>IF(R2027&gt;0,VLOOKUP(R2027,Y$12:$AH$125,7),0)</f>
        <v>0</v>
      </c>
      <c r="T2027" s="40">
        <f t="shared" si="610"/>
        <v>0</v>
      </c>
      <c r="U2027" s="40">
        <f t="shared" ca="1" si="611"/>
        <v>23.539522309999999</v>
      </c>
      <c r="V2027" s="46" t="str">
        <f t="shared" si="616"/>
        <v>J=</v>
      </c>
      <c r="W2027" s="47">
        <f t="shared" si="617"/>
        <v>45555</v>
      </c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  <c r="CA2027" s="35"/>
      <c r="CB2027" s="35"/>
      <c r="CC2027" s="35"/>
      <c r="CD2027" s="35"/>
      <c r="CE2027" s="35"/>
      <c r="CF2027" s="35"/>
      <c r="CG2027" s="35"/>
      <c r="CH2027" s="35"/>
      <c r="CI2027" s="35"/>
      <c r="CJ2027" s="35"/>
      <c r="CK2027" s="35"/>
      <c r="CL2027" s="35"/>
      <c r="CM2027" s="35"/>
      <c r="CN2027" s="35"/>
      <c r="CO2027" s="35"/>
      <c r="CP2027" s="35"/>
      <c r="CQ2027" s="35"/>
      <c r="CR2027" s="35"/>
      <c r="CS2027" s="35"/>
      <c r="CT2027" s="35"/>
      <c r="CU2027" s="35"/>
      <c r="CV2027" s="35"/>
      <c r="CW2027" s="35"/>
      <c r="CX2027" s="35"/>
      <c r="CY2027" s="35"/>
      <c r="CZ2027" s="35"/>
      <c r="DA2027" s="35"/>
      <c r="DB2027" s="35"/>
      <c r="DC2027" s="35"/>
      <c r="DD2027" s="35"/>
      <c r="DE2027" s="35"/>
      <c r="DF2027" s="35"/>
      <c r="DG2027" s="35"/>
      <c r="DH2027" s="35"/>
      <c r="DI2027" s="35"/>
      <c r="DJ2027" s="35"/>
      <c r="DK2027" s="35"/>
      <c r="DL2027" s="35"/>
      <c r="DM2027" s="35"/>
      <c r="DN2027" s="35"/>
      <c r="DO2027" s="35"/>
      <c r="DP2027" s="35"/>
      <c r="DQ2027" s="35"/>
      <c r="DR2027" s="35"/>
      <c r="DS2027" s="35"/>
      <c r="DT2027" s="35"/>
      <c r="DU2027" s="35"/>
      <c r="DV2027" s="35"/>
      <c r="DW2027" s="35"/>
      <c r="DX2027" s="35"/>
      <c r="DY2027" s="35"/>
      <c r="DZ2027" s="35"/>
      <c r="EA2027" s="35"/>
      <c r="EB2027" s="35"/>
      <c r="EC2027" s="35"/>
      <c r="ED2027" s="35"/>
      <c r="EE2027" s="35"/>
      <c r="EF2027" s="35"/>
      <c r="EG2027" s="35"/>
      <c r="EH2027" s="35"/>
      <c r="EI2027" s="35"/>
      <c r="EJ2027" s="35"/>
      <c r="EK2027" s="35"/>
      <c r="EL2027" s="35"/>
      <c r="EM2027" s="35"/>
      <c r="EN2027" s="35"/>
      <c r="EO2027" s="35"/>
      <c r="EP2027" s="35"/>
      <c r="EQ2027" s="35"/>
      <c r="ER2027" s="35"/>
      <c r="ES2027" s="35"/>
      <c r="ET2027" s="35"/>
      <c r="EU2027" s="35"/>
      <c r="EV2027" s="35"/>
      <c r="EW2027" s="35"/>
      <c r="EX2027" s="35"/>
      <c r="EY2027" s="35"/>
      <c r="EZ2027" s="35"/>
      <c r="FA2027" s="35"/>
      <c r="FB2027" s="35"/>
      <c r="FC2027" s="35"/>
      <c r="FD2027" s="35"/>
      <c r="FE2027" s="35"/>
      <c r="FF2027" s="35"/>
      <c r="FG2027" s="35"/>
      <c r="FH2027" s="35"/>
      <c r="FI2027" s="35"/>
      <c r="FJ2027" s="35"/>
      <c r="FK2027" s="35"/>
      <c r="FL2027" s="35"/>
      <c r="FM2027" s="35"/>
      <c r="FN2027" s="35"/>
      <c r="FO2027" s="35"/>
      <c r="FP2027" s="35"/>
      <c r="FQ2027" s="35"/>
      <c r="FR2027" s="35"/>
      <c r="FS2027" s="35"/>
      <c r="FT2027" s="35"/>
      <c r="FU2027" s="35"/>
      <c r="FV2027" s="35"/>
      <c r="FW2027" s="35"/>
      <c r="FX2027" s="35"/>
      <c r="FY2027" s="35"/>
      <c r="FZ2027" s="35"/>
    </row>
    <row r="2028" spans="1:182" x14ac:dyDescent="0.15">
      <c r="A2028" s="38">
        <f t="shared" si="618"/>
        <v>45472</v>
      </c>
      <c r="B2028" s="39">
        <f t="shared" ca="1" si="600"/>
        <v>3162.3874479400001</v>
      </c>
      <c r="C2028" s="40">
        <f t="shared" si="601"/>
        <v>3137.2723529499999</v>
      </c>
      <c r="D2028" s="41">
        <f ca="1">IF(A2028&lt;$B$1,VLOOKUP(A2028,[1]DI!$A$4:$B$15000,2,FALSE),0)</f>
        <v>0</v>
      </c>
      <c r="E2028" s="40">
        <f t="shared" ca="1" si="602"/>
        <v>0</v>
      </c>
      <c r="F2028" s="42">
        <f t="shared" si="615"/>
        <v>1</v>
      </c>
      <c r="G2028" s="43">
        <f t="shared" ca="1" si="603"/>
        <v>1</v>
      </c>
      <c r="H2028" s="40">
        <f ca="1">TRUNC(PRODUCT(G$10:G2027),15)</f>
        <v>1.54877755831402</v>
      </c>
      <c r="I2028" s="40">
        <f t="shared" ca="1" si="604"/>
        <v>1.53907868529009</v>
      </c>
      <c r="J2028" s="40">
        <f t="shared" ca="1" si="605"/>
        <v>1.0063017400000001</v>
      </c>
      <c r="K2028" s="42">
        <f t="shared" si="606"/>
        <v>2.7E-2</v>
      </c>
      <c r="L2028" s="63">
        <f t="shared" si="612"/>
        <v>45450</v>
      </c>
      <c r="M2028" s="64">
        <f t="shared" si="613"/>
        <v>15</v>
      </c>
      <c r="N2028" s="44">
        <f t="shared" si="607"/>
        <v>16</v>
      </c>
      <c r="O2028" s="40">
        <f t="shared" si="608"/>
        <v>1.0016929830000001</v>
      </c>
      <c r="P2028" s="65">
        <f t="shared" ca="1" si="614"/>
        <v>1.0080053920000001</v>
      </c>
      <c r="Q2028" s="40">
        <f t="shared" ca="1" si="609"/>
        <v>25.115094989999999</v>
      </c>
      <c r="R2028" s="44">
        <f>IF(VLOOKUP(A2028,$Z$12:$AI$125,8)=VLOOKUP(A2027,$Z$12:$AI$125,8),0,VLOOKUP(A2028,Z$12:$AI$125,8))</f>
        <v>0</v>
      </c>
      <c r="S2028" s="45">
        <f>IF(R2028&gt;0,VLOOKUP(R2028,Y$12:$AH$125,7),0)</f>
        <v>0</v>
      </c>
      <c r="T2028" s="40">
        <f t="shared" si="610"/>
        <v>0</v>
      </c>
      <c r="U2028" s="40">
        <f t="shared" ca="1" si="611"/>
        <v>25.115094989999999</v>
      </c>
      <c r="V2028" s="46" t="str">
        <f t="shared" si="616"/>
        <v>J=</v>
      </c>
      <c r="W2028" s="47">
        <f t="shared" si="617"/>
        <v>45555</v>
      </c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  <c r="CA2028" s="35"/>
      <c r="CB2028" s="35"/>
      <c r="CC2028" s="35"/>
      <c r="CD2028" s="35"/>
      <c r="CE2028" s="35"/>
      <c r="CF2028" s="35"/>
      <c r="CG2028" s="35"/>
      <c r="CH2028" s="35"/>
      <c r="CI2028" s="35"/>
      <c r="CJ2028" s="35"/>
      <c r="CK2028" s="35"/>
      <c r="CL2028" s="35"/>
      <c r="CM2028" s="35"/>
      <c r="CN2028" s="35"/>
      <c r="CO2028" s="35"/>
      <c r="CP2028" s="35"/>
      <c r="CQ2028" s="35"/>
      <c r="CR2028" s="35"/>
      <c r="CS2028" s="35"/>
      <c r="CT2028" s="35"/>
      <c r="CU2028" s="35"/>
      <c r="CV2028" s="35"/>
      <c r="CW2028" s="35"/>
      <c r="CX2028" s="35"/>
      <c r="CY2028" s="35"/>
      <c r="CZ2028" s="35"/>
      <c r="DA2028" s="35"/>
      <c r="DB2028" s="35"/>
      <c r="DC2028" s="35"/>
      <c r="DD2028" s="35"/>
      <c r="DE2028" s="35"/>
      <c r="DF2028" s="35"/>
      <c r="DG2028" s="35"/>
      <c r="DH2028" s="35"/>
      <c r="DI2028" s="35"/>
      <c r="DJ2028" s="35"/>
      <c r="DK2028" s="35"/>
      <c r="DL2028" s="35"/>
      <c r="DM2028" s="35"/>
      <c r="DN2028" s="35"/>
      <c r="DO2028" s="35"/>
      <c r="DP2028" s="35"/>
      <c r="DQ2028" s="35"/>
      <c r="DR2028" s="35"/>
      <c r="DS2028" s="35"/>
      <c r="DT2028" s="35"/>
      <c r="DU2028" s="35"/>
      <c r="DV2028" s="35"/>
      <c r="DW2028" s="35"/>
      <c r="DX2028" s="35"/>
      <c r="DY2028" s="35"/>
      <c r="DZ2028" s="35"/>
      <c r="EA2028" s="35"/>
      <c r="EB2028" s="35"/>
      <c r="EC2028" s="35"/>
      <c r="ED2028" s="35"/>
      <c r="EE2028" s="35"/>
      <c r="EF2028" s="35"/>
      <c r="EG2028" s="35"/>
      <c r="EH2028" s="35"/>
      <c r="EI2028" s="35"/>
      <c r="EJ2028" s="35"/>
      <c r="EK2028" s="35"/>
      <c r="EL2028" s="35"/>
      <c r="EM2028" s="35"/>
      <c r="EN2028" s="35"/>
      <c r="EO2028" s="35"/>
      <c r="EP2028" s="35"/>
      <c r="EQ2028" s="35"/>
      <c r="ER2028" s="35"/>
      <c r="ES2028" s="35"/>
      <c r="ET2028" s="35"/>
      <c r="EU2028" s="35"/>
      <c r="EV2028" s="35"/>
      <c r="EW2028" s="35"/>
      <c r="EX2028" s="35"/>
      <c r="EY2028" s="35"/>
      <c r="EZ2028" s="35"/>
      <c r="FA2028" s="35"/>
      <c r="FB2028" s="35"/>
      <c r="FC2028" s="35"/>
      <c r="FD2028" s="35"/>
      <c r="FE2028" s="35"/>
      <c r="FF2028" s="35"/>
      <c r="FG2028" s="35"/>
      <c r="FH2028" s="35"/>
      <c r="FI2028" s="35"/>
      <c r="FJ2028" s="35"/>
      <c r="FK2028" s="35"/>
      <c r="FL2028" s="35"/>
      <c r="FM2028" s="35"/>
      <c r="FN2028" s="35"/>
      <c r="FO2028" s="35"/>
      <c r="FP2028" s="35"/>
      <c r="FQ2028" s="35"/>
      <c r="FR2028" s="35"/>
      <c r="FS2028" s="35"/>
      <c r="FT2028" s="35"/>
      <c r="FU2028" s="35"/>
      <c r="FV2028" s="35"/>
      <c r="FW2028" s="35"/>
      <c r="FX2028" s="35"/>
      <c r="FY2028" s="35"/>
      <c r="FZ2028" s="35"/>
    </row>
    <row r="2029" spans="1:182" x14ac:dyDescent="0.15">
      <c r="A2029" s="38">
        <f t="shared" si="618"/>
        <v>45473</v>
      </c>
      <c r="B2029" s="39">
        <f t="shared" ref="B2029:B2092" ca="1" si="619">IF(A2029&lt;=TODAY(),C2029+Q2029,IF(AND(A2029&gt;TODAY(),A2029&lt;=$B$1),IF(VLOOKUP(TODAY(),$A$10:$D$5000,4,FALSE)=0,"n.d",C2029+Q2029),"n.d"))</f>
        <v>3162.3874479400001</v>
      </c>
      <c r="C2029" s="40">
        <f t="shared" ref="C2029:C2092" si="620">TRUNC(C2028-T2028,8)</f>
        <v>3137.2723529499999</v>
      </c>
      <c r="D2029" s="41">
        <f ca="1">IF(A2029&lt;$B$1,VLOOKUP(A2029,[1]DI!$A$4:$B$15000,2,FALSE),0)</f>
        <v>0</v>
      </c>
      <c r="E2029" s="40">
        <f t="shared" ref="E2029:E2092" ca="1" si="621">ROUND((((1+D2029)^(1/252)-1)),8)</f>
        <v>0</v>
      </c>
      <c r="F2029" s="42">
        <f t="shared" si="615"/>
        <v>1</v>
      </c>
      <c r="G2029" s="43">
        <f t="shared" ref="G2029:G2092" ca="1" si="622">TRUNC((1+(E2029*F2029)),15)</f>
        <v>1</v>
      </c>
      <c r="H2029" s="40">
        <f ca="1">TRUNC(PRODUCT(G$10:G2028),15)</f>
        <v>1.54877755831402</v>
      </c>
      <c r="I2029" s="40">
        <f t="shared" ref="I2029:I2092" ca="1" si="623">IF(OR(R2028&gt;0,R2028="E"),H2028,I2028)</f>
        <v>1.53907868529009</v>
      </c>
      <c r="J2029" s="40">
        <f t="shared" ref="J2029:J2092" ca="1" si="624">ROUND(TRUNC(H2029/I2029,15),8)</f>
        <v>1.0063017400000001</v>
      </c>
      <c r="K2029" s="42">
        <f t="shared" ref="K2029:K2092" si="625">K2028</f>
        <v>2.7E-2</v>
      </c>
      <c r="L2029" s="63">
        <f t="shared" si="612"/>
        <v>45450</v>
      </c>
      <c r="M2029" s="64">
        <f t="shared" si="613"/>
        <v>15</v>
      </c>
      <c r="N2029" s="44">
        <f t="shared" ref="N2029:N2092" si="626">IF(AND(M2029=1,M2028=1),1,IF(M2029&gt;0,IF(M2029=M2028,M2029+1,M2029),0))</f>
        <v>16</v>
      </c>
      <c r="O2029" s="40">
        <f t="shared" ref="O2029:O2092" si="627">ROUND((K2029+1)^(N2029/252),9)</f>
        <v>1.0016929830000001</v>
      </c>
      <c r="P2029" s="65">
        <f t="shared" ca="1" si="614"/>
        <v>1.0080053920000001</v>
      </c>
      <c r="Q2029" s="40">
        <f t="shared" ref="Q2029:Q2092" ca="1" si="628">TRUNC((C2029*(P2029-1)),8)</f>
        <v>25.115094989999999</v>
      </c>
      <c r="R2029" s="44">
        <f>IF(VLOOKUP(A2029,$Z$12:$AI$125,8)=VLOOKUP(A2028,$Z$12:$AI$125,8),0,VLOOKUP(A2029,Z$12:$AI$125,8))</f>
        <v>0</v>
      </c>
      <c r="S2029" s="45">
        <f>IF(R2029&gt;0,VLOOKUP(R2029,Y$12:$AH$125,7),0)</f>
        <v>0</v>
      </c>
      <c r="T2029" s="40">
        <f t="shared" ref="T2029:T2092" si="629">IF(S2029&gt;0,(C2029*S2029),0)</f>
        <v>0</v>
      </c>
      <c r="U2029" s="40">
        <f t="shared" ref="U2029:U2092" ca="1" si="630">(Q2029+T2029)</f>
        <v>25.115094989999999</v>
      </c>
      <c r="V2029" s="46" t="str">
        <f t="shared" si="616"/>
        <v>J=</v>
      </c>
      <c r="W2029" s="47">
        <f t="shared" si="617"/>
        <v>45555</v>
      </c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  <c r="CA2029" s="35"/>
      <c r="CB2029" s="35"/>
      <c r="CC2029" s="35"/>
      <c r="CD2029" s="35"/>
      <c r="CE2029" s="35"/>
      <c r="CF2029" s="35"/>
      <c r="CG2029" s="35"/>
      <c r="CH2029" s="35"/>
      <c r="CI2029" s="35"/>
      <c r="CJ2029" s="35"/>
      <c r="CK2029" s="35"/>
      <c r="CL2029" s="35"/>
      <c r="CM2029" s="35"/>
      <c r="CN2029" s="35"/>
      <c r="CO2029" s="35"/>
      <c r="CP2029" s="35"/>
      <c r="CQ2029" s="35"/>
      <c r="CR2029" s="35"/>
      <c r="CS2029" s="35"/>
      <c r="CT2029" s="35"/>
      <c r="CU2029" s="35"/>
      <c r="CV2029" s="35"/>
      <c r="CW2029" s="35"/>
      <c r="CX2029" s="35"/>
      <c r="CY2029" s="35"/>
      <c r="CZ2029" s="35"/>
      <c r="DA2029" s="35"/>
      <c r="DB2029" s="35"/>
      <c r="DC2029" s="35"/>
      <c r="DD2029" s="35"/>
      <c r="DE2029" s="35"/>
      <c r="DF2029" s="35"/>
      <c r="DG2029" s="35"/>
      <c r="DH2029" s="35"/>
      <c r="DI2029" s="35"/>
      <c r="DJ2029" s="35"/>
      <c r="DK2029" s="35"/>
      <c r="DL2029" s="35"/>
      <c r="DM2029" s="35"/>
      <c r="DN2029" s="35"/>
      <c r="DO2029" s="35"/>
      <c r="DP2029" s="35"/>
      <c r="DQ2029" s="35"/>
      <c r="DR2029" s="35"/>
      <c r="DS2029" s="35"/>
      <c r="DT2029" s="35"/>
      <c r="DU2029" s="35"/>
      <c r="DV2029" s="35"/>
      <c r="DW2029" s="35"/>
      <c r="DX2029" s="35"/>
      <c r="DY2029" s="35"/>
      <c r="DZ2029" s="35"/>
      <c r="EA2029" s="35"/>
      <c r="EB2029" s="35"/>
      <c r="EC2029" s="35"/>
      <c r="ED2029" s="35"/>
      <c r="EE2029" s="35"/>
      <c r="EF2029" s="35"/>
      <c r="EG2029" s="35"/>
      <c r="EH2029" s="35"/>
      <c r="EI2029" s="35"/>
      <c r="EJ2029" s="35"/>
      <c r="EK2029" s="35"/>
      <c r="EL2029" s="35"/>
      <c r="EM2029" s="35"/>
      <c r="EN2029" s="35"/>
      <c r="EO2029" s="35"/>
      <c r="EP2029" s="35"/>
      <c r="EQ2029" s="35"/>
      <c r="ER2029" s="35"/>
      <c r="ES2029" s="35"/>
      <c r="ET2029" s="35"/>
      <c r="EU2029" s="35"/>
      <c r="EV2029" s="35"/>
      <c r="EW2029" s="35"/>
      <c r="EX2029" s="35"/>
      <c r="EY2029" s="35"/>
      <c r="EZ2029" s="35"/>
      <c r="FA2029" s="35"/>
      <c r="FB2029" s="35"/>
      <c r="FC2029" s="35"/>
      <c r="FD2029" s="35"/>
      <c r="FE2029" s="35"/>
      <c r="FF2029" s="35"/>
      <c r="FG2029" s="35"/>
      <c r="FH2029" s="35"/>
      <c r="FI2029" s="35"/>
      <c r="FJ2029" s="35"/>
      <c r="FK2029" s="35"/>
      <c r="FL2029" s="35"/>
      <c r="FM2029" s="35"/>
      <c r="FN2029" s="35"/>
      <c r="FO2029" s="35"/>
      <c r="FP2029" s="35"/>
      <c r="FQ2029" s="35"/>
      <c r="FR2029" s="35"/>
      <c r="FS2029" s="35"/>
      <c r="FT2029" s="35"/>
      <c r="FU2029" s="35"/>
      <c r="FV2029" s="35"/>
      <c r="FW2029" s="35"/>
      <c r="FX2029" s="35"/>
      <c r="FY2029" s="35"/>
      <c r="FZ2029" s="35"/>
    </row>
    <row r="2030" spans="1:182" x14ac:dyDescent="0.15">
      <c r="A2030" s="38">
        <f t="shared" si="618"/>
        <v>45474</v>
      </c>
      <c r="B2030" s="39">
        <f t="shared" ca="1" si="619"/>
        <v>3162.3874479400001</v>
      </c>
      <c r="C2030" s="40">
        <f t="shared" si="620"/>
        <v>3137.2723529499999</v>
      </c>
      <c r="D2030" s="41">
        <f ca="1">IF(A2030&lt;$B$1,VLOOKUP(A2030,[1]DI!$A$4:$B$15000,2,FALSE),0)</f>
        <v>0.104</v>
      </c>
      <c r="E2030" s="40">
        <f t="shared" ca="1" si="621"/>
        <v>3.927E-4</v>
      </c>
      <c r="F2030" s="42">
        <f t="shared" si="615"/>
        <v>1</v>
      </c>
      <c r="G2030" s="43">
        <f t="shared" ca="1" si="622"/>
        <v>1.0003926999999999</v>
      </c>
      <c r="H2030" s="40">
        <f ca="1">TRUNC(PRODUCT(G$10:G2029),15)</f>
        <v>1.54877755831402</v>
      </c>
      <c r="I2030" s="40">
        <f t="shared" ca="1" si="623"/>
        <v>1.53907868529009</v>
      </c>
      <c r="J2030" s="40">
        <f t="shared" ca="1" si="624"/>
        <v>1.0063017400000001</v>
      </c>
      <c r="K2030" s="42">
        <f t="shared" si="625"/>
        <v>2.7E-2</v>
      </c>
      <c r="L2030" s="63">
        <f t="shared" si="612"/>
        <v>45450</v>
      </c>
      <c r="M2030" s="64">
        <f t="shared" si="613"/>
        <v>16</v>
      </c>
      <c r="N2030" s="44">
        <f t="shared" si="626"/>
        <v>16</v>
      </c>
      <c r="O2030" s="40">
        <f t="shared" si="627"/>
        <v>1.0016929830000001</v>
      </c>
      <c r="P2030" s="65">
        <f t="shared" ca="1" si="614"/>
        <v>1.0080053920000001</v>
      </c>
      <c r="Q2030" s="40">
        <f t="shared" ca="1" si="628"/>
        <v>25.115094989999999</v>
      </c>
      <c r="R2030" s="44">
        <f>IF(VLOOKUP(A2030,$Z$12:$AI$125,8)=VLOOKUP(A2029,$Z$12:$AI$125,8),0,VLOOKUP(A2030,Z$12:$AI$125,8))</f>
        <v>0</v>
      </c>
      <c r="S2030" s="45">
        <f>IF(R2030&gt;0,VLOOKUP(R2030,Y$12:$AH$125,7),0)</f>
        <v>0</v>
      </c>
      <c r="T2030" s="40">
        <f t="shared" si="629"/>
        <v>0</v>
      </c>
      <c r="U2030" s="40">
        <f t="shared" ca="1" si="630"/>
        <v>25.115094989999999</v>
      </c>
      <c r="V2030" s="46" t="str">
        <f t="shared" si="616"/>
        <v>J=</v>
      </c>
      <c r="W2030" s="47">
        <f t="shared" si="617"/>
        <v>45555</v>
      </c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  <c r="CA2030" s="35"/>
      <c r="CB2030" s="35"/>
      <c r="CC2030" s="35"/>
      <c r="CD2030" s="35"/>
      <c r="CE2030" s="35"/>
      <c r="CF2030" s="35"/>
      <c r="CG2030" s="35"/>
      <c r="CH2030" s="35"/>
      <c r="CI2030" s="35"/>
      <c r="CJ2030" s="35"/>
      <c r="CK2030" s="35"/>
      <c r="CL2030" s="35"/>
      <c r="CM2030" s="35"/>
      <c r="CN2030" s="35"/>
      <c r="CO2030" s="35"/>
      <c r="CP2030" s="35"/>
      <c r="CQ2030" s="35"/>
      <c r="CR2030" s="35"/>
      <c r="CS2030" s="35"/>
      <c r="CT2030" s="35"/>
      <c r="CU2030" s="35"/>
      <c r="CV2030" s="35"/>
      <c r="CW2030" s="35"/>
      <c r="CX2030" s="35"/>
      <c r="CY2030" s="35"/>
      <c r="CZ2030" s="35"/>
      <c r="DA2030" s="35"/>
      <c r="DB2030" s="35"/>
      <c r="DC2030" s="35"/>
      <c r="DD2030" s="35"/>
      <c r="DE2030" s="35"/>
      <c r="DF2030" s="35"/>
      <c r="DG2030" s="35"/>
      <c r="DH2030" s="35"/>
      <c r="DI2030" s="35"/>
      <c r="DJ2030" s="35"/>
      <c r="DK2030" s="35"/>
      <c r="DL2030" s="35"/>
      <c r="DM2030" s="35"/>
      <c r="DN2030" s="35"/>
      <c r="DO2030" s="35"/>
      <c r="DP2030" s="35"/>
      <c r="DQ2030" s="35"/>
      <c r="DR2030" s="35"/>
      <c r="DS2030" s="35"/>
      <c r="DT2030" s="35"/>
      <c r="DU2030" s="35"/>
      <c r="DV2030" s="35"/>
      <c r="DW2030" s="35"/>
      <c r="DX2030" s="35"/>
      <c r="DY2030" s="35"/>
      <c r="DZ2030" s="35"/>
      <c r="EA2030" s="35"/>
      <c r="EB2030" s="35"/>
      <c r="EC2030" s="35"/>
      <c r="ED2030" s="35"/>
      <c r="EE2030" s="35"/>
      <c r="EF2030" s="35"/>
      <c r="EG2030" s="35"/>
      <c r="EH2030" s="35"/>
      <c r="EI2030" s="35"/>
      <c r="EJ2030" s="35"/>
      <c r="EK2030" s="35"/>
      <c r="EL2030" s="35"/>
      <c r="EM2030" s="35"/>
      <c r="EN2030" s="35"/>
      <c r="EO2030" s="35"/>
      <c r="EP2030" s="35"/>
      <c r="EQ2030" s="35"/>
      <c r="ER2030" s="35"/>
      <c r="ES2030" s="35"/>
      <c r="ET2030" s="35"/>
      <c r="EU2030" s="35"/>
      <c r="EV2030" s="35"/>
      <c r="EW2030" s="35"/>
      <c r="EX2030" s="35"/>
      <c r="EY2030" s="35"/>
      <c r="EZ2030" s="35"/>
      <c r="FA2030" s="35"/>
      <c r="FB2030" s="35"/>
      <c r="FC2030" s="35"/>
      <c r="FD2030" s="35"/>
      <c r="FE2030" s="35"/>
      <c r="FF2030" s="35"/>
      <c r="FG2030" s="35"/>
      <c r="FH2030" s="35"/>
      <c r="FI2030" s="35"/>
      <c r="FJ2030" s="35"/>
      <c r="FK2030" s="35"/>
      <c r="FL2030" s="35"/>
      <c r="FM2030" s="35"/>
      <c r="FN2030" s="35"/>
      <c r="FO2030" s="35"/>
      <c r="FP2030" s="35"/>
      <c r="FQ2030" s="35"/>
      <c r="FR2030" s="35"/>
      <c r="FS2030" s="35"/>
      <c r="FT2030" s="35"/>
      <c r="FU2030" s="35"/>
      <c r="FV2030" s="35"/>
      <c r="FW2030" s="35"/>
      <c r="FX2030" s="35"/>
      <c r="FY2030" s="35"/>
      <c r="FZ2030" s="35"/>
    </row>
    <row r="2031" spans="1:182" x14ac:dyDescent="0.15">
      <c r="A2031" s="38">
        <f t="shared" si="618"/>
        <v>45475</v>
      </c>
      <c r="B2031" s="39">
        <f t="shared" ca="1" si="619"/>
        <v>3163.9637829799999</v>
      </c>
      <c r="C2031" s="40">
        <f t="shared" si="620"/>
        <v>3137.2723529499999</v>
      </c>
      <c r="D2031" s="41">
        <f ca="1">IF(A2031&lt;$B$1,VLOOKUP(A2031,[1]DI!$A$4:$B$15000,2,FALSE),0)</f>
        <v>0.104</v>
      </c>
      <c r="E2031" s="40">
        <f t="shared" ca="1" si="621"/>
        <v>3.927E-4</v>
      </c>
      <c r="F2031" s="42">
        <f t="shared" si="615"/>
        <v>1</v>
      </c>
      <c r="G2031" s="43">
        <f t="shared" ca="1" si="622"/>
        <v>1.0003926999999999</v>
      </c>
      <c r="H2031" s="40">
        <f ca="1">TRUNC(PRODUCT(G$10:G2030),15)</f>
        <v>1.5493857632611701</v>
      </c>
      <c r="I2031" s="40">
        <f t="shared" ca="1" si="623"/>
        <v>1.53907868529009</v>
      </c>
      <c r="J2031" s="40">
        <f t="shared" ca="1" si="624"/>
        <v>1.0066969100000001</v>
      </c>
      <c r="K2031" s="42">
        <f t="shared" si="625"/>
        <v>2.7E-2</v>
      </c>
      <c r="L2031" s="63">
        <f t="shared" si="612"/>
        <v>45450</v>
      </c>
      <c r="M2031" s="64">
        <f t="shared" si="613"/>
        <v>17</v>
      </c>
      <c r="N2031" s="44">
        <f t="shared" si="626"/>
        <v>17</v>
      </c>
      <c r="O2031" s="40">
        <f t="shared" si="627"/>
        <v>1.001798889</v>
      </c>
      <c r="P2031" s="65">
        <f t="shared" ca="1" si="614"/>
        <v>1.0085078460000001</v>
      </c>
      <c r="Q2031" s="40">
        <f t="shared" ca="1" si="628"/>
        <v>26.691430029999999</v>
      </c>
      <c r="R2031" s="44">
        <f>IF(VLOOKUP(A2031,$Z$12:$AI$125,8)=VLOOKUP(A2030,$Z$12:$AI$125,8),0,VLOOKUP(A2031,Z$12:$AI$125,8))</f>
        <v>0</v>
      </c>
      <c r="S2031" s="45">
        <f>IF(R2031&gt;0,VLOOKUP(R2031,Y$12:$AH$125,7),0)</f>
        <v>0</v>
      </c>
      <c r="T2031" s="40">
        <f t="shared" si="629"/>
        <v>0</v>
      </c>
      <c r="U2031" s="40">
        <f t="shared" ca="1" si="630"/>
        <v>26.691430029999999</v>
      </c>
      <c r="V2031" s="46" t="str">
        <f t="shared" si="616"/>
        <v>J=</v>
      </c>
      <c r="W2031" s="47">
        <f t="shared" si="617"/>
        <v>45555</v>
      </c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  <c r="CA2031" s="35"/>
      <c r="CB2031" s="35"/>
      <c r="CC2031" s="35"/>
      <c r="CD2031" s="35"/>
      <c r="CE2031" s="35"/>
      <c r="CF2031" s="35"/>
      <c r="CG2031" s="35"/>
      <c r="CH2031" s="35"/>
      <c r="CI2031" s="35"/>
      <c r="CJ2031" s="35"/>
      <c r="CK2031" s="35"/>
      <c r="CL2031" s="35"/>
      <c r="CM2031" s="35"/>
      <c r="CN2031" s="35"/>
      <c r="CO2031" s="35"/>
      <c r="CP2031" s="35"/>
      <c r="CQ2031" s="35"/>
      <c r="CR2031" s="35"/>
      <c r="CS2031" s="35"/>
      <c r="CT2031" s="35"/>
      <c r="CU2031" s="35"/>
      <c r="CV2031" s="35"/>
      <c r="CW2031" s="35"/>
      <c r="CX2031" s="35"/>
      <c r="CY2031" s="35"/>
      <c r="CZ2031" s="35"/>
      <c r="DA2031" s="35"/>
      <c r="DB2031" s="35"/>
      <c r="DC2031" s="35"/>
      <c r="DD2031" s="35"/>
      <c r="DE2031" s="35"/>
      <c r="DF2031" s="35"/>
      <c r="DG2031" s="35"/>
      <c r="DH2031" s="35"/>
      <c r="DI2031" s="35"/>
      <c r="DJ2031" s="35"/>
      <c r="DK2031" s="35"/>
      <c r="DL2031" s="35"/>
      <c r="DM2031" s="35"/>
      <c r="DN2031" s="35"/>
      <c r="DO2031" s="35"/>
      <c r="DP2031" s="35"/>
      <c r="DQ2031" s="35"/>
      <c r="DR2031" s="35"/>
      <c r="DS2031" s="35"/>
      <c r="DT2031" s="35"/>
      <c r="DU2031" s="35"/>
      <c r="DV2031" s="35"/>
      <c r="DW2031" s="35"/>
      <c r="DX2031" s="35"/>
      <c r="DY2031" s="35"/>
      <c r="DZ2031" s="35"/>
      <c r="EA2031" s="35"/>
      <c r="EB2031" s="35"/>
      <c r="EC2031" s="35"/>
      <c r="ED2031" s="35"/>
      <c r="EE2031" s="35"/>
      <c r="EF2031" s="35"/>
      <c r="EG2031" s="35"/>
      <c r="EH2031" s="35"/>
      <c r="EI2031" s="35"/>
      <c r="EJ2031" s="35"/>
      <c r="EK2031" s="35"/>
      <c r="EL2031" s="35"/>
      <c r="EM2031" s="35"/>
      <c r="EN2031" s="35"/>
      <c r="EO2031" s="35"/>
      <c r="EP2031" s="35"/>
      <c r="EQ2031" s="35"/>
      <c r="ER2031" s="35"/>
      <c r="ES2031" s="35"/>
      <c r="ET2031" s="35"/>
      <c r="EU2031" s="35"/>
      <c r="EV2031" s="35"/>
      <c r="EW2031" s="35"/>
      <c r="EX2031" s="35"/>
      <c r="EY2031" s="35"/>
      <c r="EZ2031" s="35"/>
      <c r="FA2031" s="35"/>
      <c r="FB2031" s="35"/>
      <c r="FC2031" s="35"/>
      <c r="FD2031" s="35"/>
      <c r="FE2031" s="35"/>
      <c r="FF2031" s="35"/>
      <c r="FG2031" s="35"/>
      <c r="FH2031" s="35"/>
      <c r="FI2031" s="35"/>
      <c r="FJ2031" s="35"/>
      <c r="FK2031" s="35"/>
      <c r="FL2031" s="35"/>
      <c r="FM2031" s="35"/>
      <c r="FN2031" s="35"/>
      <c r="FO2031" s="35"/>
      <c r="FP2031" s="35"/>
      <c r="FQ2031" s="35"/>
      <c r="FR2031" s="35"/>
      <c r="FS2031" s="35"/>
      <c r="FT2031" s="35"/>
      <c r="FU2031" s="35"/>
      <c r="FV2031" s="35"/>
      <c r="FW2031" s="35"/>
      <c r="FX2031" s="35"/>
      <c r="FY2031" s="35"/>
      <c r="FZ2031" s="35"/>
    </row>
    <row r="2032" spans="1:182" x14ac:dyDescent="0.15">
      <c r="A2032" s="38">
        <f t="shared" si="618"/>
        <v>45476</v>
      </c>
      <c r="B2032" s="39">
        <f t="shared" ca="1" si="619"/>
        <v>3165.5409211699998</v>
      </c>
      <c r="C2032" s="40">
        <f t="shared" si="620"/>
        <v>3137.2723529499999</v>
      </c>
      <c r="D2032" s="41">
        <f ca="1">IF(A2032&lt;$B$1,VLOOKUP(A2032,[1]DI!$A$4:$B$15000,2,FALSE),0)</f>
        <v>0.104</v>
      </c>
      <c r="E2032" s="40">
        <f t="shared" ca="1" si="621"/>
        <v>3.927E-4</v>
      </c>
      <c r="F2032" s="42">
        <f t="shared" si="615"/>
        <v>1</v>
      </c>
      <c r="G2032" s="43">
        <f t="shared" ca="1" si="622"/>
        <v>1.0003926999999999</v>
      </c>
      <c r="H2032" s="40">
        <f ca="1">TRUNC(PRODUCT(G$10:G2031),15)</f>
        <v>1.5499942070504</v>
      </c>
      <c r="I2032" s="40">
        <f t="shared" ca="1" si="623"/>
        <v>1.53907868529009</v>
      </c>
      <c r="J2032" s="40">
        <f t="shared" ca="1" si="624"/>
        <v>1.00709224</v>
      </c>
      <c r="K2032" s="42">
        <f t="shared" si="625"/>
        <v>2.7E-2</v>
      </c>
      <c r="L2032" s="63">
        <f t="shared" si="612"/>
        <v>45450</v>
      </c>
      <c r="M2032" s="64">
        <f t="shared" si="613"/>
        <v>18</v>
      </c>
      <c r="N2032" s="44">
        <f t="shared" si="626"/>
        <v>18</v>
      </c>
      <c r="O2032" s="40">
        <f t="shared" si="627"/>
        <v>1.0019048070000001</v>
      </c>
      <c r="P2032" s="65">
        <f t="shared" ca="1" si="614"/>
        <v>1.009010556</v>
      </c>
      <c r="Q2032" s="40">
        <f t="shared" ca="1" si="628"/>
        <v>28.268568219999999</v>
      </c>
      <c r="R2032" s="44">
        <f>IF(VLOOKUP(A2032,$Z$12:$AI$125,8)=VLOOKUP(A2031,$Z$12:$AI$125,8),0,VLOOKUP(A2032,Z$12:$AI$125,8))</f>
        <v>0</v>
      </c>
      <c r="S2032" s="45">
        <f>IF(R2032&gt;0,VLOOKUP(R2032,Y$12:$AH$125,7),0)</f>
        <v>0</v>
      </c>
      <c r="T2032" s="40">
        <f t="shared" si="629"/>
        <v>0</v>
      </c>
      <c r="U2032" s="40">
        <f t="shared" ca="1" si="630"/>
        <v>28.268568219999999</v>
      </c>
      <c r="V2032" s="46" t="str">
        <f t="shared" si="616"/>
        <v>J=</v>
      </c>
      <c r="W2032" s="47">
        <f t="shared" si="617"/>
        <v>45555</v>
      </c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  <c r="CA2032" s="35"/>
      <c r="CB2032" s="35"/>
      <c r="CC2032" s="35"/>
      <c r="CD2032" s="35"/>
      <c r="CE2032" s="35"/>
      <c r="CF2032" s="35"/>
      <c r="CG2032" s="35"/>
      <c r="CH2032" s="35"/>
      <c r="CI2032" s="35"/>
      <c r="CJ2032" s="35"/>
      <c r="CK2032" s="35"/>
      <c r="CL2032" s="35"/>
      <c r="CM2032" s="35"/>
      <c r="CN2032" s="35"/>
      <c r="CO2032" s="35"/>
      <c r="CP2032" s="35"/>
      <c r="CQ2032" s="35"/>
      <c r="CR2032" s="35"/>
      <c r="CS2032" s="35"/>
      <c r="CT2032" s="35"/>
      <c r="CU2032" s="35"/>
      <c r="CV2032" s="35"/>
      <c r="CW2032" s="35"/>
      <c r="CX2032" s="35"/>
      <c r="CY2032" s="35"/>
      <c r="CZ2032" s="35"/>
      <c r="DA2032" s="35"/>
      <c r="DB2032" s="35"/>
      <c r="DC2032" s="35"/>
      <c r="DD2032" s="35"/>
      <c r="DE2032" s="35"/>
      <c r="DF2032" s="35"/>
      <c r="DG2032" s="35"/>
      <c r="DH2032" s="35"/>
      <c r="DI2032" s="35"/>
      <c r="DJ2032" s="35"/>
      <c r="DK2032" s="35"/>
      <c r="DL2032" s="35"/>
      <c r="DM2032" s="35"/>
      <c r="DN2032" s="35"/>
      <c r="DO2032" s="35"/>
      <c r="DP2032" s="35"/>
      <c r="DQ2032" s="35"/>
      <c r="DR2032" s="35"/>
      <c r="DS2032" s="35"/>
      <c r="DT2032" s="35"/>
      <c r="DU2032" s="35"/>
      <c r="DV2032" s="35"/>
      <c r="DW2032" s="35"/>
      <c r="DX2032" s="35"/>
      <c r="DY2032" s="35"/>
      <c r="DZ2032" s="35"/>
      <c r="EA2032" s="35"/>
      <c r="EB2032" s="35"/>
      <c r="EC2032" s="35"/>
      <c r="ED2032" s="35"/>
      <c r="EE2032" s="35"/>
      <c r="EF2032" s="35"/>
      <c r="EG2032" s="35"/>
      <c r="EH2032" s="35"/>
      <c r="EI2032" s="35"/>
      <c r="EJ2032" s="35"/>
      <c r="EK2032" s="35"/>
      <c r="EL2032" s="35"/>
      <c r="EM2032" s="35"/>
      <c r="EN2032" s="35"/>
      <c r="EO2032" s="35"/>
      <c r="EP2032" s="35"/>
      <c r="EQ2032" s="35"/>
      <c r="ER2032" s="35"/>
      <c r="ES2032" s="35"/>
      <c r="ET2032" s="35"/>
      <c r="EU2032" s="35"/>
      <c r="EV2032" s="35"/>
      <c r="EW2032" s="35"/>
      <c r="EX2032" s="35"/>
      <c r="EY2032" s="35"/>
      <c r="EZ2032" s="35"/>
      <c r="FA2032" s="35"/>
      <c r="FB2032" s="35"/>
      <c r="FC2032" s="35"/>
      <c r="FD2032" s="35"/>
      <c r="FE2032" s="35"/>
      <c r="FF2032" s="35"/>
      <c r="FG2032" s="35"/>
      <c r="FH2032" s="35"/>
      <c r="FI2032" s="35"/>
      <c r="FJ2032" s="35"/>
      <c r="FK2032" s="35"/>
      <c r="FL2032" s="35"/>
      <c r="FM2032" s="35"/>
      <c r="FN2032" s="35"/>
      <c r="FO2032" s="35"/>
      <c r="FP2032" s="35"/>
      <c r="FQ2032" s="35"/>
      <c r="FR2032" s="35"/>
      <c r="FS2032" s="35"/>
      <c r="FT2032" s="35"/>
      <c r="FU2032" s="35"/>
      <c r="FV2032" s="35"/>
      <c r="FW2032" s="35"/>
      <c r="FX2032" s="35"/>
      <c r="FY2032" s="35"/>
      <c r="FZ2032" s="35"/>
    </row>
    <row r="2033" spans="1:182" x14ac:dyDescent="0.15">
      <c r="A2033" s="38">
        <f t="shared" si="618"/>
        <v>45477</v>
      </c>
      <c r="B2033" s="39">
        <f t="shared" ca="1" si="619"/>
        <v>3167.1188624900001</v>
      </c>
      <c r="C2033" s="40">
        <f t="shared" si="620"/>
        <v>3137.2723529499999</v>
      </c>
      <c r="D2033" s="41">
        <f ca="1">IF(A2033&lt;$B$1,VLOOKUP(A2033,[1]DI!$A$4:$B$15000,2,FALSE),0)</f>
        <v>0.104</v>
      </c>
      <c r="E2033" s="40">
        <f t="shared" ca="1" si="621"/>
        <v>3.927E-4</v>
      </c>
      <c r="F2033" s="42">
        <f t="shared" si="615"/>
        <v>1</v>
      </c>
      <c r="G2033" s="43">
        <f t="shared" ca="1" si="622"/>
        <v>1.0003926999999999</v>
      </c>
      <c r="H2033" s="40">
        <f ca="1">TRUNC(PRODUCT(G$10:G2032),15)</f>
        <v>1.55060288977551</v>
      </c>
      <c r="I2033" s="40">
        <f t="shared" ca="1" si="623"/>
        <v>1.53907868529009</v>
      </c>
      <c r="J2033" s="40">
        <f t="shared" ca="1" si="624"/>
        <v>1.00748773</v>
      </c>
      <c r="K2033" s="42">
        <f t="shared" si="625"/>
        <v>2.7E-2</v>
      </c>
      <c r="L2033" s="63">
        <f t="shared" si="612"/>
        <v>45450</v>
      </c>
      <c r="M2033" s="64">
        <f t="shared" si="613"/>
        <v>19</v>
      </c>
      <c r="N2033" s="44">
        <f t="shared" si="626"/>
        <v>19</v>
      </c>
      <c r="O2033" s="40">
        <f t="shared" si="627"/>
        <v>1.0020107359999999</v>
      </c>
      <c r="P2033" s="65">
        <f t="shared" ca="1" si="614"/>
        <v>1.009513522</v>
      </c>
      <c r="Q2033" s="40">
        <f t="shared" ca="1" si="628"/>
        <v>29.84650954</v>
      </c>
      <c r="R2033" s="44">
        <f>IF(VLOOKUP(A2033,$Z$12:$AI$125,8)=VLOOKUP(A2032,$Z$12:$AI$125,8),0,VLOOKUP(A2033,Z$12:$AI$125,8))</f>
        <v>0</v>
      </c>
      <c r="S2033" s="45">
        <f>IF(R2033&gt;0,VLOOKUP(R2033,Y$12:$AH$125,7),0)</f>
        <v>0</v>
      </c>
      <c r="T2033" s="40">
        <f t="shared" si="629"/>
        <v>0</v>
      </c>
      <c r="U2033" s="40">
        <f t="shared" ca="1" si="630"/>
        <v>29.84650954</v>
      </c>
      <c r="V2033" s="46" t="str">
        <f t="shared" si="616"/>
        <v>J=</v>
      </c>
      <c r="W2033" s="47">
        <f t="shared" si="617"/>
        <v>45555</v>
      </c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  <c r="CA2033" s="35"/>
      <c r="CB2033" s="35"/>
      <c r="CC2033" s="35"/>
      <c r="CD2033" s="35"/>
      <c r="CE2033" s="35"/>
      <c r="CF2033" s="35"/>
      <c r="CG2033" s="35"/>
      <c r="CH2033" s="35"/>
      <c r="CI2033" s="35"/>
      <c r="CJ2033" s="35"/>
      <c r="CK2033" s="35"/>
      <c r="CL2033" s="35"/>
      <c r="CM2033" s="35"/>
      <c r="CN2033" s="35"/>
      <c r="CO2033" s="35"/>
      <c r="CP2033" s="35"/>
      <c r="CQ2033" s="35"/>
      <c r="CR2033" s="35"/>
      <c r="CS2033" s="35"/>
      <c r="CT2033" s="35"/>
      <c r="CU2033" s="35"/>
      <c r="CV2033" s="35"/>
      <c r="CW2033" s="35"/>
      <c r="CX2033" s="35"/>
      <c r="CY2033" s="35"/>
      <c r="CZ2033" s="35"/>
      <c r="DA2033" s="35"/>
      <c r="DB2033" s="35"/>
      <c r="DC2033" s="35"/>
      <c r="DD2033" s="35"/>
      <c r="DE2033" s="35"/>
      <c r="DF2033" s="35"/>
      <c r="DG2033" s="35"/>
      <c r="DH2033" s="35"/>
      <c r="DI2033" s="35"/>
      <c r="DJ2033" s="35"/>
      <c r="DK2033" s="35"/>
      <c r="DL2033" s="35"/>
      <c r="DM2033" s="35"/>
      <c r="DN2033" s="35"/>
      <c r="DO2033" s="35"/>
      <c r="DP2033" s="35"/>
      <c r="DQ2033" s="35"/>
      <c r="DR2033" s="35"/>
      <c r="DS2033" s="35"/>
      <c r="DT2033" s="35"/>
      <c r="DU2033" s="35"/>
      <c r="DV2033" s="35"/>
      <c r="DW2033" s="35"/>
      <c r="DX2033" s="35"/>
      <c r="DY2033" s="35"/>
      <c r="DZ2033" s="35"/>
      <c r="EA2033" s="35"/>
      <c r="EB2033" s="35"/>
      <c r="EC2033" s="35"/>
      <c r="ED2033" s="35"/>
      <c r="EE2033" s="35"/>
      <c r="EF2033" s="35"/>
      <c r="EG2033" s="35"/>
      <c r="EH2033" s="35"/>
      <c r="EI2033" s="35"/>
      <c r="EJ2033" s="35"/>
      <c r="EK2033" s="35"/>
      <c r="EL2033" s="35"/>
      <c r="EM2033" s="35"/>
      <c r="EN2033" s="35"/>
      <c r="EO2033" s="35"/>
      <c r="EP2033" s="35"/>
      <c r="EQ2033" s="35"/>
      <c r="ER2033" s="35"/>
      <c r="ES2033" s="35"/>
      <c r="ET2033" s="35"/>
      <c r="EU2033" s="35"/>
      <c r="EV2033" s="35"/>
      <c r="EW2033" s="35"/>
      <c r="EX2033" s="35"/>
      <c r="EY2033" s="35"/>
      <c r="EZ2033" s="35"/>
      <c r="FA2033" s="35"/>
      <c r="FB2033" s="35"/>
      <c r="FC2033" s="35"/>
      <c r="FD2033" s="35"/>
      <c r="FE2033" s="35"/>
      <c r="FF2033" s="35"/>
      <c r="FG2033" s="35"/>
      <c r="FH2033" s="35"/>
      <c r="FI2033" s="35"/>
      <c r="FJ2033" s="35"/>
      <c r="FK2033" s="35"/>
      <c r="FL2033" s="35"/>
      <c r="FM2033" s="35"/>
      <c r="FN2033" s="35"/>
      <c r="FO2033" s="35"/>
      <c r="FP2033" s="35"/>
      <c r="FQ2033" s="35"/>
      <c r="FR2033" s="35"/>
      <c r="FS2033" s="35"/>
      <c r="FT2033" s="35"/>
      <c r="FU2033" s="35"/>
      <c r="FV2033" s="35"/>
      <c r="FW2033" s="35"/>
      <c r="FX2033" s="35"/>
      <c r="FY2033" s="35"/>
      <c r="FZ2033" s="35"/>
    </row>
    <row r="2034" spans="1:182" x14ac:dyDescent="0.15">
      <c r="A2034" s="38">
        <f t="shared" si="618"/>
        <v>45478</v>
      </c>
      <c r="B2034" s="39">
        <f t="shared" ca="1" si="619"/>
        <v>3168.6975724499998</v>
      </c>
      <c r="C2034" s="40">
        <f t="shared" si="620"/>
        <v>3137.2723529499999</v>
      </c>
      <c r="D2034" s="41">
        <f ca="1">IF(A2034&lt;$B$1,VLOOKUP(A2034,[1]DI!$A$4:$B$15000,2,FALSE),0)</f>
        <v>0.104</v>
      </c>
      <c r="E2034" s="40">
        <f t="shared" ca="1" si="621"/>
        <v>3.927E-4</v>
      </c>
      <c r="F2034" s="42">
        <f t="shared" si="615"/>
        <v>1</v>
      </c>
      <c r="G2034" s="43">
        <f t="shared" ca="1" si="622"/>
        <v>1.0003926999999999</v>
      </c>
      <c r="H2034" s="40">
        <f ca="1">TRUNC(PRODUCT(G$10:G2033),15)</f>
        <v>1.55121181153032</v>
      </c>
      <c r="I2034" s="40">
        <f t="shared" ca="1" si="623"/>
        <v>1.53907868529009</v>
      </c>
      <c r="J2034" s="40">
        <f t="shared" ca="1" si="624"/>
        <v>1.0078833700000001</v>
      </c>
      <c r="K2034" s="42">
        <f t="shared" si="625"/>
        <v>2.7E-2</v>
      </c>
      <c r="L2034" s="63">
        <f t="shared" ref="L2034:L2097" si="631">IF(R2033&gt;0,VLOOKUP(R2033,Y$12:Z$40,2),L2033)</f>
        <v>45450</v>
      </c>
      <c r="M2034" s="64">
        <f t="shared" ref="M2034:M2097" si="632">IF(A2034&gt;L2034,IF(NETWORKDAYS(L2034,A2034,$Y$50:$Y$203)-1=0,1,NETWORKDAYS(L2034,A2034,$Y$50:$Y$203)-1),0)</f>
        <v>20</v>
      </c>
      <c r="N2034" s="44">
        <f t="shared" si="626"/>
        <v>20</v>
      </c>
      <c r="O2034" s="40">
        <f t="shared" si="627"/>
        <v>1.002116676</v>
      </c>
      <c r="P2034" s="65">
        <f t="shared" ca="1" si="614"/>
        <v>1.0100167330000001</v>
      </c>
      <c r="Q2034" s="40">
        <f t="shared" ca="1" si="628"/>
        <v>31.425219500000001</v>
      </c>
      <c r="R2034" s="44">
        <f>IF(VLOOKUP(A2034,$Z$12:$AI$125,8)=VLOOKUP(A2033,$Z$12:$AI$125,8),0,VLOOKUP(A2034,Z$12:$AI$125,8))</f>
        <v>0</v>
      </c>
      <c r="S2034" s="45">
        <f>IF(R2034&gt;0,VLOOKUP(R2034,Y$12:$AH$125,7),0)</f>
        <v>0</v>
      </c>
      <c r="T2034" s="40">
        <f t="shared" si="629"/>
        <v>0</v>
      </c>
      <c r="U2034" s="40">
        <f t="shared" ca="1" si="630"/>
        <v>31.425219500000001</v>
      </c>
      <c r="V2034" s="46" t="str">
        <f t="shared" si="616"/>
        <v>J=</v>
      </c>
      <c r="W2034" s="47">
        <f t="shared" si="617"/>
        <v>45555</v>
      </c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  <c r="CA2034" s="35"/>
      <c r="CB2034" s="35"/>
      <c r="CC2034" s="35"/>
      <c r="CD2034" s="35"/>
      <c r="CE2034" s="35"/>
      <c r="CF2034" s="35"/>
      <c r="CG2034" s="35"/>
      <c r="CH2034" s="35"/>
      <c r="CI2034" s="35"/>
      <c r="CJ2034" s="35"/>
      <c r="CK2034" s="35"/>
      <c r="CL2034" s="35"/>
      <c r="CM2034" s="35"/>
      <c r="CN2034" s="35"/>
      <c r="CO2034" s="35"/>
      <c r="CP2034" s="35"/>
      <c r="CQ2034" s="35"/>
      <c r="CR2034" s="35"/>
      <c r="CS2034" s="35"/>
      <c r="CT2034" s="35"/>
      <c r="CU2034" s="35"/>
      <c r="CV2034" s="35"/>
      <c r="CW2034" s="35"/>
      <c r="CX2034" s="35"/>
      <c r="CY2034" s="35"/>
      <c r="CZ2034" s="35"/>
      <c r="DA2034" s="35"/>
      <c r="DB2034" s="35"/>
      <c r="DC2034" s="35"/>
      <c r="DD2034" s="35"/>
      <c r="DE2034" s="35"/>
      <c r="DF2034" s="35"/>
      <c r="DG2034" s="35"/>
      <c r="DH2034" s="35"/>
      <c r="DI2034" s="35"/>
      <c r="DJ2034" s="35"/>
      <c r="DK2034" s="35"/>
      <c r="DL2034" s="35"/>
      <c r="DM2034" s="35"/>
      <c r="DN2034" s="35"/>
      <c r="DO2034" s="35"/>
      <c r="DP2034" s="35"/>
      <c r="DQ2034" s="35"/>
      <c r="DR2034" s="35"/>
      <c r="DS2034" s="35"/>
      <c r="DT2034" s="35"/>
      <c r="DU2034" s="35"/>
      <c r="DV2034" s="35"/>
      <c r="DW2034" s="35"/>
      <c r="DX2034" s="35"/>
      <c r="DY2034" s="35"/>
      <c r="DZ2034" s="35"/>
      <c r="EA2034" s="35"/>
      <c r="EB2034" s="35"/>
      <c r="EC2034" s="35"/>
      <c r="ED2034" s="35"/>
      <c r="EE2034" s="35"/>
      <c r="EF2034" s="35"/>
      <c r="EG2034" s="35"/>
      <c r="EH2034" s="35"/>
      <c r="EI2034" s="35"/>
      <c r="EJ2034" s="35"/>
      <c r="EK2034" s="35"/>
      <c r="EL2034" s="35"/>
      <c r="EM2034" s="35"/>
      <c r="EN2034" s="35"/>
      <c r="EO2034" s="35"/>
      <c r="EP2034" s="35"/>
      <c r="EQ2034" s="35"/>
      <c r="ER2034" s="35"/>
      <c r="ES2034" s="35"/>
      <c r="ET2034" s="35"/>
      <c r="EU2034" s="35"/>
      <c r="EV2034" s="35"/>
      <c r="EW2034" s="35"/>
      <c r="EX2034" s="35"/>
      <c r="EY2034" s="35"/>
      <c r="EZ2034" s="35"/>
      <c r="FA2034" s="35"/>
      <c r="FB2034" s="35"/>
      <c r="FC2034" s="35"/>
      <c r="FD2034" s="35"/>
      <c r="FE2034" s="35"/>
      <c r="FF2034" s="35"/>
      <c r="FG2034" s="35"/>
      <c r="FH2034" s="35"/>
      <c r="FI2034" s="35"/>
      <c r="FJ2034" s="35"/>
      <c r="FK2034" s="35"/>
      <c r="FL2034" s="35"/>
      <c r="FM2034" s="35"/>
      <c r="FN2034" s="35"/>
      <c r="FO2034" s="35"/>
      <c r="FP2034" s="35"/>
      <c r="FQ2034" s="35"/>
      <c r="FR2034" s="35"/>
      <c r="FS2034" s="35"/>
      <c r="FT2034" s="35"/>
      <c r="FU2034" s="35"/>
      <c r="FV2034" s="35"/>
      <c r="FW2034" s="35"/>
      <c r="FX2034" s="35"/>
      <c r="FY2034" s="35"/>
      <c r="FZ2034" s="35"/>
    </row>
    <row r="2035" spans="1:182" x14ac:dyDescent="0.15">
      <c r="A2035" s="38">
        <f t="shared" si="618"/>
        <v>45479</v>
      </c>
      <c r="B2035" s="39">
        <f t="shared" ca="1" si="619"/>
        <v>3170.2770824199997</v>
      </c>
      <c r="C2035" s="40">
        <f t="shared" si="620"/>
        <v>3137.2723529499999</v>
      </c>
      <c r="D2035" s="41">
        <f ca="1">IF(A2035&lt;$B$1,VLOOKUP(A2035,[1]DI!$A$4:$B$15000,2,FALSE),0)</f>
        <v>0</v>
      </c>
      <c r="E2035" s="40">
        <f t="shared" ca="1" si="621"/>
        <v>0</v>
      </c>
      <c r="F2035" s="42">
        <f t="shared" si="615"/>
        <v>1</v>
      </c>
      <c r="G2035" s="43">
        <f t="shared" ca="1" si="622"/>
        <v>1</v>
      </c>
      <c r="H2035" s="40">
        <f ca="1">TRUNC(PRODUCT(G$10:G2034),15)</f>
        <v>1.55182097240871</v>
      </c>
      <c r="I2035" s="40">
        <f t="shared" ca="1" si="623"/>
        <v>1.53907868529009</v>
      </c>
      <c r="J2035" s="40">
        <f t="shared" ca="1" si="624"/>
        <v>1.00827917</v>
      </c>
      <c r="K2035" s="42">
        <f t="shared" si="625"/>
        <v>2.7E-2</v>
      </c>
      <c r="L2035" s="63">
        <f t="shared" si="631"/>
        <v>45450</v>
      </c>
      <c r="M2035" s="64">
        <f t="shared" si="632"/>
        <v>20</v>
      </c>
      <c r="N2035" s="44">
        <f t="shared" si="626"/>
        <v>21</v>
      </c>
      <c r="O2035" s="40">
        <f t="shared" si="627"/>
        <v>1.0022226270000001</v>
      </c>
      <c r="P2035" s="65">
        <f t="shared" ref="P2035:P2098" ca="1" si="633">ROUND(J2035*O2035,9)</f>
        <v>1.0105201989999999</v>
      </c>
      <c r="Q2035" s="40">
        <f t="shared" ca="1" si="628"/>
        <v>33.004729470000001</v>
      </c>
      <c r="R2035" s="44">
        <f>IF(VLOOKUP(A2035,$Z$12:$AI$125,8)=VLOOKUP(A2034,$Z$12:$AI$125,8),0,VLOOKUP(A2035,Z$12:$AI$125,8))</f>
        <v>0</v>
      </c>
      <c r="S2035" s="45">
        <f>IF(R2035&gt;0,VLOOKUP(R2035,Y$12:$AH$125,7),0)</f>
        <v>0</v>
      </c>
      <c r="T2035" s="40">
        <f t="shared" si="629"/>
        <v>0</v>
      </c>
      <c r="U2035" s="40">
        <f t="shared" ca="1" si="630"/>
        <v>33.004729470000001</v>
      </c>
      <c r="V2035" s="46" t="str">
        <f t="shared" si="616"/>
        <v>J=</v>
      </c>
      <c r="W2035" s="47">
        <f t="shared" si="617"/>
        <v>45555</v>
      </c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  <c r="CA2035" s="35"/>
      <c r="CB2035" s="35"/>
      <c r="CC2035" s="35"/>
      <c r="CD2035" s="35"/>
      <c r="CE2035" s="35"/>
      <c r="CF2035" s="35"/>
      <c r="CG2035" s="35"/>
      <c r="CH2035" s="35"/>
      <c r="CI2035" s="35"/>
      <c r="CJ2035" s="35"/>
      <c r="CK2035" s="35"/>
      <c r="CL2035" s="35"/>
      <c r="CM2035" s="35"/>
      <c r="CN2035" s="35"/>
      <c r="CO2035" s="35"/>
      <c r="CP2035" s="35"/>
      <c r="CQ2035" s="35"/>
      <c r="CR2035" s="35"/>
      <c r="CS2035" s="35"/>
      <c r="CT2035" s="35"/>
      <c r="CU2035" s="35"/>
      <c r="CV2035" s="35"/>
      <c r="CW2035" s="35"/>
      <c r="CX2035" s="35"/>
      <c r="CY2035" s="35"/>
      <c r="CZ2035" s="35"/>
      <c r="DA2035" s="35"/>
      <c r="DB2035" s="35"/>
      <c r="DC2035" s="35"/>
      <c r="DD2035" s="35"/>
      <c r="DE2035" s="35"/>
      <c r="DF2035" s="35"/>
      <c r="DG2035" s="35"/>
      <c r="DH2035" s="35"/>
      <c r="DI2035" s="35"/>
      <c r="DJ2035" s="35"/>
      <c r="DK2035" s="35"/>
      <c r="DL2035" s="35"/>
      <c r="DM2035" s="35"/>
      <c r="DN2035" s="35"/>
      <c r="DO2035" s="35"/>
      <c r="DP2035" s="35"/>
      <c r="DQ2035" s="35"/>
      <c r="DR2035" s="35"/>
      <c r="DS2035" s="35"/>
      <c r="DT2035" s="35"/>
      <c r="DU2035" s="35"/>
      <c r="DV2035" s="35"/>
      <c r="DW2035" s="35"/>
      <c r="DX2035" s="35"/>
      <c r="DY2035" s="35"/>
      <c r="DZ2035" s="35"/>
      <c r="EA2035" s="35"/>
      <c r="EB2035" s="35"/>
      <c r="EC2035" s="35"/>
      <c r="ED2035" s="35"/>
      <c r="EE2035" s="35"/>
      <c r="EF2035" s="35"/>
      <c r="EG2035" s="35"/>
      <c r="EH2035" s="35"/>
      <c r="EI2035" s="35"/>
      <c r="EJ2035" s="35"/>
      <c r="EK2035" s="35"/>
      <c r="EL2035" s="35"/>
      <c r="EM2035" s="35"/>
      <c r="EN2035" s="35"/>
      <c r="EO2035" s="35"/>
      <c r="EP2035" s="35"/>
      <c r="EQ2035" s="35"/>
      <c r="ER2035" s="35"/>
      <c r="ES2035" s="35"/>
      <c r="ET2035" s="35"/>
      <c r="EU2035" s="35"/>
      <c r="EV2035" s="35"/>
      <c r="EW2035" s="35"/>
      <c r="EX2035" s="35"/>
      <c r="EY2035" s="35"/>
      <c r="EZ2035" s="35"/>
      <c r="FA2035" s="35"/>
      <c r="FB2035" s="35"/>
      <c r="FC2035" s="35"/>
      <c r="FD2035" s="35"/>
      <c r="FE2035" s="35"/>
      <c r="FF2035" s="35"/>
      <c r="FG2035" s="35"/>
      <c r="FH2035" s="35"/>
      <c r="FI2035" s="35"/>
      <c r="FJ2035" s="35"/>
      <c r="FK2035" s="35"/>
      <c r="FL2035" s="35"/>
      <c r="FM2035" s="35"/>
      <c r="FN2035" s="35"/>
      <c r="FO2035" s="35"/>
      <c r="FP2035" s="35"/>
      <c r="FQ2035" s="35"/>
      <c r="FR2035" s="35"/>
      <c r="FS2035" s="35"/>
      <c r="FT2035" s="35"/>
      <c r="FU2035" s="35"/>
      <c r="FV2035" s="35"/>
      <c r="FW2035" s="35"/>
      <c r="FX2035" s="35"/>
      <c r="FY2035" s="35"/>
      <c r="FZ2035" s="35"/>
    </row>
    <row r="2036" spans="1:182" x14ac:dyDescent="0.15">
      <c r="A2036" s="38">
        <f t="shared" si="618"/>
        <v>45480</v>
      </c>
      <c r="B2036" s="39">
        <f t="shared" ca="1" si="619"/>
        <v>3170.2770824199997</v>
      </c>
      <c r="C2036" s="40">
        <f t="shared" si="620"/>
        <v>3137.2723529499999</v>
      </c>
      <c r="D2036" s="41">
        <f ca="1">IF(A2036&lt;$B$1,VLOOKUP(A2036,[1]DI!$A$4:$B$15000,2,FALSE),0)</f>
        <v>0</v>
      </c>
      <c r="E2036" s="40">
        <f t="shared" ca="1" si="621"/>
        <v>0</v>
      </c>
      <c r="F2036" s="42">
        <f t="shared" si="615"/>
        <v>1</v>
      </c>
      <c r="G2036" s="43">
        <f t="shared" ca="1" si="622"/>
        <v>1</v>
      </c>
      <c r="H2036" s="40">
        <f ca="1">TRUNC(PRODUCT(G$10:G2035),15)</f>
        <v>1.55182097240871</v>
      </c>
      <c r="I2036" s="40">
        <f t="shared" ca="1" si="623"/>
        <v>1.53907868529009</v>
      </c>
      <c r="J2036" s="40">
        <f t="shared" ca="1" si="624"/>
        <v>1.00827917</v>
      </c>
      <c r="K2036" s="42">
        <f t="shared" si="625"/>
        <v>2.7E-2</v>
      </c>
      <c r="L2036" s="63">
        <f t="shared" si="631"/>
        <v>45450</v>
      </c>
      <c r="M2036" s="64">
        <f t="shared" si="632"/>
        <v>20</v>
      </c>
      <c r="N2036" s="44">
        <f t="shared" si="626"/>
        <v>21</v>
      </c>
      <c r="O2036" s="40">
        <f t="shared" si="627"/>
        <v>1.0022226270000001</v>
      </c>
      <c r="P2036" s="65">
        <f t="shared" ca="1" si="633"/>
        <v>1.0105201989999999</v>
      </c>
      <c r="Q2036" s="40">
        <f t="shared" ca="1" si="628"/>
        <v>33.004729470000001</v>
      </c>
      <c r="R2036" s="44">
        <f>IF(VLOOKUP(A2036,$Z$12:$AI$125,8)=VLOOKUP(A2035,$Z$12:$AI$125,8),0,VLOOKUP(A2036,Z$12:$AI$125,8))</f>
        <v>0</v>
      </c>
      <c r="S2036" s="45">
        <f>IF(R2036&gt;0,VLOOKUP(R2036,Y$12:$AH$125,7),0)</f>
        <v>0</v>
      </c>
      <c r="T2036" s="40">
        <f t="shared" si="629"/>
        <v>0</v>
      </c>
      <c r="U2036" s="40">
        <f t="shared" ca="1" si="630"/>
        <v>33.004729470000001</v>
      </c>
      <c r="V2036" s="46" t="str">
        <f t="shared" si="616"/>
        <v>J=</v>
      </c>
      <c r="W2036" s="47">
        <f t="shared" si="617"/>
        <v>45555</v>
      </c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  <c r="CA2036" s="35"/>
      <c r="CB2036" s="35"/>
      <c r="CC2036" s="35"/>
      <c r="CD2036" s="35"/>
      <c r="CE2036" s="35"/>
      <c r="CF2036" s="35"/>
      <c r="CG2036" s="35"/>
      <c r="CH2036" s="35"/>
      <c r="CI2036" s="35"/>
      <c r="CJ2036" s="35"/>
      <c r="CK2036" s="35"/>
      <c r="CL2036" s="35"/>
      <c r="CM2036" s="35"/>
      <c r="CN2036" s="35"/>
      <c r="CO2036" s="35"/>
      <c r="CP2036" s="35"/>
      <c r="CQ2036" s="35"/>
      <c r="CR2036" s="35"/>
      <c r="CS2036" s="35"/>
      <c r="CT2036" s="35"/>
      <c r="CU2036" s="35"/>
      <c r="CV2036" s="35"/>
      <c r="CW2036" s="35"/>
      <c r="CX2036" s="35"/>
      <c r="CY2036" s="35"/>
      <c r="CZ2036" s="35"/>
      <c r="DA2036" s="35"/>
      <c r="DB2036" s="35"/>
      <c r="DC2036" s="35"/>
      <c r="DD2036" s="35"/>
      <c r="DE2036" s="35"/>
      <c r="DF2036" s="35"/>
      <c r="DG2036" s="35"/>
      <c r="DH2036" s="35"/>
      <c r="DI2036" s="35"/>
      <c r="DJ2036" s="35"/>
      <c r="DK2036" s="35"/>
      <c r="DL2036" s="35"/>
      <c r="DM2036" s="35"/>
      <c r="DN2036" s="35"/>
      <c r="DO2036" s="35"/>
      <c r="DP2036" s="35"/>
      <c r="DQ2036" s="35"/>
      <c r="DR2036" s="35"/>
      <c r="DS2036" s="35"/>
      <c r="DT2036" s="35"/>
      <c r="DU2036" s="35"/>
      <c r="DV2036" s="35"/>
      <c r="DW2036" s="35"/>
      <c r="DX2036" s="35"/>
      <c r="DY2036" s="35"/>
      <c r="DZ2036" s="35"/>
      <c r="EA2036" s="35"/>
      <c r="EB2036" s="35"/>
      <c r="EC2036" s="35"/>
      <c r="ED2036" s="35"/>
      <c r="EE2036" s="35"/>
      <c r="EF2036" s="35"/>
      <c r="EG2036" s="35"/>
      <c r="EH2036" s="35"/>
      <c r="EI2036" s="35"/>
      <c r="EJ2036" s="35"/>
      <c r="EK2036" s="35"/>
      <c r="EL2036" s="35"/>
      <c r="EM2036" s="35"/>
      <c r="EN2036" s="35"/>
      <c r="EO2036" s="35"/>
      <c r="EP2036" s="35"/>
      <c r="EQ2036" s="35"/>
      <c r="ER2036" s="35"/>
      <c r="ES2036" s="35"/>
      <c r="ET2036" s="35"/>
      <c r="EU2036" s="35"/>
      <c r="EV2036" s="35"/>
      <c r="EW2036" s="35"/>
      <c r="EX2036" s="35"/>
      <c r="EY2036" s="35"/>
      <c r="EZ2036" s="35"/>
      <c r="FA2036" s="35"/>
      <c r="FB2036" s="35"/>
      <c r="FC2036" s="35"/>
      <c r="FD2036" s="35"/>
      <c r="FE2036" s="35"/>
      <c r="FF2036" s="35"/>
      <c r="FG2036" s="35"/>
      <c r="FH2036" s="35"/>
      <c r="FI2036" s="35"/>
      <c r="FJ2036" s="35"/>
      <c r="FK2036" s="35"/>
      <c r="FL2036" s="35"/>
      <c r="FM2036" s="35"/>
      <c r="FN2036" s="35"/>
      <c r="FO2036" s="35"/>
      <c r="FP2036" s="35"/>
      <c r="FQ2036" s="35"/>
      <c r="FR2036" s="35"/>
      <c r="FS2036" s="35"/>
      <c r="FT2036" s="35"/>
      <c r="FU2036" s="35"/>
      <c r="FV2036" s="35"/>
      <c r="FW2036" s="35"/>
      <c r="FX2036" s="35"/>
      <c r="FY2036" s="35"/>
      <c r="FZ2036" s="35"/>
    </row>
    <row r="2037" spans="1:182" x14ac:dyDescent="0.15">
      <c r="A2037" s="38">
        <f t="shared" si="618"/>
        <v>45481</v>
      </c>
      <c r="B2037" s="39">
        <f t="shared" ca="1" si="619"/>
        <v>3170.2770824199997</v>
      </c>
      <c r="C2037" s="40">
        <f t="shared" si="620"/>
        <v>3137.2723529499999</v>
      </c>
      <c r="D2037" s="41">
        <f ca="1">IF(A2037&lt;$B$1,VLOOKUP(A2037,[1]DI!$A$4:$B$15000,2,FALSE),0)</f>
        <v>0.104</v>
      </c>
      <c r="E2037" s="40">
        <f t="shared" ca="1" si="621"/>
        <v>3.927E-4</v>
      </c>
      <c r="F2037" s="42">
        <f t="shared" si="615"/>
        <v>1</v>
      </c>
      <c r="G2037" s="43">
        <f t="shared" ca="1" si="622"/>
        <v>1.0003926999999999</v>
      </c>
      <c r="H2037" s="40">
        <f ca="1">TRUNC(PRODUCT(G$10:G2036),15)</f>
        <v>1.55182097240871</v>
      </c>
      <c r="I2037" s="40">
        <f t="shared" ca="1" si="623"/>
        <v>1.53907868529009</v>
      </c>
      <c r="J2037" s="40">
        <f t="shared" ca="1" si="624"/>
        <v>1.00827917</v>
      </c>
      <c r="K2037" s="42">
        <f t="shared" si="625"/>
        <v>2.7E-2</v>
      </c>
      <c r="L2037" s="63">
        <f t="shared" si="631"/>
        <v>45450</v>
      </c>
      <c r="M2037" s="64">
        <f t="shared" si="632"/>
        <v>21</v>
      </c>
      <c r="N2037" s="44">
        <f t="shared" si="626"/>
        <v>21</v>
      </c>
      <c r="O2037" s="40">
        <f t="shared" si="627"/>
        <v>1.0022226270000001</v>
      </c>
      <c r="P2037" s="65">
        <f t="shared" ca="1" si="633"/>
        <v>1.0105201989999999</v>
      </c>
      <c r="Q2037" s="40">
        <f t="shared" ca="1" si="628"/>
        <v>33.004729470000001</v>
      </c>
      <c r="R2037" s="44">
        <f>IF(VLOOKUP(A2037,$Z$12:$AI$125,8)=VLOOKUP(A2036,$Z$12:$AI$125,8),0,VLOOKUP(A2037,Z$12:$AI$125,8))</f>
        <v>0</v>
      </c>
      <c r="S2037" s="45">
        <f>IF(R2037&gt;0,VLOOKUP(R2037,Y$12:$AH$125,7),0)</f>
        <v>0</v>
      </c>
      <c r="T2037" s="40">
        <f t="shared" si="629"/>
        <v>0</v>
      </c>
      <c r="U2037" s="40">
        <f t="shared" ca="1" si="630"/>
        <v>33.004729470000001</v>
      </c>
      <c r="V2037" s="46" t="str">
        <f t="shared" si="616"/>
        <v>J=</v>
      </c>
      <c r="W2037" s="47">
        <f t="shared" si="617"/>
        <v>45555</v>
      </c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  <c r="CA2037" s="35"/>
      <c r="CB2037" s="35"/>
      <c r="CC2037" s="35"/>
      <c r="CD2037" s="35"/>
      <c r="CE2037" s="35"/>
      <c r="CF2037" s="35"/>
      <c r="CG2037" s="35"/>
      <c r="CH2037" s="35"/>
      <c r="CI2037" s="35"/>
      <c r="CJ2037" s="35"/>
      <c r="CK2037" s="35"/>
      <c r="CL2037" s="35"/>
      <c r="CM2037" s="35"/>
      <c r="CN2037" s="35"/>
      <c r="CO2037" s="35"/>
      <c r="CP2037" s="35"/>
      <c r="CQ2037" s="35"/>
      <c r="CR2037" s="35"/>
      <c r="CS2037" s="35"/>
      <c r="CT2037" s="35"/>
      <c r="CU2037" s="35"/>
      <c r="CV2037" s="35"/>
      <c r="CW2037" s="35"/>
      <c r="CX2037" s="35"/>
      <c r="CY2037" s="35"/>
      <c r="CZ2037" s="35"/>
      <c r="DA2037" s="35"/>
      <c r="DB2037" s="35"/>
      <c r="DC2037" s="35"/>
      <c r="DD2037" s="35"/>
      <c r="DE2037" s="35"/>
      <c r="DF2037" s="35"/>
      <c r="DG2037" s="35"/>
      <c r="DH2037" s="35"/>
      <c r="DI2037" s="35"/>
      <c r="DJ2037" s="35"/>
      <c r="DK2037" s="35"/>
      <c r="DL2037" s="35"/>
      <c r="DM2037" s="35"/>
      <c r="DN2037" s="35"/>
      <c r="DO2037" s="35"/>
      <c r="DP2037" s="35"/>
      <c r="DQ2037" s="35"/>
      <c r="DR2037" s="35"/>
      <c r="DS2037" s="35"/>
      <c r="DT2037" s="35"/>
      <c r="DU2037" s="35"/>
      <c r="DV2037" s="35"/>
      <c r="DW2037" s="35"/>
      <c r="DX2037" s="35"/>
      <c r="DY2037" s="35"/>
      <c r="DZ2037" s="35"/>
      <c r="EA2037" s="35"/>
      <c r="EB2037" s="35"/>
      <c r="EC2037" s="35"/>
      <c r="ED2037" s="35"/>
      <c r="EE2037" s="35"/>
      <c r="EF2037" s="35"/>
      <c r="EG2037" s="35"/>
      <c r="EH2037" s="35"/>
      <c r="EI2037" s="35"/>
      <c r="EJ2037" s="35"/>
      <c r="EK2037" s="35"/>
      <c r="EL2037" s="35"/>
      <c r="EM2037" s="35"/>
      <c r="EN2037" s="35"/>
      <c r="EO2037" s="35"/>
      <c r="EP2037" s="35"/>
      <c r="EQ2037" s="35"/>
      <c r="ER2037" s="35"/>
      <c r="ES2037" s="35"/>
      <c r="ET2037" s="35"/>
      <c r="EU2037" s="35"/>
      <c r="EV2037" s="35"/>
      <c r="EW2037" s="35"/>
      <c r="EX2037" s="35"/>
      <c r="EY2037" s="35"/>
      <c r="EZ2037" s="35"/>
      <c r="FA2037" s="35"/>
      <c r="FB2037" s="35"/>
      <c r="FC2037" s="35"/>
      <c r="FD2037" s="35"/>
      <c r="FE2037" s="35"/>
      <c r="FF2037" s="35"/>
      <c r="FG2037" s="35"/>
      <c r="FH2037" s="35"/>
      <c r="FI2037" s="35"/>
      <c r="FJ2037" s="35"/>
      <c r="FK2037" s="35"/>
      <c r="FL2037" s="35"/>
      <c r="FM2037" s="35"/>
      <c r="FN2037" s="35"/>
      <c r="FO2037" s="35"/>
      <c r="FP2037" s="35"/>
      <c r="FQ2037" s="35"/>
      <c r="FR2037" s="35"/>
      <c r="FS2037" s="35"/>
      <c r="FT2037" s="35"/>
      <c r="FU2037" s="35"/>
      <c r="FV2037" s="35"/>
      <c r="FW2037" s="35"/>
      <c r="FX2037" s="35"/>
      <c r="FY2037" s="35"/>
      <c r="FZ2037" s="35"/>
    </row>
    <row r="2038" spans="1:182" x14ac:dyDescent="0.15">
      <c r="A2038" s="38">
        <f t="shared" si="618"/>
        <v>45482</v>
      </c>
      <c r="B2038" s="39">
        <f t="shared" ca="1" si="619"/>
        <v>3171.8573641499997</v>
      </c>
      <c r="C2038" s="40">
        <f t="shared" si="620"/>
        <v>3137.2723529499999</v>
      </c>
      <c r="D2038" s="41">
        <f ca="1">IF(A2038&lt;$B$1,VLOOKUP(A2038,[1]DI!$A$4:$B$15000,2,FALSE),0)</f>
        <v>0.104</v>
      </c>
      <c r="E2038" s="40">
        <f t="shared" ca="1" si="621"/>
        <v>3.927E-4</v>
      </c>
      <c r="F2038" s="42">
        <f t="shared" si="615"/>
        <v>1</v>
      </c>
      <c r="G2038" s="43">
        <f t="shared" ca="1" si="622"/>
        <v>1.0003926999999999</v>
      </c>
      <c r="H2038" s="40">
        <f ca="1">TRUNC(PRODUCT(G$10:G2037),15)</f>
        <v>1.5524303725045701</v>
      </c>
      <c r="I2038" s="40">
        <f t="shared" ca="1" si="623"/>
        <v>1.53907868529009</v>
      </c>
      <c r="J2038" s="40">
        <f t="shared" ca="1" si="624"/>
        <v>1.0086751199999999</v>
      </c>
      <c r="K2038" s="42">
        <f t="shared" si="625"/>
        <v>2.7E-2</v>
      </c>
      <c r="L2038" s="63">
        <f t="shared" si="631"/>
        <v>45450</v>
      </c>
      <c r="M2038" s="64">
        <f t="shared" si="632"/>
        <v>22</v>
      </c>
      <c r="N2038" s="44">
        <f t="shared" si="626"/>
        <v>22</v>
      </c>
      <c r="O2038" s="40">
        <f t="shared" si="627"/>
        <v>1.0023285900000001</v>
      </c>
      <c r="P2038" s="65">
        <f t="shared" ca="1" si="633"/>
        <v>1.0110239110000001</v>
      </c>
      <c r="Q2038" s="40">
        <f t="shared" ca="1" si="628"/>
        <v>34.585011199999997</v>
      </c>
      <c r="R2038" s="44">
        <f>IF(VLOOKUP(A2038,$Z$12:$AI$125,8)=VLOOKUP(A2037,$Z$12:$AI$125,8),0,VLOOKUP(A2038,Z$12:$AI$125,8))</f>
        <v>0</v>
      </c>
      <c r="S2038" s="45">
        <f>IF(R2038&gt;0,VLOOKUP(R2038,Y$12:$AH$125,7),0)</f>
        <v>0</v>
      </c>
      <c r="T2038" s="40">
        <f t="shared" si="629"/>
        <v>0</v>
      </c>
      <c r="U2038" s="40">
        <f t="shared" ca="1" si="630"/>
        <v>34.585011199999997</v>
      </c>
      <c r="V2038" s="46" t="str">
        <f t="shared" si="616"/>
        <v>J=</v>
      </c>
      <c r="W2038" s="47">
        <f t="shared" si="617"/>
        <v>45555</v>
      </c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  <c r="CA2038" s="35"/>
      <c r="CB2038" s="35"/>
      <c r="CC2038" s="35"/>
      <c r="CD2038" s="35"/>
      <c r="CE2038" s="35"/>
      <c r="CF2038" s="35"/>
      <c r="CG2038" s="35"/>
      <c r="CH2038" s="35"/>
      <c r="CI2038" s="35"/>
      <c r="CJ2038" s="35"/>
      <c r="CK2038" s="35"/>
      <c r="CL2038" s="35"/>
      <c r="CM2038" s="35"/>
      <c r="CN2038" s="35"/>
      <c r="CO2038" s="35"/>
      <c r="CP2038" s="35"/>
      <c r="CQ2038" s="35"/>
      <c r="CR2038" s="35"/>
      <c r="CS2038" s="35"/>
      <c r="CT2038" s="35"/>
      <c r="CU2038" s="35"/>
      <c r="CV2038" s="35"/>
      <c r="CW2038" s="35"/>
      <c r="CX2038" s="35"/>
      <c r="CY2038" s="35"/>
      <c r="CZ2038" s="35"/>
      <c r="DA2038" s="35"/>
      <c r="DB2038" s="35"/>
      <c r="DC2038" s="35"/>
      <c r="DD2038" s="35"/>
      <c r="DE2038" s="35"/>
      <c r="DF2038" s="35"/>
      <c r="DG2038" s="35"/>
      <c r="DH2038" s="35"/>
      <c r="DI2038" s="35"/>
      <c r="DJ2038" s="35"/>
      <c r="DK2038" s="35"/>
      <c r="DL2038" s="35"/>
      <c r="DM2038" s="35"/>
      <c r="DN2038" s="35"/>
      <c r="DO2038" s="35"/>
      <c r="DP2038" s="35"/>
      <c r="DQ2038" s="35"/>
      <c r="DR2038" s="35"/>
      <c r="DS2038" s="35"/>
      <c r="DT2038" s="35"/>
      <c r="DU2038" s="35"/>
      <c r="DV2038" s="35"/>
      <c r="DW2038" s="35"/>
      <c r="DX2038" s="35"/>
      <c r="DY2038" s="35"/>
      <c r="DZ2038" s="35"/>
      <c r="EA2038" s="35"/>
      <c r="EB2038" s="35"/>
      <c r="EC2038" s="35"/>
      <c r="ED2038" s="35"/>
      <c r="EE2038" s="35"/>
      <c r="EF2038" s="35"/>
      <c r="EG2038" s="35"/>
      <c r="EH2038" s="35"/>
      <c r="EI2038" s="35"/>
      <c r="EJ2038" s="35"/>
      <c r="EK2038" s="35"/>
      <c r="EL2038" s="35"/>
      <c r="EM2038" s="35"/>
      <c r="EN2038" s="35"/>
      <c r="EO2038" s="35"/>
      <c r="EP2038" s="35"/>
      <c r="EQ2038" s="35"/>
      <c r="ER2038" s="35"/>
      <c r="ES2038" s="35"/>
      <c r="ET2038" s="35"/>
      <c r="EU2038" s="35"/>
      <c r="EV2038" s="35"/>
      <c r="EW2038" s="35"/>
      <c r="EX2038" s="35"/>
      <c r="EY2038" s="35"/>
      <c r="EZ2038" s="35"/>
      <c r="FA2038" s="35"/>
      <c r="FB2038" s="35"/>
      <c r="FC2038" s="35"/>
      <c r="FD2038" s="35"/>
      <c r="FE2038" s="35"/>
      <c r="FF2038" s="35"/>
      <c r="FG2038" s="35"/>
      <c r="FH2038" s="35"/>
      <c r="FI2038" s="35"/>
      <c r="FJ2038" s="35"/>
      <c r="FK2038" s="35"/>
      <c r="FL2038" s="35"/>
      <c r="FM2038" s="35"/>
      <c r="FN2038" s="35"/>
      <c r="FO2038" s="35"/>
      <c r="FP2038" s="35"/>
      <c r="FQ2038" s="35"/>
      <c r="FR2038" s="35"/>
      <c r="FS2038" s="35"/>
      <c r="FT2038" s="35"/>
      <c r="FU2038" s="35"/>
      <c r="FV2038" s="35"/>
      <c r="FW2038" s="35"/>
      <c r="FX2038" s="35"/>
      <c r="FY2038" s="35"/>
      <c r="FZ2038" s="35"/>
    </row>
    <row r="2039" spans="1:182" x14ac:dyDescent="0.15">
      <c r="A2039" s="38">
        <f t="shared" si="618"/>
        <v>45483</v>
      </c>
      <c r="B2039" s="39">
        <f t="shared" ca="1" si="619"/>
        <v>3173.4384145099998</v>
      </c>
      <c r="C2039" s="40">
        <f t="shared" si="620"/>
        <v>3137.2723529499999</v>
      </c>
      <c r="D2039" s="41">
        <f ca="1">IF(A2039&lt;$B$1,VLOOKUP(A2039,[1]DI!$A$4:$B$15000,2,FALSE),0)</f>
        <v>0.104</v>
      </c>
      <c r="E2039" s="40">
        <f t="shared" ca="1" si="621"/>
        <v>3.927E-4</v>
      </c>
      <c r="F2039" s="42">
        <f t="shared" si="615"/>
        <v>1</v>
      </c>
      <c r="G2039" s="43">
        <f t="shared" ca="1" si="622"/>
        <v>1.0003926999999999</v>
      </c>
      <c r="H2039" s="40">
        <f ca="1">TRUNC(PRODUCT(G$10:G2038),15)</f>
        <v>1.5530400119118599</v>
      </c>
      <c r="I2039" s="40">
        <f t="shared" ca="1" si="623"/>
        <v>1.53907868529009</v>
      </c>
      <c r="J2039" s="40">
        <f t="shared" ca="1" si="624"/>
        <v>1.00907122</v>
      </c>
      <c r="K2039" s="42">
        <f t="shared" si="625"/>
        <v>2.7E-2</v>
      </c>
      <c r="L2039" s="63">
        <f t="shared" si="631"/>
        <v>45450</v>
      </c>
      <c r="M2039" s="64">
        <f t="shared" si="632"/>
        <v>23</v>
      </c>
      <c r="N2039" s="44">
        <f t="shared" si="626"/>
        <v>23</v>
      </c>
      <c r="O2039" s="40">
        <f t="shared" si="627"/>
        <v>1.0024345640000001</v>
      </c>
      <c r="P2039" s="65">
        <f t="shared" ca="1" si="633"/>
        <v>1.0115278679999999</v>
      </c>
      <c r="Q2039" s="40">
        <f t="shared" ca="1" si="628"/>
        <v>36.166061560000003</v>
      </c>
      <c r="R2039" s="44">
        <f>IF(VLOOKUP(A2039,$Z$12:$AI$125,8)=VLOOKUP(A2038,$Z$12:$AI$125,8),0,VLOOKUP(A2039,Z$12:$AI$125,8))</f>
        <v>0</v>
      </c>
      <c r="S2039" s="45">
        <f>IF(R2039&gt;0,VLOOKUP(R2039,Y$12:$AH$125,7),0)</f>
        <v>0</v>
      </c>
      <c r="T2039" s="40">
        <f t="shared" si="629"/>
        <v>0</v>
      </c>
      <c r="U2039" s="40">
        <f t="shared" ca="1" si="630"/>
        <v>36.166061560000003</v>
      </c>
      <c r="V2039" s="46" t="str">
        <f t="shared" si="616"/>
        <v>J=</v>
      </c>
      <c r="W2039" s="47">
        <f t="shared" si="617"/>
        <v>45555</v>
      </c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  <c r="CA2039" s="35"/>
      <c r="CB2039" s="35"/>
      <c r="CC2039" s="35"/>
      <c r="CD2039" s="35"/>
      <c r="CE2039" s="35"/>
      <c r="CF2039" s="35"/>
      <c r="CG2039" s="35"/>
      <c r="CH2039" s="35"/>
      <c r="CI2039" s="35"/>
      <c r="CJ2039" s="35"/>
      <c r="CK2039" s="35"/>
      <c r="CL2039" s="35"/>
      <c r="CM2039" s="35"/>
      <c r="CN2039" s="35"/>
      <c r="CO2039" s="35"/>
      <c r="CP2039" s="35"/>
      <c r="CQ2039" s="35"/>
      <c r="CR2039" s="35"/>
      <c r="CS2039" s="35"/>
      <c r="CT2039" s="35"/>
      <c r="CU2039" s="35"/>
      <c r="CV2039" s="35"/>
      <c r="CW2039" s="35"/>
      <c r="CX2039" s="35"/>
      <c r="CY2039" s="35"/>
      <c r="CZ2039" s="35"/>
      <c r="DA2039" s="35"/>
      <c r="DB2039" s="35"/>
      <c r="DC2039" s="35"/>
      <c r="DD2039" s="35"/>
      <c r="DE2039" s="35"/>
      <c r="DF2039" s="35"/>
      <c r="DG2039" s="35"/>
      <c r="DH2039" s="35"/>
      <c r="DI2039" s="35"/>
      <c r="DJ2039" s="35"/>
      <c r="DK2039" s="35"/>
      <c r="DL2039" s="35"/>
      <c r="DM2039" s="35"/>
      <c r="DN2039" s="35"/>
      <c r="DO2039" s="35"/>
      <c r="DP2039" s="35"/>
      <c r="DQ2039" s="35"/>
      <c r="DR2039" s="35"/>
      <c r="DS2039" s="35"/>
      <c r="DT2039" s="35"/>
      <c r="DU2039" s="35"/>
      <c r="DV2039" s="35"/>
      <c r="DW2039" s="35"/>
      <c r="DX2039" s="35"/>
      <c r="DY2039" s="35"/>
      <c r="DZ2039" s="35"/>
      <c r="EA2039" s="35"/>
      <c r="EB2039" s="35"/>
      <c r="EC2039" s="35"/>
      <c r="ED2039" s="35"/>
      <c r="EE2039" s="35"/>
      <c r="EF2039" s="35"/>
      <c r="EG2039" s="35"/>
      <c r="EH2039" s="35"/>
      <c r="EI2039" s="35"/>
      <c r="EJ2039" s="35"/>
      <c r="EK2039" s="35"/>
      <c r="EL2039" s="35"/>
      <c r="EM2039" s="35"/>
      <c r="EN2039" s="35"/>
      <c r="EO2039" s="35"/>
      <c r="EP2039" s="35"/>
      <c r="EQ2039" s="35"/>
      <c r="ER2039" s="35"/>
      <c r="ES2039" s="35"/>
      <c r="ET2039" s="35"/>
      <c r="EU2039" s="35"/>
      <c r="EV2039" s="35"/>
      <c r="EW2039" s="35"/>
      <c r="EX2039" s="35"/>
      <c r="EY2039" s="35"/>
      <c r="EZ2039" s="35"/>
      <c r="FA2039" s="35"/>
      <c r="FB2039" s="35"/>
      <c r="FC2039" s="35"/>
      <c r="FD2039" s="35"/>
      <c r="FE2039" s="35"/>
      <c r="FF2039" s="35"/>
      <c r="FG2039" s="35"/>
      <c r="FH2039" s="35"/>
      <c r="FI2039" s="35"/>
      <c r="FJ2039" s="35"/>
      <c r="FK2039" s="35"/>
      <c r="FL2039" s="35"/>
      <c r="FM2039" s="35"/>
      <c r="FN2039" s="35"/>
      <c r="FO2039" s="35"/>
      <c r="FP2039" s="35"/>
      <c r="FQ2039" s="35"/>
      <c r="FR2039" s="35"/>
      <c r="FS2039" s="35"/>
      <c r="FT2039" s="35"/>
      <c r="FU2039" s="35"/>
      <c r="FV2039" s="35"/>
      <c r="FW2039" s="35"/>
      <c r="FX2039" s="35"/>
      <c r="FY2039" s="35"/>
      <c r="FZ2039" s="35"/>
    </row>
    <row r="2040" spans="1:182" x14ac:dyDescent="0.15">
      <c r="A2040" s="38">
        <f t="shared" si="618"/>
        <v>45484</v>
      </c>
      <c r="B2040" s="39">
        <f t="shared" ca="1" si="619"/>
        <v>3175.0202993899998</v>
      </c>
      <c r="C2040" s="40">
        <f t="shared" si="620"/>
        <v>3137.2723529499999</v>
      </c>
      <c r="D2040" s="41">
        <f ca="1">IF(A2040&lt;$B$1,VLOOKUP(A2040,[1]DI!$A$4:$B$15000,2,FALSE),0)</f>
        <v>0.104</v>
      </c>
      <c r="E2040" s="40">
        <f t="shared" ca="1" si="621"/>
        <v>3.927E-4</v>
      </c>
      <c r="F2040" s="42">
        <f t="shared" si="615"/>
        <v>1</v>
      </c>
      <c r="G2040" s="43">
        <f t="shared" ca="1" si="622"/>
        <v>1.0003926999999999</v>
      </c>
      <c r="H2040" s="40">
        <f ca="1">TRUNC(PRODUCT(G$10:G2039),15)</f>
        <v>1.55364989072453</v>
      </c>
      <c r="I2040" s="40">
        <f t="shared" ca="1" si="623"/>
        <v>1.53907868529009</v>
      </c>
      <c r="J2040" s="40">
        <f t="shared" ca="1" si="624"/>
        <v>1.00946749</v>
      </c>
      <c r="K2040" s="42">
        <f t="shared" si="625"/>
        <v>2.7E-2</v>
      </c>
      <c r="L2040" s="63">
        <f t="shared" si="631"/>
        <v>45450</v>
      </c>
      <c r="M2040" s="64">
        <f t="shared" si="632"/>
        <v>24</v>
      </c>
      <c r="N2040" s="44">
        <f t="shared" si="626"/>
        <v>24</v>
      </c>
      <c r="O2040" s="40">
        <f t="shared" si="627"/>
        <v>1.002540548</v>
      </c>
      <c r="P2040" s="65">
        <f t="shared" ca="1" si="633"/>
        <v>1.012032091</v>
      </c>
      <c r="Q2040" s="40">
        <f t="shared" ca="1" si="628"/>
        <v>37.74794644</v>
      </c>
      <c r="R2040" s="44">
        <f>IF(VLOOKUP(A2040,$Z$12:$AI$125,8)=VLOOKUP(A2039,$Z$12:$AI$125,8),0,VLOOKUP(A2040,Z$12:$AI$125,8))</f>
        <v>0</v>
      </c>
      <c r="S2040" s="45">
        <f>IF(R2040&gt;0,VLOOKUP(R2040,Y$12:$AH$125,7),0)</f>
        <v>0</v>
      </c>
      <c r="T2040" s="40">
        <f t="shared" si="629"/>
        <v>0</v>
      </c>
      <c r="U2040" s="40">
        <f t="shared" ca="1" si="630"/>
        <v>37.74794644</v>
      </c>
      <c r="V2040" s="46" t="str">
        <f t="shared" si="616"/>
        <v>J=</v>
      </c>
      <c r="W2040" s="47">
        <f t="shared" si="617"/>
        <v>45555</v>
      </c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  <c r="CA2040" s="35"/>
      <c r="CB2040" s="35"/>
      <c r="CC2040" s="35"/>
      <c r="CD2040" s="35"/>
      <c r="CE2040" s="35"/>
      <c r="CF2040" s="35"/>
      <c r="CG2040" s="35"/>
      <c r="CH2040" s="35"/>
      <c r="CI2040" s="35"/>
      <c r="CJ2040" s="35"/>
      <c r="CK2040" s="35"/>
      <c r="CL2040" s="35"/>
      <c r="CM2040" s="35"/>
      <c r="CN2040" s="35"/>
      <c r="CO2040" s="35"/>
      <c r="CP2040" s="35"/>
      <c r="CQ2040" s="35"/>
      <c r="CR2040" s="35"/>
      <c r="CS2040" s="35"/>
      <c r="CT2040" s="35"/>
      <c r="CU2040" s="35"/>
      <c r="CV2040" s="35"/>
      <c r="CW2040" s="35"/>
      <c r="CX2040" s="35"/>
      <c r="CY2040" s="35"/>
      <c r="CZ2040" s="35"/>
      <c r="DA2040" s="35"/>
      <c r="DB2040" s="35"/>
      <c r="DC2040" s="35"/>
      <c r="DD2040" s="35"/>
      <c r="DE2040" s="35"/>
      <c r="DF2040" s="35"/>
      <c r="DG2040" s="35"/>
      <c r="DH2040" s="35"/>
      <c r="DI2040" s="35"/>
      <c r="DJ2040" s="35"/>
      <c r="DK2040" s="35"/>
      <c r="DL2040" s="35"/>
      <c r="DM2040" s="35"/>
      <c r="DN2040" s="35"/>
      <c r="DO2040" s="35"/>
      <c r="DP2040" s="35"/>
      <c r="DQ2040" s="35"/>
      <c r="DR2040" s="35"/>
      <c r="DS2040" s="35"/>
      <c r="DT2040" s="35"/>
      <c r="DU2040" s="35"/>
      <c r="DV2040" s="35"/>
      <c r="DW2040" s="35"/>
      <c r="DX2040" s="35"/>
      <c r="DY2040" s="35"/>
      <c r="DZ2040" s="35"/>
      <c r="EA2040" s="35"/>
      <c r="EB2040" s="35"/>
      <c r="EC2040" s="35"/>
      <c r="ED2040" s="35"/>
      <c r="EE2040" s="35"/>
      <c r="EF2040" s="35"/>
      <c r="EG2040" s="35"/>
      <c r="EH2040" s="35"/>
      <c r="EI2040" s="35"/>
      <c r="EJ2040" s="35"/>
      <c r="EK2040" s="35"/>
      <c r="EL2040" s="35"/>
      <c r="EM2040" s="35"/>
      <c r="EN2040" s="35"/>
      <c r="EO2040" s="35"/>
      <c r="EP2040" s="35"/>
      <c r="EQ2040" s="35"/>
      <c r="ER2040" s="35"/>
      <c r="ES2040" s="35"/>
      <c r="ET2040" s="35"/>
      <c r="EU2040" s="35"/>
      <c r="EV2040" s="35"/>
      <c r="EW2040" s="35"/>
      <c r="EX2040" s="35"/>
      <c r="EY2040" s="35"/>
      <c r="EZ2040" s="35"/>
      <c r="FA2040" s="35"/>
      <c r="FB2040" s="35"/>
      <c r="FC2040" s="35"/>
      <c r="FD2040" s="35"/>
      <c r="FE2040" s="35"/>
      <c r="FF2040" s="35"/>
      <c r="FG2040" s="35"/>
      <c r="FH2040" s="35"/>
      <c r="FI2040" s="35"/>
      <c r="FJ2040" s="35"/>
      <c r="FK2040" s="35"/>
      <c r="FL2040" s="35"/>
      <c r="FM2040" s="35"/>
      <c r="FN2040" s="35"/>
      <c r="FO2040" s="35"/>
      <c r="FP2040" s="35"/>
      <c r="FQ2040" s="35"/>
      <c r="FR2040" s="35"/>
      <c r="FS2040" s="35"/>
      <c r="FT2040" s="35"/>
      <c r="FU2040" s="35"/>
      <c r="FV2040" s="35"/>
      <c r="FW2040" s="35"/>
      <c r="FX2040" s="35"/>
      <c r="FY2040" s="35"/>
      <c r="FZ2040" s="35"/>
    </row>
    <row r="2041" spans="1:182" x14ac:dyDescent="0.15">
      <c r="A2041" s="38">
        <f t="shared" si="618"/>
        <v>45485</v>
      </c>
      <c r="B2041" s="39">
        <f t="shared" ca="1" si="619"/>
        <v>3176.6029246600001</v>
      </c>
      <c r="C2041" s="40">
        <f t="shared" si="620"/>
        <v>3137.2723529499999</v>
      </c>
      <c r="D2041" s="41">
        <f ca="1">IF(A2041&lt;$B$1,VLOOKUP(A2041,[1]DI!$A$4:$B$15000,2,FALSE),0)</f>
        <v>0.104</v>
      </c>
      <c r="E2041" s="40">
        <f t="shared" ca="1" si="621"/>
        <v>3.927E-4</v>
      </c>
      <c r="F2041" s="42">
        <f t="shared" si="615"/>
        <v>1</v>
      </c>
      <c r="G2041" s="43">
        <f t="shared" ca="1" si="622"/>
        <v>1.0003926999999999</v>
      </c>
      <c r="H2041" s="40">
        <f ca="1">TRUNC(PRODUCT(G$10:G2040),15)</f>
        <v>1.5542600090366201</v>
      </c>
      <c r="I2041" s="40">
        <f t="shared" ca="1" si="623"/>
        <v>1.53907868529009</v>
      </c>
      <c r="J2041" s="40">
        <f t="shared" ca="1" si="624"/>
        <v>1.0098639</v>
      </c>
      <c r="K2041" s="42">
        <f t="shared" si="625"/>
        <v>2.7E-2</v>
      </c>
      <c r="L2041" s="63">
        <f t="shared" si="631"/>
        <v>45450</v>
      </c>
      <c r="M2041" s="64">
        <f t="shared" si="632"/>
        <v>25</v>
      </c>
      <c r="N2041" s="44">
        <f t="shared" si="626"/>
        <v>25</v>
      </c>
      <c r="O2041" s="40">
        <f t="shared" si="627"/>
        <v>1.0026465449999999</v>
      </c>
      <c r="P2041" s="65">
        <f t="shared" ca="1" si="633"/>
        <v>1.0125365500000001</v>
      </c>
      <c r="Q2041" s="40">
        <f t="shared" ca="1" si="628"/>
        <v>39.330571710000001</v>
      </c>
      <c r="R2041" s="44">
        <f>IF(VLOOKUP(A2041,$Z$12:$AI$125,8)=VLOOKUP(A2040,$Z$12:$AI$125,8),0,VLOOKUP(A2041,Z$12:$AI$125,8))</f>
        <v>0</v>
      </c>
      <c r="S2041" s="45">
        <f>IF(R2041&gt;0,VLOOKUP(R2041,Y$12:$AH$125,7),0)</f>
        <v>0</v>
      </c>
      <c r="T2041" s="40">
        <f t="shared" si="629"/>
        <v>0</v>
      </c>
      <c r="U2041" s="40">
        <f t="shared" ca="1" si="630"/>
        <v>39.330571710000001</v>
      </c>
      <c r="V2041" s="46" t="str">
        <f t="shared" si="616"/>
        <v>J=</v>
      </c>
      <c r="W2041" s="47">
        <f t="shared" si="617"/>
        <v>45555</v>
      </c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  <c r="CA2041" s="35"/>
      <c r="CB2041" s="35"/>
      <c r="CC2041" s="35"/>
      <c r="CD2041" s="35"/>
      <c r="CE2041" s="35"/>
      <c r="CF2041" s="35"/>
      <c r="CG2041" s="35"/>
      <c r="CH2041" s="35"/>
      <c r="CI2041" s="35"/>
      <c r="CJ2041" s="35"/>
      <c r="CK2041" s="35"/>
      <c r="CL2041" s="35"/>
      <c r="CM2041" s="35"/>
      <c r="CN2041" s="35"/>
      <c r="CO2041" s="35"/>
      <c r="CP2041" s="35"/>
      <c r="CQ2041" s="35"/>
      <c r="CR2041" s="35"/>
      <c r="CS2041" s="35"/>
      <c r="CT2041" s="35"/>
      <c r="CU2041" s="35"/>
      <c r="CV2041" s="35"/>
      <c r="CW2041" s="35"/>
      <c r="CX2041" s="35"/>
      <c r="CY2041" s="35"/>
      <c r="CZ2041" s="35"/>
      <c r="DA2041" s="35"/>
      <c r="DB2041" s="35"/>
      <c r="DC2041" s="35"/>
      <c r="DD2041" s="35"/>
      <c r="DE2041" s="35"/>
      <c r="DF2041" s="35"/>
      <c r="DG2041" s="35"/>
      <c r="DH2041" s="35"/>
      <c r="DI2041" s="35"/>
      <c r="DJ2041" s="35"/>
      <c r="DK2041" s="35"/>
      <c r="DL2041" s="35"/>
      <c r="DM2041" s="35"/>
      <c r="DN2041" s="35"/>
      <c r="DO2041" s="35"/>
      <c r="DP2041" s="35"/>
      <c r="DQ2041" s="35"/>
      <c r="DR2041" s="35"/>
      <c r="DS2041" s="35"/>
      <c r="DT2041" s="35"/>
      <c r="DU2041" s="35"/>
      <c r="DV2041" s="35"/>
      <c r="DW2041" s="35"/>
      <c r="DX2041" s="35"/>
      <c r="DY2041" s="35"/>
      <c r="DZ2041" s="35"/>
      <c r="EA2041" s="35"/>
      <c r="EB2041" s="35"/>
      <c r="EC2041" s="35"/>
      <c r="ED2041" s="35"/>
      <c r="EE2041" s="35"/>
      <c r="EF2041" s="35"/>
      <c r="EG2041" s="35"/>
      <c r="EH2041" s="35"/>
      <c r="EI2041" s="35"/>
      <c r="EJ2041" s="35"/>
      <c r="EK2041" s="35"/>
      <c r="EL2041" s="35"/>
      <c r="EM2041" s="35"/>
      <c r="EN2041" s="35"/>
      <c r="EO2041" s="35"/>
      <c r="EP2041" s="35"/>
      <c r="EQ2041" s="35"/>
      <c r="ER2041" s="35"/>
      <c r="ES2041" s="35"/>
      <c r="ET2041" s="35"/>
      <c r="EU2041" s="35"/>
      <c r="EV2041" s="35"/>
      <c r="EW2041" s="35"/>
      <c r="EX2041" s="35"/>
      <c r="EY2041" s="35"/>
      <c r="EZ2041" s="35"/>
      <c r="FA2041" s="35"/>
      <c r="FB2041" s="35"/>
      <c r="FC2041" s="35"/>
      <c r="FD2041" s="35"/>
      <c r="FE2041" s="35"/>
      <c r="FF2041" s="35"/>
      <c r="FG2041" s="35"/>
      <c r="FH2041" s="35"/>
      <c r="FI2041" s="35"/>
      <c r="FJ2041" s="35"/>
      <c r="FK2041" s="35"/>
      <c r="FL2041" s="35"/>
      <c r="FM2041" s="35"/>
      <c r="FN2041" s="35"/>
      <c r="FO2041" s="35"/>
      <c r="FP2041" s="35"/>
      <c r="FQ2041" s="35"/>
      <c r="FR2041" s="35"/>
      <c r="FS2041" s="35"/>
      <c r="FT2041" s="35"/>
      <c r="FU2041" s="35"/>
      <c r="FV2041" s="35"/>
      <c r="FW2041" s="35"/>
      <c r="FX2041" s="35"/>
      <c r="FY2041" s="35"/>
      <c r="FZ2041" s="35"/>
    </row>
    <row r="2042" spans="1:182" x14ac:dyDescent="0.15">
      <c r="A2042" s="38">
        <f t="shared" si="618"/>
        <v>45486</v>
      </c>
      <c r="B2042" s="39">
        <f t="shared" ca="1" si="619"/>
        <v>3178.1863844499999</v>
      </c>
      <c r="C2042" s="40">
        <f t="shared" si="620"/>
        <v>3137.2723529499999</v>
      </c>
      <c r="D2042" s="41">
        <f ca="1">IF(A2042&lt;$B$1,VLOOKUP(A2042,[1]DI!$A$4:$B$15000,2,FALSE),0)</f>
        <v>0</v>
      </c>
      <c r="E2042" s="40">
        <f t="shared" ca="1" si="621"/>
        <v>0</v>
      </c>
      <c r="F2042" s="42">
        <f t="shared" si="615"/>
        <v>1</v>
      </c>
      <c r="G2042" s="43">
        <f t="shared" ca="1" si="622"/>
        <v>1</v>
      </c>
      <c r="H2042" s="40">
        <f ca="1">TRUNC(PRODUCT(G$10:G2041),15)</f>
        <v>1.55487036694217</v>
      </c>
      <c r="I2042" s="40">
        <f t="shared" ca="1" si="623"/>
        <v>1.53907868529009</v>
      </c>
      <c r="J2042" s="40">
        <f t="shared" ca="1" si="624"/>
        <v>1.0102604799999999</v>
      </c>
      <c r="K2042" s="42">
        <f t="shared" si="625"/>
        <v>2.7E-2</v>
      </c>
      <c r="L2042" s="63">
        <f t="shared" si="631"/>
        <v>45450</v>
      </c>
      <c r="M2042" s="64">
        <f t="shared" si="632"/>
        <v>25</v>
      </c>
      <c r="N2042" s="44">
        <f t="shared" si="626"/>
        <v>26</v>
      </c>
      <c r="O2042" s="40">
        <f t="shared" si="627"/>
        <v>1.002752552</v>
      </c>
      <c r="P2042" s="65">
        <f t="shared" ca="1" si="633"/>
        <v>1.013041275</v>
      </c>
      <c r="Q2042" s="40">
        <f t="shared" ca="1" si="628"/>
        <v>40.9140315</v>
      </c>
      <c r="R2042" s="44">
        <f>IF(VLOOKUP(A2042,$Z$12:$AI$125,8)=VLOOKUP(A2041,$Z$12:$AI$125,8),0,VLOOKUP(A2042,Z$12:$AI$125,8))</f>
        <v>0</v>
      </c>
      <c r="S2042" s="45">
        <f>IF(R2042&gt;0,VLOOKUP(R2042,Y$12:$AH$125,7),0)</f>
        <v>0</v>
      </c>
      <c r="T2042" s="40">
        <f t="shared" si="629"/>
        <v>0</v>
      </c>
      <c r="U2042" s="40">
        <f t="shared" ca="1" si="630"/>
        <v>40.9140315</v>
      </c>
      <c r="V2042" s="46" t="str">
        <f t="shared" si="616"/>
        <v>J=</v>
      </c>
      <c r="W2042" s="47">
        <f t="shared" si="617"/>
        <v>45555</v>
      </c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  <c r="CA2042" s="35"/>
      <c r="CB2042" s="35"/>
      <c r="CC2042" s="35"/>
      <c r="CD2042" s="35"/>
      <c r="CE2042" s="35"/>
      <c r="CF2042" s="35"/>
      <c r="CG2042" s="35"/>
      <c r="CH2042" s="35"/>
      <c r="CI2042" s="35"/>
      <c r="CJ2042" s="35"/>
      <c r="CK2042" s="35"/>
      <c r="CL2042" s="35"/>
      <c r="CM2042" s="35"/>
      <c r="CN2042" s="35"/>
      <c r="CO2042" s="35"/>
      <c r="CP2042" s="35"/>
      <c r="CQ2042" s="35"/>
      <c r="CR2042" s="35"/>
      <c r="CS2042" s="35"/>
      <c r="CT2042" s="35"/>
      <c r="CU2042" s="35"/>
      <c r="CV2042" s="35"/>
      <c r="CW2042" s="35"/>
      <c r="CX2042" s="35"/>
      <c r="CY2042" s="35"/>
      <c r="CZ2042" s="35"/>
      <c r="DA2042" s="35"/>
      <c r="DB2042" s="35"/>
      <c r="DC2042" s="35"/>
      <c r="DD2042" s="35"/>
      <c r="DE2042" s="35"/>
      <c r="DF2042" s="35"/>
      <c r="DG2042" s="35"/>
      <c r="DH2042" s="35"/>
      <c r="DI2042" s="35"/>
      <c r="DJ2042" s="35"/>
      <c r="DK2042" s="35"/>
      <c r="DL2042" s="35"/>
      <c r="DM2042" s="35"/>
      <c r="DN2042" s="35"/>
      <c r="DO2042" s="35"/>
      <c r="DP2042" s="35"/>
      <c r="DQ2042" s="35"/>
      <c r="DR2042" s="35"/>
      <c r="DS2042" s="35"/>
      <c r="DT2042" s="35"/>
      <c r="DU2042" s="35"/>
      <c r="DV2042" s="35"/>
      <c r="DW2042" s="35"/>
      <c r="DX2042" s="35"/>
      <c r="DY2042" s="35"/>
      <c r="DZ2042" s="35"/>
      <c r="EA2042" s="35"/>
      <c r="EB2042" s="35"/>
      <c r="EC2042" s="35"/>
      <c r="ED2042" s="35"/>
      <c r="EE2042" s="35"/>
      <c r="EF2042" s="35"/>
      <c r="EG2042" s="35"/>
      <c r="EH2042" s="35"/>
      <c r="EI2042" s="35"/>
      <c r="EJ2042" s="35"/>
      <c r="EK2042" s="35"/>
      <c r="EL2042" s="35"/>
      <c r="EM2042" s="35"/>
      <c r="EN2042" s="35"/>
      <c r="EO2042" s="35"/>
      <c r="EP2042" s="35"/>
      <c r="EQ2042" s="35"/>
      <c r="ER2042" s="35"/>
      <c r="ES2042" s="35"/>
      <c r="ET2042" s="35"/>
      <c r="EU2042" s="35"/>
      <c r="EV2042" s="35"/>
      <c r="EW2042" s="35"/>
      <c r="EX2042" s="35"/>
      <c r="EY2042" s="35"/>
      <c r="EZ2042" s="35"/>
      <c r="FA2042" s="35"/>
      <c r="FB2042" s="35"/>
      <c r="FC2042" s="35"/>
      <c r="FD2042" s="35"/>
      <c r="FE2042" s="35"/>
      <c r="FF2042" s="35"/>
      <c r="FG2042" s="35"/>
      <c r="FH2042" s="35"/>
      <c r="FI2042" s="35"/>
      <c r="FJ2042" s="35"/>
      <c r="FK2042" s="35"/>
      <c r="FL2042" s="35"/>
      <c r="FM2042" s="35"/>
      <c r="FN2042" s="35"/>
      <c r="FO2042" s="35"/>
      <c r="FP2042" s="35"/>
      <c r="FQ2042" s="35"/>
      <c r="FR2042" s="35"/>
      <c r="FS2042" s="35"/>
      <c r="FT2042" s="35"/>
      <c r="FU2042" s="35"/>
      <c r="FV2042" s="35"/>
      <c r="FW2042" s="35"/>
      <c r="FX2042" s="35"/>
      <c r="FY2042" s="35"/>
      <c r="FZ2042" s="35"/>
    </row>
    <row r="2043" spans="1:182" x14ac:dyDescent="0.15">
      <c r="A2043" s="38">
        <f t="shared" si="618"/>
        <v>45487</v>
      </c>
      <c r="B2043" s="39">
        <f t="shared" ca="1" si="619"/>
        <v>3178.1863844499999</v>
      </c>
      <c r="C2043" s="40">
        <f t="shared" si="620"/>
        <v>3137.2723529499999</v>
      </c>
      <c r="D2043" s="41">
        <f ca="1">IF(A2043&lt;$B$1,VLOOKUP(A2043,[1]DI!$A$4:$B$15000,2,FALSE),0)</f>
        <v>0</v>
      </c>
      <c r="E2043" s="40">
        <f t="shared" ca="1" si="621"/>
        <v>0</v>
      </c>
      <c r="F2043" s="42">
        <f t="shared" si="615"/>
        <v>1</v>
      </c>
      <c r="G2043" s="43">
        <f t="shared" ca="1" si="622"/>
        <v>1</v>
      </c>
      <c r="H2043" s="40">
        <f ca="1">TRUNC(PRODUCT(G$10:G2042),15)</f>
        <v>1.55487036694217</v>
      </c>
      <c r="I2043" s="40">
        <f t="shared" ca="1" si="623"/>
        <v>1.53907868529009</v>
      </c>
      <c r="J2043" s="40">
        <f t="shared" ca="1" si="624"/>
        <v>1.0102604799999999</v>
      </c>
      <c r="K2043" s="42">
        <f t="shared" si="625"/>
        <v>2.7E-2</v>
      </c>
      <c r="L2043" s="63">
        <f t="shared" si="631"/>
        <v>45450</v>
      </c>
      <c r="M2043" s="64">
        <f t="shared" si="632"/>
        <v>25</v>
      </c>
      <c r="N2043" s="44">
        <f t="shared" si="626"/>
        <v>26</v>
      </c>
      <c r="O2043" s="40">
        <f t="shared" si="627"/>
        <v>1.002752552</v>
      </c>
      <c r="P2043" s="65">
        <f t="shared" ca="1" si="633"/>
        <v>1.013041275</v>
      </c>
      <c r="Q2043" s="40">
        <f t="shared" ca="1" si="628"/>
        <v>40.9140315</v>
      </c>
      <c r="R2043" s="44">
        <f>IF(VLOOKUP(A2043,$Z$12:$AI$125,8)=VLOOKUP(A2042,$Z$12:$AI$125,8),0,VLOOKUP(A2043,Z$12:$AI$125,8))</f>
        <v>0</v>
      </c>
      <c r="S2043" s="45">
        <f>IF(R2043&gt;0,VLOOKUP(R2043,Y$12:$AH$125,7),0)</f>
        <v>0</v>
      </c>
      <c r="T2043" s="40">
        <f t="shared" si="629"/>
        <v>0</v>
      </c>
      <c r="U2043" s="40">
        <f t="shared" ca="1" si="630"/>
        <v>40.9140315</v>
      </c>
      <c r="V2043" s="46" t="str">
        <f t="shared" si="616"/>
        <v>J=</v>
      </c>
      <c r="W2043" s="47">
        <f t="shared" si="617"/>
        <v>45555</v>
      </c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  <c r="CA2043" s="35"/>
      <c r="CB2043" s="35"/>
      <c r="CC2043" s="35"/>
      <c r="CD2043" s="35"/>
      <c r="CE2043" s="35"/>
      <c r="CF2043" s="35"/>
      <c r="CG2043" s="35"/>
      <c r="CH2043" s="35"/>
      <c r="CI2043" s="35"/>
      <c r="CJ2043" s="35"/>
      <c r="CK2043" s="35"/>
      <c r="CL2043" s="35"/>
      <c r="CM2043" s="35"/>
      <c r="CN2043" s="35"/>
      <c r="CO2043" s="35"/>
      <c r="CP2043" s="35"/>
      <c r="CQ2043" s="35"/>
      <c r="CR2043" s="35"/>
      <c r="CS2043" s="35"/>
      <c r="CT2043" s="35"/>
      <c r="CU2043" s="35"/>
      <c r="CV2043" s="35"/>
      <c r="CW2043" s="35"/>
      <c r="CX2043" s="35"/>
      <c r="CY2043" s="35"/>
      <c r="CZ2043" s="35"/>
      <c r="DA2043" s="35"/>
      <c r="DB2043" s="35"/>
      <c r="DC2043" s="35"/>
      <c r="DD2043" s="35"/>
      <c r="DE2043" s="35"/>
      <c r="DF2043" s="35"/>
      <c r="DG2043" s="35"/>
      <c r="DH2043" s="35"/>
      <c r="DI2043" s="35"/>
      <c r="DJ2043" s="35"/>
      <c r="DK2043" s="35"/>
      <c r="DL2043" s="35"/>
      <c r="DM2043" s="35"/>
      <c r="DN2043" s="35"/>
      <c r="DO2043" s="35"/>
      <c r="DP2043" s="35"/>
      <c r="DQ2043" s="35"/>
      <c r="DR2043" s="35"/>
      <c r="DS2043" s="35"/>
      <c r="DT2043" s="35"/>
      <c r="DU2043" s="35"/>
      <c r="DV2043" s="35"/>
      <c r="DW2043" s="35"/>
      <c r="DX2043" s="35"/>
      <c r="DY2043" s="35"/>
      <c r="DZ2043" s="35"/>
      <c r="EA2043" s="35"/>
      <c r="EB2043" s="35"/>
      <c r="EC2043" s="35"/>
      <c r="ED2043" s="35"/>
      <c r="EE2043" s="35"/>
      <c r="EF2043" s="35"/>
      <c r="EG2043" s="35"/>
      <c r="EH2043" s="35"/>
      <c r="EI2043" s="35"/>
      <c r="EJ2043" s="35"/>
      <c r="EK2043" s="35"/>
      <c r="EL2043" s="35"/>
      <c r="EM2043" s="35"/>
      <c r="EN2043" s="35"/>
      <c r="EO2043" s="35"/>
      <c r="EP2043" s="35"/>
      <c r="EQ2043" s="35"/>
      <c r="ER2043" s="35"/>
      <c r="ES2043" s="35"/>
      <c r="ET2043" s="35"/>
      <c r="EU2043" s="35"/>
      <c r="EV2043" s="35"/>
      <c r="EW2043" s="35"/>
      <c r="EX2043" s="35"/>
      <c r="EY2043" s="35"/>
      <c r="EZ2043" s="35"/>
      <c r="FA2043" s="35"/>
      <c r="FB2043" s="35"/>
      <c r="FC2043" s="35"/>
      <c r="FD2043" s="35"/>
      <c r="FE2043" s="35"/>
      <c r="FF2043" s="35"/>
      <c r="FG2043" s="35"/>
      <c r="FH2043" s="35"/>
      <c r="FI2043" s="35"/>
      <c r="FJ2043" s="35"/>
      <c r="FK2043" s="35"/>
      <c r="FL2043" s="35"/>
      <c r="FM2043" s="35"/>
      <c r="FN2043" s="35"/>
      <c r="FO2043" s="35"/>
      <c r="FP2043" s="35"/>
      <c r="FQ2043" s="35"/>
      <c r="FR2043" s="35"/>
      <c r="FS2043" s="35"/>
      <c r="FT2043" s="35"/>
      <c r="FU2043" s="35"/>
      <c r="FV2043" s="35"/>
      <c r="FW2043" s="35"/>
      <c r="FX2043" s="35"/>
      <c r="FY2043" s="35"/>
      <c r="FZ2043" s="35"/>
    </row>
    <row r="2044" spans="1:182" x14ac:dyDescent="0.15">
      <c r="A2044" s="38">
        <f t="shared" si="618"/>
        <v>45488</v>
      </c>
      <c r="B2044" s="39">
        <f t="shared" ca="1" si="619"/>
        <v>3178.1863844499999</v>
      </c>
      <c r="C2044" s="40">
        <f t="shared" si="620"/>
        <v>3137.2723529499999</v>
      </c>
      <c r="D2044" s="41">
        <f ca="1">IF(A2044&lt;$B$1,VLOOKUP(A2044,[1]DI!$A$4:$B$15000,2,FALSE),0)</f>
        <v>0.104</v>
      </c>
      <c r="E2044" s="40">
        <f t="shared" ca="1" si="621"/>
        <v>3.927E-4</v>
      </c>
      <c r="F2044" s="42">
        <f t="shared" si="615"/>
        <v>1</v>
      </c>
      <c r="G2044" s="43">
        <f t="shared" ca="1" si="622"/>
        <v>1.0003926999999999</v>
      </c>
      <c r="H2044" s="40">
        <f ca="1">TRUNC(PRODUCT(G$10:G2043),15)</f>
        <v>1.55487036694217</v>
      </c>
      <c r="I2044" s="40">
        <f t="shared" ca="1" si="623"/>
        <v>1.53907868529009</v>
      </c>
      <c r="J2044" s="40">
        <f t="shared" ca="1" si="624"/>
        <v>1.0102604799999999</v>
      </c>
      <c r="K2044" s="42">
        <f t="shared" si="625"/>
        <v>2.7E-2</v>
      </c>
      <c r="L2044" s="63">
        <f t="shared" si="631"/>
        <v>45450</v>
      </c>
      <c r="M2044" s="64">
        <f t="shared" si="632"/>
        <v>26</v>
      </c>
      <c r="N2044" s="44">
        <f t="shared" si="626"/>
        <v>26</v>
      </c>
      <c r="O2044" s="40">
        <f t="shared" si="627"/>
        <v>1.002752552</v>
      </c>
      <c r="P2044" s="65">
        <f t="shared" ca="1" si="633"/>
        <v>1.013041275</v>
      </c>
      <c r="Q2044" s="40">
        <f t="shared" ca="1" si="628"/>
        <v>40.9140315</v>
      </c>
      <c r="R2044" s="44">
        <f>IF(VLOOKUP(A2044,$Z$12:$AI$125,8)=VLOOKUP(A2043,$Z$12:$AI$125,8),0,VLOOKUP(A2044,Z$12:$AI$125,8))</f>
        <v>0</v>
      </c>
      <c r="S2044" s="45">
        <f>IF(R2044&gt;0,VLOOKUP(R2044,Y$12:$AH$125,7),0)</f>
        <v>0</v>
      </c>
      <c r="T2044" s="40">
        <f t="shared" si="629"/>
        <v>0</v>
      </c>
      <c r="U2044" s="40">
        <f t="shared" ca="1" si="630"/>
        <v>40.9140315</v>
      </c>
      <c r="V2044" s="46" t="str">
        <f t="shared" si="616"/>
        <v>J=</v>
      </c>
      <c r="W2044" s="47">
        <f t="shared" si="617"/>
        <v>45555</v>
      </c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  <c r="CA2044" s="35"/>
      <c r="CB2044" s="35"/>
      <c r="CC2044" s="35"/>
      <c r="CD2044" s="35"/>
      <c r="CE2044" s="35"/>
      <c r="CF2044" s="35"/>
      <c r="CG2044" s="35"/>
      <c r="CH2044" s="35"/>
      <c r="CI2044" s="35"/>
      <c r="CJ2044" s="35"/>
      <c r="CK2044" s="35"/>
      <c r="CL2044" s="35"/>
      <c r="CM2044" s="35"/>
      <c r="CN2044" s="35"/>
      <c r="CO2044" s="35"/>
      <c r="CP2044" s="35"/>
      <c r="CQ2044" s="35"/>
      <c r="CR2044" s="35"/>
      <c r="CS2044" s="35"/>
      <c r="CT2044" s="35"/>
      <c r="CU2044" s="35"/>
      <c r="CV2044" s="35"/>
      <c r="CW2044" s="35"/>
      <c r="CX2044" s="35"/>
      <c r="CY2044" s="35"/>
      <c r="CZ2044" s="35"/>
      <c r="DA2044" s="35"/>
      <c r="DB2044" s="35"/>
      <c r="DC2044" s="35"/>
      <c r="DD2044" s="35"/>
      <c r="DE2044" s="35"/>
      <c r="DF2044" s="35"/>
      <c r="DG2044" s="35"/>
      <c r="DH2044" s="35"/>
      <c r="DI2044" s="35"/>
      <c r="DJ2044" s="35"/>
      <c r="DK2044" s="35"/>
      <c r="DL2044" s="35"/>
      <c r="DM2044" s="35"/>
      <c r="DN2044" s="35"/>
      <c r="DO2044" s="35"/>
      <c r="DP2044" s="35"/>
      <c r="DQ2044" s="35"/>
      <c r="DR2044" s="35"/>
      <c r="DS2044" s="35"/>
      <c r="DT2044" s="35"/>
      <c r="DU2044" s="35"/>
      <c r="DV2044" s="35"/>
      <c r="DW2044" s="35"/>
      <c r="DX2044" s="35"/>
      <c r="DY2044" s="35"/>
      <c r="DZ2044" s="35"/>
      <c r="EA2044" s="35"/>
      <c r="EB2044" s="35"/>
      <c r="EC2044" s="35"/>
      <c r="ED2044" s="35"/>
      <c r="EE2044" s="35"/>
      <c r="EF2044" s="35"/>
      <c r="EG2044" s="35"/>
      <c r="EH2044" s="35"/>
      <c r="EI2044" s="35"/>
      <c r="EJ2044" s="35"/>
      <c r="EK2044" s="35"/>
      <c r="EL2044" s="35"/>
      <c r="EM2044" s="35"/>
      <c r="EN2044" s="35"/>
      <c r="EO2044" s="35"/>
      <c r="EP2044" s="35"/>
      <c r="EQ2044" s="35"/>
      <c r="ER2044" s="35"/>
      <c r="ES2044" s="35"/>
      <c r="ET2044" s="35"/>
      <c r="EU2044" s="35"/>
      <c r="EV2044" s="35"/>
      <c r="EW2044" s="35"/>
      <c r="EX2044" s="35"/>
      <c r="EY2044" s="35"/>
      <c r="EZ2044" s="35"/>
      <c r="FA2044" s="35"/>
      <c r="FB2044" s="35"/>
      <c r="FC2044" s="35"/>
      <c r="FD2044" s="35"/>
      <c r="FE2044" s="35"/>
      <c r="FF2044" s="35"/>
      <c r="FG2044" s="35"/>
      <c r="FH2044" s="35"/>
      <c r="FI2044" s="35"/>
      <c r="FJ2044" s="35"/>
      <c r="FK2044" s="35"/>
      <c r="FL2044" s="35"/>
      <c r="FM2044" s="35"/>
      <c r="FN2044" s="35"/>
      <c r="FO2044" s="35"/>
      <c r="FP2044" s="35"/>
      <c r="FQ2044" s="35"/>
      <c r="FR2044" s="35"/>
      <c r="FS2044" s="35"/>
      <c r="FT2044" s="35"/>
      <c r="FU2044" s="35"/>
      <c r="FV2044" s="35"/>
      <c r="FW2044" s="35"/>
      <c r="FX2044" s="35"/>
      <c r="FY2044" s="35"/>
      <c r="FZ2044" s="35"/>
    </row>
    <row r="2045" spans="1:182" x14ac:dyDescent="0.15">
      <c r="A2045" s="38">
        <f t="shared" si="618"/>
        <v>45489</v>
      </c>
      <c r="B2045" s="39">
        <f t="shared" ca="1" si="619"/>
        <v>3179.7706128699997</v>
      </c>
      <c r="C2045" s="40">
        <f t="shared" si="620"/>
        <v>3137.2723529499999</v>
      </c>
      <c r="D2045" s="41">
        <f ca="1">IF(A2045&lt;$B$1,VLOOKUP(A2045,[1]DI!$A$4:$B$15000,2,FALSE),0)</f>
        <v>0.104</v>
      </c>
      <c r="E2045" s="40">
        <f t="shared" ca="1" si="621"/>
        <v>3.927E-4</v>
      </c>
      <c r="F2045" s="42">
        <f t="shared" si="615"/>
        <v>1</v>
      </c>
      <c r="G2045" s="43">
        <f t="shared" ca="1" si="622"/>
        <v>1.0003926999999999</v>
      </c>
      <c r="H2045" s="40">
        <f ca="1">TRUNC(PRODUCT(G$10:G2044),15)</f>
        <v>1.5554809645352701</v>
      </c>
      <c r="I2045" s="40">
        <f t="shared" ca="1" si="623"/>
        <v>1.53907868529009</v>
      </c>
      <c r="J2045" s="40">
        <f t="shared" ca="1" si="624"/>
        <v>1.01065721</v>
      </c>
      <c r="K2045" s="42">
        <f t="shared" si="625"/>
        <v>2.7E-2</v>
      </c>
      <c r="L2045" s="63">
        <f t="shared" si="631"/>
        <v>45450</v>
      </c>
      <c r="M2045" s="64">
        <f t="shared" si="632"/>
        <v>27</v>
      </c>
      <c r="N2045" s="44">
        <f t="shared" si="626"/>
        <v>27</v>
      </c>
      <c r="O2045" s="40">
        <f t="shared" si="627"/>
        <v>1.002858571</v>
      </c>
      <c r="P2045" s="65">
        <f t="shared" ca="1" si="633"/>
        <v>1.0135462449999999</v>
      </c>
      <c r="Q2045" s="40">
        <f t="shared" ca="1" si="628"/>
        <v>42.498259920000002</v>
      </c>
      <c r="R2045" s="44">
        <f>IF(VLOOKUP(A2045,$Z$12:$AI$125,8)=VLOOKUP(A2044,$Z$12:$AI$125,8),0,VLOOKUP(A2045,Z$12:$AI$125,8))</f>
        <v>0</v>
      </c>
      <c r="S2045" s="45">
        <f>IF(R2045&gt;0,VLOOKUP(R2045,Y$12:$AH$125,7),0)</f>
        <v>0</v>
      </c>
      <c r="T2045" s="40">
        <f t="shared" si="629"/>
        <v>0</v>
      </c>
      <c r="U2045" s="40">
        <f t="shared" ca="1" si="630"/>
        <v>42.498259920000002</v>
      </c>
      <c r="V2045" s="46" t="str">
        <f t="shared" si="616"/>
        <v>J=</v>
      </c>
      <c r="W2045" s="47">
        <f t="shared" si="617"/>
        <v>45555</v>
      </c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  <c r="CA2045" s="35"/>
      <c r="CB2045" s="35"/>
      <c r="CC2045" s="35"/>
      <c r="CD2045" s="35"/>
      <c r="CE2045" s="35"/>
      <c r="CF2045" s="35"/>
      <c r="CG2045" s="35"/>
      <c r="CH2045" s="35"/>
      <c r="CI2045" s="35"/>
      <c r="CJ2045" s="35"/>
      <c r="CK2045" s="35"/>
      <c r="CL2045" s="35"/>
      <c r="CM2045" s="35"/>
      <c r="CN2045" s="35"/>
      <c r="CO2045" s="35"/>
      <c r="CP2045" s="35"/>
      <c r="CQ2045" s="35"/>
      <c r="CR2045" s="35"/>
      <c r="CS2045" s="35"/>
      <c r="CT2045" s="35"/>
      <c r="CU2045" s="35"/>
      <c r="CV2045" s="35"/>
      <c r="CW2045" s="35"/>
      <c r="CX2045" s="35"/>
      <c r="CY2045" s="35"/>
      <c r="CZ2045" s="35"/>
      <c r="DA2045" s="35"/>
      <c r="DB2045" s="35"/>
      <c r="DC2045" s="35"/>
      <c r="DD2045" s="35"/>
      <c r="DE2045" s="35"/>
      <c r="DF2045" s="35"/>
      <c r="DG2045" s="35"/>
      <c r="DH2045" s="35"/>
      <c r="DI2045" s="35"/>
      <c r="DJ2045" s="35"/>
      <c r="DK2045" s="35"/>
      <c r="DL2045" s="35"/>
      <c r="DM2045" s="35"/>
      <c r="DN2045" s="35"/>
      <c r="DO2045" s="35"/>
      <c r="DP2045" s="35"/>
      <c r="DQ2045" s="35"/>
      <c r="DR2045" s="35"/>
      <c r="DS2045" s="35"/>
      <c r="DT2045" s="35"/>
      <c r="DU2045" s="35"/>
      <c r="DV2045" s="35"/>
      <c r="DW2045" s="35"/>
      <c r="DX2045" s="35"/>
      <c r="DY2045" s="35"/>
      <c r="DZ2045" s="35"/>
      <c r="EA2045" s="35"/>
      <c r="EB2045" s="35"/>
      <c r="EC2045" s="35"/>
      <c r="ED2045" s="35"/>
      <c r="EE2045" s="35"/>
      <c r="EF2045" s="35"/>
      <c r="EG2045" s="35"/>
      <c r="EH2045" s="35"/>
      <c r="EI2045" s="35"/>
      <c r="EJ2045" s="35"/>
      <c r="EK2045" s="35"/>
      <c r="EL2045" s="35"/>
      <c r="EM2045" s="35"/>
      <c r="EN2045" s="35"/>
      <c r="EO2045" s="35"/>
      <c r="EP2045" s="35"/>
      <c r="EQ2045" s="35"/>
      <c r="ER2045" s="35"/>
      <c r="ES2045" s="35"/>
      <c r="ET2045" s="35"/>
      <c r="EU2045" s="35"/>
      <c r="EV2045" s="35"/>
      <c r="EW2045" s="35"/>
      <c r="EX2045" s="35"/>
      <c r="EY2045" s="35"/>
      <c r="EZ2045" s="35"/>
      <c r="FA2045" s="35"/>
      <c r="FB2045" s="35"/>
      <c r="FC2045" s="35"/>
      <c r="FD2045" s="35"/>
      <c r="FE2045" s="35"/>
      <c r="FF2045" s="35"/>
      <c r="FG2045" s="35"/>
      <c r="FH2045" s="35"/>
      <c r="FI2045" s="35"/>
      <c r="FJ2045" s="35"/>
      <c r="FK2045" s="35"/>
      <c r="FL2045" s="35"/>
      <c r="FM2045" s="35"/>
      <c r="FN2045" s="35"/>
      <c r="FO2045" s="35"/>
      <c r="FP2045" s="35"/>
      <c r="FQ2045" s="35"/>
      <c r="FR2045" s="35"/>
      <c r="FS2045" s="35"/>
      <c r="FT2045" s="35"/>
      <c r="FU2045" s="35"/>
      <c r="FV2045" s="35"/>
      <c r="FW2045" s="35"/>
      <c r="FX2045" s="35"/>
      <c r="FY2045" s="35"/>
      <c r="FZ2045" s="35"/>
    </row>
    <row r="2046" spans="1:182" x14ac:dyDescent="0.15">
      <c r="A2046" s="38">
        <f t="shared" si="618"/>
        <v>45490</v>
      </c>
      <c r="B2046" s="39">
        <f t="shared" ca="1" si="619"/>
        <v>3181.35561306</v>
      </c>
      <c r="C2046" s="40">
        <f t="shared" si="620"/>
        <v>3137.2723529499999</v>
      </c>
      <c r="D2046" s="41">
        <f ca="1">IF(A2046&lt;$B$1,VLOOKUP(A2046,[1]DI!$A$4:$B$15000,2,FALSE),0)</f>
        <v>0.104</v>
      </c>
      <c r="E2046" s="40">
        <f t="shared" ca="1" si="621"/>
        <v>3.927E-4</v>
      </c>
      <c r="F2046" s="42">
        <f t="shared" si="615"/>
        <v>1</v>
      </c>
      <c r="G2046" s="43">
        <f t="shared" ca="1" si="622"/>
        <v>1.0003926999999999</v>
      </c>
      <c r="H2046" s="40">
        <f ca="1">TRUNC(PRODUCT(G$10:G2045),15)</f>
        <v>1.55609180191004</v>
      </c>
      <c r="I2046" s="40">
        <f t="shared" ca="1" si="623"/>
        <v>1.53907868529009</v>
      </c>
      <c r="J2046" s="40">
        <f t="shared" ca="1" si="624"/>
        <v>1.01105409</v>
      </c>
      <c r="K2046" s="42">
        <f t="shared" si="625"/>
        <v>2.7E-2</v>
      </c>
      <c r="L2046" s="63">
        <f t="shared" si="631"/>
        <v>45450</v>
      </c>
      <c r="M2046" s="64">
        <f t="shared" si="632"/>
        <v>28</v>
      </c>
      <c r="N2046" s="44">
        <f t="shared" si="626"/>
        <v>28</v>
      </c>
      <c r="O2046" s="40">
        <f t="shared" si="627"/>
        <v>1.0029646000000001</v>
      </c>
      <c r="P2046" s="65">
        <f t="shared" ca="1" si="633"/>
        <v>1.014051461</v>
      </c>
      <c r="Q2046" s="40">
        <f t="shared" ca="1" si="628"/>
        <v>44.083260109999998</v>
      </c>
      <c r="R2046" s="44">
        <f>IF(VLOOKUP(A2046,$Z$12:$AI$125,8)=VLOOKUP(A2045,$Z$12:$AI$125,8),0,VLOOKUP(A2046,Z$12:$AI$125,8))</f>
        <v>0</v>
      </c>
      <c r="S2046" s="45">
        <f>IF(R2046&gt;0,VLOOKUP(R2046,Y$12:$AH$125,7),0)</f>
        <v>0</v>
      </c>
      <c r="T2046" s="40">
        <f t="shared" si="629"/>
        <v>0</v>
      </c>
      <c r="U2046" s="40">
        <f t="shared" ca="1" si="630"/>
        <v>44.083260109999998</v>
      </c>
      <c r="V2046" s="46" t="str">
        <f t="shared" si="616"/>
        <v>J=</v>
      </c>
      <c r="W2046" s="47">
        <f t="shared" si="617"/>
        <v>45555</v>
      </c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  <c r="CA2046" s="35"/>
      <c r="CB2046" s="35"/>
      <c r="CC2046" s="35"/>
      <c r="CD2046" s="35"/>
      <c r="CE2046" s="35"/>
      <c r="CF2046" s="35"/>
      <c r="CG2046" s="35"/>
      <c r="CH2046" s="35"/>
      <c r="CI2046" s="35"/>
      <c r="CJ2046" s="35"/>
      <c r="CK2046" s="35"/>
      <c r="CL2046" s="35"/>
      <c r="CM2046" s="35"/>
      <c r="CN2046" s="35"/>
      <c r="CO2046" s="35"/>
      <c r="CP2046" s="35"/>
      <c r="CQ2046" s="35"/>
      <c r="CR2046" s="35"/>
      <c r="CS2046" s="35"/>
      <c r="CT2046" s="35"/>
      <c r="CU2046" s="35"/>
      <c r="CV2046" s="35"/>
      <c r="CW2046" s="35"/>
      <c r="CX2046" s="35"/>
      <c r="CY2046" s="35"/>
      <c r="CZ2046" s="35"/>
      <c r="DA2046" s="35"/>
      <c r="DB2046" s="35"/>
      <c r="DC2046" s="35"/>
      <c r="DD2046" s="35"/>
      <c r="DE2046" s="35"/>
      <c r="DF2046" s="35"/>
      <c r="DG2046" s="35"/>
      <c r="DH2046" s="35"/>
      <c r="DI2046" s="35"/>
      <c r="DJ2046" s="35"/>
      <c r="DK2046" s="35"/>
      <c r="DL2046" s="35"/>
      <c r="DM2046" s="35"/>
      <c r="DN2046" s="35"/>
      <c r="DO2046" s="35"/>
      <c r="DP2046" s="35"/>
      <c r="DQ2046" s="35"/>
      <c r="DR2046" s="35"/>
      <c r="DS2046" s="35"/>
      <c r="DT2046" s="35"/>
      <c r="DU2046" s="35"/>
      <c r="DV2046" s="35"/>
      <c r="DW2046" s="35"/>
      <c r="DX2046" s="35"/>
      <c r="DY2046" s="35"/>
      <c r="DZ2046" s="35"/>
      <c r="EA2046" s="35"/>
      <c r="EB2046" s="35"/>
      <c r="EC2046" s="35"/>
      <c r="ED2046" s="35"/>
      <c r="EE2046" s="35"/>
      <c r="EF2046" s="35"/>
      <c r="EG2046" s="35"/>
      <c r="EH2046" s="35"/>
      <c r="EI2046" s="35"/>
      <c r="EJ2046" s="35"/>
      <c r="EK2046" s="35"/>
      <c r="EL2046" s="35"/>
      <c r="EM2046" s="35"/>
      <c r="EN2046" s="35"/>
      <c r="EO2046" s="35"/>
      <c r="EP2046" s="35"/>
      <c r="EQ2046" s="35"/>
      <c r="ER2046" s="35"/>
      <c r="ES2046" s="35"/>
      <c r="ET2046" s="35"/>
      <c r="EU2046" s="35"/>
      <c r="EV2046" s="35"/>
      <c r="EW2046" s="35"/>
      <c r="EX2046" s="35"/>
      <c r="EY2046" s="35"/>
      <c r="EZ2046" s="35"/>
      <c r="FA2046" s="35"/>
      <c r="FB2046" s="35"/>
      <c r="FC2046" s="35"/>
      <c r="FD2046" s="35"/>
      <c r="FE2046" s="35"/>
      <c r="FF2046" s="35"/>
      <c r="FG2046" s="35"/>
      <c r="FH2046" s="35"/>
      <c r="FI2046" s="35"/>
      <c r="FJ2046" s="35"/>
      <c r="FK2046" s="35"/>
      <c r="FL2046" s="35"/>
      <c r="FM2046" s="35"/>
      <c r="FN2046" s="35"/>
      <c r="FO2046" s="35"/>
      <c r="FP2046" s="35"/>
      <c r="FQ2046" s="35"/>
      <c r="FR2046" s="35"/>
      <c r="FS2046" s="35"/>
      <c r="FT2046" s="35"/>
      <c r="FU2046" s="35"/>
      <c r="FV2046" s="35"/>
      <c r="FW2046" s="35"/>
      <c r="FX2046" s="35"/>
      <c r="FY2046" s="35"/>
      <c r="FZ2046" s="35"/>
    </row>
    <row r="2047" spans="1:182" x14ac:dyDescent="0.15">
      <c r="A2047" s="38">
        <f t="shared" si="618"/>
        <v>45491</v>
      </c>
      <c r="B2047" s="39">
        <f t="shared" ca="1" si="619"/>
        <v>3182.9414163900001</v>
      </c>
      <c r="C2047" s="40">
        <f t="shared" si="620"/>
        <v>3137.2723529499999</v>
      </c>
      <c r="D2047" s="41">
        <f ca="1">IF(A2047&lt;$B$1,VLOOKUP(A2047,[1]DI!$A$4:$B$15000,2,FALSE),0)</f>
        <v>0.104</v>
      </c>
      <c r="E2047" s="40">
        <f t="shared" ca="1" si="621"/>
        <v>3.927E-4</v>
      </c>
      <c r="F2047" s="42">
        <f t="shared" si="615"/>
        <v>1</v>
      </c>
      <c r="G2047" s="43">
        <f t="shared" ca="1" si="622"/>
        <v>1.0003926999999999</v>
      </c>
      <c r="H2047" s="40">
        <f ca="1">TRUNC(PRODUCT(G$10:G2046),15)</f>
        <v>1.5567028791606501</v>
      </c>
      <c r="I2047" s="40">
        <f t="shared" ca="1" si="623"/>
        <v>1.53907868529009</v>
      </c>
      <c r="J2047" s="40">
        <f t="shared" ca="1" si="624"/>
        <v>1.01145113</v>
      </c>
      <c r="K2047" s="42">
        <f t="shared" si="625"/>
        <v>2.7E-2</v>
      </c>
      <c r="L2047" s="63">
        <f t="shared" si="631"/>
        <v>45450</v>
      </c>
      <c r="M2047" s="64">
        <f t="shared" si="632"/>
        <v>29</v>
      </c>
      <c r="N2047" s="44">
        <f t="shared" si="626"/>
        <v>29</v>
      </c>
      <c r="O2047" s="40">
        <f t="shared" si="627"/>
        <v>1.0030706410000001</v>
      </c>
      <c r="P2047" s="65">
        <f t="shared" ca="1" si="633"/>
        <v>1.0145569329999999</v>
      </c>
      <c r="Q2047" s="40">
        <f t="shared" ca="1" si="628"/>
        <v>45.669063440000002</v>
      </c>
      <c r="R2047" s="44">
        <f>IF(VLOOKUP(A2047,$Z$12:$AI$125,8)=VLOOKUP(A2046,$Z$12:$AI$125,8),0,VLOOKUP(A2047,Z$12:$AI$125,8))</f>
        <v>0</v>
      </c>
      <c r="S2047" s="45">
        <f>IF(R2047&gt;0,VLOOKUP(R2047,Y$12:$AH$125,7),0)</f>
        <v>0</v>
      </c>
      <c r="T2047" s="40">
        <f t="shared" si="629"/>
        <v>0</v>
      </c>
      <c r="U2047" s="40">
        <f t="shared" ca="1" si="630"/>
        <v>45.669063440000002</v>
      </c>
      <c r="V2047" s="46" t="str">
        <f t="shared" si="616"/>
        <v>J=</v>
      </c>
      <c r="W2047" s="47">
        <f t="shared" si="617"/>
        <v>45555</v>
      </c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  <c r="CA2047" s="35"/>
      <c r="CB2047" s="35"/>
      <c r="CC2047" s="35"/>
      <c r="CD2047" s="35"/>
      <c r="CE2047" s="35"/>
      <c r="CF2047" s="35"/>
      <c r="CG2047" s="35"/>
      <c r="CH2047" s="35"/>
      <c r="CI2047" s="35"/>
      <c r="CJ2047" s="35"/>
      <c r="CK2047" s="35"/>
      <c r="CL2047" s="35"/>
      <c r="CM2047" s="35"/>
      <c r="CN2047" s="35"/>
      <c r="CO2047" s="35"/>
      <c r="CP2047" s="35"/>
      <c r="CQ2047" s="35"/>
      <c r="CR2047" s="35"/>
      <c r="CS2047" s="35"/>
      <c r="CT2047" s="35"/>
      <c r="CU2047" s="35"/>
      <c r="CV2047" s="35"/>
      <c r="CW2047" s="35"/>
      <c r="CX2047" s="35"/>
      <c r="CY2047" s="35"/>
      <c r="CZ2047" s="35"/>
      <c r="DA2047" s="35"/>
      <c r="DB2047" s="35"/>
      <c r="DC2047" s="35"/>
      <c r="DD2047" s="35"/>
      <c r="DE2047" s="35"/>
      <c r="DF2047" s="35"/>
      <c r="DG2047" s="35"/>
      <c r="DH2047" s="35"/>
      <c r="DI2047" s="35"/>
      <c r="DJ2047" s="35"/>
      <c r="DK2047" s="35"/>
      <c r="DL2047" s="35"/>
      <c r="DM2047" s="35"/>
      <c r="DN2047" s="35"/>
      <c r="DO2047" s="35"/>
      <c r="DP2047" s="35"/>
      <c r="DQ2047" s="35"/>
      <c r="DR2047" s="35"/>
      <c r="DS2047" s="35"/>
      <c r="DT2047" s="35"/>
      <c r="DU2047" s="35"/>
      <c r="DV2047" s="35"/>
      <c r="DW2047" s="35"/>
      <c r="DX2047" s="35"/>
      <c r="DY2047" s="35"/>
      <c r="DZ2047" s="35"/>
      <c r="EA2047" s="35"/>
      <c r="EB2047" s="35"/>
      <c r="EC2047" s="35"/>
      <c r="ED2047" s="35"/>
      <c r="EE2047" s="35"/>
      <c r="EF2047" s="35"/>
      <c r="EG2047" s="35"/>
      <c r="EH2047" s="35"/>
      <c r="EI2047" s="35"/>
      <c r="EJ2047" s="35"/>
      <c r="EK2047" s="35"/>
      <c r="EL2047" s="35"/>
      <c r="EM2047" s="35"/>
      <c r="EN2047" s="35"/>
      <c r="EO2047" s="35"/>
      <c r="EP2047" s="35"/>
      <c r="EQ2047" s="35"/>
      <c r="ER2047" s="35"/>
      <c r="ES2047" s="35"/>
      <c r="ET2047" s="35"/>
      <c r="EU2047" s="35"/>
      <c r="EV2047" s="35"/>
      <c r="EW2047" s="35"/>
      <c r="EX2047" s="35"/>
      <c r="EY2047" s="35"/>
      <c r="EZ2047" s="35"/>
      <c r="FA2047" s="35"/>
      <c r="FB2047" s="35"/>
      <c r="FC2047" s="35"/>
      <c r="FD2047" s="35"/>
      <c r="FE2047" s="35"/>
      <c r="FF2047" s="35"/>
      <c r="FG2047" s="35"/>
      <c r="FH2047" s="35"/>
      <c r="FI2047" s="35"/>
      <c r="FJ2047" s="35"/>
      <c r="FK2047" s="35"/>
      <c r="FL2047" s="35"/>
      <c r="FM2047" s="35"/>
      <c r="FN2047" s="35"/>
      <c r="FO2047" s="35"/>
      <c r="FP2047" s="35"/>
      <c r="FQ2047" s="35"/>
      <c r="FR2047" s="35"/>
      <c r="FS2047" s="35"/>
      <c r="FT2047" s="35"/>
      <c r="FU2047" s="35"/>
      <c r="FV2047" s="35"/>
      <c r="FW2047" s="35"/>
      <c r="FX2047" s="35"/>
      <c r="FY2047" s="35"/>
      <c r="FZ2047" s="35"/>
    </row>
    <row r="2048" spans="1:182" x14ac:dyDescent="0.15">
      <c r="A2048" s="38">
        <f t="shared" si="618"/>
        <v>45492</v>
      </c>
      <c r="B2048" s="39">
        <f t="shared" ca="1" si="619"/>
        <v>3184.528026</v>
      </c>
      <c r="C2048" s="40">
        <f t="shared" si="620"/>
        <v>3137.2723529499999</v>
      </c>
      <c r="D2048" s="41">
        <f ca="1">IF(A2048&lt;$B$1,VLOOKUP(A2048,[1]DI!$A$4:$B$15000,2,FALSE),0)</f>
        <v>0.104</v>
      </c>
      <c r="E2048" s="40">
        <f t="shared" ca="1" si="621"/>
        <v>3.927E-4</v>
      </c>
      <c r="F2048" s="42">
        <f t="shared" si="615"/>
        <v>1</v>
      </c>
      <c r="G2048" s="43">
        <f t="shared" ca="1" si="622"/>
        <v>1.0003926999999999</v>
      </c>
      <c r="H2048" s="40">
        <f ca="1">TRUNC(PRODUCT(G$10:G2047),15)</f>
        <v>1.5573141963813</v>
      </c>
      <c r="I2048" s="40">
        <f t="shared" ca="1" si="623"/>
        <v>1.53907868529009</v>
      </c>
      <c r="J2048" s="40">
        <f t="shared" ca="1" si="624"/>
        <v>1.0118483300000001</v>
      </c>
      <c r="K2048" s="42">
        <f t="shared" si="625"/>
        <v>2.7E-2</v>
      </c>
      <c r="L2048" s="63">
        <f t="shared" si="631"/>
        <v>45450</v>
      </c>
      <c r="M2048" s="64">
        <f t="shared" si="632"/>
        <v>30</v>
      </c>
      <c r="N2048" s="44">
        <f t="shared" si="626"/>
        <v>30</v>
      </c>
      <c r="O2048" s="40">
        <f t="shared" si="627"/>
        <v>1.0031766929999999</v>
      </c>
      <c r="P2048" s="65">
        <f t="shared" ca="1" si="633"/>
        <v>1.0150626620000001</v>
      </c>
      <c r="Q2048" s="40">
        <f t="shared" ca="1" si="628"/>
        <v>47.255673049999999</v>
      </c>
      <c r="R2048" s="44">
        <f>IF(VLOOKUP(A2048,$Z$12:$AI$125,8)=VLOOKUP(A2047,$Z$12:$AI$125,8),0,VLOOKUP(A2048,Z$12:$AI$125,8))</f>
        <v>0</v>
      </c>
      <c r="S2048" s="45">
        <f>IF(R2048&gt;0,VLOOKUP(R2048,Y$12:$AH$125,7),0)</f>
        <v>0</v>
      </c>
      <c r="T2048" s="40">
        <f t="shared" si="629"/>
        <v>0</v>
      </c>
      <c r="U2048" s="40">
        <f t="shared" ca="1" si="630"/>
        <v>47.255673049999999</v>
      </c>
      <c r="V2048" s="46" t="str">
        <f t="shared" si="616"/>
        <v>J=</v>
      </c>
      <c r="W2048" s="47">
        <f t="shared" si="617"/>
        <v>45555</v>
      </c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  <c r="CA2048" s="35"/>
      <c r="CB2048" s="35"/>
      <c r="CC2048" s="35"/>
      <c r="CD2048" s="35"/>
      <c r="CE2048" s="35"/>
      <c r="CF2048" s="35"/>
      <c r="CG2048" s="35"/>
      <c r="CH2048" s="35"/>
      <c r="CI2048" s="35"/>
      <c r="CJ2048" s="35"/>
      <c r="CK2048" s="35"/>
      <c r="CL2048" s="35"/>
      <c r="CM2048" s="35"/>
      <c r="CN2048" s="35"/>
      <c r="CO2048" s="35"/>
      <c r="CP2048" s="35"/>
      <c r="CQ2048" s="35"/>
      <c r="CR2048" s="35"/>
      <c r="CS2048" s="35"/>
      <c r="CT2048" s="35"/>
      <c r="CU2048" s="35"/>
      <c r="CV2048" s="35"/>
      <c r="CW2048" s="35"/>
      <c r="CX2048" s="35"/>
      <c r="CY2048" s="35"/>
      <c r="CZ2048" s="35"/>
      <c r="DA2048" s="35"/>
      <c r="DB2048" s="35"/>
      <c r="DC2048" s="35"/>
      <c r="DD2048" s="35"/>
      <c r="DE2048" s="35"/>
      <c r="DF2048" s="35"/>
      <c r="DG2048" s="35"/>
      <c r="DH2048" s="35"/>
      <c r="DI2048" s="35"/>
      <c r="DJ2048" s="35"/>
      <c r="DK2048" s="35"/>
      <c r="DL2048" s="35"/>
      <c r="DM2048" s="35"/>
      <c r="DN2048" s="35"/>
      <c r="DO2048" s="35"/>
      <c r="DP2048" s="35"/>
      <c r="DQ2048" s="35"/>
      <c r="DR2048" s="35"/>
      <c r="DS2048" s="35"/>
      <c r="DT2048" s="35"/>
      <c r="DU2048" s="35"/>
      <c r="DV2048" s="35"/>
      <c r="DW2048" s="35"/>
      <c r="DX2048" s="35"/>
      <c r="DY2048" s="35"/>
      <c r="DZ2048" s="35"/>
      <c r="EA2048" s="35"/>
      <c r="EB2048" s="35"/>
      <c r="EC2048" s="35"/>
      <c r="ED2048" s="35"/>
      <c r="EE2048" s="35"/>
      <c r="EF2048" s="35"/>
      <c r="EG2048" s="35"/>
      <c r="EH2048" s="35"/>
      <c r="EI2048" s="35"/>
      <c r="EJ2048" s="35"/>
      <c r="EK2048" s="35"/>
      <c r="EL2048" s="35"/>
      <c r="EM2048" s="35"/>
      <c r="EN2048" s="35"/>
      <c r="EO2048" s="35"/>
      <c r="EP2048" s="35"/>
      <c r="EQ2048" s="35"/>
      <c r="ER2048" s="35"/>
      <c r="ES2048" s="35"/>
      <c r="ET2048" s="35"/>
      <c r="EU2048" s="35"/>
      <c r="EV2048" s="35"/>
      <c r="EW2048" s="35"/>
      <c r="EX2048" s="35"/>
      <c r="EY2048" s="35"/>
      <c r="EZ2048" s="35"/>
      <c r="FA2048" s="35"/>
      <c r="FB2048" s="35"/>
      <c r="FC2048" s="35"/>
      <c r="FD2048" s="35"/>
      <c r="FE2048" s="35"/>
      <c r="FF2048" s="35"/>
      <c r="FG2048" s="35"/>
      <c r="FH2048" s="35"/>
      <c r="FI2048" s="35"/>
      <c r="FJ2048" s="35"/>
      <c r="FK2048" s="35"/>
      <c r="FL2048" s="35"/>
      <c r="FM2048" s="35"/>
      <c r="FN2048" s="35"/>
      <c r="FO2048" s="35"/>
      <c r="FP2048" s="35"/>
      <c r="FQ2048" s="35"/>
      <c r="FR2048" s="35"/>
      <c r="FS2048" s="35"/>
      <c r="FT2048" s="35"/>
      <c r="FU2048" s="35"/>
      <c r="FV2048" s="35"/>
      <c r="FW2048" s="35"/>
      <c r="FX2048" s="35"/>
      <c r="FY2048" s="35"/>
      <c r="FZ2048" s="35"/>
    </row>
    <row r="2049" spans="1:182" x14ac:dyDescent="0.15">
      <c r="A2049" s="38">
        <f t="shared" si="618"/>
        <v>45493</v>
      </c>
      <c r="B2049" s="39">
        <f t="shared" ca="1" si="619"/>
        <v>3186.1154073799999</v>
      </c>
      <c r="C2049" s="40">
        <f t="shared" si="620"/>
        <v>3137.2723529499999</v>
      </c>
      <c r="D2049" s="41">
        <f ca="1">IF(A2049&lt;$B$1,VLOOKUP(A2049,[1]DI!$A$4:$B$15000,2,FALSE),0)</f>
        <v>0</v>
      </c>
      <c r="E2049" s="40">
        <f t="shared" ca="1" si="621"/>
        <v>0</v>
      </c>
      <c r="F2049" s="42">
        <f t="shared" si="615"/>
        <v>1</v>
      </c>
      <c r="G2049" s="43">
        <f t="shared" ca="1" si="622"/>
        <v>1</v>
      </c>
      <c r="H2049" s="40">
        <f ca="1">TRUNC(PRODUCT(G$10:G2048),15)</f>
        <v>1.5579257536662201</v>
      </c>
      <c r="I2049" s="40">
        <f t="shared" ca="1" si="623"/>
        <v>1.53907868529009</v>
      </c>
      <c r="J2049" s="40">
        <f t="shared" ca="1" si="624"/>
        <v>1.0122456799999999</v>
      </c>
      <c r="K2049" s="42">
        <f t="shared" si="625"/>
        <v>2.7E-2</v>
      </c>
      <c r="L2049" s="63">
        <f t="shared" si="631"/>
        <v>45450</v>
      </c>
      <c r="M2049" s="64">
        <f t="shared" si="632"/>
        <v>30</v>
      </c>
      <c r="N2049" s="44">
        <f t="shared" si="626"/>
        <v>31</v>
      </c>
      <c r="O2049" s="40">
        <f t="shared" si="627"/>
        <v>1.003282757</v>
      </c>
      <c r="P2049" s="65">
        <f t="shared" ca="1" si="633"/>
        <v>1.0155686370000001</v>
      </c>
      <c r="Q2049" s="40">
        <f t="shared" ca="1" si="628"/>
        <v>48.843054430000002</v>
      </c>
      <c r="R2049" s="44">
        <f>IF(VLOOKUP(A2049,$Z$12:$AI$125,8)=VLOOKUP(A2048,$Z$12:$AI$125,8),0,VLOOKUP(A2049,Z$12:$AI$125,8))</f>
        <v>0</v>
      </c>
      <c r="S2049" s="45">
        <f>IF(R2049&gt;0,VLOOKUP(R2049,Y$12:$AH$125,7),0)</f>
        <v>0</v>
      </c>
      <c r="T2049" s="40">
        <f t="shared" si="629"/>
        <v>0</v>
      </c>
      <c r="U2049" s="40">
        <f t="shared" ca="1" si="630"/>
        <v>48.843054430000002</v>
      </c>
      <c r="V2049" s="46" t="str">
        <f t="shared" si="616"/>
        <v>J=</v>
      </c>
      <c r="W2049" s="47">
        <f t="shared" si="617"/>
        <v>45555</v>
      </c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  <c r="CA2049" s="35"/>
      <c r="CB2049" s="35"/>
      <c r="CC2049" s="35"/>
      <c r="CD2049" s="35"/>
      <c r="CE2049" s="35"/>
      <c r="CF2049" s="35"/>
      <c r="CG2049" s="35"/>
      <c r="CH2049" s="35"/>
      <c r="CI2049" s="35"/>
      <c r="CJ2049" s="35"/>
      <c r="CK2049" s="35"/>
      <c r="CL2049" s="35"/>
      <c r="CM2049" s="35"/>
      <c r="CN2049" s="35"/>
      <c r="CO2049" s="35"/>
      <c r="CP2049" s="35"/>
      <c r="CQ2049" s="35"/>
      <c r="CR2049" s="35"/>
      <c r="CS2049" s="35"/>
      <c r="CT2049" s="35"/>
      <c r="CU2049" s="35"/>
      <c r="CV2049" s="35"/>
      <c r="CW2049" s="35"/>
      <c r="CX2049" s="35"/>
      <c r="CY2049" s="35"/>
      <c r="CZ2049" s="35"/>
      <c r="DA2049" s="35"/>
      <c r="DB2049" s="35"/>
      <c r="DC2049" s="35"/>
      <c r="DD2049" s="35"/>
      <c r="DE2049" s="35"/>
      <c r="DF2049" s="35"/>
      <c r="DG2049" s="35"/>
      <c r="DH2049" s="35"/>
      <c r="DI2049" s="35"/>
      <c r="DJ2049" s="35"/>
      <c r="DK2049" s="35"/>
      <c r="DL2049" s="35"/>
      <c r="DM2049" s="35"/>
      <c r="DN2049" s="35"/>
      <c r="DO2049" s="35"/>
      <c r="DP2049" s="35"/>
      <c r="DQ2049" s="35"/>
      <c r="DR2049" s="35"/>
      <c r="DS2049" s="35"/>
      <c r="DT2049" s="35"/>
      <c r="DU2049" s="35"/>
      <c r="DV2049" s="35"/>
      <c r="DW2049" s="35"/>
      <c r="DX2049" s="35"/>
      <c r="DY2049" s="35"/>
      <c r="DZ2049" s="35"/>
      <c r="EA2049" s="35"/>
      <c r="EB2049" s="35"/>
      <c r="EC2049" s="35"/>
      <c r="ED2049" s="35"/>
      <c r="EE2049" s="35"/>
      <c r="EF2049" s="35"/>
      <c r="EG2049" s="35"/>
      <c r="EH2049" s="35"/>
      <c r="EI2049" s="35"/>
      <c r="EJ2049" s="35"/>
      <c r="EK2049" s="35"/>
      <c r="EL2049" s="35"/>
      <c r="EM2049" s="35"/>
      <c r="EN2049" s="35"/>
      <c r="EO2049" s="35"/>
      <c r="EP2049" s="35"/>
      <c r="EQ2049" s="35"/>
      <c r="ER2049" s="35"/>
      <c r="ES2049" s="35"/>
      <c r="ET2049" s="35"/>
      <c r="EU2049" s="35"/>
      <c r="EV2049" s="35"/>
      <c r="EW2049" s="35"/>
      <c r="EX2049" s="35"/>
      <c r="EY2049" s="35"/>
      <c r="EZ2049" s="35"/>
      <c r="FA2049" s="35"/>
      <c r="FB2049" s="35"/>
      <c r="FC2049" s="35"/>
      <c r="FD2049" s="35"/>
      <c r="FE2049" s="35"/>
      <c r="FF2049" s="35"/>
      <c r="FG2049" s="35"/>
      <c r="FH2049" s="35"/>
      <c r="FI2049" s="35"/>
      <c r="FJ2049" s="35"/>
      <c r="FK2049" s="35"/>
      <c r="FL2049" s="35"/>
      <c r="FM2049" s="35"/>
      <c r="FN2049" s="35"/>
      <c r="FO2049" s="35"/>
      <c r="FP2049" s="35"/>
      <c r="FQ2049" s="35"/>
      <c r="FR2049" s="35"/>
      <c r="FS2049" s="35"/>
      <c r="FT2049" s="35"/>
      <c r="FU2049" s="35"/>
      <c r="FV2049" s="35"/>
      <c r="FW2049" s="35"/>
      <c r="FX2049" s="35"/>
      <c r="FY2049" s="35"/>
      <c r="FZ2049" s="35"/>
    </row>
    <row r="2050" spans="1:182" x14ac:dyDescent="0.15">
      <c r="A2050" s="38">
        <f t="shared" si="618"/>
        <v>45494</v>
      </c>
      <c r="B2050" s="39">
        <f t="shared" ca="1" si="619"/>
        <v>3186.1154073799999</v>
      </c>
      <c r="C2050" s="40">
        <f t="shared" si="620"/>
        <v>3137.2723529499999</v>
      </c>
      <c r="D2050" s="41">
        <f ca="1">IF(A2050&lt;$B$1,VLOOKUP(A2050,[1]DI!$A$4:$B$15000,2,FALSE),0)</f>
        <v>0</v>
      </c>
      <c r="E2050" s="40">
        <f t="shared" ca="1" si="621"/>
        <v>0</v>
      </c>
      <c r="F2050" s="42">
        <f t="shared" si="615"/>
        <v>1</v>
      </c>
      <c r="G2050" s="43">
        <f t="shared" ca="1" si="622"/>
        <v>1</v>
      </c>
      <c r="H2050" s="40">
        <f ca="1">TRUNC(PRODUCT(G$10:G2049),15)</f>
        <v>1.5579257536662201</v>
      </c>
      <c r="I2050" s="40">
        <f t="shared" ca="1" si="623"/>
        <v>1.53907868529009</v>
      </c>
      <c r="J2050" s="40">
        <f t="shared" ca="1" si="624"/>
        <v>1.0122456799999999</v>
      </c>
      <c r="K2050" s="42">
        <f t="shared" si="625"/>
        <v>2.7E-2</v>
      </c>
      <c r="L2050" s="63">
        <f t="shared" si="631"/>
        <v>45450</v>
      </c>
      <c r="M2050" s="64">
        <f t="shared" si="632"/>
        <v>30</v>
      </c>
      <c r="N2050" s="44">
        <f t="shared" si="626"/>
        <v>31</v>
      </c>
      <c r="O2050" s="40">
        <f t="shared" si="627"/>
        <v>1.003282757</v>
      </c>
      <c r="P2050" s="65">
        <f t="shared" ca="1" si="633"/>
        <v>1.0155686370000001</v>
      </c>
      <c r="Q2050" s="40">
        <f t="shared" ca="1" si="628"/>
        <v>48.843054430000002</v>
      </c>
      <c r="R2050" s="44">
        <f>IF(VLOOKUP(A2050,$Z$12:$AI$125,8)=VLOOKUP(A2049,$Z$12:$AI$125,8),0,VLOOKUP(A2050,Z$12:$AI$125,8))</f>
        <v>0</v>
      </c>
      <c r="S2050" s="45">
        <f>IF(R2050&gt;0,VLOOKUP(R2050,Y$12:$AH$125,7),0)</f>
        <v>0</v>
      </c>
      <c r="T2050" s="40">
        <f t="shared" si="629"/>
        <v>0</v>
      </c>
      <c r="U2050" s="40">
        <f t="shared" ca="1" si="630"/>
        <v>48.843054430000002</v>
      </c>
      <c r="V2050" s="46" t="str">
        <f t="shared" si="616"/>
        <v>J=</v>
      </c>
      <c r="W2050" s="47">
        <f t="shared" si="617"/>
        <v>45555</v>
      </c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  <c r="CA2050" s="35"/>
      <c r="CB2050" s="35"/>
      <c r="CC2050" s="35"/>
      <c r="CD2050" s="35"/>
      <c r="CE2050" s="35"/>
      <c r="CF2050" s="35"/>
      <c r="CG2050" s="35"/>
      <c r="CH2050" s="35"/>
      <c r="CI2050" s="35"/>
      <c r="CJ2050" s="35"/>
      <c r="CK2050" s="35"/>
      <c r="CL2050" s="35"/>
      <c r="CM2050" s="35"/>
      <c r="CN2050" s="35"/>
      <c r="CO2050" s="35"/>
      <c r="CP2050" s="35"/>
      <c r="CQ2050" s="35"/>
      <c r="CR2050" s="35"/>
      <c r="CS2050" s="35"/>
      <c r="CT2050" s="35"/>
      <c r="CU2050" s="35"/>
      <c r="CV2050" s="35"/>
      <c r="CW2050" s="35"/>
      <c r="CX2050" s="35"/>
      <c r="CY2050" s="35"/>
      <c r="CZ2050" s="35"/>
      <c r="DA2050" s="35"/>
      <c r="DB2050" s="35"/>
      <c r="DC2050" s="35"/>
      <c r="DD2050" s="35"/>
      <c r="DE2050" s="35"/>
      <c r="DF2050" s="35"/>
      <c r="DG2050" s="35"/>
      <c r="DH2050" s="35"/>
      <c r="DI2050" s="35"/>
      <c r="DJ2050" s="35"/>
      <c r="DK2050" s="35"/>
      <c r="DL2050" s="35"/>
      <c r="DM2050" s="35"/>
      <c r="DN2050" s="35"/>
      <c r="DO2050" s="35"/>
      <c r="DP2050" s="35"/>
      <c r="DQ2050" s="35"/>
      <c r="DR2050" s="35"/>
      <c r="DS2050" s="35"/>
      <c r="DT2050" s="35"/>
      <c r="DU2050" s="35"/>
      <c r="DV2050" s="35"/>
      <c r="DW2050" s="35"/>
      <c r="DX2050" s="35"/>
      <c r="DY2050" s="35"/>
      <c r="DZ2050" s="35"/>
      <c r="EA2050" s="35"/>
      <c r="EB2050" s="35"/>
      <c r="EC2050" s="35"/>
      <c r="ED2050" s="35"/>
      <c r="EE2050" s="35"/>
      <c r="EF2050" s="35"/>
      <c r="EG2050" s="35"/>
      <c r="EH2050" s="35"/>
      <c r="EI2050" s="35"/>
      <c r="EJ2050" s="35"/>
      <c r="EK2050" s="35"/>
      <c r="EL2050" s="35"/>
      <c r="EM2050" s="35"/>
      <c r="EN2050" s="35"/>
      <c r="EO2050" s="35"/>
      <c r="EP2050" s="35"/>
      <c r="EQ2050" s="35"/>
      <c r="ER2050" s="35"/>
      <c r="ES2050" s="35"/>
      <c r="ET2050" s="35"/>
      <c r="EU2050" s="35"/>
      <c r="EV2050" s="35"/>
      <c r="EW2050" s="35"/>
      <c r="EX2050" s="35"/>
      <c r="EY2050" s="35"/>
      <c r="EZ2050" s="35"/>
      <c r="FA2050" s="35"/>
      <c r="FB2050" s="35"/>
      <c r="FC2050" s="35"/>
      <c r="FD2050" s="35"/>
      <c r="FE2050" s="35"/>
      <c r="FF2050" s="35"/>
      <c r="FG2050" s="35"/>
      <c r="FH2050" s="35"/>
      <c r="FI2050" s="35"/>
      <c r="FJ2050" s="35"/>
      <c r="FK2050" s="35"/>
      <c r="FL2050" s="35"/>
      <c r="FM2050" s="35"/>
      <c r="FN2050" s="35"/>
      <c r="FO2050" s="35"/>
      <c r="FP2050" s="35"/>
      <c r="FQ2050" s="35"/>
      <c r="FR2050" s="35"/>
      <c r="FS2050" s="35"/>
      <c r="FT2050" s="35"/>
      <c r="FU2050" s="35"/>
      <c r="FV2050" s="35"/>
      <c r="FW2050" s="35"/>
      <c r="FX2050" s="35"/>
      <c r="FY2050" s="35"/>
      <c r="FZ2050" s="35"/>
    </row>
    <row r="2051" spans="1:182" x14ac:dyDescent="0.15">
      <c r="A2051" s="38">
        <f t="shared" si="618"/>
        <v>45495</v>
      </c>
      <c r="B2051" s="39">
        <f t="shared" ca="1" si="619"/>
        <v>3186.1154073799999</v>
      </c>
      <c r="C2051" s="40">
        <f t="shared" si="620"/>
        <v>3137.2723529499999</v>
      </c>
      <c r="D2051" s="41">
        <f ca="1">IF(A2051&lt;$B$1,VLOOKUP(A2051,[1]DI!$A$4:$B$15000,2,FALSE),0)</f>
        <v>0.104</v>
      </c>
      <c r="E2051" s="40">
        <f t="shared" ca="1" si="621"/>
        <v>3.927E-4</v>
      </c>
      <c r="F2051" s="42">
        <f t="shared" si="615"/>
        <v>1</v>
      </c>
      <c r="G2051" s="43">
        <f t="shared" ca="1" si="622"/>
        <v>1.0003926999999999</v>
      </c>
      <c r="H2051" s="40">
        <f ca="1">TRUNC(PRODUCT(G$10:G2050),15)</f>
        <v>1.5579257536662201</v>
      </c>
      <c r="I2051" s="40">
        <f t="shared" ca="1" si="623"/>
        <v>1.53907868529009</v>
      </c>
      <c r="J2051" s="40">
        <f t="shared" ca="1" si="624"/>
        <v>1.0122456799999999</v>
      </c>
      <c r="K2051" s="42">
        <f t="shared" si="625"/>
        <v>2.7E-2</v>
      </c>
      <c r="L2051" s="63">
        <f t="shared" si="631"/>
        <v>45450</v>
      </c>
      <c r="M2051" s="64">
        <f t="shared" si="632"/>
        <v>31</v>
      </c>
      <c r="N2051" s="44">
        <f t="shared" si="626"/>
        <v>31</v>
      </c>
      <c r="O2051" s="40">
        <f t="shared" si="627"/>
        <v>1.003282757</v>
      </c>
      <c r="P2051" s="65">
        <f t="shared" ca="1" si="633"/>
        <v>1.0155686370000001</v>
      </c>
      <c r="Q2051" s="40">
        <f t="shared" ca="1" si="628"/>
        <v>48.843054430000002</v>
      </c>
      <c r="R2051" s="44">
        <f>IF(VLOOKUP(A2051,$Z$12:$AI$125,8)=VLOOKUP(A2050,$Z$12:$AI$125,8),0,VLOOKUP(A2051,Z$12:$AI$125,8))</f>
        <v>0</v>
      </c>
      <c r="S2051" s="45">
        <f>IF(R2051&gt;0,VLOOKUP(R2051,Y$12:$AH$125,7),0)</f>
        <v>0</v>
      </c>
      <c r="T2051" s="40">
        <f t="shared" si="629"/>
        <v>0</v>
      </c>
      <c r="U2051" s="40">
        <f t="shared" ca="1" si="630"/>
        <v>48.843054430000002</v>
      </c>
      <c r="V2051" s="46" t="str">
        <f t="shared" si="616"/>
        <v>J=</v>
      </c>
      <c r="W2051" s="47">
        <f t="shared" si="617"/>
        <v>45555</v>
      </c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  <c r="CA2051" s="35"/>
      <c r="CB2051" s="35"/>
      <c r="CC2051" s="35"/>
      <c r="CD2051" s="35"/>
      <c r="CE2051" s="35"/>
      <c r="CF2051" s="35"/>
      <c r="CG2051" s="35"/>
      <c r="CH2051" s="35"/>
      <c r="CI2051" s="35"/>
      <c r="CJ2051" s="35"/>
      <c r="CK2051" s="35"/>
      <c r="CL2051" s="35"/>
      <c r="CM2051" s="35"/>
      <c r="CN2051" s="35"/>
      <c r="CO2051" s="35"/>
      <c r="CP2051" s="35"/>
      <c r="CQ2051" s="35"/>
      <c r="CR2051" s="35"/>
      <c r="CS2051" s="35"/>
      <c r="CT2051" s="35"/>
      <c r="CU2051" s="35"/>
      <c r="CV2051" s="35"/>
      <c r="CW2051" s="35"/>
      <c r="CX2051" s="35"/>
      <c r="CY2051" s="35"/>
      <c r="CZ2051" s="35"/>
      <c r="DA2051" s="35"/>
      <c r="DB2051" s="35"/>
      <c r="DC2051" s="35"/>
      <c r="DD2051" s="35"/>
      <c r="DE2051" s="35"/>
      <c r="DF2051" s="35"/>
      <c r="DG2051" s="35"/>
      <c r="DH2051" s="35"/>
      <c r="DI2051" s="35"/>
      <c r="DJ2051" s="35"/>
      <c r="DK2051" s="35"/>
      <c r="DL2051" s="35"/>
      <c r="DM2051" s="35"/>
      <c r="DN2051" s="35"/>
      <c r="DO2051" s="35"/>
      <c r="DP2051" s="35"/>
      <c r="DQ2051" s="35"/>
      <c r="DR2051" s="35"/>
      <c r="DS2051" s="35"/>
      <c r="DT2051" s="35"/>
      <c r="DU2051" s="35"/>
      <c r="DV2051" s="35"/>
      <c r="DW2051" s="35"/>
      <c r="DX2051" s="35"/>
      <c r="DY2051" s="35"/>
      <c r="DZ2051" s="35"/>
      <c r="EA2051" s="35"/>
      <c r="EB2051" s="35"/>
      <c r="EC2051" s="35"/>
      <c r="ED2051" s="35"/>
      <c r="EE2051" s="35"/>
      <c r="EF2051" s="35"/>
      <c r="EG2051" s="35"/>
      <c r="EH2051" s="35"/>
      <c r="EI2051" s="35"/>
      <c r="EJ2051" s="35"/>
      <c r="EK2051" s="35"/>
      <c r="EL2051" s="35"/>
      <c r="EM2051" s="35"/>
      <c r="EN2051" s="35"/>
      <c r="EO2051" s="35"/>
      <c r="EP2051" s="35"/>
      <c r="EQ2051" s="35"/>
      <c r="ER2051" s="35"/>
      <c r="ES2051" s="35"/>
      <c r="ET2051" s="35"/>
      <c r="EU2051" s="35"/>
      <c r="EV2051" s="35"/>
      <c r="EW2051" s="35"/>
      <c r="EX2051" s="35"/>
      <c r="EY2051" s="35"/>
      <c r="EZ2051" s="35"/>
      <c r="FA2051" s="35"/>
      <c r="FB2051" s="35"/>
      <c r="FC2051" s="35"/>
      <c r="FD2051" s="35"/>
      <c r="FE2051" s="35"/>
      <c r="FF2051" s="35"/>
      <c r="FG2051" s="35"/>
      <c r="FH2051" s="35"/>
      <c r="FI2051" s="35"/>
      <c r="FJ2051" s="35"/>
      <c r="FK2051" s="35"/>
      <c r="FL2051" s="35"/>
      <c r="FM2051" s="35"/>
      <c r="FN2051" s="35"/>
      <c r="FO2051" s="35"/>
      <c r="FP2051" s="35"/>
      <c r="FQ2051" s="35"/>
      <c r="FR2051" s="35"/>
      <c r="FS2051" s="35"/>
      <c r="FT2051" s="35"/>
      <c r="FU2051" s="35"/>
      <c r="FV2051" s="35"/>
      <c r="FW2051" s="35"/>
      <c r="FX2051" s="35"/>
      <c r="FY2051" s="35"/>
      <c r="FZ2051" s="35"/>
    </row>
    <row r="2052" spans="1:182" x14ac:dyDescent="0.15">
      <c r="A2052" s="38">
        <f t="shared" si="618"/>
        <v>45496</v>
      </c>
      <c r="B2052" s="39">
        <f t="shared" ca="1" si="619"/>
        <v>3187.70358876</v>
      </c>
      <c r="C2052" s="40">
        <f t="shared" si="620"/>
        <v>3137.2723529499999</v>
      </c>
      <c r="D2052" s="41">
        <f ca="1">IF(A2052&lt;$B$1,VLOOKUP(A2052,[1]DI!$A$4:$B$15000,2,FALSE),0)</f>
        <v>0.104</v>
      </c>
      <c r="E2052" s="40">
        <f t="shared" ca="1" si="621"/>
        <v>3.927E-4</v>
      </c>
      <c r="F2052" s="42">
        <f t="shared" si="615"/>
        <v>1</v>
      </c>
      <c r="G2052" s="43">
        <f t="shared" ca="1" si="622"/>
        <v>1.0003926999999999</v>
      </c>
      <c r="H2052" s="40">
        <f ca="1">TRUNC(PRODUCT(G$10:G2051),15)</f>
        <v>1.55853755110968</v>
      </c>
      <c r="I2052" s="40">
        <f t="shared" ca="1" si="623"/>
        <v>1.53907868529009</v>
      </c>
      <c r="J2052" s="40">
        <f t="shared" ca="1" si="624"/>
        <v>1.0126431899999999</v>
      </c>
      <c r="K2052" s="42">
        <f t="shared" si="625"/>
        <v>2.7E-2</v>
      </c>
      <c r="L2052" s="63">
        <f t="shared" si="631"/>
        <v>45450</v>
      </c>
      <c r="M2052" s="64">
        <f t="shared" si="632"/>
        <v>32</v>
      </c>
      <c r="N2052" s="44">
        <f t="shared" si="626"/>
        <v>32</v>
      </c>
      <c r="O2052" s="40">
        <f t="shared" si="627"/>
        <v>1.0033888310000001</v>
      </c>
      <c r="P2052" s="65">
        <f t="shared" ca="1" si="633"/>
        <v>1.0160748669999999</v>
      </c>
      <c r="Q2052" s="40">
        <f t="shared" ca="1" si="628"/>
        <v>50.431235809999997</v>
      </c>
      <c r="R2052" s="44">
        <f>IF(VLOOKUP(A2052,$Z$12:$AI$125,8)=VLOOKUP(A2051,$Z$12:$AI$125,8),0,VLOOKUP(A2052,Z$12:$AI$125,8))</f>
        <v>0</v>
      </c>
      <c r="S2052" s="45">
        <f>IF(R2052&gt;0,VLOOKUP(R2052,Y$12:$AH$125,7),0)</f>
        <v>0</v>
      </c>
      <c r="T2052" s="40">
        <f t="shared" si="629"/>
        <v>0</v>
      </c>
      <c r="U2052" s="40">
        <f t="shared" ca="1" si="630"/>
        <v>50.431235809999997</v>
      </c>
      <c r="V2052" s="46" t="str">
        <f t="shared" si="616"/>
        <v>J=</v>
      </c>
      <c r="W2052" s="47">
        <f t="shared" si="617"/>
        <v>45555</v>
      </c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  <c r="CA2052" s="35"/>
      <c r="CB2052" s="35"/>
      <c r="CC2052" s="35"/>
      <c r="CD2052" s="35"/>
      <c r="CE2052" s="35"/>
      <c r="CF2052" s="35"/>
      <c r="CG2052" s="35"/>
      <c r="CH2052" s="35"/>
      <c r="CI2052" s="35"/>
      <c r="CJ2052" s="35"/>
      <c r="CK2052" s="35"/>
      <c r="CL2052" s="35"/>
      <c r="CM2052" s="35"/>
      <c r="CN2052" s="35"/>
      <c r="CO2052" s="35"/>
      <c r="CP2052" s="35"/>
      <c r="CQ2052" s="35"/>
      <c r="CR2052" s="35"/>
      <c r="CS2052" s="35"/>
      <c r="CT2052" s="35"/>
      <c r="CU2052" s="35"/>
      <c r="CV2052" s="35"/>
      <c r="CW2052" s="35"/>
      <c r="CX2052" s="35"/>
      <c r="CY2052" s="35"/>
      <c r="CZ2052" s="35"/>
      <c r="DA2052" s="35"/>
      <c r="DB2052" s="35"/>
      <c r="DC2052" s="35"/>
      <c r="DD2052" s="35"/>
      <c r="DE2052" s="35"/>
      <c r="DF2052" s="35"/>
      <c r="DG2052" s="35"/>
      <c r="DH2052" s="35"/>
      <c r="DI2052" s="35"/>
      <c r="DJ2052" s="35"/>
      <c r="DK2052" s="35"/>
      <c r="DL2052" s="35"/>
      <c r="DM2052" s="35"/>
      <c r="DN2052" s="35"/>
      <c r="DO2052" s="35"/>
      <c r="DP2052" s="35"/>
      <c r="DQ2052" s="35"/>
      <c r="DR2052" s="35"/>
      <c r="DS2052" s="35"/>
      <c r="DT2052" s="35"/>
      <c r="DU2052" s="35"/>
      <c r="DV2052" s="35"/>
      <c r="DW2052" s="35"/>
      <c r="DX2052" s="35"/>
      <c r="DY2052" s="35"/>
      <c r="DZ2052" s="35"/>
      <c r="EA2052" s="35"/>
      <c r="EB2052" s="35"/>
      <c r="EC2052" s="35"/>
      <c r="ED2052" s="35"/>
      <c r="EE2052" s="35"/>
      <c r="EF2052" s="35"/>
      <c r="EG2052" s="35"/>
      <c r="EH2052" s="35"/>
      <c r="EI2052" s="35"/>
      <c r="EJ2052" s="35"/>
      <c r="EK2052" s="35"/>
      <c r="EL2052" s="35"/>
      <c r="EM2052" s="35"/>
      <c r="EN2052" s="35"/>
      <c r="EO2052" s="35"/>
      <c r="EP2052" s="35"/>
      <c r="EQ2052" s="35"/>
      <c r="ER2052" s="35"/>
      <c r="ES2052" s="35"/>
      <c r="ET2052" s="35"/>
      <c r="EU2052" s="35"/>
      <c r="EV2052" s="35"/>
      <c r="EW2052" s="35"/>
      <c r="EX2052" s="35"/>
      <c r="EY2052" s="35"/>
      <c r="EZ2052" s="35"/>
      <c r="FA2052" s="35"/>
      <c r="FB2052" s="35"/>
      <c r="FC2052" s="35"/>
      <c r="FD2052" s="35"/>
      <c r="FE2052" s="35"/>
      <c r="FF2052" s="35"/>
      <c r="FG2052" s="35"/>
      <c r="FH2052" s="35"/>
      <c r="FI2052" s="35"/>
      <c r="FJ2052" s="35"/>
      <c r="FK2052" s="35"/>
      <c r="FL2052" s="35"/>
      <c r="FM2052" s="35"/>
      <c r="FN2052" s="35"/>
      <c r="FO2052" s="35"/>
      <c r="FP2052" s="35"/>
      <c r="FQ2052" s="35"/>
      <c r="FR2052" s="35"/>
      <c r="FS2052" s="35"/>
      <c r="FT2052" s="35"/>
      <c r="FU2052" s="35"/>
      <c r="FV2052" s="35"/>
      <c r="FW2052" s="35"/>
      <c r="FX2052" s="35"/>
      <c r="FY2052" s="35"/>
      <c r="FZ2052" s="35"/>
    </row>
    <row r="2053" spans="1:182" x14ac:dyDescent="0.15">
      <c r="A2053" s="38">
        <f t="shared" si="618"/>
        <v>45497</v>
      </c>
      <c r="B2053" s="39">
        <f t="shared" ca="1" si="619"/>
        <v>3189.2925764199999</v>
      </c>
      <c r="C2053" s="40">
        <f t="shared" si="620"/>
        <v>3137.2723529499999</v>
      </c>
      <c r="D2053" s="41">
        <f ca="1">IF(A2053&lt;$B$1,VLOOKUP(A2053,[1]DI!$A$4:$B$15000,2,FALSE),0)</f>
        <v>0.104</v>
      </c>
      <c r="E2053" s="40">
        <f t="shared" ca="1" si="621"/>
        <v>3.927E-4</v>
      </c>
      <c r="F2053" s="42">
        <f t="shared" si="615"/>
        <v>1</v>
      </c>
      <c r="G2053" s="43">
        <f t="shared" ca="1" si="622"/>
        <v>1.0003926999999999</v>
      </c>
      <c r="H2053" s="40">
        <f ca="1">TRUNC(PRODUCT(G$10:G2052),15)</f>
        <v>1.5591495888060001</v>
      </c>
      <c r="I2053" s="40">
        <f t="shared" ca="1" si="623"/>
        <v>1.53907868529009</v>
      </c>
      <c r="J2053" s="40">
        <f t="shared" ca="1" si="624"/>
        <v>1.01304086</v>
      </c>
      <c r="K2053" s="42">
        <f t="shared" si="625"/>
        <v>2.7E-2</v>
      </c>
      <c r="L2053" s="63">
        <f t="shared" si="631"/>
        <v>45450</v>
      </c>
      <c r="M2053" s="64">
        <f t="shared" si="632"/>
        <v>33</v>
      </c>
      <c r="N2053" s="44">
        <f t="shared" si="626"/>
        <v>33</v>
      </c>
      <c r="O2053" s="40">
        <f t="shared" si="627"/>
        <v>1.003494917</v>
      </c>
      <c r="P2053" s="65">
        <f t="shared" ca="1" si="633"/>
        <v>1.0165813539999999</v>
      </c>
      <c r="Q2053" s="40">
        <f t="shared" ca="1" si="628"/>
        <v>52.020223469999998</v>
      </c>
      <c r="R2053" s="44">
        <f>IF(VLOOKUP(A2053,$Z$12:$AI$125,8)=VLOOKUP(A2052,$Z$12:$AI$125,8),0,VLOOKUP(A2053,Z$12:$AI$125,8))</f>
        <v>0</v>
      </c>
      <c r="S2053" s="45">
        <f>IF(R2053&gt;0,VLOOKUP(R2053,Y$12:$AH$125,7),0)</f>
        <v>0</v>
      </c>
      <c r="T2053" s="40">
        <f t="shared" si="629"/>
        <v>0</v>
      </c>
      <c r="U2053" s="40">
        <f t="shared" ca="1" si="630"/>
        <v>52.020223469999998</v>
      </c>
      <c r="V2053" s="46" t="str">
        <f t="shared" si="616"/>
        <v>J=</v>
      </c>
      <c r="W2053" s="47">
        <f t="shared" si="617"/>
        <v>45555</v>
      </c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  <c r="CA2053" s="35"/>
      <c r="CB2053" s="35"/>
      <c r="CC2053" s="35"/>
      <c r="CD2053" s="35"/>
      <c r="CE2053" s="35"/>
      <c r="CF2053" s="35"/>
      <c r="CG2053" s="35"/>
      <c r="CH2053" s="35"/>
      <c r="CI2053" s="35"/>
      <c r="CJ2053" s="35"/>
      <c r="CK2053" s="35"/>
      <c r="CL2053" s="35"/>
      <c r="CM2053" s="35"/>
      <c r="CN2053" s="35"/>
      <c r="CO2053" s="35"/>
      <c r="CP2053" s="35"/>
      <c r="CQ2053" s="35"/>
      <c r="CR2053" s="35"/>
      <c r="CS2053" s="35"/>
      <c r="CT2053" s="35"/>
      <c r="CU2053" s="35"/>
      <c r="CV2053" s="35"/>
      <c r="CW2053" s="35"/>
      <c r="CX2053" s="35"/>
      <c r="CY2053" s="35"/>
      <c r="CZ2053" s="35"/>
      <c r="DA2053" s="35"/>
      <c r="DB2053" s="35"/>
      <c r="DC2053" s="35"/>
      <c r="DD2053" s="35"/>
      <c r="DE2053" s="35"/>
      <c r="DF2053" s="35"/>
      <c r="DG2053" s="35"/>
      <c r="DH2053" s="35"/>
      <c r="DI2053" s="35"/>
      <c r="DJ2053" s="35"/>
      <c r="DK2053" s="35"/>
      <c r="DL2053" s="35"/>
      <c r="DM2053" s="35"/>
      <c r="DN2053" s="35"/>
      <c r="DO2053" s="35"/>
      <c r="DP2053" s="35"/>
      <c r="DQ2053" s="35"/>
      <c r="DR2053" s="35"/>
      <c r="DS2053" s="35"/>
      <c r="DT2053" s="35"/>
      <c r="DU2053" s="35"/>
      <c r="DV2053" s="35"/>
      <c r="DW2053" s="35"/>
      <c r="DX2053" s="35"/>
      <c r="DY2053" s="35"/>
      <c r="DZ2053" s="35"/>
      <c r="EA2053" s="35"/>
      <c r="EB2053" s="35"/>
      <c r="EC2053" s="35"/>
      <c r="ED2053" s="35"/>
      <c r="EE2053" s="35"/>
      <c r="EF2053" s="35"/>
      <c r="EG2053" s="35"/>
      <c r="EH2053" s="35"/>
      <c r="EI2053" s="35"/>
      <c r="EJ2053" s="35"/>
      <c r="EK2053" s="35"/>
      <c r="EL2053" s="35"/>
      <c r="EM2053" s="35"/>
      <c r="EN2053" s="35"/>
      <c r="EO2053" s="35"/>
      <c r="EP2053" s="35"/>
      <c r="EQ2053" s="35"/>
      <c r="ER2053" s="35"/>
      <c r="ES2053" s="35"/>
      <c r="ET2053" s="35"/>
      <c r="EU2053" s="35"/>
      <c r="EV2053" s="35"/>
      <c r="EW2053" s="35"/>
      <c r="EX2053" s="35"/>
      <c r="EY2053" s="35"/>
      <c r="EZ2053" s="35"/>
      <c r="FA2053" s="35"/>
      <c r="FB2053" s="35"/>
      <c r="FC2053" s="35"/>
      <c r="FD2053" s="35"/>
      <c r="FE2053" s="35"/>
      <c r="FF2053" s="35"/>
      <c r="FG2053" s="35"/>
      <c r="FH2053" s="35"/>
      <c r="FI2053" s="35"/>
      <c r="FJ2053" s="35"/>
      <c r="FK2053" s="35"/>
      <c r="FL2053" s="35"/>
      <c r="FM2053" s="35"/>
      <c r="FN2053" s="35"/>
      <c r="FO2053" s="35"/>
      <c r="FP2053" s="35"/>
      <c r="FQ2053" s="35"/>
      <c r="FR2053" s="35"/>
      <c r="FS2053" s="35"/>
      <c r="FT2053" s="35"/>
      <c r="FU2053" s="35"/>
      <c r="FV2053" s="35"/>
      <c r="FW2053" s="35"/>
      <c r="FX2053" s="35"/>
      <c r="FY2053" s="35"/>
      <c r="FZ2053" s="35"/>
    </row>
    <row r="2054" spans="1:182" x14ac:dyDescent="0.15">
      <c r="A2054" s="38">
        <f t="shared" si="618"/>
        <v>45498</v>
      </c>
      <c r="B2054" s="39">
        <f t="shared" ca="1" si="619"/>
        <v>3190.8823358499999</v>
      </c>
      <c r="C2054" s="40">
        <f t="shared" si="620"/>
        <v>3137.2723529499999</v>
      </c>
      <c r="D2054" s="41">
        <f ca="1">IF(A2054&lt;$B$1,VLOOKUP(A2054,[1]DI!$A$4:$B$15000,2,FALSE),0)</f>
        <v>0.104</v>
      </c>
      <c r="E2054" s="40">
        <f t="shared" ca="1" si="621"/>
        <v>3.927E-4</v>
      </c>
      <c r="F2054" s="42">
        <f t="shared" si="615"/>
        <v>1</v>
      </c>
      <c r="G2054" s="43">
        <f t="shared" ca="1" si="622"/>
        <v>1.0003926999999999</v>
      </c>
      <c r="H2054" s="40">
        <f ca="1">TRUNC(PRODUCT(G$10:G2053),15)</f>
        <v>1.5597618668495301</v>
      </c>
      <c r="I2054" s="40">
        <f t="shared" ca="1" si="623"/>
        <v>1.53907868529009</v>
      </c>
      <c r="J2054" s="40">
        <f t="shared" ca="1" si="624"/>
        <v>1.0134386799999999</v>
      </c>
      <c r="K2054" s="42">
        <f t="shared" si="625"/>
        <v>2.7E-2</v>
      </c>
      <c r="L2054" s="63">
        <f t="shared" si="631"/>
        <v>45450</v>
      </c>
      <c r="M2054" s="64">
        <f t="shared" si="632"/>
        <v>34</v>
      </c>
      <c r="N2054" s="44">
        <f t="shared" si="626"/>
        <v>34</v>
      </c>
      <c r="O2054" s="40">
        <f t="shared" si="627"/>
        <v>1.003601014</v>
      </c>
      <c r="P2054" s="65">
        <f t="shared" ca="1" si="633"/>
        <v>1.0170880870000001</v>
      </c>
      <c r="Q2054" s="40">
        <f t="shared" ca="1" si="628"/>
        <v>53.609982899999999</v>
      </c>
      <c r="R2054" s="44">
        <f>IF(VLOOKUP(A2054,$Z$12:$AI$125,8)=VLOOKUP(A2053,$Z$12:$AI$125,8),0,VLOOKUP(A2054,Z$12:$AI$125,8))</f>
        <v>0</v>
      </c>
      <c r="S2054" s="45">
        <f>IF(R2054&gt;0,VLOOKUP(R2054,Y$12:$AH$125,7),0)</f>
        <v>0</v>
      </c>
      <c r="T2054" s="40">
        <f t="shared" si="629"/>
        <v>0</v>
      </c>
      <c r="U2054" s="40">
        <f t="shared" ca="1" si="630"/>
        <v>53.609982899999999</v>
      </c>
      <c r="V2054" s="46" t="str">
        <f t="shared" si="616"/>
        <v>J=</v>
      </c>
      <c r="W2054" s="47">
        <f t="shared" si="617"/>
        <v>45555</v>
      </c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  <c r="CA2054" s="35"/>
      <c r="CB2054" s="35"/>
      <c r="CC2054" s="35"/>
      <c r="CD2054" s="35"/>
      <c r="CE2054" s="35"/>
      <c r="CF2054" s="35"/>
      <c r="CG2054" s="35"/>
      <c r="CH2054" s="35"/>
      <c r="CI2054" s="35"/>
      <c r="CJ2054" s="35"/>
      <c r="CK2054" s="35"/>
      <c r="CL2054" s="35"/>
      <c r="CM2054" s="35"/>
      <c r="CN2054" s="35"/>
      <c r="CO2054" s="35"/>
      <c r="CP2054" s="35"/>
      <c r="CQ2054" s="35"/>
      <c r="CR2054" s="35"/>
      <c r="CS2054" s="35"/>
      <c r="CT2054" s="35"/>
      <c r="CU2054" s="35"/>
      <c r="CV2054" s="35"/>
      <c r="CW2054" s="35"/>
      <c r="CX2054" s="35"/>
      <c r="CY2054" s="35"/>
      <c r="CZ2054" s="35"/>
      <c r="DA2054" s="35"/>
      <c r="DB2054" s="35"/>
      <c r="DC2054" s="35"/>
      <c r="DD2054" s="35"/>
      <c r="DE2054" s="35"/>
      <c r="DF2054" s="35"/>
      <c r="DG2054" s="35"/>
      <c r="DH2054" s="35"/>
      <c r="DI2054" s="35"/>
      <c r="DJ2054" s="35"/>
      <c r="DK2054" s="35"/>
      <c r="DL2054" s="35"/>
      <c r="DM2054" s="35"/>
      <c r="DN2054" s="35"/>
      <c r="DO2054" s="35"/>
      <c r="DP2054" s="35"/>
      <c r="DQ2054" s="35"/>
      <c r="DR2054" s="35"/>
      <c r="DS2054" s="35"/>
      <c r="DT2054" s="35"/>
      <c r="DU2054" s="35"/>
      <c r="DV2054" s="35"/>
      <c r="DW2054" s="35"/>
      <c r="DX2054" s="35"/>
      <c r="DY2054" s="35"/>
      <c r="DZ2054" s="35"/>
      <c r="EA2054" s="35"/>
      <c r="EB2054" s="35"/>
      <c r="EC2054" s="35"/>
      <c r="ED2054" s="35"/>
      <c r="EE2054" s="35"/>
      <c r="EF2054" s="35"/>
      <c r="EG2054" s="35"/>
      <c r="EH2054" s="35"/>
      <c r="EI2054" s="35"/>
      <c r="EJ2054" s="35"/>
      <c r="EK2054" s="35"/>
      <c r="EL2054" s="35"/>
      <c r="EM2054" s="35"/>
      <c r="EN2054" s="35"/>
      <c r="EO2054" s="35"/>
      <c r="EP2054" s="35"/>
      <c r="EQ2054" s="35"/>
      <c r="ER2054" s="35"/>
      <c r="ES2054" s="35"/>
      <c r="ET2054" s="35"/>
      <c r="EU2054" s="35"/>
      <c r="EV2054" s="35"/>
      <c r="EW2054" s="35"/>
      <c r="EX2054" s="35"/>
      <c r="EY2054" s="35"/>
      <c r="EZ2054" s="35"/>
      <c r="FA2054" s="35"/>
      <c r="FB2054" s="35"/>
      <c r="FC2054" s="35"/>
      <c r="FD2054" s="35"/>
      <c r="FE2054" s="35"/>
      <c r="FF2054" s="35"/>
      <c r="FG2054" s="35"/>
      <c r="FH2054" s="35"/>
      <c r="FI2054" s="35"/>
      <c r="FJ2054" s="35"/>
      <c r="FK2054" s="35"/>
      <c r="FL2054" s="35"/>
      <c r="FM2054" s="35"/>
      <c r="FN2054" s="35"/>
      <c r="FO2054" s="35"/>
      <c r="FP2054" s="35"/>
      <c r="FQ2054" s="35"/>
      <c r="FR2054" s="35"/>
      <c r="FS2054" s="35"/>
      <c r="FT2054" s="35"/>
      <c r="FU2054" s="35"/>
      <c r="FV2054" s="35"/>
      <c r="FW2054" s="35"/>
      <c r="FX2054" s="35"/>
      <c r="FY2054" s="35"/>
      <c r="FZ2054" s="35"/>
    </row>
    <row r="2055" spans="1:182" x14ac:dyDescent="0.15">
      <c r="A2055" s="38">
        <f t="shared" si="618"/>
        <v>45499</v>
      </c>
      <c r="B2055" s="39">
        <f t="shared" ca="1" si="619"/>
        <v>3192.4728701899999</v>
      </c>
      <c r="C2055" s="40">
        <f t="shared" si="620"/>
        <v>3137.2723529499999</v>
      </c>
      <c r="D2055" s="41">
        <f ca="1">IF(A2055&lt;$B$1,VLOOKUP(A2055,[1]DI!$A$4:$B$15000,2,FALSE),0)</f>
        <v>0.104</v>
      </c>
      <c r="E2055" s="40">
        <f t="shared" ca="1" si="621"/>
        <v>3.927E-4</v>
      </c>
      <c r="F2055" s="42">
        <f t="shared" si="615"/>
        <v>1</v>
      </c>
      <c r="G2055" s="43">
        <f t="shared" ca="1" si="622"/>
        <v>1.0003926999999999</v>
      </c>
      <c r="H2055" s="40">
        <f ca="1">TRUNC(PRODUCT(G$10:G2054),15)</f>
        <v>1.5603743853346399</v>
      </c>
      <c r="I2055" s="40">
        <f t="shared" ca="1" si="623"/>
        <v>1.53907868529009</v>
      </c>
      <c r="J2055" s="40">
        <f t="shared" ca="1" si="624"/>
        <v>1.01383665</v>
      </c>
      <c r="K2055" s="42">
        <f t="shared" si="625"/>
        <v>2.7E-2</v>
      </c>
      <c r="L2055" s="63">
        <f t="shared" si="631"/>
        <v>45450</v>
      </c>
      <c r="M2055" s="64">
        <f t="shared" si="632"/>
        <v>35</v>
      </c>
      <c r="N2055" s="44">
        <f t="shared" si="626"/>
        <v>35</v>
      </c>
      <c r="O2055" s="40">
        <f t="shared" si="627"/>
        <v>1.0037071230000001</v>
      </c>
      <c r="P2055" s="65">
        <f t="shared" ca="1" si="633"/>
        <v>1.017595067</v>
      </c>
      <c r="Q2055" s="40">
        <f t="shared" ca="1" si="628"/>
        <v>55.200517240000003</v>
      </c>
      <c r="R2055" s="44">
        <f>IF(VLOOKUP(A2055,$Z$12:$AI$125,8)=VLOOKUP(A2054,$Z$12:$AI$125,8),0,VLOOKUP(A2055,Z$12:$AI$125,8))</f>
        <v>0</v>
      </c>
      <c r="S2055" s="45">
        <f>IF(R2055&gt;0,VLOOKUP(R2055,Y$12:$AH$125,7),0)</f>
        <v>0</v>
      </c>
      <c r="T2055" s="40">
        <f t="shared" si="629"/>
        <v>0</v>
      </c>
      <c r="U2055" s="40">
        <f t="shared" ca="1" si="630"/>
        <v>55.200517240000003</v>
      </c>
      <c r="V2055" s="46" t="str">
        <f t="shared" si="616"/>
        <v>J=</v>
      </c>
      <c r="W2055" s="47">
        <f t="shared" si="617"/>
        <v>45555</v>
      </c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  <c r="BF2055" s="35"/>
      <c r="BG2055" s="35"/>
      <c r="BH2055" s="35"/>
      <c r="BI2055" s="35"/>
      <c r="BJ2055" s="35"/>
      <c r="BK2055" s="35"/>
      <c r="BL2055" s="35"/>
      <c r="BM2055" s="35"/>
      <c r="BN2055" s="35"/>
      <c r="BO2055" s="35"/>
      <c r="BP2055" s="35"/>
      <c r="BQ2055" s="35"/>
      <c r="BR2055" s="35"/>
      <c r="BS2055" s="35"/>
      <c r="BT2055" s="35"/>
      <c r="BU2055" s="35"/>
      <c r="BV2055" s="35"/>
      <c r="BW2055" s="35"/>
      <c r="BX2055" s="35"/>
      <c r="BY2055" s="35"/>
      <c r="BZ2055" s="35"/>
      <c r="CA2055" s="35"/>
      <c r="CB2055" s="35"/>
      <c r="CC2055" s="35"/>
      <c r="CD2055" s="35"/>
      <c r="CE2055" s="35"/>
      <c r="CF2055" s="35"/>
      <c r="CG2055" s="35"/>
      <c r="CH2055" s="35"/>
      <c r="CI2055" s="35"/>
      <c r="CJ2055" s="35"/>
      <c r="CK2055" s="35"/>
      <c r="CL2055" s="35"/>
      <c r="CM2055" s="35"/>
      <c r="CN2055" s="35"/>
      <c r="CO2055" s="35"/>
      <c r="CP2055" s="35"/>
      <c r="CQ2055" s="35"/>
      <c r="CR2055" s="35"/>
      <c r="CS2055" s="35"/>
      <c r="CT2055" s="35"/>
      <c r="CU2055" s="35"/>
      <c r="CV2055" s="35"/>
      <c r="CW2055" s="35"/>
      <c r="CX2055" s="35"/>
      <c r="CY2055" s="35"/>
      <c r="CZ2055" s="35"/>
      <c r="DA2055" s="35"/>
      <c r="DB2055" s="35"/>
      <c r="DC2055" s="35"/>
      <c r="DD2055" s="35"/>
      <c r="DE2055" s="35"/>
      <c r="DF2055" s="35"/>
      <c r="DG2055" s="35"/>
      <c r="DH2055" s="35"/>
      <c r="DI2055" s="35"/>
      <c r="DJ2055" s="35"/>
      <c r="DK2055" s="35"/>
      <c r="DL2055" s="35"/>
      <c r="DM2055" s="35"/>
      <c r="DN2055" s="35"/>
      <c r="DO2055" s="35"/>
      <c r="DP2055" s="35"/>
      <c r="DQ2055" s="35"/>
      <c r="DR2055" s="35"/>
      <c r="DS2055" s="35"/>
      <c r="DT2055" s="35"/>
      <c r="DU2055" s="35"/>
      <c r="DV2055" s="35"/>
      <c r="DW2055" s="35"/>
      <c r="DX2055" s="35"/>
      <c r="DY2055" s="35"/>
      <c r="DZ2055" s="35"/>
      <c r="EA2055" s="35"/>
      <c r="EB2055" s="35"/>
      <c r="EC2055" s="35"/>
      <c r="ED2055" s="35"/>
      <c r="EE2055" s="35"/>
      <c r="EF2055" s="35"/>
      <c r="EG2055" s="35"/>
      <c r="EH2055" s="35"/>
      <c r="EI2055" s="35"/>
      <c r="EJ2055" s="35"/>
      <c r="EK2055" s="35"/>
      <c r="EL2055" s="35"/>
      <c r="EM2055" s="35"/>
      <c r="EN2055" s="35"/>
      <c r="EO2055" s="35"/>
      <c r="EP2055" s="35"/>
      <c r="EQ2055" s="35"/>
      <c r="ER2055" s="35"/>
      <c r="ES2055" s="35"/>
      <c r="ET2055" s="35"/>
      <c r="EU2055" s="35"/>
      <c r="EV2055" s="35"/>
      <c r="EW2055" s="35"/>
      <c r="EX2055" s="35"/>
      <c r="EY2055" s="35"/>
      <c r="EZ2055" s="35"/>
      <c r="FA2055" s="35"/>
      <c r="FB2055" s="35"/>
      <c r="FC2055" s="35"/>
      <c r="FD2055" s="35"/>
      <c r="FE2055" s="35"/>
      <c r="FF2055" s="35"/>
      <c r="FG2055" s="35"/>
      <c r="FH2055" s="35"/>
      <c r="FI2055" s="35"/>
      <c r="FJ2055" s="35"/>
      <c r="FK2055" s="35"/>
      <c r="FL2055" s="35"/>
      <c r="FM2055" s="35"/>
      <c r="FN2055" s="35"/>
      <c r="FO2055" s="35"/>
      <c r="FP2055" s="35"/>
      <c r="FQ2055" s="35"/>
      <c r="FR2055" s="35"/>
      <c r="FS2055" s="35"/>
      <c r="FT2055" s="35"/>
      <c r="FU2055" s="35"/>
      <c r="FV2055" s="35"/>
      <c r="FW2055" s="35"/>
      <c r="FX2055" s="35"/>
      <c r="FY2055" s="35"/>
      <c r="FZ2055" s="35"/>
    </row>
    <row r="2056" spans="1:182" x14ac:dyDescent="0.15">
      <c r="A2056" s="38">
        <f t="shared" si="618"/>
        <v>45500</v>
      </c>
      <c r="B2056" s="39">
        <f t="shared" ca="1" si="619"/>
        <v>3194.0642390399998</v>
      </c>
      <c r="C2056" s="40">
        <f t="shared" si="620"/>
        <v>3137.2723529499999</v>
      </c>
      <c r="D2056" s="41">
        <f ca="1">IF(A2056&lt;$B$1,VLOOKUP(A2056,[1]DI!$A$4:$B$15000,2,FALSE),0)</f>
        <v>0</v>
      </c>
      <c r="E2056" s="40">
        <f t="shared" ca="1" si="621"/>
        <v>0</v>
      </c>
      <c r="F2056" s="42">
        <f t="shared" si="615"/>
        <v>1</v>
      </c>
      <c r="G2056" s="43">
        <f t="shared" ca="1" si="622"/>
        <v>1</v>
      </c>
      <c r="H2056" s="40">
        <f ca="1">TRUNC(PRODUCT(G$10:G2055),15)</f>
        <v>1.5609871443557599</v>
      </c>
      <c r="I2056" s="40">
        <f t="shared" ca="1" si="623"/>
        <v>1.53907868529009</v>
      </c>
      <c r="J2056" s="40">
        <f t="shared" ca="1" si="624"/>
        <v>1.0142347899999999</v>
      </c>
      <c r="K2056" s="42">
        <f t="shared" si="625"/>
        <v>2.7E-2</v>
      </c>
      <c r="L2056" s="63">
        <f t="shared" si="631"/>
        <v>45450</v>
      </c>
      <c r="M2056" s="64">
        <f t="shared" si="632"/>
        <v>35</v>
      </c>
      <c r="N2056" s="44">
        <f t="shared" si="626"/>
        <v>36</v>
      </c>
      <c r="O2056" s="40">
        <f t="shared" si="627"/>
        <v>1.0038132420000001</v>
      </c>
      <c r="P2056" s="65">
        <f t="shared" ca="1" si="633"/>
        <v>1.018102313</v>
      </c>
      <c r="Q2056" s="40">
        <f t="shared" ca="1" si="628"/>
        <v>56.791886089999998</v>
      </c>
      <c r="R2056" s="44">
        <f>IF(VLOOKUP(A2056,$Z$12:$AI$125,8)=VLOOKUP(A2055,$Z$12:$AI$125,8),0,VLOOKUP(A2056,Z$12:$AI$125,8))</f>
        <v>0</v>
      </c>
      <c r="S2056" s="45">
        <f>IF(R2056&gt;0,VLOOKUP(R2056,Y$12:$AH$125,7),0)</f>
        <v>0</v>
      </c>
      <c r="T2056" s="40">
        <f t="shared" si="629"/>
        <v>0</v>
      </c>
      <c r="U2056" s="40">
        <f t="shared" ca="1" si="630"/>
        <v>56.791886089999998</v>
      </c>
      <c r="V2056" s="46" t="str">
        <f t="shared" si="616"/>
        <v>J=</v>
      </c>
      <c r="W2056" s="47">
        <f t="shared" si="617"/>
        <v>45555</v>
      </c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35"/>
      <c r="BC2056" s="35"/>
      <c r="BD2056" s="35"/>
      <c r="BE2056" s="35"/>
      <c r="BF2056" s="35"/>
      <c r="BG2056" s="35"/>
      <c r="BH2056" s="35"/>
      <c r="BI2056" s="35"/>
      <c r="BJ2056" s="35"/>
      <c r="BK2056" s="35"/>
      <c r="BL2056" s="35"/>
      <c r="BM2056" s="35"/>
      <c r="BN2056" s="35"/>
      <c r="BO2056" s="35"/>
      <c r="BP2056" s="35"/>
      <c r="BQ2056" s="35"/>
      <c r="BR2056" s="35"/>
      <c r="BS2056" s="35"/>
      <c r="BT2056" s="35"/>
      <c r="BU2056" s="35"/>
      <c r="BV2056" s="35"/>
      <c r="BW2056" s="35"/>
      <c r="BX2056" s="35"/>
      <c r="BY2056" s="35"/>
      <c r="BZ2056" s="35"/>
      <c r="CA2056" s="35"/>
      <c r="CB2056" s="35"/>
      <c r="CC2056" s="35"/>
      <c r="CD2056" s="35"/>
      <c r="CE2056" s="35"/>
      <c r="CF2056" s="35"/>
      <c r="CG2056" s="35"/>
      <c r="CH2056" s="35"/>
      <c r="CI2056" s="35"/>
      <c r="CJ2056" s="35"/>
      <c r="CK2056" s="35"/>
      <c r="CL2056" s="35"/>
      <c r="CM2056" s="35"/>
      <c r="CN2056" s="35"/>
      <c r="CO2056" s="35"/>
      <c r="CP2056" s="35"/>
      <c r="CQ2056" s="35"/>
      <c r="CR2056" s="35"/>
      <c r="CS2056" s="35"/>
      <c r="CT2056" s="35"/>
      <c r="CU2056" s="35"/>
      <c r="CV2056" s="35"/>
      <c r="CW2056" s="35"/>
      <c r="CX2056" s="35"/>
      <c r="CY2056" s="35"/>
      <c r="CZ2056" s="35"/>
      <c r="DA2056" s="35"/>
      <c r="DB2056" s="35"/>
      <c r="DC2056" s="35"/>
      <c r="DD2056" s="35"/>
      <c r="DE2056" s="35"/>
      <c r="DF2056" s="35"/>
      <c r="DG2056" s="35"/>
      <c r="DH2056" s="35"/>
      <c r="DI2056" s="35"/>
      <c r="DJ2056" s="35"/>
      <c r="DK2056" s="35"/>
      <c r="DL2056" s="35"/>
      <c r="DM2056" s="35"/>
      <c r="DN2056" s="35"/>
      <c r="DO2056" s="35"/>
      <c r="DP2056" s="35"/>
      <c r="DQ2056" s="35"/>
      <c r="DR2056" s="35"/>
      <c r="DS2056" s="35"/>
      <c r="DT2056" s="35"/>
      <c r="DU2056" s="35"/>
      <c r="DV2056" s="35"/>
      <c r="DW2056" s="35"/>
      <c r="DX2056" s="35"/>
      <c r="DY2056" s="35"/>
      <c r="DZ2056" s="35"/>
      <c r="EA2056" s="35"/>
      <c r="EB2056" s="35"/>
      <c r="EC2056" s="35"/>
      <c r="ED2056" s="35"/>
      <c r="EE2056" s="35"/>
      <c r="EF2056" s="35"/>
      <c r="EG2056" s="35"/>
      <c r="EH2056" s="35"/>
      <c r="EI2056" s="35"/>
      <c r="EJ2056" s="35"/>
      <c r="EK2056" s="35"/>
      <c r="EL2056" s="35"/>
      <c r="EM2056" s="35"/>
      <c r="EN2056" s="35"/>
      <c r="EO2056" s="35"/>
      <c r="EP2056" s="35"/>
      <c r="EQ2056" s="35"/>
      <c r="ER2056" s="35"/>
      <c r="ES2056" s="35"/>
      <c r="ET2056" s="35"/>
      <c r="EU2056" s="35"/>
      <c r="EV2056" s="35"/>
      <c r="EW2056" s="35"/>
      <c r="EX2056" s="35"/>
      <c r="EY2056" s="35"/>
      <c r="EZ2056" s="35"/>
      <c r="FA2056" s="35"/>
      <c r="FB2056" s="35"/>
      <c r="FC2056" s="35"/>
      <c r="FD2056" s="35"/>
      <c r="FE2056" s="35"/>
      <c r="FF2056" s="35"/>
      <c r="FG2056" s="35"/>
      <c r="FH2056" s="35"/>
      <c r="FI2056" s="35"/>
      <c r="FJ2056" s="35"/>
      <c r="FK2056" s="35"/>
      <c r="FL2056" s="35"/>
      <c r="FM2056" s="35"/>
      <c r="FN2056" s="35"/>
      <c r="FO2056" s="35"/>
      <c r="FP2056" s="35"/>
      <c r="FQ2056" s="35"/>
      <c r="FR2056" s="35"/>
      <c r="FS2056" s="35"/>
      <c r="FT2056" s="35"/>
      <c r="FU2056" s="35"/>
      <c r="FV2056" s="35"/>
      <c r="FW2056" s="35"/>
      <c r="FX2056" s="35"/>
      <c r="FY2056" s="35"/>
      <c r="FZ2056" s="35"/>
    </row>
    <row r="2057" spans="1:182" x14ac:dyDescent="0.15">
      <c r="A2057" s="38">
        <f t="shared" si="618"/>
        <v>45501</v>
      </c>
      <c r="B2057" s="39">
        <f t="shared" ca="1" si="619"/>
        <v>3194.0642390399998</v>
      </c>
      <c r="C2057" s="40">
        <f t="shared" si="620"/>
        <v>3137.2723529499999</v>
      </c>
      <c r="D2057" s="41">
        <f ca="1">IF(A2057&lt;$B$1,VLOOKUP(A2057,[1]DI!$A$4:$B$15000,2,FALSE),0)</f>
        <v>0</v>
      </c>
      <c r="E2057" s="40">
        <f t="shared" ca="1" si="621"/>
        <v>0</v>
      </c>
      <c r="F2057" s="42">
        <f t="shared" si="615"/>
        <v>1</v>
      </c>
      <c r="G2057" s="43">
        <f t="shared" ca="1" si="622"/>
        <v>1</v>
      </c>
      <c r="H2057" s="40">
        <f ca="1">TRUNC(PRODUCT(G$10:G2056),15)</f>
        <v>1.5609871443557599</v>
      </c>
      <c r="I2057" s="40">
        <f t="shared" ca="1" si="623"/>
        <v>1.53907868529009</v>
      </c>
      <c r="J2057" s="40">
        <f t="shared" ca="1" si="624"/>
        <v>1.0142347899999999</v>
      </c>
      <c r="K2057" s="42">
        <f t="shared" si="625"/>
        <v>2.7E-2</v>
      </c>
      <c r="L2057" s="63">
        <f t="shared" si="631"/>
        <v>45450</v>
      </c>
      <c r="M2057" s="64">
        <f t="shared" si="632"/>
        <v>35</v>
      </c>
      <c r="N2057" s="44">
        <f t="shared" si="626"/>
        <v>36</v>
      </c>
      <c r="O2057" s="40">
        <f t="shared" si="627"/>
        <v>1.0038132420000001</v>
      </c>
      <c r="P2057" s="65">
        <f t="shared" ca="1" si="633"/>
        <v>1.018102313</v>
      </c>
      <c r="Q2057" s="40">
        <f t="shared" ca="1" si="628"/>
        <v>56.791886089999998</v>
      </c>
      <c r="R2057" s="44">
        <f>IF(VLOOKUP(A2057,$Z$12:$AI$125,8)=VLOOKUP(A2056,$Z$12:$AI$125,8),0,VLOOKUP(A2057,Z$12:$AI$125,8))</f>
        <v>0</v>
      </c>
      <c r="S2057" s="45">
        <f>IF(R2057&gt;0,VLOOKUP(R2057,Y$12:$AH$125,7),0)</f>
        <v>0</v>
      </c>
      <c r="T2057" s="40">
        <f t="shared" si="629"/>
        <v>0</v>
      </c>
      <c r="U2057" s="40">
        <f t="shared" ca="1" si="630"/>
        <v>56.791886089999998</v>
      </c>
      <c r="V2057" s="46" t="str">
        <f t="shared" si="616"/>
        <v>J=</v>
      </c>
      <c r="W2057" s="47">
        <f t="shared" si="617"/>
        <v>45555</v>
      </c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  <c r="BF2057" s="35"/>
      <c r="BG2057" s="35"/>
      <c r="BH2057" s="35"/>
      <c r="BI2057" s="35"/>
      <c r="BJ2057" s="35"/>
      <c r="BK2057" s="35"/>
      <c r="BL2057" s="35"/>
      <c r="BM2057" s="35"/>
      <c r="BN2057" s="35"/>
      <c r="BO2057" s="35"/>
      <c r="BP2057" s="35"/>
      <c r="BQ2057" s="35"/>
      <c r="BR2057" s="35"/>
      <c r="BS2057" s="35"/>
      <c r="BT2057" s="35"/>
      <c r="BU2057" s="35"/>
      <c r="BV2057" s="35"/>
      <c r="BW2057" s="35"/>
      <c r="BX2057" s="35"/>
      <c r="BY2057" s="35"/>
      <c r="BZ2057" s="35"/>
      <c r="CA2057" s="35"/>
      <c r="CB2057" s="35"/>
      <c r="CC2057" s="35"/>
      <c r="CD2057" s="35"/>
      <c r="CE2057" s="35"/>
      <c r="CF2057" s="35"/>
      <c r="CG2057" s="35"/>
      <c r="CH2057" s="35"/>
      <c r="CI2057" s="35"/>
      <c r="CJ2057" s="35"/>
      <c r="CK2057" s="35"/>
      <c r="CL2057" s="35"/>
      <c r="CM2057" s="35"/>
      <c r="CN2057" s="35"/>
      <c r="CO2057" s="35"/>
      <c r="CP2057" s="35"/>
      <c r="CQ2057" s="35"/>
      <c r="CR2057" s="35"/>
      <c r="CS2057" s="35"/>
      <c r="CT2057" s="35"/>
      <c r="CU2057" s="35"/>
      <c r="CV2057" s="35"/>
      <c r="CW2057" s="35"/>
      <c r="CX2057" s="35"/>
      <c r="CY2057" s="35"/>
      <c r="CZ2057" s="35"/>
      <c r="DA2057" s="35"/>
      <c r="DB2057" s="35"/>
      <c r="DC2057" s="35"/>
      <c r="DD2057" s="35"/>
      <c r="DE2057" s="35"/>
      <c r="DF2057" s="35"/>
      <c r="DG2057" s="35"/>
      <c r="DH2057" s="35"/>
      <c r="DI2057" s="35"/>
      <c r="DJ2057" s="35"/>
      <c r="DK2057" s="35"/>
      <c r="DL2057" s="35"/>
      <c r="DM2057" s="35"/>
      <c r="DN2057" s="35"/>
      <c r="DO2057" s="35"/>
      <c r="DP2057" s="35"/>
      <c r="DQ2057" s="35"/>
      <c r="DR2057" s="35"/>
      <c r="DS2057" s="35"/>
      <c r="DT2057" s="35"/>
      <c r="DU2057" s="35"/>
      <c r="DV2057" s="35"/>
      <c r="DW2057" s="35"/>
      <c r="DX2057" s="35"/>
      <c r="DY2057" s="35"/>
      <c r="DZ2057" s="35"/>
      <c r="EA2057" s="35"/>
      <c r="EB2057" s="35"/>
      <c r="EC2057" s="35"/>
      <c r="ED2057" s="35"/>
      <c r="EE2057" s="35"/>
      <c r="EF2057" s="35"/>
      <c r="EG2057" s="35"/>
      <c r="EH2057" s="35"/>
      <c r="EI2057" s="35"/>
      <c r="EJ2057" s="35"/>
      <c r="EK2057" s="35"/>
      <c r="EL2057" s="35"/>
      <c r="EM2057" s="35"/>
      <c r="EN2057" s="35"/>
      <c r="EO2057" s="35"/>
      <c r="EP2057" s="35"/>
      <c r="EQ2057" s="35"/>
      <c r="ER2057" s="35"/>
      <c r="ES2057" s="35"/>
      <c r="ET2057" s="35"/>
      <c r="EU2057" s="35"/>
      <c r="EV2057" s="35"/>
      <c r="EW2057" s="35"/>
      <c r="EX2057" s="35"/>
      <c r="EY2057" s="35"/>
      <c r="EZ2057" s="35"/>
      <c r="FA2057" s="35"/>
      <c r="FB2057" s="35"/>
      <c r="FC2057" s="35"/>
      <c r="FD2057" s="35"/>
      <c r="FE2057" s="35"/>
      <c r="FF2057" s="35"/>
      <c r="FG2057" s="35"/>
      <c r="FH2057" s="35"/>
      <c r="FI2057" s="35"/>
      <c r="FJ2057" s="35"/>
      <c r="FK2057" s="35"/>
      <c r="FL2057" s="35"/>
      <c r="FM2057" s="35"/>
      <c r="FN2057" s="35"/>
      <c r="FO2057" s="35"/>
      <c r="FP2057" s="35"/>
      <c r="FQ2057" s="35"/>
      <c r="FR2057" s="35"/>
      <c r="FS2057" s="35"/>
      <c r="FT2057" s="35"/>
      <c r="FU2057" s="35"/>
      <c r="FV2057" s="35"/>
      <c r="FW2057" s="35"/>
      <c r="FX2057" s="35"/>
      <c r="FY2057" s="35"/>
      <c r="FZ2057" s="35"/>
    </row>
    <row r="2058" spans="1:182" x14ac:dyDescent="0.15">
      <c r="A2058" s="38">
        <f t="shared" si="618"/>
        <v>45502</v>
      </c>
      <c r="B2058" s="39">
        <f t="shared" ca="1" si="619"/>
        <v>3194.0642390399998</v>
      </c>
      <c r="C2058" s="40">
        <f t="shared" si="620"/>
        <v>3137.2723529499999</v>
      </c>
      <c r="D2058" s="41">
        <f ca="1">IF(A2058&lt;$B$1,VLOOKUP(A2058,[1]DI!$A$4:$B$15000,2,FALSE),0)</f>
        <v>0.104</v>
      </c>
      <c r="E2058" s="40">
        <f t="shared" ca="1" si="621"/>
        <v>3.927E-4</v>
      </c>
      <c r="F2058" s="42">
        <f t="shared" si="615"/>
        <v>1</v>
      </c>
      <c r="G2058" s="43">
        <f t="shared" ca="1" si="622"/>
        <v>1.0003926999999999</v>
      </c>
      <c r="H2058" s="40">
        <f ca="1">TRUNC(PRODUCT(G$10:G2057),15)</f>
        <v>1.5609871443557599</v>
      </c>
      <c r="I2058" s="40">
        <f t="shared" ca="1" si="623"/>
        <v>1.53907868529009</v>
      </c>
      <c r="J2058" s="40">
        <f t="shared" ca="1" si="624"/>
        <v>1.0142347899999999</v>
      </c>
      <c r="K2058" s="42">
        <f t="shared" si="625"/>
        <v>2.7E-2</v>
      </c>
      <c r="L2058" s="63">
        <f t="shared" si="631"/>
        <v>45450</v>
      </c>
      <c r="M2058" s="64">
        <f t="shared" si="632"/>
        <v>36</v>
      </c>
      <c r="N2058" s="44">
        <f t="shared" si="626"/>
        <v>36</v>
      </c>
      <c r="O2058" s="40">
        <f t="shared" si="627"/>
        <v>1.0038132420000001</v>
      </c>
      <c r="P2058" s="65">
        <f t="shared" ca="1" si="633"/>
        <v>1.018102313</v>
      </c>
      <c r="Q2058" s="40">
        <f t="shared" ca="1" si="628"/>
        <v>56.791886089999998</v>
      </c>
      <c r="R2058" s="44">
        <f>IF(VLOOKUP(A2058,$Z$12:$AI$125,8)=VLOOKUP(A2057,$Z$12:$AI$125,8),0,VLOOKUP(A2058,Z$12:$AI$125,8))</f>
        <v>0</v>
      </c>
      <c r="S2058" s="45">
        <f>IF(R2058&gt;0,VLOOKUP(R2058,Y$12:$AH$125,7),0)</f>
        <v>0</v>
      </c>
      <c r="T2058" s="40">
        <f t="shared" si="629"/>
        <v>0</v>
      </c>
      <c r="U2058" s="40">
        <f t="shared" ca="1" si="630"/>
        <v>56.791886089999998</v>
      </c>
      <c r="V2058" s="46" t="str">
        <f t="shared" si="616"/>
        <v>J=</v>
      </c>
      <c r="W2058" s="47">
        <f t="shared" si="617"/>
        <v>45555</v>
      </c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  <c r="BF2058" s="35"/>
      <c r="BG2058" s="35"/>
      <c r="BH2058" s="35"/>
      <c r="BI2058" s="35"/>
      <c r="BJ2058" s="35"/>
      <c r="BK2058" s="35"/>
      <c r="BL2058" s="35"/>
      <c r="BM2058" s="35"/>
      <c r="BN2058" s="35"/>
      <c r="BO2058" s="35"/>
      <c r="BP2058" s="35"/>
      <c r="BQ2058" s="35"/>
      <c r="BR2058" s="35"/>
      <c r="BS2058" s="35"/>
      <c r="BT2058" s="35"/>
      <c r="BU2058" s="35"/>
      <c r="BV2058" s="35"/>
      <c r="BW2058" s="35"/>
      <c r="BX2058" s="35"/>
      <c r="BY2058" s="35"/>
      <c r="BZ2058" s="35"/>
      <c r="CA2058" s="35"/>
      <c r="CB2058" s="35"/>
      <c r="CC2058" s="35"/>
      <c r="CD2058" s="35"/>
      <c r="CE2058" s="35"/>
      <c r="CF2058" s="35"/>
      <c r="CG2058" s="35"/>
      <c r="CH2058" s="35"/>
      <c r="CI2058" s="35"/>
      <c r="CJ2058" s="35"/>
      <c r="CK2058" s="35"/>
      <c r="CL2058" s="35"/>
      <c r="CM2058" s="35"/>
      <c r="CN2058" s="35"/>
      <c r="CO2058" s="35"/>
      <c r="CP2058" s="35"/>
      <c r="CQ2058" s="35"/>
      <c r="CR2058" s="35"/>
      <c r="CS2058" s="35"/>
      <c r="CT2058" s="35"/>
      <c r="CU2058" s="35"/>
      <c r="CV2058" s="35"/>
      <c r="CW2058" s="35"/>
      <c r="CX2058" s="35"/>
      <c r="CY2058" s="35"/>
      <c r="CZ2058" s="35"/>
      <c r="DA2058" s="35"/>
      <c r="DB2058" s="35"/>
      <c r="DC2058" s="35"/>
      <c r="DD2058" s="35"/>
      <c r="DE2058" s="35"/>
      <c r="DF2058" s="35"/>
      <c r="DG2058" s="35"/>
      <c r="DH2058" s="35"/>
      <c r="DI2058" s="35"/>
      <c r="DJ2058" s="35"/>
      <c r="DK2058" s="35"/>
      <c r="DL2058" s="35"/>
      <c r="DM2058" s="35"/>
      <c r="DN2058" s="35"/>
      <c r="DO2058" s="35"/>
      <c r="DP2058" s="35"/>
      <c r="DQ2058" s="35"/>
      <c r="DR2058" s="35"/>
      <c r="DS2058" s="35"/>
      <c r="DT2058" s="35"/>
      <c r="DU2058" s="35"/>
      <c r="DV2058" s="35"/>
      <c r="DW2058" s="35"/>
      <c r="DX2058" s="35"/>
      <c r="DY2058" s="35"/>
      <c r="DZ2058" s="35"/>
      <c r="EA2058" s="35"/>
      <c r="EB2058" s="35"/>
      <c r="EC2058" s="35"/>
      <c r="ED2058" s="35"/>
      <c r="EE2058" s="35"/>
      <c r="EF2058" s="35"/>
      <c r="EG2058" s="35"/>
      <c r="EH2058" s="35"/>
      <c r="EI2058" s="35"/>
      <c r="EJ2058" s="35"/>
      <c r="EK2058" s="35"/>
      <c r="EL2058" s="35"/>
      <c r="EM2058" s="35"/>
      <c r="EN2058" s="35"/>
      <c r="EO2058" s="35"/>
      <c r="EP2058" s="35"/>
      <c r="EQ2058" s="35"/>
      <c r="ER2058" s="35"/>
      <c r="ES2058" s="35"/>
      <c r="ET2058" s="35"/>
      <c r="EU2058" s="35"/>
      <c r="EV2058" s="35"/>
      <c r="EW2058" s="35"/>
      <c r="EX2058" s="35"/>
      <c r="EY2058" s="35"/>
      <c r="EZ2058" s="35"/>
      <c r="FA2058" s="35"/>
      <c r="FB2058" s="35"/>
      <c r="FC2058" s="35"/>
      <c r="FD2058" s="35"/>
      <c r="FE2058" s="35"/>
      <c r="FF2058" s="35"/>
      <c r="FG2058" s="35"/>
      <c r="FH2058" s="35"/>
      <c r="FI2058" s="35"/>
      <c r="FJ2058" s="35"/>
      <c r="FK2058" s="35"/>
      <c r="FL2058" s="35"/>
      <c r="FM2058" s="35"/>
      <c r="FN2058" s="35"/>
      <c r="FO2058" s="35"/>
      <c r="FP2058" s="35"/>
      <c r="FQ2058" s="35"/>
      <c r="FR2058" s="35"/>
      <c r="FS2058" s="35"/>
      <c r="FT2058" s="35"/>
      <c r="FU2058" s="35"/>
      <c r="FV2058" s="35"/>
      <c r="FW2058" s="35"/>
      <c r="FX2058" s="35"/>
      <c r="FY2058" s="35"/>
      <c r="FZ2058" s="35"/>
    </row>
    <row r="2059" spans="1:182" x14ac:dyDescent="0.15">
      <c r="A2059" s="38">
        <f t="shared" si="618"/>
        <v>45503</v>
      </c>
      <c r="B2059" s="39">
        <f t="shared" ca="1" si="619"/>
        <v>3195.6563796699998</v>
      </c>
      <c r="C2059" s="40">
        <f t="shared" si="620"/>
        <v>3137.2723529499999</v>
      </c>
      <c r="D2059" s="41">
        <f ca="1">IF(A2059&lt;$B$1,VLOOKUP(A2059,[1]DI!$A$4:$B$15000,2,FALSE),0)</f>
        <v>0.104</v>
      </c>
      <c r="E2059" s="40">
        <f t="shared" ca="1" si="621"/>
        <v>3.927E-4</v>
      </c>
      <c r="F2059" s="42">
        <f t="shared" ref="F2059:F2122" si="634">F2058</f>
        <v>1</v>
      </c>
      <c r="G2059" s="43">
        <f t="shared" ca="1" si="622"/>
        <v>1.0003926999999999</v>
      </c>
      <c r="H2059" s="40">
        <f ca="1">TRUNC(PRODUCT(G$10:G2058),15)</f>
        <v>1.5616001440073499</v>
      </c>
      <c r="I2059" s="40">
        <f t="shared" ca="1" si="623"/>
        <v>1.53907868529009</v>
      </c>
      <c r="J2059" s="40">
        <f t="shared" ca="1" si="624"/>
        <v>1.0146330800000001</v>
      </c>
      <c r="K2059" s="42">
        <f t="shared" si="625"/>
        <v>2.7E-2</v>
      </c>
      <c r="L2059" s="63">
        <f t="shared" si="631"/>
        <v>45450</v>
      </c>
      <c r="M2059" s="64">
        <f t="shared" si="632"/>
        <v>37</v>
      </c>
      <c r="N2059" s="44">
        <f t="shared" si="626"/>
        <v>37</v>
      </c>
      <c r="O2059" s="40">
        <f t="shared" si="627"/>
        <v>1.003919373</v>
      </c>
      <c r="P2059" s="65">
        <f t="shared" ca="1" si="633"/>
        <v>1.0186098050000001</v>
      </c>
      <c r="Q2059" s="40">
        <f t="shared" ca="1" si="628"/>
        <v>58.384026720000001</v>
      </c>
      <c r="R2059" s="44">
        <f>IF(VLOOKUP(A2059,$Z$12:$AI$125,8)=VLOOKUP(A2058,$Z$12:$AI$125,8),0,VLOOKUP(A2059,Z$12:$AI$125,8))</f>
        <v>0</v>
      </c>
      <c r="S2059" s="45">
        <f>IF(R2059&gt;0,VLOOKUP(R2059,Y$12:$AH$125,7),0)</f>
        <v>0</v>
      </c>
      <c r="T2059" s="40">
        <f t="shared" si="629"/>
        <v>0</v>
      </c>
      <c r="U2059" s="40">
        <f t="shared" ca="1" si="630"/>
        <v>58.384026720000001</v>
      </c>
      <c r="V2059" s="46" t="str">
        <f t="shared" ref="V2059:V2122" si="635">IF(R2058&gt;0,VLOOKUP(A2058,$Z$12:$AI$125,9),V2058)</f>
        <v>J=</v>
      </c>
      <c r="W2059" s="47">
        <f t="shared" ref="W2059:W2122" si="636">IF(R2058&gt;0,VLOOKUP(A2058,$Z$12:$AI$125,10),W2058)</f>
        <v>45555</v>
      </c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  <c r="BF2059" s="35"/>
      <c r="BG2059" s="35"/>
      <c r="BH2059" s="35"/>
      <c r="BI2059" s="35"/>
      <c r="BJ2059" s="35"/>
      <c r="BK2059" s="35"/>
      <c r="BL2059" s="35"/>
      <c r="BM2059" s="35"/>
      <c r="BN2059" s="35"/>
      <c r="BO2059" s="35"/>
      <c r="BP2059" s="35"/>
      <c r="BQ2059" s="35"/>
      <c r="BR2059" s="35"/>
      <c r="BS2059" s="35"/>
      <c r="BT2059" s="35"/>
      <c r="BU2059" s="35"/>
      <c r="BV2059" s="35"/>
      <c r="BW2059" s="35"/>
      <c r="BX2059" s="35"/>
      <c r="BY2059" s="35"/>
      <c r="BZ2059" s="35"/>
      <c r="CA2059" s="35"/>
      <c r="CB2059" s="35"/>
      <c r="CC2059" s="35"/>
      <c r="CD2059" s="35"/>
      <c r="CE2059" s="35"/>
      <c r="CF2059" s="35"/>
      <c r="CG2059" s="35"/>
      <c r="CH2059" s="35"/>
      <c r="CI2059" s="35"/>
      <c r="CJ2059" s="35"/>
      <c r="CK2059" s="35"/>
      <c r="CL2059" s="35"/>
      <c r="CM2059" s="35"/>
      <c r="CN2059" s="35"/>
      <c r="CO2059" s="35"/>
      <c r="CP2059" s="35"/>
      <c r="CQ2059" s="35"/>
      <c r="CR2059" s="35"/>
      <c r="CS2059" s="35"/>
      <c r="CT2059" s="35"/>
      <c r="CU2059" s="35"/>
      <c r="CV2059" s="35"/>
      <c r="CW2059" s="35"/>
      <c r="CX2059" s="35"/>
      <c r="CY2059" s="35"/>
      <c r="CZ2059" s="35"/>
      <c r="DA2059" s="35"/>
      <c r="DB2059" s="35"/>
      <c r="DC2059" s="35"/>
      <c r="DD2059" s="35"/>
      <c r="DE2059" s="35"/>
      <c r="DF2059" s="35"/>
      <c r="DG2059" s="35"/>
      <c r="DH2059" s="35"/>
      <c r="DI2059" s="35"/>
      <c r="DJ2059" s="35"/>
      <c r="DK2059" s="35"/>
      <c r="DL2059" s="35"/>
      <c r="DM2059" s="35"/>
      <c r="DN2059" s="35"/>
      <c r="DO2059" s="35"/>
      <c r="DP2059" s="35"/>
      <c r="DQ2059" s="35"/>
      <c r="DR2059" s="35"/>
      <c r="DS2059" s="35"/>
      <c r="DT2059" s="35"/>
      <c r="DU2059" s="35"/>
      <c r="DV2059" s="35"/>
      <c r="DW2059" s="35"/>
      <c r="DX2059" s="35"/>
      <c r="DY2059" s="35"/>
      <c r="DZ2059" s="35"/>
      <c r="EA2059" s="35"/>
      <c r="EB2059" s="35"/>
      <c r="EC2059" s="35"/>
      <c r="ED2059" s="35"/>
      <c r="EE2059" s="35"/>
      <c r="EF2059" s="35"/>
      <c r="EG2059" s="35"/>
      <c r="EH2059" s="35"/>
      <c r="EI2059" s="35"/>
      <c r="EJ2059" s="35"/>
      <c r="EK2059" s="35"/>
      <c r="EL2059" s="35"/>
      <c r="EM2059" s="35"/>
      <c r="EN2059" s="35"/>
      <c r="EO2059" s="35"/>
      <c r="EP2059" s="35"/>
      <c r="EQ2059" s="35"/>
      <c r="ER2059" s="35"/>
      <c r="ES2059" s="35"/>
      <c r="ET2059" s="35"/>
      <c r="EU2059" s="35"/>
      <c r="EV2059" s="35"/>
      <c r="EW2059" s="35"/>
      <c r="EX2059" s="35"/>
      <c r="EY2059" s="35"/>
      <c r="EZ2059" s="35"/>
      <c r="FA2059" s="35"/>
      <c r="FB2059" s="35"/>
      <c r="FC2059" s="35"/>
      <c r="FD2059" s="35"/>
      <c r="FE2059" s="35"/>
      <c r="FF2059" s="35"/>
      <c r="FG2059" s="35"/>
      <c r="FH2059" s="35"/>
      <c r="FI2059" s="35"/>
      <c r="FJ2059" s="35"/>
      <c r="FK2059" s="35"/>
      <c r="FL2059" s="35"/>
      <c r="FM2059" s="35"/>
      <c r="FN2059" s="35"/>
      <c r="FO2059" s="35"/>
      <c r="FP2059" s="35"/>
      <c r="FQ2059" s="35"/>
      <c r="FR2059" s="35"/>
      <c r="FS2059" s="35"/>
      <c r="FT2059" s="35"/>
      <c r="FU2059" s="35"/>
      <c r="FV2059" s="35"/>
      <c r="FW2059" s="35"/>
      <c r="FX2059" s="35"/>
      <c r="FY2059" s="35"/>
      <c r="FZ2059" s="35"/>
    </row>
    <row r="2060" spans="1:182" x14ac:dyDescent="0.15">
      <c r="A2060" s="38">
        <f t="shared" si="618"/>
        <v>45504</v>
      </c>
      <c r="B2060" s="39">
        <f t="shared" ca="1" si="619"/>
        <v>3197.2492983299999</v>
      </c>
      <c r="C2060" s="40">
        <f t="shared" si="620"/>
        <v>3137.2723529499999</v>
      </c>
      <c r="D2060" s="41">
        <f ca="1">IF(A2060&lt;$B$1,VLOOKUP(A2060,[1]DI!$A$4:$B$15000,2,FALSE),0)</f>
        <v>0.104</v>
      </c>
      <c r="E2060" s="40">
        <f t="shared" ca="1" si="621"/>
        <v>3.927E-4</v>
      </c>
      <c r="F2060" s="42">
        <f t="shared" si="634"/>
        <v>1</v>
      </c>
      <c r="G2060" s="43">
        <f t="shared" ca="1" si="622"/>
        <v>1.0003926999999999</v>
      </c>
      <c r="H2060" s="40">
        <f ca="1">TRUNC(PRODUCT(G$10:G2059),15)</f>
        <v>1.5622133843838999</v>
      </c>
      <c r="I2060" s="40">
        <f t="shared" ca="1" si="623"/>
        <v>1.53907868529009</v>
      </c>
      <c r="J2060" s="40">
        <f t="shared" ca="1" si="624"/>
        <v>1.01503152</v>
      </c>
      <c r="K2060" s="42">
        <f t="shared" si="625"/>
        <v>2.7E-2</v>
      </c>
      <c r="L2060" s="63">
        <f t="shared" si="631"/>
        <v>45450</v>
      </c>
      <c r="M2060" s="64">
        <f t="shared" si="632"/>
        <v>38</v>
      </c>
      <c r="N2060" s="44">
        <f t="shared" si="626"/>
        <v>38</v>
      </c>
      <c r="O2060" s="40">
        <f t="shared" si="627"/>
        <v>1.0040255149999999</v>
      </c>
      <c r="P2060" s="65">
        <f t="shared" ca="1" si="633"/>
        <v>1.0191175450000001</v>
      </c>
      <c r="Q2060" s="40">
        <f t="shared" ca="1" si="628"/>
        <v>59.976945379999997</v>
      </c>
      <c r="R2060" s="44">
        <f>IF(VLOOKUP(A2060,$Z$12:$AI$125,8)=VLOOKUP(A2059,$Z$12:$AI$125,8),0,VLOOKUP(A2060,Z$12:$AI$125,8))</f>
        <v>0</v>
      </c>
      <c r="S2060" s="45">
        <f>IF(R2060&gt;0,VLOOKUP(R2060,Y$12:$AH$125,7),0)</f>
        <v>0</v>
      </c>
      <c r="T2060" s="40">
        <f t="shared" si="629"/>
        <v>0</v>
      </c>
      <c r="U2060" s="40">
        <f t="shared" ca="1" si="630"/>
        <v>59.976945379999997</v>
      </c>
      <c r="V2060" s="46" t="str">
        <f t="shared" si="635"/>
        <v>J=</v>
      </c>
      <c r="W2060" s="47">
        <f t="shared" si="636"/>
        <v>45555</v>
      </c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  <c r="BF2060" s="35"/>
      <c r="BG2060" s="35"/>
      <c r="BH2060" s="35"/>
      <c r="BI2060" s="35"/>
      <c r="BJ2060" s="35"/>
      <c r="BK2060" s="35"/>
      <c r="BL2060" s="35"/>
      <c r="BM2060" s="35"/>
      <c r="BN2060" s="35"/>
      <c r="BO2060" s="35"/>
      <c r="BP2060" s="35"/>
      <c r="BQ2060" s="35"/>
      <c r="BR2060" s="35"/>
      <c r="BS2060" s="35"/>
      <c r="BT2060" s="35"/>
      <c r="BU2060" s="35"/>
      <c r="BV2060" s="35"/>
      <c r="BW2060" s="35"/>
      <c r="BX2060" s="35"/>
      <c r="BY2060" s="35"/>
      <c r="BZ2060" s="35"/>
      <c r="CA2060" s="35"/>
      <c r="CB2060" s="35"/>
      <c r="CC2060" s="35"/>
      <c r="CD2060" s="35"/>
      <c r="CE2060" s="35"/>
      <c r="CF2060" s="35"/>
      <c r="CG2060" s="35"/>
      <c r="CH2060" s="35"/>
      <c r="CI2060" s="35"/>
      <c r="CJ2060" s="35"/>
      <c r="CK2060" s="35"/>
      <c r="CL2060" s="35"/>
      <c r="CM2060" s="35"/>
      <c r="CN2060" s="35"/>
      <c r="CO2060" s="35"/>
      <c r="CP2060" s="35"/>
      <c r="CQ2060" s="35"/>
      <c r="CR2060" s="35"/>
      <c r="CS2060" s="35"/>
      <c r="CT2060" s="35"/>
      <c r="CU2060" s="35"/>
      <c r="CV2060" s="35"/>
      <c r="CW2060" s="35"/>
      <c r="CX2060" s="35"/>
      <c r="CY2060" s="35"/>
      <c r="CZ2060" s="35"/>
      <c r="DA2060" s="35"/>
      <c r="DB2060" s="35"/>
      <c r="DC2060" s="35"/>
      <c r="DD2060" s="35"/>
      <c r="DE2060" s="35"/>
      <c r="DF2060" s="35"/>
      <c r="DG2060" s="35"/>
      <c r="DH2060" s="35"/>
      <c r="DI2060" s="35"/>
      <c r="DJ2060" s="35"/>
      <c r="DK2060" s="35"/>
      <c r="DL2060" s="35"/>
      <c r="DM2060" s="35"/>
      <c r="DN2060" s="35"/>
      <c r="DO2060" s="35"/>
      <c r="DP2060" s="35"/>
      <c r="DQ2060" s="35"/>
      <c r="DR2060" s="35"/>
      <c r="DS2060" s="35"/>
      <c r="DT2060" s="35"/>
      <c r="DU2060" s="35"/>
      <c r="DV2060" s="35"/>
      <c r="DW2060" s="35"/>
      <c r="DX2060" s="35"/>
      <c r="DY2060" s="35"/>
      <c r="DZ2060" s="35"/>
      <c r="EA2060" s="35"/>
      <c r="EB2060" s="35"/>
      <c r="EC2060" s="35"/>
      <c r="ED2060" s="35"/>
      <c r="EE2060" s="35"/>
      <c r="EF2060" s="35"/>
      <c r="EG2060" s="35"/>
      <c r="EH2060" s="35"/>
      <c r="EI2060" s="35"/>
      <c r="EJ2060" s="35"/>
      <c r="EK2060" s="35"/>
      <c r="EL2060" s="35"/>
      <c r="EM2060" s="35"/>
      <c r="EN2060" s="35"/>
      <c r="EO2060" s="35"/>
      <c r="EP2060" s="35"/>
      <c r="EQ2060" s="35"/>
      <c r="ER2060" s="35"/>
      <c r="ES2060" s="35"/>
      <c r="ET2060" s="35"/>
      <c r="EU2060" s="35"/>
      <c r="EV2060" s="35"/>
      <c r="EW2060" s="35"/>
      <c r="EX2060" s="35"/>
      <c r="EY2060" s="35"/>
      <c r="EZ2060" s="35"/>
      <c r="FA2060" s="35"/>
      <c r="FB2060" s="35"/>
      <c r="FC2060" s="35"/>
      <c r="FD2060" s="35"/>
      <c r="FE2060" s="35"/>
      <c r="FF2060" s="35"/>
      <c r="FG2060" s="35"/>
      <c r="FH2060" s="35"/>
      <c r="FI2060" s="35"/>
      <c r="FJ2060" s="35"/>
      <c r="FK2060" s="35"/>
      <c r="FL2060" s="35"/>
      <c r="FM2060" s="35"/>
      <c r="FN2060" s="35"/>
      <c r="FO2060" s="35"/>
      <c r="FP2060" s="35"/>
      <c r="FQ2060" s="35"/>
      <c r="FR2060" s="35"/>
      <c r="FS2060" s="35"/>
      <c r="FT2060" s="35"/>
      <c r="FU2060" s="35"/>
      <c r="FV2060" s="35"/>
      <c r="FW2060" s="35"/>
      <c r="FX2060" s="35"/>
      <c r="FY2060" s="35"/>
      <c r="FZ2060" s="35"/>
    </row>
    <row r="2061" spans="1:182" x14ac:dyDescent="0.15">
      <c r="A2061" s="38">
        <f t="shared" si="618"/>
        <v>45505</v>
      </c>
      <c r="B2061" s="39">
        <f t="shared" ca="1" si="619"/>
        <v>3198.8430483699999</v>
      </c>
      <c r="C2061" s="40">
        <f t="shared" si="620"/>
        <v>3137.2723529499999</v>
      </c>
      <c r="D2061" s="41">
        <f ca="1">IF(A2061&lt;$B$1,VLOOKUP(A2061,[1]DI!$A$4:$B$15000,2,FALSE),0)</f>
        <v>0.104</v>
      </c>
      <c r="E2061" s="40">
        <f t="shared" ca="1" si="621"/>
        <v>3.927E-4</v>
      </c>
      <c r="F2061" s="42">
        <f t="shared" si="634"/>
        <v>1</v>
      </c>
      <c r="G2061" s="43">
        <f t="shared" ca="1" si="622"/>
        <v>1.0003926999999999</v>
      </c>
      <c r="H2061" s="40">
        <f ca="1">TRUNC(PRODUCT(G$10:G2060),15)</f>
        <v>1.56282686557994</v>
      </c>
      <c r="I2061" s="40">
        <f t="shared" ca="1" si="623"/>
        <v>1.53907868529009</v>
      </c>
      <c r="J2061" s="40">
        <f t="shared" ca="1" si="624"/>
        <v>1.0154301299999999</v>
      </c>
      <c r="K2061" s="42">
        <f t="shared" si="625"/>
        <v>2.7E-2</v>
      </c>
      <c r="L2061" s="63">
        <f t="shared" si="631"/>
        <v>45450</v>
      </c>
      <c r="M2061" s="64">
        <f t="shared" si="632"/>
        <v>39</v>
      </c>
      <c r="N2061" s="44">
        <f t="shared" si="626"/>
        <v>39</v>
      </c>
      <c r="O2061" s="40">
        <f t="shared" si="627"/>
        <v>1.0041316680000001</v>
      </c>
      <c r="P2061" s="65">
        <f t="shared" ca="1" si="633"/>
        <v>1.01962555</v>
      </c>
      <c r="Q2061" s="40">
        <f t="shared" ca="1" si="628"/>
        <v>61.57069542</v>
      </c>
      <c r="R2061" s="44">
        <f>IF(VLOOKUP(A2061,$Z$12:$AI$125,8)=VLOOKUP(A2060,$Z$12:$AI$125,8),0,VLOOKUP(A2061,Z$12:$AI$125,8))</f>
        <v>0</v>
      </c>
      <c r="S2061" s="45">
        <f>IF(R2061&gt;0,VLOOKUP(R2061,Y$12:$AH$125,7),0)</f>
        <v>0</v>
      </c>
      <c r="T2061" s="40">
        <f t="shared" si="629"/>
        <v>0</v>
      </c>
      <c r="U2061" s="40">
        <f t="shared" ca="1" si="630"/>
        <v>61.57069542</v>
      </c>
      <c r="V2061" s="46" t="str">
        <f t="shared" si="635"/>
        <v>J=</v>
      </c>
      <c r="W2061" s="47">
        <f t="shared" si="636"/>
        <v>45555</v>
      </c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  <c r="BF2061" s="35"/>
      <c r="BG2061" s="35"/>
      <c r="BH2061" s="35"/>
      <c r="BI2061" s="35"/>
      <c r="BJ2061" s="35"/>
      <c r="BK2061" s="35"/>
      <c r="BL2061" s="35"/>
      <c r="BM2061" s="35"/>
      <c r="BN2061" s="35"/>
      <c r="BO2061" s="35"/>
      <c r="BP2061" s="35"/>
      <c r="BQ2061" s="35"/>
      <c r="BR2061" s="35"/>
      <c r="BS2061" s="35"/>
      <c r="BT2061" s="35"/>
      <c r="BU2061" s="35"/>
      <c r="BV2061" s="35"/>
      <c r="BW2061" s="35"/>
      <c r="BX2061" s="35"/>
      <c r="BY2061" s="35"/>
      <c r="BZ2061" s="35"/>
      <c r="CA2061" s="35"/>
      <c r="CB2061" s="35"/>
      <c r="CC2061" s="35"/>
      <c r="CD2061" s="35"/>
      <c r="CE2061" s="35"/>
      <c r="CF2061" s="35"/>
      <c r="CG2061" s="35"/>
      <c r="CH2061" s="35"/>
      <c r="CI2061" s="35"/>
      <c r="CJ2061" s="35"/>
      <c r="CK2061" s="35"/>
      <c r="CL2061" s="35"/>
      <c r="CM2061" s="35"/>
      <c r="CN2061" s="35"/>
      <c r="CO2061" s="35"/>
      <c r="CP2061" s="35"/>
      <c r="CQ2061" s="35"/>
      <c r="CR2061" s="35"/>
      <c r="CS2061" s="35"/>
      <c r="CT2061" s="35"/>
      <c r="CU2061" s="35"/>
      <c r="CV2061" s="35"/>
      <c r="CW2061" s="35"/>
      <c r="CX2061" s="35"/>
      <c r="CY2061" s="35"/>
      <c r="CZ2061" s="35"/>
      <c r="DA2061" s="35"/>
      <c r="DB2061" s="35"/>
      <c r="DC2061" s="35"/>
      <c r="DD2061" s="35"/>
      <c r="DE2061" s="35"/>
      <c r="DF2061" s="35"/>
      <c r="DG2061" s="35"/>
      <c r="DH2061" s="35"/>
      <c r="DI2061" s="35"/>
      <c r="DJ2061" s="35"/>
      <c r="DK2061" s="35"/>
      <c r="DL2061" s="35"/>
      <c r="DM2061" s="35"/>
      <c r="DN2061" s="35"/>
      <c r="DO2061" s="35"/>
      <c r="DP2061" s="35"/>
      <c r="DQ2061" s="35"/>
      <c r="DR2061" s="35"/>
      <c r="DS2061" s="35"/>
      <c r="DT2061" s="35"/>
      <c r="DU2061" s="35"/>
      <c r="DV2061" s="35"/>
      <c r="DW2061" s="35"/>
      <c r="DX2061" s="35"/>
      <c r="DY2061" s="35"/>
      <c r="DZ2061" s="35"/>
      <c r="EA2061" s="35"/>
      <c r="EB2061" s="35"/>
      <c r="EC2061" s="35"/>
      <c r="ED2061" s="35"/>
      <c r="EE2061" s="35"/>
      <c r="EF2061" s="35"/>
      <c r="EG2061" s="35"/>
      <c r="EH2061" s="35"/>
      <c r="EI2061" s="35"/>
      <c r="EJ2061" s="35"/>
      <c r="EK2061" s="35"/>
      <c r="EL2061" s="35"/>
      <c r="EM2061" s="35"/>
      <c r="EN2061" s="35"/>
      <c r="EO2061" s="35"/>
      <c r="EP2061" s="35"/>
      <c r="EQ2061" s="35"/>
      <c r="ER2061" s="35"/>
      <c r="ES2061" s="35"/>
      <c r="ET2061" s="35"/>
      <c r="EU2061" s="35"/>
      <c r="EV2061" s="35"/>
      <c r="EW2061" s="35"/>
      <c r="EX2061" s="35"/>
      <c r="EY2061" s="35"/>
      <c r="EZ2061" s="35"/>
      <c r="FA2061" s="35"/>
      <c r="FB2061" s="35"/>
      <c r="FC2061" s="35"/>
      <c r="FD2061" s="35"/>
      <c r="FE2061" s="35"/>
      <c r="FF2061" s="35"/>
      <c r="FG2061" s="35"/>
      <c r="FH2061" s="35"/>
      <c r="FI2061" s="35"/>
      <c r="FJ2061" s="35"/>
      <c r="FK2061" s="35"/>
      <c r="FL2061" s="35"/>
      <c r="FM2061" s="35"/>
      <c r="FN2061" s="35"/>
      <c r="FO2061" s="35"/>
      <c r="FP2061" s="35"/>
      <c r="FQ2061" s="35"/>
      <c r="FR2061" s="35"/>
      <c r="FS2061" s="35"/>
      <c r="FT2061" s="35"/>
      <c r="FU2061" s="35"/>
      <c r="FV2061" s="35"/>
      <c r="FW2061" s="35"/>
      <c r="FX2061" s="35"/>
      <c r="FY2061" s="35"/>
      <c r="FZ2061" s="35"/>
    </row>
    <row r="2062" spans="1:182" x14ac:dyDescent="0.15">
      <c r="A2062" s="38">
        <f t="shared" ref="A2062:A2125" si="637">(A2061+1)</f>
        <v>45506</v>
      </c>
      <c r="B2062" s="39">
        <f t="shared" ca="1" si="619"/>
        <v>3200.43757332</v>
      </c>
      <c r="C2062" s="40">
        <f t="shared" si="620"/>
        <v>3137.2723529499999</v>
      </c>
      <c r="D2062" s="41">
        <f ca="1">IF(A2062&lt;$B$1,VLOOKUP(A2062,[1]DI!$A$4:$B$15000,2,FALSE),0)</f>
        <v>0.104</v>
      </c>
      <c r="E2062" s="40">
        <f t="shared" ca="1" si="621"/>
        <v>3.927E-4</v>
      </c>
      <c r="F2062" s="42">
        <f t="shared" si="634"/>
        <v>1</v>
      </c>
      <c r="G2062" s="43">
        <f t="shared" ca="1" si="622"/>
        <v>1.0003926999999999</v>
      </c>
      <c r="H2062" s="40">
        <f ca="1">TRUNC(PRODUCT(G$10:G2061),15)</f>
        <v>1.5634405876900599</v>
      </c>
      <c r="I2062" s="40">
        <f t="shared" ca="1" si="623"/>
        <v>1.53907868529009</v>
      </c>
      <c r="J2062" s="40">
        <f t="shared" ca="1" si="624"/>
        <v>1.0158288900000001</v>
      </c>
      <c r="K2062" s="42">
        <f t="shared" si="625"/>
        <v>2.7E-2</v>
      </c>
      <c r="L2062" s="63">
        <f t="shared" si="631"/>
        <v>45450</v>
      </c>
      <c r="M2062" s="64">
        <f t="shared" si="632"/>
        <v>40</v>
      </c>
      <c r="N2062" s="44">
        <f t="shared" si="626"/>
        <v>40</v>
      </c>
      <c r="O2062" s="40">
        <f t="shared" si="627"/>
        <v>1.0042378320000001</v>
      </c>
      <c r="P2062" s="65">
        <f t="shared" ca="1" si="633"/>
        <v>1.0201338019999999</v>
      </c>
      <c r="Q2062" s="40">
        <f t="shared" ca="1" si="628"/>
        <v>63.16522037</v>
      </c>
      <c r="R2062" s="44">
        <f>IF(VLOOKUP(A2062,$Z$12:$AI$125,8)=VLOOKUP(A2061,$Z$12:$AI$125,8),0,VLOOKUP(A2062,Z$12:$AI$125,8))</f>
        <v>0</v>
      </c>
      <c r="S2062" s="45">
        <f>IF(R2062&gt;0,VLOOKUP(R2062,Y$12:$AH$125,7),0)</f>
        <v>0</v>
      </c>
      <c r="T2062" s="40">
        <f t="shared" si="629"/>
        <v>0</v>
      </c>
      <c r="U2062" s="40">
        <f t="shared" ca="1" si="630"/>
        <v>63.16522037</v>
      </c>
      <c r="V2062" s="46" t="str">
        <f t="shared" si="635"/>
        <v>J=</v>
      </c>
      <c r="W2062" s="47">
        <f t="shared" si="636"/>
        <v>45555</v>
      </c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  <c r="BF2062" s="35"/>
      <c r="BG2062" s="35"/>
      <c r="BH2062" s="35"/>
      <c r="BI2062" s="35"/>
      <c r="BJ2062" s="35"/>
      <c r="BK2062" s="35"/>
      <c r="BL2062" s="35"/>
      <c r="BM2062" s="35"/>
      <c r="BN2062" s="35"/>
      <c r="BO2062" s="35"/>
      <c r="BP2062" s="35"/>
      <c r="BQ2062" s="35"/>
      <c r="BR2062" s="35"/>
      <c r="BS2062" s="35"/>
      <c r="BT2062" s="35"/>
      <c r="BU2062" s="35"/>
      <c r="BV2062" s="35"/>
      <c r="BW2062" s="35"/>
      <c r="BX2062" s="35"/>
      <c r="BY2062" s="35"/>
      <c r="BZ2062" s="35"/>
      <c r="CA2062" s="35"/>
      <c r="CB2062" s="35"/>
      <c r="CC2062" s="35"/>
      <c r="CD2062" s="35"/>
      <c r="CE2062" s="35"/>
      <c r="CF2062" s="35"/>
      <c r="CG2062" s="35"/>
      <c r="CH2062" s="35"/>
      <c r="CI2062" s="35"/>
      <c r="CJ2062" s="35"/>
      <c r="CK2062" s="35"/>
      <c r="CL2062" s="35"/>
      <c r="CM2062" s="35"/>
      <c r="CN2062" s="35"/>
      <c r="CO2062" s="35"/>
      <c r="CP2062" s="35"/>
      <c r="CQ2062" s="35"/>
      <c r="CR2062" s="35"/>
      <c r="CS2062" s="35"/>
      <c r="CT2062" s="35"/>
      <c r="CU2062" s="35"/>
      <c r="CV2062" s="35"/>
      <c r="CW2062" s="35"/>
      <c r="CX2062" s="35"/>
      <c r="CY2062" s="35"/>
      <c r="CZ2062" s="35"/>
      <c r="DA2062" s="35"/>
      <c r="DB2062" s="35"/>
      <c r="DC2062" s="35"/>
      <c r="DD2062" s="35"/>
      <c r="DE2062" s="35"/>
      <c r="DF2062" s="35"/>
      <c r="DG2062" s="35"/>
      <c r="DH2062" s="35"/>
      <c r="DI2062" s="35"/>
      <c r="DJ2062" s="35"/>
      <c r="DK2062" s="35"/>
      <c r="DL2062" s="35"/>
      <c r="DM2062" s="35"/>
      <c r="DN2062" s="35"/>
      <c r="DO2062" s="35"/>
      <c r="DP2062" s="35"/>
      <c r="DQ2062" s="35"/>
      <c r="DR2062" s="35"/>
      <c r="DS2062" s="35"/>
      <c r="DT2062" s="35"/>
      <c r="DU2062" s="35"/>
      <c r="DV2062" s="35"/>
      <c r="DW2062" s="35"/>
      <c r="DX2062" s="35"/>
      <c r="DY2062" s="35"/>
      <c r="DZ2062" s="35"/>
      <c r="EA2062" s="35"/>
      <c r="EB2062" s="35"/>
      <c r="EC2062" s="35"/>
      <c r="ED2062" s="35"/>
      <c r="EE2062" s="35"/>
      <c r="EF2062" s="35"/>
      <c r="EG2062" s="35"/>
      <c r="EH2062" s="35"/>
      <c r="EI2062" s="35"/>
      <c r="EJ2062" s="35"/>
      <c r="EK2062" s="35"/>
      <c r="EL2062" s="35"/>
      <c r="EM2062" s="35"/>
      <c r="EN2062" s="35"/>
      <c r="EO2062" s="35"/>
      <c r="EP2062" s="35"/>
      <c r="EQ2062" s="35"/>
      <c r="ER2062" s="35"/>
      <c r="ES2062" s="35"/>
      <c r="ET2062" s="35"/>
      <c r="EU2062" s="35"/>
      <c r="EV2062" s="35"/>
      <c r="EW2062" s="35"/>
      <c r="EX2062" s="35"/>
      <c r="EY2062" s="35"/>
      <c r="EZ2062" s="35"/>
      <c r="FA2062" s="35"/>
      <c r="FB2062" s="35"/>
      <c r="FC2062" s="35"/>
      <c r="FD2062" s="35"/>
      <c r="FE2062" s="35"/>
      <c r="FF2062" s="35"/>
      <c r="FG2062" s="35"/>
      <c r="FH2062" s="35"/>
      <c r="FI2062" s="35"/>
      <c r="FJ2062" s="35"/>
      <c r="FK2062" s="35"/>
      <c r="FL2062" s="35"/>
      <c r="FM2062" s="35"/>
      <c r="FN2062" s="35"/>
      <c r="FO2062" s="35"/>
      <c r="FP2062" s="35"/>
      <c r="FQ2062" s="35"/>
      <c r="FR2062" s="35"/>
      <c r="FS2062" s="35"/>
      <c r="FT2062" s="35"/>
      <c r="FU2062" s="35"/>
      <c r="FV2062" s="35"/>
      <c r="FW2062" s="35"/>
      <c r="FX2062" s="35"/>
      <c r="FY2062" s="35"/>
      <c r="FZ2062" s="35"/>
    </row>
    <row r="2063" spans="1:182" x14ac:dyDescent="0.15">
      <c r="A2063" s="38">
        <f t="shared" si="637"/>
        <v>45507</v>
      </c>
      <c r="B2063" s="39">
        <f t="shared" ca="1" si="619"/>
        <v>3202.0328763100001</v>
      </c>
      <c r="C2063" s="40">
        <f t="shared" si="620"/>
        <v>3137.2723529499999</v>
      </c>
      <c r="D2063" s="41">
        <f ca="1">IF(A2063&lt;$B$1,VLOOKUP(A2063,[1]DI!$A$4:$B$15000,2,FALSE),0)</f>
        <v>0</v>
      </c>
      <c r="E2063" s="40">
        <f t="shared" ca="1" si="621"/>
        <v>0</v>
      </c>
      <c r="F2063" s="42">
        <f t="shared" si="634"/>
        <v>1</v>
      </c>
      <c r="G2063" s="43">
        <f t="shared" ca="1" si="622"/>
        <v>1</v>
      </c>
      <c r="H2063" s="40">
        <f ca="1">TRUNC(PRODUCT(G$10:G2062),15)</f>
        <v>1.5640545508088399</v>
      </c>
      <c r="I2063" s="40">
        <f t="shared" ca="1" si="623"/>
        <v>1.53907868529009</v>
      </c>
      <c r="J2063" s="40">
        <f t="shared" ca="1" si="624"/>
        <v>1.0162278</v>
      </c>
      <c r="K2063" s="42">
        <f t="shared" si="625"/>
        <v>2.7E-2</v>
      </c>
      <c r="L2063" s="63">
        <f t="shared" si="631"/>
        <v>45450</v>
      </c>
      <c r="M2063" s="64">
        <f t="shared" si="632"/>
        <v>40</v>
      </c>
      <c r="N2063" s="44">
        <f t="shared" si="626"/>
        <v>41</v>
      </c>
      <c r="O2063" s="40">
        <f t="shared" si="627"/>
        <v>1.0043440079999999</v>
      </c>
      <c r="P2063" s="65">
        <f t="shared" ca="1" si="633"/>
        <v>1.0206423019999999</v>
      </c>
      <c r="Q2063" s="40">
        <f t="shared" ca="1" si="628"/>
        <v>64.760523359999993</v>
      </c>
      <c r="R2063" s="44">
        <f>IF(VLOOKUP(A2063,$Z$12:$AI$125,8)=VLOOKUP(A2062,$Z$12:$AI$125,8),0,VLOOKUP(A2063,Z$12:$AI$125,8))</f>
        <v>0</v>
      </c>
      <c r="S2063" s="45">
        <f>IF(R2063&gt;0,VLOOKUP(R2063,Y$12:$AH$125,7),0)</f>
        <v>0</v>
      </c>
      <c r="T2063" s="40">
        <f t="shared" si="629"/>
        <v>0</v>
      </c>
      <c r="U2063" s="40">
        <f t="shared" ca="1" si="630"/>
        <v>64.760523359999993</v>
      </c>
      <c r="V2063" s="46" t="str">
        <f t="shared" si="635"/>
        <v>J=</v>
      </c>
      <c r="W2063" s="47">
        <f t="shared" si="636"/>
        <v>45555</v>
      </c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35"/>
      <c r="BC2063" s="35"/>
      <c r="BD2063" s="35"/>
      <c r="BE2063" s="35"/>
      <c r="BF2063" s="35"/>
      <c r="BG2063" s="35"/>
      <c r="BH2063" s="35"/>
      <c r="BI2063" s="35"/>
      <c r="BJ2063" s="35"/>
      <c r="BK2063" s="35"/>
      <c r="BL2063" s="35"/>
      <c r="BM2063" s="35"/>
      <c r="BN2063" s="35"/>
      <c r="BO2063" s="35"/>
      <c r="BP2063" s="35"/>
      <c r="BQ2063" s="35"/>
      <c r="BR2063" s="35"/>
      <c r="BS2063" s="35"/>
      <c r="BT2063" s="35"/>
      <c r="BU2063" s="35"/>
      <c r="BV2063" s="35"/>
      <c r="BW2063" s="35"/>
      <c r="BX2063" s="35"/>
      <c r="BY2063" s="35"/>
      <c r="BZ2063" s="35"/>
      <c r="CA2063" s="35"/>
      <c r="CB2063" s="35"/>
      <c r="CC2063" s="35"/>
      <c r="CD2063" s="35"/>
      <c r="CE2063" s="35"/>
      <c r="CF2063" s="35"/>
      <c r="CG2063" s="35"/>
      <c r="CH2063" s="35"/>
      <c r="CI2063" s="35"/>
      <c r="CJ2063" s="35"/>
      <c r="CK2063" s="35"/>
      <c r="CL2063" s="35"/>
      <c r="CM2063" s="35"/>
      <c r="CN2063" s="35"/>
      <c r="CO2063" s="35"/>
      <c r="CP2063" s="35"/>
      <c r="CQ2063" s="35"/>
      <c r="CR2063" s="35"/>
      <c r="CS2063" s="35"/>
      <c r="CT2063" s="35"/>
      <c r="CU2063" s="35"/>
      <c r="CV2063" s="35"/>
      <c r="CW2063" s="35"/>
      <c r="CX2063" s="35"/>
      <c r="CY2063" s="35"/>
      <c r="CZ2063" s="35"/>
      <c r="DA2063" s="35"/>
      <c r="DB2063" s="35"/>
      <c r="DC2063" s="35"/>
      <c r="DD2063" s="35"/>
      <c r="DE2063" s="35"/>
      <c r="DF2063" s="35"/>
      <c r="DG2063" s="35"/>
      <c r="DH2063" s="35"/>
      <c r="DI2063" s="35"/>
      <c r="DJ2063" s="35"/>
      <c r="DK2063" s="35"/>
      <c r="DL2063" s="35"/>
      <c r="DM2063" s="35"/>
      <c r="DN2063" s="35"/>
      <c r="DO2063" s="35"/>
      <c r="DP2063" s="35"/>
      <c r="DQ2063" s="35"/>
      <c r="DR2063" s="35"/>
      <c r="DS2063" s="35"/>
      <c r="DT2063" s="35"/>
      <c r="DU2063" s="35"/>
      <c r="DV2063" s="35"/>
      <c r="DW2063" s="35"/>
      <c r="DX2063" s="35"/>
      <c r="DY2063" s="35"/>
      <c r="DZ2063" s="35"/>
      <c r="EA2063" s="35"/>
      <c r="EB2063" s="35"/>
      <c r="EC2063" s="35"/>
      <c r="ED2063" s="35"/>
      <c r="EE2063" s="35"/>
      <c r="EF2063" s="35"/>
      <c r="EG2063" s="35"/>
      <c r="EH2063" s="35"/>
      <c r="EI2063" s="35"/>
      <c r="EJ2063" s="35"/>
      <c r="EK2063" s="35"/>
      <c r="EL2063" s="35"/>
      <c r="EM2063" s="35"/>
      <c r="EN2063" s="35"/>
      <c r="EO2063" s="35"/>
      <c r="EP2063" s="35"/>
      <c r="EQ2063" s="35"/>
      <c r="ER2063" s="35"/>
      <c r="ES2063" s="35"/>
      <c r="ET2063" s="35"/>
      <c r="EU2063" s="35"/>
      <c r="EV2063" s="35"/>
      <c r="EW2063" s="35"/>
      <c r="EX2063" s="35"/>
      <c r="EY2063" s="35"/>
      <c r="EZ2063" s="35"/>
      <c r="FA2063" s="35"/>
      <c r="FB2063" s="35"/>
      <c r="FC2063" s="35"/>
      <c r="FD2063" s="35"/>
      <c r="FE2063" s="35"/>
      <c r="FF2063" s="35"/>
      <c r="FG2063" s="35"/>
      <c r="FH2063" s="35"/>
      <c r="FI2063" s="35"/>
      <c r="FJ2063" s="35"/>
      <c r="FK2063" s="35"/>
      <c r="FL2063" s="35"/>
      <c r="FM2063" s="35"/>
      <c r="FN2063" s="35"/>
      <c r="FO2063" s="35"/>
      <c r="FP2063" s="35"/>
      <c r="FQ2063" s="35"/>
      <c r="FR2063" s="35"/>
      <c r="FS2063" s="35"/>
      <c r="FT2063" s="35"/>
      <c r="FU2063" s="35"/>
      <c r="FV2063" s="35"/>
      <c r="FW2063" s="35"/>
      <c r="FX2063" s="35"/>
      <c r="FY2063" s="35"/>
      <c r="FZ2063" s="35"/>
    </row>
    <row r="2064" spans="1:182" x14ac:dyDescent="0.15">
      <c r="A2064" s="38">
        <f t="shared" si="637"/>
        <v>45508</v>
      </c>
      <c r="B2064" s="39">
        <f t="shared" ca="1" si="619"/>
        <v>3202.0328763100001</v>
      </c>
      <c r="C2064" s="40">
        <f t="shared" si="620"/>
        <v>3137.2723529499999</v>
      </c>
      <c r="D2064" s="41">
        <f ca="1">IF(A2064&lt;$B$1,VLOOKUP(A2064,[1]DI!$A$4:$B$15000,2,FALSE),0)</f>
        <v>0</v>
      </c>
      <c r="E2064" s="40">
        <f t="shared" ca="1" si="621"/>
        <v>0</v>
      </c>
      <c r="F2064" s="42">
        <f t="shared" si="634"/>
        <v>1</v>
      </c>
      <c r="G2064" s="43">
        <f t="shared" ca="1" si="622"/>
        <v>1</v>
      </c>
      <c r="H2064" s="40">
        <f ca="1">TRUNC(PRODUCT(G$10:G2063),15)</f>
        <v>1.5640545508088399</v>
      </c>
      <c r="I2064" s="40">
        <f t="shared" ca="1" si="623"/>
        <v>1.53907868529009</v>
      </c>
      <c r="J2064" s="40">
        <f t="shared" ca="1" si="624"/>
        <v>1.0162278</v>
      </c>
      <c r="K2064" s="42">
        <f t="shared" si="625"/>
        <v>2.7E-2</v>
      </c>
      <c r="L2064" s="63">
        <f t="shared" si="631"/>
        <v>45450</v>
      </c>
      <c r="M2064" s="64">
        <f t="shared" si="632"/>
        <v>40</v>
      </c>
      <c r="N2064" s="44">
        <f t="shared" si="626"/>
        <v>41</v>
      </c>
      <c r="O2064" s="40">
        <f t="shared" si="627"/>
        <v>1.0043440079999999</v>
      </c>
      <c r="P2064" s="65">
        <f t="shared" ca="1" si="633"/>
        <v>1.0206423019999999</v>
      </c>
      <c r="Q2064" s="40">
        <f t="shared" ca="1" si="628"/>
        <v>64.760523359999993</v>
      </c>
      <c r="R2064" s="44">
        <f>IF(VLOOKUP(A2064,$Z$12:$AI$125,8)=VLOOKUP(A2063,$Z$12:$AI$125,8),0,VLOOKUP(A2064,Z$12:$AI$125,8))</f>
        <v>0</v>
      </c>
      <c r="S2064" s="45">
        <f>IF(R2064&gt;0,VLOOKUP(R2064,Y$12:$AH$125,7),0)</f>
        <v>0</v>
      </c>
      <c r="T2064" s="40">
        <f t="shared" si="629"/>
        <v>0</v>
      </c>
      <c r="U2064" s="40">
        <f t="shared" ca="1" si="630"/>
        <v>64.760523359999993</v>
      </c>
      <c r="V2064" s="46" t="str">
        <f t="shared" si="635"/>
        <v>J=</v>
      </c>
      <c r="W2064" s="47">
        <f t="shared" si="636"/>
        <v>45555</v>
      </c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35"/>
      <c r="BC2064" s="35"/>
      <c r="BD2064" s="35"/>
      <c r="BE2064" s="35"/>
      <c r="BF2064" s="35"/>
      <c r="BG2064" s="35"/>
      <c r="BH2064" s="35"/>
      <c r="BI2064" s="35"/>
      <c r="BJ2064" s="35"/>
      <c r="BK2064" s="35"/>
      <c r="BL2064" s="35"/>
      <c r="BM2064" s="35"/>
      <c r="BN2064" s="35"/>
      <c r="BO2064" s="35"/>
      <c r="BP2064" s="35"/>
      <c r="BQ2064" s="35"/>
      <c r="BR2064" s="35"/>
      <c r="BS2064" s="35"/>
      <c r="BT2064" s="35"/>
      <c r="BU2064" s="35"/>
      <c r="BV2064" s="35"/>
      <c r="BW2064" s="35"/>
      <c r="BX2064" s="35"/>
      <c r="BY2064" s="35"/>
      <c r="BZ2064" s="35"/>
      <c r="CA2064" s="35"/>
      <c r="CB2064" s="35"/>
      <c r="CC2064" s="35"/>
      <c r="CD2064" s="35"/>
      <c r="CE2064" s="35"/>
      <c r="CF2064" s="35"/>
      <c r="CG2064" s="35"/>
      <c r="CH2064" s="35"/>
      <c r="CI2064" s="35"/>
      <c r="CJ2064" s="35"/>
      <c r="CK2064" s="35"/>
      <c r="CL2064" s="35"/>
      <c r="CM2064" s="35"/>
      <c r="CN2064" s="35"/>
      <c r="CO2064" s="35"/>
      <c r="CP2064" s="35"/>
      <c r="CQ2064" s="35"/>
      <c r="CR2064" s="35"/>
      <c r="CS2064" s="35"/>
      <c r="CT2064" s="35"/>
      <c r="CU2064" s="35"/>
      <c r="CV2064" s="35"/>
      <c r="CW2064" s="35"/>
      <c r="CX2064" s="35"/>
      <c r="CY2064" s="35"/>
      <c r="CZ2064" s="35"/>
      <c r="DA2064" s="35"/>
      <c r="DB2064" s="35"/>
      <c r="DC2064" s="35"/>
      <c r="DD2064" s="35"/>
      <c r="DE2064" s="35"/>
      <c r="DF2064" s="35"/>
      <c r="DG2064" s="35"/>
      <c r="DH2064" s="35"/>
      <c r="DI2064" s="35"/>
      <c r="DJ2064" s="35"/>
      <c r="DK2064" s="35"/>
      <c r="DL2064" s="35"/>
      <c r="DM2064" s="35"/>
      <c r="DN2064" s="35"/>
      <c r="DO2064" s="35"/>
      <c r="DP2064" s="35"/>
      <c r="DQ2064" s="35"/>
      <c r="DR2064" s="35"/>
      <c r="DS2064" s="35"/>
      <c r="DT2064" s="35"/>
      <c r="DU2064" s="35"/>
      <c r="DV2064" s="35"/>
      <c r="DW2064" s="35"/>
      <c r="DX2064" s="35"/>
      <c r="DY2064" s="35"/>
      <c r="DZ2064" s="35"/>
      <c r="EA2064" s="35"/>
      <c r="EB2064" s="35"/>
      <c r="EC2064" s="35"/>
      <c r="ED2064" s="35"/>
      <c r="EE2064" s="35"/>
      <c r="EF2064" s="35"/>
      <c r="EG2064" s="35"/>
      <c r="EH2064" s="35"/>
      <c r="EI2064" s="35"/>
      <c r="EJ2064" s="35"/>
      <c r="EK2064" s="35"/>
      <c r="EL2064" s="35"/>
      <c r="EM2064" s="35"/>
      <c r="EN2064" s="35"/>
      <c r="EO2064" s="35"/>
      <c r="EP2064" s="35"/>
      <c r="EQ2064" s="35"/>
      <c r="ER2064" s="35"/>
      <c r="ES2064" s="35"/>
      <c r="ET2064" s="35"/>
      <c r="EU2064" s="35"/>
      <c r="EV2064" s="35"/>
      <c r="EW2064" s="35"/>
      <c r="EX2064" s="35"/>
      <c r="EY2064" s="35"/>
      <c r="EZ2064" s="35"/>
      <c r="FA2064" s="35"/>
      <c r="FB2064" s="35"/>
      <c r="FC2064" s="35"/>
      <c r="FD2064" s="35"/>
      <c r="FE2064" s="35"/>
      <c r="FF2064" s="35"/>
      <c r="FG2064" s="35"/>
      <c r="FH2064" s="35"/>
      <c r="FI2064" s="35"/>
      <c r="FJ2064" s="35"/>
      <c r="FK2064" s="35"/>
      <c r="FL2064" s="35"/>
      <c r="FM2064" s="35"/>
      <c r="FN2064" s="35"/>
      <c r="FO2064" s="35"/>
      <c r="FP2064" s="35"/>
      <c r="FQ2064" s="35"/>
      <c r="FR2064" s="35"/>
      <c r="FS2064" s="35"/>
      <c r="FT2064" s="35"/>
      <c r="FU2064" s="35"/>
      <c r="FV2064" s="35"/>
      <c r="FW2064" s="35"/>
      <c r="FX2064" s="35"/>
      <c r="FY2064" s="35"/>
      <c r="FZ2064" s="35"/>
    </row>
    <row r="2065" spans="1:182" x14ac:dyDescent="0.15">
      <c r="A2065" s="38">
        <f t="shared" si="637"/>
        <v>45509</v>
      </c>
      <c r="B2065" s="39">
        <f t="shared" ca="1" si="619"/>
        <v>3202.0328763100001</v>
      </c>
      <c r="C2065" s="40">
        <f t="shared" si="620"/>
        <v>3137.2723529499999</v>
      </c>
      <c r="D2065" s="41">
        <f ca="1">IF(A2065&lt;$B$1,VLOOKUP(A2065,[1]DI!$A$4:$B$15000,2,FALSE),0)</f>
        <v>0.104</v>
      </c>
      <c r="E2065" s="40">
        <f t="shared" ca="1" si="621"/>
        <v>3.927E-4</v>
      </c>
      <c r="F2065" s="42">
        <f t="shared" si="634"/>
        <v>1</v>
      </c>
      <c r="G2065" s="43">
        <f t="shared" ca="1" si="622"/>
        <v>1.0003926999999999</v>
      </c>
      <c r="H2065" s="40">
        <f ca="1">TRUNC(PRODUCT(G$10:G2064),15)</f>
        <v>1.5640545508088399</v>
      </c>
      <c r="I2065" s="40">
        <f t="shared" ca="1" si="623"/>
        <v>1.53907868529009</v>
      </c>
      <c r="J2065" s="40">
        <f t="shared" ca="1" si="624"/>
        <v>1.0162278</v>
      </c>
      <c r="K2065" s="42">
        <f t="shared" si="625"/>
        <v>2.7E-2</v>
      </c>
      <c r="L2065" s="63">
        <f t="shared" si="631"/>
        <v>45450</v>
      </c>
      <c r="M2065" s="64">
        <f t="shared" si="632"/>
        <v>41</v>
      </c>
      <c r="N2065" s="44">
        <f t="shared" si="626"/>
        <v>41</v>
      </c>
      <c r="O2065" s="40">
        <f t="shared" si="627"/>
        <v>1.0043440079999999</v>
      </c>
      <c r="P2065" s="65">
        <f t="shared" ca="1" si="633"/>
        <v>1.0206423019999999</v>
      </c>
      <c r="Q2065" s="40">
        <f t="shared" ca="1" si="628"/>
        <v>64.760523359999993</v>
      </c>
      <c r="R2065" s="44">
        <f>IF(VLOOKUP(A2065,$Z$12:$AI$125,8)=VLOOKUP(A2064,$Z$12:$AI$125,8),0,VLOOKUP(A2065,Z$12:$AI$125,8))</f>
        <v>0</v>
      </c>
      <c r="S2065" s="45">
        <f>IF(R2065&gt;0,VLOOKUP(R2065,Y$12:$AH$125,7),0)</f>
        <v>0</v>
      </c>
      <c r="T2065" s="40">
        <f t="shared" si="629"/>
        <v>0</v>
      </c>
      <c r="U2065" s="40">
        <f t="shared" ca="1" si="630"/>
        <v>64.760523359999993</v>
      </c>
      <c r="V2065" s="46" t="str">
        <f t="shared" si="635"/>
        <v>J=</v>
      </c>
      <c r="W2065" s="47">
        <f t="shared" si="636"/>
        <v>45555</v>
      </c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35"/>
      <c r="BC2065" s="35"/>
      <c r="BD2065" s="35"/>
      <c r="BE2065" s="35"/>
      <c r="BF2065" s="35"/>
      <c r="BG2065" s="35"/>
      <c r="BH2065" s="35"/>
      <c r="BI2065" s="35"/>
      <c r="BJ2065" s="35"/>
      <c r="BK2065" s="35"/>
      <c r="BL2065" s="35"/>
      <c r="BM2065" s="35"/>
      <c r="BN2065" s="35"/>
      <c r="BO2065" s="35"/>
      <c r="BP2065" s="35"/>
      <c r="BQ2065" s="35"/>
      <c r="BR2065" s="35"/>
      <c r="BS2065" s="35"/>
      <c r="BT2065" s="35"/>
      <c r="BU2065" s="35"/>
      <c r="BV2065" s="35"/>
      <c r="BW2065" s="35"/>
      <c r="BX2065" s="35"/>
      <c r="BY2065" s="35"/>
      <c r="BZ2065" s="35"/>
      <c r="CA2065" s="35"/>
      <c r="CB2065" s="35"/>
      <c r="CC2065" s="35"/>
      <c r="CD2065" s="35"/>
      <c r="CE2065" s="35"/>
      <c r="CF2065" s="35"/>
      <c r="CG2065" s="35"/>
      <c r="CH2065" s="35"/>
      <c r="CI2065" s="35"/>
      <c r="CJ2065" s="35"/>
      <c r="CK2065" s="35"/>
      <c r="CL2065" s="35"/>
      <c r="CM2065" s="35"/>
      <c r="CN2065" s="35"/>
      <c r="CO2065" s="35"/>
      <c r="CP2065" s="35"/>
      <c r="CQ2065" s="35"/>
      <c r="CR2065" s="35"/>
      <c r="CS2065" s="35"/>
      <c r="CT2065" s="35"/>
      <c r="CU2065" s="35"/>
      <c r="CV2065" s="35"/>
      <c r="CW2065" s="35"/>
      <c r="CX2065" s="35"/>
      <c r="CY2065" s="35"/>
      <c r="CZ2065" s="35"/>
      <c r="DA2065" s="35"/>
      <c r="DB2065" s="35"/>
      <c r="DC2065" s="35"/>
      <c r="DD2065" s="35"/>
      <c r="DE2065" s="35"/>
      <c r="DF2065" s="35"/>
      <c r="DG2065" s="35"/>
      <c r="DH2065" s="35"/>
      <c r="DI2065" s="35"/>
      <c r="DJ2065" s="35"/>
      <c r="DK2065" s="35"/>
      <c r="DL2065" s="35"/>
      <c r="DM2065" s="35"/>
      <c r="DN2065" s="35"/>
      <c r="DO2065" s="35"/>
      <c r="DP2065" s="35"/>
      <c r="DQ2065" s="35"/>
      <c r="DR2065" s="35"/>
      <c r="DS2065" s="35"/>
      <c r="DT2065" s="35"/>
      <c r="DU2065" s="35"/>
      <c r="DV2065" s="35"/>
      <c r="DW2065" s="35"/>
      <c r="DX2065" s="35"/>
      <c r="DY2065" s="35"/>
      <c r="DZ2065" s="35"/>
      <c r="EA2065" s="35"/>
      <c r="EB2065" s="35"/>
      <c r="EC2065" s="35"/>
      <c r="ED2065" s="35"/>
      <c r="EE2065" s="35"/>
      <c r="EF2065" s="35"/>
      <c r="EG2065" s="35"/>
      <c r="EH2065" s="35"/>
      <c r="EI2065" s="35"/>
      <c r="EJ2065" s="35"/>
      <c r="EK2065" s="35"/>
      <c r="EL2065" s="35"/>
      <c r="EM2065" s="35"/>
      <c r="EN2065" s="35"/>
      <c r="EO2065" s="35"/>
      <c r="EP2065" s="35"/>
      <c r="EQ2065" s="35"/>
      <c r="ER2065" s="35"/>
      <c r="ES2065" s="35"/>
      <c r="ET2065" s="35"/>
      <c r="EU2065" s="35"/>
      <c r="EV2065" s="35"/>
      <c r="EW2065" s="35"/>
      <c r="EX2065" s="35"/>
      <c r="EY2065" s="35"/>
      <c r="EZ2065" s="35"/>
      <c r="FA2065" s="35"/>
      <c r="FB2065" s="35"/>
      <c r="FC2065" s="35"/>
      <c r="FD2065" s="35"/>
      <c r="FE2065" s="35"/>
      <c r="FF2065" s="35"/>
      <c r="FG2065" s="35"/>
      <c r="FH2065" s="35"/>
      <c r="FI2065" s="35"/>
      <c r="FJ2065" s="35"/>
      <c r="FK2065" s="35"/>
      <c r="FL2065" s="35"/>
      <c r="FM2065" s="35"/>
      <c r="FN2065" s="35"/>
      <c r="FO2065" s="35"/>
      <c r="FP2065" s="35"/>
      <c r="FQ2065" s="35"/>
      <c r="FR2065" s="35"/>
      <c r="FS2065" s="35"/>
      <c r="FT2065" s="35"/>
      <c r="FU2065" s="35"/>
      <c r="FV2065" s="35"/>
      <c r="FW2065" s="35"/>
      <c r="FX2065" s="35"/>
      <c r="FY2065" s="35"/>
      <c r="FZ2065" s="35"/>
    </row>
    <row r="2066" spans="1:182" x14ac:dyDescent="0.15">
      <c r="A2066" s="38">
        <f t="shared" si="637"/>
        <v>45510</v>
      </c>
      <c r="B2066" s="39">
        <f t="shared" ca="1" si="619"/>
        <v>3203.6290138199997</v>
      </c>
      <c r="C2066" s="40">
        <f t="shared" si="620"/>
        <v>3137.2723529499999</v>
      </c>
      <c r="D2066" s="41">
        <f ca="1">IF(A2066&lt;$B$1,VLOOKUP(A2066,[1]DI!$A$4:$B$15000,2,FALSE),0)</f>
        <v>0.104</v>
      </c>
      <c r="E2066" s="40">
        <f t="shared" ca="1" si="621"/>
        <v>3.927E-4</v>
      </c>
      <c r="F2066" s="42">
        <f t="shared" si="634"/>
        <v>1</v>
      </c>
      <c r="G2066" s="43">
        <f t="shared" ca="1" si="622"/>
        <v>1.0003926999999999</v>
      </c>
      <c r="H2066" s="40">
        <f ca="1">TRUNC(PRODUCT(G$10:G2065),15)</f>
        <v>1.5646687550309499</v>
      </c>
      <c r="I2066" s="40">
        <f t="shared" ca="1" si="623"/>
        <v>1.53907868529009</v>
      </c>
      <c r="J2066" s="40">
        <f t="shared" ca="1" si="624"/>
        <v>1.01662688</v>
      </c>
      <c r="K2066" s="42">
        <f t="shared" si="625"/>
        <v>2.7E-2</v>
      </c>
      <c r="L2066" s="63">
        <f t="shared" si="631"/>
        <v>45450</v>
      </c>
      <c r="M2066" s="64">
        <f t="shared" si="632"/>
        <v>42</v>
      </c>
      <c r="N2066" s="44">
        <f t="shared" si="626"/>
        <v>42</v>
      </c>
      <c r="O2066" s="40">
        <f t="shared" si="627"/>
        <v>1.004450195</v>
      </c>
      <c r="P2066" s="65">
        <f t="shared" ca="1" si="633"/>
        <v>1.021151068</v>
      </c>
      <c r="Q2066" s="40">
        <f t="shared" ca="1" si="628"/>
        <v>66.356660869999999</v>
      </c>
      <c r="R2066" s="44">
        <f>IF(VLOOKUP(A2066,$Z$12:$AI$125,8)=VLOOKUP(A2065,$Z$12:$AI$125,8),0,VLOOKUP(A2066,Z$12:$AI$125,8))</f>
        <v>0</v>
      </c>
      <c r="S2066" s="45">
        <f>IF(R2066&gt;0,VLOOKUP(R2066,Y$12:$AH$125,7),0)</f>
        <v>0</v>
      </c>
      <c r="T2066" s="40">
        <f t="shared" si="629"/>
        <v>0</v>
      </c>
      <c r="U2066" s="40">
        <f t="shared" ca="1" si="630"/>
        <v>66.356660869999999</v>
      </c>
      <c r="V2066" s="46" t="str">
        <f t="shared" si="635"/>
        <v>J=</v>
      </c>
      <c r="W2066" s="47">
        <f t="shared" si="636"/>
        <v>45555</v>
      </c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  <c r="AX2066" s="35"/>
      <c r="AY2066" s="35"/>
      <c r="AZ2066" s="35"/>
      <c r="BA2066" s="35"/>
      <c r="BB2066" s="35"/>
      <c r="BC2066" s="35"/>
      <c r="BD2066" s="35"/>
      <c r="BE2066" s="35"/>
      <c r="BF2066" s="35"/>
      <c r="BG2066" s="35"/>
      <c r="BH2066" s="35"/>
      <c r="BI2066" s="35"/>
      <c r="BJ2066" s="35"/>
      <c r="BK2066" s="35"/>
      <c r="BL2066" s="35"/>
      <c r="BM2066" s="35"/>
      <c r="BN2066" s="35"/>
      <c r="BO2066" s="35"/>
      <c r="BP2066" s="35"/>
      <c r="BQ2066" s="35"/>
      <c r="BR2066" s="35"/>
      <c r="BS2066" s="35"/>
      <c r="BT2066" s="35"/>
      <c r="BU2066" s="35"/>
      <c r="BV2066" s="35"/>
      <c r="BW2066" s="35"/>
      <c r="BX2066" s="35"/>
      <c r="BY2066" s="35"/>
      <c r="BZ2066" s="35"/>
      <c r="CA2066" s="35"/>
      <c r="CB2066" s="35"/>
      <c r="CC2066" s="35"/>
      <c r="CD2066" s="35"/>
      <c r="CE2066" s="35"/>
      <c r="CF2066" s="35"/>
      <c r="CG2066" s="35"/>
      <c r="CH2066" s="35"/>
      <c r="CI2066" s="35"/>
      <c r="CJ2066" s="35"/>
      <c r="CK2066" s="35"/>
      <c r="CL2066" s="35"/>
      <c r="CM2066" s="35"/>
      <c r="CN2066" s="35"/>
      <c r="CO2066" s="35"/>
      <c r="CP2066" s="35"/>
      <c r="CQ2066" s="35"/>
      <c r="CR2066" s="35"/>
      <c r="CS2066" s="35"/>
      <c r="CT2066" s="35"/>
      <c r="CU2066" s="35"/>
      <c r="CV2066" s="35"/>
      <c r="CW2066" s="35"/>
      <c r="CX2066" s="35"/>
      <c r="CY2066" s="35"/>
      <c r="CZ2066" s="35"/>
      <c r="DA2066" s="35"/>
      <c r="DB2066" s="35"/>
      <c r="DC2066" s="35"/>
      <c r="DD2066" s="35"/>
      <c r="DE2066" s="35"/>
      <c r="DF2066" s="35"/>
      <c r="DG2066" s="35"/>
      <c r="DH2066" s="35"/>
      <c r="DI2066" s="35"/>
      <c r="DJ2066" s="35"/>
      <c r="DK2066" s="35"/>
      <c r="DL2066" s="35"/>
      <c r="DM2066" s="35"/>
      <c r="DN2066" s="35"/>
      <c r="DO2066" s="35"/>
      <c r="DP2066" s="35"/>
      <c r="DQ2066" s="35"/>
      <c r="DR2066" s="35"/>
      <c r="DS2066" s="35"/>
      <c r="DT2066" s="35"/>
      <c r="DU2066" s="35"/>
      <c r="DV2066" s="35"/>
      <c r="DW2066" s="35"/>
      <c r="DX2066" s="35"/>
      <c r="DY2066" s="35"/>
      <c r="DZ2066" s="35"/>
      <c r="EA2066" s="35"/>
      <c r="EB2066" s="35"/>
      <c r="EC2066" s="35"/>
      <c r="ED2066" s="35"/>
      <c r="EE2066" s="35"/>
      <c r="EF2066" s="35"/>
      <c r="EG2066" s="35"/>
      <c r="EH2066" s="35"/>
      <c r="EI2066" s="35"/>
      <c r="EJ2066" s="35"/>
      <c r="EK2066" s="35"/>
      <c r="EL2066" s="35"/>
      <c r="EM2066" s="35"/>
      <c r="EN2066" s="35"/>
      <c r="EO2066" s="35"/>
      <c r="EP2066" s="35"/>
      <c r="EQ2066" s="35"/>
      <c r="ER2066" s="35"/>
      <c r="ES2066" s="35"/>
      <c r="ET2066" s="35"/>
      <c r="EU2066" s="35"/>
      <c r="EV2066" s="35"/>
      <c r="EW2066" s="35"/>
      <c r="EX2066" s="35"/>
      <c r="EY2066" s="35"/>
      <c r="EZ2066" s="35"/>
      <c r="FA2066" s="35"/>
      <c r="FB2066" s="35"/>
      <c r="FC2066" s="35"/>
      <c r="FD2066" s="35"/>
      <c r="FE2066" s="35"/>
      <c r="FF2066" s="35"/>
      <c r="FG2066" s="35"/>
      <c r="FH2066" s="35"/>
      <c r="FI2066" s="35"/>
      <c r="FJ2066" s="35"/>
      <c r="FK2066" s="35"/>
      <c r="FL2066" s="35"/>
      <c r="FM2066" s="35"/>
      <c r="FN2066" s="35"/>
      <c r="FO2066" s="35"/>
      <c r="FP2066" s="35"/>
      <c r="FQ2066" s="35"/>
      <c r="FR2066" s="35"/>
      <c r="FS2066" s="35"/>
      <c r="FT2066" s="35"/>
      <c r="FU2066" s="35"/>
      <c r="FV2066" s="35"/>
      <c r="FW2066" s="35"/>
      <c r="FX2066" s="35"/>
      <c r="FY2066" s="35"/>
      <c r="FZ2066" s="35"/>
    </row>
    <row r="2067" spans="1:182" x14ac:dyDescent="0.15">
      <c r="A2067" s="38">
        <f t="shared" si="637"/>
        <v>45511</v>
      </c>
      <c r="B2067" s="39">
        <f t="shared" ca="1" si="619"/>
        <v>3205.2258948599997</v>
      </c>
      <c r="C2067" s="40">
        <f t="shared" si="620"/>
        <v>3137.2723529499999</v>
      </c>
      <c r="D2067" s="41">
        <f ca="1">IF(A2067&lt;$B$1,VLOOKUP(A2067,[1]DI!$A$4:$B$15000,2,FALSE),0)</f>
        <v>0.104</v>
      </c>
      <c r="E2067" s="40">
        <f t="shared" ca="1" si="621"/>
        <v>3.927E-4</v>
      </c>
      <c r="F2067" s="42">
        <f t="shared" si="634"/>
        <v>1</v>
      </c>
      <c r="G2067" s="43">
        <f t="shared" ca="1" si="622"/>
        <v>1.0003926999999999</v>
      </c>
      <c r="H2067" s="40">
        <f ca="1">TRUNC(PRODUCT(G$10:G2066),15)</f>
        <v>1.56528320045105</v>
      </c>
      <c r="I2067" s="40">
        <f t="shared" ca="1" si="623"/>
        <v>1.53907868529009</v>
      </c>
      <c r="J2067" s="40">
        <f t="shared" ca="1" si="624"/>
        <v>1.0170261</v>
      </c>
      <c r="K2067" s="42">
        <f t="shared" si="625"/>
        <v>2.7E-2</v>
      </c>
      <c r="L2067" s="63">
        <f t="shared" si="631"/>
        <v>45450</v>
      </c>
      <c r="M2067" s="64">
        <f t="shared" si="632"/>
        <v>43</v>
      </c>
      <c r="N2067" s="44">
        <f t="shared" si="626"/>
        <v>43</v>
      </c>
      <c r="O2067" s="40">
        <f t="shared" si="627"/>
        <v>1.0045563930000001</v>
      </c>
      <c r="P2067" s="65">
        <f t="shared" ca="1" si="633"/>
        <v>1.0216600709999999</v>
      </c>
      <c r="Q2067" s="40">
        <f t="shared" ca="1" si="628"/>
        <v>67.953541909999998</v>
      </c>
      <c r="R2067" s="44">
        <f>IF(VLOOKUP(A2067,$Z$12:$AI$125,8)=VLOOKUP(A2066,$Z$12:$AI$125,8),0,VLOOKUP(A2067,Z$12:$AI$125,8))</f>
        <v>0</v>
      </c>
      <c r="S2067" s="45">
        <f>IF(R2067&gt;0,VLOOKUP(R2067,Y$12:$AH$125,7),0)</f>
        <v>0</v>
      </c>
      <c r="T2067" s="40">
        <f t="shared" si="629"/>
        <v>0</v>
      </c>
      <c r="U2067" s="40">
        <f t="shared" ca="1" si="630"/>
        <v>67.953541909999998</v>
      </c>
      <c r="V2067" s="46" t="str">
        <f t="shared" si="635"/>
        <v>J=</v>
      </c>
      <c r="W2067" s="47">
        <f t="shared" si="636"/>
        <v>45555</v>
      </c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  <c r="AX2067" s="35"/>
      <c r="AY2067" s="35"/>
      <c r="AZ2067" s="35"/>
      <c r="BA2067" s="35"/>
      <c r="BB2067" s="35"/>
      <c r="BC2067" s="35"/>
      <c r="BD2067" s="35"/>
      <c r="BE2067" s="35"/>
      <c r="BF2067" s="35"/>
      <c r="BG2067" s="35"/>
      <c r="BH2067" s="35"/>
      <c r="BI2067" s="35"/>
      <c r="BJ2067" s="35"/>
      <c r="BK2067" s="35"/>
      <c r="BL2067" s="35"/>
      <c r="BM2067" s="35"/>
      <c r="BN2067" s="35"/>
      <c r="BO2067" s="35"/>
      <c r="BP2067" s="35"/>
      <c r="BQ2067" s="35"/>
      <c r="BR2067" s="35"/>
      <c r="BS2067" s="35"/>
      <c r="BT2067" s="35"/>
      <c r="BU2067" s="35"/>
      <c r="BV2067" s="35"/>
      <c r="BW2067" s="35"/>
      <c r="BX2067" s="35"/>
      <c r="BY2067" s="35"/>
      <c r="BZ2067" s="35"/>
      <c r="CA2067" s="35"/>
      <c r="CB2067" s="35"/>
      <c r="CC2067" s="35"/>
      <c r="CD2067" s="35"/>
      <c r="CE2067" s="35"/>
      <c r="CF2067" s="35"/>
      <c r="CG2067" s="35"/>
      <c r="CH2067" s="35"/>
      <c r="CI2067" s="35"/>
      <c r="CJ2067" s="35"/>
      <c r="CK2067" s="35"/>
      <c r="CL2067" s="35"/>
      <c r="CM2067" s="35"/>
      <c r="CN2067" s="35"/>
      <c r="CO2067" s="35"/>
      <c r="CP2067" s="35"/>
      <c r="CQ2067" s="35"/>
      <c r="CR2067" s="35"/>
      <c r="CS2067" s="35"/>
      <c r="CT2067" s="35"/>
      <c r="CU2067" s="35"/>
      <c r="CV2067" s="35"/>
      <c r="CW2067" s="35"/>
      <c r="CX2067" s="35"/>
      <c r="CY2067" s="35"/>
      <c r="CZ2067" s="35"/>
      <c r="DA2067" s="35"/>
      <c r="DB2067" s="35"/>
      <c r="DC2067" s="35"/>
      <c r="DD2067" s="35"/>
      <c r="DE2067" s="35"/>
      <c r="DF2067" s="35"/>
      <c r="DG2067" s="35"/>
      <c r="DH2067" s="35"/>
      <c r="DI2067" s="35"/>
      <c r="DJ2067" s="35"/>
      <c r="DK2067" s="35"/>
      <c r="DL2067" s="35"/>
      <c r="DM2067" s="35"/>
      <c r="DN2067" s="35"/>
      <c r="DO2067" s="35"/>
      <c r="DP2067" s="35"/>
      <c r="DQ2067" s="35"/>
      <c r="DR2067" s="35"/>
      <c r="DS2067" s="35"/>
      <c r="DT2067" s="35"/>
      <c r="DU2067" s="35"/>
      <c r="DV2067" s="35"/>
      <c r="DW2067" s="35"/>
      <c r="DX2067" s="35"/>
      <c r="DY2067" s="35"/>
      <c r="DZ2067" s="35"/>
      <c r="EA2067" s="35"/>
      <c r="EB2067" s="35"/>
      <c r="EC2067" s="35"/>
      <c r="ED2067" s="35"/>
      <c r="EE2067" s="35"/>
      <c r="EF2067" s="35"/>
      <c r="EG2067" s="35"/>
      <c r="EH2067" s="35"/>
      <c r="EI2067" s="35"/>
      <c r="EJ2067" s="35"/>
      <c r="EK2067" s="35"/>
      <c r="EL2067" s="35"/>
      <c r="EM2067" s="35"/>
      <c r="EN2067" s="35"/>
      <c r="EO2067" s="35"/>
      <c r="EP2067" s="35"/>
      <c r="EQ2067" s="35"/>
      <c r="ER2067" s="35"/>
      <c r="ES2067" s="35"/>
      <c r="ET2067" s="35"/>
      <c r="EU2067" s="35"/>
      <c r="EV2067" s="35"/>
      <c r="EW2067" s="35"/>
      <c r="EX2067" s="35"/>
      <c r="EY2067" s="35"/>
      <c r="EZ2067" s="35"/>
      <c r="FA2067" s="35"/>
      <c r="FB2067" s="35"/>
      <c r="FC2067" s="35"/>
      <c r="FD2067" s="35"/>
      <c r="FE2067" s="35"/>
      <c r="FF2067" s="35"/>
      <c r="FG2067" s="35"/>
      <c r="FH2067" s="35"/>
      <c r="FI2067" s="35"/>
      <c r="FJ2067" s="35"/>
      <c r="FK2067" s="35"/>
      <c r="FL2067" s="35"/>
      <c r="FM2067" s="35"/>
      <c r="FN2067" s="35"/>
      <c r="FO2067" s="35"/>
      <c r="FP2067" s="35"/>
      <c r="FQ2067" s="35"/>
      <c r="FR2067" s="35"/>
      <c r="FS2067" s="35"/>
      <c r="FT2067" s="35"/>
      <c r="FU2067" s="35"/>
      <c r="FV2067" s="35"/>
      <c r="FW2067" s="35"/>
      <c r="FX2067" s="35"/>
      <c r="FY2067" s="35"/>
      <c r="FZ2067" s="35"/>
    </row>
    <row r="2068" spans="1:182" x14ac:dyDescent="0.15">
      <c r="A2068" s="38">
        <f t="shared" si="637"/>
        <v>45512</v>
      </c>
      <c r="B2068" s="39">
        <f t="shared" ca="1" si="619"/>
        <v>3206.8236104100001</v>
      </c>
      <c r="C2068" s="40">
        <f t="shared" si="620"/>
        <v>3137.2723529499999</v>
      </c>
      <c r="D2068" s="41">
        <f ca="1">IF(A2068&lt;$B$1,VLOOKUP(A2068,[1]DI!$A$4:$B$15000,2,FALSE),0)</f>
        <v>0.104</v>
      </c>
      <c r="E2068" s="40">
        <f t="shared" ca="1" si="621"/>
        <v>3.927E-4</v>
      </c>
      <c r="F2068" s="42">
        <f t="shared" si="634"/>
        <v>1</v>
      </c>
      <c r="G2068" s="43">
        <f t="shared" ca="1" si="622"/>
        <v>1.0003926999999999</v>
      </c>
      <c r="H2068" s="40">
        <f ca="1">TRUNC(PRODUCT(G$10:G2067),15)</f>
        <v>1.56589788716386</v>
      </c>
      <c r="I2068" s="40">
        <f t="shared" ca="1" si="623"/>
        <v>1.53907868529009</v>
      </c>
      <c r="J2068" s="40">
        <f t="shared" ca="1" si="624"/>
        <v>1.0174254899999999</v>
      </c>
      <c r="K2068" s="42">
        <f t="shared" si="625"/>
        <v>2.7E-2</v>
      </c>
      <c r="L2068" s="63">
        <f t="shared" si="631"/>
        <v>45450</v>
      </c>
      <c r="M2068" s="64">
        <f t="shared" si="632"/>
        <v>44</v>
      </c>
      <c r="N2068" s="44">
        <f t="shared" si="626"/>
        <v>44</v>
      </c>
      <c r="O2068" s="40">
        <f t="shared" si="627"/>
        <v>1.004662602</v>
      </c>
      <c r="P2068" s="65">
        <f t="shared" ca="1" si="633"/>
        <v>1.02216934</v>
      </c>
      <c r="Q2068" s="40">
        <f t="shared" ca="1" si="628"/>
        <v>69.551257460000002</v>
      </c>
      <c r="R2068" s="44">
        <f>IF(VLOOKUP(A2068,$Z$12:$AI$125,8)=VLOOKUP(A2067,$Z$12:$AI$125,8),0,VLOOKUP(A2068,Z$12:$AI$125,8))</f>
        <v>0</v>
      </c>
      <c r="S2068" s="45">
        <f>IF(R2068&gt;0,VLOOKUP(R2068,Y$12:$AH$125,7),0)</f>
        <v>0</v>
      </c>
      <c r="T2068" s="40">
        <f t="shared" si="629"/>
        <v>0</v>
      </c>
      <c r="U2068" s="40">
        <f t="shared" ca="1" si="630"/>
        <v>69.551257460000002</v>
      </c>
      <c r="V2068" s="46" t="str">
        <f t="shared" si="635"/>
        <v>J=</v>
      </c>
      <c r="W2068" s="47">
        <f t="shared" si="636"/>
        <v>45555</v>
      </c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  <c r="AX2068" s="35"/>
      <c r="AY2068" s="35"/>
      <c r="AZ2068" s="35"/>
      <c r="BA2068" s="35"/>
      <c r="BB2068" s="35"/>
      <c r="BC2068" s="35"/>
      <c r="BD2068" s="35"/>
      <c r="BE2068" s="35"/>
      <c r="BF2068" s="35"/>
      <c r="BG2068" s="35"/>
      <c r="BH2068" s="35"/>
      <c r="BI2068" s="35"/>
      <c r="BJ2068" s="35"/>
      <c r="BK2068" s="35"/>
      <c r="BL2068" s="35"/>
      <c r="BM2068" s="35"/>
      <c r="BN2068" s="35"/>
      <c r="BO2068" s="35"/>
      <c r="BP2068" s="35"/>
      <c r="BQ2068" s="35"/>
      <c r="BR2068" s="35"/>
      <c r="BS2068" s="35"/>
      <c r="BT2068" s="35"/>
      <c r="BU2068" s="35"/>
      <c r="BV2068" s="35"/>
      <c r="BW2068" s="35"/>
      <c r="BX2068" s="35"/>
      <c r="BY2068" s="35"/>
      <c r="BZ2068" s="35"/>
      <c r="CA2068" s="35"/>
      <c r="CB2068" s="35"/>
      <c r="CC2068" s="35"/>
      <c r="CD2068" s="35"/>
      <c r="CE2068" s="35"/>
      <c r="CF2068" s="35"/>
      <c r="CG2068" s="35"/>
      <c r="CH2068" s="35"/>
      <c r="CI2068" s="35"/>
      <c r="CJ2068" s="35"/>
      <c r="CK2068" s="35"/>
      <c r="CL2068" s="35"/>
      <c r="CM2068" s="35"/>
      <c r="CN2068" s="35"/>
      <c r="CO2068" s="35"/>
      <c r="CP2068" s="35"/>
      <c r="CQ2068" s="35"/>
      <c r="CR2068" s="35"/>
      <c r="CS2068" s="35"/>
      <c r="CT2068" s="35"/>
      <c r="CU2068" s="35"/>
      <c r="CV2068" s="35"/>
      <c r="CW2068" s="35"/>
      <c r="CX2068" s="35"/>
      <c r="CY2068" s="35"/>
      <c r="CZ2068" s="35"/>
      <c r="DA2068" s="35"/>
      <c r="DB2068" s="35"/>
      <c r="DC2068" s="35"/>
      <c r="DD2068" s="35"/>
      <c r="DE2068" s="35"/>
      <c r="DF2068" s="35"/>
      <c r="DG2068" s="35"/>
      <c r="DH2068" s="35"/>
      <c r="DI2068" s="35"/>
      <c r="DJ2068" s="35"/>
      <c r="DK2068" s="35"/>
      <c r="DL2068" s="35"/>
      <c r="DM2068" s="35"/>
      <c r="DN2068" s="35"/>
      <c r="DO2068" s="35"/>
      <c r="DP2068" s="35"/>
      <c r="DQ2068" s="35"/>
      <c r="DR2068" s="35"/>
      <c r="DS2068" s="35"/>
      <c r="DT2068" s="35"/>
      <c r="DU2068" s="35"/>
      <c r="DV2068" s="35"/>
      <c r="DW2068" s="35"/>
      <c r="DX2068" s="35"/>
      <c r="DY2068" s="35"/>
      <c r="DZ2068" s="35"/>
      <c r="EA2068" s="35"/>
      <c r="EB2068" s="35"/>
      <c r="EC2068" s="35"/>
      <c r="ED2068" s="35"/>
      <c r="EE2068" s="35"/>
      <c r="EF2068" s="35"/>
      <c r="EG2068" s="35"/>
      <c r="EH2068" s="35"/>
      <c r="EI2068" s="35"/>
      <c r="EJ2068" s="35"/>
      <c r="EK2068" s="35"/>
      <c r="EL2068" s="35"/>
      <c r="EM2068" s="35"/>
      <c r="EN2068" s="35"/>
      <c r="EO2068" s="35"/>
      <c r="EP2068" s="35"/>
      <c r="EQ2068" s="35"/>
      <c r="ER2068" s="35"/>
      <c r="ES2068" s="35"/>
      <c r="ET2068" s="35"/>
      <c r="EU2068" s="35"/>
      <c r="EV2068" s="35"/>
      <c r="EW2068" s="35"/>
      <c r="EX2068" s="35"/>
      <c r="EY2068" s="35"/>
      <c r="EZ2068" s="35"/>
      <c r="FA2068" s="35"/>
      <c r="FB2068" s="35"/>
      <c r="FC2068" s="35"/>
      <c r="FD2068" s="35"/>
      <c r="FE2068" s="35"/>
      <c r="FF2068" s="35"/>
      <c r="FG2068" s="35"/>
      <c r="FH2068" s="35"/>
      <c r="FI2068" s="35"/>
      <c r="FJ2068" s="35"/>
      <c r="FK2068" s="35"/>
      <c r="FL2068" s="35"/>
      <c r="FM2068" s="35"/>
      <c r="FN2068" s="35"/>
      <c r="FO2068" s="35"/>
      <c r="FP2068" s="35"/>
      <c r="FQ2068" s="35"/>
      <c r="FR2068" s="35"/>
      <c r="FS2068" s="35"/>
      <c r="FT2068" s="35"/>
      <c r="FU2068" s="35"/>
      <c r="FV2068" s="35"/>
      <c r="FW2068" s="35"/>
      <c r="FX2068" s="35"/>
      <c r="FY2068" s="35"/>
      <c r="FZ2068" s="35"/>
    </row>
    <row r="2069" spans="1:182" x14ac:dyDescent="0.15">
      <c r="A2069" s="38">
        <f t="shared" si="637"/>
        <v>45513</v>
      </c>
      <c r="B2069" s="39">
        <f t="shared" ca="1" si="619"/>
        <v>3208.4221008700001</v>
      </c>
      <c r="C2069" s="40">
        <f t="shared" si="620"/>
        <v>3137.2723529499999</v>
      </c>
      <c r="D2069" s="41">
        <f ca="1">IF(A2069&lt;$B$1,VLOOKUP(A2069,[1]DI!$A$4:$B$15000,2,FALSE),0)</f>
        <v>0.104</v>
      </c>
      <c r="E2069" s="40">
        <f t="shared" ca="1" si="621"/>
        <v>3.927E-4</v>
      </c>
      <c r="F2069" s="42">
        <f t="shared" si="634"/>
        <v>1</v>
      </c>
      <c r="G2069" s="43">
        <f t="shared" ca="1" si="622"/>
        <v>1.0003926999999999</v>
      </c>
      <c r="H2069" s="40">
        <f ca="1">TRUNC(PRODUCT(G$10:G2068),15)</f>
        <v>1.5665128152641501</v>
      </c>
      <c r="I2069" s="40">
        <f t="shared" ca="1" si="623"/>
        <v>1.53907868529009</v>
      </c>
      <c r="J2069" s="40">
        <f t="shared" ca="1" si="624"/>
        <v>1.01782503</v>
      </c>
      <c r="K2069" s="42">
        <f t="shared" si="625"/>
        <v>2.7E-2</v>
      </c>
      <c r="L2069" s="63">
        <f t="shared" si="631"/>
        <v>45450</v>
      </c>
      <c r="M2069" s="64">
        <f t="shared" si="632"/>
        <v>45</v>
      </c>
      <c r="N2069" s="44">
        <f t="shared" si="626"/>
        <v>45</v>
      </c>
      <c r="O2069" s="40">
        <f t="shared" si="627"/>
        <v>1.004768822</v>
      </c>
      <c r="P2069" s="65">
        <f t="shared" ca="1" si="633"/>
        <v>1.022678856</v>
      </c>
      <c r="Q2069" s="40">
        <f t="shared" ca="1" si="628"/>
        <v>71.149747919999996</v>
      </c>
      <c r="R2069" s="44">
        <f>IF(VLOOKUP(A2069,$Z$12:$AI$125,8)=VLOOKUP(A2068,$Z$12:$AI$125,8),0,VLOOKUP(A2069,Z$12:$AI$125,8))</f>
        <v>0</v>
      </c>
      <c r="S2069" s="45">
        <f>IF(R2069&gt;0,VLOOKUP(R2069,Y$12:$AH$125,7),0)</f>
        <v>0</v>
      </c>
      <c r="T2069" s="40">
        <f t="shared" si="629"/>
        <v>0</v>
      </c>
      <c r="U2069" s="40">
        <f t="shared" ca="1" si="630"/>
        <v>71.149747919999996</v>
      </c>
      <c r="V2069" s="46" t="str">
        <f t="shared" si="635"/>
        <v>J=</v>
      </c>
      <c r="W2069" s="47">
        <f t="shared" si="636"/>
        <v>45555</v>
      </c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  <c r="AX2069" s="35"/>
      <c r="AY2069" s="35"/>
      <c r="AZ2069" s="35"/>
      <c r="BA2069" s="35"/>
      <c r="BB2069" s="35"/>
      <c r="BC2069" s="35"/>
      <c r="BD2069" s="35"/>
      <c r="BE2069" s="35"/>
      <c r="BF2069" s="35"/>
      <c r="BG2069" s="35"/>
      <c r="BH2069" s="35"/>
      <c r="BI2069" s="35"/>
      <c r="BJ2069" s="35"/>
      <c r="BK2069" s="35"/>
      <c r="BL2069" s="35"/>
      <c r="BM2069" s="35"/>
      <c r="BN2069" s="35"/>
      <c r="BO2069" s="35"/>
      <c r="BP2069" s="35"/>
      <c r="BQ2069" s="35"/>
      <c r="BR2069" s="35"/>
      <c r="BS2069" s="35"/>
      <c r="BT2069" s="35"/>
      <c r="BU2069" s="35"/>
      <c r="BV2069" s="35"/>
      <c r="BW2069" s="35"/>
      <c r="BX2069" s="35"/>
      <c r="BY2069" s="35"/>
      <c r="BZ2069" s="35"/>
      <c r="CA2069" s="35"/>
      <c r="CB2069" s="35"/>
      <c r="CC2069" s="35"/>
      <c r="CD2069" s="35"/>
      <c r="CE2069" s="35"/>
      <c r="CF2069" s="35"/>
      <c r="CG2069" s="35"/>
      <c r="CH2069" s="35"/>
      <c r="CI2069" s="35"/>
      <c r="CJ2069" s="35"/>
      <c r="CK2069" s="35"/>
      <c r="CL2069" s="35"/>
      <c r="CM2069" s="35"/>
      <c r="CN2069" s="35"/>
      <c r="CO2069" s="35"/>
      <c r="CP2069" s="35"/>
      <c r="CQ2069" s="35"/>
      <c r="CR2069" s="35"/>
      <c r="CS2069" s="35"/>
      <c r="CT2069" s="35"/>
      <c r="CU2069" s="35"/>
      <c r="CV2069" s="35"/>
      <c r="CW2069" s="35"/>
      <c r="CX2069" s="35"/>
      <c r="CY2069" s="35"/>
      <c r="CZ2069" s="35"/>
      <c r="DA2069" s="35"/>
      <c r="DB2069" s="35"/>
      <c r="DC2069" s="35"/>
      <c r="DD2069" s="35"/>
      <c r="DE2069" s="35"/>
      <c r="DF2069" s="35"/>
      <c r="DG2069" s="35"/>
      <c r="DH2069" s="35"/>
      <c r="DI2069" s="35"/>
      <c r="DJ2069" s="35"/>
      <c r="DK2069" s="35"/>
      <c r="DL2069" s="35"/>
      <c r="DM2069" s="35"/>
      <c r="DN2069" s="35"/>
      <c r="DO2069" s="35"/>
      <c r="DP2069" s="35"/>
      <c r="DQ2069" s="35"/>
      <c r="DR2069" s="35"/>
      <c r="DS2069" s="35"/>
      <c r="DT2069" s="35"/>
      <c r="DU2069" s="35"/>
      <c r="DV2069" s="35"/>
      <c r="DW2069" s="35"/>
      <c r="DX2069" s="35"/>
      <c r="DY2069" s="35"/>
      <c r="DZ2069" s="35"/>
      <c r="EA2069" s="35"/>
      <c r="EB2069" s="35"/>
      <c r="EC2069" s="35"/>
      <c r="ED2069" s="35"/>
      <c r="EE2069" s="35"/>
      <c r="EF2069" s="35"/>
      <c r="EG2069" s="35"/>
      <c r="EH2069" s="35"/>
      <c r="EI2069" s="35"/>
      <c r="EJ2069" s="35"/>
      <c r="EK2069" s="35"/>
      <c r="EL2069" s="35"/>
      <c r="EM2069" s="35"/>
      <c r="EN2069" s="35"/>
      <c r="EO2069" s="35"/>
      <c r="EP2069" s="35"/>
      <c r="EQ2069" s="35"/>
      <c r="ER2069" s="35"/>
      <c r="ES2069" s="35"/>
      <c r="ET2069" s="35"/>
      <c r="EU2069" s="35"/>
      <c r="EV2069" s="35"/>
      <c r="EW2069" s="35"/>
      <c r="EX2069" s="35"/>
      <c r="EY2069" s="35"/>
      <c r="EZ2069" s="35"/>
      <c r="FA2069" s="35"/>
      <c r="FB2069" s="35"/>
      <c r="FC2069" s="35"/>
      <c r="FD2069" s="35"/>
      <c r="FE2069" s="35"/>
      <c r="FF2069" s="35"/>
      <c r="FG2069" s="35"/>
      <c r="FH2069" s="35"/>
      <c r="FI2069" s="35"/>
      <c r="FJ2069" s="35"/>
      <c r="FK2069" s="35"/>
      <c r="FL2069" s="35"/>
      <c r="FM2069" s="35"/>
      <c r="FN2069" s="35"/>
      <c r="FO2069" s="35"/>
      <c r="FP2069" s="35"/>
      <c r="FQ2069" s="35"/>
      <c r="FR2069" s="35"/>
      <c r="FS2069" s="35"/>
      <c r="FT2069" s="35"/>
      <c r="FU2069" s="35"/>
      <c r="FV2069" s="35"/>
      <c r="FW2069" s="35"/>
      <c r="FX2069" s="35"/>
      <c r="FY2069" s="35"/>
      <c r="FZ2069" s="35"/>
    </row>
    <row r="2070" spans="1:182" x14ac:dyDescent="0.15">
      <c r="A2070" s="38">
        <f t="shared" si="637"/>
        <v>45514</v>
      </c>
      <c r="B2070" s="39">
        <f t="shared" ca="1" si="619"/>
        <v>3210.02140388</v>
      </c>
      <c r="C2070" s="40">
        <f t="shared" si="620"/>
        <v>3137.2723529499999</v>
      </c>
      <c r="D2070" s="41">
        <f ca="1">IF(A2070&lt;$B$1,VLOOKUP(A2070,[1]DI!$A$4:$B$15000,2,FALSE),0)</f>
        <v>0</v>
      </c>
      <c r="E2070" s="40">
        <f t="shared" ca="1" si="621"/>
        <v>0</v>
      </c>
      <c r="F2070" s="42">
        <f t="shared" si="634"/>
        <v>1</v>
      </c>
      <c r="G2070" s="43">
        <f t="shared" ca="1" si="622"/>
        <v>1</v>
      </c>
      <c r="H2070" s="40">
        <f ca="1">TRUNC(PRODUCT(G$10:G2069),15)</f>
        <v>1.5671279848467099</v>
      </c>
      <c r="I2070" s="40">
        <f t="shared" ca="1" si="623"/>
        <v>1.53907868529009</v>
      </c>
      <c r="J2070" s="40">
        <f t="shared" ca="1" si="624"/>
        <v>1.01822473</v>
      </c>
      <c r="K2070" s="42">
        <f t="shared" si="625"/>
        <v>2.7E-2</v>
      </c>
      <c r="L2070" s="63">
        <f t="shared" si="631"/>
        <v>45450</v>
      </c>
      <c r="M2070" s="64">
        <f t="shared" si="632"/>
        <v>45</v>
      </c>
      <c r="N2070" s="44">
        <f t="shared" si="626"/>
        <v>46</v>
      </c>
      <c r="O2070" s="40">
        <f t="shared" si="627"/>
        <v>1.004875054</v>
      </c>
      <c r="P2070" s="65">
        <f t="shared" ca="1" si="633"/>
        <v>1.023188631</v>
      </c>
      <c r="Q2070" s="40">
        <f t="shared" ca="1" si="628"/>
        <v>72.749050929999996</v>
      </c>
      <c r="R2070" s="44">
        <f>IF(VLOOKUP(A2070,$Z$12:$AI$125,8)=VLOOKUP(A2069,$Z$12:$AI$125,8),0,VLOOKUP(A2070,Z$12:$AI$125,8))</f>
        <v>0</v>
      </c>
      <c r="S2070" s="45">
        <f>IF(R2070&gt;0,VLOOKUP(R2070,Y$12:$AH$125,7),0)</f>
        <v>0</v>
      </c>
      <c r="T2070" s="40">
        <f t="shared" si="629"/>
        <v>0</v>
      </c>
      <c r="U2070" s="40">
        <f t="shared" ca="1" si="630"/>
        <v>72.749050929999996</v>
      </c>
      <c r="V2070" s="46" t="str">
        <f t="shared" si="635"/>
        <v>J=</v>
      </c>
      <c r="W2070" s="47">
        <f t="shared" si="636"/>
        <v>45555</v>
      </c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  <c r="AX2070" s="35"/>
      <c r="AY2070" s="35"/>
      <c r="AZ2070" s="35"/>
      <c r="BA2070" s="35"/>
      <c r="BB2070" s="35"/>
      <c r="BC2070" s="35"/>
      <c r="BD2070" s="35"/>
      <c r="BE2070" s="35"/>
      <c r="BF2070" s="35"/>
      <c r="BG2070" s="35"/>
      <c r="BH2070" s="35"/>
      <c r="BI2070" s="35"/>
      <c r="BJ2070" s="35"/>
      <c r="BK2070" s="35"/>
      <c r="BL2070" s="35"/>
      <c r="BM2070" s="35"/>
      <c r="BN2070" s="35"/>
      <c r="BO2070" s="35"/>
      <c r="BP2070" s="35"/>
      <c r="BQ2070" s="35"/>
      <c r="BR2070" s="35"/>
      <c r="BS2070" s="35"/>
      <c r="BT2070" s="35"/>
      <c r="BU2070" s="35"/>
      <c r="BV2070" s="35"/>
      <c r="BW2070" s="35"/>
      <c r="BX2070" s="35"/>
      <c r="BY2070" s="35"/>
      <c r="BZ2070" s="35"/>
      <c r="CA2070" s="35"/>
      <c r="CB2070" s="35"/>
      <c r="CC2070" s="35"/>
      <c r="CD2070" s="35"/>
      <c r="CE2070" s="35"/>
      <c r="CF2070" s="35"/>
      <c r="CG2070" s="35"/>
      <c r="CH2070" s="35"/>
      <c r="CI2070" s="35"/>
      <c r="CJ2070" s="35"/>
      <c r="CK2070" s="35"/>
      <c r="CL2070" s="35"/>
      <c r="CM2070" s="35"/>
      <c r="CN2070" s="35"/>
      <c r="CO2070" s="35"/>
      <c r="CP2070" s="35"/>
      <c r="CQ2070" s="35"/>
      <c r="CR2070" s="35"/>
      <c r="CS2070" s="35"/>
      <c r="CT2070" s="35"/>
      <c r="CU2070" s="35"/>
      <c r="CV2070" s="35"/>
      <c r="CW2070" s="35"/>
      <c r="CX2070" s="35"/>
      <c r="CY2070" s="35"/>
      <c r="CZ2070" s="35"/>
      <c r="DA2070" s="35"/>
      <c r="DB2070" s="35"/>
      <c r="DC2070" s="35"/>
      <c r="DD2070" s="35"/>
      <c r="DE2070" s="35"/>
      <c r="DF2070" s="35"/>
      <c r="DG2070" s="35"/>
      <c r="DH2070" s="35"/>
      <c r="DI2070" s="35"/>
      <c r="DJ2070" s="35"/>
      <c r="DK2070" s="35"/>
      <c r="DL2070" s="35"/>
      <c r="DM2070" s="35"/>
      <c r="DN2070" s="35"/>
      <c r="DO2070" s="35"/>
      <c r="DP2070" s="35"/>
      <c r="DQ2070" s="35"/>
      <c r="DR2070" s="35"/>
      <c r="DS2070" s="35"/>
      <c r="DT2070" s="35"/>
      <c r="DU2070" s="35"/>
      <c r="DV2070" s="35"/>
      <c r="DW2070" s="35"/>
      <c r="DX2070" s="35"/>
      <c r="DY2070" s="35"/>
      <c r="DZ2070" s="35"/>
      <c r="EA2070" s="35"/>
      <c r="EB2070" s="35"/>
      <c r="EC2070" s="35"/>
      <c r="ED2070" s="35"/>
      <c r="EE2070" s="35"/>
      <c r="EF2070" s="35"/>
      <c r="EG2070" s="35"/>
      <c r="EH2070" s="35"/>
      <c r="EI2070" s="35"/>
      <c r="EJ2070" s="35"/>
      <c r="EK2070" s="35"/>
      <c r="EL2070" s="35"/>
      <c r="EM2070" s="35"/>
      <c r="EN2070" s="35"/>
      <c r="EO2070" s="35"/>
      <c r="EP2070" s="35"/>
      <c r="EQ2070" s="35"/>
      <c r="ER2070" s="35"/>
      <c r="ES2070" s="35"/>
      <c r="ET2070" s="35"/>
      <c r="EU2070" s="35"/>
      <c r="EV2070" s="35"/>
      <c r="EW2070" s="35"/>
      <c r="EX2070" s="35"/>
      <c r="EY2070" s="35"/>
      <c r="EZ2070" s="35"/>
      <c r="FA2070" s="35"/>
      <c r="FB2070" s="35"/>
      <c r="FC2070" s="35"/>
      <c r="FD2070" s="35"/>
      <c r="FE2070" s="35"/>
      <c r="FF2070" s="35"/>
      <c r="FG2070" s="35"/>
      <c r="FH2070" s="35"/>
      <c r="FI2070" s="35"/>
      <c r="FJ2070" s="35"/>
      <c r="FK2070" s="35"/>
      <c r="FL2070" s="35"/>
      <c r="FM2070" s="35"/>
      <c r="FN2070" s="35"/>
      <c r="FO2070" s="35"/>
      <c r="FP2070" s="35"/>
      <c r="FQ2070" s="35"/>
      <c r="FR2070" s="35"/>
      <c r="FS2070" s="35"/>
      <c r="FT2070" s="35"/>
      <c r="FU2070" s="35"/>
      <c r="FV2070" s="35"/>
      <c r="FW2070" s="35"/>
      <c r="FX2070" s="35"/>
      <c r="FY2070" s="35"/>
      <c r="FZ2070" s="35"/>
    </row>
    <row r="2071" spans="1:182" x14ac:dyDescent="0.15">
      <c r="A2071" s="38">
        <f t="shared" si="637"/>
        <v>45515</v>
      </c>
      <c r="B2071" s="39">
        <f t="shared" ca="1" si="619"/>
        <v>3210.02140388</v>
      </c>
      <c r="C2071" s="40">
        <f t="shared" si="620"/>
        <v>3137.2723529499999</v>
      </c>
      <c r="D2071" s="41">
        <f ca="1">IF(A2071&lt;$B$1,VLOOKUP(A2071,[1]DI!$A$4:$B$15000,2,FALSE),0)</f>
        <v>0</v>
      </c>
      <c r="E2071" s="40">
        <f t="shared" ca="1" si="621"/>
        <v>0</v>
      </c>
      <c r="F2071" s="42">
        <f t="shared" si="634"/>
        <v>1</v>
      </c>
      <c r="G2071" s="43">
        <f t="shared" ca="1" si="622"/>
        <v>1</v>
      </c>
      <c r="H2071" s="40">
        <f ca="1">TRUNC(PRODUCT(G$10:G2070),15)</f>
        <v>1.5671279848467099</v>
      </c>
      <c r="I2071" s="40">
        <f t="shared" ca="1" si="623"/>
        <v>1.53907868529009</v>
      </c>
      <c r="J2071" s="40">
        <f t="shared" ca="1" si="624"/>
        <v>1.01822473</v>
      </c>
      <c r="K2071" s="42">
        <f t="shared" si="625"/>
        <v>2.7E-2</v>
      </c>
      <c r="L2071" s="63">
        <f t="shared" si="631"/>
        <v>45450</v>
      </c>
      <c r="M2071" s="64">
        <f t="shared" si="632"/>
        <v>45</v>
      </c>
      <c r="N2071" s="44">
        <f t="shared" si="626"/>
        <v>46</v>
      </c>
      <c r="O2071" s="40">
        <f t="shared" si="627"/>
        <v>1.004875054</v>
      </c>
      <c r="P2071" s="65">
        <f t="shared" ca="1" si="633"/>
        <v>1.023188631</v>
      </c>
      <c r="Q2071" s="40">
        <f t="shared" ca="1" si="628"/>
        <v>72.749050929999996</v>
      </c>
      <c r="R2071" s="44">
        <f>IF(VLOOKUP(A2071,$Z$12:$AI$125,8)=VLOOKUP(A2070,$Z$12:$AI$125,8),0,VLOOKUP(A2071,Z$12:$AI$125,8))</f>
        <v>0</v>
      </c>
      <c r="S2071" s="45">
        <f>IF(R2071&gt;0,VLOOKUP(R2071,Y$12:$AH$125,7),0)</f>
        <v>0</v>
      </c>
      <c r="T2071" s="40">
        <f t="shared" si="629"/>
        <v>0</v>
      </c>
      <c r="U2071" s="40">
        <f t="shared" ca="1" si="630"/>
        <v>72.749050929999996</v>
      </c>
      <c r="V2071" s="46" t="str">
        <f t="shared" si="635"/>
        <v>J=</v>
      </c>
      <c r="W2071" s="47">
        <f t="shared" si="636"/>
        <v>45555</v>
      </c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35"/>
      <c r="BC2071" s="35"/>
      <c r="BD2071" s="35"/>
      <c r="BE2071" s="35"/>
      <c r="BF2071" s="35"/>
      <c r="BG2071" s="35"/>
      <c r="BH2071" s="35"/>
      <c r="BI2071" s="35"/>
      <c r="BJ2071" s="35"/>
      <c r="BK2071" s="35"/>
      <c r="BL2071" s="35"/>
      <c r="BM2071" s="35"/>
      <c r="BN2071" s="35"/>
      <c r="BO2071" s="35"/>
      <c r="BP2071" s="35"/>
      <c r="BQ2071" s="35"/>
      <c r="BR2071" s="35"/>
      <c r="BS2071" s="35"/>
      <c r="BT2071" s="35"/>
      <c r="BU2071" s="35"/>
      <c r="BV2071" s="35"/>
      <c r="BW2071" s="35"/>
      <c r="BX2071" s="35"/>
      <c r="BY2071" s="35"/>
      <c r="BZ2071" s="35"/>
      <c r="CA2071" s="35"/>
      <c r="CB2071" s="35"/>
      <c r="CC2071" s="35"/>
      <c r="CD2071" s="35"/>
      <c r="CE2071" s="35"/>
      <c r="CF2071" s="35"/>
      <c r="CG2071" s="35"/>
      <c r="CH2071" s="35"/>
      <c r="CI2071" s="35"/>
      <c r="CJ2071" s="35"/>
      <c r="CK2071" s="35"/>
      <c r="CL2071" s="35"/>
      <c r="CM2071" s="35"/>
      <c r="CN2071" s="35"/>
      <c r="CO2071" s="35"/>
      <c r="CP2071" s="35"/>
      <c r="CQ2071" s="35"/>
      <c r="CR2071" s="35"/>
      <c r="CS2071" s="35"/>
      <c r="CT2071" s="35"/>
      <c r="CU2071" s="35"/>
      <c r="CV2071" s="35"/>
      <c r="CW2071" s="35"/>
      <c r="CX2071" s="35"/>
      <c r="CY2071" s="35"/>
      <c r="CZ2071" s="35"/>
      <c r="DA2071" s="35"/>
      <c r="DB2071" s="35"/>
      <c r="DC2071" s="35"/>
      <c r="DD2071" s="35"/>
      <c r="DE2071" s="35"/>
      <c r="DF2071" s="35"/>
      <c r="DG2071" s="35"/>
      <c r="DH2071" s="35"/>
      <c r="DI2071" s="35"/>
      <c r="DJ2071" s="35"/>
      <c r="DK2071" s="35"/>
      <c r="DL2071" s="35"/>
      <c r="DM2071" s="35"/>
      <c r="DN2071" s="35"/>
      <c r="DO2071" s="35"/>
      <c r="DP2071" s="35"/>
      <c r="DQ2071" s="35"/>
      <c r="DR2071" s="35"/>
      <c r="DS2071" s="35"/>
      <c r="DT2071" s="35"/>
      <c r="DU2071" s="35"/>
      <c r="DV2071" s="35"/>
      <c r="DW2071" s="35"/>
      <c r="DX2071" s="35"/>
      <c r="DY2071" s="35"/>
      <c r="DZ2071" s="35"/>
      <c r="EA2071" s="35"/>
      <c r="EB2071" s="35"/>
      <c r="EC2071" s="35"/>
      <c r="ED2071" s="35"/>
      <c r="EE2071" s="35"/>
      <c r="EF2071" s="35"/>
      <c r="EG2071" s="35"/>
      <c r="EH2071" s="35"/>
      <c r="EI2071" s="35"/>
      <c r="EJ2071" s="35"/>
      <c r="EK2071" s="35"/>
      <c r="EL2071" s="35"/>
      <c r="EM2071" s="35"/>
      <c r="EN2071" s="35"/>
      <c r="EO2071" s="35"/>
      <c r="EP2071" s="35"/>
      <c r="EQ2071" s="35"/>
      <c r="ER2071" s="35"/>
      <c r="ES2071" s="35"/>
      <c r="ET2071" s="35"/>
      <c r="EU2071" s="35"/>
      <c r="EV2071" s="35"/>
      <c r="EW2071" s="35"/>
      <c r="EX2071" s="35"/>
      <c r="EY2071" s="35"/>
      <c r="EZ2071" s="35"/>
      <c r="FA2071" s="35"/>
      <c r="FB2071" s="35"/>
      <c r="FC2071" s="35"/>
      <c r="FD2071" s="35"/>
      <c r="FE2071" s="35"/>
      <c r="FF2071" s="35"/>
      <c r="FG2071" s="35"/>
      <c r="FH2071" s="35"/>
      <c r="FI2071" s="35"/>
      <c r="FJ2071" s="35"/>
      <c r="FK2071" s="35"/>
      <c r="FL2071" s="35"/>
      <c r="FM2071" s="35"/>
      <c r="FN2071" s="35"/>
      <c r="FO2071" s="35"/>
      <c r="FP2071" s="35"/>
      <c r="FQ2071" s="35"/>
      <c r="FR2071" s="35"/>
      <c r="FS2071" s="35"/>
      <c r="FT2071" s="35"/>
      <c r="FU2071" s="35"/>
      <c r="FV2071" s="35"/>
      <c r="FW2071" s="35"/>
      <c r="FX2071" s="35"/>
      <c r="FY2071" s="35"/>
      <c r="FZ2071" s="35"/>
    </row>
    <row r="2072" spans="1:182" x14ac:dyDescent="0.15">
      <c r="A2072" s="38">
        <f t="shared" si="637"/>
        <v>45516</v>
      </c>
      <c r="B2072" s="39">
        <f t="shared" ca="1" si="619"/>
        <v>3210.02140388</v>
      </c>
      <c r="C2072" s="40">
        <f t="shared" si="620"/>
        <v>3137.2723529499999</v>
      </c>
      <c r="D2072" s="41">
        <f ca="1">IF(A2072&lt;$B$1,VLOOKUP(A2072,[1]DI!$A$4:$B$15000,2,FALSE),0)</f>
        <v>0.104</v>
      </c>
      <c r="E2072" s="40">
        <f t="shared" ca="1" si="621"/>
        <v>3.927E-4</v>
      </c>
      <c r="F2072" s="42">
        <f t="shared" si="634"/>
        <v>1</v>
      </c>
      <c r="G2072" s="43">
        <f t="shared" ca="1" si="622"/>
        <v>1.0003926999999999</v>
      </c>
      <c r="H2072" s="40">
        <f ca="1">TRUNC(PRODUCT(G$10:G2071),15)</f>
        <v>1.5671279848467099</v>
      </c>
      <c r="I2072" s="40">
        <f t="shared" ca="1" si="623"/>
        <v>1.53907868529009</v>
      </c>
      <c r="J2072" s="40">
        <f t="shared" ca="1" si="624"/>
        <v>1.01822473</v>
      </c>
      <c r="K2072" s="42">
        <f t="shared" si="625"/>
        <v>2.7E-2</v>
      </c>
      <c r="L2072" s="63">
        <f t="shared" si="631"/>
        <v>45450</v>
      </c>
      <c r="M2072" s="64">
        <f t="shared" si="632"/>
        <v>46</v>
      </c>
      <c r="N2072" s="44">
        <f t="shared" si="626"/>
        <v>46</v>
      </c>
      <c r="O2072" s="40">
        <f t="shared" si="627"/>
        <v>1.004875054</v>
      </c>
      <c r="P2072" s="65">
        <f t="shared" ca="1" si="633"/>
        <v>1.023188631</v>
      </c>
      <c r="Q2072" s="40">
        <f t="shared" ca="1" si="628"/>
        <v>72.749050929999996</v>
      </c>
      <c r="R2072" s="44">
        <f>IF(VLOOKUP(A2072,$Z$12:$AI$125,8)=VLOOKUP(A2071,$Z$12:$AI$125,8),0,VLOOKUP(A2072,Z$12:$AI$125,8))</f>
        <v>0</v>
      </c>
      <c r="S2072" s="45">
        <f>IF(R2072&gt;0,VLOOKUP(R2072,Y$12:$AH$125,7),0)</f>
        <v>0</v>
      </c>
      <c r="T2072" s="40">
        <f t="shared" si="629"/>
        <v>0</v>
      </c>
      <c r="U2072" s="40">
        <f t="shared" ca="1" si="630"/>
        <v>72.749050929999996</v>
      </c>
      <c r="V2072" s="46" t="str">
        <f t="shared" si="635"/>
        <v>J=</v>
      </c>
      <c r="W2072" s="47">
        <f t="shared" si="636"/>
        <v>45555</v>
      </c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  <c r="AX2072" s="35"/>
      <c r="AY2072" s="35"/>
      <c r="AZ2072" s="35"/>
      <c r="BA2072" s="35"/>
      <c r="BB2072" s="35"/>
      <c r="BC2072" s="35"/>
      <c r="BD2072" s="35"/>
      <c r="BE2072" s="35"/>
      <c r="BF2072" s="35"/>
      <c r="BG2072" s="35"/>
      <c r="BH2072" s="35"/>
      <c r="BI2072" s="35"/>
      <c r="BJ2072" s="35"/>
      <c r="BK2072" s="35"/>
      <c r="BL2072" s="35"/>
      <c r="BM2072" s="35"/>
      <c r="BN2072" s="35"/>
      <c r="BO2072" s="35"/>
      <c r="BP2072" s="35"/>
      <c r="BQ2072" s="35"/>
      <c r="BR2072" s="35"/>
      <c r="BS2072" s="35"/>
      <c r="BT2072" s="35"/>
      <c r="BU2072" s="35"/>
      <c r="BV2072" s="35"/>
      <c r="BW2072" s="35"/>
      <c r="BX2072" s="35"/>
      <c r="BY2072" s="35"/>
      <c r="BZ2072" s="35"/>
      <c r="CA2072" s="35"/>
      <c r="CB2072" s="35"/>
      <c r="CC2072" s="35"/>
      <c r="CD2072" s="35"/>
      <c r="CE2072" s="35"/>
      <c r="CF2072" s="35"/>
      <c r="CG2072" s="35"/>
      <c r="CH2072" s="35"/>
      <c r="CI2072" s="35"/>
      <c r="CJ2072" s="35"/>
      <c r="CK2072" s="35"/>
      <c r="CL2072" s="35"/>
      <c r="CM2072" s="35"/>
      <c r="CN2072" s="35"/>
      <c r="CO2072" s="35"/>
      <c r="CP2072" s="35"/>
      <c r="CQ2072" s="35"/>
      <c r="CR2072" s="35"/>
      <c r="CS2072" s="35"/>
      <c r="CT2072" s="35"/>
      <c r="CU2072" s="35"/>
      <c r="CV2072" s="35"/>
      <c r="CW2072" s="35"/>
      <c r="CX2072" s="35"/>
      <c r="CY2072" s="35"/>
      <c r="CZ2072" s="35"/>
      <c r="DA2072" s="35"/>
      <c r="DB2072" s="35"/>
      <c r="DC2072" s="35"/>
      <c r="DD2072" s="35"/>
      <c r="DE2072" s="35"/>
      <c r="DF2072" s="35"/>
      <c r="DG2072" s="35"/>
      <c r="DH2072" s="35"/>
      <c r="DI2072" s="35"/>
      <c r="DJ2072" s="35"/>
      <c r="DK2072" s="35"/>
      <c r="DL2072" s="35"/>
      <c r="DM2072" s="35"/>
      <c r="DN2072" s="35"/>
      <c r="DO2072" s="35"/>
      <c r="DP2072" s="35"/>
      <c r="DQ2072" s="35"/>
      <c r="DR2072" s="35"/>
      <c r="DS2072" s="35"/>
      <c r="DT2072" s="35"/>
      <c r="DU2072" s="35"/>
      <c r="DV2072" s="35"/>
      <c r="DW2072" s="35"/>
      <c r="DX2072" s="35"/>
      <c r="DY2072" s="35"/>
      <c r="DZ2072" s="35"/>
      <c r="EA2072" s="35"/>
      <c r="EB2072" s="35"/>
      <c r="EC2072" s="35"/>
      <c r="ED2072" s="35"/>
      <c r="EE2072" s="35"/>
      <c r="EF2072" s="35"/>
      <c r="EG2072" s="35"/>
      <c r="EH2072" s="35"/>
      <c r="EI2072" s="35"/>
      <c r="EJ2072" s="35"/>
      <c r="EK2072" s="35"/>
      <c r="EL2072" s="35"/>
      <c r="EM2072" s="35"/>
      <c r="EN2072" s="35"/>
      <c r="EO2072" s="35"/>
      <c r="EP2072" s="35"/>
      <c r="EQ2072" s="35"/>
      <c r="ER2072" s="35"/>
      <c r="ES2072" s="35"/>
      <c r="ET2072" s="35"/>
      <c r="EU2072" s="35"/>
      <c r="EV2072" s="35"/>
      <c r="EW2072" s="35"/>
      <c r="EX2072" s="35"/>
      <c r="EY2072" s="35"/>
      <c r="EZ2072" s="35"/>
      <c r="FA2072" s="35"/>
      <c r="FB2072" s="35"/>
      <c r="FC2072" s="35"/>
      <c r="FD2072" s="35"/>
      <c r="FE2072" s="35"/>
      <c r="FF2072" s="35"/>
      <c r="FG2072" s="35"/>
      <c r="FH2072" s="35"/>
      <c r="FI2072" s="35"/>
      <c r="FJ2072" s="35"/>
      <c r="FK2072" s="35"/>
      <c r="FL2072" s="35"/>
      <c r="FM2072" s="35"/>
      <c r="FN2072" s="35"/>
      <c r="FO2072" s="35"/>
      <c r="FP2072" s="35"/>
      <c r="FQ2072" s="35"/>
      <c r="FR2072" s="35"/>
      <c r="FS2072" s="35"/>
      <c r="FT2072" s="35"/>
      <c r="FU2072" s="35"/>
      <c r="FV2072" s="35"/>
      <c r="FW2072" s="35"/>
      <c r="FX2072" s="35"/>
      <c r="FY2072" s="35"/>
      <c r="FZ2072" s="35"/>
    </row>
    <row r="2073" spans="1:182" x14ac:dyDescent="0.15">
      <c r="A2073" s="38">
        <f t="shared" si="637"/>
        <v>45517</v>
      </c>
      <c r="B2073" s="39">
        <f t="shared" ca="1" si="619"/>
        <v>3211.62151004</v>
      </c>
      <c r="C2073" s="40">
        <f t="shared" si="620"/>
        <v>3137.2723529499999</v>
      </c>
      <c r="D2073" s="41">
        <f ca="1">IF(A2073&lt;$B$1,VLOOKUP(A2073,[1]DI!$A$4:$B$15000,2,FALSE),0)</f>
        <v>0.104</v>
      </c>
      <c r="E2073" s="40">
        <f t="shared" ca="1" si="621"/>
        <v>3.927E-4</v>
      </c>
      <c r="F2073" s="42">
        <f t="shared" si="634"/>
        <v>1</v>
      </c>
      <c r="G2073" s="43">
        <f t="shared" ca="1" si="622"/>
        <v>1.0003926999999999</v>
      </c>
      <c r="H2073" s="40">
        <f ca="1">TRUNC(PRODUCT(G$10:G2072),15)</f>
        <v>1.56774339600636</v>
      </c>
      <c r="I2073" s="40">
        <f t="shared" ca="1" si="623"/>
        <v>1.53907868529009</v>
      </c>
      <c r="J2073" s="40">
        <f t="shared" ca="1" si="624"/>
        <v>1.0186245899999999</v>
      </c>
      <c r="K2073" s="42">
        <f t="shared" si="625"/>
        <v>2.7E-2</v>
      </c>
      <c r="L2073" s="63">
        <f t="shared" si="631"/>
        <v>45450</v>
      </c>
      <c r="M2073" s="64">
        <f t="shared" si="632"/>
        <v>47</v>
      </c>
      <c r="N2073" s="44">
        <f t="shared" si="626"/>
        <v>47</v>
      </c>
      <c r="O2073" s="40">
        <f t="shared" si="627"/>
        <v>1.0049812970000001</v>
      </c>
      <c r="P2073" s="65">
        <f t="shared" ca="1" si="633"/>
        <v>1.0236986619999999</v>
      </c>
      <c r="Q2073" s="40">
        <f t="shared" ca="1" si="628"/>
        <v>74.349157090000006</v>
      </c>
      <c r="R2073" s="44">
        <f>IF(VLOOKUP(A2073,$Z$12:$AI$125,8)=VLOOKUP(A2072,$Z$12:$AI$125,8),0,VLOOKUP(A2073,Z$12:$AI$125,8))</f>
        <v>0</v>
      </c>
      <c r="S2073" s="45">
        <f>IF(R2073&gt;0,VLOOKUP(R2073,Y$12:$AH$125,7),0)</f>
        <v>0</v>
      </c>
      <c r="T2073" s="40">
        <f t="shared" si="629"/>
        <v>0</v>
      </c>
      <c r="U2073" s="40">
        <f t="shared" ca="1" si="630"/>
        <v>74.349157090000006</v>
      </c>
      <c r="V2073" s="46" t="str">
        <f t="shared" si="635"/>
        <v>J=</v>
      </c>
      <c r="W2073" s="47">
        <f t="shared" si="636"/>
        <v>45555</v>
      </c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  <c r="AX2073" s="35"/>
      <c r="AY2073" s="35"/>
      <c r="AZ2073" s="35"/>
      <c r="BA2073" s="35"/>
      <c r="BB2073" s="35"/>
      <c r="BC2073" s="35"/>
      <c r="BD2073" s="35"/>
      <c r="BE2073" s="35"/>
      <c r="BF2073" s="35"/>
      <c r="BG2073" s="35"/>
      <c r="BH2073" s="35"/>
      <c r="BI2073" s="35"/>
      <c r="BJ2073" s="35"/>
      <c r="BK2073" s="35"/>
      <c r="BL2073" s="35"/>
      <c r="BM2073" s="35"/>
      <c r="BN2073" s="35"/>
      <c r="BO2073" s="35"/>
      <c r="BP2073" s="35"/>
      <c r="BQ2073" s="35"/>
      <c r="BR2073" s="35"/>
      <c r="BS2073" s="35"/>
      <c r="BT2073" s="35"/>
      <c r="BU2073" s="35"/>
      <c r="BV2073" s="35"/>
      <c r="BW2073" s="35"/>
      <c r="BX2073" s="35"/>
      <c r="BY2073" s="35"/>
      <c r="BZ2073" s="35"/>
      <c r="CA2073" s="35"/>
      <c r="CB2073" s="35"/>
      <c r="CC2073" s="35"/>
      <c r="CD2073" s="35"/>
      <c r="CE2073" s="35"/>
      <c r="CF2073" s="35"/>
      <c r="CG2073" s="35"/>
      <c r="CH2073" s="35"/>
      <c r="CI2073" s="35"/>
      <c r="CJ2073" s="35"/>
      <c r="CK2073" s="35"/>
      <c r="CL2073" s="35"/>
      <c r="CM2073" s="35"/>
      <c r="CN2073" s="35"/>
      <c r="CO2073" s="35"/>
      <c r="CP2073" s="35"/>
      <c r="CQ2073" s="35"/>
      <c r="CR2073" s="35"/>
      <c r="CS2073" s="35"/>
      <c r="CT2073" s="35"/>
      <c r="CU2073" s="35"/>
      <c r="CV2073" s="35"/>
      <c r="CW2073" s="35"/>
      <c r="CX2073" s="35"/>
      <c r="CY2073" s="35"/>
      <c r="CZ2073" s="35"/>
      <c r="DA2073" s="35"/>
      <c r="DB2073" s="35"/>
      <c r="DC2073" s="35"/>
      <c r="DD2073" s="35"/>
      <c r="DE2073" s="35"/>
      <c r="DF2073" s="35"/>
      <c r="DG2073" s="35"/>
      <c r="DH2073" s="35"/>
      <c r="DI2073" s="35"/>
      <c r="DJ2073" s="35"/>
      <c r="DK2073" s="35"/>
      <c r="DL2073" s="35"/>
      <c r="DM2073" s="35"/>
      <c r="DN2073" s="35"/>
      <c r="DO2073" s="35"/>
      <c r="DP2073" s="35"/>
      <c r="DQ2073" s="35"/>
      <c r="DR2073" s="35"/>
      <c r="DS2073" s="35"/>
      <c r="DT2073" s="35"/>
      <c r="DU2073" s="35"/>
      <c r="DV2073" s="35"/>
      <c r="DW2073" s="35"/>
      <c r="DX2073" s="35"/>
      <c r="DY2073" s="35"/>
      <c r="DZ2073" s="35"/>
      <c r="EA2073" s="35"/>
      <c r="EB2073" s="35"/>
      <c r="EC2073" s="35"/>
      <c r="ED2073" s="35"/>
      <c r="EE2073" s="35"/>
      <c r="EF2073" s="35"/>
      <c r="EG2073" s="35"/>
      <c r="EH2073" s="35"/>
      <c r="EI2073" s="35"/>
      <c r="EJ2073" s="35"/>
      <c r="EK2073" s="35"/>
      <c r="EL2073" s="35"/>
      <c r="EM2073" s="35"/>
      <c r="EN2073" s="35"/>
      <c r="EO2073" s="35"/>
      <c r="EP2073" s="35"/>
      <c r="EQ2073" s="35"/>
      <c r="ER2073" s="35"/>
      <c r="ES2073" s="35"/>
      <c r="ET2073" s="35"/>
      <c r="EU2073" s="35"/>
      <c r="EV2073" s="35"/>
      <c r="EW2073" s="35"/>
      <c r="EX2073" s="35"/>
      <c r="EY2073" s="35"/>
      <c r="EZ2073" s="35"/>
      <c r="FA2073" s="35"/>
      <c r="FB2073" s="35"/>
      <c r="FC2073" s="35"/>
      <c r="FD2073" s="35"/>
      <c r="FE2073" s="35"/>
      <c r="FF2073" s="35"/>
      <c r="FG2073" s="35"/>
      <c r="FH2073" s="35"/>
      <c r="FI2073" s="35"/>
      <c r="FJ2073" s="35"/>
      <c r="FK2073" s="35"/>
      <c r="FL2073" s="35"/>
      <c r="FM2073" s="35"/>
      <c r="FN2073" s="35"/>
      <c r="FO2073" s="35"/>
      <c r="FP2073" s="35"/>
      <c r="FQ2073" s="35"/>
      <c r="FR2073" s="35"/>
      <c r="FS2073" s="35"/>
      <c r="FT2073" s="35"/>
      <c r="FU2073" s="35"/>
      <c r="FV2073" s="35"/>
      <c r="FW2073" s="35"/>
      <c r="FX2073" s="35"/>
      <c r="FY2073" s="35"/>
      <c r="FZ2073" s="35"/>
    </row>
    <row r="2074" spans="1:182" x14ac:dyDescent="0.15">
      <c r="A2074" s="38">
        <f t="shared" si="637"/>
        <v>45518</v>
      </c>
      <c r="B2074" s="39">
        <f t="shared" ca="1" si="619"/>
        <v>3213.2223911000001</v>
      </c>
      <c r="C2074" s="40">
        <f t="shared" si="620"/>
        <v>3137.2723529499999</v>
      </c>
      <c r="D2074" s="41">
        <f ca="1">IF(A2074&lt;$B$1,VLOOKUP(A2074,[1]DI!$A$4:$B$15000,2,FALSE),0)</f>
        <v>0.104</v>
      </c>
      <c r="E2074" s="40">
        <f t="shared" ca="1" si="621"/>
        <v>3.927E-4</v>
      </c>
      <c r="F2074" s="42">
        <f t="shared" si="634"/>
        <v>1</v>
      </c>
      <c r="G2074" s="43">
        <f t="shared" ca="1" si="622"/>
        <v>1.0003926999999999</v>
      </c>
      <c r="H2074" s="40">
        <f ca="1">TRUNC(PRODUCT(G$10:G2073),15)</f>
        <v>1.5683590488379699</v>
      </c>
      <c r="I2074" s="40">
        <f t="shared" ca="1" si="623"/>
        <v>1.53907868529009</v>
      </c>
      <c r="J2074" s="40">
        <f t="shared" ca="1" si="624"/>
        <v>1.0190246000000001</v>
      </c>
      <c r="K2074" s="42">
        <f t="shared" si="625"/>
        <v>2.7E-2</v>
      </c>
      <c r="L2074" s="63">
        <f t="shared" si="631"/>
        <v>45450</v>
      </c>
      <c r="M2074" s="64">
        <f t="shared" si="632"/>
        <v>48</v>
      </c>
      <c r="N2074" s="44">
        <f t="shared" si="626"/>
        <v>48</v>
      </c>
      <c r="O2074" s="40">
        <f t="shared" si="627"/>
        <v>1.0050875509999999</v>
      </c>
      <c r="P2074" s="65">
        <f t="shared" ca="1" si="633"/>
        <v>1.0242089400000001</v>
      </c>
      <c r="Q2074" s="40">
        <f t="shared" ca="1" si="628"/>
        <v>75.950038149999997</v>
      </c>
      <c r="R2074" s="44">
        <f>IF(VLOOKUP(A2074,$Z$12:$AI$125,8)=VLOOKUP(A2073,$Z$12:$AI$125,8),0,VLOOKUP(A2074,Z$12:$AI$125,8))</f>
        <v>0</v>
      </c>
      <c r="S2074" s="45">
        <f>IF(R2074&gt;0,VLOOKUP(R2074,Y$12:$AH$125,7),0)</f>
        <v>0</v>
      </c>
      <c r="T2074" s="40">
        <f t="shared" si="629"/>
        <v>0</v>
      </c>
      <c r="U2074" s="40">
        <f t="shared" ca="1" si="630"/>
        <v>75.950038149999997</v>
      </c>
      <c r="V2074" s="46" t="str">
        <f t="shared" si="635"/>
        <v>J=</v>
      </c>
      <c r="W2074" s="47">
        <f t="shared" si="636"/>
        <v>45555</v>
      </c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  <c r="AX2074" s="35"/>
      <c r="AY2074" s="35"/>
      <c r="AZ2074" s="35"/>
      <c r="BA2074" s="35"/>
      <c r="BB2074" s="35"/>
      <c r="BC2074" s="35"/>
      <c r="BD2074" s="35"/>
      <c r="BE2074" s="35"/>
      <c r="BF2074" s="35"/>
      <c r="BG2074" s="35"/>
      <c r="BH2074" s="35"/>
      <c r="BI2074" s="35"/>
      <c r="BJ2074" s="35"/>
      <c r="BK2074" s="35"/>
      <c r="BL2074" s="35"/>
      <c r="BM2074" s="35"/>
      <c r="BN2074" s="35"/>
      <c r="BO2074" s="35"/>
      <c r="BP2074" s="35"/>
      <c r="BQ2074" s="35"/>
      <c r="BR2074" s="35"/>
      <c r="BS2074" s="35"/>
      <c r="BT2074" s="35"/>
      <c r="BU2074" s="35"/>
      <c r="BV2074" s="35"/>
      <c r="BW2074" s="35"/>
      <c r="BX2074" s="35"/>
      <c r="BY2074" s="35"/>
      <c r="BZ2074" s="35"/>
      <c r="CA2074" s="35"/>
      <c r="CB2074" s="35"/>
      <c r="CC2074" s="35"/>
      <c r="CD2074" s="35"/>
      <c r="CE2074" s="35"/>
      <c r="CF2074" s="35"/>
      <c r="CG2074" s="35"/>
      <c r="CH2074" s="35"/>
      <c r="CI2074" s="35"/>
      <c r="CJ2074" s="35"/>
      <c r="CK2074" s="35"/>
      <c r="CL2074" s="35"/>
      <c r="CM2074" s="35"/>
      <c r="CN2074" s="35"/>
      <c r="CO2074" s="35"/>
      <c r="CP2074" s="35"/>
      <c r="CQ2074" s="35"/>
      <c r="CR2074" s="35"/>
      <c r="CS2074" s="35"/>
      <c r="CT2074" s="35"/>
      <c r="CU2074" s="35"/>
      <c r="CV2074" s="35"/>
      <c r="CW2074" s="35"/>
      <c r="CX2074" s="35"/>
      <c r="CY2074" s="35"/>
      <c r="CZ2074" s="35"/>
      <c r="DA2074" s="35"/>
      <c r="DB2074" s="35"/>
      <c r="DC2074" s="35"/>
      <c r="DD2074" s="35"/>
      <c r="DE2074" s="35"/>
      <c r="DF2074" s="35"/>
      <c r="DG2074" s="35"/>
      <c r="DH2074" s="35"/>
      <c r="DI2074" s="35"/>
      <c r="DJ2074" s="35"/>
      <c r="DK2074" s="35"/>
      <c r="DL2074" s="35"/>
      <c r="DM2074" s="35"/>
      <c r="DN2074" s="35"/>
      <c r="DO2074" s="35"/>
      <c r="DP2074" s="35"/>
      <c r="DQ2074" s="35"/>
      <c r="DR2074" s="35"/>
      <c r="DS2074" s="35"/>
      <c r="DT2074" s="35"/>
      <c r="DU2074" s="35"/>
      <c r="DV2074" s="35"/>
      <c r="DW2074" s="35"/>
      <c r="DX2074" s="35"/>
      <c r="DY2074" s="35"/>
      <c r="DZ2074" s="35"/>
      <c r="EA2074" s="35"/>
      <c r="EB2074" s="35"/>
      <c r="EC2074" s="35"/>
      <c r="ED2074" s="35"/>
      <c r="EE2074" s="35"/>
      <c r="EF2074" s="35"/>
      <c r="EG2074" s="35"/>
      <c r="EH2074" s="35"/>
      <c r="EI2074" s="35"/>
      <c r="EJ2074" s="35"/>
      <c r="EK2074" s="35"/>
      <c r="EL2074" s="35"/>
      <c r="EM2074" s="35"/>
      <c r="EN2074" s="35"/>
      <c r="EO2074" s="35"/>
      <c r="EP2074" s="35"/>
      <c r="EQ2074" s="35"/>
      <c r="ER2074" s="35"/>
      <c r="ES2074" s="35"/>
      <c r="ET2074" s="35"/>
      <c r="EU2074" s="35"/>
      <c r="EV2074" s="35"/>
      <c r="EW2074" s="35"/>
      <c r="EX2074" s="35"/>
      <c r="EY2074" s="35"/>
      <c r="EZ2074" s="35"/>
      <c r="FA2074" s="35"/>
      <c r="FB2074" s="35"/>
      <c r="FC2074" s="35"/>
      <c r="FD2074" s="35"/>
      <c r="FE2074" s="35"/>
      <c r="FF2074" s="35"/>
      <c r="FG2074" s="35"/>
      <c r="FH2074" s="35"/>
      <c r="FI2074" s="35"/>
      <c r="FJ2074" s="35"/>
      <c r="FK2074" s="35"/>
      <c r="FL2074" s="35"/>
      <c r="FM2074" s="35"/>
      <c r="FN2074" s="35"/>
      <c r="FO2074" s="35"/>
      <c r="FP2074" s="35"/>
      <c r="FQ2074" s="35"/>
      <c r="FR2074" s="35"/>
      <c r="FS2074" s="35"/>
      <c r="FT2074" s="35"/>
      <c r="FU2074" s="35"/>
      <c r="FV2074" s="35"/>
      <c r="FW2074" s="35"/>
      <c r="FX2074" s="35"/>
      <c r="FY2074" s="35"/>
      <c r="FZ2074" s="35"/>
    </row>
    <row r="2075" spans="1:182" x14ac:dyDescent="0.15">
      <c r="A2075" s="38">
        <f t="shared" si="637"/>
        <v>45519</v>
      </c>
      <c r="B2075" s="39">
        <f t="shared" ca="1" si="619"/>
        <v>3214.8241129499997</v>
      </c>
      <c r="C2075" s="40">
        <f t="shared" si="620"/>
        <v>3137.2723529499999</v>
      </c>
      <c r="D2075" s="41">
        <f ca="1">IF(A2075&lt;$B$1,VLOOKUP(A2075,[1]DI!$A$4:$B$15000,2,FALSE),0)</f>
        <v>0.104</v>
      </c>
      <c r="E2075" s="40">
        <f t="shared" ca="1" si="621"/>
        <v>3.927E-4</v>
      </c>
      <c r="F2075" s="42">
        <f t="shared" si="634"/>
        <v>1</v>
      </c>
      <c r="G2075" s="43">
        <f t="shared" ca="1" si="622"/>
        <v>1.0003926999999999</v>
      </c>
      <c r="H2075" s="40">
        <f ca="1">TRUNC(PRODUCT(G$10:G2074),15)</f>
        <v>1.5689749434364499</v>
      </c>
      <c r="I2075" s="40">
        <f t="shared" ca="1" si="623"/>
        <v>1.53907868529009</v>
      </c>
      <c r="J2075" s="40">
        <f t="shared" ca="1" si="624"/>
        <v>1.01942478</v>
      </c>
      <c r="K2075" s="42">
        <f t="shared" si="625"/>
        <v>2.7E-2</v>
      </c>
      <c r="L2075" s="63">
        <f t="shared" si="631"/>
        <v>45450</v>
      </c>
      <c r="M2075" s="64">
        <f t="shared" si="632"/>
        <v>49</v>
      </c>
      <c r="N2075" s="44">
        <f t="shared" si="626"/>
        <v>49</v>
      </c>
      <c r="O2075" s="40">
        <f t="shared" si="627"/>
        <v>1.0051938170000001</v>
      </c>
      <c r="P2075" s="65">
        <f t="shared" ca="1" si="633"/>
        <v>1.024719486</v>
      </c>
      <c r="Q2075" s="40">
        <f t="shared" ca="1" si="628"/>
        <v>77.551760000000002</v>
      </c>
      <c r="R2075" s="44">
        <f>IF(VLOOKUP(A2075,$Z$12:$AI$125,8)=VLOOKUP(A2074,$Z$12:$AI$125,8),0,VLOOKUP(A2075,Z$12:$AI$125,8))</f>
        <v>0</v>
      </c>
      <c r="S2075" s="45">
        <f>IF(R2075&gt;0,VLOOKUP(R2075,Y$12:$AH$125,7),0)</f>
        <v>0</v>
      </c>
      <c r="T2075" s="40">
        <f t="shared" si="629"/>
        <v>0</v>
      </c>
      <c r="U2075" s="40">
        <f t="shared" ca="1" si="630"/>
        <v>77.551760000000002</v>
      </c>
      <c r="V2075" s="46" t="str">
        <f t="shared" si="635"/>
        <v>J=</v>
      </c>
      <c r="W2075" s="47">
        <f t="shared" si="636"/>
        <v>45555</v>
      </c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  <c r="AX2075" s="35"/>
      <c r="AY2075" s="35"/>
      <c r="AZ2075" s="35"/>
      <c r="BA2075" s="35"/>
      <c r="BB2075" s="35"/>
      <c r="BC2075" s="35"/>
      <c r="BD2075" s="35"/>
      <c r="BE2075" s="35"/>
      <c r="BF2075" s="35"/>
      <c r="BG2075" s="35"/>
      <c r="BH2075" s="35"/>
      <c r="BI2075" s="35"/>
      <c r="BJ2075" s="35"/>
      <c r="BK2075" s="35"/>
      <c r="BL2075" s="35"/>
      <c r="BM2075" s="35"/>
      <c r="BN2075" s="35"/>
      <c r="BO2075" s="35"/>
      <c r="BP2075" s="35"/>
      <c r="BQ2075" s="35"/>
      <c r="BR2075" s="35"/>
      <c r="BS2075" s="35"/>
      <c r="BT2075" s="35"/>
      <c r="BU2075" s="35"/>
      <c r="BV2075" s="35"/>
      <c r="BW2075" s="35"/>
      <c r="BX2075" s="35"/>
      <c r="BY2075" s="35"/>
      <c r="BZ2075" s="35"/>
      <c r="CA2075" s="35"/>
      <c r="CB2075" s="35"/>
      <c r="CC2075" s="35"/>
      <c r="CD2075" s="35"/>
      <c r="CE2075" s="35"/>
      <c r="CF2075" s="35"/>
      <c r="CG2075" s="35"/>
      <c r="CH2075" s="35"/>
      <c r="CI2075" s="35"/>
      <c r="CJ2075" s="35"/>
      <c r="CK2075" s="35"/>
      <c r="CL2075" s="35"/>
      <c r="CM2075" s="35"/>
      <c r="CN2075" s="35"/>
      <c r="CO2075" s="35"/>
      <c r="CP2075" s="35"/>
      <c r="CQ2075" s="35"/>
      <c r="CR2075" s="35"/>
      <c r="CS2075" s="35"/>
      <c r="CT2075" s="35"/>
      <c r="CU2075" s="35"/>
      <c r="CV2075" s="35"/>
      <c r="CW2075" s="35"/>
      <c r="CX2075" s="35"/>
      <c r="CY2075" s="35"/>
      <c r="CZ2075" s="35"/>
      <c r="DA2075" s="35"/>
      <c r="DB2075" s="35"/>
      <c r="DC2075" s="35"/>
      <c r="DD2075" s="35"/>
      <c r="DE2075" s="35"/>
      <c r="DF2075" s="35"/>
      <c r="DG2075" s="35"/>
      <c r="DH2075" s="35"/>
      <c r="DI2075" s="35"/>
      <c r="DJ2075" s="35"/>
      <c r="DK2075" s="35"/>
      <c r="DL2075" s="35"/>
      <c r="DM2075" s="35"/>
      <c r="DN2075" s="35"/>
      <c r="DO2075" s="35"/>
      <c r="DP2075" s="35"/>
      <c r="DQ2075" s="35"/>
      <c r="DR2075" s="35"/>
      <c r="DS2075" s="35"/>
      <c r="DT2075" s="35"/>
      <c r="DU2075" s="35"/>
      <c r="DV2075" s="35"/>
      <c r="DW2075" s="35"/>
      <c r="DX2075" s="35"/>
      <c r="DY2075" s="35"/>
      <c r="DZ2075" s="35"/>
      <c r="EA2075" s="35"/>
      <c r="EB2075" s="35"/>
      <c r="EC2075" s="35"/>
      <c r="ED2075" s="35"/>
      <c r="EE2075" s="35"/>
      <c r="EF2075" s="35"/>
      <c r="EG2075" s="35"/>
      <c r="EH2075" s="35"/>
      <c r="EI2075" s="35"/>
      <c r="EJ2075" s="35"/>
      <c r="EK2075" s="35"/>
      <c r="EL2075" s="35"/>
      <c r="EM2075" s="35"/>
      <c r="EN2075" s="35"/>
      <c r="EO2075" s="35"/>
      <c r="EP2075" s="35"/>
      <c r="EQ2075" s="35"/>
      <c r="ER2075" s="35"/>
      <c r="ES2075" s="35"/>
      <c r="ET2075" s="35"/>
      <c r="EU2075" s="35"/>
      <c r="EV2075" s="35"/>
      <c r="EW2075" s="35"/>
      <c r="EX2075" s="35"/>
      <c r="EY2075" s="35"/>
      <c r="EZ2075" s="35"/>
      <c r="FA2075" s="35"/>
      <c r="FB2075" s="35"/>
      <c r="FC2075" s="35"/>
      <c r="FD2075" s="35"/>
      <c r="FE2075" s="35"/>
      <c r="FF2075" s="35"/>
      <c r="FG2075" s="35"/>
      <c r="FH2075" s="35"/>
      <c r="FI2075" s="35"/>
      <c r="FJ2075" s="35"/>
      <c r="FK2075" s="35"/>
      <c r="FL2075" s="35"/>
      <c r="FM2075" s="35"/>
      <c r="FN2075" s="35"/>
      <c r="FO2075" s="35"/>
      <c r="FP2075" s="35"/>
      <c r="FQ2075" s="35"/>
      <c r="FR2075" s="35"/>
      <c r="FS2075" s="35"/>
      <c r="FT2075" s="35"/>
      <c r="FU2075" s="35"/>
      <c r="FV2075" s="35"/>
      <c r="FW2075" s="35"/>
      <c r="FX2075" s="35"/>
      <c r="FY2075" s="35"/>
      <c r="FZ2075" s="35"/>
    </row>
    <row r="2076" spans="1:182" x14ac:dyDescent="0.15">
      <c r="A2076" s="38">
        <f t="shared" si="637"/>
        <v>45520</v>
      </c>
      <c r="B2076" s="39">
        <f t="shared" ca="1" si="619"/>
        <v>3216.4265752000001</v>
      </c>
      <c r="C2076" s="40">
        <f t="shared" si="620"/>
        <v>3137.2723529499999</v>
      </c>
      <c r="D2076" s="41">
        <f ca="1">IF(A2076&lt;$B$1,VLOOKUP(A2076,[1]DI!$A$4:$B$15000,2,FALSE),0)</f>
        <v>0.104</v>
      </c>
      <c r="E2076" s="40">
        <f t="shared" ca="1" si="621"/>
        <v>3.927E-4</v>
      </c>
      <c r="F2076" s="42">
        <f t="shared" si="634"/>
        <v>1</v>
      </c>
      <c r="G2076" s="43">
        <f t="shared" ca="1" si="622"/>
        <v>1.0003926999999999</v>
      </c>
      <c r="H2076" s="40">
        <f ca="1">TRUNC(PRODUCT(G$10:G2075),15)</f>
        <v>1.5695910798967301</v>
      </c>
      <c r="I2076" s="40">
        <f t="shared" ca="1" si="623"/>
        <v>1.53907868529009</v>
      </c>
      <c r="J2076" s="40">
        <f t="shared" ca="1" si="624"/>
        <v>1.0198251</v>
      </c>
      <c r="K2076" s="42">
        <f t="shared" si="625"/>
        <v>2.7E-2</v>
      </c>
      <c r="L2076" s="63">
        <f t="shared" si="631"/>
        <v>45450</v>
      </c>
      <c r="M2076" s="64">
        <f t="shared" si="632"/>
        <v>50</v>
      </c>
      <c r="N2076" s="44">
        <f t="shared" si="626"/>
        <v>50</v>
      </c>
      <c r="O2076" s="40">
        <f t="shared" si="627"/>
        <v>1.005300093</v>
      </c>
      <c r="P2076" s="65">
        <f t="shared" ca="1" si="633"/>
        <v>1.0252302680000001</v>
      </c>
      <c r="Q2076" s="40">
        <f t="shared" ca="1" si="628"/>
        <v>79.154222250000004</v>
      </c>
      <c r="R2076" s="44">
        <f>IF(VLOOKUP(A2076,$Z$12:$AI$125,8)=VLOOKUP(A2075,$Z$12:$AI$125,8),0,VLOOKUP(A2076,Z$12:$AI$125,8))</f>
        <v>0</v>
      </c>
      <c r="S2076" s="45">
        <f>IF(R2076&gt;0,VLOOKUP(R2076,Y$12:$AH$125,7),0)</f>
        <v>0</v>
      </c>
      <c r="T2076" s="40">
        <f t="shared" si="629"/>
        <v>0</v>
      </c>
      <c r="U2076" s="40">
        <f t="shared" ca="1" si="630"/>
        <v>79.154222250000004</v>
      </c>
      <c r="V2076" s="46" t="str">
        <f t="shared" si="635"/>
        <v>J=</v>
      </c>
      <c r="W2076" s="47">
        <f t="shared" si="636"/>
        <v>45555</v>
      </c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35"/>
      <c r="BC2076" s="35"/>
      <c r="BD2076" s="35"/>
      <c r="BE2076" s="35"/>
      <c r="BF2076" s="35"/>
      <c r="BG2076" s="35"/>
      <c r="BH2076" s="35"/>
      <c r="BI2076" s="35"/>
      <c r="BJ2076" s="35"/>
      <c r="BK2076" s="35"/>
      <c r="BL2076" s="35"/>
      <c r="BM2076" s="35"/>
      <c r="BN2076" s="35"/>
      <c r="BO2076" s="35"/>
      <c r="BP2076" s="35"/>
      <c r="BQ2076" s="35"/>
      <c r="BR2076" s="35"/>
      <c r="BS2076" s="35"/>
      <c r="BT2076" s="35"/>
      <c r="BU2076" s="35"/>
      <c r="BV2076" s="35"/>
      <c r="BW2076" s="35"/>
      <c r="BX2076" s="35"/>
      <c r="BY2076" s="35"/>
      <c r="BZ2076" s="35"/>
      <c r="CA2076" s="35"/>
      <c r="CB2076" s="35"/>
      <c r="CC2076" s="35"/>
      <c r="CD2076" s="35"/>
      <c r="CE2076" s="35"/>
      <c r="CF2076" s="35"/>
      <c r="CG2076" s="35"/>
      <c r="CH2076" s="35"/>
      <c r="CI2076" s="35"/>
      <c r="CJ2076" s="35"/>
      <c r="CK2076" s="35"/>
      <c r="CL2076" s="35"/>
      <c r="CM2076" s="35"/>
      <c r="CN2076" s="35"/>
      <c r="CO2076" s="35"/>
      <c r="CP2076" s="35"/>
      <c r="CQ2076" s="35"/>
      <c r="CR2076" s="35"/>
      <c r="CS2076" s="35"/>
      <c r="CT2076" s="35"/>
      <c r="CU2076" s="35"/>
      <c r="CV2076" s="35"/>
      <c r="CW2076" s="35"/>
      <c r="CX2076" s="35"/>
      <c r="CY2076" s="35"/>
      <c r="CZ2076" s="35"/>
      <c r="DA2076" s="35"/>
      <c r="DB2076" s="35"/>
      <c r="DC2076" s="35"/>
      <c r="DD2076" s="35"/>
      <c r="DE2076" s="35"/>
      <c r="DF2076" s="35"/>
      <c r="DG2076" s="35"/>
      <c r="DH2076" s="35"/>
      <c r="DI2076" s="35"/>
      <c r="DJ2076" s="35"/>
      <c r="DK2076" s="35"/>
      <c r="DL2076" s="35"/>
      <c r="DM2076" s="35"/>
      <c r="DN2076" s="35"/>
      <c r="DO2076" s="35"/>
      <c r="DP2076" s="35"/>
      <c r="DQ2076" s="35"/>
      <c r="DR2076" s="35"/>
      <c r="DS2076" s="35"/>
      <c r="DT2076" s="35"/>
      <c r="DU2076" s="35"/>
      <c r="DV2076" s="35"/>
      <c r="DW2076" s="35"/>
      <c r="DX2076" s="35"/>
      <c r="DY2076" s="35"/>
      <c r="DZ2076" s="35"/>
      <c r="EA2076" s="35"/>
      <c r="EB2076" s="35"/>
      <c r="EC2076" s="35"/>
      <c r="ED2076" s="35"/>
      <c r="EE2076" s="35"/>
      <c r="EF2076" s="35"/>
      <c r="EG2076" s="35"/>
      <c r="EH2076" s="35"/>
      <c r="EI2076" s="35"/>
      <c r="EJ2076" s="35"/>
      <c r="EK2076" s="35"/>
      <c r="EL2076" s="35"/>
      <c r="EM2076" s="35"/>
      <c r="EN2076" s="35"/>
      <c r="EO2076" s="35"/>
      <c r="EP2076" s="35"/>
      <c r="EQ2076" s="35"/>
      <c r="ER2076" s="35"/>
      <c r="ES2076" s="35"/>
      <c r="ET2076" s="35"/>
      <c r="EU2076" s="35"/>
      <c r="EV2076" s="35"/>
      <c r="EW2076" s="35"/>
      <c r="EX2076" s="35"/>
      <c r="EY2076" s="35"/>
      <c r="EZ2076" s="35"/>
      <c r="FA2076" s="35"/>
      <c r="FB2076" s="35"/>
      <c r="FC2076" s="35"/>
      <c r="FD2076" s="35"/>
      <c r="FE2076" s="35"/>
      <c r="FF2076" s="35"/>
      <c r="FG2076" s="35"/>
      <c r="FH2076" s="35"/>
      <c r="FI2076" s="35"/>
      <c r="FJ2076" s="35"/>
      <c r="FK2076" s="35"/>
      <c r="FL2076" s="35"/>
      <c r="FM2076" s="35"/>
      <c r="FN2076" s="35"/>
      <c r="FO2076" s="35"/>
      <c r="FP2076" s="35"/>
      <c r="FQ2076" s="35"/>
      <c r="FR2076" s="35"/>
      <c r="FS2076" s="35"/>
      <c r="FT2076" s="35"/>
      <c r="FU2076" s="35"/>
      <c r="FV2076" s="35"/>
      <c r="FW2076" s="35"/>
      <c r="FX2076" s="35"/>
      <c r="FY2076" s="35"/>
      <c r="FZ2076" s="35"/>
    </row>
    <row r="2077" spans="1:182" x14ac:dyDescent="0.15">
      <c r="A2077" s="38">
        <f t="shared" si="637"/>
        <v>45521</v>
      </c>
      <c r="B2077" s="39">
        <f t="shared" ca="1" si="619"/>
        <v>3218.0298782300001</v>
      </c>
      <c r="C2077" s="40">
        <f t="shared" si="620"/>
        <v>3137.2723529499999</v>
      </c>
      <c r="D2077" s="41">
        <f ca="1">IF(A2077&lt;$B$1,VLOOKUP(A2077,[1]DI!$A$4:$B$15000,2,FALSE),0)</f>
        <v>0</v>
      </c>
      <c r="E2077" s="40">
        <f t="shared" ca="1" si="621"/>
        <v>0</v>
      </c>
      <c r="F2077" s="42">
        <f t="shared" si="634"/>
        <v>1</v>
      </c>
      <c r="G2077" s="43">
        <f t="shared" ca="1" si="622"/>
        <v>1</v>
      </c>
      <c r="H2077" s="40">
        <f ca="1">TRUNC(PRODUCT(G$10:G2076),15)</f>
        <v>1.5702074583138099</v>
      </c>
      <c r="I2077" s="40">
        <f t="shared" ca="1" si="623"/>
        <v>1.53907868529009</v>
      </c>
      <c r="J2077" s="40">
        <f t="shared" ca="1" si="624"/>
        <v>1.0202255899999999</v>
      </c>
      <c r="K2077" s="42">
        <f t="shared" si="625"/>
        <v>2.7E-2</v>
      </c>
      <c r="L2077" s="63">
        <f t="shared" si="631"/>
        <v>45450</v>
      </c>
      <c r="M2077" s="64">
        <f t="shared" si="632"/>
        <v>50</v>
      </c>
      <c r="N2077" s="44">
        <f t="shared" si="626"/>
        <v>51</v>
      </c>
      <c r="O2077" s="40">
        <f t="shared" si="627"/>
        <v>1.005406381</v>
      </c>
      <c r="P2077" s="65">
        <f t="shared" ca="1" si="633"/>
        <v>1.0257413179999999</v>
      </c>
      <c r="Q2077" s="40">
        <f t="shared" ca="1" si="628"/>
        <v>80.757525279999996</v>
      </c>
      <c r="R2077" s="44">
        <f>IF(VLOOKUP(A2077,$Z$12:$AI$125,8)=VLOOKUP(A2076,$Z$12:$AI$125,8),0,VLOOKUP(A2077,Z$12:$AI$125,8))</f>
        <v>0</v>
      </c>
      <c r="S2077" s="45">
        <f>IF(R2077&gt;0,VLOOKUP(R2077,Y$12:$AH$125,7),0)</f>
        <v>0</v>
      </c>
      <c r="T2077" s="40">
        <f t="shared" si="629"/>
        <v>0</v>
      </c>
      <c r="U2077" s="40">
        <f t="shared" ca="1" si="630"/>
        <v>80.757525279999996</v>
      </c>
      <c r="V2077" s="46" t="str">
        <f t="shared" si="635"/>
        <v>J=</v>
      </c>
      <c r="W2077" s="47">
        <f t="shared" si="636"/>
        <v>45555</v>
      </c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  <c r="AX2077" s="35"/>
      <c r="AY2077" s="35"/>
      <c r="AZ2077" s="35"/>
      <c r="BA2077" s="35"/>
      <c r="BB2077" s="35"/>
      <c r="BC2077" s="35"/>
      <c r="BD2077" s="35"/>
      <c r="BE2077" s="35"/>
      <c r="BF2077" s="35"/>
      <c r="BG2077" s="35"/>
      <c r="BH2077" s="35"/>
      <c r="BI2077" s="35"/>
      <c r="BJ2077" s="35"/>
      <c r="BK2077" s="35"/>
      <c r="BL2077" s="35"/>
      <c r="BM2077" s="35"/>
      <c r="BN2077" s="35"/>
      <c r="BO2077" s="35"/>
      <c r="BP2077" s="35"/>
      <c r="BQ2077" s="35"/>
      <c r="BR2077" s="35"/>
      <c r="BS2077" s="35"/>
      <c r="BT2077" s="35"/>
      <c r="BU2077" s="35"/>
      <c r="BV2077" s="35"/>
      <c r="BW2077" s="35"/>
      <c r="BX2077" s="35"/>
      <c r="BY2077" s="35"/>
      <c r="BZ2077" s="35"/>
      <c r="CA2077" s="35"/>
      <c r="CB2077" s="35"/>
      <c r="CC2077" s="35"/>
      <c r="CD2077" s="35"/>
      <c r="CE2077" s="35"/>
      <c r="CF2077" s="35"/>
      <c r="CG2077" s="35"/>
      <c r="CH2077" s="35"/>
      <c r="CI2077" s="35"/>
      <c r="CJ2077" s="35"/>
      <c r="CK2077" s="35"/>
      <c r="CL2077" s="35"/>
      <c r="CM2077" s="35"/>
      <c r="CN2077" s="35"/>
      <c r="CO2077" s="35"/>
      <c r="CP2077" s="35"/>
      <c r="CQ2077" s="35"/>
      <c r="CR2077" s="35"/>
      <c r="CS2077" s="35"/>
      <c r="CT2077" s="35"/>
      <c r="CU2077" s="35"/>
      <c r="CV2077" s="35"/>
      <c r="CW2077" s="35"/>
      <c r="CX2077" s="35"/>
      <c r="CY2077" s="35"/>
      <c r="CZ2077" s="35"/>
      <c r="DA2077" s="35"/>
      <c r="DB2077" s="35"/>
      <c r="DC2077" s="35"/>
      <c r="DD2077" s="35"/>
      <c r="DE2077" s="35"/>
      <c r="DF2077" s="35"/>
      <c r="DG2077" s="35"/>
      <c r="DH2077" s="35"/>
      <c r="DI2077" s="35"/>
      <c r="DJ2077" s="35"/>
      <c r="DK2077" s="35"/>
      <c r="DL2077" s="35"/>
      <c r="DM2077" s="35"/>
      <c r="DN2077" s="35"/>
      <c r="DO2077" s="35"/>
      <c r="DP2077" s="35"/>
      <c r="DQ2077" s="35"/>
      <c r="DR2077" s="35"/>
      <c r="DS2077" s="35"/>
      <c r="DT2077" s="35"/>
      <c r="DU2077" s="35"/>
      <c r="DV2077" s="35"/>
      <c r="DW2077" s="35"/>
      <c r="DX2077" s="35"/>
      <c r="DY2077" s="35"/>
      <c r="DZ2077" s="35"/>
      <c r="EA2077" s="35"/>
      <c r="EB2077" s="35"/>
      <c r="EC2077" s="35"/>
      <c r="ED2077" s="35"/>
      <c r="EE2077" s="35"/>
      <c r="EF2077" s="35"/>
      <c r="EG2077" s="35"/>
      <c r="EH2077" s="35"/>
      <c r="EI2077" s="35"/>
      <c r="EJ2077" s="35"/>
      <c r="EK2077" s="35"/>
      <c r="EL2077" s="35"/>
      <c r="EM2077" s="35"/>
      <c r="EN2077" s="35"/>
      <c r="EO2077" s="35"/>
      <c r="EP2077" s="35"/>
      <c r="EQ2077" s="35"/>
      <c r="ER2077" s="35"/>
      <c r="ES2077" s="35"/>
      <c r="ET2077" s="35"/>
      <c r="EU2077" s="35"/>
      <c r="EV2077" s="35"/>
      <c r="EW2077" s="35"/>
      <c r="EX2077" s="35"/>
      <c r="EY2077" s="35"/>
      <c r="EZ2077" s="35"/>
      <c r="FA2077" s="35"/>
      <c r="FB2077" s="35"/>
      <c r="FC2077" s="35"/>
      <c r="FD2077" s="35"/>
      <c r="FE2077" s="35"/>
      <c r="FF2077" s="35"/>
      <c r="FG2077" s="35"/>
      <c r="FH2077" s="35"/>
      <c r="FI2077" s="35"/>
      <c r="FJ2077" s="35"/>
      <c r="FK2077" s="35"/>
      <c r="FL2077" s="35"/>
      <c r="FM2077" s="35"/>
      <c r="FN2077" s="35"/>
      <c r="FO2077" s="35"/>
      <c r="FP2077" s="35"/>
      <c r="FQ2077" s="35"/>
      <c r="FR2077" s="35"/>
      <c r="FS2077" s="35"/>
      <c r="FT2077" s="35"/>
      <c r="FU2077" s="35"/>
      <c r="FV2077" s="35"/>
      <c r="FW2077" s="35"/>
      <c r="FX2077" s="35"/>
      <c r="FY2077" s="35"/>
      <c r="FZ2077" s="35"/>
    </row>
    <row r="2078" spans="1:182" x14ac:dyDescent="0.15">
      <c r="A2078" s="38">
        <f t="shared" si="637"/>
        <v>45522</v>
      </c>
      <c r="B2078" s="39">
        <f t="shared" ca="1" si="619"/>
        <v>3218.0298782300001</v>
      </c>
      <c r="C2078" s="40">
        <f t="shared" si="620"/>
        <v>3137.2723529499999</v>
      </c>
      <c r="D2078" s="41">
        <f ca="1">IF(A2078&lt;$B$1,VLOOKUP(A2078,[1]DI!$A$4:$B$15000,2,FALSE),0)</f>
        <v>0</v>
      </c>
      <c r="E2078" s="40">
        <f t="shared" ca="1" si="621"/>
        <v>0</v>
      </c>
      <c r="F2078" s="42">
        <f t="shared" si="634"/>
        <v>1</v>
      </c>
      <c r="G2078" s="43">
        <f t="shared" ca="1" si="622"/>
        <v>1</v>
      </c>
      <c r="H2078" s="40">
        <f ca="1">TRUNC(PRODUCT(G$10:G2077),15)</f>
        <v>1.5702074583138099</v>
      </c>
      <c r="I2078" s="40">
        <f t="shared" ca="1" si="623"/>
        <v>1.53907868529009</v>
      </c>
      <c r="J2078" s="40">
        <f t="shared" ca="1" si="624"/>
        <v>1.0202255899999999</v>
      </c>
      <c r="K2078" s="42">
        <f t="shared" si="625"/>
        <v>2.7E-2</v>
      </c>
      <c r="L2078" s="63">
        <f t="shared" si="631"/>
        <v>45450</v>
      </c>
      <c r="M2078" s="64">
        <f t="shared" si="632"/>
        <v>50</v>
      </c>
      <c r="N2078" s="44">
        <f t="shared" si="626"/>
        <v>51</v>
      </c>
      <c r="O2078" s="40">
        <f t="shared" si="627"/>
        <v>1.005406381</v>
      </c>
      <c r="P2078" s="65">
        <f t="shared" ca="1" si="633"/>
        <v>1.0257413179999999</v>
      </c>
      <c r="Q2078" s="40">
        <f t="shared" ca="1" si="628"/>
        <v>80.757525279999996</v>
      </c>
      <c r="R2078" s="44">
        <f>IF(VLOOKUP(A2078,$Z$12:$AI$125,8)=VLOOKUP(A2077,$Z$12:$AI$125,8),0,VLOOKUP(A2078,Z$12:$AI$125,8))</f>
        <v>0</v>
      </c>
      <c r="S2078" s="45">
        <f>IF(R2078&gt;0,VLOOKUP(R2078,Y$12:$AH$125,7),0)</f>
        <v>0</v>
      </c>
      <c r="T2078" s="40">
        <f t="shared" si="629"/>
        <v>0</v>
      </c>
      <c r="U2078" s="40">
        <f t="shared" ca="1" si="630"/>
        <v>80.757525279999996</v>
      </c>
      <c r="V2078" s="46" t="str">
        <f t="shared" si="635"/>
        <v>J=</v>
      </c>
      <c r="W2078" s="47">
        <f t="shared" si="636"/>
        <v>45555</v>
      </c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35"/>
      <c r="BC2078" s="35"/>
      <c r="BD2078" s="35"/>
      <c r="BE2078" s="35"/>
      <c r="BF2078" s="35"/>
      <c r="BG2078" s="35"/>
      <c r="BH2078" s="35"/>
      <c r="BI2078" s="35"/>
      <c r="BJ2078" s="35"/>
      <c r="BK2078" s="35"/>
      <c r="BL2078" s="35"/>
      <c r="BM2078" s="35"/>
      <c r="BN2078" s="35"/>
      <c r="BO2078" s="35"/>
      <c r="BP2078" s="35"/>
      <c r="BQ2078" s="35"/>
      <c r="BR2078" s="35"/>
      <c r="BS2078" s="35"/>
      <c r="BT2078" s="35"/>
      <c r="BU2078" s="35"/>
      <c r="BV2078" s="35"/>
      <c r="BW2078" s="35"/>
      <c r="BX2078" s="35"/>
      <c r="BY2078" s="35"/>
      <c r="BZ2078" s="35"/>
      <c r="CA2078" s="35"/>
      <c r="CB2078" s="35"/>
      <c r="CC2078" s="35"/>
      <c r="CD2078" s="35"/>
      <c r="CE2078" s="35"/>
      <c r="CF2078" s="35"/>
      <c r="CG2078" s="35"/>
      <c r="CH2078" s="35"/>
      <c r="CI2078" s="35"/>
      <c r="CJ2078" s="35"/>
      <c r="CK2078" s="35"/>
      <c r="CL2078" s="35"/>
      <c r="CM2078" s="35"/>
      <c r="CN2078" s="35"/>
      <c r="CO2078" s="35"/>
      <c r="CP2078" s="35"/>
      <c r="CQ2078" s="35"/>
      <c r="CR2078" s="35"/>
      <c r="CS2078" s="35"/>
      <c r="CT2078" s="35"/>
      <c r="CU2078" s="35"/>
      <c r="CV2078" s="35"/>
      <c r="CW2078" s="35"/>
      <c r="CX2078" s="35"/>
      <c r="CY2078" s="35"/>
      <c r="CZ2078" s="35"/>
      <c r="DA2078" s="35"/>
      <c r="DB2078" s="35"/>
      <c r="DC2078" s="35"/>
      <c r="DD2078" s="35"/>
      <c r="DE2078" s="35"/>
      <c r="DF2078" s="35"/>
      <c r="DG2078" s="35"/>
      <c r="DH2078" s="35"/>
      <c r="DI2078" s="35"/>
      <c r="DJ2078" s="35"/>
      <c r="DK2078" s="35"/>
      <c r="DL2078" s="35"/>
      <c r="DM2078" s="35"/>
      <c r="DN2078" s="35"/>
      <c r="DO2078" s="35"/>
      <c r="DP2078" s="35"/>
      <c r="DQ2078" s="35"/>
      <c r="DR2078" s="35"/>
      <c r="DS2078" s="35"/>
      <c r="DT2078" s="35"/>
      <c r="DU2078" s="35"/>
      <c r="DV2078" s="35"/>
      <c r="DW2078" s="35"/>
      <c r="DX2078" s="35"/>
      <c r="DY2078" s="35"/>
      <c r="DZ2078" s="35"/>
      <c r="EA2078" s="35"/>
      <c r="EB2078" s="35"/>
      <c r="EC2078" s="35"/>
      <c r="ED2078" s="35"/>
      <c r="EE2078" s="35"/>
      <c r="EF2078" s="35"/>
      <c r="EG2078" s="35"/>
      <c r="EH2078" s="35"/>
      <c r="EI2078" s="35"/>
      <c r="EJ2078" s="35"/>
      <c r="EK2078" s="35"/>
      <c r="EL2078" s="35"/>
      <c r="EM2078" s="35"/>
      <c r="EN2078" s="35"/>
      <c r="EO2078" s="35"/>
      <c r="EP2078" s="35"/>
      <c r="EQ2078" s="35"/>
      <c r="ER2078" s="35"/>
      <c r="ES2078" s="35"/>
      <c r="ET2078" s="35"/>
      <c r="EU2078" s="35"/>
      <c r="EV2078" s="35"/>
      <c r="EW2078" s="35"/>
      <c r="EX2078" s="35"/>
      <c r="EY2078" s="35"/>
      <c r="EZ2078" s="35"/>
      <c r="FA2078" s="35"/>
      <c r="FB2078" s="35"/>
      <c r="FC2078" s="35"/>
      <c r="FD2078" s="35"/>
      <c r="FE2078" s="35"/>
      <c r="FF2078" s="35"/>
      <c r="FG2078" s="35"/>
      <c r="FH2078" s="35"/>
      <c r="FI2078" s="35"/>
      <c r="FJ2078" s="35"/>
      <c r="FK2078" s="35"/>
      <c r="FL2078" s="35"/>
      <c r="FM2078" s="35"/>
      <c r="FN2078" s="35"/>
      <c r="FO2078" s="35"/>
      <c r="FP2078" s="35"/>
      <c r="FQ2078" s="35"/>
      <c r="FR2078" s="35"/>
      <c r="FS2078" s="35"/>
      <c r="FT2078" s="35"/>
      <c r="FU2078" s="35"/>
      <c r="FV2078" s="35"/>
      <c r="FW2078" s="35"/>
      <c r="FX2078" s="35"/>
      <c r="FY2078" s="35"/>
      <c r="FZ2078" s="35"/>
    </row>
    <row r="2079" spans="1:182" x14ac:dyDescent="0.15">
      <c r="A2079" s="38">
        <f t="shared" si="637"/>
        <v>45523</v>
      </c>
      <c r="B2079" s="39">
        <f t="shared" ca="1" si="619"/>
        <v>3218.0298782300001</v>
      </c>
      <c r="C2079" s="40">
        <f t="shared" si="620"/>
        <v>3137.2723529499999</v>
      </c>
      <c r="D2079" s="41">
        <f ca="1">IF(A2079&lt;$B$1,VLOOKUP(A2079,[1]DI!$A$4:$B$15000,2,FALSE),0)</f>
        <v>0.104</v>
      </c>
      <c r="E2079" s="40">
        <f t="shared" ca="1" si="621"/>
        <v>3.927E-4</v>
      </c>
      <c r="F2079" s="42">
        <f t="shared" si="634"/>
        <v>1</v>
      </c>
      <c r="G2079" s="43">
        <f t="shared" ca="1" si="622"/>
        <v>1.0003926999999999</v>
      </c>
      <c r="H2079" s="40">
        <f ca="1">TRUNC(PRODUCT(G$10:G2078),15)</f>
        <v>1.5702074583138099</v>
      </c>
      <c r="I2079" s="40">
        <f t="shared" ca="1" si="623"/>
        <v>1.53907868529009</v>
      </c>
      <c r="J2079" s="40">
        <f t="shared" ca="1" si="624"/>
        <v>1.0202255899999999</v>
      </c>
      <c r="K2079" s="42">
        <f t="shared" si="625"/>
        <v>2.7E-2</v>
      </c>
      <c r="L2079" s="63">
        <f t="shared" si="631"/>
        <v>45450</v>
      </c>
      <c r="M2079" s="64">
        <f t="shared" si="632"/>
        <v>51</v>
      </c>
      <c r="N2079" s="44">
        <f t="shared" si="626"/>
        <v>51</v>
      </c>
      <c r="O2079" s="40">
        <f t="shared" si="627"/>
        <v>1.005406381</v>
      </c>
      <c r="P2079" s="65">
        <f t="shared" ca="1" si="633"/>
        <v>1.0257413179999999</v>
      </c>
      <c r="Q2079" s="40">
        <f t="shared" ca="1" si="628"/>
        <v>80.757525279999996</v>
      </c>
      <c r="R2079" s="44">
        <f>IF(VLOOKUP(A2079,$Z$12:$AI$125,8)=VLOOKUP(A2078,$Z$12:$AI$125,8),0,VLOOKUP(A2079,Z$12:$AI$125,8))</f>
        <v>0</v>
      </c>
      <c r="S2079" s="45">
        <f>IF(R2079&gt;0,VLOOKUP(R2079,Y$12:$AH$125,7),0)</f>
        <v>0</v>
      </c>
      <c r="T2079" s="40">
        <f t="shared" si="629"/>
        <v>0</v>
      </c>
      <c r="U2079" s="40">
        <f t="shared" ca="1" si="630"/>
        <v>80.757525279999996</v>
      </c>
      <c r="V2079" s="46" t="str">
        <f t="shared" si="635"/>
        <v>J=</v>
      </c>
      <c r="W2079" s="47">
        <f t="shared" si="636"/>
        <v>45555</v>
      </c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35"/>
      <c r="BC2079" s="35"/>
      <c r="BD2079" s="35"/>
      <c r="BE2079" s="35"/>
      <c r="BF2079" s="35"/>
      <c r="BG2079" s="35"/>
      <c r="BH2079" s="35"/>
      <c r="BI2079" s="35"/>
      <c r="BJ2079" s="35"/>
      <c r="BK2079" s="35"/>
      <c r="BL2079" s="35"/>
      <c r="BM2079" s="35"/>
      <c r="BN2079" s="35"/>
      <c r="BO2079" s="35"/>
      <c r="BP2079" s="35"/>
      <c r="BQ2079" s="35"/>
      <c r="BR2079" s="35"/>
      <c r="BS2079" s="35"/>
      <c r="BT2079" s="35"/>
      <c r="BU2079" s="35"/>
      <c r="BV2079" s="35"/>
      <c r="BW2079" s="35"/>
      <c r="BX2079" s="35"/>
      <c r="BY2079" s="35"/>
      <c r="BZ2079" s="35"/>
      <c r="CA2079" s="35"/>
      <c r="CB2079" s="35"/>
      <c r="CC2079" s="35"/>
      <c r="CD2079" s="35"/>
      <c r="CE2079" s="35"/>
      <c r="CF2079" s="35"/>
      <c r="CG2079" s="35"/>
      <c r="CH2079" s="35"/>
      <c r="CI2079" s="35"/>
      <c r="CJ2079" s="35"/>
      <c r="CK2079" s="35"/>
      <c r="CL2079" s="35"/>
      <c r="CM2079" s="35"/>
      <c r="CN2079" s="35"/>
      <c r="CO2079" s="35"/>
      <c r="CP2079" s="35"/>
      <c r="CQ2079" s="35"/>
      <c r="CR2079" s="35"/>
      <c r="CS2079" s="35"/>
      <c r="CT2079" s="35"/>
      <c r="CU2079" s="35"/>
      <c r="CV2079" s="35"/>
      <c r="CW2079" s="35"/>
      <c r="CX2079" s="35"/>
      <c r="CY2079" s="35"/>
      <c r="CZ2079" s="35"/>
      <c r="DA2079" s="35"/>
      <c r="DB2079" s="35"/>
      <c r="DC2079" s="35"/>
      <c r="DD2079" s="35"/>
      <c r="DE2079" s="35"/>
      <c r="DF2079" s="35"/>
      <c r="DG2079" s="35"/>
      <c r="DH2079" s="35"/>
      <c r="DI2079" s="35"/>
      <c r="DJ2079" s="35"/>
      <c r="DK2079" s="35"/>
      <c r="DL2079" s="35"/>
      <c r="DM2079" s="35"/>
      <c r="DN2079" s="35"/>
      <c r="DO2079" s="35"/>
      <c r="DP2079" s="35"/>
      <c r="DQ2079" s="35"/>
      <c r="DR2079" s="35"/>
      <c r="DS2079" s="35"/>
      <c r="DT2079" s="35"/>
      <c r="DU2079" s="35"/>
      <c r="DV2079" s="35"/>
      <c r="DW2079" s="35"/>
      <c r="DX2079" s="35"/>
      <c r="DY2079" s="35"/>
      <c r="DZ2079" s="35"/>
      <c r="EA2079" s="35"/>
      <c r="EB2079" s="35"/>
      <c r="EC2079" s="35"/>
      <c r="ED2079" s="35"/>
      <c r="EE2079" s="35"/>
      <c r="EF2079" s="35"/>
      <c r="EG2079" s="35"/>
      <c r="EH2079" s="35"/>
      <c r="EI2079" s="35"/>
      <c r="EJ2079" s="35"/>
      <c r="EK2079" s="35"/>
      <c r="EL2079" s="35"/>
      <c r="EM2079" s="35"/>
      <c r="EN2079" s="35"/>
      <c r="EO2079" s="35"/>
      <c r="EP2079" s="35"/>
      <c r="EQ2079" s="35"/>
      <c r="ER2079" s="35"/>
      <c r="ES2079" s="35"/>
      <c r="ET2079" s="35"/>
      <c r="EU2079" s="35"/>
      <c r="EV2079" s="35"/>
      <c r="EW2079" s="35"/>
      <c r="EX2079" s="35"/>
      <c r="EY2079" s="35"/>
      <c r="EZ2079" s="35"/>
      <c r="FA2079" s="35"/>
      <c r="FB2079" s="35"/>
      <c r="FC2079" s="35"/>
      <c r="FD2079" s="35"/>
      <c r="FE2079" s="35"/>
      <c r="FF2079" s="35"/>
      <c r="FG2079" s="35"/>
      <c r="FH2079" s="35"/>
      <c r="FI2079" s="35"/>
      <c r="FJ2079" s="35"/>
      <c r="FK2079" s="35"/>
      <c r="FL2079" s="35"/>
      <c r="FM2079" s="35"/>
      <c r="FN2079" s="35"/>
      <c r="FO2079" s="35"/>
      <c r="FP2079" s="35"/>
      <c r="FQ2079" s="35"/>
      <c r="FR2079" s="35"/>
      <c r="FS2079" s="35"/>
      <c r="FT2079" s="35"/>
      <c r="FU2079" s="35"/>
      <c r="FV2079" s="35"/>
      <c r="FW2079" s="35"/>
      <c r="FX2079" s="35"/>
      <c r="FY2079" s="35"/>
      <c r="FZ2079" s="35"/>
    </row>
    <row r="2080" spans="1:182" x14ac:dyDescent="0.15">
      <c r="A2080" s="38">
        <f t="shared" si="637"/>
        <v>45524</v>
      </c>
      <c r="B2080" s="39">
        <f t="shared" ca="1" si="619"/>
        <v>3219.6339624500001</v>
      </c>
      <c r="C2080" s="40">
        <f t="shared" si="620"/>
        <v>3137.2723529499999</v>
      </c>
      <c r="D2080" s="41">
        <f ca="1">IF(A2080&lt;$B$1,VLOOKUP(A2080,[1]DI!$A$4:$B$15000,2,FALSE),0)</f>
        <v>0.104</v>
      </c>
      <c r="E2080" s="40">
        <f t="shared" ca="1" si="621"/>
        <v>3.927E-4</v>
      </c>
      <c r="F2080" s="42">
        <f t="shared" si="634"/>
        <v>1</v>
      </c>
      <c r="G2080" s="43">
        <f t="shared" ca="1" si="622"/>
        <v>1.0003926999999999</v>
      </c>
      <c r="H2080" s="40">
        <f ca="1">TRUNC(PRODUCT(G$10:G2079),15)</f>
        <v>1.5708240787826899</v>
      </c>
      <c r="I2080" s="40">
        <f t="shared" ca="1" si="623"/>
        <v>1.53907868529009</v>
      </c>
      <c r="J2080" s="40">
        <f t="shared" ca="1" si="624"/>
        <v>1.02062623</v>
      </c>
      <c r="K2080" s="42">
        <f t="shared" si="625"/>
        <v>2.7E-2</v>
      </c>
      <c r="L2080" s="63">
        <f t="shared" si="631"/>
        <v>45450</v>
      </c>
      <c r="M2080" s="64">
        <f t="shared" si="632"/>
        <v>52</v>
      </c>
      <c r="N2080" s="44">
        <f t="shared" si="626"/>
        <v>52</v>
      </c>
      <c r="O2080" s="40">
        <f t="shared" si="627"/>
        <v>1.0055126809999999</v>
      </c>
      <c r="P2080" s="65">
        <f t="shared" ca="1" si="633"/>
        <v>1.0262526169999999</v>
      </c>
      <c r="Q2080" s="40">
        <f t="shared" ca="1" si="628"/>
        <v>82.3616095</v>
      </c>
      <c r="R2080" s="44">
        <f>IF(VLOOKUP(A2080,$Z$12:$AI$125,8)=VLOOKUP(A2079,$Z$12:$AI$125,8),0,VLOOKUP(A2080,Z$12:$AI$125,8))</f>
        <v>0</v>
      </c>
      <c r="S2080" s="45">
        <f>IF(R2080&gt;0,VLOOKUP(R2080,Y$12:$AH$125,7),0)</f>
        <v>0</v>
      </c>
      <c r="T2080" s="40">
        <f t="shared" si="629"/>
        <v>0</v>
      </c>
      <c r="U2080" s="40">
        <f t="shared" ca="1" si="630"/>
        <v>82.3616095</v>
      </c>
      <c r="V2080" s="46" t="str">
        <f t="shared" si="635"/>
        <v>J=</v>
      </c>
      <c r="W2080" s="47">
        <f t="shared" si="636"/>
        <v>45555</v>
      </c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5"/>
      <c r="BB2080" s="35"/>
      <c r="BC2080" s="35"/>
      <c r="BD2080" s="35"/>
      <c r="BE2080" s="35"/>
      <c r="BF2080" s="35"/>
      <c r="BG2080" s="35"/>
      <c r="BH2080" s="35"/>
      <c r="BI2080" s="35"/>
      <c r="BJ2080" s="35"/>
      <c r="BK2080" s="35"/>
      <c r="BL2080" s="35"/>
      <c r="BM2080" s="35"/>
      <c r="BN2080" s="35"/>
      <c r="BO2080" s="35"/>
      <c r="BP2080" s="35"/>
      <c r="BQ2080" s="35"/>
      <c r="BR2080" s="35"/>
      <c r="BS2080" s="35"/>
      <c r="BT2080" s="35"/>
      <c r="BU2080" s="35"/>
      <c r="BV2080" s="35"/>
      <c r="BW2080" s="35"/>
      <c r="BX2080" s="35"/>
      <c r="BY2080" s="35"/>
      <c r="BZ2080" s="35"/>
      <c r="CA2080" s="35"/>
      <c r="CB2080" s="35"/>
      <c r="CC2080" s="35"/>
      <c r="CD2080" s="35"/>
      <c r="CE2080" s="35"/>
      <c r="CF2080" s="35"/>
      <c r="CG2080" s="35"/>
      <c r="CH2080" s="35"/>
      <c r="CI2080" s="35"/>
      <c r="CJ2080" s="35"/>
      <c r="CK2080" s="35"/>
      <c r="CL2080" s="35"/>
      <c r="CM2080" s="35"/>
      <c r="CN2080" s="35"/>
      <c r="CO2080" s="35"/>
      <c r="CP2080" s="35"/>
      <c r="CQ2080" s="35"/>
      <c r="CR2080" s="35"/>
      <c r="CS2080" s="35"/>
      <c r="CT2080" s="35"/>
      <c r="CU2080" s="35"/>
      <c r="CV2080" s="35"/>
      <c r="CW2080" s="35"/>
      <c r="CX2080" s="35"/>
      <c r="CY2080" s="35"/>
      <c r="CZ2080" s="35"/>
      <c r="DA2080" s="35"/>
      <c r="DB2080" s="35"/>
      <c r="DC2080" s="35"/>
      <c r="DD2080" s="35"/>
      <c r="DE2080" s="35"/>
      <c r="DF2080" s="35"/>
      <c r="DG2080" s="35"/>
      <c r="DH2080" s="35"/>
      <c r="DI2080" s="35"/>
      <c r="DJ2080" s="35"/>
      <c r="DK2080" s="35"/>
      <c r="DL2080" s="35"/>
      <c r="DM2080" s="35"/>
      <c r="DN2080" s="35"/>
      <c r="DO2080" s="35"/>
      <c r="DP2080" s="35"/>
      <c r="DQ2080" s="35"/>
      <c r="DR2080" s="35"/>
      <c r="DS2080" s="35"/>
      <c r="DT2080" s="35"/>
      <c r="DU2080" s="35"/>
      <c r="DV2080" s="35"/>
      <c r="DW2080" s="35"/>
      <c r="DX2080" s="35"/>
      <c r="DY2080" s="35"/>
      <c r="DZ2080" s="35"/>
      <c r="EA2080" s="35"/>
      <c r="EB2080" s="35"/>
      <c r="EC2080" s="35"/>
      <c r="ED2080" s="35"/>
      <c r="EE2080" s="35"/>
      <c r="EF2080" s="35"/>
      <c r="EG2080" s="35"/>
      <c r="EH2080" s="35"/>
      <c r="EI2080" s="35"/>
      <c r="EJ2080" s="35"/>
      <c r="EK2080" s="35"/>
      <c r="EL2080" s="35"/>
      <c r="EM2080" s="35"/>
      <c r="EN2080" s="35"/>
      <c r="EO2080" s="35"/>
      <c r="EP2080" s="35"/>
      <c r="EQ2080" s="35"/>
      <c r="ER2080" s="35"/>
      <c r="ES2080" s="35"/>
      <c r="ET2080" s="35"/>
      <c r="EU2080" s="35"/>
      <c r="EV2080" s="35"/>
      <c r="EW2080" s="35"/>
      <c r="EX2080" s="35"/>
      <c r="EY2080" s="35"/>
      <c r="EZ2080" s="35"/>
      <c r="FA2080" s="35"/>
      <c r="FB2080" s="35"/>
      <c r="FC2080" s="35"/>
      <c r="FD2080" s="35"/>
      <c r="FE2080" s="35"/>
      <c r="FF2080" s="35"/>
      <c r="FG2080" s="35"/>
      <c r="FH2080" s="35"/>
      <c r="FI2080" s="35"/>
      <c r="FJ2080" s="35"/>
      <c r="FK2080" s="35"/>
      <c r="FL2080" s="35"/>
      <c r="FM2080" s="35"/>
      <c r="FN2080" s="35"/>
      <c r="FO2080" s="35"/>
      <c r="FP2080" s="35"/>
      <c r="FQ2080" s="35"/>
      <c r="FR2080" s="35"/>
      <c r="FS2080" s="35"/>
      <c r="FT2080" s="35"/>
      <c r="FU2080" s="35"/>
      <c r="FV2080" s="35"/>
      <c r="FW2080" s="35"/>
      <c r="FX2080" s="35"/>
      <c r="FY2080" s="35"/>
      <c r="FZ2080" s="35"/>
    </row>
    <row r="2081" spans="1:182" x14ac:dyDescent="0.15">
      <c r="A2081" s="38">
        <f t="shared" si="637"/>
        <v>45525</v>
      </c>
      <c r="B2081" s="39">
        <f t="shared" ca="1" si="619"/>
        <v>3221.2388498099999</v>
      </c>
      <c r="C2081" s="40">
        <f t="shared" si="620"/>
        <v>3137.2723529499999</v>
      </c>
      <c r="D2081" s="41">
        <f ca="1">IF(A2081&lt;$B$1,VLOOKUP(A2081,[1]DI!$A$4:$B$15000,2,FALSE),0)</f>
        <v>0.104</v>
      </c>
      <c r="E2081" s="40">
        <f t="shared" ca="1" si="621"/>
        <v>3.927E-4</v>
      </c>
      <c r="F2081" s="42">
        <f t="shared" si="634"/>
        <v>1</v>
      </c>
      <c r="G2081" s="43">
        <f t="shared" ca="1" si="622"/>
        <v>1.0003926999999999</v>
      </c>
      <c r="H2081" s="40">
        <f ca="1">TRUNC(PRODUCT(G$10:G2080),15)</f>
        <v>1.57144094139843</v>
      </c>
      <c r="I2081" s="40">
        <f t="shared" ca="1" si="623"/>
        <v>1.53907868529009</v>
      </c>
      <c r="J2081" s="40">
        <f t="shared" ca="1" si="624"/>
        <v>1.0210270299999999</v>
      </c>
      <c r="K2081" s="42">
        <f t="shared" si="625"/>
        <v>2.7E-2</v>
      </c>
      <c r="L2081" s="63">
        <f t="shared" si="631"/>
        <v>45450</v>
      </c>
      <c r="M2081" s="64">
        <f t="shared" si="632"/>
        <v>53</v>
      </c>
      <c r="N2081" s="44">
        <f t="shared" si="626"/>
        <v>53</v>
      </c>
      <c r="O2081" s="40">
        <f t="shared" si="627"/>
        <v>1.005618991</v>
      </c>
      <c r="P2081" s="65">
        <f t="shared" ca="1" si="633"/>
        <v>1.026764172</v>
      </c>
      <c r="Q2081" s="40">
        <f t="shared" ca="1" si="628"/>
        <v>83.966496860000007</v>
      </c>
      <c r="R2081" s="44">
        <f>IF(VLOOKUP(A2081,$Z$12:$AI$125,8)=VLOOKUP(A2080,$Z$12:$AI$125,8),0,VLOOKUP(A2081,Z$12:$AI$125,8))</f>
        <v>0</v>
      </c>
      <c r="S2081" s="45">
        <f>IF(R2081&gt;0,VLOOKUP(R2081,Y$12:$AH$125,7),0)</f>
        <v>0</v>
      </c>
      <c r="T2081" s="40">
        <f t="shared" si="629"/>
        <v>0</v>
      </c>
      <c r="U2081" s="40">
        <f t="shared" ca="1" si="630"/>
        <v>83.966496860000007</v>
      </c>
      <c r="V2081" s="46" t="str">
        <f t="shared" si="635"/>
        <v>J=</v>
      </c>
      <c r="W2081" s="47">
        <f t="shared" si="636"/>
        <v>45555</v>
      </c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35"/>
      <c r="BC2081" s="35"/>
      <c r="BD2081" s="35"/>
      <c r="BE2081" s="35"/>
      <c r="BF2081" s="35"/>
      <c r="BG2081" s="35"/>
      <c r="BH2081" s="35"/>
      <c r="BI2081" s="35"/>
      <c r="BJ2081" s="35"/>
      <c r="BK2081" s="35"/>
      <c r="BL2081" s="35"/>
      <c r="BM2081" s="35"/>
      <c r="BN2081" s="35"/>
      <c r="BO2081" s="35"/>
      <c r="BP2081" s="35"/>
      <c r="BQ2081" s="35"/>
      <c r="BR2081" s="35"/>
      <c r="BS2081" s="35"/>
      <c r="BT2081" s="35"/>
      <c r="BU2081" s="35"/>
      <c r="BV2081" s="35"/>
      <c r="BW2081" s="35"/>
      <c r="BX2081" s="35"/>
      <c r="BY2081" s="35"/>
      <c r="BZ2081" s="35"/>
      <c r="CA2081" s="35"/>
      <c r="CB2081" s="35"/>
      <c r="CC2081" s="35"/>
      <c r="CD2081" s="35"/>
      <c r="CE2081" s="35"/>
      <c r="CF2081" s="35"/>
      <c r="CG2081" s="35"/>
      <c r="CH2081" s="35"/>
      <c r="CI2081" s="35"/>
      <c r="CJ2081" s="35"/>
      <c r="CK2081" s="35"/>
      <c r="CL2081" s="35"/>
      <c r="CM2081" s="35"/>
      <c r="CN2081" s="35"/>
      <c r="CO2081" s="35"/>
      <c r="CP2081" s="35"/>
      <c r="CQ2081" s="35"/>
      <c r="CR2081" s="35"/>
      <c r="CS2081" s="35"/>
      <c r="CT2081" s="35"/>
      <c r="CU2081" s="35"/>
      <c r="CV2081" s="35"/>
      <c r="CW2081" s="35"/>
      <c r="CX2081" s="35"/>
      <c r="CY2081" s="35"/>
      <c r="CZ2081" s="35"/>
      <c r="DA2081" s="35"/>
      <c r="DB2081" s="35"/>
      <c r="DC2081" s="35"/>
      <c r="DD2081" s="35"/>
      <c r="DE2081" s="35"/>
      <c r="DF2081" s="35"/>
      <c r="DG2081" s="35"/>
      <c r="DH2081" s="35"/>
      <c r="DI2081" s="35"/>
      <c r="DJ2081" s="35"/>
      <c r="DK2081" s="35"/>
      <c r="DL2081" s="35"/>
      <c r="DM2081" s="35"/>
      <c r="DN2081" s="35"/>
      <c r="DO2081" s="35"/>
      <c r="DP2081" s="35"/>
      <c r="DQ2081" s="35"/>
      <c r="DR2081" s="35"/>
      <c r="DS2081" s="35"/>
      <c r="DT2081" s="35"/>
      <c r="DU2081" s="35"/>
      <c r="DV2081" s="35"/>
      <c r="DW2081" s="35"/>
      <c r="DX2081" s="35"/>
      <c r="DY2081" s="35"/>
      <c r="DZ2081" s="35"/>
      <c r="EA2081" s="35"/>
      <c r="EB2081" s="35"/>
      <c r="EC2081" s="35"/>
      <c r="ED2081" s="35"/>
      <c r="EE2081" s="35"/>
      <c r="EF2081" s="35"/>
      <c r="EG2081" s="35"/>
      <c r="EH2081" s="35"/>
      <c r="EI2081" s="35"/>
      <c r="EJ2081" s="35"/>
      <c r="EK2081" s="35"/>
      <c r="EL2081" s="35"/>
      <c r="EM2081" s="35"/>
      <c r="EN2081" s="35"/>
      <c r="EO2081" s="35"/>
      <c r="EP2081" s="35"/>
      <c r="EQ2081" s="35"/>
      <c r="ER2081" s="35"/>
      <c r="ES2081" s="35"/>
      <c r="ET2081" s="35"/>
      <c r="EU2081" s="35"/>
      <c r="EV2081" s="35"/>
      <c r="EW2081" s="35"/>
      <c r="EX2081" s="35"/>
      <c r="EY2081" s="35"/>
      <c r="EZ2081" s="35"/>
      <c r="FA2081" s="35"/>
      <c r="FB2081" s="35"/>
      <c r="FC2081" s="35"/>
      <c r="FD2081" s="35"/>
      <c r="FE2081" s="35"/>
      <c r="FF2081" s="35"/>
      <c r="FG2081" s="35"/>
      <c r="FH2081" s="35"/>
      <c r="FI2081" s="35"/>
      <c r="FJ2081" s="35"/>
      <c r="FK2081" s="35"/>
      <c r="FL2081" s="35"/>
      <c r="FM2081" s="35"/>
      <c r="FN2081" s="35"/>
      <c r="FO2081" s="35"/>
      <c r="FP2081" s="35"/>
      <c r="FQ2081" s="35"/>
      <c r="FR2081" s="35"/>
      <c r="FS2081" s="35"/>
      <c r="FT2081" s="35"/>
      <c r="FU2081" s="35"/>
      <c r="FV2081" s="35"/>
      <c r="FW2081" s="35"/>
      <c r="FX2081" s="35"/>
      <c r="FY2081" s="35"/>
      <c r="FZ2081" s="35"/>
    </row>
    <row r="2082" spans="1:182" x14ac:dyDescent="0.15">
      <c r="A2082" s="38">
        <f t="shared" si="637"/>
        <v>45526</v>
      </c>
      <c r="B2082" s="39">
        <f t="shared" ca="1" si="619"/>
        <v>3222.84454658</v>
      </c>
      <c r="C2082" s="40">
        <f t="shared" si="620"/>
        <v>3137.2723529499999</v>
      </c>
      <c r="D2082" s="41">
        <f ca="1">IF(A2082&lt;$B$1,VLOOKUP(A2082,[1]DI!$A$4:$B$15000,2,FALSE),0)</f>
        <v>0.104</v>
      </c>
      <c r="E2082" s="40">
        <f t="shared" ca="1" si="621"/>
        <v>3.927E-4</v>
      </c>
      <c r="F2082" s="42">
        <f t="shared" si="634"/>
        <v>1</v>
      </c>
      <c r="G2082" s="43">
        <f t="shared" ca="1" si="622"/>
        <v>1.0003926999999999</v>
      </c>
      <c r="H2082" s="40">
        <f ca="1">TRUNC(PRODUCT(G$10:G2081),15)</f>
        <v>1.57205804625611</v>
      </c>
      <c r="I2082" s="40">
        <f t="shared" ca="1" si="623"/>
        <v>1.53907868529009</v>
      </c>
      <c r="J2082" s="40">
        <f t="shared" ca="1" si="624"/>
        <v>1.0214279900000001</v>
      </c>
      <c r="K2082" s="42">
        <f t="shared" si="625"/>
        <v>2.7E-2</v>
      </c>
      <c r="L2082" s="63">
        <f t="shared" si="631"/>
        <v>45450</v>
      </c>
      <c r="M2082" s="64">
        <f t="shared" si="632"/>
        <v>54</v>
      </c>
      <c r="N2082" s="44">
        <f t="shared" si="626"/>
        <v>54</v>
      </c>
      <c r="O2082" s="40">
        <f t="shared" si="627"/>
        <v>1.0057253129999999</v>
      </c>
      <c r="P2082" s="65">
        <f t="shared" ca="1" si="633"/>
        <v>1.0272759849999999</v>
      </c>
      <c r="Q2082" s="40">
        <f t="shared" ca="1" si="628"/>
        <v>85.572193630000001</v>
      </c>
      <c r="R2082" s="44">
        <f>IF(VLOOKUP(A2082,$Z$12:$AI$125,8)=VLOOKUP(A2081,$Z$12:$AI$125,8),0,VLOOKUP(A2082,Z$12:$AI$125,8))</f>
        <v>0</v>
      </c>
      <c r="S2082" s="45">
        <f>IF(R2082&gt;0,VLOOKUP(R2082,Y$12:$AH$125,7),0)</f>
        <v>0</v>
      </c>
      <c r="T2082" s="40">
        <f t="shared" si="629"/>
        <v>0</v>
      </c>
      <c r="U2082" s="40">
        <f t="shared" ca="1" si="630"/>
        <v>85.572193630000001</v>
      </c>
      <c r="V2082" s="46" t="str">
        <f t="shared" si="635"/>
        <v>J=</v>
      </c>
      <c r="W2082" s="47">
        <f t="shared" si="636"/>
        <v>45555</v>
      </c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35"/>
      <c r="BC2082" s="35"/>
      <c r="BD2082" s="35"/>
      <c r="BE2082" s="35"/>
      <c r="BF2082" s="35"/>
      <c r="BG2082" s="35"/>
      <c r="BH2082" s="35"/>
      <c r="BI2082" s="35"/>
      <c r="BJ2082" s="35"/>
      <c r="BK2082" s="35"/>
      <c r="BL2082" s="35"/>
      <c r="BM2082" s="35"/>
      <c r="BN2082" s="35"/>
      <c r="BO2082" s="35"/>
      <c r="BP2082" s="35"/>
      <c r="BQ2082" s="35"/>
      <c r="BR2082" s="35"/>
      <c r="BS2082" s="35"/>
      <c r="BT2082" s="35"/>
      <c r="BU2082" s="35"/>
      <c r="BV2082" s="35"/>
      <c r="BW2082" s="35"/>
      <c r="BX2082" s="35"/>
      <c r="BY2082" s="35"/>
      <c r="BZ2082" s="35"/>
      <c r="CA2082" s="35"/>
      <c r="CB2082" s="35"/>
      <c r="CC2082" s="35"/>
      <c r="CD2082" s="35"/>
      <c r="CE2082" s="35"/>
      <c r="CF2082" s="35"/>
      <c r="CG2082" s="35"/>
      <c r="CH2082" s="35"/>
      <c r="CI2082" s="35"/>
      <c r="CJ2082" s="35"/>
      <c r="CK2082" s="35"/>
      <c r="CL2082" s="35"/>
      <c r="CM2082" s="35"/>
      <c r="CN2082" s="35"/>
      <c r="CO2082" s="35"/>
      <c r="CP2082" s="35"/>
      <c r="CQ2082" s="35"/>
      <c r="CR2082" s="35"/>
      <c r="CS2082" s="35"/>
      <c r="CT2082" s="35"/>
      <c r="CU2082" s="35"/>
      <c r="CV2082" s="35"/>
      <c r="CW2082" s="35"/>
      <c r="CX2082" s="35"/>
      <c r="CY2082" s="35"/>
      <c r="CZ2082" s="35"/>
      <c r="DA2082" s="35"/>
      <c r="DB2082" s="35"/>
      <c r="DC2082" s="35"/>
      <c r="DD2082" s="35"/>
      <c r="DE2082" s="35"/>
      <c r="DF2082" s="35"/>
      <c r="DG2082" s="35"/>
      <c r="DH2082" s="35"/>
      <c r="DI2082" s="35"/>
      <c r="DJ2082" s="35"/>
      <c r="DK2082" s="35"/>
      <c r="DL2082" s="35"/>
      <c r="DM2082" s="35"/>
      <c r="DN2082" s="35"/>
      <c r="DO2082" s="35"/>
      <c r="DP2082" s="35"/>
      <c r="DQ2082" s="35"/>
      <c r="DR2082" s="35"/>
      <c r="DS2082" s="35"/>
      <c r="DT2082" s="35"/>
      <c r="DU2082" s="35"/>
      <c r="DV2082" s="35"/>
      <c r="DW2082" s="35"/>
      <c r="DX2082" s="35"/>
      <c r="DY2082" s="35"/>
      <c r="DZ2082" s="35"/>
      <c r="EA2082" s="35"/>
      <c r="EB2082" s="35"/>
      <c r="EC2082" s="35"/>
      <c r="ED2082" s="35"/>
      <c r="EE2082" s="35"/>
      <c r="EF2082" s="35"/>
      <c r="EG2082" s="35"/>
      <c r="EH2082" s="35"/>
      <c r="EI2082" s="35"/>
      <c r="EJ2082" s="35"/>
      <c r="EK2082" s="35"/>
      <c r="EL2082" s="35"/>
      <c r="EM2082" s="35"/>
      <c r="EN2082" s="35"/>
      <c r="EO2082" s="35"/>
      <c r="EP2082" s="35"/>
      <c r="EQ2082" s="35"/>
      <c r="ER2082" s="35"/>
      <c r="ES2082" s="35"/>
      <c r="ET2082" s="35"/>
      <c r="EU2082" s="35"/>
      <c r="EV2082" s="35"/>
      <c r="EW2082" s="35"/>
      <c r="EX2082" s="35"/>
      <c r="EY2082" s="35"/>
      <c r="EZ2082" s="35"/>
      <c r="FA2082" s="35"/>
      <c r="FB2082" s="35"/>
      <c r="FC2082" s="35"/>
      <c r="FD2082" s="35"/>
      <c r="FE2082" s="35"/>
      <c r="FF2082" s="35"/>
      <c r="FG2082" s="35"/>
      <c r="FH2082" s="35"/>
      <c r="FI2082" s="35"/>
      <c r="FJ2082" s="35"/>
      <c r="FK2082" s="35"/>
      <c r="FL2082" s="35"/>
      <c r="FM2082" s="35"/>
      <c r="FN2082" s="35"/>
      <c r="FO2082" s="35"/>
      <c r="FP2082" s="35"/>
      <c r="FQ2082" s="35"/>
      <c r="FR2082" s="35"/>
      <c r="FS2082" s="35"/>
      <c r="FT2082" s="35"/>
      <c r="FU2082" s="35"/>
      <c r="FV2082" s="35"/>
      <c r="FW2082" s="35"/>
      <c r="FX2082" s="35"/>
      <c r="FY2082" s="35"/>
      <c r="FZ2082" s="35"/>
    </row>
    <row r="2083" spans="1:182" x14ac:dyDescent="0.15">
      <c r="A2083" s="38">
        <f t="shared" si="637"/>
        <v>45527</v>
      </c>
      <c r="B2083" s="39">
        <f t="shared" ca="1" si="619"/>
        <v>3224.4510182700001</v>
      </c>
      <c r="C2083" s="40">
        <f t="shared" si="620"/>
        <v>3137.2723529499999</v>
      </c>
      <c r="D2083" s="41">
        <f ca="1">IF(A2083&lt;$B$1,VLOOKUP(A2083,[1]DI!$A$4:$B$15000,2,FALSE),0)</f>
        <v>0.104</v>
      </c>
      <c r="E2083" s="40">
        <f t="shared" ca="1" si="621"/>
        <v>3.927E-4</v>
      </c>
      <c r="F2083" s="42">
        <f t="shared" si="634"/>
        <v>1</v>
      </c>
      <c r="G2083" s="43">
        <f t="shared" ca="1" si="622"/>
        <v>1.0003926999999999</v>
      </c>
      <c r="H2083" s="40">
        <f ca="1">TRUNC(PRODUCT(G$10:G2082),15)</f>
        <v>1.5726753934508799</v>
      </c>
      <c r="I2083" s="40">
        <f t="shared" ca="1" si="623"/>
        <v>1.53907868529009</v>
      </c>
      <c r="J2083" s="40">
        <f t="shared" ca="1" si="624"/>
        <v>1.0218290999999999</v>
      </c>
      <c r="K2083" s="42">
        <f t="shared" si="625"/>
        <v>2.7E-2</v>
      </c>
      <c r="L2083" s="63">
        <f t="shared" si="631"/>
        <v>45450</v>
      </c>
      <c r="M2083" s="64">
        <f t="shared" si="632"/>
        <v>55</v>
      </c>
      <c r="N2083" s="44">
        <f t="shared" si="626"/>
        <v>55</v>
      </c>
      <c r="O2083" s="40">
        <f t="shared" si="627"/>
        <v>1.005831645</v>
      </c>
      <c r="P2083" s="65">
        <f t="shared" ca="1" si="633"/>
        <v>1.0277880450000001</v>
      </c>
      <c r="Q2083" s="40">
        <f t="shared" ca="1" si="628"/>
        <v>87.178665319999993</v>
      </c>
      <c r="R2083" s="44">
        <f>IF(VLOOKUP(A2083,$Z$12:$AI$125,8)=VLOOKUP(A2082,$Z$12:$AI$125,8),0,VLOOKUP(A2083,Z$12:$AI$125,8))</f>
        <v>0</v>
      </c>
      <c r="S2083" s="45">
        <f>IF(R2083&gt;0,VLOOKUP(R2083,Y$12:$AH$125,7),0)</f>
        <v>0</v>
      </c>
      <c r="T2083" s="40">
        <f t="shared" si="629"/>
        <v>0</v>
      </c>
      <c r="U2083" s="40">
        <f t="shared" ca="1" si="630"/>
        <v>87.178665319999993</v>
      </c>
      <c r="V2083" s="46" t="str">
        <f t="shared" si="635"/>
        <v>J=</v>
      </c>
      <c r="W2083" s="47">
        <f t="shared" si="636"/>
        <v>45555</v>
      </c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35"/>
      <c r="BC2083" s="35"/>
      <c r="BD2083" s="35"/>
      <c r="BE2083" s="35"/>
      <c r="BF2083" s="35"/>
      <c r="BG2083" s="35"/>
      <c r="BH2083" s="35"/>
      <c r="BI2083" s="35"/>
      <c r="BJ2083" s="35"/>
      <c r="BK2083" s="35"/>
      <c r="BL2083" s="35"/>
      <c r="BM2083" s="35"/>
      <c r="BN2083" s="35"/>
      <c r="BO2083" s="35"/>
      <c r="BP2083" s="35"/>
      <c r="BQ2083" s="35"/>
      <c r="BR2083" s="35"/>
      <c r="BS2083" s="35"/>
      <c r="BT2083" s="35"/>
      <c r="BU2083" s="35"/>
      <c r="BV2083" s="35"/>
      <c r="BW2083" s="35"/>
      <c r="BX2083" s="35"/>
      <c r="BY2083" s="35"/>
      <c r="BZ2083" s="35"/>
      <c r="CA2083" s="35"/>
      <c r="CB2083" s="35"/>
      <c r="CC2083" s="35"/>
      <c r="CD2083" s="35"/>
      <c r="CE2083" s="35"/>
      <c r="CF2083" s="35"/>
      <c r="CG2083" s="35"/>
      <c r="CH2083" s="35"/>
      <c r="CI2083" s="35"/>
      <c r="CJ2083" s="35"/>
      <c r="CK2083" s="35"/>
      <c r="CL2083" s="35"/>
      <c r="CM2083" s="35"/>
      <c r="CN2083" s="35"/>
      <c r="CO2083" s="35"/>
      <c r="CP2083" s="35"/>
      <c r="CQ2083" s="35"/>
      <c r="CR2083" s="35"/>
      <c r="CS2083" s="35"/>
      <c r="CT2083" s="35"/>
      <c r="CU2083" s="35"/>
      <c r="CV2083" s="35"/>
      <c r="CW2083" s="35"/>
      <c r="CX2083" s="35"/>
      <c r="CY2083" s="35"/>
      <c r="CZ2083" s="35"/>
      <c r="DA2083" s="35"/>
      <c r="DB2083" s="35"/>
      <c r="DC2083" s="35"/>
      <c r="DD2083" s="35"/>
      <c r="DE2083" s="35"/>
      <c r="DF2083" s="35"/>
      <c r="DG2083" s="35"/>
      <c r="DH2083" s="35"/>
      <c r="DI2083" s="35"/>
      <c r="DJ2083" s="35"/>
      <c r="DK2083" s="35"/>
      <c r="DL2083" s="35"/>
      <c r="DM2083" s="35"/>
      <c r="DN2083" s="35"/>
      <c r="DO2083" s="35"/>
      <c r="DP2083" s="35"/>
      <c r="DQ2083" s="35"/>
      <c r="DR2083" s="35"/>
      <c r="DS2083" s="35"/>
      <c r="DT2083" s="35"/>
      <c r="DU2083" s="35"/>
      <c r="DV2083" s="35"/>
      <c r="DW2083" s="35"/>
      <c r="DX2083" s="35"/>
      <c r="DY2083" s="35"/>
      <c r="DZ2083" s="35"/>
      <c r="EA2083" s="35"/>
      <c r="EB2083" s="35"/>
      <c r="EC2083" s="35"/>
      <c r="ED2083" s="35"/>
      <c r="EE2083" s="35"/>
      <c r="EF2083" s="35"/>
      <c r="EG2083" s="35"/>
      <c r="EH2083" s="35"/>
      <c r="EI2083" s="35"/>
      <c r="EJ2083" s="35"/>
      <c r="EK2083" s="35"/>
      <c r="EL2083" s="35"/>
      <c r="EM2083" s="35"/>
      <c r="EN2083" s="35"/>
      <c r="EO2083" s="35"/>
      <c r="EP2083" s="35"/>
      <c r="EQ2083" s="35"/>
      <c r="ER2083" s="35"/>
      <c r="ES2083" s="35"/>
      <c r="ET2083" s="35"/>
      <c r="EU2083" s="35"/>
      <c r="EV2083" s="35"/>
      <c r="EW2083" s="35"/>
      <c r="EX2083" s="35"/>
      <c r="EY2083" s="35"/>
      <c r="EZ2083" s="35"/>
      <c r="FA2083" s="35"/>
      <c r="FB2083" s="35"/>
      <c r="FC2083" s="35"/>
      <c r="FD2083" s="35"/>
      <c r="FE2083" s="35"/>
      <c r="FF2083" s="35"/>
      <c r="FG2083" s="35"/>
      <c r="FH2083" s="35"/>
      <c r="FI2083" s="35"/>
      <c r="FJ2083" s="35"/>
      <c r="FK2083" s="35"/>
      <c r="FL2083" s="35"/>
      <c r="FM2083" s="35"/>
      <c r="FN2083" s="35"/>
      <c r="FO2083" s="35"/>
      <c r="FP2083" s="35"/>
      <c r="FQ2083" s="35"/>
      <c r="FR2083" s="35"/>
      <c r="FS2083" s="35"/>
      <c r="FT2083" s="35"/>
      <c r="FU2083" s="35"/>
      <c r="FV2083" s="35"/>
      <c r="FW2083" s="35"/>
      <c r="FX2083" s="35"/>
      <c r="FY2083" s="35"/>
      <c r="FZ2083" s="35"/>
    </row>
    <row r="2084" spans="1:182" x14ac:dyDescent="0.15">
      <c r="A2084" s="38">
        <f t="shared" si="637"/>
        <v>45528</v>
      </c>
      <c r="B2084" s="39">
        <f t="shared" ca="1" si="619"/>
        <v>3226.0583307399997</v>
      </c>
      <c r="C2084" s="40">
        <f t="shared" si="620"/>
        <v>3137.2723529499999</v>
      </c>
      <c r="D2084" s="41">
        <f ca="1">IF(A2084&lt;$B$1,VLOOKUP(A2084,[1]DI!$A$4:$B$15000,2,FALSE),0)</f>
        <v>0</v>
      </c>
      <c r="E2084" s="40">
        <f t="shared" ca="1" si="621"/>
        <v>0</v>
      </c>
      <c r="F2084" s="42">
        <f t="shared" si="634"/>
        <v>1</v>
      </c>
      <c r="G2084" s="43">
        <f t="shared" ca="1" si="622"/>
        <v>1</v>
      </c>
      <c r="H2084" s="40">
        <f ca="1">TRUNC(PRODUCT(G$10:G2083),15)</f>
        <v>1.5732929830778899</v>
      </c>
      <c r="I2084" s="40">
        <f t="shared" ca="1" si="623"/>
        <v>1.53907868529009</v>
      </c>
      <c r="J2084" s="40">
        <f t="shared" ca="1" si="624"/>
        <v>1.0222303800000001</v>
      </c>
      <c r="K2084" s="42">
        <f t="shared" si="625"/>
        <v>2.7E-2</v>
      </c>
      <c r="L2084" s="63">
        <f t="shared" si="631"/>
        <v>45450</v>
      </c>
      <c r="M2084" s="64">
        <f t="shared" si="632"/>
        <v>55</v>
      </c>
      <c r="N2084" s="44">
        <f t="shared" si="626"/>
        <v>56</v>
      </c>
      <c r="O2084" s="40">
        <f t="shared" si="627"/>
        <v>1.005937989</v>
      </c>
      <c r="P2084" s="65">
        <f t="shared" ca="1" si="633"/>
        <v>1.028300373</v>
      </c>
      <c r="Q2084" s="40">
        <f t="shared" ca="1" si="628"/>
        <v>88.785977790000004</v>
      </c>
      <c r="R2084" s="44">
        <f>IF(VLOOKUP(A2084,$Z$12:$AI$125,8)=VLOOKUP(A2083,$Z$12:$AI$125,8),0,VLOOKUP(A2084,Z$12:$AI$125,8))</f>
        <v>0</v>
      </c>
      <c r="S2084" s="45">
        <f>IF(R2084&gt;0,VLOOKUP(R2084,Y$12:$AH$125,7),0)</f>
        <v>0</v>
      </c>
      <c r="T2084" s="40">
        <f t="shared" si="629"/>
        <v>0</v>
      </c>
      <c r="U2084" s="40">
        <f t="shared" ca="1" si="630"/>
        <v>88.785977790000004</v>
      </c>
      <c r="V2084" s="46" t="str">
        <f t="shared" si="635"/>
        <v>J=</v>
      </c>
      <c r="W2084" s="47">
        <f t="shared" si="636"/>
        <v>45555</v>
      </c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  <c r="AX2084" s="35"/>
      <c r="AY2084" s="35"/>
      <c r="AZ2084" s="35"/>
      <c r="BA2084" s="35"/>
      <c r="BB2084" s="35"/>
      <c r="BC2084" s="35"/>
      <c r="BD2084" s="35"/>
      <c r="BE2084" s="35"/>
      <c r="BF2084" s="35"/>
      <c r="BG2084" s="35"/>
      <c r="BH2084" s="35"/>
      <c r="BI2084" s="35"/>
      <c r="BJ2084" s="35"/>
      <c r="BK2084" s="35"/>
      <c r="BL2084" s="35"/>
      <c r="BM2084" s="35"/>
      <c r="BN2084" s="35"/>
      <c r="BO2084" s="35"/>
      <c r="BP2084" s="35"/>
      <c r="BQ2084" s="35"/>
      <c r="BR2084" s="35"/>
      <c r="BS2084" s="35"/>
      <c r="BT2084" s="35"/>
      <c r="BU2084" s="35"/>
      <c r="BV2084" s="35"/>
      <c r="BW2084" s="35"/>
      <c r="BX2084" s="35"/>
      <c r="BY2084" s="35"/>
      <c r="BZ2084" s="35"/>
      <c r="CA2084" s="35"/>
      <c r="CB2084" s="35"/>
      <c r="CC2084" s="35"/>
      <c r="CD2084" s="35"/>
      <c r="CE2084" s="35"/>
      <c r="CF2084" s="35"/>
      <c r="CG2084" s="35"/>
      <c r="CH2084" s="35"/>
      <c r="CI2084" s="35"/>
      <c r="CJ2084" s="35"/>
      <c r="CK2084" s="35"/>
      <c r="CL2084" s="35"/>
      <c r="CM2084" s="35"/>
      <c r="CN2084" s="35"/>
      <c r="CO2084" s="35"/>
      <c r="CP2084" s="35"/>
      <c r="CQ2084" s="35"/>
      <c r="CR2084" s="35"/>
      <c r="CS2084" s="35"/>
      <c r="CT2084" s="35"/>
      <c r="CU2084" s="35"/>
      <c r="CV2084" s="35"/>
      <c r="CW2084" s="35"/>
      <c r="CX2084" s="35"/>
      <c r="CY2084" s="35"/>
      <c r="CZ2084" s="35"/>
      <c r="DA2084" s="35"/>
      <c r="DB2084" s="35"/>
      <c r="DC2084" s="35"/>
      <c r="DD2084" s="35"/>
      <c r="DE2084" s="35"/>
      <c r="DF2084" s="35"/>
      <c r="DG2084" s="35"/>
      <c r="DH2084" s="35"/>
      <c r="DI2084" s="35"/>
      <c r="DJ2084" s="35"/>
      <c r="DK2084" s="35"/>
      <c r="DL2084" s="35"/>
      <c r="DM2084" s="35"/>
      <c r="DN2084" s="35"/>
      <c r="DO2084" s="35"/>
      <c r="DP2084" s="35"/>
      <c r="DQ2084" s="35"/>
      <c r="DR2084" s="35"/>
      <c r="DS2084" s="35"/>
      <c r="DT2084" s="35"/>
      <c r="DU2084" s="35"/>
      <c r="DV2084" s="35"/>
      <c r="DW2084" s="35"/>
      <c r="DX2084" s="35"/>
      <c r="DY2084" s="35"/>
      <c r="DZ2084" s="35"/>
      <c r="EA2084" s="35"/>
      <c r="EB2084" s="35"/>
      <c r="EC2084" s="35"/>
      <c r="ED2084" s="35"/>
      <c r="EE2084" s="35"/>
      <c r="EF2084" s="35"/>
      <c r="EG2084" s="35"/>
      <c r="EH2084" s="35"/>
      <c r="EI2084" s="35"/>
      <c r="EJ2084" s="35"/>
      <c r="EK2084" s="35"/>
      <c r="EL2084" s="35"/>
      <c r="EM2084" s="35"/>
      <c r="EN2084" s="35"/>
      <c r="EO2084" s="35"/>
      <c r="EP2084" s="35"/>
      <c r="EQ2084" s="35"/>
      <c r="ER2084" s="35"/>
      <c r="ES2084" s="35"/>
      <c r="ET2084" s="35"/>
      <c r="EU2084" s="35"/>
      <c r="EV2084" s="35"/>
      <c r="EW2084" s="35"/>
      <c r="EX2084" s="35"/>
      <c r="EY2084" s="35"/>
      <c r="EZ2084" s="35"/>
      <c r="FA2084" s="35"/>
      <c r="FB2084" s="35"/>
      <c r="FC2084" s="35"/>
      <c r="FD2084" s="35"/>
      <c r="FE2084" s="35"/>
      <c r="FF2084" s="35"/>
      <c r="FG2084" s="35"/>
      <c r="FH2084" s="35"/>
      <c r="FI2084" s="35"/>
      <c r="FJ2084" s="35"/>
      <c r="FK2084" s="35"/>
      <c r="FL2084" s="35"/>
      <c r="FM2084" s="35"/>
      <c r="FN2084" s="35"/>
      <c r="FO2084" s="35"/>
      <c r="FP2084" s="35"/>
      <c r="FQ2084" s="35"/>
      <c r="FR2084" s="35"/>
      <c r="FS2084" s="35"/>
      <c r="FT2084" s="35"/>
      <c r="FU2084" s="35"/>
      <c r="FV2084" s="35"/>
      <c r="FW2084" s="35"/>
      <c r="FX2084" s="35"/>
      <c r="FY2084" s="35"/>
      <c r="FZ2084" s="35"/>
    </row>
    <row r="2085" spans="1:182" x14ac:dyDescent="0.15">
      <c r="A2085" s="38">
        <f t="shared" si="637"/>
        <v>45529</v>
      </c>
      <c r="B2085" s="39">
        <f t="shared" ca="1" si="619"/>
        <v>3226.0583307399997</v>
      </c>
      <c r="C2085" s="40">
        <f t="shared" si="620"/>
        <v>3137.2723529499999</v>
      </c>
      <c r="D2085" s="41">
        <f ca="1">IF(A2085&lt;$B$1,VLOOKUP(A2085,[1]DI!$A$4:$B$15000,2,FALSE),0)</f>
        <v>0</v>
      </c>
      <c r="E2085" s="40">
        <f t="shared" ca="1" si="621"/>
        <v>0</v>
      </c>
      <c r="F2085" s="42">
        <f t="shared" si="634"/>
        <v>1</v>
      </c>
      <c r="G2085" s="43">
        <f t="shared" ca="1" si="622"/>
        <v>1</v>
      </c>
      <c r="H2085" s="40">
        <f ca="1">TRUNC(PRODUCT(G$10:G2084),15)</f>
        <v>1.5732929830778899</v>
      </c>
      <c r="I2085" s="40">
        <f t="shared" ca="1" si="623"/>
        <v>1.53907868529009</v>
      </c>
      <c r="J2085" s="40">
        <f t="shared" ca="1" si="624"/>
        <v>1.0222303800000001</v>
      </c>
      <c r="K2085" s="42">
        <f t="shared" si="625"/>
        <v>2.7E-2</v>
      </c>
      <c r="L2085" s="63">
        <f t="shared" si="631"/>
        <v>45450</v>
      </c>
      <c r="M2085" s="64">
        <f t="shared" si="632"/>
        <v>55</v>
      </c>
      <c r="N2085" s="44">
        <f t="shared" si="626"/>
        <v>56</v>
      </c>
      <c r="O2085" s="40">
        <f t="shared" si="627"/>
        <v>1.005937989</v>
      </c>
      <c r="P2085" s="65">
        <f t="shared" ca="1" si="633"/>
        <v>1.028300373</v>
      </c>
      <c r="Q2085" s="40">
        <f t="shared" ca="1" si="628"/>
        <v>88.785977790000004</v>
      </c>
      <c r="R2085" s="44">
        <f>IF(VLOOKUP(A2085,$Z$12:$AI$125,8)=VLOOKUP(A2084,$Z$12:$AI$125,8),0,VLOOKUP(A2085,Z$12:$AI$125,8))</f>
        <v>0</v>
      </c>
      <c r="S2085" s="45">
        <f>IF(R2085&gt;0,VLOOKUP(R2085,Y$12:$AH$125,7),0)</f>
        <v>0</v>
      </c>
      <c r="T2085" s="40">
        <f t="shared" si="629"/>
        <v>0</v>
      </c>
      <c r="U2085" s="40">
        <f t="shared" ca="1" si="630"/>
        <v>88.785977790000004</v>
      </c>
      <c r="V2085" s="46" t="str">
        <f t="shared" si="635"/>
        <v>J=</v>
      </c>
      <c r="W2085" s="47">
        <f t="shared" si="636"/>
        <v>45555</v>
      </c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  <c r="AX2085" s="35"/>
      <c r="AY2085" s="35"/>
      <c r="AZ2085" s="35"/>
      <c r="BA2085" s="35"/>
      <c r="BB2085" s="35"/>
      <c r="BC2085" s="35"/>
      <c r="BD2085" s="35"/>
      <c r="BE2085" s="35"/>
      <c r="BF2085" s="35"/>
      <c r="BG2085" s="35"/>
      <c r="BH2085" s="35"/>
      <c r="BI2085" s="35"/>
      <c r="BJ2085" s="35"/>
      <c r="BK2085" s="35"/>
      <c r="BL2085" s="35"/>
      <c r="BM2085" s="35"/>
      <c r="BN2085" s="35"/>
      <c r="BO2085" s="35"/>
      <c r="BP2085" s="35"/>
      <c r="BQ2085" s="35"/>
      <c r="BR2085" s="35"/>
      <c r="BS2085" s="35"/>
      <c r="BT2085" s="35"/>
      <c r="BU2085" s="35"/>
      <c r="BV2085" s="35"/>
      <c r="BW2085" s="35"/>
      <c r="BX2085" s="35"/>
      <c r="BY2085" s="35"/>
      <c r="BZ2085" s="35"/>
      <c r="CA2085" s="35"/>
      <c r="CB2085" s="35"/>
      <c r="CC2085" s="35"/>
      <c r="CD2085" s="35"/>
      <c r="CE2085" s="35"/>
      <c r="CF2085" s="35"/>
      <c r="CG2085" s="35"/>
      <c r="CH2085" s="35"/>
      <c r="CI2085" s="35"/>
      <c r="CJ2085" s="35"/>
      <c r="CK2085" s="35"/>
      <c r="CL2085" s="35"/>
      <c r="CM2085" s="35"/>
      <c r="CN2085" s="35"/>
      <c r="CO2085" s="35"/>
      <c r="CP2085" s="35"/>
      <c r="CQ2085" s="35"/>
      <c r="CR2085" s="35"/>
      <c r="CS2085" s="35"/>
      <c r="CT2085" s="35"/>
      <c r="CU2085" s="35"/>
      <c r="CV2085" s="35"/>
      <c r="CW2085" s="35"/>
      <c r="CX2085" s="35"/>
      <c r="CY2085" s="35"/>
      <c r="CZ2085" s="35"/>
      <c r="DA2085" s="35"/>
      <c r="DB2085" s="35"/>
      <c r="DC2085" s="35"/>
      <c r="DD2085" s="35"/>
      <c r="DE2085" s="35"/>
      <c r="DF2085" s="35"/>
      <c r="DG2085" s="35"/>
      <c r="DH2085" s="35"/>
      <c r="DI2085" s="35"/>
      <c r="DJ2085" s="35"/>
      <c r="DK2085" s="35"/>
      <c r="DL2085" s="35"/>
      <c r="DM2085" s="35"/>
      <c r="DN2085" s="35"/>
      <c r="DO2085" s="35"/>
      <c r="DP2085" s="35"/>
      <c r="DQ2085" s="35"/>
      <c r="DR2085" s="35"/>
      <c r="DS2085" s="35"/>
      <c r="DT2085" s="35"/>
      <c r="DU2085" s="35"/>
      <c r="DV2085" s="35"/>
      <c r="DW2085" s="35"/>
      <c r="DX2085" s="35"/>
      <c r="DY2085" s="35"/>
      <c r="DZ2085" s="35"/>
      <c r="EA2085" s="35"/>
      <c r="EB2085" s="35"/>
      <c r="EC2085" s="35"/>
      <c r="ED2085" s="35"/>
      <c r="EE2085" s="35"/>
      <c r="EF2085" s="35"/>
      <c r="EG2085" s="35"/>
      <c r="EH2085" s="35"/>
      <c r="EI2085" s="35"/>
      <c r="EJ2085" s="35"/>
      <c r="EK2085" s="35"/>
      <c r="EL2085" s="35"/>
      <c r="EM2085" s="35"/>
      <c r="EN2085" s="35"/>
      <c r="EO2085" s="35"/>
      <c r="EP2085" s="35"/>
      <c r="EQ2085" s="35"/>
      <c r="ER2085" s="35"/>
      <c r="ES2085" s="35"/>
      <c r="ET2085" s="35"/>
      <c r="EU2085" s="35"/>
      <c r="EV2085" s="35"/>
      <c r="EW2085" s="35"/>
      <c r="EX2085" s="35"/>
      <c r="EY2085" s="35"/>
      <c r="EZ2085" s="35"/>
      <c r="FA2085" s="35"/>
      <c r="FB2085" s="35"/>
      <c r="FC2085" s="35"/>
      <c r="FD2085" s="35"/>
      <c r="FE2085" s="35"/>
      <c r="FF2085" s="35"/>
      <c r="FG2085" s="35"/>
      <c r="FH2085" s="35"/>
      <c r="FI2085" s="35"/>
      <c r="FJ2085" s="35"/>
      <c r="FK2085" s="35"/>
      <c r="FL2085" s="35"/>
      <c r="FM2085" s="35"/>
      <c r="FN2085" s="35"/>
      <c r="FO2085" s="35"/>
      <c r="FP2085" s="35"/>
      <c r="FQ2085" s="35"/>
      <c r="FR2085" s="35"/>
      <c r="FS2085" s="35"/>
      <c r="FT2085" s="35"/>
      <c r="FU2085" s="35"/>
      <c r="FV2085" s="35"/>
      <c r="FW2085" s="35"/>
      <c r="FX2085" s="35"/>
      <c r="FY2085" s="35"/>
      <c r="FZ2085" s="35"/>
    </row>
    <row r="2086" spans="1:182" x14ac:dyDescent="0.15">
      <c r="A2086" s="38">
        <f t="shared" si="637"/>
        <v>45530</v>
      </c>
      <c r="B2086" s="39">
        <f t="shared" ca="1" si="619"/>
        <v>3226.0583307399997</v>
      </c>
      <c r="C2086" s="40">
        <f t="shared" si="620"/>
        <v>3137.2723529499999</v>
      </c>
      <c r="D2086" s="41">
        <f ca="1">IF(A2086&lt;$B$1,VLOOKUP(A2086,[1]DI!$A$4:$B$15000,2,FALSE),0)</f>
        <v>0.104</v>
      </c>
      <c r="E2086" s="40">
        <f t="shared" ca="1" si="621"/>
        <v>3.927E-4</v>
      </c>
      <c r="F2086" s="42">
        <f t="shared" si="634"/>
        <v>1</v>
      </c>
      <c r="G2086" s="43">
        <f t="shared" ca="1" si="622"/>
        <v>1.0003926999999999</v>
      </c>
      <c r="H2086" s="40">
        <f ca="1">TRUNC(PRODUCT(G$10:G2085),15)</f>
        <v>1.5732929830778899</v>
      </c>
      <c r="I2086" s="40">
        <f t="shared" ca="1" si="623"/>
        <v>1.53907868529009</v>
      </c>
      <c r="J2086" s="40">
        <f t="shared" ca="1" si="624"/>
        <v>1.0222303800000001</v>
      </c>
      <c r="K2086" s="42">
        <f t="shared" si="625"/>
        <v>2.7E-2</v>
      </c>
      <c r="L2086" s="63">
        <f t="shared" si="631"/>
        <v>45450</v>
      </c>
      <c r="M2086" s="64">
        <f t="shared" si="632"/>
        <v>56</v>
      </c>
      <c r="N2086" s="44">
        <f t="shared" si="626"/>
        <v>56</v>
      </c>
      <c r="O2086" s="40">
        <f t="shared" si="627"/>
        <v>1.005937989</v>
      </c>
      <c r="P2086" s="65">
        <f t="shared" ca="1" si="633"/>
        <v>1.028300373</v>
      </c>
      <c r="Q2086" s="40">
        <f t="shared" ca="1" si="628"/>
        <v>88.785977790000004</v>
      </c>
      <c r="R2086" s="44">
        <f>IF(VLOOKUP(A2086,$Z$12:$AI$125,8)=VLOOKUP(A2085,$Z$12:$AI$125,8),0,VLOOKUP(A2086,Z$12:$AI$125,8))</f>
        <v>0</v>
      </c>
      <c r="S2086" s="45">
        <f>IF(R2086&gt;0,VLOOKUP(R2086,Y$12:$AH$125,7),0)</f>
        <v>0</v>
      </c>
      <c r="T2086" s="40">
        <f t="shared" si="629"/>
        <v>0</v>
      </c>
      <c r="U2086" s="40">
        <f t="shared" ca="1" si="630"/>
        <v>88.785977790000004</v>
      </c>
      <c r="V2086" s="46" t="str">
        <f t="shared" si="635"/>
        <v>J=</v>
      </c>
      <c r="W2086" s="47">
        <f t="shared" si="636"/>
        <v>45555</v>
      </c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35"/>
      <c r="BC2086" s="35"/>
      <c r="BD2086" s="35"/>
      <c r="BE2086" s="35"/>
      <c r="BF2086" s="35"/>
      <c r="BG2086" s="35"/>
      <c r="BH2086" s="35"/>
      <c r="BI2086" s="35"/>
      <c r="BJ2086" s="35"/>
      <c r="BK2086" s="35"/>
      <c r="BL2086" s="35"/>
      <c r="BM2086" s="35"/>
      <c r="BN2086" s="35"/>
      <c r="BO2086" s="35"/>
      <c r="BP2086" s="35"/>
      <c r="BQ2086" s="35"/>
      <c r="BR2086" s="35"/>
      <c r="BS2086" s="35"/>
      <c r="BT2086" s="35"/>
      <c r="BU2086" s="35"/>
      <c r="BV2086" s="35"/>
      <c r="BW2086" s="35"/>
      <c r="BX2086" s="35"/>
      <c r="BY2086" s="35"/>
      <c r="BZ2086" s="35"/>
      <c r="CA2086" s="35"/>
      <c r="CB2086" s="35"/>
      <c r="CC2086" s="35"/>
      <c r="CD2086" s="35"/>
      <c r="CE2086" s="35"/>
      <c r="CF2086" s="35"/>
      <c r="CG2086" s="35"/>
      <c r="CH2086" s="35"/>
      <c r="CI2086" s="35"/>
      <c r="CJ2086" s="35"/>
      <c r="CK2086" s="35"/>
      <c r="CL2086" s="35"/>
      <c r="CM2086" s="35"/>
      <c r="CN2086" s="35"/>
      <c r="CO2086" s="35"/>
      <c r="CP2086" s="35"/>
      <c r="CQ2086" s="35"/>
      <c r="CR2086" s="35"/>
      <c r="CS2086" s="35"/>
      <c r="CT2086" s="35"/>
      <c r="CU2086" s="35"/>
      <c r="CV2086" s="35"/>
      <c r="CW2086" s="35"/>
      <c r="CX2086" s="35"/>
      <c r="CY2086" s="35"/>
      <c r="CZ2086" s="35"/>
      <c r="DA2086" s="35"/>
      <c r="DB2086" s="35"/>
      <c r="DC2086" s="35"/>
      <c r="DD2086" s="35"/>
      <c r="DE2086" s="35"/>
      <c r="DF2086" s="35"/>
      <c r="DG2086" s="35"/>
      <c r="DH2086" s="35"/>
      <c r="DI2086" s="35"/>
      <c r="DJ2086" s="35"/>
      <c r="DK2086" s="35"/>
      <c r="DL2086" s="35"/>
      <c r="DM2086" s="35"/>
      <c r="DN2086" s="35"/>
      <c r="DO2086" s="35"/>
      <c r="DP2086" s="35"/>
      <c r="DQ2086" s="35"/>
      <c r="DR2086" s="35"/>
      <c r="DS2086" s="35"/>
      <c r="DT2086" s="35"/>
      <c r="DU2086" s="35"/>
      <c r="DV2086" s="35"/>
      <c r="DW2086" s="35"/>
      <c r="DX2086" s="35"/>
      <c r="DY2086" s="35"/>
      <c r="DZ2086" s="35"/>
      <c r="EA2086" s="35"/>
      <c r="EB2086" s="35"/>
      <c r="EC2086" s="35"/>
      <c r="ED2086" s="35"/>
      <c r="EE2086" s="35"/>
      <c r="EF2086" s="35"/>
      <c r="EG2086" s="35"/>
      <c r="EH2086" s="35"/>
      <c r="EI2086" s="35"/>
      <c r="EJ2086" s="35"/>
      <c r="EK2086" s="35"/>
      <c r="EL2086" s="35"/>
      <c r="EM2086" s="35"/>
      <c r="EN2086" s="35"/>
      <c r="EO2086" s="35"/>
      <c r="EP2086" s="35"/>
      <c r="EQ2086" s="35"/>
      <c r="ER2086" s="35"/>
      <c r="ES2086" s="35"/>
      <c r="ET2086" s="35"/>
      <c r="EU2086" s="35"/>
      <c r="EV2086" s="35"/>
      <c r="EW2086" s="35"/>
      <c r="EX2086" s="35"/>
      <c r="EY2086" s="35"/>
      <c r="EZ2086" s="35"/>
      <c r="FA2086" s="35"/>
      <c r="FB2086" s="35"/>
      <c r="FC2086" s="35"/>
      <c r="FD2086" s="35"/>
      <c r="FE2086" s="35"/>
      <c r="FF2086" s="35"/>
      <c r="FG2086" s="35"/>
      <c r="FH2086" s="35"/>
      <c r="FI2086" s="35"/>
      <c r="FJ2086" s="35"/>
      <c r="FK2086" s="35"/>
      <c r="FL2086" s="35"/>
      <c r="FM2086" s="35"/>
      <c r="FN2086" s="35"/>
      <c r="FO2086" s="35"/>
      <c r="FP2086" s="35"/>
      <c r="FQ2086" s="35"/>
      <c r="FR2086" s="35"/>
      <c r="FS2086" s="35"/>
      <c r="FT2086" s="35"/>
      <c r="FU2086" s="35"/>
      <c r="FV2086" s="35"/>
      <c r="FW2086" s="35"/>
      <c r="FX2086" s="35"/>
      <c r="FY2086" s="35"/>
      <c r="FZ2086" s="35"/>
    </row>
    <row r="2087" spans="1:182" x14ac:dyDescent="0.15">
      <c r="A2087" s="38">
        <f t="shared" si="637"/>
        <v>45531</v>
      </c>
      <c r="B2087" s="39">
        <f t="shared" ca="1" si="619"/>
        <v>3227.66642125</v>
      </c>
      <c r="C2087" s="40">
        <f t="shared" si="620"/>
        <v>3137.2723529499999</v>
      </c>
      <c r="D2087" s="41">
        <f ca="1">IF(A2087&lt;$B$1,VLOOKUP(A2087,[1]DI!$A$4:$B$15000,2,FALSE),0)</f>
        <v>0.104</v>
      </c>
      <c r="E2087" s="40">
        <f t="shared" ca="1" si="621"/>
        <v>3.927E-4</v>
      </c>
      <c r="F2087" s="42">
        <f t="shared" si="634"/>
        <v>1</v>
      </c>
      <c r="G2087" s="43">
        <f t="shared" ca="1" si="622"/>
        <v>1.0003926999999999</v>
      </c>
      <c r="H2087" s="40">
        <f ca="1">TRUNC(PRODUCT(G$10:G2086),15)</f>
        <v>1.57391081523234</v>
      </c>
      <c r="I2087" s="40">
        <f t="shared" ca="1" si="623"/>
        <v>1.53907868529009</v>
      </c>
      <c r="J2087" s="40">
        <f t="shared" ca="1" si="624"/>
        <v>1.02263181</v>
      </c>
      <c r="K2087" s="42">
        <f t="shared" si="625"/>
        <v>2.7E-2</v>
      </c>
      <c r="L2087" s="63">
        <f t="shared" si="631"/>
        <v>45450</v>
      </c>
      <c r="M2087" s="64">
        <f t="shared" si="632"/>
        <v>57</v>
      </c>
      <c r="N2087" s="44">
        <f t="shared" si="626"/>
        <v>57</v>
      </c>
      <c r="O2087" s="40">
        <f t="shared" si="627"/>
        <v>1.0060443450000001</v>
      </c>
      <c r="P2087" s="65">
        <f t="shared" ca="1" si="633"/>
        <v>1.028812949</v>
      </c>
      <c r="Q2087" s="40">
        <f t="shared" ca="1" si="628"/>
        <v>90.394068300000001</v>
      </c>
      <c r="R2087" s="44">
        <f>IF(VLOOKUP(A2087,$Z$12:$AI$125,8)=VLOOKUP(A2086,$Z$12:$AI$125,8),0,VLOOKUP(A2087,Z$12:$AI$125,8))</f>
        <v>0</v>
      </c>
      <c r="S2087" s="45">
        <f>IF(R2087&gt;0,VLOOKUP(R2087,Y$12:$AH$125,7),0)</f>
        <v>0</v>
      </c>
      <c r="T2087" s="40">
        <f t="shared" si="629"/>
        <v>0</v>
      </c>
      <c r="U2087" s="40">
        <f t="shared" ca="1" si="630"/>
        <v>90.394068300000001</v>
      </c>
      <c r="V2087" s="46" t="str">
        <f t="shared" si="635"/>
        <v>J=</v>
      </c>
      <c r="W2087" s="47">
        <f t="shared" si="636"/>
        <v>45555</v>
      </c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35"/>
      <c r="BC2087" s="35"/>
      <c r="BD2087" s="35"/>
      <c r="BE2087" s="35"/>
      <c r="BF2087" s="35"/>
      <c r="BG2087" s="35"/>
      <c r="BH2087" s="35"/>
      <c r="BI2087" s="35"/>
      <c r="BJ2087" s="35"/>
      <c r="BK2087" s="35"/>
      <c r="BL2087" s="35"/>
      <c r="BM2087" s="35"/>
      <c r="BN2087" s="35"/>
      <c r="BO2087" s="35"/>
      <c r="BP2087" s="35"/>
      <c r="BQ2087" s="35"/>
      <c r="BR2087" s="35"/>
      <c r="BS2087" s="35"/>
      <c r="BT2087" s="35"/>
      <c r="BU2087" s="35"/>
      <c r="BV2087" s="35"/>
      <c r="BW2087" s="35"/>
      <c r="BX2087" s="35"/>
      <c r="BY2087" s="35"/>
      <c r="BZ2087" s="35"/>
      <c r="CA2087" s="35"/>
      <c r="CB2087" s="35"/>
      <c r="CC2087" s="35"/>
      <c r="CD2087" s="35"/>
      <c r="CE2087" s="35"/>
      <c r="CF2087" s="35"/>
      <c r="CG2087" s="35"/>
      <c r="CH2087" s="35"/>
      <c r="CI2087" s="35"/>
      <c r="CJ2087" s="35"/>
      <c r="CK2087" s="35"/>
      <c r="CL2087" s="35"/>
      <c r="CM2087" s="35"/>
      <c r="CN2087" s="35"/>
      <c r="CO2087" s="35"/>
      <c r="CP2087" s="35"/>
      <c r="CQ2087" s="35"/>
      <c r="CR2087" s="35"/>
      <c r="CS2087" s="35"/>
      <c r="CT2087" s="35"/>
      <c r="CU2087" s="35"/>
      <c r="CV2087" s="35"/>
      <c r="CW2087" s="35"/>
      <c r="CX2087" s="35"/>
      <c r="CY2087" s="35"/>
      <c r="CZ2087" s="35"/>
      <c r="DA2087" s="35"/>
      <c r="DB2087" s="35"/>
      <c r="DC2087" s="35"/>
      <c r="DD2087" s="35"/>
      <c r="DE2087" s="35"/>
      <c r="DF2087" s="35"/>
      <c r="DG2087" s="35"/>
      <c r="DH2087" s="35"/>
      <c r="DI2087" s="35"/>
      <c r="DJ2087" s="35"/>
      <c r="DK2087" s="35"/>
      <c r="DL2087" s="35"/>
      <c r="DM2087" s="35"/>
      <c r="DN2087" s="35"/>
      <c r="DO2087" s="35"/>
      <c r="DP2087" s="35"/>
      <c r="DQ2087" s="35"/>
      <c r="DR2087" s="35"/>
      <c r="DS2087" s="35"/>
      <c r="DT2087" s="35"/>
      <c r="DU2087" s="35"/>
      <c r="DV2087" s="35"/>
      <c r="DW2087" s="35"/>
      <c r="DX2087" s="35"/>
      <c r="DY2087" s="35"/>
      <c r="DZ2087" s="35"/>
      <c r="EA2087" s="35"/>
      <c r="EB2087" s="35"/>
      <c r="EC2087" s="35"/>
      <c r="ED2087" s="35"/>
      <c r="EE2087" s="35"/>
      <c r="EF2087" s="35"/>
      <c r="EG2087" s="35"/>
      <c r="EH2087" s="35"/>
      <c r="EI2087" s="35"/>
      <c r="EJ2087" s="35"/>
      <c r="EK2087" s="35"/>
      <c r="EL2087" s="35"/>
      <c r="EM2087" s="35"/>
      <c r="EN2087" s="35"/>
      <c r="EO2087" s="35"/>
      <c r="EP2087" s="35"/>
      <c r="EQ2087" s="35"/>
      <c r="ER2087" s="35"/>
      <c r="ES2087" s="35"/>
      <c r="ET2087" s="35"/>
      <c r="EU2087" s="35"/>
      <c r="EV2087" s="35"/>
      <c r="EW2087" s="35"/>
      <c r="EX2087" s="35"/>
      <c r="EY2087" s="35"/>
      <c r="EZ2087" s="35"/>
      <c r="FA2087" s="35"/>
      <c r="FB2087" s="35"/>
      <c r="FC2087" s="35"/>
      <c r="FD2087" s="35"/>
      <c r="FE2087" s="35"/>
      <c r="FF2087" s="35"/>
      <c r="FG2087" s="35"/>
      <c r="FH2087" s="35"/>
      <c r="FI2087" s="35"/>
      <c r="FJ2087" s="35"/>
      <c r="FK2087" s="35"/>
      <c r="FL2087" s="35"/>
      <c r="FM2087" s="35"/>
      <c r="FN2087" s="35"/>
      <c r="FO2087" s="35"/>
      <c r="FP2087" s="35"/>
      <c r="FQ2087" s="35"/>
      <c r="FR2087" s="35"/>
      <c r="FS2087" s="35"/>
      <c r="FT2087" s="35"/>
      <c r="FU2087" s="35"/>
      <c r="FV2087" s="35"/>
      <c r="FW2087" s="35"/>
      <c r="FX2087" s="35"/>
      <c r="FY2087" s="35"/>
      <c r="FZ2087" s="35"/>
    </row>
    <row r="2088" spans="1:182" x14ac:dyDescent="0.15">
      <c r="A2088" s="38">
        <f t="shared" si="637"/>
        <v>45532</v>
      </c>
      <c r="B2088" s="39">
        <f t="shared" ca="1" si="619"/>
        <v>3229.2752898099998</v>
      </c>
      <c r="C2088" s="40">
        <f t="shared" si="620"/>
        <v>3137.2723529499999</v>
      </c>
      <c r="D2088" s="41">
        <f ca="1">IF(A2088&lt;$B$1,VLOOKUP(A2088,[1]DI!$A$4:$B$15000,2,FALSE),0)</f>
        <v>0.104</v>
      </c>
      <c r="E2088" s="40">
        <f t="shared" ca="1" si="621"/>
        <v>3.927E-4</v>
      </c>
      <c r="F2088" s="42">
        <f t="shared" si="634"/>
        <v>1</v>
      </c>
      <c r="G2088" s="43">
        <f t="shared" ca="1" si="622"/>
        <v>1.0003926999999999</v>
      </c>
      <c r="H2088" s="40">
        <f ca="1">TRUNC(PRODUCT(G$10:G2087),15)</f>
        <v>1.57452889000948</v>
      </c>
      <c r="I2088" s="40">
        <f t="shared" ca="1" si="623"/>
        <v>1.53907868529009</v>
      </c>
      <c r="J2088" s="40">
        <f t="shared" ca="1" si="624"/>
        <v>1.0230333899999999</v>
      </c>
      <c r="K2088" s="42">
        <f t="shared" si="625"/>
        <v>2.7E-2</v>
      </c>
      <c r="L2088" s="63">
        <f t="shared" si="631"/>
        <v>45450</v>
      </c>
      <c r="M2088" s="64">
        <f t="shared" si="632"/>
        <v>58</v>
      </c>
      <c r="N2088" s="44">
        <f t="shared" si="626"/>
        <v>58</v>
      </c>
      <c r="O2088" s="40">
        <f t="shared" si="627"/>
        <v>1.0061507110000001</v>
      </c>
      <c r="P2088" s="65">
        <f t="shared" ca="1" si="633"/>
        <v>1.0293257730000001</v>
      </c>
      <c r="Q2088" s="40">
        <f t="shared" ca="1" si="628"/>
        <v>92.002936860000005</v>
      </c>
      <c r="R2088" s="44">
        <f>IF(VLOOKUP(A2088,$Z$12:$AI$125,8)=VLOOKUP(A2087,$Z$12:$AI$125,8),0,VLOOKUP(A2088,Z$12:$AI$125,8))</f>
        <v>0</v>
      </c>
      <c r="S2088" s="45">
        <f>IF(R2088&gt;0,VLOOKUP(R2088,Y$12:$AH$125,7),0)</f>
        <v>0</v>
      </c>
      <c r="T2088" s="40">
        <f t="shared" si="629"/>
        <v>0</v>
      </c>
      <c r="U2088" s="40">
        <f t="shared" ca="1" si="630"/>
        <v>92.002936860000005</v>
      </c>
      <c r="V2088" s="46" t="str">
        <f t="shared" si="635"/>
        <v>J=</v>
      </c>
      <c r="W2088" s="47">
        <f t="shared" si="636"/>
        <v>45555</v>
      </c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/>
      <c r="AY2088" s="35"/>
      <c r="AZ2088" s="35"/>
      <c r="BA2088" s="35"/>
      <c r="BB2088" s="35"/>
      <c r="BC2088" s="35"/>
      <c r="BD2088" s="35"/>
      <c r="BE2088" s="35"/>
      <c r="BF2088" s="35"/>
      <c r="BG2088" s="35"/>
      <c r="BH2088" s="35"/>
      <c r="BI2088" s="35"/>
      <c r="BJ2088" s="35"/>
      <c r="BK2088" s="35"/>
      <c r="BL2088" s="35"/>
      <c r="BM2088" s="35"/>
      <c r="BN2088" s="35"/>
      <c r="BO2088" s="35"/>
      <c r="BP2088" s="35"/>
      <c r="BQ2088" s="35"/>
      <c r="BR2088" s="35"/>
      <c r="BS2088" s="35"/>
      <c r="BT2088" s="35"/>
      <c r="BU2088" s="35"/>
      <c r="BV2088" s="35"/>
      <c r="BW2088" s="35"/>
      <c r="BX2088" s="35"/>
      <c r="BY2088" s="35"/>
      <c r="BZ2088" s="35"/>
      <c r="CA2088" s="35"/>
      <c r="CB2088" s="35"/>
      <c r="CC2088" s="35"/>
      <c r="CD2088" s="35"/>
      <c r="CE2088" s="35"/>
      <c r="CF2088" s="35"/>
      <c r="CG2088" s="35"/>
      <c r="CH2088" s="35"/>
      <c r="CI2088" s="35"/>
      <c r="CJ2088" s="35"/>
      <c r="CK2088" s="35"/>
      <c r="CL2088" s="35"/>
      <c r="CM2088" s="35"/>
      <c r="CN2088" s="35"/>
      <c r="CO2088" s="35"/>
      <c r="CP2088" s="35"/>
      <c r="CQ2088" s="35"/>
      <c r="CR2088" s="35"/>
      <c r="CS2088" s="35"/>
      <c r="CT2088" s="35"/>
      <c r="CU2088" s="35"/>
      <c r="CV2088" s="35"/>
      <c r="CW2088" s="35"/>
      <c r="CX2088" s="35"/>
      <c r="CY2088" s="35"/>
      <c r="CZ2088" s="35"/>
      <c r="DA2088" s="35"/>
      <c r="DB2088" s="35"/>
      <c r="DC2088" s="35"/>
      <c r="DD2088" s="35"/>
      <c r="DE2088" s="35"/>
      <c r="DF2088" s="35"/>
      <c r="DG2088" s="35"/>
      <c r="DH2088" s="35"/>
      <c r="DI2088" s="35"/>
      <c r="DJ2088" s="35"/>
      <c r="DK2088" s="35"/>
      <c r="DL2088" s="35"/>
      <c r="DM2088" s="35"/>
      <c r="DN2088" s="35"/>
      <c r="DO2088" s="35"/>
      <c r="DP2088" s="35"/>
      <c r="DQ2088" s="35"/>
      <c r="DR2088" s="35"/>
      <c r="DS2088" s="35"/>
      <c r="DT2088" s="35"/>
      <c r="DU2088" s="35"/>
      <c r="DV2088" s="35"/>
      <c r="DW2088" s="35"/>
      <c r="DX2088" s="35"/>
      <c r="DY2088" s="35"/>
      <c r="DZ2088" s="35"/>
      <c r="EA2088" s="35"/>
      <c r="EB2088" s="35"/>
      <c r="EC2088" s="35"/>
      <c r="ED2088" s="35"/>
      <c r="EE2088" s="35"/>
      <c r="EF2088" s="35"/>
      <c r="EG2088" s="35"/>
      <c r="EH2088" s="35"/>
      <c r="EI2088" s="35"/>
      <c r="EJ2088" s="35"/>
      <c r="EK2088" s="35"/>
      <c r="EL2088" s="35"/>
      <c r="EM2088" s="35"/>
      <c r="EN2088" s="35"/>
      <c r="EO2088" s="35"/>
      <c r="EP2088" s="35"/>
      <c r="EQ2088" s="35"/>
      <c r="ER2088" s="35"/>
      <c r="ES2088" s="35"/>
      <c r="ET2088" s="35"/>
      <c r="EU2088" s="35"/>
      <c r="EV2088" s="35"/>
      <c r="EW2088" s="35"/>
      <c r="EX2088" s="35"/>
      <c r="EY2088" s="35"/>
      <c r="EZ2088" s="35"/>
      <c r="FA2088" s="35"/>
      <c r="FB2088" s="35"/>
      <c r="FC2088" s="35"/>
      <c r="FD2088" s="35"/>
      <c r="FE2088" s="35"/>
      <c r="FF2088" s="35"/>
      <c r="FG2088" s="35"/>
      <c r="FH2088" s="35"/>
      <c r="FI2088" s="35"/>
      <c r="FJ2088" s="35"/>
      <c r="FK2088" s="35"/>
      <c r="FL2088" s="35"/>
      <c r="FM2088" s="35"/>
      <c r="FN2088" s="35"/>
      <c r="FO2088" s="35"/>
      <c r="FP2088" s="35"/>
      <c r="FQ2088" s="35"/>
      <c r="FR2088" s="35"/>
      <c r="FS2088" s="35"/>
      <c r="FT2088" s="35"/>
      <c r="FU2088" s="35"/>
      <c r="FV2088" s="35"/>
      <c r="FW2088" s="35"/>
      <c r="FX2088" s="35"/>
      <c r="FY2088" s="35"/>
      <c r="FZ2088" s="35"/>
    </row>
    <row r="2089" spans="1:182" x14ac:dyDescent="0.15">
      <c r="A2089" s="38">
        <f t="shared" si="637"/>
        <v>45533</v>
      </c>
      <c r="B2089" s="39">
        <f t="shared" ca="1" si="619"/>
        <v>3230.8849991500001</v>
      </c>
      <c r="C2089" s="40">
        <f t="shared" si="620"/>
        <v>3137.2723529499999</v>
      </c>
      <c r="D2089" s="41">
        <f ca="1">IF(A2089&lt;$B$1,VLOOKUP(A2089,[1]DI!$A$4:$B$15000,2,FALSE),0)</f>
        <v>0.104</v>
      </c>
      <c r="E2089" s="40">
        <f t="shared" ca="1" si="621"/>
        <v>3.927E-4</v>
      </c>
      <c r="F2089" s="42">
        <f t="shared" si="634"/>
        <v>1</v>
      </c>
      <c r="G2089" s="43">
        <f t="shared" ca="1" si="622"/>
        <v>1.0003926999999999</v>
      </c>
      <c r="H2089" s="40">
        <f ca="1">TRUNC(PRODUCT(G$10:G2088),15)</f>
        <v>1.57514720750459</v>
      </c>
      <c r="I2089" s="40">
        <f t="shared" ca="1" si="623"/>
        <v>1.53907868529009</v>
      </c>
      <c r="J2089" s="40">
        <f t="shared" ca="1" si="624"/>
        <v>1.0234351399999999</v>
      </c>
      <c r="K2089" s="42">
        <f t="shared" si="625"/>
        <v>2.7E-2</v>
      </c>
      <c r="L2089" s="63">
        <f t="shared" si="631"/>
        <v>45450</v>
      </c>
      <c r="M2089" s="64">
        <f t="shared" si="632"/>
        <v>59</v>
      </c>
      <c r="N2089" s="44">
        <f t="shared" si="626"/>
        <v>59</v>
      </c>
      <c r="O2089" s="40">
        <f t="shared" si="627"/>
        <v>1.006257089</v>
      </c>
      <c r="P2089" s="65">
        <f t="shared" ca="1" si="633"/>
        <v>1.0298388650000001</v>
      </c>
      <c r="Q2089" s="40">
        <f t="shared" ca="1" si="628"/>
        <v>93.6126462</v>
      </c>
      <c r="R2089" s="44">
        <f>IF(VLOOKUP(A2089,$Z$12:$AI$125,8)=VLOOKUP(A2088,$Z$12:$AI$125,8),0,VLOOKUP(A2089,Z$12:$AI$125,8))</f>
        <v>0</v>
      </c>
      <c r="S2089" s="45">
        <f>IF(R2089&gt;0,VLOOKUP(R2089,Y$12:$AH$125,7),0)</f>
        <v>0</v>
      </c>
      <c r="T2089" s="40">
        <f t="shared" si="629"/>
        <v>0</v>
      </c>
      <c r="U2089" s="40">
        <f t="shared" ca="1" si="630"/>
        <v>93.6126462</v>
      </c>
      <c r="V2089" s="46" t="str">
        <f t="shared" si="635"/>
        <v>J=</v>
      </c>
      <c r="W2089" s="47">
        <f t="shared" si="636"/>
        <v>45555</v>
      </c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  <c r="AX2089" s="35"/>
      <c r="AY2089" s="35"/>
      <c r="AZ2089" s="35"/>
      <c r="BA2089" s="35"/>
      <c r="BB2089" s="35"/>
      <c r="BC2089" s="35"/>
      <c r="BD2089" s="35"/>
      <c r="BE2089" s="35"/>
      <c r="BF2089" s="35"/>
      <c r="BG2089" s="35"/>
      <c r="BH2089" s="35"/>
      <c r="BI2089" s="35"/>
      <c r="BJ2089" s="35"/>
      <c r="BK2089" s="35"/>
      <c r="BL2089" s="35"/>
      <c r="BM2089" s="35"/>
      <c r="BN2089" s="35"/>
      <c r="BO2089" s="35"/>
      <c r="BP2089" s="35"/>
      <c r="BQ2089" s="35"/>
      <c r="BR2089" s="35"/>
      <c r="BS2089" s="35"/>
      <c r="BT2089" s="35"/>
      <c r="BU2089" s="35"/>
      <c r="BV2089" s="35"/>
      <c r="BW2089" s="35"/>
      <c r="BX2089" s="35"/>
      <c r="BY2089" s="35"/>
      <c r="BZ2089" s="35"/>
      <c r="CA2089" s="35"/>
      <c r="CB2089" s="35"/>
      <c r="CC2089" s="35"/>
      <c r="CD2089" s="35"/>
      <c r="CE2089" s="35"/>
      <c r="CF2089" s="35"/>
      <c r="CG2089" s="35"/>
      <c r="CH2089" s="35"/>
      <c r="CI2089" s="35"/>
      <c r="CJ2089" s="35"/>
      <c r="CK2089" s="35"/>
      <c r="CL2089" s="35"/>
      <c r="CM2089" s="35"/>
      <c r="CN2089" s="35"/>
      <c r="CO2089" s="35"/>
      <c r="CP2089" s="35"/>
      <c r="CQ2089" s="35"/>
      <c r="CR2089" s="35"/>
      <c r="CS2089" s="35"/>
      <c r="CT2089" s="35"/>
      <c r="CU2089" s="35"/>
      <c r="CV2089" s="35"/>
      <c r="CW2089" s="35"/>
      <c r="CX2089" s="35"/>
      <c r="CY2089" s="35"/>
      <c r="CZ2089" s="35"/>
      <c r="DA2089" s="35"/>
      <c r="DB2089" s="35"/>
      <c r="DC2089" s="35"/>
      <c r="DD2089" s="35"/>
      <c r="DE2089" s="35"/>
      <c r="DF2089" s="35"/>
      <c r="DG2089" s="35"/>
      <c r="DH2089" s="35"/>
      <c r="DI2089" s="35"/>
      <c r="DJ2089" s="35"/>
      <c r="DK2089" s="35"/>
      <c r="DL2089" s="35"/>
      <c r="DM2089" s="35"/>
      <c r="DN2089" s="35"/>
      <c r="DO2089" s="35"/>
      <c r="DP2089" s="35"/>
      <c r="DQ2089" s="35"/>
      <c r="DR2089" s="35"/>
      <c r="DS2089" s="35"/>
      <c r="DT2089" s="35"/>
      <c r="DU2089" s="35"/>
      <c r="DV2089" s="35"/>
      <c r="DW2089" s="35"/>
      <c r="DX2089" s="35"/>
      <c r="DY2089" s="35"/>
      <c r="DZ2089" s="35"/>
      <c r="EA2089" s="35"/>
      <c r="EB2089" s="35"/>
      <c r="EC2089" s="35"/>
      <c r="ED2089" s="35"/>
      <c r="EE2089" s="35"/>
      <c r="EF2089" s="35"/>
      <c r="EG2089" s="35"/>
      <c r="EH2089" s="35"/>
      <c r="EI2089" s="35"/>
      <c r="EJ2089" s="35"/>
      <c r="EK2089" s="35"/>
      <c r="EL2089" s="35"/>
      <c r="EM2089" s="35"/>
      <c r="EN2089" s="35"/>
      <c r="EO2089" s="35"/>
      <c r="EP2089" s="35"/>
      <c r="EQ2089" s="35"/>
      <c r="ER2089" s="35"/>
      <c r="ES2089" s="35"/>
      <c r="ET2089" s="35"/>
      <c r="EU2089" s="35"/>
      <c r="EV2089" s="35"/>
      <c r="EW2089" s="35"/>
      <c r="EX2089" s="35"/>
      <c r="EY2089" s="35"/>
      <c r="EZ2089" s="35"/>
      <c r="FA2089" s="35"/>
      <c r="FB2089" s="35"/>
      <c r="FC2089" s="35"/>
      <c r="FD2089" s="35"/>
      <c r="FE2089" s="35"/>
      <c r="FF2089" s="35"/>
      <c r="FG2089" s="35"/>
      <c r="FH2089" s="35"/>
      <c r="FI2089" s="35"/>
      <c r="FJ2089" s="35"/>
      <c r="FK2089" s="35"/>
      <c r="FL2089" s="35"/>
      <c r="FM2089" s="35"/>
      <c r="FN2089" s="35"/>
      <c r="FO2089" s="35"/>
      <c r="FP2089" s="35"/>
      <c r="FQ2089" s="35"/>
      <c r="FR2089" s="35"/>
      <c r="FS2089" s="35"/>
      <c r="FT2089" s="35"/>
      <c r="FU2089" s="35"/>
      <c r="FV2089" s="35"/>
      <c r="FW2089" s="35"/>
      <c r="FX2089" s="35"/>
      <c r="FY2089" s="35"/>
      <c r="FZ2089" s="35"/>
    </row>
    <row r="2090" spans="1:182" x14ac:dyDescent="0.15">
      <c r="A2090" s="38">
        <f t="shared" si="637"/>
        <v>45534</v>
      </c>
      <c r="B2090" s="39">
        <f t="shared" ca="1" si="619"/>
        <v>3232.4954834099999</v>
      </c>
      <c r="C2090" s="40">
        <f t="shared" si="620"/>
        <v>3137.2723529499999</v>
      </c>
      <c r="D2090" s="41">
        <f ca="1">IF(A2090&lt;$B$1,VLOOKUP(A2090,[1]DI!$A$4:$B$15000,2,FALSE),0)</f>
        <v>0.104</v>
      </c>
      <c r="E2090" s="40">
        <f t="shared" ca="1" si="621"/>
        <v>3.927E-4</v>
      </c>
      <c r="F2090" s="42">
        <f t="shared" si="634"/>
        <v>1</v>
      </c>
      <c r="G2090" s="43">
        <f t="shared" ca="1" si="622"/>
        <v>1.0003926999999999</v>
      </c>
      <c r="H2090" s="40">
        <f ca="1">TRUNC(PRODUCT(G$10:G2089),15)</f>
        <v>1.5757657678129799</v>
      </c>
      <c r="I2090" s="40">
        <f t="shared" ca="1" si="623"/>
        <v>1.53907868529009</v>
      </c>
      <c r="J2090" s="40">
        <f t="shared" ca="1" si="624"/>
        <v>1.0238370400000001</v>
      </c>
      <c r="K2090" s="42">
        <f t="shared" si="625"/>
        <v>2.7E-2</v>
      </c>
      <c r="L2090" s="63">
        <f t="shared" si="631"/>
        <v>45450</v>
      </c>
      <c r="M2090" s="64">
        <f t="shared" si="632"/>
        <v>60</v>
      </c>
      <c r="N2090" s="44">
        <f t="shared" si="626"/>
        <v>60</v>
      </c>
      <c r="O2090" s="40">
        <f t="shared" si="627"/>
        <v>1.0063634779999999</v>
      </c>
      <c r="P2090" s="65">
        <f t="shared" ca="1" si="633"/>
        <v>1.0303522039999999</v>
      </c>
      <c r="Q2090" s="40">
        <f t="shared" ca="1" si="628"/>
        <v>95.223130459999993</v>
      </c>
      <c r="R2090" s="44">
        <f>IF(VLOOKUP(A2090,$Z$12:$AI$125,8)=VLOOKUP(A2089,$Z$12:$AI$125,8),0,VLOOKUP(A2090,Z$12:$AI$125,8))</f>
        <v>0</v>
      </c>
      <c r="S2090" s="45">
        <f>IF(R2090&gt;0,VLOOKUP(R2090,Y$12:$AH$125,7),0)</f>
        <v>0</v>
      </c>
      <c r="T2090" s="40">
        <f t="shared" si="629"/>
        <v>0</v>
      </c>
      <c r="U2090" s="40">
        <f t="shared" ca="1" si="630"/>
        <v>95.223130459999993</v>
      </c>
      <c r="V2090" s="46" t="str">
        <f t="shared" si="635"/>
        <v>J=</v>
      </c>
      <c r="W2090" s="47">
        <f t="shared" si="636"/>
        <v>45555</v>
      </c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  <c r="AX2090" s="35"/>
      <c r="AY2090" s="35"/>
      <c r="AZ2090" s="35"/>
      <c r="BA2090" s="35"/>
      <c r="BB2090" s="35"/>
      <c r="BC2090" s="35"/>
      <c r="BD2090" s="35"/>
      <c r="BE2090" s="35"/>
      <c r="BF2090" s="35"/>
      <c r="BG2090" s="35"/>
      <c r="BH2090" s="35"/>
      <c r="BI2090" s="35"/>
      <c r="BJ2090" s="35"/>
      <c r="BK2090" s="35"/>
      <c r="BL2090" s="35"/>
      <c r="BM2090" s="35"/>
      <c r="BN2090" s="35"/>
      <c r="BO2090" s="35"/>
      <c r="BP2090" s="35"/>
      <c r="BQ2090" s="35"/>
      <c r="BR2090" s="35"/>
      <c r="BS2090" s="35"/>
      <c r="BT2090" s="35"/>
      <c r="BU2090" s="35"/>
      <c r="BV2090" s="35"/>
      <c r="BW2090" s="35"/>
      <c r="BX2090" s="35"/>
      <c r="BY2090" s="35"/>
      <c r="BZ2090" s="35"/>
      <c r="CA2090" s="35"/>
      <c r="CB2090" s="35"/>
      <c r="CC2090" s="35"/>
      <c r="CD2090" s="35"/>
      <c r="CE2090" s="35"/>
      <c r="CF2090" s="35"/>
      <c r="CG2090" s="35"/>
      <c r="CH2090" s="35"/>
      <c r="CI2090" s="35"/>
      <c r="CJ2090" s="35"/>
      <c r="CK2090" s="35"/>
      <c r="CL2090" s="35"/>
      <c r="CM2090" s="35"/>
      <c r="CN2090" s="35"/>
      <c r="CO2090" s="35"/>
      <c r="CP2090" s="35"/>
      <c r="CQ2090" s="35"/>
      <c r="CR2090" s="35"/>
      <c r="CS2090" s="35"/>
      <c r="CT2090" s="35"/>
      <c r="CU2090" s="35"/>
      <c r="CV2090" s="35"/>
      <c r="CW2090" s="35"/>
      <c r="CX2090" s="35"/>
      <c r="CY2090" s="35"/>
      <c r="CZ2090" s="35"/>
      <c r="DA2090" s="35"/>
      <c r="DB2090" s="35"/>
      <c r="DC2090" s="35"/>
      <c r="DD2090" s="35"/>
      <c r="DE2090" s="35"/>
      <c r="DF2090" s="35"/>
      <c r="DG2090" s="35"/>
      <c r="DH2090" s="35"/>
      <c r="DI2090" s="35"/>
      <c r="DJ2090" s="35"/>
      <c r="DK2090" s="35"/>
      <c r="DL2090" s="35"/>
      <c r="DM2090" s="35"/>
      <c r="DN2090" s="35"/>
      <c r="DO2090" s="35"/>
      <c r="DP2090" s="35"/>
      <c r="DQ2090" s="35"/>
      <c r="DR2090" s="35"/>
      <c r="DS2090" s="35"/>
      <c r="DT2090" s="35"/>
      <c r="DU2090" s="35"/>
      <c r="DV2090" s="35"/>
      <c r="DW2090" s="35"/>
      <c r="DX2090" s="35"/>
      <c r="DY2090" s="35"/>
      <c r="DZ2090" s="35"/>
      <c r="EA2090" s="35"/>
      <c r="EB2090" s="35"/>
      <c r="EC2090" s="35"/>
      <c r="ED2090" s="35"/>
      <c r="EE2090" s="35"/>
      <c r="EF2090" s="35"/>
      <c r="EG2090" s="35"/>
      <c r="EH2090" s="35"/>
      <c r="EI2090" s="35"/>
      <c r="EJ2090" s="35"/>
      <c r="EK2090" s="35"/>
      <c r="EL2090" s="35"/>
      <c r="EM2090" s="35"/>
      <c r="EN2090" s="35"/>
      <c r="EO2090" s="35"/>
      <c r="EP2090" s="35"/>
      <c r="EQ2090" s="35"/>
      <c r="ER2090" s="35"/>
      <c r="ES2090" s="35"/>
      <c r="ET2090" s="35"/>
      <c r="EU2090" s="35"/>
      <c r="EV2090" s="35"/>
      <c r="EW2090" s="35"/>
      <c r="EX2090" s="35"/>
      <c r="EY2090" s="35"/>
      <c r="EZ2090" s="35"/>
      <c r="FA2090" s="35"/>
      <c r="FB2090" s="35"/>
      <c r="FC2090" s="35"/>
      <c r="FD2090" s="35"/>
      <c r="FE2090" s="35"/>
      <c r="FF2090" s="35"/>
      <c r="FG2090" s="35"/>
      <c r="FH2090" s="35"/>
      <c r="FI2090" s="35"/>
      <c r="FJ2090" s="35"/>
      <c r="FK2090" s="35"/>
      <c r="FL2090" s="35"/>
      <c r="FM2090" s="35"/>
      <c r="FN2090" s="35"/>
      <c r="FO2090" s="35"/>
      <c r="FP2090" s="35"/>
      <c r="FQ2090" s="35"/>
      <c r="FR2090" s="35"/>
      <c r="FS2090" s="35"/>
      <c r="FT2090" s="35"/>
      <c r="FU2090" s="35"/>
      <c r="FV2090" s="35"/>
      <c r="FW2090" s="35"/>
      <c r="FX2090" s="35"/>
      <c r="FY2090" s="35"/>
      <c r="FZ2090" s="35"/>
    </row>
    <row r="2091" spans="1:182" x14ac:dyDescent="0.15">
      <c r="A2091" s="38">
        <f t="shared" si="637"/>
        <v>45535</v>
      </c>
      <c r="B2091" s="39">
        <f t="shared" ca="1" si="619"/>
        <v>3234.1067833500001</v>
      </c>
      <c r="C2091" s="40">
        <f t="shared" si="620"/>
        <v>3137.2723529499999</v>
      </c>
      <c r="D2091" s="41">
        <f ca="1">IF(A2091&lt;$B$1,VLOOKUP(A2091,[1]DI!$A$4:$B$15000,2,FALSE),0)</f>
        <v>0</v>
      </c>
      <c r="E2091" s="40">
        <f t="shared" ca="1" si="621"/>
        <v>0</v>
      </c>
      <c r="F2091" s="42">
        <f t="shared" si="634"/>
        <v>1</v>
      </c>
      <c r="G2091" s="43">
        <f t="shared" ca="1" si="622"/>
        <v>1</v>
      </c>
      <c r="H2091" s="40">
        <f ca="1">TRUNC(PRODUCT(G$10:G2090),15)</f>
        <v>1.57638457103</v>
      </c>
      <c r="I2091" s="40">
        <f t="shared" ca="1" si="623"/>
        <v>1.53907868529009</v>
      </c>
      <c r="J2091" s="40">
        <f t="shared" ca="1" si="624"/>
        <v>1.0242391</v>
      </c>
      <c r="K2091" s="42">
        <f t="shared" si="625"/>
        <v>2.7E-2</v>
      </c>
      <c r="L2091" s="63">
        <f t="shared" si="631"/>
        <v>45450</v>
      </c>
      <c r="M2091" s="64">
        <f t="shared" si="632"/>
        <v>60</v>
      </c>
      <c r="N2091" s="44">
        <f t="shared" si="626"/>
        <v>61</v>
      </c>
      <c r="O2091" s="40">
        <f t="shared" si="627"/>
        <v>1.006469879</v>
      </c>
      <c r="P2091" s="65">
        <f t="shared" ca="1" si="633"/>
        <v>1.030865803</v>
      </c>
      <c r="Q2091" s="40">
        <f t="shared" ca="1" si="628"/>
        <v>96.834430400000002</v>
      </c>
      <c r="R2091" s="44">
        <f>IF(VLOOKUP(A2091,$Z$12:$AI$125,8)=VLOOKUP(A2090,$Z$12:$AI$125,8),0,VLOOKUP(A2091,Z$12:$AI$125,8))</f>
        <v>0</v>
      </c>
      <c r="S2091" s="45">
        <f>IF(R2091&gt;0,VLOOKUP(R2091,Y$12:$AH$125,7),0)</f>
        <v>0</v>
      </c>
      <c r="T2091" s="40">
        <f t="shared" si="629"/>
        <v>0</v>
      </c>
      <c r="U2091" s="40">
        <f t="shared" ca="1" si="630"/>
        <v>96.834430400000002</v>
      </c>
      <c r="V2091" s="46" t="str">
        <f t="shared" si="635"/>
        <v>J=</v>
      </c>
      <c r="W2091" s="47">
        <f t="shared" si="636"/>
        <v>45555</v>
      </c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  <c r="AX2091" s="35"/>
      <c r="AY2091" s="35"/>
      <c r="AZ2091" s="35"/>
      <c r="BA2091" s="35"/>
      <c r="BB2091" s="35"/>
      <c r="BC2091" s="35"/>
      <c r="BD2091" s="35"/>
      <c r="BE2091" s="35"/>
      <c r="BF2091" s="35"/>
      <c r="BG2091" s="35"/>
      <c r="BH2091" s="35"/>
      <c r="BI2091" s="35"/>
      <c r="BJ2091" s="35"/>
      <c r="BK2091" s="35"/>
      <c r="BL2091" s="35"/>
      <c r="BM2091" s="35"/>
      <c r="BN2091" s="35"/>
      <c r="BO2091" s="35"/>
      <c r="BP2091" s="35"/>
      <c r="BQ2091" s="35"/>
      <c r="BR2091" s="35"/>
      <c r="BS2091" s="35"/>
      <c r="BT2091" s="35"/>
      <c r="BU2091" s="35"/>
      <c r="BV2091" s="35"/>
      <c r="BW2091" s="35"/>
      <c r="BX2091" s="35"/>
      <c r="BY2091" s="35"/>
      <c r="BZ2091" s="35"/>
      <c r="CA2091" s="35"/>
      <c r="CB2091" s="35"/>
      <c r="CC2091" s="35"/>
      <c r="CD2091" s="35"/>
      <c r="CE2091" s="35"/>
      <c r="CF2091" s="35"/>
      <c r="CG2091" s="35"/>
      <c r="CH2091" s="35"/>
      <c r="CI2091" s="35"/>
      <c r="CJ2091" s="35"/>
      <c r="CK2091" s="35"/>
      <c r="CL2091" s="35"/>
      <c r="CM2091" s="35"/>
      <c r="CN2091" s="35"/>
      <c r="CO2091" s="35"/>
      <c r="CP2091" s="35"/>
      <c r="CQ2091" s="35"/>
      <c r="CR2091" s="35"/>
      <c r="CS2091" s="35"/>
      <c r="CT2091" s="35"/>
      <c r="CU2091" s="35"/>
      <c r="CV2091" s="35"/>
      <c r="CW2091" s="35"/>
      <c r="CX2091" s="35"/>
      <c r="CY2091" s="35"/>
      <c r="CZ2091" s="35"/>
      <c r="DA2091" s="35"/>
      <c r="DB2091" s="35"/>
      <c r="DC2091" s="35"/>
      <c r="DD2091" s="35"/>
      <c r="DE2091" s="35"/>
      <c r="DF2091" s="35"/>
      <c r="DG2091" s="35"/>
      <c r="DH2091" s="35"/>
      <c r="DI2091" s="35"/>
      <c r="DJ2091" s="35"/>
      <c r="DK2091" s="35"/>
      <c r="DL2091" s="35"/>
      <c r="DM2091" s="35"/>
      <c r="DN2091" s="35"/>
      <c r="DO2091" s="35"/>
      <c r="DP2091" s="35"/>
      <c r="DQ2091" s="35"/>
      <c r="DR2091" s="35"/>
      <c r="DS2091" s="35"/>
      <c r="DT2091" s="35"/>
      <c r="DU2091" s="35"/>
      <c r="DV2091" s="35"/>
      <c r="DW2091" s="35"/>
      <c r="DX2091" s="35"/>
      <c r="DY2091" s="35"/>
      <c r="DZ2091" s="35"/>
      <c r="EA2091" s="35"/>
      <c r="EB2091" s="35"/>
      <c r="EC2091" s="35"/>
      <c r="ED2091" s="35"/>
      <c r="EE2091" s="35"/>
      <c r="EF2091" s="35"/>
      <c r="EG2091" s="35"/>
      <c r="EH2091" s="35"/>
      <c r="EI2091" s="35"/>
      <c r="EJ2091" s="35"/>
      <c r="EK2091" s="35"/>
      <c r="EL2091" s="35"/>
      <c r="EM2091" s="35"/>
      <c r="EN2091" s="35"/>
      <c r="EO2091" s="35"/>
      <c r="EP2091" s="35"/>
      <c r="EQ2091" s="35"/>
      <c r="ER2091" s="35"/>
      <c r="ES2091" s="35"/>
      <c r="ET2091" s="35"/>
      <c r="EU2091" s="35"/>
      <c r="EV2091" s="35"/>
      <c r="EW2091" s="35"/>
      <c r="EX2091" s="35"/>
      <c r="EY2091" s="35"/>
      <c r="EZ2091" s="35"/>
      <c r="FA2091" s="35"/>
      <c r="FB2091" s="35"/>
      <c r="FC2091" s="35"/>
      <c r="FD2091" s="35"/>
      <c r="FE2091" s="35"/>
      <c r="FF2091" s="35"/>
      <c r="FG2091" s="35"/>
      <c r="FH2091" s="35"/>
      <c r="FI2091" s="35"/>
      <c r="FJ2091" s="35"/>
      <c r="FK2091" s="35"/>
      <c r="FL2091" s="35"/>
      <c r="FM2091" s="35"/>
      <c r="FN2091" s="35"/>
      <c r="FO2091" s="35"/>
      <c r="FP2091" s="35"/>
      <c r="FQ2091" s="35"/>
      <c r="FR2091" s="35"/>
      <c r="FS2091" s="35"/>
      <c r="FT2091" s="35"/>
      <c r="FU2091" s="35"/>
      <c r="FV2091" s="35"/>
      <c r="FW2091" s="35"/>
      <c r="FX2091" s="35"/>
      <c r="FY2091" s="35"/>
      <c r="FZ2091" s="35"/>
    </row>
    <row r="2092" spans="1:182" x14ac:dyDescent="0.15">
      <c r="A2092" s="38">
        <f t="shared" si="637"/>
        <v>45536</v>
      </c>
      <c r="B2092" s="39">
        <f t="shared" ca="1" si="619"/>
        <v>3234.1067833500001</v>
      </c>
      <c r="C2092" s="40">
        <f t="shared" si="620"/>
        <v>3137.2723529499999</v>
      </c>
      <c r="D2092" s="41">
        <f ca="1">IF(A2092&lt;$B$1,VLOOKUP(A2092,[1]DI!$A$4:$B$15000,2,FALSE),0)</f>
        <v>0</v>
      </c>
      <c r="E2092" s="40">
        <f t="shared" ca="1" si="621"/>
        <v>0</v>
      </c>
      <c r="F2092" s="42">
        <f t="shared" si="634"/>
        <v>1</v>
      </c>
      <c r="G2092" s="43">
        <f t="shared" ca="1" si="622"/>
        <v>1</v>
      </c>
      <c r="H2092" s="40">
        <f ca="1">TRUNC(PRODUCT(G$10:G2091),15)</f>
        <v>1.57638457103</v>
      </c>
      <c r="I2092" s="40">
        <f t="shared" ca="1" si="623"/>
        <v>1.53907868529009</v>
      </c>
      <c r="J2092" s="40">
        <f t="shared" ca="1" si="624"/>
        <v>1.0242391</v>
      </c>
      <c r="K2092" s="42">
        <f t="shared" si="625"/>
        <v>2.7E-2</v>
      </c>
      <c r="L2092" s="63">
        <f t="shared" si="631"/>
        <v>45450</v>
      </c>
      <c r="M2092" s="64">
        <f t="shared" si="632"/>
        <v>60</v>
      </c>
      <c r="N2092" s="44">
        <f t="shared" si="626"/>
        <v>61</v>
      </c>
      <c r="O2092" s="40">
        <f t="shared" si="627"/>
        <v>1.006469879</v>
      </c>
      <c r="P2092" s="65">
        <f t="shared" ca="1" si="633"/>
        <v>1.030865803</v>
      </c>
      <c r="Q2092" s="40">
        <f t="shared" ca="1" si="628"/>
        <v>96.834430400000002</v>
      </c>
      <c r="R2092" s="44">
        <f>IF(VLOOKUP(A2092,$Z$12:$AI$125,8)=VLOOKUP(A2091,$Z$12:$AI$125,8),0,VLOOKUP(A2092,Z$12:$AI$125,8))</f>
        <v>0</v>
      </c>
      <c r="S2092" s="45">
        <f>IF(R2092&gt;0,VLOOKUP(R2092,Y$12:$AH$125,7),0)</f>
        <v>0</v>
      </c>
      <c r="T2092" s="40">
        <f t="shared" si="629"/>
        <v>0</v>
      </c>
      <c r="U2092" s="40">
        <f t="shared" ca="1" si="630"/>
        <v>96.834430400000002</v>
      </c>
      <c r="V2092" s="46" t="str">
        <f t="shared" si="635"/>
        <v>J=</v>
      </c>
      <c r="W2092" s="47">
        <f t="shared" si="636"/>
        <v>45555</v>
      </c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35"/>
      <c r="BC2092" s="35"/>
      <c r="BD2092" s="35"/>
      <c r="BE2092" s="35"/>
      <c r="BF2092" s="35"/>
      <c r="BG2092" s="35"/>
      <c r="BH2092" s="35"/>
      <c r="BI2092" s="35"/>
      <c r="BJ2092" s="35"/>
      <c r="BK2092" s="35"/>
      <c r="BL2092" s="35"/>
      <c r="BM2092" s="35"/>
      <c r="BN2092" s="35"/>
      <c r="BO2092" s="35"/>
      <c r="BP2092" s="35"/>
      <c r="BQ2092" s="35"/>
      <c r="BR2092" s="35"/>
      <c r="BS2092" s="35"/>
      <c r="BT2092" s="35"/>
      <c r="BU2092" s="35"/>
      <c r="BV2092" s="35"/>
      <c r="BW2092" s="35"/>
      <c r="BX2092" s="35"/>
      <c r="BY2092" s="35"/>
      <c r="BZ2092" s="35"/>
      <c r="CA2092" s="35"/>
      <c r="CB2092" s="35"/>
      <c r="CC2092" s="35"/>
      <c r="CD2092" s="35"/>
      <c r="CE2092" s="35"/>
      <c r="CF2092" s="35"/>
      <c r="CG2092" s="35"/>
      <c r="CH2092" s="35"/>
      <c r="CI2092" s="35"/>
      <c r="CJ2092" s="35"/>
      <c r="CK2092" s="35"/>
      <c r="CL2092" s="35"/>
      <c r="CM2092" s="35"/>
      <c r="CN2092" s="35"/>
      <c r="CO2092" s="35"/>
      <c r="CP2092" s="35"/>
      <c r="CQ2092" s="35"/>
      <c r="CR2092" s="35"/>
      <c r="CS2092" s="35"/>
      <c r="CT2092" s="35"/>
      <c r="CU2092" s="35"/>
      <c r="CV2092" s="35"/>
      <c r="CW2092" s="35"/>
      <c r="CX2092" s="35"/>
      <c r="CY2092" s="35"/>
      <c r="CZ2092" s="35"/>
      <c r="DA2092" s="35"/>
      <c r="DB2092" s="35"/>
      <c r="DC2092" s="35"/>
      <c r="DD2092" s="35"/>
      <c r="DE2092" s="35"/>
      <c r="DF2092" s="35"/>
      <c r="DG2092" s="35"/>
      <c r="DH2092" s="35"/>
      <c r="DI2092" s="35"/>
      <c r="DJ2092" s="35"/>
      <c r="DK2092" s="35"/>
      <c r="DL2092" s="35"/>
      <c r="DM2092" s="35"/>
      <c r="DN2092" s="35"/>
      <c r="DO2092" s="35"/>
      <c r="DP2092" s="35"/>
      <c r="DQ2092" s="35"/>
      <c r="DR2092" s="35"/>
      <c r="DS2092" s="35"/>
      <c r="DT2092" s="35"/>
      <c r="DU2092" s="35"/>
      <c r="DV2092" s="35"/>
      <c r="DW2092" s="35"/>
      <c r="DX2092" s="35"/>
      <c r="DY2092" s="35"/>
      <c r="DZ2092" s="35"/>
      <c r="EA2092" s="35"/>
      <c r="EB2092" s="35"/>
      <c r="EC2092" s="35"/>
      <c r="ED2092" s="35"/>
      <c r="EE2092" s="35"/>
      <c r="EF2092" s="35"/>
      <c r="EG2092" s="35"/>
      <c r="EH2092" s="35"/>
      <c r="EI2092" s="35"/>
      <c r="EJ2092" s="35"/>
      <c r="EK2092" s="35"/>
      <c r="EL2092" s="35"/>
      <c r="EM2092" s="35"/>
      <c r="EN2092" s="35"/>
      <c r="EO2092" s="35"/>
      <c r="EP2092" s="35"/>
      <c r="EQ2092" s="35"/>
      <c r="ER2092" s="35"/>
      <c r="ES2092" s="35"/>
      <c r="ET2092" s="35"/>
      <c r="EU2092" s="35"/>
      <c r="EV2092" s="35"/>
      <c r="EW2092" s="35"/>
      <c r="EX2092" s="35"/>
      <c r="EY2092" s="35"/>
      <c r="EZ2092" s="35"/>
      <c r="FA2092" s="35"/>
      <c r="FB2092" s="35"/>
      <c r="FC2092" s="35"/>
      <c r="FD2092" s="35"/>
      <c r="FE2092" s="35"/>
      <c r="FF2092" s="35"/>
      <c r="FG2092" s="35"/>
      <c r="FH2092" s="35"/>
      <c r="FI2092" s="35"/>
      <c r="FJ2092" s="35"/>
      <c r="FK2092" s="35"/>
      <c r="FL2092" s="35"/>
      <c r="FM2092" s="35"/>
      <c r="FN2092" s="35"/>
      <c r="FO2092" s="35"/>
      <c r="FP2092" s="35"/>
      <c r="FQ2092" s="35"/>
      <c r="FR2092" s="35"/>
      <c r="FS2092" s="35"/>
      <c r="FT2092" s="35"/>
      <c r="FU2092" s="35"/>
      <c r="FV2092" s="35"/>
      <c r="FW2092" s="35"/>
      <c r="FX2092" s="35"/>
      <c r="FY2092" s="35"/>
      <c r="FZ2092" s="35"/>
    </row>
    <row r="2093" spans="1:182" x14ac:dyDescent="0.15">
      <c r="A2093" s="38">
        <f t="shared" si="637"/>
        <v>45537</v>
      </c>
      <c r="B2093" s="39">
        <f t="shared" ref="B2093:B2156" ca="1" si="638">IF(A2093&lt;=TODAY(),C2093+Q2093,IF(AND(A2093&gt;TODAY(),A2093&lt;=$B$1),IF(VLOOKUP(TODAY(),$A$10:$D$5000,4,FALSE)=0,"n.d",C2093+Q2093),"n.d"))</f>
        <v>3234.1067833500001</v>
      </c>
      <c r="C2093" s="40">
        <f t="shared" ref="C2093:C2156" si="639">TRUNC(C2092-T2092,8)</f>
        <v>3137.2723529499999</v>
      </c>
      <c r="D2093" s="41">
        <f ca="1">IF(A2093&lt;$B$1,VLOOKUP(A2093,[1]DI!$A$4:$B$15000,2,FALSE),0)</f>
        <v>0.104</v>
      </c>
      <c r="E2093" s="40">
        <f t="shared" ref="E2093:E2156" ca="1" si="640">ROUND((((1+D2093)^(1/252)-1)),8)</f>
        <v>3.927E-4</v>
      </c>
      <c r="F2093" s="42">
        <f t="shared" si="634"/>
        <v>1</v>
      </c>
      <c r="G2093" s="43">
        <f t="shared" ref="G2093:G2156" ca="1" si="641">TRUNC((1+(E2093*F2093)),15)</f>
        <v>1.0003926999999999</v>
      </c>
      <c r="H2093" s="40">
        <f ca="1">TRUNC(PRODUCT(G$10:G2092),15)</f>
        <v>1.57638457103</v>
      </c>
      <c r="I2093" s="40">
        <f t="shared" ref="I2093:I2156" ca="1" si="642">IF(OR(R2092&gt;0,R2092="E"),H2092,I2092)</f>
        <v>1.53907868529009</v>
      </c>
      <c r="J2093" s="40">
        <f t="shared" ref="J2093:J2156" ca="1" si="643">ROUND(TRUNC(H2093/I2093,15),8)</f>
        <v>1.0242391</v>
      </c>
      <c r="K2093" s="42">
        <f t="shared" ref="K2093:K2156" si="644">K2092</f>
        <v>2.7E-2</v>
      </c>
      <c r="L2093" s="63">
        <f t="shared" si="631"/>
        <v>45450</v>
      </c>
      <c r="M2093" s="64">
        <f t="shared" si="632"/>
        <v>61</v>
      </c>
      <c r="N2093" s="44">
        <f t="shared" ref="N2093:N2156" si="645">IF(AND(M2093=1,M2092=1),1,IF(M2093&gt;0,IF(M2093=M2092,M2093+1,M2093),0))</f>
        <v>61</v>
      </c>
      <c r="O2093" s="40">
        <f t="shared" ref="O2093:O2156" si="646">ROUND((K2093+1)^(N2093/252),9)</f>
        <v>1.006469879</v>
      </c>
      <c r="P2093" s="65">
        <f t="shared" ca="1" si="633"/>
        <v>1.030865803</v>
      </c>
      <c r="Q2093" s="40">
        <f t="shared" ref="Q2093:Q2156" ca="1" si="647">TRUNC((C2093*(P2093-1)),8)</f>
        <v>96.834430400000002</v>
      </c>
      <c r="R2093" s="44">
        <f>IF(VLOOKUP(A2093,$Z$12:$AI$125,8)=VLOOKUP(A2092,$Z$12:$AI$125,8),0,VLOOKUP(A2093,Z$12:$AI$125,8))</f>
        <v>0</v>
      </c>
      <c r="S2093" s="45">
        <f>IF(R2093&gt;0,VLOOKUP(R2093,Y$12:$AH$125,7),0)</f>
        <v>0</v>
      </c>
      <c r="T2093" s="40">
        <f t="shared" ref="T2093:T2156" si="648">IF(S2093&gt;0,(C2093*S2093),0)</f>
        <v>0</v>
      </c>
      <c r="U2093" s="40">
        <f t="shared" ref="U2093:U2156" ca="1" si="649">(Q2093+T2093)</f>
        <v>96.834430400000002</v>
      </c>
      <c r="V2093" s="46" t="str">
        <f t="shared" si="635"/>
        <v>J=</v>
      </c>
      <c r="W2093" s="47">
        <f t="shared" si="636"/>
        <v>45555</v>
      </c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  <c r="AX2093" s="35"/>
      <c r="AY2093" s="35"/>
      <c r="AZ2093" s="35"/>
      <c r="BA2093" s="35"/>
      <c r="BB2093" s="35"/>
      <c r="BC2093" s="35"/>
      <c r="BD2093" s="35"/>
      <c r="BE2093" s="35"/>
      <c r="BF2093" s="35"/>
      <c r="BG2093" s="35"/>
      <c r="BH2093" s="35"/>
      <c r="BI2093" s="35"/>
      <c r="BJ2093" s="35"/>
      <c r="BK2093" s="35"/>
      <c r="BL2093" s="35"/>
      <c r="BM2093" s="35"/>
      <c r="BN2093" s="35"/>
      <c r="BO2093" s="35"/>
      <c r="BP2093" s="35"/>
      <c r="BQ2093" s="35"/>
      <c r="BR2093" s="35"/>
      <c r="BS2093" s="35"/>
      <c r="BT2093" s="35"/>
      <c r="BU2093" s="35"/>
      <c r="BV2093" s="35"/>
      <c r="BW2093" s="35"/>
      <c r="BX2093" s="35"/>
      <c r="BY2093" s="35"/>
      <c r="BZ2093" s="35"/>
      <c r="CA2093" s="35"/>
      <c r="CB2093" s="35"/>
      <c r="CC2093" s="35"/>
      <c r="CD2093" s="35"/>
      <c r="CE2093" s="35"/>
      <c r="CF2093" s="35"/>
      <c r="CG2093" s="35"/>
      <c r="CH2093" s="35"/>
      <c r="CI2093" s="35"/>
      <c r="CJ2093" s="35"/>
      <c r="CK2093" s="35"/>
      <c r="CL2093" s="35"/>
      <c r="CM2093" s="35"/>
      <c r="CN2093" s="35"/>
      <c r="CO2093" s="35"/>
      <c r="CP2093" s="35"/>
      <c r="CQ2093" s="35"/>
      <c r="CR2093" s="35"/>
      <c r="CS2093" s="35"/>
      <c r="CT2093" s="35"/>
      <c r="CU2093" s="35"/>
      <c r="CV2093" s="35"/>
      <c r="CW2093" s="35"/>
      <c r="CX2093" s="35"/>
      <c r="CY2093" s="35"/>
      <c r="CZ2093" s="35"/>
      <c r="DA2093" s="35"/>
      <c r="DB2093" s="35"/>
      <c r="DC2093" s="35"/>
      <c r="DD2093" s="35"/>
      <c r="DE2093" s="35"/>
      <c r="DF2093" s="35"/>
      <c r="DG2093" s="35"/>
      <c r="DH2093" s="35"/>
      <c r="DI2093" s="35"/>
      <c r="DJ2093" s="35"/>
      <c r="DK2093" s="35"/>
      <c r="DL2093" s="35"/>
      <c r="DM2093" s="35"/>
      <c r="DN2093" s="35"/>
      <c r="DO2093" s="35"/>
      <c r="DP2093" s="35"/>
      <c r="DQ2093" s="35"/>
      <c r="DR2093" s="35"/>
      <c r="DS2093" s="35"/>
      <c r="DT2093" s="35"/>
      <c r="DU2093" s="35"/>
      <c r="DV2093" s="35"/>
      <c r="DW2093" s="35"/>
      <c r="DX2093" s="35"/>
      <c r="DY2093" s="35"/>
      <c r="DZ2093" s="35"/>
      <c r="EA2093" s="35"/>
      <c r="EB2093" s="35"/>
      <c r="EC2093" s="35"/>
      <c r="ED2093" s="35"/>
      <c r="EE2093" s="35"/>
      <c r="EF2093" s="35"/>
      <c r="EG2093" s="35"/>
      <c r="EH2093" s="35"/>
      <c r="EI2093" s="35"/>
      <c r="EJ2093" s="35"/>
      <c r="EK2093" s="35"/>
      <c r="EL2093" s="35"/>
      <c r="EM2093" s="35"/>
      <c r="EN2093" s="35"/>
      <c r="EO2093" s="35"/>
      <c r="EP2093" s="35"/>
      <c r="EQ2093" s="35"/>
      <c r="ER2093" s="35"/>
      <c r="ES2093" s="35"/>
      <c r="ET2093" s="35"/>
      <c r="EU2093" s="35"/>
      <c r="EV2093" s="35"/>
      <c r="EW2093" s="35"/>
      <c r="EX2093" s="35"/>
      <c r="EY2093" s="35"/>
      <c r="EZ2093" s="35"/>
      <c r="FA2093" s="35"/>
      <c r="FB2093" s="35"/>
      <c r="FC2093" s="35"/>
      <c r="FD2093" s="35"/>
      <c r="FE2093" s="35"/>
      <c r="FF2093" s="35"/>
      <c r="FG2093" s="35"/>
      <c r="FH2093" s="35"/>
      <c r="FI2093" s="35"/>
      <c r="FJ2093" s="35"/>
      <c r="FK2093" s="35"/>
      <c r="FL2093" s="35"/>
      <c r="FM2093" s="35"/>
      <c r="FN2093" s="35"/>
      <c r="FO2093" s="35"/>
      <c r="FP2093" s="35"/>
      <c r="FQ2093" s="35"/>
      <c r="FR2093" s="35"/>
      <c r="FS2093" s="35"/>
      <c r="FT2093" s="35"/>
      <c r="FU2093" s="35"/>
      <c r="FV2093" s="35"/>
      <c r="FW2093" s="35"/>
      <c r="FX2093" s="35"/>
      <c r="FY2093" s="35"/>
      <c r="FZ2093" s="35"/>
    </row>
    <row r="2094" spans="1:182" x14ac:dyDescent="0.15">
      <c r="A2094" s="38">
        <f t="shared" si="637"/>
        <v>45538</v>
      </c>
      <c r="B2094" s="39">
        <f t="shared" ca="1" si="638"/>
        <v>3235.7188864300001</v>
      </c>
      <c r="C2094" s="40">
        <f t="shared" si="639"/>
        <v>3137.2723529499999</v>
      </c>
      <c r="D2094" s="41">
        <f ca="1">IF(A2094&lt;$B$1,VLOOKUP(A2094,[1]DI!$A$4:$B$15000,2,FALSE),0)</f>
        <v>0.104</v>
      </c>
      <c r="E2094" s="40">
        <f t="shared" ca="1" si="640"/>
        <v>3.927E-4</v>
      </c>
      <c r="F2094" s="42">
        <f t="shared" si="634"/>
        <v>1</v>
      </c>
      <c r="G2094" s="43">
        <f t="shared" ca="1" si="641"/>
        <v>1.0003926999999999</v>
      </c>
      <c r="H2094" s="40">
        <f ca="1">TRUNC(PRODUCT(G$10:G2093),15)</f>
        <v>1.57700361725104</v>
      </c>
      <c r="I2094" s="40">
        <f t="shared" ca="1" si="642"/>
        <v>1.53907868529009</v>
      </c>
      <c r="J2094" s="40">
        <f t="shared" ca="1" si="643"/>
        <v>1.02464132</v>
      </c>
      <c r="K2094" s="42">
        <f t="shared" si="644"/>
        <v>2.7E-2</v>
      </c>
      <c r="L2094" s="63">
        <f t="shared" si="631"/>
        <v>45450</v>
      </c>
      <c r="M2094" s="64">
        <f t="shared" si="632"/>
        <v>62</v>
      </c>
      <c r="N2094" s="44">
        <f t="shared" si="645"/>
        <v>62</v>
      </c>
      <c r="O2094" s="40">
        <f t="shared" si="646"/>
        <v>1.0065762899999999</v>
      </c>
      <c r="P2094" s="65">
        <f t="shared" ca="1" si="633"/>
        <v>1.0313796580000001</v>
      </c>
      <c r="Q2094" s="40">
        <f t="shared" ca="1" si="647"/>
        <v>98.446533479999999</v>
      </c>
      <c r="R2094" s="44">
        <f>IF(VLOOKUP(A2094,$Z$12:$AI$125,8)=VLOOKUP(A2093,$Z$12:$AI$125,8),0,VLOOKUP(A2094,Z$12:$AI$125,8))</f>
        <v>0</v>
      </c>
      <c r="S2094" s="45">
        <f>IF(R2094&gt;0,VLOOKUP(R2094,Y$12:$AH$125,7),0)</f>
        <v>0</v>
      </c>
      <c r="T2094" s="40">
        <f t="shared" si="648"/>
        <v>0</v>
      </c>
      <c r="U2094" s="40">
        <f t="shared" ca="1" si="649"/>
        <v>98.446533479999999</v>
      </c>
      <c r="V2094" s="46" t="str">
        <f t="shared" si="635"/>
        <v>J=</v>
      </c>
      <c r="W2094" s="47">
        <f t="shared" si="636"/>
        <v>45555</v>
      </c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35"/>
      <c r="BC2094" s="35"/>
      <c r="BD2094" s="35"/>
      <c r="BE2094" s="35"/>
      <c r="BF2094" s="35"/>
      <c r="BG2094" s="35"/>
      <c r="BH2094" s="35"/>
      <c r="BI2094" s="35"/>
      <c r="BJ2094" s="35"/>
      <c r="BK2094" s="35"/>
      <c r="BL2094" s="35"/>
      <c r="BM2094" s="35"/>
      <c r="BN2094" s="35"/>
      <c r="BO2094" s="35"/>
      <c r="BP2094" s="35"/>
      <c r="BQ2094" s="35"/>
      <c r="BR2094" s="35"/>
      <c r="BS2094" s="35"/>
      <c r="BT2094" s="35"/>
      <c r="BU2094" s="35"/>
      <c r="BV2094" s="35"/>
      <c r="BW2094" s="35"/>
      <c r="BX2094" s="35"/>
      <c r="BY2094" s="35"/>
      <c r="BZ2094" s="35"/>
      <c r="CA2094" s="35"/>
      <c r="CB2094" s="35"/>
      <c r="CC2094" s="35"/>
      <c r="CD2094" s="35"/>
      <c r="CE2094" s="35"/>
      <c r="CF2094" s="35"/>
      <c r="CG2094" s="35"/>
      <c r="CH2094" s="35"/>
      <c r="CI2094" s="35"/>
      <c r="CJ2094" s="35"/>
      <c r="CK2094" s="35"/>
      <c r="CL2094" s="35"/>
      <c r="CM2094" s="35"/>
      <c r="CN2094" s="35"/>
      <c r="CO2094" s="35"/>
      <c r="CP2094" s="35"/>
      <c r="CQ2094" s="35"/>
      <c r="CR2094" s="35"/>
      <c r="CS2094" s="35"/>
      <c r="CT2094" s="35"/>
      <c r="CU2094" s="35"/>
      <c r="CV2094" s="35"/>
      <c r="CW2094" s="35"/>
      <c r="CX2094" s="35"/>
      <c r="CY2094" s="35"/>
      <c r="CZ2094" s="35"/>
      <c r="DA2094" s="35"/>
      <c r="DB2094" s="35"/>
      <c r="DC2094" s="35"/>
      <c r="DD2094" s="35"/>
      <c r="DE2094" s="35"/>
      <c r="DF2094" s="35"/>
      <c r="DG2094" s="35"/>
      <c r="DH2094" s="35"/>
      <c r="DI2094" s="35"/>
      <c r="DJ2094" s="35"/>
      <c r="DK2094" s="35"/>
      <c r="DL2094" s="35"/>
      <c r="DM2094" s="35"/>
      <c r="DN2094" s="35"/>
      <c r="DO2094" s="35"/>
      <c r="DP2094" s="35"/>
      <c r="DQ2094" s="35"/>
      <c r="DR2094" s="35"/>
      <c r="DS2094" s="35"/>
      <c r="DT2094" s="35"/>
      <c r="DU2094" s="35"/>
      <c r="DV2094" s="35"/>
      <c r="DW2094" s="35"/>
      <c r="DX2094" s="35"/>
      <c r="DY2094" s="35"/>
      <c r="DZ2094" s="35"/>
      <c r="EA2094" s="35"/>
      <c r="EB2094" s="35"/>
      <c r="EC2094" s="35"/>
      <c r="ED2094" s="35"/>
      <c r="EE2094" s="35"/>
      <c r="EF2094" s="35"/>
      <c r="EG2094" s="35"/>
      <c r="EH2094" s="35"/>
      <c r="EI2094" s="35"/>
      <c r="EJ2094" s="35"/>
      <c r="EK2094" s="35"/>
      <c r="EL2094" s="35"/>
      <c r="EM2094" s="35"/>
      <c r="EN2094" s="35"/>
      <c r="EO2094" s="35"/>
      <c r="EP2094" s="35"/>
      <c r="EQ2094" s="35"/>
      <c r="ER2094" s="35"/>
      <c r="ES2094" s="35"/>
      <c r="ET2094" s="35"/>
      <c r="EU2094" s="35"/>
      <c r="EV2094" s="35"/>
      <c r="EW2094" s="35"/>
      <c r="EX2094" s="35"/>
      <c r="EY2094" s="35"/>
      <c r="EZ2094" s="35"/>
      <c r="FA2094" s="35"/>
      <c r="FB2094" s="35"/>
      <c r="FC2094" s="35"/>
      <c r="FD2094" s="35"/>
      <c r="FE2094" s="35"/>
      <c r="FF2094" s="35"/>
      <c r="FG2094" s="35"/>
      <c r="FH2094" s="35"/>
      <c r="FI2094" s="35"/>
      <c r="FJ2094" s="35"/>
      <c r="FK2094" s="35"/>
      <c r="FL2094" s="35"/>
      <c r="FM2094" s="35"/>
      <c r="FN2094" s="35"/>
      <c r="FO2094" s="35"/>
      <c r="FP2094" s="35"/>
      <c r="FQ2094" s="35"/>
      <c r="FR2094" s="35"/>
      <c r="FS2094" s="35"/>
      <c r="FT2094" s="35"/>
      <c r="FU2094" s="35"/>
      <c r="FV2094" s="35"/>
      <c r="FW2094" s="35"/>
      <c r="FX2094" s="35"/>
      <c r="FY2094" s="35"/>
      <c r="FZ2094" s="35"/>
    </row>
    <row r="2095" spans="1:182" x14ac:dyDescent="0.15">
      <c r="A2095" s="38">
        <f t="shared" si="637"/>
        <v>45539</v>
      </c>
      <c r="B2095" s="39">
        <f t="shared" ca="1" si="638"/>
        <v>3237.3318052099999</v>
      </c>
      <c r="C2095" s="40">
        <f t="shared" si="639"/>
        <v>3137.2723529499999</v>
      </c>
      <c r="D2095" s="41">
        <f ca="1">IF(A2095&lt;$B$1,VLOOKUP(A2095,[1]DI!$A$4:$B$15000,2,FALSE),0)</f>
        <v>0.104</v>
      </c>
      <c r="E2095" s="40">
        <f t="shared" ca="1" si="640"/>
        <v>3.927E-4</v>
      </c>
      <c r="F2095" s="42">
        <f t="shared" si="634"/>
        <v>1</v>
      </c>
      <c r="G2095" s="43">
        <f t="shared" ca="1" si="641"/>
        <v>1.0003926999999999</v>
      </c>
      <c r="H2095" s="40">
        <f ca="1">TRUNC(PRODUCT(G$10:G2094),15)</f>
        <v>1.5776229065715299</v>
      </c>
      <c r="I2095" s="40">
        <f t="shared" ca="1" si="642"/>
        <v>1.53907868529009</v>
      </c>
      <c r="J2095" s="40">
        <f t="shared" ca="1" si="643"/>
        <v>1.0250436999999999</v>
      </c>
      <c r="K2095" s="42">
        <f t="shared" si="644"/>
        <v>2.7E-2</v>
      </c>
      <c r="L2095" s="63">
        <f t="shared" si="631"/>
        <v>45450</v>
      </c>
      <c r="M2095" s="64">
        <f t="shared" si="632"/>
        <v>63</v>
      </c>
      <c r="N2095" s="44">
        <f t="shared" si="645"/>
        <v>63</v>
      </c>
      <c r="O2095" s="40">
        <f t="shared" si="646"/>
        <v>1.006682713</v>
      </c>
      <c r="P2095" s="65">
        <f t="shared" ca="1" si="633"/>
        <v>1.031893773</v>
      </c>
      <c r="Q2095" s="40">
        <f t="shared" ca="1" si="647"/>
        <v>100.05945226</v>
      </c>
      <c r="R2095" s="44">
        <f>IF(VLOOKUP(A2095,$Z$12:$AI$125,8)=VLOOKUP(A2094,$Z$12:$AI$125,8),0,VLOOKUP(A2095,Z$12:$AI$125,8))</f>
        <v>0</v>
      </c>
      <c r="S2095" s="45">
        <f>IF(R2095&gt;0,VLOOKUP(R2095,Y$12:$AH$125,7),0)</f>
        <v>0</v>
      </c>
      <c r="T2095" s="40">
        <f t="shared" si="648"/>
        <v>0</v>
      </c>
      <c r="U2095" s="40">
        <f t="shared" ca="1" si="649"/>
        <v>100.05945226</v>
      </c>
      <c r="V2095" s="46" t="str">
        <f t="shared" si="635"/>
        <v>J=</v>
      </c>
      <c r="W2095" s="47">
        <f t="shared" si="636"/>
        <v>45555</v>
      </c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35"/>
      <c r="BC2095" s="35"/>
      <c r="BD2095" s="35"/>
      <c r="BE2095" s="35"/>
      <c r="BF2095" s="35"/>
      <c r="BG2095" s="35"/>
      <c r="BH2095" s="35"/>
      <c r="BI2095" s="35"/>
      <c r="BJ2095" s="35"/>
      <c r="BK2095" s="35"/>
      <c r="BL2095" s="35"/>
      <c r="BM2095" s="35"/>
      <c r="BN2095" s="35"/>
      <c r="BO2095" s="35"/>
      <c r="BP2095" s="35"/>
      <c r="BQ2095" s="35"/>
      <c r="BR2095" s="35"/>
      <c r="BS2095" s="35"/>
      <c r="BT2095" s="35"/>
      <c r="BU2095" s="35"/>
      <c r="BV2095" s="35"/>
      <c r="BW2095" s="35"/>
      <c r="BX2095" s="35"/>
      <c r="BY2095" s="35"/>
      <c r="BZ2095" s="35"/>
      <c r="CA2095" s="35"/>
      <c r="CB2095" s="35"/>
      <c r="CC2095" s="35"/>
      <c r="CD2095" s="35"/>
      <c r="CE2095" s="35"/>
      <c r="CF2095" s="35"/>
      <c r="CG2095" s="35"/>
      <c r="CH2095" s="35"/>
      <c r="CI2095" s="35"/>
      <c r="CJ2095" s="35"/>
      <c r="CK2095" s="35"/>
      <c r="CL2095" s="35"/>
      <c r="CM2095" s="35"/>
      <c r="CN2095" s="35"/>
      <c r="CO2095" s="35"/>
      <c r="CP2095" s="35"/>
      <c r="CQ2095" s="35"/>
      <c r="CR2095" s="35"/>
      <c r="CS2095" s="35"/>
      <c r="CT2095" s="35"/>
      <c r="CU2095" s="35"/>
      <c r="CV2095" s="35"/>
      <c r="CW2095" s="35"/>
      <c r="CX2095" s="35"/>
      <c r="CY2095" s="35"/>
      <c r="CZ2095" s="35"/>
      <c r="DA2095" s="35"/>
      <c r="DB2095" s="35"/>
      <c r="DC2095" s="35"/>
      <c r="DD2095" s="35"/>
      <c r="DE2095" s="35"/>
      <c r="DF2095" s="35"/>
      <c r="DG2095" s="35"/>
      <c r="DH2095" s="35"/>
      <c r="DI2095" s="35"/>
      <c r="DJ2095" s="35"/>
      <c r="DK2095" s="35"/>
      <c r="DL2095" s="35"/>
      <c r="DM2095" s="35"/>
      <c r="DN2095" s="35"/>
      <c r="DO2095" s="35"/>
      <c r="DP2095" s="35"/>
      <c r="DQ2095" s="35"/>
      <c r="DR2095" s="35"/>
      <c r="DS2095" s="35"/>
      <c r="DT2095" s="35"/>
      <c r="DU2095" s="35"/>
      <c r="DV2095" s="35"/>
      <c r="DW2095" s="35"/>
      <c r="DX2095" s="35"/>
      <c r="DY2095" s="35"/>
      <c r="DZ2095" s="35"/>
      <c r="EA2095" s="35"/>
      <c r="EB2095" s="35"/>
      <c r="EC2095" s="35"/>
      <c r="ED2095" s="35"/>
      <c r="EE2095" s="35"/>
      <c r="EF2095" s="35"/>
      <c r="EG2095" s="35"/>
      <c r="EH2095" s="35"/>
      <c r="EI2095" s="35"/>
      <c r="EJ2095" s="35"/>
      <c r="EK2095" s="35"/>
      <c r="EL2095" s="35"/>
      <c r="EM2095" s="35"/>
      <c r="EN2095" s="35"/>
      <c r="EO2095" s="35"/>
      <c r="EP2095" s="35"/>
      <c r="EQ2095" s="35"/>
      <c r="ER2095" s="35"/>
      <c r="ES2095" s="35"/>
      <c r="ET2095" s="35"/>
      <c r="EU2095" s="35"/>
      <c r="EV2095" s="35"/>
      <c r="EW2095" s="35"/>
      <c r="EX2095" s="35"/>
      <c r="EY2095" s="35"/>
      <c r="EZ2095" s="35"/>
      <c r="FA2095" s="35"/>
      <c r="FB2095" s="35"/>
      <c r="FC2095" s="35"/>
      <c r="FD2095" s="35"/>
      <c r="FE2095" s="35"/>
      <c r="FF2095" s="35"/>
      <c r="FG2095" s="35"/>
      <c r="FH2095" s="35"/>
      <c r="FI2095" s="35"/>
      <c r="FJ2095" s="35"/>
      <c r="FK2095" s="35"/>
      <c r="FL2095" s="35"/>
      <c r="FM2095" s="35"/>
      <c r="FN2095" s="35"/>
      <c r="FO2095" s="35"/>
      <c r="FP2095" s="35"/>
      <c r="FQ2095" s="35"/>
      <c r="FR2095" s="35"/>
      <c r="FS2095" s="35"/>
      <c r="FT2095" s="35"/>
      <c r="FU2095" s="35"/>
      <c r="FV2095" s="35"/>
      <c r="FW2095" s="35"/>
      <c r="FX2095" s="35"/>
      <c r="FY2095" s="35"/>
      <c r="FZ2095" s="35"/>
    </row>
    <row r="2096" spans="1:182" x14ac:dyDescent="0.15">
      <c r="A2096" s="38">
        <f t="shared" si="637"/>
        <v>45540</v>
      </c>
      <c r="B2096" s="39">
        <f t="shared" ca="1" si="638"/>
        <v>3238.9454988899997</v>
      </c>
      <c r="C2096" s="40">
        <f t="shared" si="639"/>
        <v>3137.2723529499999</v>
      </c>
      <c r="D2096" s="41">
        <f ca="1">IF(A2096&lt;$B$1,VLOOKUP(A2096,[1]DI!$A$4:$B$15000,2,FALSE),0)</f>
        <v>0.104</v>
      </c>
      <c r="E2096" s="40">
        <f t="shared" ca="1" si="640"/>
        <v>3.927E-4</v>
      </c>
      <c r="F2096" s="42">
        <f t="shared" si="634"/>
        <v>1</v>
      </c>
      <c r="G2096" s="43">
        <f t="shared" ca="1" si="641"/>
        <v>1.0003926999999999</v>
      </c>
      <c r="H2096" s="40">
        <f ca="1">TRUNC(PRODUCT(G$10:G2095),15)</f>
        <v>1.5782424390869401</v>
      </c>
      <c r="I2096" s="40">
        <f t="shared" ca="1" si="642"/>
        <v>1.53907868529009</v>
      </c>
      <c r="J2096" s="40">
        <f t="shared" ca="1" si="643"/>
        <v>1.02544623</v>
      </c>
      <c r="K2096" s="42">
        <f t="shared" si="644"/>
        <v>2.7E-2</v>
      </c>
      <c r="L2096" s="63">
        <f t="shared" si="631"/>
        <v>45450</v>
      </c>
      <c r="M2096" s="64">
        <f t="shared" si="632"/>
        <v>64</v>
      </c>
      <c r="N2096" s="44">
        <f t="shared" si="645"/>
        <v>64</v>
      </c>
      <c r="O2096" s="40">
        <f t="shared" si="646"/>
        <v>1.0067891470000001</v>
      </c>
      <c r="P2096" s="65">
        <f t="shared" ca="1" si="633"/>
        <v>1.0324081350000001</v>
      </c>
      <c r="Q2096" s="40">
        <f t="shared" ca="1" si="647"/>
        <v>101.67314594</v>
      </c>
      <c r="R2096" s="44">
        <f>IF(VLOOKUP(A2096,$Z$12:$AI$125,8)=VLOOKUP(A2095,$Z$12:$AI$125,8),0,VLOOKUP(A2096,Z$12:$AI$125,8))</f>
        <v>0</v>
      </c>
      <c r="S2096" s="45">
        <f>IF(R2096&gt;0,VLOOKUP(R2096,Y$12:$AH$125,7),0)</f>
        <v>0</v>
      </c>
      <c r="T2096" s="40">
        <f t="shared" si="648"/>
        <v>0</v>
      </c>
      <c r="U2096" s="40">
        <f t="shared" ca="1" si="649"/>
        <v>101.67314594</v>
      </c>
      <c r="V2096" s="46" t="str">
        <f t="shared" si="635"/>
        <v>J=</v>
      </c>
      <c r="W2096" s="47">
        <f t="shared" si="636"/>
        <v>45555</v>
      </c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35"/>
      <c r="BC2096" s="35"/>
      <c r="BD2096" s="35"/>
      <c r="BE2096" s="35"/>
      <c r="BF2096" s="35"/>
      <c r="BG2096" s="35"/>
      <c r="BH2096" s="35"/>
      <c r="BI2096" s="35"/>
      <c r="BJ2096" s="35"/>
      <c r="BK2096" s="35"/>
      <c r="BL2096" s="35"/>
      <c r="BM2096" s="35"/>
      <c r="BN2096" s="35"/>
      <c r="BO2096" s="35"/>
      <c r="BP2096" s="35"/>
      <c r="BQ2096" s="35"/>
      <c r="BR2096" s="35"/>
      <c r="BS2096" s="35"/>
      <c r="BT2096" s="35"/>
      <c r="BU2096" s="35"/>
      <c r="BV2096" s="35"/>
      <c r="BW2096" s="35"/>
      <c r="BX2096" s="35"/>
      <c r="BY2096" s="35"/>
      <c r="BZ2096" s="35"/>
      <c r="CA2096" s="35"/>
      <c r="CB2096" s="35"/>
      <c r="CC2096" s="35"/>
      <c r="CD2096" s="35"/>
      <c r="CE2096" s="35"/>
      <c r="CF2096" s="35"/>
      <c r="CG2096" s="35"/>
      <c r="CH2096" s="35"/>
      <c r="CI2096" s="35"/>
      <c r="CJ2096" s="35"/>
      <c r="CK2096" s="35"/>
      <c r="CL2096" s="35"/>
      <c r="CM2096" s="35"/>
      <c r="CN2096" s="35"/>
      <c r="CO2096" s="35"/>
      <c r="CP2096" s="35"/>
      <c r="CQ2096" s="35"/>
      <c r="CR2096" s="35"/>
      <c r="CS2096" s="35"/>
      <c r="CT2096" s="35"/>
      <c r="CU2096" s="35"/>
      <c r="CV2096" s="35"/>
      <c r="CW2096" s="35"/>
      <c r="CX2096" s="35"/>
      <c r="CY2096" s="35"/>
      <c r="CZ2096" s="35"/>
      <c r="DA2096" s="35"/>
      <c r="DB2096" s="35"/>
      <c r="DC2096" s="35"/>
      <c r="DD2096" s="35"/>
      <c r="DE2096" s="35"/>
      <c r="DF2096" s="35"/>
      <c r="DG2096" s="35"/>
      <c r="DH2096" s="35"/>
      <c r="DI2096" s="35"/>
      <c r="DJ2096" s="35"/>
      <c r="DK2096" s="35"/>
      <c r="DL2096" s="35"/>
      <c r="DM2096" s="35"/>
      <c r="DN2096" s="35"/>
      <c r="DO2096" s="35"/>
      <c r="DP2096" s="35"/>
      <c r="DQ2096" s="35"/>
      <c r="DR2096" s="35"/>
      <c r="DS2096" s="35"/>
      <c r="DT2096" s="35"/>
      <c r="DU2096" s="35"/>
      <c r="DV2096" s="35"/>
      <c r="DW2096" s="35"/>
      <c r="DX2096" s="35"/>
      <c r="DY2096" s="35"/>
      <c r="DZ2096" s="35"/>
      <c r="EA2096" s="35"/>
      <c r="EB2096" s="35"/>
      <c r="EC2096" s="35"/>
      <c r="ED2096" s="35"/>
      <c r="EE2096" s="35"/>
      <c r="EF2096" s="35"/>
      <c r="EG2096" s="35"/>
      <c r="EH2096" s="35"/>
      <c r="EI2096" s="35"/>
      <c r="EJ2096" s="35"/>
      <c r="EK2096" s="35"/>
      <c r="EL2096" s="35"/>
      <c r="EM2096" s="35"/>
      <c r="EN2096" s="35"/>
      <c r="EO2096" s="35"/>
      <c r="EP2096" s="35"/>
      <c r="EQ2096" s="35"/>
      <c r="ER2096" s="35"/>
      <c r="ES2096" s="35"/>
      <c r="ET2096" s="35"/>
      <c r="EU2096" s="35"/>
      <c r="EV2096" s="35"/>
      <c r="EW2096" s="35"/>
      <c r="EX2096" s="35"/>
      <c r="EY2096" s="35"/>
      <c r="EZ2096" s="35"/>
      <c r="FA2096" s="35"/>
      <c r="FB2096" s="35"/>
      <c r="FC2096" s="35"/>
      <c r="FD2096" s="35"/>
      <c r="FE2096" s="35"/>
      <c r="FF2096" s="35"/>
      <c r="FG2096" s="35"/>
      <c r="FH2096" s="35"/>
      <c r="FI2096" s="35"/>
      <c r="FJ2096" s="35"/>
      <c r="FK2096" s="35"/>
      <c r="FL2096" s="35"/>
      <c r="FM2096" s="35"/>
      <c r="FN2096" s="35"/>
      <c r="FO2096" s="35"/>
      <c r="FP2096" s="35"/>
      <c r="FQ2096" s="35"/>
      <c r="FR2096" s="35"/>
      <c r="FS2096" s="35"/>
      <c r="FT2096" s="35"/>
      <c r="FU2096" s="35"/>
      <c r="FV2096" s="35"/>
      <c r="FW2096" s="35"/>
      <c r="FX2096" s="35"/>
      <c r="FY2096" s="35"/>
      <c r="FZ2096" s="35"/>
    </row>
    <row r="2097" spans="1:182" x14ac:dyDescent="0.15">
      <c r="A2097" s="38">
        <f t="shared" si="637"/>
        <v>45541</v>
      </c>
      <c r="B2097" s="39">
        <f t="shared" ca="1" si="638"/>
        <v>3240.5600365</v>
      </c>
      <c r="C2097" s="40">
        <f t="shared" si="639"/>
        <v>3137.2723529499999</v>
      </c>
      <c r="D2097" s="41">
        <f ca="1">IF(A2097&lt;$B$1,VLOOKUP(A2097,[1]DI!$A$4:$B$15000,2,FALSE),0)</f>
        <v>0.104</v>
      </c>
      <c r="E2097" s="40">
        <f t="shared" ca="1" si="640"/>
        <v>3.927E-4</v>
      </c>
      <c r="F2097" s="42">
        <f t="shared" si="634"/>
        <v>1</v>
      </c>
      <c r="G2097" s="43">
        <f t="shared" ca="1" si="641"/>
        <v>1.0003926999999999</v>
      </c>
      <c r="H2097" s="40">
        <f ca="1">TRUNC(PRODUCT(G$10:G2096),15)</f>
        <v>1.57886221489277</v>
      </c>
      <c r="I2097" s="40">
        <f t="shared" ca="1" si="642"/>
        <v>1.53907868529009</v>
      </c>
      <c r="J2097" s="40">
        <f t="shared" ca="1" si="643"/>
        <v>1.02584893</v>
      </c>
      <c r="K2097" s="42">
        <f t="shared" si="644"/>
        <v>2.7E-2</v>
      </c>
      <c r="L2097" s="63">
        <f t="shared" si="631"/>
        <v>45450</v>
      </c>
      <c r="M2097" s="64">
        <f t="shared" si="632"/>
        <v>65</v>
      </c>
      <c r="N2097" s="44">
        <f t="shared" si="645"/>
        <v>65</v>
      </c>
      <c r="O2097" s="40">
        <f t="shared" si="646"/>
        <v>1.006895592</v>
      </c>
      <c r="P2097" s="65">
        <f t="shared" ca="1" si="633"/>
        <v>1.032922766</v>
      </c>
      <c r="Q2097" s="40">
        <f t="shared" ca="1" si="647"/>
        <v>103.28768355</v>
      </c>
      <c r="R2097" s="44">
        <f>IF(VLOOKUP(A2097,$Z$12:$AI$125,8)=VLOOKUP(A2096,$Z$12:$AI$125,8),0,VLOOKUP(A2097,Z$12:$AI$125,8))</f>
        <v>0</v>
      </c>
      <c r="S2097" s="45">
        <f>IF(R2097&gt;0,VLOOKUP(R2097,Y$12:$AH$125,7),0)</f>
        <v>0</v>
      </c>
      <c r="T2097" s="40">
        <f t="shared" si="648"/>
        <v>0</v>
      </c>
      <c r="U2097" s="40">
        <f t="shared" ca="1" si="649"/>
        <v>103.28768355</v>
      </c>
      <c r="V2097" s="46" t="str">
        <f t="shared" si="635"/>
        <v>J=</v>
      </c>
      <c r="W2097" s="47">
        <f t="shared" si="636"/>
        <v>45555</v>
      </c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35"/>
      <c r="BC2097" s="35"/>
      <c r="BD2097" s="35"/>
      <c r="BE2097" s="35"/>
      <c r="BF2097" s="35"/>
      <c r="BG2097" s="35"/>
      <c r="BH2097" s="35"/>
      <c r="BI2097" s="35"/>
      <c r="BJ2097" s="35"/>
      <c r="BK2097" s="35"/>
      <c r="BL2097" s="35"/>
      <c r="BM2097" s="35"/>
      <c r="BN2097" s="35"/>
      <c r="BO2097" s="35"/>
      <c r="BP2097" s="35"/>
      <c r="BQ2097" s="35"/>
      <c r="BR2097" s="35"/>
      <c r="BS2097" s="35"/>
      <c r="BT2097" s="35"/>
      <c r="BU2097" s="35"/>
      <c r="BV2097" s="35"/>
      <c r="BW2097" s="35"/>
      <c r="BX2097" s="35"/>
      <c r="BY2097" s="35"/>
      <c r="BZ2097" s="35"/>
      <c r="CA2097" s="35"/>
      <c r="CB2097" s="35"/>
      <c r="CC2097" s="35"/>
      <c r="CD2097" s="35"/>
      <c r="CE2097" s="35"/>
      <c r="CF2097" s="35"/>
      <c r="CG2097" s="35"/>
      <c r="CH2097" s="35"/>
      <c r="CI2097" s="35"/>
      <c r="CJ2097" s="35"/>
      <c r="CK2097" s="35"/>
      <c r="CL2097" s="35"/>
      <c r="CM2097" s="35"/>
      <c r="CN2097" s="35"/>
      <c r="CO2097" s="35"/>
      <c r="CP2097" s="35"/>
      <c r="CQ2097" s="35"/>
      <c r="CR2097" s="35"/>
      <c r="CS2097" s="35"/>
      <c r="CT2097" s="35"/>
      <c r="CU2097" s="35"/>
      <c r="CV2097" s="35"/>
      <c r="CW2097" s="35"/>
      <c r="CX2097" s="35"/>
      <c r="CY2097" s="35"/>
      <c r="CZ2097" s="35"/>
      <c r="DA2097" s="35"/>
      <c r="DB2097" s="35"/>
      <c r="DC2097" s="35"/>
      <c r="DD2097" s="35"/>
      <c r="DE2097" s="35"/>
      <c r="DF2097" s="35"/>
      <c r="DG2097" s="35"/>
      <c r="DH2097" s="35"/>
      <c r="DI2097" s="35"/>
      <c r="DJ2097" s="35"/>
      <c r="DK2097" s="35"/>
      <c r="DL2097" s="35"/>
      <c r="DM2097" s="35"/>
      <c r="DN2097" s="35"/>
      <c r="DO2097" s="35"/>
      <c r="DP2097" s="35"/>
      <c r="DQ2097" s="35"/>
      <c r="DR2097" s="35"/>
      <c r="DS2097" s="35"/>
      <c r="DT2097" s="35"/>
      <c r="DU2097" s="35"/>
      <c r="DV2097" s="35"/>
      <c r="DW2097" s="35"/>
      <c r="DX2097" s="35"/>
      <c r="DY2097" s="35"/>
      <c r="DZ2097" s="35"/>
      <c r="EA2097" s="35"/>
      <c r="EB2097" s="35"/>
      <c r="EC2097" s="35"/>
      <c r="ED2097" s="35"/>
      <c r="EE2097" s="35"/>
      <c r="EF2097" s="35"/>
      <c r="EG2097" s="35"/>
      <c r="EH2097" s="35"/>
      <c r="EI2097" s="35"/>
      <c r="EJ2097" s="35"/>
      <c r="EK2097" s="35"/>
      <c r="EL2097" s="35"/>
      <c r="EM2097" s="35"/>
      <c r="EN2097" s="35"/>
      <c r="EO2097" s="35"/>
      <c r="EP2097" s="35"/>
      <c r="EQ2097" s="35"/>
      <c r="ER2097" s="35"/>
      <c r="ES2097" s="35"/>
      <c r="ET2097" s="35"/>
      <c r="EU2097" s="35"/>
      <c r="EV2097" s="35"/>
      <c r="EW2097" s="35"/>
      <c r="EX2097" s="35"/>
      <c r="EY2097" s="35"/>
      <c r="EZ2097" s="35"/>
      <c r="FA2097" s="35"/>
      <c r="FB2097" s="35"/>
      <c r="FC2097" s="35"/>
      <c r="FD2097" s="35"/>
      <c r="FE2097" s="35"/>
      <c r="FF2097" s="35"/>
      <c r="FG2097" s="35"/>
      <c r="FH2097" s="35"/>
      <c r="FI2097" s="35"/>
      <c r="FJ2097" s="35"/>
      <c r="FK2097" s="35"/>
      <c r="FL2097" s="35"/>
      <c r="FM2097" s="35"/>
      <c r="FN2097" s="35"/>
      <c r="FO2097" s="35"/>
      <c r="FP2097" s="35"/>
      <c r="FQ2097" s="35"/>
      <c r="FR2097" s="35"/>
      <c r="FS2097" s="35"/>
      <c r="FT2097" s="35"/>
      <c r="FU2097" s="35"/>
      <c r="FV2097" s="35"/>
      <c r="FW2097" s="35"/>
      <c r="FX2097" s="35"/>
      <c r="FY2097" s="35"/>
      <c r="FZ2097" s="35"/>
    </row>
    <row r="2098" spans="1:182" x14ac:dyDescent="0.15">
      <c r="A2098" s="38">
        <f t="shared" si="637"/>
        <v>45542</v>
      </c>
      <c r="B2098" s="39">
        <f t="shared" ca="1" si="638"/>
        <v>3242.17535215</v>
      </c>
      <c r="C2098" s="40">
        <f t="shared" si="639"/>
        <v>3137.2723529499999</v>
      </c>
      <c r="D2098" s="41">
        <f ca="1">IF(A2098&lt;$B$1,VLOOKUP(A2098,[1]DI!$A$4:$B$15000,2,FALSE),0)</f>
        <v>0</v>
      </c>
      <c r="E2098" s="40">
        <f t="shared" ca="1" si="640"/>
        <v>0</v>
      </c>
      <c r="F2098" s="42">
        <f t="shared" si="634"/>
        <v>1</v>
      </c>
      <c r="G2098" s="43">
        <f t="shared" ca="1" si="641"/>
        <v>1</v>
      </c>
      <c r="H2098" s="40">
        <f ca="1">TRUNC(PRODUCT(G$10:G2097),15)</f>
        <v>1.57948223408456</v>
      </c>
      <c r="I2098" s="40">
        <f t="shared" ca="1" si="642"/>
        <v>1.53907868529009</v>
      </c>
      <c r="J2098" s="40">
        <f t="shared" ca="1" si="643"/>
        <v>1.0262517799999999</v>
      </c>
      <c r="K2098" s="42">
        <f t="shared" si="644"/>
        <v>2.7E-2</v>
      </c>
      <c r="L2098" s="63">
        <f t="shared" ref="L2098:L2161" si="650">IF(R2097&gt;0,VLOOKUP(R2097,Y$12:Z$40,2),L2097)</f>
        <v>45450</v>
      </c>
      <c r="M2098" s="64">
        <f t="shared" ref="M2098:M2161" si="651">IF(A2098&gt;L2098,IF(NETWORKDAYS(L2098,A2098,$Y$50:$Y$203)-1=0,1,NETWORKDAYS(L2098,A2098,$Y$50:$Y$203)-1),0)</f>
        <v>65</v>
      </c>
      <c r="N2098" s="44">
        <f t="shared" si="645"/>
        <v>66</v>
      </c>
      <c r="O2098" s="40">
        <f t="shared" si="646"/>
        <v>1.007002049</v>
      </c>
      <c r="P2098" s="65">
        <f t="shared" ca="1" si="633"/>
        <v>1.033437645</v>
      </c>
      <c r="Q2098" s="40">
        <f t="shared" ca="1" si="647"/>
        <v>104.9029992</v>
      </c>
      <c r="R2098" s="44">
        <f>IF(VLOOKUP(A2098,$Z$12:$AI$125,8)=VLOOKUP(A2097,$Z$12:$AI$125,8),0,VLOOKUP(A2098,Z$12:$AI$125,8))</f>
        <v>0</v>
      </c>
      <c r="S2098" s="45">
        <f>IF(R2098&gt;0,VLOOKUP(R2098,Y$12:$AH$125,7),0)</f>
        <v>0</v>
      </c>
      <c r="T2098" s="40">
        <f t="shared" si="648"/>
        <v>0</v>
      </c>
      <c r="U2098" s="40">
        <f t="shared" ca="1" si="649"/>
        <v>104.9029992</v>
      </c>
      <c r="V2098" s="46" t="str">
        <f t="shared" si="635"/>
        <v>J=</v>
      </c>
      <c r="W2098" s="47">
        <f t="shared" si="636"/>
        <v>45555</v>
      </c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  <c r="AX2098" s="35"/>
      <c r="AY2098" s="35"/>
      <c r="AZ2098" s="35"/>
      <c r="BA2098" s="35"/>
      <c r="BB2098" s="35"/>
      <c r="BC2098" s="35"/>
      <c r="BD2098" s="35"/>
      <c r="BE2098" s="35"/>
      <c r="BF2098" s="35"/>
      <c r="BG2098" s="35"/>
      <c r="BH2098" s="35"/>
      <c r="BI2098" s="35"/>
      <c r="BJ2098" s="35"/>
      <c r="BK2098" s="35"/>
      <c r="BL2098" s="35"/>
      <c r="BM2098" s="35"/>
      <c r="BN2098" s="35"/>
      <c r="BO2098" s="35"/>
      <c r="BP2098" s="35"/>
      <c r="BQ2098" s="35"/>
      <c r="BR2098" s="35"/>
      <c r="BS2098" s="35"/>
      <c r="BT2098" s="35"/>
      <c r="BU2098" s="35"/>
      <c r="BV2098" s="35"/>
      <c r="BW2098" s="35"/>
      <c r="BX2098" s="35"/>
      <c r="BY2098" s="35"/>
      <c r="BZ2098" s="35"/>
      <c r="CA2098" s="35"/>
      <c r="CB2098" s="35"/>
      <c r="CC2098" s="35"/>
      <c r="CD2098" s="35"/>
      <c r="CE2098" s="35"/>
      <c r="CF2098" s="35"/>
      <c r="CG2098" s="35"/>
      <c r="CH2098" s="35"/>
      <c r="CI2098" s="35"/>
      <c r="CJ2098" s="35"/>
      <c r="CK2098" s="35"/>
      <c r="CL2098" s="35"/>
      <c r="CM2098" s="35"/>
      <c r="CN2098" s="35"/>
      <c r="CO2098" s="35"/>
      <c r="CP2098" s="35"/>
      <c r="CQ2098" s="35"/>
      <c r="CR2098" s="35"/>
      <c r="CS2098" s="35"/>
      <c r="CT2098" s="35"/>
      <c r="CU2098" s="35"/>
      <c r="CV2098" s="35"/>
      <c r="CW2098" s="35"/>
      <c r="CX2098" s="35"/>
      <c r="CY2098" s="35"/>
      <c r="CZ2098" s="35"/>
      <c r="DA2098" s="35"/>
      <c r="DB2098" s="35"/>
      <c r="DC2098" s="35"/>
      <c r="DD2098" s="35"/>
      <c r="DE2098" s="35"/>
      <c r="DF2098" s="35"/>
      <c r="DG2098" s="35"/>
      <c r="DH2098" s="35"/>
      <c r="DI2098" s="35"/>
      <c r="DJ2098" s="35"/>
      <c r="DK2098" s="35"/>
      <c r="DL2098" s="35"/>
      <c r="DM2098" s="35"/>
      <c r="DN2098" s="35"/>
      <c r="DO2098" s="35"/>
      <c r="DP2098" s="35"/>
      <c r="DQ2098" s="35"/>
      <c r="DR2098" s="35"/>
      <c r="DS2098" s="35"/>
      <c r="DT2098" s="35"/>
      <c r="DU2098" s="35"/>
      <c r="DV2098" s="35"/>
      <c r="DW2098" s="35"/>
      <c r="DX2098" s="35"/>
      <c r="DY2098" s="35"/>
      <c r="DZ2098" s="35"/>
      <c r="EA2098" s="35"/>
      <c r="EB2098" s="35"/>
      <c r="EC2098" s="35"/>
      <c r="ED2098" s="35"/>
      <c r="EE2098" s="35"/>
      <c r="EF2098" s="35"/>
      <c r="EG2098" s="35"/>
      <c r="EH2098" s="35"/>
      <c r="EI2098" s="35"/>
      <c r="EJ2098" s="35"/>
      <c r="EK2098" s="35"/>
      <c r="EL2098" s="35"/>
      <c r="EM2098" s="35"/>
      <c r="EN2098" s="35"/>
      <c r="EO2098" s="35"/>
      <c r="EP2098" s="35"/>
      <c r="EQ2098" s="35"/>
      <c r="ER2098" s="35"/>
      <c r="ES2098" s="35"/>
      <c r="ET2098" s="35"/>
      <c r="EU2098" s="35"/>
      <c r="EV2098" s="35"/>
      <c r="EW2098" s="35"/>
      <c r="EX2098" s="35"/>
      <c r="EY2098" s="35"/>
      <c r="EZ2098" s="35"/>
      <c r="FA2098" s="35"/>
      <c r="FB2098" s="35"/>
      <c r="FC2098" s="35"/>
      <c r="FD2098" s="35"/>
      <c r="FE2098" s="35"/>
      <c r="FF2098" s="35"/>
      <c r="FG2098" s="35"/>
      <c r="FH2098" s="35"/>
      <c r="FI2098" s="35"/>
      <c r="FJ2098" s="35"/>
      <c r="FK2098" s="35"/>
      <c r="FL2098" s="35"/>
      <c r="FM2098" s="35"/>
      <c r="FN2098" s="35"/>
      <c r="FO2098" s="35"/>
      <c r="FP2098" s="35"/>
      <c r="FQ2098" s="35"/>
      <c r="FR2098" s="35"/>
      <c r="FS2098" s="35"/>
      <c r="FT2098" s="35"/>
      <c r="FU2098" s="35"/>
      <c r="FV2098" s="35"/>
      <c r="FW2098" s="35"/>
      <c r="FX2098" s="35"/>
      <c r="FY2098" s="35"/>
      <c r="FZ2098" s="35"/>
    </row>
    <row r="2099" spans="1:182" x14ac:dyDescent="0.15">
      <c r="A2099" s="38">
        <f t="shared" si="637"/>
        <v>45543</v>
      </c>
      <c r="B2099" s="39">
        <f t="shared" ca="1" si="638"/>
        <v>3242.17535215</v>
      </c>
      <c r="C2099" s="40">
        <f t="shared" si="639"/>
        <v>3137.2723529499999</v>
      </c>
      <c r="D2099" s="41">
        <f ca="1">IF(A2099&lt;$B$1,VLOOKUP(A2099,[1]DI!$A$4:$B$15000,2,FALSE),0)</f>
        <v>0</v>
      </c>
      <c r="E2099" s="40">
        <f t="shared" ca="1" si="640"/>
        <v>0</v>
      </c>
      <c r="F2099" s="42">
        <f t="shared" si="634"/>
        <v>1</v>
      </c>
      <c r="G2099" s="43">
        <f t="shared" ca="1" si="641"/>
        <v>1</v>
      </c>
      <c r="H2099" s="40">
        <f ca="1">TRUNC(PRODUCT(G$10:G2098),15)</f>
        <v>1.57948223408456</v>
      </c>
      <c r="I2099" s="40">
        <f t="shared" ca="1" si="642"/>
        <v>1.53907868529009</v>
      </c>
      <c r="J2099" s="40">
        <f t="shared" ca="1" si="643"/>
        <v>1.0262517799999999</v>
      </c>
      <c r="K2099" s="42">
        <f t="shared" si="644"/>
        <v>2.7E-2</v>
      </c>
      <c r="L2099" s="63">
        <f t="shared" si="650"/>
        <v>45450</v>
      </c>
      <c r="M2099" s="64">
        <f t="shared" si="651"/>
        <v>65</v>
      </c>
      <c r="N2099" s="44">
        <f t="shared" si="645"/>
        <v>66</v>
      </c>
      <c r="O2099" s="40">
        <f t="shared" si="646"/>
        <v>1.007002049</v>
      </c>
      <c r="P2099" s="65">
        <f t="shared" ref="P2099:P2162" ca="1" si="652">ROUND(J2099*O2099,9)</f>
        <v>1.033437645</v>
      </c>
      <c r="Q2099" s="40">
        <f t="shared" ca="1" si="647"/>
        <v>104.9029992</v>
      </c>
      <c r="R2099" s="44">
        <f>IF(VLOOKUP(A2099,$Z$12:$AI$125,8)=VLOOKUP(A2098,$Z$12:$AI$125,8),0,VLOOKUP(A2099,Z$12:$AI$125,8))</f>
        <v>0</v>
      </c>
      <c r="S2099" s="45">
        <f>IF(R2099&gt;0,VLOOKUP(R2099,Y$12:$AH$125,7),0)</f>
        <v>0</v>
      </c>
      <c r="T2099" s="40">
        <f t="shared" si="648"/>
        <v>0</v>
      </c>
      <c r="U2099" s="40">
        <f t="shared" ca="1" si="649"/>
        <v>104.9029992</v>
      </c>
      <c r="V2099" s="46" t="str">
        <f t="shared" si="635"/>
        <v>J=</v>
      </c>
      <c r="W2099" s="47">
        <f t="shared" si="636"/>
        <v>45555</v>
      </c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  <c r="AX2099" s="35"/>
      <c r="AY2099" s="35"/>
      <c r="AZ2099" s="35"/>
      <c r="BA2099" s="35"/>
      <c r="BB2099" s="35"/>
      <c r="BC2099" s="35"/>
      <c r="BD2099" s="35"/>
      <c r="BE2099" s="35"/>
      <c r="BF2099" s="35"/>
      <c r="BG2099" s="35"/>
      <c r="BH2099" s="35"/>
      <c r="BI2099" s="35"/>
      <c r="BJ2099" s="35"/>
      <c r="BK2099" s="35"/>
      <c r="BL2099" s="35"/>
      <c r="BM2099" s="35"/>
      <c r="BN2099" s="35"/>
      <c r="BO2099" s="35"/>
      <c r="BP2099" s="35"/>
      <c r="BQ2099" s="35"/>
      <c r="BR2099" s="35"/>
      <c r="BS2099" s="35"/>
      <c r="BT2099" s="35"/>
      <c r="BU2099" s="35"/>
      <c r="BV2099" s="35"/>
      <c r="BW2099" s="35"/>
      <c r="BX2099" s="35"/>
      <c r="BY2099" s="35"/>
      <c r="BZ2099" s="35"/>
      <c r="CA2099" s="35"/>
      <c r="CB2099" s="35"/>
      <c r="CC2099" s="35"/>
      <c r="CD2099" s="35"/>
      <c r="CE2099" s="35"/>
      <c r="CF2099" s="35"/>
      <c r="CG2099" s="35"/>
      <c r="CH2099" s="35"/>
      <c r="CI2099" s="35"/>
      <c r="CJ2099" s="35"/>
      <c r="CK2099" s="35"/>
      <c r="CL2099" s="35"/>
      <c r="CM2099" s="35"/>
      <c r="CN2099" s="35"/>
      <c r="CO2099" s="35"/>
      <c r="CP2099" s="35"/>
      <c r="CQ2099" s="35"/>
      <c r="CR2099" s="35"/>
      <c r="CS2099" s="35"/>
      <c r="CT2099" s="35"/>
      <c r="CU2099" s="35"/>
      <c r="CV2099" s="35"/>
      <c r="CW2099" s="35"/>
      <c r="CX2099" s="35"/>
      <c r="CY2099" s="35"/>
      <c r="CZ2099" s="35"/>
      <c r="DA2099" s="35"/>
      <c r="DB2099" s="35"/>
      <c r="DC2099" s="35"/>
      <c r="DD2099" s="35"/>
      <c r="DE2099" s="35"/>
      <c r="DF2099" s="35"/>
      <c r="DG2099" s="35"/>
      <c r="DH2099" s="35"/>
      <c r="DI2099" s="35"/>
      <c r="DJ2099" s="35"/>
      <c r="DK2099" s="35"/>
      <c r="DL2099" s="35"/>
      <c r="DM2099" s="35"/>
      <c r="DN2099" s="35"/>
      <c r="DO2099" s="35"/>
      <c r="DP2099" s="35"/>
      <c r="DQ2099" s="35"/>
      <c r="DR2099" s="35"/>
      <c r="DS2099" s="35"/>
      <c r="DT2099" s="35"/>
      <c r="DU2099" s="35"/>
      <c r="DV2099" s="35"/>
      <c r="DW2099" s="35"/>
      <c r="DX2099" s="35"/>
      <c r="DY2099" s="35"/>
      <c r="DZ2099" s="35"/>
      <c r="EA2099" s="35"/>
      <c r="EB2099" s="35"/>
      <c r="EC2099" s="35"/>
      <c r="ED2099" s="35"/>
      <c r="EE2099" s="35"/>
      <c r="EF2099" s="35"/>
      <c r="EG2099" s="35"/>
      <c r="EH2099" s="35"/>
      <c r="EI2099" s="35"/>
      <c r="EJ2099" s="35"/>
      <c r="EK2099" s="35"/>
      <c r="EL2099" s="35"/>
      <c r="EM2099" s="35"/>
      <c r="EN2099" s="35"/>
      <c r="EO2099" s="35"/>
      <c r="EP2099" s="35"/>
      <c r="EQ2099" s="35"/>
      <c r="ER2099" s="35"/>
      <c r="ES2099" s="35"/>
      <c r="ET2099" s="35"/>
      <c r="EU2099" s="35"/>
      <c r="EV2099" s="35"/>
      <c r="EW2099" s="35"/>
      <c r="EX2099" s="35"/>
      <c r="EY2099" s="35"/>
      <c r="EZ2099" s="35"/>
      <c r="FA2099" s="35"/>
      <c r="FB2099" s="35"/>
      <c r="FC2099" s="35"/>
      <c r="FD2099" s="35"/>
      <c r="FE2099" s="35"/>
      <c r="FF2099" s="35"/>
      <c r="FG2099" s="35"/>
      <c r="FH2099" s="35"/>
      <c r="FI2099" s="35"/>
      <c r="FJ2099" s="35"/>
      <c r="FK2099" s="35"/>
      <c r="FL2099" s="35"/>
      <c r="FM2099" s="35"/>
      <c r="FN2099" s="35"/>
      <c r="FO2099" s="35"/>
      <c r="FP2099" s="35"/>
      <c r="FQ2099" s="35"/>
      <c r="FR2099" s="35"/>
      <c r="FS2099" s="35"/>
      <c r="FT2099" s="35"/>
      <c r="FU2099" s="35"/>
      <c r="FV2099" s="35"/>
      <c r="FW2099" s="35"/>
      <c r="FX2099" s="35"/>
      <c r="FY2099" s="35"/>
      <c r="FZ2099" s="35"/>
    </row>
    <row r="2100" spans="1:182" x14ac:dyDescent="0.15">
      <c r="A2100" s="38">
        <f t="shared" si="637"/>
        <v>45544</v>
      </c>
      <c r="B2100" s="39">
        <f t="shared" ca="1" si="638"/>
        <v>3242.17535215</v>
      </c>
      <c r="C2100" s="40">
        <f t="shared" si="639"/>
        <v>3137.2723529499999</v>
      </c>
      <c r="D2100" s="41">
        <f ca="1">IF(A2100&lt;$B$1,VLOOKUP(A2100,[1]DI!$A$4:$B$15000,2,FALSE),0)</f>
        <v>0.104</v>
      </c>
      <c r="E2100" s="40">
        <f t="shared" ca="1" si="640"/>
        <v>3.927E-4</v>
      </c>
      <c r="F2100" s="42">
        <f t="shared" si="634"/>
        <v>1</v>
      </c>
      <c r="G2100" s="43">
        <f t="shared" ca="1" si="641"/>
        <v>1.0003926999999999</v>
      </c>
      <c r="H2100" s="40">
        <f ca="1">TRUNC(PRODUCT(G$10:G2099),15)</f>
        <v>1.57948223408456</v>
      </c>
      <c r="I2100" s="40">
        <f t="shared" ca="1" si="642"/>
        <v>1.53907868529009</v>
      </c>
      <c r="J2100" s="40">
        <f t="shared" ca="1" si="643"/>
        <v>1.0262517799999999</v>
      </c>
      <c r="K2100" s="42">
        <f t="shared" si="644"/>
        <v>2.7E-2</v>
      </c>
      <c r="L2100" s="63">
        <f t="shared" si="650"/>
        <v>45450</v>
      </c>
      <c r="M2100" s="64">
        <f t="shared" si="651"/>
        <v>66</v>
      </c>
      <c r="N2100" s="44">
        <f t="shared" si="645"/>
        <v>66</v>
      </c>
      <c r="O2100" s="40">
        <f t="shared" si="646"/>
        <v>1.007002049</v>
      </c>
      <c r="P2100" s="65">
        <f t="shared" ca="1" si="652"/>
        <v>1.033437645</v>
      </c>
      <c r="Q2100" s="40">
        <f t="shared" ca="1" si="647"/>
        <v>104.9029992</v>
      </c>
      <c r="R2100" s="44">
        <f>IF(VLOOKUP(A2100,$Z$12:$AI$125,8)=VLOOKUP(A2099,$Z$12:$AI$125,8),0,VLOOKUP(A2100,Z$12:$AI$125,8))</f>
        <v>0</v>
      </c>
      <c r="S2100" s="45">
        <f>IF(R2100&gt;0,VLOOKUP(R2100,Y$12:$AH$125,7),0)</f>
        <v>0</v>
      </c>
      <c r="T2100" s="40">
        <f t="shared" si="648"/>
        <v>0</v>
      </c>
      <c r="U2100" s="40">
        <f t="shared" ca="1" si="649"/>
        <v>104.9029992</v>
      </c>
      <c r="V2100" s="46" t="str">
        <f t="shared" si="635"/>
        <v>J=</v>
      </c>
      <c r="W2100" s="47">
        <f t="shared" si="636"/>
        <v>45555</v>
      </c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  <c r="AX2100" s="35"/>
      <c r="AY2100" s="35"/>
      <c r="AZ2100" s="35"/>
      <c r="BA2100" s="35"/>
      <c r="BB2100" s="35"/>
      <c r="BC2100" s="35"/>
      <c r="BD2100" s="35"/>
      <c r="BE2100" s="35"/>
      <c r="BF2100" s="35"/>
      <c r="BG2100" s="35"/>
      <c r="BH2100" s="35"/>
      <c r="BI2100" s="35"/>
      <c r="BJ2100" s="35"/>
      <c r="BK2100" s="35"/>
      <c r="BL2100" s="35"/>
      <c r="BM2100" s="35"/>
      <c r="BN2100" s="35"/>
      <c r="BO2100" s="35"/>
      <c r="BP2100" s="35"/>
      <c r="BQ2100" s="35"/>
      <c r="BR2100" s="35"/>
      <c r="BS2100" s="35"/>
      <c r="BT2100" s="35"/>
      <c r="BU2100" s="35"/>
      <c r="BV2100" s="35"/>
      <c r="BW2100" s="35"/>
      <c r="BX2100" s="35"/>
      <c r="BY2100" s="35"/>
      <c r="BZ2100" s="35"/>
      <c r="CA2100" s="35"/>
      <c r="CB2100" s="35"/>
      <c r="CC2100" s="35"/>
      <c r="CD2100" s="35"/>
      <c r="CE2100" s="35"/>
      <c r="CF2100" s="35"/>
      <c r="CG2100" s="35"/>
      <c r="CH2100" s="35"/>
      <c r="CI2100" s="35"/>
      <c r="CJ2100" s="35"/>
      <c r="CK2100" s="35"/>
      <c r="CL2100" s="35"/>
      <c r="CM2100" s="35"/>
      <c r="CN2100" s="35"/>
      <c r="CO2100" s="35"/>
      <c r="CP2100" s="35"/>
      <c r="CQ2100" s="35"/>
      <c r="CR2100" s="35"/>
      <c r="CS2100" s="35"/>
      <c r="CT2100" s="35"/>
      <c r="CU2100" s="35"/>
      <c r="CV2100" s="35"/>
      <c r="CW2100" s="35"/>
      <c r="CX2100" s="35"/>
      <c r="CY2100" s="35"/>
      <c r="CZ2100" s="35"/>
      <c r="DA2100" s="35"/>
      <c r="DB2100" s="35"/>
      <c r="DC2100" s="35"/>
      <c r="DD2100" s="35"/>
      <c r="DE2100" s="35"/>
      <c r="DF2100" s="35"/>
      <c r="DG2100" s="35"/>
      <c r="DH2100" s="35"/>
      <c r="DI2100" s="35"/>
      <c r="DJ2100" s="35"/>
      <c r="DK2100" s="35"/>
      <c r="DL2100" s="35"/>
      <c r="DM2100" s="35"/>
      <c r="DN2100" s="35"/>
      <c r="DO2100" s="35"/>
      <c r="DP2100" s="35"/>
      <c r="DQ2100" s="35"/>
      <c r="DR2100" s="35"/>
      <c r="DS2100" s="35"/>
      <c r="DT2100" s="35"/>
      <c r="DU2100" s="35"/>
      <c r="DV2100" s="35"/>
      <c r="DW2100" s="35"/>
      <c r="DX2100" s="35"/>
      <c r="DY2100" s="35"/>
      <c r="DZ2100" s="35"/>
      <c r="EA2100" s="35"/>
      <c r="EB2100" s="35"/>
      <c r="EC2100" s="35"/>
      <c r="ED2100" s="35"/>
      <c r="EE2100" s="35"/>
      <c r="EF2100" s="35"/>
      <c r="EG2100" s="35"/>
      <c r="EH2100" s="35"/>
      <c r="EI2100" s="35"/>
      <c r="EJ2100" s="35"/>
      <c r="EK2100" s="35"/>
      <c r="EL2100" s="35"/>
      <c r="EM2100" s="35"/>
      <c r="EN2100" s="35"/>
      <c r="EO2100" s="35"/>
      <c r="EP2100" s="35"/>
      <c r="EQ2100" s="35"/>
      <c r="ER2100" s="35"/>
      <c r="ES2100" s="35"/>
      <c r="ET2100" s="35"/>
      <c r="EU2100" s="35"/>
      <c r="EV2100" s="35"/>
      <c r="EW2100" s="35"/>
      <c r="EX2100" s="35"/>
      <c r="EY2100" s="35"/>
      <c r="EZ2100" s="35"/>
      <c r="FA2100" s="35"/>
      <c r="FB2100" s="35"/>
      <c r="FC2100" s="35"/>
      <c r="FD2100" s="35"/>
      <c r="FE2100" s="35"/>
      <c r="FF2100" s="35"/>
      <c r="FG2100" s="35"/>
      <c r="FH2100" s="35"/>
      <c r="FI2100" s="35"/>
      <c r="FJ2100" s="35"/>
      <c r="FK2100" s="35"/>
      <c r="FL2100" s="35"/>
      <c r="FM2100" s="35"/>
      <c r="FN2100" s="35"/>
      <c r="FO2100" s="35"/>
      <c r="FP2100" s="35"/>
      <c r="FQ2100" s="35"/>
      <c r="FR2100" s="35"/>
      <c r="FS2100" s="35"/>
      <c r="FT2100" s="35"/>
      <c r="FU2100" s="35"/>
      <c r="FV2100" s="35"/>
      <c r="FW2100" s="35"/>
      <c r="FX2100" s="35"/>
      <c r="FY2100" s="35"/>
      <c r="FZ2100" s="35"/>
    </row>
    <row r="2101" spans="1:182" x14ac:dyDescent="0.15">
      <c r="A2101" s="38">
        <f t="shared" si="637"/>
        <v>45545</v>
      </c>
      <c r="B2101" s="39">
        <f t="shared" ca="1" si="638"/>
        <v>3243.7914803599997</v>
      </c>
      <c r="C2101" s="40">
        <f t="shared" si="639"/>
        <v>3137.2723529499999</v>
      </c>
      <c r="D2101" s="41">
        <f ca="1">IF(A2101&lt;$B$1,VLOOKUP(A2101,[1]DI!$A$4:$B$15000,2,FALSE),0)</f>
        <v>0.104</v>
      </c>
      <c r="E2101" s="40">
        <f t="shared" ca="1" si="640"/>
        <v>3.927E-4</v>
      </c>
      <c r="F2101" s="42">
        <f t="shared" si="634"/>
        <v>1</v>
      </c>
      <c r="G2101" s="43">
        <f t="shared" ca="1" si="641"/>
        <v>1.0003926999999999</v>
      </c>
      <c r="H2101" s="40">
        <f ca="1">TRUNC(PRODUCT(G$10:G2100),15)</f>
        <v>1.5801024967578901</v>
      </c>
      <c r="I2101" s="40">
        <f t="shared" ca="1" si="642"/>
        <v>1.53907868529009</v>
      </c>
      <c r="J2101" s="40">
        <f t="shared" ca="1" si="643"/>
        <v>1.02665479</v>
      </c>
      <c r="K2101" s="42">
        <f t="shared" si="644"/>
        <v>2.7E-2</v>
      </c>
      <c r="L2101" s="63">
        <f t="shared" si="650"/>
        <v>45450</v>
      </c>
      <c r="M2101" s="64">
        <f t="shared" si="651"/>
        <v>67</v>
      </c>
      <c r="N2101" s="44">
        <f t="shared" si="645"/>
        <v>67</v>
      </c>
      <c r="O2101" s="40">
        <f t="shared" si="646"/>
        <v>1.007108517</v>
      </c>
      <c r="P2101" s="65">
        <f t="shared" ca="1" si="652"/>
        <v>1.0339527829999999</v>
      </c>
      <c r="Q2101" s="40">
        <f t="shared" ca="1" si="647"/>
        <v>106.51912741</v>
      </c>
      <c r="R2101" s="44">
        <f>IF(VLOOKUP(A2101,$Z$12:$AI$125,8)=VLOOKUP(A2100,$Z$12:$AI$125,8),0,VLOOKUP(A2101,Z$12:$AI$125,8))</f>
        <v>0</v>
      </c>
      <c r="S2101" s="45">
        <f>IF(R2101&gt;0,VLOOKUP(R2101,Y$12:$AH$125,7),0)</f>
        <v>0</v>
      </c>
      <c r="T2101" s="40">
        <f t="shared" si="648"/>
        <v>0</v>
      </c>
      <c r="U2101" s="40">
        <f t="shared" ca="1" si="649"/>
        <v>106.51912741</v>
      </c>
      <c r="V2101" s="46" t="str">
        <f t="shared" si="635"/>
        <v>J=</v>
      </c>
      <c r="W2101" s="47">
        <f t="shared" si="636"/>
        <v>45555</v>
      </c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  <c r="AX2101" s="35"/>
      <c r="AY2101" s="35"/>
      <c r="AZ2101" s="35"/>
      <c r="BA2101" s="35"/>
      <c r="BB2101" s="35"/>
      <c r="BC2101" s="35"/>
      <c r="BD2101" s="35"/>
      <c r="BE2101" s="35"/>
      <c r="BF2101" s="35"/>
      <c r="BG2101" s="35"/>
      <c r="BH2101" s="35"/>
      <c r="BI2101" s="35"/>
      <c r="BJ2101" s="35"/>
      <c r="BK2101" s="35"/>
      <c r="BL2101" s="35"/>
      <c r="BM2101" s="35"/>
      <c r="BN2101" s="35"/>
      <c r="BO2101" s="35"/>
      <c r="BP2101" s="35"/>
      <c r="BQ2101" s="35"/>
      <c r="BR2101" s="35"/>
      <c r="BS2101" s="35"/>
      <c r="BT2101" s="35"/>
      <c r="BU2101" s="35"/>
      <c r="BV2101" s="35"/>
      <c r="BW2101" s="35"/>
      <c r="BX2101" s="35"/>
      <c r="BY2101" s="35"/>
      <c r="BZ2101" s="35"/>
      <c r="CA2101" s="35"/>
      <c r="CB2101" s="35"/>
      <c r="CC2101" s="35"/>
      <c r="CD2101" s="35"/>
      <c r="CE2101" s="35"/>
      <c r="CF2101" s="35"/>
      <c r="CG2101" s="35"/>
      <c r="CH2101" s="35"/>
      <c r="CI2101" s="35"/>
      <c r="CJ2101" s="35"/>
      <c r="CK2101" s="35"/>
      <c r="CL2101" s="35"/>
      <c r="CM2101" s="35"/>
      <c r="CN2101" s="35"/>
      <c r="CO2101" s="35"/>
      <c r="CP2101" s="35"/>
      <c r="CQ2101" s="35"/>
      <c r="CR2101" s="35"/>
      <c r="CS2101" s="35"/>
      <c r="CT2101" s="35"/>
      <c r="CU2101" s="35"/>
      <c r="CV2101" s="35"/>
      <c r="CW2101" s="35"/>
      <c r="CX2101" s="35"/>
      <c r="CY2101" s="35"/>
      <c r="CZ2101" s="35"/>
      <c r="DA2101" s="35"/>
      <c r="DB2101" s="35"/>
      <c r="DC2101" s="35"/>
      <c r="DD2101" s="35"/>
      <c r="DE2101" s="35"/>
      <c r="DF2101" s="35"/>
      <c r="DG2101" s="35"/>
      <c r="DH2101" s="35"/>
      <c r="DI2101" s="35"/>
      <c r="DJ2101" s="35"/>
      <c r="DK2101" s="35"/>
      <c r="DL2101" s="35"/>
      <c r="DM2101" s="35"/>
      <c r="DN2101" s="35"/>
      <c r="DO2101" s="35"/>
      <c r="DP2101" s="35"/>
      <c r="DQ2101" s="35"/>
      <c r="DR2101" s="35"/>
      <c r="DS2101" s="35"/>
      <c r="DT2101" s="35"/>
      <c r="DU2101" s="35"/>
      <c r="DV2101" s="35"/>
      <c r="DW2101" s="35"/>
      <c r="DX2101" s="35"/>
      <c r="DY2101" s="35"/>
      <c r="DZ2101" s="35"/>
      <c r="EA2101" s="35"/>
      <c r="EB2101" s="35"/>
      <c r="EC2101" s="35"/>
      <c r="ED2101" s="35"/>
      <c r="EE2101" s="35"/>
      <c r="EF2101" s="35"/>
      <c r="EG2101" s="35"/>
      <c r="EH2101" s="35"/>
      <c r="EI2101" s="35"/>
      <c r="EJ2101" s="35"/>
      <c r="EK2101" s="35"/>
      <c r="EL2101" s="35"/>
      <c r="EM2101" s="35"/>
      <c r="EN2101" s="35"/>
      <c r="EO2101" s="35"/>
      <c r="EP2101" s="35"/>
      <c r="EQ2101" s="35"/>
      <c r="ER2101" s="35"/>
      <c r="ES2101" s="35"/>
      <c r="ET2101" s="35"/>
      <c r="EU2101" s="35"/>
      <c r="EV2101" s="35"/>
      <c r="EW2101" s="35"/>
      <c r="EX2101" s="35"/>
      <c r="EY2101" s="35"/>
      <c r="EZ2101" s="35"/>
      <c r="FA2101" s="35"/>
      <c r="FB2101" s="35"/>
      <c r="FC2101" s="35"/>
      <c r="FD2101" s="35"/>
      <c r="FE2101" s="35"/>
      <c r="FF2101" s="35"/>
      <c r="FG2101" s="35"/>
      <c r="FH2101" s="35"/>
      <c r="FI2101" s="35"/>
      <c r="FJ2101" s="35"/>
      <c r="FK2101" s="35"/>
      <c r="FL2101" s="35"/>
      <c r="FM2101" s="35"/>
      <c r="FN2101" s="35"/>
      <c r="FO2101" s="35"/>
      <c r="FP2101" s="35"/>
      <c r="FQ2101" s="35"/>
      <c r="FR2101" s="35"/>
      <c r="FS2101" s="35"/>
      <c r="FT2101" s="35"/>
      <c r="FU2101" s="35"/>
      <c r="FV2101" s="35"/>
      <c r="FW2101" s="35"/>
      <c r="FX2101" s="35"/>
      <c r="FY2101" s="35"/>
      <c r="FZ2101" s="35"/>
    </row>
    <row r="2102" spans="1:182" x14ac:dyDescent="0.15">
      <c r="A2102" s="38">
        <f t="shared" si="637"/>
        <v>45546</v>
      </c>
      <c r="B2102" s="39">
        <f t="shared" ca="1" si="638"/>
        <v>3245.40838661</v>
      </c>
      <c r="C2102" s="40">
        <f t="shared" si="639"/>
        <v>3137.2723529499999</v>
      </c>
      <c r="D2102" s="41">
        <f ca="1">IF(A2102&lt;$B$1,VLOOKUP(A2102,[1]DI!$A$4:$B$15000,2,FALSE),0)</f>
        <v>0.104</v>
      </c>
      <c r="E2102" s="40">
        <f t="shared" ca="1" si="640"/>
        <v>3.927E-4</v>
      </c>
      <c r="F2102" s="42">
        <f t="shared" si="634"/>
        <v>1</v>
      </c>
      <c r="G2102" s="43">
        <f t="shared" ca="1" si="641"/>
        <v>1.0003926999999999</v>
      </c>
      <c r="H2102" s="40">
        <f ca="1">TRUNC(PRODUCT(G$10:G2101),15)</f>
        <v>1.5807230030083601</v>
      </c>
      <c r="I2102" s="40">
        <f t="shared" ca="1" si="642"/>
        <v>1.53907868529009</v>
      </c>
      <c r="J2102" s="40">
        <f t="shared" ca="1" si="643"/>
        <v>1.0270579500000001</v>
      </c>
      <c r="K2102" s="42">
        <f t="shared" si="644"/>
        <v>2.7E-2</v>
      </c>
      <c r="L2102" s="63">
        <f t="shared" si="650"/>
        <v>45450</v>
      </c>
      <c r="M2102" s="64">
        <f t="shared" si="651"/>
        <v>68</v>
      </c>
      <c r="N2102" s="44">
        <f t="shared" si="645"/>
        <v>68</v>
      </c>
      <c r="O2102" s="40">
        <f t="shared" si="646"/>
        <v>1.0072149960000001</v>
      </c>
      <c r="P2102" s="65">
        <f t="shared" ca="1" si="652"/>
        <v>1.0344681689999999</v>
      </c>
      <c r="Q2102" s="40">
        <f t="shared" ca="1" si="647"/>
        <v>108.13603366</v>
      </c>
      <c r="R2102" s="44">
        <f>IF(VLOOKUP(A2102,$Z$12:$AI$125,8)=VLOOKUP(A2101,$Z$12:$AI$125,8),0,VLOOKUP(A2102,Z$12:$AI$125,8))</f>
        <v>0</v>
      </c>
      <c r="S2102" s="45">
        <f>IF(R2102&gt;0,VLOOKUP(R2102,Y$12:$AH$125,7),0)</f>
        <v>0</v>
      </c>
      <c r="T2102" s="40">
        <f t="shared" si="648"/>
        <v>0</v>
      </c>
      <c r="U2102" s="40">
        <f t="shared" ca="1" si="649"/>
        <v>108.13603366</v>
      </c>
      <c r="V2102" s="46" t="str">
        <f t="shared" si="635"/>
        <v>J=</v>
      </c>
      <c r="W2102" s="47">
        <f t="shared" si="636"/>
        <v>45555</v>
      </c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35"/>
      <c r="BC2102" s="35"/>
      <c r="BD2102" s="35"/>
      <c r="BE2102" s="35"/>
      <c r="BF2102" s="35"/>
      <c r="BG2102" s="35"/>
      <c r="BH2102" s="35"/>
      <c r="BI2102" s="35"/>
      <c r="BJ2102" s="35"/>
      <c r="BK2102" s="35"/>
      <c r="BL2102" s="35"/>
      <c r="BM2102" s="35"/>
      <c r="BN2102" s="35"/>
      <c r="BO2102" s="35"/>
      <c r="BP2102" s="35"/>
      <c r="BQ2102" s="35"/>
      <c r="BR2102" s="35"/>
      <c r="BS2102" s="35"/>
      <c r="BT2102" s="35"/>
      <c r="BU2102" s="35"/>
      <c r="BV2102" s="35"/>
      <c r="BW2102" s="35"/>
      <c r="BX2102" s="35"/>
      <c r="BY2102" s="35"/>
      <c r="BZ2102" s="35"/>
      <c r="CA2102" s="35"/>
      <c r="CB2102" s="35"/>
      <c r="CC2102" s="35"/>
      <c r="CD2102" s="35"/>
      <c r="CE2102" s="35"/>
      <c r="CF2102" s="35"/>
      <c r="CG2102" s="35"/>
      <c r="CH2102" s="35"/>
      <c r="CI2102" s="35"/>
      <c r="CJ2102" s="35"/>
      <c r="CK2102" s="35"/>
      <c r="CL2102" s="35"/>
      <c r="CM2102" s="35"/>
      <c r="CN2102" s="35"/>
      <c r="CO2102" s="35"/>
      <c r="CP2102" s="35"/>
      <c r="CQ2102" s="35"/>
      <c r="CR2102" s="35"/>
      <c r="CS2102" s="35"/>
      <c r="CT2102" s="35"/>
      <c r="CU2102" s="35"/>
      <c r="CV2102" s="35"/>
      <c r="CW2102" s="35"/>
      <c r="CX2102" s="35"/>
      <c r="CY2102" s="35"/>
      <c r="CZ2102" s="35"/>
      <c r="DA2102" s="35"/>
      <c r="DB2102" s="35"/>
      <c r="DC2102" s="35"/>
      <c r="DD2102" s="35"/>
      <c r="DE2102" s="35"/>
      <c r="DF2102" s="35"/>
      <c r="DG2102" s="35"/>
      <c r="DH2102" s="35"/>
      <c r="DI2102" s="35"/>
      <c r="DJ2102" s="35"/>
      <c r="DK2102" s="35"/>
      <c r="DL2102" s="35"/>
      <c r="DM2102" s="35"/>
      <c r="DN2102" s="35"/>
      <c r="DO2102" s="35"/>
      <c r="DP2102" s="35"/>
      <c r="DQ2102" s="35"/>
      <c r="DR2102" s="35"/>
      <c r="DS2102" s="35"/>
      <c r="DT2102" s="35"/>
      <c r="DU2102" s="35"/>
      <c r="DV2102" s="35"/>
      <c r="DW2102" s="35"/>
      <c r="DX2102" s="35"/>
      <c r="DY2102" s="35"/>
      <c r="DZ2102" s="35"/>
      <c r="EA2102" s="35"/>
      <c r="EB2102" s="35"/>
      <c r="EC2102" s="35"/>
      <c r="ED2102" s="35"/>
      <c r="EE2102" s="35"/>
      <c r="EF2102" s="35"/>
      <c r="EG2102" s="35"/>
      <c r="EH2102" s="35"/>
      <c r="EI2102" s="35"/>
      <c r="EJ2102" s="35"/>
      <c r="EK2102" s="35"/>
      <c r="EL2102" s="35"/>
      <c r="EM2102" s="35"/>
      <c r="EN2102" s="35"/>
      <c r="EO2102" s="35"/>
      <c r="EP2102" s="35"/>
      <c r="EQ2102" s="35"/>
      <c r="ER2102" s="35"/>
      <c r="ES2102" s="35"/>
      <c r="ET2102" s="35"/>
      <c r="EU2102" s="35"/>
      <c r="EV2102" s="35"/>
      <c r="EW2102" s="35"/>
      <c r="EX2102" s="35"/>
      <c r="EY2102" s="35"/>
      <c r="EZ2102" s="35"/>
      <c r="FA2102" s="35"/>
      <c r="FB2102" s="35"/>
      <c r="FC2102" s="35"/>
      <c r="FD2102" s="35"/>
      <c r="FE2102" s="35"/>
      <c r="FF2102" s="35"/>
      <c r="FG2102" s="35"/>
      <c r="FH2102" s="35"/>
      <c r="FI2102" s="35"/>
      <c r="FJ2102" s="35"/>
      <c r="FK2102" s="35"/>
      <c r="FL2102" s="35"/>
      <c r="FM2102" s="35"/>
      <c r="FN2102" s="35"/>
      <c r="FO2102" s="35"/>
      <c r="FP2102" s="35"/>
      <c r="FQ2102" s="35"/>
      <c r="FR2102" s="35"/>
      <c r="FS2102" s="35"/>
      <c r="FT2102" s="35"/>
      <c r="FU2102" s="35"/>
      <c r="FV2102" s="35"/>
      <c r="FW2102" s="35"/>
      <c r="FX2102" s="35"/>
      <c r="FY2102" s="35"/>
      <c r="FZ2102" s="35"/>
    </row>
    <row r="2103" spans="1:182" x14ac:dyDescent="0.15">
      <c r="A2103" s="38">
        <f t="shared" si="637"/>
        <v>45547</v>
      </c>
      <c r="B2103" s="39">
        <f t="shared" ca="1" si="638"/>
        <v>3247.0261336399999</v>
      </c>
      <c r="C2103" s="40">
        <f t="shared" si="639"/>
        <v>3137.2723529499999</v>
      </c>
      <c r="D2103" s="41">
        <f ca="1">IF(A2103&lt;$B$1,VLOOKUP(A2103,[1]DI!$A$4:$B$15000,2,FALSE),0)</f>
        <v>0.104</v>
      </c>
      <c r="E2103" s="40">
        <f t="shared" ca="1" si="640"/>
        <v>3.927E-4</v>
      </c>
      <c r="F2103" s="42">
        <f t="shared" si="634"/>
        <v>1</v>
      </c>
      <c r="G2103" s="43">
        <f t="shared" ca="1" si="641"/>
        <v>1.0003926999999999</v>
      </c>
      <c r="H2103" s="40">
        <f ca="1">TRUNC(PRODUCT(G$10:G2102),15)</f>
        <v>1.5813437529316401</v>
      </c>
      <c r="I2103" s="40">
        <f t="shared" ca="1" si="642"/>
        <v>1.53907868529009</v>
      </c>
      <c r="J2103" s="40">
        <f t="shared" ca="1" si="643"/>
        <v>1.02746128</v>
      </c>
      <c r="K2103" s="42">
        <f t="shared" si="644"/>
        <v>2.7E-2</v>
      </c>
      <c r="L2103" s="63">
        <f t="shared" si="650"/>
        <v>45450</v>
      </c>
      <c r="M2103" s="64">
        <f t="shared" si="651"/>
        <v>69</v>
      </c>
      <c r="N2103" s="44">
        <f t="shared" si="645"/>
        <v>69</v>
      </c>
      <c r="O2103" s="40">
        <f t="shared" si="646"/>
        <v>1.0073214859999999</v>
      </c>
      <c r="P2103" s="65">
        <f t="shared" ca="1" si="652"/>
        <v>1.0349838229999999</v>
      </c>
      <c r="Q2103" s="40">
        <f t="shared" ca="1" si="647"/>
        <v>109.75378069</v>
      </c>
      <c r="R2103" s="44">
        <f>IF(VLOOKUP(A2103,$Z$12:$AI$125,8)=VLOOKUP(A2102,$Z$12:$AI$125,8),0,VLOOKUP(A2103,Z$12:$AI$125,8))</f>
        <v>0</v>
      </c>
      <c r="S2103" s="45">
        <f>IF(R2103&gt;0,VLOOKUP(R2103,Y$12:$AH$125,7),0)</f>
        <v>0</v>
      </c>
      <c r="T2103" s="40">
        <f t="shared" si="648"/>
        <v>0</v>
      </c>
      <c r="U2103" s="40">
        <f t="shared" ca="1" si="649"/>
        <v>109.75378069</v>
      </c>
      <c r="V2103" s="46" t="str">
        <f t="shared" si="635"/>
        <v>J=</v>
      </c>
      <c r="W2103" s="47">
        <f t="shared" si="636"/>
        <v>45555</v>
      </c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  <c r="AX2103" s="35"/>
      <c r="AY2103" s="35"/>
      <c r="AZ2103" s="35"/>
      <c r="BA2103" s="35"/>
      <c r="BB2103" s="35"/>
      <c r="BC2103" s="35"/>
      <c r="BD2103" s="35"/>
      <c r="BE2103" s="35"/>
      <c r="BF2103" s="35"/>
      <c r="BG2103" s="35"/>
      <c r="BH2103" s="35"/>
      <c r="BI2103" s="35"/>
      <c r="BJ2103" s="35"/>
      <c r="BK2103" s="35"/>
      <c r="BL2103" s="35"/>
      <c r="BM2103" s="35"/>
      <c r="BN2103" s="35"/>
      <c r="BO2103" s="35"/>
      <c r="BP2103" s="35"/>
      <c r="BQ2103" s="35"/>
      <c r="BR2103" s="35"/>
      <c r="BS2103" s="35"/>
      <c r="BT2103" s="35"/>
      <c r="BU2103" s="35"/>
      <c r="BV2103" s="35"/>
      <c r="BW2103" s="35"/>
      <c r="BX2103" s="35"/>
      <c r="BY2103" s="35"/>
      <c r="BZ2103" s="35"/>
      <c r="CA2103" s="35"/>
      <c r="CB2103" s="35"/>
      <c r="CC2103" s="35"/>
      <c r="CD2103" s="35"/>
      <c r="CE2103" s="35"/>
      <c r="CF2103" s="35"/>
      <c r="CG2103" s="35"/>
      <c r="CH2103" s="35"/>
      <c r="CI2103" s="35"/>
      <c r="CJ2103" s="35"/>
      <c r="CK2103" s="35"/>
      <c r="CL2103" s="35"/>
      <c r="CM2103" s="35"/>
      <c r="CN2103" s="35"/>
      <c r="CO2103" s="35"/>
      <c r="CP2103" s="35"/>
      <c r="CQ2103" s="35"/>
      <c r="CR2103" s="35"/>
      <c r="CS2103" s="35"/>
      <c r="CT2103" s="35"/>
      <c r="CU2103" s="35"/>
      <c r="CV2103" s="35"/>
      <c r="CW2103" s="35"/>
      <c r="CX2103" s="35"/>
      <c r="CY2103" s="35"/>
      <c r="CZ2103" s="35"/>
      <c r="DA2103" s="35"/>
      <c r="DB2103" s="35"/>
      <c r="DC2103" s="35"/>
      <c r="DD2103" s="35"/>
      <c r="DE2103" s="35"/>
      <c r="DF2103" s="35"/>
      <c r="DG2103" s="35"/>
      <c r="DH2103" s="35"/>
      <c r="DI2103" s="35"/>
      <c r="DJ2103" s="35"/>
      <c r="DK2103" s="35"/>
      <c r="DL2103" s="35"/>
      <c r="DM2103" s="35"/>
      <c r="DN2103" s="35"/>
      <c r="DO2103" s="35"/>
      <c r="DP2103" s="35"/>
      <c r="DQ2103" s="35"/>
      <c r="DR2103" s="35"/>
      <c r="DS2103" s="35"/>
      <c r="DT2103" s="35"/>
      <c r="DU2103" s="35"/>
      <c r="DV2103" s="35"/>
      <c r="DW2103" s="35"/>
      <c r="DX2103" s="35"/>
      <c r="DY2103" s="35"/>
      <c r="DZ2103" s="35"/>
      <c r="EA2103" s="35"/>
      <c r="EB2103" s="35"/>
      <c r="EC2103" s="35"/>
      <c r="ED2103" s="35"/>
      <c r="EE2103" s="35"/>
      <c r="EF2103" s="35"/>
      <c r="EG2103" s="35"/>
      <c r="EH2103" s="35"/>
      <c r="EI2103" s="35"/>
      <c r="EJ2103" s="35"/>
      <c r="EK2103" s="35"/>
      <c r="EL2103" s="35"/>
      <c r="EM2103" s="35"/>
      <c r="EN2103" s="35"/>
      <c r="EO2103" s="35"/>
      <c r="EP2103" s="35"/>
      <c r="EQ2103" s="35"/>
      <c r="ER2103" s="35"/>
      <c r="ES2103" s="35"/>
      <c r="ET2103" s="35"/>
      <c r="EU2103" s="35"/>
      <c r="EV2103" s="35"/>
      <c r="EW2103" s="35"/>
      <c r="EX2103" s="35"/>
      <c r="EY2103" s="35"/>
      <c r="EZ2103" s="35"/>
      <c r="FA2103" s="35"/>
      <c r="FB2103" s="35"/>
      <c r="FC2103" s="35"/>
      <c r="FD2103" s="35"/>
      <c r="FE2103" s="35"/>
      <c r="FF2103" s="35"/>
      <c r="FG2103" s="35"/>
      <c r="FH2103" s="35"/>
      <c r="FI2103" s="35"/>
      <c r="FJ2103" s="35"/>
      <c r="FK2103" s="35"/>
      <c r="FL2103" s="35"/>
      <c r="FM2103" s="35"/>
      <c r="FN2103" s="35"/>
      <c r="FO2103" s="35"/>
      <c r="FP2103" s="35"/>
      <c r="FQ2103" s="35"/>
      <c r="FR2103" s="35"/>
      <c r="FS2103" s="35"/>
      <c r="FT2103" s="35"/>
      <c r="FU2103" s="35"/>
      <c r="FV2103" s="35"/>
      <c r="FW2103" s="35"/>
      <c r="FX2103" s="35"/>
      <c r="FY2103" s="35"/>
      <c r="FZ2103" s="35"/>
    </row>
    <row r="2104" spans="1:182" x14ac:dyDescent="0.15">
      <c r="A2104" s="38">
        <f t="shared" si="637"/>
        <v>45548</v>
      </c>
      <c r="B2104" s="39">
        <f t="shared" ca="1" si="638"/>
        <v>3248.6446649999998</v>
      </c>
      <c r="C2104" s="40">
        <f t="shared" si="639"/>
        <v>3137.2723529499999</v>
      </c>
      <c r="D2104" s="41">
        <f ca="1">IF(A2104&lt;$B$1,VLOOKUP(A2104,[1]DI!$A$4:$B$15000,2,FALSE),0)</f>
        <v>0.104</v>
      </c>
      <c r="E2104" s="40">
        <f t="shared" ca="1" si="640"/>
        <v>3.927E-4</v>
      </c>
      <c r="F2104" s="42">
        <f t="shared" si="634"/>
        <v>1</v>
      </c>
      <c r="G2104" s="43">
        <f t="shared" ca="1" si="641"/>
        <v>1.0003926999999999</v>
      </c>
      <c r="H2104" s="40">
        <f ca="1">TRUNC(PRODUCT(G$10:G2103),15)</f>
        <v>1.5819647466234199</v>
      </c>
      <c r="I2104" s="40">
        <f t="shared" ca="1" si="642"/>
        <v>1.53907868529009</v>
      </c>
      <c r="J2104" s="40">
        <f t="shared" ca="1" si="643"/>
        <v>1.0278647599999999</v>
      </c>
      <c r="K2104" s="42">
        <f t="shared" si="644"/>
        <v>2.7E-2</v>
      </c>
      <c r="L2104" s="63">
        <f t="shared" si="650"/>
        <v>45450</v>
      </c>
      <c r="M2104" s="64">
        <f t="shared" si="651"/>
        <v>70</v>
      </c>
      <c r="N2104" s="44">
        <f t="shared" si="645"/>
        <v>70</v>
      </c>
      <c r="O2104" s="40">
        <f t="shared" si="646"/>
        <v>1.0074279880000001</v>
      </c>
      <c r="P2104" s="65">
        <f t="shared" ca="1" si="652"/>
        <v>1.0354997269999999</v>
      </c>
      <c r="Q2104" s="40">
        <f t="shared" ca="1" si="647"/>
        <v>111.37231205000001</v>
      </c>
      <c r="R2104" s="44">
        <f>IF(VLOOKUP(A2104,$Z$12:$AI$125,8)=VLOOKUP(A2103,$Z$12:$AI$125,8),0,VLOOKUP(A2104,Z$12:$AI$125,8))</f>
        <v>0</v>
      </c>
      <c r="S2104" s="45">
        <f>IF(R2104&gt;0,VLOOKUP(R2104,Y$12:$AH$125,7),0)</f>
        <v>0</v>
      </c>
      <c r="T2104" s="40">
        <f t="shared" si="648"/>
        <v>0</v>
      </c>
      <c r="U2104" s="40">
        <f t="shared" ca="1" si="649"/>
        <v>111.37231205000001</v>
      </c>
      <c r="V2104" s="46" t="str">
        <f t="shared" si="635"/>
        <v>J=</v>
      </c>
      <c r="W2104" s="47">
        <f t="shared" si="636"/>
        <v>45555</v>
      </c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35"/>
      <c r="BC2104" s="35"/>
      <c r="BD2104" s="35"/>
      <c r="BE2104" s="35"/>
      <c r="BF2104" s="35"/>
      <c r="BG2104" s="35"/>
      <c r="BH2104" s="35"/>
      <c r="BI2104" s="35"/>
      <c r="BJ2104" s="35"/>
      <c r="BK2104" s="35"/>
      <c r="BL2104" s="35"/>
      <c r="BM2104" s="35"/>
      <c r="BN2104" s="35"/>
      <c r="BO2104" s="35"/>
      <c r="BP2104" s="35"/>
      <c r="BQ2104" s="35"/>
      <c r="BR2104" s="35"/>
      <c r="BS2104" s="35"/>
      <c r="BT2104" s="35"/>
      <c r="BU2104" s="35"/>
      <c r="BV2104" s="35"/>
      <c r="BW2104" s="35"/>
      <c r="BX2104" s="35"/>
      <c r="BY2104" s="35"/>
      <c r="BZ2104" s="35"/>
      <c r="CA2104" s="35"/>
      <c r="CB2104" s="35"/>
      <c r="CC2104" s="35"/>
      <c r="CD2104" s="35"/>
      <c r="CE2104" s="35"/>
      <c r="CF2104" s="35"/>
      <c r="CG2104" s="35"/>
      <c r="CH2104" s="35"/>
      <c r="CI2104" s="35"/>
      <c r="CJ2104" s="35"/>
      <c r="CK2104" s="35"/>
      <c r="CL2104" s="35"/>
      <c r="CM2104" s="35"/>
      <c r="CN2104" s="35"/>
      <c r="CO2104" s="35"/>
      <c r="CP2104" s="35"/>
      <c r="CQ2104" s="35"/>
      <c r="CR2104" s="35"/>
      <c r="CS2104" s="35"/>
      <c r="CT2104" s="35"/>
      <c r="CU2104" s="35"/>
      <c r="CV2104" s="35"/>
      <c r="CW2104" s="35"/>
      <c r="CX2104" s="35"/>
      <c r="CY2104" s="35"/>
      <c r="CZ2104" s="35"/>
      <c r="DA2104" s="35"/>
      <c r="DB2104" s="35"/>
      <c r="DC2104" s="35"/>
      <c r="DD2104" s="35"/>
      <c r="DE2104" s="35"/>
      <c r="DF2104" s="35"/>
      <c r="DG2104" s="35"/>
      <c r="DH2104" s="35"/>
      <c r="DI2104" s="35"/>
      <c r="DJ2104" s="35"/>
      <c r="DK2104" s="35"/>
      <c r="DL2104" s="35"/>
      <c r="DM2104" s="35"/>
      <c r="DN2104" s="35"/>
      <c r="DO2104" s="35"/>
      <c r="DP2104" s="35"/>
      <c r="DQ2104" s="35"/>
      <c r="DR2104" s="35"/>
      <c r="DS2104" s="35"/>
      <c r="DT2104" s="35"/>
      <c r="DU2104" s="35"/>
      <c r="DV2104" s="35"/>
      <c r="DW2104" s="35"/>
      <c r="DX2104" s="35"/>
      <c r="DY2104" s="35"/>
      <c r="DZ2104" s="35"/>
      <c r="EA2104" s="35"/>
      <c r="EB2104" s="35"/>
      <c r="EC2104" s="35"/>
      <c r="ED2104" s="35"/>
      <c r="EE2104" s="35"/>
      <c r="EF2104" s="35"/>
      <c r="EG2104" s="35"/>
      <c r="EH2104" s="35"/>
      <c r="EI2104" s="35"/>
      <c r="EJ2104" s="35"/>
      <c r="EK2104" s="35"/>
      <c r="EL2104" s="35"/>
      <c r="EM2104" s="35"/>
      <c r="EN2104" s="35"/>
      <c r="EO2104" s="35"/>
      <c r="EP2104" s="35"/>
      <c r="EQ2104" s="35"/>
      <c r="ER2104" s="35"/>
      <c r="ES2104" s="35"/>
      <c r="ET2104" s="35"/>
      <c r="EU2104" s="35"/>
      <c r="EV2104" s="35"/>
      <c r="EW2104" s="35"/>
      <c r="EX2104" s="35"/>
      <c r="EY2104" s="35"/>
      <c r="EZ2104" s="35"/>
      <c r="FA2104" s="35"/>
      <c r="FB2104" s="35"/>
      <c r="FC2104" s="35"/>
      <c r="FD2104" s="35"/>
      <c r="FE2104" s="35"/>
      <c r="FF2104" s="35"/>
      <c r="FG2104" s="35"/>
      <c r="FH2104" s="35"/>
      <c r="FI2104" s="35"/>
      <c r="FJ2104" s="35"/>
      <c r="FK2104" s="35"/>
      <c r="FL2104" s="35"/>
      <c r="FM2104" s="35"/>
      <c r="FN2104" s="35"/>
      <c r="FO2104" s="35"/>
      <c r="FP2104" s="35"/>
      <c r="FQ2104" s="35"/>
      <c r="FR2104" s="35"/>
      <c r="FS2104" s="35"/>
      <c r="FT2104" s="35"/>
      <c r="FU2104" s="35"/>
      <c r="FV2104" s="35"/>
      <c r="FW2104" s="35"/>
      <c r="FX2104" s="35"/>
      <c r="FY2104" s="35"/>
      <c r="FZ2104" s="35"/>
    </row>
    <row r="2105" spans="1:182" x14ac:dyDescent="0.15">
      <c r="A2105" s="38">
        <f t="shared" si="637"/>
        <v>45549</v>
      </c>
      <c r="B2105" s="39">
        <f t="shared" ca="1" si="638"/>
        <v>3250.26400577</v>
      </c>
      <c r="C2105" s="40">
        <f t="shared" si="639"/>
        <v>3137.2723529499999</v>
      </c>
      <c r="D2105" s="41">
        <f ca="1">IF(A2105&lt;$B$1,VLOOKUP(A2105,[1]DI!$A$4:$B$15000,2,FALSE),0)</f>
        <v>0</v>
      </c>
      <c r="E2105" s="40">
        <f t="shared" ca="1" si="640"/>
        <v>0</v>
      </c>
      <c r="F2105" s="42">
        <f t="shared" si="634"/>
        <v>1</v>
      </c>
      <c r="G2105" s="43">
        <f t="shared" ca="1" si="641"/>
        <v>1</v>
      </c>
      <c r="H2105" s="40">
        <f ca="1">TRUNC(PRODUCT(G$10:G2104),15)</f>
        <v>1.5825859841794201</v>
      </c>
      <c r="I2105" s="40">
        <f t="shared" ca="1" si="642"/>
        <v>1.53907868529009</v>
      </c>
      <c r="J2105" s="40">
        <f t="shared" ca="1" si="643"/>
        <v>1.0282684</v>
      </c>
      <c r="K2105" s="42">
        <f t="shared" si="644"/>
        <v>2.7E-2</v>
      </c>
      <c r="L2105" s="63">
        <f t="shared" si="650"/>
        <v>45450</v>
      </c>
      <c r="M2105" s="64">
        <f t="shared" si="651"/>
        <v>70</v>
      </c>
      <c r="N2105" s="44">
        <f t="shared" si="645"/>
        <v>71</v>
      </c>
      <c r="O2105" s="40">
        <f t="shared" si="646"/>
        <v>1.0075345010000001</v>
      </c>
      <c r="P2105" s="65">
        <f t="shared" ca="1" si="652"/>
        <v>1.036015889</v>
      </c>
      <c r="Q2105" s="40">
        <f t="shared" ca="1" si="647"/>
        <v>112.99165282</v>
      </c>
      <c r="R2105" s="44">
        <f>IF(VLOOKUP(A2105,$Z$12:$AI$125,8)=VLOOKUP(A2104,$Z$12:$AI$125,8),0,VLOOKUP(A2105,Z$12:$AI$125,8))</f>
        <v>0</v>
      </c>
      <c r="S2105" s="45">
        <f>IF(R2105&gt;0,VLOOKUP(R2105,Y$12:$AH$125,7),0)</f>
        <v>0</v>
      </c>
      <c r="T2105" s="40">
        <f t="shared" si="648"/>
        <v>0</v>
      </c>
      <c r="U2105" s="40">
        <f t="shared" ca="1" si="649"/>
        <v>112.99165282</v>
      </c>
      <c r="V2105" s="46" t="str">
        <f t="shared" si="635"/>
        <v>J=</v>
      </c>
      <c r="W2105" s="47">
        <f t="shared" si="636"/>
        <v>45555</v>
      </c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  <c r="AX2105" s="35"/>
      <c r="AY2105" s="35"/>
      <c r="AZ2105" s="35"/>
      <c r="BA2105" s="35"/>
      <c r="BB2105" s="35"/>
      <c r="BC2105" s="35"/>
      <c r="BD2105" s="35"/>
      <c r="BE2105" s="35"/>
      <c r="BF2105" s="35"/>
      <c r="BG2105" s="35"/>
      <c r="BH2105" s="35"/>
      <c r="BI2105" s="35"/>
      <c r="BJ2105" s="35"/>
      <c r="BK2105" s="35"/>
      <c r="BL2105" s="35"/>
      <c r="BM2105" s="35"/>
      <c r="BN2105" s="35"/>
      <c r="BO2105" s="35"/>
      <c r="BP2105" s="35"/>
      <c r="BQ2105" s="35"/>
      <c r="BR2105" s="35"/>
      <c r="BS2105" s="35"/>
      <c r="BT2105" s="35"/>
      <c r="BU2105" s="35"/>
      <c r="BV2105" s="35"/>
      <c r="BW2105" s="35"/>
      <c r="BX2105" s="35"/>
      <c r="BY2105" s="35"/>
      <c r="BZ2105" s="35"/>
      <c r="CA2105" s="35"/>
      <c r="CB2105" s="35"/>
      <c r="CC2105" s="35"/>
      <c r="CD2105" s="35"/>
      <c r="CE2105" s="35"/>
      <c r="CF2105" s="35"/>
      <c r="CG2105" s="35"/>
      <c r="CH2105" s="35"/>
      <c r="CI2105" s="35"/>
      <c r="CJ2105" s="35"/>
      <c r="CK2105" s="35"/>
      <c r="CL2105" s="35"/>
      <c r="CM2105" s="35"/>
      <c r="CN2105" s="35"/>
      <c r="CO2105" s="35"/>
      <c r="CP2105" s="35"/>
      <c r="CQ2105" s="35"/>
      <c r="CR2105" s="35"/>
      <c r="CS2105" s="35"/>
      <c r="CT2105" s="35"/>
      <c r="CU2105" s="35"/>
      <c r="CV2105" s="35"/>
      <c r="CW2105" s="35"/>
      <c r="CX2105" s="35"/>
      <c r="CY2105" s="35"/>
      <c r="CZ2105" s="35"/>
      <c r="DA2105" s="35"/>
      <c r="DB2105" s="35"/>
      <c r="DC2105" s="35"/>
      <c r="DD2105" s="35"/>
      <c r="DE2105" s="35"/>
      <c r="DF2105" s="35"/>
      <c r="DG2105" s="35"/>
      <c r="DH2105" s="35"/>
      <c r="DI2105" s="35"/>
      <c r="DJ2105" s="35"/>
      <c r="DK2105" s="35"/>
      <c r="DL2105" s="35"/>
      <c r="DM2105" s="35"/>
      <c r="DN2105" s="35"/>
      <c r="DO2105" s="35"/>
      <c r="DP2105" s="35"/>
      <c r="DQ2105" s="35"/>
      <c r="DR2105" s="35"/>
      <c r="DS2105" s="35"/>
      <c r="DT2105" s="35"/>
      <c r="DU2105" s="35"/>
      <c r="DV2105" s="35"/>
      <c r="DW2105" s="35"/>
      <c r="DX2105" s="35"/>
      <c r="DY2105" s="35"/>
      <c r="DZ2105" s="35"/>
      <c r="EA2105" s="35"/>
      <c r="EB2105" s="35"/>
      <c r="EC2105" s="35"/>
      <c r="ED2105" s="35"/>
      <c r="EE2105" s="35"/>
      <c r="EF2105" s="35"/>
      <c r="EG2105" s="35"/>
      <c r="EH2105" s="35"/>
      <c r="EI2105" s="35"/>
      <c r="EJ2105" s="35"/>
      <c r="EK2105" s="35"/>
      <c r="EL2105" s="35"/>
      <c r="EM2105" s="35"/>
      <c r="EN2105" s="35"/>
      <c r="EO2105" s="35"/>
      <c r="EP2105" s="35"/>
      <c r="EQ2105" s="35"/>
      <c r="ER2105" s="35"/>
      <c r="ES2105" s="35"/>
      <c r="ET2105" s="35"/>
      <c r="EU2105" s="35"/>
      <c r="EV2105" s="35"/>
      <c r="EW2105" s="35"/>
      <c r="EX2105" s="35"/>
      <c r="EY2105" s="35"/>
      <c r="EZ2105" s="35"/>
      <c r="FA2105" s="35"/>
      <c r="FB2105" s="35"/>
      <c r="FC2105" s="35"/>
      <c r="FD2105" s="35"/>
      <c r="FE2105" s="35"/>
      <c r="FF2105" s="35"/>
      <c r="FG2105" s="35"/>
      <c r="FH2105" s="35"/>
      <c r="FI2105" s="35"/>
      <c r="FJ2105" s="35"/>
      <c r="FK2105" s="35"/>
      <c r="FL2105" s="35"/>
      <c r="FM2105" s="35"/>
      <c r="FN2105" s="35"/>
      <c r="FO2105" s="35"/>
      <c r="FP2105" s="35"/>
      <c r="FQ2105" s="35"/>
      <c r="FR2105" s="35"/>
      <c r="FS2105" s="35"/>
      <c r="FT2105" s="35"/>
      <c r="FU2105" s="35"/>
      <c r="FV2105" s="35"/>
      <c r="FW2105" s="35"/>
      <c r="FX2105" s="35"/>
      <c r="FY2105" s="35"/>
      <c r="FZ2105" s="35"/>
    </row>
    <row r="2106" spans="1:182" x14ac:dyDescent="0.15">
      <c r="A2106" s="38">
        <f t="shared" si="637"/>
        <v>45550</v>
      </c>
      <c r="B2106" s="39">
        <f t="shared" ca="1" si="638"/>
        <v>3250.26400577</v>
      </c>
      <c r="C2106" s="40">
        <f t="shared" si="639"/>
        <v>3137.2723529499999</v>
      </c>
      <c r="D2106" s="41">
        <f ca="1">IF(A2106&lt;$B$1,VLOOKUP(A2106,[1]DI!$A$4:$B$15000,2,FALSE),0)</f>
        <v>0</v>
      </c>
      <c r="E2106" s="40">
        <f t="shared" ca="1" si="640"/>
        <v>0</v>
      </c>
      <c r="F2106" s="42">
        <f t="shared" si="634"/>
        <v>1</v>
      </c>
      <c r="G2106" s="43">
        <f t="shared" ca="1" si="641"/>
        <v>1</v>
      </c>
      <c r="H2106" s="40">
        <f ca="1">TRUNC(PRODUCT(G$10:G2105),15)</f>
        <v>1.5825859841794201</v>
      </c>
      <c r="I2106" s="40">
        <f t="shared" ca="1" si="642"/>
        <v>1.53907868529009</v>
      </c>
      <c r="J2106" s="40">
        <f t="shared" ca="1" si="643"/>
        <v>1.0282684</v>
      </c>
      <c r="K2106" s="42">
        <f t="shared" si="644"/>
        <v>2.7E-2</v>
      </c>
      <c r="L2106" s="63">
        <f t="shared" si="650"/>
        <v>45450</v>
      </c>
      <c r="M2106" s="64">
        <f t="shared" si="651"/>
        <v>70</v>
      </c>
      <c r="N2106" s="44">
        <f t="shared" si="645"/>
        <v>71</v>
      </c>
      <c r="O2106" s="40">
        <f t="shared" si="646"/>
        <v>1.0075345010000001</v>
      </c>
      <c r="P2106" s="65">
        <f t="shared" ca="1" si="652"/>
        <v>1.036015889</v>
      </c>
      <c r="Q2106" s="40">
        <f t="shared" ca="1" si="647"/>
        <v>112.99165282</v>
      </c>
      <c r="R2106" s="44">
        <f>IF(VLOOKUP(A2106,$Z$12:$AI$125,8)=VLOOKUP(A2105,$Z$12:$AI$125,8),0,VLOOKUP(A2106,Z$12:$AI$125,8))</f>
        <v>0</v>
      </c>
      <c r="S2106" s="45">
        <f>IF(R2106&gt;0,VLOOKUP(R2106,Y$12:$AH$125,7),0)</f>
        <v>0</v>
      </c>
      <c r="T2106" s="40">
        <f t="shared" si="648"/>
        <v>0</v>
      </c>
      <c r="U2106" s="40">
        <f t="shared" ca="1" si="649"/>
        <v>112.99165282</v>
      </c>
      <c r="V2106" s="46" t="str">
        <f t="shared" si="635"/>
        <v>J=</v>
      </c>
      <c r="W2106" s="47">
        <f t="shared" si="636"/>
        <v>45555</v>
      </c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  <c r="AX2106" s="35"/>
      <c r="AY2106" s="35"/>
      <c r="AZ2106" s="35"/>
      <c r="BA2106" s="35"/>
      <c r="BB2106" s="35"/>
      <c r="BC2106" s="35"/>
      <c r="BD2106" s="35"/>
      <c r="BE2106" s="35"/>
      <c r="BF2106" s="35"/>
      <c r="BG2106" s="35"/>
      <c r="BH2106" s="35"/>
      <c r="BI2106" s="35"/>
      <c r="BJ2106" s="35"/>
      <c r="BK2106" s="35"/>
      <c r="BL2106" s="35"/>
      <c r="BM2106" s="35"/>
      <c r="BN2106" s="35"/>
      <c r="BO2106" s="35"/>
      <c r="BP2106" s="35"/>
      <c r="BQ2106" s="35"/>
      <c r="BR2106" s="35"/>
      <c r="BS2106" s="35"/>
      <c r="BT2106" s="35"/>
      <c r="BU2106" s="35"/>
      <c r="BV2106" s="35"/>
      <c r="BW2106" s="35"/>
      <c r="BX2106" s="35"/>
      <c r="BY2106" s="35"/>
      <c r="BZ2106" s="35"/>
      <c r="CA2106" s="35"/>
      <c r="CB2106" s="35"/>
      <c r="CC2106" s="35"/>
      <c r="CD2106" s="35"/>
      <c r="CE2106" s="35"/>
      <c r="CF2106" s="35"/>
      <c r="CG2106" s="35"/>
      <c r="CH2106" s="35"/>
      <c r="CI2106" s="35"/>
      <c r="CJ2106" s="35"/>
      <c r="CK2106" s="35"/>
      <c r="CL2106" s="35"/>
      <c r="CM2106" s="35"/>
      <c r="CN2106" s="35"/>
      <c r="CO2106" s="35"/>
      <c r="CP2106" s="35"/>
      <c r="CQ2106" s="35"/>
      <c r="CR2106" s="35"/>
      <c r="CS2106" s="35"/>
      <c r="CT2106" s="35"/>
      <c r="CU2106" s="35"/>
      <c r="CV2106" s="35"/>
      <c r="CW2106" s="35"/>
      <c r="CX2106" s="35"/>
      <c r="CY2106" s="35"/>
      <c r="CZ2106" s="35"/>
      <c r="DA2106" s="35"/>
      <c r="DB2106" s="35"/>
      <c r="DC2106" s="35"/>
      <c r="DD2106" s="35"/>
      <c r="DE2106" s="35"/>
      <c r="DF2106" s="35"/>
      <c r="DG2106" s="35"/>
      <c r="DH2106" s="35"/>
      <c r="DI2106" s="35"/>
      <c r="DJ2106" s="35"/>
      <c r="DK2106" s="35"/>
      <c r="DL2106" s="35"/>
      <c r="DM2106" s="35"/>
      <c r="DN2106" s="35"/>
      <c r="DO2106" s="35"/>
      <c r="DP2106" s="35"/>
      <c r="DQ2106" s="35"/>
      <c r="DR2106" s="35"/>
      <c r="DS2106" s="35"/>
      <c r="DT2106" s="35"/>
      <c r="DU2106" s="35"/>
      <c r="DV2106" s="35"/>
      <c r="DW2106" s="35"/>
      <c r="DX2106" s="35"/>
      <c r="DY2106" s="35"/>
      <c r="DZ2106" s="35"/>
      <c r="EA2106" s="35"/>
      <c r="EB2106" s="35"/>
      <c r="EC2106" s="35"/>
      <c r="ED2106" s="35"/>
      <c r="EE2106" s="35"/>
      <c r="EF2106" s="35"/>
      <c r="EG2106" s="35"/>
      <c r="EH2106" s="35"/>
      <c r="EI2106" s="35"/>
      <c r="EJ2106" s="35"/>
      <c r="EK2106" s="35"/>
      <c r="EL2106" s="35"/>
      <c r="EM2106" s="35"/>
      <c r="EN2106" s="35"/>
      <c r="EO2106" s="35"/>
      <c r="EP2106" s="35"/>
      <c r="EQ2106" s="35"/>
      <c r="ER2106" s="35"/>
      <c r="ES2106" s="35"/>
      <c r="ET2106" s="35"/>
      <c r="EU2106" s="35"/>
      <c r="EV2106" s="35"/>
      <c r="EW2106" s="35"/>
      <c r="EX2106" s="35"/>
      <c r="EY2106" s="35"/>
      <c r="EZ2106" s="35"/>
      <c r="FA2106" s="35"/>
      <c r="FB2106" s="35"/>
      <c r="FC2106" s="35"/>
      <c r="FD2106" s="35"/>
      <c r="FE2106" s="35"/>
      <c r="FF2106" s="35"/>
      <c r="FG2106" s="35"/>
      <c r="FH2106" s="35"/>
      <c r="FI2106" s="35"/>
      <c r="FJ2106" s="35"/>
      <c r="FK2106" s="35"/>
      <c r="FL2106" s="35"/>
      <c r="FM2106" s="35"/>
      <c r="FN2106" s="35"/>
      <c r="FO2106" s="35"/>
      <c r="FP2106" s="35"/>
      <c r="FQ2106" s="35"/>
      <c r="FR2106" s="35"/>
      <c r="FS2106" s="35"/>
      <c r="FT2106" s="35"/>
      <c r="FU2106" s="35"/>
      <c r="FV2106" s="35"/>
      <c r="FW2106" s="35"/>
      <c r="FX2106" s="35"/>
      <c r="FY2106" s="35"/>
      <c r="FZ2106" s="35"/>
    </row>
    <row r="2107" spans="1:182" x14ac:dyDescent="0.15">
      <c r="A2107" s="38">
        <f t="shared" si="637"/>
        <v>45551</v>
      </c>
      <c r="B2107" s="39">
        <f t="shared" ca="1" si="638"/>
        <v>3250.26400577</v>
      </c>
      <c r="C2107" s="40">
        <f t="shared" si="639"/>
        <v>3137.2723529499999</v>
      </c>
      <c r="D2107" s="41">
        <f ca="1">IF(A2107&lt;$B$1,VLOOKUP(A2107,[1]DI!$A$4:$B$15000,2,FALSE),0)</f>
        <v>0.104</v>
      </c>
      <c r="E2107" s="40">
        <f t="shared" ca="1" si="640"/>
        <v>3.927E-4</v>
      </c>
      <c r="F2107" s="42">
        <f t="shared" si="634"/>
        <v>1</v>
      </c>
      <c r="G2107" s="43">
        <f t="shared" ca="1" si="641"/>
        <v>1.0003926999999999</v>
      </c>
      <c r="H2107" s="40">
        <f ca="1">TRUNC(PRODUCT(G$10:G2106),15)</f>
        <v>1.5825859841794201</v>
      </c>
      <c r="I2107" s="40">
        <f t="shared" ca="1" si="642"/>
        <v>1.53907868529009</v>
      </c>
      <c r="J2107" s="40">
        <f t="shared" ca="1" si="643"/>
        <v>1.0282684</v>
      </c>
      <c r="K2107" s="42">
        <f t="shared" si="644"/>
        <v>2.7E-2</v>
      </c>
      <c r="L2107" s="63">
        <f t="shared" si="650"/>
        <v>45450</v>
      </c>
      <c r="M2107" s="64">
        <f t="shared" si="651"/>
        <v>71</v>
      </c>
      <c r="N2107" s="44">
        <f t="shared" si="645"/>
        <v>71</v>
      </c>
      <c r="O2107" s="40">
        <f t="shared" si="646"/>
        <v>1.0075345010000001</v>
      </c>
      <c r="P2107" s="65">
        <f t="shared" ca="1" si="652"/>
        <v>1.036015889</v>
      </c>
      <c r="Q2107" s="40">
        <f t="shared" ca="1" si="647"/>
        <v>112.99165282</v>
      </c>
      <c r="R2107" s="44">
        <f>IF(VLOOKUP(A2107,$Z$12:$AI$125,8)=VLOOKUP(A2106,$Z$12:$AI$125,8),0,VLOOKUP(A2107,Z$12:$AI$125,8))</f>
        <v>0</v>
      </c>
      <c r="S2107" s="45">
        <f>IF(R2107&gt;0,VLOOKUP(R2107,Y$12:$AH$125,7),0)</f>
        <v>0</v>
      </c>
      <c r="T2107" s="40">
        <f t="shared" si="648"/>
        <v>0</v>
      </c>
      <c r="U2107" s="40">
        <f t="shared" ca="1" si="649"/>
        <v>112.99165282</v>
      </c>
      <c r="V2107" s="46" t="str">
        <f t="shared" si="635"/>
        <v>J=</v>
      </c>
      <c r="W2107" s="47">
        <f t="shared" si="636"/>
        <v>45555</v>
      </c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  <c r="AX2107" s="35"/>
      <c r="AY2107" s="35"/>
      <c r="AZ2107" s="35"/>
      <c r="BA2107" s="35"/>
      <c r="BB2107" s="35"/>
      <c r="BC2107" s="35"/>
      <c r="BD2107" s="35"/>
      <c r="BE2107" s="35"/>
      <c r="BF2107" s="35"/>
      <c r="BG2107" s="35"/>
      <c r="BH2107" s="35"/>
      <c r="BI2107" s="35"/>
      <c r="BJ2107" s="35"/>
      <c r="BK2107" s="35"/>
      <c r="BL2107" s="35"/>
      <c r="BM2107" s="35"/>
      <c r="BN2107" s="35"/>
      <c r="BO2107" s="35"/>
      <c r="BP2107" s="35"/>
      <c r="BQ2107" s="35"/>
      <c r="BR2107" s="35"/>
      <c r="BS2107" s="35"/>
      <c r="BT2107" s="35"/>
      <c r="BU2107" s="35"/>
      <c r="BV2107" s="35"/>
      <c r="BW2107" s="35"/>
      <c r="BX2107" s="35"/>
      <c r="BY2107" s="35"/>
      <c r="BZ2107" s="35"/>
      <c r="CA2107" s="35"/>
      <c r="CB2107" s="35"/>
      <c r="CC2107" s="35"/>
      <c r="CD2107" s="35"/>
      <c r="CE2107" s="35"/>
      <c r="CF2107" s="35"/>
      <c r="CG2107" s="35"/>
      <c r="CH2107" s="35"/>
      <c r="CI2107" s="35"/>
      <c r="CJ2107" s="35"/>
      <c r="CK2107" s="35"/>
      <c r="CL2107" s="35"/>
      <c r="CM2107" s="35"/>
      <c r="CN2107" s="35"/>
      <c r="CO2107" s="35"/>
      <c r="CP2107" s="35"/>
      <c r="CQ2107" s="35"/>
      <c r="CR2107" s="35"/>
      <c r="CS2107" s="35"/>
      <c r="CT2107" s="35"/>
      <c r="CU2107" s="35"/>
      <c r="CV2107" s="35"/>
      <c r="CW2107" s="35"/>
      <c r="CX2107" s="35"/>
      <c r="CY2107" s="35"/>
      <c r="CZ2107" s="35"/>
      <c r="DA2107" s="35"/>
      <c r="DB2107" s="35"/>
      <c r="DC2107" s="35"/>
      <c r="DD2107" s="35"/>
      <c r="DE2107" s="35"/>
      <c r="DF2107" s="35"/>
      <c r="DG2107" s="35"/>
      <c r="DH2107" s="35"/>
      <c r="DI2107" s="35"/>
      <c r="DJ2107" s="35"/>
      <c r="DK2107" s="35"/>
      <c r="DL2107" s="35"/>
      <c r="DM2107" s="35"/>
      <c r="DN2107" s="35"/>
      <c r="DO2107" s="35"/>
      <c r="DP2107" s="35"/>
      <c r="DQ2107" s="35"/>
      <c r="DR2107" s="35"/>
      <c r="DS2107" s="35"/>
      <c r="DT2107" s="35"/>
      <c r="DU2107" s="35"/>
      <c r="DV2107" s="35"/>
      <c r="DW2107" s="35"/>
      <c r="DX2107" s="35"/>
      <c r="DY2107" s="35"/>
      <c r="DZ2107" s="35"/>
      <c r="EA2107" s="35"/>
      <c r="EB2107" s="35"/>
      <c r="EC2107" s="35"/>
      <c r="ED2107" s="35"/>
      <c r="EE2107" s="35"/>
      <c r="EF2107" s="35"/>
      <c r="EG2107" s="35"/>
      <c r="EH2107" s="35"/>
      <c r="EI2107" s="35"/>
      <c r="EJ2107" s="35"/>
      <c r="EK2107" s="35"/>
      <c r="EL2107" s="35"/>
      <c r="EM2107" s="35"/>
      <c r="EN2107" s="35"/>
      <c r="EO2107" s="35"/>
      <c r="EP2107" s="35"/>
      <c r="EQ2107" s="35"/>
      <c r="ER2107" s="35"/>
      <c r="ES2107" s="35"/>
      <c r="ET2107" s="35"/>
      <c r="EU2107" s="35"/>
      <c r="EV2107" s="35"/>
      <c r="EW2107" s="35"/>
      <c r="EX2107" s="35"/>
      <c r="EY2107" s="35"/>
      <c r="EZ2107" s="35"/>
      <c r="FA2107" s="35"/>
      <c r="FB2107" s="35"/>
      <c r="FC2107" s="35"/>
      <c r="FD2107" s="35"/>
      <c r="FE2107" s="35"/>
      <c r="FF2107" s="35"/>
      <c r="FG2107" s="35"/>
      <c r="FH2107" s="35"/>
      <c r="FI2107" s="35"/>
      <c r="FJ2107" s="35"/>
      <c r="FK2107" s="35"/>
      <c r="FL2107" s="35"/>
      <c r="FM2107" s="35"/>
      <c r="FN2107" s="35"/>
      <c r="FO2107" s="35"/>
      <c r="FP2107" s="35"/>
      <c r="FQ2107" s="35"/>
      <c r="FR2107" s="35"/>
      <c r="FS2107" s="35"/>
      <c r="FT2107" s="35"/>
      <c r="FU2107" s="35"/>
      <c r="FV2107" s="35"/>
      <c r="FW2107" s="35"/>
      <c r="FX2107" s="35"/>
      <c r="FY2107" s="35"/>
      <c r="FZ2107" s="35"/>
    </row>
    <row r="2108" spans="1:182" x14ac:dyDescent="0.15">
      <c r="A2108" s="38">
        <f t="shared" si="637"/>
        <v>45552</v>
      </c>
      <c r="B2108" s="39">
        <f t="shared" ca="1" si="638"/>
        <v>3251.8841904699998</v>
      </c>
      <c r="C2108" s="40">
        <f t="shared" si="639"/>
        <v>3137.2723529499999</v>
      </c>
      <c r="D2108" s="41">
        <f ca="1">IF(A2108&lt;$B$1,VLOOKUP(A2108,[1]DI!$A$4:$B$15000,2,FALSE),0)</f>
        <v>0.104</v>
      </c>
      <c r="E2108" s="40">
        <f t="shared" ca="1" si="640"/>
        <v>3.927E-4</v>
      </c>
      <c r="F2108" s="42">
        <f t="shared" si="634"/>
        <v>1</v>
      </c>
      <c r="G2108" s="43">
        <f t="shared" ca="1" si="641"/>
        <v>1.0003926999999999</v>
      </c>
      <c r="H2108" s="40">
        <f ca="1">TRUNC(PRODUCT(G$10:G2107),15)</f>
        <v>1.58320746569541</v>
      </c>
      <c r="I2108" s="40">
        <f t="shared" ca="1" si="642"/>
        <v>1.53907868529009</v>
      </c>
      <c r="J2108" s="40">
        <f t="shared" ca="1" si="643"/>
        <v>1.0286722100000001</v>
      </c>
      <c r="K2108" s="42">
        <f t="shared" si="644"/>
        <v>2.7E-2</v>
      </c>
      <c r="L2108" s="63">
        <f t="shared" si="650"/>
        <v>45450</v>
      </c>
      <c r="M2108" s="64">
        <f t="shared" si="651"/>
        <v>72</v>
      </c>
      <c r="N2108" s="44">
        <f t="shared" si="645"/>
        <v>72</v>
      </c>
      <c r="O2108" s="40">
        <f t="shared" si="646"/>
        <v>1.0076410250000001</v>
      </c>
      <c r="P2108" s="65">
        <f t="shared" ca="1" si="652"/>
        <v>1.0365323200000001</v>
      </c>
      <c r="Q2108" s="40">
        <f t="shared" ca="1" si="647"/>
        <v>114.61183751999999</v>
      </c>
      <c r="R2108" s="44">
        <f>IF(VLOOKUP(A2108,$Z$12:$AI$125,8)=VLOOKUP(A2107,$Z$12:$AI$125,8),0,VLOOKUP(A2108,Z$12:$AI$125,8))</f>
        <v>0</v>
      </c>
      <c r="S2108" s="45">
        <f>IF(R2108&gt;0,VLOOKUP(R2108,Y$12:$AH$125,7),0)</f>
        <v>0</v>
      </c>
      <c r="T2108" s="40">
        <f t="shared" si="648"/>
        <v>0</v>
      </c>
      <c r="U2108" s="40">
        <f t="shared" ca="1" si="649"/>
        <v>114.61183751999999</v>
      </c>
      <c r="V2108" s="46" t="str">
        <f t="shared" si="635"/>
        <v>J=</v>
      </c>
      <c r="W2108" s="47">
        <f t="shared" si="636"/>
        <v>45555</v>
      </c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  <c r="AX2108" s="35"/>
      <c r="AY2108" s="35"/>
      <c r="AZ2108" s="35"/>
      <c r="BA2108" s="35"/>
      <c r="BB2108" s="35"/>
      <c r="BC2108" s="35"/>
      <c r="BD2108" s="35"/>
      <c r="BE2108" s="35"/>
      <c r="BF2108" s="35"/>
      <c r="BG2108" s="35"/>
      <c r="BH2108" s="35"/>
      <c r="BI2108" s="35"/>
      <c r="BJ2108" s="35"/>
      <c r="BK2108" s="35"/>
      <c r="BL2108" s="35"/>
      <c r="BM2108" s="35"/>
      <c r="BN2108" s="35"/>
      <c r="BO2108" s="35"/>
      <c r="BP2108" s="35"/>
      <c r="BQ2108" s="35"/>
      <c r="BR2108" s="35"/>
      <c r="BS2108" s="35"/>
      <c r="BT2108" s="35"/>
      <c r="BU2108" s="35"/>
      <c r="BV2108" s="35"/>
      <c r="BW2108" s="35"/>
      <c r="BX2108" s="35"/>
      <c r="BY2108" s="35"/>
      <c r="BZ2108" s="35"/>
      <c r="CA2108" s="35"/>
      <c r="CB2108" s="35"/>
      <c r="CC2108" s="35"/>
      <c r="CD2108" s="35"/>
      <c r="CE2108" s="35"/>
      <c r="CF2108" s="35"/>
      <c r="CG2108" s="35"/>
      <c r="CH2108" s="35"/>
      <c r="CI2108" s="35"/>
      <c r="CJ2108" s="35"/>
      <c r="CK2108" s="35"/>
      <c r="CL2108" s="35"/>
      <c r="CM2108" s="35"/>
      <c r="CN2108" s="35"/>
      <c r="CO2108" s="35"/>
      <c r="CP2108" s="35"/>
      <c r="CQ2108" s="35"/>
      <c r="CR2108" s="35"/>
      <c r="CS2108" s="35"/>
      <c r="CT2108" s="35"/>
      <c r="CU2108" s="35"/>
      <c r="CV2108" s="35"/>
      <c r="CW2108" s="35"/>
      <c r="CX2108" s="35"/>
      <c r="CY2108" s="35"/>
      <c r="CZ2108" s="35"/>
      <c r="DA2108" s="35"/>
      <c r="DB2108" s="35"/>
      <c r="DC2108" s="35"/>
      <c r="DD2108" s="35"/>
      <c r="DE2108" s="35"/>
      <c r="DF2108" s="35"/>
      <c r="DG2108" s="35"/>
      <c r="DH2108" s="35"/>
      <c r="DI2108" s="35"/>
      <c r="DJ2108" s="35"/>
      <c r="DK2108" s="35"/>
      <c r="DL2108" s="35"/>
      <c r="DM2108" s="35"/>
      <c r="DN2108" s="35"/>
      <c r="DO2108" s="35"/>
      <c r="DP2108" s="35"/>
      <c r="DQ2108" s="35"/>
      <c r="DR2108" s="35"/>
      <c r="DS2108" s="35"/>
      <c r="DT2108" s="35"/>
      <c r="DU2108" s="35"/>
      <c r="DV2108" s="35"/>
      <c r="DW2108" s="35"/>
      <c r="DX2108" s="35"/>
      <c r="DY2108" s="35"/>
      <c r="DZ2108" s="35"/>
      <c r="EA2108" s="35"/>
      <c r="EB2108" s="35"/>
      <c r="EC2108" s="35"/>
      <c r="ED2108" s="35"/>
      <c r="EE2108" s="35"/>
      <c r="EF2108" s="35"/>
      <c r="EG2108" s="35"/>
      <c r="EH2108" s="35"/>
      <c r="EI2108" s="35"/>
      <c r="EJ2108" s="35"/>
      <c r="EK2108" s="35"/>
      <c r="EL2108" s="35"/>
      <c r="EM2108" s="35"/>
      <c r="EN2108" s="35"/>
      <c r="EO2108" s="35"/>
      <c r="EP2108" s="35"/>
      <c r="EQ2108" s="35"/>
      <c r="ER2108" s="35"/>
      <c r="ES2108" s="35"/>
      <c r="ET2108" s="35"/>
      <c r="EU2108" s="35"/>
      <c r="EV2108" s="35"/>
      <c r="EW2108" s="35"/>
      <c r="EX2108" s="35"/>
      <c r="EY2108" s="35"/>
      <c r="EZ2108" s="35"/>
      <c r="FA2108" s="35"/>
      <c r="FB2108" s="35"/>
      <c r="FC2108" s="35"/>
      <c r="FD2108" s="35"/>
      <c r="FE2108" s="35"/>
      <c r="FF2108" s="35"/>
      <c r="FG2108" s="35"/>
      <c r="FH2108" s="35"/>
      <c r="FI2108" s="35"/>
      <c r="FJ2108" s="35"/>
      <c r="FK2108" s="35"/>
      <c r="FL2108" s="35"/>
      <c r="FM2108" s="35"/>
      <c r="FN2108" s="35"/>
      <c r="FO2108" s="35"/>
      <c r="FP2108" s="35"/>
      <c r="FQ2108" s="35"/>
      <c r="FR2108" s="35"/>
      <c r="FS2108" s="35"/>
      <c r="FT2108" s="35"/>
      <c r="FU2108" s="35"/>
      <c r="FV2108" s="35"/>
      <c r="FW2108" s="35"/>
      <c r="FX2108" s="35"/>
      <c r="FY2108" s="35"/>
      <c r="FZ2108" s="35"/>
    </row>
    <row r="2109" spans="1:182" x14ac:dyDescent="0.15">
      <c r="A2109" s="38">
        <f t="shared" si="637"/>
        <v>45553</v>
      </c>
      <c r="B2109" s="39">
        <f t="shared" ca="1" si="638"/>
        <v>3253.5051532100001</v>
      </c>
      <c r="C2109" s="40">
        <f t="shared" si="639"/>
        <v>3137.2723529499999</v>
      </c>
      <c r="D2109" s="41">
        <f ca="1">IF(A2109&lt;$B$1,VLOOKUP(A2109,[1]DI!$A$4:$B$15000,2,FALSE),0)</f>
        <v>0.104</v>
      </c>
      <c r="E2109" s="40">
        <f t="shared" ca="1" si="640"/>
        <v>3.927E-4</v>
      </c>
      <c r="F2109" s="42">
        <f t="shared" si="634"/>
        <v>1</v>
      </c>
      <c r="G2109" s="43">
        <f t="shared" ca="1" si="641"/>
        <v>1.0003926999999999</v>
      </c>
      <c r="H2109" s="40">
        <f ca="1">TRUNC(PRODUCT(G$10:G2108),15)</f>
        <v>1.58382919126718</v>
      </c>
      <c r="I2109" s="40">
        <f t="shared" ca="1" si="642"/>
        <v>1.53907868529009</v>
      </c>
      <c r="J2109" s="40">
        <f t="shared" ca="1" si="643"/>
        <v>1.02907617</v>
      </c>
      <c r="K2109" s="42">
        <f t="shared" si="644"/>
        <v>2.7E-2</v>
      </c>
      <c r="L2109" s="63">
        <f t="shared" si="650"/>
        <v>45450</v>
      </c>
      <c r="M2109" s="64">
        <f t="shared" si="651"/>
        <v>73</v>
      </c>
      <c r="N2109" s="44">
        <f t="shared" si="645"/>
        <v>73</v>
      </c>
      <c r="O2109" s="40">
        <f t="shared" si="646"/>
        <v>1.0077475600000001</v>
      </c>
      <c r="P2109" s="65">
        <f t="shared" ca="1" si="652"/>
        <v>1.037048999</v>
      </c>
      <c r="Q2109" s="40">
        <f t="shared" ca="1" si="647"/>
        <v>116.23280026</v>
      </c>
      <c r="R2109" s="44">
        <f>IF(VLOOKUP(A2109,$Z$12:$AI$125,8)=VLOOKUP(A2108,$Z$12:$AI$125,8),0,VLOOKUP(A2109,Z$12:$AI$125,8))</f>
        <v>0</v>
      </c>
      <c r="S2109" s="45">
        <f>IF(R2109&gt;0,VLOOKUP(R2109,Y$12:$AH$125,7),0)</f>
        <v>0</v>
      </c>
      <c r="T2109" s="40">
        <f t="shared" si="648"/>
        <v>0</v>
      </c>
      <c r="U2109" s="40">
        <f t="shared" ca="1" si="649"/>
        <v>116.23280026</v>
      </c>
      <c r="V2109" s="46" t="str">
        <f t="shared" si="635"/>
        <v>J=</v>
      </c>
      <c r="W2109" s="47">
        <f t="shared" si="636"/>
        <v>45555</v>
      </c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35"/>
      <c r="BC2109" s="35"/>
      <c r="BD2109" s="35"/>
      <c r="BE2109" s="35"/>
      <c r="BF2109" s="35"/>
      <c r="BG2109" s="35"/>
      <c r="BH2109" s="35"/>
      <c r="BI2109" s="35"/>
      <c r="BJ2109" s="35"/>
      <c r="BK2109" s="35"/>
      <c r="BL2109" s="35"/>
      <c r="BM2109" s="35"/>
      <c r="BN2109" s="35"/>
      <c r="BO2109" s="35"/>
      <c r="BP2109" s="35"/>
      <c r="BQ2109" s="35"/>
      <c r="BR2109" s="35"/>
      <c r="BS2109" s="35"/>
      <c r="BT2109" s="35"/>
      <c r="BU2109" s="35"/>
      <c r="BV2109" s="35"/>
      <c r="BW2109" s="35"/>
      <c r="BX2109" s="35"/>
      <c r="BY2109" s="35"/>
      <c r="BZ2109" s="35"/>
      <c r="CA2109" s="35"/>
      <c r="CB2109" s="35"/>
      <c r="CC2109" s="35"/>
      <c r="CD2109" s="35"/>
      <c r="CE2109" s="35"/>
      <c r="CF2109" s="35"/>
      <c r="CG2109" s="35"/>
      <c r="CH2109" s="35"/>
      <c r="CI2109" s="35"/>
      <c r="CJ2109" s="35"/>
      <c r="CK2109" s="35"/>
      <c r="CL2109" s="35"/>
      <c r="CM2109" s="35"/>
      <c r="CN2109" s="35"/>
      <c r="CO2109" s="35"/>
      <c r="CP2109" s="35"/>
      <c r="CQ2109" s="35"/>
      <c r="CR2109" s="35"/>
      <c r="CS2109" s="35"/>
      <c r="CT2109" s="35"/>
      <c r="CU2109" s="35"/>
      <c r="CV2109" s="35"/>
      <c r="CW2109" s="35"/>
      <c r="CX2109" s="35"/>
      <c r="CY2109" s="35"/>
      <c r="CZ2109" s="35"/>
      <c r="DA2109" s="35"/>
      <c r="DB2109" s="35"/>
      <c r="DC2109" s="35"/>
      <c r="DD2109" s="35"/>
      <c r="DE2109" s="35"/>
      <c r="DF2109" s="35"/>
      <c r="DG2109" s="35"/>
      <c r="DH2109" s="35"/>
      <c r="DI2109" s="35"/>
      <c r="DJ2109" s="35"/>
      <c r="DK2109" s="35"/>
      <c r="DL2109" s="35"/>
      <c r="DM2109" s="35"/>
      <c r="DN2109" s="35"/>
      <c r="DO2109" s="35"/>
      <c r="DP2109" s="35"/>
      <c r="DQ2109" s="35"/>
      <c r="DR2109" s="35"/>
      <c r="DS2109" s="35"/>
      <c r="DT2109" s="35"/>
      <c r="DU2109" s="35"/>
      <c r="DV2109" s="35"/>
      <c r="DW2109" s="35"/>
      <c r="DX2109" s="35"/>
      <c r="DY2109" s="35"/>
      <c r="DZ2109" s="35"/>
      <c r="EA2109" s="35"/>
      <c r="EB2109" s="35"/>
      <c r="EC2109" s="35"/>
      <c r="ED2109" s="35"/>
      <c r="EE2109" s="35"/>
      <c r="EF2109" s="35"/>
      <c r="EG2109" s="35"/>
      <c r="EH2109" s="35"/>
      <c r="EI2109" s="35"/>
      <c r="EJ2109" s="35"/>
      <c r="EK2109" s="35"/>
      <c r="EL2109" s="35"/>
      <c r="EM2109" s="35"/>
      <c r="EN2109" s="35"/>
      <c r="EO2109" s="35"/>
      <c r="EP2109" s="35"/>
      <c r="EQ2109" s="35"/>
      <c r="ER2109" s="35"/>
      <c r="ES2109" s="35"/>
      <c r="ET2109" s="35"/>
      <c r="EU2109" s="35"/>
      <c r="EV2109" s="35"/>
      <c r="EW2109" s="35"/>
      <c r="EX2109" s="35"/>
      <c r="EY2109" s="35"/>
      <c r="EZ2109" s="35"/>
      <c r="FA2109" s="35"/>
      <c r="FB2109" s="35"/>
      <c r="FC2109" s="35"/>
      <c r="FD2109" s="35"/>
      <c r="FE2109" s="35"/>
      <c r="FF2109" s="35"/>
      <c r="FG2109" s="35"/>
      <c r="FH2109" s="35"/>
      <c r="FI2109" s="35"/>
      <c r="FJ2109" s="35"/>
      <c r="FK2109" s="35"/>
      <c r="FL2109" s="35"/>
      <c r="FM2109" s="35"/>
      <c r="FN2109" s="35"/>
      <c r="FO2109" s="35"/>
      <c r="FP2109" s="35"/>
      <c r="FQ2109" s="35"/>
      <c r="FR2109" s="35"/>
      <c r="FS2109" s="35"/>
      <c r="FT2109" s="35"/>
      <c r="FU2109" s="35"/>
      <c r="FV2109" s="35"/>
      <c r="FW2109" s="35"/>
      <c r="FX2109" s="35"/>
      <c r="FY2109" s="35"/>
      <c r="FZ2109" s="35"/>
    </row>
    <row r="2110" spans="1:182" x14ac:dyDescent="0.15">
      <c r="A2110" s="38">
        <f t="shared" si="637"/>
        <v>45554</v>
      </c>
      <c r="B2110" s="39">
        <f t="shared" ca="1" si="638"/>
        <v>3255.1269002700001</v>
      </c>
      <c r="C2110" s="40">
        <f t="shared" si="639"/>
        <v>3137.2723529499999</v>
      </c>
      <c r="D2110" s="41">
        <f ca="1">IF(A2110&lt;$B$1,VLOOKUP(A2110,[1]DI!$A$4:$B$15000,2,FALSE),0)</f>
        <v>0.1065</v>
      </c>
      <c r="E2110" s="40">
        <f t="shared" ca="1" si="640"/>
        <v>4.0168000000000002E-4</v>
      </c>
      <c r="F2110" s="42">
        <f t="shared" si="634"/>
        <v>1</v>
      </c>
      <c r="G2110" s="43">
        <f t="shared" ca="1" si="641"/>
        <v>1.00040168</v>
      </c>
      <c r="H2110" s="40">
        <f ca="1">TRUNC(PRODUCT(G$10:G2109),15)</f>
        <v>1.5844511609906</v>
      </c>
      <c r="I2110" s="40">
        <f t="shared" ca="1" si="642"/>
        <v>1.53907868529009</v>
      </c>
      <c r="J2110" s="40">
        <f t="shared" ca="1" si="643"/>
        <v>1.02948028</v>
      </c>
      <c r="K2110" s="42">
        <f t="shared" si="644"/>
        <v>2.7E-2</v>
      </c>
      <c r="L2110" s="63">
        <f t="shared" si="650"/>
        <v>45450</v>
      </c>
      <c r="M2110" s="64">
        <f t="shared" si="651"/>
        <v>74</v>
      </c>
      <c r="N2110" s="44">
        <f t="shared" si="645"/>
        <v>74</v>
      </c>
      <c r="O2110" s="40">
        <f t="shared" si="646"/>
        <v>1.007854107</v>
      </c>
      <c r="P2110" s="65">
        <f t="shared" ca="1" si="652"/>
        <v>1.037565928</v>
      </c>
      <c r="Q2110" s="40">
        <f t="shared" ca="1" si="647"/>
        <v>117.85454731999999</v>
      </c>
      <c r="R2110" s="44">
        <f>IF(VLOOKUP(A2110,$Z$12:$AI$125,8)=VLOOKUP(A2109,$Z$12:$AI$125,8),0,VLOOKUP(A2110,Z$12:$AI$125,8))</f>
        <v>0</v>
      </c>
      <c r="S2110" s="45">
        <f>IF(R2110&gt;0,VLOOKUP(R2110,Y$12:$AH$125,7),0)</f>
        <v>0</v>
      </c>
      <c r="T2110" s="40">
        <f t="shared" si="648"/>
        <v>0</v>
      </c>
      <c r="U2110" s="40">
        <f t="shared" ca="1" si="649"/>
        <v>117.85454731999999</v>
      </c>
      <c r="V2110" s="46" t="str">
        <f t="shared" si="635"/>
        <v>J=</v>
      </c>
      <c r="W2110" s="47">
        <f t="shared" si="636"/>
        <v>45555</v>
      </c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35"/>
      <c r="BC2110" s="35"/>
      <c r="BD2110" s="35"/>
      <c r="BE2110" s="35"/>
      <c r="BF2110" s="35"/>
      <c r="BG2110" s="35"/>
      <c r="BH2110" s="35"/>
      <c r="BI2110" s="35"/>
      <c r="BJ2110" s="35"/>
      <c r="BK2110" s="35"/>
      <c r="BL2110" s="35"/>
      <c r="BM2110" s="35"/>
      <c r="BN2110" s="35"/>
      <c r="BO2110" s="35"/>
      <c r="BP2110" s="35"/>
      <c r="BQ2110" s="35"/>
      <c r="BR2110" s="35"/>
      <c r="BS2110" s="35"/>
      <c r="BT2110" s="35"/>
      <c r="BU2110" s="35"/>
      <c r="BV2110" s="35"/>
      <c r="BW2110" s="35"/>
      <c r="BX2110" s="35"/>
      <c r="BY2110" s="35"/>
      <c r="BZ2110" s="35"/>
      <c r="CA2110" s="35"/>
      <c r="CB2110" s="35"/>
      <c r="CC2110" s="35"/>
      <c r="CD2110" s="35"/>
      <c r="CE2110" s="35"/>
      <c r="CF2110" s="35"/>
      <c r="CG2110" s="35"/>
      <c r="CH2110" s="35"/>
      <c r="CI2110" s="35"/>
      <c r="CJ2110" s="35"/>
      <c r="CK2110" s="35"/>
      <c r="CL2110" s="35"/>
      <c r="CM2110" s="35"/>
      <c r="CN2110" s="35"/>
      <c r="CO2110" s="35"/>
      <c r="CP2110" s="35"/>
      <c r="CQ2110" s="35"/>
      <c r="CR2110" s="35"/>
      <c r="CS2110" s="35"/>
      <c r="CT2110" s="35"/>
      <c r="CU2110" s="35"/>
      <c r="CV2110" s="35"/>
      <c r="CW2110" s="35"/>
      <c r="CX2110" s="35"/>
      <c r="CY2110" s="35"/>
      <c r="CZ2110" s="35"/>
      <c r="DA2110" s="35"/>
      <c r="DB2110" s="35"/>
      <c r="DC2110" s="35"/>
      <c r="DD2110" s="35"/>
      <c r="DE2110" s="35"/>
      <c r="DF2110" s="35"/>
      <c r="DG2110" s="35"/>
      <c r="DH2110" s="35"/>
      <c r="DI2110" s="35"/>
      <c r="DJ2110" s="35"/>
      <c r="DK2110" s="35"/>
      <c r="DL2110" s="35"/>
      <c r="DM2110" s="35"/>
      <c r="DN2110" s="35"/>
      <c r="DO2110" s="35"/>
      <c r="DP2110" s="35"/>
      <c r="DQ2110" s="35"/>
      <c r="DR2110" s="35"/>
      <c r="DS2110" s="35"/>
      <c r="DT2110" s="35"/>
      <c r="DU2110" s="35"/>
      <c r="DV2110" s="35"/>
      <c r="DW2110" s="35"/>
      <c r="DX2110" s="35"/>
      <c r="DY2110" s="35"/>
      <c r="DZ2110" s="35"/>
      <c r="EA2110" s="35"/>
      <c r="EB2110" s="35"/>
      <c r="EC2110" s="35"/>
      <c r="ED2110" s="35"/>
      <c r="EE2110" s="35"/>
      <c r="EF2110" s="35"/>
      <c r="EG2110" s="35"/>
      <c r="EH2110" s="35"/>
      <c r="EI2110" s="35"/>
      <c r="EJ2110" s="35"/>
      <c r="EK2110" s="35"/>
      <c r="EL2110" s="35"/>
      <c r="EM2110" s="35"/>
      <c r="EN2110" s="35"/>
      <c r="EO2110" s="35"/>
      <c r="EP2110" s="35"/>
      <c r="EQ2110" s="35"/>
      <c r="ER2110" s="35"/>
      <c r="ES2110" s="35"/>
      <c r="ET2110" s="35"/>
      <c r="EU2110" s="35"/>
      <c r="EV2110" s="35"/>
      <c r="EW2110" s="35"/>
      <c r="EX2110" s="35"/>
      <c r="EY2110" s="35"/>
      <c r="EZ2110" s="35"/>
      <c r="FA2110" s="35"/>
      <c r="FB2110" s="35"/>
      <c r="FC2110" s="35"/>
      <c r="FD2110" s="35"/>
      <c r="FE2110" s="35"/>
      <c r="FF2110" s="35"/>
      <c r="FG2110" s="35"/>
      <c r="FH2110" s="35"/>
      <c r="FI2110" s="35"/>
      <c r="FJ2110" s="35"/>
      <c r="FK2110" s="35"/>
      <c r="FL2110" s="35"/>
      <c r="FM2110" s="35"/>
      <c r="FN2110" s="35"/>
      <c r="FO2110" s="35"/>
      <c r="FP2110" s="35"/>
      <c r="FQ2110" s="35"/>
      <c r="FR2110" s="35"/>
      <c r="FS2110" s="35"/>
      <c r="FT2110" s="35"/>
      <c r="FU2110" s="35"/>
      <c r="FV2110" s="35"/>
      <c r="FW2110" s="35"/>
      <c r="FX2110" s="35"/>
      <c r="FY2110" s="35"/>
      <c r="FZ2110" s="35"/>
    </row>
    <row r="2111" spans="1:182" x14ac:dyDescent="0.15">
      <c r="A2111" s="38">
        <f t="shared" si="637"/>
        <v>45555</v>
      </c>
      <c r="B2111" s="39">
        <f t="shared" ca="1" si="638"/>
        <v>3256.77871181</v>
      </c>
      <c r="C2111" s="40">
        <f t="shared" si="639"/>
        <v>3137.2723529499999</v>
      </c>
      <c r="D2111" s="41">
        <f ca="1">IF(A2111&lt;$B$1,VLOOKUP(A2111,[1]DI!$A$4:$B$15000,2,FALSE),0)</f>
        <v>0.1065</v>
      </c>
      <c r="E2111" s="40">
        <f t="shared" ca="1" si="640"/>
        <v>4.0168000000000002E-4</v>
      </c>
      <c r="F2111" s="42">
        <f t="shared" si="634"/>
        <v>1</v>
      </c>
      <c r="G2111" s="43">
        <f t="shared" ca="1" si="641"/>
        <v>1.00040168</v>
      </c>
      <c r="H2111" s="40">
        <f ca="1">TRUNC(PRODUCT(G$10:G2110),15)</f>
        <v>1.58508760333294</v>
      </c>
      <c r="I2111" s="40">
        <f t="shared" ca="1" si="642"/>
        <v>1.53907868529009</v>
      </c>
      <c r="J2111" s="40">
        <f t="shared" ca="1" si="643"/>
        <v>1.0298938</v>
      </c>
      <c r="K2111" s="42">
        <f t="shared" si="644"/>
        <v>2.7E-2</v>
      </c>
      <c r="L2111" s="63">
        <f t="shared" si="650"/>
        <v>45450</v>
      </c>
      <c r="M2111" s="64">
        <f t="shared" si="651"/>
        <v>75</v>
      </c>
      <c r="N2111" s="44">
        <f t="shared" si="645"/>
        <v>75</v>
      </c>
      <c r="O2111" s="40">
        <f t="shared" si="646"/>
        <v>1.0079606649999999</v>
      </c>
      <c r="P2111" s="65">
        <f t="shared" ca="1" si="652"/>
        <v>1.03809244</v>
      </c>
      <c r="Q2111" s="40">
        <f t="shared" ca="1" si="647"/>
        <v>119.50635886000001</v>
      </c>
      <c r="R2111" s="44">
        <f>IF(VLOOKUP(A2111,$Z$12:$AI$125,8)=VLOOKUP(A2110,$Z$12:$AI$125,8),0,VLOOKUP(A2111,Z$12:$AI$125,8))</f>
        <v>19</v>
      </c>
      <c r="S2111" s="45">
        <f>IF(R2111&gt;0,VLOOKUP(R2111,Y$12:$AH$125,7),0)</f>
        <v>0</v>
      </c>
      <c r="T2111" s="40">
        <f t="shared" si="648"/>
        <v>0</v>
      </c>
      <c r="U2111" s="40">
        <f t="shared" ca="1" si="649"/>
        <v>119.50635886000001</v>
      </c>
      <c r="V2111" s="46" t="str">
        <f t="shared" si="635"/>
        <v>J=</v>
      </c>
      <c r="W2111" s="47">
        <f t="shared" si="636"/>
        <v>45555</v>
      </c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  <c r="AX2111" s="35"/>
      <c r="AY2111" s="35"/>
      <c r="AZ2111" s="35"/>
      <c r="BA2111" s="35"/>
      <c r="BB2111" s="35"/>
      <c r="BC2111" s="35"/>
      <c r="BD2111" s="35"/>
      <c r="BE2111" s="35"/>
      <c r="BF2111" s="35"/>
      <c r="BG2111" s="35"/>
      <c r="BH2111" s="35"/>
      <c r="BI2111" s="35"/>
      <c r="BJ2111" s="35"/>
      <c r="BK2111" s="35"/>
      <c r="BL2111" s="35"/>
      <c r="BM2111" s="35"/>
      <c r="BN2111" s="35"/>
      <c r="BO2111" s="35"/>
      <c r="BP2111" s="35"/>
      <c r="BQ2111" s="35"/>
      <c r="BR2111" s="35"/>
      <c r="BS2111" s="35"/>
      <c r="BT2111" s="35"/>
      <c r="BU2111" s="35"/>
      <c r="BV2111" s="35"/>
      <c r="BW2111" s="35"/>
      <c r="BX2111" s="35"/>
      <c r="BY2111" s="35"/>
      <c r="BZ2111" s="35"/>
      <c r="CA2111" s="35"/>
      <c r="CB2111" s="35"/>
      <c r="CC2111" s="35"/>
      <c r="CD2111" s="35"/>
      <c r="CE2111" s="35"/>
      <c r="CF2111" s="35"/>
      <c r="CG2111" s="35"/>
      <c r="CH2111" s="35"/>
      <c r="CI2111" s="35"/>
      <c r="CJ2111" s="35"/>
      <c r="CK2111" s="35"/>
      <c r="CL2111" s="35"/>
      <c r="CM2111" s="35"/>
      <c r="CN2111" s="35"/>
      <c r="CO2111" s="35"/>
      <c r="CP2111" s="35"/>
      <c r="CQ2111" s="35"/>
      <c r="CR2111" s="35"/>
      <c r="CS2111" s="35"/>
      <c r="CT2111" s="35"/>
      <c r="CU2111" s="35"/>
      <c r="CV2111" s="35"/>
      <c r="CW2111" s="35"/>
      <c r="CX2111" s="35"/>
      <c r="CY2111" s="35"/>
      <c r="CZ2111" s="35"/>
      <c r="DA2111" s="35"/>
      <c r="DB2111" s="35"/>
      <c r="DC2111" s="35"/>
      <c r="DD2111" s="35"/>
      <c r="DE2111" s="35"/>
      <c r="DF2111" s="35"/>
      <c r="DG2111" s="35"/>
      <c r="DH2111" s="35"/>
      <c r="DI2111" s="35"/>
      <c r="DJ2111" s="35"/>
      <c r="DK2111" s="35"/>
      <c r="DL2111" s="35"/>
      <c r="DM2111" s="35"/>
      <c r="DN2111" s="35"/>
      <c r="DO2111" s="35"/>
      <c r="DP2111" s="35"/>
      <c r="DQ2111" s="35"/>
      <c r="DR2111" s="35"/>
      <c r="DS2111" s="35"/>
      <c r="DT2111" s="35"/>
      <c r="DU2111" s="35"/>
      <c r="DV2111" s="35"/>
      <c r="DW2111" s="35"/>
      <c r="DX2111" s="35"/>
      <c r="DY2111" s="35"/>
      <c r="DZ2111" s="35"/>
      <c r="EA2111" s="35"/>
      <c r="EB2111" s="35"/>
      <c r="EC2111" s="35"/>
      <c r="ED2111" s="35"/>
      <c r="EE2111" s="35"/>
      <c r="EF2111" s="35"/>
      <c r="EG2111" s="35"/>
      <c r="EH2111" s="35"/>
      <c r="EI2111" s="35"/>
      <c r="EJ2111" s="35"/>
      <c r="EK2111" s="35"/>
      <c r="EL2111" s="35"/>
      <c r="EM2111" s="35"/>
      <c r="EN2111" s="35"/>
      <c r="EO2111" s="35"/>
      <c r="EP2111" s="35"/>
      <c r="EQ2111" s="35"/>
      <c r="ER2111" s="35"/>
      <c r="ES2111" s="35"/>
      <c r="ET2111" s="35"/>
      <c r="EU2111" s="35"/>
      <c r="EV2111" s="35"/>
      <c r="EW2111" s="35"/>
      <c r="EX2111" s="35"/>
      <c r="EY2111" s="35"/>
      <c r="EZ2111" s="35"/>
      <c r="FA2111" s="35"/>
      <c r="FB2111" s="35"/>
      <c r="FC2111" s="35"/>
      <c r="FD2111" s="35"/>
      <c r="FE2111" s="35"/>
      <c r="FF2111" s="35"/>
      <c r="FG2111" s="35"/>
      <c r="FH2111" s="35"/>
      <c r="FI2111" s="35"/>
      <c r="FJ2111" s="35"/>
      <c r="FK2111" s="35"/>
      <c r="FL2111" s="35"/>
      <c r="FM2111" s="35"/>
      <c r="FN2111" s="35"/>
      <c r="FO2111" s="35"/>
      <c r="FP2111" s="35"/>
      <c r="FQ2111" s="35"/>
      <c r="FR2111" s="35"/>
      <c r="FS2111" s="35"/>
      <c r="FT2111" s="35"/>
      <c r="FU2111" s="35"/>
      <c r="FV2111" s="35"/>
      <c r="FW2111" s="35"/>
      <c r="FX2111" s="35"/>
      <c r="FY2111" s="35"/>
      <c r="FZ2111" s="35"/>
    </row>
    <row r="2112" spans="1:182" x14ac:dyDescent="0.15">
      <c r="A2112" s="38">
        <f t="shared" si="637"/>
        <v>45556</v>
      </c>
      <c r="B2112" s="39">
        <f t="shared" ca="1" si="638"/>
        <v>3138.8643618000001</v>
      </c>
      <c r="C2112" s="40">
        <f t="shared" si="639"/>
        <v>3137.2723529499999</v>
      </c>
      <c r="D2112" s="41">
        <f ca="1">IF(A2112&lt;$B$1,VLOOKUP(A2112,[1]DI!$A$4:$B$15000,2,FALSE),0)</f>
        <v>0</v>
      </c>
      <c r="E2112" s="40">
        <f t="shared" ca="1" si="640"/>
        <v>0</v>
      </c>
      <c r="F2112" s="42">
        <f t="shared" si="634"/>
        <v>1</v>
      </c>
      <c r="G2112" s="43">
        <f t="shared" ca="1" si="641"/>
        <v>1</v>
      </c>
      <c r="H2112" s="40">
        <f ca="1">TRUNC(PRODUCT(G$10:G2111),15)</f>
        <v>1.5857243013214499</v>
      </c>
      <c r="I2112" s="40">
        <f t="shared" ca="1" si="642"/>
        <v>1.58508760333294</v>
      </c>
      <c r="J2112" s="40">
        <f t="shared" ca="1" si="643"/>
        <v>1.00040168</v>
      </c>
      <c r="K2112" s="42">
        <f t="shared" si="644"/>
        <v>2.7E-2</v>
      </c>
      <c r="L2112" s="63">
        <f t="shared" si="650"/>
        <v>45555</v>
      </c>
      <c r="M2112" s="64">
        <f t="shared" si="651"/>
        <v>1</v>
      </c>
      <c r="N2112" s="44">
        <f t="shared" si="645"/>
        <v>1</v>
      </c>
      <c r="O2112" s="40">
        <f t="shared" si="646"/>
        <v>1.0001057280000001</v>
      </c>
      <c r="P2112" s="65">
        <f t="shared" ca="1" si="652"/>
        <v>1.00050745</v>
      </c>
      <c r="Q2112" s="40">
        <f t="shared" ca="1" si="647"/>
        <v>1.59200885</v>
      </c>
      <c r="R2112" s="44">
        <f>IF(VLOOKUP(A2112,$Z$12:$AI$125,8)=VLOOKUP(A2111,$Z$12:$AI$125,8),0,VLOOKUP(A2112,Z$12:$AI$125,8))</f>
        <v>0</v>
      </c>
      <c r="S2112" s="45">
        <f>IF(R2112&gt;0,VLOOKUP(R2112,Y$12:$AH$125,7),0)</f>
        <v>0</v>
      </c>
      <c r="T2112" s="40">
        <f t="shared" si="648"/>
        <v>0</v>
      </c>
      <c r="U2112" s="40">
        <f t="shared" ca="1" si="649"/>
        <v>1.59200885</v>
      </c>
      <c r="V2112" s="46" t="str">
        <f t="shared" si="635"/>
        <v>J=</v>
      </c>
      <c r="W2112" s="47">
        <f t="shared" si="636"/>
        <v>45736</v>
      </c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  <c r="AX2112" s="35"/>
      <c r="AY2112" s="35"/>
      <c r="AZ2112" s="35"/>
      <c r="BA2112" s="35"/>
      <c r="BB2112" s="35"/>
      <c r="BC2112" s="35"/>
      <c r="BD2112" s="35"/>
      <c r="BE2112" s="35"/>
      <c r="BF2112" s="35"/>
      <c r="BG2112" s="35"/>
      <c r="BH2112" s="35"/>
      <c r="BI2112" s="35"/>
      <c r="BJ2112" s="35"/>
      <c r="BK2112" s="35"/>
      <c r="BL2112" s="35"/>
      <c r="BM2112" s="35"/>
      <c r="BN2112" s="35"/>
      <c r="BO2112" s="35"/>
      <c r="BP2112" s="35"/>
      <c r="BQ2112" s="35"/>
      <c r="BR2112" s="35"/>
      <c r="BS2112" s="35"/>
      <c r="BT2112" s="35"/>
      <c r="BU2112" s="35"/>
      <c r="BV2112" s="35"/>
      <c r="BW2112" s="35"/>
      <c r="BX2112" s="35"/>
      <c r="BY2112" s="35"/>
      <c r="BZ2112" s="35"/>
      <c r="CA2112" s="35"/>
      <c r="CB2112" s="35"/>
      <c r="CC2112" s="35"/>
      <c r="CD2112" s="35"/>
      <c r="CE2112" s="35"/>
      <c r="CF2112" s="35"/>
      <c r="CG2112" s="35"/>
      <c r="CH2112" s="35"/>
      <c r="CI2112" s="35"/>
      <c r="CJ2112" s="35"/>
      <c r="CK2112" s="35"/>
      <c r="CL2112" s="35"/>
      <c r="CM2112" s="35"/>
      <c r="CN2112" s="35"/>
      <c r="CO2112" s="35"/>
      <c r="CP2112" s="35"/>
      <c r="CQ2112" s="35"/>
      <c r="CR2112" s="35"/>
      <c r="CS2112" s="35"/>
      <c r="CT2112" s="35"/>
      <c r="CU2112" s="35"/>
      <c r="CV2112" s="35"/>
      <c r="CW2112" s="35"/>
      <c r="CX2112" s="35"/>
      <c r="CY2112" s="35"/>
      <c r="CZ2112" s="35"/>
      <c r="DA2112" s="35"/>
      <c r="DB2112" s="35"/>
      <c r="DC2112" s="35"/>
      <c r="DD2112" s="35"/>
      <c r="DE2112" s="35"/>
      <c r="DF2112" s="35"/>
      <c r="DG2112" s="35"/>
      <c r="DH2112" s="35"/>
      <c r="DI2112" s="35"/>
      <c r="DJ2112" s="35"/>
      <c r="DK2112" s="35"/>
      <c r="DL2112" s="35"/>
      <c r="DM2112" s="35"/>
      <c r="DN2112" s="35"/>
      <c r="DO2112" s="35"/>
      <c r="DP2112" s="35"/>
      <c r="DQ2112" s="35"/>
      <c r="DR2112" s="35"/>
      <c r="DS2112" s="35"/>
      <c r="DT2112" s="35"/>
      <c r="DU2112" s="35"/>
      <c r="DV2112" s="35"/>
      <c r="DW2112" s="35"/>
      <c r="DX2112" s="35"/>
      <c r="DY2112" s="35"/>
      <c r="DZ2112" s="35"/>
      <c r="EA2112" s="35"/>
      <c r="EB2112" s="35"/>
      <c r="EC2112" s="35"/>
      <c r="ED2112" s="35"/>
      <c r="EE2112" s="35"/>
      <c r="EF2112" s="35"/>
      <c r="EG2112" s="35"/>
      <c r="EH2112" s="35"/>
      <c r="EI2112" s="35"/>
      <c r="EJ2112" s="35"/>
      <c r="EK2112" s="35"/>
      <c r="EL2112" s="35"/>
      <c r="EM2112" s="35"/>
      <c r="EN2112" s="35"/>
      <c r="EO2112" s="35"/>
      <c r="EP2112" s="35"/>
      <c r="EQ2112" s="35"/>
      <c r="ER2112" s="35"/>
      <c r="ES2112" s="35"/>
      <c r="ET2112" s="35"/>
      <c r="EU2112" s="35"/>
      <c r="EV2112" s="35"/>
      <c r="EW2112" s="35"/>
      <c r="EX2112" s="35"/>
      <c r="EY2112" s="35"/>
      <c r="EZ2112" s="35"/>
      <c r="FA2112" s="35"/>
      <c r="FB2112" s="35"/>
      <c r="FC2112" s="35"/>
      <c r="FD2112" s="35"/>
      <c r="FE2112" s="35"/>
      <c r="FF2112" s="35"/>
      <c r="FG2112" s="35"/>
      <c r="FH2112" s="35"/>
      <c r="FI2112" s="35"/>
      <c r="FJ2112" s="35"/>
      <c r="FK2112" s="35"/>
      <c r="FL2112" s="35"/>
      <c r="FM2112" s="35"/>
      <c r="FN2112" s="35"/>
      <c r="FO2112" s="35"/>
      <c r="FP2112" s="35"/>
      <c r="FQ2112" s="35"/>
      <c r="FR2112" s="35"/>
      <c r="FS2112" s="35"/>
      <c r="FT2112" s="35"/>
      <c r="FU2112" s="35"/>
      <c r="FV2112" s="35"/>
      <c r="FW2112" s="35"/>
      <c r="FX2112" s="35"/>
      <c r="FY2112" s="35"/>
      <c r="FZ2112" s="35"/>
    </row>
    <row r="2113" spans="1:182" x14ac:dyDescent="0.15">
      <c r="A2113" s="38">
        <f t="shared" si="637"/>
        <v>45557</v>
      </c>
      <c r="B2113" s="39">
        <f t="shared" ca="1" si="638"/>
        <v>3138.8643618000001</v>
      </c>
      <c r="C2113" s="40">
        <f t="shared" si="639"/>
        <v>3137.2723529499999</v>
      </c>
      <c r="D2113" s="41">
        <f ca="1">IF(A2113&lt;$B$1,VLOOKUP(A2113,[1]DI!$A$4:$B$15000,2,FALSE),0)</f>
        <v>0</v>
      </c>
      <c r="E2113" s="40">
        <f t="shared" ca="1" si="640"/>
        <v>0</v>
      </c>
      <c r="F2113" s="42">
        <f t="shared" si="634"/>
        <v>1</v>
      </c>
      <c r="G2113" s="43">
        <f t="shared" ca="1" si="641"/>
        <v>1</v>
      </c>
      <c r="H2113" s="40">
        <f ca="1">TRUNC(PRODUCT(G$10:G2112),15)</f>
        <v>1.5857243013214499</v>
      </c>
      <c r="I2113" s="40">
        <f t="shared" ca="1" si="642"/>
        <v>1.58508760333294</v>
      </c>
      <c r="J2113" s="40">
        <f t="shared" ca="1" si="643"/>
        <v>1.00040168</v>
      </c>
      <c r="K2113" s="42">
        <f t="shared" si="644"/>
        <v>2.7E-2</v>
      </c>
      <c r="L2113" s="63">
        <f t="shared" si="650"/>
        <v>45555</v>
      </c>
      <c r="M2113" s="64">
        <f t="shared" si="651"/>
        <v>1</v>
      </c>
      <c r="N2113" s="44">
        <f t="shared" si="645"/>
        <v>1</v>
      </c>
      <c r="O2113" s="40">
        <f t="shared" si="646"/>
        <v>1.0001057280000001</v>
      </c>
      <c r="P2113" s="65">
        <f t="shared" ca="1" si="652"/>
        <v>1.00050745</v>
      </c>
      <c r="Q2113" s="40">
        <f t="shared" ca="1" si="647"/>
        <v>1.59200885</v>
      </c>
      <c r="R2113" s="44">
        <f>IF(VLOOKUP(A2113,$Z$12:$AI$125,8)=VLOOKUP(A2112,$Z$12:$AI$125,8),0,VLOOKUP(A2113,Z$12:$AI$125,8))</f>
        <v>0</v>
      </c>
      <c r="S2113" s="45">
        <f>IF(R2113&gt;0,VLOOKUP(R2113,Y$12:$AH$125,7),0)</f>
        <v>0</v>
      </c>
      <c r="T2113" s="40">
        <f t="shared" si="648"/>
        <v>0</v>
      </c>
      <c r="U2113" s="40">
        <f t="shared" ca="1" si="649"/>
        <v>1.59200885</v>
      </c>
      <c r="V2113" s="46" t="str">
        <f t="shared" si="635"/>
        <v>J=</v>
      </c>
      <c r="W2113" s="47">
        <f t="shared" si="636"/>
        <v>45736</v>
      </c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35"/>
      <c r="BC2113" s="35"/>
      <c r="BD2113" s="35"/>
      <c r="BE2113" s="35"/>
      <c r="BF2113" s="35"/>
      <c r="BG2113" s="35"/>
      <c r="BH2113" s="35"/>
      <c r="BI2113" s="35"/>
      <c r="BJ2113" s="35"/>
      <c r="BK2113" s="35"/>
      <c r="BL2113" s="35"/>
      <c r="BM2113" s="35"/>
      <c r="BN2113" s="35"/>
      <c r="BO2113" s="35"/>
      <c r="BP2113" s="35"/>
      <c r="BQ2113" s="35"/>
      <c r="BR2113" s="35"/>
      <c r="BS2113" s="35"/>
      <c r="BT2113" s="35"/>
      <c r="BU2113" s="35"/>
      <c r="BV2113" s="35"/>
      <c r="BW2113" s="35"/>
      <c r="BX2113" s="35"/>
      <c r="BY2113" s="35"/>
      <c r="BZ2113" s="35"/>
      <c r="CA2113" s="35"/>
      <c r="CB2113" s="35"/>
      <c r="CC2113" s="35"/>
      <c r="CD2113" s="35"/>
      <c r="CE2113" s="35"/>
      <c r="CF2113" s="35"/>
      <c r="CG2113" s="35"/>
      <c r="CH2113" s="35"/>
      <c r="CI2113" s="35"/>
      <c r="CJ2113" s="35"/>
      <c r="CK2113" s="35"/>
      <c r="CL2113" s="35"/>
      <c r="CM2113" s="35"/>
      <c r="CN2113" s="35"/>
      <c r="CO2113" s="35"/>
      <c r="CP2113" s="35"/>
      <c r="CQ2113" s="35"/>
      <c r="CR2113" s="35"/>
      <c r="CS2113" s="35"/>
      <c r="CT2113" s="35"/>
      <c r="CU2113" s="35"/>
      <c r="CV2113" s="35"/>
      <c r="CW2113" s="35"/>
      <c r="CX2113" s="35"/>
      <c r="CY2113" s="35"/>
      <c r="CZ2113" s="35"/>
      <c r="DA2113" s="35"/>
      <c r="DB2113" s="35"/>
      <c r="DC2113" s="35"/>
      <c r="DD2113" s="35"/>
      <c r="DE2113" s="35"/>
      <c r="DF2113" s="35"/>
      <c r="DG2113" s="35"/>
      <c r="DH2113" s="35"/>
      <c r="DI2113" s="35"/>
      <c r="DJ2113" s="35"/>
      <c r="DK2113" s="35"/>
      <c r="DL2113" s="35"/>
      <c r="DM2113" s="35"/>
      <c r="DN2113" s="35"/>
      <c r="DO2113" s="35"/>
      <c r="DP2113" s="35"/>
      <c r="DQ2113" s="35"/>
      <c r="DR2113" s="35"/>
      <c r="DS2113" s="35"/>
      <c r="DT2113" s="35"/>
      <c r="DU2113" s="35"/>
      <c r="DV2113" s="35"/>
      <c r="DW2113" s="35"/>
      <c r="DX2113" s="35"/>
      <c r="DY2113" s="35"/>
      <c r="DZ2113" s="35"/>
      <c r="EA2113" s="35"/>
      <c r="EB2113" s="35"/>
      <c r="EC2113" s="35"/>
      <c r="ED2113" s="35"/>
      <c r="EE2113" s="35"/>
      <c r="EF2113" s="35"/>
      <c r="EG2113" s="35"/>
      <c r="EH2113" s="35"/>
      <c r="EI2113" s="35"/>
      <c r="EJ2113" s="35"/>
      <c r="EK2113" s="35"/>
      <c r="EL2113" s="35"/>
      <c r="EM2113" s="35"/>
      <c r="EN2113" s="35"/>
      <c r="EO2113" s="35"/>
      <c r="EP2113" s="35"/>
      <c r="EQ2113" s="35"/>
      <c r="ER2113" s="35"/>
      <c r="ES2113" s="35"/>
      <c r="ET2113" s="35"/>
      <c r="EU2113" s="35"/>
      <c r="EV2113" s="35"/>
      <c r="EW2113" s="35"/>
      <c r="EX2113" s="35"/>
      <c r="EY2113" s="35"/>
      <c r="EZ2113" s="35"/>
      <c r="FA2113" s="35"/>
      <c r="FB2113" s="35"/>
      <c r="FC2113" s="35"/>
      <c r="FD2113" s="35"/>
      <c r="FE2113" s="35"/>
      <c r="FF2113" s="35"/>
      <c r="FG2113" s="35"/>
      <c r="FH2113" s="35"/>
      <c r="FI2113" s="35"/>
      <c r="FJ2113" s="35"/>
      <c r="FK2113" s="35"/>
      <c r="FL2113" s="35"/>
      <c r="FM2113" s="35"/>
      <c r="FN2113" s="35"/>
      <c r="FO2113" s="35"/>
      <c r="FP2113" s="35"/>
      <c r="FQ2113" s="35"/>
      <c r="FR2113" s="35"/>
      <c r="FS2113" s="35"/>
      <c r="FT2113" s="35"/>
      <c r="FU2113" s="35"/>
      <c r="FV2113" s="35"/>
      <c r="FW2113" s="35"/>
      <c r="FX2113" s="35"/>
      <c r="FY2113" s="35"/>
      <c r="FZ2113" s="35"/>
    </row>
    <row r="2114" spans="1:182" x14ac:dyDescent="0.15">
      <c r="A2114" s="38">
        <f t="shared" si="637"/>
        <v>45558</v>
      </c>
      <c r="B2114" s="39">
        <f t="shared" ca="1" si="638"/>
        <v>3138.8643618000001</v>
      </c>
      <c r="C2114" s="40">
        <f t="shared" si="639"/>
        <v>3137.2723529499999</v>
      </c>
      <c r="D2114" s="41">
        <f ca="1">IF(A2114&lt;$B$1,VLOOKUP(A2114,[1]DI!$A$4:$B$15000,2,FALSE),0)</f>
        <v>0.1065</v>
      </c>
      <c r="E2114" s="40">
        <f t="shared" ca="1" si="640"/>
        <v>4.0168000000000002E-4</v>
      </c>
      <c r="F2114" s="42">
        <f t="shared" si="634"/>
        <v>1</v>
      </c>
      <c r="G2114" s="43">
        <f t="shared" ca="1" si="641"/>
        <v>1.00040168</v>
      </c>
      <c r="H2114" s="40">
        <f ca="1">TRUNC(PRODUCT(G$10:G2113),15)</f>
        <v>1.5857243013214499</v>
      </c>
      <c r="I2114" s="40">
        <f t="shared" ca="1" si="642"/>
        <v>1.58508760333294</v>
      </c>
      <c r="J2114" s="40">
        <f t="shared" ca="1" si="643"/>
        <v>1.00040168</v>
      </c>
      <c r="K2114" s="42">
        <f t="shared" si="644"/>
        <v>2.7E-2</v>
      </c>
      <c r="L2114" s="63">
        <f t="shared" si="650"/>
        <v>45555</v>
      </c>
      <c r="M2114" s="64">
        <f t="shared" si="651"/>
        <v>1</v>
      </c>
      <c r="N2114" s="44">
        <f t="shared" si="645"/>
        <v>1</v>
      </c>
      <c r="O2114" s="40">
        <f t="shared" si="646"/>
        <v>1.0001057280000001</v>
      </c>
      <c r="P2114" s="65">
        <f t="shared" ca="1" si="652"/>
        <v>1.00050745</v>
      </c>
      <c r="Q2114" s="40">
        <f t="shared" ca="1" si="647"/>
        <v>1.59200885</v>
      </c>
      <c r="R2114" s="44">
        <f>IF(VLOOKUP(A2114,$Z$12:$AI$125,8)=VLOOKUP(A2113,$Z$12:$AI$125,8),0,VLOOKUP(A2114,Z$12:$AI$125,8))</f>
        <v>0</v>
      </c>
      <c r="S2114" s="45">
        <f>IF(R2114&gt;0,VLOOKUP(R2114,Y$12:$AH$125,7),0)</f>
        <v>0</v>
      </c>
      <c r="T2114" s="40">
        <f t="shared" si="648"/>
        <v>0</v>
      </c>
      <c r="U2114" s="40">
        <f t="shared" ca="1" si="649"/>
        <v>1.59200885</v>
      </c>
      <c r="V2114" s="46" t="str">
        <f t="shared" si="635"/>
        <v>J=</v>
      </c>
      <c r="W2114" s="47">
        <f t="shared" si="636"/>
        <v>45736</v>
      </c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  <c r="AX2114" s="35"/>
      <c r="AY2114" s="35"/>
      <c r="AZ2114" s="35"/>
      <c r="BA2114" s="35"/>
      <c r="BB2114" s="35"/>
      <c r="BC2114" s="35"/>
      <c r="BD2114" s="35"/>
      <c r="BE2114" s="35"/>
      <c r="BF2114" s="35"/>
      <c r="BG2114" s="35"/>
      <c r="BH2114" s="35"/>
      <c r="BI2114" s="35"/>
      <c r="BJ2114" s="35"/>
      <c r="BK2114" s="35"/>
      <c r="BL2114" s="35"/>
      <c r="BM2114" s="35"/>
      <c r="BN2114" s="35"/>
      <c r="BO2114" s="35"/>
      <c r="BP2114" s="35"/>
      <c r="BQ2114" s="35"/>
      <c r="BR2114" s="35"/>
      <c r="BS2114" s="35"/>
      <c r="BT2114" s="35"/>
      <c r="BU2114" s="35"/>
      <c r="BV2114" s="35"/>
      <c r="BW2114" s="35"/>
      <c r="BX2114" s="35"/>
      <c r="BY2114" s="35"/>
      <c r="BZ2114" s="35"/>
      <c r="CA2114" s="35"/>
      <c r="CB2114" s="35"/>
      <c r="CC2114" s="35"/>
      <c r="CD2114" s="35"/>
      <c r="CE2114" s="35"/>
      <c r="CF2114" s="35"/>
      <c r="CG2114" s="35"/>
      <c r="CH2114" s="35"/>
      <c r="CI2114" s="35"/>
      <c r="CJ2114" s="35"/>
      <c r="CK2114" s="35"/>
      <c r="CL2114" s="35"/>
      <c r="CM2114" s="35"/>
      <c r="CN2114" s="35"/>
      <c r="CO2114" s="35"/>
      <c r="CP2114" s="35"/>
      <c r="CQ2114" s="35"/>
      <c r="CR2114" s="35"/>
      <c r="CS2114" s="35"/>
      <c r="CT2114" s="35"/>
      <c r="CU2114" s="35"/>
      <c r="CV2114" s="35"/>
      <c r="CW2114" s="35"/>
      <c r="CX2114" s="35"/>
      <c r="CY2114" s="35"/>
      <c r="CZ2114" s="35"/>
      <c r="DA2114" s="35"/>
      <c r="DB2114" s="35"/>
      <c r="DC2114" s="35"/>
      <c r="DD2114" s="35"/>
      <c r="DE2114" s="35"/>
      <c r="DF2114" s="35"/>
      <c r="DG2114" s="35"/>
      <c r="DH2114" s="35"/>
      <c r="DI2114" s="35"/>
      <c r="DJ2114" s="35"/>
      <c r="DK2114" s="35"/>
      <c r="DL2114" s="35"/>
      <c r="DM2114" s="35"/>
      <c r="DN2114" s="35"/>
      <c r="DO2114" s="35"/>
      <c r="DP2114" s="35"/>
      <c r="DQ2114" s="35"/>
      <c r="DR2114" s="35"/>
      <c r="DS2114" s="35"/>
      <c r="DT2114" s="35"/>
      <c r="DU2114" s="35"/>
      <c r="DV2114" s="35"/>
      <c r="DW2114" s="35"/>
      <c r="DX2114" s="35"/>
      <c r="DY2114" s="35"/>
      <c r="DZ2114" s="35"/>
      <c r="EA2114" s="35"/>
      <c r="EB2114" s="35"/>
      <c r="EC2114" s="35"/>
      <c r="ED2114" s="35"/>
      <c r="EE2114" s="35"/>
      <c r="EF2114" s="35"/>
      <c r="EG2114" s="35"/>
      <c r="EH2114" s="35"/>
      <c r="EI2114" s="35"/>
      <c r="EJ2114" s="35"/>
      <c r="EK2114" s="35"/>
      <c r="EL2114" s="35"/>
      <c r="EM2114" s="35"/>
      <c r="EN2114" s="35"/>
      <c r="EO2114" s="35"/>
      <c r="EP2114" s="35"/>
      <c r="EQ2114" s="35"/>
      <c r="ER2114" s="35"/>
      <c r="ES2114" s="35"/>
      <c r="ET2114" s="35"/>
      <c r="EU2114" s="35"/>
      <c r="EV2114" s="35"/>
      <c r="EW2114" s="35"/>
      <c r="EX2114" s="35"/>
      <c r="EY2114" s="35"/>
      <c r="EZ2114" s="35"/>
      <c r="FA2114" s="35"/>
      <c r="FB2114" s="35"/>
      <c r="FC2114" s="35"/>
      <c r="FD2114" s="35"/>
      <c r="FE2114" s="35"/>
      <c r="FF2114" s="35"/>
      <c r="FG2114" s="35"/>
      <c r="FH2114" s="35"/>
      <c r="FI2114" s="35"/>
      <c r="FJ2114" s="35"/>
      <c r="FK2114" s="35"/>
      <c r="FL2114" s="35"/>
      <c r="FM2114" s="35"/>
      <c r="FN2114" s="35"/>
      <c r="FO2114" s="35"/>
      <c r="FP2114" s="35"/>
      <c r="FQ2114" s="35"/>
      <c r="FR2114" s="35"/>
      <c r="FS2114" s="35"/>
      <c r="FT2114" s="35"/>
      <c r="FU2114" s="35"/>
      <c r="FV2114" s="35"/>
      <c r="FW2114" s="35"/>
      <c r="FX2114" s="35"/>
      <c r="FY2114" s="35"/>
      <c r="FZ2114" s="35"/>
    </row>
    <row r="2115" spans="1:182" x14ac:dyDescent="0.15">
      <c r="A2115" s="38">
        <f t="shared" si="637"/>
        <v>45559</v>
      </c>
      <c r="B2115" s="39">
        <f t="shared" ca="1" si="638"/>
        <v>3140.4571738</v>
      </c>
      <c r="C2115" s="40">
        <f t="shared" si="639"/>
        <v>3137.2723529499999</v>
      </c>
      <c r="D2115" s="41">
        <f ca="1">IF(A2115&lt;$B$1,VLOOKUP(A2115,[1]DI!$A$4:$B$15000,2,FALSE),0)</f>
        <v>0.1065</v>
      </c>
      <c r="E2115" s="40">
        <f t="shared" ca="1" si="640"/>
        <v>4.0168000000000002E-4</v>
      </c>
      <c r="F2115" s="42">
        <f t="shared" si="634"/>
        <v>1</v>
      </c>
      <c r="G2115" s="43">
        <f t="shared" ca="1" si="641"/>
        <v>1.00040168</v>
      </c>
      <c r="H2115" s="40">
        <f ca="1">TRUNC(PRODUCT(G$10:G2114),15)</f>
        <v>1.5863612550588</v>
      </c>
      <c r="I2115" s="40">
        <f t="shared" ca="1" si="642"/>
        <v>1.58508760333294</v>
      </c>
      <c r="J2115" s="40">
        <f t="shared" ca="1" si="643"/>
        <v>1.0008035200000001</v>
      </c>
      <c r="K2115" s="42">
        <f t="shared" si="644"/>
        <v>2.7E-2</v>
      </c>
      <c r="L2115" s="63">
        <f t="shared" si="650"/>
        <v>45555</v>
      </c>
      <c r="M2115" s="64">
        <f t="shared" si="651"/>
        <v>2</v>
      </c>
      <c r="N2115" s="44">
        <f t="shared" si="645"/>
        <v>2</v>
      </c>
      <c r="O2115" s="40">
        <f t="shared" si="646"/>
        <v>1.0002114660000001</v>
      </c>
      <c r="P2115" s="65">
        <f t="shared" ca="1" si="652"/>
        <v>1.001015156</v>
      </c>
      <c r="Q2115" s="40">
        <f t="shared" ca="1" si="647"/>
        <v>3.1848208499999999</v>
      </c>
      <c r="R2115" s="44">
        <f>IF(VLOOKUP(A2115,$Z$12:$AI$125,8)=VLOOKUP(A2114,$Z$12:$AI$125,8),0,VLOOKUP(A2115,Z$12:$AI$125,8))</f>
        <v>0</v>
      </c>
      <c r="S2115" s="45">
        <f>IF(R2115&gt;0,VLOOKUP(R2115,Y$12:$AH$125,7),0)</f>
        <v>0</v>
      </c>
      <c r="T2115" s="40">
        <f t="shared" si="648"/>
        <v>0</v>
      </c>
      <c r="U2115" s="40">
        <f t="shared" ca="1" si="649"/>
        <v>3.1848208499999999</v>
      </c>
      <c r="V2115" s="46" t="str">
        <f t="shared" si="635"/>
        <v>J=</v>
      </c>
      <c r="W2115" s="47">
        <f t="shared" si="636"/>
        <v>45736</v>
      </c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  <c r="AX2115" s="35"/>
      <c r="AY2115" s="35"/>
      <c r="AZ2115" s="35"/>
      <c r="BA2115" s="35"/>
      <c r="BB2115" s="35"/>
      <c r="BC2115" s="35"/>
      <c r="BD2115" s="35"/>
      <c r="BE2115" s="35"/>
      <c r="BF2115" s="35"/>
      <c r="BG2115" s="35"/>
      <c r="BH2115" s="35"/>
      <c r="BI2115" s="35"/>
      <c r="BJ2115" s="35"/>
      <c r="BK2115" s="35"/>
      <c r="BL2115" s="35"/>
      <c r="BM2115" s="35"/>
      <c r="BN2115" s="35"/>
      <c r="BO2115" s="35"/>
      <c r="BP2115" s="35"/>
      <c r="BQ2115" s="35"/>
      <c r="BR2115" s="35"/>
      <c r="BS2115" s="35"/>
      <c r="BT2115" s="35"/>
      <c r="BU2115" s="35"/>
      <c r="BV2115" s="35"/>
      <c r="BW2115" s="35"/>
      <c r="BX2115" s="35"/>
      <c r="BY2115" s="35"/>
      <c r="BZ2115" s="35"/>
      <c r="CA2115" s="35"/>
      <c r="CB2115" s="35"/>
      <c r="CC2115" s="35"/>
      <c r="CD2115" s="35"/>
      <c r="CE2115" s="35"/>
      <c r="CF2115" s="35"/>
      <c r="CG2115" s="35"/>
      <c r="CH2115" s="35"/>
      <c r="CI2115" s="35"/>
      <c r="CJ2115" s="35"/>
      <c r="CK2115" s="35"/>
      <c r="CL2115" s="35"/>
      <c r="CM2115" s="35"/>
      <c r="CN2115" s="35"/>
      <c r="CO2115" s="35"/>
      <c r="CP2115" s="35"/>
      <c r="CQ2115" s="35"/>
      <c r="CR2115" s="35"/>
      <c r="CS2115" s="35"/>
      <c r="CT2115" s="35"/>
      <c r="CU2115" s="35"/>
      <c r="CV2115" s="35"/>
      <c r="CW2115" s="35"/>
      <c r="CX2115" s="35"/>
      <c r="CY2115" s="35"/>
      <c r="CZ2115" s="35"/>
      <c r="DA2115" s="35"/>
      <c r="DB2115" s="35"/>
      <c r="DC2115" s="35"/>
      <c r="DD2115" s="35"/>
      <c r="DE2115" s="35"/>
      <c r="DF2115" s="35"/>
      <c r="DG2115" s="35"/>
      <c r="DH2115" s="35"/>
      <c r="DI2115" s="35"/>
      <c r="DJ2115" s="35"/>
      <c r="DK2115" s="35"/>
      <c r="DL2115" s="35"/>
      <c r="DM2115" s="35"/>
      <c r="DN2115" s="35"/>
      <c r="DO2115" s="35"/>
      <c r="DP2115" s="35"/>
      <c r="DQ2115" s="35"/>
      <c r="DR2115" s="35"/>
      <c r="DS2115" s="35"/>
      <c r="DT2115" s="35"/>
      <c r="DU2115" s="35"/>
      <c r="DV2115" s="35"/>
      <c r="DW2115" s="35"/>
      <c r="DX2115" s="35"/>
      <c r="DY2115" s="35"/>
      <c r="DZ2115" s="35"/>
      <c r="EA2115" s="35"/>
      <c r="EB2115" s="35"/>
      <c r="EC2115" s="35"/>
      <c r="ED2115" s="35"/>
      <c r="EE2115" s="35"/>
      <c r="EF2115" s="35"/>
      <c r="EG2115" s="35"/>
      <c r="EH2115" s="35"/>
      <c r="EI2115" s="35"/>
      <c r="EJ2115" s="35"/>
      <c r="EK2115" s="35"/>
      <c r="EL2115" s="35"/>
      <c r="EM2115" s="35"/>
      <c r="EN2115" s="35"/>
      <c r="EO2115" s="35"/>
      <c r="EP2115" s="35"/>
      <c r="EQ2115" s="35"/>
      <c r="ER2115" s="35"/>
      <c r="ES2115" s="35"/>
      <c r="ET2115" s="35"/>
      <c r="EU2115" s="35"/>
      <c r="EV2115" s="35"/>
      <c r="EW2115" s="35"/>
      <c r="EX2115" s="35"/>
      <c r="EY2115" s="35"/>
      <c r="EZ2115" s="35"/>
      <c r="FA2115" s="35"/>
      <c r="FB2115" s="35"/>
      <c r="FC2115" s="35"/>
      <c r="FD2115" s="35"/>
      <c r="FE2115" s="35"/>
      <c r="FF2115" s="35"/>
      <c r="FG2115" s="35"/>
      <c r="FH2115" s="35"/>
      <c r="FI2115" s="35"/>
      <c r="FJ2115" s="35"/>
      <c r="FK2115" s="35"/>
      <c r="FL2115" s="35"/>
      <c r="FM2115" s="35"/>
      <c r="FN2115" s="35"/>
      <c r="FO2115" s="35"/>
      <c r="FP2115" s="35"/>
      <c r="FQ2115" s="35"/>
      <c r="FR2115" s="35"/>
      <c r="FS2115" s="35"/>
      <c r="FT2115" s="35"/>
      <c r="FU2115" s="35"/>
      <c r="FV2115" s="35"/>
      <c r="FW2115" s="35"/>
      <c r="FX2115" s="35"/>
      <c r="FY2115" s="35"/>
      <c r="FZ2115" s="35"/>
    </row>
    <row r="2116" spans="1:182" x14ac:dyDescent="0.15">
      <c r="A2116" s="38">
        <f t="shared" si="637"/>
        <v>45560</v>
      </c>
      <c r="B2116" s="39">
        <f t="shared" ca="1" si="638"/>
        <v>3142.0507889400001</v>
      </c>
      <c r="C2116" s="40">
        <f t="shared" si="639"/>
        <v>3137.2723529499999</v>
      </c>
      <c r="D2116" s="41">
        <f ca="1">IF(A2116&lt;$B$1,VLOOKUP(A2116,[1]DI!$A$4:$B$15000,2,FALSE),0)</f>
        <v>0.1065</v>
      </c>
      <c r="E2116" s="40">
        <f t="shared" ca="1" si="640"/>
        <v>4.0168000000000002E-4</v>
      </c>
      <c r="F2116" s="42">
        <f t="shared" si="634"/>
        <v>1</v>
      </c>
      <c r="G2116" s="43">
        <f t="shared" ca="1" si="641"/>
        <v>1.00040168</v>
      </c>
      <c r="H2116" s="40">
        <f ca="1">TRUNC(PRODUCT(G$10:G2115),15)</f>
        <v>1.58699846464774</v>
      </c>
      <c r="I2116" s="40">
        <f t="shared" ca="1" si="642"/>
        <v>1.58508760333294</v>
      </c>
      <c r="J2116" s="40">
        <f t="shared" ca="1" si="643"/>
        <v>1.0012055200000001</v>
      </c>
      <c r="K2116" s="42">
        <f t="shared" si="644"/>
        <v>2.7E-2</v>
      </c>
      <c r="L2116" s="63">
        <f t="shared" si="650"/>
        <v>45555</v>
      </c>
      <c r="M2116" s="64">
        <f t="shared" si="651"/>
        <v>3</v>
      </c>
      <c r="N2116" s="44">
        <f t="shared" si="645"/>
        <v>3</v>
      </c>
      <c r="O2116" s="40">
        <f t="shared" si="646"/>
        <v>1.000317216</v>
      </c>
      <c r="P2116" s="65">
        <f t="shared" ca="1" si="652"/>
        <v>1.0015231179999999</v>
      </c>
      <c r="Q2116" s="40">
        <f t="shared" ca="1" si="647"/>
        <v>4.7784359900000002</v>
      </c>
      <c r="R2116" s="44">
        <f>IF(VLOOKUP(A2116,$Z$12:$AI$125,8)=VLOOKUP(A2115,$Z$12:$AI$125,8),0,VLOOKUP(A2116,Z$12:$AI$125,8))</f>
        <v>0</v>
      </c>
      <c r="S2116" s="45">
        <f>IF(R2116&gt;0,VLOOKUP(R2116,Y$12:$AH$125,7),0)</f>
        <v>0</v>
      </c>
      <c r="T2116" s="40">
        <f t="shared" si="648"/>
        <v>0</v>
      </c>
      <c r="U2116" s="40">
        <f t="shared" ca="1" si="649"/>
        <v>4.7784359900000002</v>
      </c>
      <c r="V2116" s="46" t="str">
        <f t="shared" si="635"/>
        <v>J=</v>
      </c>
      <c r="W2116" s="47">
        <f t="shared" si="636"/>
        <v>45736</v>
      </c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35"/>
      <c r="BC2116" s="35"/>
      <c r="BD2116" s="35"/>
      <c r="BE2116" s="35"/>
      <c r="BF2116" s="35"/>
      <c r="BG2116" s="35"/>
      <c r="BH2116" s="35"/>
      <c r="BI2116" s="35"/>
      <c r="BJ2116" s="35"/>
      <c r="BK2116" s="35"/>
      <c r="BL2116" s="35"/>
      <c r="BM2116" s="35"/>
      <c r="BN2116" s="35"/>
      <c r="BO2116" s="35"/>
      <c r="BP2116" s="35"/>
      <c r="BQ2116" s="35"/>
      <c r="BR2116" s="35"/>
      <c r="BS2116" s="35"/>
      <c r="BT2116" s="35"/>
      <c r="BU2116" s="35"/>
      <c r="BV2116" s="35"/>
      <c r="BW2116" s="35"/>
      <c r="BX2116" s="35"/>
      <c r="BY2116" s="35"/>
      <c r="BZ2116" s="35"/>
      <c r="CA2116" s="35"/>
      <c r="CB2116" s="35"/>
      <c r="CC2116" s="35"/>
      <c r="CD2116" s="35"/>
      <c r="CE2116" s="35"/>
      <c r="CF2116" s="35"/>
      <c r="CG2116" s="35"/>
      <c r="CH2116" s="35"/>
      <c r="CI2116" s="35"/>
      <c r="CJ2116" s="35"/>
      <c r="CK2116" s="35"/>
      <c r="CL2116" s="35"/>
      <c r="CM2116" s="35"/>
      <c r="CN2116" s="35"/>
      <c r="CO2116" s="35"/>
      <c r="CP2116" s="35"/>
      <c r="CQ2116" s="35"/>
      <c r="CR2116" s="35"/>
      <c r="CS2116" s="35"/>
      <c r="CT2116" s="35"/>
      <c r="CU2116" s="35"/>
      <c r="CV2116" s="35"/>
      <c r="CW2116" s="35"/>
      <c r="CX2116" s="35"/>
      <c r="CY2116" s="35"/>
      <c r="CZ2116" s="35"/>
      <c r="DA2116" s="35"/>
      <c r="DB2116" s="35"/>
      <c r="DC2116" s="35"/>
      <c r="DD2116" s="35"/>
      <c r="DE2116" s="35"/>
      <c r="DF2116" s="35"/>
      <c r="DG2116" s="35"/>
      <c r="DH2116" s="35"/>
      <c r="DI2116" s="35"/>
      <c r="DJ2116" s="35"/>
      <c r="DK2116" s="35"/>
      <c r="DL2116" s="35"/>
      <c r="DM2116" s="35"/>
      <c r="DN2116" s="35"/>
      <c r="DO2116" s="35"/>
      <c r="DP2116" s="35"/>
      <c r="DQ2116" s="35"/>
      <c r="DR2116" s="35"/>
      <c r="DS2116" s="35"/>
      <c r="DT2116" s="35"/>
      <c r="DU2116" s="35"/>
      <c r="DV2116" s="35"/>
      <c r="DW2116" s="35"/>
      <c r="DX2116" s="35"/>
      <c r="DY2116" s="35"/>
      <c r="DZ2116" s="35"/>
      <c r="EA2116" s="35"/>
      <c r="EB2116" s="35"/>
      <c r="EC2116" s="35"/>
      <c r="ED2116" s="35"/>
      <c r="EE2116" s="35"/>
      <c r="EF2116" s="35"/>
      <c r="EG2116" s="35"/>
      <c r="EH2116" s="35"/>
      <c r="EI2116" s="35"/>
      <c r="EJ2116" s="35"/>
      <c r="EK2116" s="35"/>
      <c r="EL2116" s="35"/>
      <c r="EM2116" s="35"/>
      <c r="EN2116" s="35"/>
      <c r="EO2116" s="35"/>
      <c r="EP2116" s="35"/>
      <c r="EQ2116" s="35"/>
      <c r="ER2116" s="35"/>
      <c r="ES2116" s="35"/>
      <c r="ET2116" s="35"/>
      <c r="EU2116" s="35"/>
      <c r="EV2116" s="35"/>
      <c r="EW2116" s="35"/>
      <c r="EX2116" s="35"/>
      <c r="EY2116" s="35"/>
      <c r="EZ2116" s="35"/>
      <c r="FA2116" s="35"/>
      <c r="FB2116" s="35"/>
      <c r="FC2116" s="35"/>
      <c r="FD2116" s="35"/>
      <c r="FE2116" s="35"/>
      <c r="FF2116" s="35"/>
      <c r="FG2116" s="35"/>
      <c r="FH2116" s="35"/>
      <c r="FI2116" s="35"/>
      <c r="FJ2116" s="35"/>
      <c r="FK2116" s="35"/>
      <c r="FL2116" s="35"/>
      <c r="FM2116" s="35"/>
      <c r="FN2116" s="35"/>
      <c r="FO2116" s="35"/>
      <c r="FP2116" s="35"/>
      <c r="FQ2116" s="35"/>
      <c r="FR2116" s="35"/>
      <c r="FS2116" s="35"/>
      <c r="FT2116" s="35"/>
      <c r="FU2116" s="35"/>
      <c r="FV2116" s="35"/>
      <c r="FW2116" s="35"/>
      <c r="FX2116" s="35"/>
      <c r="FY2116" s="35"/>
      <c r="FZ2116" s="35"/>
    </row>
    <row r="2117" spans="1:182" x14ac:dyDescent="0.15">
      <c r="A2117" s="38">
        <f t="shared" si="637"/>
        <v>45561</v>
      </c>
      <c r="B2117" s="39">
        <f t="shared" ca="1" si="638"/>
        <v>3143.6452417299997</v>
      </c>
      <c r="C2117" s="40">
        <f t="shared" si="639"/>
        <v>3137.2723529499999</v>
      </c>
      <c r="D2117" s="41">
        <f ca="1">IF(A2117&lt;$B$1,VLOOKUP(A2117,[1]DI!$A$4:$B$15000,2,FALSE),0)</f>
        <v>0.1065</v>
      </c>
      <c r="E2117" s="40">
        <f t="shared" ca="1" si="640"/>
        <v>4.0168000000000002E-4</v>
      </c>
      <c r="F2117" s="42">
        <f t="shared" si="634"/>
        <v>1</v>
      </c>
      <c r="G2117" s="43">
        <f t="shared" ca="1" si="641"/>
        <v>1.00040168</v>
      </c>
      <c r="H2117" s="40">
        <f ca="1">TRUNC(PRODUCT(G$10:G2116),15)</f>
        <v>1.5876359301910099</v>
      </c>
      <c r="I2117" s="40">
        <f t="shared" ca="1" si="642"/>
        <v>1.58508760333294</v>
      </c>
      <c r="J2117" s="40">
        <f t="shared" ca="1" si="643"/>
        <v>1.0016076899999999</v>
      </c>
      <c r="K2117" s="42">
        <f t="shared" si="644"/>
        <v>2.7E-2</v>
      </c>
      <c r="L2117" s="63">
        <f t="shared" si="650"/>
        <v>45555</v>
      </c>
      <c r="M2117" s="64">
        <f t="shared" si="651"/>
        <v>4</v>
      </c>
      <c r="N2117" s="44">
        <f t="shared" si="645"/>
        <v>4</v>
      </c>
      <c r="O2117" s="40">
        <f t="shared" si="646"/>
        <v>1.0004229769999999</v>
      </c>
      <c r="P2117" s="65">
        <f t="shared" ca="1" si="652"/>
        <v>1.002031347</v>
      </c>
      <c r="Q2117" s="40">
        <f t="shared" ca="1" si="647"/>
        <v>6.3728887800000003</v>
      </c>
      <c r="R2117" s="44">
        <f>IF(VLOOKUP(A2117,$Z$12:$AI$125,8)=VLOOKUP(A2116,$Z$12:$AI$125,8),0,VLOOKUP(A2117,Z$12:$AI$125,8))</f>
        <v>0</v>
      </c>
      <c r="S2117" s="45">
        <f>IF(R2117&gt;0,VLOOKUP(R2117,Y$12:$AH$125,7),0)</f>
        <v>0</v>
      </c>
      <c r="T2117" s="40">
        <f t="shared" si="648"/>
        <v>0</v>
      </c>
      <c r="U2117" s="40">
        <f t="shared" ca="1" si="649"/>
        <v>6.3728887800000003</v>
      </c>
      <c r="V2117" s="46" t="str">
        <f t="shared" si="635"/>
        <v>J=</v>
      </c>
      <c r="W2117" s="47">
        <f t="shared" si="636"/>
        <v>45736</v>
      </c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35"/>
      <c r="BC2117" s="35"/>
      <c r="BD2117" s="35"/>
      <c r="BE2117" s="35"/>
      <c r="BF2117" s="35"/>
      <c r="BG2117" s="35"/>
      <c r="BH2117" s="35"/>
      <c r="BI2117" s="35"/>
      <c r="BJ2117" s="35"/>
      <c r="BK2117" s="35"/>
      <c r="BL2117" s="35"/>
      <c r="BM2117" s="35"/>
      <c r="BN2117" s="35"/>
      <c r="BO2117" s="35"/>
      <c r="BP2117" s="35"/>
      <c r="BQ2117" s="35"/>
      <c r="BR2117" s="35"/>
      <c r="BS2117" s="35"/>
      <c r="BT2117" s="35"/>
      <c r="BU2117" s="35"/>
      <c r="BV2117" s="35"/>
      <c r="BW2117" s="35"/>
      <c r="BX2117" s="35"/>
      <c r="BY2117" s="35"/>
      <c r="BZ2117" s="35"/>
      <c r="CA2117" s="35"/>
      <c r="CB2117" s="35"/>
      <c r="CC2117" s="35"/>
      <c r="CD2117" s="35"/>
      <c r="CE2117" s="35"/>
      <c r="CF2117" s="35"/>
      <c r="CG2117" s="35"/>
      <c r="CH2117" s="35"/>
      <c r="CI2117" s="35"/>
      <c r="CJ2117" s="35"/>
      <c r="CK2117" s="35"/>
      <c r="CL2117" s="35"/>
      <c r="CM2117" s="35"/>
      <c r="CN2117" s="35"/>
      <c r="CO2117" s="35"/>
      <c r="CP2117" s="35"/>
      <c r="CQ2117" s="35"/>
      <c r="CR2117" s="35"/>
      <c r="CS2117" s="35"/>
      <c r="CT2117" s="35"/>
      <c r="CU2117" s="35"/>
      <c r="CV2117" s="35"/>
      <c r="CW2117" s="35"/>
      <c r="CX2117" s="35"/>
      <c r="CY2117" s="35"/>
      <c r="CZ2117" s="35"/>
      <c r="DA2117" s="35"/>
      <c r="DB2117" s="35"/>
      <c r="DC2117" s="35"/>
      <c r="DD2117" s="35"/>
      <c r="DE2117" s="35"/>
      <c r="DF2117" s="35"/>
      <c r="DG2117" s="35"/>
      <c r="DH2117" s="35"/>
      <c r="DI2117" s="35"/>
      <c r="DJ2117" s="35"/>
      <c r="DK2117" s="35"/>
      <c r="DL2117" s="35"/>
      <c r="DM2117" s="35"/>
      <c r="DN2117" s="35"/>
      <c r="DO2117" s="35"/>
      <c r="DP2117" s="35"/>
      <c r="DQ2117" s="35"/>
      <c r="DR2117" s="35"/>
      <c r="DS2117" s="35"/>
      <c r="DT2117" s="35"/>
      <c r="DU2117" s="35"/>
      <c r="DV2117" s="35"/>
      <c r="DW2117" s="35"/>
      <c r="DX2117" s="35"/>
      <c r="DY2117" s="35"/>
      <c r="DZ2117" s="35"/>
      <c r="EA2117" s="35"/>
      <c r="EB2117" s="35"/>
      <c r="EC2117" s="35"/>
      <c r="ED2117" s="35"/>
      <c r="EE2117" s="35"/>
      <c r="EF2117" s="35"/>
      <c r="EG2117" s="35"/>
      <c r="EH2117" s="35"/>
      <c r="EI2117" s="35"/>
      <c r="EJ2117" s="35"/>
      <c r="EK2117" s="35"/>
      <c r="EL2117" s="35"/>
      <c r="EM2117" s="35"/>
      <c r="EN2117" s="35"/>
      <c r="EO2117" s="35"/>
      <c r="EP2117" s="35"/>
      <c r="EQ2117" s="35"/>
      <c r="ER2117" s="35"/>
      <c r="ES2117" s="35"/>
      <c r="ET2117" s="35"/>
      <c r="EU2117" s="35"/>
      <c r="EV2117" s="35"/>
      <c r="EW2117" s="35"/>
      <c r="EX2117" s="35"/>
      <c r="EY2117" s="35"/>
      <c r="EZ2117" s="35"/>
      <c r="FA2117" s="35"/>
      <c r="FB2117" s="35"/>
      <c r="FC2117" s="35"/>
      <c r="FD2117" s="35"/>
      <c r="FE2117" s="35"/>
      <c r="FF2117" s="35"/>
      <c r="FG2117" s="35"/>
      <c r="FH2117" s="35"/>
      <c r="FI2117" s="35"/>
      <c r="FJ2117" s="35"/>
      <c r="FK2117" s="35"/>
      <c r="FL2117" s="35"/>
      <c r="FM2117" s="35"/>
      <c r="FN2117" s="35"/>
      <c r="FO2117" s="35"/>
      <c r="FP2117" s="35"/>
      <c r="FQ2117" s="35"/>
      <c r="FR2117" s="35"/>
      <c r="FS2117" s="35"/>
      <c r="FT2117" s="35"/>
      <c r="FU2117" s="35"/>
      <c r="FV2117" s="35"/>
      <c r="FW2117" s="35"/>
      <c r="FX2117" s="35"/>
      <c r="FY2117" s="35"/>
      <c r="FZ2117" s="35"/>
    </row>
    <row r="2118" spans="1:182" x14ac:dyDescent="0.15">
      <c r="A2118" s="38">
        <f t="shared" si="637"/>
        <v>45562</v>
      </c>
      <c r="B2118" s="39">
        <f t="shared" ca="1" si="638"/>
        <v>3145.2404662899999</v>
      </c>
      <c r="C2118" s="40">
        <f t="shared" si="639"/>
        <v>3137.2723529499999</v>
      </c>
      <c r="D2118" s="41">
        <f ca="1">IF(A2118&lt;$B$1,VLOOKUP(A2118,[1]DI!$A$4:$B$15000,2,FALSE),0)</f>
        <v>0.1065</v>
      </c>
      <c r="E2118" s="40">
        <f t="shared" ca="1" si="640"/>
        <v>4.0168000000000002E-4</v>
      </c>
      <c r="F2118" s="42">
        <f t="shared" si="634"/>
        <v>1</v>
      </c>
      <c r="G2118" s="43">
        <f t="shared" ca="1" si="641"/>
        <v>1.00040168</v>
      </c>
      <c r="H2118" s="40">
        <f ca="1">TRUNC(PRODUCT(G$10:G2117),15)</f>
        <v>1.58827365179145</v>
      </c>
      <c r="I2118" s="40">
        <f t="shared" ca="1" si="642"/>
        <v>1.58508760333294</v>
      </c>
      <c r="J2118" s="40">
        <f t="shared" ca="1" si="643"/>
        <v>1.00201001</v>
      </c>
      <c r="K2118" s="42">
        <f t="shared" si="644"/>
        <v>2.7E-2</v>
      </c>
      <c r="L2118" s="63">
        <f t="shared" si="650"/>
        <v>45555</v>
      </c>
      <c r="M2118" s="64">
        <f t="shared" si="651"/>
        <v>5</v>
      </c>
      <c r="N2118" s="44">
        <f t="shared" si="645"/>
        <v>5</v>
      </c>
      <c r="O2118" s="40">
        <f t="shared" si="646"/>
        <v>1.0005287490000001</v>
      </c>
      <c r="P2118" s="65">
        <f t="shared" ca="1" si="652"/>
        <v>1.0025398219999999</v>
      </c>
      <c r="Q2118" s="40">
        <f t="shared" ca="1" si="647"/>
        <v>7.9681133400000004</v>
      </c>
      <c r="R2118" s="44">
        <f>IF(VLOOKUP(A2118,$Z$12:$AI$125,8)=VLOOKUP(A2117,$Z$12:$AI$125,8),0,VLOOKUP(A2118,Z$12:$AI$125,8))</f>
        <v>0</v>
      </c>
      <c r="S2118" s="45">
        <f>IF(R2118&gt;0,VLOOKUP(R2118,Y$12:$AH$125,7),0)</f>
        <v>0</v>
      </c>
      <c r="T2118" s="40">
        <f t="shared" si="648"/>
        <v>0</v>
      </c>
      <c r="U2118" s="40">
        <f t="shared" ca="1" si="649"/>
        <v>7.9681133400000004</v>
      </c>
      <c r="V2118" s="46" t="str">
        <f t="shared" si="635"/>
        <v>J=</v>
      </c>
      <c r="W2118" s="47">
        <f t="shared" si="636"/>
        <v>45736</v>
      </c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  <c r="AX2118" s="35"/>
      <c r="AY2118" s="35"/>
      <c r="AZ2118" s="35"/>
      <c r="BA2118" s="35"/>
      <c r="BB2118" s="35"/>
      <c r="BC2118" s="35"/>
      <c r="BD2118" s="35"/>
      <c r="BE2118" s="35"/>
      <c r="BF2118" s="35"/>
      <c r="BG2118" s="35"/>
      <c r="BH2118" s="35"/>
      <c r="BI2118" s="35"/>
      <c r="BJ2118" s="35"/>
      <c r="BK2118" s="35"/>
      <c r="BL2118" s="35"/>
      <c r="BM2118" s="35"/>
      <c r="BN2118" s="35"/>
      <c r="BO2118" s="35"/>
      <c r="BP2118" s="35"/>
      <c r="BQ2118" s="35"/>
      <c r="BR2118" s="35"/>
      <c r="BS2118" s="35"/>
      <c r="BT2118" s="35"/>
      <c r="BU2118" s="35"/>
      <c r="BV2118" s="35"/>
      <c r="BW2118" s="35"/>
      <c r="BX2118" s="35"/>
      <c r="BY2118" s="35"/>
      <c r="BZ2118" s="35"/>
      <c r="CA2118" s="35"/>
      <c r="CB2118" s="35"/>
      <c r="CC2118" s="35"/>
      <c r="CD2118" s="35"/>
      <c r="CE2118" s="35"/>
      <c r="CF2118" s="35"/>
      <c r="CG2118" s="35"/>
      <c r="CH2118" s="35"/>
      <c r="CI2118" s="35"/>
      <c r="CJ2118" s="35"/>
      <c r="CK2118" s="35"/>
      <c r="CL2118" s="35"/>
      <c r="CM2118" s="35"/>
      <c r="CN2118" s="35"/>
      <c r="CO2118" s="35"/>
      <c r="CP2118" s="35"/>
      <c r="CQ2118" s="35"/>
      <c r="CR2118" s="35"/>
      <c r="CS2118" s="35"/>
      <c r="CT2118" s="35"/>
      <c r="CU2118" s="35"/>
      <c r="CV2118" s="35"/>
      <c r="CW2118" s="35"/>
      <c r="CX2118" s="35"/>
      <c r="CY2118" s="35"/>
      <c r="CZ2118" s="35"/>
      <c r="DA2118" s="35"/>
      <c r="DB2118" s="35"/>
      <c r="DC2118" s="35"/>
      <c r="DD2118" s="35"/>
      <c r="DE2118" s="35"/>
      <c r="DF2118" s="35"/>
      <c r="DG2118" s="35"/>
      <c r="DH2118" s="35"/>
      <c r="DI2118" s="35"/>
      <c r="DJ2118" s="35"/>
      <c r="DK2118" s="35"/>
      <c r="DL2118" s="35"/>
      <c r="DM2118" s="35"/>
      <c r="DN2118" s="35"/>
      <c r="DO2118" s="35"/>
      <c r="DP2118" s="35"/>
      <c r="DQ2118" s="35"/>
      <c r="DR2118" s="35"/>
      <c r="DS2118" s="35"/>
      <c r="DT2118" s="35"/>
      <c r="DU2118" s="35"/>
      <c r="DV2118" s="35"/>
      <c r="DW2118" s="35"/>
      <c r="DX2118" s="35"/>
      <c r="DY2118" s="35"/>
      <c r="DZ2118" s="35"/>
      <c r="EA2118" s="35"/>
      <c r="EB2118" s="35"/>
      <c r="EC2118" s="35"/>
      <c r="ED2118" s="35"/>
      <c r="EE2118" s="35"/>
      <c r="EF2118" s="35"/>
      <c r="EG2118" s="35"/>
      <c r="EH2118" s="35"/>
      <c r="EI2118" s="35"/>
      <c r="EJ2118" s="35"/>
      <c r="EK2118" s="35"/>
      <c r="EL2118" s="35"/>
      <c r="EM2118" s="35"/>
      <c r="EN2118" s="35"/>
      <c r="EO2118" s="35"/>
      <c r="EP2118" s="35"/>
      <c r="EQ2118" s="35"/>
      <c r="ER2118" s="35"/>
      <c r="ES2118" s="35"/>
      <c r="ET2118" s="35"/>
      <c r="EU2118" s="35"/>
      <c r="EV2118" s="35"/>
      <c r="EW2118" s="35"/>
      <c r="EX2118" s="35"/>
      <c r="EY2118" s="35"/>
      <c r="EZ2118" s="35"/>
      <c r="FA2118" s="35"/>
      <c r="FB2118" s="35"/>
      <c r="FC2118" s="35"/>
      <c r="FD2118" s="35"/>
      <c r="FE2118" s="35"/>
      <c r="FF2118" s="35"/>
      <c r="FG2118" s="35"/>
      <c r="FH2118" s="35"/>
      <c r="FI2118" s="35"/>
      <c r="FJ2118" s="35"/>
      <c r="FK2118" s="35"/>
      <c r="FL2118" s="35"/>
      <c r="FM2118" s="35"/>
      <c r="FN2118" s="35"/>
      <c r="FO2118" s="35"/>
      <c r="FP2118" s="35"/>
      <c r="FQ2118" s="35"/>
      <c r="FR2118" s="35"/>
      <c r="FS2118" s="35"/>
      <c r="FT2118" s="35"/>
      <c r="FU2118" s="35"/>
      <c r="FV2118" s="35"/>
      <c r="FW2118" s="35"/>
      <c r="FX2118" s="35"/>
      <c r="FY2118" s="35"/>
      <c r="FZ2118" s="35"/>
    </row>
    <row r="2119" spans="1:182" x14ac:dyDescent="0.15">
      <c r="A2119" s="38">
        <f t="shared" si="637"/>
        <v>45563</v>
      </c>
      <c r="B2119" s="39">
        <f t="shared" ca="1" si="638"/>
        <v>3146.8365285</v>
      </c>
      <c r="C2119" s="40">
        <f t="shared" si="639"/>
        <v>3137.2723529499999</v>
      </c>
      <c r="D2119" s="41">
        <f ca="1">IF(A2119&lt;$B$1,VLOOKUP(A2119,[1]DI!$A$4:$B$15000,2,FALSE),0)</f>
        <v>0</v>
      </c>
      <c r="E2119" s="40">
        <f t="shared" ca="1" si="640"/>
        <v>0</v>
      </c>
      <c r="F2119" s="42">
        <f t="shared" si="634"/>
        <v>1</v>
      </c>
      <c r="G2119" s="43">
        <f t="shared" ca="1" si="641"/>
        <v>1</v>
      </c>
      <c r="H2119" s="40">
        <f ca="1">TRUNC(PRODUCT(G$10:G2118),15)</f>
        <v>1.5889116295519099</v>
      </c>
      <c r="I2119" s="40">
        <f t="shared" ca="1" si="642"/>
        <v>1.58508760333294</v>
      </c>
      <c r="J2119" s="40">
        <f t="shared" ca="1" si="643"/>
        <v>1.0024124999999999</v>
      </c>
      <c r="K2119" s="42">
        <f t="shared" si="644"/>
        <v>2.7E-2</v>
      </c>
      <c r="L2119" s="63">
        <f t="shared" si="650"/>
        <v>45555</v>
      </c>
      <c r="M2119" s="64">
        <f t="shared" si="651"/>
        <v>5</v>
      </c>
      <c r="N2119" s="44">
        <f t="shared" si="645"/>
        <v>6</v>
      </c>
      <c r="O2119" s="40">
        <f t="shared" si="646"/>
        <v>1.0006345329999999</v>
      </c>
      <c r="P2119" s="65">
        <f t="shared" ca="1" si="652"/>
        <v>1.003048564</v>
      </c>
      <c r="Q2119" s="40">
        <f t="shared" ca="1" si="647"/>
        <v>9.5641755499999999</v>
      </c>
      <c r="R2119" s="44">
        <f>IF(VLOOKUP(A2119,$Z$12:$AI$125,8)=VLOOKUP(A2118,$Z$12:$AI$125,8),0,VLOOKUP(A2119,Z$12:$AI$125,8))</f>
        <v>0</v>
      </c>
      <c r="S2119" s="45">
        <f>IF(R2119&gt;0,VLOOKUP(R2119,Y$12:$AH$125,7),0)</f>
        <v>0</v>
      </c>
      <c r="T2119" s="40">
        <f t="shared" si="648"/>
        <v>0</v>
      </c>
      <c r="U2119" s="40">
        <f t="shared" ca="1" si="649"/>
        <v>9.5641755499999999</v>
      </c>
      <c r="V2119" s="46" t="str">
        <f t="shared" si="635"/>
        <v>J=</v>
      </c>
      <c r="W2119" s="47">
        <f t="shared" si="636"/>
        <v>45736</v>
      </c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35"/>
      <c r="BC2119" s="35"/>
      <c r="BD2119" s="35"/>
      <c r="BE2119" s="35"/>
      <c r="BF2119" s="35"/>
      <c r="BG2119" s="35"/>
      <c r="BH2119" s="35"/>
      <c r="BI2119" s="35"/>
      <c r="BJ2119" s="35"/>
      <c r="BK2119" s="35"/>
      <c r="BL2119" s="35"/>
      <c r="BM2119" s="35"/>
      <c r="BN2119" s="35"/>
      <c r="BO2119" s="35"/>
      <c r="BP2119" s="35"/>
      <c r="BQ2119" s="35"/>
      <c r="BR2119" s="35"/>
      <c r="BS2119" s="35"/>
      <c r="BT2119" s="35"/>
      <c r="BU2119" s="35"/>
      <c r="BV2119" s="35"/>
      <c r="BW2119" s="35"/>
      <c r="BX2119" s="35"/>
      <c r="BY2119" s="35"/>
      <c r="BZ2119" s="35"/>
      <c r="CA2119" s="35"/>
      <c r="CB2119" s="35"/>
      <c r="CC2119" s="35"/>
      <c r="CD2119" s="35"/>
      <c r="CE2119" s="35"/>
      <c r="CF2119" s="35"/>
      <c r="CG2119" s="35"/>
      <c r="CH2119" s="35"/>
      <c r="CI2119" s="35"/>
      <c r="CJ2119" s="35"/>
      <c r="CK2119" s="35"/>
      <c r="CL2119" s="35"/>
      <c r="CM2119" s="35"/>
      <c r="CN2119" s="35"/>
      <c r="CO2119" s="35"/>
      <c r="CP2119" s="35"/>
      <c r="CQ2119" s="35"/>
      <c r="CR2119" s="35"/>
      <c r="CS2119" s="35"/>
      <c r="CT2119" s="35"/>
      <c r="CU2119" s="35"/>
      <c r="CV2119" s="35"/>
      <c r="CW2119" s="35"/>
      <c r="CX2119" s="35"/>
      <c r="CY2119" s="35"/>
      <c r="CZ2119" s="35"/>
      <c r="DA2119" s="35"/>
      <c r="DB2119" s="35"/>
      <c r="DC2119" s="35"/>
      <c r="DD2119" s="35"/>
      <c r="DE2119" s="35"/>
      <c r="DF2119" s="35"/>
      <c r="DG2119" s="35"/>
      <c r="DH2119" s="35"/>
      <c r="DI2119" s="35"/>
      <c r="DJ2119" s="35"/>
      <c r="DK2119" s="35"/>
      <c r="DL2119" s="35"/>
      <c r="DM2119" s="35"/>
      <c r="DN2119" s="35"/>
      <c r="DO2119" s="35"/>
      <c r="DP2119" s="35"/>
      <c r="DQ2119" s="35"/>
      <c r="DR2119" s="35"/>
      <c r="DS2119" s="35"/>
      <c r="DT2119" s="35"/>
      <c r="DU2119" s="35"/>
      <c r="DV2119" s="35"/>
      <c r="DW2119" s="35"/>
      <c r="DX2119" s="35"/>
      <c r="DY2119" s="35"/>
      <c r="DZ2119" s="35"/>
      <c r="EA2119" s="35"/>
      <c r="EB2119" s="35"/>
      <c r="EC2119" s="35"/>
      <c r="ED2119" s="35"/>
      <c r="EE2119" s="35"/>
      <c r="EF2119" s="35"/>
      <c r="EG2119" s="35"/>
      <c r="EH2119" s="35"/>
      <c r="EI2119" s="35"/>
      <c r="EJ2119" s="35"/>
      <c r="EK2119" s="35"/>
      <c r="EL2119" s="35"/>
      <c r="EM2119" s="35"/>
      <c r="EN2119" s="35"/>
      <c r="EO2119" s="35"/>
      <c r="EP2119" s="35"/>
      <c r="EQ2119" s="35"/>
      <c r="ER2119" s="35"/>
      <c r="ES2119" s="35"/>
      <c r="ET2119" s="35"/>
      <c r="EU2119" s="35"/>
      <c r="EV2119" s="35"/>
      <c r="EW2119" s="35"/>
      <c r="EX2119" s="35"/>
      <c r="EY2119" s="35"/>
      <c r="EZ2119" s="35"/>
      <c r="FA2119" s="35"/>
      <c r="FB2119" s="35"/>
      <c r="FC2119" s="35"/>
      <c r="FD2119" s="35"/>
      <c r="FE2119" s="35"/>
      <c r="FF2119" s="35"/>
      <c r="FG2119" s="35"/>
      <c r="FH2119" s="35"/>
      <c r="FI2119" s="35"/>
      <c r="FJ2119" s="35"/>
      <c r="FK2119" s="35"/>
      <c r="FL2119" s="35"/>
      <c r="FM2119" s="35"/>
      <c r="FN2119" s="35"/>
      <c r="FO2119" s="35"/>
      <c r="FP2119" s="35"/>
      <c r="FQ2119" s="35"/>
      <c r="FR2119" s="35"/>
      <c r="FS2119" s="35"/>
      <c r="FT2119" s="35"/>
      <c r="FU2119" s="35"/>
      <c r="FV2119" s="35"/>
      <c r="FW2119" s="35"/>
      <c r="FX2119" s="35"/>
      <c r="FY2119" s="35"/>
      <c r="FZ2119" s="35"/>
    </row>
    <row r="2120" spans="1:182" x14ac:dyDescent="0.15">
      <c r="A2120" s="38">
        <f t="shared" si="637"/>
        <v>45564</v>
      </c>
      <c r="B2120" s="39">
        <f t="shared" ca="1" si="638"/>
        <v>3146.8365285</v>
      </c>
      <c r="C2120" s="40">
        <f t="shared" si="639"/>
        <v>3137.2723529499999</v>
      </c>
      <c r="D2120" s="41">
        <f ca="1">IF(A2120&lt;$B$1,VLOOKUP(A2120,[1]DI!$A$4:$B$15000,2,FALSE),0)</f>
        <v>0</v>
      </c>
      <c r="E2120" s="40">
        <f t="shared" ca="1" si="640"/>
        <v>0</v>
      </c>
      <c r="F2120" s="42">
        <f t="shared" si="634"/>
        <v>1</v>
      </c>
      <c r="G2120" s="43">
        <f t="shared" ca="1" si="641"/>
        <v>1</v>
      </c>
      <c r="H2120" s="40">
        <f ca="1">TRUNC(PRODUCT(G$10:G2119),15)</f>
        <v>1.5889116295519099</v>
      </c>
      <c r="I2120" s="40">
        <f t="shared" ca="1" si="642"/>
        <v>1.58508760333294</v>
      </c>
      <c r="J2120" s="40">
        <f t="shared" ca="1" si="643"/>
        <v>1.0024124999999999</v>
      </c>
      <c r="K2120" s="42">
        <f t="shared" si="644"/>
        <v>2.7E-2</v>
      </c>
      <c r="L2120" s="63">
        <f t="shared" si="650"/>
        <v>45555</v>
      </c>
      <c r="M2120" s="64">
        <f t="shared" si="651"/>
        <v>5</v>
      </c>
      <c r="N2120" s="44">
        <f t="shared" si="645"/>
        <v>6</v>
      </c>
      <c r="O2120" s="40">
        <f t="shared" si="646"/>
        <v>1.0006345329999999</v>
      </c>
      <c r="P2120" s="65">
        <f t="shared" ca="1" si="652"/>
        <v>1.003048564</v>
      </c>
      <c r="Q2120" s="40">
        <f t="shared" ca="1" si="647"/>
        <v>9.5641755499999999</v>
      </c>
      <c r="R2120" s="44">
        <f>IF(VLOOKUP(A2120,$Z$12:$AI$125,8)=VLOOKUP(A2119,$Z$12:$AI$125,8),0,VLOOKUP(A2120,Z$12:$AI$125,8))</f>
        <v>0</v>
      </c>
      <c r="S2120" s="45">
        <f>IF(R2120&gt;0,VLOOKUP(R2120,Y$12:$AH$125,7),0)</f>
        <v>0</v>
      </c>
      <c r="T2120" s="40">
        <f t="shared" si="648"/>
        <v>0</v>
      </c>
      <c r="U2120" s="40">
        <f t="shared" ca="1" si="649"/>
        <v>9.5641755499999999</v>
      </c>
      <c r="V2120" s="46" t="str">
        <f t="shared" si="635"/>
        <v>J=</v>
      </c>
      <c r="W2120" s="47">
        <f t="shared" si="636"/>
        <v>45736</v>
      </c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35"/>
      <c r="BC2120" s="35"/>
      <c r="BD2120" s="35"/>
      <c r="BE2120" s="35"/>
      <c r="BF2120" s="35"/>
      <c r="BG2120" s="35"/>
      <c r="BH2120" s="35"/>
      <c r="BI2120" s="35"/>
      <c r="BJ2120" s="35"/>
      <c r="BK2120" s="35"/>
      <c r="BL2120" s="35"/>
      <c r="BM2120" s="35"/>
      <c r="BN2120" s="35"/>
      <c r="BO2120" s="35"/>
      <c r="BP2120" s="35"/>
      <c r="BQ2120" s="35"/>
      <c r="BR2120" s="35"/>
      <c r="BS2120" s="35"/>
      <c r="BT2120" s="35"/>
      <c r="BU2120" s="35"/>
      <c r="BV2120" s="35"/>
      <c r="BW2120" s="35"/>
      <c r="BX2120" s="35"/>
      <c r="BY2120" s="35"/>
      <c r="BZ2120" s="35"/>
      <c r="CA2120" s="35"/>
      <c r="CB2120" s="35"/>
      <c r="CC2120" s="35"/>
      <c r="CD2120" s="35"/>
      <c r="CE2120" s="35"/>
      <c r="CF2120" s="35"/>
      <c r="CG2120" s="35"/>
      <c r="CH2120" s="35"/>
      <c r="CI2120" s="35"/>
      <c r="CJ2120" s="35"/>
      <c r="CK2120" s="35"/>
      <c r="CL2120" s="35"/>
      <c r="CM2120" s="35"/>
      <c r="CN2120" s="35"/>
      <c r="CO2120" s="35"/>
      <c r="CP2120" s="35"/>
      <c r="CQ2120" s="35"/>
      <c r="CR2120" s="35"/>
      <c r="CS2120" s="35"/>
      <c r="CT2120" s="35"/>
      <c r="CU2120" s="35"/>
      <c r="CV2120" s="35"/>
      <c r="CW2120" s="35"/>
      <c r="CX2120" s="35"/>
      <c r="CY2120" s="35"/>
      <c r="CZ2120" s="35"/>
      <c r="DA2120" s="35"/>
      <c r="DB2120" s="35"/>
      <c r="DC2120" s="35"/>
      <c r="DD2120" s="35"/>
      <c r="DE2120" s="35"/>
      <c r="DF2120" s="35"/>
      <c r="DG2120" s="35"/>
      <c r="DH2120" s="35"/>
      <c r="DI2120" s="35"/>
      <c r="DJ2120" s="35"/>
      <c r="DK2120" s="35"/>
      <c r="DL2120" s="35"/>
      <c r="DM2120" s="35"/>
      <c r="DN2120" s="35"/>
      <c r="DO2120" s="35"/>
      <c r="DP2120" s="35"/>
      <c r="DQ2120" s="35"/>
      <c r="DR2120" s="35"/>
      <c r="DS2120" s="35"/>
      <c r="DT2120" s="35"/>
      <c r="DU2120" s="35"/>
      <c r="DV2120" s="35"/>
      <c r="DW2120" s="35"/>
      <c r="DX2120" s="35"/>
      <c r="DY2120" s="35"/>
      <c r="DZ2120" s="35"/>
      <c r="EA2120" s="35"/>
      <c r="EB2120" s="35"/>
      <c r="EC2120" s="35"/>
      <c r="ED2120" s="35"/>
      <c r="EE2120" s="35"/>
      <c r="EF2120" s="35"/>
      <c r="EG2120" s="35"/>
      <c r="EH2120" s="35"/>
      <c r="EI2120" s="35"/>
      <c r="EJ2120" s="35"/>
      <c r="EK2120" s="35"/>
      <c r="EL2120" s="35"/>
      <c r="EM2120" s="35"/>
      <c r="EN2120" s="35"/>
      <c r="EO2120" s="35"/>
      <c r="EP2120" s="35"/>
      <c r="EQ2120" s="35"/>
      <c r="ER2120" s="35"/>
      <c r="ES2120" s="35"/>
      <c r="ET2120" s="35"/>
      <c r="EU2120" s="35"/>
      <c r="EV2120" s="35"/>
      <c r="EW2120" s="35"/>
      <c r="EX2120" s="35"/>
      <c r="EY2120" s="35"/>
      <c r="EZ2120" s="35"/>
      <c r="FA2120" s="35"/>
      <c r="FB2120" s="35"/>
      <c r="FC2120" s="35"/>
      <c r="FD2120" s="35"/>
      <c r="FE2120" s="35"/>
      <c r="FF2120" s="35"/>
      <c r="FG2120" s="35"/>
      <c r="FH2120" s="35"/>
      <c r="FI2120" s="35"/>
      <c r="FJ2120" s="35"/>
      <c r="FK2120" s="35"/>
      <c r="FL2120" s="35"/>
      <c r="FM2120" s="35"/>
      <c r="FN2120" s="35"/>
      <c r="FO2120" s="35"/>
      <c r="FP2120" s="35"/>
      <c r="FQ2120" s="35"/>
      <c r="FR2120" s="35"/>
      <c r="FS2120" s="35"/>
      <c r="FT2120" s="35"/>
      <c r="FU2120" s="35"/>
      <c r="FV2120" s="35"/>
      <c r="FW2120" s="35"/>
      <c r="FX2120" s="35"/>
      <c r="FY2120" s="35"/>
      <c r="FZ2120" s="35"/>
    </row>
    <row r="2121" spans="1:182" x14ac:dyDescent="0.15">
      <c r="A2121" s="38">
        <f t="shared" si="637"/>
        <v>45565</v>
      </c>
      <c r="B2121" s="39">
        <f t="shared" ca="1" si="638"/>
        <v>3146.8365285</v>
      </c>
      <c r="C2121" s="40">
        <f t="shared" si="639"/>
        <v>3137.2723529499999</v>
      </c>
      <c r="D2121" s="41">
        <f ca="1">IF(A2121&lt;$B$1,VLOOKUP(A2121,[1]DI!$A$4:$B$15000,2,FALSE),0)</f>
        <v>0.1065</v>
      </c>
      <c r="E2121" s="40">
        <f t="shared" ca="1" si="640"/>
        <v>4.0168000000000002E-4</v>
      </c>
      <c r="F2121" s="42">
        <f t="shared" si="634"/>
        <v>1</v>
      </c>
      <c r="G2121" s="43">
        <f t="shared" ca="1" si="641"/>
        <v>1.00040168</v>
      </c>
      <c r="H2121" s="40">
        <f ca="1">TRUNC(PRODUCT(G$10:G2120),15)</f>
        <v>1.5889116295519099</v>
      </c>
      <c r="I2121" s="40">
        <f t="shared" ca="1" si="642"/>
        <v>1.58508760333294</v>
      </c>
      <c r="J2121" s="40">
        <f t="shared" ca="1" si="643"/>
        <v>1.0024124999999999</v>
      </c>
      <c r="K2121" s="42">
        <f t="shared" si="644"/>
        <v>2.7E-2</v>
      </c>
      <c r="L2121" s="63">
        <f t="shared" si="650"/>
        <v>45555</v>
      </c>
      <c r="M2121" s="64">
        <f t="shared" si="651"/>
        <v>6</v>
      </c>
      <c r="N2121" s="44">
        <f t="shared" si="645"/>
        <v>6</v>
      </c>
      <c r="O2121" s="40">
        <f t="shared" si="646"/>
        <v>1.0006345329999999</v>
      </c>
      <c r="P2121" s="65">
        <f t="shared" ca="1" si="652"/>
        <v>1.003048564</v>
      </c>
      <c r="Q2121" s="40">
        <f t="shared" ca="1" si="647"/>
        <v>9.5641755499999999</v>
      </c>
      <c r="R2121" s="44">
        <f>IF(VLOOKUP(A2121,$Z$12:$AI$125,8)=VLOOKUP(A2120,$Z$12:$AI$125,8),0,VLOOKUP(A2121,Z$12:$AI$125,8))</f>
        <v>0</v>
      </c>
      <c r="S2121" s="45">
        <f>IF(R2121&gt;0,VLOOKUP(R2121,Y$12:$AH$125,7),0)</f>
        <v>0</v>
      </c>
      <c r="T2121" s="40">
        <f t="shared" si="648"/>
        <v>0</v>
      </c>
      <c r="U2121" s="40">
        <f t="shared" ca="1" si="649"/>
        <v>9.5641755499999999</v>
      </c>
      <c r="V2121" s="46" t="str">
        <f t="shared" si="635"/>
        <v>J=</v>
      </c>
      <c r="W2121" s="47">
        <f t="shared" si="636"/>
        <v>45736</v>
      </c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  <c r="AX2121" s="35"/>
      <c r="AY2121" s="35"/>
      <c r="AZ2121" s="35"/>
      <c r="BA2121" s="35"/>
      <c r="BB2121" s="35"/>
      <c r="BC2121" s="35"/>
      <c r="BD2121" s="35"/>
      <c r="BE2121" s="35"/>
      <c r="BF2121" s="35"/>
      <c r="BG2121" s="35"/>
      <c r="BH2121" s="35"/>
      <c r="BI2121" s="35"/>
      <c r="BJ2121" s="35"/>
      <c r="BK2121" s="35"/>
      <c r="BL2121" s="35"/>
      <c r="BM2121" s="35"/>
      <c r="BN2121" s="35"/>
      <c r="BO2121" s="35"/>
      <c r="BP2121" s="35"/>
      <c r="BQ2121" s="35"/>
      <c r="BR2121" s="35"/>
      <c r="BS2121" s="35"/>
      <c r="BT2121" s="35"/>
      <c r="BU2121" s="35"/>
      <c r="BV2121" s="35"/>
      <c r="BW2121" s="35"/>
      <c r="BX2121" s="35"/>
      <c r="BY2121" s="35"/>
      <c r="BZ2121" s="35"/>
      <c r="CA2121" s="35"/>
      <c r="CB2121" s="35"/>
      <c r="CC2121" s="35"/>
      <c r="CD2121" s="35"/>
      <c r="CE2121" s="35"/>
      <c r="CF2121" s="35"/>
      <c r="CG2121" s="35"/>
      <c r="CH2121" s="35"/>
      <c r="CI2121" s="35"/>
      <c r="CJ2121" s="35"/>
      <c r="CK2121" s="35"/>
      <c r="CL2121" s="35"/>
      <c r="CM2121" s="35"/>
      <c r="CN2121" s="35"/>
      <c r="CO2121" s="35"/>
      <c r="CP2121" s="35"/>
      <c r="CQ2121" s="35"/>
      <c r="CR2121" s="35"/>
      <c r="CS2121" s="35"/>
      <c r="CT2121" s="35"/>
      <c r="CU2121" s="35"/>
      <c r="CV2121" s="35"/>
      <c r="CW2121" s="35"/>
      <c r="CX2121" s="35"/>
      <c r="CY2121" s="35"/>
      <c r="CZ2121" s="35"/>
      <c r="DA2121" s="35"/>
      <c r="DB2121" s="35"/>
      <c r="DC2121" s="35"/>
      <c r="DD2121" s="35"/>
      <c r="DE2121" s="35"/>
      <c r="DF2121" s="35"/>
      <c r="DG2121" s="35"/>
      <c r="DH2121" s="35"/>
      <c r="DI2121" s="35"/>
      <c r="DJ2121" s="35"/>
      <c r="DK2121" s="35"/>
      <c r="DL2121" s="35"/>
      <c r="DM2121" s="35"/>
      <c r="DN2121" s="35"/>
      <c r="DO2121" s="35"/>
      <c r="DP2121" s="35"/>
      <c r="DQ2121" s="35"/>
      <c r="DR2121" s="35"/>
      <c r="DS2121" s="35"/>
      <c r="DT2121" s="35"/>
      <c r="DU2121" s="35"/>
      <c r="DV2121" s="35"/>
      <c r="DW2121" s="35"/>
      <c r="DX2121" s="35"/>
      <c r="DY2121" s="35"/>
      <c r="DZ2121" s="35"/>
      <c r="EA2121" s="35"/>
      <c r="EB2121" s="35"/>
      <c r="EC2121" s="35"/>
      <c r="ED2121" s="35"/>
      <c r="EE2121" s="35"/>
      <c r="EF2121" s="35"/>
      <c r="EG2121" s="35"/>
      <c r="EH2121" s="35"/>
      <c r="EI2121" s="35"/>
      <c r="EJ2121" s="35"/>
      <c r="EK2121" s="35"/>
      <c r="EL2121" s="35"/>
      <c r="EM2121" s="35"/>
      <c r="EN2121" s="35"/>
      <c r="EO2121" s="35"/>
      <c r="EP2121" s="35"/>
      <c r="EQ2121" s="35"/>
      <c r="ER2121" s="35"/>
      <c r="ES2121" s="35"/>
      <c r="ET2121" s="35"/>
      <c r="EU2121" s="35"/>
      <c r="EV2121" s="35"/>
      <c r="EW2121" s="35"/>
      <c r="EX2121" s="35"/>
      <c r="EY2121" s="35"/>
      <c r="EZ2121" s="35"/>
      <c r="FA2121" s="35"/>
      <c r="FB2121" s="35"/>
      <c r="FC2121" s="35"/>
      <c r="FD2121" s="35"/>
      <c r="FE2121" s="35"/>
      <c r="FF2121" s="35"/>
      <c r="FG2121" s="35"/>
      <c r="FH2121" s="35"/>
      <c r="FI2121" s="35"/>
      <c r="FJ2121" s="35"/>
      <c r="FK2121" s="35"/>
      <c r="FL2121" s="35"/>
      <c r="FM2121" s="35"/>
      <c r="FN2121" s="35"/>
      <c r="FO2121" s="35"/>
      <c r="FP2121" s="35"/>
      <c r="FQ2121" s="35"/>
      <c r="FR2121" s="35"/>
      <c r="FS2121" s="35"/>
      <c r="FT2121" s="35"/>
      <c r="FU2121" s="35"/>
      <c r="FV2121" s="35"/>
      <c r="FW2121" s="35"/>
      <c r="FX2121" s="35"/>
      <c r="FY2121" s="35"/>
      <c r="FZ2121" s="35"/>
    </row>
    <row r="2122" spans="1:182" x14ac:dyDescent="0.15">
      <c r="A2122" s="38">
        <f t="shared" si="637"/>
        <v>45566</v>
      </c>
      <c r="B2122" s="39">
        <f t="shared" ca="1" si="638"/>
        <v>3148.4333938499999</v>
      </c>
      <c r="C2122" s="40">
        <f t="shared" si="639"/>
        <v>3137.2723529499999</v>
      </c>
      <c r="D2122" s="41">
        <f ca="1">IF(A2122&lt;$B$1,VLOOKUP(A2122,[1]DI!$A$4:$B$15000,2,FALSE),0)</f>
        <v>0.1065</v>
      </c>
      <c r="E2122" s="40">
        <f t="shared" ca="1" si="640"/>
        <v>4.0168000000000002E-4</v>
      </c>
      <c r="F2122" s="42">
        <f t="shared" si="634"/>
        <v>1</v>
      </c>
      <c r="G2122" s="43">
        <f t="shared" ca="1" si="641"/>
        <v>1.00040168</v>
      </c>
      <c r="H2122" s="40">
        <f ca="1">TRUNC(PRODUCT(G$10:G2121),15)</f>
        <v>1.5895498635752601</v>
      </c>
      <c r="I2122" s="40">
        <f t="shared" ca="1" si="642"/>
        <v>1.58508760333294</v>
      </c>
      <c r="J2122" s="40">
        <f t="shared" ca="1" si="643"/>
        <v>1.00281515</v>
      </c>
      <c r="K2122" s="42">
        <f t="shared" si="644"/>
        <v>2.7E-2</v>
      </c>
      <c r="L2122" s="63">
        <f t="shared" si="650"/>
        <v>45555</v>
      </c>
      <c r="M2122" s="64">
        <f t="shared" si="651"/>
        <v>7</v>
      </c>
      <c r="N2122" s="44">
        <f t="shared" si="645"/>
        <v>7</v>
      </c>
      <c r="O2122" s="40">
        <f t="shared" si="646"/>
        <v>1.000740328</v>
      </c>
      <c r="P2122" s="65">
        <f t="shared" ca="1" si="652"/>
        <v>1.0035575619999999</v>
      </c>
      <c r="Q2122" s="40">
        <f t="shared" ca="1" si="647"/>
        <v>11.1610409</v>
      </c>
      <c r="R2122" s="44">
        <f>IF(VLOOKUP(A2122,$Z$12:$AI$125,8)=VLOOKUP(A2121,$Z$12:$AI$125,8),0,VLOOKUP(A2122,Z$12:$AI$125,8))</f>
        <v>0</v>
      </c>
      <c r="S2122" s="45">
        <f>IF(R2122&gt;0,VLOOKUP(R2122,Y$12:$AH$125,7),0)</f>
        <v>0</v>
      </c>
      <c r="T2122" s="40">
        <f t="shared" si="648"/>
        <v>0</v>
      </c>
      <c r="U2122" s="40">
        <f t="shared" ca="1" si="649"/>
        <v>11.1610409</v>
      </c>
      <c r="V2122" s="46" t="str">
        <f t="shared" si="635"/>
        <v>J=</v>
      </c>
      <c r="W2122" s="47">
        <f t="shared" si="636"/>
        <v>45736</v>
      </c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  <c r="AX2122" s="35"/>
      <c r="AY2122" s="35"/>
      <c r="AZ2122" s="35"/>
      <c r="BA2122" s="35"/>
      <c r="BB2122" s="35"/>
      <c r="BC2122" s="35"/>
      <c r="BD2122" s="35"/>
      <c r="BE2122" s="35"/>
      <c r="BF2122" s="35"/>
      <c r="BG2122" s="35"/>
      <c r="BH2122" s="35"/>
      <c r="BI2122" s="35"/>
      <c r="BJ2122" s="35"/>
      <c r="BK2122" s="35"/>
      <c r="BL2122" s="35"/>
      <c r="BM2122" s="35"/>
      <c r="BN2122" s="35"/>
      <c r="BO2122" s="35"/>
      <c r="BP2122" s="35"/>
      <c r="BQ2122" s="35"/>
      <c r="BR2122" s="35"/>
      <c r="BS2122" s="35"/>
      <c r="BT2122" s="35"/>
      <c r="BU2122" s="35"/>
      <c r="BV2122" s="35"/>
      <c r="BW2122" s="35"/>
      <c r="BX2122" s="35"/>
      <c r="BY2122" s="35"/>
      <c r="BZ2122" s="35"/>
      <c r="CA2122" s="35"/>
      <c r="CB2122" s="35"/>
      <c r="CC2122" s="35"/>
      <c r="CD2122" s="35"/>
      <c r="CE2122" s="35"/>
      <c r="CF2122" s="35"/>
      <c r="CG2122" s="35"/>
      <c r="CH2122" s="35"/>
      <c r="CI2122" s="35"/>
      <c r="CJ2122" s="35"/>
      <c r="CK2122" s="35"/>
      <c r="CL2122" s="35"/>
      <c r="CM2122" s="35"/>
      <c r="CN2122" s="35"/>
      <c r="CO2122" s="35"/>
      <c r="CP2122" s="35"/>
      <c r="CQ2122" s="35"/>
      <c r="CR2122" s="35"/>
      <c r="CS2122" s="35"/>
      <c r="CT2122" s="35"/>
      <c r="CU2122" s="35"/>
      <c r="CV2122" s="35"/>
      <c r="CW2122" s="35"/>
      <c r="CX2122" s="35"/>
      <c r="CY2122" s="35"/>
      <c r="CZ2122" s="35"/>
      <c r="DA2122" s="35"/>
      <c r="DB2122" s="35"/>
      <c r="DC2122" s="35"/>
      <c r="DD2122" s="35"/>
      <c r="DE2122" s="35"/>
      <c r="DF2122" s="35"/>
      <c r="DG2122" s="35"/>
      <c r="DH2122" s="35"/>
      <c r="DI2122" s="35"/>
      <c r="DJ2122" s="35"/>
      <c r="DK2122" s="35"/>
      <c r="DL2122" s="35"/>
      <c r="DM2122" s="35"/>
      <c r="DN2122" s="35"/>
      <c r="DO2122" s="35"/>
      <c r="DP2122" s="35"/>
      <c r="DQ2122" s="35"/>
      <c r="DR2122" s="35"/>
      <c r="DS2122" s="35"/>
      <c r="DT2122" s="35"/>
      <c r="DU2122" s="35"/>
      <c r="DV2122" s="35"/>
      <c r="DW2122" s="35"/>
      <c r="DX2122" s="35"/>
      <c r="DY2122" s="35"/>
      <c r="DZ2122" s="35"/>
      <c r="EA2122" s="35"/>
      <c r="EB2122" s="35"/>
      <c r="EC2122" s="35"/>
      <c r="ED2122" s="35"/>
      <c r="EE2122" s="35"/>
      <c r="EF2122" s="35"/>
      <c r="EG2122" s="35"/>
      <c r="EH2122" s="35"/>
      <c r="EI2122" s="35"/>
      <c r="EJ2122" s="35"/>
      <c r="EK2122" s="35"/>
      <c r="EL2122" s="35"/>
      <c r="EM2122" s="35"/>
      <c r="EN2122" s="35"/>
      <c r="EO2122" s="35"/>
      <c r="EP2122" s="35"/>
      <c r="EQ2122" s="35"/>
      <c r="ER2122" s="35"/>
      <c r="ES2122" s="35"/>
      <c r="ET2122" s="35"/>
      <c r="EU2122" s="35"/>
      <c r="EV2122" s="35"/>
      <c r="EW2122" s="35"/>
      <c r="EX2122" s="35"/>
      <c r="EY2122" s="35"/>
      <c r="EZ2122" s="35"/>
      <c r="FA2122" s="35"/>
      <c r="FB2122" s="35"/>
      <c r="FC2122" s="35"/>
      <c r="FD2122" s="35"/>
      <c r="FE2122" s="35"/>
      <c r="FF2122" s="35"/>
      <c r="FG2122" s="35"/>
      <c r="FH2122" s="35"/>
      <c r="FI2122" s="35"/>
      <c r="FJ2122" s="35"/>
      <c r="FK2122" s="35"/>
      <c r="FL2122" s="35"/>
      <c r="FM2122" s="35"/>
      <c r="FN2122" s="35"/>
      <c r="FO2122" s="35"/>
      <c r="FP2122" s="35"/>
      <c r="FQ2122" s="35"/>
      <c r="FR2122" s="35"/>
      <c r="FS2122" s="35"/>
      <c r="FT2122" s="35"/>
      <c r="FU2122" s="35"/>
      <c r="FV2122" s="35"/>
      <c r="FW2122" s="35"/>
      <c r="FX2122" s="35"/>
      <c r="FY2122" s="35"/>
      <c r="FZ2122" s="35"/>
    </row>
    <row r="2123" spans="1:182" x14ac:dyDescent="0.15">
      <c r="A2123" s="38">
        <f t="shared" si="637"/>
        <v>45567</v>
      </c>
      <c r="B2123" s="39">
        <f t="shared" ca="1" si="638"/>
        <v>3150.03106235</v>
      </c>
      <c r="C2123" s="40">
        <f t="shared" si="639"/>
        <v>3137.2723529499999</v>
      </c>
      <c r="D2123" s="41">
        <f ca="1">IF(A2123&lt;$B$1,VLOOKUP(A2123,[1]DI!$A$4:$B$15000,2,FALSE),0)</f>
        <v>0.1065</v>
      </c>
      <c r="E2123" s="40">
        <f t="shared" ca="1" si="640"/>
        <v>4.0168000000000002E-4</v>
      </c>
      <c r="F2123" s="42">
        <f t="shared" ref="F2123:F2186" si="653">F2122</f>
        <v>1</v>
      </c>
      <c r="G2123" s="43">
        <f t="shared" ca="1" si="641"/>
        <v>1.00040168</v>
      </c>
      <c r="H2123" s="40">
        <f ca="1">TRUNC(PRODUCT(G$10:G2122),15)</f>
        <v>1.5901883539644599</v>
      </c>
      <c r="I2123" s="40">
        <f t="shared" ca="1" si="642"/>
        <v>1.58508760333294</v>
      </c>
      <c r="J2123" s="40">
        <f t="shared" ca="1" si="643"/>
        <v>1.00321796</v>
      </c>
      <c r="K2123" s="42">
        <f t="shared" si="644"/>
        <v>2.7E-2</v>
      </c>
      <c r="L2123" s="63">
        <f t="shared" si="650"/>
        <v>45555</v>
      </c>
      <c r="M2123" s="64">
        <f t="shared" si="651"/>
        <v>8</v>
      </c>
      <c r="N2123" s="44">
        <f t="shared" si="645"/>
        <v>8</v>
      </c>
      <c r="O2123" s="40">
        <f t="shared" si="646"/>
        <v>1.000846133</v>
      </c>
      <c r="P2123" s="65">
        <f t="shared" ca="1" si="652"/>
        <v>1.0040668159999999</v>
      </c>
      <c r="Q2123" s="40">
        <f t="shared" ca="1" si="647"/>
        <v>12.758709400000001</v>
      </c>
      <c r="R2123" s="44">
        <f>IF(VLOOKUP(A2123,$Z$12:$AI$125,8)=VLOOKUP(A2122,$Z$12:$AI$125,8),0,VLOOKUP(A2123,Z$12:$AI$125,8))</f>
        <v>0</v>
      </c>
      <c r="S2123" s="45">
        <f>IF(R2123&gt;0,VLOOKUP(R2123,Y$12:$AH$125,7),0)</f>
        <v>0</v>
      </c>
      <c r="T2123" s="40">
        <f t="shared" si="648"/>
        <v>0</v>
      </c>
      <c r="U2123" s="40">
        <f t="shared" ca="1" si="649"/>
        <v>12.758709400000001</v>
      </c>
      <c r="V2123" s="46" t="str">
        <f t="shared" ref="V2123:V2186" si="654">IF(R2122&gt;0,VLOOKUP(A2122,$Z$12:$AI$125,9),V2122)</f>
        <v>J=</v>
      </c>
      <c r="W2123" s="47">
        <f t="shared" ref="W2123:W2186" si="655">IF(R2122&gt;0,VLOOKUP(A2122,$Z$12:$AI$125,10),W2122)</f>
        <v>45736</v>
      </c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35"/>
      <c r="BC2123" s="35"/>
      <c r="BD2123" s="35"/>
      <c r="BE2123" s="35"/>
      <c r="BF2123" s="35"/>
      <c r="BG2123" s="35"/>
      <c r="BH2123" s="35"/>
      <c r="BI2123" s="35"/>
      <c r="BJ2123" s="35"/>
      <c r="BK2123" s="35"/>
      <c r="BL2123" s="35"/>
      <c r="BM2123" s="35"/>
      <c r="BN2123" s="35"/>
      <c r="BO2123" s="35"/>
      <c r="BP2123" s="35"/>
      <c r="BQ2123" s="35"/>
      <c r="BR2123" s="35"/>
      <c r="BS2123" s="35"/>
      <c r="BT2123" s="35"/>
      <c r="BU2123" s="35"/>
      <c r="BV2123" s="35"/>
      <c r="BW2123" s="35"/>
      <c r="BX2123" s="35"/>
      <c r="BY2123" s="35"/>
      <c r="BZ2123" s="35"/>
      <c r="CA2123" s="35"/>
      <c r="CB2123" s="35"/>
      <c r="CC2123" s="35"/>
      <c r="CD2123" s="35"/>
      <c r="CE2123" s="35"/>
      <c r="CF2123" s="35"/>
      <c r="CG2123" s="35"/>
      <c r="CH2123" s="35"/>
      <c r="CI2123" s="35"/>
      <c r="CJ2123" s="35"/>
      <c r="CK2123" s="35"/>
      <c r="CL2123" s="35"/>
      <c r="CM2123" s="35"/>
      <c r="CN2123" s="35"/>
      <c r="CO2123" s="35"/>
      <c r="CP2123" s="35"/>
      <c r="CQ2123" s="35"/>
      <c r="CR2123" s="35"/>
      <c r="CS2123" s="35"/>
      <c r="CT2123" s="35"/>
      <c r="CU2123" s="35"/>
      <c r="CV2123" s="35"/>
      <c r="CW2123" s="35"/>
      <c r="CX2123" s="35"/>
      <c r="CY2123" s="35"/>
      <c r="CZ2123" s="35"/>
      <c r="DA2123" s="35"/>
      <c r="DB2123" s="35"/>
      <c r="DC2123" s="35"/>
      <c r="DD2123" s="35"/>
      <c r="DE2123" s="35"/>
      <c r="DF2123" s="35"/>
      <c r="DG2123" s="35"/>
      <c r="DH2123" s="35"/>
      <c r="DI2123" s="35"/>
      <c r="DJ2123" s="35"/>
      <c r="DK2123" s="35"/>
      <c r="DL2123" s="35"/>
      <c r="DM2123" s="35"/>
      <c r="DN2123" s="35"/>
      <c r="DO2123" s="35"/>
      <c r="DP2123" s="35"/>
      <c r="DQ2123" s="35"/>
      <c r="DR2123" s="35"/>
      <c r="DS2123" s="35"/>
      <c r="DT2123" s="35"/>
      <c r="DU2123" s="35"/>
      <c r="DV2123" s="35"/>
      <c r="DW2123" s="35"/>
      <c r="DX2123" s="35"/>
      <c r="DY2123" s="35"/>
      <c r="DZ2123" s="35"/>
      <c r="EA2123" s="35"/>
      <c r="EB2123" s="35"/>
      <c r="EC2123" s="35"/>
      <c r="ED2123" s="35"/>
      <c r="EE2123" s="35"/>
      <c r="EF2123" s="35"/>
      <c r="EG2123" s="35"/>
      <c r="EH2123" s="35"/>
      <c r="EI2123" s="35"/>
      <c r="EJ2123" s="35"/>
      <c r="EK2123" s="35"/>
      <c r="EL2123" s="35"/>
      <c r="EM2123" s="35"/>
      <c r="EN2123" s="35"/>
      <c r="EO2123" s="35"/>
      <c r="EP2123" s="35"/>
      <c r="EQ2123" s="35"/>
      <c r="ER2123" s="35"/>
      <c r="ES2123" s="35"/>
      <c r="ET2123" s="35"/>
      <c r="EU2123" s="35"/>
      <c r="EV2123" s="35"/>
      <c r="EW2123" s="35"/>
      <c r="EX2123" s="35"/>
      <c r="EY2123" s="35"/>
      <c r="EZ2123" s="35"/>
      <c r="FA2123" s="35"/>
      <c r="FB2123" s="35"/>
      <c r="FC2123" s="35"/>
      <c r="FD2123" s="35"/>
      <c r="FE2123" s="35"/>
      <c r="FF2123" s="35"/>
      <c r="FG2123" s="35"/>
      <c r="FH2123" s="35"/>
      <c r="FI2123" s="35"/>
      <c r="FJ2123" s="35"/>
      <c r="FK2123" s="35"/>
      <c r="FL2123" s="35"/>
      <c r="FM2123" s="35"/>
      <c r="FN2123" s="35"/>
      <c r="FO2123" s="35"/>
      <c r="FP2123" s="35"/>
      <c r="FQ2123" s="35"/>
      <c r="FR2123" s="35"/>
      <c r="FS2123" s="35"/>
      <c r="FT2123" s="35"/>
      <c r="FU2123" s="35"/>
      <c r="FV2123" s="35"/>
      <c r="FW2123" s="35"/>
      <c r="FX2123" s="35"/>
      <c r="FY2123" s="35"/>
      <c r="FZ2123" s="35"/>
    </row>
    <row r="2124" spans="1:182" x14ac:dyDescent="0.15">
      <c r="A2124" s="38">
        <f t="shared" si="637"/>
        <v>45568</v>
      </c>
      <c r="B2124" s="39">
        <f t="shared" ca="1" si="638"/>
        <v>3151.6295371199999</v>
      </c>
      <c r="C2124" s="40">
        <f t="shared" si="639"/>
        <v>3137.2723529499999</v>
      </c>
      <c r="D2124" s="41">
        <f ca="1">IF(A2124&lt;$B$1,VLOOKUP(A2124,[1]DI!$A$4:$B$15000,2,FALSE),0)</f>
        <v>0.1065</v>
      </c>
      <c r="E2124" s="40">
        <f t="shared" ca="1" si="640"/>
        <v>4.0168000000000002E-4</v>
      </c>
      <c r="F2124" s="42">
        <f t="shared" si="653"/>
        <v>1</v>
      </c>
      <c r="G2124" s="43">
        <f t="shared" ca="1" si="641"/>
        <v>1.00040168</v>
      </c>
      <c r="H2124" s="40">
        <f ca="1">TRUNC(PRODUCT(G$10:G2123),15)</f>
        <v>1.5908271008224899</v>
      </c>
      <c r="I2124" s="40">
        <f t="shared" ca="1" si="642"/>
        <v>1.58508760333294</v>
      </c>
      <c r="J2124" s="40">
        <f t="shared" ca="1" si="643"/>
        <v>1.0036209300000001</v>
      </c>
      <c r="K2124" s="42">
        <f t="shared" si="644"/>
        <v>2.7E-2</v>
      </c>
      <c r="L2124" s="63">
        <f t="shared" si="650"/>
        <v>45555</v>
      </c>
      <c r="M2124" s="64">
        <f t="shared" si="651"/>
        <v>9</v>
      </c>
      <c r="N2124" s="44">
        <f t="shared" si="645"/>
        <v>9</v>
      </c>
      <c r="O2124" s="40">
        <f t="shared" si="646"/>
        <v>1.0009519499999999</v>
      </c>
      <c r="P2124" s="65">
        <f t="shared" ca="1" si="652"/>
        <v>1.0045763270000001</v>
      </c>
      <c r="Q2124" s="40">
        <f t="shared" ca="1" si="647"/>
        <v>14.35718417</v>
      </c>
      <c r="R2124" s="44">
        <f>IF(VLOOKUP(A2124,$Z$12:$AI$125,8)=VLOOKUP(A2123,$Z$12:$AI$125,8),0,VLOOKUP(A2124,Z$12:$AI$125,8))</f>
        <v>0</v>
      </c>
      <c r="S2124" s="45">
        <f>IF(R2124&gt;0,VLOOKUP(R2124,Y$12:$AH$125,7),0)</f>
        <v>0</v>
      </c>
      <c r="T2124" s="40">
        <f t="shared" si="648"/>
        <v>0</v>
      </c>
      <c r="U2124" s="40">
        <f t="shared" ca="1" si="649"/>
        <v>14.35718417</v>
      </c>
      <c r="V2124" s="46" t="str">
        <f t="shared" si="654"/>
        <v>J=</v>
      </c>
      <c r="W2124" s="47">
        <f t="shared" si="655"/>
        <v>45736</v>
      </c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35"/>
      <c r="BC2124" s="35"/>
      <c r="BD2124" s="35"/>
      <c r="BE2124" s="35"/>
      <c r="BF2124" s="35"/>
      <c r="BG2124" s="35"/>
      <c r="BH2124" s="35"/>
      <c r="BI2124" s="35"/>
      <c r="BJ2124" s="35"/>
      <c r="BK2124" s="35"/>
      <c r="BL2124" s="35"/>
      <c r="BM2124" s="35"/>
      <c r="BN2124" s="35"/>
      <c r="BO2124" s="35"/>
      <c r="BP2124" s="35"/>
      <c r="BQ2124" s="35"/>
      <c r="BR2124" s="35"/>
      <c r="BS2124" s="35"/>
      <c r="BT2124" s="35"/>
      <c r="BU2124" s="35"/>
      <c r="BV2124" s="35"/>
      <c r="BW2124" s="35"/>
      <c r="BX2124" s="35"/>
      <c r="BY2124" s="35"/>
      <c r="BZ2124" s="35"/>
      <c r="CA2124" s="35"/>
      <c r="CB2124" s="35"/>
      <c r="CC2124" s="35"/>
      <c r="CD2124" s="35"/>
      <c r="CE2124" s="35"/>
      <c r="CF2124" s="35"/>
      <c r="CG2124" s="35"/>
      <c r="CH2124" s="35"/>
      <c r="CI2124" s="35"/>
      <c r="CJ2124" s="35"/>
      <c r="CK2124" s="35"/>
      <c r="CL2124" s="35"/>
      <c r="CM2124" s="35"/>
      <c r="CN2124" s="35"/>
      <c r="CO2124" s="35"/>
      <c r="CP2124" s="35"/>
      <c r="CQ2124" s="35"/>
      <c r="CR2124" s="35"/>
      <c r="CS2124" s="35"/>
      <c r="CT2124" s="35"/>
      <c r="CU2124" s="35"/>
      <c r="CV2124" s="35"/>
      <c r="CW2124" s="35"/>
      <c r="CX2124" s="35"/>
      <c r="CY2124" s="35"/>
      <c r="CZ2124" s="35"/>
      <c r="DA2124" s="35"/>
      <c r="DB2124" s="35"/>
      <c r="DC2124" s="35"/>
      <c r="DD2124" s="35"/>
      <c r="DE2124" s="35"/>
      <c r="DF2124" s="35"/>
      <c r="DG2124" s="35"/>
      <c r="DH2124" s="35"/>
      <c r="DI2124" s="35"/>
      <c r="DJ2124" s="35"/>
      <c r="DK2124" s="35"/>
      <c r="DL2124" s="35"/>
      <c r="DM2124" s="35"/>
      <c r="DN2124" s="35"/>
      <c r="DO2124" s="35"/>
      <c r="DP2124" s="35"/>
      <c r="DQ2124" s="35"/>
      <c r="DR2124" s="35"/>
      <c r="DS2124" s="35"/>
      <c r="DT2124" s="35"/>
      <c r="DU2124" s="35"/>
      <c r="DV2124" s="35"/>
      <c r="DW2124" s="35"/>
      <c r="DX2124" s="35"/>
      <c r="DY2124" s="35"/>
      <c r="DZ2124" s="35"/>
      <c r="EA2124" s="35"/>
      <c r="EB2124" s="35"/>
      <c r="EC2124" s="35"/>
      <c r="ED2124" s="35"/>
      <c r="EE2124" s="35"/>
      <c r="EF2124" s="35"/>
      <c r="EG2124" s="35"/>
      <c r="EH2124" s="35"/>
      <c r="EI2124" s="35"/>
      <c r="EJ2124" s="35"/>
      <c r="EK2124" s="35"/>
      <c r="EL2124" s="35"/>
      <c r="EM2124" s="35"/>
      <c r="EN2124" s="35"/>
      <c r="EO2124" s="35"/>
      <c r="EP2124" s="35"/>
      <c r="EQ2124" s="35"/>
      <c r="ER2124" s="35"/>
      <c r="ES2124" s="35"/>
      <c r="ET2124" s="35"/>
      <c r="EU2124" s="35"/>
      <c r="EV2124" s="35"/>
      <c r="EW2124" s="35"/>
      <c r="EX2124" s="35"/>
      <c r="EY2124" s="35"/>
      <c r="EZ2124" s="35"/>
      <c r="FA2124" s="35"/>
      <c r="FB2124" s="35"/>
      <c r="FC2124" s="35"/>
      <c r="FD2124" s="35"/>
      <c r="FE2124" s="35"/>
      <c r="FF2124" s="35"/>
      <c r="FG2124" s="35"/>
      <c r="FH2124" s="35"/>
      <c r="FI2124" s="35"/>
      <c r="FJ2124" s="35"/>
      <c r="FK2124" s="35"/>
      <c r="FL2124" s="35"/>
      <c r="FM2124" s="35"/>
      <c r="FN2124" s="35"/>
      <c r="FO2124" s="35"/>
      <c r="FP2124" s="35"/>
      <c r="FQ2124" s="35"/>
      <c r="FR2124" s="35"/>
      <c r="FS2124" s="35"/>
      <c r="FT2124" s="35"/>
      <c r="FU2124" s="35"/>
      <c r="FV2124" s="35"/>
      <c r="FW2124" s="35"/>
      <c r="FX2124" s="35"/>
      <c r="FY2124" s="35"/>
      <c r="FZ2124" s="35"/>
    </row>
    <row r="2125" spans="1:182" x14ac:dyDescent="0.15">
      <c r="A2125" s="38">
        <f t="shared" si="637"/>
        <v>45569</v>
      </c>
      <c r="B2125" s="39">
        <f t="shared" ca="1" si="638"/>
        <v>3153.2288526799998</v>
      </c>
      <c r="C2125" s="40">
        <f t="shared" si="639"/>
        <v>3137.2723529499999</v>
      </c>
      <c r="D2125" s="41">
        <f ca="1">IF(A2125&lt;$B$1,VLOOKUP(A2125,[1]DI!$A$4:$B$15000,2,FALSE),0)</f>
        <v>0.1065</v>
      </c>
      <c r="E2125" s="40">
        <f t="shared" ca="1" si="640"/>
        <v>4.0168000000000002E-4</v>
      </c>
      <c r="F2125" s="42">
        <f t="shared" si="653"/>
        <v>1</v>
      </c>
      <c r="G2125" s="43">
        <f t="shared" ca="1" si="641"/>
        <v>1.00040168</v>
      </c>
      <c r="H2125" s="40">
        <f ca="1">TRUNC(PRODUCT(G$10:G2124),15)</f>
        <v>1.5914661042523399</v>
      </c>
      <c r="I2125" s="40">
        <f t="shared" ca="1" si="642"/>
        <v>1.58508760333294</v>
      </c>
      <c r="J2125" s="40">
        <f t="shared" ca="1" si="643"/>
        <v>1.00402407</v>
      </c>
      <c r="K2125" s="42">
        <f t="shared" si="644"/>
        <v>2.7E-2</v>
      </c>
      <c r="L2125" s="63">
        <f t="shared" si="650"/>
        <v>45555</v>
      </c>
      <c r="M2125" s="64">
        <f t="shared" si="651"/>
        <v>10</v>
      </c>
      <c r="N2125" s="44">
        <f t="shared" si="645"/>
        <v>10</v>
      </c>
      <c r="O2125" s="40">
        <f t="shared" si="646"/>
        <v>1.0010577789999999</v>
      </c>
      <c r="P2125" s="65">
        <f t="shared" ca="1" si="652"/>
        <v>1.005086106</v>
      </c>
      <c r="Q2125" s="40">
        <f t="shared" ca="1" si="647"/>
        <v>15.956499730000001</v>
      </c>
      <c r="R2125" s="44">
        <f>IF(VLOOKUP(A2125,$Z$12:$AI$125,8)=VLOOKUP(A2124,$Z$12:$AI$125,8),0,VLOOKUP(A2125,Z$12:$AI$125,8))</f>
        <v>0</v>
      </c>
      <c r="S2125" s="45">
        <f>IF(R2125&gt;0,VLOOKUP(R2125,Y$12:$AH$125,7),0)</f>
        <v>0</v>
      </c>
      <c r="T2125" s="40">
        <f t="shared" si="648"/>
        <v>0</v>
      </c>
      <c r="U2125" s="40">
        <f t="shared" ca="1" si="649"/>
        <v>15.956499730000001</v>
      </c>
      <c r="V2125" s="46" t="str">
        <f t="shared" si="654"/>
        <v>J=</v>
      </c>
      <c r="W2125" s="47">
        <f t="shared" si="655"/>
        <v>45736</v>
      </c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35"/>
      <c r="BC2125" s="35"/>
      <c r="BD2125" s="35"/>
      <c r="BE2125" s="35"/>
      <c r="BF2125" s="35"/>
      <c r="BG2125" s="35"/>
      <c r="BH2125" s="35"/>
      <c r="BI2125" s="35"/>
      <c r="BJ2125" s="35"/>
      <c r="BK2125" s="35"/>
      <c r="BL2125" s="35"/>
      <c r="BM2125" s="35"/>
      <c r="BN2125" s="35"/>
      <c r="BO2125" s="35"/>
      <c r="BP2125" s="35"/>
      <c r="BQ2125" s="35"/>
      <c r="BR2125" s="35"/>
      <c r="BS2125" s="35"/>
      <c r="BT2125" s="35"/>
      <c r="BU2125" s="35"/>
      <c r="BV2125" s="35"/>
      <c r="BW2125" s="35"/>
      <c r="BX2125" s="35"/>
      <c r="BY2125" s="35"/>
      <c r="BZ2125" s="35"/>
      <c r="CA2125" s="35"/>
      <c r="CB2125" s="35"/>
      <c r="CC2125" s="35"/>
      <c r="CD2125" s="35"/>
      <c r="CE2125" s="35"/>
      <c r="CF2125" s="35"/>
      <c r="CG2125" s="35"/>
      <c r="CH2125" s="35"/>
      <c r="CI2125" s="35"/>
      <c r="CJ2125" s="35"/>
      <c r="CK2125" s="35"/>
      <c r="CL2125" s="35"/>
      <c r="CM2125" s="35"/>
      <c r="CN2125" s="35"/>
      <c r="CO2125" s="35"/>
      <c r="CP2125" s="35"/>
      <c r="CQ2125" s="35"/>
      <c r="CR2125" s="35"/>
      <c r="CS2125" s="35"/>
      <c r="CT2125" s="35"/>
      <c r="CU2125" s="35"/>
      <c r="CV2125" s="35"/>
      <c r="CW2125" s="35"/>
      <c r="CX2125" s="35"/>
      <c r="CY2125" s="35"/>
      <c r="CZ2125" s="35"/>
      <c r="DA2125" s="35"/>
      <c r="DB2125" s="35"/>
      <c r="DC2125" s="35"/>
      <c r="DD2125" s="35"/>
      <c r="DE2125" s="35"/>
      <c r="DF2125" s="35"/>
      <c r="DG2125" s="35"/>
      <c r="DH2125" s="35"/>
      <c r="DI2125" s="35"/>
      <c r="DJ2125" s="35"/>
      <c r="DK2125" s="35"/>
      <c r="DL2125" s="35"/>
      <c r="DM2125" s="35"/>
      <c r="DN2125" s="35"/>
      <c r="DO2125" s="35"/>
      <c r="DP2125" s="35"/>
      <c r="DQ2125" s="35"/>
      <c r="DR2125" s="35"/>
      <c r="DS2125" s="35"/>
      <c r="DT2125" s="35"/>
      <c r="DU2125" s="35"/>
      <c r="DV2125" s="35"/>
      <c r="DW2125" s="35"/>
      <c r="DX2125" s="35"/>
      <c r="DY2125" s="35"/>
      <c r="DZ2125" s="35"/>
      <c r="EA2125" s="35"/>
      <c r="EB2125" s="35"/>
      <c r="EC2125" s="35"/>
      <c r="ED2125" s="35"/>
      <c r="EE2125" s="35"/>
      <c r="EF2125" s="35"/>
      <c r="EG2125" s="35"/>
      <c r="EH2125" s="35"/>
      <c r="EI2125" s="35"/>
      <c r="EJ2125" s="35"/>
      <c r="EK2125" s="35"/>
      <c r="EL2125" s="35"/>
      <c r="EM2125" s="35"/>
      <c r="EN2125" s="35"/>
      <c r="EO2125" s="35"/>
      <c r="EP2125" s="35"/>
      <c r="EQ2125" s="35"/>
      <c r="ER2125" s="35"/>
      <c r="ES2125" s="35"/>
      <c r="ET2125" s="35"/>
      <c r="EU2125" s="35"/>
      <c r="EV2125" s="35"/>
      <c r="EW2125" s="35"/>
      <c r="EX2125" s="35"/>
      <c r="EY2125" s="35"/>
      <c r="EZ2125" s="35"/>
      <c r="FA2125" s="35"/>
      <c r="FB2125" s="35"/>
      <c r="FC2125" s="35"/>
      <c r="FD2125" s="35"/>
      <c r="FE2125" s="35"/>
      <c r="FF2125" s="35"/>
      <c r="FG2125" s="35"/>
      <c r="FH2125" s="35"/>
      <c r="FI2125" s="35"/>
      <c r="FJ2125" s="35"/>
      <c r="FK2125" s="35"/>
      <c r="FL2125" s="35"/>
      <c r="FM2125" s="35"/>
      <c r="FN2125" s="35"/>
      <c r="FO2125" s="35"/>
      <c r="FP2125" s="35"/>
      <c r="FQ2125" s="35"/>
      <c r="FR2125" s="35"/>
      <c r="FS2125" s="35"/>
      <c r="FT2125" s="35"/>
      <c r="FU2125" s="35"/>
      <c r="FV2125" s="35"/>
      <c r="FW2125" s="35"/>
      <c r="FX2125" s="35"/>
      <c r="FY2125" s="35"/>
      <c r="FZ2125" s="35"/>
    </row>
    <row r="2126" spans="1:182" x14ac:dyDescent="0.15">
      <c r="A2126" s="38">
        <f t="shared" ref="A2126:A2189" si="656">(A2125+1)</f>
        <v>45570</v>
      </c>
      <c r="B2126" s="39">
        <f t="shared" ca="1" si="638"/>
        <v>3154.8289368800001</v>
      </c>
      <c r="C2126" s="40">
        <f t="shared" si="639"/>
        <v>3137.2723529499999</v>
      </c>
      <c r="D2126" s="41">
        <f ca="1">IF(A2126&lt;$B$1,VLOOKUP(A2126,[1]DI!$A$4:$B$15000,2,FALSE),0)</f>
        <v>0</v>
      </c>
      <c r="E2126" s="40">
        <f t="shared" ca="1" si="640"/>
        <v>0</v>
      </c>
      <c r="F2126" s="42">
        <f t="shared" si="653"/>
        <v>1</v>
      </c>
      <c r="G2126" s="43">
        <f t="shared" ca="1" si="641"/>
        <v>1</v>
      </c>
      <c r="H2126" s="40">
        <f ca="1">TRUNC(PRODUCT(G$10:G2125),15)</f>
        <v>1.5921053643570999</v>
      </c>
      <c r="I2126" s="40">
        <f t="shared" ca="1" si="642"/>
        <v>1.58508760333294</v>
      </c>
      <c r="J2126" s="40">
        <f t="shared" ca="1" si="643"/>
        <v>1.00442736</v>
      </c>
      <c r="K2126" s="42">
        <f t="shared" si="644"/>
        <v>2.7E-2</v>
      </c>
      <c r="L2126" s="63">
        <f t="shared" si="650"/>
        <v>45555</v>
      </c>
      <c r="M2126" s="64">
        <f t="shared" si="651"/>
        <v>10</v>
      </c>
      <c r="N2126" s="44">
        <f t="shared" si="645"/>
        <v>11</v>
      </c>
      <c r="O2126" s="40">
        <f t="shared" si="646"/>
        <v>1.0011636180000001</v>
      </c>
      <c r="P2126" s="65">
        <f t="shared" ca="1" si="652"/>
        <v>1.00559613</v>
      </c>
      <c r="Q2126" s="40">
        <f t="shared" ca="1" si="647"/>
        <v>17.556583929999999</v>
      </c>
      <c r="R2126" s="44">
        <f>IF(VLOOKUP(A2126,$Z$12:$AI$125,8)=VLOOKUP(A2125,$Z$12:$AI$125,8),0,VLOOKUP(A2126,Z$12:$AI$125,8))</f>
        <v>0</v>
      </c>
      <c r="S2126" s="45">
        <f>IF(R2126&gt;0,VLOOKUP(R2126,Y$12:$AH$125,7),0)</f>
        <v>0</v>
      </c>
      <c r="T2126" s="40">
        <f t="shared" si="648"/>
        <v>0</v>
      </c>
      <c r="U2126" s="40">
        <f t="shared" ca="1" si="649"/>
        <v>17.556583929999999</v>
      </c>
      <c r="V2126" s="46" t="str">
        <f t="shared" si="654"/>
        <v>J=</v>
      </c>
      <c r="W2126" s="47">
        <f t="shared" si="655"/>
        <v>45736</v>
      </c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35"/>
      <c r="BC2126" s="35"/>
      <c r="BD2126" s="35"/>
      <c r="BE2126" s="35"/>
      <c r="BF2126" s="35"/>
      <c r="BG2126" s="35"/>
      <c r="BH2126" s="35"/>
      <c r="BI2126" s="35"/>
      <c r="BJ2126" s="35"/>
      <c r="BK2126" s="35"/>
      <c r="BL2126" s="35"/>
      <c r="BM2126" s="35"/>
      <c r="BN2126" s="35"/>
      <c r="BO2126" s="35"/>
      <c r="BP2126" s="35"/>
      <c r="BQ2126" s="35"/>
      <c r="BR2126" s="35"/>
      <c r="BS2126" s="35"/>
      <c r="BT2126" s="35"/>
      <c r="BU2126" s="35"/>
      <c r="BV2126" s="35"/>
      <c r="BW2126" s="35"/>
      <c r="BX2126" s="35"/>
      <c r="BY2126" s="35"/>
      <c r="BZ2126" s="35"/>
      <c r="CA2126" s="35"/>
      <c r="CB2126" s="35"/>
      <c r="CC2126" s="35"/>
      <c r="CD2126" s="35"/>
      <c r="CE2126" s="35"/>
      <c r="CF2126" s="35"/>
      <c r="CG2126" s="35"/>
      <c r="CH2126" s="35"/>
      <c r="CI2126" s="35"/>
      <c r="CJ2126" s="35"/>
      <c r="CK2126" s="35"/>
      <c r="CL2126" s="35"/>
      <c r="CM2126" s="35"/>
      <c r="CN2126" s="35"/>
      <c r="CO2126" s="35"/>
      <c r="CP2126" s="35"/>
      <c r="CQ2126" s="35"/>
      <c r="CR2126" s="35"/>
      <c r="CS2126" s="35"/>
      <c r="CT2126" s="35"/>
      <c r="CU2126" s="35"/>
      <c r="CV2126" s="35"/>
      <c r="CW2126" s="35"/>
      <c r="CX2126" s="35"/>
      <c r="CY2126" s="35"/>
      <c r="CZ2126" s="35"/>
      <c r="DA2126" s="35"/>
      <c r="DB2126" s="35"/>
      <c r="DC2126" s="35"/>
      <c r="DD2126" s="35"/>
      <c r="DE2126" s="35"/>
      <c r="DF2126" s="35"/>
      <c r="DG2126" s="35"/>
      <c r="DH2126" s="35"/>
      <c r="DI2126" s="35"/>
      <c r="DJ2126" s="35"/>
      <c r="DK2126" s="35"/>
      <c r="DL2126" s="35"/>
      <c r="DM2126" s="35"/>
      <c r="DN2126" s="35"/>
      <c r="DO2126" s="35"/>
      <c r="DP2126" s="35"/>
      <c r="DQ2126" s="35"/>
      <c r="DR2126" s="35"/>
      <c r="DS2126" s="35"/>
      <c r="DT2126" s="35"/>
      <c r="DU2126" s="35"/>
      <c r="DV2126" s="35"/>
      <c r="DW2126" s="35"/>
      <c r="DX2126" s="35"/>
      <c r="DY2126" s="35"/>
      <c r="DZ2126" s="35"/>
      <c r="EA2126" s="35"/>
      <c r="EB2126" s="35"/>
      <c r="EC2126" s="35"/>
      <c r="ED2126" s="35"/>
      <c r="EE2126" s="35"/>
      <c r="EF2126" s="35"/>
      <c r="EG2126" s="35"/>
      <c r="EH2126" s="35"/>
      <c r="EI2126" s="35"/>
      <c r="EJ2126" s="35"/>
      <c r="EK2126" s="35"/>
      <c r="EL2126" s="35"/>
      <c r="EM2126" s="35"/>
      <c r="EN2126" s="35"/>
      <c r="EO2126" s="35"/>
      <c r="EP2126" s="35"/>
      <c r="EQ2126" s="35"/>
      <c r="ER2126" s="35"/>
      <c r="ES2126" s="35"/>
      <c r="ET2126" s="35"/>
      <c r="EU2126" s="35"/>
      <c r="EV2126" s="35"/>
      <c r="EW2126" s="35"/>
      <c r="EX2126" s="35"/>
      <c r="EY2126" s="35"/>
      <c r="EZ2126" s="35"/>
      <c r="FA2126" s="35"/>
      <c r="FB2126" s="35"/>
      <c r="FC2126" s="35"/>
      <c r="FD2126" s="35"/>
      <c r="FE2126" s="35"/>
      <c r="FF2126" s="35"/>
      <c r="FG2126" s="35"/>
      <c r="FH2126" s="35"/>
      <c r="FI2126" s="35"/>
      <c r="FJ2126" s="35"/>
      <c r="FK2126" s="35"/>
      <c r="FL2126" s="35"/>
      <c r="FM2126" s="35"/>
      <c r="FN2126" s="35"/>
      <c r="FO2126" s="35"/>
      <c r="FP2126" s="35"/>
      <c r="FQ2126" s="35"/>
      <c r="FR2126" s="35"/>
      <c r="FS2126" s="35"/>
      <c r="FT2126" s="35"/>
      <c r="FU2126" s="35"/>
      <c r="FV2126" s="35"/>
      <c r="FW2126" s="35"/>
      <c r="FX2126" s="35"/>
      <c r="FY2126" s="35"/>
      <c r="FZ2126" s="35"/>
    </row>
    <row r="2127" spans="1:182" x14ac:dyDescent="0.15">
      <c r="A2127" s="38">
        <f t="shared" si="656"/>
        <v>45571</v>
      </c>
      <c r="B2127" s="39">
        <f t="shared" ca="1" si="638"/>
        <v>3154.8289368800001</v>
      </c>
      <c r="C2127" s="40">
        <f t="shared" si="639"/>
        <v>3137.2723529499999</v>
      </c>
      <c r="D2127" s="41">
        <f ca="1">IF(A2127&lt;$B$1,VLOOKUP(A2127,[1]DI!$A$4:$B$15000,2,FALSE),0)</f>
        <v>0</v>
      </c>
      <c r="E2127" s="40">
        <f t="shared" ca="1" si="640"/>
        <v>0</v>
      </c>
      <c r="F2127" s="42">
        <f t="shared" si="653"/>
        <v>1</v>
      </c>
      <c r="G2127" s="43">
        <f t="shared" ca="1" si="641"/>
        <v>1</v>
      </c>
      <c r="H2127" s="40">
        <f ca="1">TRUNC(PRODUCT(G$10:G2126),15)</f>
        <v>1.5921053643570999</v>
      </c>
      <c r="I2127" s="40">
        <f t="shared" ca="1" si="642"/>
        <v>1.58508760333294</v>
      </c>
      <c r="J2127" s="40">
        <f t="shared" ca="1" si="643"/>
        <v>1.00442736</v>
      </c>
      <c r="K2127" s="42">
        <f t="shared" si="644"/>
        <v>2.7E-2</v>
      </c>
      <c r="L2127" s="63">
        <f t="shared" si="650"/>
        <v>45555</v>
      </c>
      <c r="M2127" s="64">
        <f t="shared" si="651"/>
        <v>10</v>
      </c>
      <c r="N2127" s="44">
        <f t="shared" si="645"/>
        <v>11</v>
      </c>
      <c r="O2127" s="40">
        <f t="shared" si="646"/>
        <v>1.0011636180000001</v>
      </c>
      <c r="P2127" s="65">
        <f t="shared" ca="1" si="652"/>
        <v>1.00559613</v>
      </c>
      <c r="Q2127" s="40">
        <f t="shared" ca="1" si="647"/>
        <v>17.556583929999999</v>
      </c>
      <c r="R2127" s="44">
        <f>IF(VLOOKUP(A2127,$Z$12:$AI$125,8)=VLOOKUP(A2126,$Z$12:$AI$125,8),0,VLOOKUP(A2127,Z$12:$AI$125,8))</f>
        <v>0</v>
      </c>
      <c r="S2127" s="45">
        <f>IF(R2127&gt;0,VLOOKUP(R2127,Y$12:$AH$125,7),0)</f>
        <v>0</v>
      </c>
      <c r="T2127" s="40">
        <f t="shared" si="648"/>
        <v>0</v>
      </c>
      <c r="U2127" s="40">
        <f t="shared" ca="1" si="649"/>
        <v>17.556583929999999</v>
      </c>
      <c r="V2127" s="46" t="str">
        <f t="shared" si="654"/>
        <v>J=</v>
      </c>
      <c r="W2127" s="47">
        <f t="shared" si="655"/>
        <v>45736</v>
      </c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  <c r="AX2127" s="35"/>
      <c r="AY2127" s="35"/>
      <c r="AZ2127" s="35"/>
      <c r="BA2127" s="35"/>
      <c r="BB2127" s="35"/>
      <c r="BC2127" s="35"/>
      <c r="BD2127" s="35"/>
      <c r="BE2127" s="35"/>
      <c r="BF2127" s="35"/>
      <c r="BG2127" s="35"/>
      <c r="BH2127" s="35"/>
      <c r="BI2127" s="35"/>
      <c r="BJ2127" s="35"/>
      <c r="BK2127" s="35"/>
      <c r="BL2127" s="35"/>
      <c r="BM2127" s="35"/>
      <c r="BN2127" s="35"/>
      <c r="BO2127" s="35"/>
      <c r="BP2127" s="35"/>
      <c r="BQ2127" s="35"/>
      <c r="BR2127" s="35"/>
      <c r="BS2127" s="35"/>
      <c r="BT2127" s="35"/>
      <c r="BU2127" s="35"/>
      <c r="BV2127" s="35"/>
      <c r="BW2127" s="35"/>
      <c r="BX2127" s="35"/>
      <c r="BY2127" s="35"/>
      <c r="BZ2127" s="35"/>
      <c r="CA2127" s="35"/>
      <c r="CB2127" s="35"/>
      <c r="CC2127" s="35"/>
      <c r="CD2127" s="35"/>
      <c r="CE2127" s="35"/>
      <c r="CF2127" s="35"/>
      <c r="CG2127" s="35"/>
      <c r="CH2127" s="35"/>
      <c r="CI2127" s="35"/>
      <c r="CJ2127" s="35"/>
      <c r="CK2127" s="35"/>
      <c r="CL2127" s="35"/>
      <c r="CM2127" s="35"/>
      <c r="CN2127" s="35"/>
      <c r="CO2127" s="35"/>
      <c r="CP2127" s="35"/>
      <c r="CQ2127" s="35"/>
      <c r="CR2127" s="35"/>
      <c r="CS2127" s="35"/>
      <c r="CT2127" s="35"/>
      <c r="CU2127" s="35"/>
      <c r="CV2127" s="35"/>
      <c r="CW2127" s="35"/>
      <c r="CX2127" s="35"/>
      <c r="CY2127" s="35"/>
      <c r="CZ2127" s="35"/>
      <c r="DA2127" s="35"/>
      <c r="DB2127" s="35"/>
      <c r="DC2127" s="35"/>
      <c r="DD2127" s="35"/>
      <c r="DE2127" s="35"/>
      <c r="DF2127" s="35"/>
      <c r="DG2127" s="35"/>
      <c r="DH2127" s="35"/>
      <c r="DI2127" s="35"/>
      <c r="DJ2127" s="35"/>
      <c r="DK2127" s="35"/>
      <c r="DL2127" s="35"/>
      <c r="DM2127" s="35"/>
      <c r="DN2127" s="35"/>
      <c r="DO2127" s="35"/>
      <c r="DP2127" s="35"/>
      <c r="DQ2127" s="35"/>
      <c r="DR2127" s="35"/>
      <c r="DS2127" s="35"/>
      <c r="DT2127" s="35"/>
      <c r="DU2127" s="35"/>
      <c r="DV2127" s="35"/>
      <c r="DW2127" s="35"/>
      <c r="DX2127" s="35"/>
      <c r="DY2127" s="35"/>
      <c r="DZ2127" s="35"/>
      <c r="EA2127" s="35"/>
      <c r="EB2127" s="35"/>
      <c r="EC2127" s="35"/>
      <c r="ED2127" s="35"/>
      <c r="EE2127" s="35"/>
      <c r="EF2127" s="35"/>
      <c r="EG2127" s="35"/>
      <c r="EH2127" s="35"/>
      <c r="EI2127" s="35"/>
      <c r="EJ2127" s="35"/>
      <c r="EK2127" s="35"/>
      <c r="EL2127" s="35"/>
      <c r="EM2127" s="35"/>
      <c r="EN2127" s="35"/>
      <c r="EO2127" s="35"/>
      <c r="EP2127" s="35"/>
      <c r="EQ2127" s="35"/>
      <c r="ER2127" s="35"/>
      <c r="ES2127" s="35"/>
      <c r="ET2127" s="35"/>
      <c r="EU2127" s="35"/>
      <c r="EV2127" s="35"/>
      <c r="EW2127" s="35"/>
      <c r="EX2127" s="35"/>
      <c r="EY2127" s="35"/>
      <c r="EZ2127" s="35"/>
      <c r="FA2127" s="35"/>
      <c r="FB2127" s="35"/>
      <c r="FC2127" s="35"/>
      <c r="FD2127" s="35"/>
      <c r="FE2127" s="35"/>
      <c r="FF2127" s="35"/>
      <c r="FG2127" s="35"/>
      <c r="FH2127" s="35"/>
      <c r="FI2127" s="35"/>
      <c r="FJ2127" s="35"/>
      <c r="FK2127" s="35"/>
      <c r="FL2127" s="35"/>
      <c r="FM2127" s="35"/>
      <c r="FN2127" s="35"/>
      <c r="FO2127" s="35"/>
      <c r="FP2127" s="35"/>
      <c r="FQ2127" s="35"/>
      <c r="FR2127" s="35"/>
      <c r="FS2127" s="35"/>
      <c r="FT2127" s="35"/>
      <c r="FU2127" s="35"/>
      <c r="FV2127" s="35"/>
      <c r="FW2127" s="35"/>
      <c r="FX2127" s="35"/>
      <c r="FY2127" s="35"/>
      <c r="FZ2127" s="35"/>
    </row>
    <row r="2128" spans="1:182" x14ac:dyDescent="0.15">
      <c r="A2128" s="38">
        <f t="shared" si="656"/>
        <v>45572</v>
      </c>
      <c r="B2128" s="39">
        <f t="shared" ca="1" si="638"/>
        <v>3154.8289368800001</v>
      </c>
      <c r="C2128" s="40">
        <f t="shared" si="639"/>
        <v>3137.2723529499999</v>
      </c>
      <c r="D2128" s="41">
        <f ca="1">IF(A2128&lt;$B$1,VLOOKUP(A2128,[1]DI!$A$4:$B$15000,2,FALSE),0)</f>
        <v>0.1065</v>
      </c>
      <c r="E2128" s="40">
        <f t="shared" ca="1" si="640"/>
        <v>4.0168000000000002E-4</v>
      </c>
      <c r="F2128" s="42">
        <f t="shared" si="653"/>
        <v>1</v>
      </c>
      <c r="G2128" s="43">
        <f t="shared" ca="1" si="641"/>
        <v>1.00040168</v>
      </c>
      <c r="H2128" s="40">
        <f ca="1">TRUNC(PRODUCT(G$10:G2127),15)</f>
        <v>1.5921053643570999</v>
      </c>
      <c r="I2128" s="40">
        <f t="shared" ca="1" si="642"/>
        <v>1.58508760333294</v>
      </c>
      <c r="J2128" s="40">
        <f t="shared" ca="1" si="643"/>
        <v>1.00442736</v>
      </c>
      <c r="K2128" s="42">
        <f t="shared" si="644"/>
        <v>2.7E-2</v>
      </c>
      <c r="L2128" s="63">
        <f t="shared" si="650"/>
        <v>45555</v>
      </c>
      <c r="M2128" s="64">
        <f t="shared" si="651"/>
        <v>11</v>
      </c>
      <c r="N2128" s="44">
        <f t="shared" si="645"/>
        <v>11</v>
      </c>
      <c r="O2128" s="40">
        <f t="shared" si="646"/>
        <v>1.0011636180000001</v>
      </c>
      <c r="P2128" s="65">
        <f t="shared" ca="1" si="652"/>
        <v>1.00559613</v>
      </c>
      <c r="Q2128" s="40">
        <f t="shared" ca="1" si="647"/>
        <v>17.556583929999999</v>
      </c>
      <c r="R2128" s="44">
        <f>IF(VLOOKUP(A2128,$Z$12:$AI$125,8)=VLOOKUP(A2127,$Z$12:$AI$125,8),0,VLOOKUP(A2128,Z$12:$AI$125,8))</f>
        <v>0</v>
      </c>
      <c r="S2128" s="45">
        <f>IF(R2128&gt;0,VLOOKUP(R2128,Y$12:$AH$125,7),0)</f>
        <v>0</v>
      </c>
      <c r="T2128" s="40">
        <f t="shared" si="648"/>
        <v>0</v>
      </c>
      <c r="U2128" s="40">
        <f t="shared" ca="1" si="649"/>
        <v>17.556583929999999</v>
      </c>
      <c r="V2128" s="46" t="str">
        <f t="shared" si="654"/>
        <v>J=</v>
      </c>
      <c r="W2128" s="47">
        <f t="shared" si="655"/>
        <v>45736</v>
      </c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  <c r="AX2128" s="35"/>
      <c r="AY2128" s="35"/>
      <c r="AZ2128" s="35"/>
      <c r="BA2128" s="35"/>
      <c r="BB2128" s="35"/>
      <c r="BC2128" s="35"/>
      <c r="BD2128" s="35"/>
      <c r="BE2128" s="35"/>
      <c r="BF2128" s="35"/>
      <c r="BG2128" s="35"/>
      <c r="BH2128" s="35"/>
      <c r="BI2128" s="35"/>
      <c r="BJ2128" s="35"/>
      <c r="BK2128" s="35"/>
      <c r="BL2128" s="35"/>
      <c r="BM2128" s="35"/>
      <c r="BN2128" s="35"/>
      <c r="BO2128" s="35"/>
      <c r="BP2128" s="35"/>
      <c r="BQ2128" s="35"/>
      <c r="BR2128" s="35"/>
      <c r="BS2128" s="35"/>
      <c r="BT2128" s="35"/>
      <c r="BU2128" s="35"/>
      <c r="BV2128" s="35"/>
      <c r="BW2128" s="35"/>
      <c r="BX2128" s="35"/>
      <c r="BY2128" s="35"/>
      <c r="BZ2128" s="35"/>
      <c r="CA2128" s="35"/>
      <c r="CB2128" s="35"/>
      <c r="CC2128" s="35"/>
      <c r="CD2128" s="35"/>
      <c r="CE2128" s="35"/>
      <c r="CF2128" s="35"/>
      <c r="CG2128" s="35"/>
      <c r="CH2128" s="35"/>
      <c r="CI2128" s="35"/>
      <c r="CJ2128" s="35"/>
      <c r="CK2128" s="35"/>
      <c r="CL2128" s="35"/>
      <c r="CM2128" s="35"/>
      <c r="CN2128" s="35"/>
      <c r="CO2128" s="35"/>
      <c r="CP2128" s="35"/>
      <c r="CQ2128" s="35"/>
      <c r="CR2128" s="35"/>
      <c r="CS2128" s="35"/>
      <c r="CT2128" s="35"/>
      <c r="CU2128" s="35"/>
      <c r="CV2128" s="35"/>
      <c r="CW2128" s="35"/>
      <c r="CX2128" s="35"/>
      <c r="CY2128" s="35"/>
      <c r="CZ2128" s="35"/>
      <c r="DA2128" s="35"/>
      <c r="DB2128" s="35"/>
      <c r="DC2128" s="35"/>
      <c r="DD2128" s="35"/>
      <c r="DE2128" s="35"/>
      <c r="DF2128" s="35"/>
      <c r="DG2128" s="35"/>
      <c r="DH2128" s="35"/>
      <c r="DI2128" s="35"/>
      <c r="DJ2128" s="35"/>
      <c r="DK2128" s="35"/>
      <c r="DL2128" s="35"/>
      <c r="DM2128" s="35"/>
      <c r="DN2128" s="35"/>
      <c r="DO2128" s="35"/>
      <c r="DP2128" s="35"/>
      <c r="DQ2128" s="35"/>
      <c r="DR2128" s="35"/>
      <c r="DS2128" s="35"/>
      <c r="DT2128" s="35"/>
      <c r="DU2128" s="35"/>
      <c r="DV2128" s="35"/>
      <c r="DW2128" s="35"/>
      <c r="DX2128" s="35"/>
      <c r="DY2128" s="35"/>
      <c r="DZ2128" s="35"/>
      <c r="EA2128" s="35"/>
      <c r="EB2128" s="35"/>
      <c r="EC2128" s="35"/>
      <c r="ED2128" s="35"/>
      <c r="EE2128" s="35"/>
      <c r="EF2128" s="35"/>
      <c r="EG2128" s="35"/>
      <c r="EH2128" s="35"/>
      <c r="EI2128" s="35"/>
      <c r="EJ2128" s="35"/>
      <c r="EK2128" s="35"/>
      <c r="EL2128" s="35"/>
      <c r="EM2128" s="35"/>
      <c r="EN2128" s="35"/>
      <c r="EO2128" s="35"/>
      <c r="EP2128" s="35"/>
      <c r="EQ2128" s="35"/>
      <c r="ER2128" s="35"/>
      <c r="ES2128" s="35"/>
      <c r="ET2128" s="35"/>
      <c r="EU2128" s="35"/>
      <c r="EV2128" s="35"/>
      <c r="EW2128" s="35"/>
      <c r="EX2128" s="35"/>
      <c r="EY2128" s="35"/>
      <c r="EZ2128" s="35"/>
      <c r="FA2128" s="35"/>
      <c r="FB2128" s="35"/>
      <c r="FC2128" s="35"/>
      <c r="FD2128" s="35"/>
      <c r="FE2128" s="35"/>
      <c r="FF2128" s="35"/>
      <c r="FG2128" s="35"/>
      <c r="FH2128" s="35"/>
      <c r="FI2128" s="35"/>
      <c r="FJ2128" s="35"/>
      <c r="FK2128" s="35"/>
      <c r="FL2128" s="35"/>
      <c r="FM2128" s="35"/>
      <c r="FN2128" s="35"/>
      <c r="FO2128" s="35"/>
      <c r="FP2128" s="35"/>
      <c r="FQ2128" s="35"/>
      <c r="FR2128" s="35"/>
      <c r="FS2128" s="35"/>
      <c r="FT2128" s="35"/>
      <c r="FU2128" s="35"/>
      <c r="FV2128" s="35"/>
      <c r="FW2128" s="35"/>
      <c r="FX2128" s="35"/>
      <c r="FY2128" s="35"/>
      <c r="FZ2128" s="35"/>
    </row>
    <row r="2129" spans="1:182" x14ac:dyDescent="0.15">
      <c r="A2129" s="38">
        <f t="shared" si="656"/>
        <v>45573</v>
      </c>
      <c r="B2129" s="39">
        <f t="shared" ca="1" si="638"/>
        <v>3156.4298587200001</v>
      </c>
      <c r="C2129" s="40">
        <f t="shared" si="639"/>
        <v>3137.2723529499999</v>
      </c>
      <c r="D2129" s="41">
        <f ca="1">IF(A2129&lt;$B$1,VLOOKUP(A2129,[1]DI!$A$4:$B$15000,2,FALSE),0)</f>
        <v>0.1065</v>
      </c>
      <c r="E2129" s="40">
        <f t="shared" ca="1" si="640"/>
        <v>4.0168000000000002E-4</v>
      </c>
      <c r="F2129" s="42">
        <f t="shared" si="653"/>
        <v>1</v>
      </c>
      <c r="G2129" s="43">
        <f t="shared" ca="1" si="641"/>
        <v>1.00040168</v>
      </c>
      <c r="H2129" s="40">
        <f ca="1">TRUNC(PRODUCT(G$10:G2128),15)</f>
        <v>1.5927448812398499</v>
      </c>
      <c r="I2129" s="40">
        <f t="shared" ca="1" si="642"/>
        <v>1.58508760333294</v>
      </c>
      <c r="J2129" s="40">
        <f t="shared" ca="1" si="643"/>
        <v>1.00483082</v>
      </c>
      <c r="K2129" s="42">
        <f t="shared" si="644"/>
        <v>2.7E-2</v>
      </c>
      <c r="L2129" s="63">
        <f t="shared" si="650"/>
        <v>45555</v>
      </c>
      <c r="M2129" s="64">
        <f t="shared" si="651"/>
        <v>12</v>
      </c>
      <c r="N2129" s="44">
        <f t="shared" si="645"/>
        <v>12</v>
      </c>
      <c r="O2129" s="40">
        <f t="shared" si="646"/>
        <v>1.0012694680000001</v>
      </c>
      <c r="P2129" s="65">
        <f t="shared" ca="1" si="652"/>
        <v>1.0061064209999999</v>
      </c>
      <c r="Q2129" s="40">
        <f t="shared" ca="1" si="647"/>
        <v>19.15750577</v>
      </c>
      <c r="R2129" s="44">
        <f>IF(VLOOKUP(A2129,$Z$12:$AI$125,8)=VLOOKUP(A2128,$Z$12:$AI$125,8),0,VLOOKUP(A2129,Z$12:$AI$125,8))</f>
        <v>0</v>
      </c>
      <c r="S2129" s="45">
        <f>IF(R2129&gt;0,VLOOKUP(R2129,Y$12:$AH$125,7),0)</f>
        <v>0</v>
      </c>
      <c r="T2129" s="40">
        <f t="shared" si="648"/>
        <v>0</v>
      </c>
      <c r="U2129" s="40">
        <f t="shared" ca="1" si="649"/>
        <v>19.15750577</v>
      </c>
      <c r="V2129" s="46" t="str">
        <f t="shared" si="654"/>
        <v>J=</v>
      </c>
      <c r="W2129" s="47">
        <f t="shared" si="655"/>
        <v>45736</v>
      </c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  <c r="AX2129" s="35"/>
      <c r="AY2129" s="35"/>
      <c r="AZ2129" s="35"/>
      <c r="BA2129" s="35"/>
      <c r="BB2129" s="35"/>
      <c r="BC2129" s="35"/>
      <c r="BD2129" s="35"/>
      <c r="BE2129" s="35"/>
      <c r="BF2129" s="35"/>
      <c r="BG2129" s="35"/>
      <c r="BH2129" s="35"/>
      <c r="BI2129" s="35"/>
      <c r="BJ2129" s="35"/>
      <c r="BK2129" s="35"/>
      <c r="BL2129" s="35"/>
      <c r="BM2129" s="35"/>
      <c r="BN2129" s="35"/>
      <c r="BO2129" s="35"/>
      <c r="BP2129" s="35"/>
      <c r="BQ2129" s="35"/>
      <c r="BR2129" s="35"/>
      <c r="BS2129" s="35"/>
      <c r="BT2129" s="35"/>
      <c r="BU2129" s="35"/>
      <c r="BV2129" s="35"/>
      <c r="BW2129" s="35"/>
      <c r="BX2129" s="35"/>
      <c r="BY2129" s="35"/>
      <c r="BZ2129" s="35"/>
      <c r="CA2129" s="35"/>
      <c r="CB2129" s="35"/>
      <c r="CC2129" s="35"/>
      <c r="CD2129" s="35"/>
      <c r="CE2129" s="35"/>
      <c r="CF2129" s="35"/>
      <c r="CG2129" s="35"/>
      <c r="CH2129" s="35"/>
      <c r="CI2129" s="35"/>
      <c r="CJ2129" s="35"/>
      <c r="CK2129" s="35"/>
      <c r="CL2129" s="35"/>
      <c r="CM2129" s="35"/>
      <c r="CN2129" s="35"/>
      <c r="CO2129" s="35"/>
      <c r="CP2129" s="35"/>
      <c r="CQ2129" s="35"/>
      <c r="CR2129" s="35"/>
      <c r="CS2129" s="35"/>
      <c r="CT2129" s="35"/>
      <c r="CU2129" s="35"/>
      <c r="CV2129" s="35"/>
      <c r="CW2129" s="35"/>
      <c r="CX2129" s="35"/>
      <c r="CY2129" s="35"/>
      <c r="CZ2129" s="35"/>
      <c r="DA2129" s="35"/>
      <c r="DB2129" s="35"/>
      <c r="DC2129" s="35"/>
      <c r="DD2129" s="35"/>
      <c r="DE2129" s="35"/>
      <c r="DF2129" s="35"/>
      <c r="DG2129" s="35"/>
      <c r="DH2129" s="35"/>
      <c r="DI2129" s="35"/>
      <c r="DJ2129" s="35"/>
      <c r="DK2129" s="35"/>
      <c r="DL2129" s="35"/>
      <c r="DM2129" s="35"/>
      <c r="DN2129" s="35"/>
      <c r="DO2129" s="35"/>
      <c r="DP2129" s="35"/>
      <c r="DQ2129" s="35"/>
      <c r="DR2129" s="35"/>
      <c r="DS2129" s="35"/>
      <c r="DT2129" s="35"/>
      <c r="DU2129" s="35"/>
      <c r="DV2129" s="35"/>
      <c r="DW2129" s="35"/>
      <c r="DX2129" s="35"/>
      <c r="DY2129" s="35"/>
      <c r="DZ2129" s="35"/>
      <c r="EA2129" s="35"/>
      <c r="EB2129" s="35"/>
      <c r="EC2129" s="35"/>
      <c r="ED2129" s="35"/>
      <c r="EE2129" s="35"/>
      <c r="EF2129" s="35"/>
      <c r="EG2129" s="35"/>
      <c r="EH2129" s="35"/>
      <c r="EI2129" s="35"/>
      <c r="EJ2129" s="35"/>
      <c r="EK2129" s="35"/>
      <c r="EL2129" s="35"/>
      <c r="EM2129" s="35"/>
      <c r="EN2129" s="35"/>
      <c r="EO2129" s="35"/>
      <c r="EP2129" s="35"/>
      <c r="EQ2129" s="35"/>
      <c r="ER2129" s="35"/>
      <c r="ES2129" s="35"/>
      <c r="ET2129" s="35"/>
      <c r="EU2129" s="35"/>
      <c r="EV2129" s="35"/>
      <c r="EW2129" s="35"/>
      <c r="EX2129" s="35"/>
      <c r="EY2129" s="35"/>
      <c r="EZ2129" s="35"/>
      <c r="FA2129" s="35"/>
      <c r="FB2129" s="35"/>
      <c r="FC2129" s="35"/>
      <c r="FD2129" s="35"/>
      <c r="FE2129" s="35"/>
      <c r="FF2129" s="35"/>
      <c r="FG2129" s="35"/>
      <c r="FH2129" s="35"/>
      <c r="FI2129" s="35"/>
      <c r="FJ2129" s="35"/>
      <c r="FK2129" s="35"/>
      <c r="FL2129" s="35"/>
      <c r="FM2129" s="35"/>
      <c r="FN2129" s="35"/>
      <c r="FO2129" s="35"/>
      <c r="FP2129" s="35"/>
      <c r="FQ2129" s="35"/>
      <c r="FR2129" s="35"/>
      <c r="FS2129" s="35"/>
      <c r="FT2129" s="35"/>
      <c r="FU2129" s="35"/>
      <c r="FV2129" s="35"/>
      <c r="FW2129" s="35"/>
      <c r="FX2129" s="35"/>
      <c r="FY2129" s="35"/>
      <c r="FZ2129" s="35"/>
    </row>
    <row r="2130" spans="1:182" x14ac:dyDescent="0.15">
      <c r="A2130" s="38">
        <f t="shared" si="656"/>
        <v>45574</v>
      </c>
      <c r="B2130" s="39">
        <f t="shared" ca="1" si="638"/>
        <v>3158.0315868499997</v>
      </c>
      <c r="C2130" s="40">
        <f t="shared" si="639"/>
        <v>3137.2723529499999</v>
      </c>
      <c r="D2130" s="41">
        <f ca="1">IF(A2130&lt;$B$1,VLOOKUP(A2130,[1]DI!$A$4:$B$15000,2,FALSE),0)</f>
        <v>0.1065</v>
      </c>
      <c r="E2130" s="40">
        <f t="shared" ca="1" si="640"/>
        <v>4.0168000000000002E-4</v>
      </c>
      <c r="F2130" s="42">
        <f t="shared" si="653"/>
        <v>1</v>
      </c>
      <c r="G2130" s="43">
        <f t="shared" ca="1" si="641"/>
        <v>1.00040168</v>
      </c>
      <c r="H2130" s="40">
        <f ca="1">TRUNC(PRODUCT(G$10:G2129),15)</f>
        <v>1.59338465500375</v>
      </c>
      <c r="I2130" s="40">
        <f t="shared" ca="1" si="642"/>
        <v>1.58508760333294</v>
      </c>
      <c r="J2130" s="40">
        <f t="shared" ca="1" si="643"/>
        <v>1.00523444</v>
      </c>
      <c r="K2130" s="42">
        <f t="shared" si="644"/>
        <v>2.7E-2</v>
      </c>
      <c r="L2130" s="63">
        <f t="shared" si="650"/>
        <v>45555</v>
      </c>
      <c r="M2130" s="64">
        <f t="shared" si="651"/>
        <v>13</v>
      </c>
      <c r="N2130" s="44">
        <f t="shared" si="645"/>
        <v>13</v>
      </c>
      <c r="O2130" s="40">
        <f t="shared" si="646"/>
        <v>1.0013753299999999</v>
      </c>
      <c r="P2130" s="65">
        <f t="shared" ca="1" si="652"/>
        <v>1.006616969</v>
      </c>
      <c r="Q2130" s="40">
        <f t="shared" ca="1" si="647"/>
        <v>20.759233900000002</v>
      </c>
      <c r="R2130" s="44">
        <f>IF(VLOOKUP(A2130,$Z$12:$AI$125,8)=VLOOKUP(A2129,$Z$12:$AI$125,8),0,VLOOKUP(A2130,Z$12:$AI$125,8))</f>
        <v>0</v>
      </c>
      <c r="S2130" s="45">
        <f>IF(R2130&gt;0,VLOOKUP(R2130,Y$12:$AH$125,7),0)</f>
        <v>0</v>
      </c>
      <c r="T2130" s="40">
        <f t="shared" si="648"/>
        <v>0</v>
      </c>
      <c r="U2130" s="40">
        <f t="shared" ca="1" si="649"/>
        <v>20.759233900000002</v>
      </c>
      <c r="V2130" s="46" t="str">
        <f t="shared" si="654"/>
        <v>J=</v>
      </c>
      <c r="W2130" s="47">
        <f t="shared" si="655"/>
        <v>45736</v>
      </c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  <c r="AX2130" s="35"/>
      <c r="AY2130" s="35"/>
      <c r="AZ2130" s="35"/>
      <c r="BA2130" s="35"/>
      <c r="BB2130" s="35"/>
      <c r="BC2130" s="35"/>
      <c r="BD2130" s="35"/>
      <c r="BE2130" s="35"/>
      <c r="BF2130" s="35"/>
      <c r="BG2130" s="35"/>
      <c r="BH2130" s="35"/>
      <c r="BI2130" s="35"/>
      <c r="BJ2130" s="35"/>
      <c r="BK2130" s="35"/>
      <c r="BL2130" s="35"/>
      <c r="BM2130" s="35"/>
      <c r="BN2130" s="35"/>
      <c r="BO2130" s="35"/>
      <c r="BP2130" s="35"/>
      <c r="BQ2130" s="35"/>
      <c r="BR2130" s="35"/>
      <c r="BS2130" s="35"/>
      <c r="BT2130" s="35"/>
      <c r="BU2130" s="35"/>
      <c r="BV2130" s="35"/>
      <c r="BW2130" s="35"/>
      <c r="BX2130" s="35"/>
      <c r="BY2130" s="35"/>
      <c r="BZ2130" s="35"/>
      <c r="CA2130" s="35"/>
      <c r="CB2130" s="35"/>
      <c r="CC2130" s="35"/>
      <c r="CD2130" s="35"/>
      <c r="CE2130" s="35"/>
      <c r="CF2130" s="35"/>
      <c r="CG2130" s="35"/>
      <c r="CH2130" s="35"/>
      <c r="CI2130" s="35"/>
      <c r="CJ2130" s="35"/>
      <c r="CK2130" s="35"/>
      <c r="CL2130" s="35"/>
      <c r="CM2130" s="35"/>
      <c r="CN2130" s="35"/>
      <c r="CO2130" s="35"/>
      <c r="CP2130" s="35"/>
      <c r="CQ2130" s="35"/>
      <c r="CR2130" s="35"/>
      <c r="CS2130" s="35"/>
      <c r="CT2130" s="35"/>
      <c r="CU2130" s="35"/>
      <c r="CV2130" s="35"/>
      <c r="CW2130" s="35"/>
      <c r="CX2130" s="35"/>
      <c r="CY2130" s="35"/>
      <c r="CZ2130" s="35"/>
      <c r="DA2130" s="35"/>
      <c r="DB2130" s="35"/>
      <c r="DC2130" s="35"/>
      <c r="DD2130" s="35"/>
      <c r="DE2130" s="35"/>
      <c r="DF2130" s="35"/>
      <c r="DG2130" s="35"/>
      <c r="DH2130" s="35"/>
      <c r="DI2130" s="35"/>
      <c r="DJ2130" s="35"/>
      <c r="DK2130" s="35"/>
      <c r="DL2130" s="35"/>
      <c r="DM2130" s="35"/>
      <c r="DN2130" s="35"/>
      <c r="DO2130" s="35"/>
      <c r="DP2130" s="35"/>
      <c r="DQ2130" s="35"/>
      <c r="DR2130" s="35"/>
      <c r="DS2130" s="35"/>
      <c r="DT2130" s="35"/>
      <c r="DU2130" s="35"/>
      <c r="DV2130" s="35"/>
      <c r="DW2130" s="35"/>
      <c r="DX2130" s="35"/>
      <c r="DY2130" s="35"/>
      <c r="DZ2130" s="35"/>
      <c r="EA2130" s="35"/>
      <c r="EB2130" s="35"/>
      <c r="EC2130" s="35"/>
      <c r="ED2130" s="35"/>
      <c r="EE2130" s="35"/>
      <c r="EF2130" s="35"/>
      <c r="EG2130" s="35"/>
      <c r="EH2130" s="35"/>
      <c r="EI2130" s="35"/>
      <c r="EJ2130" s="35"/>
      <c r="EK2130" s="35"/>
      <c r="EL2130" s="35"/>
      <c r="EM2130" s="35"/>
      <c r="EN2130" s="35"/>
      <c r="EO2130" s="35"/>
      <c r="EP2130" s="35"/>
      <c r="EQ2130" s="35"/>
      <c r="ER2130" s="35"/>
      <c r="ES2130" s="35"/>
      <c r="ET2130" s="35"/>
      <c r="EU2130" s="35"/>
      <c r="EV2130" s="35"/>
      <c r="EW2130" s="35"/>
      <c r="EX2130" s="35"/>
      <c r="EY2130" s="35"/>
      <c r="EZ2130" s="35"/>
      <c r="FA2130" s="35"/>
      <c r="FB2130" s="35"/>
      <c r="FC2130" s="35"/>
      <c r="FD2130" s="35"/>
      <c r="FE2130" s="35"/>
      <c r="FF2130" s="35"/>
      <c r="FG2130" s="35"/>
      <c r="FH2130" s="35"/>
      <c r="FI2130" s="35"/>
      <c r="FJ2130" s="35"/>
      <c r="FK2130" s="35"/>
      <c r="FL2130" s="35"/>
      <c r="FM2130" s="35"/>
      <c r="FN2130" s="35"/>
      <c r="FO2130" s="35"/>
      <c r="FP2130" s="35"/>
      <c r="FQ2130" s="35"/>
      <c r="FR2130" s="35"/>
      <c r="FS2130" s="35"/>
      <c r="FT2130" s="35"/>
      <c r="FU2130" s="35"/>
      <c r="FV2130" s="35"/>
      <c r="FW2130" s="35"/>
      <c r="FX2130" s="35"/>
      <c r="FY2130" s="35"/>
      <c r="FZ2130" s="35"/>
    </row>
    <row r="2131" spans="1:182" x14ac:dyDescent="0.15">
      <c r="A2131" s="38">
        <f t="shared" si="656"/>
        <v>45575</v>
      </c>
      <c r="B2131" s="39">
        <f t="shared" ca="1" si="638"/>
        <v>3159.6341526299998</v>
      </c>
      <c r="C2131" s="40">
        <f t="shared" si="639"/>
        <v>3137.2723529499999</v>
      </c>
      <c r="D2131" s="41">
        <f ca="1">IF(A2131&lt;$B$1,VLOOKUP(A2131,[1]DI!$A$4:$B$15000,2,FALSE),0)</f>
        <v>0.1065</v>
      </c>
      <c r="E2131" s="40">
        <f t="shared" ca="1" si="640"/>
        <v>4.0168000000000002E-4</v>
      </c>
      <c r="F2131" s="42">
        <f t="shared" si="653"/>
        <v>1</v>
      </c>
      <c r="G2131" s="43">
        <f t="shared" ca="1" si="641"/>
        <v>1.00040168</v>
      </c>
      <c r="H2131" s="40">
        <f ca="1">TRUNC(PRODUCT(G$10:G2130),15)</f>
        <v>1.59402468575197</v>
      </c>
      <c r="I2131" s="40">
        <f t="shared" ca="1" si="642"/>
        <v>1.58508760333294</v>
      </c>
      <c r="J2131" s="40">
        <f t="shared" ca="1" si="643"/>
        <v>1.00563823</v>
      </c>
      <c r="K2131" s="42">
        <f t="shared" si="644"/>
        <v>2.7E-2</v>
      </c>
      <c r="L2131" s="63">
        <f t="shared" si="650"/>
        <v>45555</v>
      </c>
      <c r="M2131" s="64">
        <f t="shared" si="651"/>
        <v>14</v>
      </c>
      <c r="N2131" s="44">
        <f t="shared" si="645"/>
        <v>14</v>
      </c>
      <c r="O2131" s="40">
        <f t="shared" si="646"/>
        <v>1.001481203</v>
      </c>
      <c r="P2131" s="65">
        <f t="shared" ca="1" si="652"/>
        <v>1.0071277839999999</v>
      </c>
      <c r="Q2131" s="40">
        <f t="shared" ca="1" si="647"/>
        <v>22.361799680000001</v>
      </c>
      <c r="R2131" s="44">
        <f>IF(VLOOKUP(A2131,$Z$12:$AI$125,8)=VLOOKUP(A2130,$Z$12:$AI$125,8),0,VLOOKUP(A2131,Z$12:$AI$125,8))</f>
        <v>0</v>
      </c>
      <c r="S2131" s="45">
        <f>IF(R2131&gt;0,VLOOKUP(R2131,Y$12:$AH$125,7),0)</f>
        <v>0</v>
      </c>
      <c r="T2131" s="40">
        <f t="shared" si="648"/>
        <v>0</v>
      </c>
      <c r="U2131" s="40">
        <f t="shared" ca="1" si="649"/>
        <v>22.361799680000001</v>
      </c>
      <c r="V2131" s="46" t="str">
        <f t="shared" si="654"/>
        <v>J=</v>
      </c>
      <c r="W2131" s="47">
        <f t="shared" si="655"/>
        <v>45736</v>
      </c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  <c r="AX2131" s="35"/>
      <c r="AY2131" s="35"/>
      <c r="AZ2131" s="35"/>
      <c r="BA2131" s="35"/>
      <c r="BB2131" s="35"/>
      <c r="BC2131" s="35"/>
      <c r="BD2131" s="35"/>
      <c r="BE2131" s="35"/>
      <c r="BF2131" s="35"/>
      <c r="BG2131" s="35"/>
      <c r="BH2131" s="35"/>
      <c r="BI2131" s="35"/>
      <c r="BJ2131" s="35"/>
      <c r="BK2131" s="35"/>
      <c r="BL2131" s="35"/>
      <c r="BM2131" s="35"/>
      <c r="BN2131" s="35"/>
      <c r="BO2131" s="35"/>
      <c r="BP2131" s="35"/>
      <c r="BQ2131" s="35"/>
      <c r="BR2131" s="35"/>
      <c r="BS2131" s="35"/>
      <c r="BT2131" s="35"/>
      <c r="BU2131" s="35"/>
      <c r="BV2131" s="35"/>
      <c r="BW2131" s="35"/>
      <c r="BX2131" s="35"/>
      <c r="BY2131" s="35"/>
      <c r="BZ2131" s="35"/>
      <c r="CA2131" s="35"/>
      <c r="CB2131" s="35"/>
      <c r="CC2131" s="35"/>
      <c r="CD2131" s="35"/>
      <c r="CE2131" s="35"/>
      <c r="CF2131" s="35"/>
      <c r="CG2131" s="35"/>
      <c r="CH2131" s="35"/>
      <c r="CI2131" s="35"/>
      <c r="CJ2131" s="35"/>
      <c r="CK2131" s="35"/>
      <c r="CL2131" s="35"/>
      <c r="CM2131" s="35"/>
      <c r="CN2131" s="35"/>
      <c r="CO2131" s="35"/>
      <c r="CP2131" s="35"/>
      <c r="CQ2131" s="35"/>
      <c r="CR2131" s="35"/>
      <c r="CS2131" s="35"/>
      <c r="CT2131" s="35"/>
      <c r="CU2131" s="35"/>
      <c r="CV2131" s="35"/>
      <c r="CW2131" s="35"/>
      <c r="CX2131" s="35"/>
      <c r="CY2131" s="35"/>
      <c r="CZ2131" s="35"/>
      <c r="DA2131" s="35"/>
      <c r="DB2131" s="35"/>
      <c r="DC2131" s="35"/>
      <c r="DD2131" s="35"/>
      <c r="DE2131" s="35"/>
      <c r="DF2131" s="35"/>
      <c r="DG2131" s="35"/>
      <c r="DH2131" s="35"/>
      <c r="DI2131" s="35"/>
      <c r="DJ2131" s="35"/>
      <c r="DK2131" s="35"/>
      <c r="DL2131" s="35"/>
      <c r="DM2131" s="35"/>
      <c r="DN2131" s="35"/>
      <c r="DO2131" s="35"/>
      <c r="DP2131" s="35"/>
      <c r="DQ2131" s="35"/>
      <c r="DR2131" s="35"/>
      <c r="DS2131" s="35"/>
      <c r="DT2131" s="35"/>
      <c r="DU2131" s="35"/>
      <c r="DV2131" s="35"/>
      <c r="DW2131" s="35"/>
      <c r="DX2131" s="35"/>
      <c r="DY2131" s="35"/>
      <c r="DZ2131" s="35"/>
      <c r="EA2131" s="35"/>
      <c r="EB2131" s="35"/>
      <c r="EC2131" s="35"/>
      <c r="ED2131" s="35"/>
      <c r="EE2131" s="35"/>
      <c r="EF2131" s="35"/>
      <c r="EG2131" s="35"/>
      <c r="EH2131" s="35"/>
      <c r="EI2131" s="35"/>
      <c r="EJ2131" s="35"/>
      <c r="EK2131" s="35"/>
      <c r="EL2131" s="35"/>
      <c r="EM2131" s="35"/>
      <c r="EN2131" s="35"/>
      <c r="EO2131" s="35"/>
      <c r="EP2131" s="35"/>
      <c r="EQ2131" s="35"/>
      <c r="ER2131" s="35"/>
      <c r="ES2131" s="35"/>
      <c r="ET2131" s="35"/>
      <c r="EU2131" s="35"/>
      <c r="EV2131" s="35"/>
      <c r="EW2131" s="35"/>
      <c r="EX2131" s="35"/>
      <c r="EY2131" s="35"/>
      <c r="EZ2131" s="35"/>
      <c r="FA2131" s="35"/>
      <c r="FB2131" s="35"/>
      <c r="FC2131" s="35"/>
      <c r="FD2131" s="35"/>
      <c r="FE2131" s="35"/>
      <c r="FF2131" s="35"/>
      <c r="FG2131" s="35"/>
      <c r="FH2131" s="35"/>
      <c r="FI2131" s="35"/>
      <c r="FJ2131" s="35"/>
      <c r="FK2131" s="35"/>
      <c r="FL2131" s="35"/>
      <c r="FM2131" s="35"/>
      <c r="FN2131" s="35"/>
      <c r="FO2131" s="35"/>
      <c r="FP2131" s="35"/>
      <c r="FQ2131" s="35"/>
      <c r="FR2131" s="35"/>
      <c r="FS2131" s="35"/>
      <c r="FT2131" s="35"/>
      <c r="FU2131" s="35"/>
      <c r="FV2131" s="35"/>
      <c r="FW2131" s="35"/>
      <c r="FX2131" s="35"/>
      <c r="FY2131" s="35"/>
      <c r="FZ2131" s="35"/>
    </row>
    <row r="2132" spans="1:182" x14ac:dyDescent="0.15">
      <c r="A2132" s="38">
        <f t="shared" si="656"/>
        <v>45576</v>
      </c>
      <c r="B2132" s="39">
        <f t="shared" ca="1" si="638"/>
        <v>3161.23749331</v>
      </c>
      <c r="C2132" s="40">
        <f t="shared" si="639"/>
        <v>3137.2723529499999</v>
      </c>
      <c r="D2132" s="41">
        <f ca="1">IF(A2132&lt;$B$1,VLOOKUP(A2132,[1]DI!$A$4:$B$15000,2,FALSE),0)</f>
        <v>0.1065</v>
      </c>
      <c r="E2132" s="40">
        <f t="shared" ca="1" si="640"/>
        <v>4.0168000000000002E-4</v>
      </c>
      <c r="F2132" s="42">
        <f t="shared" si="653"/>
        <v>1</v>
      </c>
      <c r="G2132" s="43">
        <f t="shared" ca="1" si="641"/>
        <v>1.00040168</v>
      </c>
      <c r="H2132" s="40">
        <f ca="1">TRUNC(PRODUCT(G$10:G2131),15)</f>
        <v>1.5946649735877501</v>
      </c>
      <c r="I2132" s="40">
        <f t="shared" ca="1" si="642"/>
        <v>1.58508760333294</v>
      </c>
      <c r="J2132" s="40">
        <f t="shared" ca="1" si="643"/>
        <v>1.00604217</v>
      </c>
      <c r="K2132" s="42">
        <f t="shared" si="644"/>
        <v>2.7E-2</v>
      </c>
      <c r="L2132" s="63">
        <f t="shared" si="650"/>
        <v>45555</v>
      </c>
      <c r="M2132" s="64">
        <f t="shared" si="651"/>
        <v>15</v>
      </c>
      <c r="N2132" s="44">
        <f t="shared" si="645"/>
        <v>15</v>
      </c>
      <c r="O2132" s="40">
        <f t="shared" si="646"/>
        <v>1.0015870870000001</v>
      </c>
      <c r="P2132" s="65">
        <f t="shared" ca="1" si="652"/>
        <v>1.0076388460000001</v>
      </c>
      <c r="Q2132" s="40">
        <f t="shared" ca="1" si="647"/>
        <v>23.965140359999999</v>
      </c>
      <c r="R2132" s="44">
        <f>IF(VLOOKUP(A2132,$Z$12:$AI$125,8)=VLOOKUP(A2131,$Z$12:$AI$125,8),0,VLOOKUP(A2132,Z$12:$AI$125,8))</f>
        <v>0</v>
      </c>
      <c r="S2132" s="45">
        <f>IF(R2132&gt;0,VLOOKUP(R2132,Y$12:$AH$125,7),0)</f>
        <v>0</v>
      </c>
      <c r="T2132" s="40">
        <f t="shared" si="648"/>
        <v>0</v>
      </c>
      <c r="U2132" s="40">
        <f t="shared" ca="1" si="649"/>
        <v>23.965140359999999</v>
      </c>
      <c r="V2132" s="46" t="str">
        <f t="shared" si="654"/>
        <v>J=</v>
      </c>
      <c r="W2132" s="47">
        <f t="shared" si="655"/>
        <v>45736</v>
      </c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  <c r="AX2132" s="35"/>
      <c r="AY2132" s="35"/>
      <c r="AZ2132" s="35"/>
      <c r="BA2132" s="35"/>
      <c r="BB2132" s="35"/>
      <c r="BC2132" s="35"/>
      <c r="BD2132" s="35"/>
      <c r="BE2132" s="35"/>
      <c r="BF2132" s="35"/>
      <c r="BG2132" s="35"/>
      <c r="BH2132" s="35"/>
      <c r="BI2132" s="35"/>
      <c r="BJ2132" s="35"/>
      <c r="BK2132" s="35"/>
      <c r="BL2132" s="35"/>
      <c r="BM2132" s="35"/>
      <c r="BN2132" s="35"/>
      <c r="BO2132" s="35"/>
      <c r="BP2132" s="35"/>
      <c r="BQ2132" s="35"/>
      <c r="BR2132" s="35"/>
      <c r="BS2132" s="35"/>
      <c r="BT2132" s="35"/>
      <c r="BU2132" s="35"/>
      <c r="BV2132" s="35"/>
      <c r="BW2132" s="35"/>
      <c r="BX2132" s="35"/>
      <c r="BY2132" s="35"/>
      <c r="BZ2132" s="35"/>
      <c r="CA2132" s="35"/>
      <c r="CB2132" s="35"/>
      <c r="CC2132" s="35"/>
      <c r="CD2132" s="35"/>
      <c r="CE2132" s="35"/>
      <c r="CF2132" s="35"/>
      <c r="CG2132" s="35"/>
      <c r="CH2132" s="35"/>
      <c r="CI2132" s="35"/>
      <c r="CJ2132" s="35"/>
      <c r="CK2132" s="35"/>
      <c r="CL2132" s="35"/>
      <c r="CM2132" s="35"/>
      <c r="CN2132" s="35"/>
      <c r="CO2132" s="35"/>
      <c r="CP2132" s="35"/>
      <c r="CQ2132" s="35"/>
      <c r="CR2132" s="35"/>
      <c r="CS2132" s="35"/>
      <c r="CT2132" s="35"/>
      <c r="CU2132" s="35"/>
      <c r="CV2132" s="35"/>
      <c r="CW2132" s="35"/>
      <c r="CX2132" s="35"/>
      <c r="CY2132" s="35"/>
      <c r="CZ2132" s="35"/>
      <c r="DA2132" s="35"/>
      <c r="DB2132" s="35"/>
      <c r="DC2132" s="35"/>
      <c r="DD2132" s="35"/>
      <c r="DE2132" s="35"/>
      <c r="DF2132" s="35"/>
      <c r="DG2132" s="35"/>
      <c r="DH2132" s="35"/>
      <c r="DI2132" s="35"/>
      <c r="DJ2132" s="35"/>
      <c r="DK2132" s="35"/>
      <c r="DL2132" s="35"/>
      <c r="DM2132" s="35"/>
      <c r="DN2132" s="35"/>
      <c r="DO2132" s="35"/>
      <c r="DP2132" s="35"/>
      <c r="DQ2132" s="35"/>
      <c r="DR2132" s="35"/>
      <c r="DS2132" s="35"/>
      <c r="DT2132" s="35"/>
      <c r="DU2132" s="35"/>
      <c r="DV2132" s="35"/>
      <c r="DW2132" s="35"/>
      <c r="DX2132" s="35"/>
      <c r="DY2132" s="35"/>
      <c r="DZ2132" s="35"/>
      <c r="EA2132" s="35"/>
      <c r="EB2132" s="35"/>
      <c r="EC2132" s="35"/>
      <c r="ED2132" s="35"/>
      <c r="EE2132" s="35"/>
      <c r="EF2132" s="35"/>
      <c r="EG2132" s="35"/>
      <c r="EH2132" s="35"/>
      <c r="EI2132" s="35"/>
      <c r="EJ2132" s="35"/>
      <c r="EK2132" s="35"/>
      <c r="EL2132" s="35"/>
      <c r="EM2132" s="35"/>
      <c r="EN2132" s="35"/>
      <c r="EO2132" s="35"/>
      <c r="EP2132" s="35"/>
      <c r="EQ2132" s="35"/>
      <c r="ER2132" s="35"/>
      <c r="ES2132" s="35"/>
      <c r="ET2132" s="35"/>
      <c r="EU2132" s="35"/>
      <c r="EV2132" s="35"/>
      <c r="EW2132" s="35"/>
      <c r="EX2132" s="35"/>
      <c r="EY2132" s="35"/>
      <c r="EZ2132" s="35"/>
      <c r="FA2132" s="35"/>
      <c r="FB2132" s="35"/>
      <c r="FC2132" s="35"/>
      <c r="FD2132" s="35"/>
      <c r="FE2132" s="35"/>
      <c r="FF2132" s="35"/>
      <c r="FG2132" s="35"/>
      <c r="FH2132" s="35"/>
      <c r="FI2132" s="35"/>
      <c r="FJ2132" s="35"/>
      <c r="FK2132" s="35"/>
      <c r="FL2132" s="35"/>
      <c r="FM2132" s="35"/>
      <c r="FN2132" s="35"/>
      <c r="FO2132" s="35"/>
      <c r="FP2132" s="35"/>
      <c r="FQ2132" s="35"/>
      <c r="FR2132" s="35"/>
      <c r="FS2132" s="35"/>
      <c r="FT2132" s="35"/>
      <c r="FU2132" s="35"/>
      <c r="FV2132" s="35"/>
      <c r="FW2132" s="35"/>
      <c r="FX2132" s="35"/>
      <c r="FY2132" s="35"/>
      <c r="FZ2132" s="35"/>
    </row>
    <row r="2133" spans="1:182" x14ac:dyDescent="0.15">
      <c r="A2133" s="38">
        <f t="shared" si="656"/>
        <v>45577</v>
      </c>
      <c r="B2133" s="39">
        <f t="shared" ca="1" si="638"/>
        <v>3162.8416747799997</v>
      </c>
      <c r="C2133" s="40">
        <f t="shared" si="639"/>
        <v>3137.2723529499999</v>
      </c>
      <c r="D2133" s="41">
        <f ca="1">IF(A2133&lt;$B$1,VLOOKUP(A2133,[1]DI!$A$4:$B$15000,2,FALSE),0)</f>
        <v>0</v>
      </c>
      <c r="E2133" s="40">
        <f t="shared" ca="1" si="640"/>
        <v>0</v>
      </c>
      <c r="F2133" s="42">
        <f t="shared" si="653"/>
        <v>1</v>
      </c>
      <c r="G2133" s="43">
        <f t="shared" ca="1" si="641"/>
        <v>1</v>
      </c>
      <c r="H2133" s="40">
        <f ca="1">TRUNC(PRODUCT(G$10:G2132),15)</f>
        <v>1.5953055186143399</v>
      </c>
      <c r="I2133" s="40">
        <f t="shared" ca="1" si="642"/>
        <v>1.58508760333294</v>
      </c>
      <c r="J2133" s="40">
        <f t="shared" ca="1" si="643"/>
        <v>1.00644628</v>
      </c>
      <c r="K2133" s="42">
        <f t="shared" si="644"/>
        <v>2.7E-2</v>
      </c>
      <c r="L2133" s="63">
        <f t="shared" si="650"/>
        <v>45555</v>
      </c>
      <c r="M2133" s="64">
        <f t="shared" si="651"/>
        <v>15</v>
      </c>
      <c r="N2133" s="44">
        <f t="shared" si="645"/>
        <v>16</v>
      </c>
      <c r="O2133" s="40">
        <f t="shared" si="646"/>
        <v>1.0016929830000001</v>
      </c>
      <c r="P2133" s="65">
        <f t="shared" ca="1" si="652"/>
        <v>1.008150176</v>
      </c>
      <c r="Q2133" s="40">
        <f t="shared" ca="1" si="647"/>
        <v>25.56932183</v>
      </c>
      <c r="R2133" s="44">
        <f>IF(VLOOKUP(A2133,$Z$12:$AI$125,8)=VLOOKUP(A2132,$Z$12:$AI$125,8),0,VLOOKUP(A2133,Z$12:$AI$125,8))</f>
        <v>0</v>
      </c>
      <c r="S2133" s="45">
        <f>IF(R2133&gt;0,VLOOKUP(R2133,Y$12:$AH$125,7),0)</f>
        <v>0</v>
      </c>
      <c r="T2133" s="40">
        <f t="shared" si="648"/>
        <v>0</v>
      </c>
      <c r="U2133" s="40">
        <f t="shared" ca="1" si="649"/>
        <v>25.56932183</v>
      </c>
      <c r="V2133" s="46" t="str">
        <f t="shared" si="654"/>
        <v>J=</v>
      </c>
      <c r="W2133" s="47">
        <f t="shared" si="655"/>
        <v>45736</v>
      </c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35"/>
      <c r="BC2133" s="35"/>
      <c r="BD2133" s="35"/>
      <c r="BE2133" s="35"/>
      <c r="BF2133" s="35"/>
      <c r="BG2133" s="35"/>
      <c r="BH2133" s="35"/>
      <c r="BI2133" s="35"/>
      <c r="BJ2133" s="35"/>
      <c r="BK2133" s="35"/>
      <c r="BL2133" s="35"/>
      <c r="BM2133" s="35"/>
      <c r="BN2133" s="35"/>
      <c r="BO2133" s="35"/>
      <c r="BP2133" s="35"/>
      <c r="BQ2133" s="35"/>
      <c r="BR2133" s="35"/>
      <c r="BS2133" s="35"/>
      <c r="BT2133" s="35"/>
      <c r="BU2133" s="35"/>
      <c r="BV2133" s="35"/>
      <c r="BW2133" s="35"/>
      <c r="BX2133" s="35"/>
      <c r="BY2133" s="35"/>
      <c r="BZ2133" s="35"/>
      <c r="CA2133" s="35"/>
      <c r="CB2133" s="35"/>
      <c r="CC2133" s="35"/>
      <c r="CD2133" s="35"/>
      <c r="CE2133" s="35"/>
      <c r="CF2133" s="35"/>
      <c r="CG2133" s="35"/>
      <c r="CH2133" s="35"/>
      <c r="CI2133" s="35"/>
      <c r="CJ2133" s="35"/>
      <c r="CK2133" s="35"/>
      <c r="CL2133" s="35"/>
      <c r="CM2133" s="35"/>
      <c r="CN2133" s="35"/>
      <c r="CO2133" s="35"/>
      <c r="CP2133" s="35"/>
      <c r="CQ2133" s="35"/>
      <c r="CR2133" s="35"/>
      <c r="CS2133" s="35"/>
      <c r="CT2133" s="35"/>
      <c r="CU2133" s="35"/>
      <c r="CV2133" s="35"/>
      <c r="CW2133" s="35"/>
      <c r="CX2133" s="35"/>
      <c r="CY2133" s="35"/>
      <c r="CZ2133" s="35"/>
      <c r="DA2133" s="35"/>
      <c r="DB2133" s="35"/>
      <c r="DC2133" s="35"/>
      <c r="DD2133" s="35"/>
      <c r="DE2133" s="35"/>
      <c r="DF2133" s="35"/>
      <c r="DG2133" s="35"/>
      <c r="DH2133" s="35"/>
      <c r="DI2133" s="35"/>
      <c r="DJ2133" s="35"/>
      <c r="DK2133" s="35"/>
      <c r="DL2133" s="35"/>
      <c r="DM2133" s="35"/>
      <c r="DN2133" s="35"/>
      <c r="DO2133" s="35"/>
      <c r="DP2133" s="35"/>
      <c r="DQ2133" s="35"/>
      <c r="DR2133" s="35"/>
      <c r="DS2133" s="35"/>
      <c r="DT2133" s="35"/>
      <c r="DU2133" s="35"/>
      <c r="DV2133" s="35"/>
      <c r="DW2133" s="35"/>
      <c r="DX2133" s="35"/>
      <c r="DY2133" s="35"/>
      <c r="DZ2133" s="35"/>
      <c r="EA2133" s="35"/>
      <c r="EB2133" s="35"/>
      <c r="EC2133" s="35"/>
      <c r="ED2133" s="35"/>
      <c r="EE2133" s="35"/>
      <c r="EF2133" s="35"/>
      <c r="EG2133" s="35"/>
      <c r="EH2133" s="35"/>
      <c r="EI2133" s="35"/>
      <c r="EJ2133" s="35"/>
      <c r="EK2133" s="35"/>
      <c r="EL2133" s="35"/>
      <c r="EM2133" s="35"/>
      <c r="EN2133" s="35"/>
      <c r="EO2133" s="35"/>
      <c r="EP2133" s="35"/>
      <c r="EQ2133" s="35"/>
      <c r="ER2133" s="35"/>
      <c r="ES2133" s="35"/>
      <c r="ET2133" s="35"/>
      <c r="EU2133" s="35"/>
      <c r="EV2133" s="35"/>
      <c r="EW2133" s="35"/>
      <c r="EX2133" s="35"/>
      <c r="EY2133" s="35"/>
      <c r="EZ2133" s="35"/>
      <c r="FA2133" s="35"/>
      <c r="FB2133" s="35"/>
      <c r="FC2133" s="35"/>
      <c r="FD2133" s="35"/>
      <c r="FE2133" s="35"/>
      <c r="FF2133" s="35"/>
      <c r="FG2133" s="35"/>
      <c r="FH2133" s="35"/>
      <c r="FI2133" s="35"/>
      <c r="FJ2133" s="35"/>
      <c r="FK2133" s="35"/>
      <c r="FL2133" s="35"/>
      <c r="FM2133" s="35"/>
      <c r="FN2133" s="35"/>
      <c r="FO2133" s="35"/>
      <c r="FP2133" s="35"/>
      <c r="FQ2133" s="35"/>
      <c r="FR2133" s="35"/>
      <c r="FS2133" s="35"/>
      <c r="FT2133" s="35"/>
      <c r="FU2133" s="35"/>
      <c r="FV2133" s="35"/>
      <c r="FW2133" s="35"/>
      <c r="FX2133" s="35"/>
      <c r="FY2133" s="35"/>
      <c r="FZ2133" s="35"/>
    </row>
    <row r="2134" spans="1:182" x14ac:dyDescent="0.15">
      <c r="A2134" s="38">
        <f t="shared" si="656"/>
        <v>45578</v>
      </c>
      <c r="B2134" s="39">
        <f t="shared" ca="1" si="638"/>
        <v>3162.8416747799997</v>
      </c>
      <c r="C2134" s="40">
        <f t="shared" si="639"/>
        <v>3137.2723529499999</v>
      </c>
      <c r="D2134" s="41">
        <f ca="1">IF(A2134&lt;$B$1,VLOOKUP(A2134,[1]DI!$A$4:$B$15000,2,FALSE),0)</f>
        <v>0</v>
      </c>
      <c r="E2134" s="40">
        <f t="shared" ca="1" si="640"/>
        <v>0</v>
      </c>
      <c r="F2134" s="42">
        <f t="shared" si="653"/>
        <v>1</v>
      </c>
      <c r="G2134" s="43">
        <f t="shared" ca="1" si="641"/>
        <v>1</v>
      </c>
      <c r="H2134" s="40">
        <f ca="1">TRUNC(PRODUCT(G$10:G2133),15)</f>
        <v>1.5953055186143399</v>
      </c>
      <c r="I2134" s="40">
        <f t="shared" ca="1" si="642"/>
        <v>1.58508760333294</v>
      </c>
      <c r="J2134" s="40">
        <f t="shared" ca="1" si="643"/>
        <v>1.00644628</v>
      </c>
      <c r="K2134" s="42">
        <f t="shared" si="644"/>
        <v>2.7E-2</v>
      </c>
      <c r="L2134" s="63">
        <f t="shared" si="650"/>
        <v>45555</v>
      </c>
      <c r="M2134" s="64">
        <f t="shared" si="651"/>
        <v>15</v>
      </c>
      <c r="N2134" s="44">
        <f t="shared" si="645"/>
        <v>16</v>
      </c>
      <c r="O2134" s="40">
        <f t="shared" si="646"/>
        <v>1.0016929830000001</v>
      </c>
      <c r="P2134" s="65">
        <f t="shared" ca="1" si="652"/>
        <v>1.008150176</v>
      </c>
      <c r="Q2134" s="40">
        <f t="shared" ca="1" si="647"/>
        <v>25.56932183</v>
      </c>
      <c r="R2134" s="44">
        <f>IF(VLOOKUP(A2134,$Z$12:$AI$125,8)=VLOOKUP(A2133,$Z$12:$AI$125,8),0,VLOOKUP(A2134,Z$12:$AI$125,8))</f>
        <v>0</v>
      </c>
      <c r="S2134" s="45">
        <f>IF(R2134&gt;0,VLOOKUP(R2134,Y$12:$AH$125,7),0)</f>
        <v>0</v>
      </c>
      <c r="T2134" s="40">
        <f t="shared" si="648"/>
        <v>0</v>
      </c>
      <c r="U2134" s="40">
        <f t="shared" ca="1" si="649"/>
        <v>25.56932183</v>
      </c>
      <c r="V2134" s="46" t="str">
        <f t="shared" si="654"/>
        <v>J=</v>
      </c>
      <c r="W2134" s="47">
        <f t="shared" si="655"/>
        <v>45736</v>
      </c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35"/>
      <c r="BC2134" s="35"/>
      <c r="BD2134" s="35"/>
      <c r="BE2134" s="35"/>
      <c r="BF2134" s="35"/>
      <c r="BG2134" s="35"/>
      <c r="BH2134" s="35"/>
      <c r="BI2134" s="35"/>
      <c r="BJ2134" s="35"/>
      <c r="BK2134" s="35"/>
      <c r="BL2134" s="35"/>
      <c r="BM2134" s="35"/>
      <c r="BN2134" s="35"/>
      <c r="BO2134" s="35"/>
      <c r="BP2134" s="35"/>
      <c r="BQ2134" s="35"/>
      <c r="BR2134" s="35"/>
      <c r="BS2134" s="35"/>
      <c r="BT2134" s="35"/>
      <c r="BU2134" s="35"/>
      <c r="BV2134" s="35"/>
      <c r="BW2134" s="35"/>
      <c r="BX2134" s="35"/>
      <c r="BY2134" s="35"/>
      <c r="BZ2134" s="35"/>
      <c r="CA2134" s="35"/>
      <c r="CB2134" s="35"/>
      <c r="CC2134" s="35"/>
      <c r="CD2134" s="35"/>
      <c r="CE2134" s="35"/>
      <c r="CF2134" s="35"/>
      <c r="CG2134" s="35"/>
      <c r="CH2134" s="35"/>
      <c r="CI2134" s="35"/>
      <c r="CJ2134" s="35"/>
      <c r="CK2134" s="35"/>
      <c r="CL2134" s="35"/>
      <c r="CM2134" s="35"/>
      <c r="CN2134" s="35"/>
      <c r="CO2134" s="35"/>
      <c r="CP2134" s="35"/>
      <c r="CQ2134" s="35"/>
      <c r="CR2134" s="35"/>
      <c r="CS2134" s="35"/>
      <c r="CT2134" s="35"/>
      <c r="CU2134" s="35"/>
      <c r="CV2134" s="35"/>
      <c r="CW2134" s="35"/>
      <c r="CX2134" s="35"/>
      <c r="CY2134" s="35"/>
      <c r="CZ2134" s="35"/>
      <c r="DA2134" s="35"/>
      <c r="DB2134" s="35"/>
      <c r="DC2134" s="35"/>
      <c r="DD2134" s="35"/>
      <c r="DE2134" s="35"/>
      <c r="DF2134" s="35"/>
      <c r="DG2134" s="35"/>
      <c r="DH2134" s="35"/>
      <c r="DI2134" s="35"/>
      <c r="DJ2134" s="35"/>
      <c r="DK2134" s="35"/>
      <c r="DL2134" s="35"/>
      <c r="DM2134" s="35"/>
      <c r="DN2134" s="35"/>
      <c r="DO2134" s="35"/>
      <c r="DP2134" s="35"/>
      <c r="DQ2134" s="35"/>
      <c r="DR2134" s="35"/>
      <c r="DS2134" s="35"/>
      <c r="DT2134" s="35"/>
      <c r="DU2134" s="35"/>
      <c r="DV2134" s="35"/>
      <c r="DW2134" s="35"/>
      <c r="DX2134" s="35"/>
      <c r="DY2134" s="35"/>
      <c r="DZ2134" s="35"/>
      <c r="EA2134" s="35"/>
      <c r="EB2134" s="35"/>
      <c r="EC2134" s="35"/>
      <c r="ED2134" s="35"/>
      <c r="EE2134" s="35"/>
      <c r="EF2134" s="35"/>
      <c r="EG2134" s="35"/>
      <c r="EH2134" s="35"/>
      <c r="EI2134" s="35"/>
      <c r="EJ2134" s="35"/>
      <c r="EK2134" s="35"/>
      <c r="EL2134" s="35"/>
      <c r="EM2134" s="35"/>
      <c r="EN2134" s="35"/>
      <c r="EO2134" s="35"/>
      <c r="EP2134" s="35"/>
      <c r="EQ2134" s="35"/>
      <c r="ER2134" s="35"/>
      <c r="ES2134" s="35"/>
      <c r="ET2134" s="35"/>
      <c r="EU2134" s="35"/>
      <c r="EV2134" s="35"/>
      <c r="EW2134" s="35"/>
      <c r="EX2134" s="35"/>
      <c r="EY2134" s="35"/>
      <c r="EZ2134" s="35"/>
      <c r="FA2134" s="35"/>
      <c r="FB2134" s="35"/>
      <c r="FC2134" s="35"/>
      <c r="FD2134" s="35"/>
      <c r="FE2134" s="35"/>
      <c r="FF2134" s="35"/>
      <c r="FG2134" s="35"/>
      <c r="FH2134" s="35"/>
      <c r="FI2134" s="35"/>
      <c r="FJ2134" s="35"/>
      <c r="FK2134" s="35"/>
      <c r="FL2134" s="35"/>
      <c r="FM2134" s="35"/>
      <c r="FN2134" s="35"/>
      <c r="FO2134" s="35"/>
      <c r="FP2134" s="35"/>
      <c r="FQ2134" s="35"/>
      <c r="FR2134" s="35"/>
      <c r="FS2134" s="35"/>
      <c r="FT2134" s="35"/>
      <c r="FU2134" s="35"/>
      <c r="FV2134" s="35"/>
      <c r="FW2134" s="35"/>
      <c r="FX2134" s="35"/>
      <c r="FY2134" s="35"/>
      <c r="FZ2134" s="35"/>
    </row>
    <row r="2135" spans="1:182" x14ac:dyDescent="0.15">
      <c r="A2135" s="38">
        <f t="shared" si="656"/>
        <v>45579</v>
      </c>
      <c r="B2135" s="39">
        <f t="shared" ca="1" si="638"/>
        <v>3162.8416747799997</v>
      </c>
      <c r="C2135" s="40">
        <f t="shared" si="639"/>
        <v>3137.2723529499999</v>
      </c>
      <c r="D2135" s="41">
        <f ca="1">IF(A2135&lt;$B$1,VLOOKUP(A2135,[1]DI!$A$4:$B$15000,2,FALSE),0)</f>
        <v>0.1065</v>
      </c>
      <c r="E2135" s="40">
        <f t="shared" ca="1" si="640"/>
        <v>4.0168000000000002E-4</v>
      </c>
      <c r="F2135" s="42">
        <f t="shared" si="653"/>
        <v>1</v>
      </c>
      <c r="G2135" s="43">
        <f t="shared" ca="1" si="641"/>
        <v>1.00040168</v>
      </c>
      <c r="H2135" s="40">
        <f ca="1">TRUNC(PRODUCT(G$10:G2134),15)</f>
        <v>1.5953055186143399</v>
      </c>
      <c r="I2135" s="40">
        <f t="shared" ca="1" si="642"/>
        <v>1.58508760333294</v>
      </c>
      <c r="J2135" s="40">
        <f t="shared" ca="1" si="643"/>
        <v>1.00644628</v>
      </c>
      <c r="K2135" s="42">
        <f t="shared" si="644"/>
        <v>2.7E-2</v>
      </c>
      <c r="L2135" s="63">
        <f t="shared" si="650"/>
        <v>45555</v>
      </c>
      <c r="M2135" s="64">
        <f t="shared" si="651"/>
        <v>16</v>
      </c>
      <c r="N2135" s="44">
        <f t="shared" si="645"/>
        <v>16</v>
      </c>
      <c r="O2135" s="40">
        <f t="shared" si="646"/>
        <v>1.0016929830000001</v>
      </c>
      <c r="P2135" s="65">
        <f t="shared" ca="1" si="652"/>
        <v>1.008150176</v>
      </c>
      <c r="Q2135" s="40">
        <f t="shared" ca="1" si="647"/>
        <v>25.56932183</v>
      </c>
      <c r="R2135" s="44">
        <f>IF(VLOOKUP(A2135,$Z$12:$AI$125,8)=VLOOKUP(A2134,$Z$12:$AI$125,8),0,VLOOKUP(A2135,Z$12:$AI$125,8))</f>
        <v>0</v>
      </c>
      <c r="S2135" s="45">
        <f>IF(R2135&gt;0,VLOOKUP(R2135,Y$12:$AH$125,7),0)</f>
        <v>0</v>
      </c>
      <c r="T2135" s="40">
        <f t="shared" si="648"/>
        <v>0</v>
      </c>
      <c r="U2135" s="40">
        <f t="shared" ca="1" si="649"/>
        <v>25.56932183</v>
      </c>
      <c r="V2135" s="46" t="str">
        <f t="shared" si="654"/>
        <v>J=</v>
      </c>
      <c r="W2135" s="47">
        <f t="shared" si="655"/>
        <v>45736</v>
      </c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  <c r="AX2135" s="35"/>
      <c r="AY2135" s="35"/>
      <c r="AZ2135" s="35"/>
      <c r="BA2135" s="35"/>
      <c r="BB2135" s="35"/>
      <c r="BC2135" s="35"/>
      <c r="BD2135" s="35"/>
      <c r="BE2135" s="35"/>
      <c r="BF2135" s="35"/>
      <c r="BG2135" s="35"/>
      <c r="BH2135" s="35"/>
      <c r="BI2135" s="35"/>
      <c r="BJ2135" s="35"/>
      <c r="BK2135" s="35"/>
      <c r="BL2135" s="35"/>
      <c r="BM2135" s="35"/>
      <c r="BN2135" s="35"/>
      <c r="BO2135" s="35"/>
      <c r="BP2135" s="35"/>
      <c r="BQ2135" s="35"/>
      <c r="BR2135" s="35"/>
      <c r="BS2135" s="35"/>
      <c r="BT2135" s="35"/>
      <c r="BU2135" s="35"/>
      <c r="BV2135" s="35"/>
      <c r="BW2135" s="35"/>
      <c r="BX2135" s="35"/>
      <c r="BY2135" s="35"/>
      <c r="BZ2135" s="35"/>
      <c r="CA2135" s="35"/>
      <c r="CB2135" s="35"/>
      <c r="CC2135" s="35"/>
      <c r="CD2135" s="35"/>
      <c r="CE2135" s="35"/>
      <c r="CF2135" s="35"/>
      <c r="CG2135" s="35"/>
      <c r="CH2135" s="35"/>
      <c r="CI2135" s="35"/>
      <c r="CJ2135" s="35"/>
      <c r="CK2135" s="35"/>
      <c r="CL2135" s="35"/>
      <c r="CM2135" s="35"/>
      <c r="CN2135" s="35"/>
      <c r="CO2135" s="35"/>
      <c r="CP2135" s="35"/>
      <c r="CQ2135" s="35"/>
      <c r="CR2135" s="35"/>
      <c r="CS2135" s="35"/>
      <c r="CT2135" s="35"/>
      <c r="CU2135" s="35"/>
      <c r="CV2135" s="35"/>
      <c r="CW2135" s="35"/>
      <c r="CX2135" s="35"/>
      <c r="CY2135" s="35"/>
      <c r="CZ2135" s="35"/>
      <c r="DA2135" s="35"/>
      <c r="DB2135" s="35"/>
      <c r="DC2135" s="35"/>
      <c r="DD2135" s="35"/>
      <c r="DE2135" s="35"/>
      <c r="DF2135" s="35"/>
      <c r="DG2135" s="35"/>
      <c r="DH2135" s="35"/>
      <c r="DI2135" s="35"/>
      <c r="DJ2135" s="35"/>
      <c r="DK2135" s="35"/>
      <c r="DL2135" s="35"/>
      <c r="DM2135" s="35"/>
      <c r="DN2135" s="35"/>
      <c r="DO2135" s="35"/>
      <c r="DP2135" s="35"/>
      <c r="DQ2135" s="35"/>
      <c r="DR2135" s="35"/>
      <c r="DS2135" s="35"/>
      <c r="DT2135" s="35"/>
      <c r="DU2135" s="35"/>
      <c r="DV2135" s="35"/>
      <c r="DW2135" s="35"/>
      <c r="DX2135" s="35"/>
      <c r="DY2135" s="35"/>
      <c r="DZ2135" s="35"/>
      <c r="EA2135" s="35"/>
      <c r="EB2135" s="35"/>
      <c r="EC2135" s="35"/>
      <c r="ED2135" s="35"/>
      <c r="EE2135" s="35"/>
      <c r="EF2135" s="35"/>
      <c r="EG2135" s="35"/>
      <c r="EH2135" s="35"/>
      <c r="EI2135" s="35"/>
      <c r="EJ2135" s="35"/>
      <c r="EK2135" s="35"/>
      <c r="EL2135" s="35"/>
      <c r="EM2135" s="35"/>
      <c r="EN2135" s="35"/>
      <c r="EO2135" s="35"/>
      <c r="EP2135" s="35"/>
      <c r="EQ2135" s="35"/>
      <c r="ER2135" s="35"/>
      <c r="ES2135" s="35"/>
      <c r="ET2135" s="35"/>
      <c r="EU2135" s="35"/>
      <c r="EV2135" s="35"/>
      <c r="EW2135" s="35"/>
      <c r="EX2135" s="35"/>
      <c r="EY2135" s="35"/>
      <c r="EZ2135" s="35"/>
      <c r="FA2135" s="35"/>
      <c r="FB2135" s="35"/>
      <c r="FC2135" s="35"/>
      <c r="FD2135" s="35"/>
      <c r="FE2135" s="35"/>
      <c r="FF2135" s="35"/>
      <c r="FG2135" s="35"/>
      <c r="FH2135" s="35"/>
      <c r="FI2135" s="35"/>
      <c r="FJ2135" s="35"/>
      <c r="FK2135" s="35"/>
      <c r="FL2135" s="35"/>
      <c r="FM2135" s="35"/>
      <c r="FN2135" s="35"/>
      <c r="FO2135" s="35"/>
      <c r="FP2135" s="35"/>
      <c r="FQ2135" s="35"/>
      <c r="FR2135" s="35"/>
      <c r="FS2135" s="35"/>
      <c r="FT2135" s="35"/>
      <c r="FU2135" s="35"/>
      <c r="FV2135" s="35"/>
      <c r="FW2135" s="35"/>
      <c r="FX2135" s="35"/>
      <c r="FY2135" s="35"/>
      <c r="FZ2135" s="35"/>
    </row>
    <row r="2136" spans="1:182" x14ac:dyDescent="0.15">
      <c r="A2136" s="38">
        <f t="shared" si="656"/>
        <v>45580</v>
      </c>
      <c r="B2136" s="39">
        <f t="shared" ca="1" si="638"/>
        <v>3164.4466594</v>
      </c>
      <c r="C2136" s="40">
        <f t="shared" si="639"/>
        <v>3137.2723529499999</v>
      </c>
      <c r="D2136" s="41">
        <f ca="1">IF(A2136&lt;$B$1,VLOOKUP(A2136,[1]DI!$A$4:$B$15000,2,FALSE),0)</f>
        <v>0.1065</v>
      </c>
      <c r="E2136" s="40">
        <f t="shared" ca="1" si="640"/>
        <v>4.0168000000000002E-4</v>
      </c>
      <c r="F2136" s="42">
        <f t="shared" si="653"/>
        <v>1</v>
      </c>
      <c r="G2136" s="43">
        <f t="shared" ca="1" si="641"/>
        <v>1.00040168</v>
      </c>
      <c r="H2136" s="40">
        <f ca="1">TRUNC(PRODUCT(G$10:G2135),15)</f>
        <v>1.59594632093505</v>
      </c>
      <c r="I2136" s="40">
        <f t="shared" ca="1" si="642"/>
        <v>1.58508760333294</v>
      </c>
      <c r="J2136" s="40">
        <f t="shared" ca="1" si="643"/>
        <v>1.00685055</v>
      </c>
      <c r="K2136" s="42">
        <f t="shared" si="644"/>
        <v>2.7E-2</v>
      </c>
      <c r="L2136" s="63">
        <f t="shared" si="650"/>
        <v>45555</v>
      </c>
      <c r="M2136" s="64">
        <f t="shared" si="651"/>
        <v>17</v>
      </c>
      <c r="N2136" s="44">
        <f t="shared" si="645"/>
        <v>17</v>
      </c>
      <c r="O2136" s="40">
        <f t="shared" si="646"/>
        <v>1.001798889</v>
      </c>
      <c r="P2136" s="65">
        <f t="shared" ca="1" si="652"/>
        <v>1.008661762</v>
      </c>
      <c r="Q2136" s="40">
        <f t="shared" ca="1" si="647"/>
        <v>27.17430645</v>
      </c>
      <c r="R2136" s="44">
        <f>IF(VLOOKUP(A2136,$Z$12:$AI$125,8)=VLOOKUP(A2135,$Z$12:$AI$125,8),0,VLOOKUP(A2136,Z$12:$AI$125,8))</f>
        <v>0</v>
      </c>
      <c r="S2136" s="45">
        <f>IF(R2136&gt;0,VLOOKUP(R2136,Y$12:$AH$125,7),0)</f>
        <v>0</v>
      </c>
      <c r="T2136" s="40">
        <f t="shared" si="648"/>
        <v>0</v>
      </c>
      <c r="U2136" s="40">
        <f t="shared" ca="1" si="649"/>
        <v>27.17430645</v>
      </c>
      <c r="V2136" s="46" t="str">
        <f t="shared" si="654"/>
        <v>J=</v>
      </c>
      <c r="W2136" s="47">
        <f t="shared" si="655"/>
        <v>45736</v>
      </c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35"/>
      <c r="BC2136" s="35"/>
      <c r="BD2136" s="35"/>
      <c r="BE2136" s="35"/>
      <c r="BF2136" s="35"/>
      <c r="BG2136" s="35"/>
      <c r="BH2136" s="35"/>
      <c r="BI2136" s="35"/>
      <c r="BJ2136" s="35"/>
      <c r="BK2136" s="35"/>
      <c r="BL2136" s="35"/>
      <c r="BM2136" s="35"/>
      <c r="BN2136" s="35"/>
      <c r="BO2136" s="35"/>
      <c r="BP2136" s="35"/>
      <c r="BQ2136" s="35"/>
      <c r="BR2136" s="35"/>
      <c r="BS2136" s="35"/>
      <c r="BT2136" s="35"/>
      <c r="BU2136" s="35"/>
      <c r="BV2136" s="35"/>
      <c r="BW2136" s="35"/>
      <c r="BX2136" s="35"/>
      <c r="BY2136" s="35"/>
      <c r="BZ2136" s="35"/>
      <c r="CA2136" s="35"/>
      <c r="CB2136" s="35"/>
      <c r="CC2136" s="35"/>
      <c r="CD2136" s="35"/>
      <c r="CE2136" s="35"/>
      <c r="CF2136" s="35"/>
      <c r="CG2136" s="35"/>
      <c r="CH2136" s="35"/>
      <c r="CI2136" s="35"/>
      <c r="CJ2136" s="35"/>
      <c r="CK2136" s="35"/>
      <c r="CL2136" s="35"/>
      <c r="CM2136" s="35"/>
      <c r="CN2136" s="35"/>
      <c r="CO2136" s="35"/>
      <c r="CP2136" s="35"/>
      <c r="CQ2136" s="35"/>
      <c r="CR2136" s="35"/>
      <c r="CS2136" s="35"/>
      <c r="CT2136" s="35"/>
      <c r="CU2136" s="35"/>
      <c r="CV2136" s="35"/>
      <c r="CW2136" s="35"/>
      <c r="CX2136" s="35"/>
      <c r="CY2136" s="35"/>
      <c r="CZ2136" s="35"/>
      <c r="DA2136" s="35"/>
      <c r="DB2136" s="35"/>
      <c r="DC2136" s="35"/>
      <c r="DD2136" s="35"/>
      <c r="DE2136" s="35"/>
      <c r="DF2136" s="35"/>
      <c r="DG2136" s="35"/>
      <c r="DH2136" s="35"/>
      <c r="DI2136" s="35"/>
      <c r="DJ2136" s="35"/>
      <c r="DK2136" s="35"/>
      <c r="DL2136" s="35"/>
      <c r="DM2136" s="35"/>
      <c r="DN2136" s="35"/>
      <c r="DO2136" s="35"/>
      <c r="DP2136" s="35"/>
      <c r="DQ2136" s="35"/>
      <c r="DR2136" s="35"/>
      <c r="DS2136" s="35"/>
      <c r="DT2136" s="35"/>
      <c r="DU2136" s="35"/>
      <c r="DV2136" s="35"/>
      <c r="DW2136" s="35"/>
      <c r="DX2136" s="35"/>
      <c r="DY2136" s="35"/>
      <c r="DZ2136" s="35"/>
      <c r="EA2136" s="35"/>
      <c r="EB2136" s="35"/>
      <c r="EC2136" s="35"/>
      <c r="ED2136" s="35"/>
      <c r="EE2136" s="35"/>
      <c r="EF2136" s="35"/>
      <c r="EG2136" s="35"/>
      <c r="EH2136" s="35"/>
      <c r="EI2136" s="35"/>
      <c r="EJ2136" s="35"/>
      <c r="EK2136" s="35"/>
      <c r="EL2136" s="35"/>
      <c r="EM2136" s="35"/>
      <c r="EN2136" s="35"/>
      <c r="EO2136" s="35"/>
      <c r="EP2136" s="35"/>
      <c r="EQ2136" s="35"/>
      <c r="ER2136" s="35"/>
      <c r="ES2136" s="35"/>
      <c r="ET2136" s="35"/>
      <c r="EU2136" s="35"/>
      <c r="EV2136" s="35"/>
      <c r="EW2136" s="35"/>
      <c r="EX2136" s="35"/>
      <c r="EY2136" s="35"/>
      <c r="EZ2136" s="35"/>
      <c r="FA2136" s="35"/>
      <c r="FB2136" s="35"/>
      <c r="FC2136" s="35"/>
      <c r="FD2136" s="35"/>
      <c r="FE2136" s="35"/>
      <c r="FF2136" s="35"/>
      <c r="FG2136" s="35"/>
      <c r="FH2136" s="35"/>
      <c r="FI2136" s="35"/>
      <c r="FJ2136" s="35"/>
      <c r="FK2136" s="35"/>
      <c r="FL2136" s="35"/>
      <c r="FM2136" s="35"/>
      <c r="FN2136" s="35"/>
      <c r="FO2136" s="35"/>
      <c r="FP2136" s="35"/>
      <c r="FQ2136" s="35"/>
      <c r="FR2136" s="35"/>
      <c r="FS2136" s="35"/>
      <c r="FT2136" s="35"/>
      <c r="FU2136" s="35"/>
      <c r="FV2136" s="35"/>
      <c r="FW2136" s="35"/>
      <c r="FX2136" s="35"/>
      <c r="FY2136" s="35"/>
      <c r="FZ2136" s="35"/>
    </row>
    <row r="2137" spans="1:182" x14ac:dyDescent="0.15">
      <c r="A2137" s="38">
        <f t="shared" si="656"/>
        <v>45581</v>
      </c>
      <c r="B2137" s="39">
        <f t="shared" ca="1" si="638"/>
        <v>3166.0524534299998</v>
      </c>
      <c r="C2137" s="40">
        <f t="shared" si="639"/>
        <v>3137.2723529499999</v>
      </c>
      <c r="D2137" s="41">
        <f ca="1">IF(A2137&lt;$B$1,VLOOKUP(A2137,[1]DI!$A$4:$B$15000,2,FALSE),0)</f>
        <v>0.1065</v>
      </c>
      <c r="E2137" s="40">
        <f t="shared" ca="1" si="640"/>
        <v>4.0168000000000002E-4</v>
      </c>
      <c r="F2137" s="42">
        <f t="shared" si="653"/>
        <v>1</v>
      </c>
      <c r="G2137" s="43">
        <f t="shared" ca="1" si="641"/>
        <v>1.00040168</v>
      </c>
      <c r="H2137" s="40">
        <f ca="1">TRUNC(PRODUCT(G$10:G2136),15)</f>
        <v>1.59658738065325</v>
      </c>
      <c r="I2137" s="40">
        <f t="shared" ca="1" si="642"/>
        <v>1.58508760333294</v>
      </c>
      <c r="J2137" s="40">
        <f t="shared" ca="1" si="643"/>
        <v>1.0072549799999999</v>
      </c>
      <c r="K2137" s="42">
        <f t="shared" si="644"/>
        <v>2.7E-2</v>
      </c>
      <c r="L2137" s="63">
        <f t="shared" si="650"/>
        <v>45555</v>
      </c>
      <c r="M2137" s="64">
        <f t="shared" si="651"/>
        <v>18</v>
      </c>
      <c r="N2137" s="44">
        <f t="shared" si="645"/>
        <v>18</v>
      </c>
      <c r="O2137" s="40">
        <f t="shared" si="646"/>
        <v>1.0019048070000001</v>
      </c>
      <c r="P2137" s="65">
        <f t="shared" ca="1" si="652"/>
        <v>1.0091736060000001</v>
      </c>
      <c r="Q2137" s="40">
        <f t="shared" ca="1" si="647"/>
        <v>28.780100480000002</v>
      </c>
      <c r="R2137" s="44">
        <f>IF(VLOOKUP(A2137,$Z$12:$AI$125,8)=VLOOKUP(A2136,$Z$12:$AI$125,8),0,VLOOKUP(A2137,Z$12:$AI$125,8))</f>
        <v>0</v>
      </c>
      <c r="S2137" s="45">
        <f>IF(R2137&gt;0,VLOOKUP(R2137,Y$12:$AH$125,7),0)</f>
        <v>0</v>
      </c>
      <c r="T2137" s="40">
        <f t="shared" si="648"/>
        <v>0</v>
      </c>
      <c r="U2137" s="40">
        <f t="shared" ca="1" si="649"/>
        <v>28.780100480000002</v>
      </c>
      <c r="V2137" s="46" t="str">
        <f t="shared" si="654"/>
        <v>J=</v>
      </c>
      <c r="W2137" s="47">
        <f t="shared" si="655"/>
        <v>45736</v>
      </c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  <c r="AX2137" s="35"/>
      <c r="AY2137" s="35"/>
      <c r="AZ2137" s="35"/>
      <c r="BA2137" s="35"/>
      <c r="BB2137" s="35"/>
      <c r="BC2137" s="35"/>
      <c r="BD2137" s="35"/>
      <c r="BE2137" s="35"/>
      <c r="BF2137" s="35"/>
      <c r="BG2137" s="35"/>
      <c r="BH2137" s="35"/>
      <c r="BI2137" s="35"/>
      <c r="BJ2137" s="35"/>
      <c r="BK2137" s="35"/>
      <c r="BL2137" s="35"/>
      <c r="BM2137" s="35"/>
      <c r="BN2137" s="35"/>
      <c r="BO2137" s="35"/>
      <c r="BP2137" s="35"/>
      <c r="BQ2137" s="35"/>
      <c r="BR2137" s="35"/>
      <c r="BS2137" s="35"/>
      <c r="BT2137" s="35"/>
      <c r="BU2137" s="35"/>
      <c r="BV2137" s="35"/>
      <c r="BW2137" s="35"/>
      <c r="BX2137" s="35"/>
      <c r="BY2137" s="35"/>
      <c r="BZ2137" s="35"/>
      <c r="CA2137" s="35"/>
      <c r="CB2137" s="35"/>
      <c r="CC2137" s="35"/>
      <c r="CD2137" s="35"/>
      <c r="CE2137" s="35"/>
      <c r="CF2137" s="35"/>
      <c r="CG2137" s="35"/>
      <c r="CH2137" s="35"/>
      <c r="CI2137" s="35"/>
      <c r="CJ2137" s="35"/>
      <c r="CK2137" s="35"/>
      <c r="CL2137" s="35"/>
      <c r="CM2137" s="35"/>
      <c r="CN2137" s="35"/>
      <c r="CO2137" s="35"/>
      <c r="CP2137" s="35"/>
      <c r="CQ2137" s="35"/>
      <c r="CR2137" s="35"/>
      <c r="CS2137" s="35"/>
      <c r="CT2137" s="35"/>
      <c r="CU2137" s="35"/>
      <c r="CV2137" s="35"/>
      <c r="CW2137" s="35"/>
      <c r="CX2137" s="35"/>
      <c r="CY2137" s="35"/>
      <c r="CZ2137" s="35"/>
      <c r="DA2137" s="35"/>
      <c r="DB2137" s="35"/>
      <c r="DC2137" s="35"/>
      <c r="DD2137" s="35"/>
      <c r="DE2137" s="35"/>
      <c r="DF2137" s="35"/>
      <c r="DG2137" s="35"/>
      <c r="DH2137" s="35"/>
      <c r="DI2137" s="35"/>
      <c r="DJ2137" s="35"/>
      <c r="DK2137" s="35"/>
      <c r="DL2137" s="35"/>
      <c r="DM2137" s="35"/>
      <c r="DN2137" s="35"/>
      <c r="DO2137" s="35"/>
      <c r="DP2137" s="35"/>
      <c r="DQ2137" s="35"/>
      <c r="DR2137" s="35"/>
      <c r="DS2137" s="35"/>
      <c r="DT2137" s="35"/>
      <c r="DU2137" s="35"/>
      <c r="DV2137" s="35"/>
      <c r="DW2137" s="35"/>
      <c r="DX2137" s="35"/>
      <c r="DY2137" s="35"/>
      <c r="DZ2137" s="35"/>
      <c r="EA2137" s="35"/>
      <c r="EB2137" s="35"/>
      <c r="EC2137" s="35"/>
      <c r="ED2137" s="35"/>
      <c r="EE2137" s="35"/>
      <c r="EF2137" s="35"/>
      <c r="EG2137" s="35"/>
      <c r="EH2137" s="35"/>
      <c r="EI2137" s="35"/>
      <c r="EJ2137" s="35"/>
      <c r="EK2137" s="35"/>
      <c r="EL2137" s="35"/>
      <c r="EM2137" s="35"/>
      <c r="EN2137" s="35"/>
      <c r="EO2137" s="35"/>
      <c r="EP2137" s="35"/>
      <c r="EQ2137" s="35"/>
      <c r="ER2137" s="35"/>
      <c r="ES2137" s="35"/>
      <c r="ET2137" s="35"/>
      <c r="EU2137" s="35"/>
      <c r="EV2137" s="35"/>
      <c r="EW2137" s="35"/>
      <c r="EX2137" s="35"/>
      <c r="EY2137" s="35"/>
      <c r="EZ2137" s="35"/>
      <c r="FA2137" s="35"/>
      <c r="FB2137" s="35"/>
      <c r="FC2137" s="35"/>
      <c r="FD2137" s="35"/>
      <c r="FE2137" s="35"/>
      <c r="FF2137" s="35"/>
      <c r="FG2137" s="35"/>
      <c r="FH2137" s="35"/>
      <c r="FI2137" s="35"/>
      <c r="FJ2137" s="35"/>
      <c r="FK2137" s="35"/>
      <c r="FL2137" s="35"/>
      <c r="FM2137" s="35"/>
      <c r="FN2137" s="35"/>
      <c r="FO2137" s="35"/>
      <c r="FP2137" s="35"/>
      <c r="FQ2137" s="35"/>
      <c r="FR2137" s="35"/>
      <c r="FS2137" s="35"/>
      <c r="FT2137" s="35"/>
      <c r="FU2137" s="35"/>
      <c r="FV2137" s="35"/>
      <c r="FW2137" s="35"/>
      <c r="FX2137" s="35"/>
      <c r="FY2137" s="35"/>
      <c r="FZ2137" s="35"/>
    </row>
    <row r="2138" spans="1:182" x14ac:dyDescent="0.15">
      <c r="A2138" s="38">
        <f t="shared" si="656"/>
        <v>45582</v>
      </c>
      <c r="B2138" s="39">
        <f t="shared" ca="1" si="638"/>
        <v>3167.6590537299999</v>
      </c>
      <c r="C2138" s="40">
        <f t="shared" si="639"/>
        <v>3137.2723529499999</v>
      </c>
      <c r="D2138" s="41">
        <f ca="1">IF(A2138&lt;$B$1,VLOOKUP(A2138,[1]DI!$A$4:$B$15000,2,FALSE),0)</f>
        <v>0.1065</v>
      </c>
      <c r="E2138" s="40">
        <f t="shared" ca="1" si="640"/>
        <v>4.0168000000000002E-4</v>
      </c>
      <c r="F2138" s="42">
        <f t="shared" si="653"/>
        <v>1</v>
      </c>
      <c r="G2138" s="43">
        <f t="shared" ca="1" si="641"/>
        <v>1.00040168</v>
      </c>
      <c r="H2138" s="40">
        <f ca="1">TRUNC(PRODUCT(G$10:G2137),15)</f>
        <v>1.59722869787231</v>
      </c>
      <c r="I2138" s="40">
        <f t="shared" ca="1" si="642"/>
        <v>1.58508760333294</v>
      </c>
      <c r="J2138" s="40">
        <f t="shared" ca="1" si="643"/>
        <v>1.0076595699999999</v>
      </c>
      <c r="K2138" s="42">
        <f t="shared" si="644"/>
        <v>2.7E-2</v>
      </c>
      <c r="L2138" s="63">
        <f t="shared" si="650"/>
        <v>45555</v>
      </c>
      <c r="M2138" s="64">
        <f t="shared" si="651"/>
        <v>19</v>
      </c>
      <c r="N2138" s="44">
        <f t="shared" si="645"/>
        <v>19</v>
      </c>
      <c r="O2138" s="40">
        <f t="shared" si="646"/>
        <v>1.0020107359999999</v>
      </c>
      <c r="P2138" s="65">
        <f t="shared" ca="1" si="652"/>
        <v>1.009685707</v>
      </c>
      <c r="Q2138" s="40">
        <f t="shared" ca="1" si="647"/>
        <v>30.386700780000002</v>
      </c>
      <c r="R2138" s="44">
        <f>IF(VLOOKUP(A2138,$Z$12:$AI$125,8)=VLOOKUP(A2137,$Z$12:$AI$125,8),0,VLOOKUP(A2138,Z$12:$AI$125,8))</f>
        <v>0</v>
      </c>
      <c r="S2138" s="45">
        <f>IF(R2138&gt;0,VLOOKUP(R2138,Y$12:$AH$125,7),0)</f>
        <v>0</v>
      </c>
      <c r="T2138" s="40">
        <f t="shared" si="648"/>
        <v>0</v>
      </c>
      <c r="U2138" s="40">
        <f t="shared" ca="1" si="649"/>
        <v>30.386700780000002</v>
      </c>
      <c r="V2138" s="46" t="str">
        <f t="shared" si="654"/>
        <v>J=</v>
      </c>
      <c r="W2138" s="47">
        <f t="shared" si="655"/>
        <v>45736</v>
      </c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  <c r="AX2138" s="35"/>
      <c r="AY2138" s="35"/>
      <c r="AZ2138" s="35"/>
      <c r="BA2138" s="35"/>
      <c r="BB2138" s="35"/>
      <c r="BC2138" s="35"/>
      <c r="BD2138" s="35"/>
      <c r="BE2138" s="35"/>
      <c r="BF2138" s="35"/>
      <c r="BG2138" s="35"/>
      <c r="BH2138" s="35"/>
      <c r="BI2138" s="35"/>
      <c r="BJ2138" s="35"/>
      <c r="BK2138" s="35"/>
      <c r="BL2138" s="35"/>
      <c r="BM2138" s="35"/>
      <c r="BN2138" s="35"/>
      <c r="BO2138" s="35"/>
      <c r="BP2138" s="35"/>
      <c r="BQ2138" s="35"/>
      <c r="BR2138" s="35"/>
      <c r="BS2138" s="35"/>
      <c r="BT2138" s="35"/>
      <c r="BU2138" s="35"/>
      <c r="BV2138" s="35"/>
      <c r="BW2138" s="35"/>
      <c r="BX2138" s="35"/>
      <c r="BY2138" s="35"/>
      <c r="BZ2138" s="35"/>
      <c r="CA2138" s="35"/>
      <c r="CB2138" s="35"/>
      <c r="CC2138" s="35"/>
      <c r="CD2138" s="35"/>
      <c r="CE2138" s="35"/>
      <c r="CF2138" s="35"/>
      <c r="CG2138" s="35"/>
      <c r="CH2138" s="35"/>
      <c r="CI2138" s="35"/>
      <c r="CJ2138" s="35"/>
      <c r="CK2138" s="35"/>
      <c r="CL2138" s="35"/>
      <c r="CM2138" s="35"/>
      <c r="CN2138" s="35"/>
      <c r="CO2138" s="35"/>
      <c r="CP2138" s="35"/>
      <c r="CQ2138" s="35"/>
      <c r="CR2138" s="35"/>
      <c r="CS2138" s="35"/>
      <c r="CT2138" s="35"/>
      <c r="CU2138" s="35"/>
      <c r="CV2138" s="35"/>
      <c r="CW2138" s="35"/>
      <c r="CX2138" s="35"/>
      <c r="CY2138" s="35"/>
      <c r="CZ2138" s="35"/>
      <c r="DA2138" s="35"/>
      <c r="DB2138" s="35"/>
      <c r="DC2138" s="35"/>
      <c r="DD2138" s="35"/>
      <c r="DE2138" s="35"/>
      <c r="DF2138" s="35"/>
      <c r="DG2138" s="35"/>
      <c r="DH2138" s="35"/>
      <c r="DI2138" s="35"/>
      <c r="DJ2138" s="35"/>
      <c r="DK2138" s="35"/>
      <c r="DL2138" s="35"/>
      <c r="DM2138" s="35"/>
      <c r="DN2138" s="35"/>
      <c r="DO2138" s="35"/>
      <c r="DP2138" s="35"/>
      <c r="DQ2138" s="35"/>
      <c r="DR2138" s="35"/>
      <c r="DS2138" s="35"/>
      <c r="DT2138" s="35"/>
      <c r="DU2138" s="35"/>
      <c r="DV2138" s="35"/>
      <c r="DW2138" s="35"/>
      <c r="DX2138" s="35"/>
      <c r="DY2138" s="35"/>
      <c r="DZ2138" s="35"/>
      <c r="EA2138" s="35"/>
      <c r="EB2138" s="35"/>
      <c r="EC2138" s="35"/>
      <c r="ED2138" s="35"/>
      <c r="EE2138" s="35"/>
      <c r="EF2138" s="35"/>
      <c r="EG2138" s="35"/>
      <c r="EH2138" s="35"/>
      <c r="EI2138" s="35"/>
      <c r="EJ2138" s="35"/>
      <c r="EK2138" s="35"/>
      <c r="EL2138" s="35"/>
      <c r="EM2138" s="35"/>
      <c r="EN2138" s="35"/>
      <c r="EO2138" s="35"/>
      <c r="EP2138" s="35"/>
      <c r="EQ2138" s="35"/>
      <c r="ER2138" s="35"/>
      <c r="ES2138" s="35"/>
      <c r="ET2138" s="35"/>
      <c r="EU2138" s="35"/>
      <c r="EV2138" s="35"/>
      <c r="EW2138" s="35"/>
      <c r="EX2138" s="35"/>
      <c r="EY2138" s="35"/>
      <c r="EZ2138" s="35"/>
      <c r="FA2138" s="35"/>
      <c r="FB2138" s="35"/>
      <c r="FC2138" s="35"/>
      <c r="FD2138" s="35"/>
      <c r="FE2138" s="35"/>
      <c r="FF2138" s="35"/>
      <c r="FG2138" s="35"/>
      <c r="FH2138" s="35"/>
      <c r="FI2138" s="35"/>
      <c r="FJ2138" s="35"/>
      <c r="FK2138" s="35"/>
      <c r="FL2138" s="35"/>
      <c r="FM2138" s="35"/>
      <c r="FN2138" s="35"/>
      <c r="FO2138" s="35"/>
      <c r="FP2138" s="35"/>
      <c r="FQ2138" s="35"/>
      <c r="FR2138" s="35"/>
      <c r="FS2138" s="35"/>
      <c r="FT2138" s="35"/>
      <c r="FU2138" s="35"/>
      <c r="FV2138" s="35"/>
      <c r="FW2138" s="35"/>
      <c r="FX2138" s="35"/>
      <c r="FY2138" s="35"/>
      <c r="FZ2138" s="35"/>
    </row>
    <row r="2139" spans="1:182" x14ac:dyDescent="0.15">
      <c r="A2139" s="38">
        <f t="shared" si="656"/>
        <v>45583</v>
      </c>
      <c r="B2139" s="39">
        <f t="shared" ca="1" si="638"/>
        <v>3169.2664948299998</v>
      </c>
      <c r="C2139" s="40">
        <f t="shared" si="639"/>
        <v>3137.2723529499999</v>
      </c>
      <c r="D2139" s="41">
        <f ca="1">IF(A2139&lt;$B$1,VLOOKUP(A2139,[1]DI!$A$4:$B$15000,2,FALSE),0)</f>
        <v>0.1065</v>
      </c>
      <c r="E2139" s="40">
        <f t="shared" ca="1" si="640"/>
        <v>4.0168000000000002E-4</v>
      </c>
      <c r="F2139" s="42">
        <f t="shared" si="653"/>
        <v>1</v>
      </c>
      <c r="G2139" s="43">
        <f t="shared" ca="1" si="641"/>
        <v>1.00040168</v>
      </c>
      <c r="H2139" s="40">
        <f ca="1">TRUNC(PRODUCT(G$10:G2138),15)</f>
        <v>1.5978702726956699</v>
      </c>
      <c r="I2139" s="40">
        <f t="shared" ca="1" si="642"/>
        <v>1.58508760333294</v>
      </c>
      <c r="J2139" s="40">
        <f t="shared" ca="1" si="643"/>
        <v>1.0080643300000001</v>
      </c>
      <c r="K2139" s="42">
        <f t="shared" si="644"/>
        <v>2.7E-2</v>
      </c>
      <c r="L2139" s="63">
        <f t="shared" si="650"/>
        <v>45555</v>
      </c>
      <c r="M2139" s="64">
        <f t="shared" si="651"/>
        <v>20</v>
      </c>
      <c r="N2139" s="44">
        <f t="shared" si="645"/>
        <v>20</v>
      </c>
      <c r="O2139" s="40">
        <f t="shared" si="646"/>
        <v>1.002116676</v>
      </c>
      <c r="P2139" s="65">
        <f t="shared" ca="1" si="652"/>
        <v>1.010198076</v>
      </c>
      <c r="Q2139" s="40">
        <f t="shared" ca="1" si="647"/>
        <v>31.994141880000001</v>
      </c>
      <c r="R2139" s="44">
        <f>IF(VLOOKUP(A2139,$Z$12:$AI$125,8)=VLOOKUP(A2138,$Z$12:$AI$125,8),0,VLOOKUP(A2139,Z$12:$AI$125,8))</f>
        <v>0</v>
      </c>
      <c r="S2139" s="45">
        <f>IF(R2139&gt;0,VLOOKUP(R2139,Y$12:$AH$125,7),0)</f>
        <v>0</v>
      </c>
      <c r="T2139" s="40">
        <f t="shared" si="648"/>
        <v>0</v>
      </c>
      <c r="U2139" s="40">
        <f t="shared" ca="1" si="649"/>
        <v>31.994141880000001</v>
      </c>
      <c r="V2139" s="46" t="str">
        <f t="shared" si="654"/>
        <v>J=</v>
      </c>
      <c r="W2139" s="47">
        <f t="shared" si="655"/>
        <v>45736</v>
      </c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  <c r="AX2139" s="35"/>
      <c r="AY2139" s="35"/>
      <c r="AZ2139" s="35"/>
      <c r="BA2139" s="35"/>
      <c r="BB2139" s="35"/>
      <c r="BC2139" s="35"/>
      <c r="BD2139" s="35"/>
      <c r="BE2139" s="35"/>
      <c r="BF2139" s="35"/>
      <c r="BG2139" s="35"/>
      <c r="BH2139" s="35"/>
      <c r="BI2139" s="35"/>
      <c r="BJ2139" s="35"/>
      <c r="BK2139" s="35"/>
      <c r="BL2139" s="35"/>
      <c r="BM2139" s="35"/>
      <c r="BN2139" s="35"/>
      <c r="BO2139" s="35"/>
      <c r="BP2139" s="35"/>
      <c r="BQ2139" s="35"/>
      <c r="BR2139" s="35"/>
      <c r="BS2139" s="35"/>
      <c r="BT2139" s="35"/>
      <c r="BU2139" s="35"/>
      <c r="BV2139" s="35"/>
      <c r="BW2139" s="35"/>
      <c r="BX2139" s="35"/>
      <c r="BY2139" s="35"/>
      <c r="BZ2139" s="35"/>
      <c r="CA2139" s="35"/>
      <c r="CB2139" s="35"/>
      <c r="CC2139" s="35"/>
      <c r="CD2139" s="35"/>
      <c r="CE2139" s="35"/>
      <c r="CF2139" s="35"/>
      <c r="CG2139" s="35"/>
      <c r="CH2139" s="35"/>
      <c r="CI2139" s="35"/>
      <c r="CJ2139" s="35"/>
      <c r="CK2139" s="35"/>
      <c r="CL2139" s="35"/>
      <c r="CM2139" s="35"/>
      <c r="CN2139" s="35"/>
      <c r="CO2139" s="35"/>
      <c r="CP2139" s="35"/>
      <c r="CQ2139" s="35"/>
      <c r="CR2139" s="35"/>
      <c r="CS2139" s="35"/>
      <c r="CT2139" s="35"/>
      <c r="CU2139" s="35"/>
      <c r="CV2139" s="35"/>
      <c r="CW2139" s="35"/>
      <c r="CX2139" s="35"/>
      <c r="CY2139" s="35"/>
      <c r="CZ2139" s="35"/>
      <c r="DA2139" s="35"/>
      <c r="DB2139" s="35"/>
      <c r="DC2139" s="35"/>
      <c r="DD2139" s="35"/>
      <c r="DE2139" s="35"/>
      <c r="DF2139" s="35"/>
      <c r="DG2139" s="35"/>
      <c r="DH2139" s="35"/>
      <c r="DI2139" s="35"/>
      <c r="DJ2139" s="35"/>
      <c r="DK2139" s="35"/>
      <c r="DL2139" s="35"/>
      <c r="DM2139" s="35"/>
      <c r="DN2139" s="35"/>
      <c r="DO2139" s="35"/>
      <c r="DP2139" s="35"/>
      <c r="DQ2139" s="35"/>
      <c r="DR2139" s="35"/>
      <c r="DS2139" s="35"/>
      <c r="DT2139" s="35"/>
      <c r="DU2139" s="35"/>
      <c r="DV2139" s="35"/>
      <c r="DW2139" s="35"/>
      <c r="DX2139" s="35"/>
      <c r="DY2139" s="35"/>
      <c r="DZ2139" s="35"/>
      <c r="EA2139" s="35"/>
      <c r="EB2139" s="35"/>
      <c r="EC2139" s="35"/>
      <c r="ED2139" s="35"/>
      <c r="EE2139" s="35"/>
      <c r="EF2139" s="35"/>
      <c r="EG2139" s="35"/>
      <c r="EH2139" s="35"/>
      <c r="EI2139" s="35"/>
      <c r="EJ2139" s="35"/>
      <c r="EK2139" s="35"/>
      <c r="EL2139" s="35"/>
      <c r="EM2139" s="35"/>
      <c r="EN2139" s="35"/>
      <c r="EO2139" s="35"/>
      <c r="EP2139" s="35"/>
      <c r="EQ2139" s="35"/>
      <c r="ER2139" s="35"/>
      <c r="ES2139" s="35"/>
      <c r="ET2139" s="35"/>
      <c r="EU2139" s="35"/>
      <c r="EV2139" s="35"/>
      <c r="EW2139" s="35"/>
      <c r="EX2139" s="35"/>
      <c r="EY2139" s="35"/>
      <c r="EZ2139" s="35"/>
      <c r="FA2139" s="35"/>
      <c r="FB2139" s="35"/>
      <c r="FC2139" s="35"/>
      <c r="FD2139" s="35"/>
      <c r="FE2139" s="35"/>
      <c r="FF2139" s="35"/>
      <c r="FG2139" s="35"/>
      <c r="FH2139" s="35"/>
      <c r="FI2139" s="35"/>
      <c r="FJ2139" s="35"/>
      <c r="FK2139" s="35"/>
      <c r="FL2139" s="35"/>
      <c r="FM2139" s="35"/>
      <c r="FN2139" s="35"/>
      <c r="FO2139" s="35"/>
      <c r="FP2139" s="35"/>
      <c r="FQ2139" s="35"/>
      <c r="FR2139" s="35"/>
      <c r="FS2139" s="35"/>
      <c r="FT2139" s="35"/>
      <c r="FU2139" s="35"/>
      <c r="FV2139" s="35"/>
      <c r="FW2139" s="35"/>
      <c r="FX2139" s="35"/>
      <c r="FY2139" s="35"/>
      <c r="FZ2139" s="35"/>
    </row>
    <row r="2140" spans="1:182" x14ac:dyDescent="0.15">
      <c r="A2140" s="38">
        <f t="shared" si="656"/>
        <v>45584</v>
      </c>
      <c r="B2140" s="39">
        <f t="shared" ca="1" si="638"/>
        <v>3170.87473907</v>
      </c>
      <c r="C2140" s="40">
        <f t="shared" si="639"/>
        <v>3137.2723529499999</v>
      </c>
      <c r="D2140" s="41">
        <f ca="1">IF(A2140&lt;$B$1,VLOOKUP(A2140,[1]DI!$A$4:$B$15000,2,FALSE),0)</f>
        <v>0</v>
      </c>
      <c r="E2140" s="40">
        <f t="shared" ca="1" si="640"/>
        <v>0</v>
      </c>
      <c r="F2140" s="42">
        <f t="shared" si="653"/>
        <v>1</v>
      </c>
      <c r="G2140" s="43">
        <f t="shared" ca="1" si="641"/>
        <v>1</v>
      </c>
      <c r="H2140" s="40">
        <f ca="1">TRUNC(PRODUCT(G$10:G2139),15)</f>
        <v>1.5985121052268001</v>
      </c>
      <c r="I2140" s="40">
        <f t="shared" ca="1" si="642"/>
        <v>1.58508760333294</v>
      </c>
      <c r="J2140" s="40">
        <f t="shared" ca="1" si="643"/>
        <v>1.0084692500000001</v>
      </c>
      <c r="K2140" s="42">
        <f t="shared" si="644"/>
        <v>2.7E-2</v>
      </c>
      <c r="L2140" s="63">
        <f t="shared" si="650"/>
        <v>45555</v>
      </c>
      <c r="M2140" s="64">
        <f t="shared" si="651"/>
        <v>20</v>
      </c>
      <c r="N2140" s="44">
        <f t="shared" si="645"/>
        <v>21</v>
      </c>
      <c r="O2140" s="40">
        <f t="shared" si="646"/>
        <v>1.0022226270000001</v>
      </c>
      <c r="P2140" s="65">
        <f t="shared" ca="1" si="652"/>
        <v>1.010710701</v>
      </c>
      <c r="Q2140" s="40">
        <f t="shared" ca="1" si="647"/>
        <v>33.602386119999998</v>
      </c>
      <c r="R2140" s="44">
        <f>IF(VLOOKUP(A2140,$Z$12:$AI$125,8)=VLOOKUP(A2139,$Z$12:$AI$125,8),0,VLOOKUP(A2140,Z$12:$AI$125,8))</f>
        <v>0</v>
      </c>
      <c r="S2140" s="45">
        <f>IF(R2140&gt;0,VLOOKUP(R2140,Y$12:$AH$125,7),0)</f>
        <v>0</v>
      </c>
      <c r="T2140" s="40">
        <f t="shared" si="648"/>
        <v>0</v>
      </c>
      <c r="U2140" s="40">
        <f t="shared" ca="1" si="649"/>
        <v>33.602386119999998</v>
      </c>
      <c r="V2140" s="46" t="str">
        <f t="shared" si="654"/>
        <v>J=</v>
      </c>
      <c r="W2140" s="47">
        <f t="shared" si="655"/>
        <v>45736</v>
      </c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  <c r="AX2140" s="35"/>
      <c r="AY2140" s="35"/>
      <c r="AZ2140" s="35"/>
      <c r="BA2140" s="35"/>
      <c r="BB2140" s="35"/>
      <c r="BC2140" s="35"/>
      <c r="BD2140" s="35"/>
      <c r="BE2140" s="35"/>
      <c r="BF2140" s="35"/>
      <c r="BG2140" s="35"/>
      <c r="BH2140" s="35"/>
      <c r="BI2140" s="35"/>
      <c r="BJ2140" s="35"/>
      <c r="BK2140" s="35"/>
      <c r="BL2140" s="35"/>
      <c r="BM2140" s="35"/>
      <c r="BN2140" s="35"/>
      <c r="BO2140" s="35"/>
      <c r="BP2140" s="35"/>
      <c r="BQ2140" s="35"/>
      <c r="BR2140" s="35"/>
      <c r="BS2140" s="35"/>
      <c r="BT2140" s="35"/>
      <c r="BU2140" s="35"/>
      <c r="BV2140" s="35"/>
      <c r="BW2140" s="35"/>
      <c r="BX2140" s="35"/>
      <c r="BY2140" s="35"/>
      <c r="BZ2140" s="35"/>
      <c r="CA2140" s="35"/>
      <c r="CB2140" s="35"/>
      <c r="CC2140" s="35"/>
      <c r="CD2140" s="35"/>
      <c r="CE2140" s="35"/>
      <c r="CF2140" s="35"/>
      <c r="CG2140" s="35"/>
      <c r="CH2140" s="35"/>
      <c r="CI2140" s="35"/>
      <c r="CJ2140" s="35"/>
      <c r="CK2140" s="35"/>
      <c r="CL2140" s="35"/>
      <c r="CM2140" s="35"/>
      <c r="CN2140" s="35"/>
      <c r="CO2140" s="35"/>
      <c r="CP2140" s="35"/>
      <c r="CQ2140" s="35"/>
      <c r="CR2140" s="35"/>
      <c r="CS2140" s="35"/>
      <c r="CT2140" s="35"/>
      <c r="CU2140" s="35"/>
      <c r="CV2140" s="35"/>
      <c r="CW2140" s="35"/>
      <c r="CX2140" s="35"/>
      <c r="CY2140" s="35"/>
      <c r="CZ2140" s="35"/>
      <c r="DA2140" s="35"/>
      <c r="DB2140" s="35"/>
      <c r="DC2140" s="35"/>
      <c r="DD2140" s="35"/>
      <c r="DE2140" s="35"/>
      <c r="DF2140" s="35"/>
      <c r="DG2140" s="35"/>
      <c r="DH2140" s="35"/>
      <c r="DI2140" s="35"/>
      <c r="DJ2140" s="35"/>
      <c r="DK2140" s="35"/>
      <c r="DL2140" s="35"/>
      <c r="DM2140" s="35"/>
      <c r="DN2140" s="35"/>
      <c r="DO2140" s="35"/>
      <c r="DP2140" s="35"/>
      <c r="DQ2140" s="35"/>
      <c r="DR2140" s="35"/>
      <c r="DS2140" s="35"/>
      <c r="DT2140" s="35"/>
      <c r="DU2140" s="35"/>
      <c r="DV2140" s="35"/>
      <c r="DW2140" s="35"/>
      <c r="DX2140" s="35"/>
      <c r="DY2140" s="35"/>
      <c r="DZ2140" s="35"/>
      <c r="EA2140" s="35"/>
      <c r="EB2140" s="35"/>
      <c r="EC2140" s="35"/>
      <c r="ED2140" s="35"/>
      <c r="EE2140" s="35"/>
      <c r="EF2140" s="35"/>
      <c r="EG2140" s="35"/>
      <c r="EH2140" s="35"/>
      <c r="EI2140" s="35"/>
      <c r="EJ2140" s="35"/>
      <c r="EK2140" s="35"/>
      <c r="EL2140" s="35"/>
      <c r="EM2140" s="35"/>
      <c r="EN2140" s="35"/>
      <c r="EO2140" s="35"/>
      <c r="EP2140" s="35"/>
      <c r="EQ2140" s="35"/>
      <c r="ER2140" s="35"/>
      <c r="ES2140" s="35"/>
      <c r="ET2140" s="35"/>
      <c r="EU2140" s="35"/>
      <c r="EV2140" s="35"/>
      <c r="EW2140" s="35"/>
      <c r="EX2140" s="35"/>
      <c r="EY2140" s="35"/>
      <c r="EZ2140" s="35"/>
      <c r="FA2140" s="35"/>
      <c r="FB2140" s="35"/>
      <c r="FC2140" s="35"/>
      <c r="FD2140" s="35"/>
      <c r="FE2140" s="35"/>
      <c r="FF2140" s="35"/>
      <c r="FG2140" s="35"/>
      <c r="FH2140" s="35"/>
      <c r="FI2140" s="35"/>
      <c r="FJ2140" s="35"/>
      <c r="FK2140" s="35"/>
      <c r="FL2140" s="35"/>
      <c r="FM2140" s="35"/>
      <c r="FN2140" s="35"/>
      <c r="FO2140" s="35"/>
      <c r="FP2140" s="35"/>
      <c r="FQ2140" s="35"/>
      <c r="FR2140" s="35"/>
      <c r="FS2140" s="35"/>
      <c r="FT2140" s="35"/>
      <c r="FU2140" s="35"/>
      <c r="FV2140" s="35"/>
      <c r="FW2140" s="35"/>
      <c r="FX2140" s="35"/>
      <c r="FY2140" s="35"/>
      <c r="FZ2140" s="35"/>
    </row>
    <row r="2141" spans="1:182" x14ac:dyDescent="0.15">
      <c r="A2141" s="38">
        <f t="shared" si="656"/>
        <v>45585</v>
      </c>
      <c r="B2141" s="39">
        <f t="shared" ca="1" si="638"/>
        <v>3170.87473907</v>
      </c>
      <c r="C2141" s="40">
        <f t="shared" si="639"/>
        <v>3137.2723529499999</v>
      </c>
      <c r="D2141" s="41">
        <f ca="1">IF(A2141&lt;$B$1,VLOOKUP(A2141,[1]DI!$A$4:$B$15000,2,FALSE),0)</f>
        <v>0</v>
      </c>
      <c r="E2141" s="40">
        <f t="shared" ca="1" si="640"/>
        <v>0</v>
      </c>
      <c r="F2141" s="42">
        <f t="shared" si="653"/>
        <v>1</v>
      </c>
      <c r="G2141" s="43">
        <f t="shared" ca="1" si="641"/>
        <v>1</v>
      </c>
      <c r="H2141" s="40">
        <f ca="1">TRUNC(PRODUCT(G$10:G2140),15)</f>
        <v>1.5985121052268001</v>
      </c>
      <c r="I2141" s="40">
        <f t="shared" ca="1" si="642"/>
        <v>1.58508760333294</v>
      </c>
      <c r="J2141" s="40">
        <f t="shared" ca="1" si="643"/>
        <v>1.0084692500000001</v>
      </c>
      <c r="K2141" s="42">
        <f t="shared" si="644"/>
        <v>2.7E-2</v>
      </c>
      <c r="L2141" s="63">
        <f t="shared" si="650"/>
        <v>45555</v>
      </c>
      <c r="M2141" s="64">
        <f t="shared" si="651"/>
        <v>20</v>
      </c>
      <c r="N2141" s="44">
        <f t="shared" si="645"/>
        <v>21</v>
      </c>
      <c r="O2141" s="40">
        <f t="shared" si="646"/>
        <v>1.0022226270000001</v>
      </c>
      <c r="P2141" s="65">
        <f t="shared" ca="1" si="652"/>
        <v>1.010710701</v>
      </c>
      <c r="Q2141" s="40">
        <f t="shared" ca="1" si="647"/>
        <v>33.602386119999998</v>
      </c>
      <c r="R2141" s="44">
        <f>IF(VLOOKUP(A2141,$Z$12:$AI$125,8)=VLOOKUP(A2140,$Z$12:$AI$125,8),0,VLOOKUP(A2141,Z$12:$AI$125,8))</f>
        <v>0</v>
      </c>
      <c r="S2141" s="45">
        <f>IF(R2141&gt;0,VLOOKUP(R2141,Y$12:$AH$125,7),0)</f>
        <v>0</v>
      </c>
      <c r="T2141" s="40">
        <f t="shared" si="648"/>
        <v>0</v>
      </c>
      <c r="U2141" s="40">
        <f t="shared" ca="1" si="649"/>
        <v>33.602386119999998</v>
      </c>
      <c r="V2141" s="46" t="str">
        <f t="shared" si="654"/>
        <v>J=</v>
      </c>
      <c r="W2141" s="47">
        <f t="shared" si="655"/>
        <v>45736</v>
      </c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35"/>
      <c r="BC2141" s="35"/>
      <c r="BD2141" s="35"/>
      <c r="BE2141" s="35"/>
      <c r="BF2141" s="35"/>
      <c r="BG2141" s="35"/>
      <c r="BH2141" s="35"/>
      <c r="BI2141" s="35"/>
      <c r="BJ2141" s="35"/>
      <c r="BK2141" s="35"/>
      <c r="BL2141" s="35"/>
      <c r="BM2141" s="35"/>
      <c r="BN2141" s="35"/>
      <c r="BO2141" s="35"/>
      <c r="BP2141" s="35"/>
      <c r="BQ2141" s="35"/>
      <c r="BR2141" s="35"/>
      <c r="BS2141" s="35"/>
      <c r="BT2141" s="35"/>
      <c r="BU2141" s="35"/>
      <c r="BV2141" s="35"/>
      <c r="BW2141" s="35"/>
      <c r="BX2141" s="35"/>
      <c r="BY2141" s="35"/>
      <c r="BZ2141" s="35"/>
      <c r="CA2141" s="35"/>
      <c r="CB2141" s="35"/>
      <c r="CC2141" s="35"/>
      <c r="CD2141" s="35"/>
      <c r="CE2141" s="35"/>
      <c r="CF2141" s="35"/>
      <c r="CG2141" s="35"/>
      <c r="CH2141" s="35"/>
      <c r="CI2141" s="35"/>
      <c r="CJ2141" s="35"/>
      <c r="CK2141" s="35"/>
      <c r="CL2141" s="35"/>
      <c r="CM2141" s="35"/>
      <c r="CN2141" s="35"/>
      <c r="CO2141" s="35"/>
      <c r="CP2141" s="35"/>
      <c r="CQ2141" s="35"/>
      <c r="CR2141" s="35"/>
      <c r="CS2141" s="35"/>
      <c r="CT2141" s="35"/>
      <c r="CU2141" s="35"/>
      <c r="CV2141" s="35"/>
      <c r="CW2141" s="35"/>
      <c r="CX2141" s="35"/>
      <c r="CY2141" s="35"/>
      <c r="CZ2141" s="35"/>
      <c r="DA2141" s="35"/>
      <c r="DB2141" s="35"/>
      <c r="DC2141" s="35"/>
      <c r="DD2141" s="35"/>
      <c r="DE2141" s="35"/>
      <c r="DF2141" s="35"/>
      <c r="DG2141" s="35"/>
      <c r="DH2141" s="35"/>
      <c r="DI2141" s="35"/>
      <c r="DJ2141" s="35"/>
      <c r="DK2141" s="35"/>
      <c r="DL2141" s="35"/>
      <c r="DM2141" s="35"/>
      <c r="DN2141" s="35"/>
      <c r="DO2141" s="35"/>
      <c r="DP2141" s="35"/>
      <c r="DQ2141" s="35"/>
      <c r="DR2141" s="35"/>
      <c r="DS2141" s="35"/>
      <c r="DT2141" s="35"/>
      <c r="DU2141" s="35"/>
      <c r="DV2141" s="35"/>
      <c r="DW2141" s="35"/>
      <c r="DX2141" s="35"/>
      <c r="DY2141" s="35"/>
      <c r="DZ2141" s="35"/>
      <c r="EA2141" s="35"/>
      <c r="EB2141" s="35"/>
      <c r="EC2141" s="35"/>
      <c r="ED2141" s="35"/>
      <c r="EE2141" s="35"/>
      <c r="EF2141" s="35"/>
      <c r="EG2141" s="35"/>
      <c r="EH2141" s="35"/>
      <c r="EI2141" s="35"/>
      <c r="EJ2141" s="35"/>
      <c r="EK2141" s="35"/>
      <c r="EL2141" s="35"/>
      <c r="EM2141" s="35"/>
      <c r="EN2141" s="35"/>
      <c r="EO2141" s="35"/>
      <c r="EP2141" s="35"/>
      <c r="EQ2141" s="35"/>
      <c r="ER2141" s="35"/>
      <c r="ES2141" s="35"/>
      <c r="ET2141" s="35"/>
      <c r="EU2141" s="35"/>
      <c r="EV2141" s="35"/>
      <c r="EW2141" s="35"/>
      <c r="EX2141" s="35"/>
      <c r="EY2141" s="35"/>
      <c r="EZ2141" s="35"/>
      <c r="FA2141" s="35"/>
      <c r="FB2141" s="35"/>
      <c r="FC2141" s="35"/>
      <c r="FD2141" s="35"/>
      <c r="FE2141" s="35"/>
      <c r="FF2141" s="35"/>
      <c r="FG2141" s="35"/>
      <c r="FH2141" s="35"/>
      <c r="FI2141" s="35"/>
      <c r="FJ2141" s="35"/>
      <c r="FK2141" s="35"/>
      <c r="FL2141" s="35"/>
      <c r="FM2141" s="35"/>
      <c r="FN2141" s="35"/>
      <c r="FO2141" s="35"/>
      <c r="FP2141" s="35"/>
      <c r="FQ2141" s="35"/>
      <c r="FR2141" s="35"/>
      <c r="FS2141" s="35"/>
      <c r="FT2141" s="35"/>
      <c r="FU2141" s="35"/>
      <c r="FV2141" s="35"/>
      <c r="FW2141" s="35"/>
      <c r="FX2141" s="35"/>
      <c r="FY2141" s="35"/>
      <c r="FZ2141" s="35"/>
    </row>
    <row r="2142" spans="1:182" x14ac:dyDescent="0.15">
      <c r="A2142" s="38">
        <f t="shared" si="656"/>
        <v>45586</v>
      </c>
      <c r="B2142" s="39">
        <f t="shared" ca="1" si="638"/>
        <v>3170.87473907</v>
      </c>
      <c r="C2142" s="40">
        <f t="shared" si="639"/>
        <v>3137.2723529499999</v>
      </c>
      <c r="D2142" s="41">
        <f ca="1">IF(A2142&lt;$B$1,VLOOKUP(A2142,[1]DI!$A$4:$B$15000,2,FALSE),0)</f>
        <v>0.1065</v>
      </c>
      <c r="E2142" s="40">
        <f t="shared" ca="1" si="640"/>
        <v>4.0168000000000002E-4</v>
      </c>
      <c r="F2142" s="42">
        <f t="shared" si="653"/>
        <v>1</v>
      </c>
      <c r="G2142" s="43">
        <f t="shared" ca="1" si="641"/>
        <v>1.00040168</v>
      </c>
      <c r="H2142" s="40">
        <f ca="1">TRUNC(PRODUCT(G$10:G2141),15)</f>
        <v>1.5985121052268001</v>
      </c>
      <c r="I2142" s="40">
        <f t="shared" ca="1" si="642"/>
        <v>1.58508760333294</v>
      </c>
      <c r="J2142" s="40">
        <f t="shared" ca="1" si="643"/>
        <v>1.0084692500000001</v>
      </c>
      <c r="K2142" s="42">
        <f t="shared" si="644"/>
        <v>2.7E-2</v>
      </c>
      <c r="L2142" s="63">
        <f t="shared" si="650"/>
        <v>45555</v>
      </c>
      <c r="M2142" s="64">
        <f t="shared" si="651"/>
        <v>21</v>
      </c>
      <c r="N2142" s="44">
        <f t="shared" si="645"/>
        <v>21</v>
      </c>
      <c r="O2142" s="40">
        <f t="shared" si="646"/>
        <v>1.0022226270000001</v>
      </c>
      <c r="P2142" s="65">
        <f t="shared" ca="1" si="652"/>
        <v>1.010710701</v>
      </c>
      <c r="Q2142" s="40">
        <f t="shared" ca="1" si="647"/>
        <v>33.602386119999998</v>
      </c>
      <c r="R2142" s="44">
        <f>IF(VLOOKUP(A2142,$Z$12:$AI$125,8)=VLOOKUP(A2141,$Z$12:$AI$125,8),0,VLOOKUP(A2142,Z$12:$AI$125,8))</f>
        <v>0</v>
      </c>
      <c r="S2142" s="45">
        <f>IF(R2142&gt;0,VLOOKUP(R2142,Y$12:$AH$125,7),0)</f>
        <v>0</v>
      </c>
      <c r="T2142" s="40">
        <f t="shared" si="648"/>
        <v>0</v>
      </c>
      <c r="U2142" s="40">
        <f t="shared" ca="1" si="649"/>
        <v>33.602386119999998</v>
      </c>
      <c r="V2142" s="46" t="str">
        <f t="shared" si="654"/>
        <v>J=</v>
      </c>
      <c r="W2142" s="47">
        <f t="shared" si="655"/>
        <v>45736</v>
      </c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  <c r="AX2142" s="35"/>
      <c r="AY2142" s="35"/>
      <c r="AZ2142" s="35"/>
      <c r="BA2142" s="35"/>
      <c r="BB2142" s="35"/>
      <c r="BC2142" s="35"/>
      <c r="BD2142" s="35"/>
      <c r="BE2142" s="35"/>
      <c r="BF2142" s="35"/>
      <c r="BG2142" s="35"/>
      <c r="BH2142" s="35"/>
      <c r="BI2142" s="35"/>
      <c r="BJ2142" s="35"/>
      <c r="BK2142" s="35"/>
      <c r="BL2142" s="35"/>
      <c r="BM2142" s="35"/>
      <c r="BN2142" s="35"/>
      <c r="BO2142" s="35"/>
      <c r="BP2142" s="35"/>
      <c r="BQ2142" s="35"/>
      <c r="BR2142" s="35"/>
      <c r="BS2142" s="35"/>
      <c r="BT2142" s="35"/>
      <c r="BU2142" s="35"/>
      <c r="BV2142" s="35"/>
      <c r="BW2142" s="35"/>
      <c r="BX2142" s="35"/>
      <c r="BY2142" s="35"/>
      <c r="BZ2142" s="35"/>
      <c r="CA2142" s="35"/>
      <c r="CB2142" s="35"/>
      <c r="CC2142" s="35"/>
      <c r="CD2142" s="35"/>
      <c r="CE2142" s="35"/>
      <c r="CF2142" s="35"/>
      <c r="CG2142" s="35"/>
      <c r="CH2142" s="35"/>
      <c r="CI2142" s="35"/>
      <c r="CJ2142" s="35"/>
      <c r="CK2142" s="35"/>
      <c r="CL2142" s="35"/>
      <c r="CM2142" s="35"/>
      <c r="CN2142" s="35"/>
      <c r="CO2142" s="35"/>
      <c r="CP2142" s="35"/>
      <c r="CQ2142" s="35"/>
      <c r="CR2142" s="35"/>
      <c r="CS2142" s="35"/>
      <c r="CT2142" s="35"/>
      <c r="CU2142" s="35"/>
      <c r="CV2142" s="35"/>
      <c r="CW2142" s="35"/>
      <c r="CX2142" s="35"/>
      <c r="CY2142" s="35"/>
      <c r="CZ2142" s="35"/>
      <c r="DA2142" s="35"/>
      <c r="DB2142" s="35"/>
      <c r="DC2142" s="35"/>
      <c r="DD2142" s="35"/>
      <c r="DE2142" s="35"/>
      <c r="DF2142" s="35"/>
      <c r="DG2142" s="35"/>
      <c r="DH2142" s="35"/>
      <c r="DI2142" s="35"/>
      <c r="DJ2142" s="35"/>
      <c r="DK2142" s="35"/>
      <c r="DL2142" s="35"/>
      <c r="DM2142" s="35"/>
      <c r="DN2142" s="35"/>
      <c r="DO2142" s="35"/>
      <c r="DP2142" s="35"/>
      <c r="DQ2142" s="35"/>
      <c r="DR2142" s="35"/>
      <c r="DS2142" s="35"/>
      <c r="DT2142" s="35"/>
      <c r="DU2142" s="35"/>
      <c r="DV2142" s="35"/>
      <c r="DW2142" s="35"/>
      <c r="DX2142" s="35"/>
      <c r="DY2142" s="35"/>
      <c r="DZ2142" s="35"/>
      <c r="EA2142" s="35"/>
      <c r="EB2142" s="35"/>
      <c r="EC2142" s="35"/>
      <c r="ED2142" s="35"/>
      <c r="EE2142" s="35"/>
      <c r="EF2142" s="35"/>
      <c r="EG2142" s="35"/>
      <c r="EH2142" s="35"/>
      <c r="EI2142" s="35"/>
      <c r="EJ2142" s="35"/>
      <c r="EK2142" s="35"/>
      <c r="EL2142" s="35"/>
      <c r="EM2142" s="35"/>
      <c r="EN2142" s="35"/>
      <c r="EO2142" s="35"/>
      <c r="EP2142" s="35"/>
      <c r="EQ2142" s="35"/>
      <c r="ER2142" s="35"/>
      <c r="ES2142" s="35"/>
      <c r="ET2142" s="35"/>
      <c r="EU2142" s="35"/>
      <c r="EV2142" s="35"/>
      <c r="EW2142" s="35"/>
      <c r="EX2142" s="35"/>
      <c r="EY2142" s="35"/>
      <c r="EZ2142" s="35"/>
      <c r="FA2142" s="35"/>
      <c r="FB2142" s="35"/>
      <c r="FC2142" s="35"/>
      <c r="FD2142" s="35"/>
      <c r="FE2142" s="35"/>
      <c r="FF2142" s="35"/>
      <c r="FG2142" s="35"/>
      <c r="FH2142" s="35"/>
      <c r="FI2142" s="35"/>
      <c r="FJ2142" s="35"/>
      <c r="FK2142" s="35"/>
      <c r="FL2142" s="35"/>
      <c r="FM2142" s="35"/>
      <c r="FN2142" s="35"/>
      <c r="FO2142" s="35"/>
      <c r="FP2142" s="35"/>
      <c r="FQ2142" s="35"/>
      <c r="FR2142" s="35"/>
      <c r="FS2142" s="35"/>
      <c r="FT2142" s="35"/>
      <c r="FU2142" s="35"/>
      <c r="FV2142" s="35"/>
      <c r="FW2142" s="35"/>
      <c r="FX2142" s="35"/>
      <c r="FY2142" s="35"/>
      <c r="FZ2142" s="35"/>
    </row>
    <row r="2143" spans="1:182" x14ac:dyDescent="0.15">
      <c r="A2143" s="38">
        <f t="shared" si="656"/>
        <v>45587</v>
      </c>
      <c r="B2143" s="39">
        <f t="shared" ca="1" si="638"/>
        <v>3172.48379587</v>
      </c>
      <c r="C2143" s="40">
        <f t="shared" si="639"/>
        <v>3137.2723529499999</v>
      </c>
      <c r="D2143" s="41">
        <f ca="1">IF(A2143&lt;$B$1,VLOOKUP(A2143,[1]DI!$A$4:$B$15000,2,FALSE),0)</f>
        <v>0.1065</v>
      </c>
      <c r="E2143" s="40">
        <f t="shared" ca="1" si="640"/>
        <v>4.0168000000000002E-4</v>
      </c>
      <c r="F2143" s="42">
        <f t="shared" si="653"/>
        <v>1</v>
      </c>
      <c r="G2143" s="43">
        <f t="shared" ca="1" si="641"/>
        <v>1.00040168</v>
      </c>
      <c r="H2143" s="40">
        <f ca="1">TRUNC(PRODUCT(G$10:G2142),15)</f>
        <v>1.5991541955692301</v>
      </c>
      <c r="I2143" s="40">
        <f t="shared" ca="1" si="642"/>
        <v>1.58508760333294</v>
      </c>
      <c r="J2143" s="40">
        <f t="shared" ca="1" si="643"/>
        <v>1.00887433</v>
      </c>
      <c r="K2143" s="42">
        <f t="shared" si="644"/>
        <v>2.7E-2</v>
      </c>
      <c r="L2143" s="63">
        <f t="shared" si="650"/>
        <v>45555</v>
      </c>
      <c r="M2143" s="64">
        <f t="shared" si="651"/>
        <v>22</v>
      </c>
      <c r="N2143" s="44">
        <f t="shared" si="645"/>
        <v>22</v>
      </c>
      <c r="O2143" s="40">
        <f t="shared" si="646"/>
        <v>1.0023285900000001</v>
      </c>
      <c r="P2143" s="65">
        <f t="shared" ca="1" si="652"/>
        <v>1.011223585</v>
      </c>
      <c r="Q2143" s="40">
        <f t="shared" ca="1" si="647"/>
        <v>35.211442920000003</v>
      </c>
      <c r="R2143" s="44">
        <f>IF(VLOOKUP(A2143,$Z$12:$AI$125,8)=VLOOKUP(A2142,$Z$12:$AI$125,8),0,VLOOKUP(A2143,Z$12:$AI$125,8))</f>
        <v>0</v>
      </c>
      <c r="S2143" s="45">
        <f>IF(R2143&gt;0,VLOOKUP(R2143,Y$12:$AH$125,7),0)</f>
        <v>0</v>
      </c>
      <c r="T2143" s="40">
        <f t="shared" si="648"/>
        <v>0</v>
      </c>
      <c r="U2143" s="40">
        <f t="shared" ca="1" si="649"/>
        <v>35.211442920000003</v>
      </c>
      <c r="V2143" s="46" t="str">
        <f t="shared" si="654"/>
        <v>J=</v>
      </c>
      <c r="W2143" s="47">
        <f t="shared" si="655"/>
        <v>45736</v>
      </c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35"/>
      <c r="BC2143" s="35"/>
      <c r="BD2143" s="35"/>
      <c r="BE2143" s="35"/>
      <c r="BF2143" s="35"/>
      <c r="BG2143" s="35"/>
      <c r="BH2143" s="35"/>
      <c r="BI2143" s="35"/>
      <c r="BJ2143" s="35"/>
      <c r="BK2143" s="35"/>
      <c r="BL2143" s="35"/>
      <c r="BM2143" s="35"/>
      <c r="BN2143" s="35"/>
      <c r="BO2143" s="35"/>
      <c r="BP2143" s="35"/>
      <c r="BQ2143" s="35"/>
      <c r="BR2143" s="35"/>
      <c r="BS2143" s="35"/>
      <c r="BT2143" s="35"/>
      <c r="BU2143" s="35"/>
      <c r="BV2143" s="35"/>
      <c r="BW2143" s="35"/>
      <c r="BX2143" s="35"/>
      <c r="BY2143" s="35"/>
      <c r="BZ2143" s="35"/>
      <c r="CA2143" s="35"/>
      <c r="CB2143" s="35"/>
      <c r="CC2143" s="35"/>
      <c r="CD2143" s="35"/>
      <c r="CE2143" s="35"/>
      <c r="CF2143" s="35"/>
      <c r="CG2143" s="35"/>
      <c r="CH2143" s="35"/>
      <c r="CI2143" s="35"/>
      <c r="CJ2143" s="35"/>
      <c r="CK2143" s="35"/>
      <c r="CL2143" s="35"/>
      <c r="CM2143" s="35"/>
      <c r="CN2143" s="35"/>
      <c r="CO2143" s="35"/>
      <c r="CP2143" s="35"/>
      <c r="CQ2143" s="35"/>
      <c r="CR2143" s="35"/>
      <c r="CS2143" s="35"/>
      <c r="CT2143" s="35"/>
      <c r="CU2143" s="35"/>
      <c r="CV2143" s="35"/>
      <c r="CW2143" s="35"/>
      <c r="CX2143" s="35"/>
      <c r="CY2143" s="35"/>
      <c r="CZ2143" s="35"/>
      <c r="DA2143" s="35"/>
      <c r="DB2143" s="35"/>
      <c r="DC2143" s="35"/>
      <c r="DD2143" s="35"/>
      <c r="DE2143" s="35"/>
      <c r="DF2143" s="35"/>
      <c r="DG2143" s="35"/>
      <c r="DH2143" s="35"/>
      <c r="DI2143" s="35"/>
      <c r="DJ2143" s="35"/>
      <c r="DK2143" s="35"/>
      <c r="DL2143" s="35"/>
      <c r="DM2143" s="35"/>
      <c r="DN2143" s="35"/>
      <c r="DO2143" s="35"/>
      <c r="DP2143" s="35"/>
      <c r="DQ2143" s="35"/>
      <c r="DR2143" s="35"/>
      <c r="DS2143" s="35"/>
      <c r="DT2143" s="35"/>
      <c r="DU2143" s="35"/>
      <c r="DV2143" s="35"/>
      <c r="DW2143" s="35"/>
      <c r="DX2143" s="35"/>
      <c r="DY2143" s="35"/>
      <c r="DZ2143" s="35"/>
      <c r="EA2143" s="35"/>
      <c r="EB2143" s="35"/>
      <c r="EC2143" s="35"/>
      <c r="ED2143" s="35"/>
      <c r="EE2143" s="35"/>
      <c r="EF2143" s="35"/>
      <c r="EG2143" s="35"/>
      <c r="EH2143" s="35"/>
      <c r="EI2143" s="35"/>
      <c r="EJ2143" s="35"/>
      <c r="EK2143" s="35"/>
      <c r="EL2143" s="35"/>
      <c r="EM2143" s="35"/>
      <c r="EN2143" s="35"/>
      <c r="EO2143" s="35"/>
      <c r="EP2143" s="35"/>
      <c r="EQ2143" s="35"/>
      <c r="ER2143" s="35"/>
      <c r="ES2143" s="35"/>
      <c r="ET2143" s="35"/>
      <c r="EU2143" s="35"/>
      <c r="EV2143" s="35"/>
      <c r="EW2143" s="35"/>
      <c r="EX2143" s="35"/>
      <c r="EY2143" s="35"/>
      <c r="EZ2143" s="35"/>
      <c r="FA2143" s="35"/>
      <c r="FB2143" s="35"/>
      <c r="FC2143" s="35"/>
      <c r="FD2143" s="35"/>
      <c r="FE2143" s="35"/>
      <c r="FF2143" s="35"/>
      <c r="FG2143" s="35"/>
      <c r="FH2143" s="35"/>
      <c r="FI2143" s="35"/>
      <c r="FJ2143" s="35"/>
      <c r="FK2143" s="35"/>
      <c r="FL2143" s="35"/>
      <c r="FM2143" s="35"/>
      <c r="FN2143" s="35"/>
      <c r="FO2143" s="35"/>
      <c r="FP2143" s="35"/>
      <c r="FQ2143" s="35"/>
      <c r="FR2143" s="35"/>
      <c r="FS2143" s="35"/>
      <c r="FT2143" s="35"/>
      <c r="FU2143" s="35"/>
      <c r="FV2143" s="35"/>
      <c r="FW2143" s="35"/>
      <c r="FX2143" s="35"/>
      <c r="FY2143" s="35"/>
      <c r="FZ2143" s="35"/>
    </row>
    <row r="2144" spans="1:182" x14ac:dyDescent="0.15">
      <c r="A2144" s="38">
        <f t="shared" si="656"/>
        <v>45588</v>
      </c>
      <c r="B2144" s="39">
        <f t="shared" ca="1" si="638"/>
        <v>3174.0936903100001</v>
      </c>
      <c r="C2144" s="40">
        <f t="shared" si="639"/>
        <v>3137.2723529499999</v>
      </c>
      <c r="D2144" s="41">
        <f ca="1">IF(A2144&lt;$B$1,VLOOKUP(A2144,[1]DI!$A$4:$B$15000,2,FALSE),0)</f>
        <v>0.1065</v>
      </c>
      <c r="E2144" s="40">
        <f t="shared" ca="1" si="640"/>
        <v>4.0168000000000002E-4</v>
      </c>
      <c r="F2144" s="42">
        <f t="shared" si="653"/>
        <v>1</v>
      </c>
      <c r="G2144" s="43">
        <f t="shared" ca="1" si="641"/>
        <v>1.00040168</v>
      </c>
      <c r="H2144" s="40">
        <f ca="1">TRUNC(PRODUCT(G$10:G2143),15)</f>
        <v>1.59979654382651</v>
      </c>
      <c r="I2144" s="40">
        <f t="shared" ca="1" si="642"/>
        <v>1.58508760333294</v>
      </c>
      <c r="J2144" s="40">
        <f t="shared" ca="1" si="643"/>
        <v>1.0092795800000001</v>
      </c>
      <c r="K2144" s="42">
        <f t="shared" si="644"/>
        <v>2.7E-2</v>
      </c>
      <c r="L2144" s="63">
        <f t="shared" si="650"/>
        <v>45555</v>
      </c>
      <c r="M2144" s="64">
        <f t="shared" si="651"/>
        <v>23</v>
      </c>
      <c r="N2144" s="44">
        <f t="shared" si="645"/>
        <v>23</v>
      </c>
      <c r="O2144" s="40">
        <f t="shared" si="646"/>
        <v>1.0024345640000001</v>
      </c>
      <c r="P2144" s="65">
        <f t="shared" ca="1" si="652"/>
        <v>1.011736736</v>
      </c>
      <c r="Q2144" s="40">
        <f t="shared" ca="1" si="647"/>
        <v>36.821337360000001</v>
      </c>
      <c r="R2144" s="44">
        <f>IF(VLOOKUP(A2144,$Z$12:$AI$125,8)=VLOOKUP(A2143,$Z$12:$AI$125,8),0,VLOOKUP(A2144,Z$12:$AI$125,8))</f>
        <v>0</v>
      </c>
      <c r="S2144" s="45">
        <f>IF(R2144&gt;0,VLOOKUP(R2144,Y$12:$AH$125,7),0)</f>
        <v>0</v>
      </c>
      <c r="T2144" s="40">
        <f t="shared" si="648"/>
        <v>0</v>
      </c>
      <c r="U2144" s="40">
        <f t="shared" ca="1" si="649"/>
        <v>36.821337360000001</v>
      </c>
      <c r="V2144" s="46" t="str">
        <f t="shared" si="654"/>
        <v>J=</v>
      </c>
      <c r="W2144" s="47">
        <f t="shared" si="655"/>
        <v>45736</v>
      </c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  <c r="AX2144" s="35"/>
      <c r="AY2144" s="35"/>
      <c r="AZ2144" s="35"/>
      <c r="BA2144" s="35"/>
      <c r="BB2144" s="35"/>
      <c r="BC2144" s="35"/>
      <c r="BD2144" s="35"/>
      <c r="BE2144" s="35"/>
      <c r="BF2144" s="35"/>
      <c r="BG2144" s="35"/>
      <c r="BH2144" s="35"/>
      <c r="BI2144" s="35"/>
      <c r="BJ2144" s="35"/>
      <c r="BK2144" s="35"/>
      <c r="BL2144" s="35"/>
      <c r="BM2144" s="35"/>
      <c r="BN2144" s="35"/>
      <c r="BO2144" s="35"/>
      <c r="BP2144" s="35"/>
      <c r="BQ2144" s="35"/>
      <c r="BR2144" s="35"/>
      <c r="BS2144" s="35"/>
      <c r="BT2144" s="35"/>
      <c r="BU2144" s="35"/>
      <c r="BV2144" s="35"/>
      <c r="BW2144" s="35"/>
      <c r="BX2144" s="35"/>
      <c r="BY2144" s="35"/>
      <c r="BZ2144" s="35"/>
      <c r="CA2144" s="35"/>
      <c r="CB2144" s="35"/>
      <c r="CC2144" s="35"/>
      <c r="CD2144" s="35"/>
      <c r="CE2144" s="35"/>
      <c r="CF2144" s="35"/>
      <c r="CG2144" s="35"/>
      <c r="CH2144" s="35"/>
      <c r="CI2144" s="35"/>
      <c r="CJ2144" s="35"/>
      <c r="CK2144" s="35"/>
      <c r="CL2144" s="35"/>
      <c r="CM2144" s="35"/>
      <c r="CN2144" s="35"/>
      <c r="CO2144" s="35"/>
      <c r="CP2144" s="35"/>
      <c r="CQ2144" s="35"/>
      <c r="CR2144" s="35"/>
      <c r="CS2144" s="35"/>
      <c r="CT2144" s="35"/>
      <c r="CU2144" s="35"/>
      <c r="CV2144" s="35"/>
      <c r="CW2144" s="35"/>
      <c r="CX2144" s="35"/>
      <c r="CY2144" s="35"/>
      <c r="CZ2144" s="35"/>
      <c r="DA2144" s="35"/>
      <c r="DB2144" s="35"/>
      <c r="DC2144" s="35"/>
      <c r="DD2144" s="35"/>
      <c r="DE2144" s="35"/>
      <c r="DF2144" s="35"/>
      <c r="DG2144" s="35"/>
      <c r="DH2144" s="35"/>
      <c r="DI2144" s="35"/>
      <c r="DJ2144" s="35"/>
      <c r="DK2144" s="35"/>
      <c r="DL2144" s="35"/>
      <c r="DM2144" s="35"/>
      <c r="DN2144" s="35"/>
      <c r="DO2144" s="35"/>
      <c r="DP2144" s="35"/>
      <c r="DQ2144" s="35"/>
      <c r="DR2144" s="35"/>
      <c r="DS2144" s="35"/>
      <c r="DT2144" s="35"/>
      <c r="DU2144" s="35"/>
      <c r="DV2144" s="35"/>
      <c r="DW2144" s="35"/>
      <c r="DX2144" s="35"/>
      <c r="DY2144" s="35"/>
      <c r="DZ2144" s="35"/>
      <c r="EA2144" s="35"/>
      <c r="EB2144" s="35"/>
      <c r="EC2144" s="35"/>
      <c r="ED2144" s="35"/>
      <c r="EE2144" s="35"/>
      <c r="EF2144" s="35"/>
      <c r="EG2144" s="35"/>
      <c r="EH2144" s="35"/>
      <c r="EI2144" s="35"/>
      <c r="EJ2144" s="35"/>
      <c r="EK2144" s="35"/>
      <c r="EL2144" s="35"/>
      <c r="EM2144" s="35"/>
      <c r="EN2144" s="35"/>
      <c r="EO2144" s="35"/>
      <c r="EP2144" s="35"/>
      <c r="EQ2144" s="35"/>
      <c r="ER2144" s="35"/>
      <c r="ES2144" s="35"/>
      <c r="ET2144" s="35"/>
      <c r="EU2144" s="35"/>
      <c r="EV2144" s="35"/>
      <c r="EW2144" s="35"/>
      <c r="EX2144" s="35"/>
      <c r="EY2144" s="35"/>
      <c r="EZ2144" s="35"/>
      <c r="FA2144" s="35"/>
      <c r="FB2144" s="35"/>
      <c r="FC2144" s="35"/>
      <c r="FD2144" s="35"/>
      <c r="FE2144" s="35"/>
      <c r="FF2144" s="35"/>
      <c r="FG2144" s="35"/>
      <c r="FH2144" s="35"/>
      <c r="FI2144" s="35"/>
      <c r="FJ2144" s="35"/>
      <c r="FK2144" s="35"/>
      <c r="FL2144" s="35"/>
      <c r="FM2144" s="35"/>
      <c r="FN2144" s="35"/>
      <c r="FO2144" s="35"/>
      <c r="FP2144" s="35"/>
      <c r="FQ2144" s="35"/>
      <c r="FR2144" s="35"/>
      <c r="FS2144" s="35"/>
      <c r="FT2144" s="35"/>
      <c r="FU2144" s="35"/>
      <c r="FV2144" s="35"/>
      <c r="FW2144" s="35"/>
      <c r="FX2144" s="35"/>
      <c r="FY2144" s="35"/>
      <c r="FZ2144" s="35"/>
    </row>
    <row r="2145" spans="1:182" x14ac:dyDescent="0.15">
      <c r="A2145" s="38">
        <f t="shared" si="656"/>
        <v>45589</v>
      </c>
      <c r="B2145" s="39">
        <f t="shared" ca="1" si="638"/>
        <v>3175.70435653</v>
      </c>
      <c r="C2145" s="40">
        <f t="shared" si="639"/>
        <v>3137.2723529499999</v>
      </c>
      <c r="D2145" s="41">
        <f ca="1">IF(A2145&lt;$B$1,VLOOKUP(A2145,[1]DI!$A$4:$B$15000,2,FALSE),0)</f>
        <v>0.1065</v>
      </c>
      <c r="E2145" s="40">
        <f t="shared" ca="1" si="640"/>
        <v>4.0168000000000002E-4</v>
      </c>
      <c r="F2145" s="42">
        <f t="shared" si="653"/>
        <v>1</v>
      </c>
      <c r="G2145" s="43">
        <f t="shared" ca="1" si="641"/>
        <v>1.00040168</v>
      </c>
      <c r="H2145" s="40">
        <f ca="1">TRUNC(PRODUCT(G$10:G2144),15)</f>
        <v>1.6004391501022299</v>
      </c>
      <c r="I2145" s="40">
        <f t="shared" ca="1" si="642"/>
        <v>1.58508760333294</v>
      </c>
      <c r="J2145" s="40">
        <f t="shared" ca="1" si="643"/>
        <v>1.0096849800000001</v>
      </c>
      <c r="K2145" s="42">
        <f t="shared" si="644"/>
        <v>2.7E-2</v>
      </c>
      <c r="L2145" s="63">
        <f t="shared" si="650"/>
        <v>45555</v>
      </c>
      <c r="M2145" s="64">
        <f t="shared" si="651"/>
        <v>24</v>
      </c>
      <c r="N2145" s="44">
        <f t="shared" si="645"/>
        <v>24</v>
      </c>
      <c r="O2145" s="40">
        <f t="shared" si="646"/>
        <v>1.002540548</v>
      </c>
      <c r="P2145" s="65">
        <f t="shared" ca="1" si="652"/>
        <v>1.012250133</v>
      </c>
      <c r="Q2145" s="40">
        <f t="shared" ca="1" si="647"/>
        <v>38.43200358</v>
      </c>
      <c r="R2145" s="44">
        <f>IF(VLOOKUP(A2145,$Z$12:$AI$125,8)=VLOOKUP(A2144,$Z$12:$AI$125,8),0,VLOOKUP(A2145,Z$12:$AI$125,8))</f>
        <v>0</v>
      </c>
      <c r="S2145" s="45">
        <f>IF(R2145&gt;0,VLOOKUP(R2145,Y$12:$AH$125,7),0)</f>
        <v>0</v>
      </c>
      <c r="T2145" s="40">
        <f t="shared" si="648"/>
        <v>0</v>
      </c>
      <c r="U2145" s="40">
        <f t="shared" ca="1" si="649"/>
        <v>38.43200358</v>
      </c>
      <c r="V2145" s="46" t="str">
        <f t="shared" si="654"/>
        <v>J=</v>
      </c>
      <c r="W2145" s="47">
        <f t="shared" si="655"/>
        <v>45736</v>
      </c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  <c r="AX2145" s="35"/>
      <c r="AY2145" s="35"/>
      <c r="AZ2145" s="35"/>
      <c r="BA2145" s="35"/>
      <c r="BB2145" s="35"/>
      <c r="BC2145" s="35"/>
      <c r="BD2145" s="35"/>
      <c r="BE2145" s="35"/>
      <c r="BF2145" s="35"/>
      <c r="BG2145" s="35"/>
      <c r="BH2145" s="35"/>
      <c r="BI2145" s="35"/>
      <c r="BJ2145" s="35"/>
      <c r="BK2145" s="35"/>
      <c r="BL2145" s="35"/>
      <c r="BM2145" s="35"/>
      <c r="BN2145" s="35"/>
      <c r="BO2145" s="35"/>
      <c r="BP2145" s="35"/>
      <c r="BQ2145" s="35"/>
      <c r="BR2145" s="35"/>
      <c r="BS2145" s="35"/>
      <c r="BT2145" s="35"/>
      <c r="BU2145" s="35"/>
      <c r="BV2145" s="35"/>
      <c r="BW2145" s="35"/>
      <c r="BX2145" s="35"/>
      <c r="BY2145" s="35"/>
      <c r="BZ2145" s="35"/>
      <c r="CA2145" s="35"/>
      <c r="CB2145" s="35"/>
      <c r="CC2145" s="35"/>
      <c r="CD2145" s="35"/>
      <c r="CE2145" s="35"/>
      <c r="CF2145" s="35"/>
      <c r="CG2145" s="35"/>
      <c r="CH2145" s="35"/>
      <c r="CI2145" s="35"/>
      <c r="CJ2145" s="35"/>
      <c r="CK2145" s="35"/>
      <c r="CL2145" s="35"/>
      <c r="CM2145" s="35"/>
      <c r="CN2145" s="35"/>
      <c r="CO2145" s="35"/>
      <c r="CP2145" s="35"/>
      <c r="CQ2145" s="35"/>
      <c r="CR2145" s="35"/>
      <c r="CS2145" s="35"/>
      <c r="CT2145" s="35"/>
      <c r="CU2145" s="35"/>
      <c r="CV2145" s="35"/>
      <c r="CW2145" s="35"/>
      <c r="CX2145" s="35"/>
      <c r="CY2145" s="35"/>
      <c r="CZ2145" s="35"/>
      <c r="DA2145" s="35"/>
      <c r="DB2145" s="35"/>
      <c r="DC2145" s="35"/>
      <c r="DD2145" s="35"/>
      <c r="DE2145" s="35"/>
      <c r="DF2145" s="35"/>
      <c r="DG2145" s="35"/>
      <c r="DH2145" s="35"/>
      <c r="DI2145" s="35"/>
      <c r="DJ2145" s="35"/>
      <c r="DK2145" s="35"/>
      <c r="DL2145" s="35"/>
      <c r="DM2145" s="35"/>
      <c r="DN2145" s="35"/>
      <c r="DO2145" s="35"/>
      <c r="DP2145" s="35"/>
      <c r="DQ2145" s="35"/>
      <c r="DR2145" s="35"/>
      <c r="DS2145" s="35"/>
      <c r="DT2145" s="35"/>
      <c r="DU2145" s="35"/>
      <c r="DV2145" s="35"/>
      <c r="DW2145" s="35"/>
      <c r="DX2145" s="35"/>
      <c r="DY2145" s="35"/>
      <c r="DZ2145" s="35"/>
      <c r="EA2145" s="35"/>
      <c r="EB2145" s="35"/>
      <c r="EC2145" s="35"/>
      <c r="ED2145" s="35"/>
      <c r="EE2145" s="35"/>
      <c r="EF2145" s="35"/>
      <c r="EG2145" s="35"/>
      <c r="EH2145" s="35"/>
      <c r="EI2145" s="35"/>
      <c r="EJ2145" s="35"/>
      <c r="EK2145" s="35"/>
      <c r="EL2145" s="35"/>
      <c r="EM2145" s="35"/>
      <c r="EN2145" s="35"/>
      <c r="EO2145" s="35"/>
      <c r="EP2145" s="35"/>
      <c r="EQ2145" s="35"/>
      <c r="ER2145" s="35"/>
      <c r="ES2145" s="35"/>
      <c r="ET2145" s="35"/>
      <c r="EU2145" s="35"/>
      <c r="EV2145" s="35"/>
      <c r="EW2145" s="35"/>
      <c r="EX2145" s="35"/>
      <c r="EY2145" s="35"/>
      <c r="EZ2145" s="35"/>
      <c r="FA2145" s="35"/>
      <c r="FB2145" s="35"/>
      <c r="FC2145" s="35"/>
      <c r="FD2145" s="35"/>
      <c r="FE2145" s="35"/>
      <c r="FF2145" s="35"/>
      <c r="FG2145" s="35"/>
      <c r="FH2145" s="35"/>
      <c r="FI2145" s="35"/>
      <c r="FJ2145" s="35"/>
      <c r="FK2145" s="35"/>
      <c r="FL2145" s="35"/>
      <c r="FM2145" s="35"/>
      <c r="FN2145" s="35"/>
      <c r="FO2145" s="35"/>
      <c r="FP2145" s="35"/>
      <c r="FQ2145" s="35"/>
      <c r="FR2145" s="35"/>
      <c r="FS2145" s="35"/>
      <c r="FT2145" s="35"/>
      <c r="FU2145" s="35"/>
      <c r="FV2145" s="35"/>
      <c r="FW2145" s="35"/>
      <c r="FX2145" s="35"/>
      <c r="FY2145" s="35"/>
      <c r="FZ2145" s="35"/>
    </row>
    <row r="2146" spans="1:182" x14ac:dyDescent="0.15">
      <c r="A2146" s="38">
        <f t="shared" si="656"/>
        <v>45590</v>
      </c>
      <c r="B2146" s="39">
        <f t="shared" ca="1" si="638"/>
        <v>3177.3158697999997</v>
      </c>
      <c r="C2146" s="40">
        <f t="shared" si="639"/>
        <v>3137.2723529499999</v>
      </c>
      <c r="D2146" s="41">
        <f ca="1">IF(A2146&lt;$B$1,VLOOKUP(A2146,[1]DI!$A$4:$B$15000,2,FALSE),0)</f>
        <v>0.1065</v>
      </c>
      <c r="E2146" s="40">
        <f t="shared" ca="1" si="640"/>
        <v>4.0168000000000002E-4</v>
      </c>
      <c r="F2146" s="42">
        <f t="shared" si="653"/>
        <v>1</v>
      </c>
      <c r="G2146" s="43">
        <f t="shared" ca="1" si="641"/>
        <v>1.00040168</v>
      </c>
      <c r="H2146" s="40">
        <f ca="1">TRUNC(PRODUCT(G$10:G2145),15)</f>
        <v>1.60108201450004</v>
      </c>
      <c r="I2146" s="40">
        <f t="shared" ca="1" si="642"/>
        <v>1.58508760333294</v>
      </c>
      <c r="J2146" s="40">
        <f t="shared" ca="1" si="643"/>
        <v>1.0100905499999999</v>
      </c>
      <c r="K2146" s="42">
        <f t="shared" si="644"/>
        <v>2.7E-2</v>
      </c>
      <c r="L2146" s="63">
        <f t="shared" si="650"/>
        <v>45555</v>
      </c>
      <c r="M2146" s="64">
        <f t="shared" si="651"/>
        <v>25</v>
      </c>
      <c r="N2146" s="44">
        <f t="shared" si="645"/>
        <v>25</v>
      </c>
      <c r="O2146" s="40">
        <f t="shared" si="646"/>
        <v>1.0026465449999999</v>
      </c>
      <c r="P2146" s="65">
        <f t="shared" ca="1" si="652"/>
        <v>1.0127638000000001</v>
      </c>
      <c r="Q2146" s="40">
        <f t="shared" ca="1" si="647"/>
        <v>40.043516850000003</v>
      </c>
      <c r="R2146" s="44">
        <f>IF(VLOOKUP(A2146,$Z$12:$AI$125,8)=VLOOKUP(A2145,$Z$12:$AI$125,8),0,VLOOKUP(A2146,Z$12:$AI$125,8))</f>
        <v>0</v>
      </c>
      <c r="S2146" s="45">
        <f>IF(R2146&gt;0,VLOOKUP(R2146,Y$12:$AH$125,7),0)</f>
        <v>0</v>
      </c>
      <c r="T2146" s="40">
        <f t="shared" si="648"/>
        <v>0</v>
      </c>
      <c r="U2146" s="40">
        <f t="shared" ca="1" si="649"/>
        <v>40.043516850000003</v>
      </c>
      <c r="V2146" s="46" t="str">
        <f t="shared" si="654"/>
        <v>J=</v>
      </c>
      <c r="W2146" s="47">
        <f t="shared" si="655"/>
        <v>45736</v>
      </c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  <c r="AX2146" s="35"/>
      <c r="AY2146" s="35"/>
      <c r="AZ2146" s="35"/>
      <c r="BA2146" s="35"/>
      <c r="BB2146" s="35"/>
      <c r="BC2146" s="35"/>
      <c r="BD2146" s="35"/>
      <c r="BE2146" s="35"/>
      <c r="BF2146" s="35"/>
      <c r="BG2146" s="35"/>
      <c r="BH2146" s="35"/>
      <c r="BI2146" s="35"/>
      <c r="BJ2146" s="35"/>
      <c r="BK2146" s="35"/>
      <c r="BL2146" s="35"/>
      <c r="BM2146" s="35"/>
      <c r="BN2146" s="35"/>
      <c r="BO2146" s="35"/>
      <c r="BP2146" s="35"/>
      <c r="BQ2146" s="35"/>
      <c r="BR2146" s="35"/>
      <c r="BS2146" s="35"/>
      <c r="BT2146" s="35"/>
      <c r="BU2146" s="35"/>
      <c r="BV2146" s="35"/>
      <c r="BW2146" s="35"/>
      <c r="BX2146" s="35"/>
      <c r="BY2146" s="35"/>
      <c r="BZ2146" s="35"/>
      <c r="CA2146" s="35"/>
      <c r="CB2146" s="35"/>
      <c r="CC2146" s="35"/>
      <c r="CD2146" s="35"/>
      <c r="CE2146" s="35"/>
      <c r="CF2146" s="35"/>
      <c r="CG2146" s="35"/>
      <c r="CH2146" s="35"/>
      <c r="CI2146" s="35"/>
      <c r="CJ2146" s="35"/>
      <c r="CK2146" s="35"/>
      <c r="CL2146" s="35"/>
      <c r="CM2146" s="35"/>
      <c r="CN2146" s="35"/>
      <c r="CO2146" s="35"/>
      <c r="CP2146" s="35"/>
      <c r="CQ2146" s="35"/>
      <c r="CR2146" s="35"/>
      <c r="CS2146" s="35"/>
      <c r="CT2146" s="35"/>
      <c r="CU2146" s="35"/>
      <c r="CV2146" s="35"/>
      <c r="CW2146" s="35"/>
      <c r="CX2146" s="35"/>
      <c r="CY2146" s="35"/>
      <c r="CZ2146" s="35"/>
      <c r="DA2146" s="35"/>
      <c r="DB2146" s="35"/>
      <c r="DC2146" s="35"/>
      <c r="DD2146" s="35"/>
      <c r="DE2146" s="35"/>
      <c r="DF2146" s="35"/>
      <c r="DG2146" s="35"/>
      <c r="DH2146" s="35"/>
      <c r="DI2146" s="35"/>
      <c r="DJ2146" s="35"/>
      <c r="DK2146" s="35"/>
      <c r="DL2146" s="35"/>
      <c r="DM2146" s="35"/>
      <c r="DN2146" s="35"/>
      <c r="DO2146" s="35"/>
      <c r="DP2146" s="35"/>
      <c r="DQ2146" s="35"/>
      <c r="DR2146" s="35"/>
      <c r="DS2146" s="35"/>
      <c r="DT2146" s="35"/>
      <c r="DU2146" s="35"/>
      <c r="DV2146" s="35"/>
      <c r="DW2146" s="35"/>
      <c r="DX2146" s="35"/>
      <c r="DY2146" s="35"/>
      <c r="DZ2146" s="35"/>
      <c r="EA2146" s="35"/>
      <c r="EB2146" s="35"/>
      <c r="EC2146" s="35"/>
      <c r="ED2146" s="35"/>
      <c r="EE2146" s="35"/>
      <c r="EF2146" s="35"/>
      <c r="EG2146" s="35"/>
      <c r="EH2146" s="35"/>
      <c r="EI2146" s="35"/>
      <c r="EJ2146" s="35"/>
      <c r="EK2146" s="35"/>
      <c r="EL2146" s="35"/>
      <c r="EM2146" s="35"/>
      <c r="EN2146" s="35"/>
      <c r="EO2146" s="35"/>
      <c r="EP2146" s="35"/>
      <c r="EQ2146" s="35"/>
      <c r="ER2146" s="35"/>
      <c r="ES2146" s="35"/>
      <c r="ET2146" s="35"/>
      <c r="EU2146" s="35"/>
      <c r="EV2146" s="35"/>
      <c r="EW2146" s="35"/>
      <c r="EX2146" s="35"/>
      <c r="EY2146" s="35"/>
      <c r="EZ2146" s="35"/>
      <c r="FA2146" s="35"/>
      <c r="FB2146" s="35"/>
      <c r="FC2146" s="35"/>
      <c r="FD2146" s="35"/>
      <c r="FE2146" s="35"/>
      <c r="FF2146" s="35"/>
      <c r="FG2146" s="35"/>
      <c r="FH2146" s="35"/>
      <c r="FI2146" s="35"/>
      <c r="FJ2146" s="35"/>
      <c r="FK2146" s="35"/>
      <c r="FL2146" s="35"/>
      <c r="FM2146" s="35"/>
      <c r="FN2146" s="35"/>
      <c r="FO2146" s="35"/>
      <c r="FP2146" s="35"/>
      <c r="FQ2146" s="35"/>
      <c r="FR2146" s="35"/>
      <c r="FS2146" s="35"/>
      <c r="FT2146" s="35"/>
      <c r="FU2146" s="35"/>
      <c r="FV2146" s="35"/>
      <c r="FW2146" s="35"/>
      <c r="FX2146" s="35"/>
      <c r="FY2146" s="35"/>
      <c r="FZ2146" s="35"/>
    </row>
    <row r="2147" spans="1:182" x14ac:dyDescent="0.15">
      <c r="A2147" s="38">
        <f t="shared" si="656"/>
        <v>45591</v>
      </c>
      <c r="B2147" s="39">
        <f t="shared" ca="1" si="638"/>
        <v>3178.9282207299998</v>
      </c>
      <c r="C2147" s="40">
        <f t="shared" si="639"/>
        <v>3137.2723529499999</v>
      </c>
      <c r="D2147" s="41">
        <f ca="1">IF(A2147&lt;$B$1,VLOOKUP(A2147,[1]DI!$A$4:$B$15000,2,FALSE),0)</f>
        <v>0</v>
      </c>
      <c r="E2147" s="40">
        <f t="shared" ca="1" si="640"/>
        <v>0</v>
      </c>
      <c r="F2147" s="42">
        <f t="shared" si="653"/>
        <v>1</v>
      </c>
      <c r="G2147" s="43">
        <f t="shared" ca="1" si="641"/>
        <v>1</v>
      </c>
      <c r="H2147" s="40">
        <f ca="1">TRUNC(PRODUCT(G$10:G2146),15)</f>
        <v>1.6017251371236301</v>
      </c>
      <c r="I2147" s="40">
        <f t="shared" ca="1" si="642"/>
        <v>1.58508760333294</v>
      </c>
      <c r="J2147" s="40">
        <f t="shared" ca="1" si="643"/>
        <v>1.0104962900000001</v>
      </c>
      <c r="K2147" s="42">
        <f t="shared" si="644"/>
        <v>2.7E-2</v>
      </c>
      <c r="L2147" s="63">
        <f t="shared" si="650"/>
        <v>45555</v>
      </c>
      <c r="M2147" s="64">
        <f t="shared" si="651"/>
        <v>25</v>
      </c>
      <c r="N2147" s="44">
        <f t="shared" si="645"/>
        <v>26</v>
      </c>
      <c r="O2147" s="40">
        <f t="shared" si="646"/>
        <v>1.002752552</v>
      </c>
      <c r="P2147" s="65">
        <f t="shared" ca="1" si="652"/>
        <v>1.0132777340000001</v>
      </c>
      <c r="Q2147" s="40">
        <f t="shared" ca="1" si="647"/>
        <v>41.655867780000001</v>
      </c>
      <c r="R2147" s="44">
        <f>IF(VLOOKUP(A2147,$Z$12:$AI$125,8)=VLOOKUP(A2146,$Z$12:$AI$125,8),0,VLOOKUP(A2147,Z$12:$AI$125,8))</f>
        <v>0</v>
      </c>
      <c r="S2147" s="45">
        <f>IF(R2147&gt;0,VLOOKUP(R2147,Y$12:$AH$125,7),0)</f>
        <v>0</v>
      </c>
      <c r="T2147" s="40">
        <f t="shared" si="648"/>
        <v>0</v>
      </c>
      <c r="U2147" s="40">
        <f t="shared" ca="1" si="649"/>
        <v>41.655867780000001</v>
      </c>
      <c r="V2147" s="46" t="str">
        <f t="shared" si="654"/>
        <v>J=</v>
      </c>
      <c r="W2147" s="47">
        <f t="shared" si="655"/>
        <v>45736</v>
      </c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35"/>
      <c r="BC2147" s="35"/>
      <c r="BD2147" s="35"/>
      <c r="BE2147" s="35"/>
      <c r="BF2147" s="35"/>
      <c r="BG2147" s="35"/>
      <c r="BH2147" s="35"/>
      <c r="BI2147" s="35"/>
      <c r="BJ2147" s="35"/>
      <c r="BK2147" s="35"/>
      <c r="BL2147" s="35"/>
      <c r="BM2147" s="35"/>
      <c r="BN2147" s="35"/>
      <c r="BO2147" s="35"/>
      <c r="BP2147" s="35"/>
      <c r="BQ2147" s="35"/>
      <c r="BR2147" s="35"/>
      <c r="BS2147" s="35"/>
      <c r="BT2147" s="35"/>
      <c r="BU2147" s="35"/>
      <c r="BV2147" s="35"/>
      <c r="BW2147" s="35"/>
      <c r="BX2147" s="35"/>
      <c r="BY2147" s="35"/>
      <c r="BZ2147" s="35"/>
      <c r="CA2147" s="35"/>
      <c r="CB2147" s="35"/>
      <c r="CC2147" s="35"/>
      <c r="CD2147" s="35"/>
      <c r="CE2147" s="35"/>
      <c r="CF2147" s="35"/>
      <c r="CG2147" s="35"/>
      <c r="CH2147" s="35"/>
      <c r="CI2147" s="35"/>
      <c r="CJ2147" s="35"/>
      <c r="CK2147" s="35"/>
      <c r="CL2147" s="35"/>
      <c r="CM2147" s="35"/>
      <c r="CN2147" s="35"/>
      <c r="CO2147" s="35"/>
      <c r="CP2147" s="35"/>
      <c r="CQ2147" s="35"/>
      <c r="CR2147" s="35"/>
      <c r="CS2147" s="35"/>
      <c r="CT2147" s="35"/>
      <c r="CU2147" s="35"/>
      <c r="CV2147" s="35"/>
      <c r="CW2147" s="35"/>
      <c r="CX2147" s="35"/>
      <c r="CY2147" s="35"/>
      <c r="CZ2147" s="35"/>
      <c r="DA2147" s="35"/>
      <c r="DB2147" s="35"/>
      <c r="DC2147" s="35"/>
      <c r="DD2147" s="35"/>
      <c r="DE2147" s="35"/>
      <c r="DF2147" s="35"/>
      <c r="DG2147" s="35"/>
      <c r="DH2147" s="35"/>
      <c r="DI2147" s="35"/>
      <c r="DJ2147" s="35"/>
      <c r="DK2147" s="35"/>
      <c r="DL2147" s="35"/>
      <c r="DM2147" s="35"/>
      <c r="DN2147" s="35"/>
      <c r="DO2147" s="35"/>
      <c r="DP2147" s="35"/>
      <c r="DQ2147" s="35"/>
      <c r="DR2147" s="35"/>
      <c r="DS2147" s="35"/>
      <c r="DT2147" s="35"/>
      <c r="DU2147" s="35"/>
      <c r="DV2147" s="35"/>
      <c r="DW2147" s="35"/>
      <c r="DX2147" s="35"/>
      <c r="DY2147" s="35"/>
      <c r="DZ2147" s="35"/>
      <c r="EA2147" s="35"/>
      <c r="EB2147" s="35"/>
      <c r="EC2147" s="35"/>
      <c r="ED2147" s="35"/>
      <c r="EE2147" s="35"/>
      <c r="EF2147" s="35"/>
      <c r="EG2147" s="35"/>
      <c r="EH2147" s="35"/>
      <c r="EI2147" s="35"/>
      <c r="EJ2147" s="35"/>
      <c r="EK2147" s="35"/>
      <c r="EL2147" s="35"/>
      <c r="EM2147" s="35"/>
      <c r="EN2147" s="35"/>
      <c r="EO2147" s="35"/>
      <c r="EP2147" s="35"/>
      <c r="EQ2147" s="35"/>
      <c r="ER2147" s="35"/>
      <c r="ES2147" s="35"/>
      <c r="ET2147" s="35"/>
      <c r="EU2147" s="35"/>
      <c r="EV2147" s="35"/>
      <c r="EW2147" s="35"/>
      <c r="EX2147" s="35"/>
      <c r="EY2147" s="35"/>
      <c r="EZ2147" s="35"/>
      <c r="FA2147" s="35"/>
      <c r="FB2147" s="35"/>
      <c r="FC2147" s="35"/>
      <c r="FD2147" s="35"/>
      <c r="FE2147" s="35"/>
      <c r="FF2147" s="35"/>
      <c r="FG2147" s="35"/>
      <c r="FH2147" s="35"/>
      <c r="FI2147" s="35"/>
      <c r="FJ2147" s="35"/>
      <c r="FK2147" s="35"/>
      <c r="FL2147" s="35"/>
      <c r="FM2147" s="35"/>
      <c r="FN2147" s="35"/>
      <c r="FO2147" s="35"/>
      <c r="FP2147" s="35"/>
      <c r="FQ2147" s="35"/>
      <c r="FR2147" s="35"/>
      <c r="FS2147" s="35"/>
      <c r="FT2147" s="35"/>
      <c r="FU2147" s="35"/>
      <c r="FV2147" s="35"/>
      <c r="FW2147" s="35"/>
      <c r="FX2147" s="35"/>
      <c r="FY2147" s="35"/>
      <c r="FZ2147" s="35"/>
    </row>
    <row r="2148" spans="1:182" x14ac:dyDescent="0.15">
      <c r="A2148" s="38">
        <f t="shared" si="656"/>
        <v>45592</v>
      </c>
      <c r="B2148" s="39">
        <f t="shared" ca="1" si="638"/>
        <v>3178.9282207299998</v>
      </c>
      <c r="C2148" s="40">
        <f t="shared" si="639"/>
        <v>3137.2723529499999</v>
      </c>
      <c r="D2148" s="41">
        <f ca="1">IF(A2148&lt;$B$1,VLOOKUP(A2148,[1]DI!$A$4:$B$15000,2,FALSE),0)</f>
        <v>0</v>
      </c>
      <c r="E2148" s="40">
        <f t="shared" ca="1" si="640"/>
        <v>0</v>
      </c>
      <c r="F2148" s="42">
        <f t="shared" si="653"/>
        <v>1</v>
      </c>
      <c r="G2148" s="43">
        <f t="shared" ca="1" si="641"/>
        <v>1</v>
      </c>
      <c r="H2148" s="40">
        <f ca="1">TRUNC(PRODUCT(G$10:G2147),15)</f>
        <v>1.6017251371236301</v>
      </c>
      <c r="I2148" s="40">
        <f t="shared" ca="1" si="642"/>
        <v>1.58508760333294</v>
      </c>
      <c r="J2148" s="40">
        <f t="shared" ca="1" si="643"/>
        <v>1.0104962900000001</v>
      </c>
      <c r="K2148" s="42">
        <f t="shared" si="644"/>
        <v>2.7E-2</v>
      </c>
      <c r="L2148" s="63">
        <f t="shared" si="650"/>
        <v>45555</v>
      </c>
      <c r="M2148" s="64">
        <f t="shared" si="651"/>
        <v>25</v>
      </c>
      <c r="N2148" s="44">
        <f t="shared" si="645"/>
        <v>26</v>
      </c>
      <c r="O2148" s="40">
        <f t="shared" si="646"/>
        <v>1.002752552</v>
      </c>
      <c r="P2148" s="65">
        <f t="shared" ca="1" si="652"/>
        <v>1.0132777340000001</v>
      </c>
      <c r="Q2148" s="40">
        <f t="shared" ca="1" si="647"/>
        <v>41.655867780000001</v>
      </c>
      <c r="R2148" s="44">
        <f>IF(VLOOKUP(A2148,$Z$12:$AI$125,8)=VLOOKUP(A2147,$Z$12:$AI$125,8),0,VLOOKUP(A2148,Z$12:$AI$125,8))</f>
        <v>0</v>
      </c>
      <c r="S2148" s="45">
        <f>IF(R2148&gt;0,VLOOKUP(R2148,Y$12:$AH$125,7),0)</f>
        <v>0</v>
      </c>
      <c r="T2148" s="40">
        <f t="shared" si="648"/>
        <v>0</v>
      </c>
      <c r="U2148" s="40">
        <f t="shared" ca="1" si="649"/>
        <v>41.655867780000001</v>
      </c>
      <c r="V2148" s="46" t="str">
        <f t="shared" si="654"/>
        <v>J=</v>
      </c>
      <c r="W2148" s="47">
        <f t="shared" si="655"/>
        <v>45736</v>
      </c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35"/>
      <c r="BC2148" s="35"/>
      <c r="BD2148" s="35"/>
      <c r="BE2148" s="35"/>
      <c r="BF2148" s="35"/>
      <c r="BG2148" s="35"/>
      <c r="BH2148" s="35"/>
      <c r="BI2148" s="35"/>
      <c r="BJ2148" s="35"/>
      <c r="BK2148" s="35"/>
      <c r="BL2148" s="35"/>
      <c r="BM2148" s="35"/>
      <c r="BN2148" s="35"/>
      <c r="BO2148" s="35"/>
      <c r="BP2148" s="35"/>
      <c r="BQ2148" s="35"/>
      <c r="BR2148" s="35"/>
      <c r="BS2148" s="35"/>
      <c r="BT2148" s="35"/>
      <c r="BU2148" s="35"/>
      <c r="BV2148" s="35"/>
      <c r="BW2148" s="35"/>
      <c r="BX2148" s="35"/>
      <c r="BY2148" s="35"/>
      <c r="BZ2148" s="35"/>
      <c r="CA2148" s="35"/>
      <c r="CB2148" s="35"/>
      <c r="CC2148" s="35"/>
      <c r="CD2148" s="35"/>
      <c r="CE2148" s="35"/>
      <c r="CF2148" s="35"/>
      <c r="CG2148" s="35"/>
      <c r="CH2148" s="35"/>
      <c r="CI2148" s="35"/>
      <c r="CJ2148" s="35"/>
      <c r="CK2148" s="35"/>
      <c r="CL2148" s="35"/>
      <c r="CM2148" s="35"/>
      <c r="CN2148" s="35"/>
      <c r="CO2148" s="35"/>
      <c r="CP2148" s="35"/>
      <c r="CQ2148" s="35"/>
      <c r="CR2148" s="35"/>
      <c r="CS2148" s="35"/>
      <c r="CT2148" s="35"/>
      <c r="CU2148" s="35"/>
      <c r="CV2148" s="35"/>
      <c r="CW2148" s="35"/>
      <c r="CX2148" s="35"/>
      <c r="CY2148" s="35"/>
      <c r="CZ2148" s="35"/>
      <c r="DA2148" s="35"/>
      <c r="DB2148" s="35"/>
      <c r="DC2148" s="35"/>
      <c r="DD2148" s="35"/>
      <c r="DE2148" s="35"/>
      <c r="DF2148" s="35"/>
      <c r="DG2148" s="35"/>
      <c r="DH2148" s="35"/>
      <c r="DI2148" s="35"/>
      <c r="DJ2148" s="35"/>
      <c r="DK2148" s="35"/>
      <c r="DL2148" s="35"/>
      <c r="DM2148" s="35"/>
      <c r="DN2148" s="35"/>
      <c r="DO2148" s="35"/>
      <c r="DP2148" s="35"/>
      <c r="DQ2148" s="35"/>
      <c r="DR2148" s="35"/>
      <c r="DS2148" s="35"/>
      <c r="DT2148" s="35"/>
      <c r="DU2148" s="35"/>
      <c r="DV2148" s="35"/>
      <c r="DW2148" s="35"/>
      <c r="DX2148" s="35"/>
      <c r="DY2148" s="35"/>
      <c r="DZ2148" s="35"/>
      <c r="EA2148" s="35"/>
      <c r="EB2148" s="35"/>
      <c r="EC2148" s="35"/>
      <c r="ED2148" s="35"/>
      <c r="EE2148" s="35"/>
      <c r="EF2148" s="35"/>
      <c r="EG2148" s="35"/>
      <c r="EH2148" s="35"/>
      <c r="EI2148" s="35"/>
      <c r="EJ2148" s="35"/>
      <c r="EK2148" s="35"/>
      <c r="EL2148" s="35"/>
      <c r="EM2148" s="35"/>
      <c r="EN2148" s="35"/>
      <c r="EO2148" s="35"/>
      <c r="EP2148" s="35"/>
      <c r="EQ2148" s="35"/>
      <c r="ER2148" s="35"/>
      <c r="ES2148" s="35"/>
      <c r="ET2148" s="35"/>
      <c r="EU2148" s="35"/>
      <c r="EV2148" s="35"/>
      <c r="EW2148" s="35"/>
      <c r="EX2148" s="35"/>
      <c r="EY2148" s="35"/>
      <c r="EZ2148" s="35"/>
      <c r="FA2148" s="35"/>
      <c r="FB2148" s="35"/>
      <c r="FC2148" s="35"/>
      <c r="FD2148" s="35"/>
      <c r="FE2148" s="35"/>
      <c r="FF2148" s="35"/>
      <c r="FG2148" s="35"/>
      <c r="FH2148" s="35"/>
      <c r="FI2148" s="35"/>
      <c r="FJ2148" s="35"/>
      <c r="FK2148" s="35"/>
      <c r="FL2148" s="35"/>
      <c r="FM2148" s="35"/>
      <c r="FN2148" s="35"/>
      <c r="FO2148" s="35"/>
      <c r="FP2148" s="35"/>
      <c r="FQ2148" s="35"/>
      <c r="FR2148" s="35"/>
      <c r="FS2148" s="35"/>
      <c r="FT2148" s="35"/>
      <c r="FU2148" s="35"/>
      <c r="FV2148" s="35"/>
      <c r="FW2148" s="35"/>
      <c r="FX2148" s="35"/>
      <c r="FY2148" s="35"/>
      <c r="FZ2148" s="35"/>
    </row>
    <row r="2149" spans="1:182" x14ac:dyDescent="0.15">
      <c r="A2149" s="38">
        <f t="shared" si="656"/>
        <v>45593</v>
      </c>
      <c r="B2149" s="39">
        <f t="shared" ca="1" si="638"/>
        <v>3178.9282207299998</v>
      </c>
      <c r="C2149" s="40">
        <f t="shared" si="639"/>
        <v>3137.2723529499999</v>
      </c>
      <c r="D2149" s="41">
        <f ca="1">IF(A2149&lt;$B$1,VLOOKUP(A2149,[1]DI!$A$4:$B$15000,2,FALSE),0)</f>
        <v>0.1065</v>
      </c>
      <c r="E2149" s="40">
        <f t="shared" ca="1" si="640"/>
        <v>4.0168000000000002E-4</v>
      </c>
      <c r="F2149" s="42">
        <f t="shared" si="653"/>
        <v>1</v>
      </c>
      <c r="G2149" s="43">
        <f t="shared" ca="1" si="641"/>
        <v>1.00040168</v>
      </c>
      <c r="H2149" s="40">
        <f ca="1">TRUNC(PRODUCT(G$10:G2148),15)</f>
        <v>1.6017251371236301</v>
      </c>
      <c r="I2149" s="40">
        <f t="shared" ca="1" si="642"/>
        <v>1.58508760333294</v>
      </c>
      <c r="J2149" s="40">
        <f t="shared" ca="1" si="643"/>
        <v>1.0104962900000001</v>
      </c>
      <c r="K2149" s="42">
        <f t="shared" si="644"/>
        <v>2.7E-2</v>
      </c>
      <c r="L2149" s="63">
        <f t="shared" si="650"/>
        <v>45555</v>
      </c>
      <c r="M2149" s="64">
        <f t="shared" si="651"/>
        <v>26</v>
      </c>
      <c r="N2149" s="44">
        <f t="shared" si="645"/>
        <v>26</v>
      </c>
      <c r="O2149" s="40">
        <f t="shared" si="646"/>
        <v>1.002752552</v>
      </c>
      <c r="P2149" s="65">
        <f t="shared" ca="1" si="652"/>
        <v>1.0132777340000001</v>
      </c>
      <c r="Q2149" s="40">
        <f t="shared" ca="1" si="647"/>
        <v>41.655867780000001</v>
      </c>
      <c r="R2149" s="44">
        <f>IF(VLOOKUP(A2149,$Z$12:$AI$125,8)=VLOOKUP(A2148,$Z$12:$AI$125,8),0,VLOOKUP(A2149,Z$12:$AI$125,8))</f>
        <v>0</v>
      </c>
      <c r="S2149" s="45">
        <f>IF(R2149&gt;0,VLOOKUP(R2149,Y$12:$AH$125,7),0)</f>
        <v>0</v>
      </c>
      <c r="T2149" s="40">
        <f t="shared" si="648"/>
        <v>0</v>
      </c>
      <c r="U2149" s="40">
        <f t="shared" ca="1" si="649"/>
        <v>41.655867780000001</v>
      </c>
      <c r="V2149" s="46" t="str">
        <f t="shared" si="654"/>
        <v>J=</v>
      </c>
      <c r="W2149" s="47">
        <f t="shared" si="655"/>
        <v>45736</v>
      </c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  <c r="AX2149" s="35"/>
      <c r="AY2149" s="35"/>
      <c r="AZ2149" s="35"/>
      <c r="BA2149" s="35"/>
      <c r="BB2149" s="35"/>
      <c r="BC2149" s="35"/>
      <c r="BD2149" s="35"/>
      <c r="BE2149" s="35"/>
      <c r="BF2149" s="35"/>
      <c r="BG2149" s="35"/>
      <c r="BH2149" s="35"/>
      <c r="BI2149" s="35"/>
      <c r="BJ2149" s="35"/>
      <c r="BK2149" s="35"/>
      <c r="BL2149" s="35"/>
      <c r="BM2149" s="35"/>
      <c r="BN2149" s="35"/>
      <c r="BO2149" s="35"/>
      <c r="BP2149" s="35"/>
      <c r="BQ2149" s="35"/>
      <c r="BR2149" s="35"/>
      <c r="BS2149" s="35"/>
      <c r="BT2149" s="35"/>
      <c r="BU2149" s="35"/>
      <c r="BV2149" s="35"/>
      <c r="BW2149" s="35"/>
      <c r="BX2149" s="35"/>
      <c r="BY2149" s="35"/>
      <c r="BZ2149" s="35"/>
      <c r="CA2149" s="35"/>
      <c r="CB2149" s="35"/>
      <c r="CC2149" s="35"/>
      <c r="CD2149" s="35"/>
      <c r="CE2149" s="35"/>
      <c r="CF2149" s="35"/>
      <c r="CG2149" s="35"/>
      <c r="CH2149" s="35"/>
      <c r="CI2149" s="35"/>
      <c r="CJ2149" s="35"/>
      <c r="CK2149" s="35"/>
      <c r="CL2149" s="35"/>
      <c r="CM2149" s="35"/>
      <c r="CN2149" s="35"/>
      <c r="CO2149" s="35"/>
      <c r="CP2149" s="35"/>
      <c r="CQ2149" s="35"/>
      <c r="CR2149" s="35"/>
      <c r="CS2149" s="35"/>
      <c r="CT2149" s="35"/>
      <c r="CU2149" s="35"/>
      <c r="CV2149" s="35"/>
      <c r="CW2149" s="35"/>
      <c r="CX2149" s="35"/>
      <c r="CY2149" s="35"/>
      <c r="CZ2149" s="35"/>
      <c r="DA2149" s="35"/>
      <c r="DB2149" s="35"/>
      <c r="DC2149" s="35"/>
      <c r="DD2149" s="35"/>
      <c r="DE2149" s="35"/>
      <c r="DF2149" s="35"/>
      <c r="DG2149" s="35"/>
      <c r="DH2149" s="35"/>
      <c r="DI2149" s="35"/>
      <c r="DJ2149" s="35"/>
      <c r="DK2149" s="35"/>
      <c r="DL2149" s="35"/>
      <c r="DM2149" s="35"/>
      <c r="DN2149" s="35"/>
      <c r="DO2149" s="35"/>
      <c r="DP2149" s="35"/>
      <c r="DQ2149" s="35"/>
      <c r="DR2149" s="35"/>
      <c r="DS2149" s="35"/>
      <c r="DT2149" s="35"/>
      <c r="DU2149" s="35"/>
      <c r="DV2149" s="35"/>
      <c r="DW2149" s="35"/>
      <c r="DX2149" s="35"/>
      <c r="DY2149" s="35"/>
      <c r="DZ2149" s="35"/>
      <c r="EA2149" s="35"/>
      <c r="EB2149" s="35"/>
      <c r="EC2149" s="35"/>
      <c r="ED2149" s="35"/>
      <c r="EE2149" s="35"/>
      <c r="EF2149" s="35"/>
      <c r="EG2149" s="35"/>
      <c r="EH2149" s="35"/>
      <c r="EI2149" s="35"/>
      <c r="EJ2149" s="35"/>
      <c r="EK2149" s="35"/>
      <c r="EL2149" s="35"/>
      <c r="EM2149" s="35"/>
      <c r="EN2149" s="35"/>
      <c r="EO2149" s="35"/>
      <c r="EP2149" s="35"/>
      <c r="EQ2149" s="35"/>
      <c r="ER2149" s="35"/>
      <c r="ES2149" s="35"/>
      <c r="ET2149" s="35"/>
      <c r="EU2149" s="35"/>
      <c r="EV2149" s="35"/>
      <c r="EW2149" s="35"/>
      <c r="EX2149" s="35"/>
      <c r="EY2149" s="35"/>
      <c r="EZ2149" s="35"/>
      <c r="FA2149" s="35"/>
      <c r="FB2149" s="35"/>
      <c r="FC2149" s="35"/>
      <c r="FD2149" s="35"/>
      <c r="FE2149" s="35"/>
      <c r="FF2149" s="35"/>
      <c r="FG2149" s="35"/>
      <c r="FH2149" s="35"/>
      <c r="FI2149" s="35"/>
      <c r="FJ2149" s="35"/>
      <c r="FK2149" s="35"/>
      <c r="FL2149" s="35"/>
      <c r="FM2149" s="35"/>
      <c r="FN2149" s="35"/>
      <c r="FO2149" s="35"/>
      <c r="FP2149" s="35"/>
      <c r="FQ2149" s="35"/>
      <c r="FR2149" s="35"/>
      <c r="FS2149" s="35"/>
      <c r="FT2149" s="35"/>
      <c r="FU2149" s="35"/>
      <c r="FV2149" s="35"/>
      <c r="FW2149" s="35"/>
      <c r="FX2149" s="35"/>
      <c r="FY2149" s="35"/>
      <c r="FZ2149" s="35"/>
    </row>
    <row r="2150" spans="1:182" x14ac:dyDescent="0.15">
      <c r="A2150" s="38">
        <f t="shared" si="656"/>
        <v>45594</v>
      </c>
      <c r="B2150" s="39">
        <f t="shared" ca="1" si="638"/>
        <v>3180.5413497099998</v>
      </c>
      <c r="C2150" s="40">
        <f t="shared" si="639"/>
        <v>3137.2723529499999</v>
      </c>
      <c r="D2150" s="41">
        <f ca="1">IF(A2150&lt;$B$1,VLOOKUP(A2150,[1]DI!$A$4:$B$15000,2,FALSE),0)</f>
        <v>0.1065</v>
      </c>
      <c r="E2150" s="40">
        <f t="shared" ca="1" si="640"/>
        <v>4.0168000000000002E-4</v>
      </c>
      <c r="F2150" s="42">
        <f t="shared" si="653"/>
        <v>1</v>
      </c>
      <c r="G2150" s="43">
        <f t="shared" ca="1" si="641"/>
        <v>1.00040168</v>
      </c>
      <c r="H2150" s="40">
        <f ca="1">TRUNC(PRODUCT(G$10:G2149),15)</f>
        <v>1.60236851807671</v>
      </c>
      <c r="I2150" s="40">
        <f t="shared" ca="1" si="642"/>
        <v>1.58508760333294</v>
      </c>
      <c r="J2150" s="40">
        <f t="shared" ca="1" si="643"/>
        <v>1.01090218</v>
      </c>
      <c r="K2150" s="42">
        <f t="shared" si="644"/>
        <v>2.7E-2</v>
      </c>
      <c r="L2150" s="63">
        <f t="shared" si="650"/>
        <v>45555</v>
      </c>
      <c r="M2150" s="64">
        <f t="shared" si="651"/>
        <v>27</v>
      </c>
      <c r="N2150" s="44">
        <f t="shared" si="645"/>
        <v>27</v>
      </c>
      <c r="O2150" s="40">
        <f t="shared" si="646"/>
        <v>1.002858571</v>
      </c>
      <c r="P2150" s="65">
        <f t="shared" ca="1" si="652"/>
        <v>1.013791916</v>
      </c>
      <c r="Q2150" s="40">
        <f t="shared" ca="1" si="647"/>
        <v>43.26899676</v>
      </c>
      <c r="R2150" s="44">
        <f>IF(VLOOKUP(A2150,$Z$12:$AI$125,8)=VLOOKUP(A2149,$Z$12:$AI$125,8),0,VLOOKUP(A2150,Z$12:$AI$125,8))</f>
        <v>0</v>
      </c>
      <c r="S2150" s="45">
        <f>IF(R2150&gt;0,VLOOKUP(R2150,Y$12:$AH$125,7),0)</f>
        <v>0</v>
      </c>
      <c r="T2150" s="40">
        <f t="shared" si="648"/>
        <v>0</v>
      </c>
      <c r="U2150" s="40">
        <f t="shared" ca="1" si="649"/>
        <v>43.26899676</v>
      </c>
      <c r="V2150" s="46" t="str">
        <f t="shared" si="654"/>
        <v>J=</v>
      </c>
      <c r="W2150" s="47">
        <f t="shared" si="655"/>
        <v>45736</v>
      </c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  <c r="AX2150" s="35"/>
      <c r="AY2150" s="35"/>
      <c r="AZ2150" s="35"/>
      <c r="BA2150" s="35"/>
      <c r="BB2150" s="35"/>
      <c r="BC2150" s="35"/>
      <c r="BD2150" s="35"/>
      <c r="BE2150" s="35"/>
      <c r="BF2150" s="35"/>
      <c r="BG2150" s="35"/>
      <c r="BH2150" s="35"/>
      <c r="BI2150" s="35"/>
      <c r="BJ2150" s="35"/>
      <c r="BK2150" s="35"/>
      <c r="BL2150" s="35"/>
      <c r="BM2150" s="35"/>
      <c r="BN2150" s="35"/>
      <c r="BO2150" s="35"/>
      <c r="BP2150" s="35"/>
      <c r="BQ2150" s="35"/>
      <c r="BR2150" s="35"/>
      <c r="BS2150" s="35"/>
      <c r="BT2150" s="35"/>
      <c r="BU2150" s="35"/>
      <c r="BV2150" s="35"/>
      <c r="BW2150" s="35"/>
      <c r="BX2150" s="35"/>
      <c r="BY2150" s="35"/>
      <c r="BZ2150" s="35"/>
      <c r="CA2150" s="35"/>
      <c r="CB2150" s="35"/>
      <c r="CC2150" s="35"/>
      <c r="CD2150" s="35"/>
      <c r="CE2150" s="35"/>
      <c r="CF2150" s="35"/>
      <c r="CG2150" s="35"/>
      <c r="CH2150" s="35"/>
      <c r="CI2150" s="35"/>
      <c r="CJ2150" s="35"/>
      <c r="CK2150" s="35"/>
      <c r="CL2150" s="35"/>
      <c r="CM2150" s="35"/>
      <c r="CN2150" s="35"/>
      <c r="CO2150" s="35"/>
      <c r="CP2150" s="35"/>
      <c r="CQ2150" s="35"/>
      <c r="CR2150" s="35"/>
      <c r="CS2150" s="35"/>
      <c r="CT2150" s="35"/>
      <c r="CU2150" s="35"/>
      <c r="CV2150" s="35"/>
      <c r="CW2150" s="35"/>
      <c r="CX2150" s="35"/>
      <c r="CY2150" s="35"/>
      <c r="CZ2150" s="35"/>
      <c r="DA2150" s="35"/>
      <c r="DB2150" s="35"/>
      <c r="DC2150" s="35"/>
      <c r="DD2150" s="35"/>
      <c r="DE2150" s="35"/>
      <c r="DF2150" s="35"/>
      <c r="DG2150" s="35"/>
      <c r="DH2150" s="35"/>
      <c r="DI2150" s="35"/>
      <c r="DJ2150" s="35"/>
      <c r="DK2150" s="35"/>
      <c r="DL2150" s="35"/>
      <c r="DM2150" s="35"/>
      <c r="DN2150" s="35"/>
      <c r="DO2150" s="35"/>
      <c r="DP2150" s="35"/>
      <c r="DQ2150" s="35"/>
      <c r="DR2150" s="35"/>
      <c r="DS2150" s="35"/>
      <c r="DT2150" s="35"/>
      <c r="DU2150" s="35"/>
      <c r="DV2150" s="35"/>
      <c r="DW2150" s="35"/>
      <c r="DX2150" s="35"/>
      <c r="DY2150" s="35"/>
      <c r="DZ2150" s="35"/>
      <c r="EA2150" s="35"/>
      <c r="EB2150" s="35"/>
      <c r="EC2150" s="35"/>
      <c r="ED2150" s="35"/>
      <c r="EE2150" s="35"/>
      <c r="EF2150" s="35"/>
      <c r="EG2150" s="35"/>
      <c r="EH2150" s="35"/>
      <c r="EI2150" s="35"/>
      <c r="EJ2150" s="35"/>
      <c r="EK2150" s="35"/>
      <c r="EL2150" s="35"/>
      <c r="EM2150" s="35"/>
      <c r="EN2150" s="35"/>
      <c r="EO2150" s="35"/>
      <c r="EP2150" s="35"/>
      <c r="EQ2150" s="35"/>
      <c r="ER2150" s="35"/>
      <c r="ES2150" s="35"/>
      <c r="ET2150" s="35"/>
      <c r="EU2150" s="35"/>
      <c r="EV2150" s="35"/>
      <c r="EW2150" s="35"/>
      <c r="EX2150" s="35"/>
      <c r="EY2150" s="35"/>
      <c r="EZ2150" s="35"/>
      <c r="FA2150" s="35"/>
      <c r="FB2150" s="35"/>
      <c r="FC2150" s="35"/>
      <c r="FD2150" s="35"/>
      <c r="FE2150" s="35"/>
      <c r="FF2150" s="35"/>
      <c r="FG2150" s="35"/>
      <c r="FH2150" s="35"/>
      <c r="FI2150" s="35"/>
      <c r="FJ2150" s="35"/>
      <c r="FK2150" s="35"/>
      <c r="FL2150" s="35"/>
      <c r="FM2150" s="35"/>
      <c r="FN2150" s="35"/>
      <c r="FO2150" s="35"/>
      <c r="FP2150" s="35"/>
      <c r="FQ2150" s="35"/>
      <c r="FR2150" s="35"/>
      <c r="FS2150" s="35"/>
      <c r="FT2150" s="35"/>
      <c r="FU2150" s="35"/>
      <c r="FV2150" s="35"/>
      <c r="FW2150" s="35"/>
      <c r="FX2150" s="35"/>
      <c r="FY2150" s="35"/>
      <c r="FZ2150" s="35"/>
    </row>
    <row r="2151" spans="1:182" x14ac:dyDescent="0.15">
      <c r="A2151" s="38">
        <f t="shared" si="656"/>
        <v>45595</v>
      </c>
      <c r="B2151" s="39">
        <f t="shared" ca="1" si="638"/>
        <v>3182.15531319</v>
      </c>
      <c r="C2151" s="40">
        <f t="shared" si="639"/>
        <v>3137.2723529499999</v>
      </c>
      <c r="D2151" s="41">
        <f ca="1">IF(A2151&lt;$B$1,VLOOKUP(A2151,[1]DI!$A$4:$B$15000,2,FALSE),0)</f>
        <v>0.1065</v>
      </c>
      <c r="E2151" s="40">
        <f t="shared" ca="1" si="640"/>
        <v>4.0168000000000002E-4</v>
      </c>
      <c r="F2151" s="42">
        <f t="shared" si="653"/>
        <v>1</v>
      </c>
      <c r="G2151" s="43">
        <f t="shared" ca="1" si="641"/>
        <v>1.00040168</v>
      </c>
      <c r="H2151" s="40">
        <f ca="1">TRUNC(PRODUCT(G$10:G2150),15)</f>
        <v>1.60301215746305</v>
      </c>
      <c r="I2151" s="40">
        <f t="shared" ca="1" si="642"/>
        <v>1.58508760333294</v>
      </c>
      <c r="J2151" s="40">
        <f t="shared" ca="1" si="643"/>
        <v>1.01130824</v>
      </c>
      <c r="K2151" s="42">
        <f t="shared" si="644"/>
        <v>2.7E-2</v>
      </c>
      <c r="L2151" s="63">
        <f t="shared" si="650"/>
        <v>45555</v>
      </c>
      <c r="M2151" s="64">
        <f t="shared" si="651"/>
        <v>28</v>
      </c>
      <c r="N2151" s="44">
        <f t="shared" si="645"/>
        <v>28</v>
      </c>
      <c r="O2151" s="40">
        <f t="shared" si="646"/>
        <v>1.0029646000000001</v>
      </c>
      <c r="P2151" s="65">
        <f t="shared" ca="1" si="652"/>
        <v>1.0143063640000001</v>
      </c>
      <c r="Q2151" s="40">
        <f t="shared" ca="1" si="647"/>
        <v>44.882960240000003</v>
      </c>
      <c r="R2151" s="44">
        <f>IF(VLOOKUP(A2151,$Z$12:$AI$125,8)=VLOOKUP(A2150,$Z$12:$AI$125,8),0,VLOOKUP(A2151,Z$12:$AI$125,8))</f>
        <v>0</v>
      </c>
      <c r="S2151" s="45">
        <f>IF(R2151&gt;0,VLOOKUP(R2151,Y$12:$AH$125,7),0)</f>
        <v>0</v>
      </c>
      <c r="T2151" s="40">
        <f t="shared" si="648"/>
        <v>0</v>
      </c>
      <c r="U2151" s="40">
        <f t="shared" ca="1" si="649"/>
        <v>44.882960240000003</v>
      </c>
      <c r="V2151" s="46" t="str">
        <f t="shared" si="654"/>
        <v>J=</v>
      </c>
      <c r="W2151" s="47">
        <f t="shared" si="655"/>
        <v>45736</v>
      </c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/>
      <c r="AY2151" s="35"/>
      <c r="AZ2151" s="35"/>
      <c r="BA2151" s="35"/>
      <c r="BB2151" s="35"/>
      <c r="BC2151" s="35"/>
      <c r="BD2151" s="35"/>
      <c r="BE2151" s="35"/>
      <c r="BF2151" s="35"/>
      <c r="BG2151" s="35"/>
      <c r="BH2151" s="35"/>
      <c r="BI2151" s="35"/>
      <c r="BJ2151" s="35"/>
      <c r="BK2151" s="35"/>
      <c r="BL2151" s="35"/>
      <c r="BM2151" s="35"/>
      <c r="BN2151" s="35"/>
      <c r="BO2151" s="35"/>
      <c r="BP2151" s="35"/>
      <c r="BQ2151" s="35"/>
      <c r="BR2151" s="35"/>
      <c r="BS2151" s="35"/>
      <c r="BT2151" s="35"/>
      <c r="BU2151" s="35"/>
      <c r="BV2151" s="35"/>
      <c r="BW2151" s="35"/>
      <c r="BX2151" s="35"/>
      <c r="BY2151" s="35"/>
      <c r="BZ2151" s="35"/>
      <c r="CA2151" s="35"/>
      <c r="CB2151" s="35"/>
      <c r="CC2151" s="35"/>
      <c r="CD2151" s="35"/>
      <c r="CE2151" s="35"/>
      <c r="CF2151" s="35"/>
      <c r="CG2151" s="35"/>
      <c r="CH2151" s="35"/>
      <c r="CI2151" s="35"/>
      <c r="CJ2151" s="35"/>
      <c r="CK2151" s="35"/>
      <c r="CL2151" s="35"/>
      <c r="CM2151" s="35"/>
      <c r="CN2151" s="35"/>
      <c r="CO2151" s="35"/>
      <c r="CP2151" s="35"/>
      <c r="CQ2151" s="35"/>
      <c r="CR2151" s="35"/>
      <c r="CS2151" s="35"/>
      <c r="CT2151" s="35"/>
      <c r="CU2151" s="35"/>
      <c r="CV2151" s="35"/>
      <c r="CW2151" s="35"/>
      <c r="CX2151" s="35"/>
      <c r="CY2151" s="35"/>
      <c r="CZ2151" s="35"/>
      <c r="DA2151" s="35"/>
      <c r="DB2151" s="35"/>
      <c r="DC2151" s="35"/>
      <c r="DD2151" s="35"/>
      <c r="DE2151" s="35"/>
      <c r="DF2151" s="35"/>
      <c r="DG2151" s="35"/>
      <c r="DH2151" s="35"/>
      <c r="DI2151" s="35"/>
      <c r="DJ2151" s="35"/>
      <c r="DK2151" s="35"/>
      <c r="DL2151" s="35"/>
      <c r="DM2151" s="35"/>
      <c r="DN2151" s="35"/>
      <c r="DO2151" s="35"/>
      <c r="DP2151" s="35"/>
      <c r="DQ2151" s="35"/>
      <c r="DR2151" s="35"/>
      <c r="DS2151" s="35"/>
      <c r="DT2151" s="35"/>
      <c r="DU2151" s="35"/>
      <c r="DV2151" s="35"/>
      <c r="DW2151" s="35"/>
      <c r="DX2151" s="35"/>
      <c r="DY2151" s="35"/>
      <c r="DZ2151" s="35"/>
      <c r="EA2151" s="35"/>
      <c r="EB2151" s="35"/>
      <c r="EC2151" s="35"/>
      <c r="ED2151" s="35"/>
      <c r="EE2151" s="35"/>
      <c r="EF2151" s="35"/>
      <c r="EG2151" s="35"/>
      <c r="EH2151" s="35"/>
      <c r="EI2151" s="35"/>
      <c r="EJ2151" s="35"/>
      <c r="EK2151" s="35"/>
      <c r="EL2151" s="35"/>
      <c r="EM2151" s="35"/>
      <c r="EN2151" s="35"/>
      <c r="EO2151" s="35"/>
      <c r="EP2151" s="35"/>
      <c r="EQ2151" s="35"/>
      <c r="ER2151" s="35"/>
      <c r="ES2151" s="35"/>
      <c r="ET2151" s="35"/>
      <c r="EU2151" s="35"/>
      <c r="EV2151" s="35"/>
      <c r="EW2151" s="35"/>
      <c r="EX2151" s="35"/>
      <c r="EY2151" s="35"/>
      <c r="EZ2151" s="35"/>
      <c r="FA2151" s="35"/>
      <c r="FB2151" s="35"/>
      <c r="FC2151" s="35"/>
      <c r="FD2151" s="35"/>
      <c r="FE2151" s="35"/>
      <c r="FF2151" s="35"/>
      <c r="FG2151" s="35"/>
      <c r="FH2151" s="35"/>
      <c r="FI2151" s="35"/>
      <c r="FJ2151" s="35"/>
      <c r="FK2151" s="35"/>
      <c r="FL2151" s="35"/>
      <c r="FM2151" s="35"/>
      <c r="FN2151" s="35"/>
      <c r="FO2151" s="35"/>
      <c r="FP2151" s="35"/>
      <c r="FQ2151" s="35"/>
      <c r="FR2151" s="35"/>
      <c r="FS2151" s="35"/>
      <c r="FT2151" s="35"/>
      <c r="FU2151" s="35"/>
      <c r="FV2151" s="35"/>
      <c r="FW2151" s="35"/>
      <c r="FX2151" s="35"/>
      <c r="FY2151" s="35"/>
      <c r="FZ2151" s="35"/>
    </row>
    <row r="2152" spans="1:182" x14ac:dyDescent="0.15">
      <c r="A2152" s="38">
        <f t="shared" si="656"/>
        <v>45596</v>
      </c>
      <c r="B2152" s="39">
        <f t="shared" ca="1" si="638"/>
        <v>3183.7700923699999</v>
      </c>
      <c r="C2152" s="40">
        <f t="shared" si="639"/>
        <v>3137.2723529499999</v>
      </c>
      <c r="D2152" s="41">
        <f ca="1">IF(A2152&lt;$B$1,VLOOKUP(A2152,[1]DI!$A$4:$B$15000,2,FALSE),0)</f>
        <v>0.1065</v>
      </c>
      <c r="E2152" s="40">
        <f t="shared" ca="1" si="640"/>
        <v>4.0168000000000002E-4</v>
      </c>
      <c r="F2152" s="42">
        <f t="shared" si="653"/>
        <v>1</v>
      </c>
      <c r="G2152" s="43">
        <f t="shared" ca="1" si="641"/>
        <v>1.00040168</v>
      </c>
      <c r="H2152" s="40">
        <f ca="1">TRUNC(PRODUCT(G$10:G2151),15)</f>
        <v>1.6036560553864601</v>
      </c>
      <c r="I2152" s="40">
        <f t="shared" ca="1" si="642"/>
        <v>1.58508760333294</v>
      </c>
      <c r="J2152" s="40">
        <f t="shared" ca="1" si="643"/>
        <v>1.0117144600000001</v>
      </c>
      <c r="K2152" s="42">
        <f t="shared" si="644"/>
        <v>2.7E-2</v>
      </c>
      <c r="L2152" s="63">
        <f t="shared" si="650"/>
        <v>45555</v>
      </c>
      <c r="M2152" s="64">
        <f t="shared" si="651"/>
        <v>29</v>
      </c>
      <c r="N2152" s="44">
        <f t="shared" si="645"/>
        <v>29</v>
      </c>
      <c r="O2152" s="40">
        <f t="shared" si="646"/>
        <v>1.0030706410000001</v>
      </c>
      <c r="P2152" s="65">
        <f t="shared" ca="1" si="652"/>
        <v>1.0148210719999999</v>
      </c>
      <c r="Q2152" s="40">
        <f t="shared" ca="1" si="647"/>
        <v>46.497739420000002</v>
      </c>
      <c r="R2152" s="44">
        <f>IF(VLOOKUP(A2152,$Z$12:$AI$125,8)=VLOOKUP(A2151,$Z$12:$AI$125,8),0,VLOOKUP(A2152,Z$12:$AI$125,8))</f>
        <v>0</v>
      </c>
      <c r="S2152" s="45">
        <f>IF(R2152&gt;0,VLOOKUP(R2152,Y$12:$AH$125,7),0)</f>
        <v>0</v>
      </c>
      <c r="T2152" s="40">
        <f t="shared" si="648"/>
        <v>0</v>
      </c>
      <c r="U2152" s="40">
        <f t="shared" ca="1" si="649"/>
        <v>46.497739420000002</v>
      </c>
      <c r="V2152" s="46" t="str">
        <f t="shared" si="654"/>
        <v>J=</v>
      </c>
      <c r="W2152" s="47">
        <f t="shared" si="655"/>
        <v>45736</v>
      </c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35"/>
      <c r="BC2152" s="35"/>
      <c r="BD2152" s="35"/>
      <c r="BE2152" s="35"/>
      <c r="BF2152" s="35"/>
      <c r="BG2152" s="35"/>
      <c r="BH2152" s="35"/>
      <c r="BI2152" s="35"/>
      <c r="BJ2152" s="35"/>
      <c r="BK2152" s="35"/>
      <c r="BL2152" s="35"/>
      <c r="BM2152" s="35"/>
      <c r="BN2152" s="35"/>
      <c r="BO2152" s="35"/>
      <c r="BP2152" s="35"/>
      <c r="BQ2152" s="35"/>
      <c r="BR2152" s="35"/>
      <c r="BS2152" s="35"/>
      <c r="BT2152" s="35"/>
      <c r="BU2152" s="35"/>
      <c r="BV2152" s="35"/>
      <c r="BW2152" s="35"/>
      <c r="BX2152" s="35"/>
      <c r="BY2152" s="35"/>
      <c r="BZ2152" s="35"/>
      <c r="CA2152" s="35"/>
      <c r="CB2152" s="35"/>
      <c r="CC2152" s="35"/>
      <c r="CD2152" s="35"/>
      <c r="CE2152" s="35"/>
      <c r="CF2152" s="35"/>
      <c r="CG2152" s="35"/>
      <c r="CH2152" s="35"/>
      <c r="CI2152" s="35"/>
      <c r="CJ2152" s="35"/>
      <c r="CK2152" s="35"/>
      <c r="CL2152" s="35"/>
      <c r="CM2152" s="35"/>
      <c r="CN2152" s="35"/>
      <c r="CO2152" s="35"/>
      <c r="CP2152" s="35"/>
      <c r="CQ2152" s="35"/>
      <c r="CR2152" s="35"/>
      <c r="CS2152" s="35"/>
      <c r="CT2152" s="35"/>
      <c r="CU2152" s="35"/>
      <c r="CV2152" s="35"/>
      <c r="CW2152" s="35"/>
      <c r="CX2152" s="35"/>
      <c r="CY2152" s="35"/>
      <c r="CZ2152" s="35"/>
      <c r="DA2152" s="35"/>
      <c r="DB2152" s="35"/>
      <c r="DC2152" s="35"/>
      <c r="DD2152" s="35"/>
      <c r="DE2152" s="35"/>
      <c r="DF2152" s="35"/>
      <c r="DG2152" s="35"/>
      <c r="DH2152" s="35"/>
      <c r="DI2152" s="35"/>
      <c r="DJ2152" s="35"/>
      <c r="DK2152" s="35"/>
      <c r="DL2152" s="35"/>
      <c r="DM2152" s="35"/>
      <c r="DN2152" s="35"/>
      <c r="DO2152" s="35"/>
      <c r="DP2152" s="35"/>
      <c r="DQ2152" s="35"/>
      <c r="DR2152" s="35"/>
      <c r="DS2152" s="35"/>
      <c r="DT2152" s="35"/>
      <c r="DU2152" s="35"/>
      <c r="DV2152" s="35"/>
      <c r="DW2152" s="35"/>
      <c r="DX2152" s="35"/>
      <c r="DY2152" s="35"/>
      <c r="DZ2152" s="35"/>
      <c r="EA2152" s="35"/>
      <c r="EB2152" s="35"/>
      <c r="EC2152" s="35"/>
      <c r="ED2152" s="35"/>
      <c r="EE2152" s="35"/>
      <c r="EF2152" s="35"/>
      <c r="EG2152" s="35"/>
      <c r="EH2152" s="35"/>
      <c r="EI2152" s="35"/>
      <c r="EJ2152" s="35"/>
      <c r="EK2152" s="35"/>
      <c r="EL2152" s="35"/>
      <c r="EM2152" s="35"/>
      <c r="EN2152" s="35"/>
      <c r="EO2152" s="35"/>
      <c r="EP2152" s="35"/>
      <c r="EQ2152" s="35"/>
      <c r="ER2152" s="35"/>
      <c r="ES2152" s="35"/>
      <c r="ET2152" s="35"/>
      <c r="EU2152" s="35"/>
      <c r="EV2152" s="35"/>
      <c r="EW2152" s="35"/>
      <c r="EX2152" s="35"/>
      <c r="EY2152" s="35"/>
      <c r="EZ2152" s="35"/>
      <c r="FA2152" s="35"/>
      <c r="FB2152" s="35"/>
      <c r="FC2152" s="35"/>
      <c r="FD2152" s="35"/>
      <c r="FE2152" s="35"/>
      <c r="FF2152" s="35"/>
      <c r="FG2152" s="35"/>
      <c r="FH2152" s="35"/>
      <c r="FI2152" s="35"/>
      <c r="FJ2152" s="35"/>
      <c r="FK2152" s="35"/>
      <c r="FL2152" s="35"/>
      <c r="FM2152" s="35"/>
      <c r="FN2152" s="35"/>
      <c r="FO2152" s="35"/>
      <c r="FP2152" s="35"/>
      <c r="FQ2152" s="35"/>
      <c r="FR2152" s="35"/>
      <c r="FS2152" s="35"/>
      <c r="FT2152" s="35"/>
      <c r="FU2152" s="35"/>
      <c r="FV2152" s="35"/>
      <c r="FW2152" s="35"/>
      <c r="FX2152" s="35"/>
      <c r="FY2152" s="35"/>
      <c r="FZ2152" s="35"/>
    </row>
    <row r="2153" spans="1:182" x14ac:dyDescent="0.15">
      <c r="A2153" s="38">
        <f t="shared" si="656"/>
        <v>45597</v>
      </c>
      <c r="B2153" s="39">
        <f t="shared" ca="1" si="638"/>
        <v>3185.3857091999998</v>
      </c>
      <c r="C2153" s="40">
        <f t="shared" si="639"/>
        <v>3137.2723529499999</v>
      </c>
      <c r="D2153" s="41">
        <f ca="1">IF(A2153&lt;$B$1,VLOOKUP(A2153,[1]DI!$A$4:$B$15000,2,FALSE),0)</f>
        <v>0.1065</v>
      </c>
      <c r="E2153" s="40">
        <f t="shared" ca="1" si="640"/>
        <v>4.0168000000000002E-4</v>
      </c>
      <c r="F2153" s="42">
        <f t="shared" si="653"/>
        <v>1</v>
      </c>
      <c r="G2153" s="43">
        <f t="shared" ca="1" si="641"/>
        <v>1.00040168</v>
      </c>
      <c r="H2153" s="40">
        <f ca="1">TRUNC(PRODUCT(G$10:G2152),15)</f>
        <v>1.6043002119507901</v>
      </c>
      <c r="I2153" s="40">
        <f t="shared" ca="1" si="642"/>
        <v>1.58508760333294</v>
      </c>
      <c r="J2153" s="40">
        <f t="shared" ca="1" si="643"/>
        <v>1.0121208500000001</v>
      </c>
      <c r="K2153" s="42">
        <f t="shared" si="644"/>
        <v>2.7E-2</v>
      </c>
      <c r="L2153" s="63">
        <f t="shared" si="650"/>
        <v>45555</v>
      </c>
      <c r="M2153" s="64">
        <f t="shared" si="651"/>
        <v>30</v>
      </c>
      <c r="N2153" s="44">
        <f t="shared" si="645"/>
        <v>30</v>
      </c>
      <c r="O2153" s="40">
        <f t="shared" si="646"/>
        <v>1.0031766929999999</v>
      </c>
      <c r="P2153" s="65">
        <f t="shared" ca="1" si="652"/>
        <v>1.0153360469999999</v>
      </c>
      <c r="Q2153" s="40">
        <f t="shared" ca="1" si="647"/>
        <v>48.113356250000002</v>
      </c>
      <c r="R2153" s="44">
        <f>IF(VLOOKUP(A2153,$Z$12:$AI$125,8)=VLOOKUP(A2152,$Z$12:$AI$125,8),0,VLOOKUP(A2153,Z$12:$AI$125,8))</f>
        <v>0</v>
      </c>
      <c r="S2153" s="45">
        <f>IF(R2153&gt;0,VLOOKUP(R2153,Y$12:$AH$125,7),0)</f>
        <v>0</v>
      </c>
      <c r="T2153" s="40">
        <f t="shared" si="648"/>
        <v>0</v>
      </c>
      <c r="U2153" s="40">
        <f t="shared" ca="1" si="649"/>
        <v>48.113356250000002</v>
      </c>
      <c r="V2153" s="46" t="str">
        <f t="shared" si="654"/>
        <v>J=</v>
      </c>
      <c r="W2153" s="47">
        <f t="shared" si="655"/>
        <v>45736</v>
      </c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  <c r="AX2153" s="35"/>
      <c r="AY2153" s="35"/>
      <c r="AZ2153" s="35"/>
      <c r="BA2153" s="35"/>
      <c r="BB2153" s="35"/>
      <c r="BC2153" s="35"/>
      <c r="BD2153" s="35"/>
      <c r="BE2153" s="35"/>
      <c r="BF2153" s="35"/>
      <c r="BG2153" s="35"/>
      <c r="BH2153" s="35"/>
      <c r="BI2153" s="35"/>
      <c r="BJ2153" s="35"/>
      <c r="BK2153" s="35"/>
      <c r="BL2153" s="35"/>
      <c r="BM2153" s="35"/>
      <c r="BN2153" s="35"/>
      <c r="BO2153" s="35"/>
      <c r="BP2153" s="35"/>
      <c r="BQ2153" s="35"/>
      <c r="BR2153" s="35"/>
      <c r="BS2153" s="35"/>
      <c r="BT2153" s="35"/>
      <c r="BU2153" s="35"/>
      <c r="BV2153" s="35"/>
      <c r="BW2153" s="35"/>
      <c r="BX2153" s="35"/>
      <c r="BY2153" s="35"/>
      <c r="BZ2153" s="35"/>
      <c r="CA2153" s="35"/>
      <c r="CB2153" s="35"/>
      <c r="CC2153" s="35"/>
      <c r="CD2153" s="35"/>
      <c r="CE2153" s="35"/>
      <c r="CF2153" s="35"/>
      <c r="CG2153" s="35"/>
      <c r="CH2153" s="35"/>
      <c r="CI2153" s="35"/>
      <c r="CJ2153" s="35"/>
      <c r="CK2153" s="35"/>
      <c r="CL2153" s="35"/>
      <c r="CM2153" s="35"/>
      <c r="CN2153" s="35"/>
      <c r="CO2153" s="35"/>
      <c r="CP2153" s="35"/>
      <c r="CQ2153" s="35"/>
      <c r="CR2153" s="35"/>
      <c r="CS2153" s="35"/>
      <c r="CT2153" s="35"/>
      <c r="CU2153" s="35"/>
      <c r="CV2153" s="35"/>
      <c r="CW2153" s="35"/>
      <c r="CX2153" s="35"/>
      <c r="CY2153" s="35"/>
      <c r="CZ2153" s="35"/>
      <c r="DA2153" s="35"/>
      <c r="DB2153" s="35"/>
      <c r="DC2153" s="35"/>
      <c r="DD2153" s="35"/>
      <c r="DE2153" s="35"/>
      <c r="DF2153" s="35"/>
      <c r="DG2153" s="35"/>
      <c r="DH2153" s="35"/>
      <c r="DI2153" s="35"/>
      <c r="DJ2153" s="35"/>
      <c r="DK2153" s="35"/>
      <c r="DL2153" s="35"/>
      <c r="DM2153" s="35"/>
      <c r="DN2153" s="35"/>
      <c r="DO2153" s="35"/>
      <c r="DP2153" s="35"/>
      <c r="DQ2153" s="35"/>
      <c r="DR2153" s="35"/>
      <c r="DS2153" s="35"/>
      <c r="DT2153" s="35"/>
      <c r="DU2153" s="35"/>
      <c r="DV2153" s="35"/>
      <c r="DW2153" s="35"/>
      <c r="DX2153" s="35"/>
      <c r="DY2153" s="35"/>
      <c r="DZ2153" s="35"/>
      <c r="EA2153" s="35"/>
      <c r="EB2153" s="35"/>
      <c r="EC2153" s="35"/>
      <c r="ED2153" s="35"/>
      <c r="EE2153" s="35"/>
      <c r="EF2153" s="35"/>
      <c r="EG2153" s="35"/>
      <c r="EH2153" s="35"/>
      <c r="EI2153" s="35"/>
      <c r="EJ2153" s="35"/>
      <c r="EK2153" s="35"/>
      <c r="EL2153" s="35"/>
      <c r="EM2153" s="35"/>
      <c r="EN2153" s="35"/>
      <c r="EO2153" s="35"/>
      <c r="EP2153" s="35"/>
      <c r="EQ2153" s="35"/>
      <c r="ER2153" s="35"/>
      <c r="ES2153" s="35"/>
      <c r="ET2153" s="35"/>
      <c r="EU2153" s="35"/>
      <c r="EV2153" s="35"/>
      <c r="EW2153" s="35"/>
      <c r="EX2153" s="35"/>
      <c r="EY2153" s="35"/>
      <c r="EZ2153" s="35"/>
      <c r="FA2153" s="35"/>
      <c r="FB2153" s="35"/>
      <c r="FC2153" s="35"/>
      <c r="FD2153" s="35"/>
      <c r="FE2153" s="35"/>
      <c r="FF2153" s="35"/>
      <c r="FG2153" s="35"/>
      <c r="FH2153" s="35"/>
      <c r="FI2153" s="35"/>
      <c r="FJ2153" s="35"/>
      <c r="FK2153" s="35"/>
      <c r="FL2153" s="35"/>
      <c r="FM2153" s="35"/>
      <c r="FN2153" s="35"/>
      <c r="FO2153" s="35"/>
      <c r="FP2153" s="35"/>
      <c r="FQ2153" s="35"/>
      <c r="FR2153" s="35"/>
      <c r="FS2153" s="35"/>
      <c r="FT2153" s="35"/>
      <c r="FU2153" s="35"/>
      <c r="FV2153" s="35"/>
      <c r="FW2153" s="35"/>
      <c r="FX2153" s="35"/>
      <c r="FY2153" s="35"/>
      <c r="FZ2153" s="35"/>
    </row>
    <row r="2154" spans="1:182" x14ac:dyDescent="0.15">
      <c r="A2154" s="38">
        <f t="shared" si="656"/>
        <v>45598</v>
      </c>
      <c r="B2154" s="39">
        <f t="shared" ca="1" si="638"/>
        <v>3187.00213859</v>
      </c>
      <c r="C2154" s="40">
        <f t="shared" si="639"/>
        <v>3137.2723529499999</v>
      </c>
      <c r="D2154" s="41">
        <f ca="1">IF(A2154&lt;$B$1,VLOOKUP(A2154,[1]DI!$A$4:$B$15000,2,FALSE),0)</f>
        <v>0</v>
      </c>
      <c r="E2154" s="40">
        <f t="shared" ca="1" si="640"/>
        <v>0</v>
      </c>
      <c r="F2154" s="42">
        <f t="shared" si="653"/>
        <v>1</v>
      </c>
      <c r="G2154" s="43">
        <f t="shared" ca="1" si="641"/>
        <v>1</v>
      </c>
      <c r="H2154" s="40">
        <f ca="1">TRUNC(PRODUCT(G$10:G2153),15)</f>
        <v>1.6049446272599199</v>
      </c>
      <c r="I2154" s="40">
        <f t="shared" ca="1" si="642"/>
        <v>1.58508760333294</v>
      </c>
      <c r="J2154" s="40">
        <f t="shared" ca="1" si="643"/>
        <v>1.0125274</v>
      </c>
      <c r="K2154" s="42">
        <f t="shared" si="644"/>
        <v>2.7E-2</v>
      </c>
      <c r="L2154" s="63">
        <f t="shared" si="650"/>
        <v>45555</v>
      </c>
      <c r="M2154" s="64">
        <f t="shared" si="651"/>
        <v>30</v>
      </c>
      <c r="N2154" s="44">
        <f t="shared" si="645"/>
        <v>31</v>
      </c>
      <c r="O2154" s="40">
        <f t="shared" si="646"/>
        <v>1.003282757</v>
      </c>
      <c r="P2154" s="65">
        <f t="shared" ca="1" si="652"/>
        <v>1.015851281</v>
      </c>
      <c r="Q2154" s="40">
        <f t="shared" ca="1" si="647"/>
        <v>49.729785640000003</v>
      </c>
      <c r="R2154" s="44">
        <f>IF(VLOOKUP(A2154,$Z$12:$AI$125,8)=VLOOKUP(A2153,$Z$12:$AI$125,8),0,VLOOKUP(A2154,Z$12:$AI$125,8))</f>
        <v>0</v>
      </c>
      <c r="S2154" s="45">
        <f>IF(R2154&gt;0,VLOOKUP(R2154,Y$12:$AH$125,7),0)</f>
        <v>0</v>
      </c>
      <c r="T2154" s="40">
        <f t="shared" si="648"/>
        <v>0</v>
      </c>
      <c r="U2154" s="40">
        <f t="shared" ca="1" si="649"/>
        <v>49.729785640000003</v>
      </c>
      <c r="V2154" s="46" t="str">
        <f t="shared" si="654"/>
        <v>J=</v>
      </c>
      <c r="W2154" s="47">
        <f t="shared" si="655"/>
        <v>45736</v>
      </c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35"/>
      <c r="BC2154" s="35"/>
      <c r="BD2154" s="35"/>
      <c r="BE2154" s="35"/>
      <c r="BF2154" s="35"/>
      <c r="BG2154" s="35"/>
      <c r="BH2154" s="35"/>
      <c r="BI2154" s="35"/>
      <c r="BJ2154" s="35"/>
      <c r="BK2154" s="35"/>
      <c r="BL2154" s="35"/>
      <c r="BM2154" s="35"/>
      <c r="BN2154" s="35"/>
      <c r="BO2154" s="35"/>
      <c r="BP2154" s="35"/>
      <c r="BQ2154" s="35"/>
      <c r="BR2154" s="35"/>
      <c r="BS2154" s="35"/>
      <c r="BT2154" s="35"/>
      <c r="BU2154" s="35"/>
      <c r="BV2154" s="35"/>
      <c r="BW2154" s="35"/>
      <c r="BX2154" s="35"/>
      <c r="BY2154" s="35"/>
      <c r="BZ2154" s="35"/>
      <c r="CA2154" s="35"/>
      <c r="CB2154" s="35"/>
      <c r="CC2154" s="35"/>
      <c r="CD2154" s="35"/>
      <c r="CE2154" s="35"/>
      <c r="CF2154" s="35"/>
      <c r="CG2154" s="35"/>
      <c r="CH2154" s="35"/>
      <c r="CI2154" s="35"/>
      <c r="CJ2154" s="35"/>
      <c r="CK2154" s="35"/>
      <c r="CL2154" s="35"/>
      <c r="CM2154" s="35"/>
      <c r="CN2154" s="35"/>
      <c r="CO2154" s="35"/>
      <c r="CP2154" s="35"/>
      <c r="CQ2154" s="35"/>
      <c r="CR2154" s="35"/>
      <c r="CS2154" s="35"/>
      <c r="CT2154" s="35"/>
      <c r="CU2154" s="35"/>
      <c r="CV2154" s="35"/>
      <c r="CW2154" s="35"/>
      <c r="CX2154" s="35"/>
      <c r="CY2154" s="35"/>
      <c r="CZ2154" s="35"/>
      <c r="DA2154" s="35"/>
      <c r="DB2154" s="35"/>
      <c r="DC2154" s="35"/>
      <c r="DD2154" s="35"/>
      <c r="DE2154" s="35"/>
      <c r="DF2154" s="35"/>
      <c r="DG2154" s="35"/>
      <c r="DH2154" s="35"/>
      <c r="DI2154" s="35"/>
      <c r="DJ2154" s="35"/>
      <c r="DK2154" s="35"/>
      <c r="DL2154" s="35"/>
      <c r="DM2154" s="35"/>
      <c r="DN2154" s="35"/>
      <c r="DO2154" s="35"/>
      <c r="DP2154" s="35"/>
      <c r="DQ2154" s="35"/>
      <c r="DR2154" s="35"/>
      <c r="DS2154" s="35"/>
      <c r="DT2154" s="35"/>
      <c r="DU2154" s="35"/>
      <c r="DV2154" s="35"/>
      <c r="DW2154" s="35"/>
      <c r="DX2154" s="35"/>
      <c r="DY2154" s="35"/>
      <c r="DZ2154" s="35"/>
      <c r="EA2154" s="35"/>
      <c r="EB2154" s="35"/>
      <c r="EC2154" s="35"/>
      <c r="ED2154" s="35"/>
      <c r="EE2154" s="35"/>
      <c r="EF2154" s="35"/>
      <c r="EG2154" s="35"/>
      <c r="EH2154" s="35"/>
      <c r="EI2154" s="35"/>
      <c r="EJ2154" s="35"/>
      <c r="EK2154" s="35"/>
      <c r="EL2154" s="35"/>
      <c r="EM2154" s="35"/>
      <c r="EN2154" s="35"/>
      <c r="EO2154" s="35"/>
      <c r="EP2154" s="35"/>
      <c r="EQ2154" s="35"/>
      <c r="ER2154" s="35"/>
      <c r="ES2154" s="35"/>
      <c r="ET2154" s="35"/>
      <c r="EU2154" s="35"/>
      <c r="EV2154" s="35"/>
      <c r="EW2154" s="35"/>
      <c r="EX2154" s="35"/>
      <c r="EY2154" s="35"/>
      <c r="EZ2154" s="35"/>
      <c r="FA2154" s="35"/>
      <c r="FB2154" s="35"/>
      <c r="FC2154" s="35"/>
      <c r="FD2154" s="35"/>
      <c r="FE2154" s="35"/>
      <c r="FF2154" s="35"/>
      <c r="FG2154" s="35"/>
      <c r="FH2154" s="35"/>
      <c r="FI2154" s="35"/>
      <c r="FJ2154" s="35"/>
      <c r="FK2154" s="35"/>
      <c r="FL2154" s="35"/>
      <c r="FM2154" s="35"/>
      <c r="FN2154" s="35"/>
      <c r="FO2154" s="35"/>
      <c r="FP2154" s="35"/>
      <c r="FQ2154" s="35"/>
      <c r="FR2154" s="35"/>
      <c r="FS2154" s="35"/>
      <c r="FT2154" s="35"/>
      <c r="FU2154" s="35"/>
      <c r="FV2154" s="35"/>
      <c r="FW2154" s="35"/>
      <c r="FX2154" s="35"/>
      <c r="FY2154" s="35"/>
      <c r="FZ2154" s="35"/>
    </row>
    <row r="2155" spans="1:182" x14ac:dyDescent="0.15">
      <c r="A2155" s="38">
        <f t="shared" si="656"/>
        <v>45599</v>
      </c>
      <c r="B2155" s="39">
        <f t="shared" ca="1" si="638"/>
        <v>3187.00213859</v>
      </c>
      <c r="C2155" s="40">
        <f t="shared" si="639"/>
        <v>3137.2723529499999</v>
      </c>
      <c r="D2155" s="41">
        <f ca="1">IF(A2155&lt;$B$1,VLOOKUP(A2155,[1]DI!$A$4:$B$15000,2,FALSE),0)</f>
        <v>0</v>
      </c>
      <c r="E2155" s="40">
        <f t="shared" ca="1" si="640"/>
        <v>0</v>
      </c>
      <c r="F2155" s="42">
        <f t="shared" si="653"/>
        <v>1</v>
      </c>
      <c r="G2155" s="43">
        <f t="shared" ca="1" si="641"/>
        <v>1</v>
      </c>
      <c r="H2155" s="40">
        <f ca="1">TRUNC(PRODUCT(G$10:G2154),15)</f>
        <v>1.6049446272599199</v>
      </c>
      <c r="I2155" s="40">
        <f t="shared" ca="1" si="642"/>
        <v>1.58508760333294</v>
      </c>
      <c r="J2155" s="40">
        <f t="shared" ca="1" si="643"/>
        <v>1.0125274</v>
      </c>
      <c r="K2155" s="42">
        <f t="shared" si="644"/>
        <v>2.7E-2</v>
      </c>
      <c r="L2155" s="63">
        <f t="shared" si="650"/>
        <v>45555</v>
      </c>
      <c r="M2155" s="64">
        <f t="shared" si="651"/>
        <v>30</v>
      </c>
      <c r="N2155" s="44">
        <f t="shared" si="645"/>
        <v>31</v>
      </c>
      <c r="O2155" s="40">
        <f t="shared" si="646"/>
        <v>1.003282757</v>
      </c>
      <c r="P2155" s="65">
        <f t="shared" ca="1" si="652"/>
        <v>1.015851281</v>
      </c>
      <c r="Q2155" s="40">
        <f t="shared" ca="1" si="647"/>
        <v>49.729785640000003</v>
      </c>
      <c r="R2155" s="44">
        <f>IF(VLOOKUP(A2155,$Z$12:$AI$125,8)=VLOOKUP(A2154,$Z$12:$AI$125,8),0,VLOOKUP(A2155,Z$12:$AI$125,8))</f>
        <v>0</v>
      </c>
      <c r="S2155" s="45">
        <f>IF(R2155&gt;0,VLOOKUP(R2155,Y$12:$AH$125,7),0)</f>
        <v>0</v>
      </c>
      <c r="T2155" s="40">
        <f t="shared" si="648"/>
        <v>0</v>
      </c>
      <c r="U2155" s="40">
        <f t="shared" ca="1" si="649"/>
        <v>49.729785640000003</v>
      </c>
      <c r="V2155" s="46" t="str">
        <f t="shared" si="654"/>
        <v>J=</v>
      </c>
      <c r="W2155" s="47">
        <f t="shared" si="655"/>
        <v>45736</v>
      </c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35"/>
      <c r="BC2155" s="35"/>
      <c r="BD2155" s="35"/>
      <c r="BE2155" s="35"/>
      <c r="BF2155" s="35"/>
      <c r="BG2155" s="35"/>
      <c r="BH2155" s="35"/>
      <c r="BI2155" s="35"/>
      <c r="BJ2155" s="35"/>
      <c r="BK2155" s="35"/>
      <c r="BL2155" s="35"/>
      <c r="BM2155" s="35"/>
      <c r="BN2155" s="35"/>
      <c r="BO2155" s="35"/>
      <c r="BP2155" s="35"/>
      <c r="BQ2155" s="35"/>
      <c r="BR2155" s="35"/>
      <c r="BS2155" s="35"/>
      <c r="BT2155" s="35"/>
      <c r="BU2155" s="35"/>
      <c r="BV2155" s="35"/>
      <c r="BW2155" s="35"/>
      <c r="BX2155" s="35"/>
      <c r="BY2155" s="35"/>
      <c r="BZ2155" s="35"/>
      <c r="CA2155" s="35"/>
      <c r="CB2155" s="35"/>
      <c r="CC2155" s="35"/>
      <c r="CD2155" s="35"/>
      <c r="CE2155" s="35"/>
      <c r="CF2155" s="35"/>
      <c r="CG2155" s="35"/>
      <c r="CH2155" s="35"/>
      <c r="CI2155" s="35"/>
      <c r="CJ2155" s="35"/>
      <c r="CK2155" s="35"/>
      <c r="CL2155" s="35"/>
      <c r="CM2155" s="35"/>
      <c r="CN2155" s="35"/>
      <c r="CO2155" s="35"/>
      <c r="CP2155" s="35"/>
      <c r="CQ2155" s="35"/>
      <c r="CR2155" s="35"/>
      <c r="CS2155" s="35"/>
      <c r="CT2155" s="35"/>
      <c r="CU2155" s="35"/>
      <c r="CV2155" s="35"/>
      <c r="CW2155" s="35"/>
      <c r="CX2155" s="35"/>
      <c r="CY2155" s="35"/>
      <c r="CZ2155" s="35"/>
      <c r="DA2155" s="35"/>
      <c r="DB2155" s="35"/>
      <c r="DC2155" s="35"/>
      <c r="DD2155" s="35"/>
      <c r="DE2155" s="35"/>
      <c r="DF2155" s="35"/>
      <c r="DG2155" s="35"/>
      <c r="DH2155" s="35"/>
      <c r="DI2155" s="35"/>
      <c r="DJ2155" s="35"/>
      <c r="DK2155" s="35"/>
      <c r="DL2155" s="35"/>
      <c r="DM2155" s="35"/>
      <c r="DN2155" s="35"/>
      <c r="DO2155" s="35"/>
      <c r="DP2155" s="35"/>
      <c r="DQ2155" s="35"/>
      <c r="DR2155" s="35"/>
      <c r="DS2155" s="35"/>
      <c r="DT2155" s="35"/>
      <c r="DU2155" s="35"/>
      <c r="DV2155" s="35"/>
      <c r="DW2155" s="35"/>
      <c r="DX2155" s="35"/>
      <c r="DY2155" s="35"/>
      <c r="DZ2155" s="35"/>
      <c r="EA2155" s="35"/>
      <c r="EB2155" s="35"/>
      <c r="EC2155" s="35"/>
      <c r="ED2155" s="35"/>
      <c r="EE2155" s="35"/>
      <c r="EF2155" s="35"/>
      <c r="EG2155" s="35"/>
      <c r="EH2155" s="35"/>
      <c r="EI2155" s="35"/>
      <c r="EJ2155" s="35"/>
      <c r="EK2155" s="35"/>
      <c r="EL2155" s="35"/>
      <c r="EM2155" s="35"/>
      <c r="EN2155" s="35"/>
      <c r="EO2155" s="35"/>
      <c r="EP2155" s="35"/>
      <c r="EQ2155" s="35"/>
      <c r="ER2155" s="35"/>
      <c r="ES2155" s="35"/>
      <c r="ET2155" s="35"/>
      <c r="EU2155" s="35"/>
      <c r="EV2155" s="35"/>
      <c r="EW2155" s="35"/>
      <c r="EX2155" s="35"/>
      <c r="EY2155" s="35"/>
      <c r="EZ2155" s="35"/>
      <c r="FA2155" s="35"/>
      <c r="FB2155" s="35"/>
      <c r="FC2155" s="35"/>
      <c r="FD2155" s="35"/>
      <c r="FE2155" s="35"/>
      <c r="FF2155" s="35"/>
      <c r="FG2155" s="35"/>
      <c r="FH2155" s="35"/>
      <c r="FI2155" s="35"/>
      <c r="FJ2155" s="35"/>
      <c r="FK2155" s="35"/>
      <c r="FL2155" s="35"/>
      <c r="FM2155" s="35"/>
      <c r="FN2155" s="35"/>
      <c r="FO2155" s="35"/>
      <c r="FP2155" s="35"/>
      <c r="FQ2155" s="35"/>
      <c r="FR2155" s="35"/>
      <c r="FS2155" s="35"/>
      <c r="FT2155" s="35"/>
      <c r="FU2155" s="35"/>
      <c r="FV2155" s="35"/>
      <c r="FW2155" s="35"/>
      <c r="FX2155" s="35"/>
      <c r="FY2155" s="35"/>
      <c r="FZ2155" s="35"/>
    </row>
    <row r="2156" spans="1:182" x14ac:dyDescent="0.15">
      <c r="A2156" s="38">
        <f t="shared" si="656"/>
        <v>45600</v>
      </c>
      <c r="B2156" s="39">
        <f t="shared" ca="1" si="638"/>
        <v>3187.00213859</v>
      </c>
      <c r="C2156" s="40">
        <f t="shared" si="639"/>
        <v>3137.2723529499999</v>
      </c>
      <c r="D2156" s="41">
        <f ca="1">IF(A2156&lt;$B$1,VLOOKUP(A2156,[1]DI!$A$4:$B$15000,2,FALSE),0)</f>
        <v>0.1065</v>
      </c>
      <c r="E2156" s="40">
        <f t="shared" ca="1" si="640"/>
        <v>4.0168000000000002E-4</v>
      </c>
      <c r="F2156" s="42">
        <f t="shared" si="653"/>
        <v>1</v>
      </c>
      <c r="G2156" s="43">
        <f t="shared" ca="1" si="641"/>
        <v>1.00040168</v>
      </c>
      <c r="H2156" s="40">
        <f ca="1">TRUNC(PRODUCT(G$10:G2155),15)</f>
        <v>1.6049446272599199</v>
      </c>
      <c r="I2156" s="40">
        <f t="shared" ca="1" si="642"/>
        <v>1.58508760333294</v>
      </c>
      <c r="J2156" s="40">
        <f t="shared" ca="1" si="643"/>
        <v>1.0125274</v>
      </c>
      <c r="K2156" s="42">
        <f t="shared" si="644"/>
        <v>2.7E-2</v>
      </c>
      <c r="L2156" s="63">
        <f t="shared" si="650"/>
        <v>45555</v>
      </c>
      <c r="M2156" s="64">
        <f t="shared" si="651"/>
        <v>31</v>
      </c>
      <c r="N2156" s="44">
        <f t="shared" si="645"/>
        <v>31</v>
      </c>
      <c r="O2156" s="40">
        <f t="shared" si="646"/>
        <v>1.003282757</v>
      </c>
      <c r="P2156" s="65">
        <f t="shared" ca="1" si="652"/>
        <v>1.015851281</v>
      </c>
      <c r="Q2156" s="40">
        <f t="shared" ca="1" si="647"/>
        <v>49.729785640000003</v>
      </c>
      <c r="R2156" s="44">
        <f>IF(VLOOKUP(A2156,$Z$12:$AI$125,8)=VLOOKUP(A2155,$Z$12:$AI$125,8),0,VLOOKUP(A2156,Z$12:$AI$125,8))</f>
        <v>0</v>
      </c>
      <c r="S2156" s="45">
        <f>IF(R2156&gt;0,VLOOKUP(R2156,Y$12:$AH$125,7),0)</f>
        <v>0</v>
      </c>
      <c r="T2156" s="40">
        <f t="shared" si="648"/>
        <v>0</v>
      </c>
      <c r="U2156" s="40">
        <f t="shared" ca="1" si="649"/>
        <v>49.729785640000003</v>
      </c>
      <c r="V2156" s="46" t="str">
        <f t="shared" si="654"/>
        <v>J=</v>
      </c>
      <c r="W2156" s="47">
        <f t="shared" si="655"/>
        <v>45736</v>
      </c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  <c r="AX2156" s="35"/>
      <c r="AY2156" s="35"/>
      <c r="AZ2156" s="35"/>
      <c r="BA2156" s="35"/>
      <c r="BB2156" s="35"/>
      <c r="BC2156" s="35"/>
      <c r="BD2156" s="35"/>
      <c r="BE2156" s="35"/>
      <c r="BF2156" s="35"/>
      <c r="BG2156" s="35"/>
      <c r="BH2156" s="35"/>
      <c r="BI2156" s="35"/>
      <c r="BJ2156" s="35"/>
      <c r="BK2156" s="35"/>
      <c r="BL2156" s="35"/>
      <c r="BM2156" s="35"/>
      <c r="BN2156" s="35"/>
      <c r="BO2156" s="35"/>
      <c r="BP2156" s="35"/>
      <c r="BQ2156" s="35"/>
      <c r="BR2156" s="35"/>
      <c r="BS2156" s="35"/>
      <c r="BT2156" s="35"/>
      <c r="BU2156" s="35"/>
      <c r="BV2156" s="35"/>
      <c r="BW2156" s="35"/>
      <c r="BX2156" s="35"/>
      <c r="BY2156" s="35"/>
      <c r="BZ2156" s="35"/>
      <c r="CA2156" s="35"/>
      <c r="CB2156" s="35"/>
      <c r="CC2156" s="35"/>
      <c r="CD2156" s="35"/>
      <c r="CE2156" s="35"/>
      <c r="CF2156" s="35"/>
      <c r="CG2156" s="35"/>
      <c r="CH2156" s="35"/>
      <c r="CI2156" s="35"/>
      <c r="CJ2156" s="35"/>
      <c r="CK2156" s="35"/>
      <c r="CL2156" s="35"/>
      <c r="CM2156" s="35"/>
      <c r="CN2156" s="35"/>
      <c r="CO2156" s="35"/>
      <c r="CP2156" s="35"/>
      <c r="CQ2156" s="35"/>
      <c r="CR2156" s="35"/>
      <c r="CS2156" s="35"/>
      <c r="CT2156" s="35"/>
      <c r="CU2156" s="35"/>
      <c r="CV2156" s="35"/>
      <c r="CW2156" s="35"/>
      <c r="CX2156" s="35"/>
      <c r="CY2156" s="35"/>
      <c r="CZ2156" s="35"/>
      <c r="DA2156" s="35"/>
      <c r="DB2156" s="35"/>
      <c r="DC2156" s="35"/>
      <c r="DD2156" s="35"/>
      <c r="DE2156" s="35"/>
      <c r="DF2156" s="35"/>
      <c r="DG2156" s="35"/>
      <c r="DH2156" s="35"/>
      <c r="DI2156" s="35"/>
      <c r="DJ2156" s="35"/>
      <c r="DK2156" s="35"/>
      <c r="DL2156" s="35"/>
      <c r="DM2156" s="35"/>
      <c r="DN2156" s="35"/>
      <c r="DO2156" s="35"/>
      <c r="DP2156" s="35"/>
      <c r="DQ2156" s="35"/>
      <c r="DR2156" s="35"/>
      <c r="DS2156" s="35"/>
      <c r="DT2156" s="35"/>
      <c r="DU2156" s="35"/>
      <c r="DV2156" s="35"/>
      <c r="DW2156" s="35"/>
      <c r="DX2156" s="35"/>
      <c r="DY2156" s="35"/>
      <c r="DZ2156" s="35"/>
      <c r="EA2156" s="35"/>
      <c r="EB2156" s="35"/>
      <c r="EC2156" s="35"/>
      <c r="ED2156" s="35"/>
      <c r="EE2156" s="35"/>
      <c r="EF2156" s="35"/>
      <c r="EG2156" s="35"/>
      <c r="EH2156" s="35"/>
      <c r="EI2156" s="35"/>
      <c r="EJ2156" s="35"/>
      <c r="EK2156" s="35"/>
      <c r="EL2156" s="35"/>
      <c r="EM2156" s="35"/>
      <c r="EN2156" s="35"/>
      <c r="EO2156" s="35"/>
      <c r="EP2156" s="35"/>
      <c r="EQ2156" s="35"/>
      <c r="ER2156" s="35"/>
      <c r="ES2156" s="35"/>
      <c r="ET2156" s="35"/>
      <c r="EU2156" s="35"/>
      <c r="EV2156" s="35"/>
      <c r="EW2156" s="35"/>
      <c r="EX2156" s="35"/>
      <c r="EY2156" s="35"/>
      <c r="EZ2156" s="35"/>
      <c r="FA2156" s="35"/>
      <c r="FB2156" s="35"/>
      <c r="FC2156" s="35"/>
      <c r="FD2156" s="35"/>
      <c r="FE2156" s="35"/>
      <c r="FF2156" s="35"/>
      <c r="FG2156" s="35"/>
      <c r="FH2156" s="35"/>
      <c r="FI2156" s="35"/>
      <c r="FJ2156" s="35"/>
      <c r="FK2156" s="35"/>
      <c r="FL2156" s="35"/>
      <c r="FM2156" s="35"/>
      <c r="FN2156" s="35"/>
      <c r="FO2156" s="35"/>
      <c r="FP2156" s="35"/>
      <c r="FQ2156" s="35"/>
      <c r="FR2156" s="35"/>
      <c r="FS2156" s="35"/>
      <c r="FT2156" s="35"/>
      <c r="FU2156" s="35"/>
      <c r="FV2156" s="35"/>
      <c r="FW2156" s="35"/>
      <c r="FX2156" s="35"/>
      <c r="FY2156" s="35"/>
      <c r="FZ2156" s="35"/>
    </row>
    <row r="2157" spans="1:182" x14ac:dyDescent="0.15">
      <c r="A2157" s="38">
        <f t="shared" si="656"/>
        <v>45601</v>
      </c>
      <c r="B2157" s="39">
        <f t="shared" ref="B2157:B2220" ca="1" si="657">IF(A2157&lt;=TODAY(),C2157+Q2157,IF(AND(A2157&gt;TODAY(),A2157&lt;=$B$1),IF(VLOOKUP(TODAY(),$A$10:$D$5000,4,FALSE)=0,"n.d",C2157+Q2157),"n.d"))</f>
        <v>3188.6193773800001</v>
      </c>
      <c r="C2157" s="40">
        <f t="shared" ref="C2157:C2220" si="658">TRUNC(C2156-T2156,8)</f>
        <v>3137.2723529499999</v>
      </c>
      <c r="D2157" s="41">
        <f ca="1">IF(A2157&lt;$B$1,VLOOKUP(A2157,[1]DI!$A$4:$B$15000,2,FALSE),0)</f>
        <v>0.1065</v>
      </c>
      <c r="E2157" s="40">
        <f t="shared" ref="E2157:E2220" ca="1" si="659">ROUND((((1+D2157)^(1/252)-1)),8)</f>
        <v>4.0168000000000002E-4</v>
      </c>
      <c r="F2157" s="42">
        <f t="shared" si="653"/>
        <v>1</v>
      </c>
      <c r="G2157" s="43">
        <f t="shared" ref="G2157:G2220" ca="1" si="660">TRUNC((1+(E2157*F2157)),15)</f>
        <v>1.00040168</v>
      </c>
      <c r="H2157" s="40">
        <f ca="1">TRUNC(PRODUCT(G$10:G2156),15)</f>
        <v>1.6055893014178</v>
      </c>
      <c r="I2157" s="40">
        <f t="shared" ref="I2157:I2220" ca="1" si="661">IF(OR(R2156&gt;0,R2156="E"),H2156,I2156)</f>
        <v>1.58508760333294</v>
      </c>
      <c r="J2157" s="40">
        <f t="shared" ref="J2157:J2220" ca="1" si="662">ROUND(TRUNC(H2157/I2157,15),8)</f>
        <v>1.01293411</v>
      </c>
      <c r="K2157" s="42">
        <f t="shared" ref="K2157:K2220" si="663">K2156</f>
        <v>2.7E-2</v>
      </c>
      <c r="L2157" s="63">
        <f t="shared" si="650"/>
        <v>45555</v>
      </c>
      <c r="M2157" s="64">
        <f t="shared" si="651"/>
        <v>32</v>
      </c>
      <c r="N2157" s="44">
        <f t="shared" ref="N2157:N2220" si="664">IF(AND(M2157=1,M2156=1),1,IF(M2157&gt;0,IF(M2157=M2156,M2157+1,M2157),0))</f>
        <v>32</v>
      </c>
      <c r="O2157" s="40">
        <f t="shared" ref="O2157:O2220" si="665">ROUND((K2157+1)^(N2157/252),9)</f>
        <v>1.0033888310000001</v>
      </c>
      <c r="P2157" s="65">
        <f t="shared" ca="1" si="652"/>
        <v>1.0163667729999999</v>
      </c>
      <c r="Q2157" s="40">
        <f t="shared" ref="Q2157:Q2220" ca="1" si="666">TRUNC((C2157*(P2157-1)),8)</f>
        <v>51.347024429999998</v>
      </c>
      <c r="R2157" s="44">
        <f>IF(VLOOKUP(A2157,$Z$12:$AI$125,8)=VLOOKUP(A2156,$Z$12:$AI$125,8),0,VLOOKUP(A2157,Z$12:$AI$125,8))</f>
        <v>0</v>
      </c>
      <c r="S2157" s="45">
        <f>IF(R2157&gt;0,VLOOKUP(R2157,Y$12:$AH$125,7),0)</f>
        <v>0</v>
      </c>
      <c r="T2157" s="40">
        <f t="shared" ref="T2157:T2220" si="667">IF(S2157&gt;0,(C2157*S2157),0)</f>
        <v>0</v>
      </c>
      <c r="U2157" s="40">
        <f t="shared" ref="U2157:U2220" ca="1" si="668">(Q2157+T2157)</f>
        <v>51.347024429999998</v>
      </c>
      <c r="V2157" s="46" t="str">
        <f t="shared" si="654"/>
        <v>J=</v>
      </c>
      <c r="W2157" s="47">
        <f t="shared" si="655"/>
        <v>45736</v>
      </c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35"/>
      <c r="BC2157" s="35"/>
      <c r="BD2157" s="35"/>
      <c r="BE2157" s="35"/>
      <c r="BF2157" s="35"/>
      <c r="BG2157" s="35"/>
      <c r="BH2157" s="35"/>
      <c r="BI2157" s="35"/>
      <c r="BJ2157" s="35"/>
      <c r="BK2157" s="35"/>
      <c r="BL2157" s="35"/>
      <c r="BM2157" s="35"/>
      <c r="BN2157" s="35"/>
      <c r="BO2157" s="35"/>
      <c r="BP2157" s="35"/>
      <c r="BQ2157" s="35"/>
      <c r="BR2157" s="35"/>
      <c r="BS2157" s="35"/>
      <c r="BT2157" s="35"/>
      <c r="BU2157" s="35"/>
      <c r="BV2157" s="35"/>
      <c r="BW2157" s="35"/>
      <c r="BX2157" s="35"/>
      <c r="BY2157" s="35"/>
      <c r="BZ2157" s="35"/>
      <c r="CA2157" s="35"/>
      <c r="CB2157" s="35"/>
      <c r="CC2157" s="35"/>
      <c r="CD2157" s="35"/>
      <c r="CE2157" s="35"/>
      <c r="CF2157" s="35"/>
      <c r="CG2157" s="35"/>
      <c r="CH2157" s="35"/>
      <c r="CI2157" s="35"/>
      <c r="CJ2157" s="35"/>
      <c r="CK2157" s="35"/>
      <c r="CL2157" s="35"/>
      <c r="CM2157" s="35"/>
      <c r="CN2157" s="35"/>
      <c r="CO2157" s="35"/>
      <c r="CP2157" s="35"/>
      <c r="CQ2157" s="35"/>
      <c r="CR2157" s="35"/>
      <c r="CS2157" s="35"/>
      <c r="CT2157" s="35"/>
      <c r="CU2157" s="35"/>
      <c r="CV2157" s="35"/>
      <c r="CW2157" s="35"/>
      <c r="CX2157" s="35"/>
      <c r="CY2157" s="35"/>
      <c r="CZ2157" s="35"/>
      <c r="DA2157" s="35"/>
      <c r="DB2157" s="35"/>
      <c r="DC2157" s="35"/>
      <c r="DD2157" s="35"/>
      <c r="DE2157" s="35"/>
      <c r="DF2157" s="35"/>
      <c r="DG2157" s="35"/>
      <c r="DH2157" s="35"/>
      <c r="DI2157" s="35"/>
      <c r="DJ2157" s="35"/>
      <c r="DK2157" s="35"/>
      <c r="DL2157" s="35"/>
      <c r="DM2157" s="35"/>
      <c r="DN2157" s="35"/>
      <c r="DO2157" s="35"/>
      <c r="DP2157" s="35"/>
      <c r="DQ2157" s="35"/>
      <c r="DR2157" s="35"/>
      <c r="DS2157" s="35"/>
      <c r="DT2157" s="35"/>
      <c r="DU2157" s="35"/>
      <c r="DV2157" s="35"/>
      <c r="DW2157" s="35"/>
      <c r="DX2157" s="35"/>
      <c r="DY2157" s="35"/>
      <c r="DZ2157" s="35"/>
      <c r="EA2157" s="35"/>
      <c r="EB2157" s="35"/>
      <c r="EC2157" s="35"/>
      <c r="ED2157" s="35"/>
      <c r="EE2157" s="35"/>
      <c r="EF2157" s="35"/>
      <c r="EG2157" s="35"/>
      <c r="EH2157" s="35"/>
      <c r="EI2157" s="35"/>
      <c r="EJ2157" s="35"/>
      <c r="EK2157" s="35"/>
      <c r="EL2157" s="35"/>
      <c r="EM2157" s="35"/>
      <c r="EN2157" s="35"/>
      <c r="EO2157" s="35"/>
      <c r="EP2157" s="35"/>
      <c r="EQ2157" s="35"/>
      <c r="ER2157" s="35"/>
      <c r="ES2157" s="35"/>
      <c r="ET2157" s="35"/>
      <c r="EU2157" s="35"/>
      <c r="EV2157" s="35"/>
      <c r="EW2157" s="35"/>
      <c r="EX2157" s="35"/>
      <c r="EY2157" s="35"/>
      <c r="EZ2157" s="35"/>
      <c r="FA2157" s="35"/>
      <c r="FB2157" s="35"/>
      <c r="FC2157" s="35"/>
      <c r="FD2157" s="35"/>
      <c r="FE2157" s="35"/>
      <c r="FF2157" s="35"/>
      <c r="FG2157" s="35"/>
      <c r="FH2157" s="35"/>
      <c r="FI2157" s="35"/>
      <c r="FJ2157" s="35"/>
      <c r="FK2157" s="35"/>
      <c r="FL2157" s="35"/>
      <c r="FM2157" s="35"/>
      <c r="FN2157" s="35"/>
      <c r="FO2157" s="35"/>
      <c r="FP2157" s="35"/>
      <c r="FQ2157" s="35"/>
      <c r="FR2157" s="35"/>
      <c r="FS2157" s="35"/>
      <c r="FT2157" s="35"/>
      <c r="FU2157" s="35"/>
      <c r="FV2157" s="35"/>
      <c r="FW2157" s="35"/>
      <c r="FX2157" s="35"/>
      <c r="FY2157" s="35"/>
      <c r="FZ2157" s="35"/>
    </row>
    <row r="2158" spans="1:182" x14ac:dyDescent="0.15">
      <c r="A2158" s="38">
        <f t="shared" si="656"/>
        <v>45602</v>
      </c>
      <c r="B2158" s="39">
        <f t="shared" ca="1" si="657"/>
        <v>3190.23745697</v>
      </c>
      <c r="C2158" s="40">
        <f t="shared" si="658"/>
        <v>3137.2723529499999</v>
      </c>
      <c r="D2158" s="41">
        <f ca="1">IF(A2158&lt;$B$1,VLOOKUP(A2158,[1]DI!$A$4:$B$15000,2,FALSE),0)</f>
        <v>0.1065</v>
      </c>
      <c r="E2158" s="40">
        <f t="shared" ca="1" si="659"/>
        <v>4.0168000000000002E-4</v>
      </c>
      <c r="F2158" s="42">
        <f t="shared" si="653"/>
        <v>1</v>
      </c>
      <c r="G2158" s="43">
        <f t="shared" ca="1" si="660"/>
        <v>1.00040168</v>
      </c>
      <c r="H2158" s="40">
        <f ca="1">TRUNC(PRODUCT(G$10:G2157),15)</f>
        <v>1.60623423452839</v>
      </c>
      <c r="I2158" s="40">
        <f t="shared" ca="1" si="661"/>
        <v>1.58508760333294</v>
      </c>
      <c r="J2158" s="40">
        <f t="shared" ca="1" si="662"/>
        <v>1.0133409900000001</v>
      </c>
      <c r="K2158" s="42">
        <f t="shared" si="663"/>
        <v>2.7E-2</v>
      </c>
      <c r="L2158" s="63">
        <f t="shared" si="650"/>
        <v>45555</v>
      </c>
      <c r="M2158" s="64">
        <f t="shared" si="651"/>
        <v>33</v>
      </c>
      <c r="N2158" s="44">
        <f t="shared" si="664"/>
        <v>33</v>
      </c>
      <c r="O2158" s="40">
        <f t="shared" si="665"/>
        <v>1.003494917</v>
      </c>
      <c r="P2158" s="65">
        <f t="shared" ca="1" si="652"/>
        <v>1.016882533</v>
      </c>
      <c r="Q2158" s="40">
        <f t="shared" ca="1" si="666"/>
        <v>52.965104019999998</v>
      </c>
      <c r="R2158" s="44">
        <f>IF(VLOOKUP(A2158,$Z$12:$AI$125,8)=VLOOKUP(A2157,$Z$12:$AI$125,8),0,VLOOKUP(A2158,Z$12:$AI$125,8))</f>
        <v>0</v>
      </c>
      <c r="S2158" s="45">
        <f>IF(R2158&gt;0,VLOOKUP(R2158,Y$12:$AH$125,7),0)</f>
        <v>0</v>
      </c>
      <c r="T2158" s="40">
        <f t="shared" si="667"/>
        <v>0</v>
      </c>
      <c r="U2158" s="40">
        <f t="shared" ca="1" si="668"/>
        <v>52.965104019999998</v>
      </c>
      <c r="V2158" s="46" t="str">
        <f t="shared" si="654"/>
        <v>J=</v>
      </c>
      <c r="W2158" s="47">
        <f t="shared" si="655"/>
        <v>45736</v>
      </c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35"/>
      <c r="BC2158" s="35"/>
      <c r="BD2158" s="35"/>
      <c r="BE2158" s="35"/>
      <c r="BF2158" s="35"/>
      <c r="BG2158" s="35"/>
      <c r="BH2158" s="35"/>
      <c r="BI2158" s="35"/>
      <c r="BJ2158" s="35"/>
      <c r="BK2158" s="35"/>
      <c r="BL2158" s="35"/>
      <c r="BM2158" s="35"/>
      <c r="BN2158" s="35"/>
      <c r="BO2158" s="35"/>
      <c r="BP2158" s="35"/>
      <c r="BQ2158" s="35"/>
      <c r="BR2158" s="35"/>
      <c r="BS2158" s="35"/>
      <c r="BT2158" s="35"/>
      <c r="BU2158" s="35"/>
      <c r="BV2158" s="35"/>
      <c r="BW2158" s="35"/>
      <c r="BX2158" s="35"/>
      <c r="BY2158" s="35"/>
      <c r="BZ2158" s="35"/>
      <c r="CA2158" s="35"/>
      <c r="CB2158" s="35"/>
      <c r="CC2158" s="35"/>
      <c r="CD2158" s="35"/>
      <c r="CE2158" s="35"/>
      <c r="CF2158" s="35"/>
      <c r="CG2158" s="35"/>
      <c r="CH2158" s="35"/>
      <c r="CI2158" s="35"/>
      <c r="CJ2158" s="35"/>
      <c r="CK2158" s="35"/>
      <c r="CL2158" s="35"/>
      <c r="CM2158" s="35"/>
      <c r="CN2158" s="35"/>
      <c r="CO2158" s="35"/>
      <c r="CP2158" s="35"/>
      <c r="CQ2158" s="35"/>
      <c r="CR2158" s="35"/>
      <c r="CS2158" s="35"/>
      <c r="CT2158" s="35"/>
      <c r="CU2158" s="35"/>
      <c r="CV2158" s="35"/>
      <c r="CW2158" s="35"/>
      <c r="CX2158" s="35"/>
      <c r="CY2158" s="35"/>
      <c r="CZ2158" s="35"/>
      <c r="DA2158" s="35"/>
      <c r="DB2158" s="35"/>
      <c r="DC2158" s="35"/>
      <c r="DD2158" s="35"/>
      <c r="DE2158" s="35"/>
      <c r="DF2158" s="35"/>
      <c r="DG2158" s="35"/>
      <c r="DH2158" s="35"/>
      <c r="DI2158" s="35"/>
      <c r="DJ2158" s="35"/>
      <c r="DK2158" s="35"/>
      <c r="DL2158" s="35"/>
      <c r="DM2158" s="35"/>
      <c r="DN2158" s="35"/>
      <c r="DO2158" s="35"/>
      <c r="DP2158" s="35"/>
      <c r="DQ2158" s="35"/>
      <c r="DR2158" s="35"/>
      <c r="DS2158" s="35"/>
      <c r="DT2158" s="35"/>
      <c r="DU2158" s="35"/>
      <c r="DV2158" s="35"/>
      <c r="DW2158" s="35"/>
      <c r="DX2158" s="35"/>
      <c r="DY2158" s="35"/>
      <c r="DZ2158" s="35"/>
      <c r="EA2158" s="35"/>
      <c r="EB2158" s="35"/>
      <c r="EC2158" s="35"/>
      <c r="ED2158" s="35"/>
      <c r="EE2158" s="35"/>
      <c r="EF2158" s="35"/>
      <c r="EG2158" s="35"/>
      <c r="EH2158" s="35"/>
      <c r="EI2158" s="35"/>
      <c r="EJ2158" s="35"/>
      <c r="EK2158" s="35"/>
      <c r="EL2158" s="35"/>
      <c r="EM2158" s="35"/>
      <c r="EN2158" s="35"/>
      <c r="EO2158" s="35"/>
      <c r="EP2158" s="35"/>
      <c r="EQ2158" s="35"/>
      <c r="ER2158" s="35"/>
      <c r="ES2158" s="35"/>
      <c r="ET2158" s="35"/>
      <c r="EU2158" s="35"/>
      <c r="EV2158" s="35"/>
      <c r="EW2158" s="35"/>
      <c r="EX2158" s="35"/>
      <c r="EY2158" s="35"/>
      <c r="EZ2158" s="35"/>
      <c r="FA2158" s="35"/>
      <c r="FB2158" s="35"/>
      <c r="FC2158" s="35"/>
      <c r="FD2158" s="35"/>
      <c r="FE2158" s="35"/>
      <c r="FF2158" s="35"/>
      <c r="FG2158" s="35"/>
      <c r="FH2158" s="35"/>
      <c r="FI2158" s="35"/>
      <c r="FJ2158" s="35"/>
      <c r="FK2158" s="35"/>
      <c r="FL2158" s="35"/>
      <c r="FM2158" s="35"/>
      <c r="FN2158" s="35"/>
      <c r="FO2158" s="35"/>
      <c r="FP2158" s="35"/>
      <c r="FQ2158" s="35"/>
      <c r="FR2158" s="35"/>
      <c r="FS2158" s="35"/>
      <c r="FT2158" s="35"/>
      <c r="FU2158" s="35"/>
      <c r="FV2158" s="35"/>
      <c r="FW2158" s="35"/>
      <c r="FX2158" s="35"/>
      <c r="FY2158" s="35"/>
      <c r="FZ2158" s="35"/>
    </row>
    <row r="2159" spans="1:182" x14ac:dyDescent="0.15">
      <c r="A2159" s="38">
        <f t="shared" si="656"/>
        <v>45603</v>
      </c>
      <c r="B2159" s="39">
        <f t="shared" ca="1" si="657"/>
        <v>3191.85631461</v>
      </c>
      <c r="C2159" s="40">
        <f t="shared" si="658"/>
        <v>3137.2723529499999</v>
      </c>
      <c r="D2159" s="41">
        <f ca="1">IF(A2159&lt;$B$1,VLOOKUP(A2159,[1]DI!$A$4:$B$15000,2,FALSE),0)</f>
        <v>0.1115</v>
      </c>
      <c r="E2159" s="40">
        <f t="shared" ca="1" si="659"/>
        <v>4.1957000000000002E-4</v>
      </c>
      <c r="F2159" s="42">
        <f t="shared" si="653"/>
        <v>1</v>
      </c>
      <c r="G2159" s="43">
        <f t="shared" ca="1" si="660"/>
        <v>1.00041957</v>
      </c>
      <c r="H2159" s="40">
        <f ca="1">TRUNC(PRODUCT(G$10:G2158),15)</f>
        <v>1.60687942669572</v>
      </c>
      <c r="I2159" s="40">
        <f t="shared" ca="1" si="661"/>
        <v>1.58508760333294</v>
      </c>
      <c r="J2159" s="40">
        <f t="shared" ca="1" si="662"/>
        <v>1.01374802</v>
      </c>
      <c r="K2159" s="42">
        <f t="shared" si="663"/>
        <v>2.7E-2</v>
      </c>
      <c r="L2159" s="63">
        <f t="shared" si="650"/>
        <v>45555</v>
      </c>
      <c r="M2159" s="64">
        <f t="shared" si="651"/>
        <v>34</v>
      </c>
      <c r="N2159" s="44">
        <f t="shared" si="664"/>
        <v>34</v>
      </c>
      <c r="O2159" s="40">
        <f t="shared" si="665"/>
        <v>1.003601014</v>
      </c>
      <c r="P2159" s="65">
        <f t="shared" ca="1" si="652"/>
        <v>1.0173985409999999</v>
      </c>
      <c r="Q2159" s="40">
        <f t="shared" ca="1" si="666"/>
        <v>54.58396166</v>
      </c>
      <c r="R2159" s="44">
        <f>IF(VLOOKUP(A2159,$Z$12:$AI$125,8)=VLOOKUP(A2158,$Z$12:$AI$125,8),0,VLOOKUP(A2159,Z$12:$AI$125,8))</f>
        <v>0</v>
      </c>
      <c r="S2159" s="45">
        <f>IF(R2159&gt;0,VLOOKUP(R2159,Y$12:$AH$125,7),0)</f>
        <v>0</v>
      </c>
      <c r="T2159" s="40">
        <f t="shared" si="667"/>
        <v>0</v>
      </c>
      <c r="U2159" s="40">
        <f t="shared" ca="1" si="668"/>
        <v>54.58396166</v>
      </c>
      <c r="V2159" s="46" t="str">
        <f t="shared" si="654"/>
        <v>J=</v>
      </c>
      <c r="W2159" s="47">
        <f t="shared" si="655"/>
        <v>45736</v>
      </c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35"/>
      <c r="BD2159" s="35"/>
      <c r="BE2159" s="35"/>
      <c r="BF2159" s="35"/>
      <c r="BG2159" s="35"/>
      <c r="BH2159" s="35"/>
      <c r="BI2159" s="35"/>
      <c r="BJ2159" s="35"/>
      <c r="BK2159" s="35"/>
      <c r="BL2159" s="35"/>
      <c r="BM2159" s="35"/>
      <c r="BN2159" s="35"/>
      <c r="BO2159" s="35"/>
      <c r="BP2159" s="35"/>
      <c r="BQ2159" s="35"/>
      <c r="BR2159" s="35"/>
      <c r="BS2159" s="35"/>
      <c r="BT2159" s="35"/>
      <c r="BU2159" s="35"/>
      <c r="BV2159" s="35"/>
      <c r="BW2159" s="35"/>
      <c r="BX2159" s="35"/>
      <c r="BY2159" s="35"/>
      <c r="BZ2159" s="35"/>
      <c r="CA2159" s="35"/>
      <c r="CB2159" s="35"/>
      <c r="CC2159" s="35"/>
      <c r="CD2159" s="35"/>
      <c r="CE2159" s="35"/>
      <c r="CF2159" s="35"/>
      <c r="CG2159" s="35"/>
      <c r="CH2159" s="35"/>
      <c r="CI2159" s="35"/>
      <c r="CJ2159" s="35"/>
      <c r="CK2159" s="35"/>
      <c r="CL2159" s="35"/>
      <c r="CM2159" s="35"/>
      <c r="CN2159" s="35"/>
      <c r="CO2159" s="35"/>
      <c r="CP2159" s="35"/>
      <c r="CQ2159" s="35"/>
      <c r="CR2159" s="35"/>
      <c r="CS2159" s="35"/>
      <c r="CT2159" s="35"/>
      <c r="CU2159" s="35"/>
      <c r="CV2159" s="35"/>
      <c r="CW2159" s="35"/>
      <c r="CX2159" s="35"/>
      <c r="CY2159" s="35"/>
      <c r="CZ2159" s="35"/>
      <c r="DA2159" s="35"/>
      <c r="DB2159" s="35"/>
      <c r="DC2159" s="35"/>
      <c r="DD2159" s="35"/>
      <c r="DE2159" s="35"/>
      <c r="DF2159" s="35"/>
      <c r="DG2159" s="35"/>
      <c r="DH2159" s="35"/>
      <c r="DI2159" s="35"/>
      <c r="DJ2159" s="35"/>
      <c r="DK2159" s="35"/>
      <c r="DL2159" s="35"/>
      <c r="DM2159" s="35"/>
      <c r="DN2159" s="35"/>
      <c r="DO2159" s="35"/>
      <c r="DP2159" s="35"/>
      <c r="DQ2159" s="35"/>
      <c r="DR2159" s="35"/>
      <c r="DS2159" s="35"/>
      <c r="DT2159" s="35"/>
      <c r="DU2159" s="35"/>
      <c r="DV2159" s="35"/>
      <c r="DW2159" s="35"/>
      <c r="DX2159" s="35"/>
      <c r="DY2159" s="35"/>
      <c r="DZ2159" s="35"/>
      <c r="EA2159" s="35"/>
      <c r="EB2159" s="35"/>
      <c r="EC2159" s="35"/>
      <c r="ED2159" s="35"/>
      <c r="EE2159" s="35"/>
      <c r="EF2159" s="35"/>
      <c r="EG2159" s="35"/>
      <c r="EH2159" s="35"/>
      <c r="EI2159" s="35"/>
      <c r="EJ2159" s="35"/>
      <c r="EK2159" s="35"/>
      <c r="EL2159" s="35"/>
      <c r="EM2159" s="35"/>
      <c r="EN2159" s="35"/>
      <c r="EO2159" s="35"/>
      <c r="EP2159" s="35"/>
      <c r="EQ2159" s="35"/>
      <c r="ER2159" s="35"/>
      <c r="ES2159" s="35"/>
      <c r="ET2159" s="35"/>
      <c r="EU2159" s="35"/>
      <c r="EV2159" s="35"/>
      <c r="EW2159" s="35"/>
      <c r="EX2159" s="35"/>
      <c r="EY2159" s="35"/>
      <c r="EZ2159" s="35"/>
      <c r="FA2159" s="35"/>
      <c r="FB2159" s="35"/>
      <c r="FC2159" s="35"/>
      <c r="FD2159" s="35"/>
      <c r="FE2159" s="35"/>
      <c r="FF2159" s="35"/>
      <c r="FG2159" s="35"/>
      <c r="FH2159" s="35"/>
      <c r="FI2159" s="35"/>
      <c r="FJ2159" s="35"/>
      <c r="FK2159" s="35"/>
      <c r="FL2159" s="35"/>
      <c r="FM2159" s="35"/>
      <c r="FN2159" s="35"/>
      <c r="FO2159" s="35"/>
      <c r="FP2159" s="35"/>
      <c r="FQ2159" s="35"/>
      <c r="FR2159" s="35"/>
      <c r="FS2159" s="35"/>
      <c r="FT2159" s="35"/>
      <c r="FU2159" s="35"/>
      <c r="FV2159" s="35"/>
      <c r="FW2159" s="35"/>
      <c r="FX2159" s="35"/>
      <c r="FY2159" s="35"/>
      <c r="FZ2159" s="35"/>
    </row>
    <row r="2160" spans="1:182" x14ac:dyDescent="0.15">
      <c r="A2160" s="38">
        <f t="shared" si="656"/>
        <v>45604</v>
      </c>
      <c r="B2160" s="39">
        <f t="shared" ca="1" si="657"/>
        <v>3193.5331364799999</v>
      </c>
      <c r="C2160" s="40">
        <f t="shared" si="658"/>
        <v>3137.2723529499999</v>
      </c>
      <c r="D2160" s="41">
        <f ca="1">IF(A2160&lt;$B$1,VLOOKUP(A2160,[1]DI!$A$4:$B$15000,2,FALSE),0)</f>
        <v>0.1115</v>
      </c>
      <c r="E2160" s="40">
        <f t="shared" ca="1" si="659"/>
        <v>4.1957000000000002E-4</v>
      </c>
      <c r="F2160" s="42">
        <f t="shared" si="653"/>
        <v>1</v>
      </c>
      <c r="G2160" s="43">
        <f t="shared" ca="1" si="660"/>
        <v>1.00041957</v>
      </c>
      <c r="H2160" s="40">
        <f ca="1">TRUNC(PRODUCT(G$10:G2159),15)</f>
        <v>1.6075536250967799</v>
      </c>
      <c r="I2160" s="40">
        <f t="shared" ca="1" si="661"/>
        <v>1.58508760333294</v>
      </c>
      <c r="J2160" s="40">
        <f t="shared" ca="1" si="662"/>
        <v>1.01417336</v>
      </c>
      <c r="K2160" s="42">
        <f t="shared" si="663"/>
        <v>2.7E-2</v>
      </c>
      <c r="L2160" s="63">
        <f t="shared" si="650"/>
        <v>45555</v>
      </c>
      <c r="M2160" s="64">
        <f t="shared" si="651"/>
        <v>35</v>
      </c>
      <c r="N2160" s="44">
        <f t="shared" si="664"/>
        <v>35</v>
      </c>
      <c r="O2160" s="40">
        <f t="shared" si="665"/>
        <v>1.0037071230000001</v>
      </c>
      <c r="P2160" s="65">
        <f t="shared" ca="1" si="652"/>
        <v>1.017933025</v>
      </c>
      <c r="Q2160" s="40">
        <f t="shared" ca="1" si="666"/>
        <v>56.260783529999998</v>
      </c>
      <c r="R2160" s="44">
        <f>IF(VLOOKUP(A2160,$Z$12:$AI$125,8)=VLOOKUP(A2159,$Z$12:$AI$125,8),0,VLOOKUP(A2160,Z$12:$AI$125,8))</f>
        <v>0</v>
      </c>
      <c r="S2160" s="45">
        <f>IF(R2160&gt;0,VLOOKUP(R2160,Y$12:$AH$125,7),0)</f>
        <v>0</v>
      </c>
      <c r="T2160" s="40">
        <f t="shared" si="667"/>
        <v>0</v>
      </c>
      <c r="U2160" s="40">
        <f t="shared" ca="1" si="668"/>
        <v>56.260783529999998</v>
      </c>
      <c r="V2160" s="46" t="str">
        <f t="shared" si="654"/>
        <v>J=</v>
      </c>
      <c r="W2160" s="47">
        <f t="shared" si="655"/>
        <v>45736</v>
      </c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35"/>
      <c r="BC2160" s="35"/>
      <c r="BD2160" s="35"/>
      <c r="BE2160" s="35"/>
      <c r="BF2160" s="35"/>
      <c r="BG2160" s="35"/>
      <c r="BH2160" s="35"/>
      <c r="BI2160" s="35"/>
      <c r="BJ2160" s="35"/>
      <c r="BK2160" s="35"/>
      <c r="BL2160" s="35"/>
      <c r="BM2160" s="35"/>
      <c r="BN2160" s="35"/>
      <c r="BO2160" s="35"/>
      <c r="BP2160" s="35"/>
      <c r="BQ2160" s="35"/>
      <c r="BR2160" s="35"/>
      <c r="BS2160" s="35"/>
      <c r="BT2160" s="35"/>
      <c r="BU2160" s="35"/>
      <c r="BV2160" s="35"/>
      <c r="BW2160" s="35"/>
      <c r="BX2160" s="35"/>
      <c r="BY2160" s="35"/>
      <c r="BZ2160" s="35"/>
      <c r="CA2160" s="35"/>
      <c r="CB2160" s="35"/>
      <c r="CC2160" s="35"/>
      <c r="CD2160" s="35"/>
      <c r="CE2160" s="35"/>
      <c r="CF2160" s="35"/>
      <c r="CG2160" s="35"/>
      <c r="CH2160" s="35"/>
      <c r="CI2160" s="35"/>
      <c r="CJ2160" s="35"/>
      <c r="CK2160" s="35"/>
      <c r="CL2160" s="35"/>
      <c r="CM2160" s="35"/>
      <c r="CN2160" s="35"/>
      <c r="CO2160" s="35"/>
      <c r="CP2160" s="35"/>
      <c r="CQ2160" s="35"/>
      <c r="CR2160" s="35"/>
      <c r="CS2160" s="35"/>
      <c r="CT2160" s="35"/>
      <c r="CU2160" s="35"/>
      <c r="CV2160" s="35"/>
      <c r="CW2160" s="35"/>
      <c r="CX2160" s="35"/>
      <c r="CY2160" s="35"/>
      <c r="CZ2160" s="35"/>
      <c r="DA2160" s="35"/>
      <c r="DB2160" s="35"/>
      <c r="DC2160" s="35"/>
      <c r="DD2160" s="35"/>
      <c r="DE2160" s="35"/>
      <c r="DF2160" s="35"/>
      <c r="DG2160" s="35"/>
      <c r="DH2160" s="35"/>
      <c r="DI2160" s="35"/>
      <c r="DJ2160" s="35"/>
      <c r="DK2160" s="35"/>
      <c r="DL2160" s="35"/>
      <c r="DM2160" s="35"/>
      <c r="DN2160" s="35"/>
      <c r="DO2160" s="35"/>
      <c r="DP2160" s="35"/>
      <c r="DQ2160" s="35"/>
      <c r="DR2160" s="35"/>
      <c r="DS2160" s="35"/>
      <c r="DT2160" s="35"/>
      <c r="DU2160" s="35"/>
      <c r="DV2160" s="35"/>
      <c r="DW2160" s="35"/>
      <c r="DX2160" s="35"/>
      <c r="DY2160" s="35"/>
      <c r="DZ2160" s="35"/>
      <c r="EA2160" s="35"/>
      <c r="EB2160" s="35"/>
      <c r="EC2160" s="35"/>
      <c r="ED2160" s="35"/>
      <c r="EE2160" s="35"/>
      <c r="EF2160" s="35"/>
      <c r="EG2160" s="35"/>
      <c r="EH2160" s="35"/>
      <c r="EI2160" s="35"/>
      <c r="EJ2160" s="35"/>
      <c r="EK2160" s="35"/>
      <c r="EL2160" s="35"/>
      <c r="EM2160" s="35"/>
      <c r="EN2160" s="35"/>
      <c r="EO2160" s="35"/>
      <c r="EP2160" s="35"/>
      <c r="EQ2160" s="35"/>
      <c r="ER2160" s="35"/>
      <c r="ES2160" s="35"/>
      <c r="ET2160" s="35"/>
      <c r="EU2160" s="35"/>
      <c r="EV2160" s="35"/>
      <c r="EW2160" s="35"/>
      <c r="EX2160" s="35"/>
      <c r="EY2160" s="35"/>
      <c r="EZ2160" s="35"/>
      <c r="FA2160" s="35"/>
      <c r="FB2160" s="35"/>
      <c r="FC2160" s="35"/>
      <c r="FD2160" s="35"/>
      <c r="FE2160" s="35"/>
      <c r="FF2160" s="35"/>
      <c r="FG2160" s="35"/>
      <c r="FH2160" s="35"/>
      <c r="FI2160" s="35"/>
      <c r="FJ2160" s="35"/>
      <c r="FK2160" s="35"/>
      <c r="FL2160" s="35"/>
      <c r="FM2160" s="35"/>
      <c r="FN2160" s="35"/>
      <c r="FO2160" s="35"/>
      <c r="FP2160" s="35"/>
      <c r="FQ2160" s="35"/>
      <c r="FR2160" s="35"/>
      <c r="FS2160" s="35"/>
      <c r="FT2160" s="35"/>
      <c r="FU2160" s="35"/>
      <c r="FV2160" s="35"/>
      <c r="FW2160" s="35"/>
      <c r="FX2160" s="35"/>
      <c r="FY2160" s="35"/>
      <c r="FZ2160" s="35"/>
    </row>
    <row r="2161" spans="1:182" x14ac:dyDescent="0.15">
      <c r="A2161" s="38">
        <f t="shared" si="656"/>
        <v>45605</v>
      </c>
      <c r="B2161" s="39">
        <f t="shared" ca="1" si="657"/>
        <v>3195.21084307</v>
      </c>
      <c r="C2161" s="40">
        <f t="shared" si="658"/>
        <v>3137.2723529499999</v>
      </c>
      <c r="D2161" s="41">
        <f ca="1">IF(A2161&lt;$B$1,VLOOKUP(A2161,[1]DI!$A$4:$B$15000,2,FALSE),0)</f>
        <v>0</v>
      </c>
      <c r="E2161" s="40">
        <f t="shared" ca="1" si="659"/>
        <v>0</v>
      </c>
      <c r="F2161" s="42">
        <f t="shared" si="653"/>
        <v>1</v>
      </c>
      <c r="G2161" s="43">
        <f t="shared" ca="1" si="660"/>
        <v>1</v>
      </c>
      <c r="H2161" s="40">
        <f ca="1">TRUNC(PRODUCT(G$10:G2160),15)</f>
        <v>1.60822810637126</v>
      </c>
      <c r="I2161" s="40">
        <f t="shared" ca="1" si="661"/>
        <v>1.58508760333294</v>
      </c>
      <c r="J2161" s="40">
        <f t="shared" ca="1" si="662"/>
        <v>1.0145988800000001</v>
      </c>
      <c r="K2161" s="42">
        <f t="shared" si="663"/>
        <v>2.7E-2</v>
      </c>
      <c r="L2161" s="63">
        <f t="shared" si="650"/>
        <v>45555</v>
      </c>
      <c r="M2161" s="64">
        <f t="shared" si="651"/>
        <v>35</v>
      </c>
      <c r="N2161" s="44">
        <f t="shared" si="664"/>
        <v>36</v>
      </c>
      <c r="O2161" s="40">
        <f t="shared" si="665"/>
        <v>1.0038132420000001</v>
      </c>
      <c r="P2161" s="65">
        <f t="shared" ca="1" si="652"/>
        <v>1.018467791</v>
      </c>
      <c r="Q2161" s="40">
        <f t="shared" ca="1" si="666"/>
        <v>57.938490119999997</v>
      </c>
      <c r="R2161" s="44">
        <f>IF(VLOOKUP(A2161,$Z$12:$AI$125,8)=VLOOKUP(A2160,$Z$12:$AI$125,8),0,VLOOKUP(A2161,Z$12:$AI$125,8))</f>
        <v>0</v>
      </c>
      <c r="S2161" s="45">
        <f>IF(R2161&gt;0,VLOOKUP(R2161,Y$12:$AH$125,7),0)</f>
        <v>0</v>
      </c>
      <c r="T2161" s="40">
        <f t="shared" si="667"/>
        <v>0</v>
      </c>
      <c r="U2161" s="40">
        <f t="shared" ca="1" si="668"/>
        <v>57.938490119999997</v>
      </c>
      <c r="V2161" s="46" t="str">
        <f t="shared" si="654"/>
        <v>J=</v>
      </c>
      <c r="W2161" s="47">
        <f t="shared" si="655"/>
        <v>45736</v>
      </c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35"/>
      <c r="BD2161" s="35"/>
      <c r="BE2161" s="35"/>
      <c r="BF2161" s="35"/>
      <c r="BG2161" s="35"/>
      <c r="BH2161" s="35"/>
      <c r="BI2161" s="35"/>
      <c r="BJ2161" s="35"/>
      <c r="BK2161" s="35"/>
      <c r="BL2161" s="35"/>
      <c r="BM2161" s="35"/>
      <c r="BN2161" s="35"/>
      <c r="BO2161" s="35"/>
      <c r="BP2161" s="35"/>
      <c r="BQ2161" s="35"/>
      <c r="BR2161" s="35"/>
      <c r="BS2161" s="35"/>
      <c r="BT2161" s="35"/>
      <c r="BU2161" s="35"/>
      <c r="BV2161" s="35"/>
      <c r="BW2161" s="35"/>
      <c r="BX2161" s="35"/>
      <c r="BY2161" s="35"/>
      <c r="BZ2161" s="35"/>
      <c r="CA2161" s="35"/>
      <c r="CB2161" s="35"/>
      <c r="CC2161" s="35"/>
      <c r="CD2161" s="35"/>
      <c r="CE2161" s="35"/>
      <c r="CF2161" s="35"/>
      <c r="CG2161" s="35"/>
      <c r="CH2161" s="35"/>
      <c r="CI2161" s="35"/>
      <c r="CJ2161" s="35"/>
      <c r="CK2161" s="35"/>
      <c r="CL2161" s="35"/>
      <c r="CM2161" s="35"/>
      <c r="CN2161" s="35"/>
      <c r="CO2161" s="35"/>
      <c r="CP2161" s="35"/>
      <c r="CQ2161" s="35"/>
      <c r="CR2161" s="35"/>
      <c r="CS2161" s="35"/>
      <c r="CT2161" s="35"/>
      <c r="CU2161" s="35"/>
      <c r="CV2161" s="35"/>
      <c r="CW2161" s="35"/>
      <c r="CX2161" s="35"/>
      <c r="CY2161" s="35"/>
      <c r="CZ2161" s="35"/>
      <c r="DA2161" s="35"/>
      <c r="DB2161" s="35"/>
      <c r="DC2161" s="35"/>
      <c r="DD2161" s="35"/>
      <c r="DE2161" s="35"/>
      <c r="DF2161" s="35"/>
      <c r="DG2161" s="35"/>
      <c r="DH2161" s="35"/>
      <c r="DI2161" s="35"/>
      <c r="DJ2161" s="35"/>
      <c r="DK2161" s="35"/>
      <c r="DL2161" s="35"/>
      <c r="DM2161" s="35"/>
      <c r="DN2161" s="35"/>
      <c r="DO2161" s="35"/>
      <c r="DP2161" s="35"/>
      <c r="DQ2161" s="35"/>
      <c r="DR2161" s="35"/>
      <c r="DS2161" s="35"/>
      <c r="DT2161" s="35"/>
      <c r="DU2161" s="35"/>
      <c r="DV2161" s="35"/>
      <c r="DW2161" s="35"/>
      <c r="DX2161" s="35"/>
      <c r="DY2161" s="35"/>
      <c r="DZ2161" s="35"/>
      <c r="EA2161" s="35"/>
      <c r="EB2161" s="35"/>
      <c r="EC2161" s="35"/>
      <c r="ED2161" s="35"/>
      <c r="EE2161" s="35"/>
      <c r="EF2161" s="35"/>
      <c r="EG2161" s="35"/>
      <c r="EH2161" s="35"/>
      <c r="EI2161" s="35"/>
      <c r="EJ2161" s="35"/>
      <c r="EK2161" s="35"/>
      <c r="EL2161" s="35"/>
      <c r="EM2161" s="35"/>
      <c r="EN2161" s="35"/>
      <c r="EO2161" s="35"/>
      <c r="EP2161" s="35"/>
      <c r="EQ2161" s="35"/>
      <c r="ER2161" s="35"/>
      <c r="ES2161" s="35"/>
      <c r="ET2161" s="35"/>
      <c r="EU2161" s="35"/>
      <c r="EV2161" s="35"/>
      <c r="EW2161" s="35"/>
      <c r="EX2161" s="35"/>
      <c r="EY2161" s="35"/>
      <c r="EZ2161" s="35"/>
      <c r="FA2161" s="35"/>
      <c r="FB2161" s="35"/>
      <c r="FC2161" s="35"/>
      <c r="FD2161" s="35"/>
      <c r="FE2161" s="35"/>
      <c r="FF2161" s="35"/>
      <c r="FG2161" s="35"/>
      <c r="FH2161" s="35"/>
      <c r="FI2161" s="35"/>
      <c r="FJ2161" s="35"/>
      <c r="FK2161" s="35"/>
      <c r="FL2161" s="35"/>
      <c r="FM2161" s="35"/>
      <c r="FN2161" s="35"/>
      <c r="FO2161" s="35"/>
      <c r="FP2161" s="35"/>
      <c r="FQ2161" s="35"/>
      <c r="FR2161" s="35"/>
      <c r="FS2161" s="35"/>
      <c r="FT2161" s="35"/>
      <c r="FU2161" s="35"/>
      <c r="FV2161" s="35"/>
      <c r="FW2161" s="35"/>
      <c r="FX2161" s="35"/>
      <c r="FY2161" s="35"/>
      <c r="FZ2161" s="35"/>
    </row>
    <row r="2162" spans="1:182" x14ac:dyDescent="0.15">
      <c r="A2162" s="38">
        <f t="shared" si="656"/>
        <v>45606</v>
      </c>
      <c r="B2162" s="39">
        <f t="shared" ca="1" si="657"/>
        <v>3195.21084307</v>
      </c>
      <c r="C2162" s="40">
        <f t="shared" si="658"/>
        <v>3137.2723529499999</v>
      </c>
      <c r="D2162" s="41">
        <f ca="1">IF(A2162&lt;$B$1,VLOOKUP(A2162,[1]DI!$A$4:$B$15000,2,FALSE),0)</f>
        <v>0</v>
      </c>
      <c r="E2162" s="40">
        <f t="shared" ca="1" si="659"/>
        <v>0</v>
      </c>
      <c r="F2162" s="42">
        <f t="shared" si="653"/>
        <v>1</v>
      </c>
      <c r="G2162" s="43">
        <f t="shared" ca="1" si="660"/>
        <v>1</v>
      </c>
      <c r="H2162" s="40">
        <f ca="1">TRUNC(PRODUCT(G$10:G2161),15)</f>
        <v>1.60822810637126</v>
      </c>
      <c r="I2162" s="40">
        <f t="shared" ca="1" si="661"/>
        <v>1.58508760333294</v>
      </c>
      <c r="J2162" s="40">
        <f t="shared" ca="1" si="662"/>
        <v>1.0145988800000001</v>
      </c>
      <c r="K2162" s="42">
        <f t="shared" si="663"/>
        <v>2.7E-2</v>
      </c>
      <c r="L2162" s="63">
        <f t="shared" ref="L2162:L2225" si="669">IF(R2161&gt;0,VLOOKUP(R2161,Y$12:Z$40,2),L2161)</f>
        <v>45555</v>
      </c>
      <c r="M2162" s="64">
        <f t="shared" ref="M2162:M2225" si="670">IF(A2162&gt;L2162,IF(NETWORKDAYS(L2162,A2162,$Y$50:$Y$203)-1=0,1,NETWORKDAYS(L2162,A2162,$Y$50:$Y$203)-1),0)</f>
        <v>35</v>
      </c>
      <c r="N2162" s="44">
        <f t="shared" si="664"/>
        <v>36</v>
      </c>
      <c r="O2162" s="40">
        <f t="shared" si="665"/>
        <v>1.0038132420000001</v>
      </c>
      <c r="P2162" s="65">
        <f t="shared" ca="1" si="652"/>
        <v>1.018467791</v>
      </c>
      <c r="Q2162" s="40">
        <f t="shared" ca="1" si="666"/>
        <v>57.938490119999997</v>
      </c>
      <c r="R2162" s="44">
        <f>IF(VLOOKUP(A2162,$Z$12:$AI$125,8)=VLOOKUP(A2161,$Z$12:$AI$125,8),0,VLOOKUP(A2162,Z$12:$AI$125,8))</f>
        <v>0</v>
      </c>
      <c r="S2162" s="45">
        <f>IF(R2162&gt;0,VLOOKUP(R2162,Y$12:$AH$125,7),0)</f>
        <v>0</v>
      </c>
      <c r="T2162" s="40">
        <f t="shared" si="667"/>
        <v>0</v>
      </c>
      <c r="U2162" s="40">
        <f t="shared" ca="1" si="668"/>
        <v>57.938490119999997</v>
      </c>
      <c r="V2162" s="46" t="str">
        <f t="shared" si="654"/>
        <v>J=</v>
      </c>
      <c r="W2162" s="47">
        <f t="shared" si="655"/>
        <v>45736</v>
      </c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35"/>
      <c r="BD2162" s="35"/>
      <c r="BE2162" s="35"/>
      <c r="BF2162" s="35"/>
      <c r="BG2162" s="35"/>
      <c r="BH2162" s="35"/>
      <c r="BI2162" s="35"/>
      <c r="BJ2162" s="35"/>
      <c r="BK2162" s="35"/>
      <c r="BL2162" s="35"/>
      <c r="BM2162" s="35"/>
      <c r="BN2162" s="35"/>
      <c r="BO2162" s="35"/>
      <c r="BP2162" s="35"/>
      <c r="BQ2162" s="35"/>
      <c r="BR2162" s="35"/>
      <c r="BS2162" s="35"/>
      <c r="BT2162" s="35"/>
      <c r="BU2162" s="35"/>
      <c r="BV2162" s="35"/>
      <c r="BW2162" s="35"/>
      <c r="BX2162" s="35"/>
      <c r="BY2162" s="35"/>
      <c r="BZ2162" s="35"/>
      <c r="CA2162" s="35"/>
      <c r="CB2162" s="35"/>
      <c r="CC2162" s="35"/>
      <c r="CD2162" s="35"/>
      <c r="CE2162" s="35"/>
      <c r="CF2162" s="35"/>
      <c r="CG2162" s="35"/>
      <c r="CH2162" s="35"/>
      <c r="CI2162" s="35"/>
      <c r="CJ2162" s="35"/>
      <c r="CK2162" s="35"/>
      <c r="CL2162" s="35"/>
      <c r="CM2162" s="35"/>
      <c r="CN2162" s="35"/>
      <c r="CO2162" s="35"/>
      <c r="CP2162" s="35"/>
      <c r="CQ2162" s="35"/>
      <c r="CR2162" s="35"/>
      <c r="CS2162" s="35"/>
      <c r="CT2162" s="35"/>
      <c r="CU2162" s="35"/>
      <c r="CV2162" s="35"/>
      <c r="CW2162" s="35"/>
      <c r="CX2162" s="35"/>
      <c r="CY2162" s="35"/>
      <c r="CZ2162" s="35"/>
      <c r="DA2162" s="35"/>
      <c r="DB2162" s="35"/>
      <c r="DC2162" s="35"/>
      <c r="DD2162" s="35"/>
      <c r="DE2162" s="35"/>
      <c r="DF2162" s="35"/>
      <c r="DG2162" s="35"/>
      <c r="DH2162" s="35"/>
      <c r="DI2162" s="35"/>
      <c r="DJ2162" s="35"/>
      <c r="DK2162" s="35"/>
      <c r="DL2162" s="35"/>
      <c r="DM2162" s="35"/>
      <c r="DN2162" s="35"/>
      <c r="DO2162" s="35"/>
      <c r="DP2162" s="35"/>
      <c r="DQ2162" s="35"/>
      <c r="DR2162" s="35"/>
      <c r="DS2162" s="35"/>
      <c r="DT2162" s="35"/>
      <c r="DU2162" s="35"/>
      <c r="DV2162" s="35"/>
      <c r="DW2162" s="35"/>
      <c r="DX2162" s="35"/>
      <c r="DY2162" s="35"/>
      <c r="DZ2162" s="35"/>
      <c r="EA2162" s="35"/>
      <c r="EB2162" s="35"/>
      <c r="EC2162" s="35"/>
      <c r="ED2162" s="35"/>
      <c r="EE2162" s="35"/>
      <c r="EF2162" s="35"/>
      <c r="EG2162" s="35"/>
      <c r="EH2162" s="35"/>
      <c r="EI2162" s="35"/>
      <c r="EJ2162" s="35"/>
      <c r="EK2162" s="35"/>
      <c r="EL2162" s="35"/>
      <c r="EM2162" s="35"/>
      <c r="EN2162" s="35"/>
      <c r="EO2162" s="35"/>
      <c r="EP2162" s="35"/>
      <c r="EQ2162" s="35"/>
      <c r="ER2162" s="35"/>
      <c r="ES2162" s="35"/>
      <c r="ET2162" s="35"/>
      <c r="EU2162" s="35"/>
      <c r="EV2162" s="35"/>
      <c r="EW2162" s="35"/>
      <c r="EX2162" s="35"/>
      <c r="EY2162" s="35"/>
      <c r="EZ2162" s="35"/>
      <c r="FA2162" s="35"/>
      <c r="FB2162" s="35"/>
      <c r="FC2162" s="35"/>
      <c r="FD2162" s="35"/>
      <c r="FE2162" s="35"/>
      <c r="FF2162" s="35"/>
      <c r="FG2162" s="35"/>
      <c r="FH2162" s="35"/>
      <c r="FI2162" s="35"/>
      <c r="FJ2162" s="35"/>
      <c r="FK2162" s="35"/>
      <c r="FL2162" s="35"/>
      <c r="FM2162" s="35"/>
      <c r="FN2162" s="35"/>
      <c r="FO2162" s="35"/>
      <c r="FP2162" s="35"/>
      <c r="FQ2162" s="35"/>
      <c r="FR2162" s="35"/>
      <c r="FS2162" s="35"/>
      <c r="FT2162" s="35"/>
      <c r="FU2162" s="35"/>
      <c r="FV2162" s="35"/>
      <c r="FW2162" s="35"/>
      <c r="FX2162" s="35"/>
      <c r="FY2162" s="35"/>
      <c r="FZ2162" s="35"/>
    </row>
    <row r="2163" spans="1:182" x14ac:dyDescent="0.15">
      <c r="A2163" s="38">
        <f t="shared" si="656"/>
        <v>45607</v>
      </c>
      <c r="B2163" s="39">
        <f t="shared" ca="1" si="657"/>
        <v>3195.21084307</v>
      </c>
      <c r="C2163" s="40">
        <f t="shared" si="658"/>
        <v>3137.2723529499999</v>
      </c>
      <c r="D2163" s="41">
        <f ca="1">IF(A2163&lt;$B$1,VLOOKUP(A2163,[1]DI!$A$4:$B$15000,2,FALSE),0)</f>
        <v>0.1115</v>
      </c>
      <c r="E2163" s="40">
        <f t="shared" ca="1" si="659"/>
        <v>4.1957000000000002E-4</v>
      </c>
      <c r="F2163" s="42">
        <f t="shared" si="653"/>
        <v>1</v>
      </c>
      <c r="G2163" s="43">
        <f t="shared" ca="1" si="660"/>
        <v>1.00041957</v>
      </c>
      <c r="H2163" s="40">
        <f ca="1">TRUNC(PRODUCT(G$10:G2162),15)</f>
        <v>1.60822810637126</v>
      </c>
      <c r="I2163" s="40">
        <f t="shared" ca="1" si="661"/>
        <v>1.58508760333294</v>
      </c>
      <c r="J2163" s="40">
        <f t="shared" ca="1" si="662"/>
        <v>1.0145988800000001</v>
      </c>
      <c r="K2163" s="42">
        <f t="shared" si="663"/>
        <v>2.7E-2</v>
      </c>
      <c r="L2163" s="63">
        <f t="shared" si="669"/>
        <v>45555</v>
      </c>
      <c r="M2163" s="64">
        <f t="shared" si="670"/>
        <v>36</v>
      </c>
      <c r="N2163" s="44">
        <f t="shared" si="664"/>
        <v>36</v>
      </c>
      <c r="O2163" s="40">
        <f t="shared" si="665"/>
        <v>1.0038132420000001</v>
      </c>
      <c r="P2163" s="65">
        <f t="shared" ref="P2163:P2226" ca="1" si="671">ROUND(J2163*O2163,9)</f>
        <v>1.018467791</v>
      </c>
      <c r="Q2163" s="40">
        <f t="shared" ca="1" si="666"/>
        <v>57.938490119999997</v>
      </c>
      <c r="R2163" s="44">
        <f>IF(VLOOKUP(A2163,$Z$12:$AI$125,8)=VLOOKUP(A2162,$Z$12:$AI$125,8),0,VLOOKUP(A2163,Z$12:$AI$125,8))</f>
        <v>0</v>
      </c>
      <c r="S2163" s="45">
        <f>IF(R2163&gt;0,VLOOKUP(R2163,Y$12:$AH$125,7),0)</f>
        <v>0</v>
      </c>
      <c r="T2163" s="40">
        <f t="shared" si="667"/>
        <v>0</v>
      </c>
      <c r="U2163" s="40">
        <f t="shared" ca="1" si="668"/>
        <v>57.938490119999997</v>
      </c>
      <c r="V2163" s="46" t="str">
        <f t="shared" si="654"/>
        <v>J=</v>
      </c>
      <c r="W2163" s="47">
        <f t="shared" si="655"/>
        <v>45736</v>
      </c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35"/>
      <c r="BD2163" s="35"/>
      <c r="BE2163" s="35"/>
      <c r="BF2163" s="35"/>
      <c r="BG2163" s="35"/>
      <c r="BH2163" s="35"/>
      <c r="BI2163" s="35"/>
      <c r="BJ2163" s="35"/>
      <c r="BK2163" s="35"/>
      <c r="BL2163" s="35"/>
      <c r="BM2163" s="35"/>
      <c r="BN2163" s="35"/>
      <c r="BO2163" s="35"/>
      <c r="BP2163" s="35"/>
      <c r="BQ2163" s="35"/>
      <c r="BR2163" s="35"/>
      <c r="BS2163" s="35"/>
      <c r="BT2163" s="35"/>
      <c r="BU2163" s="35"/>
      <c r="BV2163" s="35"/>
      <c r="BW2163" s="35"/>
      <c r="BX2163" s="35"/>
      <c r="BY2163" s="35"/>
      <c r="BZ2163" s="35"/>
      <c r="CA2163" s="35"/>
      <c r="CB2163" s="35"/>
      <c r="CC2163" s="35"/>
      <c r="CD2163" s="35"/>
      <c r="CE2163" s="35"/>
      <c r="CF2163" s="35"/>
      <c r="CG2163" s="35"/>
      <c r="CH2163" s="35"/>
      <c r="CI2163" s="35"/>
      <c r="CJ2163" s="35"/>
      <c r="CK2163" s="35"/>
      <c r="CL2163" s="35"/>
      <c r="CM2163" s="35"/>
      <c r="CN2163" s="35"/>
      <c r="CO2163" s="35"/>
      <c r="CP2163" s="35"/>
      <c r="CQ2163" s="35"/>
      <c r="CR2163" s="35"/>
      <c r="CS2163" s="35"/>
      <c r="CT2163" s="35"/>
      <c r="CU2163" s="35"/>
      <c r="CV2163" s="35"/>
      <c r="CW2163" s="35"/>
      <c r="CX2163" s="35"/>
      <c r="CY2163" s="35"/>
      <c r="CZ2163" s="35"/>
      <c r="DA2163" s="35"/>
      <c r="DB2163" s="35"/>
      <c r="DC2163" s="35"/>
      <c r="DD2163" s="35"/>
      <c r="DE2163" s="35"/>
      <c r="DF2163" s="35"/>
      <c r="DG2163" s="35"/>
      <c r="DH2163" s="35"/>
      <c r="DI2163" s="35"/>
      <c r="DJ2163" s="35"/>
      <c r="DK2163" s="35"/>
      <c r="DL2163" s="35"/>
      <c r="DM2163" s="35"/>
      <c r="DN2163" s="35"/>
      <c r="DO2163" s="35"/>
      <c r="DP2163" s="35"/>
      <c r="DQ2163" s="35"/>
      <c r="DR2163" s="35"/>
      <c r="DS2163" s="35"/>
      <c r="DT2163" s="35"/>
      <c r="DU2163" s="35"/>
      <c r="DV2163" s="35"/>
      <c r="DW2163" s="35"/>
      <c r="DX2163" s="35"/>
      <c r="DY2163" s="35"/>
      <c r="DZ2163" s="35"/>
      <c r="EA2163" s="35"/>
      <c r="EB2163" s="35"/>
      <c r="EC2163" s="35"/>
      <c r="ED2163" s="35"/>
      <c r="EE2163" s="35"/>
      <c r="EF2163" s="35"/>
      <c r="EG2163" s="35"/>
      <c r="EH2163" s="35"/>
      <c r="EI2163" s="35"/>
      <c r="EJ2163" s="35"/>
      <c r="EK2163" s="35"/>
      <c r="EL2163" s="35"/>
      <c r="EM2163" s="35"/>
      <c r="EN2163" s="35"/>
      <c r="EO2163" s="35"/>
      <c r="EP2163" s="35"/>
      <c r="EQ2163" s="35"/>
      <c r="ER2163" s="35"/>
      <c r="ES2163" s="35"/>
      <c r="ET2163" s="35"/>
      <c r="EU2163" s="35"/>
      <c r="EV2163" s="35"/>
      <c r="EW2163" s="35"/>
      <c r="EX2163" s="35"/>
      <c r="EY2163" s="35"/>
      <c r="EZ2163" s="35"/>
      <c r="FA2163" s="35"/>
      <c r="FB2163" s="35"/>
      <c r="FC2163" s="35"/>
      <c r="FD2163" s="35"/>
      <c r="FE2163" s="35"/>
      <c r="FF2163" s="35"/>
      <c r="FG2163" s="35"/>
      <c r="FH2163" s="35"/>
      <c r="FI2163" s="35"/>
      <c r="FJ2163" s="35"/>
      <c r="FK2163" s="35"/>
      <c r="FL2163" s="35"/>
      <c r="FM2163" s="35"/>
      <c r="FN2163" s="35"/>
      <c r="FO2163" s="35"/>
      <c r="FP2163" s="35"/>
      <c r="FQ2163" s="35"/>
      <c r="FR2163" s="35"/>
      <c r="FS2163" s="35"/>
      <c r="FT2163" s="35"/>
      <c r="FU2163" s="35"/>
      <c r="FV2163" s="35"/>
      <c r="FW2163" s="35"/>
      <c r="FX2163" s="35"/>
      <c r="FY2163" s="35"/>
      <c r="FZ2163" s="35"/>
    </row>
    <row r="2164" spans="1:182" x14ac:dyDescent="0.15">
      <c r="A2164" s="38">
        <f t="shared" si="656"/>
        <v>45608</v>
      </c>
      <c r="B2164" s="39">
        <f t="shared" ca="1" si="657"/>
        <v>3196.8894061299998</v>
      </c>
      <c r="C2164" s="40">
        <f t="shared" si="658"/>
        <v>3137.2723529499999</v>
      </c>
      <c r="D2164" s="41">
        <f ca="1">IF(A2164&lt;$B$1,VLOOKUP(A2164,[1]DI!$A$4:$B$15000,2,FALSE),0)</f>
        <v>0.1115</v>
      </c>
      <c r="E2164" s="40">
        <f t="shared" ca="1" si="659"/>
        <v>4.1957000000000002E-4</v>
      </c>
      <c r="F2164" s="42">
        <f t="shared" si="653"/>
        <v>1</v>
      </c>
      <c r="G2164" s="43">
        <f t="shared" ca="1" si="660"/>
        <v>1.00041957</v>
      </c>
      <c r="H2164" s="40">
        <f ca="1">TRUNC(PRODUCT(G$10:G2163),15)</f>
        <v>1.6089028706378501</v>
      </c>
      <c r="I2164" s="40">
        <f t="shared" ca="1" si="661"/>
        <v>1.58508760333294</v>
      </c>
      <c r="J2164" s="40">
        <f t="shared" ca="1" si="662"/>
        <v>1.01502457</v>
      </c>
      <c r="K2164" s="42">
        <f t="shared" si="663"/>
        <v>2.7E-2</v>
      </c>
      <c r="L2164" s="63">
        <f t="shared" si="669"/>
        <v>45555</v>
      </c>
      <c r="M2164" s="64">
        <f t="shared" si="670"/>
        <v>37</v>
      </c>
      <c r="N2164" s="44">
        <f t="shared" si="664"/>
        <v>37</v>
      </c>
      <c r="O2164" s="40">
        <f t="shared" si="665"/>
        <v>1.003919373</v>
      </c>
      <c r="P2164" s="65">
        <f t="shared" ca="1" si="671"/>
        <v>1.01900283</v>
      </c>
      <c r="Q2164" s="40">
        <f t="shared" ca="1" si="666"/>
        <v>59.617053179999999</v>
      </c>
      <c r="R2164" s="44">
        <f>IF(VLOOKUP(A2164,$Z$12:$AI$125,8)=VLOOKUP(A2163,$Z$12:$AI$125,8),0,VLOOKUP(A2164,Z$12:$AI$125,8))</f>
        <v>0</v>
      </c>
      <c r="S2164" s="45">
        <f>IF(R2164&gt;0,VLOOKUP(R2164,Y$12:$AH$125,7),0)</f>
        <v>0</v>
      </c>
      <c r="T2164" s="40">
        <f t="shared" si="667"/>
        <v>0</v>
      </c>
      <c r="U2164" s="40">
        <f t="shared" ca="1" si="668"/>
        <v>59.617053179999999</v>
      </c>
      <c r="V2164" s="46" t="str">
        <f t="shared" si="654"/>
        <v>J=</v>
      </c>
      <c r="W2164" s="47">
        <f t="shared" si="655"/>
        <v>45736</v>
      </c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35"/>
      <c r="BD2164" s="35"/>
      <c r="BE2164" s="35"/>
      <c r="BF2164" s="35"/>
      <c r="BG2164" s="35"/>
      <c r="BH2164" s="35"/>
      <c r="BI2164" s="35"/>
      <c r="BJ2164" s="35"/>
      <c r="BK2164" s="35"/>
      <c r="BL2164" s="35"/>
      <c r="BM2164" s="35"/>
      <c r="BN2164" s="35"/>
      <c r="BO2164" s="35"/>
      <c r="BP2164" s="35"/>
      <c r="BQ2164" s="35"/>
      <c r="BR2164" s="35"/>
      <c r="BS2164" s="35"/>
      <c r="BT2164" s="35"/>
      <c r="BU2164" s="35"/>
      <c r="BV2164" s="35"/>
      <c r="BW2164" s="35"/>
      <c r="BX2164" s="35"/>
      <c r="BY2164" s="35"/>
      <c r="BZ2164" s="35"/>
      <c r="CA2164" s="35"/>
      <c r="CB2164" s="35"/>
      <c r="CC2164" s="35"/>
      <c r="CD2164" s="35"/>
      <c r="CE2164" s="35"/>
      <c r="CF2164" s="35"/>
      <c r="CG2164" s="35"/>
      <c r="CH2164" s="35"/>
      <c r="CI2164" s="35"/>
      <c r="CJ2164" s="35"/>
      <c r="CK2164" s="35"/>
      <c r="CL2164" s="35"/>
      <c r="CM2164" s="35"/>
      <c r="CN2164" s="35"/>
      <c r="CO2164" s="35"/>
      <c r="CP2164" s="35"/>
      <c r="CQ2164" s="35"/>
      <c r="CR2164" s="35"/>
      <c r="CS2164" s="35"/>
      <c r="CT2164" s="35"/>
      <c r="CU2164" s="35"/>
      <c r="CV2164" s="35"/>
      <c r="CW2164" s="35"/>
      <c r="CX2164" s="35"/>
      <c r="CY2164" s="35"/>
      <c r="CZ2164" s="35"/>
      <c r="DA2164" s="35"/>
      <c r="DB2164" s="35"/>
      <c r="DC2164" s="35"/>
      <c r="DD2164" s="35"/>
      <c r="DE2164" s="35"/>
      <c r="DF2164" s="35"/>
      <c r="DG2164" s="35"/>
      <c r="DH2164" s="35"/>
      <c r="DI2164" s="35"/>
      <c r="DJ2164" s="35"/>
      <c r="DK2164" s="35"/>
      <c r="DL2164" s="35"/>
      <c r="DM2164" s="35"/>
      <c r="DN2164" s="35"/>
      <c r="DO2164" s="35"/>
      <c r="DP2164" s="35"/>
      <c r="DQ2164" s="35"/>
      <c r="DR2164" s="35"/>
      <c r="DS2164" s="35"/>
      <c r="DT2164" s="35"/>
      <c r="DU2164" s="35"/>
      <c r="DV2164" s="35"/>
      <c r="DW2164" s="35"/>
      <c r="DX2164" s="35"/>
      <c r="DY2164" s="35"/>
      <c r="DZ2164" s="35"/>
      <c r="EA2164" s="35"/>
      <c r="EB2164" s="35"/>
      <c r="EC2164" s="35"/>
      <c r="ED2164" s="35"/>
      <c r="EE2164" s="35"/>
      <c r="EF2164" s="35"/>
      <c r="EG2164" s="35"/>
      <c r="EH2164" s="35"/>
      <c r="EI2164" s="35"/>
      <c r="EJ2164" s="35"/>
      <c r="EK2164" s="35"/>
      <c r="EL2164" s="35"/>
      <c r="EM2164" s="35"/>
      <c r="EN2164" s="35"/>
      <c r="EO2164" s="35"/>
      <c r="EP2164" s="35"/>
      <c r="EQ2164" s="35"/>
      <c r="ER2164" s="35"/>
      <c r="ES2164" s="35"/>
      <c r="ET2164" s="35"/>
      <c r="EU2164" s="35"/>
      <c r="EV2164" s="35"/>
      <c r="EW2164" s="35"/>
      <c r="EX2164" s="35"/>
      <c r="EY2164" s="35"/>
      <c r="EZ2164" s="35"/>
      <c r="FA2164" s="35"/>
      <c r="FB2164" s="35"/>
      <c r="FC2164" s="35"/>
      <c r="FD2164" s="35"/>
      <c r="FE2164" s="35"/>
      <c r="FF2164" s="35"/>
      <c r="FG2164" s="35"/>
      <c r="FH2164" s="35"/>
      <c r="FI2164" s="35"/>
      <c r="FJ2164" s="35"/>
      <c r="FK2164" s="35"/>
      <c r="FL2164" s="35"/>
      <c r="FM2164" s="35"/>
      <c r="FN2164" s="35"/>
      <c r="FO2164" s="35"/>
      <c r="FP2164" s="35"/>
      <c r="FQ2164" s="35"/>
      <c r="FR2164" s="35"/>
      <c r="FS2164" s="35"/>
      <c r="FT2164" s="35"/>
      <c r="FU2164" s="35"/>
      <c r="FV2164" s="35"/>
      <c r="FW2164" s="35"/>
      <c r="FX2164" s="35"/>
      <c r="FY2164" s="35"/>
      <c r="FZ2164" s="35"/>
    </row>
    <row r="2165" spans="1:182" x14ac:dyDescent="0.15">
      <c r="A2165" s="38">
        <f t="shared" si="656"/>
        <v>45609</v>
      </c>
      <c r="B2165" s="39">
        <f t="shared" ca="1" si="657"/>
        <v>3198.5688852799999</v>
      </c>
      <c r="C2165" s="40">
        <f t="shared" si="658"/>
        <v>3137.2723529499999</v>
      </c>
      <c r="D2165" s="41">
        <f ca="1">IF(A2165&lt;$B$1,VLOOKUP(A2165,[1]DI!$A$4:$B$15000,2,FALSE),0)</f>
        <v>0.1115</v>
      </c>
      <c r="E2165" s="40">
        <f t="shared" ca="1" si="659"/>
        <v>4.1957000000000002E-4</v>
      </c>
      <c r="F2165" s="42">
        <f t="shared" si="653"/>
        <v>1</v>
      </c>
      <c r="G2165" s="43">
        <f t="shared" ca="1" si="660"/>
        <v>1.00041957</v>
      </c>
      <c r="H2165" s="40">
        <f ca="1">TRUNC(PRODUCT(G$10:G2164),15)</f>
        <v>1.6095779180152801</v>
      </c>
      <c r="I2165" s="40">
        <f t="shared" ca="1" si="661"/>
        <v>1.58508760333294</v>
      </c>
      <c r="J2165" s="40">
        <f t="shared" ca="1" si="662"/>
        <v>1.0154504499999999</v>
      </c>
      <c r="K2165" s="42">
        <f t="shared" si="663"/>
        <v>2.7E-2</v>
      </c>
      <c r="L2165" s="63">
        <f t="shared" si="669"/>
        <v>45555</v>
      </c>
      <c r="M2165" s="64">
        <f t="shared" si="670"/>
        <v>38</v>
      </c>
      <c r="N2165" s="44">
        <f t="shared" si="664"/>
        <v>38</v>
      </c>
      <c r="O2165" s="40">
        <f t="shared" si="665"/>
        <v>1.0040255149999999</v>
      </c>
      <c r="P2165" s="65">
        <f t="shared" ca="1" si="671"/>
        <v>1.0195381610000001</v>
      </c>
      <c r="Q2165" s="40">
        <f t="shared" ca="1" si="666"/>
        <v>61.296532329999998</v>
      </c>
      <c r="R2165" s="44">
        <f>IF(VLOOKUP(A2165,$Z$12:$AI$125,8)=VLOOKUP(A2164,$Z$12:$AI$125,8),0,VLOOKUP(A2165,Z$12:$AI$125,8))</f>
        <v>0</v>
      </c>
      <c r="S2165" s="45">
        <f>IF(R2165&gt;0,VLOOKUP(R2165,Y$12:$AH$125,7),0)</f>
        <v>0</v>
      </c>
      <c r="T2165" s="40">
        <f t="shared" si="667"/>
        <v>0</v>
      </c>
      <c r="U2165" s="40">
        <f t="shared" ca="1" si="668"/>
        <v>61.296532329999998</v>
      </c>
      <c r="V2165" s="46" t="str">
        <f t="shared" si="654"/>
        <v>J=</v>
      </c>
      <c r="W2165" s="47">
        <f t="shared" si="655"/>
        <v>45736</v>
      </c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35"/>
      <c r="BD2165" s="35"/>
      <c r="BE2165" s="35"/>
      <c r="BF2165" s="35"/>
      <c r="BG2165" s="35"/>
      <c r="BH2165" s="35"/>
      <c r="BI2165" s="35"/>
      <c r="BJ2165" s="35"/>
      <c r="BK2165" s="35"/>
      <c r="BL2165" s="35"/>
      <c r="BM2165" s="35"/>
      <c r="BN2165" s="35"/>
      <c r="BO2165" s="35"/>
      <c r="BP2165" s="35"/>
      <c r="BQ2165" s="35"/>
      <c r="BR2165" s="35"/>
      <c r="BS2165" s="35"/>
      <c r="BT2165" s="35"/>
      <c r="BU2165" s="35"/>
      <c r="BV2165" s="35"/>
      <c r="BW2165" s="35"/>
      <c r="BX2165" s="35"/>
      <c r="BY2165" s="35"/>
      <c r="BZ2165" s="35"/>
      <c r="CA2165" s="35"/>
      <c r="CB2165" s="35"/>
      <c r="CC2165" s="35"/>
      <c r="CD2165" s="35"/>
      <c r="CE2165" s="35"/>
      <c r="CF2165" s="35"/>
      <c r="CG2165" s="35"/>
      <c r="CH2165" s="35"/>
      <c r="CI2165" s="35"/>
      <c r="CJ2165" s="35"/>
      <c r="CK2165" s="35"/>
      <c r="CL2165" s="35"/>
      <c r="CM2165" s="35"/>
      <c r="CN2165" s="35"/>
      <c r="CO2165" s="35"/>
      <c r="CP2165" s="35"/>
      <c r="CQ2165" s="35"/>
      <c r="CR2165" s="35"/>
      <c r="CS2165" s="35"/>
      <c r="CT2165" s="35"/>
      <c r="CU2165" s="35"/>
      <c r="CV2165" s="35"/>
      <c r="CW2165" s="35"/>
      <c r="CX2165" s="35"/>
      <c r="CY2165" s="35"/>
      <c r="CZ2165" s="35"/>
      <c r="DA2165" s="35"/>
      <c r="DB2165" s="35"/>
      <c r="DC2165" s="35"/>
      <c r="DD2165" s="35"/>
      <c r="DE2165" s="35"/>
      <c r="DF2165" s="35"/>
      <c r="DG2165" s="35"/>
      <c r="DH2165" s="35"/>
      <c r="DI2165" s="35"/>
      <c r="DJ2165" s="35"/>
      <c r="DK2165" s="35"/>
      <c r="DL2165" s="35"/>
      <c r="DM2165" s="35"/>
      <c r="DN2165" s="35"/>
      <c r="DO2165" s="35"/>
      <c r="DP2165" s="35"/>
      <c r="DQ2165" s="35"/>
      <c r="DR2165" s="35"/>
      <c r="DS2165" s="35"/>
      <c r="DT2165" s="35"/>
      <c r="DU2165" s="35"/>
      <c r="DV2165" s="35"/>
      <c r="DW2165" s="35"/>
      <c r="DX2165" s="35"/>
      <c r="DY2165" s="35"/>
      <c r="DZ2165" s="35"/>
      <c r="EA2165" s="35"/>
      <c r="EB2165" s="35"/>
      <c r="EC2165" s="35"/>
      <c r="ED2165" s="35"/>
      <c r="EE2165" s="35"/>
      <c r="EF2165" s="35"/>
      <c r="EG2165" s="35"/>
      <c r="EH2165" s="35"/>
      <c r="EI2165" s="35"/>
      <c r="EJ2165" s="35"/>
      <c r="EK2165" s="35"/>
      <c r="EL2165" s="35"/>
      <c r="EM2165" s="35"/>
      <c r="EN2165" s="35"/>
      <c r="EO2165" s="35"/>
      <c r="EP2165" s="35"/>
      <c r="EQ2165" s="35"/>
      <c r="ER2165" s="35"/>
      <c r="ES2165" s="35"/>
      <c r="ET2165" s="35"/>
      <c r="EU2165" s="35"/>
      <c r="EV2165" s="35"/>
      <c r="EW2165" s="35"/>
      <c r="EX2165" s="35"/>
      <c r="EY2165" s="35"/>
      <c r="EZ2165" s="35"/>
      <c r="FA2165" s="35"/>
      <c r="FB2165" s="35"/>
      <c r="FC2165" s="35"/>
      <c r="FD2165" s="35"/>
      <c r="FE2165" s="35"/>
      <c r="FF2165" s="35"/>
      <c r="FG2165" s="35"/>
      <c r="FH2165" s="35"/>
      <c r="FI2165" s="35"/>
      <c r="FJ2165" s="35"/>
      <c r="FK2165" s="35"/>
      <c r="FL2165" s="35"/>
      <c r="FM2165" s="35"/>
      <c r="FN2165" s="35"/>
      <c r="FO2165" s="35"/>
      <c r="FP2165" s="35"/>
      <c r="FQ2165" s="35"/>
      <c r="FR2165" s="35"/>
      <c r="FS2165" s="35"/>
      <c r="FT2165" s="35"/>
      <c r="FU2165" s="35"/>
      <c r="FV2165" s="35"/>
      <c r="FW2165" s="35"/>
      <c r="FX2165" s="35"/>
      <c r="FY2165" s="35"/>
      <c r="FZ2165" s="35"/>
    </row>
    <row r="2166" spans="1:182" x14ac:dyDescent="0.15">
      <c r="A2166" s="38">
        <f t="shared" si="656"/>
        <v>45610</v>
      </c>
      <c r="B2166" s="39">
        <f t="shared" ca="1" si="657"/>
        <v>3200.2492177599997</v>
      </c>
      <c r="C2166" s="40">
        <f t="shared" si="658"/>
        <v>3137.2723529499999</v>
      </c>
      <c r="D2166" s="41">
        <f ca="1">IF(A2166&lt;$B$1,VLOOKUP(A2166,[1]DI!$A$4:$B$15000,2,FALSE),0)</f>
        <v>0.1115</v>
      </c>
      <c r="E2166" s="40">
        <f t="shared" ca="1" si="659"/>
        <v>4.1957000000000002E-4</v>
      </c>
      <c r="F2166" s="42">
        <f t="shared" si="653"/>
        <v>1</v>
      </c>
      <c r="G2166" s="43">
        <f t="shared" ca="1" si="660"/>
        <v>1.00041957</v>
      </c>
      <c r="H2166" s="40">
        <f ca="1">TRUNC(PRODUCT(G$10:G2165),15)</f>
        <v>1.61025324862235</v>
      </c>
      <c r="I2166" s="40">
        <f t="shared" ca="1" si="661"/>
        <v>1.58508760333294</v>
      </c>
      <c r="J2166" s="40">
        <f t="shared" ca="1" si="662"/>
        <v>1.0158765000000001</v>
      </c>
      <c r="K2166" s="42">
        <f t="shared" si="663"/>
        <v>2.7E-2</v>
      </c>
      <c r="L2166" s="63">
        <f t="shared" si="669"/>
        <v>45555</v>
      </c>
      <c r="M2166" s="64">
        <f t="shared" si="670"/>
        <v>39</v>
      </c>
      <c r="N2166" s="44">
        <f t="shared" si="664"/>
        <v>39</v>
      </c>
      <c r="O2166" s="40">
        <f t="shared" si="665"/>
        <v>1.0041316680000001</v>
      </c>
      <c r="P2166" s="65">
        <f t="shared" ca="1" si="671"/>
        <v>1.0200737639999999</v>
      </c>
      <c r="Q2166" s="40">
        <f t="shared" ca="1" si="666"/>
        <v>62.976864810000002</v>
      </c>
      <c r="R2166" s="44">
        <f>IF(VLOOKUP(A2166,$Z$12:$AI$125,8)=VLOOKUP(A2165,$Z$12:$AI$125,8),0,VLOOKUP(A2166,Z$12:$AI$125,8))</f>
        <v>0</v>
      </c>
      <c r="S2166" s="45">
        <f>IF(R2166&gt;0,VLOOKUP(R2166,Y$12:$AH$125,7),0)</f>
        <v>0</v>
      </c>
      <c r="T2166" s="40">
        <f t="shared" si="667"/>
        <v>0</v>
      </c>
      <c r="U2166" s="40">
        <f t="shared" ca="1" si="668"/>
        <v>62.976864810000002</v>
      </c>
      <c r="V2166" s="46" t="str">
        <f t="shared" si="654"/>
        <v>J=</v>
      </c>
      <c r="W2166" s="47">
        <f t="shared" si="655"/>
        <v>45736</v>
      </c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35"/>
      <c r="BD2166" s="35"/>
      <c r="BE2166" s="35"/>
      <c r="BF2166" s="35"/>
      <c r="BG2166" s="35"/>
      <c r="BH2166" s="35"/>
      <c r="BI2166" s="35"/>
      <c r="BJ2166" s="35"/>
      <c r="BK2166" s="35"/>
      <c r="BL2166" s="35"/>
      <c r="BM2166" s="35"/>
      <c r="BN2166" s="35"/>
      <c r="BO2166" s="35"/>
      <c r="BP2166" s="35"/>
      <c r="BQ2166" s="35"/>
      <c r="BR2166" s="35"/>
      <c r="BS2166" s="35"/>
      <c r="BT2166" s="35"/>
      <c r="BU2166" s="35"/>
      <c r="BV2166" s="35"/>
      <c r="BW2166" s="35"/>
      <c r="BX2166" s="35"/>
      <c r="BY2166" s="35"/>
      <c r="BZ2166" s="35"/>
      <c r="CA2166" s="35"/>
      <c r="CB2166" s="35"/>
      <c r="CC2166" s="35"/>
      <c r="CD2166" s="35"/>
      <c r="CE2166" s="35"/>
      <c r="CF2166" s="35"/>
      <c r="CG2166" s="35"/>
      <c r="CH2166" s="35"/>
      <c r="CI2166" s="35"/>
      <c r="CJ2166" s="35"/>
      <c r="CK2166" s="35"/>
      <c r="CL2166" s="35"/>
      <c r="CM2166" s="35"/>
      <c r="CN2166" s="35"/>
      <c r="CO2166" s="35"/>
      <c r="CP2166" s="35"/>
      <c r="CQ2166" s="35"/>
      <c r="CR2166" s="35"/>
      <c r="CS2166" s="35"/>
      <c r="CT2166" s="35"/>
      <c r="CU2166" s="35"/>
      <c r="CV2166" s="35"/>
      <c r="CW2166" s="35"/>
      <c r="CX2166" s="35"/>
      <c r="CY2166" s="35"/>
      <c r="CZ2166" s="35"/>
      <c r="DA2166" s="35"/>
      <c r="DB2166" s="35"/>
      <c r="DC2166" s="35"/>
      <c r="DD2166" s="35"/>
      <c r="DE2166" s="35"/>
      <c r="DF2166" s="35"/>
      <c r="DG2166" s="35"/>
      <c r="DH2166" s="35"/>
      <c r="DI2166" s="35"/>
      <c r="DJ2166" s="35"/>
      <c r="DK2166" s="35"/>
      <c r="DL2166" s="35"/>
      <c r="DM2166" s="35"/>
      <c r="DN2166" s="35"/>
      <c r="DO2166" s="35"/>
      <c r="DP2166" s="35"/>
      <c r="DQ2166" s="35"/>
      <c r="DR2166" s="35"/>
      <c r="DS2166" s="35"/>
      <c r="DT2166" s="35"/>
      <c r="DU2166" s="35"/>
      <c r="DV2166" s="35"/>
      <c r="DW2166" s="35"/>
      <c r="DX2166" s="35"/>
      <c r="DY2166" s="35"/>
      <c r="DZ2166" s="35"/>
      <c r="EA2166" s="35"/>
      <c r="EB2166" s="35"/>
      <c r="EC2166" s="35"/>
      <c r="ED2166" s="35"/>
      <c r="EE2166" s="35"/>
      <c r="EF2166" s="35"/>
      <c r="EG2166" s="35"/>
      <c r="EH2166" s="35"/>
      <c r="EI2166" s="35"/>
      <c r="EJ2166" s="35"/>
      <c r="EK2166" s="35"/>
      <c r="EL2166" s="35"/>
      <c r="EM2166" s="35"/>
      <c r="EN2166" s="35"/>
      <c r="EO2166" s="35"/>
      <c r="EP2166" s="35"/>
      <c r="EQ2166" s="35"/>
      <c r="ER2166" s="35"/>
      <c r="ES2166" s="35"/>
      <c r="ET2166" s="35"/>
      <c r="EU2166" s="35"/>
      <c r="EV2166" s="35"/>
      <c r="EW2166" s="35"/>
      <c r="EX2166" s="35"/>
      <c r="EY2166" s="35"/>
      <c r="EZ2166" s="35"/>
      <c r="FA2166" s="35"/>
      <c r="FB2166" s="35"/>
      <c r="FC2166" s="35"/>
      <c r="FD2166" s="35"/>
      <c r="FE2166" s="35"/>
      <c r="FF2166" s="35"/>
      <c r="FG2166" s="35"/>
      <c r="FH2166" s="35"/>
      <c r="FI2166" s="35"/>
      <c r="FJ2166" s="35"/>
      <c r="FK2166" s="35"/>
      <c r="FL2166" s="35"/>
      <c r="FM2166" s="35"/>
      <c r="FN2166" s="35"/>
      <c r="FO2166" s="35"/>
      <c r="FP2166" s="35"/>
      <c r="FQ2166" s="35"/>
      <c r="FR2166" s="35"/>
      <c r="FS2166" s="35"/>
      <c r="FT2166" s="35"/>
      <c r="FU2166" s="35"/>
      <c r="FV2166" s="35"/>
      <c r="FW2166" s="35"/>
      <c r="FX2166" s="35"/>
      <c r="FY2166" s="35"/>
      <c r="FZ2166" s="35"/>
    </row>
    <row r="2167" spans="1:182" x14ac:dyDescent="0.15">
      <c r="A2167" s="38">
        <f t="shared" si="656"/>
        <v>45611</v>
      </c>
      <c r="B2167" s="39">
        <f t="shared" ca="1" si="657"/>
        <v>3201.9304380899998</v>
      </c>
      <c r="C2167" s="40">
        <f t="shared" si="658"/>
        <v>3137.2723529499999</v>
      </c>
      <c r="D2167" s="41">
        <f ca="1">IF(A2167&lt;$B$1,VLOOKUP(A2167,[1]DI!$A$4:$B$15000,2,FALSE),0)</f>
        <v>0</v>
      </c>
      <c r="E2167" s="40">
        <f t="shared" ca="1" si="659"/>
        <v>0</v>
      </c>
      <c r="F2167" s="42">
        <f t="shared" si="653"/>
        <v>1</v>
      </c>
      <c r="G2167" s="43">
        <f t="shared" ca="1" si="660"/>
        <v>1</v>
      </c>
      <c r="H2167" s="40">
        <f ca="1">TRUNC(PRODUCT(G$10:G2166),15)</f>
        <v>1.6109288625778699</v>
      </c>
      <c r="I2167" s="40">
        <f t="shared" ca="1" si="661"/>
        <v>1.58508760333294</v>
      </c>
      <c r="J2167" s="40">
        <f t="shared" ca="1" si="662"/>
        <v>1.01630273</v>
      </c>
      <c r="K2167" s="42">
        <f t="shared" si="663"/>
        <v>2.7E-2</v>
      </c>
      <c r="L2167" s="63">
        <f t="shared" si="669"/>
        <v>45555</v>
      </c>
      <c r="M2167" s="64">
        <f t="shared" si="670"/>
        <v>39</v>
      </c>
      <c r="N2167" s="44">
        <f t="shared" si="664"/>
        <v>40</v>
      </c>
      <c r="O2167" s="40">
        <f t="shared" si="665"/>
        <v>1.0042378320000001</v>
      </c>
      <c r="P2167" s="65">
        <f t="shared" ca="1" si="671"/>
        <v>1.0206096499999999</v>
      </c>
      <c r="Q2167" s="40">
        <f t="shared" ca="1" si="666"/>
        <v>64.658085139999997</v>
      </c>
      <c r="R2167" s="44">
        <f>IF(VLOOKUP(A2167,$Z$12:$AI$125,8)=VLOOKUP(A2166,$Z$12:$AI$125,8),0,VLOOKUP(A2167,Z$12:$AI$125,8))</f>
        <v>0</v>
      </c>
      <c r="S2167" s="45">
        <f>IF(R2167&gt;0,VLOOKUP(R2167,Y$12:$AH$125,7),0)</f>
        <v>0</v>
      </c>
      <c r="T2167" s="40">
        <f t="shared" si="667"/>
        <v>0</v>
      </c>
      <c r="U2167" s="40">
        <f t="shared" ca="1" si="668"/>
        <v>64.658085139999997</v>
      </c>
      <c r="V2167" s="46" t="str">
        <f t="shared" si="654"/>
        <v>J=</v>
      </c>
      <c r="W2167" s="47">
        <f t="shared" si="655"/>
        <v>45736</v>
      </c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35"/>
      <c r="BD2167" s="35"/>
      <c r="BE2167" s="35"/>
      <c r="BF2167" s="35"/>
      <c r="BG2167" s="35"/>
      <c r="BH2167" s="35"/>
      <c r="BI2167" s="35"/>
      <c r="BJ2167" s="35"/>
      <c r="BK2167" s="35"/>
      <c r="BL2167" s="35"/>
      <c r="BM2167" s="35"/>
      <c r="BN2167" s="35"/>
      <c r="BO2167" s="35"/>
      <c r="BP2167" s="35"/>
      <c r="BQ2167" s="35"/>
      <c r="BR2167" s="35"/>
      <c r="BS2167" s="35"/>
      <c r="BT2167" s="35"/>
      <c r="BU2167" s="35"/>
      <c r="BV2167" s="35"/>
      <c r="BW2167" s="35"/>
      <c r="BX2167" s="35"/>
      <c r="BY2167" s="35"/>
      <c r="BZ2167" s="35"/>
      <c r="CA2167" s="35"/>
      <c r="CB2167" s="35"/>
      <c r="CC2167" s="35"/>
      <c r="CD2167" s="35"/>
      <c r="CE2167" s="35"/>
      <c r="CF2167" s="35"/>
      <c r="CG2167" s="35"/>
      <c r="CH2167" s="35"/>
      <c r="CI2167" s="35"/>
      <c r="CJ2167" s="35"/>
      <c r="CK2167" s="35"/>
      <c r="CL2167" s="35"/>
      <c r="CM2167" s="35"/>
      <c r="CN2167" s="35"/>
      <c r="CO2167" s="35"/>
      <c r="CP2167" s="35"/>
      <c r="CQ2167" s="35"/>
      <c r="CR2167" s="35"/>
      <c r="CS2167" s="35"/>
      <c r="CT2167" s="35"/>
      <c r="CU2167" s="35"/>
      <c r="CV2167" s="35"/>
      <c r="CW2167" s="35"/>
      <c r="CX2167" s="35"/>
      <c r="CY2167" s="35"/>
      <c r="CZ2167" s="35"/>
      <c r="DA2167" s="35"/>
      <c r="DB2167" s="35"/>
      <c r="DC2167" s="35"/>
      <c r="DD2167" s="35"/>
      <c r="DE2167" s="35"/>
      <c r="DF2167" s="35"/>
      <c r="DG2167" s="35"/>
      <c r="DH2167" s="35"/>
      <c r="DI2167" s="35"/>
      <c r="DJ2167" s="35"/>
      <c r="DK2167" s="35"/>
      <c r="DL2167" s="35"/>
      <c r="DM2167" s="35"/>
      <c r="DN2167" s="35"/>
      <c r="DO2167" s="35"/>
      <c r="DP2167" s="35"/>
      <c r="DQ2167" s="35"/>
      <c r="DR2167" s="35"/>
      <c r="DS2167" s="35"/>
      <c r="DT2167" s="35"/>
      <c r="DU2167" s="35"/>
      <c r="DV2167" s="35"/>
      <c r="DW2167" s="35"/>
      <c r="DX2167" s="35"/>
      <c r="DY2167" s="35"/>
      <c r="DZ2167" s="35"/>
      <c r="EA2167" s="35"/>
      <c r="EB2167" s="35"/>
      <c r="EC2167" s="35"/>
      <c r="ED2167" s="35"/>
      <c r="EE2167" s="35"/>
      <c r="EF2167" s="35"/>
      <c r="EG2167" s="35"/>
      <c r="EH2167" s="35"/>
      <c r="EI2167" s="35"/>
      <c r="EJ2167" s="35"/>
      <c r="EK2167" s="35"/>
      <c r="EL2167" s="35"/>
      <c r="EM2167" s="35"/>
      <c r="EN2167" s="35"/>
      <c r="EO2167" s="35"/>
      <c r="EP2167" s="35"/>
      <c r="EQ2167" s="35"/>
      <c r="ER2167" s="35"/>
      <c r="ES2167" s="35"/>
      <c r="ET2167" s="35"/>
      <c r="EU2167" s="35"/>
      <c r="EV2167" s="35"/>
      <c r="EW2167" s="35"/>
      <c r="EX2167" s="35"/>
      <c r="EY2167" s="35"/>
      <c r="EZ2167" s="35"/>
      <c r="FA2167" s="35"/>
      <c r="FB2167" s="35"/>
      <c r="FC2167" s="35"/>
      <c r="FD2167" s="35"/>
      <c r="FE2167" s="35"/>
      <c r="FF2167" s="35"/>
      <c r="FG2167" s="35"/>
      <c r="FH2167" s="35"/>
      <c r="FI2167" s="35"/>
      <c r="FJ2167" s="35"/>
      <c r="FK2167" s="35"/>
      <c r="FL2167" s="35"/>
      <c r="FM2167" s="35"/>
      <c r="FN2167" s="35"/>
      <c r="FO2167" s="35"/>
      <c r="FP2167" s="35"/>
      <c r="FQ2167" s="35"/>
      <c r="FR2167" s="35"/>
      <c r="FS2167" s="35"/>
      <c r="FT2167" s="35"/>
      <c r="FU2167" s="35"/>
      <c r="FV2167" s="35"/>
      <c r="FW2167" s="35"/>
      <c r="FX2167" s="35"/>
      <c r="FY2167" s="35"/>
      <c r="FZ2167" s="35"/>
    </row>
    <row r="2168" spans="1:182" x14ac:dyDescent="0.15">
      <c r="A2168" s="38">
        <f t="shared" si="656"/>
        <v>45612</v>
      </c>
      <c r="B2168" s="39">
        <f t="shared" ca="1" si="657"/>
        <v>3201.9304380899998</v>
      </c>
      <c r="C2168" s="40">
        <f t="shared" si="658"/>
        <v>3137.2723529499999</v>
      </c>
      <c r="D2168" s="41">
        <f ca="1">IF(A2168&lt;$B$1,VLOOKUP(A2168,[1]DI!$A$4:$B$15000,2,FALSE),0)</f>
        <v>0</v>
      </c>
      <c r="E2168" s="40">
        <f t="shared" ca="1" si="659"/>
        <v>0</v>
      </c>
      <c r="F2168" s="42">
        <f t="shared" si="653"/>
        <v>1</v>
      </c>
      <c r="G2168" s="43">
        <f t="shared" ca="1" si="660"/>
        <v>1</v>
      </c>
      <c r="H2168" s="40">
        <f ca="1">TRUNC(PRODUCT(G$10:G2167),15)</f>
        <v>1.6109288625778699</v>
      </c>
      <c r="I2168" s="40">
        <f t="shared" ca="1" si="661"/>
        <v>1.58508760333294</v>
      </c>
      <c r="J2168" s="40">
        <f t="shared" ca="1" si="662"/>
        <v>1.01630273</v>
      </c>
      <c r="K2168" s="42">
        <f t="shared" si="663"/>
        <v>2.7E-2</v>
      </c>
      <c r="L2168" s="63">
        <f t="shared" si="669"/>
        <v>45555</v>
      </c>
      <c r="M2168" s="64">
        <f t="shared" si="670"/>
        <v>39</v>
      </c>
      <c r="N2168" s="44">
        <f t="shared" si="664"/>
        <v>40</v>
      </c>
      <c r="O2168" s="40">
        <f t="shared" si="665"/>
        <v>1.0042378320000001</v>
      </c>
      <c r="P2168" s="65">
        <f t="shared" ca="1" si="671"/>
        <v>1.0206096499999999</v>
      </c>
      <c r="Q2168" s="40">
        <f t="shared" ca="1" si="666"/>
        <v>64.658085139999997</v>
      </c>
      <c r="R2168" s="44">
        <f>IF(VLOOKUP(A2168,$Z$12:$AI$125,8)=VLOOKUP(A2167,$Z$12:$AI$125,8),0,VLOOKUP(A2168,Z$12:$AI$125,8))</f>
        <v>0</v>
      </c>
      <c r="S2168" s="45">
        <f>IF(R2168&gt;0,VLOOKUP(R2168,Y$12:$AH$125,7),0)</f>
        <v>0</v>
      </c>
      <c r="T2168" s="40">
        <f t="shared" si="667"/>
        <v>0</v>
      </c>
      <c r="U2168" s="40">
        <f t="shared" ca="1" si="668"/>
        <v>64.658085139999997</v>
      </c>
      <c r="V2168" s="46" t="str">
        <f t="shared" si="654"/>
        <v>J=</v>
      </c>
      <c r="W2168" s="47">
        <f t="shared" si="655"/>
        <v>45736</v>
      </c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35"/>
      <c r="BD2168" s="35"/>
      <c r="BE2168" s="35"/>
      <c r="BF2168" s="35"/>
      <c r="BG2168" s="35"/>
      <c r="BH2168" s="35"/>
      <c r="BI2168" s="35"/>
      <c r="BJ2168" s="35"/>
      <c r="BK2168" s="35"/>
      <c r="BL2168" s="35"/>
      <c r="BM2168" s="35"/>
      <c r="BN2168" s="35"/>
      <c r="BO2168" s="35"/>
      <c r="BP2168" s="35"/>
      <c r="BQ2168" s="35"/>
      <c r="BR2168" s="35"/>
      <c r="BS2168" s="35"/>
      <c r="BT2168" s="35"/>
      <c r="BU2168" s="35"/>
      <c r="BV2168" s="35"/>
      <c r="BW2168" s="35"/>
      <c r="BX2168" s="35"/>
      <c r="BY2168" s="35"/>
      <c r="BZ2168" s="35"/>
      <c r="CA2168" s="35"/>
      <c r="CB2168" s="35"/>
      <c r="CC2168" s="35"/>
      <c r="CD2168" s="35"/>
      <c r="CE2168" s="35"/>
      <c r="CF2168" s="35"/>
      <c r="CG2168" s="35"/>
      <c r="CH2168" s="35"/>
      <c r="CI2168" s="35"/>
      <c r="CJ2168" s="35"/>
      <c r="CK2168" s="35"/>
      <c r="CL2168" s="35"/>
      <c r="CM2168" s="35"/>
      <c r="CN2168" s="35"/>
      <c r="CO2168" s="35"/>
      <c r="CP2168" s="35"/>
      <c r="CQ2168" s="35"/>
      <c r="CR2168" s="35"/>
      <c r="CS2168" s="35"/>
      <c r="CT2168" s="35"/>
      <c r="CU2168" s="35"/>
      <c r="CV2168" s="35"/>
      <c r="CW2168" s="35"/>
      <c r="CX2168" s="35"/>
      <c r="CY2168" s="35"/>
      <c r="CZ2168" s="35"/>
      <c r="DA2168" s="35"/>
      <c r="DB2168" s="35"/>
      <c r="DC2168" s="35"/>
      <c r="DD2168" s="35"/>
      <c r="DE2168" s="35"/>
      <c r="DF2168" s="35"/>
      <c r="DG2168" s="35"/>
      <c r="DH2168" s="35"/>
      <c r="DI2168" s="35"/>
      <c r="DJ2168" s="35"/>
      <c r="DK2168" s="35"/>
      <c r="DL2168" s="35"/>
      <c r="DM2168" s="35"/>
      <c r="DN2168" s="35"/>
      <c r="DO2168" s="35"/>
      <c r="DP2168" s="35"/>
      <c r="DQ2168" s="35"/>
      <c r="DR2168" s="35"/>
      <c r="DS2168" s="35"/>
      <c r="DT2168" s="35"/>
      <c r="DU2168" s="35"/>
      <c r="DV2168" s="35"/>
      <c r="DW2168" s="35"/>
      <c r="DX2168" s="35"/>
      <c r="DY2168" s="35"/>
      <c r="DZ2168" s="35"/>
      <c r="EA2168" s="35"/>
      <c r="EB2168" s="35"/>
      <c r="EC2168" s="35"/>
      <c r="ED2168" s="35"/>
      <c r="EE2168" s="35"/>
      <c r="EF2168" s="35"/>
      <c r="EG2168" s="35"/>
      <c r="EH2168" s="35"/>
      <c r="EI2168" s="35"/>
      <c r="EJ2168" s="35"/>
      <c r="EK2168" s="35"/>
      <c r="EL2168" s="35"/>
      <c r="EM2168" s="35"/>
      <c r="EN2168" s="35"/>
      <c r="EO2168" s="35"/>
      <c r="EP2168" s="35"/>
      <c r="EQ2168" s="35"/>
      <c r="ER2168" s="35"/>
      <c r="ES2168" s="35"/>
      <c r="ET2168" s="35"/>
      <c r="EU2168" s="35"/>
      <c r="EV2168" s="35"/>
      <c r="EW2168" s="35"/>
      <c r="EX2168" s="35"/>
      <c r="EY2168" s="35"/>
      <c r="EZ2168" s="35"/>
      <c r="FA2168" s="35"/>
      <c r="FB2168" s="35"/>
      <c r="FC2168" s="35"/>
      <c r="FD2168" s="35"/>
      <c r="FE2168" s="35"/>
      <c r="FF2168" s="35"/>
      <c r="FG2168" s="35"/>
      <c r="FH2168" s="35"/>
      <c r="FI2168" s="35"/>
      <c r="FJ2168" s="35"/>
      <c r="FK2168" s="35"/>
      <c r="FL2168" s="35"/>
      <c r="FM2168" s="35"/>
      <c r="FN2168" s="35"/>
      <c r="FO2168" s="35"/>
      <c r="FP2168" s="35"/>
      <c r="FQ2168" s="35"/>
      <c r="FR2168" s="35"/>
      <c r="FS2168" s="35"/>
      <c r="FT2168" s="35"/>
      <c r="FU2168" s="35"/>
      <c r="FV2168" s="35"/>
      <c r="FW2168" s="35"/>
      <c r="FX2168" s="35"/>
      <c r="FY2168" s="35"/>
      <c r="FZ2168" s="35"/>
    </row>
    <row r="2169" spans="1:182" x14ac:dyDescent="0.15">
      <c r="A2169" s="38">
        <f t="shared" si="656"/>
        <v>45613</v>
      </c>
      <c r="B2169" s="39">
        <f t="shared" ca="1" si="657"/>
        <v>3201.9304380899998</v>
      </c>
      <c r="C2169" s="40">
        <f t="shared" si="658"/>
        <v>3137.2723529499999</v>
      </c>
      <c r="D2169" s="41">
        <f ca="1">IF(A2169&lt;$B$1,VLOOKUP(A2169,[1]DI!$A$4:$B$15000,2,FALSE),0)</f>
        <v>0</v>
      </c>
      <c r="E2169" s="40">
        <f t="shared" ca="1" si="659"/>
        <v>0</v>
      </c>
      <c r="F2169" s="42">
        <f t="shared" si="653"/>
        <v>1</v>
      </c>
      <c r="G2169" s="43">
        <f t="shared" ca="1" si="660"/>
        <v>1</v>
      </c>
      <c r="H2169" s="40">
        <f ca="1">TRUNC(PRODUCT(G$10:G2168),15)</f>
        <v>1.6109288625778699</v>
      </c>
      <c r="I2169" s="40">
        <f t="shared" ca="1" si="661"/>
        <v>1.58508760333294</v>
      </c>
      <c r="J2169" s="40">
        <f t="shared" ca="1" si="662"/>
        <v>1.01630273</v>
      </c>
      <c r="K2169" s="42">
        <f t="shared" si="663"/>
        <v>2.7E-2</v>
      </c>
      <c r="L2169" s="63">
        <f t="shared" si="669"/>
        <v>45555</v>
      </c>
      <c r="M2169" s="64">
        <f t="shared" si="670"/>
        <v>39</v>
      </c>
      <c r="N2169" s="44">
        <f t="shared" si="664"/>
        <v>40</v>
      </c>
      <c r="O2169" s="40">
        <f t="shared" si="665"/>
        <v>1.0042378320000001</v>
      </c>
      <c r="P2169" s="65">
        <f t="shared" ca="1" si="671"/>
        <v>1.0206096499999999</v>
      </c>
      <c r="Q2169" s="40">
        <f t="shared" ca="1" si="666"/>
        <v>64.658085139999997</v>
      </c>
      <c r="R2169" s="44">
        <f>IF(VLOOKUP(A2169,$Z$12:$AI$125,8)=VLOOKUP(A2168,$Z$12:$AI$125,8),0,VLOOKUP(A2169,Z$12:$AI$125,8))</f>
        <v>0</v>
      </c>
      <c r="S2169" s="45">
        <f>IF(R2169&gt;0,VLOOKUP(R2169,Y$12:$AH$125,7),0)</f>
        <v>0</v>
      </c>
      <c r="T2169" s="40">
        <f t="shared" si="667"/>
        <v>0</v>
      </c>
      <c r="U2169" s="40">
        <f t="shared" ca="1" si="668"/>
        <v>64.658085139999997</v>
      </c>
      <c r="V2169" s="46" t="str">
        <f t="shared" si="654"/>
        <v>J=</v>
      </c>
      <c r="W2169" s="47">
        <f t="shared" si="655"/>
        <v>45736</v>
      </c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  <c r="BT2169" s="35"/>
      <c r="BU2169" s="35"/>
      <c r="BV2169" s="35"/>
      <c r="BW2169" s="35"/>
      <c r="BX2169" s="35"/>
      <c r="BY2169" s="35"/>
      <c r="BZ2169" s="35"/>
      <c r="CA2169" s="35"/>
      <c r="CB2169" s="35"/>
      <c r="CC2169" s="35"/>
      <c r="CD2169" s="35"/>
      <c r="CE2169" s="35"/>
      <c r="CF2169" s="35"/>
      <c r="CG2169" s="35"/>
      <c r="CH2169" s="35"/>
      <c r="CI2169" s="35"/>
      <c r="CJ2169" s="35"/>
      <c r="CK2169" s="35"/>
      <c r="CL2169" s="35"/>
      <c r="CM2169" s="35"/>
      <c r="CN2169" s="35"/>
      <c r="CO2169" s="35"/>
      <c r="CP2169" s="35"/>
      <c r="CQ2169" s="35"/>
      <c r="CR2169" s="35"/>
      <c r="CS2169" s="35"/>
      <c r="CT2169" s="35"/>
      <c r="CU2169" s="35"/>
      <c r="CV2169" s="35"/>
      <c r="CW2169" s="35"/>
      <c r="CX2169" s="35"/>
      <c r="CY2169" s="35"/>
      <c r="CZ2169" s="35"/>
      <c r="DA2169" s="35"/>
      <c r="DB2169" s="35"/>
      <c r="DC2169" s="35"/>
      <c r="DD2169" s="35"/>
      <c r="DE2169" s="35"/>
      <c r="DF2169" s="35"/>
      <c r="DG2169" s="35"/>
      <c r="DH2169" s="35"/>
      <c r="DI2169" s="35"/>
      <c r="DJ2169" s="35"/>
      <c r="DK2169" s="35"/>
      <c r="DL2169" s="35"/>
      <c r="DM2169" s="35"/>
      <c r="DN2169" s="35"/>
      <c r="DO2169" s="35"/>
      <c r="DP2169" s="35"/>
      <c r="DQ2169" s="35"/>
      <c r="DR2169" s="35"/>
      <c r="DS2169" s="35"/>
      <c r="DT2169" s="35"/>
      <c r="DU2169" s="35"/>
      <c r="DV2169" s="35"/>
      <c r="DW2169" s="35"/>
      <c r="DX2169" s="35"/>
      <c r="DY2169" s="35"/>
      <c r="DZ2169" s="35"/>
      <c r="EA2169" s="35"/>
      <c r="EB2169" s="35"/>
      <c r="EC2169" s="35"/>
      <c r="ED2169" s="35"/>
      <c r="EE2169" s="35"/>
      <c r="EF2169" s="35"/>
      <c r="EG2169" s="35"/>
      <c r="EH2169" s="35"/>
      <c r="EI2169" s="35"/>
      <c r="EJ2169" s="35"/>
      <c r="EK2169" s="35"/>
      <c r="EL2169" s="35"/>
      <c r="EM2169" s="35"/>
      <c r="EN2169" s="35"/>
      <c r="EO2169" s="35"/>
      <c r="EP2169" s="35"/>
      <c r="EQ2169" s="35"/>
      <c r="ER2169" s="35"/>
      <c r="ES2169" s="35"/>
      <c r="ET2169" s="35"/>
      <c r="EU2169" s="35"/>
      <c r="EV2169" s="35"/>
      <c r="EW2169" s="35"/>
      <c r="EX2169" s="35"/>
      <c r="EY2169" s="35"/>
      <c r="EZ2169" s="35"/>
      <c r="FA2169" s="35"/>
      <c r="FB2169" s="35"/>
      <c r="FC2169" s="35"/>
      <c r="FD2169" s="35"/>
      <c r="FE2169" s="35"/>
      <c r="FF2169" s="35"/>
      <c r="FG2169" s="35"/>
      <c r="FH2169" s="35"/>
      <c r="FI2169" s="35"/>
      <c r="FJ2169" s="35"/>
      <c r="FK2169" s="35"/>
      <c r="FL2169" s="35"/>
      <c r="FM2169" s="35"/>
      <c r="FN2169" s="35"/>
      <c r="FO2169" s="35"/>
      <c r="FP2169" s="35"/>
      <c r="FQ2169" s="35"/>
      <c r="FR2169" s="35"/>
      <c r="FS2169" s="35"/>
      <c r="FT2169" s="35"/>
      <c r="FU2169" s="35"/>
      <c r="FV2169" s="35"/>
      <c r="FW2169" s="35"/>
      <c r="FX2169" s="35"/>
      <c r="FY2169" s="35"/>
      <c r="FZ2169" s="35"/>
    </row>
    <row r="2170" spans="1:182" x14ac:dyDescent="0.15">
      <c r="A2170" s="38">
        <f t="shared" si="656"/>
        <v>45614</v>
      </c>
      <c r="B2170" s="39">
        <f t="shared" ca="1" si="657"/>
        <v>3201.9304380899998</v>
      </c>
      <c r="C2170" s="40">
        <f t="shared" si="658"/>
        <v>3137.2723529499999</v>
      </c>
      <c r="D2170" s="41">
        <f ca="1">IF(A2170&lt;$B$1,VLOOKUP(A2170,[1]DI!$A$4:$B$15000,2,FALSE),0)</f>
        <v>0.1115</v>
      </c>
      <c r="E2170" s="40">
        <f t="shared" ca="1" si="659"/>
        <v>4.1957000000000002E-4</v>
      </c>
      <c r="F2170" s="42">
        <f t="shared" si="653"/>
        <v>1</v>
      </c>
      <c r="G2170" s="43">
        <f t="shared" ca="1" si="660"/>
        <v>1.00041957</v>
      </c>
      <c r="H2170" s="40">
        <f ca="1">TRUNC(PRODUCT(G$10:G2169),15)</f>
        <v>1.6109288625778699</v>
      </c>
      <c r="I2170" s="40">
        <f t="shared" ca="1" si="661"/>
        <v>1.58508760333294</v>
      </c>
      <c r="J2170" s="40">
        <f t="shared" ca="1" si="662"/>
        <v>1.01630273</v>
      </c>
      <c r="K2170" s="42">
        <f t="shared" si="663"/>
        <v>2.7E-2</v>
      </c>
      <c r="L2170" s="63">
        <f t="shared" si="669"/>
        <v>45555</v>
      </c>
      <c r="M2170" s="64">
        <f t="shared" si="670"/>
        <v>40</v>
      </c>
      <c r="N2170" s="44">
        <f t="shared" si="664"/>
        <v>40</v>
      </c>
      <c r="O2170" s="40">
        <f t="shared" si="665"/>
        <v>1.0042378320000001</v>
      </c>
      <c r="P2170" s="65">
        <f t="shared" ca="1" si="671"/>
        <v>1.0206096499999999</v>
      </c>
      <c r="Q2170" s="40">
        <f t="shared" ca="1" si="666"/>
        <v>64.658085139999997</v>
      </c>
      <c r="R2170" s="44">
        <f>IF(VLOOKUP(A2170,$Z$12:$AI$125,8)=VLOOKUP(A2169,$Z$12:$AI$125,8),0,VLOOKUP(A2170,Z$12:$AI$125,8))</f>
        <v>0</v>
      </c>
      <c r="S2170" s="45">
        <f>IF(R2170&gt;0,VLOOKUP(R2170,Y$12:$AH$125,7),0)</f>
        <v>0</v>
      </c>
      <c r="T2170" s="40">
        <f t="shared" si="667"/>
        <v>0</v>
      </c>
      <c r="U2170" s="40">
        <f t="shared" ca="1" si="668"/>
        <v>64.658085139999997</v>
      </c>
      <c r="V2170" s="46" t="str">
        <f t="shared" si="654"/>
        <v>J=</v>
      </c>
      <c r="W2170" s="47">
        <f t="shared" si="655"/>
        <v>45736</v>
      </c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  <c r="CA2170" s="35"/>
      <c r="CB2170" s="35"/>
      <c r="CC2170" s="35"/>
      <c r="CD2170" s="35"/>
      <c r="CE2170" s="35"/>
      <c r="CF2170" s="35"/>
      <c r="CG2170" s="35"/>
      <c r="CH2170" s="35"/>
      <c r="CI2170" s="35"/>
      <c r="CJ2170" s="35"/>
      <c r="CK2170" s="35"/>
      <c r="CL2170" s="35"/>
      <c r="CM2170" s="35"/>
      <c r="CN2170" s="35"/>
      <c r="CO2170" s="35"/>
      <c r="CP2170" s="35"/>
      <c r="CQ2170" s="35"/>
      <c r="CR2170" s="35"/>
      <c r="CS2170" s="35"/>
      <c r="CT2170" s="35"/>
      <c r="CU2170" s="35"/>
      <c r="CV2170" s="35"/>
      <c r="CW2170" s="35"/>
      <c r="CX2170" s="35"/>
      <c r="CY2170" s="35"/>
      <c r="CZ2170" s="35"/>
      <c r="DA2170" s="35"/>
      <c r="DB2170" s="35"/>
      <c r="DC2170" s="35"/>
      <c r="DD2170" s="35"/>
      <c r="DE2170" s="35"/>
      <c r="DF2170" s="35"/>
      <c r="DG2170" s="35"/>
      <c r="DH2170" s="35"/>
      <c r="DI2170" s="35"/>
      <c r="DJ2170" s="35"/>
      <c r="DK2170" s="35"/>
      <c r="DL2170" s="35"/>
      <c r="DM2170" s="35"/>
      <c r="DN2170" s="35"/>
      <c r="DO2170" s="35"/>
      <c r="DP2170" s="35"/>
      <c r="DQ2170" s="35"/>
      <c r="DR2170" s="35"/>
      <c r="DS2170" s="35"/>
      <c r="DT2170" s="35"/>
      <c r="DU2170" s="35"/>
      <c r="DV2170" s="35"/>
      <c r="DW2170" s="35"/>
      <c r="DX2170" s="35"/>
      <c r="DY2170" s="35"/>
      <c r="DZ2170" s="35"/>
      <c r="EA2170" s="35"/>
      <c r="EB2170" s="35"/>
      <c r="EC2170" s="35"/>
      <c r="ED2170" s="35"/>
      <c r="EE2170" s="35"/>
      <c r="EF2170" s="35"/>
      <c r="EG2170" s="35"/>
      <c r="EH2170" s="35"/>
      <c r="EI2170" s="35"/>
      <c r="EJ2170" s="35"/>
      <c r="EK2170" s="35"/>
      <c r="EL2170" s="35"/>
      <c r="EM2170" s="35"/>
      <c r="EN2170" s="35"/>
      <c r="EO2170" s="35"/>
      <c r="EP2170" s="35"/>
      <c r="EQ2170" s="35"/>
      <c r="ER2170" s="35"/>
      <c r="ES2170" s="35"/>
      <c r="ET2170" s="35"/>
      <c r="EU2170" s="35"/>
      <c r="EV2170" s="35"/>
      <c r="EW2170" s="35"/>
      <c r="EX2170" s="35"/>
      <c r="EY2170" s="35"/>
      <c r="EZ2170" s="35"/>
      <c r="FA2170" s="35"/>
      <c r="FB2170" s="35"/>
      <c r="FC2170" s="35"/>
      <c r="FD2170" s="35"/>
      <c r="FE2170" s="35"/>
      <c r="FF2170" s="35"/>
      <c r="FG2170" s="35"/>
      <c r="FH2170" s="35"/>
      <c r="FI2170" s="35"/>
      <c r="FJ2170" s="35"/>
      <c r="FK2170" s="35"/>
      <c r="FL2170" s="35"/>
      <c r="FM2170" s="35"/>
      <c r="FN2170" s="35"/>
      <c r="FO2170" s="35"/>
      <c r="FP2170" s="35"/>
      <c r="FQ2170" s="35"/>
      <c r="FR2170" s="35"/>
      <c r="FS2170" s="35"/>
      <c r="FT2170" s="35"/>
      <c r="FU2170" s="35"/>
      <c r="FV2170" s="35"/>
      <c r="FW2170" s="35"/>
      <c r="FX2170" s="35"/>
      <c r="FY2170" s="35"/>
      <c r="FZ2170" s="35"/>
    </row>
    <row r="2171" spans="1:182" x14ac:dyDescent="0.15">
      <c r="A2171" s="38">
        <f t="shared" si="656"/>
        <v>45615</v>
      </c>
      <c r="B2171" s="39">
        <f t="shared" ca="1" si="657"/>
        <v>3203.6125494099997</v>
      </c>
      <c r="C2171" s="40">
        <f t="shared" si="658"/>
        <v>3137.2723529499999</v>
      </c>
      <c r="D2171" s="41">
        <f ca="1">IF(A2171&lt;$B$1,VLOOKUP(A2171,[1]DI!$A$4:$B$15000,2,FALSE),0)</f>
        <v>0.1115</v>
      </c>
      <c r="E2171" s="40">
        <f t="shared" ca="1" si="659"/>
        <v>4.1957000000000002E-4</v>
      </c>
      <c r="F2171" s="42">
        <f t="shared" si="653"/>
        <v>1</v>
      </c>
      <c r="G2171" s="43">
        <f t="shared" ca="1" si="660"/>
        <v>1.00041957</v>
      </c>
      <c r="H2171" s="40">
        <f ca="1">TRUNC(PRODUCT(G$10:G2170),15)</f>
        <v>1.6116047600007399</v>
      </c>
      <c r="I2171" s="40">
        <f t="shared" ca="1" si="661"/>
        <v>1.58508760333294</v>
      </c>
      <c r="J2171" s="40">
        <f t="shared" ca="1" si="662"/>
        <v>1.01672914</v>
      </c>
      <c r="K2171" s="42">
        <f t="shared" si="663"/>
        <v>2.7E-2</v>
      </c>
      <c r="L2171" s="63">
        <f t="shared" si="669"/>
        <v>45555</v>
      </c>
      <c r="M2171" s="64">
        <f t="shared" si="670"/>
        <v>41</v>
      </c>
      <c r="N2171" s="44">
        <f t="shared" si="664"/>
        <v>41</v>
      </c>
      <c r="O2171" s="40">
        <f t="shared" si="665"/>
        <v>1.0043440079999999</v>
      </c>
      <c r="P2171" s="65">
        <f t="shared" ca="1" si="671"/>
        <v>1.0211458200000001</v>
      </c>
      <c r="Q2171" s="40">
        <f t="shared" ca="1" si="666"/>
        <v>66.340196460000001</v>
      </c>
      <c r="R2171" s="44">
        <f>IF(VLOOKUP(A2171,$Z$12:$AI$125,8)=VLOOKUP(A2170,$Z$12:$AI$125,8),0,VLOOKUP(A2171,Z$12:$AI$125,8))</f>
        <v>0</v>
      </c>
      <c r="S2171" s="45">
        <f>IF(R2171&gt;0,VLOOKUP(R2171,Y$12:$AH$125,7),0)</f>
        <v>0</v>
      </c>
      <c r="T2171" s="40">
        <f t="shared" si="667"/>
        <v>0</v>
      </c>
      <c r="U2171" s="40">
        <f t="shared" ca="1" si="668"/>
        <v>66.340196460000001</v>
      </c>
      <c r="V2171" s="46" t="str">
        <f t="shared" si="654"/>
        <v>J=</v>
      </c>
      <c r="W2171" s="47">
        <f t="shared" si="655"/>
        <v>45736</v>
      </c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35"/>
      <c r="BD2171" s="35"/>
      <c r="BE2171" s="35"/>
      <c r="BF2171" s="35"/>
      <c r="BG2171" s="35"/>
      <c r="BH2171" s="35"/>
      <c r="BI2171" s="35"/>
      <c r="BJ2171" s="35"/>
      <c r="BK2171" s="35"/>
      <c r="BL2171" s="35"/>
      <c r="BM2171" s="35"/>
      <c r="BN2171" s="35"/>
      <c r="BO2171" s="35"/>
      <c r="BP2171" s="35"/>
      <c r="BQ2171" s="35"/>
      <c r="BR2171" s="35"/>
      <c r="BS2171" s="35"/>
      <c r="BT2171" s="35"/>
      <c r="BU2171" s="35"/>
      <c r="BV2171" s="35"/>
      <c r="BW2171" s="35"/>
      <c r="BX2171" s="35"/>
      <c r="BY2171" s="35"/>
      <c r="BZ2171" s="35"/>
      <c r="CA2171" s="35"/>
      <c r="CB2171" s="35"/>
      <c r="CC2171" s="35"/>
      <c r="CD2171" s="35"/>
      <c r="CE2171" s="35"/>
      <c r="CF2171" s="35"/>
      <c r="CG2171" s="35"/>
      <c r="CH2171" s="35"/>
      <c r="CI2171" s="35"/>
      <c r="CJ2171" s="35"/>
      <c r="CK2171" s="35"/>
      <c r="CL2171" s="35"/>
      <c r="CM2171" s="35"/>
      <c r="CN2171" s="35"/>
      <c r="CO2171" s="35"/>
      <c r="CP2171" s="35"/>
      <c r="CQ2171" s="35"/>
      <c r="CR2171" s="35"/>
      <c r="CS2171" s="35"/>
      <c r="CT2171" s="35"/>
      <c r="CU2171" s="35"/>
      <c r="CV2171" s="35"/>
      <c r="CW2171" s="35"/>
      <c r="CX2171" s="35"/>
      <c r="CY2171" s="35"/>
      <c r="CZ2171" s="35"/>
      <c r="DA2171" s="35"/>
      <c r="DB2171" s="35"/>
      <c r="DC2171" s="35"/>
      <c r="DD2171" s="35"/>
      <c r="DE2171" s="35"/>
      <c r="DF2171" s="35"/>
      <c r="DG2171" s="35"/>
      <c r="DH2171" s="35"/>
      <c r="DI2171" s="35"/>
      <c r="DJ2171" s="35"/>
      <c r="DK2171" s="35"/>
      <c r="DL2171" s="35"/>
      <c r="DM2171" s="35"/>
      <c r="DN2171" s="35"/>
      <c r="DO2171" s="35"/>
      <c r="DP2171" s="35"/>
      <c r="DQ2171" s="35"/>
      <c r="DR2171" s="35"/>
      <c r="DS2171" s="35"/>
      <c r="DT2171" s="35"/>
      <c r="DU2171" s="35"/>
      <c r="DV2171" s="35"/>
      <c r="DW2171" s="35"/>
      <c r="DX2171" s="35"/>
      <c r="DY2171" s="35"/>
      <c r="DZ2171" s="35"/>
      <c r="EA2171" s="35"/>
      <c r="EB2171" s="35"/>
      <c r="EC2171" s="35"/>
      <c r="ED2171" s="35"/>
      <c r="EE2171" s="35"/>
      <c r="EF2171" s="35"/>
      <c r="EG2171" s="35"/>
      <c r="EH2171" s="35"/>
      <c r="EI2171" s="35"/>
      <c r="EJ2171" s="35"/>
      <c r="EK2171" s="35"/>
      <c r="EL2171" s="35"/>
      <c r="EM2171" s="35"/>
      <c r="EN2171" s="35"/>
      <c r="EO2171" s="35"/>
      <c r="EP2171" s="35"/>
      <c r="EQ2171" s="35"/>
      <c r="ER2171" s="35"/>
      <c r="ES2171" s="35"/>
      <c r="ET2171" s="35"/>
      <c r="EU2171" s="35"/>
      <c r="EV2171" s="35"/>
      <c r="EW2171" s="35"/>
      <c r="EX2171" s="35"/>
      <c r="EY2171" s="35"/>
      <c r="EZ2171" s="35"/>
      <c r="FA2171" s="35"/>
      <c r="FB2171" s="35"/>
      <c r="FC2171" s="35"/>
      <c r="FD2171" s="35"/>
      <c r="FE2171" s="35"/>
      <c r="FF2171" s="35"/>
      <c r="FG2171" s="35"/>
      <c r="FH2171" s="35"/>
      <c r="FI2171" s="35"/>
      <c r="FJ2171" s="35"/>
      <c r="FK2171" s="35"/>
      <c r="FL2171" s="35"/>
      <c r="FM2171" s="35"/>
      <c r="FN2171" s="35"/>
      <c r="FO2171" s="35"/>
      <c r="FP2171" s="35"/>
      <c r="FQ2171" s="35"/>
      <c r="FR2171" s="35"/>
      <c r="FS2171" s="35"/>
      <c r="FT2171" s="35"/>
      <c r="FU2171" s="35"/>
      <c r="FV2171" s="35"/>
      <c r="FW2171" s="35"/>
      <c r="FX2171" s="35"/>
      <c r="FY2171" s="35"/>
      <c r="FZ2171" s="35"/>
    </row>
    <row r="2172" spans="1:182" x14ac:dyDescent="0.15">
      <c r="A2172" s="38">
        <f t="shared" si="656"/>
        <v>45616</v>
      </c>
      <c r="B2172" s="39">
        <f t="shared" ca="1" si="657"/>
        <v>3205.2955422999999</v>
      </c>
      <c r="C2172" s="40">
        <f t="shared" si="658"/>
        <v>3137.2723529499999</v>
      </c>
      <c r="D2172" s="41">
        <f ca="1">IF(A2172&lt;$B$1,VLOOKUP(A2172,[1]DI!$A$4:$B$15000,2,FALSE),0)</f>
        <v>0</v>
      </c>
      <c r="E2172" s="40">
        <f t="shared" ca="1" si="659"/>
        <v>0</v>
      </c>
      <c r="F2172" s="42">
        <f t="shared" si="653"/>
        <v>1</v>
      </c>
      <c r="G2172" s="43">
        <f t="shared" ca="1" si="660"/>
        <v>1</v>
      </c>
      <c r="H2172" s="40">
        <f ca="1">TRUNC(PRODUCT(G$10:G2171),15)</f>
        <v>1.6122809410098999</v>
      </c>
      <c r="I2172" s="40">
        <f t="shared" ca="1" si="661"/>
        <v>1.58508760333294</v>
      </c>
      <c r="J2172" s="40">
        <f t="shared" ca="1" si="662"/>
        <v>1.01715573</v>
      </c>
      <c r="K2172" s="42">
        <f t="shared" si="663"/>
        <v>2.7E-2</v>
      </c>
      <c r="L2172" s="63">
        <f t="shared" si="669"/>
        <v>45555</v>
      </c>
      <c r="M2172" s="64">
        <f t="shared" si="670"/>
        <v>41</v>
      </c>
      <c r="N2172" s="44">
        <f t="shared" si="664"/>
        <v>42</v>
      </c>
      <c r="O2172" s="40">
        <f t="shared" si="665"/>
        <v>1.004450195</v>
      </c>
      <c r="P2172" s="65">
        <f t="shared" ca="1" si="671"/>
        <v>1.021682271</v>
      </c>
      <c r="Q2172" s="40">
        <f t="shared" ca="1" si="666"/>
        <v>68.023189349999996</v>
      </c>
      <c r="R2172" s="44">
        <f>IF(VLOOKUP(A2172,$Z$12:$AI$125,8)=VLOOKUP(A2171,$Z$12:$AI$125,8),0,VLOOKUP(A2172,Z$12:$AI$125,8))</f>
        <v>0</v>
      </c>
      <c r="S2172" s="45">
        <f>IF(R2172&gt;0,VLOOKUP(R2172,Y$12:$AH$125,7),0)</f>
        <v>0</v>
      </c>
      <c r="T2172" s="40">
        <f t="shared" si="667"/>
        <v>0</v>
      </c>
      <c r="U2172" s="40">
        <f t="shared" ca="1" si="668"/>
        <v>68.023189349999996</v>
      </c>
      <c r="V2172" s="46" t="str">
        <f t="shared" si="654"/>
        <v>J=</v>
      </c>
      <c r="W2172" s="47">
        <f t="shared" si="655"/>
        <v>45736</v>
      </c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35"/>
      <c r="BD2172" s="35"/>
      <c r="BE2172" s="35"/>
      <c r="BF2172" s="35"/>
      <c r="BG2172" s="35"/>
      <c r="BH2172" s="35"/>
      <c r="BI2172" s="35"/>
      <c r="BJ2172" s="35"/>
      <c r="BK2172" s="35"/>
      <c r="BL2172" s="35"/>
      <c r="BM2172" s="35"/>
      <c r="BN2172" s="35"/>
      <c r="BO2172" s="35"/>
      <c r="BP2172" s="35"/>
      <c r="BQ2172" s="35"/>
      <c r="BR2172" s="35"/>
      <c r="BS2172" s="35"/>
      <c r="BT2172" s="35"/>
      <c r="BU2172" s="35"/>
      <c r="BV2172" s="35"/>
      <c r="BW2172" s="35"/>
      <c r="BX2172" s="35"/>
      <c r="BY2172" s="35"/>
      <c r="BZ2172" s="35"/>
      <c r="CA2172" s="35"/>
      <c r="CB2172" s="35"/>
      <c r="CC2172" s="35"/>
      <c r="CD2172" s="35"/>
      <c r="CE2172" s="35"/>
      <c r="CF2172" s="35"/>
      <c r="CG2172" s="35"/>
      <c r="CH2172" s="35"/>
      <c r="CI2172" s="35"/>
      <c r="CJ2172" s="35"/>
      <c r="CK2172" s="35"/>
      <c r="CL2172" s="35"/>
      <c r="CM2172" s="35"/>
      <c r="CN2172" s="35"/>
      <c r="CO2172" s="35"/>
      <c r="CP2172" s="35"/>
      <c r="CQ2172" s="35"/>
      <c r="CR2172" s="35"/>
      <c r="CS2172" s="35"/>
      <c r="CT2172" s="35"/>
      <c r="CU2172" s="35"/>
      <c r="CV2172" s="35"/>
      <c r="CW2172" s="35"/>
      <c r="CX2172" s="35"/>
      <c r="CY2172" s="35"/>
      <c r="CZ2172" s="35"/>
      <c r="DA2172" s="35"/>
      <c r="DB2172" s="35"/>
      <c r="DC2172" s="35"/>
      <c r="DD2172" s="35"/>
      <c r="DE2172" s="35"/>
      <c r="DF2172" s="35"/>
      <c r="DG2172" s="35"/>
      <c r="DH2172" s="35"/>
      <c r="DI2172" s="35"/>
      <c r="DJ2172" s="35"/>
      <c r="DK2172" s="35"/>
      <c r="DL2172" s="35"/>
      <c r="DM2172" s="35"/>
      <c r="DN2172" s="35"/>
      <c r="DO2172" s="35"/>
      <c r="DP2172" s="35"/>
      <c r="DQ2172" s="35"/>
      <c r="DR2172" s="35"/>
      <c r="DS2172" s="35"/>
      <c r="DT2172" s="35"/>
      <c r="DU2172" s="35"/>
      <c r="DV2172" s="35"/>
      <c r="DW2172" s="35"/>
      <c r="DX2172" s="35"/>
      <c r="DY2172" s="35"/>
      <c r="DZ2172" s="35"/>
      <c r="EA2172" s="35"/>
      <c r="EB2172" s="35"/>
      <c r="EC2172" s="35"/>
      <c r="ED2172" s="35"/>
      <c r="EE2172" s="35"/>
      <c r="EF2172" s="35"/>
      <c r="EG2172" s="35"/>
      <c r="EH2172" s="35"/>
      <c r="EI2172" s="35"/>
      <c r="EJ2172" s="35"/>
      <c r="EK2172" s="35"/>
      <c r="EL2172" s="35"/>
      <c r="EM2172" s="35"/>
      <c r="EN2172" s="35"/>
      <c r="EO2172" s="35"/>
      <c r="EP2172" s="35"/>
      <c r="EQ2172" s="35"/>
      <c r="ER2172" s="35"/>
      <c r="ES2172" s="35"/>
      <c r="ET2172" s="35"/>
      <c r="EU2172" s="35"/>
      <c r="EV2172" s="35"/>
      <c r="EW2172" s="35"/>
      <c r="EX2172" s="35"/>
      <c r="EY2172" s="35"/>
      <c r="EZ2172" s="35"/>
      <c r="FA2172" s="35"/>
      <c r="FB2172" s="35"/>
      <c r="FC2172" s="35"/>
      <c r="FD2172" s="35"/>
      <c r="FE2172" s="35"/>
      <c r="FF2172" s="35"/>
      <c r="FG2172" s="35"/>
      <c r="FH2172" s="35"/>
      <c r="FI2172" s="35"/>
      <c r="FJ2172" s="35"/>
      <c r="FK2172" s="35"/>
      <c r="FL2172" s="35"/>
      <c r="FM2172" s="35"/>
      <c r="FN2172" s="35"/>
      <c r="FO2172" s="35"/>
      <c r="FP2172" s="35"/>
      <c r="FQ2172" s="35"/>
      <c r="FR2172" s="35"/>
      <c r="FS2172" s="35"/>
      <c r="FT2172" s="35"/>
      <c r="FU2172" s="35"/>
      <c r="FV2172" s="35"/>
      <c r="FW2172" s="35"/>
      <c r="FX2172" s="35"/>
      <c r="FY2172" s="35"/>
      <c r="FZ2172" s="35"/>
    </row>
    <row r="2173" spans="1:182" x14ac:dyDescent="0.15">
      <c r="A2173" s="38">
        <f t="shared" si="656"/>
        <v>45617</v>
      </c>
      <c r="B2173" s="39">
        <f t="shared" ca="1" si="657"/>
        <v>3205.2955422999999</v>
      </c>
      <c r="C2173" s="40">
        <f t="shared" si="658"/>
        <v>3137.2723529499999</v>
      </c>
      <c r="D2173" s="41">
        <f ca="1">IF(A2173&lt;$B$1,VLOOKUP(A2173,[1]DI!$A$4:$B$15000,2,FALSE),0)</f>
        <v>0.1115</v>
      </c>
      <c r="E2173" s="40">
        <f t="shared" ca="1" si="659"/>
        <v>4.1957000000000002E-4</v>
      </c>
      <c r="F2173" s="42">
        <f t="shared" si="653"/>
        <v>1</v>
      </c>
      <c r="G2173" s="43">
        <f t="shared" ca="1" si="660"/>
        <v>1.00041957</v>
      </c>
      <c r="H2173" s="40">
        <f ca="1">TRUNC(PRODUCT(G$10:G2172),15)</f>
        <v>1.6122809410098999</v>
      </c>
      <c r="I2173" s="40">
        <f t="shared" ca="1" si="661"/>
        <v>1.58508760333294</v>
      </c>
      <c r="J2173" s="40">
        <f t="shared" ca="1" si="662"/>
        <v>1.01715573</v>
      </c>
      <c r="K2173" s="42">
        <f t="shared" si="663"/>
        <v>2.7E-2</v>
      </c>
      <c r="L2173" s="63">
        <f t="shared" si="669"/>
        <v>45555</v>
      </c>
      <c r="M2173" s="64">
        <f t="shared" si="670"/>
        <v>42</v>
      </c>
      <c r="N2173" s="44">
        <f t="shared" si="664"/>
        <v>42</v>
      </c>
      <c r="O2173" s="40">
        <f t="shared" si="665"/>
        <v>1.004450195</v>
      </c>
      <c r="P2173" s="65">
        <f t="shared" ca="1" si="671"/>
        <v>1.021682271</v>
      </c>
      <c r="Q2173" s="40">
        <f t="shared" ca="1" si="666"/>
        <v>68.023189349999996</v>
      </c>
      <c r="R2173" s="44">
        <f>IF(VLOOKUP(A2173,$Z$12:$AI$125,8)=VLOOKUP(A2172,$Z$12:$AI$125,8),0,VLOOKUP(A2173,Z$12:$AI$125,8))</f>
        <v>0</v>
      </c>
      <c r="S2173" s="45">
        <f>IF(R2173&gt;0,VLOOKUP(R2173,Y$12:$AH$125,7),0)</f>
        <v>0</v>
      </c>
      <c r="T2173" s="40">
        <f t="shared" si="667"/>
        <v>0</v>
      </c>
      <c r="U2173" s="40">
        <f t="shared" ca="1" si="668"/>
        <v>68.023189349999996</v>
      </c>
      <c r="V2173" s="46" t="str">
        <f t="shared" si="654"/>
        <v>J=</v>
      </c>
      <c r="W2173" s="47">
        <f t="shared" si="655"/>
        <v>45736</v>
      </c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35"/>
      <c r="BD2173" s="35"/>
      <c r="BE2173" s="35"/>
      <c r="BF2173" s="35"/>
      <c r="BG2173" s="35"/>
      <c r="BH2173" s="35"/>
      <c r="BI2173" s="35"/>
      <c r="BJ2173" s="35"/>
      <c r="BK2173" s="35"/>
      <c r="BL2173" s="35"/>
      <c r="BM2173" s="35"/>
      <c r="BN2173" s="35"/>
      <c r="BO2173" s="35"/>
      <c r="BP2173" s="35"/>
      <c r="BQ2173" s="35"/>
      <c r="BR2173" s="35"/>
      <c r="BS2173" s="35"/>
      <c r="BT2173" s="35"/>
      <c r="BU2173" s="35"/>
      <c r="BV2173" s="35"/>
      <c r="BW2173" s="35"/>
      <c r="BX2173" s="35"/>
      <c r="BY2173" s="35"/>
      <c r="BZ2173" s="35"/>
      <c r="CA2173" s="35"/>
      <c r="CB2173" s="35"/>
      <c r="CC2173" s="35"/>
      <c r="CD2173" s="35"/>
      <c r="CE2173" s="35"/>
      <c r="CF2173" s="35"/>
      <c r="CG2173" s="35"/>
      <c r="CH2173" s="35"/>
      <c r="CI2173" s="35"/>
      <c r="CJ2173" s="35"/>
      <c r="CK2173" s="35"/>
      <c r="CL2173" s="35"/>
      <c r="CM2173" s="35"/>
      <c r="CN2173" s="35"/>
      <c r="CO2173" s="35"/>
      <c r="CP2173" s="35"/>
      <c r="CQ2173" s="35"/>
      <c r="CR2173" s="35"/>
      <c r="CS2173" s="35"/>
      <c r="CT2173" s="35"/>
      <c r="CU2173" s="35"/>
      <c r="CV2173" s="35"/>
      <c r="CW2173" s="35"/>
      <c r="CX2173" s="35"/>
      <c r="CY2173" s="35"/>
      <c r="CZ2173" s="35"/>
      <c r="DA2173" s="35"/>
      <c r="DB2173" s="35"/>
      <c r="DC2173" s="35"/>
      <c r="DD2173" s="35"/>
      <c r="DE2173" s="35"/>
      <c r="DF2173" s="35"/>
      <c r="DG2173" s="35"/>
      <c r="DH2173" s="35"/>
      <c r="DI2173" s="35"/>
      <c r="DJ2173" s="35"/>
      <c r="DK2173" s="35"/>
      <c r="DL2173" s="35"/>
      <c r="DM2173" s="35"/>
      <c r="DN2173" s="35"/>
      <c r="DO2173" s="35"/>
      <c r="DP2173" s="35"/>
      <c r="DQ2173" s="35"/>
      <c r="DR2173" s="35"/>
      <c r="DS2173" s="35"/>
      <c r="DT2173" s="35"/>
      <c r="DU2173" s="35"/>
      <c r="DV2173" s="35"/>
      <c r="DW2173" s="35"/>
      <c r="DX2173" s="35"/>
      <c r="DY2173" s="35"/>
      <c r="DZ2173" s="35"/>
      <c r="EA2173" s="35"/>
      <c r="EB2173" s="35"/>
      <c r="EC2173" s="35"/>
      <c r="ED2173" s="35"/>
      <c r="EE2173" s="35"/>
      <c r="EF2173" s="35"/>
      <c r="EG2173" s="35"/>
      <c r="EH2173" s="35"/>
      <c r="EI2173" s="35"/>
      <c r="EJ2173" s="35"/>
      <c r="EK2173" s="35"/>
      <c r="EL2173" s="35"/>
      <c r="EM2173" s="35"/>
      <c r="EN2173" s="35"/>
      <c r="EO2173" s="35"/>
      <c r="EP2173" s="35"/>
      <c r="EQ2173" s="35"/>
      <c r="ER2173" s="35"/>
      <c r="ES2173" s="35"/>
      <c r="ET2173" s="35"/>
      <c r="EU2173" s="35"/>
      <c r="EV2173" s="35"/>
      <c r="EW2173" s="35"/>
      <c r="EX2173" s="35"/>
      <c r="EY2173" s="35"/>
      <c r="EZ2173" s="35"/>
      <c r="FA2173" s="35"/>
      <c r="FB2173" s="35"/>
      <c r="FC2173" s="35"/>
      <c r="FD2173" s="35"/>
      <c r="FE2173" s="35"/>
      <c r="FF2173" s="35"/>
      <c r="FG2173" s="35"/>
      <c r="FH2173" s="35"/>
      <c r="FI2173" s="35"/>
      <c r="FJ2173" s="35"/>
      <c r="FK2173" s="35"/>
      <c r="FL2173" s="35"/>
      <c r="FM2173" s="35"/>
      <c r="FN2173" s="35"/>
      <c r="FO2173" s="35"/>
      <c r="FP2173" s="35"/>
      <c r="FQ2173" s="35"/>
      <c r="FR2173" s="35"/>
      <c r="FS2173" s="35"/>
      <c r="FT2173" s="35"/>
      <c r="FU2173" s="35"/>
      <c r="FV2173" s="35"/>
      <c r="FW2173" s="35"/>
      <c r="FX2173" s="35"/>
      <c r="FY2173" s="35"/>
      <c r="FZ2173" s="35"/>
    </row>
    <row r="2174" spans="1:182" x14ac:dyDescent="0.15">
      <c r="A2174" s="38">
        <f t="shared" si="656"/>
        <v>45618</v>
      </c>
      <c r="B2174" s="39">
        <f t="shared" ca="1" si="657"/>
        <v>3206.9794261799998</v>
      </c>
      <c r="C2174" s="40">
        <f t="shared" si="658"/>
        <v>3137.2723529499999</v>
      </c>
      <c r="D2174" s="41">
        <f ca="1">IF(A2174&lt;$B$1,VLOOKUP(A2174,[1]DI!$A$4:$B$15000,2,FALSE),0)</f>
        <v>0.1115</v>
      </c>
      <c r="E2174" s="40">
        <f t="shared" ca="1" si="659"/>
        <v>4.1957000000000002E-4</v>
      </c>
      <c r="F2174" s="42">
        <f t="shared" si="653"/>
        <v>1</v>
      </c>
      <c r="G2174" s="43">
        <f t="shared" ca="1" si="660"/>
        <v>1.00041957</v>
      </c>
      <c r="H2174" s="40">
        <f ca="1">TRUNC(PRODUCT(G$10:G2173),15)</f>
        <v>1.6129574057243199</v>
      </c>
      <c r="I2174" s="40">
        <f t="shared" ca="1" si="661"/>
        <v>1.58508760333294</v>
      </c>
      <c r="J2174" s="40">
        <f t="shared" ca="1" si="662"/>
        <v>1.0175825000000001</v>
      </c>
      <c r="K2174" s="42">
        <f t="shared" si="663"/>
        <v>2.7E-2</v>
      </c>
      <c r="L2174" s="63">
        <f t="shared" si="669"/>
        <v>45555</v>
      </c>
      <c r="M2174" s="64">
        <f t="shared" si="670"/>
        <v>43</v>
      </c>
      <c r="N2174" s="44">
        <f t="shared" si="664"/>
        <v>43</v>
      </c>
      <c r="O2174" s="40">
        <f t="shared" si="665"/>
        <v>1.0045563930000001</v>
      </c>
      <c r="P2174" s="65">
        <f t="shared" ca="1" si="671"/>
        <v>1.022219006</v>
      </c>
      <c r="Q2174" s="40">
        <f t="shared" ca="1" si="666"/>
        <v>69.707073230000006</v>
      </c>
      <c r="R2174" s="44">
        <f>IF(VLOOKUP(A2174,$Z$12:$AI$125,8)=VLOOKUP(A2173,$Z$12:$AI$125,8),0,VLOOKUP(A2174,Z$12:$AI$125,8))</f>
        <v>0</v>
      </c>
      <c r="S2174" s="45">
        <f>IF(R2174&gt;0,VLOOKUP(R2174,Y$12:$AH$125,7),0)</f>
        <v>0</v>
      </c>
      <c r="T2174" s="40">
        <f t="shared" si="667"/>
        <v>0</v>
      </c>
      <c r="U2174" s="40">
        <f t="shared" ca="1" si="668"/>
        <v>69.707073230000006</v>
      </c>
      <c r="V2174" s="46" t="str">
        <f t="shared" si="654"/>
        <v>J=</v>
      </c>
      <c r="W2174" s="47">
        <f t="shared" si="655"/>
        <v>45736</v>
      </c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35"/>
      <c r="BD2174" s="35"/>
      <c r="BE2174" s="35"/>
      <c r="BF2174" s="35"/>
      <c r="BG2174" s="35"/>
      <c r="BH2174" s="35"/>
      <c r="BI2174" s="35"/>
      <c r="BJ2174" s="35"/>
      <c r="BK2174" s="35"/>
      <c r="BL2174" s="35"/>
      <c r="BM2174" s="35"/>
      <c r="BN2174" s="35"/>
      <c r="BO2174" s="35"/>
      <c r="BP2174" s="35"/>
      <c r="BQ2174" s="35"/>
      <c r="BR2174" s="35"/>
      <c r="BS2174" s="35"/>
      <c r="BT2174" s="35"/>
      <c r="BU2174" s="35"/>
      <c r="BV2174" s="35"/>
      <c r="BW2174" s="35"/>
      <c r="BX2174" s="35"/>
      <c r="BY2174" s="35"/>
      <c r="BZ2174" s="35"/>
      <c r="CA2174" s="35"/>
      <c r="CB2174" s="35"/>
      <c r="CC2174" s="35"/>
      <c r="CD2174" s="35"/>
      <c r="CE2174" s="35"/>
      <c r="CF2174" s="35"/>
      <c r="CG2174" s="35"/>
      <c r="CH2174" s="35"/>
      <c r="CI2174" s="35"/>
      <c r="CJ2174" s="35"/>
      <c r="CK2174" s="35"/>
      <c r="CL2174" s="35"/>
      <c r="CM2174" s="35"/>
      <c r="CN2174" s="35"/>
      <c r="CO2174" s="35"/>
      <c r="CP2174" s="35"/>
      <c r="CQ2174" s="35"/>
      <c r="CR2174" s="35"/>
      <c r="CS2174" s="35"/>
      <c r="CT2174" s="35"/>
      <c r="CU2174" s="35"/>
      <c r="CV2174" s="35"/>
      <c r="CW2174" s="35"/>
      <c r="CX2174" s="35"/>
      <c r="CY2174" s="35"/>
      <c r="CZ2174" s="35"/>
      <c r="DA2174" s="35"/>
      <c r="DB2174" s="35"/>
      <c r="DC2174" s="35"/>
      <c r="DD2174" s="35"/>
      <c r="DE2174" s="35"/>
      <c r="DF2174" s="35"/>
      <c r="DG2174" s="35"/>
      <c r="DH2174" s="35"/>
      <c r="DI2174" s="35"/>
      <c r="DJ2174" s="35"/>
      <c r="DK2174" s="35"/>
      <c r="DL2174" s="35"/>
      <c r="DM2174" s="35"/>
      <c r="DN2174" s="35"/>
      <c r="DO2174" s="35"/>
      <c r="DP2174" s="35"/>
      <c r="DQ2174" s="35"/>
      <c r="DR2174" s="35"/>
      <c r="DS2174" s="35"/>
      <c r="DT2174" s="35"/>
      <c r="DU2174" s="35"/>
      <c r="DV2174" s="35"/>
      <c r="DW2174" s="35"/>
      <c r="DX2174" s="35"/>
      <c r="DY2174" s="35"/>
      <c r="DZ2174" s="35"/>
      <c r="EA2174" s="35"/>
      <c r="EB2174" s="35"/>
      <c r="EC2174" s="35"/>
      <c r="ED2174" s="35"/>
      <c r="EE2174" s="35"/>
      <c r="EF2174" s="35"/>
      <c r="EG2174" s="35"/>
      <c r="EH2174" s="35"/>
      <c r="EI2174" s="35"/>
      <c r="EJ2174" s="35"/>
      <c r="EK2174" s="35"/>
      <c r="EL2174" s="35"/>
      <c r="EM2174" s="35"/>
      <c r="EN2174" s="35"/>
      <c r="EO2174" s="35"/>
      <c r="EP2174" s="35"/>
      <c r="EQ2174" s="35"/>
      <c r="ER2174" s="35"/>
      <c r="ES2174" s="35"/>
      <c r="ET2174" s="35"/>
      <c r="EU2174" s="35"/>
      <c r="EV2174" s="35"/>
      <c r="EW2174" s="35"/>
      <c r="EX2174" s="35"/>
      <c r="EY2174" s="35"/>
      <c r="EZ2174" s="35"/>
      <c r="FA2174" s="35"/>
      <c r="FB2174" s="35"/>
      <c r="FC2174" s="35"/>
      <c r="FD2174" s="35"/>
      <c r="FE2174" s="35"/>
      <c r="FF2174" s="35"/>
      <c r="FG2174" s="35"/>
      <c r="FH2174" s="35"/>
      <c r="FI2174" s="35"/>
      <c r="FJ2174" s="35"/>
      <c r="FK2174" s="35"/>
      <c r="FL2174" s="35"/>
      <c r="FM2174" s="35"/>
      <c r="FN2174" s="35"/>
      <c r="FO2174" s="35"/>
      <c r="FP2174" s="35"/>
      <c r="FQ2174" s="35"/>
      <c r="FR2174" s="35"/>
      <c r="FS2174" s="35"/>
      <c r="FT2174" s="35"/>
      <c r="FU2174" s="35"/>
      <c r="FV2174" s="35"/>
      <c r="FW2174" s="35"/>
      <c r="FX2174" s="35"/>
      <c r="FY2174" s="35"/>
      <c r="FZ2174" s="35"/>
    </row>
    <row r="2175" spans="1:182" x14ac:dyDescent="0.15">
      <c r="A2175" s="38">
        <f t="shared" si="656"/>
        <v>45619</v>
      </c>
      <c r="B2175" s="39">
        <f t="shared" ca="1" si="657"/>
        <v>3208.66419477</v>
      </c>
      <c r="C2175" s="40">
        <f t="shared" si="658"/>
        <v>3137.2723529499999</v>
      </c>
      <c r="D2175" s="41">
        <f ca="1">IF(A2175&lt;$B$1,VLOOKUP(A2175,[1]DI!$A$4:$B$15000,2,FALSE),0)</f>
        <v>0</v>
      </c>
      <c r="E2175" s="40">
        <f t="shared" ca="1" si="659"/>
        <v>0</v>
      </c>
      <c r="F2175" s="42">
        <f t="shared" si="653"/>
        <v>1</v>
      </c>
      <c r="G2175" s="43">
        <f t="shared" ca="1" si="660"/>
        <v>1</v>
      </c>
      <c r="H2175" s="40">
        <f ca="1">TRUNC(PRODUCT(G$10:G2174),15)</f>
        <v>1.6136341542630399</v>
      </c>
      <c r="I2175" s="40">
        <f t="shared" ca="1" si="661"/>
        <v>1.58508760333294</v>
      </c>
      <c r="J2175" s="40">
        <f t="shared" ca="1" si="662"/>
        <v>1.0180094500000001</v>
      </c>
      <c r="K2175" s="42">
        <f t="shared" si="663"/>
        <v>2.7E-2</v>
      </c>
      <c r="L2175" s="63">
        <f t="shared" si="669"/>
        <v>45555</v>
      </c>
      <c r="M2175" s="64">
        <f t="shared" si="670"/>
        <v>43</v>
      </c>
      <c r="N2175" s="44">
        <f t="shared" si="664"/>
        <v>44</v>
      </c>
      <c r="O2175" s="40">
        <f t="shared" si="665"/>
        <v>1.004662602</v>
      </c>
      <c r="P2175" s="65">
        <f t="shared" ca="1" si="671"/>
        <v>1.0227560229999999</v>
      </c>
      <c r="Q2175" s="40">
        <f t="shared" ca="1" si="666"/>
        <v>71.391841819999996</v>
      </c>
      <c r="R2175" s="44">
        <f>IF(VLOOKUP(A2175,$Z$12:$AI$125,8)=VLOOKUP(A2174,$Z$12:$AI$125,8),0,VLOOKUP(A2175,Z$12:$AI$125,8))</f>
        <v>0</v>
      </c>
      <c r="S2175" s="45">
        <f>IF(R2175&gt;0,VLOOKUP(R2175,Y$12:$AH$125,7),0)</f>
        <v>0</v>
      </c>
      <c r="T2175" s="40">
        <f t="shared" si="667"/>
        <v>0</v>
      </c>
      <c r="U2175" s="40">
        <f t="shared" ca="1" si="668"/>
        <v>71.391841819999996</v>
      </c>
      <c r="V2175" s="46" t="str">
        <f t="shared" si="654"/>
        <v>J=</v>
      </c>
      <c r="W2175" s="47">
        <f t="shared" si="655"/>
        <v>45736</v>
      </c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35"/>
      <c r="BD2175" s="35"/>
      <c r="BE2175" s="35"/>
      <c r="BF2175" s="35"/>
      <c r="BG2175" s="35"/>
      <c r="BH2175" s="35"/>
      <c r="BI2175" s="35"/>
      <c r="BJ2175" s="35"/>
      <c r="BK2175" s="35"/>
      <c r="BL2175" s="35"/>
      <c r="BM2175" s="35"/>
      <c r="BN2175" s="35"/>
      <c r="BO2175" s="35"/>
      <c r="BP2175" s="35"/>
      <c r="BQ2175" s="35"/>
      <c r="BR2175" s="35"/>
      <c r="BS2175" s="35"/>
      <c r="BT2175" s="35"/>
      <c r="BU2175" s="35"/>
      <c r="BV2175" s="35"/>
      <c r="BW2175" s="35"/>
      <c r="BX2175" s="35"/>
      <c r="BY2175" s="35"/>
      <c r="BZ2175" s="35"/>
      <c r="CA2175" s="35"/>
      <c r="CB2175" s="35"/>
      <c r="CC2175" s="35"/>
      <c r="CD2175" s="35"/>
      <c r="CE2175" s="35"/>
      <c r="CF2175" s="35"/>
      <c r="CG2175" s="35"/>
      <c r="CH2175" s="35"/>
      <c r="CI2175" s="35"/>
      <c r="CJ2175" s="35"/>
      <c r="CK2175" s="35"/>
      <c r="CL2175" s="35"/>
      <c r="CM2175" s="35"/>
      <c r="CN2175" s="35"/>
      <c r="CO2175" s="35"/>
      <c r="CP2175" s="35"/>
      <c r="CQ2175" s="35"/>
      <c r="CR2175" s="35"/>
      <c r="CS2175" s="35"/>
      <c r="CT2175" s="35"/>
      <c r="CU2175" s="35"/>
      <c r="CV2175" s="35"/>
      <c r="CW2175" s="35"/>
      <c r="CX2175" s="35"/>
      <c r="CY2175" s="35"/>
      <c r="CZ2175" s="35"/>
      <c r="DA2175" s="35"/>
      <c r="DB2175" s="35"/>
      <c r="DC2175" s="35"/>
      <c r="DD2175" s="35"/>
      <c r="DE2175" s="35"/>
      <c r="DF2175" s="35"/>
      <c r="DG2175" s="35"/>
      <c r="DH2175" s="35"/>
      <c r="DI2175" s="35"/>
      <c r="DJ2175" s="35"/>
      <c r="DK2175" s="35"/>
      <c r="DL2175" s="35"/>
      <c r="DM2175" s="35"/>
      <c r="DN2175" s="35"/>
      <c r="DO2175" s="35"/>
      <c r="DP2175" s="35"/>
      <c r="DQ2175" s="35"/>
      <c r="DR2175" s="35"/>
      <c r="DS2175" s="35"/>
      <c r="DT2175" s="35"/>
      <c r="DU2175" s="35"/>
      <c r="DV2175" s="35"/>
      <c r="DW2175" s="35"/>
      <c r="DX2175" s="35"/>
      <c r="DY2175" s="35"/>
      <c r="DZ2175" s="35"/>
      <c r="EA2175" s="35"/>
      <c r="EB2175" s="35"/>
      <c r="EC2175" s="35"/>
      <c r="ED2175" s="35"/>
      <c r="EE2175" s="35"/>
      <c r="EF2175" s="35"/>
      <c r="EG2175" s="35"/>
      <c r="EH2175" s="35"/>
      <c r="EI2175" s="35"/>
      <c r="EJ2175" s="35"/>
      <c r="EK2175" s="35"/>
      <c r="EL2175" s="35"/>
      <c r="EM2175" s="35"/>
      <c r="EN2175" s="35"/>
      <c r="EO2175" s="35"/>
      <c r="EP2175" s="35"/>
      <c r="EQ2175" s="35"/>
      <c r="ER2175" s="35"/>
      <c r="ES2175" s="35"/>
      <c r="ET2175" s="35"/>
      <c r="EU2175" s="35"/>
      <c r="EV2175" s="35"/>
      <c r="EW2175" s="35"/>
      <c r="EX2175" s="35"/>
      <c r="EY2175" s="35"/>
      <c r="EZ2175" s="35"/>
      <c r="FA2175" s="35"/>
      <c r="FB2175" s="35"/>
      <c r="FC2175" s="35"/>
      <c r="FD2175" s="35"/>
      <c r="FE2175" s="35"/>
      <c r="FF2175" s="35"/>
      <c r="FG2175" s="35"/>
      <c r="FH2175" s="35"/>
      <c r="FI2175" s="35"/>
      <c r="FJ2175" s="35"/>
      <c r="FK2175" s="35"/>
      <c r="FL2175" s="35"/>
      <c r="FM2175" s="35"/>
      <c r="FN2175" s="35"/>
      <c r="FO2175" s="35"/>
      <c r="FP2175" s="35"/>
      <c r="FQ2175" s="35"/>
      <c r="FR2175" s="35"/>
      <c r="FS2175" s="35"/>
      <c r="FT2175" s="35"/>
      <c r="FU2175" s="35"/>
      <c r="FV2175" s="35"/>
      <c r="FW2175" s="35"/>
      <c r="FX2175" s="35"/>
      <c r="FY2175" s="35"/>
      <c r="FZ2175" s="35"/>
    </row>
    <row r="2176" spans="1:182" x14ac:dyDescent="0.15">
      <c r="A2176" s="38">
        <f t="shared" si="656"/>
        <v>45620</v>
      </c>
      <c r="B2176" s="39">
        <f t="shared" ca="1" si="657"/>
        <v>3208.66419477</v>
      </c>
      <c r="C2176" s="40">
        <f t="shared" si="658"/>
        <v>3137.2723529499999</v>
      </c>
      <c r="D2176" s="41">
        <f ca="1">IF(A2176&lt;$B$1,VLOOKUP(A2176,[1]DI!$A$4:$B$15000,2,FALSE),0)</f>
        <v>0</v>
      </c>
      <c r="E2176" s="40">
        <f t="shared" ca="1" si="659"/>
        <v>0</v>
      </c>
      <c r="F2176" s="42">
        <f t="shared" si="653"/>
        <v>1</v>
      </c>
      <c r="G2176" s="43">
        <f t="shared" ca="1" si="660"/>
        <v>1</v>
      </c>
      <c r="H2176" s="40">
        <f ca="1">TRUNC(PRODUCT(G$10:G2175),15)</f>
        <v>1.6136341542630399</v>
      </c>
      <c r="I2176" s="40">
        <f t="shared" ca="1" si="661"/>
        <v>1.58508760333294</v>
      </c>
      <c r="J2176" s="40">
        <f t="shared" ca="1" si="662"/>
        <v>1.0180094500000001</v>
      </c>
      <c r="K2176" s="42">
        <f t="shared" si="663"/>
        <v>2.7E-2</v>
      </c>
      <c r="L2176" s="63">
        <f t="shared" si="669"/>
        <v>45555</v>
      </c>
      <c r="M2176" s="64">
        <f t="shared" si="670"/>
        <v>43</v>
      </c>
      <c r="N2176" s="44">
        <f t="shared" si="664"/>
        <v>44</v>
      </c>
      <c r="O2176" s="40">
        <f t="shared" si="665"/>
        <v>1.004662602</v>
      </c>
      <c r="P2176" s="65">
        <f t="shared" ca="1" si="671"/>
        <v>1.0227560229999999</v>
      </c>
      <c r="Q2176" s="40">
        <f t="shared" ca="1" si="666"/>
        <v>71.391841819999996</v>
      </c>
      <c r="R2176" s="44">
        <f>IF(VLOOKUP(A2176,$Z$12:$AI$125,8)=VLOOKUP(A2175,$Z$12:$AI$125,8),0,VLOOKUP(A2176,Z$12:$AI$125,8))</f>
        <v>0</v>
      </c>
      <c r="S2176" s="45">
        <f>IF(R2176&gt;0,VLOOKUP(R2176,Y$12:$AH$125,7),0)</f>
        <v>0</v>
      </c>
      <c r="T2176" s="40">
        <f t="shared" si="667"/>
        <v>0</v>
      </c>
      <c r="U2176" s="40">
        <f t="shared" ca="1" si="668"/>
        <v>71.391841819999996</v>
      </c>
      <c r="V2176" s="46" t="str">
        <f t="shared" si="654"/>
        <v>J=</v>
      </c>
      <c r="W2176" s="47">
        <f t="shared" si="655"/>
        <v>45736</v>
      </c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35"/>
      <c r="BD2176" s="35"/>
      <c r="BE2176" s="35"/>
      <c r="BF2176" s="35"/>
      <c r="BG2176" s="35"/>
      <c r="BH2176" s="35"/>
      <c r="BI2176" s="35"/>
      <c r="BJ2176" s="35"/>
      <c r="BK2176" s="35"/>
      <c r="BL2176" s="35"/>
      <c r="BM2176" s="35"/>
      <c r="BN2176" s="35"/>
      <c r="BO2176" s="35"/>
      <c r="BP2176" s="35"/>
      <c r="BQ2176" s="35"/>
      <c r="BR2176" s="35"/>
      <c r="BS2176" s="35"/>
      <c r="BT2176" s="35"/>
      <c r="BU2176" s="35"/>
      <c r="BV2176" s="35"/>
      <c r="BW2176" s="35"/>
      <c r="BX2176" s="35"/>
      <c r="BY2176" s="35"/>
      <c r="BZ2176" s="35"/>
      <c r="CA2176" s="35"/>
      <c r="CB2176" s="35"/>
      <c r="CC2176" s="35"/>
      <c r="CD2176" s="35"/>
      <c r="CE2176" s="35"/>
      <c r="CF2176" s="35"/>
      <c r="CG2176" s="35"/>
      <c r="CH2176" s="35"/>
      <c r="CI2176" s="35"/>
      <c r="CJ2176" s="35"/>
      <c r="CK2176" s="35"/>
      <c r="CL2176" s="35"/>
      <c r="CM2176" s="35"/>
      <c r="CN2176" s="35"/>
      <c r="CO2176" s="35"/>
      <c r="CP2176" s="35"/>
      <c r="CQ2176" s="35"/>
      <c r="CR2176" s="35"/>
      <c r="CS2176" s="35"/>
      <c r="CT2176" s="35"/>
      <c r="CU2176" s="35"/>
      <c r="CV2176" s="35"/>
      <c r="CW2176" s="35"/>
      <c r="CX2176" s="35"/>
      <c r="CY2176" s="35"/>
      <c r="CZ2176" s="35"/>
      <c r="DA2176" s="35"/>
      <c r="DB2176" s="35"/>
      <c r="DC2176" s="35"/>
      <c r="DD2176" s="35"/>
      <c r="DE2176" s="35"/>
      <c r="DF2176" s="35"/>
      <c r="DG2176" s="35"/>
      <c r="DH2176" s="35"/>
      <c r="DI2176" s="35"/>
      <c r="DJ2176" s="35"/>
      <c r="DK2176" s="35"/>
      <c r="DL2176" s="35"/>
      <c r="DM2176" s="35"/>
      <c r="DN2176" s="35"/>
      <c r="DO2176" s="35"/>
      <c r="DP2176" s="35"/>
      <c r="DQ2176" s="35"/>
      <c r="DR2176" s="35"/>
      <c r="DS2176" s="35"/>
      <c r="DT2176" s="35"/>
      <c r="DU2176" s="35"/>
      <c r="DV2176" s="35"/>
      <c r="DW2176" s="35"/>
      <c r="DX2176" s="35"/>
      <c r="DY2176" s="35"/>
      <c r="DZ2176" s="35"/>
      <c r="EA2176" s="35"/>
      <c r="EB2176" s="35"/>
      <c r="EC2176" s="35"/>
      <c r="ED2176" s="35"/>
      <c r="EE2176" s="35"/>
      <c r="EF2176" s="35"/>
      <c r="EG2176" s="35"/>
      <c r="EH2176" s="35"/>
      <c r="EI2176" s="35"/>
      <c r="EJ2176" s="35"/>
      <c r="EK2176" s="35"/>
      <c r="EL2176" s="35"/>
      <c r="EM2176" s="35"/>
      <c r="EN2176" s="35"/>
      <c r="EO2176" s="35"/>
      <c r="EP2176" s="35"/>
      <c r="EQ2176" s="35"/>
      <c r="ER2176" s="35"/>
      <c r="ES2176" s="35"/>
      <c r="ET2176" s="35"/>
      <c r="EU2176" s="35"/>
      <c r="EV2176" s="35"/>
      <c r="EW2176" s="35"/>
      <c r="EX2176" s="35"/>
      <c r="EY2176" s="35"/>
      <c r="EZ2176" s="35"/>
      <c r="FA2176" s="35"/>
      <c r="FB2176" s="35"/>
      <c r="FC2176" s="35"/>
      <c r="FD2176" s="35"/>
      <c r="FE2176" s="35"/>
      <c r="FF2176" s="35"/>
      <c r="FG2176" s="35"/>
      <c r="FH2176" s="35"/>
      <c r="FI2176" s="35"/>
      <c r="FJ2176" s="35"/>
      <c r="FK2176" s="35"/>
      <c r="FL2176" s="35"/>
      <c r="FM2176" s="35"/>
      <c r="FN2176" s="35"/>
      <c r="FO2176" s="35"/>
      <c r="FP2176" s="35"/>
      <c r="FQ2176" s="35"/>
      <c r="FR2176" s="35"/>
      <c r="FS2176" s="35"/>
      <c r="FT2176" s="35"/>
      <c r="FU2176" s="35"/>
      <c r="FV2176" s="35"/>
      <c r="FW2176" s="35"/>
      <c r="FX2176" s="35"/>
      <c r="FY2176" s="35"/>
      <c r="FZ2176" s="35"/>
    </row>
    <row r="2177" spans="1:182" x14ac:dyDescent="0.15">
      <c r="A2177" s="38">
        <f t="shared" si="656"/>
        <v>45621</v>
      </c>
      <c r="B2177" s="39">
        <f t="shared" ca="1" si="657"/>
        <v>3208.66419477</v>
      </c>
      <c r="C2177" s="40">
        <f t="shared" si="658"/>
        <v>3137.2723529499999</v>
      </c>
      <c r="D2177" s="41">
        <f ca="1">IF(A2177&lt;$B$1,VLOOKUP(A2177,[1]DI!$A$4:$B$15000,2,FALSE),0)</f>
        <v>0.1115</v>
      </c>
      <c r="E2177" s="40">
        <f t="shared" ca="1" si="659"/>
        <v>4.1957000000000002E-4</v>
      </c>
      <c r="F2177" s="42">
        <f t="shared" si="653"/>
        <v>1</v>
      </c>
      <c r="G2177" s="43">
        <f t="shared" ca="1" si="660"/>
        <v>1.00041957</v>
      </c>
      <c r="H2177" s="40">
        <f ca="1">TRUNC(PRODUCT(G$10:G2176),15)</f>
        <v>1.6136341542630399</v>
      </c>
      <c r="I2177" s="40">
        <f t="shared" ca="1" si="661"/>
        <v>1.58508760333294</v>
      </c>
      <c r="J2177" s="40">
        <f t="shared" ca="1" si="662"/>
        <v>1.0180094500000001</v>
      </c>
      <c r="K2177" s="42">
        <f t="shared" si="663"/>
        <v>2.7E-2</v>
      </c>
      <c r="L2177" s="63">
        <f t="shared" si="669"/>
        <v>45555</v>
      </c>
      <c r="M2177" s="64">
        <f t="shared" si="670"/>
        <v>44</v>
      </c>
      <c r="N2177" s="44">
        <f t="shared" si="664"/>
        <v>44</v>
      </c>
      <c r="O2177" s="40">
        <f t="shared" si="665"/>
        <v>1.004662602</v>
      </c>
      <c r="P2177" s="65">
        <f t="shared" ca="1" si="671"/>
        <v>1.0227560229999999</v>
      </c>
      <c r="Q2177" s="40">
        <f t="shared" ca="1" si="666"/>
        <v>71.391841819999996</v>
      </c>
      <c r="R2177" s="44">
        <f>IF(VLOOKUP(A2177,$Z$12:$AI$125,8)=VLOOKUP(A2176,$Z$12:$AI$125,8),0,VLOOKUP(A2177,Z$12:$AI$125,8))</f>
        <v>0</v>
      </c>
      <c r="S2177" s="45">
        <f>IF(R2177&gt;0,VLOOKUP(R2177,Y$12:$AH$125,7),0)</f>
        <v>0</v>
      </c>
      <c r="T2177" s="40">
        <f t="shared" si="667"/>
        <v>0</v>
      </c>
      <c r="U2177" s="40">
        <f t="shared" ca="1" si="668"/>
        <v>71.391841819999996</v>
      </c>
      <c r="V2177" s="46" t="str">
        <f t="shared" si="654"/>
        <v>J=</v>
      </c>
      <c r="W2177" s="47">
        <f t="shared" si="655"/>
        <v>45736</v>
      </c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  <c r="AX2177" s="35"/>
      <c r="AY2177" s="35"/>
      <c r="AZ2177" s="35"/>
      <c r="BA2177" s="35"/>
      <c r="BB2177" s="35"/>
      <c r="BC2177" s="35"/>
      <c r="BD2177" s="35"/>
      <c r="BE2177" s="35"/>
      <c r="BF2177" s="35"/>
      <c r="BG2177" s="35"/>
      <c r="BH2177" s="35"/>
      <c r="BI2177" s="35"/>
      <c r="BJ2177" s="35"/>
      <c r="BK2177" s="35"/>
      <c r="BL2177" s="35"/>
      <c r="BM2177" s="35"/>
      <c r="BN2177" s="35"/>
      <c r="BO2177" s="35"/>
      <c r="BP2177" s="35"/>
      <c r="BQ2177" s="35"/>
      <c r="BR2177" s="35"/>
      <c r="BS2177" s="35"/>
      <c r="BT2177" s="35"/>
      <c r="BU2177" s="35"/>
      <c r="BV2177" s="35"/>
      <c r="BW2177" s="35"/>
      <c r="BX2177" s="35"/>
      <c r="BY2177" s="35"/>
      <c r="BZ2177" s="35"/>
      <c r="CA2177" s="35"/>
      <c r="CB2177" s="35"/>
      <c r="CC2177" s="35"/>
      <c r="CD2177" s="35"/>
      <c r="CE2177" s="35"/>
      <c r="CF2177" s="35"/>
      <c r="CG2177" s="35"/>
      <c r="CH2177" s="35"/>
      <c r="CI2177" s="35"/>
      <c r="CJ2177" s="35"/>
      <c r="CK2177" s="35"/>
      <c r="CL2177" s="35"/>
      <c r="CM2177" s="35"/>
      <c r="CN2177" s="35"/>
      <c r="CO2177" s="35"/>
      <c r="CP2177" s="35"/>
      <c r="CQ2177" s="35"/>
      <c r="CR2177" s="35"/>
      <c r="CS2177" s="35"/>
      <c r="CT2177" s="35"/>
      <c r="CU2177" s="35"/>
      <c r="CV2177" s="35"/>
      <c r="CW2177" s="35"/>
      <c r="CX2177" s="35"/>
      <c r="CY2177" s="35"/>
      <c r="CZ2177" s="35"/>
      <c r="DA2177" s="35"/>
      <c r="DB2177" s="35"/>
      <c r="DC2177" s="35"/>
      <c r="DD2177" s="35"/>
      <c r="DE2177" s="35"/>
      <c r="DF2177" s="35"/>
      <c r="DG2177" s="35"/>
      <c r="DH2177" s="35"/>
      <c r="DI2177" s="35"/>
      <c r="DJ2177" s="35"/>
      <c r="DK2177" s="35"/>
      <c r="DL2177" s="35"/>
      <c r="DM2177" s="35"/>
      <c r="DN2177" s="35"/>
      <c r="DO2177" s="35"/>
      <c r="DP2177" s="35"/>
      <c r="DQ2177" s="35"/>
      <c r="DR2177" s="35"/>
      <c r="DS2177" s="35"/>
      <c r="DT2177" s="35"/>
      <c r="DU2177" s="35"/>
      <c r="DV2177" s="35"/>
      <c r="DW2177" s="35"/>
      <c r="DX2177" s="35"/>
      <c r="DY2177" s="35"/>
      <c r="DZ2177" s="35"/>
      <c r="EA2177" s="35"/>
      <c r="EB2177" s="35"/>
      <c r="EC2177" s="35"/>
      <c r="ED2177" s="35"/>
      <c r="EE2177" s="35"/>
      <c r="EF2177" s="35"/>
      <c r="EG2177" s="35"/>
      <c r="EH2177" s="35"/>
      <c r="EI2177" s="35"/>
      <c r="EJ2177" s="35"/>
      <c r="EK2177" s="35"/>
      <c r="EL2177" s="35"/>
      <c r="EM2177" s="35"/>
      <c r="EN2177" s="35"/>
      <c r="EO2177" s="35"/>
      <c r="EP2177" s="35"/>
      <c r="EQ2177" s="35"/>
      <c r="ER2177" s="35"/>
      <c r="ES2177" s="35"/>
      <c r="ET2177" s="35"/>
      <c r="EU2177" s="35"/>
      <c r="EV2177" s="35"/>
      <c r="EW2177" s="35"/>
      <c r="EX2177" s="35"/>
      <c r="EY2177" s="35"/>
      <c r="EZ2177" s="35"/>
      <c r="FA2177" s="35"/>
      <c r="FB2177" s="35"/>
      <c r="FC2177" s="35"/>
      <c r="FD2177" s="35"/>
      <c r="FE2177" s="35"/>
      <c r="FF2177" s="35"/>
      <c r="FG2177" s="35"/>
      <c r="FH2177" s="35"/>
      <c r="FI2177" s="35"/>
      <c r="FJ2177" s="35"/>
      <c r="FK2177" s="35"/>
      <c r="FL2177" s="35"/>
      <c r="FM2177" s="35"/>
      <c r="FN2177" s="35"/>
      <c r="FO2177" s="35"/>
      <c r="FP2177" s="35"/>
      <c r="FQ2177" s="35"/>
      <c r="FR2177" s="35"/>
      <c r="FS2177" s="35"/>
      <c r="FT2177" s="35"/>
      <c r="FU2177" s="35"/>
      <c r="FV2177" s="35"/>
      <c r="FW2177" s="35"/>
      <c r="FX2177" s="35"/>
      <c r="FY2177" s="35"/>
      <c r="FZ2177" s="35"/>
    </row>
    <row r="2178" spans="1:182" x14ac:dyDescent="0.15">
      <c r="A2178" s="38">
        <f t="shared" si="656"/>
        <v>45622</v>
      </c>
      <c r="B2178" s="39">
        <f t="shared" ca="1" si="657"/>
        <v>3210.3498198299999</v>
      </c>
      <c r="C2178" s="40">
        <f t="shared" si="658"/>
        <v>3137.2723529499999</v>
      </c>
      <c r="D2178" s="41">
        <f ca="1">IF(A2178&lt;$B$1,VLOOKUP(A2178,[1]DI!$A$4:$B$15000,2,FALSE),0)</f>
        <v>0.1115</v>
      </c>
      <c r="E2178" s="40">
        <f t="shared" ca="1" si="659"/>
        <v>4.1957000000000002E-4</v>
      </c>
      <c r="F2178" s="42">
        <f t="shared" si="653"/>
        <v>1</v>
      </c>
      <c r="G2178" s="43">
        <f t="shared" ca="1" si="660"/>
        <v>1.00041957</v>
      </c>
      <c r="H2178" s="40">
        <f ca="1">TRUNC(PRODUCT(G$10:G2177),15)</f>
        <v>1.6143111867451401</v>
      </c>
      <c r="I2178" s="40">
        <f t="shared" ca="1" si="661"/>
        <v>1.58508760333294</v>
      </c>
      <c r="J2178" s="40">
        <f t="shared" ca="1" si="662"/>
        <v>1.01843657</v>
      </c>
      <c r="K2178" s="42">
        <f t="shared" si="663"/>
        <v>2.7E-2</v>
      </c>
      <c r="L2178" s="63">
        <f t="shared" si="669"/>
        <v>45555</v>
      </c>
      <c r="M2178" s="64">
        <f t="shared" si="670"/>
        <v>45</v>
      </c>
      <c r="N2178" s="44">
        <f t="shared" si="664"/>
        <v>45</v>
      </c>
      <c r="O2178" s="40">
        <f t="shared" si="665"/>
        <v>1.004768822</v>
      </c>
      <c r="P2178" s="65">
        <f t="shared" ca="1" si="671"/>
        <v>1.0232933129999999</v>
      </c>
      <c r="Q2178" s="40">
        <f t="shared" ca="1" si="666"/>
        <v>73.077466880000003</v>
      </c>
      <c r="R2178" s="44">
        <f>IF(VLOOKUP(A2178,$Z$12:$AI$125,8)=VLOOKUP(A2177,$Z$12:$AI$125,8),0,VLOOKUP(A2178,Z$12:$AI$125,8))</f>
        <v>0</v>
      </c>
      <c r="S2178" s="45">
        <f>IF(R2178&gt;0,VLOOKUP(R2178,Y$12:$AH$125,7),0)</f>
        <v>0</v>
      </c>
      <c r="T2178" s="40">
        <f t="shared" si="667"/>
        <v>0</v>
      </c>
      <c r="U2178" s="40">
        <f t="shared" ca="1" si="668"/>
        <v>73.077466880000003</v>
      </c>
      <c r="V2178" s="46" t="str">
        <f t="shared" si="654"/>
        <v>J=</v>
      </c>
      <c r="W2178" s="47">
        <f t="shared" si="655"/>
        <v>45736</v>
      </c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35"/>
      <c r="BC2178" s="35"/>
      <c r="BD2178" s="35"/>
      <c r="BE2178" s="35"/>
      <c r="BF2178" s="35"/>
      <c r="BG2178" s="35"/>
      <c r="BH2178" s="35"/>
      <c r="BI2178" s="35"/>
      <c r="BJ2178" s="35"/>
      <c r="BK2178" s="35"/>
      <c r="BL2178" s="35"/>
      <c r="BM2178" s="35"/>
      <c r="BN2178" s="35"/>
      <c r="BO2178" s="35"/>
      <c r="BP2178" s="35"/>
      <c r="BQ2178" s="35"/>
      <c r="BR2178" s="35"/>
      <c r="BS2178" s="35"/>
      <c r="BT2178" s="35"/>
      <c r="BU2178" s="35"/>
      <c r="BV2178" s="35"/>
      <c r="BW2178" s="35"/>
      <c r="BX2178" s="35"/>
      <c r="BY2178" s="35"/>
      <c r="BZ2178" s="35"/>
      <c r="CA2178" s="35"/>
      <c r="CB2178" s="35"/>
      <c r="CC2178" s="35"/>
      <c r="CD2178" s="35"/>
      <c r="CE2178" s="35"/>
      <c r="CF2178" s="35"/>
      <c r="CG2178" s="35"/>
      <c r="CH2178" s="35"/>
      <c r="CI2178" s="35"/>
      <c r="CJ2178" s="35"/>
      <c r="CK2178" s="35"/>
      <c r="CL2178" s="35"/>
      <c r="CM2178" s="35"/>
      <c r="CN2178" s="35"/>
      <c r="CO2178" s="35"/>
      <c r="CP2178" s="35"/>
      <c r="CQ2178" s="35"/>
      <c r="CR2178" s="35"/>
      <c r="CS2178" s="35"/>
      <c r="CT2178" s="35"/>
      <c r="CU2178" s="35"/>
      <c r="CV2178" s="35"/>
      <c r="CW2178" s="35"/>
      <c r="CX2178" s="35"/>
      <c r="CY2178" s="35"/>
      <c r="CZ2178" s="35"/>
      <c r="DA2178" s="35"/>
      <c r="DB2178" s="35"/>
      <c r="DC2178" s="35"/>
      <c r="DD2178" s="35"/>
      <c r="DE2178" s="35"/>
      <c r="DF2178" s="35"/>
      <c r="DG2178" s="35"/>
      <c r="DH2178" s="35"/>
      <c r="DI2178" s="35"/>
      <c r="DJ2178" s="35"/>
      <c r="DK2178" s="35"/>
      <c r="DL2178" s="35"/>
      <c r="DM2178" s="35"/>
      <c r="DN2178" s="35"/>
      <c r="DO2178" s="35"/>
      <c r="DP2178" s="35"/>
      <c r="DQ2178" s="35"/>
      <c r="DR2178" s="35"/>
      <c r="DS2178" s="35"/>
      <c r="DT2178" s="35"/>
      <c r="DU2178" s="35"/>
      <c r="DV2178" s="35"/>
      <c r="DW2178" s="35"/>
      <c r="DX2178" s="35"/>
      <c r="DY2178" s="35"/>
      <c r="DZ2178" s="35"/>
      <c r="EA2178" s="35"/>
      <c r="EB2178" s="35"/>
      <c r="EC2178" s="35"/>
      <c r="ED2178" s="35"/>
      <c r="EE2178" s="35"/>
      <c r="EF2178" s="35"/>
      <c r="EG2178" s="35"/>
      <c r="EH2178" s="35"/>
      <c r="EI2178" s="35"/>
      <c r="EJ2178" s="35"/>
      <c r="EK2178" s="35"/>
      <c r="EL2178" s="35"/>
      <c r="EM2178" s="35"/>
      <c r="EN2178" s="35"/>
      <c r="EO2178" s="35"/>
      <c r="EP2178" s="35"/>
      <c r="EQ2178" s="35"/>
      <c r="ER2178" s="35"/>
      <c r="ES2178" s="35"/>
      <c r="ET2178" s="35"/>
      <c r="EU2178" s="35"/>
      <c r="EV2178" s="35"/>
      <c r="EW2178" s="35"/>
      <c r="EX2178" s="35"/>
      <c r="EY2178" s="35"/>
      <c r="EZ2178" s="35"/>
      <c r="FA2178" s="35"/>
      <c r="FB2178" s="35"/>
      <c r="FC2178" s="35"/>
      <c r="FD2178" s="35"/>
      <c r="FE2178" s="35"/>
      <c r="FF2178" s="35"/>
      <c r="FG2178" s="35"/>
      <c r="FH2178" s="35"/>
      <c r="FI2178" s="35"/>
      <c r="FJ2178" s="35"/>
      <c r="FK2178" s="35"/>
      <c r="FL2178" s="35"/>
      <c r="FM2178" s="35"/>
      <c r="FN2178" s="35"/>
      <c r="FO2178" s="35"/>
      <c r="FP2178" s="35"/>
      <c r="FQ2178" s="35"/>
      <c r="FR2178" s="35"/>
      <c r="FS2178" s="35"/>
      <c r="FT2178" s="35"/>
      <c r="FU2178" s="35"/>
      <c r="FV2178" s="35"/>
      <c r="FW2178" s="35"/>
      <c r="FX2178" s="35"/>
      <c r="FY2178" s="35"/>
      <c r="FZ2178" s="35"/>
    </row>
    <row r="2179" spans="1:182" x14ac:dyDescent="0.15">
      <c r="A2179" s="38">
        <f t="shared" si="656"/>
        <v>45623</v>
      </c>
      <c r="B2179" s="39">
        <f t="shared" ca="1" si="657"/>
        <v>3212.0363641099998</v>
      </c>
      <c r="C2179" s="40">
        <f t="shared" si="658"/>
        <v>3137.2723529499999</v>
      </c>
      <c r="D2179" s="41">
        <f ca="1">IF(A2179&lt;$B$1,VLOOKUP(A2179,[1]DI!$A$4:$B$15000,2,FALSE),0)</f>
        <v>0.1115</v>
      </c>
      <c r="E2179" s="40">
        <f t="shared" ca="1" si="659"/>
        <v>4.1957000000000002E-4</v>
      </c>
      <c r="F2179" s="42">
        <f t="shared" si="653"/>
        <v>1</v>
      </c>
      <c r="G2179" s="43">
        <f t="shared" ca="1" si="660"/>
        <v>1.00041957</v>
      </c>
      <c r="H2179" s="40">
        <f ca="1">TRUNC(PRODUCT(G$10:G2178),15)</f>
        <v>1.61498850328976</v>
      </c>
      <c r="I2179" s="40">
        <f t="shared" ca="1" si="661"/>
        <v>1.58508760333294</v>
      </c>
      <c r="J2179" s="40">
        <f t="shared" ca="1" si="662"/>
        <v>1.0188638800000001</v>
      </c>
      <c r="K2179" s="42">
        <f t="shared" si="663"/>
        <v>2.7E-2</v>
      </c>
      <c r="L2179" s="63">
        <f t="shared" si="669"/>
        <v>45555</v>
      </c>
      <c r="M2179" s="64">
        <f t="shared" si="670"/>
        <v>46</v>
      </c>
      <c r="N2179" s="44">
        <f t="shared" si="664"/>
        <v>46</v>
      </c>
      <c r="O2179" s="40">
        <f t="shared" si="665"/>
        <v>1.004875054</v>
      </c>
      <c r="P2179" s="65">
        <f t="shared" ca="1" si="671"/>
        <v>1.023830896</v>
      </c>
      <c r="Q2179" s="40">
        <f t="shared" ca="1" si="666"/>
        <v>74.764011159999995</v>
      </c>
      <c r="R2179" s="44">
        <f>IF(VLOOKUP(A2179,$Z$12:$AI$125,8)=VLOOKUP(A2178,$Z$12:$AI$125,8),0,VLOOKUP(A2179,Z$12:$AI$125,8))</f>
        <v>0</v>
      </c>
      <c r="S2179" s="45">
        <f>IF(R2179&gt;0,VLOOKUP(R2179,Y$12:$AH$125,7),0)</f>
        <v>0</v>
      </c>
      <c r="T2179" s="40">
        <f t="shared" si="667"/>
        <v>0</v>
      </c>
      <c r="U2179" s="40">
        <f t="shared" ca="1" si="668"/>
        <v>74.764011159999995</v>
      </c>
      <c r="V2179" s="46" t="str">
        <f t="shared" si="654"/>
        <v>J=</v>
      </c>
      <c r="W2179" s="47">
        <f t="shared" si="655"/>
        <v>45736</v>
      </c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  <c r="AX2179" s="35"/>
      <c r="AY2179" s="35"/>
      <c r="AZ2179" s="35"/>
      <c r="BA2179" s="35"/>
      <c r="BB2179" s="35"/>
      <c r="BC2179" s="35"/>
      <c r="BD2179" s="35"/>
      <c r="BE2179" s="35"/>
      <c r="BF2179" s="35"/>
      <c r="BG2179" s="35"/>
      <c r="BH2179" s="35"/>
      <c r="BI2179" s="35"/>
      <c r="BJ2179" s="35"/>
      <c r="BK2179" s="35"/>
      <c r="BL2179" s="35"/>
      <c r="BM2179" s="35"/>
      <c r="BN2179" s="35"/>
      <c r="BO2179" s="35"/>
      <c r="BP2179" s="35"/>
      <c r="BQ2179" s="35"/>
      <c r="BR2179" s="35"/>
      <c r="BS2179" s="35"/>
      <c r="BT2179" s="35"/>
      <c r="BU2179" s="35"/>
      <c r="BV2179" s="35"/>
      <c r="BW2179" s="35"/>
      <c r="BX2179" s="35"/>
      <c r="BY2179" s="35"/>
      <c r="BZ2179" s="35"/>
      <c r="CA2179" s="35"/>
      <c r="CB2179" s="35"/>
      <c r="CC2179" s="35"/>
      <c r="CD2179" s="35"/>
      <c r="CE2179" s="35"/>
      <c r="CF2179" s="35"/>
      <c r="CG2179" s="35"/>
      <c r="CH2179" s="35"/>
      <c r="CI2179" s="35"/>
      <c r="CJ2179" s="35"/>
      <c r="CK2179" s="35"/>
      <c r="CL2179" s="35"/>
      <c r="CM2179" s="35"/>
      <c r="CN2179" s="35"/>
      <c r="CO2179" s="35"/>
      <c r="CP2179" s="35"/>
      <c r="CQ2179" s="35"/>
      <c r="CR2179" s="35"/>
      <c r="CS2179" s="35"/>
      <c r="CT2179" s="35"/>
      <c r="CU2179" s="35"/>
      <c r="CV2179" s="35"/>
      <c r="CW2179" s="35"/>
      <c r="CX2179" s="35"/>
      <c r="CY2179" s="35"/>
      <c r="CZ2179" s="35"/>
      <c r="DA2179" s="35"/>
      <c r="DB2179" s="35"/>
      <c r="DC2179" s="35"/>
      <c r="DD2179" s="35"/>
      <c r="DE2179" s="35"/>
      <c r="DF2179" s="35"/>
      <c r="DG2179" s="35"/>
      <c r="DH2179" s="35"/>
      <c r="DI2179" s="35"/>
      <c r="DJ2179" s="35"/>
      <c r="DK2179" s="35"/>
      <c r="DL2179" s="35"/>
      <c r="DM2179" s="35"/>
      <c r="DN2179" s="35"/>
      <c r="DO2179" s="35"/>
      <c r="DP2179" s="35"/>
      <c r="DQ2179" s="35"/>
      <c r="DR2179" s="35"/>
      <c r="DS2179" s="35"/>
      <c r="DT2179" s="35"/>
      <c r="DU2179" s="35"/>
      <c r="DV2179" s="35"/>
      <c r="DW2179" s="35"/>
      <c r="DX2179" s="35"/>
      <c r="DY2179" s="35"/>
      <c r="DZ2179" s="35"/>
      <c r="EA2179" s="35"/>
      <c r="EB2179" s="35"/>
      <c r="EC2179" s="35"/>
      <c r="ED2179" s="35"/>
      <c r="EE2179" s="35"/>
      <c r="EF2179" s="35"/>
      <c r="EG2179" s="35"/>
      <c r="EH2179" s="35"/>
      <c r="EI2179" s="35"/>
      <c r="EJ2179" s="35"/>
      <c r="EK2179" s="35"/>
      <c r="EL2179" s="35"/>
      <c r="EM2179" s="35"/>
      <c r="EN2179" s="35"/>
      <c r="EO2179" s="35"/>
      <c r="EP2179" s="35"/>
      <c r="EQ2179" s="35"/>
      <c r="ER2179" s="35"/>
      <c r="ES2179" s="35"/>
      <c r="ET2179" s="35"/>
      <c r="EU2179" s="35"/>
      <c r="EV2179" s="35"/>
      <c r="EW2179" s="35"/>
      <c r="EX2179" s="35"/>
      <c r="EY2179" s="35"/>
      <c r="EZ2179" s="35"/>
      <c r="FA2179" s="35"/>
      <c r="FB2179" s="35"/>
      <c r="FC2179" s="35"/>
      <c r="FD2179" s="35"/>
      <c r="FE2179" s="35"/>
      <c r="FF2179" s="35"/>
      <c r="FG2179" s="35"/>
      <c r="FH2179" s="35"/>
      <c r="FI2179" s="35"/>
      <c r="FJ2179" s="35"/>
      <c r="FK2179" s="35"/>
      <c r="FL2179" s="35"/>
      <c r="FM2179" s="35"/>
      <c r="FN2179" s="35"/>
      <c r="FO2179" s="35"/>
      <c r="FP2179" s="35"/>
      <c r="FQ2179" s="35"/>
      <c r="FR2179" s="35"/>
      <c r="FS2179" s="35"/>
      <c r="FT2179" s="35"/>
      <c r="FU2179" s="35"/>
      <c r="FV2179" s="35"/>
      <c r="FW2179" s="35"/>
      <c r="FX2179" s="35"/>
      <c r="FY2179" s="35"/>
      <c r="FZ2179" s="35"/>
    </row>
    <row r="2180" spans="1:182" x14ac:dyDescent="0.15">
      <c r="A2180" s="38">
        <f t="shared" si="656"/>
        <v>45624</v>
      </c>
      <c r="B2180" s="39">
        <f t="shared" ca="1" si="657"/>
        <v>3213.7237680099997</v>
      </c>
      <c r="C2180" s="40">
        <f t="shared" si="658"/>
        <v>3137.2723529499999</v>
      </c>
      <c r="D2180" s="41">
        <f ca="1">IF(A2180&lt;$B$1,VLOOKUP(A2180,[1]DI!$A$4:$B$15000,2,FALSE),0)</f>
        <v>0.1115</v>
      </c>
      <c r="E2180" s="40">
        <f t="shared" ca="1" si="659"/>
        <v>4.1957000000000002E-4</v>
      </c>
      <c r="F2180" s="42">
        <f t="shared" si="653"/>
        <v>1</v>
      </c>
      <c r="G2180" s="43">
        <f t="shared" ca="1" si="660"/>
        <v>1.00041957</v>
      </c>
      <c r="H2180" s="40">
        <f ca="1">TRUNC(PRODUCT(G$10:G2179),15)</f>
        <v>1.61566610401609</v>
      </c>
      <c r="I2180" s="40">
        <f t="shared" ca="1" si="661"/>
        <v>1.58508760333294</v>
      </c>
      <c r="J2180" s="40">
        <f t="shared" ca="1" si="662"/>
        <v>1.01929136</v>
      </c>
      <c r="K2180" s="42">
        <f t="shared" si="663"/>
        <v>2.7E-2</v>
      </c>
      <c r="L2180" s="63">
        <f t="shared" si="669"/>
        <v>45555</v>
      </c>
      <c r="M2180" s="64">
        <f t="shared" si="670"/>
        <v>47</v>
      </c>
      <c r="N2180" s="44">
        <f t="shared" si="664"/>
        <v>47</v>
      </c>
      <c r="O2180" s="40">
        <f t="shared" si="665"/>
        <v>1.0049812970000001</v>
      </c>
      <c r="P2180" s="65">
        <f t="shared" ca="1" si="671"/>
        <v>1.0243687530000001</v>
      </c>
      <c r="Q2180" s="40">
        <f t="shared" ca="1" si="666"/>
        <v>76.451415060000002</v>
      </c>
      <c r="R2180" s="44">
        <f>IF(VLOOKUP(A2180,$Z$12:$AI$125,8)=VLOOKUP(A2179,$Z$12:$AI$125,8),0,VLOOKUP(A2180,Z$12:$AI$125,8))</f>
        <v>0</v>
      </c>
      <c r="S2180" s="45">
        <f>IF(R2180&gt;0,VLOOKUP(R2180,Y$12:$AH$125,7),0)</f>
        <v>0</v>
      </c>
      <c r="T2180" s="40">
        <f t="shared" si="667"/>
        <v>0</v>
      </c>
      <c r="U2180" s="40">
        <f t="shared" ca="1" si="668"/>
        <v>76.451415060000002</v>
      </c>
      <c r="V2180" s="46" t="str">
        <f t="shared" si="654"/>
        <v>J=</v>
      </c>
      <c r="W2180" s="47">
        <f t="shared" si="655"/>
        <v>45736</v>
      </c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35"/>
      <c r="BC2180" s="35"/>
      <c r="BD2180" s="35"/>
      <c r="BE2180" s="35"/>
      <c r="BF2180" s="35"/>
      <c r="BG2180" s="35"/>
      <c r="BH2180" s="35"/>
      <c r="BI2180" s="35"/>
      <c r="BJ2180" s="35"/>
      <c r="BK2180" s="35"/>
      <c r="BL2180" s="35"/>
      <c r="BM2180" s="35"/>
      <c r="BN2180" s="35"/>
      <c r="BO2180" s="35"/>
      <c r="BP2180" s="35"/>
      <c r="BQ2180" s="35"/>
      <c r="BR2180" s="35"/>
      <c r="BS2180" s="35"/>
      <c r="BT2180" s="35"/>
      <c r="BU2180" s="35"/>
      <c r="BV2180" s="35"/>
      <c r="BW2180" s="35"/>
      <c r="BX2180" s="35"/>
      <c r="BY2180" s="35"/>
      <c r="BZ2180" s="35"/>
      <c r="CA2180" s="35"/>
      <c r="CB2180" s="35"/>
      <c r="CC2180" s="35"/>
      <c r="CD2180" s="35"/>
      <c r="CE2180" s="35"/>
      <c r="CF2180" s="35"/>
      <c r="CG2180" s="35"/>
      <c r="CH2180" s="35"/>
      <c r="CI2180" s="35"/>
      <c r="CJ2180" s="35"/>
      <c r="CK2180" s="35"/>
      <c r="CL2180" s="35"/>
      <c r="CM2180" s="35"/>
      <c r="CN2180" s="35"/>
      <c r="CO2180" s="35"/>
      <c r="CP2180" s="35"/>
      <c r="CQ2180" s="35"/>
      <c r="CR2180" s="35"/>
      <c r="CS2180" s="35"/>
      <c r="CT2180" s="35"/>
      <c r="CU2180" s="35"/>
      <c r="CV2180" s="35"/>
      <c r="CW2180" s="35"/>
      <c r="CX2180" s="35"/>
      <c r="CY2180" s="35"/>
      <c r="CZ2180" s="35"/>
      <c r="DA2180" s="35"/>
      <c r="DB2180" s="35"/>
      <c r="DC2180" s="35"/>
      <c r="DD2180" s="35"/>
      <c r="DE2180" s="35"/>
      <c r="DF2180" s="35"/>
      <c r="DG2180" s="35"/>
      <c r="DH2180" s="35"/>
      <c r="DI2180" s="35"/>
      <c r="DJ2180" s="35"/>
      <c r="DK2180" s="35"/>
      <c r="DL2180" s="35"/>
      <c r="DM2180" s="35"/>
      <c r="DN2180" s="35"/>
      <c r="DO2180" s="35"/>
      <c r="DP2180" s="35"/>
      <c r="DQ2180" s="35"/>
      <c r="DR2180" s="35"/>
      <c r="DS2180" s="35"/>
      <c r="DT2180" s="35"/>
      <c r="DU2180" s="35"/>
      <c r="DV2180" s="35"/>
      <c r="DW2180" s="35"/>
      <c r="DX2180" s="35"/>
      <c r="DY2180" s="35"/>
      <c r="DZ2180" s="35"/>
      <c r="EA2180" s="35"/>
      <c r="EB2180" s="35"/>
      <c r="EC2180" s="35"/>
      <c r="ED2180" s="35"/>
      <c r="EE2180" s="35"/>
      <c r="EF2180" s="35"/>
      <c r="EG2180" s="35"/>
      <c r="EH2180" s="35"/>
      <c r="EI2180" s="35"/>
      <c r="EJ2180" s="35"/>
      <c r="EK2180" s="35"/>
      <c r="EL2180" s="35"/>
      <c r="EM2180" s="35"/>
      <c r="EN2180" s="35"/>
      <c r="EO2180" s="35"/>
      <c r="EP2180" s="35"/>
      <c r="EQ2180" s="35"/>
      <c r="ER2180" s="35"/>
      <c r="ES2180" s="35"/>
      <c r="ET2180" s="35"/>
      <c r="EU2180" s="35"/>
      <c r="EV2180" s="35"/>
      <c r="EW2180" s="35"/>
      <c r="EX2180" s="35"/>
      <c r="EY2180" s="35"/>
      <c r="EZ2180" s="35"/>
      <c r="FA2180" s="35"/>
      <c r="FB2180" s="35"/>
      <c r="FC2180" s="35"/>
      <c r="FD2180" s="35"/>
      <c r="FE2180" s="35"/>
      <c r="FF2180" s="35"/>
      <c r="FG2180" s="35"/>
      <c r="FH2180" s="35"/>
      <c r="FI2180" s="35"/>
      <c r="FJ2180" s="35"/>
      <c r="FK2180" s="35"/>
      <c r="FL2180" s="35"/>
      <c r="FM2180" s="35"/>
      <c r="FN2180" s="35"/>
      <c r="FO2180" s="35"/>
      <c r="FP2180" s="35"/>
      <c r="FQ2180" s="35"/>
      <c r="FR2180" s="35"/>
      <c r="FS2180" s="35"/>
      <c r="FT2180" s="35"/>
      <c r="FU2180" s="35"/>
      <c r="FV2180" s="35"/>
      <c r="FW2180" s="35"/>
      <c r="FX2180" s="35"/>
      <c r="FY2180" s="35"/>
      <c r="FZ2180" s="35"/>
    </row>
    <row r="2181" spans="1:182" x14ac:dyDescent="0.15">
      <c r="A2181" s="38">
        <f t="shared" si="656"/>
        <v>45625</v>
      </c>
      <c r="B2181" s="39">
        <f t="shared" ca="1" si="657"/>
        <v>3215.4120911199998</v>
      </c>
      <c r="C2181" s="40">
        <f t="shared" si="658"/>
        <v>3137.2723529499999</v>
      </c>
      <c r="D2181" s="41">
        <f ca="1">IF(A2181&lt;$B$1,VLOOKUP(A2181,[1]DI!$A$4:$B$15000,2,FALSE),0)</f>
        <v>0.1115</v>
      </c>
      <c r="E2181" s="40">
        <f t="shared" ca="1" si="659"/>
        <v>4.1957000000000002E-4</v>
      </c>
      <c r="F2181" s="42">
        <f t="shared" si="653"/>
        <v>1</v>
      </c>
      <c r="G2181" s="43">
        <f t="shared" ca="1" si="660"/>
        <v>1.00041957</v>
      </c>
      <c r="H2181" s="40">
        <f ca="1">TRUNC(PRODUCT(G$10:G2180),15)</f>
        <v>1.61634398904335</v>
      </c>
      <c r="I2181" s="40">
        <f t="shared" ca="1" si="661"/>
        <v>1.58508760333294</v>
      </c>
      <c r="J2181" s="40">
        <f t="shared" ca="1" si="662"/>
        <v>1.0197190300000001</v>
      </c>
      <c r="K2181" s="42">
        <f t="shared" si="663"/>
        <v>2.7E-2</v>
      </c>
      <c r="L2181" s="63">
        <f t="shared" si="669"/>
        <v>45555</v>
      </c>
      <c r="M2181" s="64">
        <f t="shared" si="670"/>
        <v>48</v>
      </c>
      <c r="N2181" s="44">
        <f t="shared" si="664"/>
        <v>48</v>
      </c>
      <c r="O2181" s="40">
        <f t="shared" si="665"/>
        <v>1.0050875509999999</v>
      </c>
      <c r="P2181" s="65">
        <f t="shared" ca="1" si="671"/>
        <v>1.024906903</v>
      </c>
      <c r="Q2181" s="40">
        <f t="shared" ca="1" si="666"/>
        <v>78.139738170000001</v>
      </c>
      <c r="R2181" s="44">
        <f>IF(VLOOKUP(A2181,$Z$12:$AI$125,8)=VLOOKUP(A2180,$Z$12:$AI$125,8),0,VLOOKUP(A2181,Z$12:$AI$125,8))</f>
        <v>0</v>
      </c>
      <c r="S2181" s="45">
        <f>IF(R2181&gt;0,VLOOKUP(R2181,Y$12:$AH$125,7),0)</f>
        <v>0</v>
      </c>
      <c r="T2181" s="40">
        <f t="shared" si="667"/>
        <v>0</v>
      </c>
      <c r="U2181" s="40">
        <f t="shared" ca="1" si="668"/>
        <v>78.139738170000001</v>
      </c>
      <c r="V2181" s="46" t="str">
        <f t="shared" si="654"/>
        <v>J=</v>
      </c>
      <c r="W2181" s="47">
        <f t="shared" si="655"/>
        <v>45736</v>
      </c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  <c r="AX2181" s="35"/>
      <c r="AY2181" s="35"/>
      <c r="AZ2181" s="35"/>
      <c r="BA2181" s="35"/>
      <c r="BB2181" s="35"/>
      <c r="BC2181" s="35"/>
      <c r="BD2181" s="35"/>
      <c r="BE2181" s="35"/>
      <c r="BF2181" s="35"/>
      <c r="BG2181" s="35"/>
      <c r="BH2181" s="35"/>
      <c r="BI2181" s="35"/>
      <c r="BJ2181" s="35"/>
      <c r="BK2181" s="35"/>
      <c r="BL2181" s="35"/>
      <c r="BM2181" s="35"/>
      <c r="BN2181" s="35"/>
      <c r="BO2181" s="35"/>
      <c r="BP2181" s="35"/>
      <c r="BQ2181" s="35"/>
      <c r="BR2181" s="35"/>
      <c r="BS2181" s="35"/>
      <c r="BT2181" s="35"/>
      <c r="BU2181" s="35"/>
      <c r="BV2181" s="35"/>
      <c r="BW2181" s="35"/>
      <c r="BX2181" s="35"/>
      <c r="BY2181" s="35"/>
      <c r="BZ2181" s="35"/>
      <c r="CA2181" s="35"/>
      <c r="CB2181" s="35"/>
      <c r="CC2181" s="35"/>
      <c r="CD2181" s="35"/>
      <c r="CE2181" s="35"/>
      <c r="CF2181" s="35"/>
      <c r="CG2181" s="35"/>
      <c r="CH2181" s="35"/>
      <c r="CI2181" s="35"/>
      <c r="CJ2181" s="35"/>
      <c r="CK2181" s="35"/>
      <c r="CL2181" s="35"/>
      <c r="CM2181" s="35"/>
      <c r="CN2181" s="35"/>
      <c r="CO2181" s="35"/>
      <c r="CP2181" s="35"/>
      <c r="CQ2181" s="35"/>
      <c r="CR2181" s="35"/>
      <c r="CS2181" s="35"/>
      <c r="CT2181" s="35"/>
      <c r="CU2181" s="35"/>
      <c r="CV2181" s="35"/>
      <c r="CW2181" s="35"/>
      <c r="CX2181" s="35"/>
      <c r="CY2181" s="35"/>
      <c r="CZ2181" s="35"/>
      <c r="DA2181" s="35"/>
      <c r="DB2181" s="35"/>
      <c r="DC2181" s="35"/>
      <c r="DD2181" s="35"/>
      <c r="DE2181" s="35"/>
      <c r="DF2181" s="35"/>
      <c r="DG2181" s="35"/>
      <c r="DH2181" s="35"/>
      <c r="DI2181" s="35"/>
      <c r="DJ2181" s="35"/>
      <c r="DK2181" s="35"/>
      <c r="DL2181" s="35"/>
      <c r="DM2181" s="35"/>
      <c r="DN2181" s="35"/>
      <c r="DO2181" s="35"/>
      <c r="DP2181" s="35"/>
      <c r="DQ2181" s="35"/>
      <c r="DR2181" s="35"/>
      <c r="DS2181" s="35"/>
      <c r="DT2181" s="35"/>
      <c r="DU2181" s="35"/>
      <c r="DV2181" s="35"/>
      <c r="DW2181" s="35"/>
      <c r="DX2181" s="35"/>
      <c r="DY2181" s="35"/>
      <c r="DZ2181" s="35"/>
      <c r="EA2181" s="35"/>
      <c r="EB2181" s="35"/>
      <c r="EC2181" s="35"/>
      <c r="ED2181" s="35"/>
      <c r="EE2181" s="35"/>
      <c r="EF2181" s="35"/>
      <c r="EG2181" s="35"/>
      <c r="EH2181" s="35"/>
      <c r="EI2181" s="35"/>
      <c r="EJ2181" s="35"/>
      <c r="EK2181" s="35"/>
      <c r="EL2181" s="35"/>
      <c r="EM2181" s="35"/>
      <c r="EN2181" s="35"/>
      <c r="EO2181" s="35"/>
      <c r="EP2181" s="35"/>
      <c r="EQ2181" s="35"/>
      <c r="ER2181" s="35"/>
      <c r="ES2181" s="35"/>
      <c r="ET2181" s="35"/>
      <c r="EU2181" s="35"/>
      <c r="EV2181" s="35"/>
      <c r="EW2181" s="35"/>
      <c r="EX2181" s="35"/>
      <c r="EY2181" s="35"/>
      <c r="EZ2181" s="35"/>
      <c r="FA2181" s="35"/>
      <c r="FB2181" s="35"/>
      <c r="FC2181" s="35"/>
      <c r="FD2181" s="35"/>
      <c r="FE2181" s="35"/>
      <c r="FF2181" s="35"/>
      <c r="FG2181" s="35"/>
      <c r="FH2181" s="35"/>
      <c r="FI2181" s="35"/>
      <c r="FJ2181" s="35"/>
      <c r="FK2181" s="35"/>
      <c r="FL2181" s="35"/>
      <c r="FM2181" s="35"/>
      <c r="FN2181" s="35"/>
      <c r="FO2181" s="35"/>
      <c r="FP2181" s="35"/>
      <c r="FQ2181" s="35"/>
      <c r="FR2181" s="35"/>
      <c r="FS2181" s="35"/>
      <c r="FT2181" s="35"/>
      <c r="FU2181" s="35"/>
      <c r="FV2181" s="35"/>
      <c r="FW2181" s="35"/>
      <c r="FX2181" s="35"/>
      <c r="FY2181" s="35"/>
      <c r="FZ2181" s="35"/>
    </row>
    <row r="2182" spans="1:182" x14ac:dyDescent="0.15">
      <c r="A2182" s="38">
        <f t="shared" si="656"/>
        <v>45626</v>
      </c>
      <c r="B2182" s="39">
        <f t="shared" ca="1" si="657"/>
        <v>3217.1012707199998</v>
      </c>
      <c r="C2182" s="40">
        <f t="shared" si="658"/>
        <v>3137.2723529499999</v>
      </c>
      <c r="D2182" s="41">
        <f ca="1">IF(A2182&lt;$B$1,VLOOKUP(A2182,[1]DI!$A$4:$B$15000,2,FALSE),0)</f>
        <v>0</v>
      </c>
      <c r="E2182" s="40">
        <f t="shared" ca="1" si="659"/>
        <v>0</v>
      </c>
      <c r="F2182" s="42">
        <f t="shared" si="653"/>
        <v>1</v>
      </c>
      <c r="G2182" s="43">
        <f t="shared" ca="1" si="660"/>
        <v>1</v>
      </c>
      <c r="H2182" s="40">
        <f ca="1">TRUNC(PRODUCT(G$10:G2181),15)</f>
        <v>1.61702215849083</v>
      </c>
      <c r="I2182" s="40">
        <f t="shared" ca="1" si="661"/>
        <v>1.58508760333294</v>
      </c>
      <c r="J2182" s="40">
        <f t="shared" ca="1" si="662"/>
        <v>1.02014687</v>
      </c>
      <c r="K2182" s="42">
        <f t="shared" si="663"/>
        <v>2.7E-2</v>
      </c>
      <c r="L2182" s="63">
        <f t="shared" si="669"/>
        <v>45555</v>
      </c>
      <c r="M2182" s="64">
        <f t="shared" si="670"/>
        <v>48</v>
      </c>
      <c r="N2182" s="44">
        <f t="shared" si="664"/>
        <v>49</v>
      </c>
      <c r="O2182" s="40">
        <f t="shared" si="665"/>
        <v>1.0051938170000001</v>
      </c>
      <c r="P2182" s="65">
        <f t="shared" ca="1" si="671"/>
        <v>1.025445326</v>
      </c>
      <c r="Q2182" s="40">
        <f t="shared" ca="1" si="666"/>
        <v>79.828917770000004</v>
      </c>
      <c r="R2182" s="44">
        <f>IF(VLOOKUP(A2182,$Z$12:$AI$125,8)=VLOOKUP(A2181,$Z$12:$AI$125,8),0,VLOOKUP(A2182,Z$12:$AI$125,8))</f>
        <v>0</v>
      </c>
      <c r="S2182" s="45">
        <f>IF(R2182&gt;0,VLOOKUP(R2182,Y$12:$AH$125,7),0)</f>
        <v>0</v>
      </c>
      <c r="T2182" s="40">
        <f t="shared" si="667"/>
        <v>0</v>
      </c>
      <c r="U2182" s="40">
        <f t="shared" ca="1" si="668"/>
        <v>79.828917770000004</v>
      </c>
      <c r="V2182" s="46" t="str">
        <f t="shared" si="654"/>
        <v>J=</v>
      </c>
      <c r="W2182" s="47">
        <f t="shared" si="655"/>
        <v>45736</v>
      </c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35"/>
      <c r="BC2182" s="35"/>
      <c r="BD2182" s="35"/>
      <c r="BE2182" s="35"/>
      <c r="BF2182" s="35"/>
      <c r="BG2182" s="35"/>
      <c r="BH2182" s="35"/>
      <c r="BI2182" s="35"/>
      <c r="BJ2182" s="35"/>
      <c r="BK2182" s="35"/>
      <c r="BL2182" s="35"/>
      <c r="BM2182" s="35"/>
      <c r="BN2182" s="35"/>
      <c r="BO2182" s="35"/>
      <c r="BP2182" s="35"/>
      <c r="BQ2182" s="35"/>
      <c r="BR2182" s="35"/>
      <c r="BS2182" s="35"/>
      <c r="BT2182" s="35"/>
      <c r="BU2182" s="35"/>
      <c r="BV2182" s="35"/>
      <c r="BW2182" s="35"/>
      <c r="BX2182" s="35"/>
      <c r="BY2182" s="35"/>
      <c r="BZ2182" s="35"/>
      <c r="CA2182" s="35"/>
      <c r="CB2182" s="35"/>
      <c r="CC2182" s="35"/>
      <c r="CD2182" s="35"/>
      <c r="CE2182" s="35"/>
      <c r="CF2182" s="35"/>
      <c r="CG2182" s="35"/>
      <c r="CH2182" s="35"/>
      <c r="CI2182" s="35"/>
      <c r="CJ2182" s="35"/>
      <c r="CK2182" s="35"/>
      <c r="CL2182" s="35"/>
      <c r="CM2182" s="35"/>
      <c r="CN2182" s="35"/>
      <c r="CO2182" s="35"/>
      <c r="CP2182" s="35"/>
      <c r="CQ2182" s="35"/>
      <c r="CR2182" s="35"/>
      <c r="CS2182" s="35"/>
      <c r="CT2182" s="35"/>
      <c r="CU2182" s="35"/>
      <c r="CV2182" s="35"/>
      <c r="CW2182" s="35"/>
      <c r="CX2182" s="35"/>
      <c r="CY2182" s="35"/>
      <c r="CZ2182" s="35"/>
      <c r="DA2182" s="35"/>
      <c r="DB2182" s="35"/>
      <c r="DC2182" s="35"/>
      <c r="DD2182" s="35"/>
      <c r="DE2182" s="35"/>
      <c r="DF2182" s="35"/>
      <c r="DG2182" s="35"/>
      <c r="DH2182" s="35"/>
      <c r="DI2182" s="35"/>
      <c r="DJ2182" s="35"/>
      <c r="DK2182" s="35"/>
      <c r="DL2182" s="35"/>
      <c r="DM2182" s="35"/>
      <c r="DN2182" s="35"/>
      <c r="DO2182" s="35"/>
      <c r="DP2182" s="35"/>
      <c r="DQ2182" s="35"/>
      <c r="DR2182" s="35"/>
      <c r="DS2182" s="35"/>
      <c r="DT2182" s="35"/>
      <c r="DU2182" s="35"/>
      <c r="DV2182" s="35"/>
      <c r="DW2182" s="35"/>
      <c r="DX2182" s="35"/>
      <c r="DY2182" s="35"/>
      <c r="DZ2182" s="35"/>
      <c r="EA2182" s="35"/>
      <c r="EB2182" s="35"/>
      <c r="EC2182" s="35"/>
      <c r="ED2182" s="35"/>
      <c r="EE2182" s="35"/>
      <c r="EF2182" s="35"/>
      <c r="EG2182" s="35"/>
      <c r="EH2182" s="35"/>
      <c r="EI2182" s="35"/>
      <c r="EJ2182" s="35"/>
      <c r="EK2182" s="35"/>
      <c r="EL2182" s="35"/>
      <c r="EM2182" s="35"/>
      <c r="EN2182" s="35"/>
      <c r="EO2182" s="35"/>
      <c r="EP2182" s="35"/>
      <c r="EQ2182" s="35"/>
      <c r="ER2182" s="35"/>
      <c r="ES2182" s="35"/>
      <c r="ET2182" s="35"/>
      <c r="EU2182" s="35"/>
      <c r="EV2182" s="35"/>
      <c r="EW2182" s="35"/>
      <c r="EX2182" s="35"/>
      <c r="EY2182" s="35"/>
      <c r="EZ2182" s="35"/>
      <c r="FA2182" s="35"/>
      <c r="FB2182" s="35"/>
      <c r="FC2182" s="35"/>
      <c r="FD2182" s="35"/>
      <c r="FE2182" s="35"/>
      <c r="FF2182" s="35"/>
      <c r="FG2182" s="35"/>
      <c r="FH2182" s="35"/>
      <c r="FI2182" s="35"/>
      <c r="FJ2182" s="35"/>
      <c r="FK2182" s="35"/>
      <c r="FL2182" s="35"/>
      <c r="FM2182" s="35"/>
      <c r="FN2182" s="35"/>
      <c r="FO2182" s="35"/>
      <c r="FP2182" s="35"/>
      <c r="FQ2182" s="35"/>
      <c r="FR2182" s="35"/>
      <c r="FS2182" s="35"/>
      <c r="FT2182" s="35"/>
      <c r="FU2182" s="35"/>
      <c r="FV2182" s="35"/>
      <c r="FW2182" s="35"/>
      <c r="FX2182" s="35"/>
      <c r="FY2182" s="35"/>
      <c r="FZ2182" s="35"/>
    </row>
    <row r="2183" spans="1:182" x14ac:dyDescent="0.15">
      <c r="A2183" s="38">
        <f t="shared" si="656"/>
        <v>45627</v>
      </c>
      <c r="B2183" s="39">
        <f t="shared" ca="1" si="657"/>
        <v>3217.1012707199998</v>
      </c>
      <c r="C2183" s="40">
        <f t="shared" si="658"/>
        <v>3137.2723529499999</v>
      </c>
      <c r="D2183" s="41">
        <f ca="1">IF(A2183&lt;$B$1,VLOOKUP(A2183,[1]DI!$A$4:$B$15000,2,FALSE),0)</f>
        <v>0</v>
      </c>
      <c r="E2183" s="40">
        <f t="shared" ca="1" si="659"/>
        <v>0</v>
      </c>
      <c r="F2183" s="42">
        <f t="shared" si="653"/>
        <v>1</v>
      </c>
      <c r="G2183" s="43">
        <f t="shared" ca="1" si="660"/>
        <v>1</v>
      </c>
      <c r="H2183" s="40">
        <f ca="1">TRUNC(PRODUCT(G$10:G2182),15)</f>
        <v>1.61702215849083</v>
      </c>
      <c r="I2183" s="40">
        <f t="shared" ca="1" si="661"/>
        <v>1.58508760333294</v>
      </c>
      <c r="J2183" s="40">
        <f t="shared" ca="1" si="662"/>
        <v>1.02014687</v>
      </c>
      <c r="K2183" s="42">
        <f t="shared" si="663"/>
        <v>2.7E-2</v>
      </c>
      <c r="L2183" s="63">
        <f t="shared" si="669"/>
        <v>45555</v>
      </c>
      <c r="M2183" s="64">
        <f t="shared" si="670"/>
        <v>48</v>
      </c>
      <c r="N2183" s="44">
        <f t="shared" si="664"/>
        <v>49</v>
      </c>
      <c r="O2183" s="40">
        <f t="shared" si="665"/>
        <v>1.0051938170000001</v>
      </c>
      <c r="P2183" s="65">
        <f t="shared" ca="1" si="671"/>
        <v>1.025445326</v>
      </c>
      <c r="Q2183" s="40">
        <f t="shared" ca="1" si="666"/>
        <v>79.828917770000004</v>
      </c>
      <c r="R2183" s="44">
        <f>IF(VLOOKUP(A2183,$Z$12:$AI$125,8)=VLOOKUP(A2182,$Z$12:$AI$125,8),0,VLOOKUP(A2183,Z$12:$AI$125,8))</f>
        <v>0</v>
      </c>
      <c r="S2183" s="45">
        <f>IF(R2183&gt;0,VLOOKUP(R2183,Y$12:$AH$125,7),0)</f>
        <v>0</v>
      </c>
      <c r="T2183" s="40">
        <f t="shared" si="667"/>
        <v>0</v>
      </c>
      <c r="U2183" s="40">
        <f t="shared" ca="1" si="668"/>
        <v>79.828917770000004</v>
      </c>
      <c r="V2183" s="46" t="str">
        <f t="shared" si="654"/>
        <v>J=</v>
      </c>
      <c r="W2183" s="47">
        <f t="shared" si="655"/>
        <v>45736</v>
      </c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35"/>
      <c r="BC2183" s="35"/>
      <c r="BD2183" s="35"/>
      <c r="BE2183" s="35"/>
      <c r="BF2183" s="35"/>
      <c r="BG2183" s="35"/>
      <c r="BH2183" s="35"/>
      <c r="BI2183" s="35"/>
      <c r="BJ2183" s="35"/>
      <c r="BK2183" s="35"/>
      <c r="BL2183" s="35"/>
      <c r="BM2183" s="35"/>
      <c r="BN2183" s="35"/>
      <c r="BO2183" s="35"/>
      <c r="BP2183" s="35"/>
      <c r="BQ2183" s="35"/>
      <c r="BR2183" s="35"/>
      <c r="BS2183" s="35"/>
      <c r="BT2183" s="35"/>
      <c r="BU2183" s="35"/>
      <c r="BV2183" s="35"/>
      <c r="BW2183" s="35"/>
      <c r="BX2183" s="35"/>
      <c r="BY2183" s="35"/>
      <c r="BZ2183" s="35"/>
      <c r="CA2183" s="35"/>
      <c r="CB2183" s="35"/>
      <c r="CC2183" s="35"/>
      <c r="CD2183" s="35"/>
      <c r="CE2183" s="35"/>
      <c r="CF2183" s="35"/>
      <c r="CG2183" s="35"/>
      <c r="CH2183" s="35"/>
      <c r="CI2183" s="35"/>
      <c r="CJ2183" s="35"/>
      <c r="CK2183" s="35"/>
      <c r="CL2183" s="35"/>
      <c r="CM2183" s="35"/>
      <c r="CN2183" s="35"/>
      <c r="CO2183" s="35"/>
      <c r="CP2183" s="35"/>
      <c r="CQ2183" s="35"/>
      <c r="CR2183" s="35"/>
      <c r="CS2183" s="35"/>
      <c r="CT2183" s="35"/>
      <c r="CU2183" s="35"/>
      <c r="CV2183" s="35"/>
      <c r="CW2183" s="35"/>
      <c r="CX2183" s="35"/>
      <c r="CY2183" s="35"/>
      <c r="CZ2183" s="35"/>
      <c r="DA2183" s="35"/>
      <c r="DB2183" s="35"/>
      <c r="DC2183" s="35"/>
      <c r="DD2183" s="35"/>
      <c r="DE2183" s="35"/>
      <c r="DF2183" s="35"/>
      <c r="DG2183" s="35"/>
      <c r="DH2183" s="35"/>
      <c r="DI2183" s="35"/>
      <c r="DJ2183" s="35"/>
      <c r="DK2183" s="35"/>
      <c r="DL2183" s="35"/>
      <c r="DM2183" s="35"/>
      <c r="DN2183" s="35"/>
      <c r="DO2183" s="35"/>
      <c r="DP2183" s="35"/>
      <c r="DQ2183" s="35"/>
      <c r="DR2183" s="35"/>
      <c r="DS2183" s="35"/>
      <c r="DT2183" s="35"/>
      <c r="DU2183" s="35"/>
      <c r="DV2183" s="35"/>
      <c r="DW2183" s="35"/>
      <c r="DX2183" s="35"/>
      <c r="DY2183" s="35"/>
      <c r="DZ2183" s="35"/>
      <c r="EA2183" s="35"/>
      <c r="EB2183" s="35"/>
      <c r="EC2183" s="35"/>
      <c r="ED2183" s="35"/>
      <c r="EE2183" s="35"/>
      <c r="EF2183" s="35"/>
      <c r="EG2183" s="35"/>
      <c r="EH2183" s="35"/>
      <c r="EI2183" s="35"/>
      <c r="EJ2183" s="35"/>
      <c r="EK2183" s="35"/>
      <c r="EL2183" s="35"/>
      <c r="EM2183" s="35"/>
      <c r="EN2183" s="35"/>
      <c r="EO2183" s="35"/>
      <c r="EP2183" s="35"/>
      <c r="EQ2183" s="35"/>
      <c r="ER2183" s="35"/>
      <c r="ES2183" s="35"/>
      <c r="ET2183" s="35"/>
      <c r="EU2183" s="35"/>
      <c r="EV2183" s="35"/>
      <c r="EW2183" s="35"/>
      <c r="EX2183" s="35"/>
      <c r="EY2183" s="35"/>
      <c r="EZ2183" s="35"/>
      <c r="FA2183" s="35"/>
      <c r="FB2183" s="35"/>
      <c r="FC2183" s="35"/>
      <c r="FD2183" s="35"/>
      <c r="FE2183" s="35"/>
      <c r="FF2183" s="35"/>
      <c r="FG2183" s="35"/>
      <c r="FH2183" s="35"/>
      <c r="FI2183" s="35"/>
      <c r="FJ2183" s="35"/>
      <c r="FK2183" s="35"/>
      <c r="FL2183" s="35"/>
      <c r="FM2183" s="35"/>
      <c r="FN2183" s="35"/>
      <c r="FO2183" s="35"/>
      <c r="FP2183" s="35"/>
      <c r="FQ2183" s="35"/>
      <c r="FR2183" s="35"/>
      <c r="FS2183" s="35"/>
      <c r="FT2183" s="35"/>
      <c r="FU2183" s="35"/>
      <c r="FV2183" s="35"/>
      <c r="FW2183" s="35"/>
      <c r="FX2183" s="35"/>
      <c r="FY2183" s="35"/>
      <c r="FZ2183" s="35"/>
    </row>
    <row r="2184" spans="1:182" x14ac:dyDescent="0.15">
      <c r="A2184" s="38">
        <f t="shared" si="656"/>
        <v>45628</v>
      </c>
      <c r="B2184" s="39">
        <f t="shared" ca="1" si="657"/>
        <v>3217.1012707199998</v>
      </c>
      <c r="C2184" s="40">
        <f t="shared" si="658"/>
        <v>3137.2723529499999</v>
      </c>
      <c r="D2184" s="41">
        <f ca="1">IF(A2184&lt;$B$1,VLOOKUP(A2184,[1]DI!$A$4:$B$15000,2,FALSE),0)</f>
        <v>0.1115</v>
      </c>
      <c r="E2184" s="40">
        <f t="shared" ca="1" si="659"/>
        <v>4.1957000000000002E-4</v>
      </c>
      <c r="F2184" s="42">
        <f t="shared" si="653"/>
        <v>1</v>
      </c>
      <c r="G2184" s="43">
        <f t="shared" ca="1" si="660"/>
        <v>1.00041957</v>
      </c>
      <c r="H2184" s="40">
        <f ca="1">TRUNC(PRODUCT(G$10:G2183),15)</f>
        <v>1.61702215849083</v>
      </c>
      <c r="I2184" s="40">
        <f t="shared" ca="1" si="661"/>
        <v>1.58508760333294</v>
      </c>
      <c r="J2184" s="40">
        <f t="shared" ca="1" si="662"/>
        <v>1.02014687</v>
      </c>
      <c r="K2184" s="42">
        <f t="shared" si="663"/>
        <v>2.7E-2</v>
      </c>
      <c r="L2184" s="63">
        <f t="shared" si="669"/>
        <v>45555</v>
      </c>
      <c r="M2184" s="64">
        <f t="shared" si="670"/>
        <v>49</v>
      </c>
      <c r="N2184" s="44">
        <f t="shared" si="664"/>
        <v>49</v>
      </c>
      <c r="O2184" s="40">
        <f t="shared" si="665"/>
        <v>1.0051938170000001</v>
      </c>
      <c r="P2184" s="65">
        <f t="shared" ca="1" si="671"/>
        <v>1.025445326</v>
      </c>
      <c r="Q2184" s="40">
        <f t="shared" ca="1" si="666"/>
        <v>79.828917770000004</v>
      </c>
      <c r="R2184" s="44">
        <f>IF(VLOOKUP(A2184,$Z$12:$AI$125,8)=VLOOKUP(A2183,$Z$12:$AI$125,8),0,VLOOKUP(A2184,Z$12:$AI$125,8))</f>
        <v>0</v>
      </c>
      <c r="S2184" s="45">
        <f>IF(R2184&gt;0,VLOOKUP(R2184,Y$12:$AH$125,7),0)</f>
        <v>0</v>
      </c>
      <c r="T2184" s="40">
        <f t="shared" si="667"/>
        <v>0</v>
      </c>
      <c r="U2184" s="40">
        <f t="shared" ca="1" si="668"/>
        <v>79.828917770000004</v>
      </c>
      <c r="V2184" s="46" t="str">
        <f t="shared" si="654"/>
        <v>J=</v>
      </c>
      <c r="W2184" s="47">
        <f t="shared" si="655"/>
        <v>45736</v>
      </c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35"/>
      <c r="BC2184" s="35"/>
      <c r="BD2184" s="35"/>
      <c r="BE2184" s="35"/>
      <c r="BF2184" s="35"/>
      <c r="BG2184" s="35"/>
      <c r="BH2184" s="35"/>
      <c r="BI2184" s="35"/>
      <c r="BJ2184" s="35"/>
      <c r="BK2184" s="35"/>
      <c r="BL2184" s="35"/>
      <c r="BM2184" s="35"/>
      <c r="BN2184" s="35"/>
      <c r="BO2184" s="35"/>
      <c r="BP2184" s="35"/>
      <c r="BQ2184" s="35"/>
      <c r="BR2184" s="35"/>
      <c r="BS2184" s="35"/>
      <c r="BT2184" s="35"/>
      <c r="BU2184" s="35"/>
      <c r="BV2184" s="35"/>
      <c r="BW2184" s="35"/>
      <c r="BX2184" s="35"/>
      <c r="BY2184" s="35"/>
      <c r="BZ2184" s="35"/>
      <c r="CA2184" s="35"/>
      <c r="CB2184" s="35"/>
      <c r="CC2184" s="35"/>
      <c r="CD2184" s="35"/>
      <c r="CE2184" s="35"/>
      <c r="CF2184" s="35"/>
      <c r="CG2184" s="35"/>
      <c r="CH2184" s="35"/>
      <c r="CI2184" s="35"/>
      <c r="CJ2184" s="35"/>
      <c r="CK2184" s="35"/>
      <c r="CL2184" s="35"/>
      <c r="CM2184" s="35"/>
      <c r="CN2184" s="35"/>
      <c r="CO2184" s="35"/>
      <c r="CP2184" s="35"/>
      <c r="CQ2184" s="35"/>
      <c r="CR2184" s="35"/>
      <c r="CS2184" s="35"/>
      <c r="CT2184" s="35"/>
      <c r="CU2184" s="35"/>
      <c r="CV2184" s="35"/>
      <c r="CW2184" s="35"/>
      <c r="CX2184" s="35"/>
      <c r="CY2184" s="35"/>
      <c r="CZ2184" s="35"/>
      <c r="DA2184" s="35"/>
      <c r="DB2184" s="35"/>
      <c r="DC2184" s="35"/>
      <c r="DD2184" s="35"/>
      <c r="DE2184" s="35"/>
      <c r="DF2184" s="35"/>
      <c r="DG2184" s="35"/>
      <c r="DH2184" s="35"/>
      <c r="DI2184" s="35"/>
      <c r="DJ2184" s="35"/>
      <c r="DK2184" s="35"/>
      <c r="DL2184" s="35"/>
      <c r="DM2184" s="35"/>
      <c r="DN2184" s="35"/>
      <c r="DO2184" s="35"/>
      <c r="DP2184" s="35"/>
      <c r="DQ2184" s="35"/>
      <c r="DR2184" s="35"/>
      <c r="DS2184" s="35"/>
      <c r="DT2184" s="35"/>
      <c r="DU2184" s="35"/>
      <c r="DV2184" s="35"/>
      <c r="DW2184" s="35"/>
      <c r="DX2184" s="35"/>
      <c r="DY2184" s="35"/>
      <c r="DZ2184" s="35"/>
      <c r="EA2184" s="35"/>
      <c r="EB2184" s="35"/>
      <c r="EC2184" s="35"/>
      <c r="ED2184" s="35"/>
      <c r="EE2184" s="35"/>
      <c r="EF2184" s="35"/>
      <c r="EG2184" s="35"/>
      <c r="EH2184" s="35"/>
      <c r="EI2184" s="35"/>
      <c r="EJ2184" s="35"/>
      <c r="EK2184" s="35"/>
      <c r="EL2184" s="35"/>
      <c r="EM2184" s="35"/>
      <c r="EN2184" s="35"/>
      <c r="EO2184" s="35"/>
      <c r="EP2184" s="35"/>
      <c r="EQ2184" s="35"/>
      <c r="ER2184" s="35"/>
      <c r="ES2184" s="35"/>
      <c r="ET2184" s="35"/>
      <c r="EU2184" s="35"/>
      <c r="EV2184" s="35"/>
      <c r="EW2184" s="35"/>
      <c r="EX2184" s="35"/>
      <c r="EY2184" s="35"/>
      <c r="EZ2184" s="35"/>
      <c r="FA2184" s="35"/>
      <c r="FB2184" s="35"/>
      <c r="FC2184" s="35"/>
      <c r="FD2184" s="35"/>
      <c r="FE2184" s="35"/>
      <c r="FF2184" s="35"/>
      <c r="FG2184" s="35"/>
      <c r="FH2184" s="35"/>
      <c r="FI2184" s="35"/>
      <c r="FJ2184" s="35"/>
      <c r="FK2184" s="35"/>
      <c r="FL2184" s="35"/>
      <c r="FM2184" s="35"/>
      <c r="FN2184" s="35"/>
      <c r="FO2184" s="35"/>
      <c r="FP2184" s="35"/>
      <c r="FQ2184" s="35"/>
      <c r="FR2184" s="35"/>
      <c r="FS2184" s="35"/>
      <c r="FT2184" s="35"/>
      <c r="FU2184" s="35"/>
      <c r="FV2184" s="35"/>
      <c r="FW2184" s="35"/>
      <c r="FX2184" s="35"/>
      <c r="FY2184" s="35"/>
      <c r="FZ2184" s="35"/>
    </row>
    <row r="2185" spans="1:182" x14ac:dyDescent="0.15">
      <c r="A2185" s="38">
        <f t="shared" si="656"/>
        <v>45629</v>
      </c>
      <c r="B2185" s="39">
        <f t="shared" ca="1" si="657"/>
        <v>3218.7913381600001</v>
      </c>
      <c r="C2185" s="40">
        <f t="shared" si="658"/>
        <v>3137.2723529499999</v>
      </c>
      <c r="D2185" s="41">
        <f ca="1">IF(A2185&lt;$B$1,VLOOKUP(A2185,[1]DI!$A$4:$B$15000,2,FALSE),0)</f>
        <v>0.1115</v>
      </c>
      <c r="E2185" s="40">
        <f t="shared" ca="1" si="659"/>
        <v>4.1957000000000002E-4</v>
      </c>
      <c r="F2185" s="42">
        <f t="shared" si="653"/>
        <v>1</v>
      </c>
      <c r="G2185" s="43">
        <f t="shared" ca="1" si="660"/>
        <v>1.00041957</v>
      </c>
      <c r="H2185" s="40">
        <f ca="1">TRUNC(PRODUCT(G$10:G2184),15)</f>
        <v>1.6177006124778699</v>
      </c>
      <c r="I2185" s="40">
        <f t="shared" ca="1" si="661"/>
        <v>1.58508760333294</v>
      </c>
      <c r="J2185" s="40">
        <f t="shared" ca="1" si="662"/>
        <v>1.02057489</v>
      </c>
      <c r="K2185" s="42">
        <f t="shared" si="663"/>
        <v>2.7E-2</v>
      </c>
      <c r="L2185" s="63">
        <f t="shared" si="669"/>
        <v>45555</v>
      </c>
      <c r="M2185" s="64">
        <f t="shared" si="670"/>
        <v>50</v>
      </c>
      <c r="N2185" s="44">
        <f t="shared" si="664"/>
        <v>50</v>
      </c>
      <c r="O2185" s="40">
        <f t="shared" si="665"/>
        <v>1.005300093</v>
      </c>
      <c r="P2185" s="65">
        <f t="shared" ca="1" si="671"/>
        <v>1.025984032</v>
      </c>
      <c r="Q2185" s="40">
        <f t="shared" ca="1" si="666"/>
        <v>81.518985209999997</v>
      </c>
      <c r="R2185" s="44">
        <f>IF(VLOOKUP(A2185,$Z$12:$AI$125,8)=VLOOKUP(A2184,$Z$12:$AI$125,8),0,VLOOKUP(A2185,Z$12:$AI$125,8))</f>
        <v>0</v>
      </c>
      <c r="S2185" s="45">
        <f>IF(R2185&gt;0,VLOOKUP(R2185,Y$12:$AH$125,7),0)</f>
        <v>0</v>
      </c>
      <c r="T2185" s="40">
        <f t="shared" si="667"/>
        <v>0</v>
      </c>
      <c r="U2185" s="40">
        <f t="shared" ca="1" si="668"/>
        <v>81.518985209999997</v>
      </c>
      <c r="V2185" s="46" t="str">
        <f t="shared" si="654"/>
        <v>J=</v>
      </c>
      <c r="W2185" s="47">
        <f t="shared" si="655"/>
        <v>45736</v>
      </c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35"/>
      <c r="BC2185" s="35"/>
      <c r="BD2185" s="35"/>
      <c r="BE2185" s="35"/>
      <c r="BF2185" s="35"/>
      <c r="BG2185" s="35"/>
      <c r="BH2185" s="35"/>
      <c r="BI2185" s="35"/>
      <c r="BJ2185" s="35"/>
      <c r="BK2185" s="35"/>
      <c r="BL2185" s="35"/>
      <c r="BM2185" s="35"/>
      <c r="BN2185" s="35"/>
      <c r="BO2185" s="35"/>
      <c r="BP2185" s="35"/>
      <c r="BQ2185" s="35"/>
      <c r="BR2185" s="35"/>
      <c r="BS2185" s="35"/>
      <c r="BT2185" s="35"/>
      <c r="BU2185" s="35"/>
      <c r="BV2185" s="35"/>
      <c r="BW2185" s="35"/>
      <c r="BX2185" s="35"/>
      <c r="BY2185" s="35"/>
      <c r="BZ2185" s="35"/>
      <c r="CA2185" s="35"/>
      <c r="CB2185" s="35"/>
      <c r="CC2185" s="35"/>
      <c r="CD2185" s="35"/>
      <c r="CE2185" s="35"/>
      <c r="CF2185" s="35"/>
      <c r="CG2185" s="35"/>
      <c r="CH2185" s="35"/>
      <c r="CI2185" s="35"/>
      <c r="CJ2185" s="35"/>
      <c r="CK2185" s="35"/>
      <c r="CL2185" s="35"/>
      <c r="CM2185" s="35"/>
      <c r="CN2185" s="35"/>
      <c r="CO2185" s="35"/>
      <c r="CP2185" s="35"/>
      <c r="CQ2185" s="35"/>
      <c r="CR2185" s="35"/>
      <c r="CS2185" s="35"/>
      <c r="CT2185" s="35"/>
      <c r="CU2185" s="35"/>
      <c r="CV2185" s="35"/>
      <c r="CW2185" s="35"/>
      <c r="CX2185" s="35"/>
      <c r="CY2185" s="35"/>
      <c r="CZ2185" s="35"/>
      <c r="DA2185" s="35"/>
      <c r="DB2185" s="35"/>
      <c r="DC2185" s="35"/>
      <c r="DD2185" s="35"/>
      <c r="DE2185" s="35"/>
      <c r="DF2185" s="35"/>
      <c r="DG2185" s="35"/>
      <c r="DH2185" s="35"/>
      <c r="DI2185" s="35"/>
      <c r="DJ2185" s="35"/>
      <c r="DK2185" s="35"/>
      <c r="DL2185" s="35"/>
      <c r="DM2185" s="35"/>
      <c r="DN2185" s="35"/>
      <c r="DO2185" s="35"/>
      <c r="DP2185" s="35"/>
      <c r="DQ2185" s="35"/>
      <c r="DR2185" s="35"/>
      <c r="DS2185" s="35"/>
      <c r="DT2185" s="35"/>
      <c r="DU2185" s="35"/>
      <c r="DV2185" s="35"/>
      <c r="DW2185" s="35"/>
      <c r="DX2185" s="35"/>
      <c r="DY2185" s="35"/>
      <c r="DZ2185" s="35"/>
      <c r="EA2185" s="35"/>
      <c r="EB2185" s="35"/>
      <c r="EC2185" s="35"/>
      <c r="ED2185" s="35"/>
      <c r="EE2185" s="35"/>
      <c r="EF2185" s="35"/>
      <c r="EG2185" s="35"/>
      <c r="EH2185" s="35"/>
      <c r="EI2185" s="35"/>
      <c r="EJ2185" s="35"/>
      <c r="EK2185" s="35"/>
      <c r="EL2185" s="35"/>
      <c r="EM2185" s="35"/>
      <c r="EN2185" s="35"/>
      <c r="EO2185" s="35"/>
      <c r="EP2185" s="35"/>
      <c r="EQ2185" s="35"/>
      <c r="ER2185" s="35"/>
      <c r="ES2185" s="35"/>
      <c r="ET2185" s="35"/>
      <c r="EU2185" s="35"/>
      <c r="EV2185" s="35"/>
      <c r="EW2185" s="35"/>
      <c r="EX2185" s="35"/>
      <c r="EY2185" s="35"/>
      <c r="EZ2185" s="35"/>
      <c r="FA2185" s="35"/>
      <c r="FB2185" s="35"/>
      <c r="FC2185" s="35"/>
      <c r="FD2185" s="35"/>
      <c r="FE2185" s="35"/>
      <c r="FF2185" s="35"/>
      <c r="FG2185" s="35"/>
      <c r="FH2185" s="35"/>
      <c r="FI2185" s="35"/>
      <c r="FJ2185" s="35"/>
      <c r="FK2185" s="35"/>
      <c r="FL2185" s="35"/>
      <c r="FM2185" s="35"/>
      <c r="FN2185" s="35"/>
      <c r="FO2185" s="35"/>
      <c r="FP2185" s="35"/>
      <c r="FQ2185" s="35"/>
      <c r="FR2185" s="35"/>
      <c r="FS2185" s="35"/>
      <c r="FT2185" s="35"/>
      <c r="FU2185" s="35"/>
      <c r="FV2185" s="35"/>
      <c r="FW2185" s="35"/>
      <c r="FX2185" s="35"/>
      <c r="FY2185" s="35"/>
      <c r="FZ2185" s="35"/>
    </row>
    <row r="2186" spans="1:182" x14ac:dyDescent="0.15">
      <c r="A2186" s="38">
        <f t="shared" si="656"/>
        <v>45630</v>
      </c>
      <c r="B2186" s="39">
        <f t="shared" ca="1" si="657"/>
        <v>3220.48232796</v>
      </c>
      <c r="C2186" s="40">
        <f t="shared" si="658"/>
        <v>3137.2723529499999</v>
      </c>
      <c r="D2186" s="41">
        <f ca="1">IF(A2186&lt;$B$1,VLOOKUP(A2186,[1]DI!$A$4:$B$15000,2,FALSE),0)</f>
        <v>0.1115</v>
      </c>
      <c r="E2186" s="40">
        <f t="shared" ca="1" si="659"/>
        <v>4.1957000000000002E-4</v>
      </c>
      <c r="F2186" s="42">
        <f t="shared" si="653"/>
        <v>1</v>
      </c>
      <c r="G2186" s="43">
        <f t="shared" ca="1" si="660"/>
        <v>1.00041957</v>
      </c>
      <c r="H2186" s="40">
        <f ca="1">TRUNC(PRODUCT(G$10:G2185),15)</f>
        <v>1.61837935112385</v>
      </c>
      <c r="I2186" s="40">
        <f t="shared" ca="1" si="661"/>
        <v>1.58508760333294</v>
      </c>
      <c r="J2186" s="40">
        <f t="shared" ca="1" si="662"/>
        <v>1.0210030999999999</v>
      </c>
      <c r="K2186" s="42">
        <f t="shared" si="663"/>
        <v>2.7E-2</v>
      </c>
      <c r="L2186" s="63">
        <f t="shared" si="669"/>
        <v>45555</v>
      </c>
      <c r="M2186" s="64">
        <f t="shared" si="670"/>
        <v>51</v>
      </c>
      <c r="N2186" s="44">
        <f t="shared" si="664"/>
        <v>51</v>
      </c>
      <c r="O2186" s="40">
        <f t="shared" si="665"/>
        <v>1.005406381</v>
      </c>
      <c r="P2186" s="65">
        <f t="shared" ca="1" si="671"/>
        <v>1.0265230320000001</v>
      </c>
      <c r="Q2186" s="40">
        <f t="shared" ca="1" si="666"/>
        <v>83.209975009999994</v>
      </c>
      <c r="R2186" s="44">
        <f>IF(VLOOKUP(A2186,$Z$12:$AI$125,8)=VLOOKUP(A2185,$Z$12:$AI$125,8),0,VLOOKUP(A2186,Z$12:$AI$125,8))</f>
        <v>0</v>
      </c>
      <c r="S2186" s="45">
        <f>IF(R2186&gt;0,VLOOKUP(R2186,Y$12:$AH$125,7),0)</f>
        <v>0</v>
      </c>
      <c r="T2186" s="40">
        <f t="shared" si="667"/>
        <v>0</v>
      </c>
      <c r="U2186" s="40">
        <f t="shared" ca="1" si="668"/>
        <v>83.209975009999994</v>
      </c>
      <c r="V2186" s="46" t="str">
        <f t="shared" si="654"/>
        <v>J=</v>
      </c>
      <c r="W2186" s="47">
        <f t="shared" si="655"/>
        <v>45736</v>
      </c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  <c r="AX2186" s="35"/>
      <c r="AY2186" s="35"/>
      <c r="AZ2186" s="35"/>
      <c r="BA2186" s="35"/>
      <c r="BB2186" s="35"/>
      <c r="BC2186" s="35"/>
      <c r="BD2186" s="35"/>
      <c r="BE2186" s="35"/>
      <c r="BF2186" s="35"/>
      <c r="BG2186" s="35"/>
      <c r="BH2186" s="35"/>
      <c r="BI2186" s="35"/>
      <c r="BJ2186" s="35"/>
      <c r="BK2186" s="35"/>
      <c r="BL2186" s="35"/>
      <c r="BM2186" s="35"/>
      <c r="BN2186" s="35"/>
      <c r="BO2186" s="35"/>
      <c r="BP2186" s="35"/>
      <c r="BQ2186" s="35"/>
      <c r="BR2186" s="35"/>
      <c r="BS2186" s="35"/>
      <c r="BT2186" s="35"/>
      <c r="BU2186" s="35"/>
      <c r="BV2186" s="35"/>
      <c r="BW2186" s="35"/>
      <c r="BX2186" s="35"/>
      <c r="BY2186" s="35"/>
      <c r="BZ2186" s="35"/>
      <c r="CA2186" s="35"/>
      <c r="CB2186" s="35"/>
      <c r="CC2186" s="35"/>
      <c r="CD2186" s="35"/>
      <c r="CE2186" s="35"/>
      <c r="CF2186" s="35"/>
      <c r="CG2186" s="35"/>
      <c r="CH2186" s="35"/>
      <c r="CI2186" s="35"/>
      <c r="CJ2186" s="35"/>
      <c r="CK2186" s="35"/>
      <c r="CL2186" s="35"/>
      <c r="CM2186" s="35"/>
      <c r="CN2186" s="35"/>
      <c r="CO2186" s="35"/>
      <c r="CP2186" s="35"/>
      <c r="CQ2186" s="35"/>
      <c r="CR2186" s="35"/>
      <c r="CS2186" s="35"/>
      <c r="CT2186" s="35"/>
      <c r="CU2186" s="35"/>
      <c r="CV2186" s="35"/>
      <c r="CW2186" s="35"/>
      <c r="CX2186" s="35"/>
      <c r="CY2186" s="35"/>
      <c r="CZ2186" s="35"/>
      <c r="DA2186" s="35"/>
      <c r="DB2186" s="35"/>
      <c r="DC2186" s="35"/>
      <c r="DD2186" s="35"/>
      <c r="DE2186" s="35"/>
      <c r="DF2186" s="35"/>
      <c r="DG2186" s="35"/>
      <c r="DH2186" s="35"/>
      <c r="DI2186" s="35"/>
      <c r="DJ2186" s="35"/>
      <c r="DK2186" s="35"/>
      <c r="DL2186" s="35"/>
      <c r="DM2186" s="35"/>
      <c r="DN2186" s="35"/>
      <c r="DO2186" s="35"/>
      <c r="DP2186" s="35"/>
      <c r="DQ2186" s="35"/>
      <c r="DR2186" s="35"/>
      <c r="DS2186" s="35"/>
      <c r="DT2186" s="35"/>
      <c r="DU2186" s="35"/>
      <c r="DV2186" s="35"/>
      <c r="DW2186" s="35"/>
      <c r="DX2186" s="35"/>
      <c r="DY2186" s="35"/>
      <c r="DZ2186" s="35"/>
      <c r="EA2186" s="35"/>
      <c r="EB2186" s="35"/>
      <c r="EC2186" s="35"/>
      <c r="ED2186" s="35"/>
      <c r="EE2186" s="35"/>
      <c r="EF2186" s="35"/>
      <c r="EG2186" s="35"/>
      <c r="EH2186" s="35"/>
      <c r="EI2186" s="35"/>
      <c r="EJ2186" s="35"/>
      <c r="EK2186" s="35"/>
      <c r="EL2186" s="35"/>
      <c r="EM2186" s="35"/>
      <c r="EN2186" s="35"/>
      <c r="EO2186" s="35"/>
      <c r="EP2186" s="35"/>
      <c r="EQ2186" s="35"/>
      <c r="ER2186" s="35"/>
      <c r="ES2186" s="35"/>
      <c r="ET2186" s="35"/>
      <c r="EU2186" s="35"/>
      <c r="EV2186" s="35"/>
      <c r="EW2186" s="35"/>
      <c r="EX2186" s="35"/>
      <c r="EY2186" s="35"/>
      <c r="EZ2186" s="35"/>
      <c r="FA2186" s="35"/>
      <c r="FB2186" s="35"/>
      <c r="FC2186" s="35"/>
      <c r="FD2186" s="35"/>
      <c r="FE2186" s="35"/>
      <c r="FF2186" s="35"/>
      <c r="FG2186" s="35"/>
      <c r="FH2186" s="35"/>
      <c r="FI2186" s="35"/>
      <c r="FJ2186" s="35"/>
      <c r="FK2186" s="35"/>
      <c r="FL2186" s="35"/>
      <c r="FM2186" s="35"/>
      <c r="FN2186" s="35"/>
      <c r="FO2186" s="35"/>
      <c r="FP2186" s="35"/>
      <c r="FQ2186" s="35"/>
      <c r="FR2186" s="35"/>
      <c r="FS2186" s="35"/>
      <c r="FT2186" s="35"/>
      <c r="FU2186" s="35"/>
      <c r="FV2186" s="35"/>
      <c r="FW2186" s="35"/>
      <c r="FX2186" s="35"/>
      <c r="FY2186" s="35"/>
      <c r="FZ2186" s="35"/>
    </row>
    <row r="2187" spans="1:182" x14ac:dyDescent="0.15">
      <c r="A2187" s="38">
        <f t="shared" si="656"/>
        <v>45631</v>
      </c>
      <c r="B2187" s="39">
        <f t="shared" ca="1" si="657"/>
        <v>3222.1741773700001</v>
      </c>
      <c r="C2187" s="40">
        <f t="shared" si="658"/>
        <v>3137.2723529499999</v>
      </c>
      <c r="D2187" s="41">
        <f ca="1">IF(A2187&lt;$B$1,VLOOKUP(A2187,[1]DI!$A$4:$B$15000,2,FALSE),0)</f>
        <v>0.1115</v>
      </c>
      <c r="E2187" s="40">
        <f t="shared" ca="1" si="659"/>
        <v>4.1957000000000002E-4</v>
      </c>
      <c r="F2187" s="42">
        <f t="shared" ref="F2187:F2250" si="672">F2186</f>
        <v>1</v>
      </c>
      <c r="G2187" s="43">
        <f t="shared" ca="1" si="660"/>
        <v>1.00041957</v>
      </c>
      <c r="H2187" s="40">
        <f ca="1">TRUNC(PRODUCT(G$10:G2186),15)</f>
        <v>1.6190583745481999</v>
      </c>
      <c r="I2187" s="40">
        <f t="shared" ca="1" si="661"/>
        <v>1.58508760333294</v>
      </c>
      <c r="J2187" s="40">
        <f t="shared" ca="1" si="662"/>
        <v>1.0214314799999999</v>
      </c>
      <c r="K2187" s="42">
        <f t="shared" si="663"/>
        <v>2.7E-2</v>
      </c>
      <c r="L2187" s="63">
        <f t="shared" si="669"/>
        <v>45555</v>
      </c>
      <c r="M2187" s="64">
        <f t="shared" si="670"/>
        <v>52</v>
      </c>
      <c r="N2187" s="44">
        <f t="shared" si="664"/>
        <v>52</v>
      </c>
      <c r="O2187" s="40">
        <f t="shared" si="665"/>
        <v>1.0055126809999999</v>
      </c>
      <c r="P2187" s="65">
        <f t="shared" ca="1" si="671"/>
        <v>1.0270623059999999</v>
      </c>
      <c r="Q2187" s="40">
        <f t="shared" ca="1" si="666"/>
        <v>84.901824419999997</v>
      </c>
      <c r="R2187" s="44">
        <f>IF(VLOOKUP(A2187,$Z$12:$AI$125,8)=VLOOKUP(A2186,$Z$12:$AI$125,8),0,VLOOKUP(A2187,Z$12:$AI$125,8))</f>
        <v>0</v>
      </c>
      <c r="S2187" s="45">
        <f>IF(R2187&gt;0,VLOOKUP(R2187,Y$12:$AH$125,7),0)</f>
        <v>0</v>
      </c>
      <c r="T2187" s="40">
        <f t="shared" si="667"/>
        <v>0</v>
      </c>
      <c r="U2187" s="40">
        <f t="shared" ca="1" si="668"/>
        <v>84.901824419999997</v>
      </c>
      <c r="V2187" s="46" t="str">
        <f t="shared" ref="V2187:V2250" si="673">IF(R2186&gt;0,VLOOKUP(A2186,$Z$12:$AI$125,9),V2186)</f>
        <v>J=</v>
      </c>
      <c r="W2187" s="47">
        <f t="shared" ref="W2187:W2250" si="674">IF(R2186&gt;0,VLOOKUP(A2186,$Z$12:$AI$125,10),W2186)</f>
        <v>45736</v>
      </c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  <c r="AX2187" s="35"/>
      <c r="AY2187" s="35"/>
      <c r="AZ2187" s="35"/>
      <c r="BA2187" s="35"/>
      <c r="BB2187" s="35"/>
      <c r="BC2187" s="35"/>
      <c r="BD2187" s="35"/>
      <c r="BE2187" s="35"/>
      <c r="BF2187" s="35"/>
      <c r="BG2187" s="35"/>
      <c r="BH2187" s="35"/>
      <c r="BI2187" s="35"/>
      <c r="BJ2187" s="35"/>
      <c r="BK2187" s="35"/>
      <c r="BL2187" s="35"/>
      <c r="BM2187" s="35"/>
      <c r="BN2187" s="35"/>
      <c r="BO2187" s="35"/>
      <c r="BP2187" s="35"/>
      <c r="BQ2187" s="35"/>
      <c r="BR2187" s="35"/>
      <c r="BS2187" s="35"/>
      <c r="BT2187" s="35"/>
      <c r="BU2187" s="35"/>
      <c r="BV2187" s="35"/>
      <c r="BW2187" s="35"/>
      <c r="BX2187" s="35"/>
      <c r="BY2187" s="35"/>
      <c r="BZ2187" s="35"/>
      <c r="CA2187" s="35"/>
      <c r="CB2187" s="35"/>
      <c r="CC2187" s="35"/>
      <c r="CD2187" s="35"/>
      <c r="CE2187" s="35"/>
      <c r="CF2187" s="35"/>
      <c r="CG2187" s="35"/>
      <c r="CH2187" s="35"/>
      <c r="CI2187" s="35"/>
      <c r="CJ2187" s="35"/>
      <c r="CK2187" s="35"/>
      <c r="CL2187" s="35"/>
      <c r="CM2187" s="35"/>
      <c r="CN2187" s="35"/>
      <c r="CO2187" s="35"/>
      <c r="CP2187" s="35"/>
      <c r="CQ2187" s="35"/>
      <c r="CR2187" s="35"/>
      <c r="CS2187" s="35"/>
      <c r="CT2187" s="35"/>
      <c r="CU2187" s="35"/>
      <c r="CV2187" s="35"/>
      <c r="CW2187" s="35"/>
      <c r="CX2187" s="35"/>
      <c r="CY2187" s="35"/>
      <c r="CZ2187" s="35"/>
      <c r="DA2187" s="35"/>
      <c r="DB2187" s="35"/>
      <c r="DC2187" s="35"/>
      <c r="DD2187" s="35"/>
      <c r="DE2187" s="35"/>
      <c r="DF2187" s="35"/>
      <c r="DG2187" s="35"/>
      <c r="DH2187" s="35"/>
      <c r="DI2187" s="35"/>
      <c r="DJ2187" s="35"/>
      <c r="DK2187" s="35"/>
      <c r="DL2187" s="35"/>
      <c r="DM2187" s="35"/>
      <c r="DN2187" s="35"/>
      <c r="DO2187" s="35"/>
      <c r="DP2187" s="35"/>
      <c r="DQ2187" s="35"/>
      <c r="DR2187" s="35"/>
      <c r="DS2187" s="35"/>
      <c r="DT2187" s="35"/>
      <c r="DU2187" s="35"/>
      <c r="DV2187" s="35"/>
      <c r="DW2187" s="35"/>
      <c r="DX2187" s="35"/>
      <c r="DY2187" s="35"/>
      <c r="DZ2187" s="35"/>
      <c r="EA2187" s="35"/>
      <c r="EB2187" s="35"/>
      <c r="EC2187" s="35"/>
      <c r="ED2187" s="35"/>
      <c r="EE2187" s="35"/>
      <c r="EF2187" s="35"/>
      <c r="EG2187" s="35"/>
      <c r="EH2187" s="35"/>
      <c r="EI2187" s="35"/>
      <c r="EJ2187" s="35"/>
      <c r="EK2187" s="35"/>
      <c r="EL2187" s="35"/>
      <c r="EM2187" s="35"/>
      <c r="EN2187" s="35"/>
      <c r="EO2187" s="35"/>
      <c r="EP2187" s="35"/>
      <c r="EQ2187" s="35"/>
      <c r="ER2187" s="35"/>
      <c r="ES2187" s="35"/>
      <c r="ET2187" s="35"/>
      <c r="EU2187" s="35"/>
      <c r="EV2187" s="35"/>
      <c r="EW2187" s="35"/>
      <c r="EX2187" s="35"/>
      <c r="EY2187" s="35"/>
      <c r="EZ2187" s="35"/>
      <c r="FA2187" s="35"/>
      <c r="FB2187" s="35"/>
      <c r="FC2187" s="35"/>
      <c r="FD2187" s="35"/>
      <c r="FE2187" s="35"/>
      <c r="FF2187" s="35"/>
      <c r="FG2187" s="35"/>
      <c r="FH2187" s="35"/>
      <c r="FI2187" s="35"/>
      <c r="FJ2187" s="35"/>
      <c r="FK2187" s="35"/>
      <c r="FL2187" s="35"/>
      <c r="FM2187" s="35"/>
      <c r="FN2187" s="35"/>
      <c r="FO2187" s="35"/>
      <c r="FP2187" s="35"/>
      <c r="FQ2187" s="35"/>
      <c r="FR2187" s="35"/>
      <c r="FS2187" s="35"/>
      <c r="FT2187" s="35"/>
      <c r="FU2187" s="35"/>
      <c r="FV2187" s="35"/>
      <c r="FW2187" s="35"/>
      <c r="FX2187" s="35"/>
      <c r="FY2187" s="35"/>
      <c r="FZ2187" s="35"/>
    </row>
    <row r="2188" spans="1:182" x14ac:dyDescent="0.15">
      <c r="A2188" s="38">
        <f t="shared" si="656"/>
        <v>45632</v>
      </c>
      <c r="B2188" s="39">
        <f t="shared" ca="1" si="657"/>
        <v>3223.8669114899999</v>
      </c>
      <c r="C2188" s="40">
        <f t="shared" si="658"/>
        <v>3137.2723529499999</v>
      </c>
      <c r="D2188" s="41">
        <f ca="1">IF(A2188&lt;$B$1,VLOOKUP(A2188,[1]DI!$A$4:$B$15000,2,FALSE),0)</f>
        <v>0.1115</v>
      </c>
      <c r="E2188" s="40">
        <f t="shared" ca="1" si="659"/>
        <v>4.1957000000000002E-4</v>
      </c>
      <c r="F2188" s="42">
        <f t="shared" si="672"/>
        <v>1</v>
      </c>
      <c r="G2188" s="43">
        <f t="shared" ca="1" si="660"/>
        <v>1.00041957</v>
      </c>
      <c r="H2188" s="40">
        <f ca="1">TRUNC(PRODUCT(G$10:G2187),15)</f>
        <v>1.61973768287041</v>
      </c>
      <c r="I2188" s="40">
        <f t="shared" ca="1" si="661"/>
        <v>1.58508760333294</v>
      </c>
      <c r="J2188" s="40">
        <f t="shared" ca="1" si="662"/>
        <v>1.02186004</v>
      </c>
      <c r="K2188" s="42">
        <f t="shared" si="663"/>
        <v>2.7E-2</v>
      </c>
      <c r="L2188" s="63">
        <f t="shared" si="669"/>
        <v>45555</v>
      </c>
      <c r="M2188" s="64">
        <f t="shared" si="670"/>
        <v>53</v>
      </c>
      <c r="N2188" s="44">
        <f t="shared" si="664"/>
        <v>53</v>
      </c>
      <c r="O2188" s="40">
        <f t="shared" si="665"/>
        <v>1.005618991</v>
      </c>
      <c r="P2188" s="65">
        <f t="shared" ca="1" si="671"/>
        <v>1.027601862</v>
      </c>
      <c r="Q2188" s="40">
        <f t="shared" ca="1" si="666"/>
        <v>86.594558539999994</v>
      </c>
      <c r="R2188" s="44">
        <f>IF(VLOOKUP(A2188,$Z$12:$AI$125,8)=VLOOKUP(A2187,$Z$12:$AI$125,8),0,VLOOKUP(A2188,Z$12:$AI$125,8))</f>
        <v>0</v>
      </c>
      <c r="S2188" s="45">
        <f>IF(R2188&gt;0,VLOOKUP(R2188,Y$12:$AH$125,7),0)</f>
        <v>0</v>
      </c>
      <c r="T2188" s="40">
        <f t="shared" si="667"/>
        <v>0</v>
      </c>
      <c r="U2188" s="40">
        <f t="shared" ca="1" si="668"/>
        <v>86.594558539999994</v>
      </c>
      <c r="V2188" s="46" t="str">
        <f t="shared" si="673"/>
        <v>J=</v>
      </c>
      <c r="W2188" s="47">
        <f t="shared" si="674"/>
        <v>45736</v>
      </c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  <c r="AX2188" s="35"/>
      <c r="AY2188" s="35"/>
      <c r="AZ2188" s="35"/>
      <c r="BA2188" s="35"/>
      <c r="BB2188" s="35"/>
      <c r="BC2188" s="35"/>
      <c r="BD2188" s="35"/>
      <c r="BE2188" s="35"/>
      <c r="BF2188" s="35"/>
      <c r="BG2188" s="35"/>
      <c r="BH2188" s="35"/>
      <c r="BI2188" s="35"/>
      <c r="BJ2188" s="35"/>
      <c r="BK2188" s="35"/>
      <c r="BL2188" s="35"/>
      <c r="BM2188" s="35"/>
      <c r="BN2188" s="35"/>
      <c r="BO2188" s="35"/>
      <c r="BP2188" s="35"/>
      <c r="BQ2188" s="35"/>
      <c r="BR2188" s="35"/>
      <c r="BS2188" s="35"/>
      <c r="BT2188" s="35"/>
      <c r="BU2188" s="35"/>
      <c r="BV2188" s="35"/>
      <c r="BW2188" s="35"/>
      <c r="BX2188" s="35"/>
      <c r="BY2188" s="35"/>
      <c r="BZ2188" s="35"/>
      <c r="CA2188" s="35"/>
      <c r="CB2188" s="35"/>
      <c r="CC2188" s="35"/>
      <c r="CD2188" s="35"/>
      <c r="CE2188" s="35"/>
      <c r="CF2188" s="35"/>
      <c r="CG2188" s="35"/>
      <c r="CH2188" s="35"/>
      <c r="CI2188" s="35"/>
      <c r="CJ2188" s="35"/>
      <c r="CK2188" s="35"/>
      <c r="CL2188" s="35"/>
      <c r="CM2188" s="35"/>
      <c r="CN2188" s="35"/>
      <c r="CO2188" s="35"/>
      <c r="CP2188" s="35"/>
      <c r="CQ2188" s="35"/>
      <c r="CR2188" s="35"/>
      <c r="CS2188" s="35"/>
      <c r="CT2188" s="35"/>
      <c r="CU2188" s="35"/>
      <c r="CV2188" s="35"/>
      <c r="CW2188" s="35"/>
      <c r="CX2188" s="35"/>
      <c r="CY2188" s="35"/>
      <c r="CZ2188" s="35"/>
      <c r="DA2188" s="35"/>
      <c r="DB2188" s="35"/>
      <c r="DC2188" s="35"/>
      <c r="DD2188" s="35"/>
      <c r="DE2188" s="35"/>
      <c r="DF2188" s="35"/>
      <c r="DG2188" s="35"/>
      <c r="DH2188" s="35"/>
      <c r="DI2188" s="35"/>
      <c r="DJ2188" s="35"/>
      <c r="DK2188" s="35"/>
      <c r="DL2188" s="35"/>
      <c r="DM2188" s="35"/>
      <c r="DN2188" s="35"/>
      <c r="DO2188" s="35"/>
      <c r="DP2188" s="35"/>
      <c r="DQ2188" s="35"/>
      <c r="DR2188" s="35"/>
      <c r="DS2188" s="35"/>
      <c r="DT2188" s="35"/>
      <c r="DU2188" s="35"/>
      <c r="DV2188" s="35"/>
      <c r="DW2188" s="35"/>
      <c r="DX2188" s="35"/>
      <c r="DY2188" s="35"/>
      <c r="DZ2188" s="35"/>
      <c r="EA2188" s="35"/>
      <c r="EB2188" s="35"/>
      <c r="EC2188" s="35"/>
      <c r="ED2188" s="35"/>
      <c r="EE2188" s="35"/>
      <c r="EF2188" s="35"/>
      <c r="EG2188" s="35"/>
      <c r="EH2188" s="35"/>
      <c r="EI2188" s="35"/>
      <c r="EJ2188" s="35"/>
      <c r="EK2188" s="35"/>
      <c r="EL2188" s="35"/>
      <c r="EM2188" s="35"/>
      <c r="EN2188" s="35"/>
      <c r="EO2188" s="35"/>
      <c r="EP2188" s="35"/>
      <c r="EQ2188" s="35"/>
      <c r="ER2188" s="35"/>
      <c r="ES2188" s="35"/>
      <c r="ET2188" s="35"/>
      <c r="EU2188" s="35"/>
      <c r="EV2188" s="35"/>
      <c r="EW2188" s="35"/>
      <c r="EX2188" s="35"/>
      <c r="EY2188" s="35"/>
      <c r="EZ2188" s="35"/>
      <c r="FA2188" s="35"/>
      <c r="FB2188" s="35"/>
      <c r="FC2188" s="35"/>
      <c r="FD2188" s="35"/>
      <c r="FE2188" s="35"/>
      <c r="FF2188" s="35"/>
      <c r="FG2188" s="35"/>
      <c r="FH2188" s="35"/>
      <c r="FI2188" s="35"/>
      <c r="FJ2188" s="35"/>
      <c r="FK2188" s="35"/>
      <c r="FL2188" s="35"/>
      <c r="FM2188" s="35"/>
      <c r="FN2188" s="35"/>
      <c r="FO2188" s="35"/>
      <c r="FP2188" s="35"/>
      <c r="FQ2188" s="35"/>
      <c r="FR2188" s="35"/>
      <c r="FS2188" s="35"/>
      <c r="FT2188" s="35"/>
      <c r="FU2188" s="35"/>
      <c r="FV2188" s="35"/>
      <c r="FW2188" s="35"/>
      <c r="FX2188" s="35"/>
      <c r="FY2188" s="35"/>
      <c r="FZ2188" s="35"/>
    </row>
    <row r="2189" spans="1:182" x14ac:dyDescent="0.15">
      <c r="A2189" s="38">
        <f t="shared" si="656"/>
        <v>45633</v>
      </c>
      <c r="B2189" s="39">
        <f t="shared" ca="1" si="657"/>
        <v>3225.5605397300001</v>
      </c>
      <c r="C2189" s="40">
        <f t="shared" si="658"/>
        <v>3137.2723529499999</v>
      </c>
      <c r="D2189" s="41">
        <f ca="1">IF(A2189&lt;$B$1,VLOOKUP(A2189,[1]DI!$A$4:$B$15000,2,FALSE),0)</f>
        <v>0</v>
      </c>
      <c r="E2189" s="40">
        <f t="shared" ca="1" si="659"/>
        <v>0</v>
      </c>
      <c r="F2189" s="42">
        <f t="shared" si="672"/>
        <v>1</v>
      </c>
      <c r="G2189" s="43">
        <f t="shared" ca="1" si="660"/>
        <v>1</v>
      </c>
      <c r="H2189" s="40">
        <f ca="1">TRUNC(PRODUCT(G$10:G2188),15)</f>
        <v>1.62041727621001</v>
      </c>
      <c r="I2189" s="40">
        <f t="shared" ca="1" si="661"/>
        <v>1.58508760333294</v>
      </c>
      <c r="J2189" s="40">
        <f t="shared" ca="1" si="662"/>
        <v>1.02228878</v>
      </c>
      <c r="K2189" s="42">
        <f t="shared" si="663"/>
        <v>2.7E-2</v>
      </c>
      <c r="L2189" s="63">
        <f t="shared" si="669"/>
        <v>45555</v>
      </c>
      <c r="M2189" s="64">
        <f t="shared" si="670"/>
        <v>53</v>
      </c>
      <c r="N2189" s="44">
        <f t="shared" si="664"/>
        <v>54</v>
      </c>
      <c r="O2189" s="40">
        <f t="shared" si="665"/>
        <v>1.0057253129999999</v>
      </c>
      <c r="P2189" s="65">
        <f t="shared" ca="1" si="671"/>
        <v>1.028141703</v>
      </c>
      <c r="Q2189" s="40">
        <f t="shared" ca="1" si="666"/>
        <v>88.288186780000004</v>
      </c>
      <c r="R2189" s="44">
        <f>IF(VLOOKUP(A2189,$Z$12:$AI$125,8)=VLOOKUP(A2188,$Z$12:$AI$125,8),0,VLOOKUP(A2189,Z$12:$AI$125,8))</f>
        <v>0</v>
      </c>
      <c r="S2189" s="45">
        <f>IF(R2189&gt;0,VLOOKUP(R2189,Y$12:$AH$125,7),0)</f>
        <v>0</v>
      </c>
      <c r="T2189" s="40">
        <f t="shared" si="667"/>
        <v>0</v>
      </c>
      <c r="U2189" s="40">
        <f t="shared" ca="1" si="668"/>
        <v>88.288186780000004</v>
      </c>
      <c r="V2189" s="46" t="str">
        <f t="shared" si="673"/>
        <v>J=</v>
      </c>
      <c r="W2189" s="47">
        <f t="shared" si="674"/>
        <v>45736</v>
      </c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  <c r="AX2189" s="35"/>
      <c r="AY2189" s="35"/>
      <c r="AZ2189" s="35"/>
      <c r="BA2189" s="35"/>
      <c r="BB2189" s="35"/>
      <c r="BC2189" s="35"/>
      <c r="BD2189" s="35"/>
      <c r="BE2189" s="35"/>
      <c r="BF2189" s="35"/>
      <c r="BG2189" s="35"/>
      <c r="BH2189" s="35"/>
      <c r="BI2189" s="35"/>
      <c r="BJ2189" s="35"/>
      <c r="BK2189" s="35"/>
      <c r="BL2189" s="35"/>
      <c r="BM2189" s="35"/>
      <c r="BN2189" s="35"/>
      <c r="BO2189" s="35"/>
      <c r="BP2189" s="35"/>
      <c r="BQ2189" s="35"/>
      <c r="BR2189" s="35"/>
      <c r="BS2189" s="35"/>
      <c r="BT2189" s="35"/>
      <c r="BU2189" s="35"/>
      <c r="BV2189" s="35"/>
      <c r="BW2189" s="35"/>
      <c r="BX2189" s="35"/>
      <c r="BY2189" s="35"/>
      <c r="BZ2189" s="35"/>
      <c r="CA2189" s="35"/>
      <c r="CB2189" s="35"/>
      <c r="CC2189" s="35"/>
      <c r="CD2189" s="35"/>
      <c r="CE2189" s="35"/>
      <c r="CF2189" s="35"/>
      <c r="CG2189" s="35"/>
      <c r="CH2189" s="35"/>
      <c r="CI2189" s="35"/>
      <c r="CJ2189" s="35"/>
      <c r="CK2189" s="35"/>
      <c r="CL2189" s="35"/>
      <c r="CM2189" s="35"/>
      <c r="CN2189" s="35"/>
      <c r="CO2189" s="35"/>
      <c r="CP2189" s="35"/>
      <c r="CQ2189" s="35"/>
      <c r="CR2189" s="35"/>
      <c r="CS2189" s="35"/>
      <c r="CT2189" s="35"/>
      <c r="CU2189" s="35"/>
      <c r="CV2189" s="35"/>
      <c r="CW2189" s="35"/>
      <c r="CX2189" s="35"/>
      <c r="CY2189" s="35"/>
      <c r="CZ2189" s="35"/>
      <c r="DA2189" s="35"/>
      <c r="DB2189" s="35"/>
      <c r="DC2189" s="35"/>
      <c r="DD2189" s="35"/>
      <c r="DE2189" s="35"/>
      <c r="DF2189" s="35"/>
      <c r="DG2189" s="35"/>
      <c r="DH2189" s="35"/>
      <c r="DI2189" s="35"/>
      <c r="DJ2189" s="35"/>
      <c r="DK2189" s="35"/>
      <c r="DL2189" s="35"/>
      <c r="DM2189" s="35"/>
      <c r="DN2189" s="35"/>
      <c r="DO2189" s="35"/>
      <c r="DP2189" s="35"/>
      <c r="DQ2189" s="35"/>
      <c r="DR2189" s="35"/>
      <c r="DS2189" s="35"/>
      <c r="DT2189" s="35"/>
      <c r="DU2189" s="35"/>
      <c r="DV2189" s="35"/>
      <c r="DW2189" s="35"/>
      <c r="DX2189" s="35"/>
      <c r="DY2189" s="35"/>
      <c r="DZ2189" s="35"/>
      <c r="EA2189" s="35"/>
      <c r="EB2189" s="35"/>
      <c r="EC2189" s="35"/>
      <c r="ED2189" s="35"/>
      <c r="EE2189" s="35"/>
      <c r="EF2189" s="35"/>
      <c r="EG2189" s="35"/>
      <c r="EH2189" s="35"/>
      <c r="EI2189" s="35"/>
      <c r="EJ2189" s="35"/>
      <c r="EK2189" s="35"/>
      <c r="EL2189" s="35"/>
      <c r="EM2189" s="35"/>
      <c r="EN2189" s="35"/>
      <c r="EO2189" s="35"/>
      <c r="EP2189" s="35"/>
      <c r="EQ2189" s="35"/>
      <c r="ER2189" s="35"/>
      <c r="ES2189" s="35"/>
      <c r="ET2189" s="35"/>
      <c r="EU2189" s="35"/>
      <c r="EV2189" s="35"/>
      <c r="EW2189" s="35"/>
      <c r="EX2189" s="35"/>
      <c r="EY2189" s="35"/>
      <c r="EZ2189" s="35"/>
      <c r="FA2189" s="35"/>
      <c r="FB2189" s="35"/>
      <c r="FC2189" s="35"/>
      <c r="FD2189" s="35"/>
      <c r="FE2189" s="35"/>
      <c r="FF2189" s="35"/>
      <c r="FG2189" s="35"/>
      <c r="FH2189" s="35"/>
      <c r="FI2189" s="35"/>
      <c r="FJ2189" s="35"/>
      <c r="FK2189" s="35"/>
      <c r="FL2189" s="35"/>
      <c r="FM2189" s="35"/>
      <c r="FN2189" s="35"/>
      <c r="FO2189" s="35"/>
      <c r="FP2189" s="35"/>
      <c r="FQ2189" s="35"/>
      <c r="FR2189" s="35"/>
      <c r="FS2189" s="35"/>
      <c r="FT2189" s="35"/>
      <c r="FU2189" s="35"/>
      <c r="FV2189" s="35"/>
      <c r="FW2189" s="35"/>
      <c r="FX2189" s="35"/>
      <c r="FY2189" s="35"/>
      <c r="FZ2189" s="35"/>
    </row>
    <row r="2190" spans="1:182" x14ac:dyDescent="0.15">
      <c r="A2190" s="38">
        <f t="shared" ref="A2190:A2253" si="675">(A2189+1)</f>
        <v>45634</v>
      </c>
      <c r="B2190" s="39">
        <f t="shared" ca="1" si="657"/>
        <v>3225.5605397300001</v>
      </c>
      <c r="C2190" s="40">
        <f t="shared" si="658"/>
        <v>3137.2723529499999</v>
      </c>
      <c r="D2190" s="41">
        <f ca="1">IF(A2190&lt;$B$1,VLOOKUP(A2190,[1]DI!$A$4:$B$15000,2,FALSE),0)</f>
        <v>0</v>
      </c>
      <c r="E2190" s="40">
        <f t="shared" ca="1" si="659"/>
        <v>0</v>
      </c>
      <c r="F2190" s="42">
        <f t="shared" si="672"/>
        <v>1</v>
      </c>
      <c r="G2190" s="43">
        <f t="shared" ca="1" si="660"/>
        <v>1</v>
      </c>
      <c r="H2190" s="40">
        <f ca="1">TRUNC(PRODUCT(G$10:G2189),15)</f>
        <v>1.62041727621001</v>
      </c>
      <c r="I2190" s="40">
        <f t="shared" ca="1" si="661"/>
        <v>1.58508760333294</v>
      </c>
      <c r="J2190" s="40">
        <f t="shared" ca="1" si="662"/>
        <v>1.02228878</v>
      </c>
      <c r="K2190" s="42">
        <f t="shared" si="663"/>
        <v>2.7E-2</v>
      </c>
      <c r="L2190" s="63">
        <f t="shared" si="669"/>
        <v>45555</v>
      </c>
      <c r="M2190" s="64">
        <f t="shared" si="670"/>
        <v>53</v>
      </c>
      <c r="N2190" s="44">
        <f t="shared" si="664"/>
        <v>54</v>
      </c>
      <c r="O2190" s="40">
        <f t="shared" si="665"/>
        <v>1.0057253129999999</v>
      </c>
      <c r="P2190" s="65">
        <f t="shared" ca="1" si="671"/>
        <v>1.028141703</v>
      </c>
      <c r="Q2190" s="40">
        <f t="shared" ca="1" si="666"/>
        <v>88.288186780000004</v>
      </c>
      <c r="R2190" s="44">
        <f>IF(VLOOKUP(A2190,$Z$12:$AI$125,8)=VLOOKUP(A2189,$Z$12:$AI$125,8),0,VLOOKUP(A2190,Z$12:$AI$125,8))</f>
        <v>0</v>
      </c>
      <c r="S2190" s="45">
        <f>IF(R2190&gt;0,VLOOKUP(R2190,Y$12:$AH$125,7),0)</f>
        <v>0</v>
      </c>
      <c r="T2190" s="40">
        <f t="shared" si="667"/>
        <v>0</v>
      </c>
      <c r="U2190" s="40">
        <f t="shared" ca="1" si="668"/>
        <v>88.288186780000004</v>
      </c>
      <c r="V2190" s="46" t="str">
        <f t="shared" si="673"/>
        <v>J=</v>
      </c>
      <c r="W2190" s="47">
        <f t="shared" si="674"/>
        <v>45736</v>
      </c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35"/>
      <c r="BC2190" s="35"/>
      <c r="BD2190" s="35"/>
      <c r="BE2190" s="35"/>
      <c r="BF2190" s="35"/>
      <c r="BG2190" s="35"/>
      <c r="BH2190" s="35"/>
      <c r="BI2190" s="35"/>
      <c r="BJ2190" s="35"/>
      <c r="BK2190" s="35"/>
      <c r="BL2190" s="35"/>
      <c r="BM2190" s="35"/>
      <c r="BN2190" s="35"/>
      <c r="BO2190" s="35"/>
      <c r="BP2190" s="35"/>
      <c r="BQ2190" s="35"/>
      <c r="BR2190" s="35"/>
      <c r="BS2190" s="35"/>
      <c r="BT2190" s="35"/>
      <c r="BU2190" s="35"/>
      <c r="BV2190" s="35"/>
      <c r="BW2190" s="35"/>
      <c r="BX2190" s="35"/>
      <c r="BY2190" s="35"/>
      <c r="BZ2190" s="35"/>
      <c r="CA2190" s="35"/>
      <c r="CB2190" s="35"/>
      <c r="CC2190" s="35"/>
      <c r="CD2190" s="35"/>
      <c r="CE2190" s="35"/>
      <c r="CF2190" s="35"/>
      <c r="CG2190" s="35"/>
      <c r="CH2190" s="35"/>
      <c r="CI2190" s="35"/>
      <c r="CJ2190" s="35"/>
      <c r="CK2190" s="35"/>
      <c r="CL2190" s="35"/>
      <c r="CM2190" s="35"/>
      <c r="CN2190" s="35"/>
      <c r="CO2190" s="35"/>
      <c r="CP2190" s="35"/>
      <c r="CQ2190" s="35"/>
      <c r="CR2190" s="35"/>
      <c r="CS2190" s="35"/>
      <c r="CT2190" s="35"/>
      <c r="CU2190" s="35"/>
      <c r="CV2190" s="35"/>
      <c r="CW2190" s="35"/>
      <c r="CX2190" s="35"/>
      <c r="CY2190" s="35"/>
      <c r="CZ2190" s="35"/>
      <c r="DA2190" s="35"/>
      <c r="DB2190" s="35"/>
      <c r="DC2190" s="35"/>
      <c r="DD2190" s="35"/>
      <c r="DE2190" s="35"/>
      <c r="DF2190" s="35"/>
      <c r="DG2190" s="35"/>
      <c r="DH2190" s="35"/>
      <c r="DI2190" s="35"/>
      <c r="DJ2190" s="35"/>
      <c r="DK2190" s="35"/>
      <c r="DL2190" s="35"/>
      <c r="DM2190" s="35"/>
      <c r="DN2190" s="35"/>
      <c r="DO2190" s="35"/>
      <c r="DP2190" s="35"/>
      <c r="DQ2190" s="35"/>
      <c r="DR2190" s="35"/>
      <c r="DS2190" s="35"/>
      <c r="DT2190" s="35"/>
      <c r="DU2190" s="35"/>
      <c r="DV2190" s="35"/>
      <c r="DW2190" s="35"/>
      <c r="DX2190" s="35"/>
      <c r="DY2190" s="35"/>
      <c r="DZ2190" s="35"/>
      <c r="EA2190" s="35"/>
      <c r="EB2190" s="35"/>
      <c r="EC2190" s="35"/>
      <c r="ED2190" s="35"/>
      <c r="EE2190" s="35"/>
      <c r="EF2190" s="35"/>
      <c r="EG2190" s="35"/>
      <c r="EH2190" s="35"/>
      <c r="EI2190" s="35"/>
      <c r="EJ2190" s="35"/>
      <c r="EK2190" s="35"/>
      <c r="EL2190" s="35"/>
      <c r="EM2190" s="35"/>
      <c r="EN2190" s="35"/>
      <c r="EO2190" s="35"/>
      <c r="EP2190" s="35"/>
      <c r="EQ2190" s="35"/>
      <c r="ER2190" s="35"/>
      <c r="ES2190" s="35"/>
      <c r="ET2190" s="35"/>
      <c r="EU2190" s="35"/>
      <c r="EV2190" s="35"/>
      <c r="EW2190" s="35"/>
      <c r="EX2190" s="35"/>
      <c r="EY2190" s="35"/>
      <c r="EZ2190" s="35"/>
      <c r="FA2190" s="35"/>
      <c r="FB2190" s="35"/>
      <c r="FC2190" s="35"/>
      <c r="FD2190" s="35"/>
      <c r="FE2190" s="35"/>
      <c r="FF2190" s="35"/>
      <c r="FG2190" s="35"/>
      <c r="FH2190" s="35"/>
      <c r="FI2190" s="35"/>
      <c r="FJ2190" s="35"/>
      <c r="FK2190" s="35"/>
      <c r="FL2190" s="35"/>
      <c r="FM2190" s="35"/>
      <c r="FN2190" s="35"/>
      <c r="FO2190" s="35"/>
      <c r="FP2190" s="35"/>
      <c r="FQ2190" s="35"/>
      <c r="FR2190" s="35"/>
      <c r="FS2190" s="35"/>
      <c r="FT2190" s="35"/>
      <c r="FU2190" s="35"/>
      <c r="FV2190" s="35"/>
      <c r="FW2190" s="35"/>
      <c r="FX2190" s="35"/>
      <c r="FY2190" s="35"/>
      <c r="FZ2190" s="35"/>
    </row>
    <row r="2191" spans="1:182" x14ac:dyDescent="0.15">
      <c r="A2191" s="38">
        <f t="shared" si="675"/>
        <v>45635</v>
      </c>
      <c r="B2191" s="39">
        <f t="shared" ca="1" si="657"/>
        <v>3225.5605397300001</v>
      </c>
      <c r="C2191" s="40">
        <f t="shared" si="658"/>
        <v>3137.2723529499999</v>
      </c>
      <c r="D2191" s="41">
        <f ca="1">IF(A2191&lt;$B$1,VLOOKUP(A2191,[1]DI!$A$4:$B$15000,2,FALSE),0)</f>
        <v>0.1115</v>
      </c>
      <c r="E2191" s="40">
        <f t="shared" ca="1" si="659"/>
        <v>4.1957000000000002E-4</v>
      </c>
      <c r="F2191" s="42">
        <f t="shared" si="672"/>
        <v>1</v>
      </c>
      <c r="G2191" s="43">
        <f t="shared" ca="1" si="660"/>
        <v>1.00041957</v>
      </c>
      <c r="H2191" s="40">
        <f ca="1">TRUNC(PRODUCT(G$10:G2190),15)</f>
        <v>1.62041727621001</v>
      </c>
      <c r="I2191" s="40">
        <f t="shared" ca="1" si="661"/>
        <v>1.58508760333294</v>
      </c>
      <c r="J2191" s="40">
        <f t="shared" ca="1" si="662"/>
        <v>1.02228878</v>
      </c>
      <c r="K2191" s="42">
        <f t="shared" si="663"/>
        <v>2.7E-2</v>
      </c>
      <c r="L2191" s="63">
        <f t="shared" si="669"/>
        <v>45555</v>
      </c>
      <c r="M2191" s="64">
        <f t="shared" si="670"/>
        <v>54</v>
      </c>
      <c r="N2191" s="44">
        <f t="shared" si="664"/>
        <v>54</v>
      </c>
      <c r="O2191" s="40">
        <f t="shared" si="665"/>
        <v>1.0057253129999999</v>
      </c>
      <c r="P2191" s="65">
        <f t="shared" ca="1" si="671"/>
        <v>1.028141703</v>
      </c>
      <c r="Q2191" s="40">
        <f t="shared" ca="1" si="666"/>
        <v>88.288186780000004</v>
      </c>
      <c r="R2191" s="44">
        <f>IF(VLOOKUP(A2191,$Z$12:$AI$125,8)=VLOOKUP(A2190,$Z$12:$AI$125,8),0,VLOOKUP(A2191,Z$12:$AI$125,8))</f>
        <v>0</v>
      </c>
      <c r="S2191" s="45">
        <f>IF(R2191&gt;0,VLOOKUP(R2191,Y$12:$AH$125,7),0)</f>
        <v>0</v>
      </c>
      <c r="T2191" s="40">
        <f t="shared" si="667"/>
        <v>0</v>
      </c>
      <c r="U2191" s="40">
        <f t="shared" ca="1" si="668"/>
        <v>88.288186780000004</v>
      </c>
      <c r="V2191" s="46" t="str">
        <f t="shared" si="673"/>
        <v>J=</v>
      </c>
      <c r="W2191" s="47">
        <f t="shared" si="674"/>
        <v>45736</v>
      </c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35"/>
      <c r="BC2191" s="35"/>
      <c r="BD2191" s="35"/>
      <c r="BE2191" s="35"/>
      <c r="BF2191" s="35"/>
      <c r="BG2191" s="35"/>
      <c r="BH2191" s="35"/>
      <c r="BI2191" s="35"/>
      <c r="BJ2191" s="35"/>
      <c r="BK2191" s="35"/>
      <c r="BL2191" s="35"/>
      <c r="BM2191" s="35"/>
      <c r="BN2191" s="35"/>
      <c r="BO2191" s="35"/>
      <c r="BP2191" s="35"/>
      <c r="BQ2191" s="35"/>
      <c r="BR2191" s="35"/>
      <c r="BS2191" s="35"/>
      <c r="BT2191" s="35"/>
      <c r="BU2191" s="35"/>
      <c r="BV2191" s="35"/>
      <c r="BW2191" s="35"/>
      <c r="BX2191" s="35"/>
      <c r="BY2191" s="35"/>
      <c r="BZ2191" s="35"/>
      <c r="CA2191" s="35"/>
      <c r="CB2191" s="35"/>
      <c r="CC2191" s="35"/>
      <c r="CD2191" s="35"/>
      <c r="CE2191" s="35"/>
      <c r="CF2191" s="35"/>
      <c r="CG2191" s="35"/>
      <c r="CH2191" s="35"/>
      <c r="CI2191" s="35"/>
      <c r="CJ2191" s="35"/>
      <c r="CK2191" s="35"/>
      <c r="CL2191" s="35"/>
      <c r="CM2191" s="35"/>
      <c r="CN2191" s="35"/>
      <c r="CO2191" s="35"/>
      <c r="CP2191" s="35"/>
      <c r="CQ2191" s="35"/>
      <c r="CR2191" s="35"/>
      <c r="CS2191" s="35"/>
      <c r="CT2191" s="35"/>
      <c r="CU2191" s="35"/>
      <c r="CV2191" s="35"/>
      <c r="CW2191" s="35"/>
      <c r="CX2191" s="35"/>
      <c r="CY2191" s="35"/>
      <c r="CZ2191" s="35"/>
      <c r="DA2191" s="35"/>
      <c r="DB2191" s="35"/>
      <c r="DC2191" s="35"/>
      <c r="DD2191" s="35"/>
      <c r="DE2191" s="35"/>
      <c r="DF2191" s="35"/>
      <c r="DG2191" s="35"/>
      <c r="DH2191" s="35"/>
      <c r="DI2191" s="35"/>
      <c r="DJ2191" s="35"/>
      <c r="DK2191" s="35"/>
      <c r="DL2191" s="35"/>
      <c r="DM2191" s="35"/>
      <c r="DN2191" s="35"/>
      <c r="DO2191" s="35"/>
      <c r="DP2191" s="35"/>
      <c r="DQ2191" s="35"/>
      <c r="DR2191" s="35"/>
      <c r="DS2191" s="35"/>
      <c r="DT2191" s="35"/>
      <c r="DU2191" s="35"/>
      <c r="DV2191" s="35"/>
      <c r="DW2191" s="35"/>
      <c r="DX2191" s="35"/>
      <c r="DY2191" s="35"/>
      <c r="DZ2191" s="35"/>
      <c r="EA2191" s="35"/>
      <c r="EB2191" s="35"/>
      <c r="EC2191" s="35"/>
      <c r="ED2191" s="35"/>
      <c r="EE2191" s="35"/>
      <c r="EF2191" s="35"/>
      <c r="EG2191" s="35"/>
      <c r="EH2191" s="35"/>
      <c r="EI2191" s="35"/>
      <c r="EJ2191" s="35"/>
      <c r="EK2191" s="35"/>
      <c r="EL2191" s="35"/>
      <c r="EM2191" s="35"/>
      <c r="EN2191" s="35"/>
      <c r="EO2191" s="35"/>
      <c r="EP2191" s="35"/>
      <c r="EQ2191" s="35"/>
      <c r="ER2191" s="35"/>
      <c r="ES2191" s="35"/>
      <c r="ET2191" s="35"/>
      <c r="EU2191" s="35"/>
      <c r="EV2191" s="35"/>
      <c r="EW2191" s="35"/>
      <c r="EX2191" s="35"/>
      <c r="EY2191" s="35"/>
      <c r="EZ2191" s="35"/>
      <c r="FA2191" s="35"/>
      <c r="FB2191" s="35"/>
      <c r="FC2191" s="35"/>
      <c r="FD2191" s="35"/>
      <c r="FE2191" s="35"/>
      <c r="FF2191" s="35"/>
      <c r="FG2191" s="35"/>
      <c r="FH2191" s="35"/>
      <c r="FI2191" s="35"/>
      <c r="FJ2191" s="35"/>
      <c r="FK2191" s="35"/>
      <c r="FL2191" s="35"/>
      <c r="FM2191" s="35"/>
      <c r="FN2191" s="35"/>
      <c r="FO2191" s="35"/>
      <c r="FP2191" s="35"/>
      <c r="FQ2191" s="35"/>
      <c r="FR2191" s="35"/>
      <c r="FS2191" s="35"/>
      <c r="FT2191" s="35"/>
      <c r="FU2191" s="35"/>
      <c r="FV2191" s="35"/>
      <c r="FW2191" s="35"/>
      <c r="FX2191" s="35"/>
      <c r="FY2191" s="35"/>
      <c r="FZ2191" s="35"/>
    </row>
    <row r="2192" spans="1:182" x14ac:dyDescent="0.15">
      <c r="A2192" s="38">
        <f t="shared" si="675"/>
        <v>45636</v>
      </c>
      <c r="B2192" s="39">
        <f t="shared" ca="1" si="657"/>
        <v>3227.2550558200001</v>
      </c>
      <c r="C2192" s="40">
        <f t="shared" si="658"/>
        <v>3137.2723529499999</v>
      </c>
      <c r="D2192" s="41">
        <f ca="1">IF(A2192&lt;$B$1,VLOOKUP(A2192,[1]DI!$A$4:$B$15000,2,FALSE),0)</f>
        <v>0.1115</v>
      </c>
      <c r="E2192" s="40">
        <f t="shared" ca="1" si="659"/>
        <v>4.1957000000000002E-4</v>
      </c>
      <c r="F2192" s="42">
        <f t="shared" si="672"/>
        <v>1</v>
      </c>
      <c r="G2192" s="43">
        <f t="shared" ca="1" si="660"/>
        <v>1.00041957</v>
      </c>
      <c r="H2192" s="40">
        <f ca="1">TRUNC(PRODUCT(G$10:G2191),15)</f>
        <v>1.62109715468659</v>
      </c>
      <c r="I2192" s="40">
        <f t="shared" ca="1" si="661"/>
        <v>1.58508760333294</v>
      </c>
      <c r="J2192" s="40">
        <f t="shared" ca="1" si="662"/>
        <v>1.0227177000000001</v>
      </c>
      <c r="K2192" s="42">
        <f t="shared" si="663"/>
        <v>2.7E-2</v>
      </c>
      <c r="L2192" s="63">
        <f t="shared" si="669"/>
        <v>45555</v>
      </c>
      <c r="M2192" s="64">
        <f t="shared" si="670"/>
        <v>55</v>
      </c>
      <c r="N2192" s="44">
        <f t="shared" si="664"/>
        <v>55</v>
      </c>
      <c r="O2192" s="40">
        <f t="shared" si="665"/>
        <v>1.005831645</v>
      </c>
      <c r="P2192" s="65">
        <f t="shared" ca="1" si="671"/>
        <v>1.028681827</v>
      </c>
      <c r="Q2192" s="40">
        <f t="shared" ca="1" si="666"/>
        <v>89.982702869999997</v>
      </c>
      <c r="R2192" s="44">
        <f>IF(VLOOKUP(A2192,$Z$12:$AI$125,8)=VLOOKUP(A2191,$Z$12:$AI$125,8),0,VLOOKUP(A2192,Z$12:$AI$125,8))</f>
        <v>0</v>
      </c>
      <c r="S2192" s="45">
        <f>IF(R2192&gt;0,VLOOKUP(R2192,Y$12:$AH$125,7),0)</f>
        <v>0</v>
      </c>
      <c r="T2192" s="40">
        <f t="shared" si="667"/>
        <v>0</v>
      </c>
      <c r="U2192" s="40">
        <f t="shared" ca="1" si="668"/>
        <v>89.982702869999997</v>
      </c>
      <c r="V2192" s="46" t="str">
        <f t="shared" si="673"/>
        <v>J=</v>
      </c>
      <c r="W2192" s="47">
        <f t="shared" si="674"/>
        <v>45736</v>
      </c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  <c r="AX2192" s="35"/>
      <c r="AY2192" s="35"/>
      <c r="AZ2192" s="35"/>
      <c r="BA2192" s="35"/>
      <c r="BB2192" s="35"/>
      <c r="BC2192" s="35"/>
      <c r="BD2192" s="35"/>
      <c r="BE2192" s="35"/>
      <c r="BF2192" s="35"/>
      <c r="BG2192" s="35"/>
      <c r="BH2192" s="35"/>
      <c r="BI2192" s="35"/>
      <c r="BJ2192" s="35"/>
      <c r="BK2192" s="35"/>
      <c r="BL2192" s="35"/>
      <c r="BM2192" s="35"/>
      <c r="BN2192" s="35"/>
      <c r="BO2192" s="35"/>
      <c r="BP2192" s="35"/>
      <c r="BQ2192" s="35"/>
      <c r="BR2192" s="35"/>
      <c r="BS2192" s="35"/>
      <c r="BT2192" s="35"/>
      <c r="BU2192" s="35"/>
      <c r="BV2192" s="35"/>
      <c r="BW2192" s="35"/>
      <c r="BX2192" s="35"/>
      <c r="BY2192" s="35"/>
      <c r="BZ2192" s="35"/>
      <c r="CA2192" s="35"/>
      <c r="CB2192" s="35"/>
      <c r="CC2192" s="35"/>
      <c r="CD2192" s="35"/>
      <c r="CE2192" s="35"/>
      <c r="CF2192" s="35"/>
      <c r="CG2192" s="35"/>
      <c r="CH2192" s="35"/>
      <c r="CI2192" s="35"/>
      <c r="CJ2192" s="35"/>
      <c r="CK2192" s="35"/>
      <c r="CL2192" s="35"/>
      <c r="CM2192" s="35"/>
      <c r="CN2192" s="35"/>
      <c r="CO2192" s="35"/>
      <c r="CP2192" s="35"/>
      <c r="CQ2192" s="35"/>
      <c r="CR2192" s="35"/>
      <c r="CS2192" s="35"/>
      <c r="CT2192" s="35"/>
      <c r="CU2192" s="35"/>
      <c r="CV2192" s="35"/>
      <c r="CW2192" s="35"/>
      <c r="CX2192" s="35"/>
      <c r="CY2192" s="35"/>
      <c r="CZ2192" s="35"/>
      <c r="DA2192" s="35"/>
      <c r="DB2192" s="35"/>
      <c r="DC2192" s="35"/>
      <c r="DD2192" s="35"/>
      <c r="DE2192" s="35"/>
      <c r="DF2192" s="35"/>
      <c r="DG2192" s="35"/>
      <c r="DH2192" s="35"/>
      <c r="DI2192" s="35"/>
      <c r="DJ2192" s="35"/>
      <c r="DK2192" s="35"/>
      <c r="DL2192" s="35"/>
      <c r="DM2192" s="35"/>
      <c r="DN2192" s="35"/>
      <c r="DO2192" s="35"/>
      <c r="DP2192" s="35"/>
      <c r="DQ2192" s="35"/>
      <c r="DR2192" s="35"/>
      <c r="DS2192" s="35"/>
      <c r="DT2192" s="35"/>
      <c r="DU2192" s="35"/>
      <c r="DV2192" s="35"/>
      <c r="DW2192" s="35"/>
      <c r="DX2192" s="35"/>
      <c r="DY2192" s="35"/>
      <c r="DZ2192" s="35"/>
      <c r="EA2192" s="35"/>
      <c r="EB2192" s="35"/>
      <c r="EC2192" s="35"/>
      <c r="ED2192" s="35"/>
      <c r="EE2192" s="35"/>
      <c r="EF2192" s="35"/>
      <c r="EG2192" s="35"/>
      <c r="EH2192" s="35"/>
      <c r="EI2192" s="35"/>
      <c r="EJ2192" s="35"/>
      <c r="EK2192" s="35"/>
      <c r="EL2192" s="35"/>
      <c r="EM2192" s="35"/>
      <c r="EN2192" s="35"/>
      <c r="EO2192" s="35"/>
      <c r="EP2192" s="35"/>
      <c r="EQ2192" s="35"/>
      <c r="ER2192" s="35"/>
      <c r="ES2192" s="35"/>
      <c r="ET2192" s="35"/>
      <c r="EU2192" s="35"/>
      <c r="EV2192" s="35"/>
      <c r="EW2192" s="35"/>
      <c r="EX2192" s="35"/>
      <c r="EY2192" s="35"/>
      <c r="EZ2192" s="35"/>
      <c r="FA2192" s="35"/>
      <c r="FB2192" s="35"/>
      <c r="FC2192" s="35"/>
      <c r="FD2192" s="35"/>
      <c r="FE2192" s="35"/>
      <c r="FF2192" s="35"/>
      <c r="FG2192" s="35"/>
      <c r="FH2192" s="35"/>
      <c r="FI2192" s="35"/>
      <c r="FJ2192" s="35"/>
      <c r="FK2192" s="35"/>
      <c r="FL2192" s="35"/>
      <c r="FM2192" s="35"/>
      <c r="FN2192" s="35"/>
      <c r="FO2192" s="35"/>
      <c r="FP2192" s="35"/>
      <c r="FQ2192" s="35"/>
      <c r="FR2192" s="35"/>
      <c r="FS2192" s="35"/>
      <c r="FT2192" s="35"/>
      <c r="FU2192" s="35"/>
      <c r="FV2192" s="35"/>
      <c r="FW2192" s="35"/>
      <c r="FX2192" s="35"/>
      <c r="FY2192" s="35"/>
      <c r="FZ2192" s="35"/>
    </row>
    <row r="2193" spans="1:182" x14ac:dyDescent="0.15">
      <c r="A2193" s="38">
        <f t="shared" si="675"/>
        <v>45637</v>
      </c>
      <c r="B2193" s="39">
        <f t="shared" ca="1" si="657"/>
        <v>3228.95049427</v>
      </c>
      <c r="C2193" s="40">
        <f t="shared" si="658"/>
        <v>3137.2723529499999</v>
      </c>
      <c r="D2193" s="41">
        <f ca="1">IF(A2193&lt;$B$1,VLOOKUP(A2193,[1]DI!$A$4:$B$15000,2,FALSE),0)</f>
        <v>0.1115</v>
      </c>
      <c r="E2193" s="40">
        <f t="shared" ca="1" si="659"/>
        <v>4.1957000000000002E-4</v>
      </c>
      <c r="F2193" s="42">
        <f t="shared" si="672"/>
        <v>1</v>
      </c>
      <c r="G2193" s="43">
        <f t="shared" ca="1" si="660"/>
        <v>1.00041957</v>
      </c>
      <c r="H2193" s="40">
        <f ca="1">TRUNC(PRODUCT(G$10:G2192),15)</f>
        <v>1.6217773184197799</v>
      </c>
      <c r="I2193" s="40">
        <f t="shared" ca="1" si="661"/>
        <v>1.58508760333294</v>
      </c>
      <c r="J2193" s="40">
        <f t="shared" ca="1" si="662"/>
        <v>1.0231468100000001</v>
      </c>
      <c r="K2193" s="42">
        <f t="shared" si="663"/>
        <v>2.7E-2</v>
      </c>
      <c r="L2193" s="63">
        <f t="shared" si="669"/>
        <v>45555</v>
      </c>
      <c r="M2193" s="64">
        <f t="shared" si="670"/>
        <v>56</v>
      </c>
      <c r="N2193" s="44">
        <f t="shared" si="664"/>
        <v>56</v>
      </c>
      <c r="O2193" s="40">
        <f t="shared" si="665"/>
        <v>1.005937989</v>
      </c>
      <c r="P2193" s="65">
        <f t="shared" ca="1" si="671"/>
        <v>1.0292222449999999</v>
      </c>
      <c r="Q2193" s="40">
        <f t="shared" ca="1" si="666"/>
        <v>91.678141319999995</v>
      </c>
      <c r="R2193" s="44">
        <f>IF(VLOOKUP(A2193,$Z$12:$AI$125,8)=VLOOKUP(A2192,$Z$12:$AI$125,8),0,VLOOKUP(A2193,Z$12:$AI$125,8))</f>
        <v>0</v>
      </c>
      <c r="S2193" s="45">
        <f>IF(R2193&gt;0,VLOOKUP(R2193,Y$12:$AH$125,7),0)</f>
        <v>0</v>
      </c>
      <c r="T2193" s="40">
        <f t="shared" si="667"/>
        <v>0</v>
      </c>
      <c r="U2193" s="40">
        <f t="shared" ca="1" si="668"/>
        <v>91.678141319999995</v>
      </c>
      <c r="V2193" s="46" t="str">
        <f t="shared" si="673"/>
        <v>J=</v>
      </c>
      <c r="W2193" s="47">
        <f t="shared" si="674"/>
        <v>45736</v>
      </c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35"/>
      <c r="BC2193" s="35"/>
      <c r="BD2193" s="35"/>
      <c r="BE2193" s="35"/>
      <c r="BF2193" s="35"/>
      <c r="BG2193" s="35"/>
      <c r="BH2193" s="35"/>
      <c r="BI2193" s="35"/>
      <c r="BJ2193" s="35"/>
      <c r="BK2193" s="35"/>
      <c r="BL2193" s="35"/>
      <c r="BM2193" s="35"/>
      <c r="BN2193" s="35"/>
      <c r="BO2193" s="35"/>
      <c r="BP2193" s="35"/>
      <c r="BQ2193" s="35"/>
      <c r="BR2193" s="35"/>
      <c r="BS2193" s="35"/>
      <c r="BT2193" s="35"/>
      <c r="BU2193" s="35"/>
      <c r="BV2193" s="35"/>
      <c r="BW2193" s="35"/>
      <c r="BX2193" s="35"/>
      <c r="BY2193" s="35"/>
      <c r="BZ2193" s="35"/>
      <c r="CA2193" s="35"/>
      <c r="CB2193" s="35"/>
      <c r="CC2193" s="35"/>
      <c r="CD2193" s="35"/>
      <c r="CE2193" s="35"/>
      <c r="CF2193" s="35"/>
      <c r="CG2193" s="35"/>
      <c r="CH2193" s="35"/>
      <c r="CI2193" s="35"/>
      <c r="CJ2193" s="35"/>
      <c r="CK2193" s="35"/>
      <c r="CL2193" s="35"/>
      <c r="CM2193" s="35"/>
      <c r="CN2193" s="35"/>
      <c r="CO2193" s="35"/>
      <c r="CP2193" s="35"/>
      <c r="CQ2193" s="35"/>
      <c r="CR2193" s="35"/>
      <c r="CS2193" s="35"/>
      <c r="CT2193" s="35"/>
      <c r="CU2193" s="35"/>
      <c r="CV2193" s="35"/>
      <c r="CW2193" s="35"/>
      <c r="CX2193" s="35"/>
      <c r="CY2193" s="35"/>
      <c r="CZ2193" s="35"/>
      <c r="DA2193" s="35"/>
      <c r="DB2193" s="35"/>
      <c r="DC2193" s="35"/>
      <c r="DD2193" s="35"/>
      <c r="DE2193" s="35"/>
      <c r="DF2193" s="35"/>
      <c r="DG2193" s="35"/>
      <c r="DH2193" s="35"/>
      <c r="DI2193" s="35"/>
      <c r="DJ2193" s="35"/>
      <c r="DK2193" s="35"/>
      <c r="DL2193" s="35"/>
      <c r="DM2193" s="35"/>
      <c r="DN2193" s="35"/>
      <c r="DO2193" s="35"/>
      <c r="DP2193" s="35"/>
      <c r="DQ2193" s="35"/>
      <c r="DR2193" s="35"/>
      <c r="DS2193" s="35"/>
      <c r="DT2193" s="35"/>
      <c r="DU2193" s="35"/>
      <c r="DV2193" s="35"/>
      <c r="DW2193" s="35"/>
      <c r="DX2193" s="35"/>
      <c r="DY2193" s="35"/>
      <c r="DZ2193" s="35"/>
      <c r="EA2193" s="35"/>
      <c r="EB2193" s="35"/>
      <c r="EC2193" s="35"/>
      <c r="ED2193" s="35"/>
      <c r="EE2193" s="35"/>
      <c r="EF2193" s="35"/>
      <c r="EG2193" s="35"/>
      <c r="EH2193" s="35"/>
      <c r="EI2193" s="35"/>
      <c r="EJ2193" s="35"/>
      <c r="EK2193" s="35"/>
      <c r="EL2193" s="35"/>
      <c r="EM2193" s="35"/>
      <c r="EN2193" s="35"/>
      <c r="EO2193" s="35"/>
      <c r="EP2193" s="35"/>
      <c r="EQ2193" s="35"/>
      <c r="ER2193" s="35"/>
      <c r="ES2193" s="35"/>
      <c r="ET2193" s="35"/>
      <c r="EU2193" s="35"/>
      <c r="EV2193" s="35"/>
      <c r="EW2193" s="35"/>
      <c r="EX2193" s="35"/>
      <c r="EY2193" s="35"/>
      <c r="EZ2193" s="35"/>
      <c r="FA2193" s="35"/>
      <c r="FB2193" s="35"/>
      <c r="FC2193" s="35"/>
      <c r="FD2193" s="35"/>
      <c r="FE2193" s="35"/>
      <c r="FF2193" s="35"/>
      <c r="FG2193" s="35"/>
      <c r="FH2193" s="35"/>
      <c r="FI2193" s="35"/>
      <c r="FJ2193" s="35"/>
      <c r="FK2193" s="35"/>
      <c r="FL2193" s="35"/>
      <c r="FM2193" s="35"/>
      <c r="FN2193" s="35"/>
      <c r="FO2193" s="35"/>
      <c r="FP2193" s="35"/>
      <c r="FQ2193" s="35"/>
      <c r="FR2193" s="35"/>
      <c r="FS2193" s="35"/>
      <c r="FT2193" s="35"/>
      <c r="FU2193" s="35"/>
      <c r="FV2193" s="35"/>
      <c r="FW2193" s="35"/>
      <c r="FX2193" s="35"/>
      <c r="FY2193" s="35"/>
      <c r="FZ2193" s="35"/>
    </row>
    <row r="2194" spans="1:182" x14ac:dyDescent="0.15">
      <c r="A2194" s="38">
        <f t="shared" si="675"/>
        <v>45638</v>
      </c>
      <c r="B2194" s="39">
        <f t="shared" ca="1" si="657"/>
        <v>3230.64679234</v>
      </c>
      <c r="C2194" s="40">
        <f t="shared" si="658"/>
        <v>3137.2723529499999</v>
      </c>
      <c r="D2194" s="41">
        <f ca="1">IF(A2194&lt;$B$1,VLOOKUP(A2194,[1]DI!$A$4:$B$15000,2,FALSE),0)</f>
        <v>0.1215</v>
      </c>
      <c r="E2194" s="40">
        <f t="shared" ca="1" si="659"/>
        <v>4.5512999999999999E-4</v>
      </c>
      <c r="F2194" s="42">
        <f t="shared" si="672"/>
        <v>1</v>
      </c>
      <c r="G2194" s="43">
        <f t="shared" ca="1" si="660"/>
        <v>1.00045513</v>
      </c>
      <c r="H2194" s="40">
        <f ca="1">TRUNC(PRODUCT(G$10:G2193),15)</f>
        <v>1.62245776752927</v>
      </c>
      <c r="I2194" s="40">
        <f t="shared" ca="1" si="661"/>
        <v>1.58508760333294</v>
      </c>
      <c r="J2194" s="40">
        <f t="shared" ca="1" si="662"/>
        <v>1.0235760899999999</v>
      </c>
      <c r="K2194" s="42">
        <f t="shared" si="663"/>
        <v>2.7E-2</v>
      </c>
      <c r="L2194" s="63">
        <f t="shared" si="669"/>
        <v>45555</v>
      </c>
      <c r="M2194" s="64">
        <f t="shared" si="670"/>
        <v>57</v>
      </c>
      <c r="N2194" s="44">
        <f t="shared" si="664"/>
        <v>57</v>
      </c>
      <c r="O2194" s="40">
        <f t="shared" si="665"/>
        <v>1.0060443450000001</v>
      </c>
      <c r="P2194" s="65">
        <f t="shared" ca="1" si="671"/>
        <v>1.0297629370000001</v>
      </c>
      <c r="Q2194" s="40">
        <f t="shared" ca="1" si="666"/>
        <v>93.374439390000006</v>
      </c>
      <c r="R2194" s="44">
        <f>IF(VLOOKUP(A2194,$Z$12:$AI$125,8)=VLOOKUP(A2193,$Z$12:$AI$125,8),0,VLOOKUP(A2194,Z$12:$AI$125,8))</f>
        <v>0</v>
      </c>
      <c r="S2194" s="45">
        <f>IF(R2194&gt;0,VLOOKUP(R2194,Y$12:$AH$125,7),0)</f>
        <v>0</v>
      </c>
      <c r="T2194" s="40">
        <f t="shared" si="667"/>
        <v>0</v>
      </c>
      <c r="U2194" s="40">
        <f t="shared" ca="1" si="668"/>
        <v>93.374439390000006</v>
      </c>
      <c r="V2194" s="46" t="str">
        <f t="shared" si="673"/>
        <v>J=</v>
      </c>
      <c r="W2194" s="47">
        <f t="shared" si="674"/>
        <v>45736</v>
      </c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35"/>
      <c r="BC2194" s="35"/>
      <c r="BD2194" s="35"/>
      <c r="BE2194" s="35"/>
      <c r="BF2194" s="35"/>
      <c r="BG2194" s="35"/>
      <c r="BH2194" s="35"/>
      <c r="BI2194" s="35"/>
      <c r="BJ2194" s="35"/>
      <c r="BK2194" s="35"/>
      <c r="BL2194" s="35"/>
      <c r="BM2194" s="35"/>
      <c r="BN2194" s="35"/>
      <c r="BO2194" s="35"/>
      <c r="BP2194" s="35"/>
      <c r="BQ2194" s="35"/>
      <c r="BR2194" s="35"/>
      <c r="BS2194" s="35"/>
      <c r="BT2194" s="35"/>
      <c r="BU2194" s="35"/>
      <c r="BV2194" s="35"/>
      <c r="BW2194" s="35"/>
      <c r="BX2194" s="35"/>
      <c r="BY2194" s="35"/>
      <c r="BZ2194" s="35"/>
      <c r="CA2194" s="35"/>
      <c r="CB2194" s="35"/>
      <c r="CC2194" s="35"/>
      <c r="CD2194" s="35"/>
      <c r="CE2194" s="35"/>
      <c r="CF2194" s="35"/>
      <c r="CG2194" s="35"/>
      <c r="CH2194" s="35"/>
      <c r="CI2194" s="35"/>
      <c r="CJ2194" s="35"/>
      <c r="CK2194" s="35"/>
      <c r="CL2194" s="35"/>
      <c r="CM2194" s="35"/>
      <c r="CN2194" s="35"/>
      <c r="CO2194" s="35"/>
      <c r="CP2194" s="35"/>
      <c r="CQ2194" s="35"/>
      <c r="CR2194" s="35"/>
      <c r="CS2194" s="35"/>
      <c r="CT2194" s="35"/>
      <c r="CU2194" s="35"/>
      <c r="CV2194" s="35"/>
      <c r="CW2194" s="35"/>
      <c r="CX2194" s="35"/>
      <c r="CY2194" s="35"/>
      <c r="CZ2194" s="35"/>
      <c r="DA2194" s="35"/>
      <c r="DB2194" s="35"/>
      <c r="DC2194" s="35"/>
      <c r="DD2194" s="35"/>
      <c r="DE2194" s="35"/>
      <c r="DF2194" s="35"/>
      <c r="DG2194" s="35"/>
      <c r="DH2194" s="35"/>
      <c r="DI2194" s="35"/>
      <c r="DJ2194" s="35"/>
      <c r="DK2194" s="35"/>
      <c r="DL2194" s="35"/>
      <c r="DM2194" s="35"/>
      <c r="DN2194" s="35"/>
      <c r="DO2194" s="35"/>
      <c r="DP2194" s="35"/>
      <c r="DQ2194" s="35"/>
      <c r="DR2194" s="35"/>
      <c r="DS2194" s="35"/>
      <c r="DT2194" s="35"/>
      <c r="DU2194" s="35"/>
      <c r="DV2194" s="35"/>
      <c r="DW2194" s="35"/>
      <c r="DX2194" s="35"/>
      <c r="DY2194" s="35"/>
      <c r="DZ2194" s="35"/>
      <c r="EA2194" s="35"/>
      <c r="EB2194" s="35"/>
      <c r="EC2194" s="35"/>
      <c r="ED2194" s="35"/>
      <c r="EE2194" s="35"/>
      <c r="EF2194" s="35"/>
      <c r="EG2194" s="35"/>
      <c r="EH2194" s="35"/>
      <c r="EI2194" s="35"/>
      <c r="EJ2194" s="35"/>
      <c r="EK2194" s="35"/>
      <c r="EL2194" s="35"/>
      <c r="EM2194" s="35"/>
      <c r="EN2194" s="35"/>
      <c r="EO2194" s="35"/>
      <c r="EP2194" s="35"/>
      <c r="EQ2194" s="35"/>
      <c r="ER2194" s="35"/>
      <c r="ES2194" s="35"/>
      <c r="ET2194" s="35"/>
      <c r="EU2194" s="35"/>
      <c r="EV2194" s="35"/>
      <c r="EW2194" s="35"/>
      <c r="EX2194" s="35"/>
      <c r="EY2194" s="35"/>
      <c r="EZ2194" s="35"/>
      <c r="FA2194" s="35"/>
      <c r="FB2194" s="35"/>
      <c r="FC2194" s="35"/>
      <c r="FD2194" s="35"/>
      <c r="FE2194" s="35"/>
      <c r="FF2194" s="35"/>
      <c r="FG2194" s="35"/>
      <c r="FH2194" s="35"/>
      <c r="FI2194" s="35"/>
      <c r="FJ2194" s="35"/>
      <c r="FK2194" s="35"/>
      <c r="FL2194" s="35"/>
      <c r="FM2194" s="35"/>
      <c r="FN2194" s="35"/>
      <c r="FO2194" s="35"/>
      <c r="FP2194" s="35"/>
      <c r="FQ2194" s="35"/>
      <c r="FR2194" s="35"/>
      <c r="FS2194" s="35"/>
      <c r="FT2194" s="35"/>
      <c r="FU2194" s="35"/>
      <c r="FV2194" s="35"/>
      <c r="FW2194" s="35"/>
      <c r="FX2194" s="35"/>
      <c r="FY2194" s="35"/>
      <c r="FZ2194" s="35"/>
    </row>
    <row r="2195" spans="1:182" x14ac:dyDescent="0.15">
      <c r="A2195" s="38">
        <f t="shared" si="675"/>
        <v>45639</v>
      </c>
      <c r="B2195" s="39">
        <f t="shared" ca="1" si="657"/>
        <v>3232.4588777099998</v>
      </c>
      <c r="C2195" s="40">
        <f t="shared" si="658"/>
        <v>3137.2723529499999</v>
      </c>
      <c r="D2195" s="41">
        <f ca="1">IF(A2195&lt;$B$1,VLOOKUP(A2195,[1]DI!$A$4:$B$15000,2,FALSE),0)</f>
        <v>0.1215</v>
      </c>
      <c r="E2195" s="40">
        <f t="shared" ca="1" si="659"/>
        <v>4.5512999999999999E-4</v>
      </c>
      <c r="F2195" s="42">
        <f t="shared" si="672"/>
        <v>1</v>
      </c>
      <c r="G2195" s="43">
        <f t="shared" ca="1" si="660"/>
        <v>1.00045513</v>
      </c>
      <c r="H2195" s="40">
        <f ca="1">TRUNC(PRODUCT(G$10:G2194),15)</f>
        <v>1.62319619673301</v>
      </c>
      <c r="I2195" s="40">
        <f t="shared" ca="1" si="661"/>
        <v>1.58508760333294</v>
      </c>
      <c r="J2195" s="40">
        <f t="shared" ca="1" si="662"/>
        <v>1.02404195</v>
      </c>
      <c r="K2195" s="42">
        <f t="shared" si="663"/>
        <v>2.7E-2</v>
      </c>
      <c r="L2195" s="63">
        <f t="shared" si="669"/>
        <v>45555</v>
      </c>
      <c r="M2195" s="64">
        <f t="shared" si="670"/>
        <v>58</v>
      </c>
      <c r="N2195" s="44">
        <f t="shared" si="664"/>
        <v>58</v>
      </c>
      <c r="O2195" s="40">
        <f t="shared" si="665"/>
        <v>1.0061507110000001</v>
      </c>
      <c r="P2195" s="65">
        <f t="shared" ca="1" si="671"/>
        <v>1.030340536</v>
      </c>
      <c r="Q2195" s="40">
        <f t="shared" ca="1" si="666"/>
        <v>95.186524759999998</v>
      </c>
      <c r="R2195" s="44">
        <f>IF(VLOOKUP(A2195,$Z$12:$AI$125,8)=VLOOKUP(A2194,$Z$12:$AI$125,8),0,VLOOKUP(A2195,Z$12:$AI$125,8))</f>
        <v>0</v>
      </c>
      <c r="S2195" s="45">
        <f>IF(R2195&gt;0,VLOOKUP(R2195,Y$12:$AH$125,7),0)</f>
        <v>0</v>
      </c>
      <c r="T2195" s="40">
        <f t="shared" si="667"/>
        <v>0</v>
      </c>
      <c r="U2195" s="40">
        <f t="shared" ca="1" si="668"/>
        <v>95.186524759999998</v>
      </c>
      <c r="V2195" s="46" t="str">
        <f t="shared" si="673"/>
        <v>J=</v>
      </c>
      <c r="W2195" s="47">
        <f t="shared" si="674"/>
        <v>45736</v>
      </c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35"/>
      <c r="BC2195" s="35"/>
      <c r="BD2195" s="35"/>
      <c r="BE2195" s="35"/>
      <c r="BF2195" s="35"/>
      <c r="BG2195" s="35"/>
      <c r="BH2195" s="35"/>
      <c r="BI2195" s="35"/>
      <c r="BJ2195" s="35"/>
      <c r="BK2195" s="35"/>
      <c r="BL2195" s="35"/>
      <c r="BM2195" s="35"/>
      <c r="BN2195" s="35"/>
      <c r="BO2195" s="35"/>
      <c r="BP2195" s="35"/>
      <c r="BQ2195" s="35"/>
      <c r="BR2195" s="35"/>
      <c r="BS2195" s="35"/>
      <c r="BT2195" s="35"/>
      <c r="BU2195" s="35"/>
      <c r="BV2195" s="35"/>
      <c r="BW2195" s="35"/>
      <c r="BX2195" s="35"/>
      <c r="BY2195" s="35"/>
      <c r="BZ2195" s="35"/>
      <c r="CA2195" s="35"/>
      <c r="CB2195" s="35"/>
      <c r="CC2195" s="35"/>
      <c r="CD2195" s="35"/>
      <c r="CE2195" s="35"/>
      <c r="CF2195" s="35"/>
      <c r="CG2195" s="35"/>
      <c r="CH2195" s="35"/>
      <c r="CI2195" s="35"/>
      <c r="CJ2195" s="35"/>
      <c r="CK2195" s="35"/>
      <c r="CL2195" s="35"/>
      <c r="CM2195" s="35"/>
      <c r="CN2195" s="35"/>
      <c r="CO2195" s="35"/>
      <c r="CP2195" s="35"/>
      <c r="CQ2195" s="35"/>
      <c r="CR2195" s="35"/>
      <c r="CS2195" s="35"/>
      <c r="CT2195" s="35"/>
      <c r="CU2195" s="35"/>
      <c r="CV2195" s="35"/>
      <c r="CW2195" s="35"/>
      <c r="CX2195" s="35"/>
      <c r="CY2195" s="35"/>
      <c r="CZ2195" s="35"/>
      <c r="DA2195" s="35"/>
      <c r="DB2195" s="35"/>
      <c r="DC2195" s="35"/>
      <c r="DD2195" s="35"/>
      <c r="DE2195" s="35"/>
      <c r="DF2195" s="35"/>
      <c r="DG2195" s="35"/>
      <c r="DH2195" s="35"/>
      <c r="DI2195" s="35"/>
      <c r="DJ2195" s="35"/>
      <c r="DK2195" s="35"/>
      <c r="DL2195" s="35"/>
      <c r="DM2195" s="35"/>
      <c r="DN2195" s="35"/>
      <c r="DO2195" s="35"/>
      <c r="DP2195" s="35"/>
      <c r="DQ2195" s="35"/>
      <c r="DR2195" s="35"/>
      <c r="DS2195" s="35"/>
      <c r="DT2195" s="35"/>
      <c r="DU2195" s="35"/>
      <c r="DV2195" s="35"/>
      <c r="DW2195" s="35"/>
      <c r="DX2195" s="35"/>
      <c r="DY2195" s="35"/>
      <c r="DZ2195" s="35"/>
      <c r="EA2195" s="35"/>
      <c r="EB2195" s="35"/>
      <c r="EC2195" s="35"/>
      <c r="ED2195" s="35"/>
      <c r="EE2195" s="35"/>
      <c r="EF2195" s="35"/>
      <c r="EG2195" s="35"/>
      <c r="EH2195" s="35"/>
      <c r="EI2195" s="35"/>
      <c r="EJ2195" s="35"/>
      <c r="EK2195" s="35"/>
      <c r="EL2195" s="35"/>
      <c r="EM2195" s="35"/>
      <c r="EN2195" s="35"/>
      <c r="EO2195" s="35"/>
      <c r="EP2195" s="35"/>
      <c r="EQ2195" s="35"/>
      <c r="ER2195" s="35"/>
      <c r="ES2195" s="35"/>
      <c r="ET2195" s="35"/>
      <c r="EU2195" s="35"/>
      <c r="EV2195" s="35"/>
      <c r="EW2195" s="35"/>
      <c r="EX2195" s="35"/>
      <c r="EY2195" s="35"/>
      <c r="EZ2195" s="35"/>
      <c r="FA2195" s="35"/>
      <c r="FB2195" s="35"/>
      <c r="FC2195" s="35"/>
      <c r="FD2195" s="35"/>
      <c r="FE2195" s="35"/>
      <c r="FF2195" s="35"/>
      <c r="FG2195" s="35"/>
      <c r="FH2195" s="35"/>
      <c r="FI2195" s="35"/>
      <c r="FJ2195" s="35"/>
      <c r="FK2195" s="35"/>
      <c r="FL2195" s="35"/>
      <c r="FM2195" s="35"/>
      <c r="FN2195" s="35"/>
      <c r="FO2195" s="35"/>
      <c r="FP2195" s="35"/>
      <c r="FQ2195" s="35"/>
      <c r="FR2195" s="35"/>
      <c r="FS2195" s="35"/>
      <c r="FT2195" s="35"/>
      <c r="FU2195" s="35"/>
      <c r="FV2195" s="35"/>
      <c r="FW2195" s="35"/>
      <c r="FX2195" s="35"/>
      <c r="FY2195" s="35"/>
      <c r="FZ2195" s="35"/>
    </row>
    <row r="2196" spans="1:182" x14ac:dyDescent="0.15">
      <c r="A2196" s="38">
        <f t="shared" si="675"/>
        <v>45640</v>
      </c>
      <c r="B2196" s="39">
        <f t="shared" ca="1" si="657"/>
        <v>3234.2719764200001</v>
      </c>
      <c r="C2196" s="40">
        <f t="shared" si="658"/>
        <v>3137.2723529499999</v>
      </c>
      <c r="D2196" s="41">
        <f ca="1">IF(A2196&lt;$B$1,VLOOKUP(A2196,[1]DI!$A$4:$B$15000,2,FALSE),0)</f>
        <v>0</v>
      </c>
      <c r="E2196" s="40">
        <f t="shared" ca="1" si="659"/>
        <v>0</v>
      </c>
      <c r="F2196" s="42">
        <f t="shared" si="672"/>
        <v>1</v>
      </c>
      <c r="G2196" s="43">
        <f t="shared" ca="1" si="660"/>
        <v>1</v>
      </c>
      <c r="H2196" s="40">
        <f ca="1">TRUNC(PRODUCT(G$10:G2195),15)</f>
        <v>1.6239349620180299</v>
      </c>
      <c r="I2196" s="40">
        <f t="shared" ca="1" si="661"/>
        <v>1.58508760333294</v>
      </c>
      <c r="J2196" s="40">
        <f t="shared" ca="1" si="662"/>
        <v>1.0245080200000001</v>
      </c>
      <c r="K2196" s="42">
        <f t="shared" si="663"/>
        <v>2.7E-2</v>
      </c>
      <c r="L2196" s="63">
        <f t="shared" si="669"/>
        <v>45555</v>
      </c>
      <c r="M2196" s="64">
        <f t="shared" si="670"/>
        <v>58</v>
      </c>
      <c r="N2196" s="44">
        <f t="shared" si="664"/>
        <v>59</v>
      </c>
      <c r="O2196" s="40">
        <f t="shared" si="665"/>
        <v>1.006257089</v>
      </c>
      <c r="P2196" s="65">
        <f t="shared" ca="1" si="671"/>
        <v>1.0309184579999999</v>
      </c>
      <c r="Q2196" s="40">
        <f t="shared" ca="1" si="666"/>
        <v>96.999623470000003</v>
      </c>
      <c r="R2196" s="44">
        <f>IF(VLOOKUP(A2196,$Z$12:$AI$125,8)=VLOOKUP(A2195,$Z$12:$AI$125,8),0,VLOOKUP(A2196,Z$12:$AI$125,8))</f>
        <v>0</v>
      </c>
      <c r="S2196" s="45">
        <f>IF(R2196&gt;0,VLOOKUP(R2196,Y$12:$AH$125,7),0)</f>
        <v>0</v>
      </c>
      <c r="T2196" s="40">
        <f t="shared" si="667"/>
        <v>0</v>
      </c>
      <c r="U2196" s="40">
        <f t="shared" ca="1" si="668"/>
        <v>96.999623470000003</v>
      </c>
      <c r="V2196" s="46" t="str">
        <f t="shared" si="673"/>
        <v>J=</v>
      </c>
      <c r="W2196" s="47">
        <f t="shared" si="674"/>
        <v>45736</v>
      </c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35"/>
      <c r="BD2196" s="35"/>
      <c r="BE2196" s="35"/>
      <c r="BF2196" s="35"/>
      <c r="BG2196" s="35"/>
      <c r="BH2196" s="35"/>
      <c r="BI2196" s="35"/>
      <c r="BJ2196" s="35"/>
      <c r="BK2196" s="35"/>
      <c r="BL2196" s="35"/>
      <c r="BM2196" s="35"/>
      <c r="BN2196" s="35"/>
      <c r="BO2196" s="35"/>
      <c r="BP2196" s="35"/>
      <c r="BQ2196" s="35"/>
      <c r="BR2196" s="35"/>
      <c r="BS2196" s="35"/>
      <c r="BT2196" s="35"/>
      <c r="BU2196" s="35"/>
      <c r="BV2196" s="35"/>
      <c r="BW2196" s="35"/>
      <c r="BX2196" s="35"/>
      <c r="BY2196" s="35"/>
      <c r="BZ2196" s="35"/>
      <c r="CA2196" s="35"/>
      <c r="CB2196" s="35"/>
      <c r="CC2196" s="35"/>
      <c r="CD2196" s="35"/>
      <c r="CE2196" s="35"/>
      <c r="CF2196" s="35"/>
      <c r="CG2196" s="35"/>
      <c r="CH2196" s="35"/>
      <c r="CI2196" s="35"/>
      <c r="CJ2196" s="35"/>
      <c r="CK2196" s="35"/>
      <c r="CL2196" s="35"/>
      <c r="CM2196" s="35"/>
      <c r="CN2196" s="35"/>
      <c r="CO2196" s="35"/>
      <c r="CP2196" s="35"/>
      <c r="CQ2196" s="35"/>
      <c r="CR2196" s="35"/>
      <c r="CS2196" s="35"/>
      <c r="CT2196" s="35"/>
      <c r="CU2196" s="35"/>
      <c r="CV2196" s="35"/>
      <c r="CW2196" s="35"/>
      <c r="CX2196" s="35"/>
      <c r="CY2196" s="35"/>
      <c r="CZ2196" s="35"/>
      <c r="DA2196" s="35"/>
      <c r="DB2196" s="35"/>
      <c r="DC2196" s="35"/>
      <c r="DD2196" s="35"/>
      <c r="DE2196" s="35"/>
      <c r="DF2196" s="35"/>
      <c r="DG2196" s="35"/>
      <c r="DH2196" s="35"/>
      <c r="DI2196" s="35"/>
      <c r="DJ2196" s="35"/>
      <c r="DK2196" s="35"/>
      <c r="DL2196" s="35"/>
      <c r="DM2196" s="35"/>
      <c r="DN2196" s="35"/>
      <c r="DO2196" s="35"/>
      <c r="DP2196" s="35"/>
      <c r="DQ2196" s="35"/>
      <c r="DR2196" s="35"/>
      <c r="DS2196" s="35"/>
      <c r="DT2196" s="35"/>
      <c r="DU2196" s="35"/>
      <c r="DV2196" s="35"/>
      <c r="DW2196" s="35"/>
      <c r="DX2196" s="35"/>
      <c r="DY2196" s="35"/>
      <c r="DZ2196" s="35"/>
      <c r="EA2196" s="35"/>
      <c r="EB2196" s="35"/>
      <c r="EC2196" s="35"/>
      <c r="ED2196" s="35"/>
      <c r="EE2196" s="35"/>
      <c r="EF2196" s="35"/>
      <c r="EG2196" s="35"/>
      <c r="EH2196" s="35"/>
      <c r="EI2196" s="35"/>
      <c r="EJ2196" s="35"/>
      <c r="EK2196" s="35"/>
      <c r="EL2196" s="35"/>
      <c r="EM2196" s="35"/>
      <c r="EN2196" s="35"/>
      <c r="EO2196" s="35"/>
      <c r="EP2196" s="35"/>
      <c r="EQ2196" s="35"/>
      <c r="ER2196" s="35"/>
      <c r="ES2196" s="35"/>
      <c r="ET2196" s="35"/>
      <c r="EU2196" s="35"/>
      <c r="EV2196" s="35"/>
      <c r="EW2196" s="35"/>
      <c r="EX2196" s="35"/>
      <c r="EY2196" s="35"/>
      <c r="EZ2196" s="35"/>
      <c r="FA2196" s="35"/>
      <c r="FB2196" s="35"/>
      <c r="FC2196" s="35"/>
      <c r="FD2196" s="35"/>
      <c r="FE2196" s="35"/>
      <c r="FF2196" s="35"/>
      <c r="FG2196" s="35"/>
      <c r="FH2196" s="35"/>
      <c r="FI2196" s="35"/>
      <c r="FJ2196" s="35"/>
      <c r="FK2196" s="35"/>
      <c r="FL2196" s="35"/>
      <c r="FM2196" s="35"/>
      <c r="FN2196" s="35"/>
      <c r="FO2196" s="35"/>
      <c r="FP2196" s="35"/>
      <c r="FQ2196" s="35"/>
      <c r="FR2196" s="35"/>
      <c r="FS2196" s="35"/>
      <c r="FT2196" s="35"/>
      <c r="FU2196" s="35"/>
      <c r="FV2196" s="35"/>
      <c r="FW2196" s="35"/>
      <c r="FX2196" s="35"/>
      <c r="FY2196" s="35"/>
      <c r="FZ2196" s="35"/>
    </row>
    <row r="2197" spans="1:182" x14ac:dyDescent="0.15">
      <c r="A2197" s="38">
        <f t="shared" si="675"/>
        <v>45641</v>
      </c>
      <c r="B2197" s="39">
        <f t="shared" ca="1" si="657"/>
        <v>3234.2719764200001</v>
      </c>
      <c r="C2197" s="40">
        <f t="shared" si="658"/>
        <v>3137.2723529499999</v>
      </c>
      <c r="D2197" s="41">
        <f ca="1">IF(A2197&lt;$B$1,VLOOKUP(A2197,[1]DI!$A$4:$B$15000,2,FALSE),0)</f>
        <v>0</v>
      </c>
      <c r="E2197" s="40">
        <f t="shared" ca="1" si="659"/>
        <v>0</v>
      </c>
      <c r="F2197" s="42">
        <f t="shared" si="672"/>
        <v>1</v>
      </c>
      <c r="G2197" s="43">
        <f t="shared" ca="1" si="660"/>
        <v>1</v>
      </c>
      <c r="H2197" s="40">
        <f ca="1">TRUNC(PRODUCT(G$10:G2196),15)</f>
        <v>1.6239349620180299</v>
      </c>
      <c r="I2197" s="40">
        <f t="shared" ca="1" si="661"/>
        <v>1.58508760333294</v>
      </c>
      <c r="J2197" s="40">
        <f t="shared" ca="1" si="662"/>
        <v>1.0245080200000001</v>
      </c>
      <c r="K2197" s="42">
        <f t="shared" si="663"/>
        <v>2.7E-2</v>
      </c>
      <c r="L2197" s="63">
        <f t="shared" si="669"/>
        <v>45555</v>
      </c>
      <c r="M2197" s="64">
        <f t="shared" si="670"/>
        <v>58</v>
      </c>
      <c r="N2197" s="44">
        <f t="shared" si="664"/>
        <v>59</v>
      </c>
      <c r="O2197" s="40">
        <f t="shared" si="665"/>
        <v>1.006257089</v>
      </c>
      <c r="P2197" s="65">
        <f t="shared" ca="1" si="671"/>
        <v>1.0309184579999999</v>
      </c>
      <c r="Q2197" s="40">
        <f t="shared" ca="1" si="666"/>
        <v>96.999623470000003</v>
      </c>
      <c r="R2197" s="44">
        <f>IF(VLOOKUP(A2197,$Z$12:$AI$125,8)=VLOOKUP(A2196,$Z$12:$AI$125,8),0,VLOOKUP(A2197,Z$12:$AI$125,8))</f>
        <v>0</v>
      </c>
      <c r="S2197" s="45">
        <f>IF(R2197&gt;0,VLOOKUP(R2197,Y$12:$AH$125,7),0)</f>
        <v>0</v>
      </c>
      <c r="T2197" s="40">
        <f t="shared" si="667"/>
        <v>0</v>
      </c>
      <c r="U2197" s="40">
        <f t="shared" ca="1" si="668"/>
        <v>96.999623470000003</v>
      </c>
      <c r="V2197" s="46" t="str">
        <f t="shared" si="673"/>
        <v>J=</v>
      </c>
      <c r="W2197" s="47">
        <f t="shared" si="674"/>
        <v>45736</v>
      </c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35"/>
      <c r="BD2197" s="35"/>
      <c r="BE2197" s="35"/>
      <c r="BF2197" s="35"/>
      <c r="BG2197" s="35"/>
      <c r="BH2197" s="35"/>
      <c r="BI2197" s="35"/>
      <c r="BJ2197" s="35"/>
      <c r="BK2197" s="35"/>
      <c r="BL2197" s="35"/>
      <c r="BM2197" s="35"/>
      <c r="BN2197" s="35"/>
      <c r="BO2197" s="35"/>
      <c r="BP2197" s="35"/>
      <c r="BQ2197" s="35"/>
      <c r="BR2197" s="35"/>
      <c r="BS2197" s="35"/>
      <c r="BT2197" s="35"/>
      <c r="BU2197" s="35"/>
      <c r="BV2197" s="35"/>
      <c r="BW2197" s="35"/>
      <c r="BX2197" s="35"/>
      <c r="BY2197" s="35"/>
      <c r="BZ2197" s="35"/>
      <c r="CA2197" s="35"/>
      <c r="CB2197" s="35"/>
      <c r="CC2197" s="35"/>
      <c r="CD2197" s="35"/>
      <c r="CE2197" s="35"/>
      <c r="CF2197" s="35"/>
      <c r="CG2197" s="35"/>
      <c r="CH2197" s="35"/>
      <c r="CI2197" s="35"/>
      <c r="CJ2197" s="35"/>
      <c r="CK2197" s="35"/>
      <c r="CL2197" s="35"/>
      <c r="CM2197" s="35"/>
      <c r="CN2197" s="35"/>
      <c r="CO2197" s="35"/>
      <c r="CP2197" s="35"/>
      <c r="CQ2197" s="35"/>
      <c r="CR2197" s="35"/>
      <c r="CS2197" s="35"/>
      <c r="CT2197" s="35"/>
      <c r="CU2197" s="35"/>
      <c r="CV2197" s="35"/>
      <c r="CW2197" s="35"/>
      <c r="CX2197" s="35"/>
      <c r="CY2197" s="35"/>
      <c r="CZ2197" s="35"/>
      <c r="DA2197" s="35"/>
      <c r="DB2197" s="35"/>
      <c r="DC2197" s="35"/>
      <c r="DD2197" s="35"/>
      <c r="DE2197" s="35"/>
      <c r="DF2197" s="35"/>
      <c r="DG2197" s="35"/>
      <c r="DH2197" s="35"/>
      <c r="DI2197" s="35"/>
      <c r="DJ2197" s="35"/>
      <c r="DK2197" s="35"/>
      <c r="DL2197" s="35"/>
      <c r="DM2197" s="35"/>
      <c r="DN2197" s="35"/>
      <c r="DO2197" s="35"/>
      <c r="DP2197" s="35"/>
      <c r="DQ2197" s="35"/>
      <c r="DR2197" s="35"/>
      <c r="DS2197" s="35"/>
      <c r="DT2197" s="35"/>
      <c r="DU2197" s="35"/>
      <c r="DV2197" s="35"/>
      <c r="DW2197" s="35"/>
      <c r="DX2197" s="35"/>
      <c r="DY2197" s="35"/>
      <c r="DZ2197" s="35"/>
      <c r="EA2197" s="35"/>
      <c r="EB2197" s="35"/>
      <c r="EC2197" s="35"/>
      <c r="ED2197" s="35"/>
      <c r="EE2197" s="35"/>
      <c r="EF2197" s="35"/>
      <c r="EG2197" s="35"/>
      <c r="EH2197" s="35"/>
      <c r="EI2197" s="35"/>
      <c r="EJ2197" s="35"/>
      <c r="EK2197" s="35"/>
      <c r="EL2197" s="35"/>
      <c r="EM2197" s="35"/>
      <c r="EN2197" s="35"/>
      <c r="EO2197" s="35"/>
      <c r="EP2197" s="35"/>
      <c r="EQ2197" s="35"/>
      <c r="ER2197" s="35"/>
      <c r="ES2197" s="35"/>
      <c r="ET2197" s="35"/>
      <c r="EU2197" s="35"/>
      <c r="EV2197" s="35"/>
      <c r="EW2197" s="35"/>
      <c r="EX2197" s="35"/>
      <c r="EY2197" s="35"/>
      <c r="EZ2197" s="35"/>
      <c r="FA2197" s="35"/>
      <c r="FB2197" s="35"/>
      <c r="FC2197" s="35"/>
      <c r="FD2197" s="35"/>
      <c r="FE2197" s="35"/>
      <c r="FF2197" s="35"/>
      <c r="FG2197" s="35"/>
      <c r="FH2197" s="35"/>
      <c r="FI2197" s="35"/>
      <c r="FJ2197" s="35"/>
      <c r="FK2197" s="35"/>
      <c r="FL2197" s="35"/>
      <c r="FM2197" s="35"/>
      <c r="FN2197" s="35"/>
      <c r="FO2197" s="35"/>
      <c r="FP2197" s="35"/>
      <c r="FQ2197" s="35"/>
      <c r="FR2197" s="35"/>
      <c r="FS2197" s="35"/>
      <c r="FT2197" s="35"/>
      <c r="FU2197" s="35"/>
      <c r="FV2197" s="35"/>
      <c r="FW2197" s="35"/>
      <c r="FX2197" s="35"/>
      <c r="FY2197" s="35"/>
      <c r="FZ2197" s="35"/>
    </row>
    <row r="2198" spans="1:182" x14ac:dyDescent="0.15">
      <c r="A2198" s="38">
        <f t="shared" si="675"/>
        <v>45642</v>
      </c>
      <c r="B2198" s="39">
        <f t="shared" ca="1" si="657"/>
        <v>3234.2719764200001</v>
      </c>
      <c r="C2198" s="40">
        <f t="shared" si="658"/>
        <v>3137.2723529499999</v>
      </c>
      <c r="D2198" s="41">
        <f ca="1">IF(A2198&lt;$B$1,VLOOKUP(A2198,[1]DI!$A$4:$B$15000,2,FALSE),0)</f>
        <v>0.1215</v>
      </c>
      <c r="E2198" s="40">
        <f t="shared" ca="1" si="659"/>
        <v>4.5512999999999999E-4</v>
      </c>
      <c r="F2198" s="42">
        <f t="shared" si="672"/>
        <v>1</v>
      </c>
      <c r="G2198" s="43">
        <f t="shared" ca="1" si="660"/>
        <v>1.00045513</v>
      </c>
      <c r="H2198" s="40">
        <f ca="1">TRUNC(PRODUCT(G$10:G2197),15)</f>
        <v>1.6239349620180299</v>
      </c>
      <c r="I2198" s="40">
        <f t="shared" ca="1" si="661"/>
        <v>1.58508760333294</v>
      </c>
      <c r="J2198" s="40">
        <f t="shared" ca="1" si="662"/>
        <v>1.0245080200000001</v>
      </c>
      <c r="K2198" s="42">
        <f t="shared" si="663"/>
        <v>2.7E-2</v>
      </c>
      <c r="L2198" s="63">
        <f t="shared" si="669"/>
        <v>45555</v>
      </c>
      <c r="M2198" s="64">
        <f t="shared" si="670"/>
        <v>59</v>
      </c>
      <c r="N2198" s="44">
        <f t="shared" si="664"/>
        <v>59</v>
      </c>
      <c r="O2198" s="40">
        <f t="shared" si="665"/>
        <v>1.006257089</v>
      </c>
      <c r="P2198" s="65">
        <f t="shared" ca="1" si="671"/>
        <v>1.0309184579999999</v>
      </c>
      <c r="Q2198" s="40">
        <f t="shared" ca="1" si="666"/>
        <v>96.999623470000003</v>
      </c>
      <c r="R2198" s="44">
        <f>IF(VLOOKUP(A2198,$Z$12:$AI$125,8)=VLOOKUP(A2197,$Z$12:$AI$125,8),0,VLOOKUP(A2198,Z$12:$AI$125,8))</f>
        <v>0</v>
      </c>
      <c r="S2198" s="45">
        <f>IF(R2198&gt;0,VLOOKUP(R2198,Y$12:$AH$125,7),0)</f>
        <v>0</v>
      </c>
      <c r="T2198" s="40">
        <f t="shared" si="667"/>
        <v>0</v>
      </c>
      <c r="U2198" s="40">
        <f t="shared" ca="1" si="668"/>
        <v>96.999623470000003</v>
      </c>
      <c r="V2198" s="46" t="str">
        <f t="shared" si="673"/>
        <v>J=</v>
      </c>
      <c r="W2198" s="47">
        <f t="shared" si="674"/>
        <v>45736</v>
      </c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  <c r="AX2198" s="35"/>
      <c r="AY2198" s="35"/>
      <c r="AZ2198" s="35"/>
      <c r="BA2198" s="35"/>
      <c r="BB2198" s="35"/>
      <c r="BC2198" s="35"/>
      <c r="BD2198" s="35"/>
      <c r="BE2198" s="35"/>
      <c r="BF2198" s="35"/>
      <c r="BG2198" s="35"/>
      <c r="BH2198" s="35"/>
      <c r="BI2198" s="35"/>
      <c r="BJ2198" s="35"/>
      <c r="BK2198" s="35"/>
      <c r="BL2198" s="35"/>
      <c r="BM2198" s="35"/>
      <c r="BN2198" s="35"/>
      <c r="BO2198" s="35"/>
      <c r="BP2198" s="35"/>
      <c r="BQ2198" s="35"/>
      <c r="BR2198" s="35"/>
      <c r="BS2198" s="35"/>
      <c r="BT2198" s="35"/>
      <c r="BU2198" s="35"/>
      <c r="BV2198" s="35"/>
      <c r="BW2198" s="35"/>
      <c r="BX2198" s="35"/>
      <c r="BY2198" s="35"/>
      <c r="BZ2198" s="35"/>
      <c r="CA2198" s="35"/>
      <c r="CB2198" s="35"/>
      <c r="CC2198" s="35"/>
      <c r="CD2198" s="35"/>
      <c r="CE2198" s="35"/>
      <c r="CF2198" s="35"/>
      <c r="CG2198" s="35"/>
      <c r="CH2198" s="35"/>
      <c r="CI2198" s="35"/>
      <c r="CJ2198" s="35"/>
      <c r="CK2198" s="35"/>
      <c r="CL2198" s="35"/>
      <c r="CM2198" s="35"/>
      <c r="CN2198" s="35"/>
      <c r="CO2198" s="35"/>
      <c r="CP2198" s="35"/>
      <c r="CQ2198" s="35"/>
      <c r="CR2198" s="35"/>
      <c r="CS2198" s="35"/>
      <c r="CT2198" s="35"/>
      <c r="CU2198" s="35"/>
      <c r="CV2198" s="35"/>
      <c r="CW2198" s="35"/>
      <c r="CX2198" s="35"/>
      <c r="CY2198" s="35"/>
      <c r="CZ2198" s="35"/>
      <c r="DA2198" s="35"/>
      <c r="DB2198" s="35"/>
      <c r="DC2198" s="35"/>
      <c r="DD2198" s="35"/>
      <c r="DE2198" s="35"/>
      <c r="DF2198" s="35"/>
      <c r="DG2198" s="35"/>
      <c r="DH2198" s="35"/>
      <c r="DI2198" s="35"/>
      <c r="DJ2198" s="35"/>
      <c r="DK2198" s="35"/>
      <c r="DL2198" s="35"/>
      <c r="DM2198" s="35"/>
      <c r="DN2198" s="35"/>
      <c r="DO2198" s="35"/>
      <c r="DP2198" s="35"/>
      <c r="DQ2198" s="35"/>
      <c r="DR2198" s="35"/>
      <c r="DS2198" s="35"/>
      <c r="DT2198" s="35"/>
      <c r="DU2198" s="35"/>
      <c r="DV2198" s="35"/>
      <c r="DW2198" s="35"/>
      <c r="DX2198" s="35"/>
      <c r="DY2198" s="35"/>
      <c r="DZ2198" s="35"/>
      <c r="EA2198" s="35"/>
      <c r="EB2198" s="35"/>
      <c r="EC2198" s="35"/>
      <c r="ED2198" s="35"/>
      <c r="EE2198" s="35"/>
      <c r="EF2198" s="35"/>
      <c r="EG2198" s="35"/>
      <c r="EH2198" s="35"/>
      <c r="EI2198" s="35"/>
      <c r="EJ2198" s="35"/>
      <c r="EK2198" s="35"/>
      <c r="EL2198" s="35"/>
      <c r="EM2198" s="35"/>
      <c r="EN2198" s="35"/>
      <c r="EO2198" s="35"/>
      <c r="EP2198" s="35"/>
      <c r="EQ2198" s="35"/>
      <c r="ER2198" s="35"/>
      <c r="ES2198" s="35"/>
      <c r="ET2198" s="35"/>
      <c r="EU2198" s="35"/>
      <c r="EV2198" s="35"/>
      <c r="EW2198" s="35"/>
      <c r="EX2198" s="35"/>
      <c r="EY2198" s="35"/>
      <c r="EZ2198" s="35"/>
      <c r="FA2198" s="35"/>
      <c r="FB2198" s="35"/>
      <c r="FC2198" s="35"/>
      <c r="FD2198" s="35"/>
      <c r="FE2198" s="35"/>
      <c r="FF2198" s="35"/>
      <c r="FG2198" s="35"/>
      <c r="FH2198" s="35"/>
      <c r="FI2198" s="35"/>
      <c r="FJ2198" s="35"/>
      <c r="FK2198" s="35"/>
      <c r="FL2198" s="35"/>
      <c r="FM2198" s="35"/>
      <c r="FN2198" s="35"/>
      <c r="FO2198" s="35"/>
      <c r="FP2198" s="35"/>
      <c r="FQ2198" s="35"/>
      <c r="FR2198" s="35"/>
      <c r="FS2198" s="35"/>
      <c r="FT2198" s="35"/>
      <c r="FU2198" s="35"/>
      <c r="FV2198" s="35"/>
      <c r="FW2198" s="35"/>
      <c r="FX2198" s="35"/>
      <c r="FY2198" s="35"/>
      <c r="FZ2198" s="35"/>
    </row>
    <row r="2199" spans="1:182" x14ac:dyDescent="0.15">
      <c r="A2199" s="38">
        <f t="shared" si="675"/>
        <v>45643</v>
      </c>
      <c r="B2199" s="39">
        <f t="shared" ca="1" si="657"/>
        <v>3236.0860822</v>
      </c>
      <c r="C2199" s="40">
        <f t="shared" si="658"/>
        <v>3137.2723529499999</v>
      </c>
      <c r="D2199" s="41">
        <f ca="1">IF(A2199&lt;$B$1,VLOOKUP(A2199,[1]DI!$A$4:$B$15000,2,FALSE),0)</f>
        <v>0.1215</v>
      </c>
      <c r="E2199" s="40">
        <f t="shared" ca="1" si="659"/>
        <v>4.5512999999999999E-4</v>
      </c>
      <c r="F2199" s="42">
        <f t="shared" si="672"/>
        <v>1</v>
      </c>
      <c r="G2199" s="43">
        <f t="shared" ca="1" si="660"/>
        <v>1.00045513</v>
      </c>
      <c r="H2199" s="40">
        <f ca="1">TRUNC(PRODUCT(G$10:G2198),15)</f>
        <v>1.62467406353729</v>
      </c>
      <c r="I2199" s="40">
        <f t="shared" ca="1" si="661"/>
        <v>1.58508760333294</v>
      </c>
      <c r="J2199" s="40">
        <f t="shared" ca="1" si="662"/>
        <v>1.0249743</v>
      </c>
      <c r="K2199" s="42">
        <f t="shared" si="663"/>
        <v>2.7E-2</v>
      </c>
      <c r="L2199" s="63">
        <f t="shared" si="669"/>
        <v>45555</v>
      </c>
      <c r="M2199" s="64">
        <f t="shared" si="670"/>
        <v>60</v>
      </c>
      <c r="N2199" s="44">
        <f t="shared" si="664"/>
        <v>60</v>
      </c>
      <c r="O2199" s="40">
        <f t="shared" si="665"/>
        <v>1.0063634779999999</v>
      </c>
      <c r="P2199" s="65">
        <f t="shared" ca="1" si="671"/>
        <v>1.031496701</v>
      </c>
      <c r="Q2199" s="40">
        <f t="shared" ca="1" si="666"/>
        <v>98.813729249999994</v>
      </c>
      <c r="R2199" s="44">
        <f>IF(VLOOKUP(A2199,$Z$12:$AI$125,8)=VLOOKUP(A2198,$Z$12:$AI$125,8),0,VLOOKUP(A2199,Z$12:$AI$125,8))</f>
        <v>0</v>
      </c>
      <c r="S2199" s="45">
        <f>IF(R2199&gt;0,VLOOKUP(R2199,Y$12:$AH$125,7),0)</f>
        <v>0</v>
      </c>
      <c r="T2199" s="40">
        <f t="shared" si="667"/>
        <v>0</v>
      </c>
      <c r="U2199" s="40">
        <f t="shared" ca="1" si="668"/>
        <v>98.813729249999994</v>
      </c>
      <c r="V2199" s="46" t="str">
        <f t="shared" si="673"/>
        <v>J=</v>
      </c>
      <c r="W2199" s="47">
        <f t="shared" si="674"/>
        <v>45736</v>
      </c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  <c r="AX2199" s="35"/>
      <c r="AY2199" s="35"/>
      <c r="AZ2199" s="35"/>
      <c r="BA2199" s="35"/>
      <c r="BB2199" s="35"/>
      <c r="BC2199" s="35"/>
      <c r="BD2199" s="35"/>
      <c r="BE2199" s="35"/>
      <c r="BF2199" s="35"/>
      <c r="BG2199" s="35"/>
      <c r="BH2199" s="35"/>
      <c r="BI2199" s="35"/>
      <c r="BJ2199" s="35"/>
      <c r="BK2199" s="35"/>
      <c r="BL2199" s="35"/>
      <c r="BM2199" s="35"/>
      <c r="BN2199" s="35"/>
      <c r="BO2199" s="35"/>
      <c r="BP2199" s="35"/>
      <c r="BQ2199" s="35"/>
      <c r="BR2199" s="35"/>
      <c r="BS2199" s="35"/>
      <c r="BT2199" s="35"/>
      <c r="BU2199" s="35"/>
      <c r="BV2199" s="35"/>
      <c r="BW2199" s="35"/>
      <c r="BX2199" s="35"/>
      <c r="BY2199" s="35"/>
      <c r="BZ2199" s="35"/>
      <c r="CA2199" s="35"/>
      <c r="CB2199" s="35"/>
      <c r="CC2199" s="35"/>
      <c r="CD2199" s="35"/>
      <c r="CE2199" s="35"/>
      <c r="CF2199" s="35"/>
      <c r="CG2199" s="35"/>
      <c r="CH2199" s="35"/>
      <c r="CI2199" s="35"/>
      <c r="CJ2199" s="35"/>
      <c r="CK2199" s="35"/>
      <c r="CL2199" s="35"/>
      <c r="CM2199" s="35"/>
      <c r="CN2199" s="35"/>
      <c r="CO2199" s="35"/>
      <c r="CP2199" s="35"/>
      <c r="CQ2199" s="35"/>
      <c r="CR2199" s="35"/>
      <c r="CS2199" s="35"/>
      <c r="CT2199" s="35"/>
      <c r="CU2199" s="35"/>
      <c r="CV2199" s="35"/>
      <c r="CW2199" s="35"/>
      <c r="CX2199" s="35"/>
      <c r="CY2199" s="35"/>
      <c r="CZ2199" s="35"/>
      <c r="DA2199" s="35"/>
      <c r="DB2199" s="35"/>
      <c r="DC2199" s="35"/>
      <c r="DD2199" s="35"/>
      <c r="DE2199" s="35"/>
      <c r="DF2199" s="35"/>
      <c r="DG2199" s="35"/>
      <c r="DH2199" s="35"/>
      <c r="DI2199" s="35"/>
      <c r="DJ2199" s="35"/>
      <c r="DK2199" s="35"/>
      <c r="DL2199" s="35"/>
      <c r="DM2199" s="35"/>
      <c r="DN2199" s="35"/>
      <c r="DO2199" s="35"/>
      <c r="DP2199" s="35"/>
      <c r="DQ2199" s="35"/>
      <c r="DR2199" s="35"/>
      <c r="DS2199" s="35"/>
      <c r="DT2199" s="35"/>
      <c r="DU2199" s="35"/>
      <c r="DV2199" s="35"/>
      <c r="DW2199" s="35"/>
      <c r="DX2199" s="35"/>
      <c r="DY2199" s="35"/>
      <c r="DZ2199" s="35"/>
      <c r="EA2199" s="35"/>
      <c r="EB2199" s="35"/>
      <c r="EC2199" s="35"/>
      <c r="ED2199" s="35"/>
      <c r="EE2199" s="35"/>
      <c r="EF2199" s="35"/>
      <c r="EG2199" s="35"/>
      <c r="EH2199" s="35"/>
      <c r="EI2199" s="35"/>
      <c r="EJ2199" s="35"/>
      <c r="EK2199" s="35"/>
      <c r="EL2199" s="35"/>
      <c r="EM2199" s="35"/>
      <c r="EN2199" s="35"/>
      <c r="EO2199" s="35"/>
      <c r="EP2199" s="35"/>
      <c r="EQ2199" s="35"/>
      <c r="ER2199" s="35"/>
      <c r="ES2199" s="35"/>
      <c r="ET2199" s="35"/>
      <c r="EU2199" s="35"/>
      <c r="EV2199" s="35"/>
      <c r="EW2199" s="35"/>
      <c r="EX2199" s="35"/>
      <c r="EY2199" s="35"/>
      <c r="EZ2199" s="35"/>
      <c r="FA2199" s="35"/>
      <c r="FB2199" s="35"/>
      <c r="FC2199" s="35"/>
      <c r="FD2199" s="35"/>
      <c r="FE2199" s="35"/>
      <c r="FF2199" s="35"/>
      <c r="FG2199" s="35"/>
      <c r="FH2199" s="35"/>
      <c r="FI2199" s="35"/>
      <c r="FJ2199" s="35"/>
      <c r="FK2199" s="35"/>
      <c r="FL2199" s="35"/>
      <c r="FM2199" s="35"/>
      <c r="FN2199" s="35"/>
      <c r="FO2199" s="35"/>
      <c r="FP2199" s="35"/>
      <c r="FQ2199" s="35"/>
      <c r="FR2199" s="35"/>
      <c r="FS2199" s="35"/>
      <c r="FT2199" s="35"/>
      <c r="FU2199" s="35"/>
      <c r="FV2199" s="35"/>
      <c r="FW2199" s="35"/>
      <c r="FX2199" s="35"/>
      <c r="FY2199" s="35"/>
      <c r="FZ2199" s="35"/>
    </row>
    <row r="2200" spans="1:182" x14ac:dyDescent="0.15">
      <c r="A2200" s="38">
        <f t="shared" si="675"/>
        <v>45644</v>
      </c>
      <c r="B2200" s="39">
        <f t="shared" ca="1" si="657"/>
        <v>3237.9012358300001</v>
      </c>
      <c r="C2200" s="40">
        <f t="shared" si="658"/>
        <v>3137.2723529499999</v>
      </c>
      <c r="D2200" s="41">
        <f ca="1">IF(A2200&lt;$B$1,VLOOKUP(A2200,[1]DI!$A$4:$B$15000,2,FALSE),0)</f>
        <v>0.1215</v>
      </c>
      <c r="E2200" s="40">
        <f t="shared" ca="1" si="659"/>
        <v>4.5512999999999999E-4</v>
      </c>
      <c r="F2200" s="42">
        <f t="shared" si="672"/>
        <v>1</v>
      </c>
      <c r="G2200" s="43">
        <f t="shared" ca="1" si="660"/>
        <v>1.00045513</v>
      </c>
      <c r="H2200" s="40">
        <f ca="1">TRUNC(PRODUCT(G$10:G2199),15)</f>
        <v>1.62541350144383</v>
      </c>
      <c r="I2200" s="40">
        <f t="shared" ca="1" si="661"/>
        <v>1.58508760333294</v>
      </c>
      <c r="J2200" s="40">
        <f t="shared" ca="1" si="662"/>
        <v>1.0254407999999999</v>
      </c>
      <c r="K2200" s="42">
        <f t="shared" si="663"/>
        <v>2.7E-2</v>
      </c>
      <c r="L2200" s="63">
        <f t="shared" si="669"/>
        <v>45555</v>
      </c>
      <c r="M2200" s="64">
        <f t="shared" si="670"/>
        <v>61</v>
      </c>
      <c r="N2200" s="44">
        <f t="shared" si="664"/>
        <v>61</v>
      </c>
      <c r="O2200" s="40">
        <f t="shared" si="665"/>
        <v>1.006469879</v>
      </c>
      <c r="P2200" s="65">
        <f t="shared" ca="1" si="671"/>
        <v>1.032075278</v>
      </c>
      <c r="Q2200" s="40">
        <f t="shared" ca="1" si="666"/>
        <v>100.62888288000001</v>
      </c>
      <c r="R2200" s="44">
        <f>IF(VLOOKUP(A2200,$Z$12:$AI$125,8)=VLOOKUP(A2199,$Z$12:$AI$125,8),0,VLOOKUP(A2200,Z$12:$AI$125,8))</f>
        <v>0</v>
      </c>
      <c r="S2200" s="45">
        <f>IF(R2200&gt;0,VLOOKUP(R2200,Y$12:$AH$125,7),0)</f>
        <v>0</v>
      </c>
      <c r="T2200" s="40">
        <f t="shared" si="667"/>
        <v>0</v>
      </c>
      <c r="U2200" s="40">
        <f t="shared" ca="1" si="668"/>
        <v>100.62888288000001</v>
      </c>
      <c r="V2200" s="46" t="str">
        <f t="shared" si="673"/>
        <v>J=</v>
      </c>
      <c r="W2200" s="47">
        <f t="shared" si="674"/>
        <v>45736</v>
      </c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  <c r="AX2200" s="35"/>
      <c r="AY2200" s="35"/>
      <c r="AZ2200" s="35"/>
      <c r="BA2200" s="35"/>
      <c r="BB2200" s="35"/>
      <c r="BC2200" s="35"/>
      <c r="BD2200" s="35"/>
      <c r="BE2200" s="35"/>
      <c r="BF2200" s="35"/>
      <c r="BG2200" s="35"/>
      <c r="BH2200" s="35"/>
      <c r="BI2200" s="35"/>
      <c r="BJ2200" s="35"/>
      <c r="BK2200" s="35"/>
      <c r="BL2200" s="35"/>
      <c r="BM2200" s="35"/>
      <c r="BN2200" s="35"/>
      <c r="BO2200" s="35"/>
      <c r="BP2200" s="35"/>
      <c r="BQ2200" s="35"/>
      <c r="BR2200" s="35"/>
      <c r="BS2200" s="35"/>
      <c r="BT2200" s="35"/>
      <c r="BU2200" s="35"/>
      <c r="BV2200" s="35"/>
      <c r="BW2200" s="35"/>
      <c r="BX2200" s="35"/>
      <c r="BY2200" s="35"/>
      <c r="BZ2200" s="35"/>
      <c r="CA2200" s="35"/>
      <c r="CB2200" s="35"/>
      <c r="CC2200" s="35"/>
      <c r="CD2200" s="35"/>
      <c r="CE2200" s="35"/>
      <c r="CF2200" s="35"/>
      <c r="CG2200" s="35"/>
      <c r="CH2200" s="35"/>
      <c r="CI2200" s="35"/>
      <c r="CJ2200" s="35"/>
      <c r="CK2200" s="35"/>
      <c r="CL2200" s="35"/>
      <c r="CM2200" s="35"/>
      <c r="CN2200" s="35"/>
      <c r="CO2200" s="35"/>
      <c r="CP2200" s="35"/>
      <c r="CQ2200" s="35"/>
      <c r="CR2200" s="35"/>
      <c r="CS2200" s="35"/>
      <c r="CT2200" s="35"/>
      <c r="CU2200" s="35"/>
      <c r="CV2200" s="35"/>
      <c r="CW2200" s="35"/>
      <c r="CX2200" s="35"/>
      <c r="CY2200" s="35"/>
      <c r="CZ2200" s="35"/>
      <c r="DA2200" s="35"/>
      <c r="DB2200" s="35"/>
      <c r="DC2200" s="35"/>
      <c r="DD2200" s="35"/>
      <c r="DE2200" s="35"/>
      <c r="DF2200" s="35"/>
      <c r="DG2200" s="35"/>
      <c r="DH2200" s="35"/>
      <c r="DI2200" s="35"/>
      <c r="DJ2200" s="35"/>
      <c r="DK2200" s="35"/>
      <c r="DL2200" s="35"/>
      <c r="DM2200" s="35"/>
      <c r="DN2200" s="35"/>
      <c r="DO2200" s="35"/>
      <c r="DP2200" s="35"/>
      <c r="DQ2200" s="35"/>
      <c r="DR2200" s="35"/>
      <c r="DS2200" s="35"/>
      <c r="DT2200" s="35"/>
      <c r="DU2200" s="35"/>
      <c r="DV2200" s="35"/>
      <c r="DW2200" s="35"/>
      <c r="DX2200" s="35"/>
      <c r="DY2200" s="35"/>
      <c r="DZ2200" s="35"/>
      <c r="EA2200" s="35"/>
      <c r="EB2200" s="35"/>
      <c r="EC2200" s="35"/>
      <c r="ED2200" s="35"/>
      <c r="EE2200" s="35"/>
      <c r="EF2200" s="35"/>
      <c r="EG2200" s="35"/>
      <c r="EH2200" s="35"/>
      <c r="EI2200" s="35"/>
      <c r="EJ2200" s="35"/>
      <c r="EK2200" s="35"/>
      <c r="EL2200" s="35"/>
      <c r="EM2200" s="35"/>
      <c r="EN2200" s="35"/>
      <c r="EO2200" s="35"/>
      <c r="EP2200" s="35"/>
      <c r="EQ2200" s="35"/>
      <c r="ER2200" s="35"/>
      <c r="ES2200" s="35"/>
      <c r="ET2200" s="35"/>
      <c r="EU2200" s="35"/>
      <c r="EV2200" s="35"/>
      <c r="EW2200" s="35"/>
      <c r="EX2200" s="35"/>
      <c r="EY2200" s="35"/>
      <c r="EZ2200" s="35"/>
      <c r="FA2200" s="35"/>
      <c r="FB2200" s="35"/>
      <c r="FC2200" s="35"/>
      <c r="FD2200" s="35"/>
      <c r="FE2200" s="35"/>
      <c r="FF2200" s="35"/>
      <c r="FG2200" s="35"/>
      <c r="FH2200" s="35"/>
      <c r="FI2200" s="35"/>
      <c r="FJ2200" s="35"/>
      <c r="FK2200" s="35"/>
      <c r="FL2200" s="35"/>
      <c r="FM2200" s="35"/>
      <c r="FN2200" s="35"/>
      <c r="FO2200" s="35"/>
      <c r="FP2200" s="35"/>
      <c r="FQ2200" s="35"/>
      <c r="FR2200" s="35"/>
      <c r="FS2200" s="35"/>
      <c r="FT2200" s="35"/>
      <c r="FU2200" s="35"/>
      <c r="FV2200" s="35"/>
      <c r="FW2200" s="35"/>
      <c r="FX2200" s="35"/>
      <c r="FY2200" s="35"/>
      <c r="FZ2200" s="35"/>
    </row>
    <row r="2201" spans="1:182" x14ac:dyDescent="0.15">
      <c r="A2201" s="38">
        <f t="shared" si="675"/>
        <v>45645</v>
      </c>
      <c r="B2201" s="39">
        <f t="shared" ca="1" si="657"/>
        <v>3239.71739338</v>
      </c>
      <c r="C2201" s="40">
        <f t="shared" si="658"/>
        <v>3137.2723529499999</v>
      </c>
      <c r="D2201" s="41">
        <f ca="1">IF(A2201&lt;$B$1,VLOOKUP(A2201,[1]DI!$A$4:$B$15000,2,FALSE),0)</f>
        <v>0.1215</v>
      </c>
      <c r="E2201" s="40">
        <f t="shared" ca="1" si="659"/>
        <v>4.5512999999999999E-4</v>
      </c>
      <c r="F2201" s="42">
        <f t="shared" si="672"/>
        <v>1</v>
      </c>
      <c r="G2201" s="43">
        <f t="shared" ca="1" si="660"/>
        <v>1.00045513</v>
      </c>
      <c r="H2201" s="40">
        <f ca="1">TRUNC(PRODUCT(G$10:G2200),15)</f>
        <v>1.62615327589074</v>
      </c>
      <c r="I2201" s="40">
        <f t="shared" ca="1" si="661"/>
        <v>1.58508760333294</v>
      </c>
      <c r="J2201" s="40">
        <f t="shared" ca="1" si="662"/>
        <v>1.0259075099999999</v>
      </c>
      <c r="K2201" s="42">
        <f t="shared" si="663"/>
        <v>2.7E-2</v>
      </c>
      <c r="L2201" s="63">
        <f t="shared" si="669"/>
        <v>45555</v>
      </c>
      <c r="M2201" s="64">
        <f t="shared" si="670"/>
        <v>62</v>
      </c>
      <c r="N2201" s="44">
        <f t="shared" si="664"/>
        <v>62</v>
      </c>
      <c r="O2201" s="40">
        <f t="shared" si="665"/>
        <v>1.0065762899999999</v>
      </c>
      <c r="P2201" s="65">
        <f t="shared" ca="1" si="671"/>
        <v>1.032654175</v>
      </c>
      <c r="Q2201" s="40">
        <f t="shared" ca="1" si="666"/>
        <v>102.44504043000001</v>
      </c>
      <c r="R2201" s="44">
        <f>IF(VLOOKUP(A2201,$Z$12:$AI$125,8)=VLOOKUP(A2200,$Z$12:$AI$125,8),0,VLOOKUP(A2201,Z$12:$AI$125,8))</f>
        <v>0</v>
      </c>
      <c r="S2201" s="45">
        <f>IF(R2201&gt;0,VLOOKUP(R2201,Y$12:$AH$125,7),0)</f>
        <v>0</v>
      </c>
      <c r="T2201" s="40">
        <f t="shared" si="667"/>
        <v>0</v>
      </c>
      <c r="U2201" s="40">
        <f t="shared" ca="1" si="668"/>
        <v>102.44504043000001</v>
      </c>
      <c r="V2201" s="46" t="str">
        <f t="shared" si="673"/>
        <v>J=</v>
      </c>
      <c r="W2201" s="47">
        <f t="shared" si="674"/>
        <v>45736</v>
      </c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  <c r="AX2201" s="35"/>
      <c r="AY2201" s="35"/>
      <c r="AZ2201" s="35"/>
      <c r="BA2201" s="35"/>
      <c r="BB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  <c r="CA2201" s="35"/>
      <c r="CB2201" s="35"/>
      <c r="CC2201" s="35"/>
      <c r="CD2201" s="35"/>
      <c r="CE2201" s="35"/>
      <c r="CF2201" s="35"/>
      <c r="CG2201" s="35"/>
      <c r="CH2201" s="35"/>
      <c r="CI2201" s="35"/>
      <c r="CJ2201" s="35"/>
      <c r="CK2201" s="35"/>
      <c r="CL2201" s="35"/>
      <c r="CM2201" s="35"/>
      <c r="CN2201" s="35"/>
      <c r="CO2201" s="35"/>
      <c r="CP2201" s="35"/>
      <c r="CQ2201" s="35"/>
      <c r="CR2201" s="35"/>
      <c r="CS2201" s="35"/>
      <c r="CT2201" s="35"/>
      <c r="CU2201" s="35"/>
      <c r="CV2201" s="35"/>
      <c r="CW2201" s="35"/>
      <c r="CX2201" s="35"/>
      <c r="CY2201" s="35"/>
      <c r="CZ2201" s="35"/>
      <c r="DA2201" s="35"/>
      <c r="DB2201" s="35"/>
      <c r="DC2201" s="35"/>
      <c r="DD2201" s="35"/>
      <c r="DE2201" s="35"/>
      <c r="DF2201" s="35"/>
      <c r="DG2201" s="35"/>
      <c r="DH2201" s="35"/>
      <c r="DI2201" s="35"/>
      <c r="DJ2201" s="35"/>
      <c r="DK2201" s="35"/>
      <c r="DL2201" s="35"/>
      <c r="DM2201" s="35"/>
      <c r="DN2201" s="35"/>
      <c r="DO2201" s="35"/>
      <c r="DP2201" s="35"/>
      <c r="DQ2201" s="35"/>
      <c r="DR2201" s="35"/>
      <c r="DS2201" s="35"/>
      <c r="DT2201" s="35"/>
      <c r="DU2201" s="35"/>
      <c r="DV2201" s="35"/>
      <c r="DW2201" s="35"/>
      <c r="DX2201" s="35"/>
      <c r="DY2201" s="35"/>
      <c r="DZ2201" s="35"/>
      <c r="EA2201" s="35"/>
      <c r="EB2201" s="35"/>
      <c r="EC2201" s="35"/>
      <c r="ED2201" s="35"/>
      <c r="EE2201" s="35"/>
      <c r="EF2201" s="35"/>
      <c r="EG2201" s="35"/>
      <c r="EH2201" s="35"/>
      <c r="EI2201" s="35"/>
      <c r="EJ2201" s="35"/>
      <c r="EK2201" s="35"/>
      <c r="EL2201" s="35"/>
      <c r="EM2201" s="35"/>
      <c r="EN2201" s="35"/>
      <c r="EO2201" s="35"/>
      <c r="EP2201" s="35"/>
      <c r="EQ2201" s="35"/>
      <c r="ER2201" s="35"/>
      <c r="ES2201" s="35"/>
      <c r="ET2201" s="35"/>
      <c r="EU2201" s="35"/>
      <c r="EV2201" s="35"/>
      <c r="EW2201" s="35"/>
      <c r="EX2201" s="35"/>
      <c r="EY2201" s="35"/>
      <c r="EZ2201" s="35"/>
      <c r="FA2201" s="35"/>
      <c r="FB2201" s="35"/>
      <c r="FC2201" s="35"/>
      <c r="FD2201" s="35"/>
      <c r="FE2201" s="35"/>
      <c r="FF2201" s="35"/>
      <c r="FG2201" s="35"/>
      <c r="FH2201" s="35"/>
      <c r="FI2201" s="35"/>
      <c r="FJ2201" s="35"/>
      <c r="FK2201" s="35"/>
      <c r="FL2201" s="35"/>
      <c r="FM2201" s="35"/>
      <c r="FN2201" s="35"/>
      <c r="FO2201" s="35"/>
      <c r="FP2201" s="35"/>
      <c r="FQ2201" s="35"/>
      <c r="FR2201" s="35"/>
      <c r="FS2201" s="35"/>
      <c r="FT2201" s="35"/>
      <c r="FU2201" s="35"/>
      <c r="FV2201" s="35"/>
      <c r="FW2201" s="35"/>
      <c r="FX2201" s="35"/>
      <c r="FY2201" s="35"/>
      <c r="FZ2201" s="35"/>
    </row>
    <row r="2202" spans="1:182" x14ac:dyDescent="0.15">
      <c r="A2202" s="38">
        <f t="shared" si="675"/>
        <v>45646</v>
      </c>
      <c r="B2202" s="39">
        <f t="shared" ca="1" si="657"/>
        <v>3241.5345674099999</v>
      </c>
      <c r="C2202" s="40">
        <f t="shared" si="658"/>
        <v>3137.2723529499999</v>
      </c>
      <c r="D2202" s="41">
        <f ca="1">IF(A2202&lt;$B$1,VLOOKUP(A2202,[1]DI!$A$4:$B$15000,2,FALSE),0)</f>
        <v>0.1215</v>
      </c>
      <c r="E2202" s="40">
        <f t="shared" ca="1" si="659"/>
        <v>4.5512999999999999E-4</v>
      </c>
      <c r="F2202" s="42">
        <f t="shared" si="672"/>
        <v>1</v>
      </c>
      <c r="G2202" s="43">
        <f t="shared" ca="1" si="660"/>
        <v>1.00045513</v>
      </c>
      <c r="H2202" s="40">
        <f ca="1">TRUNC(PRODUCT(G$10:G2201),15)</f>
        <v>1.6268933870311999</v>
      </c>
      <c r="I2202" s="40">
        <f t="shared" ca="1" si="661"/>
        <v>1.58508760333294</v>
      </c>
      <c r="J2202" s="40">
        <f t="shared" ca="1" si="662"/>
        <v>1.0263744299999999</v>
      </c>
      <c r="K2202" s="42">
        <f t="shared" si="663"/>
        <v>2.7E-2</v>
      </c>
      <c r="L2202" s="63">
        <f t="shared" si="669"/>
        <v>45555</v>
      </c>
      <c r="M2202" s="64">
        <f t="shared" si="670"/>
        <v>63</v>
      </c>
      <c r="N2202" s="44">
        <f t="shared" si="664"/>
        <v>63</v>
      </c>
      <c r="O2202" s="40">
        <f t="shared" si="665"/>
        <v>1.006682713</v>
      </c>
      <c r="P2202" s="65">
        <f t="shared" ca="1" si="671"/>
        <v>1.033233396</v>
      </c>
      <c r="Q2202" s="40">
        <f t="shared" ca="1" si="666"/>
        <v>104.26221446</v>
      </c>
      <c r="R2202" s="44">
        <f>IF(VLOOKUP(A2202,$Z$12:$AI$125,8)=VLOOKUP(A2201,$Z$12:$AI$125,8),0,VLOOKUP(A2202,Z$12:$AI$125,8))</f>
        <v>0</v>
      </c>
      <c r="S2202" s="45">
        <f>IF(R2202&gt;0,VLOOKUP(R2202,Y$12:$AH$125,7),0)</f>
        <v>0</v>
      </c>
      <c r="T2202" s="40">
        <f t="shared" si="667"/>
        <v>0</v>
      </c>
      <c r="U2202" s="40">
        <f t="shared" ca="1" si="668"/>
        <v>104.26221446</v>
      </c>
      <c r="V2202" s="46" t="str">
        <f t="shared" si="673"/>
        <v>J=</v>
      </c>
      <c r="W2202" s="47">
        <f t="shared" si="674"/>
        <v>45736</v>
      </c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  <c r="AX2202" s="35"/>
      <c r="AY2202" s="35"/>
      <c r="AZ2202" s="35"/>
      <c r="BA2202" s="35"/>
      <c r="BB2202" s="35"/>
      <c r="BC2202" s="35"/>
      <c r="BD2202" s="35"/>
      <c r="BE2202" s="35"/>
      <c r="BF2202" s="35"/>
      <c r="BG2202" s="35"/>
      <c r="BH2202" s="35"/>
      <c r="BI2202" s="35"/>
      <c r="BJ2202" s="35"/>
      <c r="BK2202" s="35"/>
      <c r="BL2202" s="35"/>
      <c r="BM2202" s="35"/>
      <c r="BN2202" s="35"/>
      <c r="BO2202" s="35"/>
      <c r="BP2202" s="35"/>
      <c r="BQ2202" s="35"/>
      <c r="BR2202" s="35"/>
      <c r="BS2202" s="35"/>
      <c r="BT2202" s="35"/>
      <c r="BU2202" s="35"/>
      <c r="BV2202" s="35"/>
      <c r="BW2202" s="35"/>
      <c r="BX2202" s="35"/>
      <c r="BY2202" s="35"/>
      <c r="BZ2202" s="35"/>
      <c r="CA2202" s="35"/>
      <c r="CB2202" s="35"/>
      <c r="CC2202" s="35"/>
      <c r="CD2202" s="35"/>
      <c r="CE2202" s="35"/>
      <c r="CF2202" s="35"/>
      <c r="CG2202" s="35"/>
      <c r="CH2202" s="35"/>
      <c r="CI2202" s="35"/>
      <c r="CJ2202" s="35"/>
      <c r="CK2202" s="35"/>
      <c r="CL2202" s="35"/>
      <c r="CM2202" s="35"/>
      <c r="CN2202" s="35"/>
      <c r="CO2202" s="35"/>
      <c r="CP2202" s="35"/>
      <c r="CQ2202" s="35"/>
      <c r="CR2202" s="35"/>
      <c r="CS2202" s="35"/>
      <c r="CT2202" s="35"/>
      <c r="CU2202" s="35"/>
      <c r="CV2202" s="35"/>
      <c r="CW2202" s="35"/>
      <c r="CX2202" s="35"/>
      <c r="CY2202" s="35"/>
      <c r="CZ2202" s="35"/>
      <c r="DA2202" s="35"/>
      <c r="DB2202" s="35"/>
      <c r="DC2202" s="35"/>
      <c r="DD2202" s="35"/>
      <c r="DE2202" s="35"/>
      <c r="DF2202" s="35"/>
      <c r="DG2202" s="35"/>
      <c r="DH2202" s="35"/>
      <c r="DI2202" s="35"/>
      <c r="DJ2202" s="35"/>
      <c r="DK2202" s="35"/>
      <c r="DL2202" s="35"/>
      <c r="DM2202" s="35"/>
      <c r="DN2202" s="35"/>
      <c r="DO2202" s="35"/>
      <c r="DP2202" s="35"/>
      <c r="DQ2202" s="35"/>
      <c r="DR2202" s="35"/>
      <c r="DS2202" s="35"/>
      <c r="DT2202" s="35"/>
      <c r="DU2202" s="35"/>
      <c r="DV2202" s="35"/>
      <c r="DW2202" s="35"/>
      <c r="DX2202" s="35"/>
      <c r="DY2202" s="35"/>
      <c r="DZ2202" s="35"/>
      <c r="EA2202" s="35"/>
      <c r="EB2202" s="35"/>
      <c r="EC2202" s="35"/>
      <c r="ED2202" s="35"/>
      <c r="EE2202" s="35"/>
      <c r="EF2202" s="35"/>
      <c r="EG2202" s="35"/>
      <c r="EH2202" s="35"/>
      <c r="EI2202" s="35"/>
      <c r="EJ2202" s="35"/>
      <c r="EK2202" s="35"/>
      <c r="EL2202" s="35"/>
      <c r="EM2202" s="35"/>
      <c r="EN2202" s="35"/>
      <c r="EO2202" s="35"/>
      <c r="EP2202" s="35"/>
      <c r="EQ2202" s="35"/>
      <c r="ER2202" s="35"/>
      <c r="ES2202" s="35"/>
      <c r="ET2202" s="35"/>
      <c r="EU2202" s="35"/>
      <c r="EV2202" s="35"/>
      <c r="EW2202" s="35"/>
      <c r="EX2202" s="35"/>
      <c r="EY2202" s="35"/>
      <c r="EZ2202" s="35"/>
      <c r="FA2202" s="35"/>
      <c r="FB2202" s="35"/>
      <c r="FC2202" s="35"/>
      <c r="FD2202" s="35"/>
      <c r="FE2202" s="35"/>
      <c r="FF2202" s="35"/>
      <c r="FG2202" s="35"/>
      <c r="FH2202" s="35"/>
      <c r="FI2202" s="35"/>
      <c r="FJ2202" s="35"/>
      <c r="FK2202" s="35"/>
      <c r="FL2202" s="35"/>
      <c r="FM2202" s="35"/>
      <c r="FN2202" s="35"/>
      <c r="FO2202" s="35"/>
      <c r="FP2202" s="35"/>
      <c r="FQ2202" s="35"/>
      <c r="FR2202" s="35"/>
      <c r="FS2202" s="35"/>
      <c r="FT2202" s="35"/>
      <c r="FU2202" s="35"/>
      <c r="FV2202" s="35"/>
      <c r="FW2202" s="35"/>
      <c r="FX2202" s="35"/>
      <c r="FY2202" s="35"/>
      <c r="FZ2202" s="35"/>
    </row>
    <row r="2203" spans="1:182" x14ac:dyDescent="0.15">
      <c r="A2203" s="38">
        <f t="shared" si="675"/>
        <v>45647</v>
      </c>
      <c r="B2203" s="39">
        <f t="shared" ca="1" si="657"/>
        <v>3243.3527485</v>
      </c>
      <c r="C2203" s="40">
        <f t="shared" si="658"/>
        <v>3137.2723529499999</v>
      </c>
      <c r="D2203" s="41">
        <f ca="1">IF(A2203&lt;$B$1,VLOOKUP(A2203,[1]DI!$A$4:$B$15000,2,FALSE),0)</f>
        <v>0</v>
      </c>
      <c r="E2203" s="40">
        <f t="shared" ca="1" si="659"/>
        <v>0</v>
      </c>
      <c r="F2203" s="42">
        <f t="shared" si="672"/>
        <v>1</v>
      </c>
      <c r="G2203" s="43">
        <f t="shared" ca="1" si="660"/>
        <v>1</v>
      </c>
      <c r="H2203" s="40">
        <f ca="1">TRUNC(PRODUCT(G$10:G2202),15)</f>
        <v>1.6276338350184301</v>
      </c>
      <c r="I2203" s="40">
        <f t="shared" ca="1" si="661"/>
        <v>1.58508760333294</v>
      </c>
      <c r="J2203" s="40">
        <f t="shared" ca="1" si="662"/>
        <v>1.02684156</v>
      </c>
      <c r="K2203" s="42">
        <f t="shared" si="663"/>
        <v>2.7E-2</v>
      </c>
      <c r="L2203" s="63">
        <f t="shared" si="669"/>
        <v>45555</v>
      </c>
      <c r="M2203" s="64">
        <f t="shared" si="670"/>
        <v>63</v>
      </c>
      <c r="N2203" s="44">
        <f t="shared" si="664"/>
        <v>64</v>
      </c>
      <c r="O2203" s="40">
        <f t="shared" si="665"/>
        <v>1.0067891470000001</v>
      </c>
      <c r="P2203" s="65">
        <f t="shared" ca="1" si="671"/>
        <v>1.0338129380000001</v>
      </c>
      <c r="Q2203" s="40">
        <f t="shared" ca="1" si="666"/>
        <v>106.08039555000001</v>
      </c>
      <c r="R2203" s="44">
        <f>IF(VLOOKUP(A2203,$Z$12:$AI$125,8)=VLOOKUP(A2202,$Z$12:$AI$125,8),0,VLOOKUP(A2203,Z$12:$AI$125,8))</f>
        <v>0</v>
      </c>
      <c r="S2203" s="45">
        <f>IF(R2203&gt;0,VLOOKUP(R2203,Y$12:$AH$125,7),0)</f>
        <v>0</v>
      </c>
      <c r="T2203" s="40">
        <f t="shared" si="667"/>
        <v>0</v>
      </c>
      <c r="U2203" s="40">
        <f t="shared" ca="1" si="668"/>
        <v>106.08039555000001</v>
      </c>
      <c r="V2203" s="46" t="str">
        <f t="shared" si="673"/>
        <v>J=</v>
      </c>
      <c r="W2203" s="47">
        <f t="shared" si="674"/>
        <v>45736</v>
      </c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  <c r="BF2203" s="35"/>
      <c r="BG2203" s="35"/>
      <c r="BH2203" s="35"/>
      <c r="BI2203" s="35"/>
      <c r="BJ2203" s="35"/>
      <c r="BK2203" s="35"/>
      <c r="BL2203" s="35"/>
      <c r="BM2203" s="35"/>
      <c r="BN2203" s="35"/>
      <c r="BO2203" s="35"/>
      <c r="BP2203" s="35"/>
      <c r="BQ2203" s="35"/>
      <c r="BR2203" s="35"/>
      <c r="BS2203" s="35"/>
      <c r="BT2203" s="35"/>
      <c r="BU2203" s="35"/>
      <c r="BV2203" s="35"/>
      <c r="BW2203" s="35"/>
      <c r="BX2203" s="35"/>
      <c r="BY2203" s="35"/>
      <c r="BZ2203" s="35"/>
      <c r="CA2203" s="35"/>
      <c r="CB2203" s="35"/>
      <c r="CC2203" s="35"/>
      <c r="CD2203" s="35"/>
      <c r="CE2203" s="35"/>
      <c r="CF2203" s="35"/>
      <c r="CG2203" s="35"/>
      <c r="CH2203" s="35"/>
      <c r="CI2203" s="35"/>
      <c r="CJ2203" s="35"/>
      <c r="CK2203" s="35"/>
      <c r="CL2203" s="35"/>
      <c r="CM2203" s="35"/>
      <c r="CN2203" s="35"/>
      <c r="CO2203" s="35"/>
      <c r="CP2203" s="35"/>
      <c r="CQ2203" s="35"/>
      <c r="CR2203" s="35"/>
      <c r="CS2203" s="35"/>
      <c r="CT2203" s="35"/>
      <c r="CU2203" s="35"/>
      <c r="CV2203" s="35"/>
      <c r="CW2203" s="35"/>
      <c r="CX2203" s="35"/>
      <c r="CY2203" s="35"/>
      <c r="CZ2203" s="35"/>
      <c r="DA2203" s="35"/>
      <c r="DB2203" s="35"/>
      <c r="DC2203" s="35"/>
      <c r="DD2203" s="35"/>
      <c r="DE2203" s="35"/>
      <c r="DF2203" s="35"/>
      <c r="DG2203" s="35"/>
      <c r="DH2203" s="35"/>
      <c r="DI2203" s="35"/>
      <c r="DJ2203" s="35"/>
      <c r="DK2203" s="35"/>
      <c r="DL2203" s="35"/>
      <c r="DM2203" s="35"/>
      <c r="DN2203" s="35"/>
      <c r="DO2203" s="35"/>
      <c r="DP2203" s="35"/>
      <c r="DQ2203" s="35"/>
      <c r="DR2203" s="35"/>
      <c r="DS2203" s="35"/>
      <c r="DT2203" s="35"/>
      <c r="DU2203" s="35"/>
      <c r="DV2203" s="35"/>
      <c r="DW2203" s="35"/>
      <c r="DX2203" s="35"/>
      <c r="DY2203" s="35"/>
      <c r="DZ2203" s="35"/>
      <c r="EA2203" s="35"/>
      <c r="EB2203" s="35"/>
      <c r="EC2203" s="35"/>
      <c r="ED2203" s="35"/>
      <c r="EE2203" s="35"/>
      <c r="EF2203" s="35"/>
      <c r="EG2203" s="35"/>
      <c r="EH2203" s="35"/>
      <c r="EI2203" s="35"/>
      <c r="EJ2203" s="35"/>
      <c r="EK2203" s="35"/>
      <c r="EL2203" s="35"/>
      <c r="EM2203" s="35"/>
      <c r="EN2203" s="35"/>
      <c r="EO2203" s="35"/>
      <c r="EP2203" s="35"/>
      <c r="EQ2203" s="35"/>
      <c r="ER2203" s="35"/>
      <c r="ES2203" s="35"/>
      <c r="ET2203" s="35"/>
      <c r="EU2203" s="35"/>
      <c r="EV2203" s="35"/>
      <c r="EW2203" s="35"/>
      <c r="EX2203" s="35"/>
      <c r="EY2203" s="35"/>
      <c r="EZ2203" s="35"/>
      <c r="FA2203" s="35"/>
      <c r="FB2203" s="35"/>
      <c r="FC2203" s="35"/>
      <c r="FD2203" s="35"/>
      <c r="FE2203" s="35"/>
      <c r="FF2203" s="35"/>
      <c r="FG2203" s="35"/>
      <c r="FH2203" s="35"/>
      <c r="FI2203" s="35"/>
      <c r="FJ2203" s="35"/>
      <c r="FK2203" s="35"/>
      <c r="FL2203" s="35"/>
      <c r="FM2203" s="35"/>
      <c r="FN2203" s="35"/>
      <c r="FO2203" s="35"/>
      <c r="FP2203" s="35"/>
      <c r="FQ2203" s="35"/>
      <c r="FR2203" s="35"/>
      <c r="FS2203" s="35"/>
      <c r="FT2203" s="35"/>
      <c r="FU2203" s="35"/>
      <c r="FV2203" s="35"/>
      <c r="FW2203" s="35"/>
      <c r="FX2203" s="35"/>
      <c r="FY2203" s="35"/>
      <c r="FZ2203" s="35"/>
    </row>
    <row r="2204" spans="1:182" x14ac:dyDescent="0.15">
      <c r="A2204" s="38">
        <f t="shared" si="675"/>
        <v>45648</v>
      </c>
      <c r="B2204" s="39">
        <f t="shared" ca="1" si="657"/>
        <v>3243.3527485</v>
      </c>
      <c r="C2204" s="40">
        <f t="shared" si="658"/>
        <v>3137.2723529499999</v>
      </c>
      <c r="D2204" s="41">
        <f ca="1">IF(A2204&lt;$B$1,VLOOKUP(A2204,[1]DI!$A$4:$B$15000,2,FALSE),0)</f>
        <v>0</v>
      </c>
      <c r="E2204" s="40">
        <f t="shared" ca="1" si="659"/>
        <v>0</v>
      </c>
      <c r="F2204" s="42">
        <f t="shared" si="672"/>
        <v>1</v>
      </c>
      <c r="G2204" s="43">
        <f t="shared" ca="1" si="660"/>
        <v>1</v>
      </c>
      <c r="H2204" s="40">
        <f ca="1">TRUNC(PRODUCT(G$10:G2203),15)</f>
        <v>1.6276338350184301</v>
      </c>
      <c r="I2204" s="40">
        <f t="shared" ca="1" si="661"/>
        <v>1.58508760333294</v>
      </c>
      <c r="J2204" s="40">
        <f t="shared" ca="1" si="662"/>
        <v>1.02684156</v>
      </c>
      <c r="K2204" s="42">
        <f t="shared" si="663"/>
        <v>2.7E-2</v>
      </c>
      <c r="L2204" s="63">
        <f t="shared" si="669"/>
        <v>45555</v>
      </c>
      <c r="M2204" s="64">
        <f t="shared" si="670"/>
        <v>63</v>
      </c>
      <c r="N2204" s="44">
        <f t="shared" si="664"/>
        <v>64</v>
      </c>
      <c r="O2204" s="40">
        <f t="shared" si="665"/>
        <v>1.0067891470000001</v>
      </c>
      <c r="P2204" s="65">
        <f t="shared" ca="1" si="671"/>
        <v>1.0338129380000001</v>
      </c>
      <c r="Q2204" s="40">
        <f t="shared" ca="1" si="666"/>
        <v>106.08039555000001</v>
      </c>
      <c r="R2204" s="44">
        <f>IF(VLOOKUP(A2204,$Z$12:$AI$125,8)=VLOOKUP(A2203,$Z$12:$AI$125,8),0,VLOOKUP(A2204,Z$12:$AI$125,8))</f>
        <v>0</v>
      </c>
      <c r="S2204" s="45">
        <f>IF(R2204&gt;0,VLOOKUP(R2204,Y$12:$AH$125,7),0)</f>
        <v>0</v>
      </c>
      <c r="T2204" s="40">
        <f t="shared" si="667"/>
        <v>0</v>
      </c>
      <c r="U2204" s="40">
        <f t="shared" ca="1" si="668"/>
        <v>106.08039555000001</v>
      </c>
      <c r="V2204" s="46" t="str">
        <f t="shared" si="673"/>
        <v>J=</v>
      </c>
      <c r="W2204" s="47">
        <f t="shared" si="674"/>
        <v>45736</v>
      </c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  <c r="BF2204" s="35"/>
      <c r="BG2204" s="35"/>
      <c r="BH2204" s="35"/>
      <c r="BI2204" s="35"/>
      <c r="BJ2204" s="35"/>
      <c r="BK2204" s="35"/>
      <c r="BL2204" s="35"/>
      <c r="BM2204" s="35"/>
      <c r="BN2204" s="35"/>
      <c r="BO2204" s="35"/>
      <c r="BP2204" s="35"/>
      <c r="BQ2204" s="35"/>
      <c r="BR2204" s="35"/>
      <c r="BS2204" s="35"/>
      <c r="BT2204" s="35"/>
      <c r="BU2204" s="35"/>
      <c r="BV2204" s="35"/>
      <c r="BW2204" s="35"/>
      <c r="BX2204" s="35"/>
      <c r="BY2204" s="35"/>
      <c r="BZ2204" s="35"/>
      <c r="CA2204" s="35"/>
      <c r="CB2204" s="35"/>
      <c r="CC2204" s="35"/>
      <c r="CD2204" s="35"/>
      <c r="CE2204" s="35"/>
      <c r="CF2204" s="35"/>
      <c r="CG2204" s="35"/>
      <c r="CH2204" s="35"/>
      <c r="CI2204" s="35"/>
      <c r="CJ2204" s="35"/>
      <c r="CK2204" s="35"/>
      <c r="CL2204" s="35"/>
      <c r="CM2204" s="35"/>
      <c r="CN2204" s="35"/>
      <c r="CO2204" s="35"/>
      <c r="CP2204" s="35"/>
      <c r="CQ2204" s="35"/>
      <c r="CR2204" s="35"/>
      <c r="CS2204" s="35"/>
      <c r="CT2204" s="35"/>
      <c r="CU2204" s="35"/>
      <c r="CV2204" s="35"/>
      <c r="CW2204" s="35"/>
      <c r="CX2204" s="35"/>
      <c r="CY2204" s="35"/>
      <c r="CZ2204" s="35"/>
      <c r="DA2204" s="35"/>
      <c r="DB2204" s="35"/>
      <c r="DC2204" s="35"/>
      <c r="DD2204" s="35"/>
      <c r="DE2204" s="35"/>
      <c r="DF2204" s="35"/>
      <c r="DG2204" s="35"/>
      <c r="DH2204" s="35"/>
      <c r="DI2204" s="35"/>
      <c r="DJ2204" s="35"/>
      <c r="DK2204" s="35"/>
      <c r="DL2204" s="35"/>
      <c r="DM2204" s="35"/>
      <c r="DN2204" s="35"/>
      <c r="DO2204" s="35"/>
      <c r="DP2204" s="35"/>
      <c r="DQ2204" s="35"/>
      <c r="DR2204" s="35"/>
      <c r="DS2204" s="35"/>
      <c r="DT2204" s="35"/>
      <c r="DU2204" s="35"/>
      <c r="DV2204" s="35"/>
      <c r="DW2204" s="35"/>
      <c r="DX2204" s="35"/>
      <c r="DY2204" s="35"/>
      <c r="DZ2204" s="35"/>
      <c r="EA2204" s="35"/>
      <c r="EB2204" s="35"/>
      <c r="EC2204" s="35"/>
      <c r="ED2204" s="35"/>
      <c r="EE2204" s="35"/>
      <c r="EF2204" s="35"/>
      <c r="EG2204" s="35"/>
      <c r="EH2204" s="35"/>
      <c r="EI2204" s="35"/>
      <c r="EJ2204" s="35"/>
      <c r="EK2204" s="35"/>
      <c r="EL2204" s="35"/>
      <c r="EM2204" s="35"/>
      <c r="EN2204" s="35"/>
      <c r="EO2204" s="35"/>
      <c r="EP2204" s="35"/>
      <c r="EQ2204" s="35"/>
      <c r="ER2204" s="35"/>
      <c r="ES2204" s="35"/>
      <c r="ET2204" s="35"/>
      <c r="EU2204" s="35"/>
      <c r="EV2204" s="35"/>
      <c r="EW2204" s="35"/>
      <c r="EX2204" s="35"/>
      <c r="EY2204" s="35"/>
      <c r="EZ2204" s="35"/>
      <c r="FA2204" s="35"/>
      <c r="FB2204" s="35"/>
      <c r="FC2204" s="35"/>
      <c r="FD2204" s="35"/>
      <c r="FE2204" s="35"/>
      <c r="FF2204" s="35"/>
      <c r="FG2204" s="35"/>
      <c r="FH2204" s="35"/>
      <c r="FI2204" s="35"/>
      <c r="FJ2204" s="35"/>
      <c r="FK2204" s="35"/>
      <c r="FL2204" s="35"/>
      <c r="FM2204" s="35"/>
      <c r="FN2204" s="35"/>
      <c r="FO2204" s="35"/>
      <c r="FP2204" s="35"/>
      <c r="FQ2204" s="35"/>
      <c r="FR2204" s="35"/>
      <c r="FS2204" s="35"/>
      <c r="FT2204" s="35"/>
      <c r="FU2204" s="35"/>
      <c r="FV2204" s="35"/>
      <c r="FW2204" s="35"/>
      <c r="FX2204" s="35"/>
      <c r="FY2204" s="35"/>
      <c r="FZ2204" s="35"/>
    </row>
    <row r="2205" spans="1:182" x14ac:dyDescent="0.15">
      <c r="A2205" s="38">
        <f t="shared" si="675"/>
        <v>45649</v>
      </c>
      <c r="B2205" s="39">
        <f t="shared" ca="1" si="657"/>
        <v>3243.3527485</v>
      </c>
      <c r="C2205" s="40">
        <f t="shared" si="658"/>
        <v>3137.2723529499999</v>
      </c>
      <c r="D2205" s="41">
        <f ca="1">IF(A2205&lt;$B$1,VLOOKUP(A2205,[1]DI!$A$4:$B$15000,2,FALSE),0)</f>
        <v>0.1215</v>
      </c>
      <c r="E2205" s="40">
        <f t="shared" ca="1" si="659"/>
        <v>4.5512999999999999E-4</v>
      </c>
      <c r="F2205" s="42">
        <f t="shared" si="672"/>
        <v>1</v>
      </c>
      <c r="G2205" s="43">
        <f t="shared" ca="1" si="660"/>
        <v>1.00045513</v>
      </c>
      <c r="H2205" s="40">
        <f ca="1">TRUNC(PRODUCT(G$10:G2204),15)</f>
        <v>1.6276338350184301</v>
      </c>
      <c r="I2205" s="40">
        <f t="shared" ca="1" si="661"/>
        <v>1.58508760333294</v>
      </c>
      <c r="J2205" s="40">
        <f t="shared" ca="1" si="662"/>
        <v>1.02684156</v>
      </c>
      <c r="K2205" s="42">
        <f t="shared" si="663"/>
        <v>2.7E-2</v>
      </c>
      <c r="L2205" s="63">
        <f t="shared" si="669"/>
        <v>45555</v>
      </c>
      <c r="M2205" s="64">
        <f t="shared" si="670"/>
        <v>64</v>
      </c>
      <c r="N2205" s="44">
        <f t="shared" si="664"/>
        <v>64</v>
      </c>
      <c r="O2205" s="40">
        <f t="shared" si="665"/>
        <v>1.0067891470000001</v>
      </c>
      <c r="P2205" s="65">
        <f t="shared" ca="1" si="671"/>
        <v>1.0338129380000001</v>
      </c>
      <c r="Q2205" s="40">
        <f t="shared" ca="1" si="666"/>
        <v>106.08039555000001</v>
      </c>
      <c r="R2205" s="44">
        <f>IF(VLOOKUP(A2205,$Z$12:$AI$125,8)=VLOOKUP(A2204,$Z$12:$AI$125,8),0,VLOOKUP(A2205,Z$12:$AI$125,8))</f>
        <v>0</v>
      </c>
      <c r="S2205" s="45">
        <f>IF(R2205&gt;0,VLOOKUP(R2205,Y$12:$AH$125,7),0)</f>
        <v>0</v>
      </c>
      <c r="T2205" s="40">
        <f t="shared" si="667"/>
        <v>0</v>
      </c>
      <c r="U2205" s="40">
        <f t="shared" ca="1" si="668"/>
        <v>106.08039555000001</v>
      </c>
      <c r="V2205" s="46" t="str">
        <f t="shared" si="673"/>
        <v>J=</v>
      </c>
      <c r="W2205" s="47">
        <f t="shared" si="674"/>
        <v>45736</v>
      </c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35"/>
      <c r="BC2205" s="35"/>
      <c r="BD2205" s="35"/>
      <c r="BE2205" s="35"/>
      <c r="BF2205" s="35"/>
      <c r="BG2205" s="35"/>
      <c r="BH2205" s="35"/>
      <c r="BI2205" s="35"/>
      <c r="BJ2205" s="35"/>
      <c r="BK2205" s="35"/>
      <c r="BL2205" s="35"/>
      <c r="BM2205" s="35"/>
      <c r="BN2205" s="35"/>
      <c r="BO2205" s="35"/>
      <c r="BP2205" s="35"/>
      <c r="BQ2205" s="35"/>
      <c r="BR2205" s="35"/>
      <c r="BS2205" s="35"/>
      <c r="BT2205" s="35"/>
      <c r="BU2205" s="35"/>
      <c r="BV2205" s="35"/>
      <c r="BW2205" s="35"/>
      <c r="BX2205" s="35"/>
      <c r="BY2205" s="35"/>
      <c r="BZ2205" s="35"/>
      <c r="CA2205" s="35"/>
      <c r="CB2205" s="35"/>
      <c r="CC2205" s="35"/>
      <c r="CD2205" s="35"/>
      <c r="CE2205" s="35"/>
      <c r="CF2205" s="35"/>
      <c r="CG2205" s="35"/>
      <c r="CH2205" s="35"/>
      <c r="CI2205" s="35"/>
      <c r="CJ2205" s="35"/>
      <c r="CK2205" s="35"/>
      <c r="CL2205" s="35"/>
      <c r="CM2205" s="35"/>
      <c r="CN2205" s="35"/>
      <c r="CO2205" s="35"/>
      <c r="CP2205" s="35"/>
      <c r="CQ2205" s="35"/>
      <c r="CR2205" s="35"/>
      <c r="CS2205" s="35"/>
      <c r="CT2205" s="35"/>
      <c r="CU2205" s="35"/>
      <c r="CV2205" s="35"/>
      <c r="CW2205" s="35"/>
      <c r="CX2205" s="35"/>
      <c r="CY2205" s="35"/>
      <c r="CZ2205" s="35"/>
      <c r="DA2205" s="35"/>
      <c r="DB2205" s="35"/>
      <c r="DC2205" s="35"/>
      <c r="DD2205" s="35"/>
      <c r="DE2205" s="35"/>
      <c r="DF2205" s="35"/>
      <c r="DG2205" s="35"/>
      <c r="DH2205" s="35"/>
      <c r="DI2205" s="35"/>
      <c r="DJ2205" s="35"/>
      <c r="DK2205" s="35"/>
      <c r="DL2205" s="35"/>
      <c r="DM2205" s="35"/>
      <c r="DN2205" s="35"/>
      <c r="DO2205" s="35"/>
      <c r="DP2205" s="35"/>
      <c r="DQ2205" s="35"/>
      <c r="DR2205" s="35"/>
      <c r="DS2205" s="35"/>
      <c r="DT2205" s="35"/>
      <c r="DU2205" s="35"/>
      <c r="DV2205" s="35"/>
      <c r="DW2205" s="35"/>
      <c r="DX2205" s="35"/>
      <c r="DY2205" s="35"/>
      <c r="DZ2205" s="35"/>
      <c r="EA2205" s="35"/>
      <c r="EB2205" s="35"/>
      <c r="EC2205" s="35"/>
      <c r="ED2205" s="35"/>
      <c r="EE2205" s="35"/>
      <c r="EF2205" s="35"/>
      <c r="EG2205" s="35"/>
      <c r="EH2205" s="35"/>
      <c r="EI2205" s="35"/>
      <c r="EJ2205" s="35"/>
      <c r="EK2205" s="35"/>
      <c r="EL2205" s="35"/>
      <c r="EM2205" s="35"/>
      <c r="EN2205" s="35"/>
      <c r="EO2205" s="35"/>
      <c r="EP2205" s="35"/>
      <c r="EQ2205" s="35"/>
      <c r="ER2205" s="35"/>
      <c r="ES2205" s="35"/>
      <c r="ET2205" s="35"/>
      <c r="EU2205" s="35"/>
      <c r="EV2205" s="35"/>
      <c r="EW2205" s="35"/>
      <c r="EX2205" s="35"/>
      <c r="EY2205" s="35"/>
      <c r="EZ2205" s="35"/>
      <c r="FA2205" s="35"/>
      <c r="FB2205" s="35"/>
      <c r="FC2205" s="35"/>
      <c r="FD2205" s="35"/>
      <c r="FE2205" s="35"/>
      <c r="FF2205" s="35"/>
      <c r="FG2205" s="35"/>
      <c r="FH2205" s="35"/>
      <c r="FI2205" s="35"/>
      <c r="FJ2205" s="35"/>
      <c r="FK2205" s="35"/>
      <c r="FL2205" s="35"/>
      <c r="FM2205" s="35"/>
      <c r="FN2205" s="35"/>
      <c r="FO2205" s="35"/>
      <c r="FP2205" s="35"/>
      <c r="FQ2205" s="35"/>
      <c r="FR2205" s="35"/>
      <c r="FS2205" s="35"/>
      <c r="FT2205" s="35"/>
      <c r="FU2205" s="35"/>
      <c r="FV2205" s="35"/>
      <c r="FW2205" s="35"/>
      <c r="FX2205" s="35"/>
      <c r="FY2205" s="35"/>
      <c r="FZ2205" s="35"/>
    </row>
    <row r="2206" spans="1:182" x14ac:dyDescent="0.15">
      <c r="A2206" s="38">
        <f t="shared" si="675"/>
        <v>45650</v>
      </c>
      <c r="B2206" s="39">
        <f t="shared" ca="1" si="657"/>
        <v>3245.1719743099998</v>
      </c>
      <c r="C2206" s="40">
        <f t="shared" si="658"/>
        <v>3137.2723529499999</v>
      </c>
      <c r="D2206" s="41">
        <f ca="1">IF(A2206&lt;$B$1,VLOOKUP(A2206,[1]DI!$A$4:$B$15000,2,FALSE),0)</f>
        <v>0.1215</v>
      </c>
      <c r="E2206" s="40">
        <f t="shared" ca="1" si="659"/>
        <v>4.5512999999999999E-4</v>
      </c>
      <c r="F2206" s="42">
        <f t="shared" si="672"/>
        <v>1</v>
      </c>
      <c r="G2206" s="43">
        <f t="shared" ca="1" si="660"/>
        <v>1.00045513</v>
      </c>
      <c r="H2206" s="40">
        <f ca="1">TRUNC(PRODUCT(G$10:G2205),15)</f>
        <v>1.62837462000577</v>
      </c>
      <c r="I2206" s="40">
        <f t="shared" ca="1" si="661"/>
        <v>1.58508760333294</v>
      </c>
      <c r="J2206" s="40">
        <f t="shared" ca="1" si="662"/>
        <v>1.0273089099999999</v>
      </c>
      <c r="K2206" s="42">
        <f t="shared" si="663"/>
        <v>2.7E-2</v>
      </c>
      <c r="L2206" s="63">
        <f t="shared" si="669"/>
        <v>45555</v>
      </c>
      <c r="M2206" s="64">
        <f t="shared" si="670"/>
        <v>65</v>
      </c>
      <c r="N2206" s="44">
        <f t="shared" si="664"/>
        <v>65</v>
      </c>
      <c r="O2206" s="40">
        <f t="shared" si="665"/>
        <v>1.006895592</v>
      </c>
      <c r="P2206" s="65">
        <f t="shared" ca="1" si="671"/>
        <v>1.034392813</v>
      </c>
      <c r="Q2206" s="40">
        <f t="shared" ca="1" si="666"/>
        <v>107.89962136</v>
      </c>
      <c r="R2206" s="44">
        <f>IF(VLOOKUP(A2206,$Z$12:$AI$125,8)=VLOOKUP(A2205,$Z$12:$AI$125,8),0,VLOOKUP(A2206,Z$12:$AI$125,8))</f>
        <v>0</v>
      </c>
      <c r="S2206" s="45">
        <f>IF(R2206&gt;0,VLOOKUP(R2206,Y$12:$AH$125,7),0)</f>
        <v>0</v>
      </c>
      <c r="T2206" s="40">
        <f t="shared" si="667"/>
        <v>0</v>
      </c>
      <c r="U2206" s="40">
        <f t="shared" ca="1" si="668"/>
        <v>107.89962136</v>
      </c>
      <c r="V2206" s="46" t="str">
        <f t="shared" si="673"/>
        <v>J=</v>
      </c>
      <c r="W2206" s="47">
        <f t="shared" si="674"/>
        <v>45736</v>
      </c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35"/>
      <c r="BC2206" s="35"/>
      <c r="BD2206" s="35"/>
      <c r="BE2206" s="35"/>
      <c r="BF2206" s="35"/>
      <c r="BG2206" s="35"/>
      <c r="BH2206" s="35"/>
      <c r="BI2206" s="35"/>
      <c r="BJ2206" s="35"/>
      <c r="BK2206" s="35"/>
      <c r="BL2206" s="35"/>
      <c r="BM2206" s="35"/>
      <c r="BN2206" s="35"/>
      <c r="BO2206" s="35"/>
      <c r="BP2206" s="35"/>
      <c r="BQ2206" s="35"/>
      <c r="BR2206" s="35"/>
      <c r="BS2206" s="35"/>
      <c r="BT2206" s="35"/>
      <c r="BU2206" s="35"/>
      <c r="BV2206" s="35"/>
      <c r="BW2206" s="35"/>
      <c r="BX2206" s="35"/>
      <c r="BY2206" s="35"/>
      <c r="BZ2206" s="35"/>
      <c r="CA2206" s="35"/>
      <c r="CB2206" s="35"/>
      <c r="CC2206" s="35"/>
      <c r="CD2206" s="35"/>
      <c r="CE2206" s="35"/>
      <c r="CF2206" s="35"/>
      <c r="CG2206" s="35"/>
      <c r="CH2206" s="35"/>
      <c r="CI2206" s="35"/>
      <c r="CJ2206" s="35"/>
      <c r="CK2206" s="35"/>
      <c r="CL2206" s="35"/>
      <c r="CM2206" s="35"/>
      <c r="CN2206" s="35"/>
      <c r="CO2206" s="35"/>
      <c r="CP2206" s="35"/>
      <c r="CQ2206" s="35"/>
      <c r="CR2206" s="35"/>
      <c r="CS2206" s="35"/>
      <c r="CT2206" s="35"/>
      <c r="CU2206" s="35"/>
      <c r="CV2206" s="35"/>
      <c r="CW2206" s="35"/>
      <c r="CX2206" s="35"/>
      <c r="CY2206" s="35"/>
      <c r="CZ2206" s="35"/>
      <c r="DA2206" s="35"/>
      <c r="DB2206" s="35"/>
      <c r="DC2206" s="35"/>
      <c r="DD2206" s="35"/>
      <c r="DE2206" s="35"/>
      <c r="DF2206" s="35"/>
      <c r="DG2206" s="35"/>
      <c r="DH2206" s="35"/>
      <c r="DI2206" s="35"/>
      <c r="DJ2206" s="35"/>
      <c r="DK2206" s="35"/>
      <c r="DL2206" s="35"/>
      <c r="DM2206" s="35"/>
      <c r="DN2206" s="35"/>
      <c r="DO2206" s="35"/>
      <c r="DP2206" s="35"/>
      <c r="DQ2206" s="35"/>
      <c r="DR2206" s="35"/>
      <c r="DS2206" s="35"/>
      <c r="DT2206" s="35"/>
      <c r="DU2206" s="35"/>
      <c r="DV2206" s="35"/>
      <c r="DW2206" s="35"/>
      <c r="DX2206" s="35"/>
      <c r="DY2206" s="35"/>
      <c r="DZ2206" s="35"/>
      <c r="EA2206" s="35"/>
      <c r="EB2206" s="35"/>
      <c r="EC2206" s="35"/>
      <c r="ED2206" s="35"/>
      <c r="EE2206" s="35"/>
      <c r="EF2206" s="35"/>
      <c r="EG2206" s="35"/>
      <c r="EH2206" s="35"/>
      <c r="EI2206" s="35"/>
      <c r="EJ2206" s="35"/>
      <c r="EK2206" s="35"/>
      <c r="EL2206" s="35"/>
      <c r="EM2206" s="35"/>
      <c r="EN2206" s="35"/>
      <c r="EO2206" s="35"/>
      <c r="EP2206" s="35"/>
      <c r="EQ2206" s="35"/>
      <c r="ER2206" s="35"/>
      <c r="ES2206" s="35"/>
      <c r="ET2206" s="35"/>
      <c r="EU2206" s="35"/>
      <c r="EV2206" s="35"/>
      <c r="EW2206" s="35"/>
      <c r="EX2206" s="35"/>
      <c r="EY2206" s="35"/>
      <c r="EZ2206" s="35"/>
      <c r="FA2206" s="35"/>
      <c r="FB2206" s="35"/>
      <c r="FC2206" s="35"/>
      <c r="FD2206" s="35"/>
      <c r="FE2206" s="35"/>
      <c r="FF2206" s="35"/>
      <c r="FG2206" s="35"/>
      <c r="FH2206" s="35"/>
      <c r="FI2206" s="35"/>
      <c r="FJ2206" s="35"/>
      <c r="FK2206" s="35"/>
      <c r="FL2206" s="35"/>
      <c r="FM2206" s="35"/>
      <c r="FN2206" s="35"/>
      <c r="FO2206" s="35"/>
      <c r="FP2206" s="35"/>
      <c r="FQ2206" s="35"/>
      <c r="FR2206" s="35"/>
      <c r="FS2206" s="35"/>
      <c r="FT2206" s="35"/>
      <c r="FU2206" s="35"/>
      <c r="FV2206" s="35"/>
      <c r="FW2206" s="35"/>
      <c r="FX2206" s="35"/>
      <c r="FY2206" s="35"/>
      <c r="FZ2206" s="35"/>
    </row>
    <row r="2207" spans="1:182" x14ac:dyDescent="0.15">
      <c r="A2207" s="38">
        <f t="shared" si="675"/>
        <v>45651</v>
      </c>
      <c r="B2207" s="39">
        <f t="shared" ca="1" si="657"/>
        <v>3246.9922134499998</v>
      </c>
      <c r="C2207" s="40">
        <f t="shared" si="658"/>
        <v>3137.2723529499999</v>
      </c>
      <c r="D2207" s="41">
        <f ca="1">IF(A2207&lt;$B$1,VLOOKUP(A2207,[1]DI!$A$4:$B$15000,2,FALSE),0)</f>
        <v>0</v>
      </c>
      <c r="E2207" s="40">
        <f t="shared" ca="1" si="659"/>
        <v>0</v>
      </c>
      <c r="F2207" s="42">
        <f t="shared" si="672"/>
        <v>1</v>
      </c>
      <c r="G2207" s="43">
        <f t="shared" ca="1" si="660"/>
        <v>1</v>
      </c>
      <c r="H2207" s="40">
        <f ca="1">TRUNC(PRODUCT(G$10:G2206),15)</f>
        <v>1.6291157421465701</v>
      </c>
      <c r="I2207" s="40">
        <f t="shared" ca="1" si="661"/>
        <v>1.58508760333294</v>
      </c>
      <c r="J2207" s="40">
        <f t="shared" ca="1" si="662"/>
        <v>1.0277764700000001</v>
      </c>
      <c r="K2207" s="42">
        <f t="shared" si="663"/>
        <v>2.7E-2</v>
      </c>
      <c r="L2207" s="63">
        <f t="shared" si="669"/>
        <v>45555</v>
      </c>
      <c r="M2207" s="64">
        <f t="shared" si="670"/>
        <v>65</v>
      </c>
      <c r="N2207" s="44">
        <f t="shared" si="664"/>
        <v>66</v>
      </c>
      <c r="O2207" s="40">
        <f t="shared" si="665"/>
        <v>1.007002049</v>
      </c>
      <c r="P2207" s="65">
        <f t="shared" ca="1" si="671"/>
        <v>1.0349730109999999</v>
      </c>
      <c r="Q2207" s="40">
        <f t="shared" ca="1" si="666"/>
        <v>109.7198605</v>
      </c>
      <c r="R2207" s="44">
        <f>IF(VLOOKUP(A2207,$Z$12:$AI$125,8)=VLOOKUP(A2206,$Z$12:$AI$125,8),0,VLOOKUP(A2207,Z$12:$AI$125,8))</f>
        <v>0</v>
      </c>
      <c r="S2207" s="45">
        <f>IF(R2207&gt;0,VLOOKUP(R2207,Y$12:$AH$125,7),0)</f>
        <v>0</v>
      </c>
      <c r="T2207" s="40">
        <f t="shared" si="667"/>
        <v>0</v>
      </c>
      <c r="U2207" s="40">
        <f t="shared" ca="1" si="668"/>
        <v>109.7198605</v>
      </c>
      <c r="V2207" s="46" t="str">
        <f t="shared" si="673"/>
        <v>J=</v>
      </c>
      <c r="W2207" s="47">
        <f t="shared" si="674"/>
        <v>45736</v>
      </c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35"/>
      <c r="BC2207" s="35"/>
      <c r="BD2207" s="35"/>
      <c r="BE2207" s="35"/>
      <c r="BF2207" s="35"/>
      <c r="BG2207" s="35"/>
      <c r="BH2207" s="35"/>
      <c r="BI2207" s="35"/>
      <c r="BJ2207" s="35"/>
      <c r="BK2207" s="35"/>
      <c r="BL2207" s="35"/>
      <c r="BM2207" s="35"/>
      <c r="BN2207" s="35"/>
      <c r="BO2207" s="35"/>
      <c r="BP2207" s="35"/>
      <c r="BQ2207" s="35"/>
      <c r="BR2207" s="35"/>
      <c r="BS2207" s="35"/>
      <c r="BT2207" s="35"/>
      <c r="BU2207" s="35"/>
      <c r="BV2207" s="35"/>
      <c r="BW2207" s="35"/>
      <c r="BX2207" s="35"/>
      <c r="BY2207" s="35"/>
      <c r="BZ2207" s="35"/>
      <c r="CA2207" s="35"/>
      <c r="CB2207" s="35"/>
      <c r="CC2207" s="35"/>
      <c r="CD2207" s="35"/>
      <c r="CE2207" s="35"/>
      <c r="CF2207" s="35"/>
      <c r="CG2207" s="35"/>
      <c r="CH2207" s="35"/>
      <c r="CI2207" s="35"/>
      <c r="CJ2207" s="35"/>
      <c r="CK2207" s="35"/>
      <c r="CL2207" s="35"/>
      <c r="CM2207" s="35"/>
      <c r="CN2207" s="35"/>
      <c r="CO2207" s="35"/>
      <c r="CP2207" s="35"/>
      <c r="CQ2207" s="35"/>
      <c r="CR2207" s="35"/>
      <c r="CS2207" s="35"/>
      <c r="CT2207" s="35"/>
      <c r="CU2207" s="35"/>
      <c r="CV2207" s="35"/>
      <c r="CW2207" s="35"/>
      <c r="CX2207" s="35"/>
      <c r="CY2207" s="35"/>
      <c r="CZ2207" s="35"/>
      <c r="DA2207" s="35"/>
      <c r="DB2207" s="35"/>
      <c r="DC2207" s="35"/>
      <c r="DD2207" s="35"/>
      <c r="DE2207" s="35"/>
      <c r="DF2207" s="35"/>
      <c r="DG2207" s="35"/>
      <c r="DH2207" s="35"/>
      <c r="DI2207" s="35"/>
      <c r="DJ2207" s="35"/>
      <c r="DK2207" s="35"/>
      <c r="DL2207" s="35"/>
      <c r="DM2207" s="35"/>
      <c r="DN2207" s="35"/>
      <c r="DO2207" s="35"/>
      <c r="DP2207" s="35"/>
      <c r="DQ2207" s="35"/>
      <c r="DR2207" s="35"/>
      <c r="DS2207" s="35"/>
      <c r="DT2207" s="35"/>
      <c r="DU2207" s="35"/>
      <c r="DV2207" s="35"/>
      <c r="DW2207" s="35"/>
      <c r="DX2207" s="35"/>
      <c r="DY2207" s="35"/>
      <c r="DZ2207" s="35"/>
      <c r="EA2207" s="35"/>
      <c r="EB2207" s="35"/>
      <c r="EC2207" s="35"/>
      <c r="ED2207" s="35"/>
      <c r="EE2207" s="35"/>
      <c r="EF2207" s="35"/>
      <c r="EG2207" s="35"/>
      <c r="EH2207" s="35"/>
      <c r="EI2207" s="35"/>
      <c r="EJ2207" s="35"/>
      <c r="EK2207" s="35"/>
      <c r="EL2207" s="35"/>
      <c r="EM2207" s="35"/>
      <c r="EN2207" s="35"/>
      <c r="EO2207" s="35"/>
      <c r="EP2207" s="35"/>
      <c r="EQ2207" s="35"/>
      <c r="ER2207" s="35"/>
      <c r="ES2207" s="35"/>
      <c r="ET2207" s="35"/>
      <c r="EU2207" s="35"/>
      <c r="EV2207" s="35"/>
      <c r="EW2207" s="35"/>
      <c r="EX2207" s="35"/>
      <c r="EY2207" s="35"/>
      <c r="EZ2207" s="35"/>
      <c r="FA2207" s="35"/>
      <c r="FB2207" s="35"/>
      <c r="FC2207" s="35"/>
      <c r="FD2207" s="35"/>
      <c r="FE2207" s="35"/>
      <c r="FF2207" s="35"/>
      <c r="FG2207" s="35"/>
      <c r="FH2207" s="35"/>
      <c r="FI2207" s="35"/>
      <c r="FJ2207" s="35"/>
      <c r="FK2207" s="35"/>
      <c r="FL2207" s="35"/>
      <c r="FM2207" s="35"/>
      <c r="FN2207" s="35"/>
      <c r="FO2207" s="35"/>
      <c r="FP2207" s="35"/>
      <c r="FQ2207" s="35"/>
      <c r="FR2207" s="35"/>
      <c r="FS2207" s="35"/>
      <c r="FT2207" s="35"/>
      <c r="FU2207" s="35"/>
      <c r="FV2207" s="35"/>
      <c r="FW2207" s="35"/>
      <c r="FX2207" s="35"/>
      <c r="FY2207" s="35"/>
      <c r="FZ2207" s="35"/>
    </row>
    <row r="2208" spans="1:182" x14ac:dyDescent="0.15">
      <c r="A2208" s="38">
        <f t="shared" si="675"/>
        <v>45652</v>
      </c>
      <c r="B2208" s="39">
        <f t="shared" ca="1" si="657"/>
        <v>3246.9922134499998</v>
      </c>
      <c r="C2208" s="40">
        <f t="shared" si="658"/>
        <v>3137.2723529499999</v>
      </c>
      <c r="D2208" s="41">
        <f ca="1">IF(A2208&lt;$B$1,VLOOKUP(A2208,[1]DI!$A$4:$B$15000,2,FALSE),0)</f>
        <v>0.1215</v>
      </c>
      <c r="E2208" s="40">
        <f t="shared" ca="1" si="659"/>
        <v>4.5512999999999999E-4</v>
      </c>
      <c r="F2208" s="42">
        <f t="shared" si="672"/>
        <v>1</v>
      </c>
      <c r="G2208" s="43">
        <f t="shared" ca="1" si="660"/>
        <v>1.00045513</v>
      </c>
      <c r="H2208" s="40">
        <f ca="1">TRUNC(PRODUCT(G$10:G2207),15)</f>
        <v>1.6291157421465701</v>
      </c>
      <c r="I2208" s="40">
        <f t="shared" ca="1" si="661"/>
        <v>1.58508760333294</v>
      </c>
      <c r="J2208" s="40">
        <f t="shared" ca="1" si="662"/>
        <v>1.0277764700000001</v>
      </c>
      <c r="K2208" s="42">
        <f t="shared" si="663"/>
        <v>2.7E-2</v>
      </c>
      <c r="L2208" s="63">
        <f t="shared" si="669"/>
        <v>45555</v>
      </c>
      <c r="M2208" s="64">
        <f t="shared" si="670"/>
        <v>66</v>
      </c>
      <c r="N2208" s="44">
        <f t="shared" si="664"/>
        <v>66</v>
      </c>
      <c r="O2208" s="40">
        <f t="shared" si="665"/>
        <v>1.007002049</v>
      </c>
      <c r="P2208" s="65">
        <f t="shared" ca="1" si="671"/>
        <v>1.0349730109999999</v>
      </c>
      <c r="Q2208" s="40">
        <f t="shared" ca="1" si="666"/>
        <v>109.7198605</v>
      </c>
      <c r="R2208" s="44">
        <f>IF(VLOOKUP(A2208,$Z$12:$AI$125,8)=VLOOKUP(A2207,$Z$12:$AI$125,8),0,VLOOKUP(A2208,Z$12:$AI$125,8))</f>
        <v>0</v>
      </c>
      <c r="S2208" s="45">
        <f>IF(R2208&gt;0,VLOOKUP(R2208,Y$12:$AH$125,7),0)</f>
        <v>0</v>
      </c>
      <c r="T2208" s="40">
        <f t="shared" si="667"/>
        <v>0</v>
      </c>
      <c r="U2208" s="40">
        <f t="shared" ca="1" si="668"/>
        <v>109.7198605</v>
      </c>
      <c r="V2208" s="46" t="str">
        <f t="shared" si="673"/>
        <v>J=</v>
      </c>
      <c r="W2208" s="47">
        <f t="shared" si="674"/>
        <v>45736</v>
      </c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35"/>
      <c r="BC2208" s="35"/>
      <c r="BD2208" s="35"/>
      <c r="BE2208" s="35"/>
      <c r="BF2208" s="35"/>
      <c r="BG2208" s="35"/>
      <c r="BH2208" s="35"/>
      <c r="BI2208" s="35"/>
      <c r="BJ2208" s="35"/>
      <c r="BK2208" s="35"/>
      <c r="BL2208" s="35"/>
      <c r="BM2208" s="35"/>
      <c r="BN2208" s="35"/>
      <c r="BO2208" s="35"/>
      <c r="BP2208" s="35"/>
      <c r="BQ2208" s="35"/>
      <c r="BR2208" s="35"/>
      <c r="BS2208" s="35"/>
      <c r="BT2208" s="35"/>
      <c r="BU2208" s="35"/>
      <c r="BV2208" s="35"/>
      <c r="BW2208" s="35"/>
      <c r="BX2208" s="35"/>
      <c r="BY2208" s="35"/>
      <c r="BZ2208" s="35"/>
      <c r="CA2208" s="35"/>
      <c r="CB2208" s="35"/>
      <c r="CC2208" s="35"/>
      <c r="CD2208" s="35"/>
      <c r="CE2208" s="35"/>
      <c r="CF2208" s="35"/>
      <c r="CG2208" s="35"/>
      <c r="CH2208" s="35"/>
      <c r="CI2208" s="35"/>
      <c r="CJ2208" s="35"/>
      <c r="CK2208" s="35"/>
      <c r="CL2208" s="35"/>
      <c r="CM2208" s="35"/>
      <c r="CN2208" s="35"/>
      <c r="CO2208" s="35"/>
      <c r="CP2208" s="35"/>
      <c r="CQ2208" s="35"/>
      <c r="CR2208" s="35"/>
      <c r="CS2208" s="35"/>
      <c r="CT2208" s="35"/>
      <c r="CU2208" s="35"/>
      <c r="CV2208" s="35"/>
      <c r="CW2208" s="35"/>
      <c r="CX2208" s="35"/>
      <c r="CY2208" s="35"/>
      <c r="CZ2208" s="35"/>
      <c r="DA2208" s="35"/>
      <c r="DB2208" s="35"/>
      <c r="DC2208" s="35"/>
      <c r="DD2208" s="35"/>
      <c r="DE2208" s="35"/>
      <c r="DF2208" s="35"/>
      <c r="DG2208" s="35"/>
      <c r="DH2208" s="35"/>
      <c r="DI2208" s="35"/>
      <c r="DJ2208" s="35"/>
      <c r="DK2208" s="35"/>
      <c r="DL2208" s="35"/>
      <c r="DM2208" s="35"/>
      <c r="DN2208" s="35"/>
      <c r="DO2208" s="35"/>
      <c r="DP2208" s="35"/>
      <c r="DQ2208" s="35"/>
      <c r="DR2208" s="35"/>
      <c r="DS2208" s="35"/>
      <c r="DT2208" s="35"/>
      <c r="DU2208" s="35"/>
      <c r="DV2208" s="35"/>
      <c r="DW2208" s="35"/>
      <c r="DX2208" s="35"/>
      <c r="DY2208" s="35"/>
      <c r="DZ2208" s="35"/>
      <c r="EA2208" s="35"/>
      <c r="EB2208" s="35"/>
      <c r="EC2208" s="35"/>
      <c r="ED2208" s="35"/>
      <c r="EE2208" s="35"/>
      <c r="EF2208" s="35"/>
      <c r="EG2208" s="35"/>
      <c r="EH2208" s="35"/>
      <c r="EI2208" s="35"/>
      <c r="EJ2208" s="35"/>
      <c r="EK2208" s="35"/>
      <c r="EL2208" s="35"/>
      <c r="EM2208" s="35"/>
      <c r="EN2208" s="35"/>
      <c r="EO2208" s="35"/>
      <c r="EP2208" s="35"/>
      <c r="EQ2208" s="35"/>
      <c r="ER2208" s="35"/>
      <c r="ES2208" s="35"/>
      <c r="ET2208" s="35"/>
      <c r="EU2208" s="35"/>
      <c r="EV2208" s="35"/>
      <c r="EW2208" s="35"/>
      <c r="EX2208" s="35"/>
      <c r="EY2208" s="35"/>
      <c r="EZ2208" s="35"/>
      <c r="FA2208" s="35"/>
      <c r="FB2208" s="35"/>
      <c r="FC2208" s="35"/>
      <c r="FD2208" s="35"/>
      <c r="FE2208" s="35"/>
      <c r="FF2208" s="35"/>
      <c r="FG2208" s="35"/>
      <c r="FH2208" s="35"/>
      <c r="FI2208" s="35"/>
      <c r="FJ2208" s="35"/>
      <c r="FK2208" s="35"/>
      <c r="FL2208" s="35"/>
      <c r="FM2208" s="35"/>
      <c r="FN2208" s="35"/>
      <c r="FO2208" s="35"/>
      <c r="FP2208" s="35"/>
      <c r="FQ2208" s="35"/>
      <c r="FR2208" s="35"/>
      <c r="FS2208" s="35"/>
      <c r="FT2208" s="35"/>
      <c r="FU2208" s="35"/>
      <c r="FV2208" s="35"/>
      <c r="FW2208" s="35"/>
      <c r="FX2208" s="35"/>
      <c r="FY2208" s="35"/>
      <c r="FZ2208" s="35"/>
    </row>
    <row r="2209" spans="1:182" x14ac:dyDescent="0.15">
      <c r="A2209" s="38">
        <f t="shared" si="675"/>
        <v>45653</v>
      </c>
      <c r="B2209" s="39">
        <f t="shared" ca="1" si="657"/>
        <v>3248.8134659399998</v>
      </c>
      <c r="C2209" s="40">
        <f t="shared" si="658"/>
        <v>3137.2723529499999</v>
      </c>
      <c r="D2209" s="41">
        <f ca="1">IF(A2209&lt;$B$1,VLOOKUP(A2209,[1]DI!$A$4:$B$15000,2,FALSE),0)</f>
        <v>0.1215</v>
      </c>
      <c r="E2209" s="40">
        <f t="shared" ca="1" si="659"/>
        <v>4.5512999999999999E-4</v>
      </c>
      <c r="F2209" s="42">
        <f t="shared" si="672"/>
        <v>1</v>
      </c>
      <c r="G2209" s="43">
        <f t="shared" ca="1" si="660"/>
        <v>1.00045513</v>
      </c>
      <c r="H2209" s="40">
        <f ca="1">TRUNC(PRODUCT(G$10:G2208),15)</f>
        <v>1.62985720159429</v>
      </c>
      <c r="I2209" s="40">
        <f t="shared" ca="1" si="661"/>
        <v>1.58508760333294</v>
      </c>
      <c r="J2209" s="40">
        <f t="shared" ca="1" si="662"/>
        <v>1.02824424</v>
      </c>
      <c r="K2209" s="42">
        <f t="shared" si="663"/>
        <v>2.7E-2</v>
      </c>
      <c r="L2209" s="63">
        <f t="shared" si="669"/>
        <v>45555</v>
      </c>
      <c r="M2209" s="64">
        <f t="shared" si="670"/>
        <v>67</v>
      </c>
      <c r="N2209" s="44">
        <f t="shared" si="664"/>
        <v>67</v>
      </c>
      <c r="O2209" s="40">
        <f t="shared" si="665"/>
        <v>1.007108517</v>
      </c>
      <c r="P2209" s="65">
        <f t="shared" ca="1" si="671"/>
        <v>1.035553532</v>
      </c>
      <c r="Q2209" s="40">
        <f t="shared" ca="1" si="666"/>
        <v>111.54111299</v>
      </c>
      <c r="R2209" s="44">
        <f>IF(VLOOKUP(A2209,$Z$12:$AI$125,8)=VLOOKUP(A2208,$Z$12:$AI$125,8),0,VLOOKUP(A2209,Z$12:$AI$125,8))</f>
        <v>0</v>
      </c>
      <c r="S2209" s="45">
        <f>IF(R2209&gt;0,VLOOKUP(R2209,Y$12:$AH$125,7),0)</f>
        <v>0</v>
      </c>
      <c r="T2209" s="40">
        <f t="shared" si="667"/>
        <v>0</v>
      </c>
      <c r="U2209" s="40">
        <f t="shared" ca="1" si="668"/>
        <v>111.54111299</v>
      </c>
      <c r="V2209" s="46" t="str">
        <f t="shared" si="673"/>
        <v>J=</v>
      </c>
      <c r="W2209" s="47">
        <f t="shared" si="674"/>
        <v>45736</v>
      </c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35"/>
      <c r="BC2209" s="35"/>
      <c r="BD2209" s="35"/>
      <c r="BE2209" s="35"/>
      <c r="BF2209" s="35"/>
      <c r="BG2209" s="35"/>
      <c r="BH2209" s="35"/>
      <c r="BI2209" s="35"/>
      <c r="BJ2209" s="35"/>
      <c r="BK2209" s="35"/>
      <c r="BL2209" s="35"/>
      <c r="BM2209" s="35"/>
      <c r="BN2209" s="35"/>
      <c r="BO2209" s="35"/>
      <c r="BP2209" s="35"/>
      <c r="BQ2209" s="35"/>
      <c r="BR2209" s="35"/>
      <c r="BS2209" s="35"/>
      <c r="BT2209" s="35"/>
      <c r="BU2209" s="35"/>
      <c r="BV2209" s="35"/>
      <c r="BW2209" s="35"/>
      <c r="BX2209" s="35"/>
      <c r="BY2209" s="35"/>
      <c r="BZ2209" s="35"/>
      <c r="CA2209" s="35"/>
      <c r="CB2209" s="35"/>
      <c r="CC2209" s="35"/>
      <c r="CD2209" s="35"/>
      <c r="CE2209" s="35"/>
      <c r="CF2209" s="35"/>
      <c r="CG2209" s="35"/>
      <c r="CH2209" s="35"/>
      <c r="CI2209" s="35"/>
      <c r="CJ2209" s="35"/>
      <c r="CK2209" s="35"/>
      <c r="CL2209" s="35"/>
      <c r="CM2209" s="35"/>
      <c r="CN2209" s="35"/>
      <c r="CO2209" s="35"/>
      <c r="CP2209" s="35"/>
      <c r="CQ2209" s="35"/>
      <c r="CR2209" s="35"/>
      <c r="CS2209" s="35"/>
      <c r="CT2209" s="35"/>
      <c r="CU2209" s="35"/>
      <c r="CV2209" s="35"/>
      <c r="CW2209" s="35"/>
      <c r="CX2209" s="35"/>
      <c r="CY2209" s="35"/>
      <c r="CZ2209" s="35"/>
      <c r="DA2209" s="35"/>
      <c r="DB2209" s="35"/>
      <c r="DC2209" s="35"/>
      <c r="DD2209" s="35"/>
      <c r="DE2209" s="35"/>
      <c r="DF2209" s="35"/>
      <c r="DG2209" s="35"/>
      <c r="DH2209" s="35"/>
      <c r="DI2209" s="35"/>
      <c r="DJ2209" s="35"/>
      <c r="DK2209" s="35"/>
      <c r="DL2209" s="35"/>
      <c r="DM2209" s="35"/>
      <c r="DN2209" s="35"/>
      <c r="DO2209" s="35"/>
      <c r="DP2209" s="35"/>
      <c r="DQ2209" s="35"/>
      <c r="DR2209" s="35"/>
      <c r="DS2209" s="35"/>
      <c r="DT2209" s="35"/>
      <c r="DU2209" s="35"/>
      <c r="DV2209" s="35"/>
      <c r="DW2209" s="35"/>
      <c r="DX2209" s="35"/>
      <c r="DY2209" s="35"/>
      <c r="DZ2209" s="35"/>
      <c r="EA2209" s="35"/>
      <c r="EB2209" s="35"/>
      <c r="EC2209" s="35"/>
      <c r="ED2209" s="35"/>
      <c r="EE2209" s="35"/>
      <c r="EF2209" s="35"/>
      <c r="EG2209" s="35"/>
      <c r="EH2209" s="35"/>
      <c r="EI2209" s="35"/>
      <c r="EJ2209" s="35"/>
      <c r="EK2209" s="35"/>
      <c r="EL2209" s="35"/>
      <c r="EM2209" s="35"/>
      <c r="EN2209" s="35"/>
      <c r="EO2209" s="35"/>
      <c r="EP2209" s="35"/>
      <c r="EQ2209" s="35"/>
      <c r="ER2209" s="35"/>
      <c r="ES2209" s="35"/>
      <c r="ET2209" s="35"/>
      <c r="EU2209" s="35"/>
      <c r="EV2209" s="35"/>
      <c r="EW2209" s="35"/>
      <c r="EX2209" s="35"/>
      <c r="EY2209" s="35"/>
      <c r="EZ2209" s="35"/>
      <c r="FA2209" s="35"/>
      <c r="FB2209" s="35"/>
      <c r="FC2209" s="35"/>
      <c r="FD2209" s="35"/>
      <c r="FE2209" s="35"/>
      <c r="FF2209" s="35"/>
      <c r="FG2209" s="35"/>
      <c r="FH2209" s="35"/>
      <c r="FI2209" s="35"/>
      <c r="FJ2209" s="35"/>
      <c r="FK2209" s="35"/>
      <c r="FL2209" s="35"/>
      <c r="FM2209" s="35"/>
      <c r="FN2209" s="35"/>
      <c r="FO2209" s="35"/>
      <c r="FP2209" s="35"/>
      <c r="FQ2209" s="35"/>
      <c r="FR2209" s="35"/>
      <c r="FS2209" s="35"/>
      <c r="FT2209" s="35"/>
      <c r="FU2209" s="35"/>
      <c r="FV2209" s="35"/>
      <c r="FW2209" s="35"/>
      <c r="FX2209" s="35"/>
      <c r="FY2209" s="35"/>
      <c r="FZ2209" s="35"/>
    </row>
    <row r="2210" spans="1:182" x14ac:dyDescent="0.15">
      <c r="A2210" s="38">
        <f t="shared" si="675"/>
        <v>45654</v>
      </c>
      <c r="B2210" s="39">
        <f t="shared" ca="1" si="657"/>
        <v>3250.6357600000001</v>
      </c>
      <c r="C2210" s="40">
        <f t="shared" si="658"/>
        <v>3137.2723529499999</v>
      </c>
      <c r="D2210" s="41">
        <f ca="1">IF(A2210&lt;$B$1,VLOOKUP(A2210,[1]DI!$A$4:$B$15000,2,FALSE),0)</f>
        <v>0</v>
      </c>
      <c r="E2210" s="40">
        <f t="shared" ca="1" si="659"/>
        <v>0</v>
      </c>
      <c r="F2210" s="42">
        <f t="shared" si="672"/>
        <v>1</v>
      </c>
      <c r="G2210" s="43">
        <f t="shared" ca="1" si="660"/>
        <v>1</v>
      </c>
      <c r="H2210" s="40">
        <f ca="1">TRUNC(PRODUCT(G$10:G2209),15)</f>
        <v>1.63059899850245</v>
      </c>
      <c r="I2210" s="40">
        <f t="shared" ca="1" si="661"/>
        <v>1.58508760333294</v>
      </c>
      <c r="J2210" s="40">
        <f t="shared" ca="1" si="662"/>
        <v>1.02871223</v>
      </c>
      <c r="K2210" s="42">
        <f t="shared" si="663"/>
        <v>2.7E-2</v>
      </c>
      <c r="L2210" s="63">
        <f t="shared" si="669"/>
        <v>45555</v>
      </c>
      <c r="M2210" s="64">
        <f t="shared" si="670"/>
        <v>67</v>
      </c>
      <c r="N2210" s="44">
        <f t="shared" si="664"/>
        <v>68</v>
      </c>
      <c r="O2210" s="40">
        <f t="shared" si="665"/>
        <v>1.0072149960000001</v>
      </c>
      <c r="P2210" s="65">
        <f t="shared" ca="1" si="671"/>
        <v>1.036134385</v>
      </c>
      <c r="Q2210" s="40">
        <f t="shared" ca="1" si="666"/>
        <v>113.36340705000001</v>
      </c>
      <c r="R2210" s="44">
        <f>IF(VLOOKUP(A2210,$Z$12:$AI$125,8)=VLOOKUP(A2209,$Z$12:$AI$125,8),0,VLOOKUP(A2210,Z$12:$AI$125,8))</f>
        <v>0</v>
      </c>
      <c r="S2210" s="45">
        <f>IF(R2210&gt;0,VLOOKUP(R2210,Y$12:$AH$125,7),0)</f>
        <v>0</v>
      </c>
      <c r="T2210" s="40">
        <f t="shared" si="667"/>
        <v>0</v>
      </c>
      <c r="U2210" s="40">
        <f t="shared" ca="1" si="668"/>
        <v>113.36340705000001</v>
      </c>
      <c r="V2210" s="46" t="str">
        <f t="shared" si="673"/>
        <v>J=</v>
      </c>
      <c r="W2210" s="47">
        <f t="shared" si="674"/>
        <v>45736</v>
      </c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35"/>
      <c r="BC2210" s="35"/>
      <c r="BD2210" s="35"/>
      <c r="BE2210" s="35"/>
      <c r="BF2210" s="35"/>
      <c r="BG2210" s="35"/>
      <c r="BH2210" s="35"/>
      <c r="BI2210" s="35"/>
      <c r="BJ2210" s="35"/>
      <c r="BK2210" s="35"/>
      <c r="BL2210" s="35"/>
      <c r="BM2210" s="35"/>
      <c r="BN2210" s="35"/>
      <c r="BO2210" s="35"/>
      <c r="BP2210" s="35"/>
      <c r="BQ2210" s="35"/>
      <c r="BR2210" s="35"/>
      <c r="BS2210" s="35"/>
      <c r="BT2210" s="35"/>
      <c r="BU2210" s="35"/>
      <c r="BV2210" s="35"/>
      <c r="BW2210" s="35"/>
      <c r="BX2210" s="35"/>
      <c r="BY2210" s="35"/>
      <c r="BZ2210" s="35"/>
      <c r="CA2210" s="35"/>
      <c r="CB2210" s="35"/>
      <c r="CC2210" s="35"/>
      <c r="CD2210" s="35"/>
      <c r="CE2210" s="35"/>
      <c r="CF2210" s="35"/>
      <c r="CG2210" s="35"/>
      <c r="CH2210" s="35"/>
      <c r="CI2210" s="35"/>
      <c r="CJ2210" s="35"/>
      <c r="CK2210" s="35"/>
      <c r="CL2210" s="35"/>
      <c r="CM2210" s="35"/>
      <c r="CN2210" s="35"/>
      <c r="CO2210" s="35"/>
      <c r="CP2210" s="35"/>
      <c r="CQ2210" s="35"/>
      <c r="CR2210" s="35"/>
      <c r="CS2210" s="35"/>
      <c r="CT2210" s="35"/>
      <c r="CU2210" s="35"/>
      <c r="CV2210" s="35"/>
      <c r="CW2210" s="35"/>
      <c r="CX2210" s="35"/>
      <c r="CY2210" s="35"/>
      <c r="CZ2210" s="35"/>
      <c r="DA2210" s="35"/>
      <c r="DB2210" s="35"/>
      <c r="DC2210" s="35"/>
      <c r="DD2210" s="35"/>
      <c r="DE2210" s="35"/>
      <c r="DF2210" s="35"/>
      <c r="DG2210" s="35"/>
      <c r="DH2210" s="35"/>
      <c r="DI2210" s="35"/>
      <c r="DJ2210" s="35"/>
      <c r="DK2210" s="35"/>
      <c r="DL2210" s="35"/>
      <c r="DM2210" s="35"/>
      <c r="DN2210" s="35"/>
      <c r="DO2210" s="35"/>
      <c r="DP2210" s="35"/>
      <c r="DQ2210" s="35"/>
      <c r="DR2210" s="35"/>
      <c r="DS2210" s="35"/>
      <c r="DT2210" s="35"/>
      <c r="DU2210" s="35"/>
      <c r="DV2210" s="35"/>
      <c r="DW2210" s="35"/>
      <c r="DX2210" s="35"/>
      <c r="DY2210" s="35"/>
      <c r="DZ2210" s="35"/>
      <c r="EA2210" s="35"/>
      <c r="EB2210" s="35"/>
      <c r="EC2210" s="35"/>
      <c r="ED2210" s="35"/>
      <c r="EE2210" s="35"/>
      <c r="EF2210" s="35"/>
      <c r="EG2210" s="35"/>
      <c r="EH2210" s="35"/>
      <c r="EI2210" s="35"/>
      <c r="EJ2210" s="35"/>
      <c r="EK2210" s="35"/>
      <c r="EL2210" s="35"/>
      <c r="EM2210" s="35"/>
      <c r="EN2210" s="35"/>
      <c r="EO2210" s="35"/>
      <c r="EP2210" s="35"/>
      <c r="EQ2210" s="35"/>
      <c r="ER2210" s="35"/>
      <c r="ES2210" s="35"/>
      <c r="ET2210" s="35"/>
      <c r="EU2210" s="35"/>
      <c r="EV2210" s="35"/>
      <c r="EW2210" s="35"/>
      <c r="EX2210" s="35"/>
      <c r="EY2210" s="35"/>
      <c r="EZ2210" s="35"/>
      <c r="FA2210" s="35"/>
      <c r="FB2210" s="35"/>
      <c r="FC2210" s="35"/>
      <c r="FD2210" s="35"/>
      <c r="FE2210" s="35"/>
      <c r="FF2210" s="35"/>
      <c r="FG2210" s="35"/>
      <c r="FH2210" s="35"/>
      <c r="FI2210" s="35"/>
      <c r="FJ2210" s="35"/>
      <c r="FK2210" s="35"/>
      <c r="FL2210" s="35"/>
      <c r="FM2210" s="35"/>
      <c r="FN2210" s="35"/>
      <c r="FO2210" s="35"/>
      <c r="FP2210" s="35"/>
      <c r="FQ2210" s="35"/>
      <c r="FR2210" s="35"/>
      <c r="FS2210" s="35"/>
      <c r="FT2210" s="35"/>
      <c r="FU2210" s="35"/>
      <c r="FV2210" s="35"/>
      <c r="FW2210" s="35"/>
      <c r="FX2210" s="35"/>
      <c r="FY2210" s="35"/>
      <c r="FZ2210" s="35"/>
    </row>
    <row r="2211" spans="1:182" x14ac:dyDescent="0.15">
      <c r="A2211" s="38">
        <f t="shared" si="675"/>
        <v>45655</v>
      </c>
      <c r="B2211" s="39">
        <f t="shared" ca="1" si="657"/>
        <v>3250.6357600000001</v>
      </c>
      <c r="C2211" s="40">
        <f t="shared" si="658"/>
        <v>3137.2723529499999</v>
      </c>
      <c r="D2211" s="41">
        <f ca="1">IF(A2211&lt;$B$1,VLOOKUP(A2211,[1]DI!$A$4:$B$15000,2,FALSE),0)</f>
        <v>0</v>
      </c>
      <c r="E2211" s="40">
        <f t="shared" ca="1" si="659"/>
        <v>0</v>
      </c>
      <c r="F2211" s="42">
        <f t="shared" si="672"/>
        <v>1</v>
      </c>
      <c r="G2211" s="43">
        <f t="shared" ca="1" si="660"/>
        <v>1</v>
      </c>
      <c r="H2211" s="40">
        <f ca="1">TRUNC(PRODUCT(G$10:G2210),15)</f>
        <v>1.63059899850245</v>
      </c>
      <c r="I2211" s="40">
        <f t="shared" ca="1" si="661"/>
        <v>1.58508760333294</v>
      </c>
      <c r="J2211" s="40">
        <f t="shared" ca="1" si="662"/>
        <v>1.02871223</v>
      </c>
      <c r="K2211" s="42">
        <f t="shared" si="663"/>
        <v>2.7E-2</v>
      </c>
      <c r="L2211" s="63">
        <f t="shared" si="669"/>
        <v>45555</v>
      </c>
      <c r="M2211" s="64">
        <f t="shared" si="670"/>
        <v>67</v>
      </c>
      <c r="N2211" s="44">
        <f t="shared" si="664"/>
        <v>68</v>
      </c>
      <c r="O2211" s="40">
        <f t="shared" si="665"/>
        <v>1.0072149960000001</v>
      </c>
      <c r="P2211" s="65">
        <f t="shared" ca="1" si="671"/>
        <v>1.036134385</v>
      </c>
      <c r="Q2211" s="40">
        <f t="shared" ca="1" si="666"/>
        <v>113.36340705000001</v>
      </c>
      <c r="R2211" s="44">
        <f>IF(VLOOKUP(A2211,$Z$12:$AI$125,8)=VLOOKUP(A2210,$Z$12:$AI$125,8),0,VLOOKUP(A2211,Z$12:$AI$125,8))</f>
        <v>0</v>
      </c>
      <c r="S2211" s="45">
        <f>IF(R2211&gt;0,VLOOKUP(R2211,Y$12:$AH$125,7),0)</f>
        <v>0</v>
      </c>
      <c r="T2211" s="40">
        <f t="shared" si="667"/>
        <v>0</v>
      </c>
      <c r="U2211" s="40">
        <f t="shared" ca="1" si="668"/>
        <v>113.36340705000001</v>
      </c>
      <c r="V2211" s="46" t="str">
        <f t="shared" si="673"/>
        <v>J=</v>
      </c>
      <c r="W2211" s="47">
        <f t="shared" si="674"/>
        <v>45736</v>
      </c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  <c r="AX2211" s="35"/>
      <c r="AY2211" s="35"/>
      <c r="AZ2211" s="35"/>
      <c r="BA2211" s="35"/>
      <c r="BB2211" s="35"/>
      <c r="BC2211" s="35"/>
      <c r="BD2211" s="35"/>
      <c r="BE2211" s="35"/>
      <c r="BF2211" s="35"/>
      <c r="BG2211" s="35"/>
      <c r="BH2211" s="35"/>
      <c r="BI2211" s="35"/>
      <c r="BJ2211" s="35"/>
      <c r="BK2211" s="35"/>
      <c r="BL2211" s="35"/>
      <c r="BM2211" s="35"/>
      <c r="BN2211" s="35"/>
      <c r="BO2211" s="35"/>
      <c r="BP2211" s="35"/>
      <c r="BQ2211" s="35"/>
      <c r="BR2211" s="35"/>
      <c r="BS2211" s="35"/>
      <c r="BT2211" s="35"/>
      <c r="BU2211" s="35"/>
      <c r="BV2211" s="35"/>
      <c r="BW2211" s="35"/>
      <c r="BX2211" s="35"/>
      <c r="BY2211" s="35"/>
      <c r="BZ2211" s="35"/>
      <c r="CA2211" s="35"/>
      <c r="CB2211" s="35"/>
      <c r="CC2211" s="35"/>
      <c r="CD2211" s="35"/>
      <c r="CE2211" s="35"/>
      <c r="CF2211" s="35"/>
      <c r="CG2211" s="35"/>
      <c r="CH2211" s="35"/>
      <c r="CI2211" s="35"/>
      <c r="CJ2211" s="35"/>
      <c r="CK2211" s="35"/>
      <c r="CL2211" s="35"/>
      <c r="CM2211" s="35"/>
      <c r="CN2211" s="35"/>
      <c r="CO2211" s="35"/>
      <c r="CP2211" s="35"/>
      <c r="CQ2211" s="35"/>
      <c r="CR2211" s="35"/>
      <c r="CS2211" s="35"/>
      <c r="CT2211" s="35"/>
      <c r="CU2211" s="35"/>
      <c r="CV2211" s="35"/>
      <c r="CW2211" s="35"/>
      <c r="CX2211" s="35"/>
      <c r="CY2211" s="35"/>
      <c r="CZ2211" s="35"/>
      <c r="DA2211" s="35"/>
      <c r="DB2211" s="35"/>
      <c r="DC2211" s="35"/>
      <c r="DD2211" s="35"/>
      <c r="DE2211" s="35"/>
      <c r="DF2211" s="35"/>
      <c r="DG2211" s="35"/>
      <c r="DH2211" s="35"/>
      <c r="DI2211" s="35"/>
      <c r="DJ2211" s="35"/>
      <c r="DK2211" s="35"/>
      <c r="DL2211" s="35"/>
      <c r="DM2211" s="35"/>
      <c r="DN2211" s="35"/>
      <c r="DO2211" s="35"/>
      <c r="DP2211" s="35"/>
      <c r="DQ2211" s="35"/>
      <c r="DR2211" s="35"/>
      <c r="DS2211" s="35"/>
      <c r="DT2211" s="35"/>
      <c r="DU2211" s="35"/>
      <c r="DV2211" s="35"/>
      <c r="DW2211" s="35"/>
      <c r="DX2211" s="35"/>
      <c r="DY2211" s="35"/>
      <c r="DZ2211" s="35"/>
      <c r="EA2211" s="35"/>
      <c r="EB2211" s="35"/>
      <c r="EC2211" s="35"/>
      <c r="ED2211" s="35"/>
      <c r="EE2211" s="35"/>
      <c r="EF2211" s="35"/>
      <c r="EG2211" s="35"/>
      <c r="EH2211" s="35"/>
      <c r="EI2211" s="35"/>
      <c r="EJ2211" s="35"/>
      <c r="EK2211" s="35"/>
      <c r="EL2211" s="35"/>
      <c r="EM2211" s="35"/>
      <c r="EN2211" s="35"/>
      <c r="EO2211" s="35"/>
      <c r="EP2211" s="35"/>
      <c r="EQ2211" s="35"/>
      <c r="ER2211" s="35"/>
      <c r="ES2211" s="35"/>
      <c r="ET2211" s="35"/>
      <c r="EU2211" s="35"/>
      <c r="EV2211" s="35"/>
      <c r="EW2211" s="35"/>
      <c r="EX2211" s="35"/>
      <c r="EY2211" s="35"/>
      <c r="EZ2211" s="35"/>
      <c r="FA2211" s="35"/>
      <c r="FB2211" s="35"/>
      <c r="FC2211" s="35"/>
      <c r="FD2211" s="35"/>
      <c r="FE2211" s="35"/>
      <c r="FF2211" s="35"/>
      <c r="FG2211" s="35"/>
      <c r="FH2211" s="35"/>
      <c r="FI2211" s="35"/>
      <c r="FJ2211" s="35"/>
      <c r="FK2211" s="35"/>
      <c r="FL2211" s="35"/>
      <c r="FM2211" s="35"/>
      <c r="FN2211" s="35"/>
      <c r="FO2211" s="35"/>
      <c r="FP2211" s="35"/>
      <c r="FQ2211" s="35"/>
      <c r="FR2211" s="35"/>
      <c r="FS2211" s="35"/>
      <c r="FT2211" s="35"/>
      <c r="FU2211" s="35"/>
      <c r="FV2211" s="35"/>
      <c r="FW2211" s="35"/>
      <c r="FX2211" s="35"/>
      <c r="FY2211" s="35"/>
      <c r="FZ2211" s="35"/>
    </row>
    <row r="2212" spans="1:182" x14ac:dyDescent="0.15">
      <c r="A2212" s="38">
        <f t="shared" si="675"/>
        <v>45656</v>
      </c>
      <c r="B2212" s="39">
        <f t="shared" ca="1" si="657"/>
        <v>3250.6357600000001</v>
      </c>
      <c r="C2212" s="40">
        <f t="shared" si="658"/>
        <v>3137.2723529499999</v>
      </c>
      <c r="D2212" s="41">
        <f ca="1">IF(A2212&lt;$B$1,VLOOKUP(A2212,[1]DI!$A$4:$B$15000,2,FALSE),0)</f>
        <v>0.1215</v>
      </c>
      <c r="E2212" s="40">
        <f t="shared" ca="1" si="659"/>
        <v>4.5512999999999999E-4</v>
      </c>
      <c r="F2212" s="42">
        <f t="shared" si="672"/>
        <v>1</v>
      </c>
      <c r="G2212" s="43">
        <f t="shared" ca="1" si="660"/>
        <v>1.00045513</v>
      </c>
      <c r="H2212" s="40">
        <f ca="1">TRUNC(PRODUCT(G$10:G2211),15)</f>
        <v>1.63059899850245</v>
      </c>
      <c r="I2212" s="40">
        <f t="shared" ca="1" si="661"/>
        <v>1.58508760333294</v>
      </c>
      <c r="J2212" s="40">
        <f t="shared" ca="1" si="662"/>
        <v>1.02871223</v>
      </c>
      <c r="K2212" s="42">
        <f t="shared" si="663"/>
        <v>2.7E-2</v>
      </c>
      <c r="L2212" s="63">
        <f t="shared" si="669"/>
        <v>45555</v>
      </c>
      <c r="M2212" s="64">
        <f t="shared" si="670"/>
        <v>68</v>
      </c>
      <c r="N2212" s="44">
        <f t="shared" si="664"/>
        <v>68</v>
      </c>
      <c r="O2212" s="40">
        <f t="shared" si="665"/>
        <v>1.0072149960000001</v>
      </c>
      <c r="P2212" s="65">
        <f t="shared" ca="1" si="671"/>
        <v>1.036134385</v>
      </c>
      <c r="Q2212" s="40">
        <f t="shared" ca="1" si="666"/>
        <v>113.36340705000001</v>
      </c>
      <c r="R2212" s="44">
        <f>IF(VLOOKUP(A2212,$Z$12:$AI$125,8)=VLOOKUP(A2211,$Z$12:$AI$125,8),0,VLOOKUP(A2212,Z$12:$AI$125,8))</f>
        <v>0</v>
      </c>
      <c r="S2212" s="45">
        <f>IF(R2212&gt;0,VLOOKUP(R2212,Y$12:$AH$125,7),0)</f>
        <v>0</v>
      </c>
      <c r="T2212" s="40">
        <f t="shared" si="667"/>
        <v>0</v>
      </c>
      <c r="U2212" s="40">
        <f t="shared" ca="1" si="668"/>
        <v>113.36340705000001</v>
      </c>
      <c r="V2212" s="46" t="str">
        <f t="shared" si="673"/>
        <v>J=</v>
      </c>
      <c r="W2212" s="47">
        <f t="shared" si="674"/>
        <v>45736</v>
      </c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  <c r="AX2212" s="35"/>
      <c r="AY2212" s="35"/>
      <c r="AZ2212" s="35"/>
      <c r="BA2212" s="35"/>
      <c r="BB2212" s="35"/>
      <c r="BC2212" s="35"/>
      <c r="BD2212" s="35"/>
      <c r="BE2212" s="35"/>
      <c r="BF2212" s="35"/>
      <c r="BG2212" s="35"/>
      <c r="BH2212" s="35"/>
      <c r="BI2212" s="35"/>
      <c r="BJ2212" s="35"/>
      <c r="BK2212" s="35"/>
      <c r="BL2212" s="35"/>
      <c r="BM2212" s="35"/>
      <c r="BN2212" s="35"/>
      <c r="BO2212" s="35"/>
      <c r="BP2212" s="35"/>
      <c r="BQ2212" s="35"/>
      <c r="BR2212" s="35"/>
      <c r="BS2212" s="35"/>
      <c r="BT2212" s="35"/>
      <c r="BU2212" s="35"/>
      <c r="BV2212" s="35"/>
      <c r="BW2212" s="35"/>
      <c r="BX2212" s="35"/>
      <c r="BY2212" s="35"/>
      <c r="BZ2212" s="35"/>
      <c r="CA2212" s="35"/>
      <c r="CB2212" s="35"/>
      <c r="CC2212" s="35"/>
      <c r="CD2212" s="35"/>
      <c r="CE2212" s="35"/>
      <c r="CF2212" s="35"/>
      <c r="CG2212" s="35"/>
      <c r="CH2212" s="35"/>
      <c r="CI2212" s="35"/>
      <c r="CJ2212" s="35"/>
      <c r="CK2212" s="35"/>
      <c r="CL2212" s="35"/>
      <c r="CM2212" s="35"/>
      <c r="CN2212" s="35"/>
      <c r="CO2212" s="35"/>
      <c r="CP2212" s="35"/>
      <c r="CQ2212" s="35"/>
      <c r="CR2212" s="35"/>
      <c r="CS2212" s="35"/>
      <c r="CT2212" s="35"/>
      <c r="CU2212" s="35"/>
      <c r="CV2212" s="35"/>
      <c r="CW2212" s="35"/>
      <c r="CX2212" s="35"/>
      <c r="CY2212" s="35"/>
      <c r="CZ2212" s="35"/>
      <c r="DA2212" s="35"/>
      <c r="DB2212" s="35"/>
      <c r="DC2212" s="35"/>
      <c r="DD2212" s="35"/>
      <c r="DE2212" s="35"/>
      <c r="DF2212" s="35"/>
      <c r="DG2212" s="35"/>
      <c r="DH2212" s="35"/>
      <c r="DI2212" s="35"/>
      <c r="DJ2212" s="35"/>
      <c r="DK2212" s="35"/>
      <c r="DL2212" s="35"/>
      <c r="DM2212" s="35"/>
      <c r="DN2212" s="35"/>
      <c r="DO2212" s="35"/>
      <c r="DP2212" s="35"/>
      <c r="DQ2212" s="35"/>
      <c r="DR2212" s="35"/>
      <c r="DS2212" s="35"/>
      <c r="DT2212" s="35"/>
      <c r="DU2212" s="35"/>
      <c r="DV2212" s="35"/>
      <c r="DW2212" s="35"/>
      <c r="DX2212" s="35"/>
      <c r="DY2212" s="35"/>
      <c r="DZ2212" s="35"/>
      <c r="EA2212" s="35"/>
      <c r="EB2212" s="35"/>
      <c r="EC2212" s="35"/>
      <c r="ED2212" s="35"/>
      <c r="EE2212" s="35"/>
      <c r="EF2212" s="35"/>
      <c r="EG2212" s="35"/>
      <c r="EH2212" s="35"/>
      <c r="EI2212" s="35"/>
      <c r="EJ2212" s="35"/>
      <c r="EK2212" s="35"/>
      <c r="EL2212" s="35"/>
      <c r="EM2212" s="35"/>
      <c r="EN2212" s="35"/>
      <c r="EO2212" s="35"/>
      <c r="EP2212" s="35"/>
      <c r="EQ2212" s="35"/>
      <c r="ER2212" s="35"/>
      <c r="ES2212" s="35"/>
      <c r="ET2212" s="35"/>
      <c r="EU2212" s="35"/>
      <c r="EV2212" s="35"/>
      <c r="EW2212" s="35"/>
      <c r="EX2212" s="35"/>
      <c r="EY2212" s="35"/>
      <c r="EZ2212" s="35"/>
      <c r="FA2212" s="35"/>
      <c r="FB2212" s="35"/>
      <c r="FC2212" s="35"/>
      <c r="FD2212" s="35"/>
      <c r="FE2212" s="35"/>
      <c r="FF2212" s="35"/>
      <c r="FG2212" s="35"/>
      <c r="FH2212" s="35"/>
      <c r="FI2212" s="35"/>
      <c r="FJ2212" s="35"/>
      <c r="FK2212" s="35"/>
      <c r="FL2212" s="35"/>
      <c r="FM2212" s="35"/>
      <c r="FN2212" s="35"/>
      <c r="FO2212" s="35"/>
      <c r="FP2212" s="35"/>
      <c r="FQ2212" s="35"/>
      <c r="FR2212" s="35"/>
      <c r="FS2212" s="35"/>
      <c r="FT2212" s="35"/>
      <c r="FU2212" s="35"/>
      <c r="FV2212" s="35"/>
      <c r="FW2212" s="35"/>
      <c r="FX2212" s="35"/>
      <c r="FY2212" s="35"/>
      <c r="FZ2212" s="35"/>
    </row>
    <row r="2213" spans="1:182" x14ac:dyDescent="0.15">
      <c r="A2213" s="38">
        <f t="shared" si="675"/>
        <v>45657</v>
      </c>
      <c r="B2213" s="39">
        <f t="shared" ca="1" si="657"/>
        <v>3252.45903288</v>
      </c>
      <c r="C2213" s="40">
        <f t="shared" si="658"/>
        <v>3137.2723529499999</v>
      </c>
      <c r="D2213" s="41">
        <f ca="1">IF(A2213&lt;$B$1,VLOOKUP(A2213,[1]DI!$A$4:$B$15000,2,FALSE),0)</f>
        <v>0.1215</v>
      </c>
      <c r="E2213" s="40">
        <f t="shared" ca="1" si="659"/>
        <v>4.5512999999999999E-4</v>
      </c>
      <c r="F2213" s="42">
        <f t="shared" si="672"/>
        <v>1</v>
      </c>
      <c r="G2213" s="43">
        <f t="shared" ca="1" si="660"/>
        <v>1.00045513</v>
      </c>
      <c r="H2213" s="40">
        <f ca="1">TRUNC(PRODUCT(G$10:G2212),15)</f>
        <v>1.6313411330246399</v>
      </c>
      <c r="I2213" s="40">
        <f t="shared" ca="1" si="661"/>
        <v>1.58508760333294</v>
      </c>
      <c r="J2213" s="40">
        <f t="shared" ca="1" si="662"/>
        <v>1.0291804200000001</v>
      </c>
      <c r="K2213" s="42">
        <f t="shared" si="663"/>
        <v>2.7E-2</v>
      </c>
      <c r="L2213" s="63">
        <f t="shared" si="669"/>
        <v>45555</v>
      </c>
      <c r="M2213" s="64">
        <f t="shared" si="670"/>
        <v>69</v>
      </c>
      <c r="N2213" s="44">
        <f t="shared" si="664"/>
        <v>69</v>
      </c>
      <c r="O2213" s="40">
        <f t="shared" si="665"/>
        <v>1.0073214859999999</v>
      </c>
      <c r="P2213" s="65">
        <f t="shared" ca="1" si="671"/>
        <v>1.03671555</v>
      </c>
      <c r="Q2213" s="40">
        <f t="shared" ca="1" si="666"/>
        <v>115.18667993</v>
      </c>
      <c r="R2213" s="44">
        <f>IF(VLOOKUP(A2213,$Z$12:$AI$125,8)=VLOOKUP(A2212,$Z$12:$AI$125,8),0,VLOOKUP(A2213,Z$12:$AI$125,8))</f>
        <v>0</v>
      </c>
      <c r="S2213" s="45">
        <f>IF(R2213&gt;0,VLOOKUP(R2213,Y$12:$AH$125,7),0)</f>
        <v>0</v>
      </c>
      <c r="T2213" s="40">
        <f t="shared" si="667"/>
        <v>0</v>
      </c>
      <c r="U2213" s="40">
        <f t="shared" ca="1" si="668"/>
        <v>115.18667993</v>
      </c>
      <c r="V2213" s="46" t="str">
        <f t="shared" si="673"/>
        <v>J=</v>
      </c>
      <c r="W2213" s="47">
        <f t="shared" si="674"/>
        <v>45736</v>
      </c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35"/>
      <c r="BC2213" s="35"/>
      <c r="BD2213" s="35"/>
      <c r="BE2213" s="35"/>
      <c r="BF2213" s="35"/>
      <c r="BG2213" s="35"/>
      <c r="BH2213" s="35"/>
      <c r="BI2213" s="35"/>
      <c r="BJ2213" s="35"/>
      <c r="BK2213" s="35"/>
      <c r="BL2213" s="35"/>
      <c r="BM2213" s="35"/>
      <c r="BN2213" s="35"/>
      <c r="BO2213" s="35"/>
      <c r="BP2213" s="35"/>
      <c r="BQ2213" s="35"/>
      <c r="BR2213" s="35"/>
      <c r="BS2213" s="35"/>
      <c r="BT2213" s="35"/>
      <c r="BU2213" s="35"/>
      <c r="BV2213" s="35"/>
      <c r="BW2213" s="35"/>
      <c r="BX2213" s="35"/>
      <c r="BY2213" s="35"/>
      <c r="BZ2213" s="35"/>
      <c r="CA2213" s="35"/>
      <c r="CB2213" s="35"/>
      <c r="CC2213" s="35"/>
      <c r="CD2213" s="35"/>
      <c r="CE2213" s="35"/>
      <c r="CF2213" s="35"/>
      <c r="CG2213" s="35"/>
      <c r="CH2213" s="35"/>
      <c r="CI2213" s="35"/>
      <c r="CJ2213" s="35"/>
      <c r="CK2213" s="35"/>
      <c r="CL2213" s="35"/>
      <c r="CM2213" s="35"/>
      <c r="CN2213" s="35"/>
      <c r="CO2213" s="35"/>
      <c r="CP2213" s="35"/>
      <c r="CQ2213" s="35"/>
      <c r="CR2213" s="35"/>
      <c r="CS2213" s="35"/>
      <c r="CT2213" s="35"/>
      <c r="CU2213" s="35"/>
      <c r="CV2213" s="35"/>
      <c r="CW2213" s="35"/>
      <c r="CX2213" s="35"/>
      <c r="CY2213" s="35"/>
      <c r="CZ2213" s="35"/>
      <c r="DA2213" s="35"/>
      <c r="DB2213" s="35"/>
      <c r="DC2213" s="35"/>
      <c r="DD2213" s="35"/>
      <c r="DE2213" s="35"/>
      <c r="DF2213" s="35"/>
      <c r="DG2213" s="35"/>
      <c r="DH2213" s="35"/>
      <c r="DI2213" s="35"/>
      <c r="DJ2213" s="35"/>
      <c r="DK2213" s="35"/>
      <c r="DL2213" s="35"/>
      <c r="DM2213" s="35"/>
      <c r="DN2213" s="35"/>
      <c r="DO2213" s="35"/>
      <c r="DP2213" s="35"/>
      <c r="DQ2213" s="35"/>
      <c r="DR2213" s="35"/>
      <c r="DS2213" s="35"/>
      <c r="DT2213" s="35"/>
      <c r="DU2213" s="35"/>
      <c r="DV2213" s="35"/>
      <c r="DW2213" s="35"/>
      <c r="DX2213" s="35"/>
      <c r="DY2213" s="35"/>
      <c r="DZ2213" s="35"/>
      <c r="EA2213" s="35"/>
      <c r="EB2213" s="35"/>
      <c r="EC2213" s="35"/>
      <c r="ED2213" s="35"/>
      <c r="EE2213" s="35"/>
      <c r="EF2213" s="35"/>
      <c r="EG2213" s="35"/>
      <c r="EH2213" s="35"/>
      <c r="EI2213" s="35"/>
      <c r="EJ2213" s="35"/>
      <c r="EK2213" s="35"/>
      <c r="EL2213" s="35"/>
      <c r="EM2213" s="35"/>
      <c r="EN2213" s="35"/>
      <c r="EO2213" s="35"/>
      <c r="EP2213" s="35"/>
      <c r="EQ2213" s="35"/>
      <c r="ER2213" s="35"/>
      <c r="ES2213" s="35"/>
      <c r="ET2213" s="35"/>
      <c r="EU2213" s="35"/>
      <c r="EV2213" s="35"/>
      <c r="EW2213" s="35"/>
      <c r="EX2213" s="35"/>
      <c r="EY2213" s="35"/>
      <c r="EZ2213" s="35"/>
      <c r="FA2213" s="35"/>
      <c r="FB2213" s="35"/>
      <c r="FC2213" s="35"/>
      <c r="FD2213" s="35"/>
      <c r="FE2213" s="35"/>
      <c r="FF2213" s="35"/>
      <c r="FG2213" s="35"/>
      <c r="FH2213" s="35"/>
      <c r="FI2213" s="35"/>
      <c r="FJ2213" s="35"/>
      <c r="FK2213" s="35"/>
      <c r="FL2213" s="35"/>
      <c r="FM2213" s="35"/>
      <c r="FN2213" s="35"/>
      <c r="FO2213" s="35"/>
      <c r="FP2213" s="35"/>
      <c r="FQ2213" s="35"/>
      <c r="FR2213" s="35"/>
      <c r="FS2213" s="35"/>
      <c r="FT2213" s="35"/>
      <c r="FU2213" s="35"/>
      <c r="FV2213" s="35"/>
      <c r="FW2213" s="35"/>
      <c r="FX2213" s="35"/>
      <c r="FY2213" s="35"/>
      <c r="FZ2213" s="35"/>
    </row>
    <row r="2214" spans="1:182" x14ac:dyDescent="0.15">
      <c r="A2214" s="38">
        <f t="shared" si="675"/>
        <v>45658</v>
      </c>
      <c r="B2214" s="39">
        <f t="shared" ca="1" si="657"/>
        <v>3254.2833849899998</v>
      </c>
      <c r="C2214" s="40">
        <f t="shared" si="658"/>
        <v>3137.2723529499999</v>
      </c>
      <c r="D2214" s="41">
        <f ca="1">IF(A2214&lt;$B$1,VLOOKUP(A2214,[1]DI!$A$4:$B$15000,2,FALSE),0)</f>
        <v>0</v>
      </c>
      <c r="E2214" s="40">
        <f t="shared" ca="1" si="659"/>
        <v>0</v>
      </c>
      <c r="F2214" s="42">
        <f t="shared" si="672"/>
        <v>1</v>
      </c>
      <c r="G2214" s="43">
        <f t="shared" ca="1" si="660"/>
        <v>1</v>
      </c>
      <c r="H2214" s="40">
        <f ca="1">TRUNC(PRODUCT(G$10:G2213),15)</f>
        <v>1.63208360531452</v>
      </c>
      <c r="I2214" s="40">
        <f t="shared" ca="1" si="661"/>
        <v>1.58508760333294</v>
      </c>
      <c r="J2214" s="40">
        <f t="shared" ca="1" si="662"/>
        <v>1.0296488399999999</v>
      </c>
      <c r="K2214" s="42">
        <f t="shared" si="663"/>
        <v>2.7E-2</v>
      </c>
      <c r="L2214" s="63">
        <f t="shared" si="669"/>
        <v>45555</v>
      </c>
      <c r="M2214" s="64">
        <f t="shared" si="670"/>
        <v>69</v>
      </c>
      <c r="N2214" s="44">
        <f t="shared" si="664"/>
        <v>70</v>
      </c>
      <c r="O2214" s="40">
        <f t="shared" si="665"/>
        <v>1.0074279880000001</v>
      </c>
      <c r="P2214" s="65">
        <f t="shared" ca="1" si="671"/>
        <v>1.0372970589999999</v>
      </c>
      <c r="Q2214" s="40">
        <f t="shared" ca="1" si="666"/>
        <v>117.01103204</v>
      </c>
      <c r="R2214" s="44">
        <f>IF(VLOOKUP(A2214,$Z$12:$AI$125,8)=VLOOKUP(A2213,$Z$12:$AI$125,8),0,VLOOKUP(A2214,Z$12:$AI$125,8))</f>
        <v>0</v>
      </c>
      <c r="S2214" s="45">
        <f>IF(R2214&gt;0,VLOOKUP(R2214,Y$12:$AH$125,7),0)</f>
        <v>0</v>
      </c>
      <c r="T2214" s="40">
        <f t="shared" si="667"/>
        <v>0</v>
      </c>
      <c r="U2214" s="40">
        <f t="shared" ca="1" si="668"/>
        <v>117.01103204</v>
      </c>
      <c r="V2214" s="46" t="str">
        <f t="shared" si="673"/>
        <v>J=</v>
      </c>
      <c r="W2214" s="47">
        <f t="shared" si="674"/>
        <v>45736</v>
      </c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  <c r="AX2214" s="35"/>
      <c r="AY2214" s="35"/>
      <c r="AZ2214" s="35"/>
      <c r="BA2214" s="35"/>
      <c r="BB2214" s="35"/>
      <c r="BC2214" s="35"/>
      <c r="BD2214" s="35"/>
      <c r="BE2214" s="35"/>
      <c r="BF2214" s="35"/>
      <c r="BG2214" s="35"/>
      <c r="BH2214" s="35"/>
      <c r="BI2214" s="35"/>
      <c r="BJ2214" s="35"/>
      <c r="BK2214" s="35"/>
      <c r="BL2214" s="35"/>
      <c r="BM2214" s="35"/>
      <c r="BN2214" s="35"/>
      <c r="BO2214" s="35"/>
      <c r="BP2214" s="35"/>
      <c r="BQ2214" s="35"/>
      <c r="BR2214" s="35"/>
      <c r="BS2214" s="35"/>
      <c r="BT2214" s="35"/>
      <c r="BU2214" s="35"/>
      <c r="BV2214" s="35"/>
      <c r="BW2214" s="35"/>
      <c r="BX2214" s="35"/>
      <c r="BY2214" s="35"/>
      <c r="BZ2214" s="35"/>
      <c r="CA2214" s="35"/>
      <c r="CB2214" s="35"/>
      <c r="CC2214" s="35"/>
      <c r="CD2214" s="35"/>
      <c r="CE2214" s="35"/>
      <c r="CF2214" s="35"/>
      <c r="CG2214" s="35"/>
      <c r="CH2214" s="35"/>
      <c r="CI2214" s="35"/>
      <c r="CJ2214" s="35"/>
      <c r="CK2214" s="35"/>
      <c r="CL2214" s="35"/>
      <c r="CM2214" s="35"/>
      <c r="CN2214" s="35"/>
      <c r="CO2214" s="35"/>
      <c r="CP2214" s="35"/>
      <c r="CQ2214" s="35"/>
      <c r="CR2214" s="35"/>
      <c r="CS2214" s="35"/>
      <c r="CT2214" s="35"/>
      <c r="CU2214" s="35"/>
      <c r="CV2214" s="35"/>
      <c r="CW2214" s="35"/>
      <c r="CX2214" s="35"/>
      <c r="CY2214" s="35"/>
      <c r="CZ2214" s="35"/>
      <c r="DA2214" s="35"/>
      <c r="DB2214" s="35"/>
      <c r="DC2214" s="35"/>
      <c r="DD2214" s="35"/>
      <c r="DE2214" s="35"/>
      <c r="DF2214" s="35"/>
      <c r="DG2214" s="35"/>
      <c r="DH2214" s="35"/>
      <c r="DI2214" s="35"/>
      <c r="DJ2214" s="35"/>
      <c r="DK2214" s="35"/>
      <c r="DL2214" s="35"/>
      <c r="DM2214" s="35"/>
      <c r="DN2214" s="35"/>
      <c r="DO2214" s="35"/>
      <c r="DP2214" s="35"/>
      <c r="DQ2214" s="35"/>
      <c r="DR2214" s="35"/>
      <c r="DS2214" s="35"/>
      <c r="DT2214" s="35"/>
      <c r="DU2214" s="35"/>
      <c r="DV2214" s="35"/>
      <c r="DW2214" s="35"/>
      <c r="DX2214" s="35"/>
      <c r="DY2214" s="35"/>
      <c r="DZ2214" s="35"/>
      <c r="EA2214" s="35"/>
      <c r="EB2214" s="35"/>
      <c r="EC2214" s="35"/>
      <c r="ED2214" s="35"/>
      <c r="EE2214" s="35"/>
      <c r="EF2214" s="35"/>
      <c r="EG2214" s="35"/>
      <c r="EH2214" s="35"/>
      <c r="EI2214" s="35"/>
      <c r="EJ2214" s="35"/>
      <c r="EK2214" s="35"/>
      <c r="EL2214" s="35"/>
      <c r="EM2214" s="35"/>
      <c r="EN2214" s="35"/>
      <c r="EO2214" s="35"/>
      <c r="EP2214" s="35"/>
      <c r="EQ2214" s="35"/>
      <c r="ER2214" s="35"/>
      <c r="ES2214" s="35"/>
      <c r="ET2214" s="35"/>
      <c r="EU2214" s="35"/>
      <c r="EV2214" s="35"/>
      <c r="EW2214" s="35"/>
      <c r="EX2214" s="35"/>
      <c r="EY2214" s="35"/>
      <c r="EZ2214" s="35"/>
      <c r="FA2214" s="35"/>
      <c r="FB2214" s="35"/>
      <c r="FC2214" s="35"/>
      <c r="FD2214" s="35"/>
      <c r="FE2214" s="35"/>
      <c r="FF2214" s="35"/>
      <c r="FG2214" s="35"/>
      <c r="FH2214" s="35"/>
      <c r="FI2214" s="35"/>
      <c r="FJ2214" s="35"/>
      <c r="FK2214" s="35"/>
      <c r="FL2214" s="35"/>
      <c r="FM2214" s="35"/>
      <c r="FN2214" s="35"/>
      <c r="FO2214" s="35"/>
      <c r="FP2214" s="35"/>
      <c r="FQ2214" s="35"/>
      <c r="FR2214" s="35"/>
      <c r="FS2214" s="35"/>
      <c r="FT2214" s="35"/>
      <c r="FU2214" s="35"/>
      <c r="FV2214" s="35"/>
      <c r="FW2214" s="35"/>
      <c r="FX2214" s="35"/>
      <c r="FY2214" s="35"/>
      <c r="FZ2214" s="35"/>
    </row>
    <row r="2215" spans="1:182" x14ac:dyDescent="0.15">
      <c r="A2215" s="38">
        <f t="shared" si="675"/>
        <v>45659</v>
      </c>
      <c r="B2215" s="39">
        <f t="shared" ca="1" si="657"/>
        <v>3254.2833849899998</v>
      </c>
      <c r="C2215" s="40">
        <f t="shared" si="658"/>
        <v>3137.2723529499999</v>
      </c>
      <c r="D2215" s="41">
        <f ca="1">IF(A2215&lt;$B$1,VLOOKUP(A2215,[1]DI!$A$4:$B$15000,2,FALSE),0)</f>
        <v>0.1215</v>
      </c>
      <c r="E2215" s="40">
        <f t="shared" ca="1" si="659"/>
        <v>4.5512999999999999E-4</v>
      </c>
      <c r="F2215" s="42">
        <f t="shared" si="672"/>
        <v>1</v>
      </c>
      <c r="G2215" s="43">
        <f t="shared" ca="1" si="660"/>
        <v>1.00045513</v>
      </c>
      <c r="H2215" s="40">
        <f ca="1">TRUNC(PRODUCT(G$10:G2214),15)</f>
        <v>1.63208360531452</v>
      </c>
      <c r="I2215" s="40">
        <f t="shared" ca="1" si="661"/>
        <v>1.58508760333294</v>
      </c>
      <c r="J2215" s="40">
        <f t="shared" ca="1" si="662"/>
        <v>1.0296488399999999</v>
      </c>
      <c r="K2215" s="42">
        <f t="shared" si="663"/>
        <v>2.7E-2</v>
      </c>
      <c r="L2215" s="63">
        <f t="shared" si="669"/>
        <v>45555</v>
      </c>
      <c r="M2215" s="64">
        <f t="shared" si="670"/>
        <v>70</v>
      </c>
      <c r="N2215" s="44">
        <f t="shared" si="664"/>
        <v>70</v>
      </c>
      <c r="O2215" s="40">
        <f t="shared" si="665"/>
        <v>1.0074279880000001</v>
      </c>
      <c r="P2215" s="65">
        <f t="shared" ca="1" si="671"/>
        <v>1.0372970589999999</v>
      </c>
      <c r="Q2215" s="40">
        <f t="shared" ca="1" si="666"/>
        <v>117.01103204</v>
      </c>
      <c r="R2215" s="44">
        <f>IF(VLOOKUP(A2215,$Z$12:$AI$125,8)=VLOOKUP(A2214,$Z$12:$AI$125,8),0,VLOOKUP(A2215,Z$12:$AI$125,8))</f>
        <v>0</v>
      </c>
      <c r="S2215" s="45">
        <f>IF(R2215&gt;0,VLOOKUP(R2215,Y$12:$AH$125,7),0)</f>
        <v>0</v>
      </c>
      <c r="T2215" s="40">
        <f t="shared" si="667"/>
        <v>0</v>
      </c>
      <c r="U2215" s="40">
        <f t="shared" ca="1" si="668"/>
        <v>117.01103204</v>
      </c>
      <c r="V2215" s="46" t="str">
        <f t="shared" si="673"/>
        <v>J=</v>
      </c>
      <c r="W2215" s="47">
        <f t="shared" si="674"/>
        <v>45736</v>
      </c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35"/>
      <c r="BC2215" s="35"/>
      <c r="BD2215" s="35"/>
      <c r="BE2215" s="35"/>
      <c r="BF2215" s="35"/>
      <c r="BG2215" s="35"/>
      <c r="BH2215" s="35"/>
      <c r="BI2215" s="35"/>
      <c r="BJ2215" s="35"/>
      <c r="BK2215" s="35"/>
      <c r="BL2215" s="35"/>
      <c r="BM2215" s="35"/>
      <c r="BN2215" s="35"/>
      <c r="BO2215" s="35"/>
      <c r="BP2215" s="35"/>
      <c r="BQ2215" s="35"/>
      <c r="BR2215" s="35"/>
      <c r="BS2215" s="35"/>
      <c r="BT2215" s="35"/>
      <c r="BU2215" s="35"/>
      <c r="BV2215" s="35"/>
      <c r="BW2215" s="35"/>
      <c r="BX2215" s="35"/>
      <c r="BY2215" s="35"/>
      <c r="BZ2215" s="35"/>
      <c r="CA2215" s="35"/>
      <c r="CB2215" s="35"/>
      <c r="CC2215" s="35"/>
      <c r="CD2215" s="35"/>
      <c r="CE2215" s="35"/>
      <c r="CF2215" s="35"/>
      <c r="CG2215" s="35"/>
      <c r="CH2215" s="35"/>
      <c r="CI2215" s="35"/>
      <c r="CJ2215" s="35"/>
      <c r="CK2215" s="35"/>
      <c r="CL2215" s="35"/>
      <c r="CM2215" s="35"/>
      <c r="CN2215" s="35"/>
      <c r="CO2215" s="35"/>
      <c r="CP2215" s="35"/>
      <c r="CQ2215" s="35"/>
      <c r="CR2215" s="35"/>
      <c r="CS2215" s="35"/>
      <c r="CT2215" s="35"/>
      <c r="CU2215" s="35"/>
      <c r="CV2215" s="35"/>
      <c r="CW2215" s="35"/>
      <c r="CX2215" s="35"/>
      <c r="CY2215" s="35"/>
      <c r="CZ2215" s="35"/>
      <c r="DA2215" s="35"/>
      <c r="DB2215" s="35"/>
      <c r="DC2215" s="35"/>
      <c r="DD2215" s="35"/>
      <c r="DE2215" s="35"/>
      <c r="DF2215" s="35"/>
      <c r="DG2215" s="35"/>
      <c r="DH2215" s="35"/>
      <c r="DI2215" s="35"/>
      <c r="DJ2215" s="35"/>
      <c r="DK2215" s="35"/>
      <c r="DL2215" s="35"/>
      <c r="DM2215" s="35"/>
      <c r="DN2215" s="35"/>
      <c r="DO2215" s="35"/>
      <c r="DP2215" s="35"/>
      <c r="DQ2215" s="35"/>
      <c r="DR2215" s="35"/>
      <c r="DS2215" s="35"/>
      <c r="DT2215" s="35"/>
      <c r="DU2215" s="35"/>
      <c r="DV2215" s="35"/>
      <c r="DW2215" s="35"/>
      <c r="DX2215" s="35"/>
      <c r="DY2215" s="35"/>
      <c r="DZ2215" s="35"/>
      <c r="EA2215" s="35"/>
      <c r="EB2215" s="35"/>
      <c r="EC2215" s="35"/>
      <c r="ED2215" s="35"/>
      <c r="EE2215" s="35"/>
      <c r="EF2215" s="35"/>
      <c r="EG2215" s="35"/>
      <c r="EH2215" s="35"/>
      <c r="EI2215" s="35"/>
      <c r="EJ2215" s="35"/>
      <c r="EK2215" s="35"/>
      <c r="EL2215" s="35"/>
      <c r="EM2215" s="35"/>
      <c r="EN2215" s="35"/>
      <c r="EO2215" s="35"/>
      <c r="EP2215" s="35"/>
      <c r="EQ2215" s="35"/>
      <c r="ER2215" s="35"/>
      <c r="ES2215" s="35"/>
      <c r="ET2215" s="35"/>
      <c r="EU2215" s="35"/>
      <c r="EV2215" s="35"/>
      <c r="EW2215" s="35"/>
      <c r="EX2215" s="35"/>
      <c r="EY2215" s="35"/>
      <c r="EZ2215" s="35"/>
      <c r="FA2215" s="35"/>
      <c r="FB2215" s="35"/>
      <c r="FC2215" s="35"/>
      <c r="FD2215" s="35"/>
      <c r="FE2215" s="35"/>
      <c r="FF2215" s="35"/>
      <c r="FG2215" s="35"/>
      <c r="FH2215" s="35"/>
      <c r="FI2215" s="35"/>
      <c r="FJ2215" s="35"/>
      <c r="FK2215" s="35"/>
      <c r="FL2215" s="35"/>
      <c r="FM2215" s="35"/>
      <c r="FN2215" s="35"/>
      <c r="FO2215" s="35"/>
      <c r="FP2215" s="35"/>
      <c r="FQ2215" s="35"/>
      <c r="FR2215" s="35"/>
      <c r="FS2215" s="35"/>
      <c r="FT2215" s="35"/>
      <c r="FU2215" s="35"/>
      <c r="FV2215" s="35"/>
      <c r="FW2215" s="35"/>
      <c r="FX2215" s="35"/>
      <c r="FY2215" s="35"/>
      <c r="FZ2215" s="35"/>
    </row>
    <row r="2216" spans="1:182" x14ac:dyDescent="0.15">
      <c r="A2216" s="38">
        <f t="shared" si="675"/>
        <v>45660</v>
      </c>
      <c r="B2216" s="39">
        <f t="shared" ca="1" si="657"/>
        <v>3256.10871907</v>
      </c>
      <c r="C2216" s="40">
        <f t="shared" si="658"/>
        <v>3137.2723529499999</v>
      </c>
      <c r="D2216" s="41">
        <f ca="1">IF(A2216&lt;$B$1,VLOOKUP(A2216,[1]DI!$A$4:$B$15000,2,FALSE),0)</f>
        <v>0.1215</v>
      </c>
      <c r="E2216" s="40">
        <f t="shared" ca="1" si="659"/>
        <v>4.5512999999999999E-4</v>
      </c>
      <c r="F2216" s="42">
        <f t="shared" si="672"/>
        <v>1</v>
      </c>
      <c r="G2216" s="43">
        <f t="shared" ca="1" si="660"/>
        <v>1.00045513</v>
      </c>
      <c r="H2216" s="40">
        <f ca="1">TRUNC(PRODUCT(G$10:G2215),15)</f>
        <v>1.6328264155258001</v>
      </c>
      <c r="I2216" s="40">
        <f t="shared" ca="1" si="661"/>
        <v>1.58508760333294</v>
      </c>
      <c r="J2216" s="40">
        <f t="shared" ca="1" si="662"/>
        <v>1.03011746</v>
      </c>
      <c r="K2216" s="42">
        <f t="shared" si="663"/>
        <v>2.7E-2</v>
      </c>
      <c r="L2216" s="63">
        <f t="shared" si="669"/>
        <v>45555</v>
      </c>
      <c r="M2216" s="64">
        <f t="shared" si="670"/>
        <v>71</v>
      </c>
      <c r="N2216" s="44">
        <f t="shared" si="664"/>
        <v>71</v>
      </c>
      <c r="O2216" s="40">
        <f t="shared" si="665"/>
        <v>1.0075345010000001</v>
      </c>
      <c r="P2216" s="65">
        <f t="shared" ca="1" si="671"/>
        <v>1.0378788809999999</v>
      </c>
      <c r="Q2216" s="40">
        <f t="shared" ca="1" si="666"/>
        <v>118.83636611999999</v>
      </c>
      <c r="R2216" s="44">
        <f>IF(VLOOKUP(A2216,$Z$12:$AI$125,8)=VLOOKUP(A2215,$Z$12:$AI$125,8),0,VLOOKUP(A2216,Z$12:$AI$125,8))</f>
        <v>0</v>
      </c>
      <c r="S2216" s="45">
        <f>IF(R2216&gt;0,VLOOKUP(R2216,Y$12:$AH$125,7),0)</f>
        <v>0</v>
      </c>
      <c r="T2216" s="40">
        <f t="shared" si="667"/>
        <v>0</v>
      </c>
      <c r="U2216" s="40">
        <f t="shared" ca="1" si="668"/>
        <v>118.83636611999999</v>
      </c>
      <c r="V2216" s="46" t="str">
        <f t="shared" si="673"/>
        <v>J=</v>
      </c>
      <c r="W2216" s="47">
        <f t="shared" si="674"/>
        <v>45736</v>
      </c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35"/>
      <c r="BC2216" s="35"/>
      <c r="BD2216" s="35"/>
      <c r="BE2216" s="35"/>
      <c r="BF2216" s="35"/>
      <c r="BG2216" s="35"/>
      <c r="BH2216" s="35"/>
      <c r="BI2216" s="35"/>
      <c r="BJ2216" s="35"/>
      <c r="BK2216" s="35"/>
      <c r="BL2216" s="35"/>
      <c r="BM2216" s="35"/>
      <c r="BN2216" s="35"/>
      <c r="BO2216" s="35"/>
      <c r="BP2216" s="35"/>
      <c r="BQ2216" s="35"/>
      <c r="BR2216" s="35"/>
      <c r="BS2216" s="35"/>
      <c r="BT2216" s="35"/>
      <c r="BU2216" s="35"/>
      <c r="BV2216" s="35"/>
      <c r="BW2216" s="35"/>
      <c r="BX2216" s="35"/>
      <c r="BY2216" s="35"/>
      <c r="BZ2216" s="35"/>
      <c r="CA2216" s="35"/>
      <c r="CB2216" s="35"/>
      <c r="CC2216" s="35"/>
      <c r="CD2216" s="35"/>
      <c r="CE2216" s="35"/>
      <c r="CF2216" s="35"/>
      <c r="CG2216" s="35"/>
      <c r="CH2216" s="35"/>
      <c r="CI2216" s="35"/>
      <c r="CJ2216" s="35"/>
      <c r="CK2216" s="35"/>
      <c r="CL2216" s="35"/>
      <c r="CM2216" s="35"/>
      <c r="CN2216" s="35"/>
      <c r="CO2216" s="35"/>
      <c r="CP2216" s="35"/>
      <c r="CQ2216" s="35"/>
      <c r="CR2216" s="35"/>
      <c r="CS2216" s="35"/>
      <c r="CT2216" s="35"/>
      <c r="CU2216" s="35"/>
      <c r="CV2216" s="35"/>
      <c r="CW2216" s="35"/>
      <c r="CX2216" s="35"/>
      <c r="CY2216" s="35"/>
      <c r="CZ2216" s="35"/>
      <c r="DA2216" s="35"/>
      <c r="DB2216" s="35"/>
      <c r="DC2216" s="35"/>
      <c r="DD2216" s="35"/>
      <c r="DE2216" s="35"/>
      <c r="DF2216" s="35"/>
      <c r="DG2216" s="35"/>
      <c r="DH2216" s="35"/>
      <c r="DI2216" s="35"/>
      <c r="DJ2216" s="35"/>
      <c r="DK2216" s="35"/>
      <c r="DL2216" s="35"/>
      <c r="DM2216" s="35"/>
      <c r="DN2216" s="35"/>
      <c r="DO2216" s="35"/>
      <c r="DP2216" s="35"/>
      <c r="DQ2216" s="35"/>
      <c r="DR2216" s="35"/>
      <c r="DS2216" s="35"/>
      <c r="DT2216" s="35"/>
      <c r="DU2216" s="35"/>
      <c r="DV2216" s="35"/>
      <c r="DW2216" s="35"/>
      <c r="DX2216" s="35"/>
      <c r="DY2216" s="35"/>
      <c r="DZ2216" s="35"/>
      <c r="EA2216" s="35"/>
      <c r="EB2216" s="35"/>
      <c r="EC2216" s="35"/>
      <c r="ED2216" s="35"/>
      <c r="EE2216" s="35"/>
      <c r="EF2216" s="35"/>
      <c r="EG2216" s="35"/>
      <c r="EH2216" s="35"/>
      <c r="EI2216" s="35"/>
      <c r="EJ2216" s="35"/>
      <c r="EK2216" s="35"/>
      <c r="EL2216" s="35"/>
      <c r="EM2216" s="35"/>
      <c r="EN2216" s="35"/>
      <c r="EO2216" s="35"/>
      <c r="EP2216" s="35"/>
      <c r="EQ2216" s="35"/>
      <c r="ER2216" s="35"/>
      <c r="ES2216" s="35"/>
      <c r="ET2216" s="35"/>
      <c r="EU2216" s="35"/>
      <c r="EV2216" s="35"/>
      <c r="EW2216" s="35"/>
      <c r="EX2216" s="35"/>
      <c r="EY2216" s="35"/>
      <c r="EZ2216" s="35"/>
      <c r="FA2216" s="35"/>
      <c r="FB2216" s="35"/>
      <c r="FC2216" s="35"/>
      <c r="FD2216" s="35"/>
      <c r="FE2216" s="35"/>
      <c r="FF2216" s="35"/>
      <c r="FG2216" s="35"/>
      <c r="FH2216" s="35"/>
      <c r="FI2216" s="35"/>
      <c r="FJ2216" s="35"/>
      <c r="FK2216" s="35"/>
      <c r="FL2216" s="35"/>
      <c r="FM2216" s="35"/>
      <c r="FN2216" s="35"/>
      <c r="FO2216" s="35"/>
      <c r="FP2216" s="35"/>
      <c r="FQ2216" s="35"/>
      <c r="FR2216" s="35"/>
      <c r="FS2216" s="35"/>
      <c r="FT2216" s="35"/>
      <c r="FU2216" s="35"/>
      <c r="FV2216" s="35"/>
      <c r="FW2216" s="35"/>
      <c r="FX2216" s="35"/>
      <c r="FY2216" s="35"/>
      <c r="FZ2216" s="35"/>
    </row>
    <row r="2217" spans="1:182" x14ac:dyDescent="0.15">
      <c r="A2217" s="38">
        <f t="shared" si="675"/>
        <v>45661</v>
      </c>
      <c r="B2217" s="39">
        <f t="shared" ca="1" si="657"/>
        <v>3257.9350978499997</v>
      </c>
      <c r="C2217" s="40">
        <f t="shared" si="658"/>
        <v>3137.2723529499999</v>
      </c>
      <c r="D2217" s="41">
        <f ca="1">IF(A2217&lt;$B$1,VLOOKUP(A2217,[1]DI!$A$4:$B$15000,2,FALSE),0)</f>
        <v>0</v>
      </c>
      <c r="E2217" s="40">
        <f t="shared" ca="1" si="659"/>
        <v>0</v>
      </c>
      <c r="F2217" s="42">
        <f t="shared" si="672"/>
        <v>1</v>
      </c>
      <c r="G2217" s="43">
        <f t="shared" ca="1" si="660"/>
        <v>1</v>
      </c>
      <c r="H2217" s="40">
        <f ca="1">TRUNC(PRODUCT(G$10:G2216),15)</f>
        <v>1.6335695638123</v>
      </c>
      <c r="I2217" s="40">
        <f t="shared" ca="1" si="661"/>
        <v>1.58508760333294</v>
      </c>
      <c r="J2217" s="40">
        <f t="shared" ca="1" si="662"/>
        <v>1.0305863</v>
      </c>
      <c r="K2217" s="42">
        <f t="shared" si="663"/>
        <v>2.7E-2</v>
      </c>
      <c r="L2217" s="63">
        <f t="shared" si="669"/>
        <v>45555</v>
      </c>
      <c r="M2217" s="64">
        <f t="shared" si="670"/>
        <v>71</v>
      </c>
      <c r="N2217" s="44">
        <f t="shared" si="664"/>
        <v>72</v>
      </c>
      <c r="O2217" s="40">
        <f t="shared" si="665"/>
        <v>1.0076410250000001</v>
      </c>
      <c r="P2217" s="65">
        <f t="shared" ca="1" si="671"/>
        <v>1.0384610359999999</v>
      </c>
      <c r="Q2217" s="40">
        <f t="shared" ca="1" si="666"/>
        <v>120.66274490000001</v>
      </c>
      <c r="R2217" s="44">
        <f>IF(VLOOKUP(A2217,$Z$12:$AI$125,8)=VLOOKUP(A2216,$Z$12:$AI$125,8),0,VLOOKUP(A2217,Z$12:$AI$125,8))</f>
        <v>0</v>
      </c>
      <c r="S2217" s="45">
        <f>IF(R2217&gt;0,VLOOKUP(R2217,Y$12:$AH$125,7),0)</f>
        <v>0</v>
      </c>
      <c r="T2217" s="40">
        <f t="shared" si="667"/>
        <v>0</v>
      </c>
      <c r="U2217" s="40">
        <f t="shared" ca="1" si="668"/>
        <v>120.66274490000001</v>
      </c>
      <c r="V2217" s="46" t="str">
        <f t="shared" si="673"/>
        <v>J=</v>
      </c>
      <c r="W2217" s="47">
        <f t="shared" si="674"/>
        <v>45736</v>
      </c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35"/>
      <c r="BC2217" s="35"/>
      <c r="BD2217" s="35"/>
      <c r="BE2217" s="35"/>
      <c r="BF2217" s="35"/>
      <c r="BG2217" s="35"/>
      <c r="BH2217" s="35"/>
      <c r="BI2217" s="35"/>
      <c r="BJ2217" s="35"/>
      <c r="BK2217" s="35"/>
      <c r="BL2217" s="35"/>
      <c r="BM2217" s="35"/>
      <c r="BN2217" s="35"/>
      <c r="BO2217" s="35"/>
      <c r="BP2217" s="35"/>
      <c r="BQ2217" s="35"/>
      <c r="BR2217" s="35"/>
      <c r="BS2217" s="35"/>
      <c r="BT2217" s="35"/>
      <c r="BU2217" s="35"/>
      <c r="BV2217" s="35"/>
      <c r="BW2217" s="35"/>
      <c r="BX2217" s="35"/>
      <c r="BY2217" s="35"/>
      <c r="BZ2217" s="35"/>
      <c r="CA2217" s="35"/>
      <c r="CB2217" s="35"/>
      <c r="CC2217" s="35"/>
      <c r="CD2217" s="35"/>
      <c r="CE2217" s="35"/>
      <c r="CF2217" s="35"/>
      <c r="CG2217" s="35"/>
      <c r="CH2217" s="35"/>
      <c r="CI2217" s="35"/>
      <c r="CJ2217" s="35"/>
      <c r="CK2217" s="35"/>
      <c r="CL2217" s="35"/>
      <c r="CM2217" s="35"/>
      <c r="CN2217" s="35"/>
      <c r="CO2217" s="35"/>
      <c r="CP2217" s="35"/>
      <c r="CQ2217" s="35"/>
      <c r="CR2217" s="35"/>
      <c r="CS2217" s="35"/>
      <c r="CT2217" s="35"/>
      <c r="CU2217" s="35"/>
      <c r="CV2217" s="35"/>
      <c r="CW2217" s="35"/>
      <c r="CX2217" s="35"/>
      <c r="CY2217" s="35"/>
      <c r="CZ2217" s="35"/>
      <c r="DA2217" s="35"/>
      <c r="DB2217" s="35"/>
      <c r="DC2217" s="35"/>
      <c r="DD2217" s="35"/>
      <c r="DE2217" s="35"/>
      <c r="DF2217" s="35"/>
      <c r="DG2217" s="35"/>
      <c r="DH2217" s="35"/>
      <c r="DI2217" s="35"/>
      <c r="DJ2217" s="35"/>
      <c r="DK2217" s="35"/>
      <c r="DL2217" s="35"/>
      <c r="DM2217" s="35"/>
      <c r="DN2217" s="35"/>
      <c r="DO2217" s="35"/>
      <c r="DP2217" s="35"/>
      <c r="DQ2217" s="35"/>
      <c r="DR2217" s="35"/>
      <c r="DS2217" s="35"/>
      <c r="DT2217" s="35"/>
      <c r="DU2217" s="35"/>
      <c r="DV2217" s="35"/>
      <c r="DW2217" s="35"/>
      <c r="DX2217" s="35"/>
      <c r="DY2217" s="35"/>
      <c r="DZ2217" s="35"/>
      <c r="EA2217" s="35"/>
      <c r="EB2217" s="35"/>
      <c r="EC2217" s="35"/>
      <c r="ED2217" s="35"/>
      <c r="EE2217" s="35"/>
      <c r="EF2217" s="35"/>
      <c r="EG2217" s="35"/>
      <c r="EH2217" s="35"/>
      <c r="EI2217" s="35"/>
      <c r="EJ2217" s="35"/>
      <c r="EK2217" s="35"/>
      <c r="EL2217" s="35"/>
      <c r="EM2217" s="35"/>
      <c r="EN2217" s="35"/>
      <c r="EO2217" s="35"/>
      <c r="EP2217" s="35"/>
      <c r="EQ2217" s="35"/>
      <c r="ER2217" s="35"/>
      <c r="ES2217" s="35"/>
      <c r="ET2217" s="35"/>
      <c r="EU2217" s="35"/>
      <c r="EV2217" s="35"/>
      <c r="EW2217" s="35"/>
      <c r="EX2217" s="35"/>
      <c r="EY2217" s="35"/>
      <c r="EZ2217" s="35"/>
      <c r="FA2217" s="35"/>
      <c r="FB2217" s="35"/>
      <c r="FC2217" s="35"/>
      <c r="FD2217" s="35"/>
      <c r="FE2217" s="35"/>
      <c r="FF2217" s="35"/>
      <c r="FG2217" s="35"/>
      <c r="FH2217" s="35"/>
      <c r="FI2217" s="35"/>
      <c r="FJ2217" s="35"/>
      <c r="FK2217" s="35"/>
      <c r="FL2217" s="35"/>
      <c r="FM2217" s="35"/>
      <c r="FN2217" s="35"/>
      <c r="FO2217" s="35"/>
      <c r="FP2217" s="35"/>
      <c r="FQ2217" s="35"/>
      <c r="FR2217" s="35"/>
      <c r="FS2217" s="35"/>
      <c r="FT2217" s="35"/>
      <c r="FU2217" s="35"/>
      <c r="FV2217" s="35"/>
      <c r="FW2217" s="35"/>
      <c r="FX2217" s="35"/>
      <c r="FY2217" s="35"/>
      <c r="FZ2217" s="35"/>
    </row>
    <row r="2218" spans="1:182" x14ac:dyDescent="0.15">
      <c r="A2218" s="38">
        <f t="shared" si="675"/>
        <v>45662</v>
      </c>
      <c r="B2218" s="39">
        <f t="shared" ca="1" si="657"/>
        <v>3257.9350978499997</v>
      </c>
      <c r="C2218" s="40">
        <f t="shared" si="658"/>
        <v>3137.2723529499999</v>
      </c>
      <c r="D2218" s="41">
        <f ca="1">IF(A2218&lt;$B$1,VLOOKUP(A2218,[1]DI!$A$4:$B$15000,2,FALSE),0)</f>
        <v>0</v>
      </c>
      <c r="E2218" s="40">
        <f t="shared" ca="1" si="659"/>
        <v>0</v>
      </c>
      <c r="F2218" s="42">
        <f t="shared" si="672"/>
        <v>1</v>
      </c>
      <c r="G2218" s="43">
        <f t="shared" ca="1" si="660"/>
        <v>1</v>
      </c>
      <c r="H2218" s="40">
        <f ca="1">TRUNC(PRODUCT(G$10:G2217),15)</f>
        <v>1.6335695638123</v>
      </c>
      <c r="I2218" s="40">
        <f t="shared" ca="1" si="661"/>
        <v>1.58508760333294</v>
      </c>
      <c r="J2218" s="40">
        <f t="shared" ca="1" si="662"/>
        <v>1.0305863</v>
      </c>
      <c r="K2218" s="42">
        <f t="shared" si="663"/>
        <v>2.7E-2</v>
      </c>
      <c r="L2218" s="63">
        <f t="shared" si="669"/>
        <v>45555</v>
      </c>
      <c r="M2218" s="64">
        <f t="shared" si="670"/>
        <v>71</v>
      </c>
      <c r="N2218" s="44">
        <f t="shared" si="664"/>
        <v>72</v>
      </c>
      <c r="O2218" s="40">
        <f t="shared" si="665"/>
        <v>1.0076410250000001</v>
      </c>
      <c r="P2218" s="65">
        <f t="shared" ca="1" si="671"/>
        <v>1.0384610359999999</v>
      </c>
      <c r="Q2218" s="40">
        <f t="shared" ca="1" si="666"/>
        <v>120.66274490000001</v>
      </c>
      <c r="R2218" s="44">
        <f>IF(VLOOKUP(A2218,$Z$12:$AI$125,8)=VLOOKUP(A2217,$Z$12:$AI$125,8),0,VLOOKUP(A2218,Z$12:$AI$125,8))</f>
        <v>0</v>
      </c>
      <c r="S2218" s="45">
        <f>IF(R2218&gt;0,VLOOKUP(R2218,Y$12:$AH$125,7),0)</f>
        <v>0</v>
      </c>
      <c r="T2218" s="40">
        <f t="shared" si="667"/>
        <v>0</v>
      </c>
      <c r="U2218" s="40">
        <f t="shared" ca="1" si="668"/>
        <v>120.66274490000001</v>
      </c>
      <c r="V2218" s="46" t="str">
        <f t="shared" si="673"/>
        <v>J=</v>
      </c>
      <c r="W2218" s="47">
        <f t="shared" si="674"/>
        <v>45736</v>
      </c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  <c r="AX2218" s="35"/>
      <c r="AY2218" s="35"/>
      <c r="AZ2218" s="35"/>
      <c r="BA2218" s="35"/>
      <c r="BB2218" s="35"/>
      <c r="BC2218" s="35"/>
      <c r="BD2218" s="35"/>
      <c r="BE2218" s="35"/>
      <c r="BF2218" s="35"/>
      <c r="BG2218" s="35"/>
      <c r="BH2218" s="35"/>
      <c r="BI2218" s="35"/>
      <c r="BJ2218" s="35"/>
      <c r="BK2218" s="35"/>
      <c r="BL2218" s="35"/>
      <c r="BM2218" s="35"/>
      <c r="BN2218" s="35"/>
      <c r="BO2218" s="35"/>
      <c r="BP2218" s="35"/>
      <c r="BQ2218" s="35"/>
      <c r="BR2218" s="35"/>
      <c r="BS2218" s="35"/>
      <c r="BT2218" s="35"/>
      <c r="BU2218" s="35"/>
      <c r="BV2218" s="35"/>
      <c r="BW2218" s="35"/>
      <c r="BX2218" s="35"/>
      <c r="BY2218" s="35"/>
      <c r="BZ2218" s="35"/>
      <c r="CA2218" s="35"/>
      <c r="CB2218" s="35"/>
      <c r="CC2218" s="35"/>
      <c r="CD2218" s="35"/>
      <c r="CE2218" s="35"/>
      <c r="CF2218" s="35"/>
      <c r="CG2218" s="35"/>
      <c r="CH2218" s="35"/>
      <c r="CI2218" s="35"/>
      <c r="CJ2218" s="35"/>
      <c r="CK2218" s="35"/>
      <c r="CL2218" s="35"/>
      <c r="CM2218" s="35"/>
      <c r="CN2218" s="35"/>
      <c r="CO2218" s="35"/>
      <c r="CP2218" s="35"/>
      <c r="CQ2218" s="35"/>
      <c r="CR2218" s="35"/>
      <c r="CS2218" s="35"/>
      <c r="CT2218" s="35"/>
      <c r="CU2218" s="35"/>
      <c r="CV2218" s="35"/>
      <c r="CW2218" s="35"/>
      <c r="CX2218" s="35"/>
      <c r="CY2218" s="35"/>
      <c r="CZ2218" s="35"/>
      <c r="DA2218" s="35"/>
      <c r="DB2218" s="35"/>
      <c r="DC2218" s="35"/>
      <c r="DD2218" s="35"/>
      <c r="DE2218" s="35"/>
      <c r="DF2218" s="35"/>
      <c r="DG2218" s="35"/>
      <c r="DH2218" s="35"/>
      <c r="DI2218" s="35"/>
      <c r="DJ2218" s="35"/>
      <c r="DK2218" s="35"/>
      <c r="DL2218" s="35"/>
      <c r="DM2218" s="35"/>
      <c r="DN2218" s="35"/>
      <c r="DO2218" s="35"/>
      <c r="DP2218" s="35"/>
      <c r="DQ2218" s="35"/>
      <c r="DR2218" s="35"/>
      <c r="DS2218" s="35"/>
      <c r="DT2218" s="35"/>
      <c r="DU2218" s="35"/>
      <c r="DV2218" s="35"/>
      <c r="DW2218" s="35"/>
      <c r="DX2218" s="35"/>
      <c r="DY2218" s="35"/>
      <c r="DZ2218" s="35"/>
      <c r="EA2218" s="35"/>
      <c r="EB2218" s="35"/>
      <c r="EC2218" s="35"/>
      <c r="ED2218" s="35"/>
      <c r="EE2218" s="35"/>
      <c r="EF2218" s="35"/>
      <c r="EG2218" s="35"/>
      <c r="EH2218" s="35"/>
      <c r="EI2218" s="35"/>
      <c r="EJ2218" s="35"/>
      <c r="EK2218" s="35"/>
      <c r="EL2218" s="35"/>
      <c r="EM2218" s="35"/>
      <c r="EN2218" s="35"/>
      <c r="EO2218" s="35"/>
      <c r="EP2218" s="35"/>
      <c r="EQ2218" s="35"/>
      <c r="ER2218" s="35"/>
      <c r="ES2218" s="35"/>
      <c r="ET2218" s="35"/>
      <c r="EU2218" s="35"/>
      <c r="EV2218" s="35"/>
      <c r="EW2218" s="35"/>
      <c r="EX2218" s="35"/>
      <c r="EY2218" s="35"/>
      <c r="EZ2218" s="35"/>
      <c r="FA2218" s="35"/>
      <c r="FB2218" s="35"/>
      <c r="FC2218" s="35"/>
      <c r="FD2218" s="35"/>
      <c r="FE2218" s="35"/>
      <c r="FF2218" s="35"/>
      <c r="FG2218" s="35"/>
      <c r="FH2218" s="35"/>
      <c r="FI2218" s="35"/>
      <c r="FJ2218" s="35"/>
      <c r="FK2218" s="35"/>
      <c r="FL2218" s="35"/>
      <c r="FM2218" s="35"/>
      <c r="FN2218" s="35"/>
      <c r="FO2218" s="35"/>
      <c r="FP2218" s="35"/>
      <c r="FQ2218" s="35"/>
      <c r="FR2218" s="35"/>
      <c r="FS2218" s="35"/>
      <c r="FT2218" s="35"/>
      <c r="FU2218" s="35"/>
      <c r="FV2218" s="35"/>
      <c r="FW2218" s="35"/>
      <c r="FX2218" s="35"/>
      <c r="FY2218" s="35"/>
      <c r="FZ2218" s="35"/>
    </row>
    <row r="2219" spans="1:182" x14ac:dyDescent="0.15">
      <c r="A2219" s="38">
        <f t="shared" si="675"/>
        <v>45663</v>
      </c>
      <c r="B2219" s="39">
        <f t="shared" ca="1" si="657"/>
        <v>3257.9350978499997</v>
      </c>
      <c r="C2219" s="40">
        <f t="shared" si="658"/>
        <v>3137.2723529499999</v>
      </c>
      <c r="D2219" s="41">
        <f ca="1">IF(A2219&lt;$B$1,VLOOKUP(A2219,[1]DI!$A$4:$B$15000,2,FALSE),0)</f>
        <v>0.1215</v>
      </c>
      <c r="E2219" s="40">
        <f t="shared" ca="1" si="659"/>
        <v>4.5512999999999999E-4</v>
      </c>
      <c r="F2219" s="42">
        <f t="shared" si="672"/>
        <v>1</v>
      </c>
      <c r="G2219" s="43">
        <f t="shared" ca="1" si="660"/>
        <v>1.00045513</v>
      </c>
      <c r="H2219" s="40">
        <f ca="1">TRUNC(PRODUCT(G$10:G2218),15)</f>
        <v>1.6335695638123</v>
      </c>
      <c r="I2219" s="40">
        <f t="shared" ca="1" si="661"/>
        <v>1.58508760333294</v>
      </c>
      <c r="J2219" s="40">
        <f t="shared" ca="1" si="662"/>
        <v>1.0305863</v>
      </c>
      <c r="K2219" s="42">
        <f t="shared" si="663"/>
        <v>2.7E-2</v>
      </c>
      <c r="L2219" s="63">
        <f t="shared" si="669"/>
        <v>45555</v>
      </c>
      <c r="M2219" s="64">
        <f t="shared" si="670"/>
        <v>72</v>
      </c>
      <c r="N2219" s="44">
        <f t="shared" si="664"/>
        <v>72</v>
      </c>
      <c r="O2219" s="40">
        <f t="shared" si="665"/>
        <v>1.0076410250000001</v>
      </c>
      <c r="P2219" s="65">
        <f t="shared" ca="1" si="671"/>
        <v>1.0384610359999999</v>
      </c>
      <c r="Q2219" s="40">
        <f t="shared" ca="1" si="666"/>
        <v>120.66274490000001</v>
      </c>
      <c r="R2219" s="44">
        <f>IF(VLOOKUP(A2219,$Z$12:$AI$125,8)=VLOOKUP(A2218,$Z$12:$AI$125,8),0,VLOOKUP(A2219,Z$12:$AI$125,8))</f>
        <v>0</v>
      </c>
      <c r="S2219" s="45">
        <f>IF(R2219&gt;0,VLOOKUP(R2219,Y$12:$AH$125,7),0)</f>
        <v>0</v>
      </c>
      <c r="T2219" s="40">
        <f t="shared" si="667"/>
        <v>0</v>
      </c>
      <c r="U2219" s="40">
        <f t="shared" ca="1" si="668"/>
        <v>120.66274490000001</v>
      </c>
      <c r="V2219" s="46" t="str">
        <f t="shared" si="673"/>
        <v>J=</v>
      </c>
      <c r="W2219" s="47">
        <f t="shared" si="674"/>
        <v>45736</v>
      </c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35"/>
      <c r="BC2219" s="35"/>
      <c r="BD2219" s="35"/>
      <c r="BE2219" s="35"/>
      <c r="BF2219" s="35"/>
      <c r="BG2219" s="35"/>
      <c r="BH2219" s="35"/>
      <c r="BI2219" s="35"/>
      <c r="BJ2219" s="35"/>
      <c r="BK2219" s="35"/>
      <c r="BL2219" s="35"/>
      <c r="BM2219" s="35"/>
      <c r="BN2219" s="35"/>
      <c r="BO2219" s="35"/>
      <c r="BP2219" s="35"/>
      <c r="BQ2219" s="35"/>
      <c r="BR2219" s="35"/>
      <c r="BS2219" s="35"/>
      <c r="BT2219" s="35"/>
      <c r="BU2219" s="35"/>
      <c r="BV2219" s="35"/>
      <c r="BW2219" s="35"/>
      <c r="BX2219" s="35"/>
      <c r="BY2219" s="35"/>
      <c r="BZ2219" s="35"/>
      <c r="CA2219" s="35"/>
      <c r="CB2219" s="35"/>
      <c r="CC2219" s="35"/>
      <c r="CD2219" s="35"/>
      <c r="CE2219" s="35"/>
      <c r="CF2219" s="35"/>
      <c r="CG2219" s="35"/>
      <c r="CH2219" s="35"/>
      <c r="CI2219" s="35"/>
      <c r="CJ2219" s="35"/>
      <c r="CK2219" s="35"/>
      <c r="CL2219" s="35"/>
      <c r="CM2219" s="35"/>
      <c r="CN2219" s="35"/>
      <c r="CO2219" s="35"/>
      <c r="CP2219" s="35"/>
      <c r="CQ2219" s="35"/>
      <c r="CR2219" s="35"/>
      <c r="CS2219" s="35"/>
      <c r="CT2219" s="35"/>
      <c r="CU2219" s="35"/>
      <c r="CV2219" s="35"/>
      <c r="CW2219" s="35"/>
      <c r="CX2219" s="35"/>
      <c r="CY2219" s="35"/>
      <c r="CZ2219" s="35"/>
      <c r="DA2219" s="35"/>
      <c r="DB2219" s="35"/>
      <c r="DC2219" s="35"/>
      <c r="DD2219" s="35"/>
      <c r="DE2219" s="35"/>
      <c r="DF2219" s="35"/>
      <c r="DG2219" s="35"/>
      <c r="DH2219" s="35"/>
      <c r="DI2219" s="35"/>
      <c r="DJ2219" s="35"/>
      <c r="DK2219" s="35"/>
      <c r="DL2219" s="35"/>
      <c r="DM2219" s="35"/>
      <c r="DN2219" s="35"/>
      <c r="DO2219" s="35"/>
      <c r="DP2219" s="35"/>
      <c r="DQ2219" s="35"/>
      <c r="DR2219" s="35"/>
      <c r="DS2219" s="35"/>
      <c r="DT2219" s="35"/>
      <c r="DU2219" s="35"/>
      <c r="DV2219" s="35"/>
      <c r="DW2219" s="35"/>
      <c r="DX2219" s="35"/>
      <c r="DY2219" s="35"/>
      <c r="DZ2219" s="35"/>
      <c r="EA2219" s="35"/>
      <c r="EB2219" s="35"/>
      <c r="EC2219" s="35"/>
      <c r="ED2219" s="35"/>
      <c r="EE2219" s="35"/>
      <c r="EF2219" s="35"/>
      <c r="EG2219" s="35"/>
      <c r="EH2219" s="35"/>
      <c r="EI2219" s="35"/>
      <c r="EJ2219" s="35"/>
      <c r="EK2219" s="35"/>
      <c r="EL2219" s="35"/>
      <c r="EM2219" s="35"/>
      <c r="EN2219" s="35"/>
      <c r="EO2219" s="35"/>
      <c r="EP2219" s="35"/>
      <c r="EQ2219" s="35"/>
      <c r="ER2219" s="35"/>
      <c r="ES2219" s="35"/>
      <c r="ET2219" s="35"/>
      <c r="EU2219" s="35"/>
      <c r="EV2219" s="35"/>
      <c r="EW2219" s="35"/>
      <c r="EX2219" s="35"/>
      <c r="EY2219" s="35"/>
      <c r="EZ2219" s="35"/>
      <c r="FA2219" s="35"/>
      <c r="FB2219" s="35"/>
      <c r="FC2219" s="35"/>
      <c r="FD2219" s="35"/>
      <c r="FE2219" s="35"/>
      <c r="FF2219" s="35"/>
      <c r="FG2219" s="35"/>
      <c r="FH2219" s="35"/>
      <c r="FI2219" s="35"/>
      <c r="FJ2219" s="35"/>
      <c r="FK2219" s="35"/>
      <c r="FL2219" s="35"/>
      <c r="FM2219" s="35"/>
      <c r="FN2219" s="35"/>
      <c r="FO2219" s="35"/>
      <c r="FP2219" s="35"/>
      <c r="FQ2219" s="35"/>
      <c r="FR2219" s="35"/>
      <c r="FS2219" s="35"/>
      <c r="FT2219" s="35"/>
      <c r="FU2219" s="35"/>
      <c r="FV2219" s="35"/>
      <c r="FW2219" s="35"/>
      <c r="FX2219" s="35"/>
      <c r="FY2219" s="35"/>
      <c r="FZ2219" s="35"/>
    </row>
    <row r="2220" spans="1:182" x14ac:dyDescent="0.15">
      <c r="A2220" s="38">
        <f t="shared" si="675"/>
        <v>45664</v>
      </c>
      <c r="B2220" s="39">
        <f t="shared" ca="1" si="657"/>
        <v>3259.7624868399998</v>
      </c>
      <c r="C2220" s="40">
        <f t="shared" si="658"/>
        <v>3137.2723529499999</v>
      </c>
      <c r="D2220" s="41">
        <f ca="1">IF(A2220&lt;$B$1,VLOOKUP(A2220,[1]DI!$A$4:$B$15000,2,FALSE),0)</f>
        <v>0.1215</v>
      </c>
      <c r="E2220" s="40">
        <f t="shared" ca="1" si="659"/>
        <v>4.5512999999999999E-4</v>
      </c>
      <c r="F2220" s="42">
        <f t="shared" si="672"/>
        <v>1</v>
      </c>
      <c r="G2220" s="43">
        <f t="shared" ca="1" si="660"/>
        <v>1.00045513</v>
      </c>
      <c r="H2220" s="40">
        <f ca="1">TRUNC(PRODUCT(G$10:G2219),15)</f>
        <v>1.63431305032788</v>
      </c>
      <c r="I2220" s="40">
        <f t="shared" ca="1" si="661"/>
        <v>1.58508760333294</v>
      </c>
      <c r="J2220" s="40">
        <f t="shared" ca="1" si="662"/>
        <v>1.0310553499999999</v>
      </c>
      <c r="K2220" s="42">
        <f t="shared" si="663"/>
        <v>2.7E-2</v>
      </c>
      <c r="L2220" s="63">
        <f t="shared" si="669"/>
        <v>45555</v>
      </c>
      <c r="M2220" s="64">
        <f t="shared" si="670"/>
        <v>73</v>
      </c>
      <c r="N2220" s="44">
        <f t="shared" si="664"/>
        <v>73</v>
      </c>
      <c r="O2220" s="40">
        <f t="shared" si="665"/>
        <v>1.0077475600000001</v>
      </c>
      <c r="P2220" s="65">
        <f t="shared" ca="1" si="671"/>
        <v>1.039043513</v>
      </c>
      <c r="Q2220" s="40">
        <f t="shared" ca="1" si="666"/>
        <v>122.49013389</v>
      </c>
      <c r="R2220" s="44">
        <f>IF(VLOOKUP(A2220,$Z$12:$AI$125,8)=VLOOKUP(A2219,$Z$12:$AI$125,8),0,VLOOKUP(A2220,Z$12:$AI$125,8))</f>
        <v>0</v>
      </c>
      <c r="S2220" s="45">
        <f>IF(R2220&gt;0,VLOOKUP(R2220,Y$12:$AH$125,7),0)</f>
        <v>0</v>
      </c>
      <c r="T2220" s="40">
        <f t="shared" si="667"/>
        <v>0</v>
      </c>
      <c r="U2220" s="40">
        <f t="shared" ca="1" si="668"/>
        <v>122.49013389</v>
      </c>
      <c r="V2220" s="46" t="str">
        <f t="shared" si="673"/>
        <v>J=</v>
      </c>
      <c r="W2220" s="47">
        <f t="shared" si="674"/>
        <v>45736</v>
      </c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35"/>
      <c r="BC2220" s="35"/>
      <c r="BD2220" s="35"/>
      <c r="BE2220" s="35"/>
      <c r="BF2220" s="35"/>
      <c r="BG2220" s="35"/>
      <c r="BH2220" s="35"/>
      <c r="BI2220" s="35"/>
      <c r="BJ2220" s="35"/>
      <c r="BK2220" s="35"/>
      <c r="BL2220" s="35"/>
      <c r="BM2220" s="35"/>
      <c r="BN2220" s="35"/>
      <c r="BO2220" s="35"/>
      <c r="BP2220" s="35"/>
      <c r="BQ2220" s="35"/>
      <c r="BR2220" s="35"/>
      <c r="BS2220" s="35"/>
      <c r="BT2220" s="35"/>
      <c r="BU2220" s="35"/>
      <c r="BV2220" s="35"/>
      <c r="BW2220" s="35"/>
      <c r="BX2220" s="35"/>
      <c r="BY2220" s="35"/>
      <c r="BZ2220" s="35"/>
      <c r="CA2220" s="35"/>
      <c r="CB2220" s="35"/>
      <c r="CC2220" s="35"/>
      <c r="CD2220" s="35"/>
      <c r="CE2220" s="35"/>
      <c r="CF2220" s="35"/>
      <c r="CG2220" s="35"/>
      <c r="CH2220" s="35"/>
      <c r="CI2220" s="35"/>
      <c r="CJ2220" s="35"/>
      <c r="CK2220" s="35"/>
      <c r="CL2220" s="35"/>
      <c r="CM2220" s="35"/>
      <c r="CN2220" s="35"/>
      <c r="CO2220" s="35"/>
      <c r="CP2220" s="35"/>
      <c r="CQ2220" s="35"/>
      <c r="CR2220" s="35"/>
      <c r="CS2220" s="35"/>
      <c r="CT2220" s="35"/>
      <c r="CU2220" s="35"/>
      <c r="CV2220" s="35"/>
      <c r="CW2220" s="35"/>
      <c r="CX2220" s="35"/>
      <c r="CY2220" s="35"/>
      <c r="CZ2220" s="35"/>
      <c r="DA2220" s="35"/>
      <c r="DB2220" s="35"/>
      <c r="DC2220" s="35"/>
      <c r="DD2220" s="35"/>
      <c r="DE2220" s="35"/>
      <c r="DF2220" s="35"/>
      <c r="DG2220" s="35"/>
      <c r="DH2220" s="35"/>
      <c r="DI2220" s="35"/>
      <c r="DJ2220" s="35"/>
      <c r="DK2220" s="35"/>
      <c r="DL2220" s="35"/>
      <c r="DM2220" s="35"/>
      <c r="DN2220" s="35"/>
      <c r="DO2220" s="35"/>
      <c r="DP2220" s="35"/>
      <c r="DQ2220" s="35"/>
      <c r="DR2220" s="35"/>
      <c r="DS2220" s="35"/>
      <c r="DT2220" s="35"/>
      <c r="DU2220" s="35"/>
      <c r="DV2220" s="35"/>
      <c r="DW2220" s="35"/>
      <c r="DX2220" s="35"/>
      <c r="DY2220" s="35"/>
      <c r="DZ2220" s="35"/>
      <c r="EA2220" s="35"/>
      <c r="EB2220" s="35"/>
      <c r="EC2220" s="35"/>
      <c r="ED2220" s="35"/>
      <c r="EE2220" s="35"/>
      <c r="EF2220" s="35"/>
      <c r="EG2220" s="35"/>
      <c r="EH2220" s="35"/>
      <c r="EI2220" s="35"/>
      <c r="EJ2220" s="35"/>
      <c r="EK2220" s="35"/>
      <c r="EL2220" s="35"/>
      <c r="EM2220" s="35"/>
      <c r="EN2220" s="35"/>
      <c r="EO2220" s="35"/>
      <c r="EP2220" s="35"/>
      <c r="EQ2220" s="35"/>
      <c r="ER2220" s="35"/>
      <c r="ES2220" s="35"/>
      <c r="ET2220" s="35"/>
      <c r="EU2220" s="35"/>
      <c r="EV2220" s="35"/>
      <c r="EW2220" s="35"/>
      <c r="EX2220" s="35"/>
      <c r="EY2220" s="35"/>
      <c r="EZ2220" s="35"/>
      <c r="FA2220" s="35"/>
      <c r="FB2220" s="35"/>
      <c r="FC2220" s="35"/>
      <c r="FD2220" s="35"/>
      <c r="FE2220" s="35"/>
      <c r="FF2220" s="35"/>
      <c r="FG2220" s="35"/>
      <c r="FH2220" s="35"/>
      <c r="FI2220" s="35"/>
      <c r="FJ2220" s="35"/>
      <c r="FK2220" s="35"/>
      <c r="FL2220" s="35"/>
      <c r="FM2220" s="35"/>
      <c r="FN2220" s="35"/>
      <c r="FO2220" s="35"/>
      <c r="FP2220" s="35"/>
      <c r="FQ2220" s="35"/>
      <c r="FR2220" s="35"/>
      <c r="FS2220" s="35"/>
      <c r="FT2220" s="35"/>
      <c r="FU2220" s="35"/>
      <c r="FV2220" s="35"/>
      <c r="FW2220" s="35"/>
      <c r="FX2220" s="35"/>
      <c r="FY2220" s="35"/>
      <c r="FZ2220" s="35"/>
    </row>
    <row r="2221" spans="1:182" x14ac:dyDescent="0.15">
      <c r="A2221" s="38">
        <f t="shared" si="675"/>
        <v>45665</v>
      </c>
      <c r="B2221" s="39">
        <f t="shared" ref="B2221:B2284" ca="1" si="676">IF(A2221&lt;=TODAY(),C2221+Q2221,IF(AND(A2221&gt;TODAY(),A2221&lt;=$B$1),IF(VLOOKUP(TODAY(),$A$10:$D$5000,4,FALSE)=0,"n.d",C2221+Q2221),"n.d"))</f>
        <v>3261.5908954399997</v>
      </c>
      <c r="C2221" s="40">
        <f t="shared" ref="C2221:C2284" si="677">TRUNC(C2220-T2220,8)</f>
        <v>3137.2723529499999</v>
      </c>
      <c r="D2221" s="41">
        <f ca="1">IF(A2221&lt;$B$1,VLOOKUP(A2221,[1]DI!$A$4:$B$15000,2,FALSE),0)</f>
        <v>0.1215</v>
      </c>
      <c r="E2221" s="40">
        <f t="shared" ref="E2221:E2284" ca="1" si="678">ROUND((((1+D2221)^(1/252)-1)),8)</f>
        <v>4.5512999999999999E-4</v>
      </c>
      <c r="F2221" s="42">
        <f t="shared" si="672"/>
        <v>1</v>
      </c>
      <c r="G2221" s="43">
        <f t="shared" ref="G2221:G2284" ca="1" si="679">TRUNC((1+(E2221*F2221)),15)</f>
        <v>1.00045513</v>
      </c>
      <c r="H2221" s="40">
        <f ca="1">TRUNC(PRODUCT(G$10:G2220),15)</f>
        <v>1.63505687522647</v>
      </c>
      <c r="I2221" s="40">
        <f t="shared" ref="I2221:I2284" ca="1" si="680">IF(OR(R2220&gt;0,R2220="E"),H2220,I2220)</f>
        <v>1.58508760333294</v>
      </c>
      <c r="J2221" s="40">
        <f t="shared" ref="J2221:J2284" ca="1" si="681">ROUND(TRUNC(H2221/I2221,15),8)</f>
        <v>1.03152461</v>
      </c>
      <c r="K2221" s="42">
        <f t="shared" ref="K2221:K2284" si="682">K2220</f>
        <v>2.7E-2</v>
      </c>
      <c r="L2221" s="63">
        <f t="shared" si="669"/>
        <v>45555</v>
      </c>
      <c r="M2221" s="64">
        <f t="shared" si="670"/>
        <v>74</v>
      </c>
      <c r="N2221" s="44">
        <f t="shared" ref="N2221:N2284" si="683">IF(AND(M2221=1,M2220=1),1,IF(M2221&gt;0,IF(M2221=M2220,M2221+1,M2221),0))</f>
        <v>74</v>
      </c>
      <c r="O2221" s="40">
        <f t="shared" ref="O2221:O2284" si="684">ROUND((K2221+1)^(N2221/252),9)</f>
        <v>1.007854107</v>
      </c>
      <c r="P2221" s="65">
        <f t="shared" ca="1" si="671"/>
        <v>1.039626315</v>
      </c>
      <c r="Q2221" s="40">
        <f t="shared" ref="Q2221:Q2284" ca="1" si="685">TRUNC((C2221*(P2221-1)),8)</f>
        <v>124.31854249</v>
      </c>
      <c r="R2221" s="44">
        <f>IF(VLOOKUP(A2221,$Z$12:$AI$125,8)=VLOOKUP(A2220,$Z$12:$AI$125,8),0,VLOOKUP(A2221,Z$12:$AI$125,8))</f>
        <v>0</v>
      </c>
      <c r="S2221" s="45">
        <f>IF(R2221&gt;0,VLOOKUP(R2221,Y$12:$AH$125,7),0)</f>
        <v>0</v>
      </c>
      <c r="T2221" s="40">
        <f t="shared" ref="T2221:T2284" si="686">IF(S2221&gt;0,(C2221*S2221),0)</f>
        <v>0</v>
      </c>
      <c r="U2221" s="40">
        <f t="shared" ref="U2221:U2284" ca="1" si="687">(Q2221+T2221)</f>
        <v>124.31854249</v>
      </c>
      <c r="V2221" s="46" t="str">
        <f t="shared" si="673"/>
        <v>J=</v>
      </c>
      <c r="W2221" s="47">
        <f t="shared" si="674"/>
        <v>45736</v>
      </c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  <c r="AX2221" s="35"/>
      <c r="AY2221" s="35"/>
      <c r="AZ2221" s="35"/>
      <c r="BA2221" s="35"/>
      <c r="BB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  <c r="CA2221" s="35"/>
      <c r="CB2221" s="35"/>
      <c r="CC2221" s="35"/>
      <c r="CD2221" s="35"/>
      <c r="CE2221" s="35"/>
      <c r="CF2221" s="35"/>
      <c r="CG2221" s="35"/>
      <c r="CH2221" s="35"/>
      <c r="CI2221" s="35"/>
      <c r="CJ2221" s="35"/>
      <c r="CK2221" s="35"/>
      <c r="CL2221" s="35"/>
      <c r="CM2221" s="35"/>
      <c r="CN2221" s="35"/>
      <c r="CO2221" s="35"/>
      <c r="CP2221" s="35"/>
      <c r="CQ2221" s="35"/>
      <c r="CR2221" s="35"/>
      <c r="CS2221" s="35"/>
      <c r="CT2221" s="35"/>
      <c r="CU2221" s="35"/>
      <c r="CV2221" s="35"/>
      <c r="CW2221" s="35"/>
      <c r="CX2221" s="35"/>
      <c r="CY2221" s="35"/>
      <c r="CZ2221" s="35"/>
      <c r="DA2221" s="35"/>
      <c r="DB2221" s="35"/>
      <c r="DC2221" s="35"/>
      <c r="DD2221" s="35"/>
      <c r="DE2221" s="35"/>
      <c r="DF2221" s="35"/>
      <c r="DG2221" s="35"/>
      <c r="DH2221" s="35"/>
      <c r="DI2221" s="35"/>
      <c r="DJ2221" s="35"/>
      <c r="DK2221" s="35"/>
      <c r="DL2221" s="35"/>
      <c r="DM2221" s="35"/>
      <c r="DN2221" s="35"/>
      <c r="DO2221" s="35"/>
      <c r="DP2221" s="35"/>
      <c r="DQ2221" s="35"/>
      <c r="DR2221" s="35"/>
      <c r="DS2221" s="35"/>
      <c r="DT2221" s="35"/>
      <c r="DU2221" s="35"/>
      <c r="DV2221" s="35"/>
      <c r="DW2221" s="35"/>
      <c r="DX2221" s="35"/>
      <c r="DY2221" s="35"/>
      <c r="DZ2221" s="35"/>
      <c r="EA2221" s="35"/>
      <c r="EB2221" s="35"/>
      <c r="EC2221" s="35"/>
      <c r="ED2221" s="35"/>
      <c r="EE2221" s="35"/>
      <c r="EF2221" s="35"/>
      <c r="EG2221" s="35"/>
      <c r="EH2221" s="35"/>
      <c r="EI2221" s="35"/>
      <c r="EJ2221" s="35"/>
      <c r="EK2221" s="35"/>
      <c r="EL2221" s="35"/>
      <c r="EM2221" s="35"/>
      <c r="EN2221" s="35"/>
      <c r="EO2221" s="35"/>
      <c r="EP2221" s="35"/>
      <c r="EQ2221" s="35"/>
      <c r="ER2221" s="35"/>
      <c r="ES2221" s="35"/>
      <c r="ET2221" s="35"/>
      <c r="EU2221" s="35"/>
      <c r="EV2221" s="35"/>
      <c r="EW2221" s="35"/>
      <c r="EX2221" s="35"/>
      <c r="EY2221" s="35"/>
      <c r="EZ2221" s="35"/>
      <c r="FA2221" s="35"/>
      <c r="FB2221" s="35"/>
      <c r="FC2221" s="35"/>
      <c r="FD2221" s="35"/>
      <c r="FE2221" s="35"/>
      <c r="FF2221" s="35"/>
      <c r="FG2221" s="35"/>
      <c r="FH2221" s="35"/>
      <c r="FI2221" s="35"/>
      <c r="FJ2221" s="35"/>
      <c r="FK2221" s="35"/>
      <c r="FL2221" s="35"/>
      <c r="FM2221" s="35"/>
      <c r="FN2221" s="35"/>
      <c r="FO2221" s="35"/>
      <c r="FP2221" s="35"/>
      <c r="FQ2221" s="35"/>
      <c r="FR2221" s="35"/>
      <c r="FS2221" s="35"/>
      <c r="FT2221" s="35"/>
      <c r="FU2221" s="35"/>
      <c r="FV2221" s="35"/>
      <c r="FW2221" s="35"/>
      <c r="FX2221" s="35"/>
      <c r="FY2221" s="35"/>
      <c r="FZ2221" s="35"/>
    </row>
    <row r="2222" spans="1:182" x14ac:dyDescent="0.15">
      <c r="A2222" s="38">
        <f t="shared" si="675"/>
        <v>45666</v>
      </c>
      <c r="B2222" s="39">
        <f t="shared" ca="1" si="676"/>
        <v>3263.4203456199998</v>
      </c>
      <c r="C2222" s="40">
        <f t="shared" si="677"/>
        <v>3137.2723529499999</v>
      </c>
      <c r="D2222" s="41">
        <f ca="1">IF(A2222&lt;$B$1,VLOOKUP(A2222,[1]DI!$A$4:$B$15000,2,FALSE),0)</f>
        <v>0.1215</v>
      </c>
      <c r="E2222" s="40">
        <f t="shared" ca="1" si="678"/>
        <v>4.5512999999999999E-4</v>
      </c>
      <c r="F2222" s="42">
        <f t="shared" si="672"/>
        <v>1</v>
      </c>
      <c r="G2222" s="43">
        <f t="shared" ca="1" si="679"/>
        <v>1.00045513</v>
      </c>
      <c r="H2222" s="40">
        <f ca="1">TRUNC(PRODUCT(G$10:G2221),15)</f>
        <v>1.6358010386621</v>
      </c>
      <c r="I2222" s="40">
        <f t="shared" ca="1" si="680"/>
        <v>1.58508760333294</v>
      </c>
      <c r="J2222" s="40">
        <f t="shared" ca="1" si="681"/>
        <v>1.03199409</v>
      </c>
      <c r="K2222" s="42">
        <f t="shared" si="682"/>
        <v>2.7E-2</v>
      </c>
      <c r="L2222" s="63">
        <f t="shared" si="669"/>
        <v>45555</v>
      </c>
      <c r="M2222" s="64">
        <f t="shared" si="670"/>
        <v>75</v>
      </c>
      <c r="N2222" s="44">
        <f t="shared" si="683"/>
        <v>75</v>
      </c>
      <c r="O2222" s="40">
        <f t="shared" si="684"/>
        <v>1.0079606649999999</v>
      </c>
      <c r="P2222" s="65">
        <f t="shared" ca="1" si="671"/>
        <v>1.040209449</v>
      </c>
      <c r="Q2222" s="40">
        <f t="shared" ca="1" si="685"/>
        <v>126.14799266999999</v>
      </c>
      <c r="R2222" s="44">
        <f>IF(VLOOKUP(A2222,$Z$12:$AI$125,8)=VLOOKUP(A2221,$Z$12:$AI$125,8),0,VLOOKUP(A2222,Z$12:$AI$125,8))</f>
        <v>0</v>
      </c>
      <c r="S2222" s="45">
        <f>IF(R2222&gt;0,VLOOKUP(R2222,Y$12:$AH$125,7),0)</f>
        <v>0</v>
      </c>
      <c r="T2222" s="40">
        <f t="shared" si="686"/>
        <v>0</v>
      </c>
      <c r="U2222" s="40">
        <f t="shared" ca="1" si="687"/>
        <v>126.14799266999999</v>
      </c>
      <c r="V2222" s="46" t="str">
        <f t="shared" si="673"/>
        <v>J=</v>
      </c>
      <c r="W2222" s="47">
        <f t="shared" si="674"/>
        <v>45736</v>
      </c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  <c r="AX2222" s="35"/>
      <c r="AY2222" s="35"/>
      <c r="AZ2222" s="35"/>
      <c r="BA2222" s="35"/>
      <c r="BB2222" s="35"/>
      <c r="BC2222" s="35"/>
      <c r="BD2222" s="35"/>
      <c r="BE2222" s="35"/>
      <c r="BF2222" s="35"/>
      <c r="BG2222" s="35"/>
      <c r="BH2222" s="35"/>
      <c r="BI2222" s="35"/>
      <c r="BJ2222" s="35"/>
      <c r="BK2222" s="35"/>
      <c r="BL2222" s="35"/>
      <c r="BM2222" s="35"/>
      <c r="BN2222" s="35"/>
      <c r="BO2222" s="35"/>
      <c r="BP2222" s="35"/>
      <c r="BQ2222" s="35"/>
      <c r="BR2222" s="35"/>
      <c r="BS2222" s="35"/>
      <c r="BT2222" s="35"/>
      <c r="BU2222" s="35"/>
      <c r="BV2222" s="35"/>
      <c r="BW2222" s="35"/>
      <c r="BX2222" s="35"/>
      <c r="BY2222" s="35"/>
      <c r="BZ2222" s="35"/>
      <c r="CA2222" s="35"/>
      <c r="CB2222" s="35"/>
      <c r="CC2222" s="35"/>
      <c r="CD2222" s="35"/>
      <c r="CE2222" s="35"/>
      <c r="CF2222" s="35"/>
      <c r="CG2222" s="35"/>
      <c r="CH2222" s="35"/>
      <c r="CI2222" s="35"/>
      <c r="CJ2222" s="35"/>
      <c r="CK2222" s="35"/>
      <c r="CL2222" s="35"/>
      <c r="CM2222" s="35"/>
      <c r="CN2222" s="35"/>
      <c r="CO2222" s="35"/>
      <c r="CP2222" s="35"/>
      <c r="CQ2222" s="35"/>
      <c r="CR2222" s="35"/>
      <c r="CS2222" s="35"/>
      <c r="CT2222" s="35"/>
      <c r="CU2222" s="35"/>
      <c r="CV2222" s="35"/>
      <c r="CW2222" s="35"/>
      <c r="CX2222" s="35"/>
      <c r="CY2222" s="35"/>
      <c r="CZ2222" s="35"/>
      <c r="DA2222" s="35"/>
      <c r="DB2222" s="35"/>
      <c r="DC2222" s="35"/>
      <c r="DD2222" s="35"/>
      <c r="DE2222" s="35"/>
      <c r="DF2222" s="35"/>
      <c r="DG2222" s="35"/>
      <c r="DH2222" s="35"/>
      <c r="DI2222" s="35"/>
      <c r="DJ2222" s="35"/>
      <c r="DK2222" s="35"/>
      <c r="DL2222" s="35"/>
      <c r="DM2222" s="35"/>
      <c r="DN2222" s="35"/>
      <c r="DO2222" s="35"/>
      <c r="DP2222" s="35"/>
      <c r="DQ2222" s="35"/>
      <c r="DR2222" s="35"/>
      <c r="DS2222" s="35"/>
      <c r="DT2222" s="35"/>
      <c r="DU2222" s="35"/>
      <c r="DV2222" s="35"/>
      <c r="DW2222" s="35"/>
      <c r="DX2222" s="35"/>
      <c r="DY2222" s="35"/>
      <c r="DZ2222" s="35"/>
      <c r="EA2222" s="35"/>
      <c r="EB2222" s="35"/>
      <c r="EC2222" s="35"/>
      <c r="ED2222" s="35"/>
      <c r="EE2222" s="35"/>
      <c r="EF2222" s="35"/>
      <c r="EG2222" s="35"/>
      <c r="EH2222" s="35"/>
      <c r="EI2222" s="35"/>
      <c r="EJ2222" s="35"/>
      <c r="EK2222" s="35"/>
      <c r="EL2222" s="35"/>
      <c r="EM2222" s="35"/>
      <c r="EN2222" s="35"/>
      <c r="EO2222" s="35"/>
      <c r="EP2222" s="35"/>
      <c r="EQ2222" s="35"/>
      <c r="ER2222" s="35"/>
      <c r="ES2222" s="35"/>
      <c r="ET2222" s="35"/>
      <c r="EU2222" s="35"/>
      <c r="EV2222" s="35"/>
      <c r="EW2222" s="35"/>
      <c r="EX2222" s="35"/>
      <c r="EY2222" s="35"/>
      <c r="EZ2222" s="35"/>
      <c r="FA2222" s="35"/>
      <c r="FB2222" s="35"/>
      <c r="FC2222" s="35"/>
      <c r="FD2222" s="35"/>
      <c r="FE2222" s="35"/>
      <c r="FF2222" s="35"/>
      <c r="FG2222" s="35"/>
      <c r="FH2222" s="35"/>
      <c r="FI2222" s="35"/>
      <c r="FJ2222" s="35"/>
      <c r="FK2222" s="35"/>
      <c r="FL2222" s="35"/>
      <c r="FM2222" s="35"/>
      <c r="FN2222" s="35"/>
      <c r="FO2222" s="35"/>
      <c r="FP2222" s="35"/>
      <c r="FQ2222" s="35"/>
      <c r="FR2222" s="35"/>
      <c r="FS2222" s="35"/>
      <c r="FT2222" s="35"/>
      <c r="FU2222" s="35"/>
      <c r="FV2222" s="35"/>
      <c r="FW2222" s="35"/>
      <c r="FX2222" s="35"/>
      <c r="FY2222" s="35"/>
      <c r="FZ2222" s="35"/>
    </row>
    <row r="2223" spans="1:182" x14ac:dyDescent="0.15">
      <c r="A2223" s="38">
        <f t="shared" si="675"/>
        <v>45667</v>
      </c>
      <c r="B2223" s="39">
        <f t="shared" ca="1" si="676"/>
        <v>3265.2508122700001</v>
      </c>
      <c r="C2223" s="40">
        <f t="shared" si="677"/>
        <v>3137.2723529499999</v>
      </c>
      <c r="D2223" s="41">
        <f ca="1">IF(A2223&lt;$B$1,VLOOKUP(A2223,[1]DI!$A$4:$B$15000,2,FALSE),0)</f>
        <v>0.1215</v>
      </c>
      <c r="E2223" s="40">
        <f t="shared" ca="1" si="678"/>
        <v>4.5512999999999999E-4</v>
      </c>
      <c r="F2223" s="42">
        <f t="shared" si="672"/>
        <v>1</v>
      </c>
      <c r="G2223" s="43">
        <f t="shared" ca="1" si="679"/>
        <v>1.00045513</v>
      </c>
      <c r="H2223" s="40">
        <f ca="1">TRUNC(PRODUCT(G$10:G2222),15)</f>
        <v>1.6365455407888201</v>
      </c>
      <c r="I2223" s="40">
        <f t="shared" ca="1" si="680"/>
        <v>1.58508760333294</v>
      </c>
      <c r="J2223" s="40">
        <f t="shared" ca="1" si="681"/>
        <v>1.0324637800000001</v>
      </c>
      <c r="K2223" s="42">
        <f t="shared" si="682"/>
        <v>2.7E-2</v>
      </c>
      <c r="L2223" s="63">
        <f t="shared" si="669"/>
        <v>45555</v>
      </c>
      <c r="M2223" s="64">
        <f t="shared" si="670"/>
        <v>76</v>
      </c>
      <c r="N2223" s="44">
        <f t="shared" si="683"/>
        <v>76</v>
      </c>
      <c r="O2223" s="40">
        <f t="shared" si="684"/>
        <v>1.0080672340000001</v>
      </c>
      <c r="P2223" s="65">
        <f t="shared" ca="1" si="671"/>
        <v>1.0407929069999999</v>
      </c>
      <c r="Q2223" s="40">
        <f t="shared" ca="1" si="685"/>
        <v>127.97845932</v>
      </c>
      <c r="R2223" s="44">
        <f>IF(VLOOKUP(A2223,$Z$12:$AI$125,8)=VLOOKUP(A2222,$Z$12:$AI$125,8),0,VLOOKUP(A2223,Z$12:$AI$125,8))</f>
        <v>0</v>
      </c>
      <c r="S2223" s="45">
        <f>IF(R2223&gt;0,VLOOKUP(R2223,Y$12:$AH$125,7),0)</f>
        <v>0</v>
      </c>
      <c r="T2223" s="40">
        <f t="shared" si="686"/>
        <v>0</v>
      </c>
      <c r="U2223" s="40">
        <f t="shared" ca="1" si="687"/>
        <v>127.97845932</v>
      </c>
      <c r="V2223" s="46" t="str">
        <f t="shared" si="673"/>
        <v>J=</v>
      </c>
      <c r="W2223" s="47">
        <f t="shared" si="674"/>
        <v>45736</v>
      </c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  <c r="AX2223" s="35"/>
      <c r="AY2223" s="35"/>
      <c r="AZ2223" s="35"/>
      <c r="BA2223" s="35"/>
      <c r="BB2223" s="35"/>
      <c r="BC2223" s="35"/>
      <c r="BD2223" s="35"/>
      <c r="BE2223" s="35"/>
      <c r="BF2223" s="35"/>
      <c r="BG2223" s="35"/>
      <c r="BH2223" s="35"/>
      <c r="BI2223" s="35"/>
      <c r="BJ2223" s="35"/>
      <c r="BK2223" s="35"/>
      <c r="BL2223" s="35"/>
      <c r="BM2223" s="35"/>
      <c r="BN2223" s="35"/>
      <c r="BO2223" s="35"/>
      <c r="BP2223" s="35"/>
      <c r="BQ2223" s="35"/>
      <c r="BR2223" s="35"/>
      <c r="BS2223" s="35"/>
      <c r="BT2223" s="35"/>
      <c r="BU2223" s="35"/>
      <c r="BV2223" s="35"/>
      <c r="BW2223" s="35"/>
      <c r="BX2223" s="35"/>
      <c r="BY2223" s="35"/>
      <c r="BZ2223" s="35"/>
      <c r="CA2223" s="35"/>
      <c r="CB2223" s="35"/>
      <c r="CC2223" s="35"/>
      <c r="CD2223" s="35"/>
      <c r="CE2223" s="35"/>
      <c r="CF2223" s="35"/>
      <c r="CG2223" s="35"/>
      <c r="CH2223" s="35"/>
      <c r="CI2223" s="35"/>
      <c r="CJ2223" s="35"/>
      <c r="CK2223" s="35"/>
      <c r="CL2223" s="35"/>
      <c r="CM2223" s="35"/>
      <c r="CN2223" s="35"/>
      <c r="CO2223" s="35"/>
      <c r="CP2223" s="35"/>
      <c r="CQ2223" s="35"/>
      <c r="CR2223" s="35"/>
      <c r="CS2223" s="35"/>
      <c r="CT2223" s="35"/>
      <c r="CU2223" s="35"/>
      <c r="CV2223" s="35"/>
      <c r="CW2223" s="35"/>
      <c r="CX2223" s="35"/>
      <c r="CY2223" s="35"/>
      <c r="CZ2223" s="35"/>
      <c r="DA2223" s="35"/>
      <c r="DB2223" s="35"/>
      <c r="DC2223" s="35"/>
      <c r="DD2223" s="35"/>
      <c r="DE2223" s="35"/>
      <c r="DF2223" s="35"/>
      <c r="DG2223" s="35"/>
      <c r="DH2223" s="35"/>
      <c r="DI2223" s="35"/>
      <c r="DJ2223" s="35"/>
      <c r="DK2223" s="35"/>
      <c r="DL2223" s="35"/>
      <c r="DM2223" s="35"/>
      <c r="DN2223" s="35"/>
      <c r="DO2223" s="35"/>
      <c r="DP2223" s="35"/>
      <c r="DQ2223" s="35"/>
      <c r="DR2223" s="35"/>
      <c r="DS2223" s="35"/>
      <c r="DT2223" s="35"/>
      <c r="DU2223" s="35"/>
      <c r="DV2223" s="35"/>
      <c r="DW2223" s="35"/>
      <c r="DX2223" s="35"/>
      <c r="DY2223" s="35"/>
      <c r="DZ2223" s="35"/>
      <c r="EA2223" s="35"/>
      <c r="EB2223" s="35"/>
      <c r="EC2223" s="35"/>
      <c r="ED2223" s="35"/>
      <c r="EE2223" s="35"/>
      <c r="EF2223" s="35"/>
      <c r="EG2223" s="35"/>
      <c r="EH2223" s="35"/>
      <c r="EI2223" s="35"/>
      <c r="EJ2223" s="35"/>
      <c r="EK2223" s="35"/>
      <c r="EL2223" s="35"/>
      <c r="EM2223" s="35"/>
      <c r="EN2223" s="35"/>
      <c r="EO2223" s="35"/>
      <c r="EP2223" s="35"/>
      <c r="EQ2223" s="35"/>
      <c r="ER2223" s="35"/>
      <c r="ES2223" s="35"/>
      <c r="ET2223" s="35"/>
      <c r="EU2223" s="35"/>
      <c r="EV2223" s="35"/>
      <c r="EW2223" s="35"/>
      <c r="EX2223" s="35"/>
      <c r="EY2223" s="35"/>
      <c r="EZ2223" s="35"/>
      <c r="FA2223" s="35"/>
      <c r="FB2223" s="35"/>
      <c r="FC2223" s="35"/>
      <c r="FD2223" s="35"/>
      <c r="FE2223" s="35"/>
      <c r="FF2223" s="35"/>
      <c r="FG2223" s="35"/>
      <c r="FH2223" s="35"/>
      <c r="FI2223" s="35"/>
      <c r="FJ2223" s="35"/>
      <c r="FK2223" s="35"/>
      <c r="FL2223" s="35"/>
      <c r="FM2223" s="35"/>
      <c r="FN2223" s="35"/>
      <c r="FO2223" s="35"/>
      <c r="FP2223" s="35"/>
      <c r="FQ2223" s="35"/>
      <c r="FR2223" s="35"/>
      <c r="FS2223" s="35"/>
      <c r="FT2223" s="35"/>
      <c r="FU2223" s="35"/>
      <c r="FV2223" s="35"/>
      <c r="FW2223" s="35"/>
      <c r="FX2223" s="35"/>
      <c r="FY2223" s="35"/>
      <c r="FZ2223" s="35"/>
    </row>
    <row r="2224" spans="1:182" x14ac:dyDescent="0.15">
      <c r="A2224" s="38">
        <f t="shared" si="675"/>
        <v>45668</v>
      </c>
      <c r="B2224" s="39">
        <f t="shared" ca="1" si="676"/>
        <v>3267.0823267699998</v>
      </c>
      <c r="C2224" s="40">
        <f t="shared" si="677"/>
        <v>3137.2723529499999</v>
      </c>
      <c r="D2224" s="41">
        <f ca="1">IF(A2224&lt;$B$1,VLOOKUP(A2224,[1]DI!$A$4:$B$15000,2,FALSE),0)</f>
        <v>0</v>
      </c>
      <c r="E2224" s="40">
        <f t="shared" ca="1" si="678"/>
        <v>0</v>
      </c>
      <c r="F2224" s="42">
        <f t="shared" si="672"/>
        <v>1</v>
      </c>
      <c r="G2224" s="43">
        <f t="shared" ca="1" si="679"/>
        <v>1</v>
      </c>
      <c r="H2224" s="40">
        <f ca="1">TRUNC(PRODUCT(G$10:G2223),15)</f>
        <v>1.6372903817608</v>
      </c>
      <c r="I2224" s="40">
        <f t="shared" ca="1" si="680"/>
        <v>1.58508760333294</v>
      </c>
      <c r="J2224" s="40">
        <f t="shared" ca="1" si="681"/>
        <v>1.0329336899999999</v>
      </c>
      <c r="K2224" s="42">
        <f t="shared" si="682"/>
        <v>2.7E-2</v>
      </c>
      <c r="L2224" s="63">
        <f t="shared" si="669"/>
        <v>45555</v>
      </c>
      <c r="M2224" s="64">
        <f t="shared" si="670"/>
        <v>76</v>
      </c>
      <c r="N2224" s="44">
        <f t="shared" si="683"/>
        <v>77</v>
      </c>
      <c r="O2224" s="40">
        <f t="shared" si="684"/>
        <v>1.0081738149999999</v>
      </c>
      <c r="P2224" s="65">
        <f t="shared" ca="1" si="671"/>
        <v>1.041376699</v>
      </c>
      <c r="Q2224" s="40">
        <f t="shared" ca="1" si="685"/>
        <v>129.80997382000001</v>
      </c>
      <c r="R2224" s="44">
        <f>IF(VLOOKUP(A2224,$Z$12:$AI$125,8)=VLOOKUP(A2223,$Z$12:$AI$125,8),0,VLOOKUP(A2224,Z$12:$AI$125,8))</f>
        <v>0</v>
      </c>
      <c r="S2224" s="45">
        <f>IF(R2224&gt;0,VLOOKUP(R2224,Y$12:$AH$125,7),0)</f>
        <v>0</v>
      </c>
      <c r="T2224" s="40">
        <f t="shared" si="686"/>
        <v>0</v>
      </c>
      <c r="U2224" s="40">
        <f t="shared" ca="1" si="687"/>
        <v>129.80997382000001</v>
      </c>
      <c r="V2224" s="46" t="str">
        <f t="shared" si="673"/>
        <v>J=</v>
      </c>
      <c r="W2224" s="47">
        <f t="shared" si="674"/>
        <v>45736</v>
      </c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35"/>
      <c r="BC2224" s="35"/>
      <c r="BD2224" s="35"/>
      <c r="BE2224" s="35"/>
      <c r="BF2224" s="35"/>
      <c r="BG2224" s="35"/>
      <c r="BH2224" s="35"/>
      <c r="BI2224" s="35"/>
      <c r="BJ2224" s="35"/>
      <c r="BK2224" s="35"/>
      <c r="BL2224" s="35"/>
      <c r="BM2224" s="35"/>
      <c r="BN2224" s="35"/>
      <c r="BO2224" s="35"/>
      <c r="BP2224" s="35"/>
      <c r="BQ2224" s="35"/>
      <c r="BR2224" s="35"/>
      <c r="BS2224" s="35"/>
      <c r="BT2224" s="35"/>
      <c r="BU2224" s="35"/>
      <c r="BV2224" s="35"/>
      <c r="BW2224" s="35"/>
      <c r="BX2224" s="35"/>
      <c r="BY2224" s="35"/>
      <c r="BZ2224" s="35"/>
      <c r="CA2224" s="35"/>
      <c r="CB2224" s="35"/>
      <c r="CC2224" s="35"/>
      <c r="CD2224" s="35"/>
      <c r="CE2224" s="35"/>
      <c r="CF2224" s="35"/>
      <c r="CG2224" s="35"/>
      <c r="CH2224" s="35"/>
      <c r="CI2224" s="35"/>
      <c r="CJ2224" s="35"/>
      <c r="CK2224" s="35"/>
      <c r="CL2224" s="35"/>
      <c r="CM2224" s="35"/>
      <c r="CN2224" s="35"/>
      <c r="CO2224" s="35"/>
      <c r="CP2224" s="35"/>
      <c r="CQ2224" s="35"/>
      <c r="CR2224" s="35"/>
      <c r="CS2224" s="35"/>
      <c r="CT2224" s="35"/>
      <c r="CU2224" s="35"/>
      <c r="CV2224" s="35"/>
      <c r="CW2224" s="35"/>
      <c r="CX2224" s="35"/>
      <c r="CY2224" s="35"/>
      <c r="CZ2224" s="35"/>
      <c r="DA2224" s="35"/>
      <c r="DB2224" s="35"/>
      <c r="DC2224" s="35"/>
      <c r="DD2224" s="35"/>
      <c r="DE2224" s="35"/>
      <c r="DF2224" s="35"/>
      <c r="DG2224" s="35"/>
      <c r="DH2224" s="35"/>
      <c r="DI2224" s="35"/>
      <c r="DJ2224" s="35"/>
      <c r="DK2224" s="35"/>
      <c r="DL2224" s="35"/>
      <c r="DM2224" s="35"/>
      <c r="DN2224" s="35"/>
      <c r="DO2224" s="35"/>
      <c r="DP2224" s="35"/>
      <c r="DQ2224" s="35"/>
      <c r="DR2224" s="35"/>
      <c r="DS2224" s="35"/>
      <c r="DT2224" s="35"/>
      <c r="DU2224" s="35"/>
      <c r="DV2224" s="35"/>
      <c r="DW2224" s="35"/>
      <c r="DX2224" s="35"/>
      <c r="DY2224" s="35"/>
      <c r="DZ2224" s="35"/>
      <c r="EA2224" s="35"/>
      <c r="EB2224" s="35"/>
      <c r="EC2224" s="35"/>
      <c r="ED2224" s="35"/>
      <c r="EE2224" s="35"/>
      <c r="EF2224" s="35"/>
      <c r="EG2224" s="35"/>
      <c r="EH2224" s="35"/>
      <c r="EI2224" s="35"/>
      <c r="EJ2224" s="35"/>
      <c r="EK2224" s="35"/>
      <c r="EL2224" s="35"/>
      <c r="EM2224" s="35"/>
      <c r="EN2224" s="35"/>
      <c r="EO2224" s="35"/>
      <c r="EP2224" s="35"/>
      <c r="EQ2224" s="35"/>
      <c r="ER2224" s="35"/>
      <c r="ES2224" s="35"/>
      <c r="ET2224" s="35"/>
      <c r="EU2224" s="35"/>
      <c r="EV2224" s="35"/>
      <c r="EW2224" s="35"/>
      <c r="EX2224" s="35"/>
      <c r="EY2224" s="35"/>
      <c r="EZ2224" s="35"/>
      <c r="FA2224" s="35"/>
      <c r="FB2224" s="35"/>
      <c r="FC2224" s="35"/>
      <c r="FD2224" s="35"/>
      <c r="FE2224" s="35"/>
      <c r="FF2224" s="35"/>
      <c r="FG2224" s="35"/>
      <c r="FH2224" s="35"/>
      <c r="FI2224" s="35"/>
      <c r="FJ2224" s="35"/>
      <c r="FK2224" s="35"/>
      <c r="FL2224" s="35"/>
      <c r="FM2224" s="35"/>
      <c r="FN2224" s="35"/>
      <c r="FO2224" s="35"/>
      <c r="FP2224" s="35"/>
      <c r="FQ2224" s="35"/>
      <c r="FR2224" s="35"/>
      <c r="FS2224" s="35"/>
      <c r="FT2224" s="35"/>
      <c r="FU2224" s="35"/>
      <c r="FV2224" s="35"/>
      <c r="FW2224" s="35"/>
      <c r="FX2224" s="35"/>
      <c r="FY2224" s="35"/>
      <c r="FZ2224" s="35"/>
    </row>
    <row r="2225" spans="1:182" x14ac:dyDescent="0.15">
      <c r="A2225" s="38">
        <f t="shared" si="675"/>
        <v>45669</v>
      </c>
      <c r="B2225" s="39">
        <f t="shared" ca="1" si="676"/>
        <v>3267.0823267699998</v>
      </c>
      <c r="C2225" s="40">
        <f t="shared" si="677"/>
        <v>3137.2723529499999</v>
      </c>
      <c r="D2225" s="41">
        <f ca="1">IF(A2225&lt;$B$1,VLOOKUP(A2225,[1]DI!$A$4:$B$15000,2,FALSE),0)</f>
        <v>0</v>
      </c>
      <c r="E2225" s="40">
        <f t="shared" ca="1" si="678"/>
        <v>0</v>
      </c>
      <c r="F2225" s="42">
        <f t="shared" si="672"/>
        <v>1</v>
      </c>
      <c r="G2225" s="43">
        <f t="shared" ca="1" si="679"/>
        <v>1</v>
      </c>
      <c r="H2225" s="40">
        <f ca="1">TRUNC(PRODUCT(G$10:G2224),15)</f>
        <v>1.6372903817608</v>
      </c>
      <c r="I2225" s="40">
        <f t="shared" ca="1" si="680"/>
        <v>1.58508760333294</v>
      </c>
      <c r="J2225" s="40">
        <f t="shared" ca="1" si="681"/>
        <v>1.0329336899999999</v>
      </c>
      <c r="K2225" s="42">
        <f t="shared" si="682"/>
        <v>2.7E-2</v>
      </c>
      <c r="L2225" s="63">
        <f t="shared" si="669"/>
        <v>45555</v>
      </c>
      <c r="M2225" s="64">
        <f t="shared" si="670"/>
        <v>76</v>
      </c>
      <c r="N2225" s="44">
        <f t="shared" si="683"/>
        <v>77</v>
      </c>
      <c r="O2225" s="40">
        <f t="shared" si="684"/>
        <v>1.0081738149999999</v>
      </c>
      <c r="P2225" s="65">
        <f t="shared" ca="1" si="671"/>
        <v>1.041376699</v>
      </c>
      <c r="Q2225" s="40">
        <f t="shared" ca="1" si="685"/>
        <v>129.80997382000001</v>
      </c>
      <c r="R2225" s="44">
        <f>IF(VLOOKUP(A2225,$Z$12:$AI$125,8)=VLOOKUP(A2224,$Z$12:$AI$125,8),0,VLOOKUP(A2225,Z$12:$AI$125,8))</f>
        <v>0</v>
      </c>
      <c r="S2225" s="45">
        <f>IF(R2225&gt;0,VLOOKUP(R2225,Y$12:$AH$125,7),0)</f>
        <v>0</v>
      </c>
      <c r="T2225" s="40">
        <f t="shared" si="686"/>
        <v>0</v>
      </c>
      <c r="U2225" s="40">
        <f t="shared" ca="1" si="687"/>
        <v>129.80997382000001</v>
      </c>
      <c r="V2225" s="46" t="str">
        <f t="shared" si="673"/>
        <v>J=</v>
      </c>
      <c r="W2225" s="47">
        <f t="shared" si="674"/>
        <v>45736</v>
      </c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35"/>
      <c r="BC2225" s="35"/>
      <c r="BD2225" s="35"/>
      <c r="BE2225" s="35"/>
      <c r="BF2225" s="35"/>
      <c r="BG2225" s="35"/>
      <c r="BH2225" s="35"/>
      <c r="BI2225" s="35"/>
      <c r="BJ2225" s="35"/>
      <c r="BK2225" s="35"/>
      <c r="BL2225" s="35"/>
      <c r="BM2225" s="35"/>
      <c r="BN2225" s="35"/>
      <c r="BO2225" s="35"/>
      <c r="BP2225" s="35"/>
      <c r="BQ2225" s="35"/>
      <c r="BR2225" s="35"/>
      <c r="BS2225" s="35"/>
      <c r="BT2225" s="35"/>
      <c r="BU2225" s="35"/>
      <c r="BV2225" s="35"/>
      <c r="BW2225" s="35"/>
      <c r="BX2225" s="35"/>
      <c r="BY2225" s="35"/>
      <c r="BZ2225" s="35"/>
      <c r="CA2225" s="35"/>
      <c r="CB2225" s="35"/>
      <c r="CC2225" s="35"/>
      <c r="CD2225" s="35"/>
      <c r="CE2225" s="35"/>
      <c r="CF2225" s="35"/>
      <c r="CG2225" s="35"/>
      <c r="CH2225" s="35"/>
      <c r="CI2225" s="35"/>
      <c r="CJ2225" s="35"/>
      <c r="CK2225" s="35"/>
      <c r="CL2225" s="35"/>
      <c r="CM2225" s="35"/>
      <c r="CN2225" s="35"/>
      <c r="CO2225" s="35"/>
      <c r="CP2225" s="35"/>
      <c r="CQ2225" s="35"/>
      <c r="CR2225" s="35"/>
      <c r="CS2225" s="35"/>
      <c r="CT2225" s="35"/>
      <c r="CU2225" s="35"/>
      <c r="CV2225" s="35"/>
      <c r="CW2225" s="35"/>
      <c r="CX2225" s="35"/>
      <c r="CY2225" s="35"/>
      <c r="CZ2225" s="35"/>
      <c r="DA2225" s="35"/>
      <c r="DB2225" s="35"/>
      <c r="DC2225" s="35"/>
      <c r="DD2225" s="35"/>
      <c r="DE2225" s="35"/>
      <c r="DF2225" s="35"/>
      <c r="DG2225" s="35"/>
      <c r="DH2225" s="35"/>
      <c r="DI2225" s="35"/>
      <c r="DJ2225" s="35"/>
      <c r="DK2225" s="35"/>
      <c r="DL2225" s="35"/>
      <c r="DM2225" s="35"/>
      <c r="DN2225" s="35"/>
      <c r="DO2225" s="35"/>
      <c r="DP2225" s="35"/>
      <c r="DQ2225" s="35"/>
      <c r="DR2225" s="35"/>
      <c r="DS2225" s="35"/>
      <c r="DT2225" s="35"/>
      <c r="DU2225" s="35"/>
      <c r="DV2225" s="35"/>
      <c r="DW2225" s="35"/>
      <c r="DX2225" s="35"/>
      <c r="DY2225" s="35"/>
      <c r="DZ2225" s="35"/>
      <c r="EA2225" s="35"/>
      <c r="EB2225" s="35"/>
      <c r="EC2225" s="35"/>
      <c r="ED2225" s="35"/>
      <c r="EE2225" s="35"/>
      <c r="EF2225" s="35"/>
      <c r="EG2225" s="35"/>
      <c r="EH2225" s="35"/>
      <c r="EI2225" s="35"/>
      <c r="EJ2225" s="35"/>
      <c r="EK2225" s="35"/>
      <c r="EL2225" s="35"/>
      <c r="EM2225" s="35"/>
      <c r="EN2225" s="35"/>
      <c r="EO2225" s="35"/>
      <c r="EP2225" s="35"/>
      <c r="EQ2225" s="35"/>
      <c r="ER2225" s="35"/>
      <c r="ES2225" s="35"/>
      <c r="ET2225" s="35"/>
      <c r="EU2225" s="35"/>
      <c r="EV2225" s="35"/>
      <c r="EW2225" s="35"/>
      <c r="EX2225" s="35"/>
      <c r="EY2225" s="35"/>
      <c r="EZ2225" s="35"/>
      <c r="FA2225" s="35"/>
      <c r="FB2225" s="35"/>
      <c r="FC2225" s="35"/>
      <c r="FD2225" s="35"/>
      <c r="FE2225" s="35"/>
      <c r="FF2225" s="35"/>
      <c r="FG2225" s="35"/>
      <c r="FH2225" s="35"/>
      <c r="FI2225" s="35"/>
      <c r="FJ2225" s="35"/>
      <c r="FK2225" s="35"/>
      <c r="FL2225" s="35"/>
      <c r="FM2225" s="35"/>
      <c r="FN2225" s="35"/>
      <c r="FO2225" s="35"/>
      <c r="FP2225" s="35"/>
      <c r="FQ2225" s="35"/>
      <c r="FR2225" s="35"/>
      <c r="FS2225" s="35"/>
      <c r="FT2225" s="35"/>
      <c r="FU2225" s="35"/>
      <c r="FV2225" s="35"/>
      <c r="FW2225" s="35"/>
      <c r="FX2225" s="35"/>
      <c r="FY2225" s="35"/>
      <c r="FZ2225" s="35"/>
    </row>
    <row r="2226" spans="1:182" x14ac:dyDescent="0.15">
      <c r="A2226" s="38">
        <f t="shared" si="675"/>
        <v>45670</v>
      </c>
      <c r="B2226" s="39">
        <f t="shared" ca="1" si="676"/>
        <v>3267.0823267699998</v>
      </c>
      <c r="C2226" s="40">
        <f t="shared" si="677"/>
        <v>3137.2723529499999</v>
      </c>
      <c r="D2226" s="41">
        <f ca="1">IF(A2226&lt;$B$1,VLOOKUP(A2226,[1]DI!$A$4:$B$15000,2,FALSE),0)</f>
        <v>0.1215</v>
      </c>
      <c r="E2226" s="40">
        <f t="shared" ca="1" si="678"/>
        <v>4.5512999999999999E-4</v>
      </c>
      <c r="F2226" s="42">
        <f t="shared" si="672"/>
        <v>1</v>
      </c>
      <c r="G2226" s="43">
        <f t="shared" ca="1" si="679"/>
        <v>1.00045513</v>
      </c>
      <c r="H2226" s="40">
        <f ca="1">TRUNC(PRODUCT(G$10:G2225),15)</f>
        <v>1.6372903817608</v>
      </c>
      <c r="I2226" s="40">
        <f t="shared" ca="1" si="680"/>
        <v>1.58508760333294</v>
      </c>
      <c r="J2226" s="40">
        <f t="shared" ca="1" si="681"/>
        <v>1.0329336899999999</v>
      </c>
      <c r="K2226" s="42">
        <f t="shared" si="682"/>
        <v>2.7E-2</v>
      </c>
      <c r="L2226" s="63">
        <f t="shared" ref="L2226:L2289" si="688">IF(R2225&gt;0,VLOOKUP(R2225,Y$12:Z$40,2),L2225)</f>
        <v>45555</v>
      </c>
      <c r="M2226" s="64">
        <f t="shared" ref="M2226:M2289" si="689">IF(A2226&gt;L2226,IF(NETWORKDAYS(L2226,A2226,$Y$50:$Y$203)-1=0,1,NETWORKDAYS(L2226,A2226,$Y$50:$Y$203)-1),0)</f>
        <v>77</v>
      </c>
      <c r="N2226" s="44">
        <f t="shared" si="683"/>
        <v>77</v>
      </c>
      <c r="O2226" s="40">
        <f t="shared" si="684"/>
        <v>1.0081738149999999</v>
      </c>
      <c r="P2226" s="65">
        <f t="shared" ca="1" si="671"/>
        <v>1.041376699</v>
      </c>
      <c r="Q2226" s="40">
        <f t="shared" ca="1" si="685"/>
        <v>129.80997382000001</v>
      </c>
      <c r="R2226" s="44">
        <f>IF(VLOOKUP(A2226,$Z$12:$AI$125,8)=VLOOKUP(A2225,$Z$12:$AI$125,8),0,VLOOKUP(A2226,Z$12:$AI$125,8))</f>
        <v>0</v>
      </c>
      <c r="S2226" s="45">
        <f>IF(R2226&gt;0,VLOOKUP(R2226,Y$12:$AH$125,7),0)</f>
        <v>0</v>
      </c>
      <c r="T2226" s="40">
        <f t="shared" si="686"/>
        <v>0</v>
      </c>
      <c r="U2226" s="40">
        <f t="shared" ca="1" si="687"/>
        <v>129.80997382000001</v>
      </c>
      <c r="V2226" s="46" t="str">
        <f t="shared" si="673"/>
        <v>J=</v>
      </c>
      <c r="W2226" s="47">
        <f t="shared" si="674"/>
        <v>45736</v>
      </c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  <c r="BT2226" s="35"/>
      <c r="BU2226" s="35"/>
      <c r="BV2226" s="35"/>
      <c r="BW2226" s="35"/>
      <c r="BX2226" s="35"/>
      <c r="BY2226" s="35"/>
      <c r="BZ2226" s="35"/>
      <c r="CA2226" s="35"/>
      <c r="CB2226" s="35"/>
      <c r="CC2226" s="35"/>
      <c r="CD2226" s="35"/>
      <c r="CE2226" s="35"/>
      <c r="CF2226" s="35"/>
      <c r="CG2226" s="35"/>
      <c r="CH2226" s="35"/>
      <c r="CI2226" s="35"/>
      <c r="CJ2226" s="35"/>
      <c r="CK2226" s="35"/>
      <c r="CL2226" s="35"/>
      <c r="CM2226" s="35"/>
      <c r="CN2226" s="35"/>
      <c r="CO2226" s="35"/>
      <c r="CP2226" s="35"/>
      <c r="CQ2226" s="35"/>
      <c r="CR2226" s="35"/>
      <c r="CS2226" s="35"/>
      <c r="CT2226" s="35"/>
      <c r="CU2226" s="35"/>
      <c r="CV2226" s="35"/>
      <c r="CW2226" s="35"/>
      <c r="CX2226" s="35"/>
      <c r="CY2226" s="35"/>
      <c r="CZ2226" s="35"/>
      <c r="DA2226" s="35"/>
      <c r="DB2226" s="35"/>
      <c r="DC2226" s="35"/>
      <c r="DD2226" s="35"/>
      <c r="DE2226" s="35"/>
      <c r="DF2226" s="35"/>
      <c r="DG2226" s="35"/>
      <c r="DH2226" s="35"/>
      <c r="DI2226" s="35"/>
      <c r="DJ2226" s="35"/>
      <c r="DK2226" s="35"/>
      <c r="DL2226" s="35"/>
      <c r="DM2226" s="35"/>
      <c r="DN2226" s="35"/>
      <c r="DO2226" s="35"/>
      <c r="DP2226" s="35"/>
      <c r="DQ2226" s="35"/>
      <c r="DR2226" s="35"/>
      <c r="DS2226" s="35"/>
      <c r="DT2226" s="35"/>
      <c r="DU2226" s="35"/>
      <c r="DV2226" s="35"/>
      <c r="DW2226" s="35"/>
      <c r="DX2226" s="35"/>
      <c r="DY2226" s="35"/>
      <c r="DZ2226" s="35"/>
      <c r="EA2226" s="35"/>
      <c r="EB2226" s="35"/>
      <c r="EC2226" s="35"/>
      <c r="ED2226" s="35"/>
      <c r="EE2226" s="35"/>
      <c r="EF2226" s="35"/>
      <c r="EG2226" s="35"/>
      <c r="EH2226" s="35"/>
      <c r="EI2226" s="35"/>
      <c r="EJ2226" s="35"/>
      <c r="EK2226" s="35"/>
      <c r="EL2226" s="35"/>
      <c r="EM2226" s="35"/>
      <c r="EN2226" s="35"/>
      <c r="EO2226" s="35"/>
      <c r="EP2226" s="35"/>
      <c r="EQ2226" s="35"/>
      <c r="ER2226" s="35"/>
      <c r="ES2226" s="35"/>
      <c r="ET2226" s="35"/>
      <c r="EU2226" s="35"/>
      <c r="EV2226" s="35"/>
      <c r="EW2226" s="35"/>
      <c r="EX2226" s="35"/>
      <c r="EY2226" s="35"/>
      <c r="EZ2226" s="35"/>
      <c r="FA2226" s="35"/>
      <c r="FB2226" s="35"/>
      <c r="FC2226" s="35"/>
      <c r="FD2226" s="35"/>
      <c r="FE2226" s="35"/>
      <c r="FF2226" s="35"/>
      <c r="FG2226" s="35"/>
      <c r="FH2226" s="35"/>
      <c r="FI2226" s="35"/>
      <c r="FJ2226" s="35"/>
      <c r="FK2226" s="35"/>
      <c r="FL2226" s="35"/>
      <c r="FM2226" s="35"/>
      <c r="FN2226" s="35"/>
      <c r="FO2226" s="35"/>
      <c r="FP2226" s="35"/>
      <c r="FQ2226" s="35"/>
      <c r="FR2226" s="35"/>
      <c r="FS2226" s="35"/>
      <c r="FT2226" s="35"/>
      <c r="FU2226" s="35"/>
      <c r="FV2226" s="35"/>
      <c r="FW2226" s="35"/>
      <c r="FX2226" s="35"/>
      <c r="FY2226" s="35"/>
      <c r="FZ2226" s="35"/>
    </row>
    <row r="2227" spans="1:182" x14ac:dyDescent="0.15">
      <c r="A2227" s="38">
        <f t="shared" si="675"/>
        <v>45671</v>
      </c>
      <c r="B2227" s="39">
        <f t="shared" ca="1" si="676"/>
        <v>3268.9148514799999</v>
      </c>
      <c r="C2227" s="40">
        <f t="shared" si="677"/>
        <v>3137.2723529499999</v>
      </c>
      <c r="D2227" s="41">
        <f ca="1">IF(A2227&lt;$B$1,VLOOKUP(A2227,[1]DI!$A$4:$B$15000,2,FALSE),0)</f>
        <v>0.1215</v>
      </c>
      <c r="E2227" s="40">
        <f t="shared" ca="1" si="678"/>
        <v>4.5512999999999999E-4</v>
      </c>
      <c r="F2227" s="42">
        <f t="shared" si="672"/>
        <v>1</v>
      </c>
      <c r="G2227" s="43">
        <f t="shared" ca="1" si="679"/>
        <v>1.00045513</v>
      </c>
      <c r="H2227" s="40">
        <f ca="1">TRUNC(PRODUCT(G$10:G2226),15)</f>
        <v>1.63803556173225</v>
      </c>
      <c r="I2227" s="40">
        <f t="shared" ca="1" si="680"/>
        <v>1.58508760333294</v>
      </c>
      <c r="J2227" s="40">
        <f t="shared" ca="1" si="681"/>
        <v>1.03340381</v>
      </c>
      <c r="K2227" s="42">
        <f t="shared" si="682"/>
        <v>2.7E-2</v>
      </c>
      <c r="L2227" s="63">
        <f t="shared" si="688"/>
        <v>45555</v>
      </c>
      <c r="M2227" s="64">
        <f t="shared" si="689"/>
        <v>78</v>
      </c>
      <c r="N2227" s="44">
        <f t="shared" si="683"/>
        <v>78</v>
      </c>
      <c r="O2227" s="40">
        <f t="shared" si="684"/>
        <v>1.0082804059999999</v>
      </c>
      <c r="P2227" s="65">
        <f t="shared" ref="P2227:P2290" ca="1" si="690">ROUND(J2227*O2227,9)</f>
        <v>1.041960813</v>
      </c>
      <c r="Q2227" s="40">
        <f t="shared" ca="1" si="685"/>
        <v>131.64249853000001</v>
      </c>
      <c r="R2227" s="44">
        <f>IF(VLOOKUP(A2227,$Z$12:$AI$125,8)=VLOOKUP(A2226,$Z$12:$AI$125,8),0,VLOOKUP(A2227,Z$12:$AI$125,8))</f>
        <v>0</v>
      </c>
      <c r="S2227" s="45">
        <f>IF(R2227&gt;0,VLOOKUP(R2227,Y$12:$AH$125,7),0)</f>
        <v>0</v>
      </c>
      <c r="T2227" s="40">
        <f t="shared" si="686"/>
        <v>0</v>
      </c>
      <c r="U2227" s="40">
        <f t="shared" ca="1" si="687"/>
        <v>131.64249853000001</v>
      </c>
      <c r="V2227" s="46" t="str">
        <f t="shared" si="673"/>
        <v>J=</v>
      </c>
      <c r="W2227" s="47">
        <f t="shared" si="674"/>
        <v>45736</v>
      </c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  <c r="BT2227" s="35"/>
      <c r="BU2227" s="35"/>
      <c r="BV2227" s="35"/>
      <c r="BW2227" s="35"/>
      <c r="BX2227" s="35"/>
      <c r="BY2227" s="35"/>
      <c r="BZ2227" s="35"/>
      <c r="CA2227" s="35"/>
      <c r="CB2227" s="35"/>
      <c r="CC2227" s="35"/>
      <c r="CD2227" s="35"/>
      <c r="CE2227" s="35"/>
      <c r="CF2227" s="35"/>
      <c r="CG2227" s="35"/>
      <c r="CH2227" s="35"/>
      <c r="CI2227" s="35"/>
      <c r="CJ2227" s="35"/>
      <c r="CK2227" s="35"/>
      <c r="CL2227" s="35"/>
      <c r="CM2227" s="35"/>
      <c r="CN2227" s="35"/>
      <c r="CO2227" s="35"/>
      <c r="CP2227" s="35"/>
      <c r="CQ2227" s="35"/>
      <c r="CR2227" s="35"/>
      <c r="CS2227" s="35"/>
      <c r="CT2227" s="35"/>
      <c r="CU2227" s="35"/>
      <c r="CV2227" s="35"/>
      <c r="CW2227" s="35"/>
      <c r="CX2227" s="35"/>
      <c r="CY2227" s="35"/>
      <c r="CZ2227" s="35"/>
      <c r="DA2227" s="35"/>
      <c r="DB2227" s="35"/>
      <c r="DC2227" s="35"/>
      <c r="DD2227" s="35"/>
      <c r="DE2227" s="35"/>
      <c r="DF2227" s="35"/>
      <c r="DG2227" s="35"/>
      <c r="DH2227" s="35"/>
      <c r="DI2227" s="35"/>
      <c r="DJ2227" s="35"/>
      <c r="DK2227" s="35"/>
      <c r="DL2227" s="35"/>
      <c r="DM2227" s="35"/>
      <c r="DN2227" s="35"/>
      <c r="DO2227" s="35"/>
      <c r="DP2227" s="35"/>
      <c r="DQ2227" s="35"/>
      <c r="DR2227" s="35"/>
      <c r="DS2227" s="35"/>
      <c r="DT2227" s="35"/>
      <c r="DU2227" s="35"/>
      <c r="DV2227" s="35"/>
      <c r="DW2227" s="35"/>
      <c r="DX2227" s="35"/>
      <c r="DY2227" s="35"/>
      <c r="DZ2227" s="35"/>
      <c r="EA2227" s="35"/>
      <c r="EB2227" s="35"/>
      <c r="EC2227" s="35"/>
      <c r="ED2227" s="35"/>
      <c r="EE2227" s="35"/>
      <c r="EF2227" s="35"/>
      <c r="EG2227" s="35"/>
      <c r="EH2227" s="35"/>
      <c r="EI2227" s="35"/>
      <c r="EJ2227" s="35"/>
      <c r="EK2227" s="35"/>
      <c r="EL2227" s="35"/>
      <c r="EM2227" s="35"/>
      <c r="EN2227" s="35"/>
      <c r="EO2227" s="35"/>
      <c r="EP2227" s="35"/>
      <c r="EQ2227" s="35"/>
      <c r="ER2227" s="35"/>
      <c r="ES2227" s="35"/>
      <c r="ET2227" s="35"/>
      <c r="EU2227" s="35"/>
      <c r="EV2227" s="35"/>
      <c r="EW2227" s="35"/>
      <c r="EX2227" s="35"/>
      <c r="EY2227" s="35"/>
      <c r="EZ2227" s="35"/>
      <c r="FA2227" s="35"/>
      <c r="FB2227" s="35"/>
      <c r="FC2227" s="35"/>
      <c r="FD2227" s="35"/>
      <c r="FE2227" s="35"/>
      <c r="FF2227" s="35"/>
      <c r="FG2227" s="35"/>
      <c r="FH2227" s="35"/>
      <c r="FI2227" s="35"/>
      <c r="FJ2227" s="35"/>
      <c r="FK2227" s="35"/>
      <c r="FL2227" s="35"/>
      <c r="FM2227" s="35"/>
      <c r="FN2227" s="35"/>
      <c r="FO2227" s="35"/>
      <c r="FP2227" s="35"/>
      <c r="FQ2227" s="35"/>
      <c r="FR2227" s="35"/>
      <c r="FS2227" s="35"/>
      <c r="FT2227" s="35"/>
      <c r="FU2227" s="35"/>
      <c r="FV2227" s="35"/>
      <c r="FW2227" s="35"/>
      <c r="FX2227" s="35"/>
      <c r="FY2227" s="35"/>
      <c r="FZ2227" s="35"/>
    </row>
    <row r="2228" spans="1:182" x14ac:dyDescent="0.15">
      <c r="A2228" s="38">
        <f t="shared" si="675"/>
        <v>45672</v>
      </c>
      <c r="B2228" s="39">
        <f t="shared" ca="1" si="676"/>
        <v>3270.7483957899999</v>
      </c>
      <c r="C2228" s="40">
        <f t="shared" si="677"/>
        <v>3137.2723529499999</v>
      </c>
      <c r="D2228" s="41">
        <f ca="1">IF(A2228&lt;$B$1,VLOOKUP(A2228,[1]DI!$A$4:$B$15000,2,FALSE),0)</f>
        <v>0.1215</v>
      </c>
      <c r="E2228" s="40">
        <f t="shared" ca="1" si="678"/>
        <v>4.5512999999999999E-4</v>
      </c>
      <c r="F2228" s="42">
        <f t="shared" si="672"/>
        <v>1</v>
      </c>
      <c r="G2228" s="43">
        <f t="shared" ca="1" si="679"/>
        <v>1.00045513</v>
      </c>
      <c r="H2228" s="40">
        <f ca="1">TRUNC(PRODUCT(G$10:G2227),15)</f>
        <v>1.6387810808574601</v>
      </c>
      <c r="I2228" s="40">
        <f t="shared" ca="1" si="680"/>
        <v>1.58508760333294</v>
      </c>
      <c r="J2228" s="40">
        <f t="shared" ca="1" si="681"/>
        <v>1.03387414</v>
      </c>
      <c r="K2228" s="42">
        <f t="shared" si="682"/>
        <v>2.7E-2</v>
      </c>
      <c r="L2228" s="63">
        <f t="shared" si="688"/>
        <v>45555</v>
      </c>
      <c r="M2228" s="64">
        <f t="shared" si="689"/>
        <v>79</v>
      </c>
      <c r="N2228" s="44">
        <f t="shared" si="683"/>
        <v>79</v>
      </c>
      <c r="O2228" s="40">
        <f t="shared" si="684"/>
        <v>1.008387009</v>
      </c>
      <c r="P2228" s="65">
        <f t="shared" ca="1" si="690"/>
        <v>1.042545252</v>
      </c>
      <c r="Q2228" s="40">
        <f t="shared" ca="1" si="685"/>
        <v>133.47604283999999</v>
      </c>
      <c r="R2228" s="44">
        <f>IF(VLOOKUP(A2228,$Z$12:$AI$125,8)=VLOOKUP(A2227,$Z$12:$AI$125,8),0,VLOOKUP(A2228,Z$12:$AI$125,8))</f>
        <v>0</v>
      </c>
      <c r="S2228" s="45">
        <f>IF(R2228&gt;0,VLOOKUP(R2228,Y$12:$AH$125,7),0)</f>
        <v>0</v>
      </c>
      <c r="T2228" s="40">
        <f t="shared" si="686"/>
        <v>0</v>
      </c>
      <c r="U2228" s="40">
        <f t="shared" ca="1" si="687"/>
        <v>133.47604283999999</v>
      </c>
      <c r="V2228" s="46" t="str">
        <f t="shared" si="673"/>
        <v>J=</v>
      </c>
      <c r="W2228" s="47">
        <f t="shared" si="674"/>
        <v>45736</v>
      </c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  <c r="BT2228" s="35"/>
      <c r="BU2228" s="35"/>
      <c r="BV2228" s="35"/>
      <c r="BW2228" s="35"/>
      <c r="BX2228" s="35"/>
      <c r="BY2228" s="35"/>
      <c r="BZ2228" s="35"/>
      <c r="CA2228" s="35"/>
      <c r="CB2228" s="35"/>
      <c r="CC2228" s="35"/>
      <c r="CD2228" s="35"/>
      <c r="CE2228" s="35"/>
      <c r="CF2228" s="35"/>
      <c r="CG2228" s="35"/>
      <c r="CH2228" s="35"/>
      <c r="CI2228" s="35"/>
      <c r="CJ2228" s="35"/>
      <c r="CK2228" s="35"/>
      <c r="CL2228" s="35"/>
      <c r="CM2228" s="35"/>
      <c r="CN2228" s="35"/>
      <c r="CO2228" s="35"/>
      <c r="CP2228" s="35"/>
      <c r="CQ2228" s="35"/>
      <c r="CR2228" s="35"/>
      <c r="CS2228" s="35"/>
      <c r="CT2228" s="35"/>
      <c r="CU2228" s="35"/>
      <c r="CV2228" s="35"/>
      <c r="CW2228" s="35"/>
      <c r="CX2228" s="35"/>
      <c r="CY2228" s="35"/>
      <c r="CZ2228" s="35"/>
      <c r="DA2228" s="35"/>
      <c r="DB2228" s="35"/>
      <c r="DC2228" s="35"/>
      <c r="DD2228" s="35"/>
      <c r="DE2228" s="35"/>
      <c r="DF2228" s="35"/>
      <c r="DG2228" s="35"/>
      <c r="DH2228" s="35"/>
      <c r="DI2228" s="35"/>
      <c r="DJ2228" s="35"/>
      <c r="DK2228" s="35"/>
      <c r="DL2228" s="35"/>
      <c r="DM2228" s="35"/>
      <c r="DN2228" s="35"/>
      <c r="DO2228" s="35"/>
      <c r="DP2228" s="35"/>
      <c r="DQ2228" s="35"/>
      <c r="DR2228" s="35"/>
      <c r="DS2228" s="35"/>
      <c r="DT2228" s="35"/>
      <c r="DU2228" s="35"/>
      <c r="DV2228" s="35"/>
      <c r="DW2228" s="35"/>
      <c r="DX2228" s="35"/>
      <c r="DY2228" s="35"/>
      <c r="DZ2228" s="35"/>
      <c r="EA2228" s="35"/>
      <c r="EB2228" s="35"/>
      <c r="EC2228" s="35"/>
      <c r="ED2228" s="35"/>
      <c r="EE2228" s="35"/>
      <c r="EF2228" s="35"/>
      <c r="EG2228" s="35"/>
      <c r="EH2228" s="35"/>
      <c r="EI2228" s="35"/>
      <c r="EJ2228" s="35"/>
      <c r="EK2228" s="35"/>
      <c r="EL2228" s="35"/>
      <c r="EM2228" s="35"/>
      <c r="EN2228" s="35"/>
      <c r="EO2228" s="35"/>
      <c r="EP2228" s="35"/>
      <c r="EQ2228" s="35"/>
      <c r="ER2228" s="35"/>
      <c r="ES2228" s="35"/>
      <c r="ET2228" s="35"/>
      <c r="EU2228" s="35"/>
      <c r="EV2228" s="35"/>
      <c r="EW2228" s="35"/>
      <c r="EX2228" s="35"/>
      <c r="EY2228" s="35"/>
      <c r="EZ2228" s="35"/>
      <c r="FA2228" s="35"/>
      <c r="FB2228" s="35"/>
      <c r="FC2228" s="35"/>
      <c r="FD2228" s="35"/>
      <c r="FE2228" s="35"/>
      <c r="FF2228" s="35"/>
      <c r="FG2228" s="35"/>
      <c r="FH2228" s="35"/>
      <c r="FI2228" s="35"/>
      <c r="FJ2228" s="35"/>
      <c r="FK2228" s="35"/>
      <c r="FL2228" s="35"/>
      <c r="FM2228" s="35"/>
      <c r="FN2228" s="35"/>
      <c r="FO2228" s="35"/>
      <c r="FP2228" s="35"/>
      <c r="FQ2228" s="35"/>
      <c r="FR2228" s="35"/>
      <c r="FS2228" s="35"/>
      <c r="FT2228" s="35"/>
      <c r="FU2228" s="35"/>
      <c r="FV2228" s="35"/>
      <c r="FW2228" s="35"/>
      <c r="FX2228" s="35"/>
      <c r="FY2228" s="35"/>
      <c r="FZ2228" s="35"/>
    </row>
    <row r="2229" spans="1:182" x14ac:dyDescent="0.15">
      <c r="A2229" s="38">
        <f t="shared" si="675"/>
        <v>45673</v>
      </c>
      <c r="B2229" s="39">
        <f t="shared" ca="1" si="676"/>
        <v>3272.5829879600001</v>
      </c>
      <c r="C2229" s="40">
        <f t="shared" si="677"/>
        <v>3137.2723529499999</v>
      </c>
      <c r="D2229" s="41">
        <f ca="1">IF(A2229&lt;$B$1,VLOOKUP(A2229,[1]DI!$A$4:$B$15000,2,FALSE),0)</f>
        <v>0.1215</v>
      </c>
      <c r="E2229" s="40">
        <f t="shared" ca="1" si="678"/>
        <v>4.5512999999999999E-4</v>
      </c>
      <c r="F2229" s="42">
        <f t="shared" si="672"/>
        <v>1</v>
      </c>
      <c r="G2229" s="43">
        <f t="shared" ca="1" si="679"/>
        <v>1.00045513</v>
      </c>
      <c r="H2229" s="40">
        <f ca="1">TRUNC(PRODUCT(G$10:G2228),15)</f>
        <v>1.6395269392907901</v>
      </c>
      <c r="I2229" s="40">
        <f t="shared" ca="1" si="680"/>
        <v>1.58508760333294</v>
      </c>
      <c r="J2229" s="40">
        <f t="shared" ca="1" si="681"/>
        <v>1.03434469</v>
      </c>
      <c r="K2229" s="42">
        <f t="shared" si="682"/>
        <v>2.7E-2</v>
      </c>
      <c r="L2229" s="63">
        <f t="shared" si="688"/>
        <v>45555</v>
      </c>
      <c r="M2229" s="64">
        <f t="shared" si="689"/>
        <v>80</v>
      </c>
      <c r="N2229" s="44">
        <f t="shared" si="683"/>
        <v>80</v>
      </c>
      <c r="O2229" s="40">
        <f t="shared" si="684"/>
        <v>1.008493624</v>
      </c>
      <c r="P2229" s="65">
        <f t="shared" ca="1" si="690"/>
        <v>1.043130025</v>
      </c>
      <c r="Q2229" s="40">
        <f t="shared" ca="1" si="685"/>
        <v>135.31063501</v>
      </c>
      <c r="R2229" s="44">
        <f>IF(VLOOKUP(A2229,$Z$12:$AI$125,8)=VLOOKUP(A2228,$Z$12:$AI$125,8),0,VLOOKUP(A2229,Z$12:$AI$125,8))</f>
        <v>0</v>
      </c>
      <c r="S2229" s="45">
        <f>IF(R2229&gt;0,VLOOKUP(R2229,Y$12:$AH$125,7),0)</f>
        <v>0</v>
      </c>
      <c r="T2229" s="40">
        <f t="shared" si="686"/>
        <v>0</v>
      </c>
      <c r="U2229" s="40">
        <f t="shared" ca="1" si="687"/>
        <v>135.31063501</v>
      </c>
      <c r="V2229" s="46" t="str">
        <f t="shared" si="673"/>
        <v>J=</v>
      </c>
      <c r="W2229" s="47">
        <f t="shared" si="674"/>
        <v>45736</v>
      </c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  <c r="BT2229" s="35"/>
      <c r="BU2229" s="35"/>
      <c r="BV2229" s="35"/>
      <c r="BW2229" s="35"/>
      <c r="BX2229" s="35"/>
      <c r="BY2229" s="35"/>
      <c r="BZ2229" s="35"/>
      <c r="CA2229" s="35"/>
      <c r="CB2229" s="35"/>
      <c r="CC2229" s="35"/>
      <c r="CD2229" s="35"/>
      <c r="CE2229" s="35"/>
      <c r="CF2229" s="35"/>
      <c r="CG2229" s="35"/>
      <c r="CH2229" s="35"/>
      <c r="CI2229" s="35"/>
      <c r="CJ2229" s="35"/>
      <c r="CK2229" s="35"/>
      <c r="CL2229" s="35"/>
      <c r="CM2229" s="35"/>
      <c r="CN2229" s="35"/>
      <c r="CO2229" s="35"/>
      <c r="CP2229" s="35"/>
      <c r="CQ2229" s="35"/>
      <c r="CR2229" s="35"/>
      <c r="CS2229" s="35"/>
      <c r="CT2229" s="35"/>
      <c r="CU2229" s="35"/>
      <c r="CV2229" s="35"/>
      <c r="CW2229" s="35"/>
      <c r="CX2229" s="35"/>
      <c r="CY2229" s="35"/>
      <c r="CZ2229" s="35"/>
      <c r="DA2229" s="35"/>
      <c r="DB2229" s="35"/>
      <c r="DC2229" s="35"/>
      <c r="DD2229" s="35"/>
      <c r="DE2229" s="35"/>
      <c r="DF2229" s="35"/>
      <c r="DG2229" s="35"/>
      <c r="DH2229" s="35"/>
      <c r="DI2229" s="35"/>
      <c r="DJ2229" s="35"/>
      <c r="DK2229" s="35"/>
      <c r="DL2229" s="35"/>
      <c r="DM2229" s="35"/>
      <c r="DN2229" s="35"/>
      <c r="DO2229" s="35"/>
      <c r="DP2229" s="35"/>
      <c r="DQ2229" s="35"/>
      <c r="DR2229" s="35"/>
      <c r="DS2229" s="35"/>
      <c r="DT2229" s="35"/>
      <c r="DU2229" s="35"/>
      <c r="DV2229" s="35"/>
      <c r="DW2229" s="35"/>
      <c r="DX2229" s="35"/>
      <c r="DY2229" s="35"/>
      <c r="DZ2229" s="35"/>
      <c r="EA2229" s="35"/>
      <c r="EB2229" s="35"/>
      <c r="EC2229" s="35"/>
      <c r="ED2229" s="35"/>
      <c r="EE2229" s="35"/>
      <c r="EF2229" s="35"/>
      <c r="EG2229" s="35"/>
      <c r="EH2229" s="35"/>
      <c r="EI2229" s="35"/>
      <c r="EJ2229" s="35"/>
      <c r="EK2229" s="35"/>
      <c r="EL2229" s="35"/>
      <c r="EM2229" s="35"/>
      <c r="EN2229" s="35"/>
      <c r="EO2229" s="35"/>
      <c r="EP2229" s="35"/>
      <c r="EQ2229" s="35"/>
      <c r="ER2229" s="35"/>
      <c r="ES2229" s="35"/>
      <c r="ET2229" s="35"/>
      <c r="EU2229" s="35"/>
      <c r="EV2229" s="35"/>
      <c r="EW2229" s="35"/>
      <c r="EX2229" s="35"/>
      <c r="EY2229" s="35"/>
      <c r="EZ2229" s="35"/>
      <c r="FA2229" s="35"/>
      <c r="FB2229" s="35"/>
      <c r="FC2229" s="35"/>
      <c r="FD2229" s="35"/>
      <c r="FE2229" s="35"/>
      <c r="FF2229" s="35"/>
      <c r="FG2229" s="35"/>
      <c r="FH2229" s="35"/>
      <c r="FI2229" s="35"/>
      <c r="FJ2229" s="35"/>
      <c r="FK2229" s="35"/>
      <c r="FL2229" s="35"/>
      <c r="FM2229" s="35"/>
      <c r="FN2229" s="35"/>
      <c r="FO2229" s="35"/>
      <c r="FP2229" s="35"/>
      <c r="FQ2229" s="35"/>
      <c r="FR2229" s="35"/>
      <c r="FS2229" s="35"/>
      <c r="FT2229" s="35"/>
      <c r="FU2229" s="35"/>
      <c r="FV2229" s="35"/>
      <c r="FW2229" s="35"/>
      <c r="FX2229" s="35"/>
      <c r="FY2229" s="35"/>
      <c r="FZ2229" s="35"/>
    </row>
    <row r="2230" spans="1:182" x14ac:dyDescent="0.15">
      <c r="A2230" s="38">
        <f t="shared" si="675"/>
        <v>45674</v>
      </c>
      <c r="B2230" s="39">
        <f t="shared" ca="1" si="676"/>
        <v>3274.41859346</v>
      </c>
      <c r="C2230" s="40">
        <f t="shared" si="677"/>
        <v>3137.2723529499999</v>
      </c>
      <c r="D2230" s="41">
        <f ca="1">IF(A2230&lt;$B$1,VLOOKUP(A2230,[1]DI!$A$4:$B$15000,2,FALSE),0)</f>
        <v>0.1215</v>
      </c>
      <c r="E2230" s="40">
        <f t="shared" ca="1" si="678"/>
        <v>4.5512999999999999E-4</v>
      </c>
      <c r="F2230" s="42">
        <f t="shared" si="672"/>
        <v>1</v>
      </c>
      <c r="G2230" s="43">
        <f t="shared" ca="1" si="679"/>
        <v>1.00045513</v>
      </c>
      <c r="H2230" s="40">
        <f ca="1">TRUNC(PRODUCT(G$10:G2229),15)</f>
        <v>1.6402731371866699</v>
      </c>
      <c r="I2230" s="40">
        <f t="shared" ca="1" si="680"/>
        <v>1.58508760333294</v>
      </c>
      <c r="J2230" s="40">
        <f t="shared" ca="1" si="681"/>
        <v>1.03481545</v>
      </c>
      <c r="K2230" s="42">
        <f t="shared" si="682"/>
        <v>2.7E-2</v>
      </c>
      <c r="L2230" s="63">
        <f t="shared" si="688"/>
        <v>45555</v>
      </c>
      <c r="M2230" s="64">
        <f t="shared" si="689"/>
        <v>81</v>
      </c>
      <c r="N2230" s="44">
        <f t="shared" si="683"/>
        <v>81</v>
      </c>
      <c r="O2230" s="40">
        <f t="shared" si="684"/>
        <v>1.0086002489999999</v>
      </c>
      <c r="P2230" s="65">
        <f t="shared" ca="1" si="690"/>
        <v>1.043715121</v>
      </c>
      <c r="Q2230" s="40">
        <f t="shared" ca="1" si="685"/>
        <v>137.14624051000001</v>
      </c>
      <c r="R2230" s="44">
        <f>IF(VLOOKUP(A2230,$Z$12:$AI$125,8)=VLOOKUP(A2229,$Z$12:$AI$125,8),0,VLOOKUP(A2230,Z$12:$AI$125,8))</f>
        <v>0</v>
      </c>
      <c r="S2230" s="45">
        <f>IF(R2230&gt;0,VLOOKUP(R2230,Y$12:$AH$125,7),0)</f>
        <v>0</v>
      </c>
      <c r="T2230" s="40">
        <f t="shared" si="686"/>
        <v>0</v>
      </c>
      <c r="U2230" s="40">
        <f t="shared" ca="1" si="687"/>
        <v>137.14624051000001</v>
      </c>
      <c r="V2230" s="46" t="str">
        <f t="shared" si="673"/>
        <v>J=</v>
      </c>
      <c r="W2230" s="47">
        <f t="shared" si="674"/>
        <v>45736</v>
      </c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  <c r="BT2230" s="35"/>
      <c r="BU2230" s="35"/>
      <c r="BV2230" s="35"/>
      <c r="BW2230" s="35"/>
      <c r="BX2230" s="35"/>
      <c r="BY2230" s="35"/>
      <c r="BZ2230" s="35"/>
      <c r="CA2230" s="35"/>
      <c r="CB2230" s="35"/>
      <c r="CC2230" s="35"/>
      <c r="CD2230" s="35"/>
      <c r="CE2230" s="35"/>
      <c r="CF2230" s="35"/>
      <c r="CG2230" s="35"/>
      <c r="CH2230" s="35"/>
      <c r="CI2230" s="35"/>
      <c r="CJ2230" s="35"/>
      <c r="CK2230" s="35"/>
      <c r="CL2230" s="35"/>
      <c r="CM2230" s="35"/>
      <c r="CN2230" s="35"/>
      <c r="CO2230" s="35"/>
      <c r="CP2230" s="35"/>
      <c r="CQ2230" s="35"/>
      <c r="CR2230" s="35"/>
      <c r="CS2230" s="35"/>
      <c r="CT2230" s="35"/>
      <c r="CU2230" s="35"/>
      <c r="CV2230" s="35"/>
      <c r="CW2230" s="35"/>
      <c r="CX2230" s="35"/>
      <c r="CY2230" s="35"/>
      <c r="CZ2230" s="35"/>
      <c r="DA2230" s="35"/>
      <c r="DB2230" s="35"/>
      <c r="DC2230" s="35"/>
      <c r="DD2230" s="35"/>
      <c r="DE2230" s="35"/>
      <c r="DF2230" s="35"/>
      <c r="DG2230" s="35"/>
      <c r="DH2230" s="35"/>
      <c r="DI2230" s="35"/>
      <c r="DJ2230" s="35"/>
      <c r="DK2230" s="35"/>
      <c r="DL2230" s="35"/>
      <c r="DM2230" s="35"/>
      <c r="DN2230" s="35"/>
      <c r="DO2230" s="35"/>
      <c r="DP2230" s="35"/>
      <c r="DQ2230" s="35"/>
      <c r="DR2230" s="35"/>
      <c r="DS2230" s="35"/>
      <c r="DT2230" s="35"/>
      <c r="DU2230" s="35"/>
      <c r="DV2230" s="35"/>
      <c r="DW2230" s="35"/>
      <c r="DX2230" s="35"/>
      <c r="DY2230" s="35"/>
      <c r="DZ2230" s="35"/>
      <c r="EA2230" s="35"/>
      <c r="EB2230" s="35"/>
      <c r="EC2230" s="35"/>
      <c r="ED2230" s="35"/>
      <c r="EE2230" s="35"/>
      <c r="EF2230" s="35"/>
      <c r="EG2230" s="35"/>
      <c r="EH2230" s="35"/>
      <c r="EI2230" s="35"/>
      <c r="EJ2230" s="35"/>
      <c r="EK2230" s="35"/>
      <c r="EL2230" s="35"/>
      <c r="EM2230" s="35"/>
      <c r="EN2230" s="35"/>
      <c r="EO2230" s="35"/>
      <c r="EP2230" s="35"/>
      <c r="EQ2230" s="35"/>
      <c r="ER2230" s="35"/>
      <c r="ES2230" s="35"/>
      <c r="ET2230" s="35"/>
      <c r="EU2230" s="35"/>
      <c r="EV2230" s="35"/>
      <c r="EW2230" s="35"/>
      <c r="EX2230" s="35"/>
      <c r="EY2230" s="35"/>
      <c r="EZ2230" s="35"/>
      <c r="FA2230" s="35"/>
      <c r="FB2230" s="35"/>
      <c r="FC2230" s="35"/>
      <c r="FD2230" s="35"/>
      <c r="FE2230" s="35"/>
      <c r="FF2230" s="35"/>
      <c r="FG2230" s="35"/>
      <c r="FH2230" s="35"/>
      <c r="FI2230" s="35"/>
      <c r="FJ2230" s="35"/>
      <c r="FK2230" s="35"/>
      <c r="FL2230" s="35"/>
      <c r="FM2230" s="35"/>
      <c r="FN2230" s="35"/>
      <c r="FO2230" s="35"/>
      <c r="FP2230" s="35"/>
      <c r="FQ2230" s="35"/>
      <c r="FR2230" s="35"/>
      <c r="FS2230" s="35"/>
      <c r="FT2230" s="35"/>
      <c r="FU2230" s="35"/>
      <c r="FV2230" s="35"/>
      <c r="FW2230" s="35"/>
      <c r="FX2230" s="35"/>
      <c r="FY2230" s="35"/>
      <c r="FZ2230" s="35"/>
    </row>
    <row r="2231" spans="1:182" x14ac:dyDescent="0.15">
      <c r="A2231" s="38">
        <f t="shared" si="675"/>
        <v>45675</v>
      </c>
      <c r="B2231" s="39">
        <f t="shared" ca="1" si="676"/>
        <v>3276.2552154499999</v>
      </c>
      <c r="C2231" s="40">
        <f t="shared" si="677"/>
        <v>3137.2723529499999</v>
      </c>
      <c r="D2231" s="41">
        <f ca="1">IF(A2231&lt;$B$1,VLOOKUP(A2231,[1]DI!$A$4:$B$15000,2,FALSE),0)</f>
        <v>0</v>
      </c>
      <c r="E2231" s="40">
        <f t="shared" ca="1" si="678"/>
        <v>0</v>
      </c>
      <c r="F2231" s="42">
        <f t="shared" si="672"/>
        <v>1</v>
      </c>
      <c r="G2231" s="43">
        <f t="shared" ca="1" si="679"/>
        <v>1</v>
      </c>
      <c r="H2231" s="40">
        <f ca="1">TRUNC(PRODUCT(G$10:G2230),15)</f>
        <v>1.6410196746996</v>
      </c>
      <c r="I2231" s="40">
        <f t="shared" ca="1" si="680"/>
        <v>1.58508760333294</v>
      </c>
      <c r="J2231" s="40">
        <f t="shared" ca="1" si="681"/>
        <v>1.03528642</v>
      </c>
      <c r="K2231" s="42">
        <f t="shared" si="682"/>
        <v>2.7E-2</v>
      </c>
      <c r="L2231" s="63">
        <f t="shared" si="688"/>
        <v>45555</v>
      </c>
      <c r="M2231" s="64">
        <f t="shared" si="689"/>
        <v>81</v>
      </c>
      <c r="N2231" s="44">
        <f t="shared" si="683"/>
        <v>82</v>
      </c>
      <c r="O2231" s="40">
        <f t="shared" si="684"/>
        <v>1.0087068859999999</v>
      </c>
      <c r="P2231" s="65">
        <f t="shared" ca="1" si="690"/>
        <v>1.0443005409999999</v>
      </c>
      <c r="Q2231" s="40">
        <f t="shared" ca="1" si="685"/>
        <v>138.98286250000001</v>
      </c>
      <c r="R2231" s="44">
        <f>IF(VLOOKUP(A2231,$Z$12:$AI$125,8)=VLOOKUP(A2230,$Z$12:$AI$125,8),0,VLOOKUP(A2231,Z$12:$AI$125,8))</f>
        <v>0</v>
      </c>
      <c r="S2231" s="45">
        <f>IF(R2231&gt;0,VLOOKUP(R2231,Y$12:$AH$125,7),0)</f>
        <v>0</v>
      </c>
      <c r="T2231" s="40">
        <f t="shared" si="686"/>
        <v>0</v>
      </c>
      <c r="U2231" s="40">
        <f t="shared" ca="1" si="687"/>
        <v>138.98286250000001</v>
      </c>
      <c r="V2231" s="46" t="str">
        <f t="shared" si="673"/>
        <v>J=</v>
      </c>
      <c r="W2231" s="47">
        <f t="shared" si="674"/>
        <v>45736</v>
      </c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35"/>
      <c r="BC2231" s="35"/>
      <c r="BD2231" s="35"/>
      <c r="BE2231" s="35"/>
      <c r="BF2231" s="35"/>
      <c r="BG2231" s="35"/>
      <c r="BH2231" s="35"/>
      <c r="BI2231" s="35"/>
      <c r="BJ2231" s="35"/>
      <c r="BK2231" s="35"/>
      <c r="BL2231" s="35"/>
      <c r="BM2231" s="35"/>
      <c r="BN2231" s="35"/>
      <c r="BO2231" s="35"/>
      <c r="BP2231" s="35"/>
      <c r="BQ2231" s="35"/>
      <c r="BR2231" s="35"/>
      <c r="BS2231" s="35"/>
      <c r="BT2231" s="35"/>
      <c r="BU2231" s="35"/>
      <c r="BV2231" s="35"/>
      <c r="BW2231" s="35"/>
      <c r="BX2231" s="35"/>
      <c r="BY2231" s="35"/>
      <c r="BZ2231" s="35"/>
      <c r="CA2231" s="35"/>
      <c r="CB2231" s="35"/>
      <c r="CC2231" s="35"/>
      <c r="CD2231" s="35"/>
      <c r="CE2231" s="35"/>
      <c r="CF2231" s="35"/>
      <c r="CG2231" s="35"/>
      <c r="CH2231" s="35"/>
      <c r="CI2231" s="35"/>
      <c r="CJ2231" s="35"/>
      <c r="CK2231" s="35"/>
      <c r="CL2231" s="35"/>
      <c r="CM2231" s="35"/>
      <c r="CN2231" s="35"/>
      <c r="CO2231" s="35"/>
      <c r="CP2231" s="35"/>
      <c r="CQ2231" s="35"/>
      <c r="CR2231" s="35"/>
      <c r="CS2231" s="35"/>
      <c r="CT2231" s="35"/>
      <c r="CU2231" s="35"/>
      <c r="CV2231" s="35"/>
      <c r="CW2231" s="35"/>
      <c r="CX2231" s="35"/>
      <c r="CY2231" s="35"/>
      <c r="CZ2231" s="35"/>
      <c r="DA2231" s="35"/>
      <c r="DB2231" s="35"/>
      <c r="DC2231" s="35"/>
      <c r="DD2231" s="35"/>
      <c r="DE2231" s="35"/>
      <c r="DF2231" s="35"/>
      <c r="DG2231" s="35"/>
      <c r="DH2231" s="35"/>
      <c r="DI2231" s="35"/>
      <c r="DJ2231" s="35"/>
      <c r="DK2231" s="35"/>
      <c r="DL2231" s="35"/>
      <c r="DM2231" s="35"/>
      <c r="DN2231" s="35"/>
      <c r="DO2231" s="35"/>
      <c r="DP2231" s="35"/>
      <c r="DQ2231" s="35"/>
      <c r="DR2231" s="35"/>
      <c r="DS2231" s="35"/>
      <c r="DT2231" s="35"/>
      <c r="DU2231" s="35"/>
      <c r="DV2231" s="35"/>
      <c r="DW2231" s="35"/>
      <c r="DX2231" s="35"/>
      <c r="DY2231" s="35"/>
      <c r="DZ2231" s="35"/>
      <c r="EA2231" s="35"/>
      <c r="EB2231" s="35"/>
      <c r="EC2231" s="35"/>
      <c r="ED2231" s="35"/>
      <c r="EE2231" s="35"/>
      <c r="EF2231" s="35"/>
      <c r="EG2231" s="35"/>
      <c r="EH2231" s="35"/>
      <c r="EI2231" s="35"/>
      <c r="EJ2231" s="35"/>
      <c r="EK2231" s="35"/>
      <c r="EL2231" s="35"/>
      <c r="EM2231" s="35"/>
      <c r="EN2231" s="35"/>
      <c r="EO2231" s="35"/>
      <c r="EP2231" s="35"/>
      <c r="EQ2231" s="35"/>
      <c r="ER2231" s="35"/>
      <c r="ES2231" s="35"/>
      <c r="ET2231" s="35"/>
      <c r="EU2231" s="35"/>
      <c r="EV2231" s="35"/>
      <c r="EW2231" s="35"/>
      <c r="EX2231" s="35"/>
      <c r="EY2231" s="35"/>
      <c r="EZ2231" s="35"/>
      <c r="FA2231" s="35"/>
      <c r="FB2231" s="35"/>
      <c r="FC2231" s="35"/>
      <c r="FD2231" s="35"/>
      <c r="FE2231" s="35"/>
      <c r="FF2231" s="35"/>
      <c r="FG2231" s="35"/>
      <c r="FH2231" s="35"/>
      <c r="FI2231" s="35"/>
      <c r="FJ2231" s="35"/>
      <c r="FK2231" s="35"/>
      <c r="FL2231" s="35"/>
      <c r="FM2231" s="35"/>
      <c r="FN2231" s="35"/>
      <c r="FO2231" s="35"/>
      <c r="FP2231" s="35"/>
      <c r="FQ2231" s="35"/>
      <c r="FR2231" s="35"/>
      <c r="FS2231" s="35"/>
      <c r="FT2231" s="35"/>
      <c r="FU2231" s="35"/>
      <c r="FV2231" s="35"/>
      <c r="FW2231" s="35"/>
      <c r="FX2231" s="35"/>
      <c r="FY2231" s="35"/>
      <c r="FZ2231" s="35"/>
    </row>
    <row r="2232" spans="1:182" x14ac:dyDescent="0.15">
      <c r="A2232" s="38">
        <f t="shared" si="675"/>
        <v>45676</v>
      </c>
      <c r="B2232" s="39">
        <f t="shared" ca="1" si="676"/>
        <v>3276.2552154499999</v>
      </c>
      <c r="C2232" s="40">
        <f t="shared" si="677"/>
        <v>3137.2723529499999</v>
      </c>
      <c r="D2232" s="41">
        <f ca="1">IF(A2232&lt;$B$1,VLOOKUP(A2232,[1]DI!$A$4:$B$15000,2,FALSE),0)</f>
        <v>0</v>
      </c>
      <c r="E2232" s="40">
        <f t="shared" ca="1" si="678"/>
        <v>0</v>
      </c>
      <c r="F2232" s="42">
        <f t="shared" si="672"/>
        <v>1</v>
      </c>
      <c r="G2232" s="43">
        <f t="shared" ca="1" si="679"/>
        <v>1</v>
      </c>
      <c r="H2232" s="40">
        <f ca="1">TRUNC(PRODUCT(G$10:G2231),15)</f>
        <v>1.6410196746996</v>
      </c>
      <c r="I2232" s="40">
        <f t="shared" ca="1" si="680"/>
        <v>1.58508760333294</v>
      </c>
      <c r="J2232" s="40">
        <f t="shared" ca="1" si="681"/>
        <v>1.03528642</v>
      </c>
      <c r="K2232" s="42">
        <f t="shared" si="682"/>
        <v>2.7E-2</v>
      </c>
      <c r="L2232" s="63">
        <f t="shared" si="688"/>
        <v>45555</v>
      </c>
      <c r="M2232" s="64">
        <f t="shared" si="689"/>
        <v>81</v>
      </c>
      <c r="N2232" s="44">
        <f t="shared" si="683"/>
        <v>82</v>
      </c>
      <c r="O2232" s="40">
        <f t="shared" si="684"/>
        <v>1.0087068859999999</v>
      </c>
      <c r="P2232" s="65">
        <f t="shared" ca="1" si="690"/>
        <v>1.0443005409999999</v>
      </c>
      <c r="Q2232" s="40">
        <f t="shared" ca="1" si="685"/>
        <v>138.98286250000001</v>
      </c>
      <c r="R2232" s="44">
        <f>IF(VLOOKUP(A2232,$Z$12:$AI$125,8)=VLOOKUP(A2231,$Z$12:$AI$125,8),0,VLOOKUP(A2232,Z$12:$AI$125,8))</f>
        <v>0</v>
      </c>
      <c r="S2232" s="45">
        <f>IF(R2232&gt;0,VLOOKUP(R2232,Y$12:$AH$125,7),0)</f>
        <v>0</v>
      </c>
      <c r="T2232" s="40">
        <f t="shared" si="686"/>
        <v>0</v>
      </c>
      <c r="U2232" s="40">
        <f t="shared" ca="1" si="687"/>
        <v>138.98286250000001</v>
      </c>
      <c r="V2232" s="46" t="str">
        <f t="shared" si="673"/>
        <v>J=</v>
      </c>
      <c r="W2232" s="47">
        <f t="shared" si="674"/>
        <v>45736</v>
      </c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  <c r="AX2232" s="35"/>
      <c r="AY2232" s="35"/>
      <c r="AZ2232" s="35"/>
      <c r="BA2232" s="35"/>
      <c r="BB2232" s="35"/>
      <c r="BC2232" s="35"/>
      <c r="BD2232" s="35"/>
      <c r="BE2232" s="35"/>
      <c r="BF2232" s="35"/>
      <c r="BG2232" s="35"/>
      <c r="BH2232" s="35"/>
      <c r="BI2232" s="35"/>
      <c r="BJ2232" s="35"/>
      <c r="BK2232" s="35"/>
      <c r="BL2232" s="35"/>
      <c r="BM2232" s="35"/>
      <c r="BN2232" s="35"/>
      <c r="BO2232" s="35"/>
      <c r="BP2232" s="35"/>
      <c r="BQ2232" s="35"/>
      <c r="BR2232" s="35"/>
      <c r="BS2232" s="35"/>
      <c r="BT2232" s="35"/>
      <c r="BU2232" s="35"/>
      <c r="BV2232" s="35"/>
      <c r="BW2232" s="35"/>
      <c r="BX2232" s="35"/>
      <c r="BY2232" s="35"/>
      <c r="BZ2232" s="35"/>
      <c r="CA2232" s="35"/>
      <c r="CB2232" s="35"/>
      <c r="CC2232" s="35"/>
      <c r="CD2232" s="35"/>
      <c r="CE2232" s="35"/>
      <c r="CF2232" s="35"/>
      <c r="CG2232" s="35"/>
      <c r="CH2232" s="35"/>
      <c r="CI2232" s="35"/>
      <c r="CJ2232" s="35"/>
      <c r="CK2232" s="35"/>
      <c r="CL2232" s="35"/>
      <c r="CM2232" s="35"/>
      <c r="CN2232" s="35"/>
      <c r="CO2232" s="35"/>
      <c r="CP2232" s="35"/>
      <c r="CQ2232" s="35"/>
      <c r="CR2232" s="35"/>
      <c r="CS2232" s="35"/>
      <c r="CT2232" s="35"/>
      <c r="CU2232" s="35"/>
      <c r="CV2232" s="35"/>
      <c r="CW2232" s="35"/>
      <c r="CX2232" s="35"/>
      <c r="CY2232" s="35"/>
      <c r="CZ2232" s="35"/>
      <c r="DA2232" s="35"/>
      <c r="DB2232" s="35"/>
      <c r="DC2232" s="35"/>
      <c r="DD2232" s="35"/>
      <c r="DE2232" s="35"/>
      <c r="DF2232" s="35"/>
      <c r="DG2232" s="35"/>
      <c r="DH2232" s="35"/>
      <c r="DI2232" s="35"/>
      <c r="DJ2232" s="35"/>
      <c r="DK2232" s="35"/>
      <c r="DL2232" s="35"/>
      <c r="DM2232" s="35"/>
      <c r="DN2232" s="35"/>
      <c r="DO2232" s="35"/>
      <c r="DP2232" s="35"/>
      <c r="DQ2232" s="35"/>
      <c r="DR2232" s="35"/>
      <c r="DS2232" s="35"/>
      <c r="DT2232" s="35"/>
      <c r="DU2232" s="35"/>
      <c r="DV2232" s="35"/>
      <c r="DW2232" s="35"/>
      <c r="DX2232" s="35"/>
      <c r="DY2232" s="35"/>
      <c r="DZ2232" s="35"/>
      <c r="EA2232" s="35"/>
      <c r="EB2232" s="35"/>
      <c r="EC2232" s="35"/>
      <c r="ED2232" s="35"/>
      <c r="EE2232" s="35"/>
      <c r="EF2232" s="35"/>
      <c r="EG2232" s="35"/>
      <c r="EH2232" s="35"/>
      <c r="EI2232" s="35"/>
      <c r="EJ2232" s="35"/>
      <c r="EK2232" s="35"/>
      <c r="EL2232" s="35"/>
      <c r="EM2232" s="35"/>
      <c r="EN2232" s="35"/>
      <c r="EO2232" s="35"/>
      <c r="EP2232" s="35"/>
      <c r="EQ2232" s="35"/>
      <c r="ER2232" s="35"/>
      <c r="ES2232" s="35"/>
      <c r="ET2232" s="35"/>
      <c r="EU2232" s="35"/>
      <c r="EV2232" s="35"/>
      <c r="EW2232" s="35"/>
      <c r="EX2232" s="35"/>
      <c r="EY2232" s="35"/>
      <c r="EZ2232" s="35"/>
      <c r="FA2232" s="35"/>
      <c r="FB2232" s="35"/>
      <c r="FC2232" s="35"/>
      <c r="FD2232" s="35"/>
      <c r="FE2232" s="35"/>
      <c r="FF2232" s="35"/>
      <c r="FG2232" s="35"/>
      <c r="FH2232" s="35"/>
      <c r="FI2232" s="35"/>
      <c r="FJ2232" s="35"/>
      <c r="FK2232" s="35"/>
      <c r="FL2232" s="35"/>
      <c r="FM2232" s="35"/>
      <c r="FN2232" s="35"/>
      <c r="FO2232" s="35"/>
      <c r="FP2232" s="35"/>
      <c r="FQ2232" s="35"/>
      <c r="FR2232" s="35"/>
      <c r="FS2232" s="35"/>
      <c r="FT2232" s="35"/>
      <c r="FU2232" s="35"/>
      <c r="FV2232" s="35"/>
      <c r="FW2232" s="35"/>
      <c r="FX2232" s="35"/>
      <c r="FY2232" s="35"/>
      <c r="FZ2232" s="35"/>
    </row>
    <row r="2233" spans="1:182" x14ac:dyDescent="0.15">
      <c r="A2233" s="38">
        <f t="shared" si="675"/>
        <v>45677</v>
      </c>
      <c r="B2233" s="39">
        <f t="shared" ca="1" si="676"/>
        <v>3276.2552154499999</v>
      </c>
      <c r="C2233" s="40">
        <f t="shared" si="677"/>
        <v>3137.2723529499999</v>
      </c>
      <c r="D2233" s="41">
        <f ca="1">IF(A2233&lt;$B$1,VLOOKUP(A2233,[1]DI!$A$4:$B$15000,2,FALSE),0)</f>
        <v>0.1215</v>
      </c>
      <c r="E2233" s="40">
        <f t="shared" ca="1" si="678"/>
        <v>4.5512999999999999E-4</v>
      </c>
      <c r="F2233" s="42">
        <f t="shared" si="672"/>
        <v>1</v>
      </c>
      <c r="G2233" s="43">
        <f t="shared" ca="1" si="679"/>
        <v>1.00045513</v>
      </c>
      <c r="H2233" s="40">
        <f ca="1">TRUNC(PRODUCT(G$10:G2232),15)</f>
        <v>1.6410196746996</v>
      </c>
      <c r="I2233" s="40">
        <f t="shared" ca="1" si="680"/>
        <v>1.58508760333294</v>
      </c>
      <c r="J2233" s="40">
        <f t="shared" ca="1" si="681"/>
        <v>1.03528642</v>
      </c>
      <c r="K2233" s="42">
        <f t="shared" si="682"/>
        <v>2.7E-2</v>
      </c>
      <c r="L2233" s="63">
        <f t="shared" si="688"/>
        <v>45555</v>
      </c>
      <c r="M2233" s="64">
        <f t="shared" si="689"/>
        <v>82</v>
      </c>
      <c r="N2233" s="44">
        <f t="shared" si="683"/>
        <v>82</v>
      </c>
      <c r="O2233" s="40">
        <f t="shared" si="684"/>
        <v>1.0087068859999999</v>
      </c>
      <c r="P2233" s="65">
        <f t="shared" ca="1" si="690"/>
        <v>1.0443005409999999</v>
      </c>
      <c r="Q2233" s="40">
        <f t="shared" ca="1" si="685"/>
        <v>138.98286250000001</v>
      </c>
      <c r="R2233" s="44">
        <f>IF(VLOOKUP(A2233,$Z$12:$AI$125,8)=VLOOKUP(A2232,$Z$12:$AI$125,8),0,VLOOKUP(A2233,Z$12:$AI$125,8))</f>
        <v>0</v>
      </c>
      <c r="S2233" s="45">
        <f>IF(R2233&gt;0,VLOOKUP(R2233,Y$12:$AH$125,7),0)</f>
        <v>0</v>
      </c>
      <c r="T2233" s="40">
        <f t="shared" si="686"/>
        <v>0</v>
      </c>
      <c r="U2233" s="40">
        <f t="shared" ca="1" si="687"/>
        <v>138.98286250000001</v>
      </c>
      <c r="V2233" s="46" t="str">
        <f t="shared" si="673"/>
        <v>J=</v>
      </c>
      <c r="W2233" s="47">
        <f t="shared" si="674"/>
        <v>45736</v>
      </c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35"/>
      <c r="BC2233" s="35"/>
      <c r="BD2233" s="35"/>
      <c r="BE2233" s="35"/>
      <c r="BF2233" s="35"/>
      <c r="BG2233" s="35"/>
      <c r="BH2233" s="35"/>
      <c r="BI2233" s="35"/>
      <c r="BJ2233" s="35"/>
      <c r="BK2233" s="35"/>
      <c r="BL2233" s="35"/>
      <c r="BM2233" s="35"/>
      <c r="BN2233" s="35"/>
      <c r="BO2233" s="35"/>
      <c r="BP2233" s="35"/>
      <c r="BQ2233" s="35"/>
      <c r="BR2233" s="35"/>
      <c r="BS2233" s="35"/>
      <c r="BT2233" s="35"/>
      <c r="BU2233" s="35"/>
      <c r="BV2233" s="35"/>
      <c r="BW2233" s="35"/>
      <c r="BX2233" s="35"/>
      <c r="BY2233" s="35"/>
      <c r="BZ2233" s="35"/>
      <c r="CA2233" s="35"/>
      <c r="CB2233" s="35"/>
      <c r="CC2233" s="35"/>
      <c r="CD2233" s="35"/>
      <c r="CE2233" s="35"/>
      <c r="CF2233" s="35"/>
      <c r="CG2233" s="35"/>
      <c r="CH2233" s="35"/>
      <c r="CI2233" s="35"/>
      <c r="CJ2233" s="35"/>
      <c r="CK2233" s="35"/>
      <c r="CL2233" s="35"/>
      <c r="CM2233" s="35"/>
      <c r="CN2233" s="35"/>
      <c r="CO2233" s="35"/>
      <c r="CP2233" s="35"/>
      <c r="CQ2233" s="35"/>
      <c r="CR2233" s="35"/>
      <c r="CS2233" s="35"/>
      <c r="CT2233" s="35"/>
      <c r="CU2233" s="35"/>
      <c r="CV2233" s="35"/>
      <c r="CW2233" s="35"/>
      <c r="CX2233" s="35"/>
      <c r="CY2233" s="35"/>
      <c r="CZ2233" s="35"/>
      <c r="DA2233" s="35"/>
      <c r="DB2233" s="35"/>
      <c r="DC2233" s="35"/>
      <c r="DD2233" s="35"/>
      <c r="DE2233" s="35"/>
      <c r="DF2233" s="35"/>
      <c r="DG2233" s="35"/>
      <c r="DH2233" s="35"/>
      <c r="DI2233" s="35"/>
      <c r="DJ2233" s="35"/>
      <c r="DK2233" s="35"/>
      <c r="DL2233" s="35"/>
      <c r="DM2233" s="35"/>
      <c r="DN2233" s="35"/>
      <c r="DO2233" s="35"/>
      <c r="DP2233" s="35"/>
      <c r="DQ2233" s="35"/>
      <c r="DR2233" s="35"/>
      <c r="DS2233" s="35"/>
      <c r="DT2233" s="35"/>
      <c r="DU2233" s="35"/>
      <c r="DV2233" s="35"/>
      <c r="DW2233" s="35"/>
      <c r="DX2233" s="35"/>
      <c r="DY2233" s="35"/>
      <c r="DZ2233" s="35"/>
      <c r="EA2233" s="35"/>
      <c r="EB2233" s="35"/>
      <c r="EC2233" s="35"/>
      <c r="ED2233" s="35"/>
      <c r="EE2233" s="35"/>
      <c r="EF2233" s="35"/>
      <c r="EG2233" s="35"/>
      <c r="EH2233" s="35"/>
      <c r="EI2233" s="35"/>
      <c r="EJ2233" s="35"/>
      <c r="EK2233" s="35"/>
      <c r="EL2233" s="35"/>
      <c r="EM2233" s="35"/>
      <c r="EN2233" s="35"/>
      <c r="EO2233" s="35"/>
      <c r="EP2233" s="35"/>
      <c r="EQ2233" s="35"/>
      <c r="ER2233" s="35"/>
      <c r="ES2233" s="35"/>
      <c r="ET2233" s="35"/>
      <c r="EU2233" s="35"/>
      <c r="EV2233" s="35"/>
      <c r="EW2233" s="35"/>
      <c r="EX2233" s="35"/>
      <c r="EY2233" s="35"/>
      <c r="EZ2233" s="35"/>
      <c r="FA2233" s="35"/>
      <c r="FB2233" s="35"/>
      <c r="FC2233" s="35"/>
      <c r="FD2233" s="35"/>
      <c r="FE2233" s="35"/>
      <c r="FF2233" s="35"/>
      <c r="FG2233" s="35"/>
      <c r="FH2233" s="35"/>
      <c r="FI2233" s="35"/>
      <c r="FJ2233" s="35"/>
      <c r="FK2233" s="35"/>
      <c r="FL2233" s="35"/>
      <c r="FM2233" s="35"/>
      <c r="FN2233" s="35"/>
      <c r="FO2233" s="35"/>
      <c r="FP2233" s="35"/>
      <c r="FQ2233" s="35"/>
      <c r="FR2233" s="35"/>
      <c r="FS2233" s="35"/>
      <c r="FT2233" s="35"/>
      <c r="FU2233" s="35"/>
      <c r="FV2233" s="35"/>
      <c r="FW2233" s="35"/>
      <c r="FX2233" s="35"/>
      <c r="FY2233" s="35"/>
      <c r="FZ2233" s="35"/>
    </row>
    <row r="2234" spans="1:182" x14ac:dyDescent="0.15">
      <c r="A2234" s="38">
        <f t="shared" si="675"/>
        <v>45678</v>
      </c>
      <c r="B2234" s="39">
        <f t="shared" ca="1" si="676"/>
        <v>3278.0928852699999</v>
      </c>
      <c r="C2234" s="40">
        <f t="shared" si="677"/>
        <v>3137.2723529499999</v>
      </c>
      <c r="D2234" s="41">
        <f ca="1">IF(A2234&lt;$B$1,VLOOKUP(A2234,[1]DI!$A$4:$B$15000,2,FALSE),0)</f>
        <v>0.1215</v>
      </c>
      <c r="E2234" s="40">
        <f t="shared" ca="1" si="678"/>
        <v>4.5512999999999999E-4</v>
      </c>
      <c r="F2234" s="42">
        <f t="shared" si="672"/>
        <v>1</v>
      </c>
      <c r="G2234" s="43">
        <f t="shared" ca="1" si="679"/>
        <v>1.00045513</v>
      </c>
      <c r="H2234" s="40">
        <f ca="1">TRUNC(PRODUCT(G$10:G2233),15)</f>
        <v>1.64176655198415</v>
      </c>
      <c r="I2234" s="40">
        <f t="shared" ca="1" si="680"/>
        <v>1.58508760333294</v>
      </c>
      <c r="J2234" s="40">
        <f t="shared" ca="1" si="681"/>
        <v>1.0357576100000001</v>
      </c>
      <c r="K2234" s="42">
        <f t="shared" si="682"/>
        <v>2.7E-2</v>
      </c>
      <c r="L2234" s="63">
        <f t="shared" si="688"/>
        <v>45555</v>
      </c>
      <c r="M2234" s="64">
        <f t="shared" si="689"/>
        <v>83</v>
      </c>
      <c r="N2234" s="44">
        <f t="shared" si="683"/>
        <v>83</v>
      </c>
      <c r="O2234" s="40">
        <f t="shared" si="684"/>
        <v>1.008813534</v>
      </c>
      <c r="P2234" s="65">
        <f t="shared" ca="1" si="690"/>
        <v>1.044886295</v>
      </c>
      <c r="Q2234" s="40">
        <f t="shared" ca="1" si="685"/>
        <v>140.82053232000001</v>
      </c>
      <c r="R2234" s="44">
        <f>IF(VLOOKUP(A2234,$Z$12:$AI$125,8)=VLOOKUP(A2233,$Z$12:$AI$125,8),0,VLOOKUP(A2234,Z$12:$AI$125,8))</f>
        <v>0</v>
      </c>
      <c r="S2234" s="45">
        <f>IF(R2234&gt;0,VLOOKUP(R2234,Y$12:$AH$125,7),0)</f>
        <v>0</v>
      </c>
      <c r="T2234" s="40">
        <f t="shared" si="686"/>
        <v>0</v>
      </c>
      <c r="U2234" s="40">
        <f t="shared" ca="1" si="687"/>
        <v>140.82053232000001</v>
      </c>
      <c r="V2234" s="46" t="str">
        <f t="shared" si="673"/>
        <v>J=</v>
      </c>
      <c r="W2234" s="47">
        <f t="shared" si="674"/>
        <v>45736</v>
      </c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35"/>
      <c r="BC2234" s="35"/>
      <c r="BD2234" s="35"/>
      <c r="BE2234" s="35"/>
      <c r="BF2234" s="35"/>
      <c r="BG2234" s="35"/>
      <c r="BH2234" s="35"/>
      <c r="BI2234" s="35"/>
      <c r="BJ2234" s="35"/>
      <c r="BK2234" s="35"/>
      <c r="BL2234" s="35"/>
      <c r="BM2234" s="35"/>
      <c r="BN2234" s="35"/>
      <c r="BO2234" s="35"/>
      <c r="BP2234" s="35"/>
      <c r="BQ2234" s="35"/>
      <c r="BR2234" s="35"/>
      <c r="BS2234" s="35"/>
      <c r="BT2234" s="35"/>
      <c r="BU2234" s="35"/>
      <c r="BV2234" s="35"/>
      <c r="BW2234" s="35"/>
      <c r="BX2234" s="35"/>
      <c r="BY2234" s="35"/>
      <c r="BZ2234" s="35"/>
      <c r="CA2234" s="35"/>
      <c r="CB2234" s="35"/>
      <c r="CC2234" s="35"/>
      <c r="CD2234" s="35"/>
      <c r="CE2234" s="35"/>
      <c r="CF2234" s="35"/>
      <c r="CG2234" s="35"/>
      <c r="CH2234" s="35"/>
      <c r="CI2234" s="35"/>
      <c r="CJ2234" s="35"/>
      <c r="CK2234" s="35"/>
      <c r="CL2234" s="35"/>
      <c r="CM2234" s="35"/>
      <c r="CN2234" s="35"/>
      <c r="CO2234" s="35"/>
      <c r="CP2234" s="35"/>
      <c r="CQ2234" s="35"/>
      <c r="CR2234" s="35"/>
      <c r="CS2234" s="35"/>
      <c r="CT2234" s="35"/>
      <c r="CU2234" s="35"/>
      <c r="CV2234" s="35"/>
      <c r="CW2234" s="35"/>
      <c r="CX2234" s="35"/>
      <c r="CY2234" s="35"/>
      <c r="CZ2234" s="35"/>
      <c r="DA2234" s="35"/>
      <c r="DB2234" s="35"/>
      <c r="DC2234" s="35"/>
      <c r="DD2234" s="35"/>
      <c r="DE2234" s="35"/>
      <c r="DF2234" s="35"/>
      <c r="DG2234" s="35"/>
      <c r="DH2234" s="35"/>
      <c r="DI2234" s="35"/>
      <c r="DJ2234" s="35"/>
      <c r="DK2234" s="35"/>
      <c r="DL2234" s="35"/>
      <c r="DM2234" s="35"/>
      <c r="DN2234" s="35"/>
      <c r="DO2234" s="35"/>
      <c r="DP2234" s="35"/>
      <c r="DQ2234" s="35"/>
      <c r="DR2234" s="35"/>
      <c r="DS2234" s="35"/>
      <c r="DT2234" s="35"/>
      <c r="DU2234" s="35"/>
      <c r="DV2234" s="35"/>
      <c r="DW2234" s="35"/>
      <c r="DX2234" s="35"/>
      <c r="DY2234" s="35"/>
      <c r="DZ2234" s="35"/>
      <c r="EA2234" s="35"/>
      <c r="EB2234" s="35"/>
      <c r="EC2234" s="35"/>
      <c r="ED2234" s="35"/>
      <c r="EE2234" s="35"/>
      <c r="EF2234" s="35"/>
      <c r="EG2234" s="35"/>
      <c r="EH2234" s="35"/>
      <c r="EI2234" s="35"/>
      <c r="EJ2234" s="35"/>
      <c r="EK2234" s="35"/>
      <c r="EL2234" s="35"/>
      <c r="EM2234" s="35"/>
      <c r="EN2234" s="35"/>
      <c r="EO2234" s="35"/>
      <c r="EP2234" s="35"/>
      <c r="EQ2234" s="35"/>
      <c r="ER2234" s="35"/>
      <c r="ES2234" s="35"/>
      <c r="ET2234" s="35"/>
      <c r="EU2234" s="35"/>
      <c r="EV2234" s="35"/>
      <c r="EW2234" s="35"/>
      <c r="EX2234" s="35"/>
      <c r="EY2234" s="35"/>
      <c r="EZ2234" s="35"/>
      <c r="FA2234" s="35"/>
      <c r="FB2234" s="35"/>
      <c r="FC2234" s="35"/>
      <c r="FD2234" s="35"/>
      <c r="FE2234" s="35"/>
      <c r="FF2234" s="35"/>
      <c r="FG2234" s="35"/>
      <c r="FH2234" s="35"/>
      <c r="FI2234" s="35"/>
      <c r="FJ2234" s="35"/>
      <c r="FK2234" s="35"/>
      <c r="FL2234" s="35"/>
      <c r="FM2234" s="35"/>
      <c r="FN2234" s="35"/>
      <c r="FO2234" s="35"/>
      <c r="FP2234" s="35"/>
      <c r="FQ2234" s="35"/>
      <c r="FR2234" s="35"/>
      <c r="FS2234" s="35"/>
      <c r="FT2234" s="35"/>
      <c r="FU2234" s="35"/>
      <c r="FV2234" s="35"/>
      <c r="FW2234" s="35"/>
      <c r="FX2234" s="35"/>
      <c r="FY2234" s="35"/>
      <c r="FZ2234" s="35"/>
    </row>
    <row r="2235" spans="1:182" x14ac:dyDescent="0.15">
      <c r="A2235" s="38">
        <f t="shared" si="675"/>
        <v>45679</v>
      </c>
      <c r="B2235" s="39">
        <f t="shared" ca="1" si="676"/>
        <v>3279.9316060900001</v>
      </c>
      <c r="C2235" s="40">
        <f t="shared" si="677"/>
        <v>3137.2723529499999</v>
      </c>
      <c r="D2235" s="41">
        <f ca="1">IF(A2235&lt;$B$1,VLOOKUP(A2235,[1]DI!$A$4:$B$15000,2,FALSE),0)</f>
        <v>0.1215</v>
      </c>
      <c r="E2235" s="40">
        <f t="shared" ca="1" si="678"/>
        <v>4.5512999999999999E-4</v>
      </c>
      <c r="F2235" s="42">
        <f t="shared" si="672"/>
        <v>1</v>
      </c>
      <c r="G2235" s="43">
        <f t="shared" ca="1" si="679"/>
        <v>1.00045513</v>
      </c>
      <c r="H2235" s="40">
        <f ca="1">TRUNC(PRODUCT(G$10:G2234),15)</f>
        <v>1.6425137691949501</v>
      </c>
      <c r="I2235" s="40">
        <f t="shared" ca="1" si="680"/>
        <v>1.58508760333294</v>
      </c>
      <c r="J2235" s="40">
        <f t="shared" ca="1" si="681"/>
        <v>1.0362290199999999</v>
      </c>
      <c r="K2235" s="42">
        <f t="shared" si="682"/>
        <v>2.7E-2</v>
      </c>
      <c r="L2235" s="63">
        <f t="shared" si="688"/>
        <v>45555</v>
      </c>
      <c r="M2235" s="64">
        <f t="shared" si="689"/>
        <v>84</v>
      </c>
      <c r="N2235" s="44">
        <f t="shared" si="683"/>
        <v>84</v>
      </c>
      <c r="O2235" s="40">
        <f t="shared" si="684"/>
        <v>1.0089201940000001</v>
      </c>
      <c r="P2235" s="65">
        <f t="shared" ca="1" si="690"/>
        <v>1.045472384</v>
      </c>
      <c r="Q2235" s="40">
        <f t="shared" ca="1" si="685"/>
        <v>142.65925314</v>
      </c>
      <c r="R2235" s="44">
        <f>IF(VLOOKUP(A2235,$Z$12:$AI$125,8)=VLOOKUP(A2234,$Z$12:$AI$125,8),0,VLOOKUP(A2235,Z$12:$AI$125,8))</f>
        <v>0</v>
      </c>
      <c r="S2235" s="45">
        <f>IF(R2235&gt;0,VLOOKUP(R2235,Y$12:$AH$125,7),0)</f>
        <v>0</v>
      </c>
      <c r="T2235" s="40">
        <f t="shared" si="686"/>
        <v>0</v>
      </c>
      <c r="U2235" s="40">
        <f t="shared" ca="1" si="687"/>
        <v>142.65925314</v>
      </c>
      <c r="V2235" s="46" t="str">
        <f t="shared" si="673"/>
        <v>J=</v>
      </c>
      <c r="W2235" s="47">
        <f t="shared" si="674"/>
        <v>45736</v>
      </c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35"/>
      <c r="BC2235" s="35"/>
      <c r="BD2235" s="35"/>
      <c r="BE2235" s="35"/>
      <c r="BF2235" s="35"/>
      <c r="BG2235" s="35"/>
      <c r="BH2235" s="35"/>
      <c r="BI2235" s="35"/>
      <c r="BJ2235" s="35"/>
      <c r="BK2235" s="35"/>
      <c r="BL2235" s="35"/>
      <c r="BM2235" s="35"/>
      <c r="BN2235" s="35"/>
      <c r="BO2235" s="35"/>
      <c r="BP2235" s="35"/>
      <c r="BQ2235" s="35"/>
      <c r="BR2235" s="35"/>
      <c r="BS2235" s="35"/>
      <c r="BT2235" s="35"/>
      <c r="BU2235" s="35"/>
      <c r="BV2235" s="35"/>
      <c r="BW2235" s="35"/>
      <c r="BX2235" s="35"/>
      <c r="BY2235" s="35"/>
      <c r="BZ2235" s="35"/>
      <c r="CA2235" s="35"/>
      <c r="CB2235" s="35"/>
      <c r="CC2235" s="35"/>
      <c r="CD2235" s="35"/>
      <c r="CE2235" s="35"/>
      <c r="CF2235" s="35"/>
      <c r="CG2235" s="35"/>
      <c r="CH2235" s="35"/>
      <c r="CI2235" s="35"/>
      <c r="CJ2235" s="35"/>
      <c r="CK2235" s="35"/>
      <c r="CL2235" s="35"/>
      <c r="CM2235" s="35"/>
      <c r="CN2235" s="35"/>
      <c r="CO2235" s="35"/>
      <c r="CP2235" s="35"/>
      <c r="CQ2235" s="35"/>
      <c r="CR2235" s="35"/>
      <c r="CS2235" s="35"/>
      <c r="CT2235" s="35"/>
      <c r="CU2235" s="35"/>
      <c r="CV2235" s="35"/>
      <c r="CW2235" s="35"/>
      <c r="CX2235" s="35"/>
      <c r="CY2235" s="35"/>
      <c r="CZ2235" s="35"/>
      <c r="DA2235" s="35"/>
      <c r="DB2235" s="35"/>
      <c r="DC2235" s="35"/>
      <c r="DD2235" s="35"/>
      <c r="DE2235" s="35"/>
      <c r="DF2235" s="35"/>
      <c r="DG2235" s="35"/>
      <c r="DH2235" s="35"/>
      <c r="DI2235" s="35"/>
      <c r="DJ2235" s="35"/>
      <c r="DK2235" s="35"/>
      <c r="DL2235" s="35"/>
      <c r="DM2235" s="35"/>
      <c r="DN2235" s="35"/>
      <c r="DO2235" s="35"/>
      <c r="DP2235" s="35"/>
      <c r="DQ2235" s="35"/>
      <c r="DR2235" s="35"/>
      <c r="DS2235" s="35"/>
      <c r="DT2235" s="35"/>
      <c r="DU2235" s="35"/>
      <c r="DV2235" s="35"/>
      <c r="DW2235" s="35"/>
      <c r="DX2235" s="35"/>
      <c r="DY2235" s="35"/>
      <c r="DZ2235" s="35"/>
      <c r="EA2235" s="35"/>
      <c r="EB2235" s="35"/>
      <c r="EC2235" s="35"/>
      <c r="ED2235" s="35"/>
      <c r="EE2235" s="35"/>
      <c r="EF2235" s="35"/>
      <c r="EG2235" s="35"/>
      <c r="EH2235" s="35"/>
      <c r="EI2235" s="35"/>
      <c r="EJ2235" s="35"/>
      <c r="EK2235" s="35"/>
      <c r="EL2235" s="35"/>
      <c r="EM2235" s="35"/>
      <c r="EN2235" s="35"/>
      <c r="EO2235" s="35"/>
      <c r="EP2235" s="35"/>
      <c r="EQ2235" s="35"/>
      <c r="ER2235" s="35"/>
      <c r="ES2235" s="35"/>
      <c r="ET2235" s="35"/>
      <c r="EU2235" s="35"/>
      <c r="EV2235" s="35"/>
      <c r="EW2235" s="35"/>
      <c r="EX2235" s="35"/>
      <c r="EY2235" s="35"/>
      <c r="EZ2235" s="35"/>
      <c r="FA2235" s="35"/>
      <c r="FB2235" s="35"/>
      <c r="FC2235" s="35"/>
      <c r="FD2235" s="35"/>
      <c r="FE2235" s="35"/>
      <c r="FF2235" s="35"/>
      <c r="FG2235" s="35"/>
      <c r="FH2235" s="35"/>
      <c r="FI2235" s="35"/>
      <c r="FJ2235" s="35"/>
      <c r="FK2235" s="35"/>
      <c r="FL2235" s="35"/>
      <c r="FM2235" s="35"/>
      <c r="FN2235" s="35"/>
      <c r="FO2235" s="35"/>
      <c r="FP2235" s="35"/>
      <c r="FQ2235" s="35"/>
      <c r="FR2235" s="35"/>
      <c r="FS2235" s="35"/>
      <c r="FT2235" s="35"/>
      <c r="FU2235" s="35"/>
      <c r="FV2235" s="35"/>
      <c r="FW2235" s="35"/>
      <c r="FX2235" s="35"/>
      <c r="FY2235" s="35"/>
      <c r="FZ2235" s="35"/>
    </row>
    <row r="2236" spans="1:182" x14ac:dyDescent="0.15">
      <c r="A2236" s="38">
        <f t="shared" si="675"/>
        <v>45680</v>
      </c>
      <c r="B2236" s="39">
        <f t="shared" ca="1" si="676"/>
        <v>3281.7713402499999</v>
      </c>
      <c r="C2236" s="40">
        <f t="shared" si="677"/>
        <v>3137.2723529499999</v>
      </c>
      <c r="D2236" s="41">
        <f ca="1">IF(A2236&lt;$B$1,VLOOKUP(A2236,[1]DI!$A$4:$B$15000,2,FALSE),0)</f>
        <v>0.1215</v>
      </c>
      <c r="E2236" s="40">
        <f t="shared" ca="1" si="678"/>
        <v>4.5512999999999999E-4</v>
      </c>
      <c r="F2236" s="42">
        <f t="shared" si="672"/>
        <v>1</v>
      </c>
      <c r="G2236" s="43">
        <f t="shared" ca="1" si="679"/>
        <v>1.00045513</v>
      </c>
      <c r="H2236" s="40">
        <f ca="1">TRUNC(PRODUCT(G$10:G2235),15)</f>
        <v>1.64326132648673</v>
      </c>
      <c r="I2236" s="40">
        <f t="shared" ca="1" si="680"/>
        <v>1.58508760333294</v>
      </c>
      <c r="J2236" s="40">
        <f t="shared" ca="1" si="681"/>
        <v>1.0367006400000001</v>
      </c>
      <c r="K2236" s="42">
        <f t="shared" si="682"/>
        <v>2.7E-2</v>
      </c>
      <c r="L2236" s="63">
        <f t="shared" si="688"/>
        <v>45555</v>
      </c>
      <c r="M2236" s="64">
        <f t="shared" si="689"/>
        <v>85</v>
      </c>
      <c r="N2236" s="44">
        <f t="shared" si="683"/>
        <v>85</v>
      </c>
      <c r="O2236" s="40">
        <f t="shared" si="684"/>
        <v>1.009026864</v>
      </c>
      <c r="P2236" s="65">
        <f t="shared" ca="1" si="690"/>
        <v>1.0460587960000001</v>
      </c>
      <c r="Q2236" s="40">
        <f t="shared" ca="1" si="685"/>
        <v>144.49898730000001</v>
      </c>
      <c r="R2236" s="44">
        <f>IF(VLOOKUP(A2236,$Z$12:$AI$125,8)=VLOOKUP(A2235,$Z$12:$AI$125,8),0,VLOOKUP(A2236,Z$12:$AI$125,8))</f>
        <v>0</v>
      </c>
      <c r="S2236" s="45">
        <f>IF(R2236&gt;0,VLOOKUP(R2236,Y$12:$AH$125,7),0)</f>
        <v>0</v>
      </c>
      <c r="T2236" s="40">
        <f t="shared" si="686"/>
        <v>0</v>
      </c>
      <c r="U2236" s="40">
        <f t="shared" ca="1" si="687"/>
        <v>144.49898730000001</v>
      </c>
      <c r="V2236" s="46" t="str">
        <f t="shared" si="673"/>
        <v>J=</v>
      </c>
      <c r="W2236" s="47">
        <f t="shared" si="674"/>
        <v>45736</v>
      </c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  <c r="AX2236" s="35"/>
      <c r="AY2236" s="35"/>
      <c r="AZ2236" s="35"/>
      <c r="BA2236" s="35"/>
      <c r="BB2236" s="35"/>
      <c r="BC2236" s="35"/>
      <c r="BD2236" s="35"/>
      <c r="BE2236" s="35"/>
      <c r="BF2236" s="35"/>
      <c r="BG2236" s="35"/>
      <c r="BH2236" s="35"/>
      <c r="BI2236" s="35"/>
      <c r="BJ2236" s="35"/>
      <c r="BK2236" s="35"/>
      <c r="BL2236" s="35"/>
      <c r="BM2236" s="35"/>
      <c r="BN2236" s="35"/>
      <c r="BO2236" s="35"/>
      <c r="BP2236" s="35"/>
      <c r="BQ2236" s="35"/>
      <c r="BR2236" s="35"/>
      <c r="BS2236" s="35"/>
      <c r="BT2236" s="35"/>
      <c r="BU2236" s="35"/>
      <c r="BV2236" s="35"/>
      <c r="BW2236" s="35"/>
      <c r="BX2236" s="35"/>
      <c r="BY2236" s="35"/>
      <c r="BZ2236" s="35"/>
      <c r="CA2236" s="35"/>
      <c r="CB2236" s="35"/>
      <c r="CC2236" s="35"/>
      <c r="CD2236" s="35"/>
      <c r="CE2236" s="35"/>
      <c r="CF2236" s="35"/>
      <c r="CG2236" s="35"/>
      <c r="CH2236" s="35"/>
      <c r="CI2236" s="35"/>
      <c r="CJ2236" s="35"/>
      <c r="CK2236" s="35"/>
      <c r="CL2236" s="35"/>
      <c r="CM2236" s="35"/>
      <c r="CN2236" s="35"/>
      <c r="CO2236" s="35"/>
      <c r="CP2236" s="35"/>
      <c r="CQ2236" s="35"/>
      <c r="CR2236" s="35"/>
      <c r="CS2236" s="35"/>
      <c r="CT2236" s="35"/>
      <c r="CU2236" s="35"/>
      <c r="CV2236" s="35"/>
      <c r="CW2236" s="35"/>
      <c r="CX2236" s="35"/>
      <c r="CY2236" s="35"/>
      <c r="CZ2236" s="35"/>
      <c r="DA2236" s="35"/>
      <c r="DB2236" s="35"/>
      <c r="DC2236" s="35"/>
      <c r="DD2236" s="35"/>
      <c r="DE2236" s="35"/>
      <c r="DF2236" s="35"/>
      <c r="DG2236" s="35"/>
      <c r="DH2236" s="35"/>
      <c r="DI2236" s="35"/>
      <c r="DJ2236" s="35"/>
      <c r="DK2236" s="35"/>
      <c r="DL2236" s="35"/>
      <c r="DM2236" s="35"/>
      <c r="DN2236" s="35"/>
      <c r="DO2236" s="35"/>
      <c r="DP2236" s="35"/>
      <c r="DQ2236" s="35"/>
      <c r="DR2236" s="35"/>
      <c r="DS2236" s="35"/>
      <c r="DT2236" s="35"/>
      <c r="DU2236" s="35"/>
      <c r="DV2236" s="35"/>
      <c r="DW2236" s="35"/>
      <c r="DX2236" s="35"/>
      <c r="DY2236" s="35"/>
      <c r="DZ2236" s="35"/>
      <c r="EA2236" s="35"/>
      <c r="EB2236" s="35"/>
      <c r="EC2236" s="35"/>
      <c r="ED2236" s="35"/>
      <c r="EE2236" s="35"/>
      <c r="EF2236" s="35"/>
      <c r="EG2236" s="35"/>
      <c r="EH2236" s="35"/>
      <c r="EI2236" s="35"/>
      <c r="EJ2236" s="35"/>
      <c r="EK2236" s="35"/>
      <c r="EL2236" s="35"/>
      <c r="EM2236" s="35"/>
      <c r="EN2236" s="35"/>
      <c r="EO2236" s="35"/>
      <c r="EP2236" s="35"/>
      <c r="EQ2236" s="35"/>
      <c r="ER2236" s="35"/>
      <c r="ES2236" s="35"/>
      <c r="ET2236" s="35"/>
      <c r="EU2236" s="35"/>
      <c r="EV2236" s="35"/>
      <c r="EW2236" s="35"/>
      <c r="EX2236" s="35"/>
      <c r="EY2236" s="35"/>
      <c r="EZ2236" s="35"/>
      <c r="FA2236" s="35"/>
      <c r="FB2236" s="35"/>
      <c r="FC2236" s="35"/>
      <c r="FD2236" s="35"/>
      <c r="FE2236" s="35"/>
      <c r="FF2236" s="35"/>
      <c r="FG2236" s="35"/>
      <c r="FH2236" s="35"/>
      <c r="FI2236" s="35"/>
      <c r="FJ2236" s="35"/>
      <c r="FK2236" s="35"/>
      <c r="FL2236" s="35"/>
      <c r="FM2236" s="35"/>
      <c r="FN2236" s="35"/>
      <c r="FO2236" s="35"/>
      <c r="FP2236" s="35"/>
      <c r="FQ2236" s="35"/>
      <c r="FR2236" s="35"/>
      <c r="FS2236" s="35"/>
      <c r="FT2236" s="35"/>
      <c r="FU2236" s="35"/>
      <c r="FV2236" s="35"/>
      <c r="FW2236" s="35"/>
      <c r="FX2236" s="35"/>
      <c r="FY2236" s="35"/>
      <c r="FZ2236" s="35"/>
    </row>
    <row r="2237" spans="1:182" x14ac:dyDescent="0.15">
      <c r="A2237" s="38">
        <f t="shared" si="675"/>
        <v>45681</v>
      </c>
      <c r="B2237" s="39">
        <f t="shared" ca="1" si="676"/>
        <v>3283.6120908799999</v>
      </c>
      <c r="C2237" s="40">
        <f t="shared" si="677"/>
        <v>3137.2723529499999</v>
      </c>
      <c r="D2237" s="41">
        <f ca="1">IF(A2237&lt;$B$1,VLOOKUP(A2237,[1]DI!$A$4:$B$15000,2,FALSE),0)</f>
        <v>0.1215</v>
      </c>
      <c r="E2237" s="40">
        <f t="shared" ca="1" si="678"/>
        <v>4.5512999999999999E-4</v>
      </c>
      <c r="F2237" s="42">
        <f t="shared" si="672"/>
        <v>1</v>
      </c>
      <c r="G2237" s="43">
        <f t="shared" ca="1" si="679"/>
        <v>1.00045513</v>
      </c>
      <c r="H2237" s="40">
        <f ca="1">TRUNC(PRODUCT(G$10:G2236),15)</f>
        <v>1.6440092240142501</v>
      </c>
      <c r="I2237" s="40">
        <f t="shared" ca="1" si="680"/>
        <v>1.58508760333294</v>
      </c>
      <c r="J2237" s="40">
        <f t="shared" ca="1" si="681"/>
        <v>1.03717247</v>
      </c>
      <c r="K2237" s="42">
        <f t="shared" si="682"/>
        <v>2.7E-2</v>
      </c>
      <c r="L2237" s="63">
        <f t="shared" si="688"/>
        <v>45555</v>
      </c>
      <c r="M2237" s="64">
        <f t="shared" si="689"/>
        <v>86</v>
      </c>
      <c r="N2237" s="44">
        <f t="shared" si="683"/>
        <v>86</v>
      </c>
      <c r="O2237" s="40">
        <f t="shared" si="684"/>
        <v>1.0091335459999999</v>
      </c>
      <c r="P2237" s="65">
        <f t="shared" ca="1" si="690"/>
        <v>1.0466455320000001</v>
      </c>
      <c r="Q2237" s="40">
        <f t="shared" ca="1" si="685"/>
        <v>146.33973793000001</v>
      </c>
      <c r="R2237" s="44">
        <f>IF(VLOOKUP(A2237,$Z$12:$AI$125,8)=VLOOKUP(A2236,$Z$12:$AI$125,8),0,VLOOKUP(A2237,Z$12:$AI$125,8))</f>
        <v>0</v>
      </c>
      <c r="S2237" s="45">
        <f>IF(R2237&gt;0,VLOOKUP(R2237,Y$12:$AH$125,7),0)</f>
        <v>0</v>
      </c>
      <c r="T2237" s="40">
        <f t="shared" si="686"/>
        <v>0</v>
      </c>
      <c r="U2237" s="40">
        <f t="shared" ca="1" si="687"/>
        <v>146.33973793000001</v>
      </c>
      <c r="V2237" s="46" t="str">
        <f t="shared" si="673"/>
        <v>J=</v>
      </c>
      <c r="W2237" s="47">
        <f t="shared" si="674"/>
        <v>45736</v>
      </c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35"/>
      <c r="BC2237" s="35"/>
      <c r="BD2237" s="35"/>
      <c r="BE2237" s="35"/>
      <c r="BF2237" s="35"/>
      <c r="BG2237" s="35"/>
      <c r="BH2237" s="35"/>
      <c r="BI2237" s="35"/>
      <c r="BJ2237" s="35"/>
      <c r="BK2237" s="35"/>
      <c r="BL2237" s="35"/>
      <c r="BM2237" s="35"/>
      <c r="BN2237" s="35"/>
      <c r="BO2237" s="35"/>
      <c r="BP2237" s="35"/>
      <c r="BQ2237" s="35"/>
      <c r="BR2237" s="35"/>
      <c r="BS2237" s="35"/>
      <c r="BT2237" s="35"/>
      <c r="BU2237" s="35"/>
      <c r="BV2237" s="35"/>
      <c r="BW2237" s="35"/>
      <c r="BX2237" s="35"/>
      <c r="BY2237" s="35"/>
      <c r="BZ2237" s="35"/>
      <c r="CA2237" s="35"/>
      <c r="CB2237" s="35"/>
      <c r="CC2237" s="35"/>
      <c r="CD2237" s="35"/>
      <c r="CE2237" s="35"/>
      <c r="CF2237" s="35"/>
      <c r="CG2237" s="35"/>
      <c r="CH2237" s="35"/>
      <c r="CI2237" s="35"/>
      <c r="CJ2237" s="35"/>
      <c r="CK2237" s="35"/>
      <c r="CL2237" s="35"/>
      <c r="CM2237" s="35"/>
      <c r="CN2237" s="35"/>
      <c r="CO2237" s="35"/>
      <c r="CP2237" s="35"/>
      <c r="CQ2237" s="35"/>
      <c r="CR2237" s="35"/>
      <c r="CS2237" s="35"/>
      <c r="CT2237" s="35"/>
      <c r="CU2237" s="35"/>
      <c r="CV2237" s="35"/>
      <c r="CW2237" s="35"/>
      <c r="CX2237" s="35"/>
      <c r="CY2237" s="35"/>
      <c r="CZ2237" s="35"/>
      <c r="DA2237" s="35"/>
      <c r="DB2237" s="35"/>
      <c r="DC2237" s="35"/>
      <c r="DD2237" s="35"/>
      <c r="DE2237" s="35"/>
      <c r="DF2237" s="35"/>
      <c r="DG2237" s="35"/>
      <c r="DH2237" s="35"/>
      <c r="DI2237" s="35"/>
      <c r="DJ2237" s="35"/>
      <c r="DK2237" s="35"/>
      <c r="DL2237" s="35"/>
      <c r="DM2237" s="35"/>
      <c r="DN2237" s="35"/>
      <c r="DO2237" s="35"/>
      <c r="DP2237" s="35"/>
      <c r="DQ2237" s="35"/>
      <c r="DR2237" s="35"/>
      <c r="DS2237" s="35"/>
      <c r="DT2237" s="35"/>
      <c r="DU2237" s="35"/>
      <c r="DV2237" s="35"/>
      <c r="DW2237" s="35"/>
      <c r="DX2237" s="35"/>
      <c r="DY2237" s="35"/>
      <c r="DZ2237" s="35"/>
      <c r="EA2237" s="35"/>
      <c r="EB2237" s="35"/>
      <c r="EC2237" s="35"/>
      <c r="ED2237" s="35"/>
      <c r="EE2237" s="35"/>
      <c r="EF2237" s="35"/>
      <c r="EG2237" s="35"/>
      <c r="EH2237" s="35"/>
      <c r="EI2237" s="35"/>
      <c r="EJ2237" s="35"/>
      <c r="EK2237" s="35"/>
      <c r="EL2237" s="35"/>
      <c r="EM2237" s="35"/>
      <c r="EN2237" s="35"/>
      <c r="EO2237" s="35"/>
      <c r="EP2237" s="35"/>
      <c r="EQ2237" s="35"/>
      <c r="ER2237" s="35"/>
      <c r="ES2237" s="35"/>
      <c r="ET2237" s="35"/>
      <c r="EU2237" s="35"/>
      <c r="EV2237" s="35"/>
      <c r="EW2237" s="35"/>
      <c r="EX2237" s="35"/>
      <c r="EY2237" s="35"/>
      <c r="EZ2237" s="35"/>
      <c r="FA2237" s="35"/>
      <c r="FB2237" s="35"/>
      <c r="FC2237" s="35"/>
      <c r="FD2237" s="35"/>
      <c r="FE2237" s="35"/>
      <c r="FF2237" s="35"/>
      <c r="FG2237" s="35"/>
      <c r="FH2237" s="35"/>
      <c r="FI2237" s="35"/>
      <c r="FJ2237" s="35"/>
      <c r="FK2237" s="35"/>
      <c r="FL2237" s="35"/>
      <c r="FM2237" s="35"/>
      <c r="FN2237" s="35"/>
      <c r="FO2237" s="35"/>
      <c r="FP2237" s="35"/>
      <c r="FQ2237" s="35"/>
      <c r="FR2237" s="35"/>
      <c r="FS2237" s="35"/>
      <c r="FT2237" s="35"/>
      <c r="FU2237" s="35"/>
      <c r="FV2237" s="35"/>
      <c r="FW2237" s="35"/>
      <c r="FX2237" s="35"/>
      <c r="FY2237" s="35"/>
      <c r="FZ2237" s="35"/>
    </row>
    <row r="2238" spans="1:182" x14ac:dyDescent="0.15">
      <c r="A2238" s="38">
        <f t="shared" si="675"/>
        <v>45682</v>
      </c>
      <c r="B2238" s="39">
        <f t="shared" ca="1" si="676"/>
        <v>3285.4538924899998</v>
      </c>
      <c r="C2238" s="40">
        <f t="shared" si="677"/>
        <v>3137.2723529499999</v>
      </c>
      <c r="D2238" s="41">
        <f ca="1">IF(A2238&lt;$B$1,VLOOKUP(A2238,[1]DI!$A$4:$B$15000,2,FALSE),0)</f>
        <v>0</v>
      </c>
      <c r="E2238" s="40">
        <f t="shared" ca="1" si="678"/>
        <v>0</v>
      </c>
      <c r="F2238" s="42">
        <f t="shared" si="672"/>
        <v>1</v>
      </c>
      <c r="G2238" s="43">
        <f t="shared" ca="1" si="679"/>
        <v>1</v>
      </c>
      <c r="H2238" s="40">
        <f ca="1">TRUNC(PRODUCT(G$10:G2237),15)</f>
        <v>1.6447574619323799</v>
      </c>
      <c r="I2238" s="40">
        <f t="shared" ca="1" si="680"/>
        <v>1.58508760333294</v>
      </c>
      <c r="J2238" s="40">
        <f t="shared" ca="1" si="681"/>
        <v>1.03764452</v>
      </c>
      <c r="K2238" s="42">
        <f t="shared" si="682"/>
        <v>2.7E-2</v>
      </c>
      <c r="L2238" s="63">
        <f t="shared" si="688"/>
        <v>45555</v>
      </c>
      <c r="M2238" s="64">
        <f t="shared" si="689"/>
        <v>86</v>
      </c>
      <c r="N2238" s="44">
        <f t="shared" si="683"/>
        <v>87</v>
      </c>
      <c r="O2238" s="40">
        <f t="shared" si="684"/>
        <v>1.0092402389999999</v>
      </c>
      <c r="P2238" s="65">
        <f t="shared" ca="1" si="690"/>
        <v>1.0472326030000001</v>
      </c>
      <c r="Q2238" s="40">
        <f t="shared" ca="1" si="685"/>
        <v>148.18153953999999</v>
      </c>
      <c r="R2238" s="44">
        <f>IF(VLOOKUP(A2238,$Z$12:$AI$125,8)=VLOOKUP(A2237,$Z$12:$AI$125,8),0,VLOOKUP(A2238,Z$12:$AI$125,8))</f>
        <v>0</v>
      </c>
      <c r="S2238" s="45">
        <f>IF(R2238&gt;0,VLOOKUP(R2238,Y$12:$AH$125,7),0)</f>
        <v>0</v>
      </c>
      <c r="T2238" s="40">
        <f t="shared" si="686"/>
        <v>0</v>
      </c>
      <c r="U2238" s="40">
        <f t="shared" ca="1" si="687"/>
        <v>148.18153953999999</v>
      </c>
      <c r="V2238" s="46" t="str">
        <f t="shared" si="673"/>
        <v>J=</v>
      </c>
      <c r="W2238" s="47">
        <f t="shared" si="674"/>
        <v>45736</v>
      </c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35"/>
      <c r="BC2238" s="35"/>
      <c r="BD2238" s="35"/>
      <c r="BE2238" s="35"/>
      <c r="BF2238" s="35"/>
      <c r="BG2238" s="35"/>
      <c r="BH2238" s="35"/>
      <c r="BI2238" s="35"/>
      <c r="BJ2238" s="35"/>
      <c r="BK2238" s="35"/>
      <c r="BL2238" s="35"/>
      <c r="BM2238" s="35"/>
      <c r="BN2238" s="35"/>
      <c r="BO2238" s="35"/>
      <c r="BP2238" s="35"/>
      <c r="BQ2238" s="35"/>
      <c r="BR2238" s="35"/>
      <c r="BS2238" s="35"/>
      <c r="BT2238" s="35"/>
      <c r="BU2238" s="35"/>
      <c r="BV2238" s="35"/>
      <c r="BW2238" s="35"/>
      <c r="BX2238" s="35"/>
      <c r="BY2238" s="35"/>
      <c r="BZ2238" s="35"/>
      <c r="CA2238" s="35"/>
      <c r="CB2238" s="35"/>
      <c r="CC2238" s="35"/>
      <c r="CD2238" s="35"/>
      <c r="CE2238" s="35"/>
      <c r="CF2238" s="35"/>
      <c r="CG2238" s="35"/>
      <c r="CH2238" s="35"/>
      <c r="CI2238" s="35"/>
      <c r="CJ2238" s="35"/>
      <c r="CK2238" s="35"/>
      <c r="CL2238" s="35"/>
      <c r="CM2238" s="35"/>
      <c r="CN2238" s="35"/>
      <c r="CO2238" s="35"/>
      <c r="CP2238" s="35"/>
      <c r="CQ2238" s="35"/>
      <c r="CR2238" s="35"/>
      <c r="CS2238" s="35"/>
      <c r="CT2238" s="35"/>
      <c r="CU2238" s="35"/>
      <c r="CV2238" s="35"/>
      <c r="CW2238" s="35"/>
      <c r="CX2238" s="35"/>
      <c r="CY2238" s="35"/>
      <c r="CZ2238" s="35"/>
      <c r="DA2238" s="35"/>
      <c r="DB2238" s="35"/>
      <c r="DC2238" s="35"/>
      <c r="DD2238" s="35"/>
      <c r="DE2238" s="35"/>
      <c r="DF2238" s="35"/>
      <c r="DG2238" s="35"/>
      <c r="DH2238" s="35"/>
      <c r="DI2238" s="35"/>
      <c r="DJ2238" s="35"/>
      <c r="DK2238" s="35"/>
      <c r="DL2238" s="35"/>
      <c r="DM2238" s="35"/>
      <c r="DN2238" s="35"/>
      <c r="DO2238" s="35"/>
      <c r="DP2238" s="35"/>
      <c r="DQ2238" s="35"/>
      <c r="DR2238" s="35"/>
      <c r="DS2238" s="35"/>
      <c r="DT2238" s="35"/>
      <c r="DU2238" s="35"/>
      <c r="DV2238" s="35"/>
      <c r="DW2238" s="35"/>
      <c r="DX2238" s="35"/>
      <c r="DY2238" s="35"/>
      <c r="DZ2238" s="35"/>
      <c r="EA2238" s="35"/>
      <c r="EB2238" s="35"/>
      <c r="EC2238" s="35"/>
      <c r="ED2238" s="35"/>
      <c r="EE2238" s="35"/>
      <c r="EF2238" s="35"/>
      <c r="EG2238" s="35"/>
      <c r="EH2238" s="35"/>
      <c r="EI2238" s="35"/>
      <c r="EJ2238" s="35"/>
      <c r="EK2238" s="35"/>
      <c r="EL2238" s="35"/>
      <c r="EM2238" s="35"/>
      <c r="EN2238" s="35"/>
      <c r="EO2238" s="35"/>
      <c r="EP2238" s="35"/>
      <c r="EQ2238" s="35"/>
      <c r="ER2238" s="35"/>
      <c r="ES2238" s="35"/>
      <c r="ET2238" s="35"/>
      <c r="EU2238" s="35"/>
      <c r="EV2238" s="35"/>
      <c r="EW2238" s="35"/>
      <c r="EX2238" s="35"/>
      <c r="EY2238" s="35"/>
      <c r="EZ2238" s="35"/>
      <c r="FA2238" s="35"/>
      <c r="FB2238" s="35"/>
      <c r="FC2238" s="35"/>
      <c r="FD2238" s="35"/>
      <c r="FE2238" s="35"/>
      <c r="FF2238" s="35"/>
      <c r="FG2238" s="35"/>
      <c r="FH2238" s="35"/>
      <c r="FI2238" s="35"/>
      <c r="FJ2238" s="35"/>
      <c r="FK2238" s="35"/>
      <c r="FL2238" s="35"/>
      <c r="FM2238" s="35"/>
      <c r="FN2238" s="35"/>
      <c r="FO2238" s="35"/>
      <c r="FP2238" s="35"/>
      <c r="FQ2238" s="35"/>
      <c r="FR2238" s="35"/>
      <c r="FS2238" s="35"/>
      <c r="FT2238" s="35"/>
      <c r="FU2238" s="35"/>
      <c r="FV2238" s="35"/>
      <c r="FW2238" s="35"/>
      <c r="FX2238" s="35"/>
      <c r="FY2238" s="35"/>
      <c r="FZ2238" s="35"/>
    </row>
    <row r="2239" spans="1:182" x14ac:dyDescent="0.15">
      <c r="A2239" s="38">
        <f t="shared" si="675"/>
        <v>45683</v>
      </c>
      <c r="B2239" s="39">
        <f t="shared" ca="1" si="676"/>
        <v>3285.4538924899998</v>
      </c>
      <c r="C2239" s="40">
        <f t="shared" si="677"/>
        <v>3137.2723529499999</v>
      </c>
      <c r="D2239" s="41">
        <f ca="1">IF(A2239&lt;$B$1,VLOOKUP(A2239,[1]DI!$A$4:$B$15000,2,FALSE),0)</f>
        <v>0</v>
      </c>
      <c r="E2239" s="40">
        <f t="shared" ca="1" si="678"/>
        <v>0</v>
      </c>
      <c r="F2239" s="42">
        <f t="shared" si="672"/>
        <v>1</v>
      </c>
      <c r="G2239" s="43">
        <f t="shared" ca="1" si="679"/>
        <v>1</v>
      </c>
      <c r="H2239" s="40">
        <f ca="1">TRUNC(PRODUCT(G$10:G2238),15)</f>
        <v>1.6447574619323799</v>
      </c>
      <c r="I2239" s="40">
        <f t="shared" ca="1" si="680"/>
        <v>1.58508760333294</v>
      </c>
      <c r="J2239" s="40">
        <f t="shared" ca="1" si="681"/>
        <v>1.03764452</v>
      </c>
      <c r="K2239" s="42">
        <f t="shared" si="682"/>
        <v>2.7E-2</v>
      </c>
      <c r="L2239" s="63">
        <f t="shared" si="688"/>
        <v>45555</v>
      </c>
      <c r="M2239" s="64">
        <f t="shared" si="689"/>
        <v>86</v>
      </c>
      <c r="N2239" s="44">
        <f t="shared" si="683"/>
        <v>87</v>
      </c>
      <c r="O2239" s="40">
        <f t="shared" si="684"/>
        <v>1.0092402389999999</v>
      </c>
      <c r="P2239" s="65">
        <f t="shared" ca="1" si="690"/>
        <v>1.0472326030000001</v>
      </c>
      <c r="Q2239" s="40">
        <f t="shared" ca="1" si="685"/>
        <v>148.18153953999999</v>
      </c>
      <c r="R2239" s="44">
        <f>IF(VLOOKUP(A2239,$Z$12:$AI$125,8)=VLOOKUP(A2238,$Z$12:$AI$125,8),0,VLOOKUP(A2239,Z$12:$AI$125,8))</f>
        <v>0</v>
      </c>
      <c r="S2239" s="45">
        <f>IF(R2239&gt;0,VLOOKUP(R2239,Y$12:$AH$125,7),0)</f>
        <v>0</v>
      </c>
      <c r="T2239" s="40">
        <f t="shared" si="686"/>
        <v>0</v>
      </c>
      <c r="U2239" s="40">
        <f t="shared" ca="1" si="687"/>
        <v>148.18153953999999</v>
      </c>
      <c r="V2239" s="46" t="str">
        <f t="shared" si="673"/>
        <v>J=</v>
      </c>
      <c r="W2239" s="47">
        <f t="shared" si="674"/>
        <v>45736</v>
      </c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35"/>
      <c r="BC2239" s="35"/>
      <c r="BD2239" s="35"/>
      <c r="BE2239" s="35"/>
      <c r="BF2239" s="35"/>
      <c r="BG2239" s="35"/>
      <c r="BH2239" s="35"/>
      <c r="BI2239" s="35"/>
      <c r="BJ2239" s="35"/>
      <c r="BK2239" s="35"/>
      <c r="BL2239" s="35"/>
      <c r="BM2239" s="35"/>
      <c r="BN2239" s="35"/>
      <c r="BO2239" s="35"/>
      <c r="BP2239" s="35"/>
      <c r="BQ2239" s="35"/>
      <c r="BR2239" s="35"/>
      <c r="BS2239" s="35"/>
      <c r="BT2239" s="35"/>
      <c r="BU2239" s="35"/>
      <c r="BV2239" s="35"/>
      <c r="BW2239" s="35"/>
      <c r="BX2239" s="35"/>
      <c r="BY2239" s="35"/>
      <c r="BZ2239" s="35"/>
      <c r="CA2239" s="35"/>
      <c r="CB2239" s="35"/>
      <c r="CC2239" s="35"/>
      <c r="CD2239" s="35"/>
      <c r="CE2239" s="35"/>
      <c r="CF2239" s="35"/>
      <c r="CG2239" s="35"/>
      <c r="CH2239" s="35"/>
      <c r="CI2239" s="35"/>
      <c r="CJ2239" s="35"/>
      <c r="CK2239" s="35"/>
      <c r="CL2239" s="35"/>
      <c r="CM2239" s="35"/>
      <c r="CN2239" s="35"/>
      <c r="CO2239" s="35"/>
      <c r="CP2239" s="35"/>
      <c r="CQ2239" s="35"/>
      <c r="CR2239" s="35"/>
      <c r="CS2239" s="35"/>
      <c r="CT2239" s="35"/>
      <c r="CU2239" s="35"/>
      <c r="CV2239" s="35"/>
      <c r="CW2239" s="35"/>
      <c r="CX2239" s="35"/>
      <c r="CY2239" s="35"/>
      <c r="CZ2239" s="35"/>
      <c r="DA2239" s="35"/>
      <c r="DB2239" s="35"/>
      <c r="DC2239" s="35"/>
      <c r="DD2239" s="35"/>
      <c r="DE2239" s="35"/>
      <c r="DF2239" s="35"/>
      <c r="DG2239" s="35"/>
      <c r="DH2239" s="35"/>
      <c r="DI2239" s="35"/>
      <c r="DJ2239" s="35"/>
      <c r="DK2239" s="35"/>
      <c r="DL2239" s="35"/>
      <c r="DM2239" s="35"/>
      <c r="DN2239" s="35"/>
      <c r="DO2239" s="35"/>
      <c r="DP2239" s="35"/>
      <c r="DQ2239" s="35"/>
      <c r="DR2239" s="35"/>
      <c r="DS2239" s="35"/>
      <c r="DT2239" s="35"/>
      <c r="DU2239" s="35"/>
      <c r="DV2239" s="35"/>
      <c r="DW2239" s="35"/>
      <c r="DX2239" s="35"/>
      <c r="DY2239" s="35"/>
      <c r="DZ2239" s="35"/>
      <c r="EA2239" s="35"/>
      <c r="EB2239" s="35"/>
      <c r="EC2239" s="35"/>
      <c r="ED2239" s="35"/>
      <c r="EE2239" s="35"/>
      <c r="EF2239" s="35"/>
      <c r="EG2239" s="35"/>
      <c r="EH2239" s="35"/>
      <c r="EI2239" s="35"/>
      <c r="EJ2239" s="35"/>
      <c r="EK2239" s="35"/>
      <c r="EL2239" s="35"/>
      <c r="EM2239" s="35"/>
      <c r="EN2239" s="35"/>
      <c r="EO2239" s="35"/>
      <c r="EP2239" s="35"/>
      <c r="EQ2239" s="35"/>
      <c r="ER2239" s="35"/>
      <c r="ES2239" s="35"/>
      <c r="ET2239" s="35"/>
      <c r="EU2239" s="35"/>
      <c r="EV2239" s="35"/>
      <c r="EW2239" s="35"/>
      <c r="EX2239" s="35"/>
      <c r="EY2239" s="35"/>
      <c r="EZ2239" s="35"/>
      <c r="FA2239" s="35"/>
      <c r="FB2239" s="35"/>
      <c r="FC2239" s="35"/>
      <c r="FD2239" s="35"/>
      <c r="FE2239" s="35"/>
      <c r="FF2239" s="35"/>
      <c r="FG2239" s="35"/>
      <c r="FH2239" s="35"/>
      <c r="FI2239" s="35"/>
      <c r="FJ2239" s="35"/>
      <c r="FK2239" s="35"/>
      <c r="FL2239" s="35"/>
      <c r="FM2239" s="35"/>
      <c r="FN2239" s="35"/>
      <c r="FO2239" s="35"/>
      <c r="FP2239" s="35"/>
      <c r="FQ2239" s="35"/>
      <c r="FR2239" s="35"/>
      <c r="FS2239" s="35"/>
      <c r="FT2239" s="35"/>
      <c r="FU2239" s="35"/>
      <c r="FV2239" s="35"/>
      <c r="FW2239" s="35"/>
      <c r="FX2239" s="35"/>
      <c r="FY2239" s="35"/>
      <c r="FZ2239" s="35"/>
    </row>
    <row r="2240" spans="1:182" x14ac:dyDescent="0.15">
      <c r="A2240" s="38">
        <f t="shared" si="675"/>
        <v>45684</v>
      </c>
      <c r="B2240" s="39">
        <f t="shared" ca="1" si="676"/>
        <v>3285.4538924899998</v>
      </c>
      <c r="C2240" s="40">
        <f t="shared" si="677"/>
        <v>3137.2723529499999</v>
      </c>
      <c r="D2240" s="41">
        <f ca="1">IF(A2240&lt;$B$1,VLOOKUP(A2240,[1]DI!$A$4:$B$15000,2,FALSE),0)</f>
        <v>0.1215</v>
      </c>
      <c r="E2240" s="40">
        <f t="shared" ca="1" si="678"/>
        <v>4.5512999999999999E-4</v>
      </c>
      <c r="F2240" s="42">
        <f t="shared" si="672"/>
        <v>1</v>
      </c>
      <c r="G2240" s="43">
        <f t="shared" ca="1" si="679"/>
        <v>1.00045513</v>
      </c>
      <c r="H2240" s="40">
        <f ca="1">TRUNC(PRODUCT(G$10:G2239),15)</f>
        <v>1.6447574619323799</v>
      </c>
      <c r="I2240" s="40">
        <f t="shared" ca="1" si="680"/>
        <v>1.58508760333294</v>
      </c>
      <c r="J2240" s="40">
        <f t="shared" ca="1" si="681"/>
        <v>1.03764452</v>
      </c>
      <c r="K2240" s="42">
        <f t="shared" si="682"/>
        <v>2.7E-2</v>
      </c>
      <c r="L2240" s="63">
        <f t="shared" si="688"/>
        <v>45555</v>
      </c>
      <c r="M2240" s="64">
        <f t="shared" si="689"/>
        <v>87</v>
      </c>
      <c r="N2240" s="44">
        <f t="shared" si="683"/>
        <v>87</v>
      </c>
      <c r="O2240" s="40">
        <f t="shared" si="684"/>
        <v>1.0092402389999999</v>
      </c>
      <c r="P2240" s="65">
        <f t="shared" ca="1" si="690"/>
        <v>1.0472326030000001</v>
      </c>
      <c r="Q2240" s="40">
        <f t="shared" ca="1" si="685"/>
        <v>148.18153953999999</v>
      </c>
      <c r="R2240" s="44">
        <f>IF(VLOOKUP(A2240,$Z$12:$AI$125,8)=VLOOKUP(A2239,$Z$12:$AI$125,8),0,VLOOKUP(A2240,Z$12:$AI$125,8))</f>
        <v>0</v>
      </c>
      <c r="S2240" s="45">
        <f>IF(R2240&gt;0,VLOOKUP(R2240,Y$12:$AH$125,7),0)</f>
        <v>0</v>
      </c>
      <c r="T2240" s="40">
        <f t="shared" si="686"/>
        <v>0</v>
      </c>
      <c r="U2240" s="40">
        <f t="shared" ca="1" si="687"/>
        <v>148.18153953999999</v>
      </c>
      <c r="V2240" s="46" t="str">
        <f t="shared" si="673"/>
        <v>J=</v>
      </c>
      <c r="W2240" s="47">
        <f t="shared" si="674"/>
        <v>45736</v>
      </c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  <c r="AX2240" s="35"/>
      <c r="AY2240" s="35"/>
      <c r="AZ2240" s="35"/>
      <c r="BA2240" s="35"/>
      <c r="BB2240" s="35"/>
      <c r="BC2240" s="35"/>
      <c r="BD2240" s="35"/>
      <c r="BE2240" s="35"/>
      <c r="BF2240" s="35"/>
      <c r="BG2240" s="35"/>
      <c r="BH2240" s="35"/>
      <c r="BI2240" s="35"/>
      <c r="BJ2240" s="35"/>
      <c r="BK2240" s="35"/>
      <c r="BL2240" s="35"/>
      <c r="BM2240" s="35"/>
      <c r="BN2240" s="35"/>
      <c r="BO2240" s="35"/>
      <c r="BP2240" s="35"/>
      <c r="BQ2240" s="35"/>
      <c r="BR2240" s="35"/>
      <c r="BS2240" s="35"/>
      <c r="BT2240" s="35"/>
      <c r="BU2240" s="35"/>
      <c r="BV2240" s="35"/>
      <c r="BW2240" s="35"/>
      <c r="BX2240" s="35"/>
      <c r="BY2240" s="35"/>
      <c r="BZ2240" s="35"/>
      <c r="CA2240" s="35"/>
      <c r="CB2240" s="35"/>
      <c r="CC2240" s="35"/>
      <c r="CD2240" s="35"/>
      <c r="CE2240" s="35"/>
      <c r="CF2240" s="35"/>
      <c r="CG2240" s="35"/>
      <c r="CH2240" s="35"/>
      <c r="CI2240" s="35"/>
      <c r="CJ2240" s="35"/>
      <c r="CK2240" s="35"/>
      <c r="CL2240" s="35"/>
      <c r="CM2240" s="35"/>
      <c r="CN2240" s="35"/>
      <c r="CO2240" s="35"/>
      <c r="CP2240" s="35"/>
      <c r="CQ2240" s="35"/>
      <c r="CR2240" s="35"/>
      <c r="CS2240" s="35"/>
      <c r="CT2240" s="35"/>
      <c r="CU2240" s="35"/>
      <c r="CV2240" s="35"/>
      <c r="CW2240" s="35"/>
      <c r="CX2240" s="35"/>
      <c r="CY2240" s="35"/>
      <c r="CZ2240" s="35"/>
      <c r="DA2240" s="35"/>
      <c r="DB2240" s="35"/>
      <c r="DC2240" s="35"/>
      <c r="DD2240" s="35"/>
      <c r="DE2240" s="35"/>
      <c r="DF2240" s="35"/>
      <c r="DG2240" s="35"/>
      <c r="DH2240" s="35"/>
      <c r="DI2240" s="35"/>
      <c r="DJ2240" s="35"/>
      <c r="DK2240" s="35"/>
      <c r="DL2240" s="35"/>
      <c r="DM2240" s="35"/>
      <c r="DN2240" s="35"/>
      <c r="DO2240" s="35"/>
      <c r="DP2240" s="35"/>
      <c r="DQ2240" s="35"/>
      <c r="DR2240" s="35"/>
      <c r="DS2240" s="35"/>
      <c r="DT2240" s="35"/>
      <c r="DU2240" s="35"/>
      <c r="DV2240" s="35"/>
      <c r="DW2240" s="35"/>
      <c r="DX2240" s="35"/>
      <c r="DY2240" s="35"/>
      <c r="DZ2240" s="35"/>
      <c r="EA2240" s="35"/>
      <c r="EB2240" s="35"/>
      <c r="EC2240" s="35"/>
      <c r="ED2240" s="35"/>
      <c r="EE2240" s="35"/>
      <c r="EF2240" s="35"/>
      <c r="EG2240" s="35"/>
      <c r="EH2240" s="35"/>
      <c r="EI2240" s="35"/>
      <c r="EJ2240" s="35"/>
      <c r="EK2240" s="35"/>
      <c r="EL2240" s="35"/>
      <c r="EM2240" s="35"/>
      <c r="EN2240" s="35"/>
      <c r="EO2240" s="35"/>
      <c r="EP2240" s="35"/>
      <c r="EQ2240" s="35"/>
      <c r="ER2240" s="35"/>
      <c r="ES2240" s="35"/>
      <c r="ET2240" s="35"/>
      <c r="EU2240" s="35"/>
      <c r="EV2240" s="35"/>
      <c r="EW2240" s="35"/>
      <c r="EX2240" s="35"/>
      <c r="EY2240" s="35"/>
      <c r="EZ2240" s="35"/>
      <c r="FA2240" s="35"/>
      <c r="FB2240" s="35"/>
      <c r="FC2240" s="35"/>
      <c r="FD2240" s="35"/>
      <c r="FE2240" s="35"/>
      <c r="FF2240" s="35"/>
      <c r="FG2240" s="35"/>
      <c r="FH2240" s="35"/>
      <c r="FI2240" s="35"/>
      <c r="FJ2240" s="35"/>
      <c r="FK2240" s="35"/>
      <c r="FL2240" s="35"/>
      <c r="FM2240" s="35"/>
      <c r="FN2240" s="35"/>
      <c r="FO2240" s="35"/>
      <c r="FP2240" s="35"/>
      <c r="FQ2240" s="35"/>
      <c r="FR2240" s="35"/>
      <c r="FS2240" s="35"/>
      <c r="FT2240" s="35"/>
      <c r="FU2240" s="35"/>
      <c r="FV2240" s="35"/>
      <c r="FW2240" s="35"/>
      <c r="FX2240" s="35"/>
      <c r="FY2240" s="35"/>
      <c r="FZ2240" s="35"/>
    </row>
    <row r="2241" spans="1:182" x14ac:dyDescent="0.15">
      <c r="A2241" s="38">
        <f t="shared" si="675"/>
        <v>45685</v>
      </c>
      <c r="B2241" s="39">
        <f t="shared" ca="1" si="676"/>
        <v>3287.2967137299997</v>
      </c>
      <c r="C2241" s="40">
        <f t="shared" si="677"/>
        <v>3137.2723529499999</v>
      </c>
      <c r="D2241" s="41">
        <f ca="1">IF(A2241&lt;$B$1,VLOOKUP(A2241,[1]DI!$A$4:$B$15000,2,FALSE),0)</f>
        <v>0.1215</v>
      </c>
      <c r="E2241" s="40">
        <f t="shared" ca="1" si="678"/>
        <v>4.5512999999999999E-4</v>
      </c>
      <c r="F2241" s="42">
        <f t="shared" si="672"/>
        <v>1</v>
      </c>
      <c r="G2241" s="43">
        <f t="shared" ca="1" si="679"/>
        <v>1.00045513</v>
      </c>
      <c r="H2241" s="40">
        <f ca="1">TRUNC(PRODUCT(G$10:G2240),15)</f>
        <v>1.64550604039602</v>
      </c>
      <c r="I2241" s="40">
        <f t="shared" ca="1" si="680"/>
        <v>1.58508760333294</v>
      </c>
      <c r="J2241" s="40">
        <f t="shared" ca="1" si="681"/>
        <v>1.03811678</v>
      </c>
      <c r="K2241" s="42">
        <f t="shared" si="682"/>
        <v>2.7E-2</v>
      </c>
      <c r="L2241" s="63">
        <f t="shared" si="688"/>
        <v>45555</v>
      </c>
      <c r="M2241" s="64">
        <f t="shared" si="689"/>
        <v>88</v>
      </c>
      <c r="N2241" s="44">
        <f t="shared" si="683"/>
        <v>88</v>
      </c>
      <c r="O2241" s="40">
        <f t="shared" si="684"/>
        <v>1.009346944</v>
      </c>
      <c r="P2241" s="65">
        <f t="shared" ca="1" si="690"/>
        <v>1.0478199989999999</v>
      </c>
      <c r="Q2241" s="40">
        <f t="shared" ca="1" si="685"/>
        <v>150.02436077999999</v>
      </c>
      <c r="R2241" s="44">
        <f>IF(VLOOKUP(A2241,$Z$12:$AI$125,8)=VLOOKUP(A2240,$Z$12:$AI$125,8),0,VLOOKUP(A2241,Z$12:$AI$125,8))</f>
        <v>0</v>
      </c>
      <c r="S2241" s="45">
        <f>IF(R2241&gt;0,VLOOKUP(R2241,Y$12:$AH$125,7),0)</f>
        <v>0</v>
      </c>
      <c r="T2241" s="40">
        <f t="shared" si="686"/>
        <v>0</v>
      </c>
      <c r="U2241" s="40">
        <f t="shared" ca="1" si="687"/>
        <v>150.02436077999999</v>
      </c>
      <c r="V2241" s="46" t="str">
        <f t="shared" si="673"/>
        <v>J=</v>
      </c>
      <c r="W2241" s="47">
        <f t="shared" si="674"/>
        <v>45736</v>
      </c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  <c r="AX2241" s="35"/>
      <c r="AY2241" s="35"/>
      <c r="AZ2241" s="35"/>
      <c r="BA2241" s="35"/>
      <c r="BB2241" s="35"/>
      <c r="BC2241" s="35"/>
      <c r="BD2241" s="35"/>
      <c r="BE2241" s="35"/>
      <c r="BF2241" s="35"/>
      <c r="BG2241" s="35"/>
      <c r="BH2241" s="35"/>
      <c r="BI2241" s="35"/>
      <c r="BJ2241" s="35"/>
      <c r="BK2241" s="35"/>
      <c r="BL2241" s="35"/>
      <c r="BM2241" s="35"/>
      <c r="BN2241" s="35"/>
      <c r="BO2241" s="35"/>
      <c r="BP2241" s="35"/>
      <c r="BQ2241" s="35"/>
      <c r="BR2241" s="35"/>
      <c r="BS2241" s="35"/>
      <c r="BT2241" s="35"/>
      <c r="BU2241" s="35"/>
      <c r="BV2241" s="35"/>
      <c r="BW2241" s="35"/>
      <c r="BX2241" s="35"/>
      <c r="BY2241" s="35"/>
      <c r="BZ2241" s="35"/>
      <c r="CA2241" s="35"/>
      <c r="CB2241" s="35"/>
      <c r="CC2241" s="35"/>
      <c r="CD2241" s="35"/>
      <c r="CE2241" s="35"/>
      <c r="CF2241" s="35"/>
      <c r="CG2241" s="35"/>
      <c r="CH2241" s="35"/>
      <c r="CI2241" s="35"/>
      <c r="CJ2241" s="35"/>
      <c r="CK2241" s="35"/>
      <c r="CL2241" s="35"/>
      <c r="CM2241" s="35"/>
      <c r="CN2241" s="35"/>
      <c r="CO2241" s="35"/>
      <c r="CP2241" s="35"/>
      <c r="CQ2241" s="35"/>
      <c r="CR2241" s="35"/>
      <c r="CS2241" s="35"/>
      <c r="CT2241" s="35"/>
      <c r="CU2241" s="35"/>
      <c r="CV2241" s="35"/>
      <c r="CW2241" s="35"/>
      <c r="CX2241" s="35"/>
      <c r="CY2241" s="35"/>
      <c r="CZ2241" s="35"/>
      <c r="DA2241" s="35"/>
      <c r="DB2241" s="35"/>
      <c r="DC2241" s="35"/>
      <c r="DD2241" s="35"/>
      <c r="DE2241" s="35"/>
      <c r="DF2241" s="35"/>
      <c r="DG2241" s="35"/>
      <c r="DH2241" s="35"/>
      <c r="DI2241" s="35"/>
      <c r="DJ2241" s="35"/>
      <c r="DK2241" s="35"/>
      <c r="DL2241" s="35"/>
      <c r="DM2241" s="35"/>
      <c r="DN2241" s="35"/>
      <c r="DO2241" s="35"/>
      <c r="DP2241" s="35"/>
      <c r="DQ2241" s="35"/>
      <c r="DR2241" s="35"/>
      <c r="DS2241" s="35"/>
      <c r="DT2241" s="35"/>
      <c r="DU2241" s="35"/>
      <c r="DV2241" s="35"/>
      <c r="DW2241" s="35"/>
      <c r="DX2241" s="35"/>
      <c r="DY2241" s="35"/>
      <c r="DZ2241" s="35"/>
      <c r="EA2241" s="35"/>
      <c r="EB2241" s="35"/>
      <c r="EC2241" s="35"/>
      <c r="ED2241" s="35"/>
      <c r="EE2241" s="35"/>
      <c r="EF2241" s="35"/>
      <c r="EG2241" s="35"/>
      <c r="EH2241" s="35"/>
      <c r="EI2241" s="35"/>
      <c r="EJ2241" s="35"/>
      <c r="EK2241" s="35"/>
      <c r="EL2241" s="35"/>
      <c r="EM2241" s="35"/>
      <c r="EN2241" s="35"/>
      <c r="EO2241" s="35"/>
      <c r="EP2241" s="35"/>
      <c r="EQ2241" s="35"/>
      <c r="ER2241" s="35"/>
      <c r="ES2241" s="35"/>
      <c r="ET2241" s="35"/>
      <c r="EU2241" s="35"/>
      <c r="EV2241" s="35"/>
      <c r="EW2241" s="35"/>
      <c r="EX2241" s="35"/>
      <c r="EY2241" s="35"/>
      <c r="EZ2241" s="35"/>
      <c r="FA2241" s="35"/>
      <c r="FB2241" s="35"/>
      <c r="FC2241" s="35"/>
      <c r="FD2241" s="35"/>
      <c r="FE2241" s="35"/>
      <c r="FF2241" s="35"/>
      <c r="FG2241" s="35"/>
      <c r="FH2241" s="35"/>
      <c r="FI2241" s="35"/>
      <c r="FJ2241" s="35"/>
      <c r="FK2241" s="35"/>
      <c r="FL2241" s="35"/>
      <c r="FM2241" s="35"/>
      <c r="FN2241" s="35"/>
      <c r="FO2241" s="35"/>
      <c r="FP2241" s="35"/>
      <c r="FQ2241" s="35"/>
      <c r="FR2241" s="35"/>
      <c r="FS2241" s="35"/>
      <c r="FT2241" s="35"/>
      <c r="FU2241" s="35"/>
      <c r="FV2241" s="35"/>
      <c r="FW2241" s="35"/>
      <c r="FX2241" s="35"/>
      <c r="FY2241" s="35"/>
      <c r="FZ2241" s="35"/>
    </row>
    <row r="2242" spans="1:182" x14ac:dyDescent="0.15">
      <c r="A2242" s="38">
        <f t="shared" si="675"/>
        <v>45686</v>
      </c>
      <c r="B2242" s="39">
        <f t="shared" ca="1" si="676"/>
        <v>3289.1405859399997</v>
      </c>
      <c r="C2242" s="40">
        <f t="shared" si="677"/>
        <v>3137.2723529499999</v>
      </c>
      <c r="D2242" s="41">
        <f ca="1">IF(A2242&lt;$B$1,VLOOKUP(A2242,[1]DI!$A$4:$B$15000,2,FALSE),0)</f>
        <v>0.1215</v>
      </c>
      <c r="E2242" s="40">
        <f t="shared" ca="1" si="678"/>
        <v>4.5512999999999999E-4</v>
      </c>
      <c r="F2242" s="42">
        <f t="shared" si="672"/>
        <v>1</v>
      </c>
      <c r="G2242" s="43">
        <f t="shared" ca="1" si="679"/>
        <v>1.00045513</v>
      </c>
      <c r="H2242" s="40">
        <f ca="1">TRUNC(PRODUCT(G$10:G2241),15)</f>
        <v>1.6462549595601901</v>
      </c>
      <c r="I2242" s="40">
        <f t="shared" ca="1" si="680"/>
        <v>1.58508760333294</v>
      </c>
      <c r="J2242" s="40">
        <f t="shared" ca="1" si="681"/>
        <v>1.03858926</v>
      </c>
      <c r="K2242" s="42">
        <f t="shared" si="682"/>
        <v>2.7E-2</v>
      </c>
      <c r="L2242" s="63">
        <f t="shared" si="688"/>
        <v>45555</v>
      </c>
      <c r="M2242" s="64">
        <f t="shared" si="689"/>
        <v>89</v>
      </c>
      <c r="N2242" s="44">
        <f t="shared" si="683"/>
        <v>89</v>
      </c>
      <c r="O2242" s="40">
        <f t="shared" si="684"/>
        <v>1.0094536599999999</v>
      </c>
      <c r="P2242" s="65">
        <f t="shared" ca="1" si="690"/>
        <v>1.0484077300000001</v>
      </c>
      <c r="Q2242" s="40">
        <f t="shared" ca="1" si="685"/>
        <v>151.86823299</v>
      </c>
      <c r="R2242" s="44">
        <f>IF(VLOOKUP(A2242,$Z$12:$AI$125,8)=VLOOKUP(A2241,$Z$12:$AI$125,8),0,VLOOKUP(A2242,Z$12:$AI$125,8))</f>
        <v>0</v>
      </c>
      <c r="S2242" s="45">
        <f>IF(R2242&gt;0,VLOOKUP(R2242,Y$12:$AH$125,7),0)</f>
        <v>0</v>
      </c>
      <c r="T2242" s="40">
        <f t="shared" si="686"/>
        <v>0</v>
      </c>
      <c r="U2242" s="40">
        <f t="shared" ca="1" si="687"/>
        <v>151.86823299</v>
      </c>
      <c r="V2242" s="46" t="str">
        <f t="shared" si="673"/>
        <v>J=</v>
      </c>
      <c r="W2242" s="47">
        <f t="shared" si="674"/>
        <v>45736</v>
      </c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  <c r="AX2242" s="35"/>
      <c r="AY2242" s="35"/>
      <c r="AZ2242" s="35"/>
      <c r="BA2242" s="35"/>
      <c r="BB2242" s="35"/>
      <c r="BC2242" s="35"/>
      <c r="BD2242" s="35"/>
      <c r="BE2242" s="35"/>
      <c r="BF2242" s="35"/>
      <c r="BG2242" s="35"/>
      <c r="BH2242" s="35"/>
      <c r="BI2242" s="35"/>
      <c r="BJ2242" s="35"/>
      <c r="BK2242" s="35"/>
      <c r="BL2242" s="35"/>
      <c r="BM2242" s="35"/>
      <c r="BN2242" s="35"/>
      <c r="BO2242" s="35"/>
      <c r="BP2242" s="35"/>
      <c r="BQ2242" s="35"/>
      <c r="BR2242" s="35"/>
      <c r="BS2242" s="35"/>
      <c r="BT2242" s="35"/>
      <c r="BU2242" s="35"/>
      <c r="BV2242" s="35"/>
      <c r="BW2242" s="35"/>
      <c r="BX2242" s="35"/>
      <c r="BY2242" s="35"/>
      <c r="BZ2242" s="35"/>
      <c r="CA2242" s="35"/>
      <c r="CB2242" s="35"/>
      <c r="CC2242" s="35"/>
      <c r="CD2242" s="35"/>
      <c r="CE2242" s="35"/>
      <c r="CF2242" s="35"/>
      <c r="CG2242" s="35"/>
      <c r="CH2242" s="35"/>
      <c r="CI2242" s="35"/>
      <c r="CJ2242" s="35"/>
      <c r="CK2242" s="35"/>
      <c r="CL2242" s="35"/>
      <c r="CM2242" s="35"/>
      <c r="CN2242" s="35"/>
      <c r="CO2242" s="35"/>
      <c r="CP2242" s="35"/>
      <c r="CQ2242" s="35"/>
      <c r="CR2242" s="35"/>
      <c r="CS2242" s="35"/>
      <c r="CT2242" s="35"/>
      <c r="CU2242" s="35"/>
      <c r="CV2242" s="35"/>
      <c r="CW2242" s="35"/>
      <c r="CX2242" s="35"/>
      <c r="CY2242" s="35"/>
      <c r="CZ2242" s="35"/>
      <c r="DA2242" s="35"/>
      <c r="DB2242" s="35"/>
      <c r="DC2242" s="35"/>
      <c r="DD2242" s="35"/>
      <c r="DE2242" s="35"/>
      <c r="DF2242" s="35"/>
      <c r="DG2242" s="35"/>
      <c r="DH2242" s="35"/>
      <c r="DI2242" s="35"/>
      <c r="DJ2242" s="35"/>
      <c r="DK2242" s="35"/>
      <c r="DL2242" s="35"/>
      <c r="DM2242" s="35"/>
      <c r="DN2242" s="35"/>
      <c r="DO2242" s="35"/>
      <c r="DP2242" s="35"/>
      <c r="DQ2242" s="35"/>
      <c r="DR2242" s="35"/>
      <c r="DS2242" s="35"/>
      <c r="DT2242" s="35"/>
      <c r="DU2242" s="35"/>
      <c r="DV2242" s="35"/>
      <c r="DW2242" s="35"/>
      <c r="DX2242" s="35"/>
      <c r="DY2242" s="35"/>
      <c r="DZ2242" s="35"/>
      <c r="EA2242" s="35"/>
      <c r="EB2242" s="35"/>
      <c r="EC2242" s="35"/>
      <c r="ED2242" s="35"/>
      <c r="EE2242" s="35"/>
      <c r="EF2242" s="35"/>
      <c r="EG2242" s="35"/>
      <c r="EH2242" s="35"/>
      <c r="EI2242" s="35"/>
      <c r="EJ2242" s="35"/>
      <c r="EK2242" s="35"/>
      <c r="EL2242" s="35"/>
      <c r="EM2242" s="35"/>
      <c r="EN2242" s="35"/>
      <c r="EO2242" s="35"/>
      <c r="EP2242" s="35"/>
      <c r="EQ2242" s="35"/>
      <c r="ER2242" s="35"/>
      <c r="ES2242" s="35"/>
      <c r="ET2242" s="35"/>
      <c r="EU2242" s="35"/>
      <c r="EV2242" s="35"/>
      <c r="EW2242" s="35"/>
      <c r="EX2242" s="35"/>
      <c r="EY2242" s="35"/>
      <c r="EZ2242" s="35"/>
      <c r="FA2242" s="35"/>
      <c r="FB2242" s="35"/>
      <c r="FC2242" s="35"/>
      <c r="FD2242" s="35"/>
      <c r="FE2242" s="35"/>
      <c r="FF2242" s="35"/>
      <c r="FG2242" s="35"/>
      <c r="FH2242" s="35"/>
      <c r="FI2242" s="35"/>
      <c r="FJ2242" s="35"/>
      <c r="FK2242" s="35"/>
      <c r="FL2242" s="35"/>
      <c r="FM2242" s="35"/>
      <c r="FN2242" s="35"/>
      <c r="FO2242" s="35"/>
      <c r="FP2242" s="35"/>
      <c r="FQ2242" s="35"/>
      <c r="FR2242" s="35"/>
      <c r="FS2242" s="35"/>
      <c r="FT2242" s="35"/>
      <c r="FU2242" s="35"/>
      <c r="FV2242" s="35"/>
      <c r="FW2242" s="35"/>
      <c r="FX2242" s="35"/>
      <c r="FY2242" s="35"/>
      <c r="FZ2242" s="35"/>
    </row>
    <row r="2243" spans="1:182" x14ac:dyDescent="0.15">
      <c r="A2243" s="38">
        <f t="shared" si="675"/>
        <v>45687</v>
      </c>
      <c r="B2243" s="39">
        <f t="shared" ca="1" si="676"/>
        <v>3290.9854715000001</v>
      </c>
      <c r="C2243" s="40">
        <f t="shared" si="677"/>
        <v>3137.2723529499999</v>
      </c>
      <c r="D2243" s="41">
        <f ca="1">IF(A2243&lt;$B$1,VLOOKUP(A2243,[1]DI!$A$4:$B$15000,2,FALSE),0)</f>
        <v>0.13150000000000001</v>
      </c>
      <c r="E2243" s="40">
        <f t="shared" ca="1" si="678"/>
        <v>4.9036999999999996E-4</v>
      </c>
      <c r="F2243" s="42">
        <f t="shared" si="672"/>
        <v>1</v>
      </c>
      <c r="G2243" s="43">
        <f t="shared" ca="1" si="679"/>
        <v>1.0004903700000001</v>
      </c>
      <c r="H2243" s="40">
        <f ca="1">TRUNC(PRODUCT(G$10:G2242),15)</f>
        <v>1.6470042195799299</v>
      </c>
      <c r="I2243" s="40">
        <f t="shared" ca="1" si="680"/>
        <v>1.58508760333294</v>
      </c>
      <c r="J2243" s="40">
        <f t="shared" ca="1" si="681"/>
        <v>1.03906195</v>
      </c>
      <c r="K2243" s="42">
        <f t="shared" si="682"/>
        <v>2.7E-2</v>
      </c>
      <c r="L2243" s="63">
        <f t="shared" si="688"/>
        <v>45555</v>
      </c>
      <c r="M2243" s="64">
        <f t="shared" si="689"/>
        <v>90</v>
      </c>
      <c r="N2243" s="44">
        <f t="shared" si="683"/>
        <v>90</v>
      </c>
      <c r="O2243" s="40">
        <f t="shared" si="684"/>
        <v>1.0095603870000001</v>
      </c>
      <c r="P2243" s="65">
        <f t="shared" ca="1" si="690"/>
        <v>1.0489957839999999</v>
      </c>
      <c r="Q2243" s="40">
        <f t="shared" ca="1" si="685"/>
        <v>153.71311854999999</v>
      </c>
      <c r="R2243" s="44">
        <f>IF(VLOOKUP(A2243,$Z$12:$AI$125,8)=VLOOKUP(A2242,$Z$12:$AI$125,8),0,VLOOKUP(A2243,Z$12:$AI$125,8))</f>
        <v>0</v>
      </c>
      <c r="S2243" s="45">
        <f>IF(R2243&gt;0,VLOOKUP(R2243,Y$12:$AH$125,7),0)</f>
        <v>0</v>
      </c>
      <c r="T2243" s="40">
        <f t="shared" si="686"/>
        <v>0</v>
      </c>
      <c r="U2243" s="40">
        <f t="shared" ca="1" si="687"/>
        <v>153.71311854999999</v>
      </c>
      <c r="V2243" s="46" t="str">
        <f t="shared" si="673"/>
        <v>J=</v>
      </c>
      <c r="W2243" s="47">
        <f t="shared" si="674"/>
        <v>45736</v>
      </c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  <c r="AX2243" s="35"/>
      <c r="AY2243" s="35"/>
      <c r="AZ2243" s="35"/>
      <c r="BA2243" s="35"/>
      <c r="BB2243" s="35"/>
      <c r="BC2243" s="35"/>
      <c r="BD2243" s="35"/>
      <c r="BE2243" s="35"/>
      <c r="BF2243" s="35"/>
      <c r="BG2243" s="35"/>
      <c r="BH2243" s="35"/>
      <c r="BI2243" s="35"/>
      <c r="BJ2243" s="35"/>
      <c r="BK2243" s="35"/>
      <c r="BL2243" s="35"/>
      <c r="BM2243" s="35"/>
      <c r="BN2243" s="35"/>
      <c r="BO2243" s="35"/>
      <c r="BP2243" s="35"/>
      <c r="BQ2243" s="35"/>
      <c r="BR2243" s="35"/>
      <c r="BS2243" s="35"/>
      <c r="BT2243" s="35"/>
      <c r="BU2243" s="35"/>
      <c r="BV2243" s="35"/>
      <c r="BW2243" s="35"/>
      <c r="BX2243" s="35"/>
      <c r="BY2243" s="35"/>
      <c r="BZ2243" s="35"/>
      <c r="CA2243" s="35"/>
      <c r="CB2243" s="35"/>
      <c r="CC2243" s="35"/>
      <c r="CD2243" s="35"/>
      <c r="CE2243" s="35"/>
      <c r="CF2243" s="35"/>
      <c r="CG2243" s="35"/>
      <c r="CH2243" s="35"/>
      <c r="CI2243" s="35"/>
      <c r="CJ2243" s="35"/>
      <c r="CK2243" s="35"/>
      <c r="CL2243" s="35"/>
      <c r="CM2243" s="35"/>
      <c r="CN2243" s="35"/>
      <c r="CO2243" s="35"/>
      <c r="CP2243" s="35"/>
      <c r="CQ2243" s="35"/>
      <c r="CR2243" s="35"/>
      <c r="CS2243" s="35"/>
      <c r="CT2243" s="35"/>
      <c r="CU2243" s="35"/>
      <c r="CV2243" s="35"/>
      <c r="CW2243" s="35"/>
      <c r="CX2243" s="35"/>
      <c r="CY2243" s="35"/>
      <c r="CZ2243" s="35"/>
      <c r="DA2243" s="35"/>
      <c r="DB2243" s="35"/>
      <c r="DC2243" s="35"/>
      <c r="DD2243" s="35"/>
      <c r="DE2243" s="35"/>
      <c r="DF2243" s="35"/>
      <c r="DG2243" s="35"/>
      <c r="DH2243" s="35"/>
      <c r="DI2243" s="35"/>
      <c r="DJ2243" s="35"/>
      <c r="DK2243" s="35"/>
      <c r="DL2243" s="35"/>
      <c r="DM2243" s="35"/>
      <c r="DN2243" s="35"/>
      <c r="DO2243" s="35"/>
      <c r="DP2243" s="35"/>
      <c r="DQ2243" s="35"/>
      <c r="DR2243" s="35"/>
      <c r="DS2243" s="35"/>
      <c r="DT2243" s="35"/>
      <c r="DU2243" s="35"/>
      <c r="DV2243" s="35"/>
      <c r="DW2243" s="35"/>
      <c r="DX2243" s="35"/>
      <c r="DY2243" s="35"/>
      <c r="DZ2243" s="35"/>
      <c r="EA2243" s="35"/>
      <c r="EB2243" s="35"/>
      <c r="EC2243" s="35"/>
      <c r="ED2243" s="35"/>
      <c r="EE2243" s="35"/>
      <c r="EF2243" s="35"/>
      <c r="EG2243" s="35"/>
      <c r="EH2243" s="35"/>
      <c r="EI2243" s="35"/>
      <c r="EJ2243" s="35"/>
      <c r="EK2243" s="35"/>
      <c r="EL2243" s="35"/>
      <c r="EM2243" s="35"/>
      <c r="EN2243" s="35"/>
      <c r="EO2243" s="35"/>
      <c r="EP2243" s="35"/>
      <c r="EQ2243" s="35"/>
      <c r="ER2243" s="35"/>
      <c r="ES2243" s="35"/>
      <c r="ET2243" s="35"/>
      <c r="EU2243" s="35"/>
      <c r="EV2243" s="35"/>
      <c r="EW2243" s="35"/>
      <c r="EX2243" s="35"/>
      <c r="EY2243" s="35"/>
      <c r="EZ2243" s="35"/>
      <c r="FA2243" s="35"/>
      <c r="FB2243" s="35"/>
      <c r="FC2243" s="35"/>
      <c r="FD2243" s="35"/>
      <c r="FE2243" s="35"/>
      <c r="FF2243" s="35"/>
      <c r="FG2243" s="35"/>
      <c r="FH2243" s="35"/>
      <c r="FI2243" s="35"/>
      <c r="FJ2243" s="35"/>
      <c r="FK2243" s="35"/>
      <c r="FL2243" s="35"/>
      <c r="FM2243" s="35"/>
      <c r="FN2243" s="35"/>
      <c r="FO2243" s="35"/>
      <c r="FP2243" s="35"/>
      <c r="FQ2243" s="35"/>
      <c r="FR2243" s="35"/>
      <c r="FS2243" s="35"/>
      <c r="FT2243" s="35"/>
      <c r="FU2243" s="35"/>
      <c r="FV2243" s="35"/>
      <c r="FW2243" s="35"/>
      <c r="FX2243" s="35"/>
      <c r="FY2243" s="35"/>
      <c r="FZ2243" s="35"/>
    </row>
    <row r="2244" spans="1:182" x14ac:dyDescent="0.15">
      <c r="A2244" s="38">
        <f t="shared" si="675"/>
        <v>45688</v>
      </c>
      <c r="B2244" s="39">
        <f t="shared" ca="1" si="676"/>
        <v>3292.94740555</v>
      </c>
      <c r="C2244" s="40">
        <f t="shared" si="677"/>
        <v>3137.2723529499999</v>
      </c>
      <c r="D2244" s="41">
        <f ca="1">IF(A2244&lt;$B$1,VLOOKUP(A2244,[1]DI!$A$4:$B$15000,2,FALSE),0)</f>
        <v>0.13150000000000001</v>
      </c>
      <c r="E2244" s="40">
        <f t="shared" ca="1" si="678"/>
        <v>4.9036999999999996E-4</v>
      </c>
      <c r="F2244" s="42">
        <f t="shared" si="672"/>
        <v>1</v>
      </c>
      <c r="G2244" s="43">
        <f t="shared" ca="1" si="679"/>
        <v>1.0004903700000001</v>
      </c>
      <c r="H2244" s="40">
        <f ca="1">TRUNC(PRODUCT(G$10:G2243),15)</f>
        <v>1.6478118610390899</v>
      </c>
      <c r="I2244" s="40">
        <f t="shared" ca="1" si="680"/>
        <v>1.58508760333294</v>
      </c>
      <c r="J2244" s="40">
        <f t="shared" ca="1" si="681"/>
        <v>1.03957148</v>
      </c>
      <c r="K2244" s="42">
        <f t="shared" si="682"/>
        <v>2.7E-2</v>
      </c>
      <c r="L2244" s="63">
        <f t="shared" si="688"/>
        <v>45555</v>
      </c>
      <c r="M2244" s="64">
        <f t="shared" si="689"/>
        <v>91</v>
      </c>
      <c r="N2244" s="44">
        <f t="shared" si="683"/>
        <v>91</v>
      </c>
      <c r="O2244" s="40">
        <f t="shared" si="684"/>
        <v>1.009667125</v>
      </c>
      <c r="P2244" s="65">
        <f t="shared" ca="1" si="690"/>
        <v>1.0496211470000001</v>
      </c>
      <c r="Q2244" s="40">
        <f t="shared" ca="1" si="685"/>
        <v>155.67505259999999</v>
      </c>
      <c r="R2244" s="44">
        <f>IF(VLOOKUP(A2244,$Z$12:$AI$125,8)=VLOOKUP(A2243,$Z$12:$AI$125,8),0,VLOOKUP(A2244,Z$12:$AI$125,8))</f>
        <v>0</v>
      </c>
      <c r="S2244" s="45">
        <f>IF(R2244&gt;0,VLOOKUP(R2244,Y$12:$AH$125,7),0)</f>
        <v>0</v>
      </c>
      <c r="T2244" s="40">
        <f t="shared" si="686"/>
        <v>0</v>
      </c>
      <c r="U2244" s="40">
        <f t="shared" ca="1" si="687"/>
        <v>155.67505259999999</v>
      </c>
      <c r="V2244" s="46" t="str">
        <f t="shared" si="673"/>
        <v>J=</v>
      </c>
      <c r="W2244" s="47">
        <f t="shared" si="674"/>
        <v>45736</v>
      </c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  <c r="AX2244" s="35"/>
      <c r="AY2244" s="35"/>
      <c r="AZ2244" s="35"/>
      <c r="BA2244" s="35"/>
      <c r="BB2244" s="35"/>
      <c r="BC2244" s="35"/>
      <c r="BD2244" s="35"/>
      <c r="BE2244" s="35"/>
      <c r="BF2244" s="35"/>
      <c r="BG2244" s="35"/>
      <c r="BH2244" s="35"/>
      <c r="BI2244" s="35"/>
      <c r="BJ2244" s="35"/>
      <c r="BK2244" s="35"/>
      <c r="BL2244" s="35"/>
      <c r="BM2244" s="35"/>
      <c r="BN2244" s="35"/>
      <c r="BO2244" s="35"/>
      <c r="BP2244" s="35"/>
      <c r="BQ2244" s="35"/>
      <c r="BR2244" s="35"/>
      <c r="BS2244" s="35"/>
      <c r="BT2244" s="35"/>
      <c r="BU2244" s="35"/>
      <c r="BV2244" s="35"/>
      <c r="BW2244" s="35"/>
      <c r="BX2244" s="35"/>
      <c r="BY2244" s="35"/>
      <c r="BZ2244" s="35"/>
      <c r="CA2244" s="35"/>
      <c r="CB2244" s="35"/>
      <c r="CC2244" s="35"/>
      <c r="CD2244" s="35"/>
      <c r="CE2244" s="35"/>
      <c r="CF2244" s="35"/>
      <c r="CG2244" s="35"/>
      <c r="CH2244" s="35"/>
      <c r="CI2244" s="35"/>
      <c r="CJ2244" s="35"/>
      <c r="CK2244" s="35"/>
      <c r="CL2244" s="35"/>
      <c r="CM2244" s="35"/>
      <c r="CN2244" s="35"/>
      <c r="CO2244" s="35"/>
      <c r="CP2244" s="35"/>
      <c r="CQ2244" s="35"/>
      <c r="CR2244" s="35"/>
      <c r="CS2244" s="35"/>
      <c r="CT2244" s="35"/>
      <c r="CU2244" s="35"/>
      <c r="CV2244" s="35"/>
      <c r="CW2244" s="35"/>
      <c r="CX2244" s="35"/>
      <c r="CY2244" s="35"/>
      <c r="CZ2244" s="35"/>
      <c r="DA2244" s="35"/>
      <c r="DB2244" s="35"/>
      <c r="DC2244" s="35"/>
      <c r="DD2244" s="35"/>
      <c r="DE2244" s="35"/>
      <c r="DF2244" s="35"/>
      <c r="DG2244" s="35"/>
      <c r="DH2244" s="35"/>
      <c r="DI2244" s="35"/>
      <c r="DJ2244" s="35"/>
      <c r="DK2244" s="35"/>
      <c r="DL2244" s="35"/>
      <c r="DM2244" s="35"/>
      <c r="DN2244" s="35"/>
      <c r="DO2244" s="35"/>
      <c r="DP2244" s="35"/>
      <c r="DQ2244" s="35"/>
      <c r="DR2244" s="35"/>
      <c r="DS2244" s="35"/>
      <c r="DT2244" s="35"/>
      <c r="DU2244" s="35"/>
      <c r="DV2244" s="35"/>
      <c r="DW2244" s="35"/>
      <c r="DX2244" s="35"/>
      <c r="DY2244" s="35"/>
      <c r="DZ2244" s="35"/>
      <c r="EA2244" s="35"/>
      <c r="EB2244" s="35"/>
      <c r="EC2244" s="35"/>
      <c r="ED2244" s="35"/>
      <c r="EE2244" s="35"/>
      <c r="EF2244" s="35"/>
      <c r="EG2244" s="35"/>
      <c r="EH2244" s="35"/>
      <c r="EI2244" s="35"/>
      <c r="EJ2244" s="35"/>
      <c r="EK2244" s="35"/>
      <c r="EL2244" s="35"/>
      <c r="EM2244" s="35"/>
      <c r="EN2244" s="35"/>
      <c r="EO2244" s="35"/>
      <c r="EP2244" s="35"/>
      <c r="EQ2244" s="35"/>
      <c r="ER2244" s="35"/>
      <c r="ES2244" s="35"/>
      <c r="ET2244" s="35"/>
      <c r="EU2244" s="35"/>
      <c r="EV2244" s="35"/>
      <c r="EW2244" s="35"/>
      <c r="EX2244" s="35"/>
      <c r="EY2244" s="35"/>
      <c r="EZ2244" s="35"/>
      <c r="FA2244" s="35"/>
      <c r="FB2244" s="35"/>
      <c r="FC2244" s="35"/>
      <c r="FD2244" s="35"/>
      <c r="FE2244" s="35"/>
      <c r="FF2244" s="35"/>
      <c r="FG2244" s="35"/>
      <c r="FH2244" s="35"/>
      <c r="FI2244" s="35"/>
      <c r="FJ2244" s="35"/>
      <c r="FK2244" s="35"/>
      <c r="FL2244" s="35"/>
      <c r="FM2244" s="35"/>
      <c r="FN2244" s="35"/>
      <c r="FO2244" s="35"/>
      <c r="FP2244" s="35"/>
      <c r="FQ2244" s="35"/>
      <c r="FR2244" s="35"/>
      <c r="FS2244" s="35"/>
      <c r="FT2244" s="35"/>
      <c r="FU2244" s="35"/>
      <c r="FV2244" s="35"/>
      <c r="FW2244" s="35"/>
      <c r="FX2244" s="35"/>
      <c r="FY2244" s="35"/>
      <c r="FZ2244" s="35"/>
    </row>
    <row r="2245" spans="1:182" x14ac:dyDescent="0.15">
      <c r="A2245" s="38">
        <f t="shared" si="675"/>
        <v>45689</v>
      </c>
      <c r="B2245" s="39">
        <f t="shared" ca="1" si="676"/>
        <v>3294.9104815699998</v>
      </c>
      <c r="C2245" s="40">
        <f t="shared" si="677"/>
        <v>3137.2723529499999</v>
      </c>
      <c r="D2245" s="41">
        <f ca="1">IF(A2245&lt;$B$1,VLOOKUP(A2245,[1]DI!$A$4:$B$15000,2,FALSE),0)</f>
        <v>0</v>
      </c>
      <c r="E2245" s="40">
        <f t="shared" ca="1" si="678"/>
        <v>0</v>
      </c>
      <c r="F2245" s="42">
        <f t="shared" si="672"/>
        <v>1</v>
      </c>
      <c r="G2245" s="43">
        <f t="shared" ca="1" si="679"/>
        <v>1</v>
      </c>
      <c r="H2245" s="40">
        <f ca="1">TRUNC(PRODUCT(G$10:G2244),15)</f>
        <v>1.64861989854139</v>
      </c>
      <c r="I2245" s="40">
        <f t="shared" ca="1" si="680"/>
        <v>1.58508760333294</v>
      </c>
      <c r="J2245" s="40">
        <f t="shared" ca="1" si="681"/>
        <v>1.0400812500000001</v>
      </c>
      <c r="K2245" s="42">
        <f t="shared" si="682"/>
        <v>2.7E-2</v>
      </c>
      <c r="L2245" s="63">
        <f t="shared" si="688"/>
        <v>45555</v>
      </c>
      <c r="M2245" s="64">
        <f t="shared" si="689"/>
        <v>91</v>
      </c>
      <c r="N2245" s="44">
        <f t="shared" si="683"/>
        <v>92</v>
      </c>
      <c r="O2245" s="40">
        <f t="shared" si="684"/>
        <v>1.009773875</v>
      </c>
      <c r="P2245" s="65">
        <f t="shared" ca="1" si="690"/>
        <v>1.0502468739999999</v>
      </c>
      <c r="Q2245" s="40">
        <f t="shared" ca="1" si="685"/>
        <v>157.63812862</v>
      </c>
      <c r="R2245" s="44">
        <f>IF(VLOOKUP(A2245,$Z$12:$AI$125,8)=VLOOKUP(A2244,$Z$12:$AI$125,8),0,VLOOKUP(A2245,Z$12:$AI$125,8))</f>
        <v>0</v>
      </c>
      <c r="S2245" s="45">
        <f>IF(R2245&gt;0,VLOOKUP(R2245,Y$12:$AH$125,7),0)</f>
        <v>0</v>
      </c>
      <c r="T2245" s="40">
        <f t="shared" si="686"/>
        <v>0</v>
      </c>
      <c r="U2245" s="40">
        <f t="shared" ca="1" si="687"/>
        <v>157.63812862</v>
      </c>
      <c r="V2245" s="46" t="str">
        <f t="shared" si="673"/>
        <v>J=</v>
      </c>
      <c r="W2245" s="47">
        <f t="shared" si="674"/>
        <v>45736</v>
      </c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  <c r="AX2245" s="35"/>
      <c r="AY2245" s="35"/>
      <c r="AZ2245" s="35"/>
      <c r="BA2245" s="35"/>
      <c r="BB2245" s="35"/>
      <c r="BC2245" s="35"/>
      <c r="BD2245" s="35"/>
      <c r="BE2245" s="35"/>
      <c r="BF2245" s="35"/>
      <c r="BG2245" s="35"/>
      <c r="BH2245" s="35"/>
      <c r="BI2245" s="35"/>
      <c r="BJ2245" s="35"/>
      <c r="BK2245" s="35"/>
      <c r="BL2245" s="35"/>
      <c r="BM2245" s="35"/>
      <c r="BN2245" s="35"/>
      <c r="BO2245" s="35"/>
      <c r="BP2245" s="35"/>
      <c r="BQ2245" s="35"/>
      <c r="BR2245" s="35"/>
      <c r="BS2245" s="35"/>
      <c r="BT2245" s="35"/>
      <c r="BU2245" s="35"/>
      <c r="BV2245" s="35"/>
      <c r="BW2245" s="35"/>
      <c r="BX2245" s="35"/>
      <c r="BY2245" s="35"/>
      <c r="BZ2245" s="35"/>
      <c r="CA2245" s="35"/>
      <c r="CB2245" s="35"/>
      <c r="CC2245" s="35"/>
      <c r="CD2245" s="35"/>
      <c r="CE2245" s="35"/>
      <c r="CF2245" s="35"/>
      <c r="CG2245" s="35"/>
      <c r="CH2245" s="35"/>
      <c r="CI2245" s="35"/>
      <c r="CJ2245" s="35"/>
      <c r="CK2245" s="35"/>
      <c r="CL2245" s="35"/>
      <c r="CM2245" s="35"/>
      <c r="CN2245" s="35"/>
      <c r="CO2245" s="35"/>
      <c r="CP2245" s="35"/>
      <c r="CQ2245" s="35"/>
      <c r="CR2245" s="35"/>
      <c r="CS2245" s="35"/>
      <c r="CT2245" s="35"/>
      <c r="CU2245" s="35"/>
      <c r="CV2245" s="35"/>
      <c r="CW2245" s="35"/>
      <c r="CX2245" s="35"/>
      <c r="CY2245" s="35"/>
      <c r="CZ2245" s="35"/>
      <c r="DA2245" s="35"/>
      <c r="DB2245" s="35"/>
      <c r="DC2245" s="35"/>
      <c r="DD2245" s="35"/>
      <c r="DE2245" s="35"/>
      <c r="DF2245" s="35"/>
      <c r="DG2245" s="35"/>
      <c r="DH2245" s="35"/>
      <c r="DI2245" s="35"/>
      <c r="DJ2245" s="35"/>
      <c r="DK2245" s="35"/>
      <c r="DL2245" s="35"/>
      <c r="DM2245" s="35"/>
      <c r="DN2245" s="35"/>
      <c r="DO2245" s="35"/>
      <c r="DP2245" s="35"/>
      <c r="DQ2245" s="35"/>
      <c r="DR2245" s="35"/>
      <c r="DS2245" s="35"/>
      <c r="DT2245" s="35"/>
      <c r="DU2245" s="35"/>
      <c r="DV2245" s="35"/>
      <c r="DW2245" s="35"/>
      <c r="DX2245" s="35"/>
      <c r="DY2245" s="35"/>
      <c r="DZ2245" s="35"/>
      <c r="EA2245" s="35"/>
      <c r="EB2245" s="35"/>
      <c r="EC2245" s="35"/>
      <c r="ED2245" s="35"/>
      <c r="EE2245" s="35"/>
      <c r="EF2245" s="35"/>
      <c r="EG2245" s="35"/>
      <c r="EH2245" s="35"/>
      <c r="EI2245" s="35"/>
      <c r="EJ2245" s="35"/>
      <c r="EK2245" s="35"/>
      <c r="EL2245" s="35"/>
      <c r="EM2245" s="35"/>
      <c r="EN2245" s="35"/>
      <c r="EO2245" s="35"/>
      <c r="EP2245" s="35"/>
      <c r="EQ2245" s="35"/>
      <c r="ER2245" s="35"/>
      <c r="ES2245" s="35"/>
      <c r="ET2245" s="35"/>
      <c r="EU2245" s="35"/>
      <c r="EV2245" s="35"/>
      <c r="EW2245" s="35"/>
      <c r="EX2245" s="35"/>
      <c r="EY2245" s="35"/>
      <c r="EZ2245" s="35"/>
      <c r="FA2245" s="35"/>
      <c r="FB2245" s="35"/>
      <c r="FC2245" s="35"/>
      <c r="FD2245" s="35"/>
      <c r="FE2245" s="35"/>
      <c r="FF2245" s="35"/>
      <c r="FG2245" s="35"/>
      <c r="FH2245" s="35"/>
      <c r="FI2245" s="35"/>
      <c r="FJ2245" s="35"/>
      <c r="FK2245" s="35"/>
      <c r="FL2245" s="35"/>
      <c r="FM2245" s="35"/>
      <c r="FN2245" s="35"/>
      <c r="FO2245" s="35"/>
      <c r="FP2245" s="35"/>
      <c r="FQ2245" s="35"/>
      <c r="FR2245" s="35"/>
      <c r="FS2245" s="35"/>
      <c r="FT2245" s="35"/>
      <c r="FU2245" s="35"/>
      <c r="FV2245" s="35"/>
      <c r="FW2245" s="35"/>
      <c r="FX2245" s="35"/>
      <c r="FY2245" s="35"/>
      <c r="FZ2245" s="35"/>
    </row>
    <row r="2246" spans="1:182" x14ac:dyDescent="0.15">
      <c r="A2246" s="38">
        <f t="shared" si="675"/>
        <v>45690</v>
      </c>
      <c r="B2246" s="39">
        <f t="shared" ca="1" si="676"/>
        <v>3294.9104815699998</v>
      </c>
      <c r="C2246" s="40">
        <f t="shared" si="677"/>
        <v>3137.2723529499999</v>
      </c>
      <c r="D2246" s="41">
        <f ca="1">IF(A2246&lt;$B$1,VLOOKUP(A2246,[1]DI!$A$4:$B$15000,2,FALSE),0)</f>
        <v>0</v>
      </c>
      <c r="E2246" s="40">
        <f t="shared" ca="1" si="678"/>
        <v>0</v>
      </c>
      <c r="F2246" s="42">
        <f t="shared" si="672"/>
        <v>1</v>
      </c>
      <c r="G2246" s="43">
        <f t="shared" ca="1" si="679"/>
        <v>1</v>
      </c>
      <c r="H2246" s="40">
        <f ca="1">TRUNC(PRODUCT(G$10:G2245),15)</f>
        <v>1.64861989854139</v>
      </c>
      <c r="I2246" s="40">
        <f t="shared" ca="1" si="680"/>
        <v>1.58508760333294</v>
      </c>
      <c r="J2246" s="40">
        <f t="shared" ca="1" si="681"/>
        <v>1.0400812500000001</v>
      </c>
      <c r="K2246" s="42">
        <f t="shared" si="682"/>
        <v>2.7E-2</v>
      </c>
      <c r="L2246" s="63">
        <f t="shared" si="688"/>
        <v>45555</v>
      </c>
      <c r="M2246" s="64">
        <f t="shared" si="689"/>
        <v>91</v>
      </c>
      <c r="N2246" s="44">
        <f t="shared" si="683"/>
        <v>92</v>
      </c>
      <c r="O2246" s="40">
        <f t="shared" si="684"/>
        <v>1.009773875</v>
      </c>
      <c r="P2246" s="65">
        <f t="shared" ca="1" si="690"/>
        <v>1.0502468739999999</v>
      </c>
      <c r="Q2246" s="40">
        <f t="shared" ca="1" si="685"/>
        <v>157.63812862</v>
      </c>
      <c r="R2246" s="44">
        <f>IF(VLOOKUP(A2246,$Z$12:$AI$125,8)=VLOOKUP(A2245,$Z$12:$AI$125,8),0,VLOOKUP(A2246,Z$12:$AI$125,8))</f>
        <v>0</v>
      </c>
      <c r="S2246" s="45">
        <f>IF(R2246&gt;0,VLOOKUP(R2246,Y$12:$AH$125,7),0)</f>
        <v>0</v>
      </c>
      <c r="T2246" s="40">
        <f t="shared" si="686"/>
        <v>0</v>
      </c>
      <c r="U2246" s="40">
        <f t="shared" ca="1" si="687"/>
        <v>157.63812862</v>
      </c>
      <c r="V2246" s="46" t="str">
        <f t="shared" si="673"/>
        <v>J=</v>
      </c>
      <c r="W2246" s="47">
        <f t="shared" si="674"/>
        <v>45736</v>
      </c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  <c r="AX2246" s="35"/>
      <c r="AY2246" s="35"/>
      <c r="AZ2246" s="35"/>
      <c r="BA2246" s="35"/>
      <c r="BB2246" s="35"/>
      <c r="BC2246" s="35"/>
      <c r="BD2246" s="35"/>
      <c r="BE2246" s="35"/>
      <c r="BF2246" s="35"/>
      <c r="BG2246" s="35"/>
      <c r="BH2246" s="35"/>
      <c r="BI2246" s="35"/>
      <c r="BJ2246" s="35"/>
      <c r="BK2246" s="35"/>
      <c r="BL2246" s="35"/>
      <c r="BM2246" s="35"/>
      <c r="BN2246" s="35"/>
      <c r="BO2246" s="35"/>
      <c r="BP2246" s="35"/>
      <c r="BQ2246" s="35"/>
      <c r="BR2246" s="35"/>
      <c r="BS2246" s="35"/>
      <c r="BT2246" s="35"/>
      <c r="BU2246" s="35"/>
      <c r="BV2246" s="35"/>
      <c r="BW2246" s="35"/>
      <c r="BX2246" s="35"/>
      <c r="BY2246" s="35"/>
      <c r="BZ2246" s="35"/>
      <c r="CA2246" s="35"/>
      <c r="CB2246" s="35"/>
      <c r="CC2246" s="35"/>
      <c r="CD2246" s="35"/>
      <c r="CE2246" s="35"/>
      <c r="CF2246" s="35"/>
      <c r="CG2246" s="35"/>
      <c r="CH2246" s="35"/>
      <c r="CI2246" s="35"/>
      <c r="CJ2246" s="35"/>
      <c r="CK2246" s="35"/>
      <c r="CL2246" s="35"/>
      <c r="CM2246" s="35"/>
      <c r="CN2246" s="35"/>
      <c r="CO2246" s="35"/>
      <c r="CP2246" s="35"/>
      <c r="CQ2246" s="35"/>
      <c r="CR2246" s="35"/>
      <c r="CS2246" s="35"/>
      <c r="CT2246" s="35"/>
      <c r="CU2246" s="35"/>
      <c r="CV2246" s="35"/>
      <c r="CW2246" s="35"/>
      <c r="CX2246" s="35"/>
      <c r="CY2246" s="35"/>
      <c r="CZ2246" s="35"/>
      <c r="DA2246" s="35"/>
      <c r="DB2246" s="35"/>
      <c r="DC2246" s="35"/>
      <c r="DD2246" s="35"/>
      <c r="DE2246" s="35"/>
      <c r="DF2246" s="35"/>
      <c r="DG2246" s="35"/>
      <c r="DH2246" s="35"/>
      <c r="DI2246" s="35"/>
      <c r="DJ2246" s="35"/>
      <c r="DK2246" s="35"/>
      <c r="DL2246" s="35"/>
      <c r="DM2246" s="35"/>
      <c r="DN2246" s="35"/>
      <c r="DO2246" s="35"/>
      <c r="DP2246" s="35"/>
      <c r="DQ2246" s="35"/>
      <c r="DR2246" s="35"/>
      <c r="DS2246" s="35"/>
      <c r="DT2246" s="35"/>
      <c r="DU2246" s="35"/>
      <c r="DV2246" s="35"/>
      <c r="DW2246" s="35"/>
      <c r="DX2246" s="35"/>
      <c r="DY2246" s="35"/>
      <c r="DZ2246" s="35"/>
      <c r="EA2246" s="35"/>
      <c r="EB2246" s="35"/>
      <c r="EC2246" s="35"/>
      <c r="ED2246" s="35"/>
      <c r="EE2246" s="35"/>
      <c r="EF2246" s="35"/>
      <c r="EG2246" s="35"/>
      <c r="EH2246" s="35"/>
      <c r="EI2246" s="35"/>
      <c r="EJ2246" s="35"/>
      <c r="EK2246" s="35"/>
      <c r="EL2246" s="35"/>
      <c r="EM2246" s="35"/>
      <c r="EN2246" s="35"/>
      <c r="EO2246" s="35"/>
      <c r="EP2246" s="35"/>
      <c r="EQ2246" s="35"/>
      <c r="ER2246" s="35"/>
      <c r="ES2246" s="35"/>
      <c r="ET2246" s="35"/>
      <c r="EU2246" s="35"/>
      <c r="EV2246" s="35"/>
      <c r="EW2246" s="35"/>
      <c r="EX2246" s="35"/>
      <c r="EY2246" s="35"/>
      <c r="EZ2246" s="35"/>
      <c r="FA2246" s="35"/>
      <c r="FB2246" s="35"/>
      <c r="FC2246" s="35"/>
      <c r="FD2246" s="35"/>
      <c r="FE2246" s="35"/>
      <c r="FF2246" s="35"/>
      <c r="FG2246" s="35"/>
      <c r="FH2246" s="35"/>
      <c r="FI2246" s="35"/>
      <c r="FJ2246" s="35"/>
      <c r="FK2246" s="35"/>
      <c r="FL2246" s="35"/>
      <c r="FM2246" s="35"/>
      <c r="FN2246" s="35"/>
      <c r="FO2246" s="35"/>
      <c r="FP2246" s="35"/>
      <c r="FQ2246" s="35"/>
      <c r="FR2246" s="35"/>
      <c r="FS2246" s="35"/>
      <c r="FT2246" s="35"/>
      <c r="FU2246" s="35"/>
      <c r="FV2246" s="35"/>
      <c r="FW2246" s="35"/>
      <c r="FX2246" s="35"/>
      <c r="FY2246" s="35"/>
      <c r="FZ2246" s="35"/>
    </row>
    <row r="2247" spans="1:182" x14ac:dyDescent="0.15">
      <c r="A2247" s="38">
        <f t="shared" si="675"/>
        <v>45691</v>
      </c>
      <c r="B2247" s="39">
        <f t="shared" ca="1" si="676"/>
        <v>3294.9104815699998</v>
      </c>
      <c r="C2247" s="40">
        <f t="shared" si="677"/>
        <v>3137.2723529499999</v>
      </c>
      <c r="D2247" s="41">
        <f ca="1">IF(A2247&lt;$B$1,VLOOKUP(A2247,[1]DI!$A$4:$B$15000,2,FALSE),0)</f>
        <v>0.13150000000000001</v>
      </c>
      <c r="E2247" s="40">
        <f t="shared" ca="1" si="678"/>
        <v>4.9036999999999996E-4</v>
      </c>
      <c r="F2247" s="42">
        <f t="shared" si="672"/>
        <v>1</v>
      </c>
      <c r="G2247" s="43">
        <f t="shared" ca="1" si="679"/>
        <v>1.0004903700000001</v>
      </c>
      <c r="H2247" s="40">
        <f ca="1">TRUNC(PRODUCT(G$10:G2246),15)</f>
        <v>1.64861989854139</v>
      </c>
      <c r="I2247" s="40">
        <f t="shared" ca="1" si="680"/>
        <v>1.58508760333294</v>
      </c>
      <c r="J2247" s="40">
        <f t="shared" ca="1" si="681"/>
        <v>1.0400812500000001</v>
      </c>
      <c r="K2247" s="42">
        <f t="shared" si="682"/>
        <v>2.7E-2</v>
      </c>
      <c r="L2247" s="63">
        <f t="shared" si="688"/>
        <v>45555</v>
      </c>
      <c r="M2247" s="64">
        <f t="shared" si="689"/>
        <v>92</v>
      </c>
      <c r="N2247" s="44">
        <f t="shared" si="683"/>
        <v>92</v>
      </c>
      <c r="O2247" s="40">
        <f t="shared" si="684"/>
        <v>1.009773875</v>
      </c>
      <c r="P2247" s="65">
        <f t="shared" ca="1" si="690"/>
        <v>1.0502468739999999</v>
      </c>
      <c r="Q2247" s="40">
        <f t="shared" ca="1" si="685"/>
        <v>157.63812862</v>
      </c>
      <c r="R2247" s="44">
        <f>IF(VLOOKUP(A2247,$Z$12:$AI$125,8)=VLOOKUP(A2246,$Z$12:$AI$125,8),0,VLOOKUP(A2247,Z$12:$AI$125,8))</f>
        <v>0</v>
      </c>
      <c r="S2247" s="45">
        <f>IF(R2247&gt;0,VLOOKUP(R2247,Y$12:$AH$125,7),0)</f>
        <v>0</v>
      </c>
      <c r="T2247" s="40">
        <f t="shared" si="686"/>
        <v>0</v>
      </c>
      <c r="U2247" s="40">
        <f t="shared" ca="1" si="687"/>
        <v>157.63812862</v>
      </c>
      <c r="V2247" s="46" t="str">
        <f t="shared" si="673"/>
        <v>J=</v>
      </c>
      <c r="W2247" s="47">
        <f t="shared" si="674"/>
        <v>45736</v>
      </c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  <c r="AX2247" s="35"/>
      <c r="AY2247" s="35"/>
      <c r="AZ2247" s="35"/>
      <c r="BA2247" s="35"/>
      <c r="BB2247" s="35"/>
      <c r="BC2247" s="35"/>
      <c r="BD2247" s="35"/>
      <c r="BE2247" s="35"/>
      <c r="BF2247" s="35"/>
      <c r="BG2247" s="35"/>
      <c r="BH2247" s="35"/>
      <c r="BI2247" s="35"/>
      <c r="BJ2247" s="35"/>
      <c r="BK2247" s="35"/>
      <c r="BL2247" s="35"/>
      <c r="BM2247" s="35"/>
      <c r="BN2247" s="35"/>
      <c r="BO2247" s="35"/>
      <c r="BP2247" s="35"/>
      <c r="BQ2247" s="35"/>
      <c r="BR2247" s="35"/>
      <c r="BS2247" s="35"/>
      <c r="BT2247" s="35"/>
      <c r="BU2247" s="35"/>
      <c r="BV2247" s="35"/>
      <c r="BW2247" s="35"/>
      <c r="BX2247" s="35"/>
      <c r="BY2247" s="35"/>
      <c r="BZ2247" s="35"/>
      <c r="CA2247" s="35"/>
      <c r="CB2247" s="35"/>
      <c r="CC2247" s="35"/>
      <c r="CD2247" s="35"/>
      <c r="CE2247" s="35"/>
      <c r="CF2247" s="35"/>
      <c r="CG2247" s="35"/>
      <c r="CH2247" s="35"/>
      <c r="CI2247" s="35"/>
      <c r="CJ2247" s="35"/>
      <c r="CK2247" s="35"/>
      <c r="CL2247" s="35"/>
      <c r="CM2247" s="35"/>
      <c r="CN2247" s="35"/>
      <c r="CO2247" s="35"/>
      <c r="CP2247" s="35"/>
      <c r="CQ2247" s="35"/>
      <c r="CR2247" s="35"/>
      <c r="CS2247" s="35"/>
      <c r="CT2247" s="35"/>
      <c r="CU2247" s="35"/>
      <c r="CV2247" s="35"/>
      <c r="CW2247" s="35"/>
      <c r="CX2247" s="35"/>
      <c r="CY2247" s="35"/>
      <c r="CZ2247" s="35"/>
      <c r="DA2247" s="35"/>
      <c r="DB2247" s="35"/>
      <c r="DC2247" s="35"/>
      <c r="DD2247" s="35"/>
      <c r="DE2247" s="35"/>
      <c r="DF2247" s="35"/>
      <c r="DG2247" s="35"/>
      <c r="DH2247" s="35"/>
      <c r="DI2247" s="35"/>
      <c r="DJ2247" s="35"/>
      <c r="DK2247" s="35"/>
      <c r="DL2247" s="35"/>
      <c r="DM2247" s="35"/>
      <c r="DN2247" s="35"/>
      <c r="DO2247" s="35"/>
      <c r="DP2247" s="35"/>
      <c r="DQ2247" s="35"/>
      <c r="DR2247" s="35"/>
      <c r="DS2247" s="35"/>
      <c r="DT2247" s="35"/>
      <c r="DU2247" s="35"/>
      <c r="DV2247" s="35"/>
      <c r="DW2247" s="35"/>
      <c r="DX2247" s="35"/>
      <c r="DY2247" s="35"/>
      <c r="DZ2247" s="35"/>
      <c r="EA2247" s="35"/>
      <c r="EB2247" s="35"/>
      <c r="EC2247" s="35"/>
      <c r="ED2247" s="35"/>
      <c r="EE2247" s="35"/>
      <c r="EF2247" s="35"/>
      <c r="EG2247" s="35"/>
      <c r="EH2247" s="35"/>
      <c r="EI2247" s="35"/>
      <c r="EJ2247" s="35"/>
      <c r="EK2247" s="35"/>
      <c r="EL2247" s="35"/>
      <c r="EM2247" s="35"/>
      <c r="EN2247" s="35"/>
      <c r="EO2247" s="35"/>
      <c r="EP2247" s="35"/>
      <c r="EQ2247" s="35"/>
      <c r="ER2247" s="35"/>
      <c r="ES2247" s="35"/>
      <c r="ET2247" s="35"/>
      <c r="EU2247" s="35"/>
      <c r="EV2247" s="35"/>
      <c r="EW2247" s="35"/>
      <c r="EX2247" s="35"/>
      <c r="EY2247" s="35"/>
      <c r="EZ2247" s="35"/>
      <c r="FA2247" s="35"/>
      <c r="FB2247" s="35"/>
      <c r="FC2247" s="35"/>
      <c r="FD2247" s="35"/>
      <c r="FE2247" s="35"/>
      <c r="FF2247" s="35"/>
      <c r="FG2247" s="35"/>
      <c r="FH2247" s="35"/>
      <c r="FI2247" s="35"/>
      <c r="FJ2247" s="35"/>
      <c r="FK2247" s="35"/>
      <c r="FL2247" s="35"/>
      <c r="FM2247" s="35"/>
      <c r="FN2247" s="35"/>
      <c r="FO2247" s="35"/>
      <c r="FP2247" s="35"/>
      <c r="FQ2247" s="35"/>
      <c r="FR2247" s="35"/>
      <c r="FS2247" s="35"/>
      <c r="FT2247" s="35"/>
      <c r="FU2247" s="35"/>
      <c r="FV2247" s="35"/>
      <c r="FW2247" s="35"/>
      <c r="FX2247" s="35"/>
      <c r="FY2247" s="35"/>
      <c r="FZ2247" s="35"/>
    </row>
    <row r="2248" spans="1:182" x14ac:dyDescent="0.15">
      <c r="A2248" s="38">
        <f t="shared" si="675"/>
        <v>45692</v>
      </c>
      <c r="B2248" s="39">
        <f t="shared" ca="1" si="676"/>
        <v>3296.8747560199999</v>
      </c>
      <c r="C2248" s="40">
        <f t="shared" si="677"/>
        <v>3137.2723529499999</v>
      </c>
      <c r="D2248" s="41">
        <f ca="1">IF(A2248&lt;$B$1,VLOOKUP(A2248,[1]DI!$A$4:$B$15000,2,FALSE),0)</f>
        <v>0.13150000000000001</v>
      </c>
      <c r="E2248" s="40">
        <f t="shared" ca="1" si="678"/>
        <v>4.9036999999999996E-4</v>
      </c>
      <c r="F2248" s="42">
        <f t="shared" si="672"/>
        <v>1</v>
      </c>
      <c r="G2248" s="43">
        <f t="shared" ca="1" si="679"/>
        <v>1.0004903700000001</v>
      </c>
      <c r="H2248" s="40">
        <f ca="1">TRUNC(PRODUCT(G$10:G2247),15)</f>
        <v>1.6494283322810399</v>
      </c>
      <c r="I2248" s="40">
        <f t="shared" ca="1" si="680"/>
        <v>1.58508760333294</v>
      </c>
      <c r="J2248" s="40">
        <f t="shared" ca="1" si="681"/>
        <v>1.0405912799999999</v>
      </c>
      <c r="K2248" s="42">
        <f t="shared" si="682"/>
        <v>2.7E-2</v>
      </c>
      <c r="L2248" s="63">
        <f t="shared" si="688"/>
        <v>45555</v>
      </c>
      <c r="M2248" s="64">
        <f t="shared" si="689"/>
        <v>93</v>
      </c>
      <c r="N2248" s="44">
        <f t="shared" si="683"/>
        <v>93</v>
      </c>
      <c r="O2248" s="40">
        <f t="shared" si="684"/>
        <v>1.009880635</v>
      </c>
      <c r="P2248" s="65">
        <f t="shared" ca="1" si="690"/>
        <v>1.0508729830000001</v>
      </c>
      <c r="Q2248" s="40">
        <f t="shared" ca="1" si="685"/>
        <v>159.60240307000001</v>
      </c>
      <c r="R2248" s="44">
        <f>IF(VLOOKUP(A2248,$Z$12:$AI$125,8)=VLOOKUP(A2247,$Z$12:$AI$125,8),0,VLOOKUP(A2248,Z$12:$AI$125,8))</f>
        <v>0</v>
      </c>
      <c r="S2248" s="45">
        <f>IF(R2248&gt;0,VLOOKUP(R2248,Y$12:$AH$125,7),0)</f>
        <v>0</v>
      </c>
      <c r="T2248" s="40">
        <f t="shared" si="686"/>
        <v>0</v>
      </c>
      <c r="U2248" s="40">
        <f t="shared" ca="1" si="687"/>
        <v>159.60240307000001</v>
      </c>
      <c r="V2248" s="46" t="str">
        <f t="shared" si="673"/>
        <v>J=</v>
      </c>
      <c r="W2248" s="47">
        <f t="shared" si="674"/>
        <v>45736</v>
      </c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  <c r="AX2248" s="35"/>
      <c r="AY2248" s="35"/>
      <c r="AZ2248" s="35"/>
      <c r="BA2248" s="35"/>
      <c r="BB2248" s="35"/>
      <c r="BC2248" s="35"/>
      <c r="BD2248" s="35"/>
      <c r="BE2248" s="35"/>
      <c r="BF2248" s="35"/>
      <c r="BG2248" s="35"/>
      <c r="BH2248" s="35"/>
      <c r="BI2248" s="35"/>
      <c r="BJ2248" s="35"/>
      <c r="BK2248" s="35"/>
      <c r="BL2248" s="35"/>
      <c r="BM2248" s="35"/>
      <c r="BN2248" s="35"/>
      <c r="BO2248" s="35"/>
      <c r="BP2248" s="35"/>
      <c r="BQ2248" s="35"/>
      <c r="BR2248" s="35"/>
      <c r="BS2248" s="35"/>
      <c r="BT2248" s="35"/>
      <c r="BU2248" s="35"/>
      <c r="BV2248" s="35"/>
      <c r="BW2248" s="35"/>
      <c r="BX2248" s="35"/>
      <c r="BY2248" s="35"/>
      <c r="BZ2248" s="35"/>
      <c r="CA2248" s="35"/>
      <c r="CB2248" s="35"/>
      <c r="CC2248" s="35"/>
      <c r="CD2248" s="35"/>
      <c r="CE2248" s="35"/>
      <c r="CF2248" s="35"/>
      <c r="CG2248" s="35"/>
      <c r="CH2248" s="35"/>
      <c r="CI2248" s="35"/>
      <c r="CJ2248" s="35"/>
      <c r="CK2248" s="35"/>
      <c r="CL2248" s="35"/>
      <c r="CM2248" s="35"/>
      <c r="CN2248" s="35"/>
      <c r="CO2248" s="35"/>
      <c r="CP2248" s="35"/>
      <c r="CQ2248" s="35"/>
      <c r="CR2248" s="35"/>
      <c r="CS2248" s="35"/>
      <c r="CT2248" s="35"/>
      <c r="CU2248" s="35"/>
      <c r="CV2248" s="35"/>
      <c r="CW2248" s="35"/>
      <c r="CX2248" s="35"/>
      <c r="CY2248" s="35"/>
      <c r="CZ2248" s="35"/>
      <c r="DA2248" s="35"/>
      <c r="DB2248" s="35"/>
      <c r="DC2248" s="35"/>
      <c r="DD2248" s="35"/>
      <c r="DE2248" s="35"/>
      <c r="DF2248" s="35"/>
      <c r="DG2248" s="35"/>
      <c r="DH2248" s="35"/>
      <c r="DI2248" s="35"/>
      <c r="DJ2248" s="35"/>
      <c r="DK2248" s="35"/>
      <c r="DL2248" s="35"/>
      <c r="DM2248" s="35"/>
      <c r="DN2248" s="35"/>
      <c r="DO2248" s="35"/>
      <c r="DP2248" s="35"/>
      <c r="DQ2248" s="35"/>
      <c r="DR2248" s="35"/>
      <c r="DS2248" s="35"/>
      <c r="DT2248" s="35"/>
      <c r="DU2248" s="35"/>
      <c r="DV2248" s="35"/>
      <c r="DW2248" s="35"/>
      <c r="DX2248" s="35"/>
      <c r="DY2248" s="35"/>
      <c r="DZ2248" s="35"/>
      <c r="EA2248" s="35"/>
      <c r="EB2248" s="35"/>
      <c r="EC2248" s="35"/>
      <c r="ED2248" s="35"/>
      <c r="EE2248" s="35"/>
      <c r="EF2248" s="35"/>
      <c r="EG2248" s="35"/>
      <c r="EH2248" s="35"/>
      <c r="EI2248" s="35"/>
      <c r="EJ2248" s="35"/>
      <c r="EK2248" s="35"/>
      <c r="EL2248" s="35"/>
      <c r="EM2248" s="35"/>
      <c r="EN2248" s="35"/>
      <c r="EO2248" s="35"/>
      <c r="EP2248" s="35"/>
      <c r="EQ2248" s="35"/>
      <c r="ER2248" s="35"/>
      <c r="ES2248" s="35"/>
      <c r="ET2248" s="35"/>
      <c r="EU2248" s="35"/>
      <c r="EV2248" s="35"/>
      <c r="EW2248" s="35"/>
      <c r="EX2248" s="35"/>
      <c r="EY2248" s="35"/>
      <c r="EZ2248" s="35"/>
      <c r="FA2248" s="35"/>
      <c r="FB2248" s="35"/>
      <c r="FC2248" s="35"/>
      <c r="FD2248" s="35"/>
      <c r="FE2248" s="35"/>
      <c r="FF2248" s="35"/>
      <c r="FG2248" s="35"/>
      <c r="FH2248" s="35"/>
      <c r="FI2248" s="35"/>
      <c r="FJ2248" s="35"/>
      <c r="FK2248" s="35"/>
      <c r="FL2248" s="35"/>
      <c r="FM2248" s="35"/>
      <c r="FN2248" s="35"/>
      <c r="FO2248" s="35"/>
      <c r="FP2248" s="35"/>
      <c r="FQ2248" s="35"/>
      <c r="FR2248" s="35"/>
      <c r="FS2248" s="35"/>
      <c r="FT2248" s="35"/>
      <c r="FU2248" s="35"/>
      <c r="FV2248" s="35"/>
      <c r="FW2248" s="35"/>
      <c r="FX2248" s="35"/>
      <c r="FY2248" s="35"/>
      <c r="FZ2248" s="35"/>
    </row>
    <row r="2249" spans="1:182" x14ac:dyDescent="0.15">
      <c r="A2249" s="38">
        <f t="shared" si="675"/>
        <v>45693</v>
      </c>
      <c r="B2249" s="39">
        <f t="shared" ca="1" si="676"/>
        <v>3298.84017245</v>
      </c>
      <c r="C2249" s="40">
        <f t="shared" si="677"/>
        <v>3137.2723529499999</v>
      </c>
      <c r="D2249" s="41">
        <f ca="1">IF(A2249&lt;$B$1,VLOOKUP(A2249,[1]DI!$A$4:$B$15000,2,FALSE),0)</f>
        <v>0.13150000000000001</v>
      </c>
      <c r="E2249" s="40">
        <f t="shared" ca="1" si="678"/>
        <v>4.9036999999999996E-4</v>
      </c>
      <c r="F2249" s="42">
        <f t="shared" si="672"/>
        <v>1</v>
      </c>
      <c r="G2249" s="43">
        <f t="shared" ca="1" si="679"/>
        <v>1.0004903700000001</v>
      </c>
      <c r="H2249" s="40">
        <f ca="1">TRUNC(PRODUCT(G$10:G2248),15)</f>
        <v>1.65023716245234</v>
      </c>
      <c r="I2249" s="40">
        <f t="shared" ca="1" si="680"/>
        <v>1.58508760333294</v>
      </c>
      <c r="J2249" s="40">
        <f t="shared" ca="1" si="681"/>
        <v>1.04110155</v>
      </c>
      <c r="K2249" s="42">
        <f t="shared" si="682"/>
        <v>2.7E-2</v>
      </c>
      <c r="L2249" s="63">
        <f t="shared" si="688"/>
        <v>45555</v>
      </c>
      <c r="M2249" s="64">
        <f t="shared" si="689"/>
        <v>94</v>
      </c>
      <c r="N2249" s="44">
        <f t="shared" si="683"/>
        <v>94</v>
      </c>
      <c r="O2249" s="40">
        <f t="shared" si="684"/>
        <v>1.009987408</v>
      </c>
      <c r="P2249" s="65">
        <f t="shared" ca="1" si="690"/>
        <v>1.0514994559999999</v>
      </c>
      <c r="Q2249" s="40">
        <f t="shared" ca="1" si="685"/>
        <v>161.56781950000001</v>
      </c>
      <c r="R2249" s="44">
        <f>IF(VLOOKUP(A2249,$Z$12:$AI$125,8)=VLOOKUP(A2248,$Z$12:$AI$125,8),0,VLOOKUP(A2249,Z$12:$AI$125,8))</f>
        <v>0</v>
      </c>
      <c r="S2249" s="45">
        <f>IF(R2249&gt;0,VLOOKUP(R2249,Y$12:$AH$125,7),0)</f>
        <v>0</v>
      </c>
      <c r="T2249" s="40">
        <f t="shared" si="686"/>
        <v>0</v>
      </c>
      <c r="U2249" s="40">
        <f t="shared" ca="1" si="687"/>
        <v>161.56781950000001</v>
      </c>
      <c r="V2249" s="46" t="str">
        <f t="shared" si="673"/>
        <v>J=</v>
      </c>
      <c r="W2249" s="47">
        <f t="shared" si="674"/>
        <v>45736</v>
      </c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  <c r="AX2249" s="35"/>
      <c r="AY2249" s="35"/>
      <c r="AZ2249" s="35"/>
      <c r="BA2249" s="35"/>
      <c r="BB2249" s="35"/>
      <c r="BC2249" s="35"/>
      <c r="BD2249" s="35"/>
      <c r="BE2249" s="35"/>
      <c r="BF2249" s="35"/>
      <c r="BG2249" s="35"/>
      <c r="BH2249" s="35"/>
      <c r="BI2249" s="35"/>
      <c r="BJ2249" s="35"/>
      <c r="BK2249" s="35"/>
      <c r="BL2249" s="35"/>
      <c r="BM2249" s="35"/>
      <c r="BN2249" s="35"/>
      <c r="BO2249" s="35"/>
      <c r="BP2249" s="35"/>
      <c r="BQ2249" s="35"/>
      <c r="BR2249" s="35"/>
      <c r="BS2249" s="35"/>
      <c r="BT2249" s="35"/>
      <c r="BU2249" s="35"/>
      <c r="BV2249" s="35"/>
      <c r="BW2249" s="35"/>
      <c r="BX2249" s="35"/>
      <c r="BY2249" s="35"/>
      <c r="BZ2249" s="35"/>
      <c r="CA2249" s="35"/>
      <c r="CB2249" s="35"/>
      <c r="CC2249" s="35"/>
      <c r="CD2249" s="35"/>
      <c r="CE2249" s="35"/>
      <c r="CF2249" s="35"/>
      <c r="CG2249" s="35"/>
      <c r="CH2249" s="35"/>
      <c r="CI2249" s="35"/>
      <c r="CJ2249" s="35"/>
      <c r="CK2249" s="35"/>
      <c r="CL2249" s="35"/>
      <c r="CM2249" s="35"/>
      <c r="CN2249" s="35"/>
      <c r="CO2249" s="35"/>
      <c r="CP2249" s="35"/>
      <c r="CQ2249" s="35"/>
      <c r="CR2249" s="35"/>
      <c r="CS2249" s="35"/>
      <c r="CT2249" s="35"/>
      <c r="CU2249" s="35"/>
      <c r="CV2249" s="35"/>
      <c r="CW2249" s="35"/>
      <c r="CX2249" s="35"/>
      <c r="CY2249" s="35"/>
      <c r="CZ2249" s="35"/>
      <c r="DA2249" s="35"/>
      <c r="DB2249" s="35"/>
      <c r="DC2249" s="35"/>
      <c r="DD2249" s="35"/>
      <c r="DE2249" s="35"/>
      <c r="DF2249" s="35"/>
      <c r="DG2249" s="35"/>
      <c r="DH2249" s="35"/>
      <c r="DI2249" s="35"/>
      <c r="DJ2249" s="35"/>
      <c r="DK2249" s="35"/>
      <c r="DL2249" s="35"/>
      <c r="DM2249" s="35"/>
      <c r="DN2249" s="35"/>
      <c r="DO2249" s="35"/>
      <c r="DP2249" s="35"/>
      <c r="DQ2249" s="35"/>
      <c r="DR2249" s="35"/>
      <c r="DS2249" s="35"/>
      <c r="DT2249" s="35"/>
      <c r="DU2249" s="35"/>
      <c r="DV2249" s="35"/>
      <c r="DW2249" s="35"/>
      <c r="DX2249" s="35"/>
      <c r="DY2249" s="35"/>
      <c r="DZ2249" s="35"/>
      <c r="EA2249" s="35"/>
      <c r="EB2249" s="35"/>
      <c r="EC2249" s="35"/>
      <c r="ED2249" s="35"/>
      <c r="EE2249" s="35"/>
      <c r="EF2249" s="35"/>
      <c r="EG2249" s="35"/>
      <c r="EH2249" s="35"/>
      <c r="EI2249" s="35"/>
      <c r="EJ2249" s="35"/>
      <c r="EK2249" s="35"/>
      <c r="EL2249" s="35"/>
      <c r="EM2249" s="35"/>
      <c r="EN2249" s="35"/>
      <c r="EO2249" s="35"/>
      <c r="EP2249" s="35"/>
      <c r="EQ2249" s="35"/>
      <c r="ER2249" s="35"/>
      <c r="ES2249" s="35"/>
      <c r="ET2249" s="35"/>
      <c r="EU2249" s="35"/>
      <c r="EV2249" s="35"/>
      <c r="EW2249" s="35"/>
      <c r="EX2249" s="35"/>
      <c r="EY2249" s="35"/>
      <c r="EZ2249" s="35"/>
      <c r="FA2249" s="35"/>
      <c r="FB2249" s="35"/>
      <c r="FC2249" s="35"/>
      <c r="FD2249" s="35"/>
      <c r="FE2249" s="35"/>
      <c r="FF2249" s="35"/>
      <c r="FG2249" s="35"/>
      <c r="FH2249" s="35"/>
      <c r="FI2249" s="35"/>
      <c r="FJ2249" s="35"/>
      <c r="FK2249" s="35"/>
      <c r="FL2249" s="35"/>
      <c r="FM2249" s="35"/>
      <c r="FN2249" s="35"/>
      <c r="FO2249" s="35"/>
      <c r="FP2249" s="35"/>
      <c r="FQ2249" s="35"/>
      <c r="FR2249" s="35"/>
      <c r="FS2249" s="35"/>
      <c r="FT2249" s="35"/>
      <c r="FU2249" s="35"/>
      <c r="FV2249" s="35"/>
      <c r="FW2249" s="35"/>
      <c r="FX2249" s="35"/>
      <c r="FY2249" s="35"/>
      <c r="FZ2249" s="35"/>
    </row>
    <row r="2250" spans="1:182" x14ac:dyDescent="0.15">
      <c r="A2250" s="38">
        <f t="shared" si="675"/>
        <v>45694</v>
      </c>
      <c r="B2250" s="39">
        <f t="shared" ca="1" si="676"/>
        <v>3300.8067873099999</v>
      </c>
      <c r="C2250" s="40">
        <f t="shared" si="677"/>
        <v>3137.2723529499999</v>
      </c>
      <c r="D2250" s="41">
        <f ca="1">IF(A2250&lt;$B$1,VLOOKUP(A2250,[1]DI!$A$4:$B$15000,2,FALSE),0)</f>
        <v>0.13150000000000001</v>
      </c>
      <c r="E2250" s="40">
        <f t="shared" ca="1" si="678"/>
        <v>4.9036999999999996E-4</v>
      </c>
      <c r="F2250" s="42">
        <f t="shared" si="672"/>
        <v>1</v>
      </c>
      <c r="G2250" s="43">
        <f t="shared" ca="1" si="679"/>
        <v>1.0004903700000001</v>
      </c>
      <c r="H2250" s="40">
        <f ca="1">TRUNC(PRODUCT(G$10:G2249),15)</f>
        <v>1.65104638924969</v>
      </c>
      <c r="I2250" s="40">
        <f t="shared" ca="1" si="680"/>
        <v>1.58508760333294</v>
      </c>
      <c r="J2250" s="40">
        <f t="shared" ca="1" si="681"/>
        <v>1.0416120799999999</v>
      </c>
      <c r="K2250" s="42">
        <f t="shared" si="682"/>
        <v>2.7E-2</v>
      </c>
      <c r="L2250" s="63">
        <f t="shared" si="688"/>
        <v>45555</v>
      </c>
      <c r="M2250" s="64">
        <f t="shared" si="689"/>
        <v>95</v>
      </c>
      <c r="N2250" s="44">
        <f t="shared" si="683"/>
        <v>95</v>
      </c>
      <c r="O2250" s="40">
        <f t="shared" si="684"/>
        <v>1.0100941910000001</v>
      </c>
      <c r="P2250" s="65">
        <f t="shared" ca="1" si="690"/>
        <v>1.0521263110000001</v>
      </c>
      <c r="Q2250" s="40">
        <f t="shared" ca="1" si="685"/>
        <v>163.53443436000001</v>
      </c>
      <c r="R2250" s="44">
        <f>IF(VLOOKUP(A2250,$Z$12:$AI$125,8)=VLOOKUP(A2249,$Z$12:$AI$125,8),0,VLOOKUP(A2250,Z$12:$AI$125,8))</f>
        <v>0</v>
      </c>
      <c r="S2250" s="45">
        <f>IF(R2250&gt;0,VLOOKUP(R2250,Y$12:$AH$125,7),0)</f>
        <v>0</v>
      </c>
      <c r="T2250" s="40">
        <f t="shared" si="686"/>
        <v>0</v>
      </c>
      <c r="U2250" s="40">
        <f t="shared" ca="1" si="687"/>
        <v>163.53443436000001</v>
      </c>
      <c r="V2250" s="46" t="str">
        <f t="shared" si="673"/>
        <v>J=</v>
      </c>
      <c r="W2250" s="47">
        <f t="shared" si="674"/>
        <v>45736</v>
      </c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  <c r="AX2250" s="35"/>
      <c r="AY2250" s="35"/>
      <c r="AZ2250" s="35"/>
      <c r="BA2250" s="35"/>
      <c r="BB2250" s="35"/>
      <c r="BC2250" s="35"/>
      <c r="BD2250" s="35"/>
      <c r="BE2250" s="35"/>
      <c r="BF2250" s="35"/>
      <c r="BG2250" s="35"/>
      <c r="BH2250" s="35"/>
      <c r="BI2250" s="35"/>
      <c r="BJ2250" s="35"/>
      <c r="BK2250" s="35"/>
      <c r="BL2250" s="35"/>
      <c r="BM2250" s="35"/>
      <c r="BN2250" s="35"/>
      <c r="BO2250" s="35"/>
      <c r="BP2250" s="35"/>
      <c r="BQ2250" s="35"/>
      <c r="BR2250" s="35"/>
      <c r="BS2250" s="35"/>
      <c r="BT2250" s="35"/>
      <c r="BU2250" s="35"/>
      <c r="BV2250" s="35"/>
      <c r="BW2250" s="35"/>
      <c r="BX2250" s="35"/>
      <c r="BY2250" s="35"/>
      <c r="BZ2250" s="35"/>
      <c r="CA2250" s="35"/>
      <c r="CB2250" s="35"/>
      <c r="CC2250" s="35"/>
      <c r="CD2250" s="35"/>
      <c r="CE2250" s="35"/>
      <c r="CF2250" s="35"/>
      <c r="CG2250" s="35"/>
      <c r="CH2250" s="35"/>
      <c r="CI2250" s="35"/>
      <c r="CJ2250" s="35"/>
      <c r="CK2250" s="35"/>
      <c r="CL2250" s="35"/>
      <c r="CM2250" s="35"/>
      <c r="CN2250" s="35"/>
      <c r="CO2250" s="35"/>
      <c r="CP2250" s="35"/>
      <c r="CQ2250" s="35"/>
      <c r="CR2250" s="35"/>
      <c r="CS2250" s="35"/>
      <c r="CT2250" s="35"/>
      <c r="CU2250" s="35"/>
      <c r="CV2250" s="35"/>
      <c r="CW2250" s="35"/>
      <c r="CX2250" s="35"/>
      <c r="CY2250" s="35"/>
      <c r="CZ2250" s="35"/>
      <c r="DA2250" s="35"/>
      <c r="DB2250" s="35"/>
      <c r="DC2250" s="35"/>
      <c r="DD2250" s="35"/>
      <c r="DE2250" s="35"/>
      <c r="DF2250" s="35"/>
      <c r="DG2250" s="35"/>
      <c r="DH2250" s="35"/>
      <c r="DI2250" s="35"/>
      <c r="DJ2250" s="35"/>
      <c r="DK2250" s="35"/>
      <c r="DL2250" s="35"/>
      <c r="DM2250" s="35"/>
      <c r="DN2250" s="35"/>
      <c r="DO2250" s="35"/>
      <c r="DP2250" s="35"/>
      <c r="DQ2250" s="35"/>
      <c r="DR2250" s="35"/>
      <c r="DS2250" s="35"/>
      <c r="DT2250" s="35"/>
      <c r="DU2250" s="35"/>
      <c r="DV2250" s="35"/>
      <c r="DW2250" s="35"/>
      <c r="DX2250" s="35"/>
      <c r="DY2250" s="35"/>
      <c r="DZ2250" s="35"/>
      <c r="EA2250" s="35"/>
      <c r="EB2250" s="35"/>
      <c r="EC2250" s="35"/>
      <c r="ED2250" s="35"/>
      <c r="EE2250" s="35"/>
      <c r="EF2250" s="35"/>
      <c r="EG2250" s="35"/>
      <c r="EH2250" s="35"/>
      <c r="EI2250" s="35"/>
      <c r="EJ2250" s="35"/>
      <c r="EK2250" s="35"/>
      <c r="EL2250" s="35"/>
      <c r="EM2250" s="35"/>
      <c r="EN2250" s="35"/>
      <c r="EO2250" s="35"/>
      <c r="EP2250" s="35"/>
      <c r="EQ2250" s="35"/>
      <c r="ER2250" s="35"/>
      <c r="ES2250" s="35"/>
      <c r="ET2250" s="35"/>
      <c r="EU2250" s="35"/>
      <c r="EV2250" s="35"/>
      <c r="EW2250" s="35"/>
      <c r="EX2250" s="35"/>
      <c r="EY2250" s="35"/>
      <c r="EZ2250" s="35"/>
      <c r="FA2250" s="35"/>
      <c r="FB2250" s="35"/>
      <c r="FC2250" s="35"/>
      <c r="FD2250" s="35"/>
      <c r="FE2250" s="35"/>
      <c r="FF2250" s="35"/>
      <c r="FG2250" s="35"/>
      <c r="FH2250" s="35"/>
      <c r="FI2250" s="35"/>
      <c r="FJ2250" s="35"/>
      <c r="FK2250" s="35"/>
      <c r="FL2250" s="35"/>
      <c r="FM2250" s="35"/>
      <c r="FN2250" s="35"/>
      <c r="FO2250" s="35"/>
      <c r="FP2250" s="35"/>
      <c r="FQ2250" s="35"/>
      <c r="FR2250" s="35"/>
      <c r="FS2250" s="35"/>
      <c r="FT2250" s="35"/>
      <c r="FU2250" s="35"/>
      <c r="FV2250" s="35"/>
      <c r="FW2250" s="35"/>
      <c r="FX2250" s="35"/>
      <c r="FY2250" s="35"/>
      <c r="FZ2250" s="35"/>
    </row>
    <row r="2251" spans="1:182" x14ac:dyDescent="0.15">
      <c r="A2251" s="38">
        <f t="shared" si="675"/>
        <v>45695</v>
      </c>
      <c r="B2251" s="39">
        <f t="shared" ca="1" si="676"/>
        <v>3302.7745472699999</v>
      </c>
      <c r="C2251" s="40">
        <f t="shared" si="677"/>
        <v>3137.2723529499999</v>
      </c>
      <c r="D2251" s="41">
        <f ca="1">IF(A2251&lt;$B$1,VLOOKUP(A2251,[1]DI!$A$4:$B$15000,2,FALSE),0)</f>
        <v>0.13150000000000001</v>
      </c>
      <c r="E2251" s="40">
        <f t="shared" ca="1" si="678"/>
        <v>4.9036999999999996E-4</v>
      </c>
      <c r="F2251" s="42">
        <f t="shared" ref="F2251:F2314" si="691">F2250</f>
        <v>1</v>
      </c>
      <c r="G2251" s="43">
        <f t="shared" ca="1" si="679"/>
        <v>1.0004903700000001</v>
      </c>
      <c r="H2251" s="40">
        <f ca="1">TRUNC(PRODUCT(G$10:G2250),15)</f>
        <v>1.6518560128675801</v>
      </c>
      <c r="I2251" s="40">
        <f t="shared" ca="1" si="680"/>
        <v>1.58508760333294</v>
      </c>
      <c r="J2251" s="40">
        <f t="shared" ca="1" si="681"/>
        <v>1.0421228499999999</v>
      </c>
      <c r="K2251" s="42">
        <f t="shared" si="682"/>
        <v>2.7E-2</v>
      </c>
      <c r="L2251" s="63">
        <f t="shared" si="688"/>
        <v>45555</v>
      </c>
      <c r="M2251" s="64">
        <f t="shared" si="689"/>
        <v>96</v>
      </c>
      <c r="N2251" s="44">
        <f t="shared" si="683"/>
        <v>96</v>
      </c>
      <c r="O2251" s="40">
        <f t="shared" si="684"/>
        <v>1.0102009860000001</v>
      </c>
      <c r="P2251" s="65">
        <f t="shared" ca="1" si="690"/>
        <v>1.052753531</v>
      </c>
      <c r="Q2251" s="40">
        <f t="shared" ca="1" si="685"/>
        <v>165.50219432</v>
      </c>
      <c r="R2251" s="44">
        <f>IF(VLOOKUP(A2251,$Z$12:$AI$125,8)=VLOOKUP(A2250,$Z$12:$AI$125,8),0,VLOOKUP(A2251,Z$12:$AI$125,8))</f>
        <v>0</v>
      </c>
      <c r="S2251" s="45">
        <f>IF(R2251&gt;0,VLOOKUP(R2251,Y$12:$AH$125,7),0)</f>
        <v>0</v>
      </c>
      <c r="T2251" s="40">
        <f t="shared" si="686"/>
        <v>0</v>
      </c>
      <c r="U2251" s="40">
        <f t="shared" ca="1" si="687"/>
        <v>165.50219432</v>
      </c>
      <c r="V2251" s="46" t="str">
        <f t="shared" ref="V2251:V2314" si="692">IF(R2250&gt;0,VLOOKUP(A2250,$Z$12:$AI$125,9),V2250)</f>
        <v>J=</v>
      </c>
      <c r="W2251" s="47">
        <f t="shared" ref="W2251:W2314" si="693">IF(R2250&gt;0,VLOOKUP(A2250,$Z$12:$AI$125,10),W2250)</f>
        <v>45736</v>
      </c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  <c r="BD2251" s="35"/>
      <c r="BE2251" s="35"/>
      <c r="BF2251" s="35"/>
      <c r="BG2251" s="35"/>
      <c r="BH2251" s="35"/>
      <c r="BI2251" s="35"/>
      <c r="BJ2251" s="35"/>
      <c r="BK2251" s="35"/>
      <c r="BL2251" s="35"/>
      <c r="BM2251" s="35"/>
      <c r="BN2251" s="35"/>
      <c r="BO2251" s="35"/>
      <c r="BP2251" s="35"/>
      <c r="BQ2251" s="35"/>
      <c r="BR2251" s="35"/>
      <c r="BS2251" s="35"/>
      <c r="BT2251" s="35"/>
      <c r="BU2251" s="35"/>
      <c r="BV2251" s="35"/>
      <c r="BW2251" s="35"/>
      <c r="BX2251" s="35"/>
      <c r="BY2251" s="35"/>
      <c r="BZ2251" s="35"/>
      <c r="CA2251" s="35"/>
      <c r="CB2251" s="35"/>
      <c r="CC2251" s="35"/>
      <c r="CD2251" s="35"/>
      <c r="CE2251" s="35"/>
      <c r="CF2251" s="35"/>
      <c r="CG2251" s="35"/>
      <c r="CH2251" s="35"/>
      <c r="CI2251" s="35"/>
      <c r="CJ2251" s="35"/>
      <c r="CK2251" s="35"/>
      <c r="CL2251" s="35"/>
      <c r="CM2251" s="35"/>
      <c r="CN2251" s="35"/>
      <c r="CO2251" s="35"/>
      <c r="CP2251" s="35"/>
      <c r="CQ2251" s="35"/>
      <c r="CR2251" s="35"/>
      <c r="CS2251" s="35"/>
      <c r="CT2251" s="35"/>
      <c r="CU2251" s="35"/>
      <c r="CV2251" s="35"/>
      <c r="CW2251" s="35"/>
      <c r="CX2251" s="35"/>
      <c r="CY2251" s="35"/>
      <c r="CZ2251" s="35"/>
      <c r="DA2251" s="35"/>
      <c r="DB2251" s="35"/>
      <c r="DC2251" s="35"/>
      <c r="DD2251" s="35"/>
      <c r="DE2251" s="35"/>
      <c r="DF2251" s="35"/>
      <c r="DG2251" s="35"/>
      <c r="DH2251" s="35"/>
      <c r="DI2251" s="35"/>
      <c r="DJ2251" s="35"/>
      <c r="DK2251" s="35"/>
      <c r="DL2251" s="35"/>
      <c r="DM2251" s="35"/>
      <c r="DN2251" s="35"/>
      <c r="DO2251" s="35"/>
      <c r="DP2251" s="35"/>
      <c r="DQ2251" s="35"/>
      <c r="DR2251" s="35"/>
      <c r="DS2251" s="35"/>
      <c r="DT2251" s="35"/>
      <c r="DU2251" s="35"/>
      <c r="DV2251" s="35"/>
      <c r="DW2251" s="35"/>
      <c r="DX2251" s="35"/>
      <c r="DY2251" s="35"/>
      <c r="DZ2251" s="35"/>
      <c r="EA2251" s="35"/>
      <c r="EB2251" s="35"/>
      <c r="EC2251" s="35"/>
      <c r="ED2251" s="35"/>
      <c r="EE2251" s="35"/>
      <c r="EF2251" s="35"/>
      <c r="EG2251" s="35"/>
      <c r="EH2251" s="35"/>
      <c r="EI2251" s="35"/>
      <c r="EJ2251" s="35"/>
      <c r="EK2251" s="35"/>
      <c r="EL2251" s="35"/>
      <c r="EM2251" s="35"/>
      <c r="EN2251" s="35"/>
      <c r="EO2251" s="35"/>
      <c r="EP2251" s="35"/>
      <c r="EQ2251" s="35"/>
      <c r="ER2251" s="35"/>
      <c r="ES2251" s="35"/>
      <c r="ET2251" s="35"/>
      <c r="EU2251" s="35"/>
      <c r="EV2251" s="35"/>
      <c r="EW2251" s="35"/>
      <c r="EX2251" s="35"/>
      <c r="EY2251" s="35"/>
      <c r="EZ2251" s="35"/>
      <c r="FA2251" s="35"/>
      <c r="FB2251" s="35"/>
      <c r="FC2251" s="35"/>
      <c r="FD2251" s="35"/>
      <c r="FE2251" s="35"/>
      <c r="FF2251" s="35"/>
      <c r="FG2251" s="35"/>
      <c r="FH2251" s="35"/>
      <c r="FI2251" s="35"/>
      <c r="FJ2251" s="35"/>
      <c r="FK2251" s="35"/>
      <c r="FL2251" s="35"/>
      <c r="FM2251" s="35"/>
      <c r="FN2251" s="35"/>
      <c r="FO2251" s="35"/>
      <c r="FP2251" s="35"/>
      <c r="FQ2251" s="35"/>
      <c r="FR2251" s="35"/>
      <c r="FS2251" s="35"/>
      <c r="FT2251" s="35"/>
      <c r="FU2251" s="35"/>
      <c r="FV2251" s="35"/>
      <c r="FW2251" s="35"/>
      <c r="FX2251" s="35"/>
      <c r="FY2251" s="35"/>
      <c r="FZ2251" s="35"/>
    </row>
    <row r="2252" spans="1:182" x14ac:dyDescent="0.15">
      <c r="A2252" s="38">
        <f t="shared" si="675"/>
        <v>45696</v>
      </c>
      <c r="B2252" s="39">
        <f t="shared" ca="1" si="676"/>
        <v>3304.74350568</v>
      </c>
      <c r="C2252" s="40">
        <f t="shared" si="677"/>
        <v>3137.2723529499999</v>
      </c>
      <c r="D2252" s="41">
        <f ca="1">IF(A2252&lt;$B$1,VLOOKUP(A2252,[1]DI!$A$4:$B$15000,2,FALSE),0)</f>
        <v>0</v>
      </c>
      <c r="E2252" s="40">
        <f t="shared" ca="1" si="678"/>
        <v>0</v>
      </c>
      <c r="F2252" s="42">
        <f t="shared" si="691"/>
        <v>1</v>
      </c>
      <c r="G2252" s="43">
        <f t="shared" ca="1" si="679"/>
        <v>1</v>
      </c>
      <c r="H2252" s="40">
        <f ca="1">TRUNC(PRODUCT(G$10:G2251),15)</f>
        <v>1.65266603350061</v>
      </c>
      <c r="I2252" s="40">
        <f t="shared" ca="1" si="680"/>
        <v>1.58508760333294</v>
      </c>
      <c r="J2252" s="40">
        <f t="shared" ca="1" si="681"/>
        <v>1.0426338799999999</v>
      </c>
      <c r="K2252" s="42">
        <f t="shared" si="682"/>
        <v>2.7E-2</v>
      </c>
      <c r="L2252" s="63">
        <f t="shared" si="688"/>
        <v>45555</v>
      </c>
      <c r="M2252" s="64">
        <f t="shared" si="689"/>
        <v>96</v>
      </c>
      <c r="N2252" s="44">
        <f t="shared" si="683"/>
        <v>97</v>
      </c>
      <c r="O2252" s="40">
        <f t="shared" si="684"/>
        <v>1.0103077920000001</v>
      </c>
      <c r="P2252" s="65">
        <f t="shared" ca="1" si="690"/>
        <v>1.053381133</v>
      </c>
      <c r="Q2252" s="40">
        <f t="shared" ca="1" si="685"/>
        <v>167.47115273</v>
      </c>
      <c r="R2252" s="44">
        <f>IF(VLOOKUP(A2252,$Z$12:$AI$125,8)=VLOOKUP(A2251,$Z$12:$AI$125,8),0,VLOOKUP(A2252,Z$12:$AI$125,8))</f>
        <v>0</v>
      </c>
      <c r="S2252" s="45">
        <f>IF(R2252&gt;0,VLOOKUP(R2252,Y$12:$AH$125,7),0)</f>
        <v>0</v>
      </c>
      <c r="T2252" s="40">
        <f t="shared" si="686"/>
        <v>0</v>
      </c>
      <c r="U2252" s="40">
        <f t="shared" ca="1" si="687"/>
        <v>167.47115273</v>
      </c>
      <c r="V2252" s="46" t="str">
        <f t="shared" si="692"/>
        <v>J=</v>
      </c>
      <c r="W2252" s="47">
        <f t="shared" si="693"/>
        <v>45736</v>
      </c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  <c r="AX2252" s="35"/>
      <c r="AY2252" s="35"/>
      <c r="AZ2252" s="35"/>
      <c r="BA2252" s="35"/>
      <c r="BB2252" s="35"/>
      <c r="BC2252" s="35"/>
      <c r="BD2252" s="35"/>
      <c r="BE2252" s="35"/>
      <c r="BF2252" s="35"/>
      <c r="BG2252" s="35"/>
      <c r="BH2252" s="35"/>
      <c r="BI2252" s="35"/>
      <c r="BJ2252" s="35"/>
      <c r="BK2252" s="35"/>
      <c r="BL2252" s="35"/>
      <c r="BM2252" s="35"/>
      <c r="BN2252" s="35"/>
      <c r="BO2252" s="35"/>
      <c r="BP2252" s="35"/>
      <c r="BQ2252" s="35"/>
      <c r="BR2252" s="35"/>
      <c r="BS2252" s="35"/>
      <c r="BT2252" s="35"/>
      <c r="BU2252" s="35"/>
      <c r="BV2252" s="35"/>
      <c r="BW2252" s="35"/>
      <c r="BX2252" s="35"/>
      <c r="BY2252" s="35"/>
      <c r="BZ2252" s="35"/>
      <c r="CA2252" s="35"/>
      <c r="CB2252" s="35"/>
      <c r="CC2252" s="35"/>
      <c r="CD2252" s="35"/>
      <c r="CE2252" s="35"/>
      <c r="CF2252" s="35"/>
      <c r="CG2252" s="35"/>
      <c r="CH2252" s="35"/>
      <c r="CI2252" s="35"/>
      <c r="CJ2252" s="35"/>
      <c r="CK2252" s="35"/>
      <c r="CL2252" s="35"/>
      <c r="CM2252" s="35"/>
      <c r="CN2252" s="35"/>
      <c r="CO2252" s="35"/>
      <c r="CP2252" s="35"/>
      <c r="CQ2252" s="35"/>
      <c r="CR2252" s="35"/>
      <c r="CS2252" s="35"/>
      <c r="CT2252" s="35"/>
      <c r="CU2252" s="35"/>
      <c r="CV2252" s="35"/>
      <c r="CW2252" s="35"/>
      <c r="CX2252" s="35"/>
      <c r="CY2252" s="35"/>
      <c r="CZ2252" s="35"/>
      <c r="DA2252" s="35"/>
      <c r="DB2252" s="35"/>
      <c r="DC2252" s="35"/>
      <c r="DD2252" s="35"/>
      <c r="DE2252" s="35"/>
      <c r="DF2252" s="35"/>
      <c r="DG2252" s="35"/>
      <c r="DH2252" s="35"/>
      <c r="DI2252" s="35"/>
      <c r="DJ2252" s="35"/>
      <c r="DK2252" s="35"/>
      <c r="DL2252" s="35"/>
      <c r="DM2252" s="35"/>
      <c r="DN2252" s="35"/>
      <c r="DO2252" s="35"/>
      <c r="DP2252" s="35"/>
      <c r="DQ2252" s="35"/>
      <c r="DR2252" s="35"/>
      <c r="DS2252" s="35"/>
      <c r="DT2252" s="35"/>
      <c r="DU2252" s="35"/>
      <c r="DV2252" s="35"/>
      <c r="DW2252" s="35"/>
      <c r="DX2252" s="35"/>
      <c r="DY2252" s="35"/>
      <c r="DZ2252" s="35"/>
      <c r="EA2252" s="35"/>
      <c r="EB2252" s="35"/>
      <c r="EC2252" s="35"/>
      <c r="ED2252" s="35"/>
      <c r="EE2252" s="35"/>
      <c r="EF2252" s="35"/>
      <c r="EG2252" s="35"/>
      <c r="EH2252" s="35"/>
      <c r="EI2252" s="35"/>
      <c r="EJ2252" s="35"/>
      <c r="EK2252" s="35"/>
      <c r="EL2252" s="35"/>
      <c r="EM2252" s="35"/>
      <c r="EN2252" s="35"/>
      <c r="EO2252" s="35"/>
      <c r="EP2252" s="35"/>
      <c r="EQ2252" s="35"/>
      <c r="ER2252" s="35"/>
      <c r="ES2252" s="35"/>
      <c r="ET2252" s="35"/>
      <c r="EU2252" s="35"/>
      <c r="EV2252" s="35"/>
      <c r="EW2252" s="35"/>
      <c r="EX2252" s="35"/>
      <c r="EY2252" s="35"/>
      <c r="EZ2252" s="35"/>
      <c r="FA2252" s="35"/>
      <c r="FB2252" s="35"/>
      <c r="FC2252" s="35"/>
      <c r="FD2252" s="35"/>
      <c r="FE2252" s="35"/>
      <c r="FF2252" s="35"/>
      <c r="FG2252" s="35"/>
      <c r="FH2252" s="35"/>
      <c r="FI2252" s="35"/>
      <c r="FJ2252" s="35"/>
      <c r="FK2252" s="35"/>
      <c r="FL2252" s="35"/>
      <c r="FM2252" s="35"/>
      <c r="FN2252" s="35"/>
      <c r="FO2252" s="35"/>
      <c r="FP2252" s="35"/>
      <c r="FQ2252" s="35"/>
      <c r="FR2252" s="35"/>
      <c r="FS2252" s="35"/>
      <c r="FT2252" s="35"/>
      <c r="FU2252" s="35"/>
      <c r="FV2252" s="35"/>
      <c r="FW2252" s="35"/>
      <c r="FX2252" s="35"/>
      <c r="FY2252" s="35"/>
      <c r="FZ2252" s="35"/>
    </row>
    <row r="2253" spans="1:182" x14ac:dyDescent="0.15">
      <c r="A2253" s="38">
        <f t="shared" si="675"/>
        <v>45697</v>
      </c>
      <c r="B2253" s="39">
        <f t="shared" ca="1" si="676"/>
        <v>3304.74350568</v>
      </c>
      <c r="C2253" s="40">
        <f t="shared" si="677"/>
        <v>3137.2723529499999</v>
      </c>
      <c r="D2253" s="41">
        <f ca="1">IF(A2253&lt;$B$1,VLOOKUP(A2253,[1]DI!$A$4:$B$15000,2,FALSE),0)</f>
        <v>0</v>
      </c>
      <c r="E2253" s="40">
        <f t="shared" ca="1" si="678"/>
        <v>0</v>
      </c>
      <c r="F2253" s="42">
        <f t="shared" si="691"/>
        <v>1</v>
      </c>
      <c r="G2253" s="43">
        <f t="shared" ca="1" si="679"/>
        <v>1</v>
      </c>
      <c r="H2253" s="40">
        <f ca="1">TRUNC(PRODUCT(G$10:G2252),15)</f>
        <v>1.65266603350061</v>
      </c>
      <c r="I2253" s="40">
        <f t="shared" ca="1" si="680"/>
        <v>1.58508760333294</v>
      </c>
      <c r="J2253" s="40">
        <f t="shared" ca="1" si="681"/>
        <v>1.0426338799999999</v>
      </c>
      <c r="K2253" s="42">
        <f t="shared" si="682"/>
        <v>2.7E-2</v>
      </c>
      <c r="L2253" s="63">
        <f t="shared" si="688"/>
        <v>45555</v>
      </c>
      <c r="M2253" s="64">
        <f t="shared" si="689"/>
        <v>96</v>
      </c>
      <c r="N2253" s="44">
        <f t="shared" si="683"/>
        <v>97</v>
      </c>
      <c r="O2253" s="40">
        <f t="shared" si="684"/>
        <v>1.0103077920000001</v>
      </c>
      <c r="P2253" s="65">
        <f t="shared" ca="1" si="690"/>
        <v>1.053381133</v>
      </c>
      <c r="Q2253" s="40">
        <f t="shared" ca="1" si="685"/>
        <v>167.47115273</v>
      </c>
      <c r="R2253" s="44">
        <f>IF(VLOOKUP(A2253,$Z$12:$AI$125,8)=VLOOKUP(A2252,$Z$12:$AI$125,8),0,VLOOKUP(A2253,Z$12:$AI$125,8))</f>
        <v>0</v>
      </c>
      <c r="S2253" s="45">
        <f>IF(R2253&gt;0,VLOOKUP(R2253,Y$12:$AH$125,7),0)</f>
        <v>0</v>
      </c>
      <c r="T2253" s="40">
        <f t="shared" si="686"/>
        <v>0</v>
      </c>
      <c r="U2253" s="40">
        <f t="shared" ca="1" si="687"/>
        <v>167.47115273</v>
      </c>
      <c r="V2253" s="46" t="str">
        <f t="shared" si="692"/>
        <v>J=</v>
      </c>
      <c r="W2253" s="47">
        <f t="shared" si="693"/>
        <v>45736</v>
      </c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  <c r="AX2253" s="35"/>
      <c r="AY2253" s="35"/>
      <c r="AZ2253" s="35"/>
      <c r="BA2253" s="35"/>
      <c r="BB2253" s="35"/>
      <c r="BC2253" s="35"/>
      <c r="BD2253" s="35"/>
      <c r="BE2253" s="35"/>
      <c r="BF2253" s="35"/>
      <c r="BG2253" s="35"/>
      <c r="BH2253" s="35"/>
      <c r="BI2253" s="35"/>
      <c r="BJ2253" s="35"/>
      <c r="BK2253" s="35"/>
      <c r="BL2253" s="35"/>
      <c r="BM2253" s="35"/>
      <c r="BN2253" s="35"/>
      <c r="BO2253" s="35"/>
      <c r="BP2253" s="35"/>
      <c r="BQ2253" s="35"/>
      <c r="BR2253" s="35"/>
      <c r="BS2253" s="35"/>
      <c r="BT2253" s="35"/>
      <c r="BU2253" s="35"/>
      <c r="BV2253" s="35"/>
      <c r="BW2253" s="35"/>
      <c r="BX2253" s="35"/>
      <c r="BY2253" s="35"/>
      <c r="BZ2253" s="35"/>
      <c r="CA2253" s="35"/>
      <c r="CB2253" s="35"/>
      <c r="CC2253" s="35"/>
      <c r="CD2253" s="35"/>
      <c r="CE2253" s="35"/>
      <c r="CF2253" s="35"/>
      <c r="CG2253" s="35"/>
      <c r="CH2253" s="35"/>
      <c r="CI2253" s="35"/>
      <c r="CJ2253" s="35"/>
      <c r="CK2253" s="35"/>
      <c r="CL2253" s="35"/>
      <c r="CM2253" s="35"/>
      <c r="CN2253" s="35"/>
      <c r="CO2253" s="35"/>
      <c r="CP2253" s="35"/>
      <c r="CQ2253" s="35"/>
      <c r="CR2253" s="35"/>
      <c r="CS2253" s="35"/>
      <c r="CT2253" s="35"/>
      <c r="CU2253" s="35"/>
      <c r="CV2253" s="35"/>
      <c r="CW2253" s="35"/>
      <c r="CX2253" s="35"/>
      <c r="CY2253" s="35"/>
      <c r="CZ2253" s="35"/>
      <c r="DA2253" s="35"/>
      <c r="DB2253" s="35"/>
      <c r="DC2253" s="35"/>
      <c r="DD2253" s="35"/>
      <c r="DE2253" s="35"/>
      <c r="DF2253" s="35"/>
      <c r="DG2253" s="35"/>
      <c r="DH2253" s="35"/>
      <c r="DI2253" s="35"/>
      <c r="DJ2253" s="35"/>
      <c r="DK2253" s="35"/>
      <c r="DL2253" s="35"/>
      <c r="DM2253" s="35"/>
      <c r="DN2253" s="35"/>
      <c r="DO2253" s="35"/>
      <c r="DP2253" s="35"/>
      <c r="DQ2253" s="35"/>
      <c r="DR2253" s="35"/>
      <c r="DS2253" s="35"/>
      <c r="DT2253" s="35"/>
      <c r="DU2253" s="35"/>
      <c r="DV2253" s="35"/>
      <c r="DW2253" s="35"/>
      <c r="DX2253" s="35"/>
      <c r="DY2253" s="35"/>
      <c r="DZ2253" s="35"/>
      <c r="EA2253" s="35"/>
      <c r="EB2253" s="35"/>
      <c r="EC2253" s="35"/>
      <c r="ED2253" s="35"/>
      <c r="EE2253" s="35"/>
      <c r="EF2253" s="35"/>
      <c r="EG2253" s="35"/>
      <c r="EH2253" s="35"/>
      <c r="EI2253" s="35"/>
      <c r="EJ2253" s="35"/>
      <c r="EK2253" s="35"/>
      <c r="EL2253" s="35"/>
      <c r="EM2253" s="35"/>
      <c r="EN2253" s="35"/>
      <c r="EO2253" s="35"/>
      <c r="EP2253" s="35"/>
      <c r="EQ2253" s="35"/>
      <c r="ER2253" s="35"/>
      <c r="ES2253" s="35"/>
      <c r="ET2253" s="35"/>
      <c r="EU2253" s="35"/>
      <c r="EV2253" s="35"/>
      <c r="EW2253" s="35"/>
      <c r="EX2253" s="35"/>
      <c r="EY2253" s="35"/>
      <c r="EZ2253" s="35"/>
      <c r="FA2253" s="35"/>
      <c r="FB2253" s="35"/>
      <c r="FC2253" s="35"/>
      <c r="FD2253" s="35"/>
      <c r="FE2253" s="35"/>
      <c r="FF2253" s="35"/>
      <c r="FG2253" s="35"/>
      <c r="FH2253" s="35"/>
      <c r="FI2253" s="35"/>
      <c r="FJ2253" s="35"/>
      <c r="FK2253" s="35"/>
      <c r="FL2253" s="35"/>
      <c r="FM2253" s="35"/>
      <c r="FN2253" s="35"/>
      <c r="FO2253" s="35"/>
      <c r="FP2253" s="35"/>
      <c r="FQ2253" s="35"/>
      <c r="FR2253" s="35"/>
      <c r="FS2253" s="35"/>
      <c r="FT2253" s="35"/>
      <c r="FU2253" s="35"/>
      <c r="FV2253" s="35"/>
      <c r="FW2253" s="35"/>
      <c r="FX2253" s="35"/>
      <c r="FY2253" s="35"/>
      <c r="FZ2253" s="35"/>
    </row>
    <row r="2254" spans="1:182" x14ac:dyDescent="0.15">
      <c r="A2254" s="38">
        <f t="shared" ref="A2254:A2317" si="694">(A2253+1)</f>
        <v>45698</v>
      </c>
      <c r="B2254" s="39">
        <f t="shared" ca="1" si="676"/>
        <v>3304.74350568</v>
      </c>
      <c r="C2254" s="40">
        <f t="shared" si="677"/>
        <v>3137.2723529499999</v>
      </c>
      <c r="D2254" s="41">
        <f ca="1">IF(A2254&lt;$B$1,VLOOKUP(A2254,[1]DI!$A$4:$B$15000,2,FALSE),0)</f>
        <v>0.13150000000000001</v>
      </c>
      <c r="E2254" s="40">
        <f t="shared" ca="1" si="678"/>
        <v>4.9036999999999996E-4</v>
      </c>
      <c r="F2254" s="42">
        <f t="shared" si="691"/>
        <v>1</v>
      </c>
      <c r="G2254" s="43">
        <f t="shared" ca="1" si="679"/>
        <v>1.0004903700000001</v>
      </c>
      <c r="H2254" s="40">
        <f ca="1">TRUNC(PRODUCT(G$10:G2253),15)</f>
        <v>1.65266603350061</v>
      </c>
      <c r="I2254" s="40">
        <f t="shared" ca="1" si="680"/>
        <v>1.58508760333294</v>
      </c>
      <c r="J2254" s="40">
        <f t="shared" ca="1" si="681"/>
        <v>1.0426338799999999</v>
      </c>
      <c r="K2254" s="42">
        <f t="shared" si="682"/>
        <v>2.7E-2</v>
      </c>
      <c r="L2254" s="63">
        <f t="shared" si="688"/>
        <v>45555</v>
      </c>
      <c r="M2254" s="64">
        <f t="shared" si="689"/>
        <v>97</v>
      </c>
      <c r="N2254" s="44">
        <f t="shared" si="683"/>
        <v>97</v>
      </c>
      <c r="O2254" s="40">
        <f t="shared" si="684"/>
        <v>1.0103077920000001</v>
      </c>
      <c r="P2254" s="65">
        <f t="shared" ca="1" si="690"/>
        <v>1.053381133</v>
      </c>
      <c r="Q2254" s="40">
        <f t="shared" ca="1" si="685"/>
        <v>167.47115273</v>
      </c>
      <c r="R2254" s="44">
        <f>IF(VLOOKUP(A2254,$Z$12:$AI$125,8)=VLOOKUP(A2253,$Z$12:$AI$125,8),0,VLOOKUP(A2254,Z$12:$AI$125,8))</f>
        <v>0</v>
      </c>
      <c r="S2254" s="45">
        <f>IF(R2254&gt;0,VLOOKUP(R2254,Y$12:$AH$125,7),0)</f>
        <v>0</v>
      </c>
      <c r="T2254" s="40">
        <f t="shared" si="686"/>
        <v>0</v>
      </c>
      <c r="U2254" s="40">
        <f t="shared" ca="1" si="687"/>
        <v>167.47115273</v>
      </c>
      <c r="V2254" s="46" t="str">
        <f t="shared" si="692"/>
        <v>J=</v>
      </c>
      <c r="W2254" s="47">
        <f t="shared" si="693"/>
        <v>45736</v>
      </c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  <c r="BD2254" s="35"/>
      <c r="BE2254" s="35"/>
      <c r="BF2254" s="35"/>
      <c r="BG2254" s="35"/>
      <c r="BH2254" s="35"/>
      <c r="BI2254" s="35"/>
      <c r="BJ2254" s="35"/>
      <c r="BK2254" s="35"/>
      <c r="BL2254" s="35"/>
      <c r="BM2254" s="35"/>
      <c r="BN2254" s="35"/>
      <c r="BO2254" s="35"/>
      <c r="BP2254" s="35"/>
      <c r="BQ2254" s="35"/>
      <c r="BR2254" s="35"/>
      <c r="BS2254" s="35"/>
      <c r="BT2254" s="35"/>
      <c r="BU2254" s="35"/>
      <c r="BV2254" s="35"/>
      <c r="BW2254" s="35"/>
      <c r="BX2254" s="35"/>
      <c r="BY2254" s="35"/>
      <c r="BZ2254" s="35"/>
      <c r="CA2254" s="35"/>
      <c r="CB2254" s="35"/>
      <c r="CC2254" s="35"/>
      <c r="CD2254" s="35"/>
      <c r="CE2254" s="35"/>
      <c r="CF2254" s="35"/>
      <c r="CG2254" s="35"/>
      <c r="CH2254" s="35"/>
      <c r="CI2254" s="35"/>
      <c r="CJ2254" s="35"/>
      <c r="CK2254" s="35"/>
      <c r="CL2254" s="35"/>
      <c r="CM2254" s="35"/>
      <c r="CN2254" s="35"/>
      <c r="CO2254" s="35"/>
      <c r="CP2254" s="35"/>
      <c r="CQ2254" s="35"/>
      <c r="CR2254" s="35"/>
      <c r="CS2254" s="35"/>
      <c r="CT2254" s="35"/>
      <c r="CU2254" s="35"/>
      <c r="CV2254" s="35"/>
      <c r="CW2254" s="35"/>
      <c r="CX2254" s="35"/>
      <c r="CY2254" s="35"/>
      <c r="CZ2254" s="35"/>
      <c r="DA2254" s="35"/>
      <c r="DB2254" s="35"/>
      <c r="DC2254" s="35"/>
      <c r="DD2254" s="35"/>
      <c r="DE2254" s="35"/>
      <c r="DF2254" s="35"/>
      <c r="DG2254" s="35"/>
      <c r="DH2254" s="35"/>
      <c r="DI2254" s="35"/>
      <c r="DJ2254" s="35"/>
      <c r="DK2254" s="35"/>
      <c r="DL2254" s="35"/>
      <c r="DM2254" s="35"/>
      <c r="DN2254" s="35"/>
      <c r="DO2254" s="35"/>
      <c r="DP2254" s="35"/>
      <c r="DQ2254" s="35"/>
      <c r="DR2254" s="35"/>
      <c r="DS2254" s="35"/>
      <c r="DT2254" s="35"/>
      <c r="DU2254" s="35"/>
      <c r="DV2254" s="35"/>
      <c r="DW2254" s="35"/>
      <c r="DX2254" s="35"/>
      <c r="DY2254" s="35"/>
      <c r="DZ2254" s="35"/>
      <c r="EA2254" s="35"/>
      <c r="EB2254" s="35"/>
      <c r="EC2254" s="35"/>
      <c r="ED2254" s="35"/>
      <c r="EE2254" s="35"/>
      <c r="EF2254" s="35"/>
      <c r="EG2254" s="35"/>
      <c r="EH2254" s="35"/>
      <c r="EI2254" s="35"/>
      <c r="EJ2254" s="35"/>
      <c r="EK2254" s="35"/>
      <c r="EL2254" s="35"/>
      <c r="EM2254" s="35"/>
      <c r="EN2254" s="35"/>
      <c r="EO2254" s="35"/>
      <c r="EP2254" s="35"/>
      <c r="EQ2254" s="35"/>
      <c r="ER2254" s="35"/>
      <c r="ES2254" s="35"/>
      <c r="ET2254" s="35"/>
      <c r="EU2254" s="35"/>
      <c r="EV2254" s="35"/>
      <c r="EW2254" s="35"/>
      <c r="EX2254" s="35"/>
      <c r="EY2254" s="35"/>
      <c r="EZ2254" s="35"/>
      <c r="FA2254" s="35"/>
      <c r="FB2254" s="35"/>
      <c r="FC2254" s="35"/>
      <c r="FD2254" s="35"/>
      <c r="FE2254" s="35"/>
      <c r="FF2254" s="35"/>
      <c r="FG2254" s="35"/>
      <c r="FH2254" s="35"/>
      <c r="FI2254" s="35"/>
      <c r="FJ2254" s="35"/>
      <c r="FK2254" s="35"/>
      <c r="FL2254" s="35"/>
      <c r="FM2254" s="35"/>
      <c r="FN2254" s="35"/>
      <c r="FO2254" s="35"/>
      <c r="FP2254" s="35"/>
      <c r="FQ2254" s="35"/>
      <c r="FR2254" s="35"/>
      <c r="FS2254" s="35"/>
      <c r="FT2254" s="35"/>
      <c r="FU2254" s="35"/>
      <c r="FV2254" s="35"/>
      <c r="FW2254" s="35"/>
      <c r="FX2254" s="35"/>
      <c r="FY2254" s="35"/>
      <c r="FZ2254" s="35"/>
    </row>
    <row r="2255" spans="1:182" x14ac:dyDescent="0.15">
      <c r="A2255" s="38">
        <f t="shared" si="694"/>
        <v>45699</v>
      </c>
      <c r="B2255" s="39">
        <f t="shared" ca="1" si="676"/>
        <v>3306.7136060499997</v>
      </c>
      <c r="C2255" s="40">
        <f t="shared" si="677"/>
        <v>3137.2723529499999</v>
      </c>
      <c r="D2255" s="41">
        <f ca="1">IF(A2255&lt;$B$1,VLOOKUP(A2255,[1]DI!$A$4:$B$15000,2,FALSE),0)</f>
        <v>0.13150000000000001</v>
      </c>
      <c r="E2255" s="40">
        <f t="shared" ca="1" si="678"/>
        <v>4.9036999999999996E-4</v>
      </c>
      <c r="F2255" s="42">
        <f t="shared" si="691"/>
        <v>1</v>
      </c>
      <c r="G2255" s="43">
        <f t="shared" ca="1" si="679"/>
        <v>1.0004903700000001</v>
      </c>
      <c r="H2255" s="40">
        <f ca="1">TRUNC(PRODUCT(G$10:G2254),15)</f>
        <v>1.6534764513434601</v>
      </c>
      <c r="I2255" s="40">
        <f t="shared" ca="1" si="680"/>
        <v>1.58508760333294</v>
      </c>
      <c r="J2255" s="40">
        <f t="shared" ca="1" si="681"/>
        <v>1.04314515</v>
      </c>
      <c r="K2255" s="42">
        <f t="shared" si="682"/>
        <v>2.7E-2</v>
      </c>
      <c r="L2255" s="63">
        <f t="shared" si="688"/>
        <v>45555</v>
      </c>
      <c r="M2255" s="64">
        <f t="shared" si="689"/>
        <v>98</v>
      </c>
      <c r="N2255" s="44">
        <f t="shared" si="683"/>
        <v>98</v>
      </c>
      <c r="O2255" s="40">
        <f t="shared" si="684"/>
        <v>1.0104146089999999</v>
      </c>
      <c r="P2255" s="65">
        <f t="shared" ca="1" si="690"/>
        <v>1.0540090989999999</v>
      </c>
      <c r="Q2255" s="40">
        <f t="shared" ca="1" si="685"/>
        <v>169.44125310000001</v>
      </c>
      <c r="R2255" s="44">
        <f>IF(VLOOKUP(A2255,$Z$12:$AI$125,8)=VLOOKUP(A2254,$Z$12:$AI$125,8),0,VLOOKUP(A2255,Z$12:$AI$125,8))</f>
        <v>0</v>
      </c>
      <c r="S2255" s="45">
        <f>IF(R2255&gt;0,VLOOKUP(R2255,Y$12:$AH$125,7),0)</f>
        <v>0</v>
      </c>
      <c r="T2255" s="40">
        <f t="shared" si="686"/>
        <v>0</v>
      </c>
      <c r="U2255" s="40">
        <f t="shared" ca="1" si="687"/>
        <v>169.44125310000001</v>
      </c>
      <c r="V2255" s="46" t="str">
        <f t="shared" si="692"/>
        <v>J=</v>
      </c>
      <c r="W2255" s="47">
        <f t="shared" si="693"/>
        <v>45736</v>
      </c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/>
      <c r="AY2255" s="35"/>
      <c r="AZ2255" s="35"/>
      <c r="BA2255" s="35"/>
      <c r="BB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  <c r="CA2255" s="35"/>
      <c r="CB2255" s="35"/>
      <c r="CC2255" s="35"/>
      <c r="CD2255" s="35"/>
      <c r="CE2255" s="35"/>
      <c r="CF2255" s="35"/>
      <c r="CG2255" s="35"/>
      <c r="CH2255" s="35"/>
      <c r="CI2255" s="35"/>
      <c r="CJ2255" s="35"/>
      <c r="CK2255" s="35"/>
      <c r="CL2255" s="35"/>
      <c r="CM2255" s="35"/>
      <c r="CN2255" s="35"/>
      <c r="CO2255" s="35"/>
      <c r="CP2255" s="35"/>
      <c r="CQ2255" s="35"/>
      <c r="CR2255" s="35"/>
      <c r="CS2255" s="35"/>
      <c r="CT2255" s="35"/>
      <c r="CU2255" s="35"/>
      <c r="CV2255" s="35"/>
      <c r="CW2255" s="35"/>
      <c r="CX2255" s="35"/>
      <c r="CY2255" s="35"/>
      <c r="CZ2255" s="35"/>
      <c r="DA2255" s="35"/>
      <c r="DB2255" s="35"/>
      <c r="DC2255" s="35"/>
      <c r="DD2255" s="35"/>
      <c r="DE2255" s="35"/>
      <c r="DF2255" s="35"/>
      <c r="DG2255" s="35"/>
      <c r="DH2255" s="35"/>
      <c r="DI2255" s="35"/>
      <c r="DJ2255" s="35"/>
      <c r="DK2255" s="35"/>
      <c r="DL2255" s="35"/>
      <c r="DM2255" s="35"/>
      <c r="DN2255" s="35"/>
      <c r="DO2255" s="35"/>
      <c r="DP2255" s="35"/>
      <c r="DQ2255" s="35"/>
      <c r="DR2255" s="35"/>
      <c r="DS2255" s="35"/>
      <c r="DT2255" s="35"/>
      <c r="DU2255" s="35"/>
      <c r="DV2255" s="35"/>
      <c r="DW2255" s="35"/>
      <c r="DX2255" s="35"/>
      <c r="DY2255" s="35"/>
      <c r="DZ2255" s="35"/>
      <c r="EA2255" s="35"/>
      <c r="EB2255" s="35"/>
      <c r="EC2255" s="35"/>
      <c r="ED2255" s="35"/>
      <c r="EE2255" s="35"/>
      <c r="EF2255" s="35"/>
      <c r="EG2255" s="35"/>
      <c r="EH2255" s="35"/>
      <c r="EI2255" s="35"/>
      <c r="EJ2255" s="35"/>
      <c r="EK2255" s="35"/>
      <c r="EL2255" s="35"/>
      <c r="EM2255" s="35"/>
      <c r="EN2255" s="35"/>
      <c r="EO2255" s="35"/>
      <c r="EP2255" s="35"/>
      <c r="EQ2255" s="35"/>
      <c r="ER2255" s="35"/>
      <c r="ES2255" s="35"/>
      <c r="ET2255" s="35"/>
      <c r="EU2255" s="35"/>
      <c r="EV2255" s="35"/>
      <c r="EW2255" s="35"/>
      <c r="EX2255" s="35"/>
      <c r="EY2255" s="35"/>
      <c r="EZ2255" s="35"/>
      <c r="FA2255" s="35"/>
      <c r="FB2255" s="35"/>
      <c r="FC2255" s="35"/>
      <c r="FD2255" s="35"/>
      <c r="FE2255" s="35"/>
      <c r="FF2255" s="35"/>
      <c r="FG2255" s="35"/>
      <c r="FH2255" s="35"/>
      <c r="FI2255" s="35"/>
      <c r="FJ2255" s="35"/>
      <c r="FK2255" s="35"/>
      <c r="FL2255" s="35"/>
      <c r="FM2255" s="35"/>
      <c r="FN2255" s="35"/>
      <c r="FO2255" s="35"/>
      <c r="FP2255" s="35"/>
      <c r="FQ2255" s="35"/>
      <c r="FR2255" s="35"/>
      <c r="FS2255" s="35"/>
      <c r="FT2255" s="35"/>
      <c r="FU2255" s="35"/>
      <c r="FV2255" s="35"/>
      <c r="FW2255" s="35"/>
      <c r="FX2255" s="35"/>
      <c r="FY2255" s="35"/>
      <c r="FZ2255" s="35"/>
    </row>
    <row r="2256" spans="1:182" x14ac:dyDescent="0.15">
      <c r="A2256" s="38">
        <f t="shared" si="694"/>
        <v>45700</v>
      </c>
      <c r="B2256" s="39">
        <f t="shared" ca="1" si="676"/>
        <v>3308.6849111299998</v>
      </c>
      <c r="C2256" s="40">
        <f t="shared" si="677"/>
        <v>3137.2723529499999</v>
      </c>
      <c r="D2256" s="41">
        <f ca="1">IF(A2256&lt;$B$1,VLOOKUP(A2256,[1]DI!$A$4:$B$15000,2,FALSE),0)</f>
        <v>0.13150000000000001</v>
      </c>
      <c r="E2256" s="40">
        <f t="shared" ca="1" si="678"/>
        <v>4.9036999999999996E-4</v>
      </c>
      <c r="F2256" s="42">
        <f t="shared" si="691"/>
        <v>1</v>
      </c>
      <c r="G2256" s="43">
        <f t="shared" ca="1" si="679"/>
        <v>1.0004903700000001</v>
      </c>
      <c r="H2256" s="40">
        <f ca="1">TRUNC(PRODUCT(G$10:G2255),15)</f>
        <v>1.6542872665909101</v>
      </c>
      <c r="I2256" s="40">
        <f t="shared" ca="1" si="680"/>
        <v>1.58508760333294</v>
      </c>
      <c r="J2256" s="40">
        <f t="shared" ca="1" si="681"/>
        <v>1.04365668</v>
      </c>
      <c r="K2256" s="42">
        <f t="shared" si="682"/>
        <v>2.7E-2</v>
      </c>
      <c r="L2256" s="63">
        <f t="shared" si="688"/>
        <v>45555</v>
      </c>
      <c r="M2256" s="64">
        <f t="shared" si="689"/>
        <v>99</v>
      </c>
      <c r="N2256" s="44">
        <f t="shared" si="683"/>
        <v>99</v>
      </c>
      <c r="O2256" s="40">
        <f t="shared" si="684"/>
        <v>1.010521438</v>
      </c>
      <c r="P2256" s="65">
        <f t="shared" ca="1" si="690"/>
        <v>1.0546374489999999</v>
      </c>
      <c r="Q2256" s="40">
        <f t="shared" ca="1" si="685"/>
        <v>171.41255817999999</v>
      </c>
      <c r="R2256" s="44">
        <f>IF(VLOOKUP(A2256,$Z$12:$AI$125,8)=VLOOKUP(A2255,$Z$12:$AI$125,8),0,VLOOKUP(A2256,Z$12:$AI$125,8))</f>
        <v>0</v>
      </c>
      <c r="S2256" s="45">
        <f>IF(R2256&gt;0,VLOOKUP(R2256,Y$12:$AH$125,7),0)</f>
        <v>0</v>
      </c>
      <c r="T2256" s="40">
        <f t="shared" si="686"/>
        <v>0</v>
      </c>
      <c r="U2256" s="40">
        <f t="shared" ca="1" si="687"/>
        <v>171.41255817999999</v>
      </c>
      <c r="V2256" s="46" t="str">
        <f t="shared" si="692"/>
        <v>J=</v>
      </c>
      <c r="W2256" s="47">
        <f t="shared" si="693"/>
        <v>45736</v>
      </c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  <c r="AX2256" s="35"/>
      <c r="AY2256" s="35"/>
      <c r="AZ2256" s="35"/>
      <c r="BA2256" s="35"/>
      <c r="BB2256" s="35"/>
      <c r="BC2256" s="35"/>
      <c r="BD2256" s="35"/>
      <c r="BE2256" s="35"/>
      <c r="BF2256" s="35"/>
      <c r="BG2256" s="35"/>
      <c r="BH2256" s="35"/>
      <c r="BI2256" s="35"/>
      <c r="BJ2256" s="35"/>
      <c r="BK2256" s="35"/>
      <c r="BL2256" s="35"/>
      <c r="BM2256" s="35"/>
      <c r="BN2256" s="35"/>
      <c r="BO2256" s="35"/>
      <c r="BP2256" s="35"/>
      <c r="BQ2256" s="35"/>
      <c r="BR2256" s="35"/>
      <c r="BS2256" s="35"/>
      <c r="BT2256" s="35"/>
      <c r="BU2256" s="35"/>
      <c r="BV2256" s="35"/>
      <c r="BW2256" s="35"/>
      <c r="BX2256" s="35"/>
      <c r="BY2256" s="35"/>
      <c r="BZ2256" s="35"/>
      <c r="CA2256" s="35"/>
      <c r="CB2256" s="35"/>
      <c r="CC2256" s="35"/>
      <c r="CD2256" s="35"/>
      <c r="CE2256" s="35"/>
      <c r="CF2256" s="35"/>
      <c r="CG2256" s="35"/>
      <c r="CH2256" s="35"/>
      <c r="CI2256" s="35"/>
      <c r="CJ2256" s="35"/>
      <c r="CK2256" s="35"/>
      <c r="CL2256" s="35"/>
      <c r="CM2256" s="35"/>
      <c r="CN2256" s="35"/>
      <c r="CO2256" s="35"/>
      <c r="CP2256" s="35"/>
      <c r="CQ2256" s="35"/>
      <c r="CR2256" s="35"/>
      <c r="CS2256" s="35"/>
      <c r="CT2256" s="35"/>
      <c r="CU2256" s="35"/>
      <c r="CV2256" s="35"/>
      <c r="CW2256" s="35"/>
      <c r="CX2256" s="35"/>
      <c r="CY2256" s="35"/>
      <c r="CZ2256" s="35"/>
      <c r="DA2256" s="35"/>
      <c r="DB2256" s="35"/>
      <c r="DC2256" s="35"/>
      <c r="DD2256" s="35"/>
      <c r="DE2256" s="35"/>
      <c r="DF2256" s="35"/>
      <c r="DG2256" s="35"/>
      <c r="DH2256" s="35"/>
      <c r="DI2256" s="35"/>
      <c r="DJ2256" s="35"/>
      <c r="DK2256" s="35"/>
      <c r="DL2256" s="35"/>
      <c r="DM2256" s="35"/>
      <c r="DN2256" s="35"/>
      <c r="DO2256" s="35"/>
      <c r="DP2256" s="35"/>
      <c r="DQ2256" s="35"/>
      <c r="DR2256" s="35"/>
      <c r="DS2256" s="35"/>
      <c r="DT2256" s="35"/>
      <c r="DU2256" s="35"/>
      <c r="DV2256" s="35"/>
      <c r="DW2256" s="35"/>
      <c r="DX2256" s="35"/>
      <c r="DY2256" s="35"/>
      <c r="DZ2256" s="35"/>
      <c r="EA2256" s="35"/>
      <c r="EB2256" s="35"/>
      <c r="EC2256" s="35"/>
      <c r="ED2256" s="35"/>
      <c r="EE2256" s="35"/>
      <c r="EF2256" s="35"/>
      <c r="EG2256" s="35"/>
      <c r="EH2256" s="35"/>
      <c r="EI2256" s="35"/>
      <c r="EJ2256" s="35"/>
      <c r="EK2256" s="35"/>
      <c r="EL2256" s="35"/>
      <c r="EM2256" s="35"/>
      <c r="EN2256" s="35"/>
      <c r="EO2256" s="35"/>
      <c r="EP2256" s="35"/>
      <c r="EQ2256" s="35"/>
      <c r="ER2256" s="35"/>
      <c r="ES2256" s="35"/>
      <c r="ET2256" s="35"/>
      <c r="EU2256" s="35"/>
      <c r="EV2256" s="35"/>
      <c r="EW2256" s="35"/>
      <c r="EX2256" s="35"/>
      <c r="EY2256" s="35"/>
      <c r="EZ2256" s="35"/>
      <c r="FA2256" s="35"/>
      <c r="FB2256" s="35"/>
      <c r="FC2256" s="35"/>
      <c r="FD2256" s="35"/>
      <c r="FE2256" s="35"/>
      <c r="FF2256" s="35"/>
      <c r="FG2256" s="35"/>
      <c r="FH2256" s="35"/>
      <c r="FI2256" s="35"/>
      <c r="FJ2256" s="35"/>
      <c r="FK2256" s="35"/>
      <c r="FL2256" s="35"/>
      <c r="FM2256" s="35"/>
      <c r="FN2256" s="35"/>
      <c r="FO2256" s="35"/>
      <c r="FP2256" s="35"/>
      <c r="FQ2256" s="35"/>
      <c r="FR2256" s="35"/>
      <c r="FS2256" s="35"/>
      <c r="FT2256" s="35"/>
      <c r="FU2256" s="35"/>
      <c r="FV2256" s="35"/>
      <c r="FW2256" s="35"/>
      <c r="FX2256" s="35"/>
      <c r="FY2256" s="35"/>
      <c r="FZ2256" s="35"/>
    </row>
    <row r="2257" spans="1:182" x14ac:dyDescent="0.15">
      <c r="A2257" s="38">
        <f t="shared" si="694"/>
        <v>45701</v>
      </c>
      <c r="B2257" s="39">
        <f t="shared" ca="1" si="676"/>
        <v>3310.6573895500001</v>
      </c>
      <c r="C2257" s="40">
        <f t="shared" si="677"/>
        <v>3137.2723529499999</v>
      </c>
      <c r="D2257" s="41">
        <f ca="1">IF(A2257&lt;$B$1,VLOOKUP(A2257,[1]DI!$A$4:$B$15000,2,FALSE),0)</f>
        <v>0.13150000000000001</v>
      </c>
      <c r="E2257" s="40">
        <f t="shared" ca="1" si="678"/>
        <v>4.9036999999999996E-4</v>
      </c>
      <c r="F2257" s="42">
        <f t="shared" si="691"/>
        <v>1</v>
      </c>
      <c r="G2257" s="43">
        <f t="shared" ca="1" si="679"/>
        <v>1.0004903700000001</v>
      </c>
      <c r="H2257" s="40">
        <f ca="1">TRUNC(PRODUCT(G$10:G2256),15)</f>
        <v>1.6550984794378301</v>
      </c>
      <c r="I2257" s="40">
        <f t="shared" ca="1" si="680"/>
        <v>1.58508760333294</v>
      </c>
      <c r="J2257" s="40">
        <f t="shared" ca="1" si="681"/>
        <v>1.0441684600000001</v>
      </c>
      <c r="K2257" s="42">
        <f t="shared" si="682"/>
        <v>2.7E-2</v>
      </c>
      <c r="L2257" s="63">
        <f t="shared" si="688"/>
        <v>45555</v>
      </c>
      <c r="M2257" s="64">
        <f t="shared" si="689"/>
        <v>100</v>
      </c>
      <c r="N2257" s="44">
        <f t="shared" si="683"/>
        <v>100</v>
      </c>
      <c r="O2257" s="40">
        <f t="shared" si="684"/>
        <v>1.010628278</v>
      </c>
      <c r="P2257" s="65">
        <f t="shared" ca="1" si="690"/>
        <v>1.0552661729999999</v>
      </c>
      <c r="Q2257" s="40">
        <f t="shared" ca="1" si="685"/>
        <v>173.38503660000001</v>
      </c>
      <c r="R2257" s="44">
        <f>IF(VLOOKUP(A2257,$Z$12:$AI$125,8)=VLOOKUP(A2256,$Z$12:$AI$125,8),0,VLOOKUP(A2257,Z$12:$AI$125,8))</f>
        <v>0</v>
      </c>
      <c r="S2257" s="45">
        <f>IF(R2257&gt;0,VLOOKUP(R2257,Y$12:$AH$125,7),0)</f>
        <v>0</v>
      </c>
      <c r="T2257" s="40">
        <f t="shared" si="686"/>
        <v>0</v>
      </c>
      <c r="U2257" s="40">
        <f t="shared" ca="1" si="687"/>
        <v>173.38503660000001</v>
      </c>
      <c r="V2257" s="46" t="str">
        <f t="shared" si="692"/>
        <v>J=</v>
      </c>
      <c r="W2257" s="47">
        <f t="shared" si="693"/>
        <v>45736</v>
      </c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35"/>
      <c r="BC2257" s="35"/>
      <c r="BD2257" s="35"/>
      <c r="BE2257" s="35"/>
      <c r="BF2257" s="35"/>
      <c r="BG2257" s="35"/>
      <c r="BH2257" s="35"/>
      <c r="BI2257" s="35"/>
      <c r="BJ2257" s="35"/>
      <c r="BK2257" s="35"/>
      <c r="BL2257" s="35"/>
      <c r="BM2257" s="35"/>
      <c r="BN2257" s="35"/>
      <c r="BO2257" s="35"/>
      <c r="BP2257" s="35"/>
      <c r="BQ2257" s="35"/>
      <c r="BR2257" s="35"/>
      <c r="BS2257" s="35"/>
      <c r="BT2257" s="35"/>
      <c r="BU2257" s="35"/>
      <c r="BV2257" s="35"/>
      <c r="BW2257" s="35"/>
      <c r="BX2257" s="35"/>
      <c r="BY2257" s="35"/>
      <c r="BZ2257" s="35"/>
      <c r="CA2257" s="35"/>
      <c r="CB2257" s="35"/>
      <c r="CC2257" s="35"/>
      <c r="CD2257" s="35"/>
      <c r="CE2257" s="35"/>
      <c r="CF2257" s="35"/>
      <c r="CG2257" s="35"/>
      <c r="CH2257" s="35"/>
      <c r="CI2257" s="35"/>
      <c r="CJ2257" s="35"/>
      <c r="CK2257" s="35"/>
      <c r="CL2257" s="35"/>
      <c r="CM2257" s="35"/>
      <c r="CN2257" s="35"/>
      <c r="CO2257" s="35"/>
      <c r="CP2257" s="35"/>
      <c r="CQ2257" s="35"/>
      <c r="CR2257" s="35"/>
      <c r="CS2257" s="35"/>
      <c r="CT2257" s="35"/>
      <c r="CU2257" s="35"/>
      <c r="CV2257" s="35"/>
      <c r="CW2257" s="35"/>
      <c r="CX2257" s="35"/>
      <c r="CY2257" s="35"/>
      <c r="CZ2257" s="35"/>
      <c r="DA2257" s="35"/>
      <c r="DB2257" s="35"/>
      <c r="DC2257" s="35"/>
      <c r="DD2257" s="35"/>
      <c r="DE2257" s="35"/>
      <c r="DF2257" s="35"/>
      <c r="DG2257" s="35"/>
      <c r="DH2257" s="35"/>
      <c r="DI2257" s="35"/>
      <c r="DJ2257" s="35"/>
      <c r="DK2257" s="35"/>
      <c r="DL2257" s="35"/>
      <c r="DM2257" s="35"/>
      <c r="DN2257" s="35"/>
      <c r="DO2257" s="35"/>
      <c r="DP2257" s="35"/>
      <c r="DQ2257" s="35"/>
      <c r="DR2257" s="35"/>
      <c r="DS2257" s="35"/>
      <c r="DT2257" s="35"/>
      <c r="DU2257" s="35"/>
      <c r="DV2257" s="35"/>
      <c r="DW2257" s="35"/>
      <c r="DX2257" s="35"/>
      <c r="DY2257" s="35"/>
      <c r="DZ2257" s="35"/>
      <c r="EA2257" s="35"/>
      <c r="EB2257" s="35"/>
      <c r="EC2257" s="35"/>
      <c r="ED2257" s="35"/>
      <c r="EE2257" s="35"/>
      <c r="EF2257" s="35"/>
      <c r="EG2257" s="35"/>
      <c r="EH2257" s="35"/>
      <c r="EI2257" s="35"/>
      <c r="EJ2257" s="35"/>
      <c r="EK2257" s="35"/>
      <c r="EL2257" s="35"/>
      <c r="EM2257" s="35"/>
      <c r="EN2257" s="35"/>
      <c r="EO2257" s="35"/>
      <c r="EP2257" s="35"/>
      <c r="EQ2257" s="35"/>
      <c r="ER2257" s="35"/>
      <c r="ES2257" s="35"/>
      <c r="ET2257" s="35"/>
      <c r="EU2257" s="35"/>
      <c r="EV2257" s="35"/>
      <c r="EW2257" s="35"/>
      <c r="EX2257" s="35"/>
      <c r="EY2257" s="35"/>
      <c r="EZ2257" s="35"/>
      <c r="FA2257" s="35"/>
      <c r="FB2257" s="35"/>
      <c r="FC2257" s="35"/>
      <c r="FD2257" s="35"/>
      <c r="FE2257" s="35"/>
      <c r="FF2257" s="35"/>
      <c r="FG2257" s="35"/>
      <c r="FH2257" s="35"/>
      <c r="FI2257" s="35"/>
      <c r="FJ2257" s="35"/>
      <c r="FK2257" s="35"/>
      <c r="FL2257" s="35"/>
      <c r="FM2257" s="35"/>
      <c r="FN2257" s="35"/>
      <c r="FO2257" s="35"/>
      <c r="FP2257" s="35"/>
      <c r="FQ2257" s="35"/>
      <c r="FR2257" s="35"/>
      <c r="FS2257" s="35"/>
      <c r="FT2257" s="35"/>
      <c r="FU2257" s="35"/>
      <c r="FV2257" s="35"/>
      <c r="FW2257" s="35"/>
      <c r="FX2257" s="35"/>
      <c r="FY2257" s="35"/>
      <c r="FZ2257" s="35"/>
    </row>
    <row r="2258" spans="1:182" x14ac:dyDescent="0.15">
      <c r="A2258" s="38">
        <f t="shared" si="694"/>
        <v>45702</v>
      </c>
      <c r="B2258" s="39">
        <f t="shared" ca="1" si="676"/>
        <v>3312.6310381799999</v>
      </c>
      <c r="C2258" s="40">
        <f t="shared" si="677"/>
        <v>3137.2723529499999</v>
      </c>
      <c r="D2258" s="41">
        <f ca="1">IF(A2258&lt;$B$1,VLOOKUP(A2258,[1]DI!$A$4:$B$15000,2,FALSE),0)</f>
        <v>0.13150000000000001</v>
      </c>
      <c r="E2258" s="40">
        <f t="shared" ca="1" si="678"/>
        <v>4.9036999999999996E-4</v>
      </c>
      <c r="F2258" s="42">
        <f t="shared" si="691"/>
        <v>1</v>
      </c>
      <c r="G2258" s="43">
        <f t="shared" ca="1" si="679"/>
        <v>1.0004903700000001</v>
      </c>
      <c r="H2258" s="40">
        <f ca="1">TRUNC(PRODUCT(G$10:G2257),15)</f>
        <v>1.6559100900791901</v>
      </c>
      <c r="I2258" s="40">
        <f t="shared" ca="1" si="680"/>
        <v>1.58508760333294</v>
      </c>
      <c r="J2258" s="40">
        <f t="shared" ca="1" si="681"/>
        <v>1.04468049</v>
      </c>
      <c r="K2258" s="42">
        <f t="shared" si="682"/>
        <v>2.7E-2</v>
      </c>
      <c r="L2258" s="63">
        <f t="shared" si="688"/>
        <v>45555</v>
      </c>
      <c r="M2258" s="64">
        <f t="shared" si="689"/>
        <v>101</v>
      </c>
      <c r="N2258" s="44">
        <f t="shared" si="683"/>
        <v>101</v>
      </c>
      <c r="O2258" s="40">
        <f t="shared" si="684"/>
        <v>1.010735129</v>
      </c>
      <c r="P2258" s="65">
        <f t="shared" ca="1" si="690"/>
        <v>1.0558952699999999</v>
      </c>
      <c r="Q2258" s="40">
        <f t="shared" ca="1" si="685"/>
        <v>175.35868522999999</v>
      </c>
      <c r="R2258" s="44">
        <f>IF(VLOOKUP(A2258,$Z$12:$AI$125,8)=VLOOKUP(A2257,$Z$12:$AI$125,8),0,VLOOKUP(A2258,Z$12:$AI$125,8))</f>
        <v>0</v>
      </c>
      <c r="S2258" s="45">
        <f>IF(R2258&gt;0,VLOOKUP(R2258,Y$12:$AH$125,7),0)</f>
        <v>0</v>
      </c>
      <c r="T2258" s="40">
        <f t="shared" si="686"/>
        <v>0</v>
      </c>
      <c r="U2258" s="40">
        <f t="shared" ca="1" si="687"/>
        <v>175.35868522999999</v>
      </c>
      <c r="V2258" s="46" t="str">
        <f t="shared" si="692"/>
        <v>J=</v>
      </c>
      <c r="W2258" s="47">
        <f t="shared" si="693"/>
        <v>45736</v>
      </c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35"/>
      <c r="BC2258" s="35"/>
      <c r="BD2258" s="35"/>
      <c r="BE2258" s="35"/>
      <c r="BF2258" s="35"/>
      <c r="BG2258" s="35"/>
      <c r="BH2258" s="35"/>
      <c r="BI2258" s="35"/>
      <c r="BJ2258" s="35"/>
      <c r="BK2258" s="35"/>
      <c r="BL2258" s="35"/>
      <c r="BM2258" s="35"/>
      <c r="BN2258" s="35"/>
      <c r="BO2258" s="35"/>
      <c r="BP2258" s="35"/>
      <c r="BQ2258" s="35"/>
      <c r="BR2258" s="35"/>
      <c r="BS2258" s="35"/>
      <c r="BT2258" s="35"/>
      <c r="BU2258" s="35"/>
      <c r="BV2258" s="35"/>
      <c r="BW2258" s="35"/>
      <c r="BX2258" s="35"/>
      <c r="BY2258" s="35"/>
      <c r="BZ2258" s="35"/>
      <c r="CA2258" s="35"/>
      <c r="CB2258" s="35"/>
      <c r="CC2258" s="35"/>
      <c r="CD2258" s="35"/>
      <c r="CE2258" s="35"/>
      <c r="CF2258" s="35"/>
      <c r="CG2258" s="35"/>
      <c r="CH2258" s="35"/>
      <c r="CI2258" s="35"/>
      <c r="CJ2258" s="35"/>
      <c r="CK2258" s="35"/>
      <c r="CL2258" s="35"/>
      <c r="CM2258" s="35"/>
      <c r="CN2258" s="35"/>
      <c r="CO2258" s="35"/>
      <c r="CP2258" s="35"/>
      <c r="CQ2258" s="35"/>
      <c r="CR2258" s="35"/>
      <c r="CS2258" s="35"/>
      <c r="CT2258" s="35"/>
      <c r="CU2258" s="35"/>
      <c r="CV2258" s="35"/>
      <c r="CW2258" s="35"/>
      <c r="CX2258" s="35"/>
      <c r="CY2258" s="35"/>
      <c r="CZ2258" s="35"/>
      <c r="DA2258" s="35"/>
      <c r="DB2258" s="35"/>
      <c r="DC2258" s="35"/>
      <c r="DD2258" s="35"/>
      <c r="DE2258" s="35"/>
      <c r="DF2258" s="35"/>
      <c r="DG2258" s="35"/>
      <c r="DH2258" s="35"/>
      <c r="DI2258" s="35"/>
      <c r="DJ2258" s="35"/>
      <c r="DK2258" s="35"/>
      <c r="DL2258" s="35"/>
      <c r="DM2258" s="35"/>
      <c r="DN2258" s="35"/>
      <c r="DO2258" s="35"/>
      <c r="DP2258" s="35"/>
      <c r="DQ2258" s="35"/>
      <c r="DR2258" s="35"/>
      <c r="DS2258" s="35"/>
      <c r="DT2258" s="35"/>
      <c r="DU2258" s="35"/>
      <c r="DV2258" s="35"/>
      <c r="DW2258" s="35"/>
      <c r="DX2258" s="35"/>
      <c r="DY2258" s="35"/>
      <c r="DZ2258" s="35"/>
      <c r="EA2258" s="35"/>
      <c r="EB2258" s="35"/>
      <c r="EC2258" s="35"/>
      <c r="ED2258" s="35"/>
      <c r="EE2258" s="35"/>
      <c r="EF2258" s="35"/>
      <c r="EG2258" s="35"/>
      <c r="EH2258" s="35"/>
      <c r="EI2258" s="35"/>
      <c r="EJ2258" s="35"/>
      <c r="EK2258" s="35"/>
      <c r="EL2258" s="35"/>
      <c r="EM2258" s="35"/>
      <c r="EN2258" s="35"/>
      <c r="EO2258" s="35"/>
      <c r="EP2258" s="35"/>
      <c r="EQ2258" s="35"/>
      <c r="ER2258" s="35"/>
      <c r="ES2258" s="35"/>
      <c r="ET2258" s="35"/>
      <c r="EU2258" s="35"/>
      <c r="EV2258" s="35"/>
      <c r="EW2258" s="35"/>
      <c r="EX2258" s="35"/>
      <c r="EY2258" s="35"/>
      <c r="EZ2258" s="35"/>
      <c r="FA2258" s="35"/>
      <c r="FB2258" s="35"/>
      <c r="FC2258" s="35"/>
      <c r="FD2258" s="35"/>
      <c r="FE2258" s="35"/>
      <c r="FF2258" s="35"/>
      <c r="FG2258" s="35"/>
      <c r="FH2258" s="35"/>
      <c r="FI2258" s="35"/>
      <c r="FJ2258" s="35"/>
      <c r="FK2258" s="35"/>
      <c r="FL2258" s="35"/>
      <c r="FM2258" s="35"/>
      <c r="FN2258" s="35"/>
      <c r="FO2258" s="35"/>
      <c r="FP2258" s="35"/>
      <c r="FQ2258" s="35"/>
      <c r="FR2258" s="35"/>
      <c r="FS2258" s="35"/>
      <c r="FT2258" s="35"/>
      <c r="FU2258" s="35"/>
      <c r="FV2258" s="35"/>
      <c r="FW2258" s="35"/>
      <c r="FX2258" s="35"/>
      <c r="FY2258" s="35"/>
      <c r="FZ2258" s="35"/>
    </row>
    <row r="2259" spans="1:182" x14ac:dyDescent="0.15">
      <c r="A2259" s="38">
        <f t="shared" si="694"/>
        <v>45703</v>
      </c>
      <c r="B2259" s="39">
        <f t="shared" ca="1" si="676"/>
        <v>3314.60586328</v>
      </c>
      <c r="C2259" s="40">
        <f t="shared" si="677"/>
        <v>3137.2723529499999</v>
      </c>
      <c r="D2259" s="41">
        <f ca="1">IF(A2259&lt;$B$1,VLOOKUP(A2259,[1]DI!$A$4:$B$15000,2,FALSE),0)</f>
        <v>0</v>
      </c>
      <c r="E2259" s="40">
        <f t="shared" ca="1" si="678"/>
        <v>0</v>
      </c>
      <c r="F2259" s="42">
        <f t="shared" si="691"/>
        <v>1</v>
      </c>
      <c r="G2259" s="43">
        <f t="shared" ca="1" si="679"/>
        <v>1</v>
      </c>
      <c r="H2259" s="40">
        <f ca="1">TRUNC(PRODUCT(G$10:G2258),15)</f>
        <v>1.6567220987100599</v>
      </c>
      <c r="I2259" s="40">
        <f t="shared" ca="1" si="680"/>
        <v>1.58508760333294</v>
      </c>
      <c r="J2259" s="40">
        <f t="shared" ca="1" si="681"/>
        <v>1.0451927700000001</v>
      </c>
      <c r="K2259" s="42">
        <f t="shared" si="682"/>
        <v>2.7E-2</v>
      </c>
      <c r="L2259" s="63">
        <f t="shared" si="688"/>
        <v>45555</v>
      </c>
      <c r="M2259" s="64">
        <f t="shared" si="689"/>
        <v>101</v>
      </c>
      <c r="N2259" s="44">
        <f t="shared" si="683"/>
        <v>102</v>
      </c>
      <c r="O2259" s="40">
        <f t="shared" si="684"/>
        <v>1.010841992</v>
      </c>
      <c r="P2259" s="65">
        <f t="shared" ca="1" si="690"/>
        <v>1.0565247419999999</v>
      </c>
      <c r="Q2259" s="40">
        <f t="shared" ca="1" si="685"/>
        <v>177.33351033</v>
      </c>
      <c r="R2259" s="44">
        <f>IF(VLOOKUP(A2259,$Z$12:$AI$125,8)=VLOOKUP(A2258,$Z$12:$AI$125,8),0,VLOOKUP(A2259,Z$12:$AI$125,8))</f>
        <v>0</v>
      </c>
      <c r="S2259" s="45">
        <f>IF(R2259&gt;0,VLOOKUP(R2259,Y$12:$AH$125,7),0)</f>
        <v>0</v>
      </c>
      <c r="T2259" s="40">
        <f t="shared" si="686"/>
        <v>0</v>
      </c>
      <c r="U2259" s="40">
        <f t="shared" ca="1" si="687"/>
        <v>177.33351033</v>
      </c>
      <c r="V2259" s="46" t="str">
        <f t="shared" si="692"/>
        <v>J=</v>
      </c>
      <c r="W2259" s="47">
        <f t="shared" si="693"/>
        <v>45736</v>
      </c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  <c r="AX2259" s="35"/>
      <c r="AY2259" s="35"/>
      <c r="AZ2259" s="35"/>
      <c r="BA2259" s="35"/>
      <c r="BB2259" s="35"/>
      <c r="BC2259" s="35"/>
      <c r="BD2259" s="35"/>
      <c r="BE2259" s="35"/>
      <c r="BF2259" s="35"/>
      <c r="BG2259" s="35"/>
      <c r="BH2259" s="35"/>
      <c r="BI2259" s="35"/>
      <c r="BJ2259" s="35"/>
      <c r="BK2259" s="35"/>
      <c r="BL2259" s="35"/>
      <c r="BM2259" s="35"/>
      <c r="BN2259" s="35"/>
      <c r="BO2259" s="35"/>
      <c r="BP2259" s="35"/>
      <c r="BQ2259" s="35"/>
      <c r="BR2259" s="35"/>
      <c r="BS2259" s="35"/>
      <c r="BT2259" s="35"/>
      <c r="BU2259" s="35"/>
      <c r="BV2259" s="35"/>
      <c r="BW2259" s="35"/>
      <c r="BX2259" s="35"/>
      <c r="BY2259" s="35"/>
      <c r="BZ2259" s="35"/>
      <c r="CA2259" s="35"/>
      <c r="CB2259" s="35"/>
      <c r="CC2259" s="35"/>
      <c r="CD2259" s="35"/>
      <c r="CE2259" s="35"/>
      <c r="CF2259" s="35"/>
      <c r="CG2259" s="35"/>
      <c r="CH2259" s="35"/>
      <c r="CI2259" s="35"/>
      <c r="CJ2259" s="35"/>
      <c r="CK2259" s="35"/>
      <c r="CL2259" s="35"/>
      <c r="CM2259" s="35"/>
      <c r="CN2259" s="35"/>
      <c r="CO2259" s="35"/>
      <c r="CP2259" s="35"/>
      <c r="CQ2259" s="35"/>
      <c r="CR2259" s="35"/>
      <c r="CS2259" s="35"/>
      <c r="CT2259" s="35"/>
      <c r="CU2259" s="35"/>
      <c r="CV2259" s="35"/>
      <c r="CW2259" s="35"/>
      <c r="CX2259" s="35"/>
      <c r="CY2259" s="35"/>
      <c r="CZ2259" s="35"/>
      <c r="DA2259" s="35"/>
      <c r="DB2259" s="35"/>
      <c r="DC2259" s="35"/>
      <c r="DD2259" s="35"/>
      <c r="DE2259" s="35"/>
      <c r="DF2259" s="35"/>
      <c r="DG2259" s="35"/>
      <c r="DH2259" s="35"/>
      <c r="DI2259" s="35"/>
      <c r="DJ2259" s="35"/>
      <c r="DK2259" s="35"/>
      <c r="DL2259" s="35"/>
      <c r="DM2259" s="35"/>
      <c r="DN2259" s="35"/>
      <c r="DO2259" s="35"/>
      <c r="DP2259" s="35"/>
      <c r="DQ2259" s="35"/>
      <c r="DR2259" s="35"/>
      <c r="DS2259" s="35"/>
      <c r="DT2259" s="35"/>
      <c r="DU2259" s="35"/>
      <c r="DV2259" s="35"/>
      <c r="DW2259" s="35"/>
      <c r="DX2259" s="35"/>
      <c r="DY2259" s="35"/>
      <c r="DZ2259" s="35"/>
      <c r="EA2259" s="35"/>
      <c r="EB2259" s="35"/>
      <c r="EC2259" s="35"/>
      <c r="ED2259" s="35"/>
      <c r="EE2259" s="35"/>
      <c r="EF2259" s="35"/>
      <c r="EG2259" s="35"/>
      <c r="EH2259" s="35"/>
      <c r="EI2259" s="35"/>
      <c r="EJ2259" s="35"/>
      <c r="EK2259" s="35"/>
      <c r="EL2259" s="35"/>
      <c r="EM2259" s="35"/>
      <c r="EN2259" s="35"/>
      <c r="EO2259" s="35"/>
      <c r="EP2259" s="35"/>
      <c r="EQ2259" s="35"/>
      <c r="ER2259" s="35"/>
      <c r="ES2259" s="35"/>
      <c r="ET2259" s="35"/>
      <c r="EU2259" s="35"/>
      <c r="EV2259" s="35"/>
      <c r="EW2259" s="35"/>
      <c r="EX2259" s="35"/>
      <c r="EY2259" s="35"/>
      <c r="EZ2259" s="35"/>
      <c r="FA2259" s="35"/>
      <c r="FB2259" s="35"/>
      <c r="FC2259" s="35"/>
      <c r="FD2259" s="35"/>
      <c r="FE2259" s="35"/>
      <c r="FF2259" s="35"/>
      <c r="FG2259" s="35"/>
      <c r="FH2259" s="35"/>
      <c r="FI2259" s="35"/>
      <c r="FJ2259" s="35"/>
      <c r="FK2259" s="35"/>
      <c r="FL2259" s="35"/>
      <c r="FM2259" s="35"/>
      <c r="FN2259" s="35"/>
      <c r="FO2259" s="35"/>
      <c r="FP2259" s="35"/>
      <c r="FQ2259" s="35"/>
      <c r="FR2259" s="35"/>
      <c r="FS2259" s="35"/>
      <c r="FT2259" s="35"/>
      <c r="FU2259" s="35"/>
      <c r="FV2259" s="35"/>
      <c r="FW2259" s="35"/>
      <c r="FX2259" s="35"/>
      <c r="FY2259" s="35"/>
      <c r="FZ2259" s="35"/>
    </row>
    <row r="2260" spans="1:182" x14ac:dyDescent="0.15">
      <c r="A2260" s="38">
        <f t="shared" si="694"/>
        <v>45704</v>
      </c>
      <c r="B2260" s="39">
        <f t="shared" ca="1" si="676"/>
        <v>3314.60586328</v>
      </c>
      <c r="C2260" s="40">
        <f t="shared" si="677"/>
        <v>3137.2723529499999</v>
      </c>
      <c r="D2260" s="41">
        <f ca="1">IF(A2260&lt;$B$1,VLOOKUP(A2260,[1]DI!$A$4:$B$15000,2,FALSE),0)</f>
        <v>0</v>
      </c>
      <c r="E2260" s="40">
        <f t="shared" ca="1" si="678"/>
        <v>0</v>
      </c>
      <c r="F2260" s="42">
        <f t="shared" si="691"/>
        <v>1</v>
      </c>
      <c r="G2260" s="43">
        <f t="shared" ca="1" si="679"/>
        <v>1</v>
      </c>
      <c r="H2260" s="40">
        <f ca="1">TRUNC(PRODUCT(G$10:G2259),15)</f>
        <v>1.6567220987100599</v>
      </c>
      <c r="I2260" s="40">
        <f t="shared" ca="1" si="680"/>
        <v>1.58508760333294</v>
      </c>
      <c r="J2260" s="40">
        <f t="shared" ca="1" si="681"/>
        <v>1.0451927700000001</v>
      </c>
      <c r="K2260" s="42">
        <f t="shared" si="682"/>
        <v>2.7E-2</v>
      </c>
      <c r="L2260" s="63">
        <f t="shared" si="688"/>
        <v>45555</v>
      </c>
      <c r="M2260" s="64">
        <f t="shared" si="689"/>
        <v>101</v>
      </c>
      <c r="N2260" s="44">
        <f t="shared" si="683"/>
        <v>102</v>
      </c>
      <c r="O2260" s="40">
        <f t="shared" si="684"/>
        <v>1.010841992</v>
      </c>
      <c r="P2260" s="65">
        <f t="shared" ca="1" si="690"/>
        <v>1.0565247419999999</v>
      </c>
      <c r="Q2260" s="40">
        <f t="shared" ca="1" si="685"/>
        <v>177.33351033</v>
      </c>
      <c r="R2260" s="44">
        <f>IF(VLOOKUP(A2260,$Z$12:$AI$125,8)=VLOOKUP(A2259,$Z$12:$AI$125,8),0,VLOOKUP(A2260,Z$12:$AI$125,8))</f>
        <v>0</v>
      </c>
      <c r="S2260" s="45">
        <f>IF(R2260&gt;0,VLOOKUP(R2260,Y$12:$AH$125,7),0)</f>
        <v>0</v>
      </c>
      <c r="T2260" s="40">
        <f t="shared" si="686"/>
        <v>0</v>
      </c>
      <c r="U2260" s="40">
        <f t="shared" ca="1" si="687"/>
        <v>177.33351033</v>
      </c>
      <c r="V2260" s="46" t="str">
        <f t="shared" si="692"/>
        <v>J=</v>
      </c>
      <c r="W2260" s="47">
        <f t="shared" si="693"/>
        <v>45736</v>
      </c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  <c r="AX2260" s="35"/>
      <c r="AY2260" s="35"/>
      <c r="AZ2260" s="35"/>
      <c r="BA2260" s="35"/>
      <c r="BB2260" s="35"/>
      <c r="BC2260" s="35"/>
      <c r="BD2260" s="35"/>
      <c r="BE2260" s="35"/>
      <c r="BF2260" s="35"/>
      <c r="BG2260" s="35"/>
      <c r="BH2260" s="35"/>
      <c r="BI2260" s="35"/>
      <c r="BJ2260" s="35"/>
      <c r="BK2260" s="35"/>
      <c r="BL2260" s="35"/>
      <c r="BM2260" s="35"/>
      <c r="BN2260" s="35"/>
      <c r="BO2260" s="35"/>
      <c r="BP2260" s="35"/>
      <c r="BQ2260" s="35"/>
      <c r="BR2260" s="35"/>
      <c r="BS2260" s="35"/>
      <c r="BT2260" s="35"/>
      <c r="BU2260" s="35"/>
      <c r="BV2260" s="35"/>
      <c r="BW2260" s="35"/>
      <c r="BX2260" s="35"/>
      <c r="BY2260" s="35"/>
      <c r="BZ2260" s="35"/>
      <c r="CA2260" s="35"/>
      <c r="CB2260" s="35"/>
      <c r="CC2260" s="35"/>
      <c r="CD2260" s="35"/>
      <c r="CE2260" s="35"/>
      <c r="CF2260" s="35"/>
      <c r="CG2260" s="35"/>
      <c r="CH2260" s="35"/>
      <c r="CI2260" s="35"/>
      <c r="CJ2260" s="35"/>
      <c r="CK2260" s="35"/>
      <c r="CL2260" s="35"/>
      <c r="CM2260" s="35"/>
      <c r="CN2260" s="35"/>
      <c r="CO2260" s="35"/>
      <c r="CP2260" s="35"/>
      <c r="CQ2260" s="35"/>
      <c r="CR2260" s="35"/>
      <c r="CS2260" s="35"/>
      <c r="CT2260" s="35"/>
      <c r="CU2260" s="35"/>
      <c r="CV2260" s="35"/>
      <c r="CW2260" s="35"/>
      <c r="CX2260" s="35"/>
      <c r="CY2260" s="35"/>
      <c r="CZ2260" s="35"/>
      <c r="DA2260" s="35"/>
      <c r="DB2260" s="35"/>
      <c r="DC2260" s="35"/>
      <c r="DD2260" s="35"/>
      <c r="DE2260" s="35"/>
      <c r="DF2260" s="35"/>
      <c r="DG2260" s="35"/>
      <c r="DH2260" s="35"/>
      <c r="DI2260" s="35"/>
      <c r="DJ2260" s="35"/>
      <c r="DK2260" s="35"/>
      <c r="DL2260" s="35"/>
      <c r="DM2260" s="35"/>
      <c r="DN2260" s="35"/>
      <c r="DO2260" s="35"/>
      <c r="DP2260" s="35"/>
      <c r="DQ2260" s="35"/>
      <c r="DR2260" s="35"/>
      <c r="DS2260" s="35"/>
      <c r="DT2260" s="35"/>
      <c r="DU2260" s="35"/>
      <c r="DV2260" s="35"/>
      <c r="DW2260" s="35"/>
      <c r="DX2260" s="35"/>
      <c r="DY2260" s="35"/>
      <c r="DZ2260" s="35"/>
      <c r="EA2260" s="35"/>
      <c r="EB2260" s="35"/>
      <c r="EC2260" s="35"/>
      <c r="ED2260" s="35"/>
      <c r="EE2260" s="35"/>
      <c r="EF2260" s="35"/>
      <c r="EG2260" s="35"/>
      <c r="EH2260" s="35"/>
      <c r="EI2260" s="35"/>
      <c r="EJ2260" s="35"/>
      <c r="EK2260" s="35"/>
      <c r="EL2260" s="35"/>
      <c r="EM2260" s="35"/>
      <c r="EN2260" s="35"/>
      <c r="EO2260" s="35"/>
      <c r="EP2260" s="35"/>
      <c r="EQ2260" s="35"/>
      <c r="ER2260" s="35"/>
      <c r="ES2260" s="35"/>
      <c r="ET2260" s="35"/>
      <c r="EU2260" s="35"/>
      <c r="EV2260" s="35"/>
      <c r="EW2260" s="35"/>
      <c r="EX2260" s="35"/>
      <c r="EY2260" s="35"/>
      <c r="EZ2260" s="35"/>
      <c r="FA2260" s="35"/>
      <c r="FB2260" s="35"/>
      <c r="FC2260" s="35"/>
      <c r="FD2260" s="35"/>
      <c r="FE2260" s="35"/>
      <c r="FF2260" s="35"/>
      <c r="FG2260" s="35"/>
      <c r="FH2260" s="35"/>
      <c r="FI2260" s="35"/>
      <c r="FJ2260" s="35"/>
      <c r="FK2260" s="35"/>
      <c r="FL2260" s="35"/>
      <c r="FM2260" s="35"/>
      <c r="FN2260" s="35"/>
      <c r="FO2260" s="35"/>
      <c r="FP2260" s="35"/>
      <c r="FQ2260" s="35"/>
      <c r="FR2260" s="35"/>
      <c r="FS2260" s="35"/>
      <c r="FT2260" s="35"/>
      <c r="FU2260" s="35"/>
      <c r="FV2260" s="35"/>
      <c r="FW2260" s="35"/>
      <c r="FX2260" s="35"/>
      <c r="FY2260" s="35"/>
      <c r="FZ2260" s="35"/>
    </row>
    <row r="2261" spans="1:182" x14ac:dyDescent="0.15">
      <c r="A2261" s="38">
        <f t="shared" si="694"/>
        <v>45705</v>
      </c>
      <c r="B2261" s="39">
        <f t="shared" ca="1" si="676"/>
        <v>3314.60586328</v>
      </c>
      <c r="C2261" s="40">
        <f t="shared" si="677"/>
        <v>3137.2723529499999</v>
      </c>
      <c r="D2261" s="41">
        <f ca="1">IF(A2261&lt;$B$1,VLOOKUP(A2261,[1]DI!$A$4:$B$15000,2,FALSE),0)</f>
        <v>0.13150000000000001</v>
      </c>
      <c r="E2261" s="40">
        <f t="shared" ca="1" si="678"/>
        <v>4.9036999999999996E-4</v>
      </c>
      <c r="F2261" s="42">
        <f t="shared" si="691"/>
        <v>1</v>
      </c>
      <c r="G2261" s="43">
        <f t="shared" ca="1" si="679"/>
        <v>1.0004903700000001</v>
      </c>
      <c r="H2261" s="40">
        <f ca="1">TRUNC(PRODUCT(G$10:G2260),15)</f>
        <v>1.6567220987100599</v>
      </c>
      <c r="I2261" s="40">
        <f t="shared" ca="1" si="680"/>
        <v>1.58508760333294</v>
      </c>
      <c r="J2261" s="40">
        <f t="shared" ca="1" si="681"/>
        <v>1.0451927700000001</v>
      </c>
      <c r="K2261" s="42">
        <f t="shared" si="682"/>
        <v>2.7E-2</v>
      </c>
      <c r="L2261" s="63">
        <f t="shared" si="688"/>
        <v>45555</v>
      </c>
      <c r="M2261" s="64">
        <f t="shared" si="689"/>
        <v>102</v>
      </c>
      <c r="N2261" s="44">
        <f t="shared" si="683"/>
        <v>102</v>
      </c>
      <c r="O2261" s="40">
        <f t="shared" si="684"/>
        <v>1.010841992</v>
      </c>
      <c r="P2261" s="65">
        <f t="shared" ca="1" si="690"/>
        <v>1.0565247419999999</v>
      </c>
      <c r="Q2261" s="40">
        <f t="shared" ca="1" si="685"/>
        <v>177.33351033</v>
      </c>
      <c r="R2261" s="44">
        <f>IF(VLOOKUP(A2261,$Z$12:$AI$125,8)=VLOOKUP(A2260,$Z$12:$AI$125,8),0,VLOOKUP(A2261,Z$12:$AI$125,8))</f>
        <v>0</v>
      </c>
      <c r="S2261" s="45">
        <f>IF(R2261&gt;0,VLOOKUP(R2261,Y$12:$AH$125,7),0)</f>
        <v>0</v>
      </c>
      <c r="T2261" s="40">
        <f t="shared" si="686"/>
        <v>0</v>
      </c>
      <c r="U2261" s="40">
        <f t="shared" ca="1" si="687"/>
        <v>177.33351033</v>
      </c>
      <c r="V2261" s="46" t="str">
        <f t="shared" si="692"/>
        <v>J=</v>
      </c>
      <c r="W2261" s="47">
        <f t="shared" si="693"/>
        <v>45736</v>
      </c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35"/>
      <c r="BC2261" s="35"/>
      <c r="BD2261" s="35"/>
      <c r="BE2261" s="35"/>
      <c r="BF2261" s="35"/>
      <c r="BG2261" s="35"/>
      <c r="BH2261" s="35"/>
      <c r="BI2261" s="35"/>
      <c r="BJ2261" s="35"/>
      <c r="BK2261" s="35"/>
      <c r="BL2261" s="35"/>
      <c r="BM2261" s="35"/>
      <c r="BN2261" s="35"/>
      <c r="BO2261" s="35"/>
      <c r="BP2261" s="35"/>
      <c r="BQ2261" s="35"/>
      <c r="BR2261" s="35"/>
      <c r="BS2261" s="35"/>
      <c r="BT2261" s="35"/>
      <c r="BU2261" s="35"/>
      <c r="BV2261" s="35"/>
      <c r="BW2261" s="35"/>
      <c r="BX2261" s="35"/>
      <c r="BY2261" s="35"/>
      <c r="BZ2261" s="35"/>
      <c r="CA2261" s="35"/>
      <c r="CB2261" s="35"/>
      <c r="CC2261" s="35"/>
      <c r="CD2261" s="35"/>
      <c r="CE2261" s="35"/>
      <c r="CF2261" s="35"/>
      <c r="CG2261" s="35"/>
      <c r="CH2261" s="35"/>
      <c r="CI2261" s="35"/>
      <c r="CJ2261" s="35"/>
      <c r="CK2261" s="35"/>
      <c r="CL2261" s="35"/>
      <c r="CM2261" s="35"/>
      <c r="CN2261" s="35"/>
      <c r="CO2261" s="35"/>
      <c r="CP2261" s="35"/>
      <c r="CQ2261" s="35"/>
      <c r="CR2261" s="35"/>
      <c r="CS2261" s="35"/>
      <c r="CT2261" s="35"/>
      <c r="CU2261" s="35"/>
      <c r="CV2261" s="35"/>
      <c r="CW2261" s="35"/>
      <c r="CX2261" s="35"/>
      <c r="CY2261" s="35"/>
      <c r="CZ2261" s="35"/>
      <c r="DA2261" s="35"/>
      <c r="DB2261" s="35"/>
      <c r="DC2261" s="35"/>
      <c r="DD2261" s="35"/>
      <c r="DE2261" s="35"/>
      <c r="DF2261" s="35"/>
      <c r="DG2261" s="35"/>
      <c r="DH2261" s="35"/>
      <c r="DI2261" s="35"/>
      <c r="DJ2261" s="35"/>
      <c r="DK2261" s="35"/>
      <c r="DL2261" s="35"/>
      <c r="DM2261" s="35"/>
      <c r="DN2261" s="35"/>
      <c r="DO2261" s="35"/>
      <c r="DP2261" s="35"/>
      <c r="DQ2261" s="35"/>
      <c r="DR2261" s="35"/>
      <c r="DS2261" s="35"/>
      <c r="DT2261" s="35"/>
      <c r="DU2261" s="35"/>
      <c r="DV2261" s="35"/>
      <c r="DW2261" s="35"/>
      <c r="DX2261" s="35"/>
      <c r="DY2261" s="35"/>
      <c r="DZ2261" s="35"/>
      <c r="EA2261" s="35"/>
      <c r="EB2261" s="35"/>
      <c r="EC2261" s="35"/>
      <c r="ED2261" s="35"/>
      <c r="EE2261" s="35"/>
      <c r="EF2261" s="35"/>
      <c r="EG2261" s="35"/>
      <c r="EH2261" s="35"/>
      <c r="EI2261" s="35"/>
      <c r="EJ2261" s="35"/>
      <c r="EK2261" s="35"/>
      <c r="EL2261" s="35"/>
      <c r="EM2261" s="35"/>
      <c r="EN2261" s="35"/>
      <c r="EO2261" s="35"/>
      <c r="EP2261" s="35"/>
      <c r="EQ2261" s="35"/>
      <c r="ER2261" s="35"/>
      <c r="ES2261" s="35"/>
      <c r="ET2261" s="35"/>
      <c r="EU2261" s="35"/>
      <c r="EV2261" s="35"/>
      <c r="EW2261" s="35"/>
      <c r="EX2261" s="35"/>
      <c r="EY2261" s="35"/>
      <c r="EZ2261" s="35"/>
      <c r="FA2261" s="35"/>
      <c r="FB2261" s="35"/>
      <c r="FC2261" s="35"/>
      <c r="FD2261" s="35"/>
      <c r="FE2261" s="35"/>
      <c r="FF2261" s="35"/>
      <c r="FG2261" s="35"/>
      <c r="FH2261" s="35"/>
      <c r="FI2261" s="35"/>
      <c r="FJ2261" s="35"/>
      <c r="FK2261" s="35"/>
      <c r="FL2261" s="35"/>
      <c r="FM2261" s="35"/>
      <c r="FN2261" s="35"/>
      <c r="FO2261" s="35"/>
      <c r="FP2261" s="35"/>
      <c r="FQ2261" s="35"/>
      <c r="FR2261" s="35"/>
      <c r="FS2261" s="35"/>
      <c r="FT2261" s="35"/>
      <c r="FU2261" s="35"/>
      <c r="FV2261" s="35"/>
      <c r="FW2261" s="35"/>
      <c r="FX2261" s="35"/>
      <c r="FY2261" s="35"/>
      <c r="FZ2261" s="35"/>
    </row>
    <row r="2262" spans="1:182" x14ac:dyDescent="0.15">
      <c r="A2262" s="38">
        <f t="shared" si="694"/>
        <v>45706</v>
      </c>
      <c r="B2262" s="39">
        <f t="shared" ca="1" si="676"/>
        <v>3316.5818585799998</v>
      </c>
      <c r="C2262" s="40">
        <f t="shared" si="677"/>
        <v>3137.2723529499999</v>
      </c>
      <c r="D2262" s="41">
        <f ca="1">IF(A2262&lt;$B$1,VLOOKUP(A2262,[1]DI!$A$4:$B$15000,2,FALSE),0)</f>
        <v>0.13150000000000001</v>
      </c>
      <c r="E2262" s="40">
        <f t="shared" ca="1" si="678"/>
        <v>4.9036999999999996E-4</v>
      </c>
      <c r="F2262" s="42">
        <f t="shared" si="691"/>
        <v>1</v>
      </c>
      <c r="G2262" s="43">
        <f t="shared" ca="1" si="679"/>
        <v>1.0004903700000001</v>
      </c>
      <c r="H2262" s="40">
        <f ca="1">TRUNC(PRODUCT(G$10:G2261),15)</f>
        <v>1.6575345055256001</v>
      </c>
      <c r="I2262" s="40">
        <f t="shared" ca="1" si="680"/>
        <v>1.58508760333294</v>
      </c>
      <c r="J2262" s="40">
        <f t="shared" ca="1" si="681"/>
        <v>1.0457053000000001</v>
      </c>
      <c r="K2262" s="42">
        <f t="shared" si="682"/>
        <v>2.7E-2</v>
      </c>
      <c r="L2262" s="63">
        <f t="shared" si="688"/>
        <v>45555</v>
      </c>
      <c r="M2262" s="64">
        <f t="shared" si="689"/>
        <v>103</v>
      </c>
      <c r="N2262" s="44">
        <f t="shared" si="683"/>
        <v>103</v>
      </c>
      <c r="O2262" s="40">
        <f t="shared" si="684"/>
        <v>1.0109488659999999</v>
      </c>
      <c r="P2262" s="65">
        <f t="shared" ca="1" si="690"/>
        <v>1.0571545870000001</v>
      </c>
      <c r="Q2262" s="40">
        <f t="shared" ca="1" si="685"/>
        <v>179.30950562999999</v>
      </c>
      <c r="R2262" s="44">
        <f>IF(VLOOKUP(A2262,$Z$12:$AI$125,8)=VLOOKUP(A2261,$Z$12:$AI$125,8),0,VLOOKUP(A2262,Z$12:$AI$125,8))</f>
        <v>0</v>
      </c>
      <c r="S2262" s="45">
        <f>IF(R2262&gt;0,VLOOKUP(R2262,Y$12:$AH$125,7),0)</f>
        <v>0</v>
      </c>
      <c r="T2262" s="40">
        <f t="shared" si="686"/>
        <v>0</v>
      </c>
      <c r="U2262" s="40">
        <f t="shared" ca="1" si="687"/>
        <v>179.30950562999999</v>
      </c>
      <c r="V2262" s="46" t="str">
        <f t="shared" si="692"/>
        <v>J=</v>
      </c>
      <c r="W2262" s="47">
        <f t="shared" si="693"/>
        <v>45736</v>
      </c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35"/>
      <c r="BC2262" s="35"/>
      <c r="BD2262" s="35"/>
      <c r="BE2262" s="35"/>
      <c r="BF2262" s="35"/>
      <c r="BG2262" s="35"/>
      <c r="BH2262" s="35"/>
      <c r="BI2262" s="35"/>
      <c r="BJ2262" s="35"/>
      <c r="BK2262" s="35"/>
      <c r="BL2262" s="35"/>
      <c r="BM2262" s="35"/>
      <c r="BN2262" s="35"/>
      <c r="BO2262" s="35"/>
      <c r="BP2262" s="35"/>
      <c r="BQ2262" s="35"/>
      <c r="BR2262" s="35"/>
      <c r="BS2262" s="35"/>
      <c r="BT2262" s="35"/>
      <c r="BU2262" s="35"/>
      <c r="BV2262" s="35"/>
      <c r="BW2262" s="35"/>
      <c r="BX2262" s="35"/>
      <c r="BY2262" s="35"/>
      <c r="BZ2262" s="35"/>
      <c r="CA2262" s="35"/>
      <c r="CB2262" s="35"/>
      <c r="CC2262" s="35"/>
      <c r="CD2262" s="35"/>
      <c r="CE2262" s="35"/>
      <c r="CF2262" s="35"/>
      <c r="CG2262" s="35"/>
      <c r="CH2262" s="35"/>
      <c r="CI2262" s="35"/>
      <c r="CJ2262" s="35"/>
      <c r="CK2262" s="35"/>
      <c r="CL2262" s="35"/>
      <c r="CM2262" s="35"/>
      <c r="CN2262" s="35"/>
      <c r="CO2262" s="35"/>
      <c r="CP2262" s="35"/>
      <c r="CQ2262" s="35"/>
      <c r="CR2262" s="35"/>
      <c r="CS2262" s="35"/>
      <c r="CT2262" s="35"/>
      <c r="CU2262" s="35"/>
      <c r="CV2262" s="35"/>
      <c r="CW2262" s="35"/>
      <c r="CX2262" s="35"/>
      <c r="CY2262" s="35"/>
      <c r="CZ2262" s="35"/>
      <c r="DA2262" s="35"/>
      <c r="DB2262" s="35"/>
      <c r="DC2262" s="35"/>
      <c r="DD2262" s="35"/>
      <c r="DE2262" s="35"/>
      <c r="DF2262" s="35"/>
      <c r="DG2262" s="35"/>
      <c r="DH2262" s="35"/>
      <c r="DI2262" s="35"/>
      <c r="DJ2262" s="35"/>
      <c r="DK2262" s="35"/>
      <c r="DL2262" s="35"/>
      <c r="DM2262" s="35"/>
      <c r="DN2262" s="35"/>
      <c r="DO2262" s="35"/>
      <c r="DP2262" s="35"/>
      <c r="DQ2262" s="35"/>
      <c r="DR2262" s="35"/>
      <c r="DS2262" s="35"/>
      <c r="DT2262" s="35"/>
      <c r="DU2262" s="35"/>
      <c r="DV2262" s="35"/>
      <c r="DW2262" s="35"/>
      <c r="DX2262" s="35"/>
      <c r="DY2262" s="35"/>
      <c r="DZ2262" s="35"/>
      <c r="EA2262" s="35"/>
      <c r="EB2262" s="35"/>
      <c r="EC2262" s="35"/>
      <c r="ED2262" s="35"/>
      <c r="EE2262" s="35"/>
      <c r="EF2262" s="35"/>
      <c r="EG2262" s="35"/>
      <c r="EH2262" s="35"/>
      <c r="EI2262" s="35"/>
      <c r="EJ2262" s="35"/>
      <c r="EK2262" s="35"/>
      <c r="EL2262" s="35"/>
      <c r="EM2262" s="35"/>
      <c r="EN2262" s="35"/>
      <c r="EO2262" s="35"/>
      <c r="EP2262" s="35"/>
      <c r="EQ2262" s="35"/>
      <c r="ER2262" s="35"/>
      <c r="ES2262" s="35"/>
      <c r="ET2262" s="35"/>
      <c r="EU2262" s="35"/>
      <c r="EV2262" s="35"/>
      <c r="EW2262" s="35"/>
      <c r="EX2262" s="35"/>
      <c r="EY2262" s="35"/>
      <c r="EZ2262" s="35"/>
      <c r="FA2262" s="35"/>
      <c r="FB2262" s="35"/>
      <c r="FC2262" s="35"/>
      <c r="FD2262" s="35"/>
      <c r="FE2262" s="35"/>
      <c r="FF2262" s="35"/>
      <c r="FG2262" s="35"/>
      <c r="FH2262" s="35"/>
      <c r="FI2262" s="35"/>
      <c r="FJ2262" s="35"/>
      <c r="FK2262" s="35"/>
      <c r="FL2262" s="35"/>
      <c r="FM2262" s="35"/>
      <c r="FN2262" s="35"/>
      <c r="FO2262" s="35"/>
      <c r="FP2262" s="35"/>
      <c r="FQ2262" s="35"/>
      <c r="FR2262" s="35"/>
      <c r="FS2262" s="35"/>
      <c r="FT2262" s="35"/>
      <c r="FU2262" s="35"/>
      <c r="FV2262" s="35"/>
      <c r="FW2262" s="35"/>
      <c r="FX2262" s="35"/>
      <c r="FY2262" s="35"/>
      <c r="FZ2262" s="35"/>
    </row>
    <row r="2263" spans="1:182" x14ac:dyDescent="0.15">
      <c r="A2263" s="38">
        <f t="shared" si="694"/>
        <v>45707</v>
      </c>
      <c r="B2263" s="39">
        <f t="shared" ca="1" si="676"/>
        <v>3318.5590303700001</v>
      </c>
      <c r="C2263" s="40">
        <f t="shared" si="677"/>
        <v>3137.2723529499999</v>
      </c>
      <c r="D2263" s="41">
        <f ca="1">IF(A2263&lt;$B$1,VLOOKUP(A2263,[1]DI!$A$4:$B$15000,2,FALSE),0)</f>
        <v>0.13150000000000001</v>
      </c>
      <c r="E2263" s="40">
        <f t="shared" ca="1" si="678"/>
        <v>4.9036999999999996E-4</v>
      </c>
      <c r="F2263" s="42">
        <f t="shared" si="691"/>
        <v>1</v>
      </c>
      <c r="G2263" s="43">
        <f t="shared" ca="1" si="679"/>
        <v>1.0004903700000001</v>
      </c>
      <c r="H2263" s="40">
        <f ca="1">TRUNC(PRODUCT(G$10:G2262),15)</f>
        <v>1.65834731072108</v>
      </c>
      <c r="I2263" s="40">
        <f t="shared" ca="1" si="680"/>
        <v>1.58508760333294</v>
      </c>
      <c r="J2263" s="40">
        <f t="shared" ca="1" si="681"/>
        <v>1.0462180800000001</v>
      </c>
      <c r="K2263" s="42">
        <f t="shared" si="682"/>
        <v>2.7E-2</v>
      </c>
      <c r="L2263" s="63">
        <f t="shared" si="688"/>
        <v>45555</v>
      </c>
      <c r="M2263" s="64">
        <f t="shared" si="689"/>
        <v>104</v>
      </c>
      <c r="N2263" s="44">
        <f t="shared" si="683"/>
        <v>104</v>
      </c>
      <c r="O2263" s="40">
        <f t="shared" si="684"/>
        <v>1.011055751</v>
      </c>
      <c r="P2263" s="65">
        <f t="shared" ca="1" si="690"/>
        <v>1.057784807</v>
      </c>
      <c r="Q2263" s="40">
        <f t="shared" ca="1" si="685"/>
        <v>181.28667741999999</v>
      </c>
      <c r="R2263" s="44">
        <f>IF(VLOOKUP(A2263,$Z$12:$AI$125,8)=VLOOKUP(A2262,$Z$12:$AI$125,8),0,VLOOKUP(A2263,Z$12:$AI$125,8))</f>
        <v>0</v>
      </c>
      <c r="S2263" s="45">
        <f>IF(R2263&gt;0,VLOOKUP(R2263,Y$12:$AH$125,7),0)</f>
        <v>0</v>
      </c>
      <c r="T2263" s="40">
        <f t="shared" si="686"/>
        <v>0</v>
      </c>
      <c r="U2263" s="40">
        <f t="shared" ca="1" si="687"/>
        <v>181.28667741999999</v>
      </c>
      <c r="V2263" s="46" t="str">
        <f t="shared" si="692"/>
        <v>J=</v>
      </c>
      <c r="W2263" s="47">
        <f t="shared" si="693"/>
        <v>45736</v>
      </c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35"/>
      <c r="BC2263" s="35"/>
      <c r="BD2263" s="35"/>
      <c r="BE2263" s="35"/>
      <c r="BF2263" s="35"/>
      <c r="BG2263" s="35"/>
      <c r="BH2263" s="35"/>
      <c r="BI2263" s="35"/>
      <c r="BJ2263" s="35"/>
      <c r="BK2263" s="35"/>
      <c r="BL2263" s="35"/>
      <c r="BM2263" s="35"/>
      <c r="BN2263" s="35"/>
      <c r="BO2263" s="35"/>
      <c r="BP2263" s="35"/>
      <c r="BQ2263" s="35"/>
      <c r="BR2263" s="35"/>
      <c r="BS2263" s="35"/>
      <c r="BT2263" s="35"/>
      <c r="BU2263" s="35"/>
      <c r="BV2263" s="35"/>
      <c r="BW2263" s="35"/>
      <c r="BX2263" s="35"/>
      <c r="BY2263" s="35"/>
      <c r="BZ2263" s="35"/>
      <c r="CA2263" s="35"/>
      <c r="CB2263" s="35"/>
      <c r="CC2263" s="35"/>
      <c r="CD2263" s="35"/>
      <c r="CE2263" s="35"/>
      <c r="CF2263" s="35"/>
      <c r="CG2263" s="35"/>
      <c r="CH2263" s="35"/>
      <c r="CI2263" s="35"/>
      <c r="CJ2263" s="35"/>
      <c r="CK2263" s="35"/>
      <c r="CL2263" s="35"/>
      <c r="CM2263" s="35"/>
      <c r="CN2263" s="35"/>
      <c r="CO2263" s="35"/>
      <c r="CP2263" s="35"/>
      <c r="CQ2263" s="35"/>
      <c r="CR2263" s="35"/>
      <c r="CS2263" s="35"/>
      <c r="CT2263" s="35"/>
      <c r="CU2263" s="35"/>
      <c r="CV2263" s="35"/>
      <c r="CW2263" s="35"/>
      <c r="CX2263" s="35"/>
      <c r="CY2263" s="35"/>
      <c r="CZ2263" s="35"/>
      <c r="DA2263" s="35"/>
      <c r="DB2263" s="35"/>
      <c r="DC2263" s="35"/>
      <c r="DD2263" s="35"/>
      <c r="DE2263" s="35"/>
      <c r="DF2263" s="35"/>
      <c r="DG2263" s="35"/>
      <c r="DH2263" s="35"/>
      <c r="DI2263" s="35"/>
      <c r="DJ2263" s="35"/>
      <c r="DK2263" s="35"/>
      <c r="DL2263" s="35"/>
      <c r="DM2263" s="35"/>
      <c r="DN2263" s="35"/>
      <c r="DO2263" s="35"/>
      <c r="DP2263" s="35"/>
      <c r="DQ2263" s="35"/>
      <c r="DR2263" s="35"/>
      <c r="DS2263" s="35"/>
      <c r="DT2263" s="35"/>
      <c r="DU2263" s="35"/>
      <c r="DV2263" s="35"/>
      <c r="DW2263" s="35"/>
      <c r="DX2263" s="35"/>
      <c r="DY2263" s="35"/>
      <c r="DZ2263" s="35"/>
      <c r="EA2263" s="35"/>
      <c r="EB2263" s="35"/>
      <c r="EC2263" s="35"/>
      <c r="ED2263" s="35"/>
      <c r="EE2263" s="35"/>
      <c r="EF2263" s="35"/>
      <c r="EG2263" s="35"/>
      <c r="EH2263" s="35"/>
      <c r="EI2263" s="35"/>
      <c r="EJ2263" s="35"/>
      <c r="EK2263" s="35"/>
      <c r="EL2263" s="35"/>
      <c r="EM2263" s="35"/>
      <c r="EN2263" s="35"/>
      <c r="EO2263" s="35"/>
      <c r="EP2263" s="35"/>
      <c r="EQ2263" s="35"/>
      <c r="ER2263" s="35"/>
      <c r="ES2263" s="35"/>
      <c r="ET2263" s="35"/>
      <c r="EU2263" s="35"/>
      <c r="EV2263" s="35"/>
      <c r="EW2263" s="35"/>
      <c r="EX2263" s="35"/>
      <c r="EY2263" s="35"/>
      <c r="EZ2263" s="35"/>
      <c r="FA2263" s="35"/>
      <c r="FB2263" s="35"/>
      <c r="FC2263" s="35"/>
      <c r="FD2263" s="35"/>
      <c r="FE2263" s="35"/>
      <c r="FF2263" s="35"/>
      <c r="FG2263" s="35"/>
      <c r="FH2263" s="35"/>
      <c r="FI2263" s="35"/>
      <c r="FJ2263" s="35"/>
      <c r="FK2263" s="35"/>
      <c r="FL2263" s="35"/>
      <c r="FM2263" s="35"/>
      <c r="FN2263" s="35"/>
      <c r="FO2263" s="35"/>
      <c r="FP2263" s="35"/>
      <c r="FQ2263" s="35"/>
      <c r="FR2263" s="35"/>
      <c r="FS2263" s="35"/>
      <c r="FT2263" s="35"/>
      <c r="FU2263" s="35"/>
      <c r="FV2263" s="35"/>
      <c r="FW2263" s="35"/>
      <c r="FX2263" s="35"/>
      <c r="FY2263" s="35"/>
      <c r="FZ2263" s="35"/>
    </row>
    <row r="2264" spans="1:182" x14ac:dyDescent="0.15">
      <c r="A2264" s="38">
        <f t="shared" si="694"/>
        <v>45708</v>
      </c>
      <c r="B2264" s="39">
        <f t="shared" ca="1" si="676"/>
        <v>3320.5374037199999</v>
      </c>
      <c r="C2264" s="40">
        <f t="shared" si="677"/>
        <v>3137.2723529499999</v>
      </c>
      <c r="D2264" s="41">
        <f ca="1">IF(A2264&lt;$B$1,VLOOKUP(A2264,[1]DI!$A$4:$B$15000,2,FALSE),0)</f>
        <v>0.13150000000000001</v>
      </c>
      <c r="E2264" s="40">
        <f t="shared" ca="1" si="678"/>
        <v>4.9036999999999996E-4</v>
      </c>
      <c r="F2264" s="42">
        <f t="shared" si="691"/>
        <v>1</v>
      </c>
      <c r="G2264" s="43">
        <f t="shared" ca="1" si="679"/>
        <v>1.0004903700000001</v>
      </c>
      <c r="H2264" s="40">
        <f ca="1">TRUNC(PRODUCT(G$10:G2263),15)</f>
        <v>1.65916051449184</v>
      </c>
      <c r="I2264" s="40">
        <f t="shared" ca="1" si="680"/>
        <v>1.58508760333294</v>
      </c>
      <c r="J2264" s="40">
        <f t="shared" ca="1" si="681"/>
        <v>1.04673112</v>
      </c>
      <c r="K2264" s="42">
        <f t="shared" si="682"/>
        <v>2.7E-2</v>
      </c>
      <c r="L2264" s="63">
        <f t="shared" si="688"/>
        <v>45555</v>
      </c>
      <c r="M2264" s="64">
        <f t="shared" si="689"/>
        <v>105</v>
      </c>
      <c r="N2264" s="44">
        <f t="shared" si="683"/>
        <v>105</v>
      </c>
      <c r="O2264" s="40">
        <f t="shared" si="684"/>
        <v>1.0111626469999999</v>
      </c>
      <c r="P2264" s="65">
        <f t="shared" ca="1" si="690"/>
        <v>1.0584154100000001</v>
      </c>
      <c r="Q2264" s="40">
        <f t="shared" ca="1" si="685"/>
        <v>183.26505076999999</v>
      </c>
      <c r="R2264" s="44">
        <f>IF(VLOOKUP(A2264,$Z$12:$AI$125,8)=VLOOKUP(A2263,$Z$12:$AI$125,8),0,VLOOKUP(A2264,Z$12:$AI$125,8))</f>
        <v>0</v>
      </c>
      <c r="S2264" s="45">
        <f>IF(R2264&gt;0,VLOOKUP(R2264,Y$12:$AH$125,7),0)</f>
        <v>0</v>
      </c>
      <c r="T2264" s="40">
        <f t="shared" si="686"/>
        <v>0</v>
      </c>
      <c r="U2264" s="40">
        <f t="shared" ca="1" si="687"/>
        <v>183.26505076999999</v>
      </c>
      <c r="V2264" s="46" t="str">
        <f t="shared" si="692"/>
        <v>J=</v>
      </c>
      <c r="W2264" s="47">
        <f t="shared" si="693"/>
        <v>45736</v>
      </c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35"/>
      <c r="BC2264" s="35"/>
      <c r="BD2264" s="35"/>
      <c r="BE2264" s="35"/>
      <c r="BF2264" s="35"/>
      <c r="BG2264" s="35"/>
      <c r="BH2264" s="35"/>
      <c r="BI2264" s="35"/>
      <c r="BJ2264" s="35"/>
      <c r="BK2264" s="35"/>
      <c r="BL2264" s="35"/>
      <c r="BM2264" s="35"/>
      <c r="BN2264" s="35"/>
      <c r="BO2264" s="35"/>
      <c r="BP2264" s="35"/>
      <c r="BQ2264" s="35"/>
      <c r="BR2264" s="35"/>
      <c r="BS2264" s="35"/>
      <c r="BT2264" s="35"/>
      <c r="BU2264" s="35"/>
      <c r="BV2264" s="35"/>
      <c r="BW2264" s="35"/>
      <c r="BX2264" s="35"/>
      <c r="BY2264" s="35"/>
      <c r="BZ2264" s="35"/>
      <c r="CA2264" s="35"/>
      <c r="CB2264" s="35"/>
      <c r="CC2264" s="35"/>
      <c r="CD2264" s="35"/>
      <c r="CE2264" s="35"/>
      <c r="CF2264" s="35"/>
      <c r="CG2264" s="35"/>
      <c r="CH2264" s="35"/>
      <c r="CI2264" s="35"/>
      <c r="CJ2264" s="35"/>
      <c r="CK2264" s="35"/>
      <c r="CL2264" s="35"/>
      <c r="CM2264" s="35"/>
      <c r="CN2264" s="35"/>
      <c r="CO2264" s="35"/>
      <c r="CP2264" s="35"/>
      <c r="CQ2264" s="35"/>
      <c r="CR2264" s="35"/>
      <c r="CS2264" s="35"/>
      <c r="CT2264" s="35"/>
      <c r="CU2264" s="35"/>
      <c r="CV2264" s="35"/>
      <c r="CW2264" s="35"/>
      <c r="CX2264" s="35"/>
      <c r="CY2264" s="35"/>
      <c r="CZ2264" s="35"/>
      <c r="DA2264" s="35"/>
      <c r="DB2264" s="35"/>
      <c r="DC2264" s="35"/>
      <c r="DD2264" s="35"/>
      <c r="DE2264" s="35"/>
      <c r="DF2264" s="35"/>
      <c r="DG2264" s="35"/>
      <c r="DH2264" s="35"/>
      <c r="DI2264" s="35"/>
      <c r="DJ2264" s="35"/>
      <c r="DK2264" s="35"/>
      <c r="DL2264" s="35"/>
      <c r="DM2264" s="35"/>
      <c r="DN2264" s="35"/>
      <c r="DO2264" s="35"/>
      <c r="DP2264" s="35"/>
      <c r="DQ2264" s="35"/>
      <c r="DR2264" s="35"/>
      <c r="DS2264" s="35"/>
      <c r="DT2264" s="35"/>
      <c r="DU2264" s="35"/>
      <c r="DV2264" s="35"/>
      <c r="DW2264" s="35"/>
      <c r="DX2264" s="35"/>
      <c r="DY2264" s="35"/>
      <c r="DZ2264" s="35"/>
      <c r="EA2264" s="35"/>
      <c r="EB2264" s="35"/>
      <c r="EC2264" s="35"/>
      <c r="ED2264" s="35"/>
      <c r="EE2264" s="35"/>
      <c r="EF2264" s="35"/>
      <c r="EG2264" s="35"/>
      <c r="EH2264" s="35"/>
      <c r="EI2264" s="35"/>
      <c r="EJ2264" s="35"/>
      <c r="EK2264" s="35"/>
      <c r="EL2264" s="35"/>
      <c r="EM2264" s="35"/>
      <c r="EN2264" s="35"/>
      <c r="EO2264" s="35"/>
      <c r="EP2264" s="35"/>
      <c r="EQ2264" s="35"/>
      <c r="ER2264" s="35"/>
      <c r="ES2264" s="35"/>
      <c r="ET2264" s="35"/>
      <c r="EU2264" s="35"/>
      <c r="EV2264" s="35"/>
      <c r="EW2264" s="35"/>
      <c r="EX2264" s="35"/>
      <c r="EY2264" s="35"/>
      <c r="EZ2264" s="35"/>
      <c r="FA2264" s="35"/>
      <c r="FB2264" s="35"/>
      <c r="FC2264" s="35"/>
      <c r="FD2264" s="35"/>
      <c r="FE2264" s="35"/>
      <c r="FF2264" s="35"/>
      <c r="FG2264" s="35"/>
      <c r="FH2264" s="35"/>
      <c r="FI2264" s="35"/>
      <c r="FJ2264" s="35"/>
      <c r="FK2264" s="35"/>
      <c r="FL2264" s="35"/>
      <c r="FM2264" s="35"/>
      <c r="FN2264" s="35"/>
      <c r="FO2264" s="35"/>
      <c r="FP2264" s="35"/>
      <c r="FQ2264" s="35"/>
      <c r="FR2264" s="35"/>
      <c r="FS2264" s="35"/>
      <c r="FT2264" s="35"/>
      <c r="FU2264" s="35"/>
      <c r="FV2264" s="35"/>
      <c r="FW2264" s="35"/>
      <c r="FX2264" s="35"/>
      <c r="FY2264" s="35"/>
      <c r="FZ2264" s="35"/>
    </row>
    <row r="2265" spans="1:182" x14ac:dyDescent="0.15">
      <c r="A2265" s="38">
        <f t="shared" si="694"/>
        <v>45709</v>
      </c>
      <c r="B2265" s="39">
        <f t="shared" ca="1" si="676"/>
        <v>3322.5169221900001</v>
      </c>
      <c r="C2265" s="40">
        <f t="shared" si="677"/>
        <v>3137.2723529499999</v>
      </c>
      <c r="D2265" s="41">
        <f ca="1">IF(A2265&lt;$B$1,VLOOKUP(A2265,[1]DI!$A$4:$B$15000,2,FALSE),0)</f>
        <v>0.13150000000000001</v>
      </c>
      <c r="E2265" s="40">
        <f t="shared" ca="1" si="678"/>
        <v>4.9036999999999996E-4</v>
      </c>
      <c r="F2265" s="42">
        <f t="shared" si="691"/>
        <v>1</v>
      </c>
      <c r="G2265" s="43">
        <f t="shared" ca="1" si="679"/>
        <v>1.0004903700000001</v>
      </c>
      <c r="H2265" s="40">
        <f ca="1">TRUNC(PRODUCT(G$10:G2264),15)</f>
        <v>1.65997411703333</v>
      </c>
      <c r="I2265" s="40">
        <f t="shared" ca="1" si="680"/>
        <v>1.58508760333294</v>
      </c>
      <c r="J2265" s="40">
        <f t="shared" ca="1" si="681"/>
        <v>1.0472444000000001</v>
      </c>
      <c r="K2265" s="42">
        <f t="shared" si="682"/>
        <v>2.7E-2</v>
      </c>
      <c r="L2265" s="63">
        <f t="shared" si="688"/>
        <v>45555</v>
      </c>
      <c r="M2265" s="64">
        <f t="shared" si="689"/>
        <v>106</v>
      </c>
      <c r="N2265" s="44">
        <f t="shared" si="683"/>
        <v>106</v>
      </c>
      <c r="O2265" s="40">
        <f t="shared" si="684"/>
        <v>1.0112695549999999</v>
      </c>
      <c r="P2265" s="65">
        <f t="shared" ca="1" si="690"/>
        <v>1.0590463779999999</v>
      </c>
      <c r="Q2265" s="40">
        <f t="shared" ca="1" si="685"/>
        <v>185.24456924</v>
      </c>
      <c r="R2265" s="44">
        <f>IF(VLOOKUP(A2265,$Z$12:$AI$125,8)=VLOOKUP(A2264,$Z$12:$AI$125,8),0,VLOOKUP(A2265,Z$12:$AI$125,8))</f>
        <v>0</v>
      </c>
      <c r="S2265" s="45">
        <f>IF(R2265&gt;0,VLOOKUP(R2265,Y$12:$AH$125,7),0)</f>
        <v>0</v>
      </c>
      <c r="T2265" s="40">
        <f t="shared" si="686"/>
        <v>0</v>
      </c>
      <c r="U2265" s="40">
        <f t="shared" ca="1" si="687"/>
        <v>185.24456924</v>
      </c>
      <c r="V2265" s="46" t="str">
        <f t="shared" si="692"/>
        <v>J=</v>
      </c>
      <c r="W2265" s="47">
        <f t="shared" si="693"/>
        <v>45736</v>
      </c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  <c r="AX2265" s="35"/>
      <c r="AY2265" s="35"/>
      <c r="AZ2265" s="35"/>
      <c r="BA2265" s="35"/>
      <c r="BB2265" s="35"/>
      <c r="BC2265" s="35"/>
      <c r="BD2265" s="35"/>
      <c r="BE2265" s="35"/>
      <c r="BF2265" s="35"/>
      <c r="BG2265" s="35"/>
      <c r="BH2265" s="35"/>
      <c r="BI2265" s="35"/>
      <c r="BJ2265" s="35"/>
      <c r="BK2265" s="35"/>
      <c r="BL2265" s="35"/>
      <c r="BM2265" s="35"/>
      <c r="BN2265" s="35"/>
      <c r="BO2265" s="35"/>
      <c r="BP2265" s="35"/>
      <c r="BQ2265" s="35"/>
      <c r="BR2265" s="35"/>
      <c r="BS2265" s="35"/>
      <c r="BT2265" s="35"/>
      <c r="BU2265" s="35"/>
      <c r="BV2265" s="35"/>
      <c r="BW2265" s="35"/>
      <c r="BX2265" s="35"/>
      <c r="BY2265" s="35"/>
      <c r="BZ2265" s="35"/>
      <c r="CA2265" s="35"/>
      <c r="CB2265" s="35"/>
      <c r="CC2265" s="35"/>
      <c r="CD2265" s="35"/>
      <c r="CE2265" s="35"/>
      <c r="CF2265" s="35"/>
      <c r="CG2265" s="35"/>
      <c r="CH2265" s="35"/>
      <c r="CI2265" s="35"/>
      <c r="CJ2265" s="35"/>
      <c r="CK2265" s="35"/>
      <c r="CL2265" s="35"/>
      <c r="CM2265" s="35"/>
      <c r="CN2265" s="35"/>
      <c r="CO2265" s="35"/>
      <c r="CP2265" s="35"/>
      <c r="CQ2265" s="35"/>
      <c r="CR2265" s="35"/>
      <c r="CS2265" s="35"/>
      <c r="CT2265" s="35"/>
      <c r="CU2265" s="35"/>
      <c r="CV2265" s="35"/>
      <c r="CW2265" s="35"/>
      <c r="CX2265" s="35"/>
      <c r="CY2265" s="35"/>
      <c r="CZ2265" s="35"/>
      <c r="DA2265" s="35"/>
      <c r="DB2265" s="35"/>
      <c r="DC2265" s="35"/>
      <c r="DD2265" s="35"/>
      <c r="DE2265" s="35"/>
      <c r="DF2265" s="35"/>
      <c r="DG2265" s="35"/>
      <c r="DH2265" s="35"/>
      <c r="DI2265" s="35"/>
      <c r="DJ2265" s="35"/>
      <c r="DK2265" s="35"/>
      <c r="DL2265" s="35"/>
      <c r="DM2265" s="35"/>
      <c r="DN2265" s="35"/>
      <c r="DO2265" s="35"/>
      <c r="DP2265" s="35"/>
      <c r="DQ2265" s="35"/>
      <c r="DR2265" s="35"/>
      <c r="DS2265" s="35"/>
      <c r="DT2265" s="35"/>
      <c r="DU2265" s="35"/>
      <c r="DV2265" s="35"/>
      <c r="DW2265" s="35"/>
      <c r="DX2265" s="35"/>
      <c r="DY2265" s="35"/>
      <c r="DZ2265" s="35"/>
      <c r="EA2265" s="35"/>
      <c r="EB2265" s="35"/>
      <c r="EC2265" s="35"/>
      <c r="ED2265" s="35"/>
      <c r="EE2265" s="35"/>
      <c r="EF2265" s="35"/>
      <c r="EG2265" s="35"/>
      <c r="EH2265" s="35"/>
      <c r="EI2265" s="35"/>
      <c r="EJ2265" s="35"/>
      <c r="EK2265" s="35"/>
      <c r="EL2265" s="35"/>
      <c r="EM2265" s="35"/>
      <c r="EN2265" s="35"/>
      <c r="EO2265" s="35"/>
      <c r="EP2265" s="35"/>
      <c r="EQ2265" s="35"/>
      <c r="ER2265" s="35"/>
      <c r="ES2265" s="35"/>
      <c r="ET2265" s="35"/>
      <c r="EU2265" s="35"/>
      <c r="EV2265" s="35"/>
      <c r="EW2265" s="35"/>
      <c r="EX2265" s="35"/>
      <c r="EY2265" s="35"/>
      <c r="EZ2265" s="35"/>
      <c r="FA2265" s="35"/>
      <c r="FB2265" s="35"/>
      <c r="FC2265" s="35"/>
      <c r="FD2265" s="35"/>
      <c r="FE2265" s="35"/>
      <c r="FF2265" s="35"/>
      <c r="FG2265" s="35"/>
      <c r="FH2265" s="35"/>
      <c r="FI2265" s="35"/>
      <c r="FJ2265" s="35"/>
      <c r="FK2265" s="35"/>
      <c r="FL2265" s="35"/>
      <c r="FM2265" s="35"/>
      <c r="FN2265" s="35"/>
      <c r="FO2265" s="35"/>
      <c r="FP2265" s="35"/>
      <c r="FQ2265" s="35"/>
      <c r="FR2265" s="35"/>
      <c r="FS2265" s="35"/>
      <c r="FT2265" s="35"/>
      <c r="FU2265" s="35"/>
      <c r="FV2265" s="35"/>
      <c r="FW2265" s="35"/>
      <c r="FX2265" s="35"/>
      <c r="FY2265" s="35"/>
      <c r="FZ2265" s="35"/>
    </row>
    <row r="2266" spans="1:182" x14ac:dyDescent="0.15">
      <c r="A2266" s="38">
        <f t="shared" si="694"/>
        <v>45710</v>
      </c>
      <c r="B2266" s="39">
        <f t="shared" ca="1" si="676"/>
        <v>3324.4976484999997</v>
      </c>
      <c r="C2266" s="40">
        <f t="shared" si="677"/>
        <v>3137.2723529499999</v>
      </c>
      <c r="D2266" s="41">
        <f ca="1">IF(A2266&lt;$B$1,VLOOKUP(A2266,[1]DI!$A$4:$B$15000,2,FALSE),0)</f>
        <v>0</v>
      </c>
      <c r="E2266" s="40">
        <f t="shared" ca="1" si="678"/>
        <v>0</v>
      </c>
      <c r="F2266" s="42">
        <f t="shared" si="691"/>
        <v>1</v>
      </c>
      <c r="G2266" s="43">
        <f t="shared" ca="1" si="679"/>
        <v>1</v>
      </c>
      <c r="H2266" s="40">
        <f ca="1">TRUNC(PRODUCT(G$10:G2265),15)</f>
        <v>1.6607881185411</v>
      </c>
      <c r="I2266" s="40">
        <f t="shared" ca="1" si="680"/>
        <v>1.58508760333294</v>
      </c>
      <c r="J2266" s="40">
        <f t="shared" ca="1" si="681"/>
        <v>1.0477579400000001</v>
      </c>
      <c r="K2266" s="42">
        <f t="shared" si="682"/>
        <v>2.7E-2</v>
      </c>
      <c r="L2266" s="63">
        <f t="shared" si="688"/>
        <v>45555</v>
      </c>
      <c r="M2266" s="64">
        <f t="shared" si="689"/>
        <v>106</v>
      </c>
      <c r="N2266" s="44">
        <f t="shared" si="683"/>
        <v>107</v>
      </c>
      <c r="O2266" s="40">
        <f t="shared" si="684"/>
        <v>1.011376474</v>
      </c>
      <c r="P2266" s="65">
        <f t="shared" ca="1" si="690"/>
        <v>1.0596777310000001</v>
      </c>
      <c r="Q2266" s="40">
        <f t="shared" ca="1" si="685"/>
        <v>187.22529555</v>
      </c>
      <c r="R2266" s="44">
        <f>IF(VLOOKUP(A2266,$Z$12:$AI$125,8)=VLOOKUP(A2265,$Z$12:$AI$125,8),0,VLOOKUP(A2266,Z$12:$AI$125,8))</f>
        <v>0</v>
      </c>
      <c r="S2266" s="45">
        <f>IF(R2266&gt;0,VLOOKUP(R2266,Y$12:$AH$125,7),0)</f>
        <v>0</v>
      </c>
      <c r="T2266" s="40">
        <f t="shared" si="686"/>
        <v>0</v>
      </c>
      <c r="U2266" s="40">
        <f t="shared" ca="1" si="687"/>
        <v>187.22529555</v>
      </c>
      <c r="V2266" s="46" t="str">
        <f t="shared" si="692"/>
        <v>J=</v>
      </c>
      <c r="W2266" s="47">
        <f t="shared" si="693"/>
        <v>45736</v>
      </c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  <c r="BD2266" s="35"/>
      <c r="BE2266" s="35"/>
      <c r="BF2266" s="35"/>
      <c r="BG2266" s="35"/>
      <c r="BH2266" s="35"/>
      <c r="BI2266" s="35"/>
      <c r="BJ2266" s="35"/>
      <c r="BK2266" s="35"/>
      <c r="BL2266" s="35"/>
      <c r="BM2266" s="35"/>
      <c r="BN2266" s="35"/>
      <c r="BO2266" s="35"/>
      <c r="BP2266" s="35"/>
      <c r="BQ2266" s="35"/>
      <c r="BR2266" s="35"/>
      <c r="BS2266" s="35"/>
      <c r="BT2266" s="35"/>
      <c r="BU2266" s="35"/>
      <c r="BV2266" s="35"/>
      <c r="BW2266" s="35"/>
      <c r="BX2266" s="35"/>
      <c r="BY2266" s="35"/>
      <c r="BZ2266" s="35"/>
      <c r="CA2266" s="35"/>
      <c r="CB2266" s="35"/>
      <c r="CC2266" s="35"/>
      <c r="CD2266" s="35"/>
      <c r="CE2266" s="35"/>
      <c r="CF2266" s="35"/>
      <c r="CG2266" s="35"/>
      <c r="CH2266" s="35"/>
      <c r="CI2266" s="35"/>
      <c r="CJ2266" s="35"/>
      <c r="CK2266" s="35"/>
      <c r="CL2266" s="35"/>
      <c r="CM2266" s="35"/>
      <c r="CN2266" s="35"/>
      <c r="CO2266" s="35"/>
      <c r="CP2266" s="35"/>
      <c r="CQ2266" s="35"/>
      <c r="CR2266" s="35"/>
      <c r="CS2266" s="35"/>
      <c r="CT2266" s="35"/>
      <c r="CU2266" s="35"/>
      <c r="CV2266" s="35"/>
      <c r="CW2266" s="35"/>
      <c r="CX2266" s="35"/>
      <c r="CY2266" s="35"/>
      <c r="CZ2266" s="35"/>
      <c r="DA2266" s="35"/>
      <c r="DB2266" s="35"/>
      <c r="DC2266" s="35"/>
      <c r="DD2266" s="35"/>
      <c r="DE2266" s="35"/>
      <c r="DF2266" s="35"/>
      <c r="DG2266" s="35"/>
      <c r="DH2266" s="35"/>
      <c r="DI2266" s="35"/>
      <c r="DJ2266" s="35"/>
      <c r="DK2266" s="35"/>
      <c r="DL2266" s="35"/>
      <c r="DM2266" s="35"/>
      <c r="DN2266" s="35"/>
      <c r="DO2266" s="35"/>
      <c r="DP2266" s="35"/>
      <c r="DQ2266" s="35"/>
      <c r="DR2266" s="35"/>
      <c r="DS2266" s="35"/>
      <c r="DT2266" s="35"/>
      <c r="DU2266" s="35"/>
      <c r="DV2266" s="35"/>
      <c r="DW2266" s="35"/>
      <c r="DX2266" s="35"/>
      <c r="DY2266" s="35"/>
      <c r="DZ2266" s="35"/>
      <c r="EA2266" s="35"/>
      <c r="EB2266" s="35"/>
      <c r="EC2266" s="35"/>
      <c r="ED2266" s="35"/>
      <c r="EE2266" s="35"/>
      <c r="EF2266" s="35"/>
      <c r="EG2266" s="35"/>
      <c r="EH2266" s="35"/>
      <c r="EI2266" s="35"/>
      <c r="EJ2266" s="35"/>
      <c r="EK2266" s="35"/>
      <c r="EL2266" s="35"/>
      <c r="EM2266" s="35"/>
      <c r="EN2266" s="35"/>
      <c r="EO2266" s="35"/>
      <c r="EP2266" s="35"/>
      <c r="EQ2266" s="35"/>
      <c r="ER2266" s="35"/>
      <c r="ES2266" s="35"/>
      <c r="ET2266" s="35"/>
      <c r="EU2266" s="35"/>
      <c r="EV2266" s="35"/>
      <c r="EW2266" s="35"/>
      <c r="EX2266" s="35"/>
      <c r="EY2266" s="35"/>
      <c r="EZ2266" s="35"/>
      <c r="FA2266" s="35"/>
      <c r="FB2266" s="35"/>
      <c r="FC2266" s="35"/>
      <c r="FD2266" s="35"/>
      <c r="FE2266" s="35"/>
      <c r="FF2266" s="35"/>
      <c r="FG2266" s="35"/>
      <c r="FH2266" s="35"/>
      <c r="FI2266" s="35"/>
      <c r="FJ2266" s="35"/>
      <c r="FK2266" s="35"/>
      <c r="FL2266" s="35"/>
      <c r="FM2266" s="35"/>
      <c r="FN2266" s="35"/>
      <c r="FO2266" s="35"/>
      <c r="FP2266" s="35"/>
      <c r="FQ2266" s="35"/>
      <c r="FR2266" s="35"/>
      <c r="FS2266" s="35"/>
      <c r="FT2266" s="35"/>
      <c r="FU2266" s="35"/>
      <c r="FV2266" s="35"/>
      <c r="FW2266" s="35"/>
      <c r="FX2266" s="35"/>
      <c r="FY2266" s="35"/>
      <c r="FZ2266" s="35"/>
    </row>
    <row r="2267" spans="1:182" x14ac:dyDescent="0.15">
      <c r="A2267" s="38">
        <f t="shared" si="694"/>
        <v>45711</v>
      </c>
      <c r="B2267" s="39">
        <f t="shared" ca="1" si="676"/>
        <v>3324.4976484999997</v>
      </c>
      <c r="C2267" s="40">
        <f t="shared" si="677"/>
        <v>3137.2723529499999</v>
      </c>
      <c r="D2267" s="41">
        <f ca="1">IF(A2267&lt;$B$1,VLOOKUP(A2267,[1]DI!$A$4:$B$15000,2,FALSE),0)</f>
        <v>0</v>
      </c>
      <c r="E2267" s="40">
        <f t="shared" ca="1" si="678"/>
        <v>0</v>
      </c>
      <c r="F2267" s="42">
        <f t="shared" si="691"/>
        <v>1</v>
      </c>
      <c r="G2267" s="43">
        <f t="shared" ca="1" si="679"/>
        <v>1</v>
      </c>
      <c r="H2267" s="40">
        <f ca="1">TRUNC(PRODUCT(G$10:G2266),15)</f>
        <v>1.6607881185411</v>
      </c>
      <c r="I2267" s="40">
        <f t="shared" ca="1" si="680"/>
        <v>1.58508760333294</v>
      </c>
      <c r="J2267" s="40">
        <f t="shared" ca="1" si="681"/>
        <v>1.0477579400000001</v>
      </c>
      <c r="K2267" s="42">
        <f t="shared" si="682"/>
        <v>2.7E-2</v>
      </c>
      <c r="L2267" s="63">
        <f t="shared" si="688"/>
        <v>45555</v>
      </c>
      <c r="M2267" s="64">
        <f t="shared" si="689"/>
        <v>106</v>
      </c>
      <c r="N2267" s="44">
        <f t="shared" si="683"/>
        <v>107</v>
      </c>
      <c r="O2267" s="40">
        <f t="shared" si="684"/>
        <v>1.011376474</v>
      </c>
      <c r="P2267" s="65">
        <f t="shared" ca="1" si="690"/>
        <v>1.0596777310000001</v>
      </c>
      <c r="Q2267" s="40">
        <f t="shared" ca="1" si="685"/>
        <v>187.22529555</v>
      </c>
      <c r="R2267" s="44">
        <f>IF(VLOOKUP(A2267,$Z$12:$AI$125,8)=VLOOKUP(A2266,$Z$12:$AI$125,8),0,VLOOKUP(A2267,Z$12:$AI$125,8))</f>
        <v>0</v>
      </c>
      <c r="S2267" s="45">
        <f>IF(R2267&gt;0,VLOOKUP(R2267,Y$12:$AH$125,7),0)</f>
        <v>0</v>
      </c>
      <c r="T2267" s="40">
        <f t="shared" si="686"/>
        <v>0</v>
      </c>
      <c r="U2267" s="40">
        <f t="shared" ca="1" si="687"/>
        <v>187.22529555</v>
      </c>
      <c r="V2267" s="46" t="str">
        <f t="shared" si="692"/>
        <v>J=</v>
      </c>
      <c r="W2267" s="47">
        <f t="shared" si="693"/>
        <v>45736</v>
      </c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35"/>
      <c r="BC2267" s="35"/>
      <c r="BD2267" s="35"/>
      <c r="BE2267" s="35"/>
      <c r="BF2267" s="35"/>
      <c r="BG2267" s="35"/>
      <c r="BH2267" s="35"/>
      <c r="BI2267" s="35"/>
      <c r="BJ2267" s="35"/>
      <c r="BK2267" s="35"/>
      <c r="BL2267" s="35"/>
      <c r="BM2267" s="35"/>
      <c r="BN2267" s="35"/>
      <c r="BO2267" s="35"/>
      <c r="BP2267" s="35"/>
      <c r="BQ2267" s="35"/>
      <c r="BR2267" s="35"/>
      <c r="BS2267" s="35"/>
      <c r="BT2267" s="35"/>
      <c r="BU2267" s="35"/>
      <c r="BV2267" s="35"/>
      <c r="BW2267" s="35"/>
      <c r="BX2267" s="35"/>
      <c r="BY2267" s="35"/>
      <c r="BZ2267" s="35"/>
      <c r="CA2267" s="35"/>
      <c r="CB2267" s="35"/>
      <c r="CC2267" s="35"/>
      <c r="CD2267" s="35"/>
      <c r="CE2267" s="35"/>
      <c r="CF2267" s="35"/>
      <c r="CG2267" s="35"/>
      <c r="CH2267" s="35"/>
      <c r="CI2267" s="35"/>
      <c r="CJ2267" s="35"/>
      <c r="CK2267" s="35"/>
      <c r="CL2267" s="35"/>
      <c r="CM2267" s="35"/>
      <c r="CN2267" s="35"/>
      <c r="CO2267" s="35"/>
      <c r="CP2267" s="35"/>
      <c r="CQ2267" s="35"/>
      <c r="CR2267" s="35"/>
      <c r="CS2267" s="35"/>
      <c r="CT2267" s="35"/>
      <c r="CU2267" s="35"/>
      <c r="CV2267" s="35"/>
      <c r="CW2267" s="35"/>
      <c r="CX2267" s="35"/>
      <c r="CY2267" s="35"/>
      <c r="CZ2267" s="35"/>
      <c r="DA2267" s="35"/>
      <c r="DB2267" s="35"/>
      <c r="DC2267" s="35"/>
      <c r="DD2267" s="35"/>
      <c r="DE2267" s="35"/>
      <c r="DF2267" s="35"/>
      <c r="DG2267" s="35"/>
      <c r="DH2267" s="35"/>
      <c r="DI2267" s="35"/>
      <c r="DJ2267" s="35"/>
      <c r="DK2267" s="35"/>
      <c r="DL2267" s="35"/>
      <c r="DM2267" s="35"/>
      <c r="DN2267" s="35"/>
      <c r="DO2267" s="35"/>
      <c r="DP2267" s="35"/>
      <c r="DQ2267" s="35"/>
      <c r="DR2267" s="35"/>
      <c r="DS2267" s="35"/>
      <c r="DT2267" s="35"/>
      <c r="DU2267" s="35"/>
      <c r="DV2267" s="35"/>
      <c r="DW2267" s="35"/>
      <c r="DX2267" s="35"/>
      <c r="DY2267" s="35"/>
      <c r="DZ2267" s="35"/>
      <c r="EA2267" s="35"/>
      <c r="EB2267" s="35"/>
      <c r="EC2267" s="35"/>
      <c r="ED2267" s="35"/>
      <c r="EE2267" s="35"/>
      <c r="EF2267" s="35"/>
      <c r="EG2267" s="35"/>
      <c r="EH2267" s="35"/>
      <c r="EI2267" s="35"/>
      <c r="EJ2267" s="35"/>
      <c r="EK2267" s="35"/>
      <c r="EL2267" s="35"/>
      <c r="EM2267" s="35"/>
      <c r="EN2267" s="35"/>
      <c r="EO2267" s="35"/>
      <c r="EP2267" s="35"/>
      <c r="EQ2267" s="35"/>
      <c r="ER2267" s="35"/>
      <c r="ES2267" s="35"/>
      <c r="ET2267" s="35"/>
      <c r="EU2267" s="35"/>
      <c r="EV2267" s="35"/>
      <c r="EW2267" s="35"/>
      <c r="EX2267" s="35"/>
      <c r="EY2267" s="35"/>
      <c r="EZ2267" s="35"/>
      <c r="FA2267" s="35"/>
      <c r="FB2267" s="35"/>
      <c r="FC2267" s="35"/>
      <c r="FD2267" s="35"/>
      <c r="FE2267" s="35"/>
      <c r="FF2267" s="35"/>
      <c r="FG2267" s="35"/>
      <c r="FH2267" s="35"/>
      <c r="FI2267" s="35"/>
      <c r="FJ2267" s="35"/>
      <c r="FK2267" s="35"/>
      <c r="FL2267" s="35"/>
      <c r="FM2267" s="35"/>
      <c r="FN2267" s="35"/>
      <c r="FO2267" s="35"/>
      <c r="FP2267" s="35"/>
      <c r="FQ2267" s="35"/>
      <c r="FR2267" s="35"/>
      <c r="FS2267" s="35"/>
      <c r="FT2267" s="35"/>
      <c r="FU2267" s="35"/>
      <c r="FV2267" s="35"/>
      <c r="FW2267" s="35"/>
      <c r="FX2267" s="35"/>
      <c r="FY2267" s="35"/>
      <c r="FZ2267" s="35"/>
    </row>
    <row r="2268" spans="1:182" x14ac:dyDescent="0.15">
      <c r="A2268" s="38">
        <f t="shared" si="694"/>
        <v>45712</v>
      </c>
      <c r="B2268" s="39">
        <f t="shared" ca="1" si="676"/>
        <v>3324.4976484999997</v>
      </c>
      <c r="C2268" s="40">
        <f t="shared" si="677"/>
        <v>3137.2723529499999</v>
      </c>
      <c r="D2268" s="41">
        <f ca="1">IF(A2268&lt;$B$1,VLOOKUP(A2268,[1]DI!$A$4:$B$15000,2,FALSE),0)</f>
        <v>0.13150000000000001</v>
      </c>
      <c r="E2268" s="40">
        <f t="shared" ca="1" si="678"/>
        <v>4.9036999999999996E-4</v>
      </c>
      <c r="F2268" s="42">
        <f t="shared" si="691"/>
        <v>1</v>
      </c>
      <c r="G2268" s="43">
        <f t="shared" ca="1" si="679"/>
        <v>1.0004903700000001</v>
      </c>
      <c r="H2268" s="40">
        <f ca="1">TRUNC(PRODUCT(G$10:G2267),15)</f>
        <v>1.6607881185411</v>
      </c>
      <c r="I2268" s="40">
        <f t="shared" ca="1" si="680"/>
        <v>1.58508760333294</v>
      </c>
      <c r="J2268" s="40">
        <f t="shared" ca="1" si="681"/>
        <v>1.0477579400000001</v>
      </c>
      <c r="K2268" s="42">
        <f t="shared" si="682"/>
        <v>2.7E-2</v>
      </c>
      <c r="L2268" s="63">
        <f t="shared" si="688"/>
        <v>45555</v>
      </c>
      <c r="M2268" s="64">
        <f t="shared" si="689"/>
        <v>107</v>
      </c>
      <c r="N2268" s="44">
        <f t="shared" si="683"/>
        <v>107</v>
      </c>
      <c r="O2268" s="40">
        <f t="shared" si="684"/>
        <v>1.011376474</v>
      </c>
      <c r="P2268" s="65">
        <f t="shared" ca="1" si="690"/>
        <v>1.0596777310000001</v>
      </c>
      <c r="Q2268" s="40">
        <f t="shared" ca="1" si="685"/>
        <v>187.22529555</v>
      </c>
      <c r="R2268" s="44">
        <f>IF(VLOOKUP(A2268,$Z$12:$AI$125,8)=VLOOKUP(A2267,$Z$12:$AI$125,8),0,VLOOKUP(A2268,Z$12:$AI$125,8))</f>
        <v>0</v>
      </c>
      <c r="S2268" s="45">
        <f>IF(R2268&gt;0,VLOOKUP(R2268,Y$12:$AH$125,7),0)</f>
        <v>0</v>
      </c>
      <c r="T2268" s="40">
        <f t="shared" si="686"/>
        <v>0</v>
      </c>
      <c r="U2268" s="40">
        <f t="shared" ca="1" si="687"/>
        <v>187.22529555</v>
      </c>
      <c r="V2268" s="46" t="str">
        <f t="shared" si="692"/>
        <v>J=</v>
      </c>
      <c r="W2268" s="47">
        <f t="shared" si="693"/>
        <v>45736</v>
      </c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35"/>
      <c r="BC2268" s="35"/>
      <c r="BD2268" s="35"/>
      <c r="BE2268" s="35"/>
      <c r="BF2268" s="35"/>
      <c r="BG2268" s="35"/>
      <c r="BH2268" s="35"/>
      <c r="BI2268" s="35"/>
      <c r="BJ2268" s="35"/>
      <c r="BK2268" s="35"/>
      <c r="BL2268" s="35"/>
      <c r="BM2268" s="35"/>
      <c r="BN2268" s="35"/>
      <c r="BO2268" s="35"/>
      <c r="BP2268" s="35"/>
      <c r="BQ2268" s="35"/>
      <c r="BR2268" s="35"/>
      <c r="BS2268" s="35"/>
      <c r="BT2268" s="35"/>
      <c r="BU2268" s="35"/>
      <c r="BV2268" s="35"/>
      <c r="BW2268" s="35"/>
      <c r="BX2268" s="35"/>
      <c r="BY2268" s="35"/>
      <c r="BZ2268" s="35"/>
      <c r="CA2268" s="35"/>
      <c r="CB2268" s="35"/>
      <c r="CC2268" s="35"/>
      <c r="CD2268" s="35"/>
      <c r="CE2268" s="35"/>
      <c r="CF2268" s="35"/>
      <c r="CG2268" s="35"/>
      <c r="CH2268" s="35"/>
      <c r="CI2268" s="35"/>
      <c r="CJ2268" s="35"/>
      <c r="CK2268" s="35"/>
      <c r="CL2268" s="35"/>
      <c r="CM2268" s="35"/>
      <c r="CN2268" s="35"/>
      <c r="CO2268" s="35"/>
      <c r="CP2268" s="35"/>
      <c r="CQ2268" s="35"/>
      <c r="CR2268" s="35"/>
      <c r="CS2268" s="35"/>
      <c r="CT2268" s="35"/>
      <c r="CU2268" s="35"/>
      <c r="CV2268" s="35"/>
      <c r="CW2268" s="35"/>
      <c r="CX2268" s="35"/>
      <c r="CY2268" s="35"/>
      <c r="CZ2268" s="35"/>
      <c r="DA2268" s="35"/>
      <c r="DB2268" s="35"/>
      <c r="DC2268" s="35"/>
      <c r="DD2268" s="35"/>
      <c r="DE2268" s="35"/>
      <c r="DF2268" s="35"/>
      <c r="DG2268" s="35"/>
      <c r="DH2268" s="35"/>
      <c r="DI2268" s="35"/>
      <c r="DJ2268" s="35"/>
      <c r="DK2268" s="35"/>
      <c r="DL2268" s="35"/>
      <c r="DM2268" s="35"/>
      <c r="DN2268" s="35"/>
      <c r="DO2268" s="35"/>
      <c r="DP2268" s="35"/>
      <c r="DQ2268" s="35"/>
      <c r="DR2268" s="35"/>
      <c r="DS2268" s="35"/>
      <c r="DT2268" s="35"/>
      <c r="DU2268" s="35"/>
      <c r="DV2268" s="35"/>
      <c r="DW2268" s="35"/>
      <c r="DX2268" s="35"/>
      <c r="DY2268" s="35"/>
      <c r="DZ2268" s="35"/>
      <c r="EA2268" s="35"/>
      <c r="EB2268" s="35"/>
      <c r="EC2268" s="35"/>
      <c r="ED2268" s="35"/>
      <c r="EE2268" s="35"/>
      <c r="EF2268" s="35"/>
      <c r="EG2268" s="35"/>
      <c r="EH2268" s="35"/>
      <c r="EI2268" s="35"/>
      <c r="EJ2268" s="35"/>
      <c r="EK2268" s="35"/>
      <c r="EL2268" s="35"/>
      <c r="EM2268" s="35"/>
      <c r="EN2268" s="35"/>
      <c r="EO2268" s="35"/>
      <c r="EP2268" s="35"/>
      <c r="EQ2268" s="35"/>
      <c r="ER2268" s="35"/>
      <c r="ES2268" s="35"/>
      <c r="ET2268" s="35"/>
      <c r="EU2268" s="35"/>
      <c r="EV2268" s="35"/>
      <c r="EW2268" s="35"/>
      <c r="EX2268" s="35"/>
      <c r="EY2268" s="35"/>
      <c r="EZ2268" s="35"/>
      <c r="FA2268" s="35"/>
      <c r="FB2268" s="35"/>
      <c r="FC2268" s="35"/>
      <c r="FD2268" s="35"/>
      <c r="FE2268" s="35"/>
      <c r="FF2268" s="35"/>
      <c r="FG2268" s="35"/>
      <c r="FH2268" s="35"/>
      <c r="FI2268" s="35"/>
      <c r="FJ2268" s="35"/>
      <c r="FK2268" s="35"/>
      <c r="FL2268" s="35"/>
      <c r="FM2268" s="35"/>
      <c r="FN2268" s="35"/>
      <c r="FO2268" s="35"/>
      <c r="FP2268" s="35"/>
      <c r="FQ2268" s="35"/>
      <c r="FR2268" s="35"/>
      <c r="FS2268" s="35"/>
      <c r="FT2268" s="35"/>
      <c r="FU2268" s="35"/>
      <c r="FV2268" s="35"/>
      <c r="FW2268" s="35"/>
      <c r="FX2268" s="35"/>
      <c r="FY2268" s="35"/>
      <c r="FZ2268" s="35"/>
    </row>
    <row r="2269" spans="1:182" x14ac:dyDescent="0.15">
      <c r="A2269" s="38">
        <f t="shared" si="694"/>
        <v>45713</v>
      </c>
      <c r="B2269" s="39">
        <f t="shared" ca="1" si="676"/>
        <v>3326.47954815</v>
      </c>
      <c r="C2269" s="40">
        <f t="shared" si="677"/>
        <v>3137.2723529499999</v>
      </c>
      <c r="D2269" s="41">
        <f ca="1">IF(A2269&lt;$B$1,VLOOKUP(A2269,[1]DI!$A$4:$B$15000,2,FALSE),0)</f>
        <v>0.13150000000000001</v>
      </c>
      <c r="E2269" s="40">
        <f t="shared" ca="1" si="678"/>
        <v>4.9036999999999996E-4</v>
      </c>
      <c r="F2269" s="42">
        <f t="shared" si="691"/>
        <v>1</v>
      </c>
      <c r="G2269" s="43">
        <f t="shared" ca="1" si="679"/>
        <v>1.0004903700000001</v>
      </c>
      <c r="H2269" s="40">
        <f ca="1">TRUNC(PRODUCT(G$10:G2268),15)</f>
        <v>1.6616025192107899</v>
      </c>
      <c r="I2269" s="40">
        <f t="shared" ca="1" si="680"/>
        <v>1.58508760333294</v>
      </c>
      <c r="J2269" s="40">
        <f t="shared" ca="1" si="681"/>
        <v>1.04827173</v>
      </c>
      <c r="K2269" s="42">
        <f t="shared" si="682"/>
        <v>2.7E-2</v>
      </c>
      <c r="L2269" s="63">
        <f t="shared" si="688"/>
        <v>45555</v>
      </c>
      <c r="M2269" s="64">
        <f t="shared" si="689"/>
        <v>108</v>
      </c>
      <c r="N2269" s="44">
        <f t="shared" si="683"/>
        <v>108</v>
      </c>
      <c r="O2269" s="40">
        <f t="shared" si="684"/>
        <v>1.011483404</v>
      </c>
      <c r="P2269" s="65">
        <f t="shared" ca="1" si="690"/>
        <v>1.0603094580000001</v>
      </c>
      <c r="Q2269" s="40">
        <f t="shared" ca="1" si="685"/>
        <v>189.2071952</v>
      </c>
      <c r="R2269" s="44">
        <f>IF(VLOOKUP(A2269,$Z$12:$AI$125,8)=VLOOKUP(A2268,$Z$12:$AI$125,8),0,VLOOKUP(A2269,Z$12:$AI$125,8))</f>
        <v>0</v>
      </c>
      <c r="S2269" s="45">
        <f>IF(R2269&gt;0,VLOOKUP(R2269,Y$12:$AH$125,7),0)</f>
        <v>0</v>
      </c>
      <c r="T2269" s="40">
        <f t="shared" si="686"/>
        <v>0</v>
      </c>
      <c r="U2269" s="40">
        <f t="shared" ca="1" si="687"/>
        <v>189.2071952</v>
      </c>
      <c r="V2269" s="46" t="str">
        <f t="shared" si="692"/>
        <v>J=</v>
      </c>
      <c r="W2269" s="47">
        <f t="shared" si="693"/>
        <v>45736</v>
      </c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  <c r="AX2269" s="35"/>
      <c r="AY2269" s="35"/>
      <c r="AZ2269" s="35"/>
      <c r="BA2269" s="35"/>
      <c r="BB2269" s="35"/>
      <c r="BC2269" s="35"/>
      <c r="BD2269" s="35"/>
      <c r="BE2269" s="35"/>
      <c r="BF2269" s="35"/>
      <c r="BG2269" s="35"/>
      <c r="BH2269" s="35"/>
      <c r="BI2269" s="35"/>
      <c r="BJ2269" s="35"/>
      <c r="BK2269" s="35"/>
      <c r="BL2269" s="35"/>
      <c r="BM2269" s="35"/>
      <c r="BN2269" s="35"/>
      <c r="BO2269" s="35"/>
      <c r="BP2269" s="35"/>
      <c r="BQ2269" s="35"/>
      <c r="BR2269" s="35"/>
      <c r="BS2269" s="35"/>
      <c r="BT2269" s="35"/>
      <c r="BU2269" s="35"/>
      <c r="BV2269" s="35"/>
      <c r="BW2269" s="35"/>
      <c r="BX2269" s="35"/>
      <c r="BY2269" s="35"/>
      <c r="BZ2269" s="35"/>
      <c r="CA2269" s="35"/>
      <c r="CB2269" s="35"/>
      <c r="CC2269" s="35"/>
      <c r="CD2269" s="35"/>
      <c r="CE2269" s="35"/>
      <c r="CF2269" s="35"/>
      <c r="CG2269" s="35"/>
      <c r="CH2269" s="35"/>
      <c r="CI2269" s="35"/>
      <c r="CJ2269" s="35"/>
      <c r="CK2269" s="35"/>
      <c r="CL2269" s="35"/>
      <c r="CM2269" s="35"/>
      <c r="CN2269" s="35"/>
      <c r="CO2269" s="35"/>
      <c r="CP2269" s="35"/>
      <c r="CQ2269" s="35"/>
      <c r="CR2269" s="35"/>
      <c r="CS2269" s="35"/>
      <c r="CT2269" s="35"/>
      <c r="CU2269" s="35"/>
      <c r="CV2269" s="35"/>
      <c r="CW2269" s="35"/>
      <c r="CX2269" s="35"/>
      <c r="CY2269" s="35"/>
      <c r="CZ2269" s="35"/>
      <c r="DA2269" s="35"/>
      <c r="DB2269" s="35"/>
      <c r="DC2269" s="35"/>
      <c r="DD2269" s="35"/>
      <c r="DE2269" s="35"/>
      <c r="DF2269" s="35"/>
      <c r="DG2269" s="35"/>
      <c r="DH2269" s="35"/>
      <c r="DI2269" s="35"/>
      <c r="DJ2269" s="35"/>
      <c r="DK2269" s="35"/>
      <c r="DL2269" s="35"/>
      <c r="DM2269" s="35"/>
      <c r="DN2269" s="35"/>
      <c r="DO2269" s="35"/>
      <c r="DP2269" s="35"/>
      <c r="DQ2269" s="35"/>
      <c r="DR2269" s="35"/>
      <c r="DS2269" s="35"/>
      <c r="DT2269" s="35"/>
      <c r="DU2269" s="35"/>
      <c r="DV2269" s="35"/>
      <c r="DW2269" s="35"/>
      <c r="DX2269" s="35"/>
      <c r="DY2269" s="35"/>
      <c r="DZ2269" s="35"/>
      <c r="EA2269" s="35"/>
      <c r="EB2269" s="35"/>
      <c r="EC2269" s="35"/>
      <c r="ED2269" s="35"/>
      <c r="EE2269" s="35"/>
      <c r="EF2269" s="35"/>
      <c r="EG2269" s="35"/>
      <c r="EH2269" s="35"/>
      <c r="EI2269" s="35"/>
      <c r="EJ2269" s="35"/>
      <c r="EK2269" s="35"/>
      <c r="EL2269" s="35"/>
      <c r="EM2269" s="35"/>
      <c r="EN2269" s="35"/>
      <c r="EO2269" s="35"/>
      <c r="EP2269" s="35"/>
      <c r="EQ2269" s="35"/>
      <c r="ER2269" s="35"/>
      <c r="ES2269" s="35"/>
      <c r="ET2269" s="35"/>
      <c r="EU2269" s="35"/>
      <c r="EV2269" s="35"/>
      <c r="EW2269" s="35"/>
      <c r="EX2269" s="35"/>
      <c r="EY2269" s="35"/>
      <c r="EZ2269" s="35"/>
      <c r="FA2269" s="35"/>
      <c r="FB2269" s="35"/>
      <c r="FC2269" s="35"/>
      <c r="FD2269" s="35"/>
      <c r="FE2269" s="35"/>
      <c r="FF2269" s="35"/>
      <c r="FG2269" s="35"/>
      <c r="FH2269" s="35"/>
      <c r="FI2269" s="35"/>
      <c r="FJ2269" s="35"/>
      <c r="FK2269" s="35"/>
      <c r="FL2269" s="35"/>
      <c r="FM2269" s="35"/>
      <c r="FN2269" s="35"/>
      <c r="FO2269" s="35"/>
      <c r="FP2269" s="35"/>
      <c r="FQ2269" s="35"/>
      <c r="FR2269" s="35"/>
      <c r="FS2269" s="35"/>
      <c r="FT2269" s="35"/>
      <c r="FU2269" s="35"/>
      <c r="FV2269" s="35"/>
      <c r="FW2269" s="35"/>
      <c r="FX2269" s="35"/>
      <c r="FY2269" s="35"/>
      <c r="FZ2269" s="35"/>
    </row>
    <row r="2270" spans="1:182" x14ac:dyDescent="0.15">
      <c r="A2270" s="38">
        <f t="shared" si="694"/>
        <v>45714</v>
      </c>
      <c r="B2270" s="39">
        <f t="shared" ca="1" si="676"/>
        <v>3328.46262428</v>
      </c>
      <c r="C2270" s="40">
        <f t="shared" si="677"/>
        <v>3137.2723529499999</v>
      </c>
      <c r="D2270" s="41">
        <f ca="1">IF(A2270&lt;$B$1,VLOOKUP(A2270,[1]DI!$A$4:$B$15000,2,FALSE),0)</f>
        <v>0.13150000000000001</v>
      </c>
      <c r="E2270" s="40">
        <f t="shared" ca="1" si="678"/>
        <v>4.9036999999999996E-4</v>
      </c>
      <c r="F2270" s="42">
        <f t="shared" si="691"/>
        <v>1</v>
      </c>
      <c r="G2270" s="43">
        <f t="shared" ca="1" si="679"/>
        <v>1.0004903700000001</v>
      </c>
      <c r="H2270" s="40">
        <f ca="1">TRUNC(PRODUCT(G$10:G2269),15)</f>
        <v>1.66241731923813</v>
      </c>
      <c r="I2270" s="40">
        <f t="shared" ca="1" si="680"/>
        <v>1.58508760333294</v>
      </c>
      <c r="J2270" s="40">
        <f t="shared" ca="1" si="681"/>
        <v>1.0487857700000001</v>
      </c>
      <c r="K2270" s="42">
        <f t="shared" si="682"/>
        <v>2.7E-2</v>
      </c>
      <c r="L2270" s="63">
        <f t="shared" si="688"/>
        <v>45555</v>
      </c>
      <c r="M2270" s="64">
        <f t="shared" si="689"/>
        <v>109</v>
      </c>
      <c r="N2270" s="44">
        <f t="shared" si="683"/>
        <v>109</v>
      </c>
      <c r="O2270" s="40">
        <f t="shared" si="684"/>
        <v>1.011590346</v>
      </c>
      <c r="P2270" s="65">
        <f t="shared" ca="1" si="690"/>
        <v>1.0609415600000001</v>
      </c>
      <c r="Q2270" s="40">
        <f t="shared" ca="1" si="685"/>
        <v>191.19027133</v>
      </c>
      <c r="R2270" s="44">
        <f>IF(VLOOKUP(A2270,$Z$12:$AI$125,8)=VLOOKUP(A2269,$Z$12:$AI$125,8),0,VLOOKUP(A2270,Z$12:$AI$125,8))</f>
        <v>0</v>
      </c>
      <c r="S2270" s="45">
        <f>IF(R2270&gt;0,VLOOKUP(R2270,Y$12:$AH$125,7),0)</f>
        <v>0</v>
      </c>
      <c r="T2270" s="40">
        <f t="shared" si="686"/>
        <v>0</v>
      </c>
      <c r="U2270" s="40">
        <f t="shared" ca="1" si="687"/>
        <v>191.19027133</v>
      </c>
      <c r="V2270" s="46" t="str">
        <f t="shared" si="692"/>
        <v>J=</v>
      </c>
      <c r="W2270" s="47">
        <f t="shared" si="693"/>
        <v>45736</v>
      </c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35"/>
      <c r="BC2270" s="35"/>
      <c r="BD2270" s="35"/>
      <c r="BE2270" s="35"/>
      <c r="BF2270" s="35"/>
      <c r="BG2270" s="35"/>
      <c r="BH2270" s="35"/>
      <c r="BI2270" s="35"/>
      <c r="BJ2270" s="35"/>
      <c r="BK2270" s="35"/>
      <c r="BL2270" s="35"/>
      <c r="BM2270" s="35"/>
      <c r="BN2270" s="35"/>
      <c r="BO2270" s="35"/>
      <c r="BP2270" s="35"/>
      <c r="BQ2270" s="35"/>
      <c r="BR2270" s="35"/>
      <c r="BS2270" s="35"/>
      <c r="BT2270" s="35"/>
      <c r="BU2270" s="35"/>
      <c r="BV2270" s="35"/>
      <c r="BW2270" s="35"/>
      <c r="BX2270" s="35"/>
      <c r="BY2270" s="35"/>
      <c r="BZ2270" s="35"/>
      <c r="CA2270" s="35"/>
      <c r="CB2270" s="35"/>
      <c r="CC2270" s="35"/>
      <c r="CD2270" s="35"/>
      <c r="CE2270" s="35"/>
      <c r="CF2270" s="35"/>
      <c r="CG2270" s="35"/>
      <c r="CH2270" s="35"/>
      <c r="CI2270" s="35"/>
      <c r="CJ2270" s="35"/>
      <c r="CK2270" s="35"/>
      <c r="CL2270" s="35"/>
      <c r="CM2270" s="35"/>
      <c r="CN2270" s="35"/>
      <c r="CO2270" s="35"/>
      <c r="CP2270" s="35"/>
      <c r="CQ2270" s="35"/>
      <c r="CR2270" s="35"/>
      <c r="CS2270" s="35"/>
      <c r="CT2270" s="35"/>
      <c r="CU2270" s="35"/>
      <c r="CV2270" s="35"/>
      <c r="CW2270" s="35"/>
      <c r="CX2270" s="35"/>
      <c r="CY2270" s="35"/>
      <c r="CZ2270" s="35"/>
      <c r="DA2270" s="35"/>
      <c r="DB2270" s="35"/>
      <c r="DC2270" s="35"/>
      <c r="DD2270" s="35"/>
      <c r="DE2270" s="35"/>
      <c r="DF2270" s="35"/>
      <c r="DG2270" s="35"/>
      <c r="DH2270" s="35"/>
      <c r="DI2270" s="35"/>
      <c r="DJ2270" s="35"/>
      <c r="DK2270" s="35"/>
      <c r="DL2270" s="35"/>
      <c r="DM2270" s="35"/>
      <c r="DN2270" s="35"/>
      <c r="DO2270" s="35"/>
      <c r="DP2270" s="35"/>
      <c r="DQ2270" s="35"/>
      <c r="DR2270" s="35"/>
      <c r="DS2270" s="35"/>
      <c r="DT2270" s="35"/>
      <c r="DU2270" s="35"/>
      <c r="DV2270" s="35"/>
      <c r="DW2270" s="35"/>
      <c r="DX2270" s="35"/>
      <c r="DY2270" s="35"/>
      <c r="DZ2270" s="35"/>
      <c r="EA2270" s="35"/>
      <c r="EB2270" s="35"/>
      <c r="EC2270" s="35"/>
      <c r="ED2270" s="35"/>
      <c r="EE2270" s="35"/>
      <c r="EF2270" s="35"/>
      <c r="EG2270" s="35"/>
      <c r="EH2270" s="35"/>
      <c r="EI2270" s="35"/>
      <c r="EJ2270" s="35"/>
      <c r="EK2270" s="35"/>
      <c r="EL2270" s="35"/>
      <c r="EM2270" s="35"/>
      <c r="EN2270" s="35"/>
      <c r="EO2270" s="35"/>
      <c r="EP2270" s="35"/>
      <c r="EQ2270" s="35"/>
      <c r="ER2270" s="35"/>
      <c r="ES2270" s="35"/>
      <c r="ET2270" s="35"/>
      <c r="EU2270" s="35"/>
      <c r="EV2270" s="35"/>
      <c r="EW2270" s="35"/>
      <c r="EX2270" s="35"/>
      <c r="EY2270" s="35"/>
      <c r="EZ2270" s="35"/>
      <c r="FA2270" s="35"/>
      <c r="FB2270" s="35"/>
      <c r="FC2270" s="35"/>
      <c r="FD2270" s="35"/>
      <c r="FE2270" s="35"/>
      <c r="FF2270" s="35"/>
      <c r="FG2270" s="35"/>
      <c r="FH2270" s="35"/>
      <c r="FI2270" s="35"/>
      <c r="FJ2270" s="35"/>
      <c r="FK2270" s="35"/>
      <c r="FL2270" s="35"/>
      <c r="FM2270" s="35"/>
      <c r="FN2270" s="35"/>
      <c r="FO2270" s="35"/>
      <c r="FP2270" s="35"/>
      <c r="FQ2270" s="35"/>
      <c r="FR2270" s="35"/>
      <c r="FS2270" s="35"/>
      <c r="FT2270" s="35"/>
      <c r="FU2270" s="35"/>
      <c r="FV2270" s="35"/>
      <c r="FW2270" s="35"/>
      <c r="FX2270" s="35"/>
      <c r="FY2270" s="35"/>
      <c r="FZ2270" s="35"/>
    </row>
    <row r="2271" spans="1:182" x14ac:dyDescent="0.15">
      <c r="A2271" s="38">
        <f t="shared" si="694"/>
        <v>45715</v>
      </c>
      <c r="B2271" s="39">
        <f t="shared" ca="1" si="676"/>
        <v>3330.4468768799998</v>
      </c>
      <c r="C2271" s="40">
        <f t="shared" si="677"/>
        <v>3137.2723529499999</v>
      </c>
      <c r="D2271" s="41">
        <f ca="1">IF(A2271&lt;$B$1,VLOOKUP(A2271,[1]DI!$A$4:$B$15000,2,FALSE),0)</f>
        <v>0.13150000000000001</v>
      </c>
      <c r="E2271" s="40">
        <f t="shared" ca="1" si="678"/>
        <v>4.9036999999999996E-4</v>
      </c>
      <c r="F2271" s="42">
        <f t="shared" si="691"/>
        <v>1</v>
      </c>
      <c r="G2271" s="43">
        <f t="shared" ca="1" si="679"/>
        <v>1.0004903700000001</v>
      </c>
      <c r="H2271" s="40">
        <f ca="1">TRUNC(PRODUCT(G$10:G2270),15)</f>
        <v>1.6632325188189701</v>
      </c>
      <c r="I2271" s="40">
        <f t="shared" ca="1" si="680"/>
        <v>1.58508760333294</v>
      </c>
      <c r="J2271" s="40">
        <f t="shared" ca="1" si="681"/>
        <v>1.04930006</v>
      </c>
      <c r="K2271" s="42">
        <f t="shared" si="682"/>
        <v>2.7E-2</v>
      </c>
      <c r="L2271" s="63">
        <f t="shared" si="688"/>
        <v>45555</v>
      </c>
      <c r="M2271" s="64">
        <f t="shared" si="689"/>
        <v>110</v>
      </c>
      <c r="N2271" s="44">
        <f t="shared" si="683"/>
        <v>110</v>
      </c>
      <c r="O2271" s="40">
        <f t="shared" si="684"/>
        <v>1.0116972989999999</v>
      </c>
      <c r="P2271" s="65">
        <f t="shared" ca="1" si="690"/>
        <v>1.061574037</v>
      </c>
      <c r="Q2271" s="40">
        <f t="shared" ca="1" si="685"/>
        <v>193.17452392999999</v>
      </c>
      <c r="R2271" s="44">
        <f>IF(VLOOKUP(A2271,$Z$12:$AI$125,8)=VLOOKUP(A2270,$Z$12:$AI$125,8),0,VLOOKUP(A2271,Z$12:$AI$125,8))</f>
        <v>0</v>
      </c>
      <c r="S2271" s="45">
        <f>IF(R2271&gt;0,VLOOKUP(R2271,Y$12:$AH$125,7),0)</f>
        <v>0</v>
      </c>
      <c r="T2271" s="40">
        <f t="shared" si="686"/>
        <v>0</v>
      </c>
      <c r="U2271" s="40">
        <f t="shared" ca="1" si="687"/>
        <v>193.17452392999999</v>
      </c>
      <c r="V2271" s="46" t="str">
        <f t="shared" si="692"/>
        <v>J=</v>
      </c>
      <c r="W2271" s="47">
        <f t="shared" si="693"/>
        <v>45736</v>
      </c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35"/>
      <c r="BC2271" s="35"/>
      <c r="BD2271" s="35"/>
      <c r="BE2271" s="35"/>
      <c r="BF2271" s="35"/>
      <c r="BG2271" s="35"/>
      <c r="BH2271" s="35"/>
      <c r="BI2271" s="35"/>
      <c r="BJ2271" s="35"/>
      <c r="BK2271" s="35"/>
      <c r="BL2271" s="35"/>
      <c r="BM2271" s="35"/>
      <c r="BN2271" s="35"/>
      <c r="BO2271" s="35"/>
      <c r="BP2271" s="35"/>
      <c r="BQ2271" s="35"/>
      <c r="BR2271" s="35"/>
      <c r="BS2271" s="35"/>
      <c r="BT2271" s="35"/>
      <c r="BU2271" s="35"/>
      <c r="BV2271" s="35"/>
      <c r="BW2271" s="35"/>
      <c r="BX2271" s="35"/>
      <c r="BY2271" s="35"/>
      <c r="BZ2271" s="35"/>
      <c r="CA2271" s="35"/>
      <c r="CB2271" s="35"/>
      <c r="CC2271" s="35"/>
      <c r="CD2271" s="35"/>
      <c r="CE2271" s="35"/>
      <c r="CF2271" s="35"/>
      <c r="CG2271" s="35"/>
      <c r="CH2271" s="35"/>
      <c r="CI2271" s="35"/>
      <c r="CJ2271" s="35"/>
      <c r="CK2271" s="35"/>
      <c r="CL2271" s="35"/>
      <c r="CM2271" s="35"/>
      <c r="CN2271" s="35"/>
      <c r="CO2271" s="35"/>
      <c r="CP2271" s="35"/>
      <c r="CQ2271" s="35"/>
      <c r="CR2271" s="35"/>
      <c r="CS2271" s="35"/>
      <c r="CT2271" s="35"/>
      <c r="CU2271" s="35"/>
      <c r="CV2271" s="35"/>
      <c r="CW2271" s="35"/>
      <c r="CX2271" s="35"/>
      <c r="CY2271" s="35"/>
      <c r="CZ2271" s="35"/>
      <c r="DA2271" s="35"/>
      <c r="DB2271" s="35"/>
      <c r="DC2271" s="35"/>
      <c r="DD2271" s="35"/>
      <c r="DE2271" s="35"/>
      <c r="DF2271" s="35"/>
      <c r="DG2271" s="35"/>
      <c r="DH2271" s="35"/>
      <c r="DI2271" s="35"/>
      <c r="DJ2271" s="35"/>
      <c r="DK2271" s="35"/>
      <c r="DL2271" s="35"/>
      <c r="DM2271" s="35"/>
      <c r="DN2271" s="35"/>
      <c r="DO2271" s="35"/>
      <c r="DP2271" s="35"/>
      <c r="DQ2271" s="35"/>
      <c r="DR2271" s="35"/>
      <c r="DS2271" s="35"/>
      <c r="DT2271" s="35"/>
      <c r="DU2271" s="35"/>
      <c r="DV2271" s="35"/>
      <c r="DW2271" s="35"/>
      <c r="DX2271" s="35"/>
      <c r="DY2271" s="35"/>
      <c r="DZ2271" s="35"/>
      <c r="EA2271" s="35"/>
      <c r="EB2271" s="35"/>
      <c r="EC2271" s="35"/>
      <c r="ED2271" s="35"/>
      <c r="EE2271" s="35"/>
      <c r="EF2271" s="35"/>
      <c r="EG2271" s="35"/>
      <c r="EH2271" s="35"/>
      <c r="EI2271" s="35"/>
      <c r="EJ2271" s="35"/>
      <c r="EK2271" s="35"/>
      <c r="EL2271" s="35"/>
      <c r="EM2271" s="35"/>
      <c r="EN2271" s="35"/>
      <c r="EO2271" s="35"/>
      <c r="EP2271" s="35"/>
      <c r="EQ2271" s="35"/>
      <c r="ER2271" s="35"/>
      <c r="ES2271" s="35"/>
      <c r="ET2271" s="35"/>
      <c r="EU2271" s="35"/>
      <c r="EV2271" s="35"/>
      <c r="EW2271" s="35"/>
      <c r="EX2271" s="35"/>
      <c r="EY2271" s="35"/>
      <c r="EZ2271" s="35"/>
      <c r="FA2271" s="35"/>
      <c r="FB2271" s="35"/>
      <c r="FC2271" s="35"/>
      <c r="FD2271" s="35"/>
      <c r="FE2271" s="35"/>
      <c r="FF2271" s="35"/>
      <c r="FG2271" s="35"/>
      <c r="FH2271" s="35"/>
      <c r="FI2271" s="35"/>
      <c r="FJ2271" s="35"/>
      <c r="FK2271" s="35"/>
      <c r="FL2271" s="35"/>
      <c r="FM2271" s="35"/>
      <c r="FN2271" s="35"/>
      <c r="FO2271" s="35"/>
      <c r="FP2271" s="35"/>
      <c r="FQ2271" s="35"/>
      <c r="FR2271" s="35"/>
      <c r="FS2271" s="35"/>
      <c r="FT2271" s="35"/>
      <c r="FU2271" s="35"/>
      <c r="FV2271" s="35"/>
      <c r="FW2271" s="35"/>
      <c r="FX2271" s="35"/>
      <c r="FY2271" s="35"/>
      <c r="FZ2271" s="35"/>
    </row>
    <row r="2272" spans="1:182" x14ac:dyDescent="0.15">
      <c r="A2272" s="38">
        <f t="shared" si="694"/>
        <v>45716</v>
      </c>
      <c r="B2272" s="39">
        <f t="shared" ca="1" si="676"/>
        <v>3332.4323341999998</v>
      </c>
      <c r="C2272" s="40">
        <f t="shared" si="677"/>
        <v>3137.2723529499999</v>
      </c>
      <c r="D2272" s="41">
        <f ca="1">IF(A2272&lt;$B$1,VLOOKUP(A2272,[1]DI!$A$4:$B$15000,2,FALSE),0)</f>
        <v>0.13150000000000001</v>
      </c>
      <c r="E2272" s="40">
        <f t="shared" ca="1" si="678"/>
        <v>4.9036999999999996E-4</v>
      </c>
      <c r="F2272" s="42">
        <f t="shared" si="691"/>
        <v>1</v>
      </c>
      <c r="G2272" s="43">
        <f t="shared" ca="1" si="679"/>
        <v>1.0004903700000001</v>
      </c>
      <c r="H2272" s="40">
        <f ca="1">TRUNC(PRODUCT(G$10:G2271),15)</f>
        <v>1.6640481181492199</v>
      </c>
      <c r="I2272" s="40">
        <f t="shared" ca="1" si="680"/>
        <v>1.58508760333294</v>
      </c>
      <c r="J2272" s="40">
        <f t="shared" ca="1" si="681"/>
        <v>1.0498146100000001</v>
      </c>
      <c r="K2272" s="42">
        <f t="shared" si="682"/>
        <v>2.7E-2</v>
      </c>
      <c r="L2272" s="63">
        <f t="shared" si="688"/>
        <v>45555</v>
      </c>
      <c r="M2272" s="64">
        <f t="shared" si="689"/>
        <v>111</v>
      </c>
      <c r="N2272" s="44">
        <f t="shared" si="683"/>
        <v>111</v>
      </c>
      <c r="O2272" s="40">
        <f t="shared" si="684"/>
        <v>1.0118042629999999</v>
      </c>
      <c r="P2272" s="65">
        <f t="shared" ca="1" si="690"/>
        <v>1.0622068979999999</v>
      </c>
      <c r="Q2272" s="40">
        <f t="shared" ca="1" si="685"/>
        <v>195.15998124999999</v>
      </c>
      <c r="R2272" s="44">
        <f>IF(VLOOKUP(A2272,$Z$12:$AI$125,8)=VLOOKUP(A2271,$Z$12:$AI$125,8),0,VLOOKUP(A2272,Z$12:$AI$125,8))</f>
        <v>0</v>
      </c>
      <c r="S2272" s="45">
        <f>IF(R2272&gt;0,VLOOKUP(R2272,Y$12:$AH$125,7),0)</f>
        <v>0</v>
      </c>
      <c r="T2272" s="40">
        <f t="shared" si="686"/>
        <v>0</v>
      </c>
      <c r="U2272" s="40">
        <f t="shared" ca="1" si="687"/>
        <v>195.15998124999999</v>
      </c>
      <c r="V2272" s="46" t="str">
        <f t="shared" si="692"/>
        <v>J=</v>
      </c>
      <c r="W2272" s="47">
        <f t="shared" si="693"/>
        <v>45736</v>
      </c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35"/>
      <c r="BC2272" s="35"/>
      <c r="BD2272" s="35"/>
      <c r="BE2272" s="35"/>
      <c r="BF2272" s="35"/>
      <c r="BG2272" s="35"/>
      <c r="BH2272" s="35"/>
      <c r="BI2272" s="35"/>
      <c r="BJ2272" s="35"/>
      <c r="BK2272" s="35"/>
      <c r="BL2272" s="35"/>
      <c r="BM2272" s="35"/>
      <c r="BN2272" s="35"/>
      <c r="BO2272" s="35"/>
      <c r="BP2272" s="35"/>
      <c r="BQ2272" s="35"/>
      <c r="BR2272" s="35"/>
      <c r="BS2272" s="35"/>
      <c r="BT2272" s="35"/>
      <c r="BU2272" s="35"/>
      <c r="BV2272" s="35"/>
      <c r="BW2272" s="35"/>
      <c r="BX2272" s="35"/>
      <c r="BY2272" s="35"/>
      <c r="BZ2272" s="35"/>
      <c r="CA2272" s="35"/>
      <c r="CB2272" s="35"/>
      <c r="CC2272" s="35"/>
      <c r="CD2272" s="35"/>
      <c r="CE2272" s="35"/>
      <c r="CF2272" s="35"/>
      <c r="CG2272" s="35"/>
      <c r="CH2272" s="35"/>
      <c r="CI2272" s="35"/>
      <c r="CJ2272" s="35"/>
      <c r="CK2272" s="35"/>
      <c r="CL2272" s="35"/>
      <c r="CM2272" s="35"/>
      <c r="CN2272" s="35"/>
      <c r="CO2272" s="35"/>
      <c r="CP2272" s="35"/>
      <c r="CQ2272" s="35"/>
      <c r="CR2272" s="35"/>
      <c r="CS2272" s="35"/>
      <c r="CT2272" s="35"/>
      <c r="CU2272" s="35"/>
      <c r="CV2272" s="35"/>
      <c r="CW2272" s="35"/>
      <c r="CX2272" s="35"/>
      <c r="CY2272" s="35"/>
      <c r="CZ2272" s="35"/>
      <c r="DA2272" s="35"/>
      <c r="DB2272" s="35"/>
      <c r="DC2272" s="35"/>
      <c r="DD2272" s="35"/>
      <c r="DE2272" s="35"/>
      <c r="DF2272" s="35"/>
      <c r="DG2272" s="35"/>
      <c r="DH2272" s="35"/>
      <c r="DI2272" s="35"/>
      <c r="DJ2272" s="35"/>
      <c r="DK2272" s="35"/>
      <c r="DL2272" s="35"/>
      <c r="DM2272" s="35"/>
      <c r="DN2272" s="35"/>
      <c r="DO2272" s="35"/>
      <c r="DP2272" s="35"/>
      <c r="DQ2272" s="35"/>
      <c r="DR2272" s="35"/>
      <c r="DS2272" s="35"/>
      <c r="DT2272" s="35"/>
      <c r="DU2272" s="35"/>
      <c r="DV2272" s="35"/>
      <c r="DW2272" s="35"/>
      <c r="DX2272" s="35"/>
      <c r="DY2272" s="35"/>
      <c r="DZ2272" s="35"/>
      <c r="EA2272" s="35"/>
      <c r="EB2272" s="35"/>
      <c r="EC2272" s="35"/>
      <c r="ED2272" s="35"/>
      <c r="EE2272" s="35"/>
      <c r="EF2272" s="35"/>
      <c r="EG2272" s="35"/>
      <c r="EH2272" s="35"/>
      <c r="EI2272" s="35"/>
      <c r="EJ2272" s="35"/>
      <c r="EK2272" s="35"/>
      <c r="EL2272" s="35"/>
      <c r="EM2272" s="35"/>
      <c r="EN2272" s="35"/>
      <c r="EO2272" s="35"/>
      <c r="EP2272" s="35"/>
      <c r="EQ2272" s="35"/>
      <c r="ER2272" s="35"/>
      <c r="ES2272" s="35"/>
      <c r="ET2272" s="35"/>
      <c r="EU2272" s="35"/>
      <c r="EV2272" s="35"/>
      <c r="EW2272" s="35"/>
      <c r="EX2272" s="35"/>
      <c r="EY2272" s="35"/>
      <c r="EZ2272" s="35"/>
      <c r="FA2272" s="35"/>
      <c r="FB2272" s="35"/>
      <c r="FC2272" s="35"/>
      <c r="FD2272" s="35"/>
      <c r="FE2272" s="35"/>
      <c r="FF2272" s="35"/>
      <c r="FG2272" s="35"/>
      <c r="FH2272" s="35"/>
      <c r="FI2272" s="35"/>
      <c r="FJ2272" s="35"/>
      <c r="FK2272" s="35"/>
      <c r="FL2272" s="35"/>
      <c r="FM2272" s="35"/>
      <c r="FN2272" s="35"/>
      <c r="FO2272" s="35"/>
      <c r="FP2272" s="35"/>
      <c r="FQ2272" s="35"/>
      <c r="FR2272" s="35"/>
      <c r="FS2272" s="35"/>
      <c r="FT2272" s="35"/>
      <c r="FU2272" s="35"/>
      <c r="FV2272" s="35"/>
      <c r="FW2272" s="35"/>
      <c r="FX2272" s="35"/>
      <c r="FY2272" s="35"/>
      <c r="FZ2272" s="35"/>
    </row>
    <row r="2273" spans="1:182" x14ac:dyDescent="0.15">
      <c r="A2273" s="38">
        <f t="shared" si="694"/>
        <v>45717</v>
      </c>
      <c r="B2273" s="39">
        <f t="shared" ca="1" si="676"/>
        <v>3334.4189397599998</v>
      </c>
      <c r="C2273" s="40">
        <f t="shared" si="677"/>
        <v>3137.2723529499999</v>
      </c>
      <c r="D2273" s="41">
        <f ca="1">IF(A2273&lt;$B$1,VLOOKUP(A2273,[1]DI!$A$4:$B$15000,2,FALSE),0)</f>
        <v>0</v>
      </c>
      <c r="E2273" s="40">
        <f t="shared" ca="1" si="678"/>
        <v>0</v>
      </c>
      <c r="F2273" s="42">
        <f t="shared" si="691"/>
        <v>1</v>
      </c>
      <c r="G2273" s="43">
        <f t="shared" ca="1" si="679"/>
        <v>1</v>
      </c>
      <c r="H2273" s="40">
        <f ca="1">TRUNC(PRODUCT(G$10:G2272),15)</f>
        <v>1.6648641174249199</v>
      </c>
      <c r="I2273" s="40">
        <f t="shared" ca="1" si="680"/>
        <v>1.58508760333294</v>
      </c>
      <c r="J2273" s="40">
        <f t="shared" ca="1" si="681"/>
        <v>1.0503294000000001</v>
      </c>
      <c r="K2273" s="42">
        <f t="shared" si="682"/>
        <v>2.7E-2</v>
      </c>
      <c r="L2273" s="63">
        <f t="shared" si="688"/>
        <v>45555</v>
      </c>
      <c r="M2273" s="64">
        <f t="shared" si="689"/>
        <v>111</v>
      </c>
      <c r="N2273" s="44">
        <f t="shared" si="683"/>
        <v>112</v>
      </c>
      <c r="O2273" s="40">
        <f t="shared" si="684"/>
        <v>1.011911239</v>
      </c>
      <c r="P2273" s="65">
        <f t="shared" ca="1" si="690"/>
        <v>1.0628401249999999</v>
      </c>
      <c r="Q2273" s="40">
        <f t="shared" ca="1" si="685"/>
        <v>197.14658681</v>
      </c>
      <c r="R2273" s="44">
        <f>IF(VLOOKUP(A2273,$Z$12:$AI$125,8)=VLOOKUP(A2272,$Z$12:$AI$125,8),0,VLOOKUP(A2273,Z$12:$AI$125,8))</f>
        <v>0</v>
      </c>
      <c r="S2273" s="45">
        <f>IF(R2273&gt;0,VLOOKUP(R2273,Y$12:$AH$125,7),0)</f>
        <v>0</v>
      </c>
      <c r="T2273" s="40">
        <f t="shared" si="686"/>
        <v>0</v>
      </c>
      <c r="U2273" s="40">
        <f t="shared" ca="1" si="687"/>
        <v>197.14658681</v>
      </c>
      <c r="V2273" s="46" t="str">
        <f t="shared" si="692"/>
        <v>J=</v>
      </c>
      <c r="W2273" s="47">
        <f t="shared" si="693"/>
        <v>45736</v>
      </c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/>
      <c r="AY2273" s="35"/>
      <c r="AZ2273" s="35"/>
      <c r="BA2273" s="35"/>
      <c r="BB2273" s="35"/>
      <c r="BC2273" s="35"/>
      <c r="BD2273" s="35"/>
      <c r="BE2273" s="35"/>
      <c r="BF2273" s="35"/>
      <c r="BG2273" s="35"/>
      <c r="BH2273" s="35"/>
      <c r="BI2273" s="35"/>
      <c r="BJ2273" s="35"/>
      <c r="BK2273" s="35"/>
      <c r="BL2273" s="35"/>
      <c r="BM2273" s="35"/>
      <c r="BN2273" s="35"/>
      <c r="BO2273" s="35"/>
      <c r="BP2273" s="35"/>
      <c r="BQ2273" s="35"/>
      <c r="BR2273" s="35"/>
      <c r="BS2273" s="35"/>
      <c r="BT2273" s="35"/>
      <c r="BU2273" s="35"/>
      <c r="BV2273" s="35"/>
      <c r="BW2273" s="35"/>
      <c r="BX2273" s="35"/>
      <c r="BY2273" s="35"/>
      <c r="BZ2273" s="35"/>
      <c r="CA2273" s="35"/>
      <c r="CB2273" s="35"/>
      <c r="CC2273" s="35"/>
      <c r="CD2273" s="35"/>
      <c r="CE2273" s="35"/>
      <c r="CF2273" s="35"/>
      <c r="CG2273" s="35"/>
      <c r="CH2273" s="35"/>
      <c r="CI2273" s="35"/>
      <c r="CJ2273" s="35"/>
      <c r="CK2273" s="35"/>
      <c r="CL2273" s="35"/>
      <c r="CM2273" s="35"/>
      <c r="CN2273" s="35"/>
      <c r="CO2273" s="35"/>
      <c r="CP2273" s="35"/>
      <c r="CQ2273" s="35"/>
      <c r="CR2273" s="35"/>
      <c r="CS2273" s="35"/>
      <c r="CT2273" s="35"/>
      <c r="CU2273" s="35"/>
      <c r="CV2273" s="35"/>
      <c r="CW2273" s="35"/>
      <c r="CX2273" s="35"/>
      <c r="CY2273" s="35"/>
      <c r="CZ2273" s="35"/>
      <c r="DA2273" s="35"/>
      <c r="DB2273" s="35"/>
      <c r="DC2273" s="35"/>
      <c r="DD2273" s="35"/>
      <c r="DE2273" s="35"/>
      <c r="DF2273" s="35"/>
      <c r="DG2273" s="35"/>
      <c r="DH2273" s="35"/>
      <c r="DI2273" s="35"/>
      <c r="DJ2273" s="35"/>
      <c r="DK2273" s="35"/>
      <c r="DL2273" s="35"/>
      <c r="DM2273" s="35"/>
      <c r="DN2273" s="35"/>
      <c r="DO2273" s="35"/>
      <c r="DP2273" s="35"/>
      <c r="DQ2273" s="35"/>
      <c r="DR2273" s="35"/>
      <c r="DS2273" s="35"/>
      <c r="DT2273" s="35"/>
      <c r="DU2273" s="35"/>
      <c r="DV2273" s="35"/>
      <c r="DW2273" s="35"/>
      <c r="DX2273" s="35"/>
      <c r="DY2273" s="35"/>
      <c r="DZ2273" s="35"/>
      <c r="EA2273" s="35"/>
      <c r="EB2273" s="35"/>
      <c r="EC2273" s="35"/>
      <c r="ED2273" s="35"/>
      <c r="EE2273" s="35"/>
      <c r="EF2273" s="35"/>
      <c r="EG2273" s="35"/>
      <c r="EH2273" s="35"/>
      <c r="EI2273" s="35"/>
      <c r="EJ2273" s="35"/>
      <c r="EK2273" s="35"/>
      <c r="EL2273" s="35"/>
      <c r="EM2273" s="35"/>
      <c r="EN2273" s="35"/>
      <c r="EO2273" s="35"/>
      <c r="EP2273" s="35"/>
      <c r="EQ2273" s="35"/>
      <c r="ER2273" s="35"/>
      <c r="ES2273" s="35"/>
      <c r="ET2273" s="35"/>
      <c r="EU2273" s="35"/>
      <c r="EV2273" s="35"/>
      <c r="EW2273" s="35"/>
      <c r="EX2273" s="35"/>
      <c r="EY2273" s="35"/>
      <c r="EZ2273" s="35"/>
      <c r="FA2273" s="35"/>
      <c r="FB2273" s="35"/>
      <c r="FC2273" s="35"/>
      <c r="FD2273" s="35"/>
      <c r="FE2273" s="35"/>
      <c r="FF2273" s="35"/>
      <c r="FG2273" s="35"/>
      <c r="FH2273" s="35"/>
      <c r="FI2273" s="35"/>
      <c r="FJ2273" s="35"/>
      <c r="FK2273" s="35"/>
      <c r="FL2273" s="35"/>
      <c r="FM2273" s="35"/>
      <c r="FN2273" s="35"/>
      <c r="FO2273" s="35"/>
      <c r="FP2273" s="35"/>
      <c r="FQ2273" s="35"/>
      <c r="FR2273" s="35"/>
      <c r="FS2273" s="35"/>
      <c r="FT2273" s="35"/>
      <c r="FU2273" s="35"/>
      <c r="FV2273" s="35"/>
      <c r="FW2273" s="35"/>
      <c r="FX2273" s="35"/>
      <c r="FY2273" s="35"/>
      <c r="FZ2273" s="35"/>
    </row>
    <row r="2274" spans="1:182" x14ac:dyDescent="0.15">
      <c r="A2274" s="38">
        <f t="shared" si="694"/>
        <v>45718</v>
      </c>
      <c r="B2274" s="39">
        <f t="shared" ca="1" si="676"/>
        <v>3334.4189397599998</v>
      </c>
      <c r="C2274" s="40">
        <f t="shared" si="677"/>
        <v>3137.2723529499999</v>
      </c>
      <c r="D2274" s="41">
        <f ca="1">IF(A2274&lt;$B$1,VLOOKUP(A2274,[1]DI!$A$4:$B$15000,2,FALSE),0)</f>
        <v>0</v>
      </c>
      <c r="E2274" s="40">
        <f t="shared" ca="1" si="678"/>
        <v>0</v>
      </c>
      <c r="F2274" s="42">
        <f t="shared" si="691"/>
        <v>1</v>
      </c>
      <c r="G2274" s="43">
        <f t="shared" ca="1" si="679"/>
        <v>1</v>
      </c>
      <c r="H2274" s="40">
        <f ca="1">TRUNC(PRODUCT(G$10:G2273),15)</f>
        <v>1.6648641174249199</v>
      </c>
      <c r="I2274" s="40">
        <f t="shared" ca="1" si="680"/>
        <v>1.58508760333294</v>
      </c>
      <c r="J2274" s="40">
        <f t="shared" ca="1" si="681"/>
        <v>1.0503294000000001</v>
      </c>
      <c r="K2274" s="42">
        <f t="shared" si="682"/>
        <v>2.7E-2</v>
      </c>
      <c r="L2274" s="63">
        <f t="shared" si="688"/>
        <v>45555</v>
      </c>
      <c r="M2274" s="64">
        <f t="shared" si="689"/>
        <v>111</v>
      </c>
      <c r="N2274" s="44">
        <f t="shared" si="683"/>
        <v>112</v>
      </c>
      <c r="O2274" s="40">
        <f t="shared" si="684"/>
        <v>1.011911239</v>
      </c>
      <c r="P2274" s="65">
        <f t="shared" ca="1" si="690"/>
        <v>1.0628401249999999</v>
      </c>
      <c r="Q2274" s="40">
        <f t="shared" ca="1" si="685"/>
        <v>197.14658681</v>
      </c>
      <c r="R2274" s="44">
        <f>IF(VLOOKUP(A2274,$Z$12:$AI$125,8)=VLOOKUP(A2273,$Z$12:$AI$125,8),0,VLOOKUP(A2274,Z$12:$AI$125,8))</f>
        <v>0</v>
      </c>
      <c r="S2274" s="45">
        <f>IF(R2274&gt;0,VLOOKUP(R2274,Y$12:$AH$125,7),0)</f>
        <v>0</v>
      </c>
      <c r="T2274" s="40">
        <f t="shared" si="686"/>
        <v>0</v>
      </c>
      <c r="U2274" s="40">
        <f t="shared" ca="1" si="687"/>
        <v>197.14658681</v>
      </c>
      <c r="V2274" s="46" t="str">
        <f t="shared" si="692"/>
        <v>J=</v>
      </c>
      <c r="W2274" s="47">
        <f t="shared" si="693"/>
        <v>45736</v>
      </c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35"/>
      <c r="BC2274" s="35"/>
      <c r="BD2274" s="35"/>
      <c r="BE2274" s="35"/>
      <c r="BF2274" s="35"/>
      <c r="BG2274" s="35"/>
      <c r="BH2274" s="35"/>
      <c r="BI2274" s="35"/>
      <c r="BJ2274" s="35"/>
      <c r="BK2274" s="35"/>
      <c r="BL2274" s="35"/>
      <c r="BM2274" s="35"/>
      <c r="BN2274" s="35"/>
      <c r="BO2274" s="35"/>
      <c r="BP2274" s="35"/>
      <c r="BQ2274" s="35"/>
      <c r="BR2274" s="35"/>
      <c r="BS2274" s="35"/>
      <c r="BT2274" s="35"/>
      <c r="BU2274" s="35"/>
      <c r="BV2274" s="35"/>
      <c r="BW2274" s="35"/>
      <c r="BX2274" s="35"/>
      <c r="BY2274" s="35"/>
      <c r="BZ2274" s="35"/>
      <c r="CA2274" s="35"/>
      <c r="CB2274" s="35"/>
      <c r="CC2274" s="35"/>
      <c r="CD2274" s="35"/>
      <c r="CE2274" s="35"/>
      <c r="CF2274" s="35"/>
      <c r="CG2274" s="35"/>
      <c r="CH2274" s="35"/>
      <c r="CI2274" s="35"/>
      <c r="CJ2274" s="35"/>
      <c r="CK2274" s="35"/>
      <c r="CL2274" s="35"/>
      <c r="CM2274" s="35"/>
      <c r="CN2274" s="35"/>
      <c r="CO2274" s="35"/>
      <c r="CP2274" s="35"/>
      <c r="CQ2274" s="35"/>
      <c r="CR2274" s="35"/>
      <c r="CS2274" s="35"/>
      <c r="CT2274" s="35"/>
      <c r="CU2274" s="35"/>
      <c r="CV2274" s="35"/>
      <c r="CW2274" s="35"/>
      <c r="CX2274" s="35"/>
      <c r="CY2274" s="35"/>
      <c r="CZ2274" s="35"/>
      <c r="DA2274" s="35"/>
      <c r="DB2274" s="35"/>
      <c r="DC2274" s="35"/>
      <c r="DD2274" s="35"/>
      <c r="DE2274" s="35"/>
      <c r="DF2274" s="35"/>
      <c r="DG2274" s="35"/>
      <c r="DH2274" s="35"/>
      <c r="DI2274" s="35"/>
      <c r="DJ2274" s="35"/>
      <c r="DK2274" s="35"/>
      <c r="DL2274" s="35"/>
      <c r="DM2274" s="35"/>
      <c r="DN2274" s="35"/>
      <c r="DO2274" s="35"/>
      <c r="DP2274" s="35"/>
      <c r="DQ2274" s="35"/>
      <c r="DR2274" s="35"/>
      <c r="DS2274" s="35"/>
      <c r="DT2274" s="35"/>
      <c r="DU2274" s="35"/>
      <c r="DV2274" s="35"/>
      <c r="DW2274" s="35"/>
      <c r="DX2274" s="35"/>
      <c r="DY2274" s="35"/>
      <c r="DZ2274" s="35"/>
      <c r="EA2274" s="35"/>
      <c r="EB2274" s="35"/>
      <c r="EC2274" s="35"/>
      <c r="ED2274" s="35"/>
      <c r="EE2274" s="35"/>
      <c r="EF2274" s="35"/>
      <c r="EG2274" s="35"/>
      <c r="EH2274" s="35"/>
      <c r="EI2274" s="35"/>
      <c r="EJ2274" s="35"/>
      <c r="EK2274" s="35"/>
      <c r="EL2274" s="35"/>
      <c r="EM2274" s="35"/>
      <c r="EN2274" s="35"/>
      <c r="EO2274" s="35"/>
      <c r="EP2274" s="35"/>
      <c r="EQ2274" s="35"/>
      <c r="ER2274" s="35"/>
      <c r="ES2274" s="35"/>
      <c r="ET2274" s="35"/>
      <c r="EU2274" s="35"/>
      <c r="EV2274" s="35"/>
      <c r="EW2274" s="35"/>
      <c r="EX2274" s="35"/>
      <c r="EY2274" s="35"/>
      <c r="EZ2274" s="35"/>
      <c r="FA2274" s="35"/>
      <c r="FB2274" s="35"/>
      <c r="FC2274" s="35"/>
      <c r="FD2274" s="35"/>
      <c r="FE2274" s="35"/>
      <c r="FF2274" s="35"/>
      <c r="FG2274" s="35"/>
      <c r="FH2274" s="35"/>
      <c r="FI2274" s="35"/>
      <c r="FJ2274" s="35"/>
      <c r="FK2274" s="35"/>
      <c r="FL2274" s="35"/>
      <c r="FM2274" s="35"/>
      <c r="FN2274" s="35"/>
      <c r="FO2274" s="35"/>
      <c r="FP2274" s="35"/>
      <c r="FQ2274" s="35"/>
      <c r="FR2274" s="35"/>
      <c r="FS2274" s="35"/>
      <c r="FT2274" s="35"/>
      <c r="FU2274" s="35"/>
      <c r="FV2274" s="35"/>
      <c r="FW2274" s="35"/>
      <c r="FX2274" s="35"/>
      <c r="FY2274" s="35"/>
      <c r="FZ2274" s="35"/>
    </row>
    <row r="2275" spans="1:182" x14ac:dyDescent="0.15">
      <c r="A2275" s="38">
        <f t="shared" si="694"/>
        <v>45719</v>
      </c>
      <c r="B2275" s="39">
        <f t="shared" ca="1" si="676"/>
        <v>3334.4189397599998</v>
      </c>
      <c r="C2275" s="40">
        <f t="shared" si="677"/>
        <v>3137.2723529499999</v>
      </c>
      <c r="D2275" s="41">
        <f ca="1">IF(A2275&lt;$B$1,VLOOKUP(A2275,[1]DI!$A$4:$B$15000,2,FALSE),0)</f>
        <v>0</v>
      </c>
      <c r="E2275" s="40">
        <f t="shared" ca="1" si="678"/>
        <v>0</v>
      </c>
      <c r="F2275" s="42">
        <f t="shared" si="691"/>
        <v>1</v>
      </c>
      <c r="G2275" s="43">
        <f t="shared" ca="1" si="679"/>
        <v>1</v>
      </c>
      <c r="H2275" s="40">
        <f ca="1">TRUNC(PRODUCT(G$10:G2274),15)</f>
        <v>1.6648641174249199</v>
      </c>
      <c r="I2275" s="40">
        <f t="shared" ca="1" si="680"/>
        <v>1.58508760333294</v>
      </c>
      <c r="J2275" s="40">
        <f t="shared" ca="1" si="681"/>
        <v>1.0503294000000001</v>
      </c>
      <c r="K2275" s="42">
        <f t="shared" si="682"/>
        <v>2.7E-2</v>
      </c>
      <c r="L2275" s="63">
        <f t="shared" si="688"/>
        <v>45555</v>
      </c>
      <c r="M2275" s="64">
        <f t="shared" si="689"/>
        <v>111</v>
      </c>
      <c r="N2275" s="44">
        <f t="shared" si="683"/>
        <v>112</v>
      </c>
      <c r="O2275" s="40">
        <f t="shared" si="684"/>
        <v>1.011911239</v>
      </c>
      <c r="P2275" s="65">
        <f t="shared" ca="1" si="690"/>
        <v>1.0628401249999999</v>
      </c>
      <c r="Q2275" s="40">
        <f t="shared" ca="1" si="685"/>
        <v>197.14658681</v>
      </c>
      <c r="R2275" s="44">
        <f>IF(VLOOKUP(A2275,$Z$12:$AI$125,8)=VLOOKUP(A2274,$Z$12:$AI$125,8),0,VLOOKUP(A2275,Z$12:$AI$125,8))</f>
        <v>0</v>
      </c>
      <c r="S2275" s="45">
        <f>IF(R2275&gt;0,VLOOKUP(R2275,Y$12:$AH$125,7),0)</f>
        <v>0</v>
      </c>
      <c r="T2275" s="40">
        <f t="shared" si="686"/>
        <v>0</v>
      </c>
      <c r="U2275" s="40">
        <f t="shared" ca="1" si="687"/>
        <v>197.14658681</v>
      </c>
      <c r="V2275" s="46" t="str">
        <f t="shared" si="692"/>
        <v>J=</v>
      </c>
      <c r="W2275" s="47">
        <f t="shared" si="693"/>
        <v>45736</v>
      </c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35"/>
      <c r="BC2275" s="35"/>
      <c r="BD2275" s="35"/>
      <c r="BE2275" s="35"/>
      <c r="BF2275" s="35"/>
      <c r="BG2275" s="35"/>
      <c r="BH2275" s="35"/>
      <c r="BI2275" s="35"/>
      <c r="BJ2275" s="35"/>
      <c r="BK2275" s="35"/>
      <c r="BL2275" s="35"/>
      <c r="BM2275" s="35"/>
      <c r="BN2275" s="35"/>
      <c r="BO2275" s="35"/>
      <c r="BP2275" s="35"/>
      <c r="BQ2275" s="35"/>
      <c r="BR2275" s="35"/>
      <c r="BS2275" s="35"/>
      <c r="BT2275" s="35"/>
      <c r="BU2275" s="35"/>
      <c r="BV2275" s="35"/>
      <c r="BW2275" s="35"/>
      <c r="BX2275" s="35"/>
      <c r="BY2275" s="35"/>
      <c r="BZ2275" s="35"/>
      <c r="CA2275" s="35"/>
      <c r="CB2275" s="35"/>
      <c r="CC2275" s="35"/>
      <c r="CD2275" s="35"/>
      <c r="CE2275" s="35"/>
      <c r="CF2275" s="35"/>
      <c r="CG2275" s="35"/>
      <c r="CH2275" s="35"/>
      <c r="CI2275" s="35"/>
      <c r="CJ2275" s="35"/>
      <c r="CK2275" s="35"/>
      <c r="CL2275" s="35"/>
      <c r="CM2275" s="35"/>
      <c r="CN2275" s="35"/>
      <c r="CO2275" s="35"/>
      <c r="CP2275" s="35"/>
      <c r="CQ2275" s="35"/>
      <c r="CR2275" s="35"/>
      <c r="CS2275" s="35"/>
      <c r="CT2275" s="35"/>
      <c r="CU2275" s="35"/>
      <c r="CV2275" s="35"/>
      <c r="CW2275" s="35"/>
      <c r="CX2275" s="35"/>
      <c r="CY2275" s="35"/>
      <c r="CZ2275" s="35"/>
      <c r="DA2275" s="35"/>
      <c r="DB2275" s="35"/>
      <c r="DC2275" s="35"/>
      <c r="DD2275" s="35"/>
      <c r="DE2275" s="35"/>
      <c r="DF2275" s="35"/>
      <c r="DG2275" s="35"/>
      <c r="DH2275" s="35"/>
      <c r="DI2275" s="35"/>
      <c r="DJ2275" s="35"/>
      <c r="DK2275" s="35"/>
      <c r="DL2275" s="35"/>
      <c r="DM2275" s="35"/>
      <c r="DN2275" s="35"/>
      <c r="DO2275" s="35"/>
      <c r="DP2275" s="35"/>
      <c r="DQ2275" s="35"/>
      <c r="DR2275" s="35"/>
      <c r="DS2275" s="35"/>
      <c r="DT2275" s="35"/>
      <c r="DU2275" s="35"/>
      <c r="DV2275" s="35"/>
      <c r="DW2275" s="35"/>
      <c r="DX2275" s="35"/>
      <c r="DY2275" s="35"/>
      <c r="DZ2275" s="35"/>
      <c r="EA2275" s="35"/>
      <c r="EB2275" s="35"/>
      <c r="EC2275" s="35"/>
      <c r="ED2275" s="35"/>
      <c r="EE2275" s="35"/>
      <c r="EF2275" s="35"/>
      <c r="EG2275" s="35"/>
      <c r="EH2275" s="35"/>
      <c r="EI2275" s="35"/>
      <c r="EJ2275" s="35"/>
      <c r="EK2275" s="35"/>
      <c r="EL2275" s="35"/>
      <c r="EM2275" s="35"/>
      <c r="EN2275" s="35"/>
      <c r="EO2275" s="35"/>
      <c r="EP2275" s="35"/>
      <c r="EQ2275" s="35"/>
      <c r="ER2275" s="35"/>
      <c r="ES2275" s="35"/>
      <c r="ET2275" s="35"/>
      <c r="EU2275" s="35"/>
      <c r="EV2275" s="35"/>
      <c r="EW2275" s="35"/>
      <c r="EX2275" s="35"/>
      <c r="EY2275" s="35"/>
      <c r="EZ2275" s="35"/>
      <c r="FA2275" s="35"/>
      <c r="FB2275" s="35"/>
      <c r="FC2275" s="35"/>
      <c r="FD2275" s="35"/>
      <c r="FE2275" s="35"/>
      <c r="FF2275" s="35"/>
      <c r="FG2275" s="35"/>
      <c r="FH2275" s="35"/>
      <c r="FI2275" s="35"/>
      <c r="FJ2275" s="35"/>
      <c r="FK2275" s="35"/>
      <c r="FL2275" s="35"/>
      <c r="FM2275" s="35"/>
      <c r="FN2275" s="35"/>
      <c r="FO2275" s="35"/>
      <c r="FP2275" s="35"/>
      <c r="FQ2275" s="35"/>
      <c r="FR2275" s="35"/>
      <c r="FS2275" s="35"/>
      <c r="FT2275" s="35"/>
      <c r="FU2275" s="35"/>
      <c r="FV2275" s="35"/>
      <c r="FW2275" s="35"/>
      <c r="FX2275" s="35"/>
      <c r="FY2275" s="35"/>
      <c r="FZ2275" s="35"/>
    </row>
    <row r="2276" spans="1:182" x14ac:dyDescent="0.15">
      <c r="A2276" s="38">
        <f t="shared" si="694"/>
        <v>45720</v>
      </c>
      <c r="B2276" s="39">
        <f t="shared" ca="1" si="676"/>
        <v>3334.4189397599998</v>
      </c>
      <c r="C2276" s="40">
        <f t="shared" si="677"/>
        <v>3137.2723529499999</v>
      </c>
      <c r="D2276" s="41">
        <f ca="1">IF(A2276&lt;$B$1,VLOOKUP(A2276,[1]DI!$A$4:$B$15000,2,FALSE),0)</f>
        <v>0</v>
      </c>
      <c r="E2276" s="40">
        <f t="shared" ca="1" si="678"/>
        <v>0</v>
      </c>
      <c r="F2276" s="42">
        <f t="shared" si="691"/>
        <v>1</v>
      </c>
      <c r="G2276" s="43">
        <f t="shared" ca="1" si="679"/>
        <v>1</v>
      </c>
      <c r="H2276" s="40">
        <f ca="1">TRUNC(PRODUCT(G$10:G2275),15)</f>
        <v>1.6648641174249199</v>
      </c>
      <c r="I2276" s="40">
        <f t="shared" ca="1" si="680"/>
        <v>1.58508760333294</v>
      </c>
      <c r="J2276" s="40">
        <f t="shared" ca="1" si="681"/>
        <v>1.0503294000000001</v>
      </c>
      <c r="K2276" s="42">
        <f t="shared" si="682"/>
        <v>2.7E-2</v>
      </c>
      <c r="L2276" s="63">
        <f t="shared" si="688"/>
        <v>45555</v>
      </c>
      <c r="M2276" s="64">
        <f t="shared" si="689"/>
        <v>111</v>
      </c>
      <c r="N2276" s="44">
        <f t="shared" si="683"/>
        <v>112</v>
      </c>
      <c r="O2276" s="40">
        <f t="shared" si="684"/>
        <v>1.011911239</v>
      </c>
      <c r="P2276" s="65">
        <f t="shared" ca="1" si="690"/>
        <v>1.0628401249999999</v>
      </c>
      <c r="Q2276" s="40">
        <f t="shared" ca="1" si="685"/>
        <v>197.14658681</v>
      </c>
      <c r="R2276" s="44">
        <f>IF(VLOOKUP(A2276,$Z$12:$AI$125,8)=VLOOKUP(A2275,$Z$12:$AI$125,8),0,VLOOKUP(A2276,Z$12:$AI$125,8))</f>
        <v>0</v>
      </c>
      <c r="S2276" s="45">
        <f>IF(R2276&gt;0,VLOOKUP(R2276,Y$12:$AH$125,7),0)</f>
        <v>0</v>
      </c>
      <c r="T2276" s="40">
        <f t="shared" si="686"/>
        <v>0</v>
      </c>
      <c r="U2276" s="40">
        <f t="shared" ca="1" si="687"/>
        <v>197.14658681</v>
      </c>
      <c r="V2276" s="46" t="str">
        <f t="shared" si="692"/>
        <v>J=</v>
      </c>
      <c r="W2276" s="47">
        <f t="shared" si="693"/>
        <v>45736</v>
      </c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35"/>
      <c r="BC2276" s="35"/>
      <c r="BD2276" s="35"/>
      <c r="BE2276" s="35"/>
      <c r="BF2276" s="35"/>
      <c r="BG2276" s="35"/>
      <c r="BH2276" s="35"/>
      <c r="BI2276" s="35"/>
      <c r="BJ2276" s="35"/>
      <c r="BK2276" s="35"/>
      <c r="BL2276" s="35"/>
      <c r="BM2276" s="35"/>
      <c r="BN2276" s="35"/>
      <c r="BO2276" s="35"/>
      <c r="BP2276" s="35"/>
      <c r="BQ2276" s="35"/>
      <c r="BR2276" s="35"/>
      <c r="BS2276" s="35"/>
      <c r="BT2276" s="35"/>
      <c r="BU2276" s="35"/>
      <c r="BV2276" s="35"/>
      <c r="BW2276" s="35"/>
      <c r="BX2276" s="35"/>
      <c r="BY2276" s="35"/>
      <c r="BZ2276" s="35"/>
      <c r="CA2276" s="35"/>
      <c r="CB2276" s="35"/>
      <c r="CC2276" s="35"/>
      <c r="CD2276" s="35"/>
      <c r="CE2276" s="35"/>
      <c r="CF2276" s="35"/>
      <c r="CG2276" s="35"/>
      <c r="CH2276" s="35"/>
      <c r="CI2276" s="35"/>
      <c r="CJ2276" s="35"/>
      <c r="CK2276" s="35"/>
      <c r="CL2276" s="35"/>
      <c r="CM2276" s="35"/>
      <c r="CN2276" s="35"/>
      <c r="CO2276" s="35"/>
      <c r="CP2276" s="35"/>
      <c r="CQ2276" s="35"/>
      <c r="CR2276" s="35"/>
      <c r="CS2276" s="35"/>
      <c r="CT2276" s="35"/>
      <c r="CU2276" s="35"/>
      <c r="CV2276" s="35"/>
      <c r="CW2276" s="35"/>
      <c r="CX2276" s="35"/>
      <c r="CY2276" s="35"/>
      <c r="CZ2276" s="35"/>
      <c r="DA2276" s="35"/>
      <c r="DB2276" s="35"/>
      <c r="DC2276" s="35"/>
      <c r="DD2276" s="35"/>
      <c r="DE2276" s="35"/>
      <c r="DF2276" s="35"/>
      <c r="DG2276" s="35"/>
      <c r="DH2276" s="35"/>
      <c r="DI2276" s="35"/>
      <c r="DJ2276" s="35"/>
      <c r="DK2276" s="35"/>
      <c r="DL2276" s="35"/>
      <c r="DM2276" s="35"/>
      <c r="DN2276" s="35"/>
      <c r="DO2276" s="35"/>
      <c r="DP2276" s="35"/>
      <c r="DQ2276" s="35"/>
      <c r="DR2276" s="35"/>
      <c r="DS2276" s="35"/>
      <c r="DT2276" s="35"/>
      <c r="DU2276" s="35"/>
      <c r="DV2276" s="35"/>
      <c r="DW2276" s="35"/>
      <c r="DX2276" s="35"/>
      <c r="DY2276" s="35"/>
      <c r="DZ2276" s="35"/>
      <c r="EA2276" s="35"/>
      <c r="EB2276" s="35"/>
      <c r="EC2276" s="35"/>
      <c r="ED2276" s="35"/>
      <c r="EE2276" s="35"/>
      <c r="EF2276" s="35"/>
      <c r="EG2276" s="35"/>
      <c r="EH2276" s="35"/>
      <c r="EI2276" s="35"/>
      <c r="EJ2276" s="35"/>
      <c r="EK2276" s="35"/>
      <c r="EL2276" s="35"/>
      <c r="EM2276" s="35"/>
      <c r="EN2276" s="35"/>
      <c r="EO2276" s="35"/>
      <c r="EP2276" s="35"/>
      <c r="EQ2276" s="35"/>
      <c r="ER2276" s="35"/>
      <c r="ES2276" s="35"/>
      <c r="ET2276" s="35"/>
      <c r="EU2276" s="35"/>
      <c r="EV2276" s="35"/>
      <c r="EW2276" s="35"/>
      <c r="EX2276" s="35"/>
      <c r="EY2276" s="35"/>
      <c r="EZ2276" s="35"/>
      <c r="FA2276" s="35"/>
      <c r="FB2276" s="35"/>
      <c r="FC2276" s="35"/>
      <c r="FD2276" s="35"/>
      <c r="FE2276" s="35"/>
      <c r="FF2276" s="35"/>
      <c r="FG2276" s="35"/>
      <c r="FH2276" s="35"/>
      <c r="FI2276" s="35"/>
      <c r="FJ2276" s="35"/>
      <c r="FK2276" s="35"/>
      <c r="FL2276" s="35"/>
      <c r="FM2276" s="35"/>
      <c r="FN2276" s="35"/>
      <c r="FO2276" s="35"/>
      <c r="FP2276" s="35"/>
      <c r="FQ2276" s="35"/>
      <c r="FR2276" s="35"/>
      <c r="FS2276" s="35"/>
      <c r="FT2276" s="35"/>
      <c r="FU2276" s="35"/>
      <c r="FV2276" s="35"/>
      <c r="FW2276" s="35"/>
      <c r="FX2276" s="35"/>
      <c r="FY2276" s="35"/>
      <c r="FZ2276" s="35"/>
    </row>
    <row r="2277" spans="1:182" x14ac:dyDescent="0.15">
      <c r="A2277" s="38">
        <f t="shared" si="694"/>
        <v>45721</v>
      </c>
      <c r="B2277" s="39">
        <f t="shared" ca="1" si="676"/>
        <v>3334.4189397599998</v>
      </c>
      <c r="C2277" s="40">
        <f t="shared" si="677"/>
        <v>3137.2723529499999</v>
      </c>
      <c r="D2277" s="41">
        <f ca="1">IF(A2277&lt;$B$1,VLOOKUP(A2277,[1]DI!$A$4:$B$15000,2,FALSE),0)</f>
        <v>0.13150000000000001</v>
      </c>
      <c r="E2277" s="40">
        <f t="shared" ca="1" si="678"/>
        <v>4.9036999999999996E-4</v>
      </c>
      <c r="F2277" s="42">
        <f t="shared" si="691"/>
        <v>1</v>
      </c>
      <c r="G2277" s="43">
        <f t="shared" ca="1" si="679"/>
        <v>1.0004903700000001</v>
      </c>
      <c r="H2277" s="40">
        <f ca="1">TRUNC(PRODUCT(G$10:G2276),15)</f>
        <v>1.6648641174249199</v>
      </c>
      <c r="I2277" s="40">
        <f t="shared" ca="1" si="680"/>
        <v>1.58508760333294</v>
      </c>
      <c r="J2277" s="40">
        <f t="shared" ca="1" si="681"/>
        <v>1.0503294000000001</v>
      </c>
      <c r="K2277" s="42">
        <f t="shared" si="682"/>
        <v>2.7E-2</v>
      </c>
      <c r="L2277" s="63">
        <f t="shared" si="688"/>
        <v>45555</v>
      </c>
      <c r="M2277" s="64">
        <f t="shared" si="689"/>
        <v>112</v>
      </c>
      <c r="N2277" s="44">
        <f t="shared" si="683"/>
        <v>112</v>
      </c>
      <c r="O2277" s="40">
        <f t="shared" si="684"/>
        <v>1.011911239</v>
      </c>
      <c r="P2277" s="65">
        <f t="shared" ca="1" si="690"/>
        <v>1.0628401249999999</v>
      </c>
      <c r="Q2277" s="40">
        <f t="shared" ca="1" si="685"/>
        <v>197.14658681</v>
      </c>
      <c r="R2277" s="44">
        <f>IF(VLOOKUP(A2277,$Z$12:$AI$125,8)=VLOOKUP(A2276,$Z$12:$AI$125,8),0,VLOOKUP(A2277,Z$12:$AI$125,8))</f>
        <v>0</v>
      </c>
      <c r="S2277" s="45">
        <f>IF(R2277&gt;0,VLOOKUP(R2277,Y$12:$AH$125,7),0)</f>
        <v>0</v>
      </c>
      <c r="T2277" s="40">
        <f t="shared" si="686"/>
        <v>0</v>
      </c>
      <c r="U2277" s="40">
        <f t="shared" ca="1" si="687"/>
        <v>197.14658681</v>
      </c>
      <c r="V2277" s="46" t="str">
        <f t="shared" si="692"/>
        <v>J=</v>
      </c>
      <c r="W2277" s="47">
        <f t="shared" si="693"/>
        <v>45736</v>
      </c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35"/>
      <c r="BC2277" s="35"/>
      <c r="BD2277" s="35"/>
      <c r="BE2277" s="35"/>
      <c r="BF2277" s="35"/>
      <c r="BG2277" s="35"/>
      <c r="BH2277" s="35"/>
      <c r="BI2277" s="35"/>
      <c r="BJ2277" s="35"/>
      <c r="BK2277" s="35"/>
      <c r="BL2277" s="35"/>
      <c r="BM2277" s="35"/>
      <c r="BN2277" s="35"/>
      <c r="BO2277" s="35"/>
      <c r="BP2277" s="35"/>
      <c r="BQ2277" s="35"/>
      <c r="BR2277" s="35"/>
      <c r="BS2277" s="35"/>
      <c r="BT2277" s="35"/>
      <c r="BU2277" s="35"/>
      <c r="BV2277" s="35"/>
      <c r="BW2277" s="35"/>
      <c r="BX2277" s="35"/>
      <c r="BY2277" s="35"/>
      <c r="BZ2277" s="35"/>
      <c r="CA2277" s="35"/>
      <c r="CB2277" s="35"/>
      <c r="CC2277" s="35"/>
      <c r="CD2277" s="35"/>
      <c r="CE2277" s="35"/>
      <c r="CF2277" s="35"/>
      <c r="CG2277" s="35"/>
      <c r="CH2277" s="35"/>
      <c r="CI2277" s="35"/>
      <c r="CJ2277" s="35"/>
      <c r="CK2277" s="35"/>
      <c r="CL2277" s="35"/>
      <c r="CM2277" s="35"/>
      <c r="CN2277" s="35"/>
      <c r="CO2277" s="35"/>
      <c r="CP2277" s="35"/>
      <c r="CQ2277" s="35"/>
      <c r="CR2277" s="35"/>
      <c r="CS2277" s="35"/>
      <c r="CT2277" s="35"/>
      <c r="CU2277" s="35"/>
      <c r="CV2277" s="35"/>
      <c r="CW2277" s="35"/>
      <c r="CX2277" s="35"/>
      <c r="CY2277" s="35"/>
      <c r="CZ2277" s="35"/>
      <c r="DA2277" s="35"/>
      <c r="DB2277" s="35"/>
      <c r="DC2277" s="35"/>
      <c r="DD2277" s="35"/>
      <c r="DE2277" s="35"/>
      <c r="DF2277" s="35"/>
      <c r="DG2277" s="35"/>
      <c r="DH2277" s="35"/>
      <c r="DI2277" s="35"/>
      <c r="DJ2277" s="35"/>
      <c r="DK2277" s="35"/>
      <c r="DL2277" s="35"/>
      <c r="DM2277" s="35"/>
      <c r="DN2277" s="35"/>
      <c r="DO2277" s="35"/>
      <c r="DP2277" s="35"/>
      <c r="DQ2277" s="35"/>
      <c r="DR2277" s="35"/>
      <c r="DS2277" s="35"/>
      <c r="DT2277" s="35"/>
      <c r="DU2277" s="35"/>
      <c r="DV2277" s="35"/>
      <c r="DW2277" s="35"/>
      <c r="DX2277" s="35"/>
      <c r="DY2277" s="35"/>
      <c r="DZ2277" s="35"/>
      <c r="EA2277" s="35"/>
      <c r="EB2277" s="35"/>
      <c r="EC2277" s="35"/>
      <c r="ED2277" s="35"/>
      <c r="EE2277" s="35"/>
      <c r="EF2277" s="35"/>
      <c r="EG2277" s="35"/>
      <c r="EH2277" s="35"/>
      <c r="EI2277" s="35"/>
      <c r="EJ2277" s="35"/>
      <c r="EK2277" s="35"/>
      <c r="EL2277" s="35"/>
      <c r="EM2277" s="35"/>
      <c r="EN2277" s="35"/>
      <c r="EO2277" s="35"/>
      <c r="EP2277" s="35"/>
      <c r="EQ2277" s="35"/>
      <c r="ER2277" s="35"/>
      <c r="ES2277" s="35"/>
      <c r="ET2277" s="35"/>
      <c r="EU2277" s="35"/>
      <c r="EV2277" s="35"/>
      <c r="EW2277" s="35"/>
      <c r="EX2277" s="35"/>
      <c r="EY2277" s="35"/>
      <c r="EZ2277" s="35"/>
      <c r="FA2277" s="35"/>
      <c r="FB2277" s="35"/>
      <c r="FC2277" s="35"/>
      <c r="FD2277" s="35"/>
      <c r="FE2277" s="35"/>
      <c r="FF2277" s="35"/>
      <c r="FG2277" s="35"/>
      <c r="FH2277" s="35"/>
      <c r="FI2277" s="35"/>
      <c r="FJ2277" s="35"/>
      <c r="FK2277" s="35"/>
      <c r="FL2277" s="35"/>
      <c r="FM2277" s="35"/>
      <c r="FN2277" s="35"/>
      <c r="FO2277" s="35"/>
      <c r="FP2277" s="35"/>
      <c r="FQ2277" s="35"/>
      <c r="FR2277" s="35"/>
      <c r="FS2277" s="35"/>
      <c r="FT2277" s="35"/>
      <c r="FU2277" s="35"/>
      <c r="FV2277" s="35"/>
      <c r="FW2277" s="35"/>
      <c r="FX2277" s="35"/>
      <c r="FY2277" s="35"/>
      <c r="FZ2277" s="35"/>
    </row>
    <row r="2278" spans="1:182" x14ac:dyDescent="0.15">
      <c r="A2278" s="38">
        <f t="shared" si="694"/>
        <v>45722</v>
      </c>
      <c r="B2278" s="39">
        <f t="shared" ca="1" si="676"/>
        <v>3336.4067500399997</v>
      </c>
      <c r="C2278" s="40">
        <f t="shared" si="677"/>
        <v>3137.2723529499999</v>
      </c>
      <c r="D2278" s="41">
        <f ca="1">IF(A2278&lt;$B$1,VLOOKUP(A2278,[1]DI!$A$4:$B$15000,2,FALSE),0)</f>
        <v>0.13150000000000001</v>
      </c>
      <c r="E2278" s="40">
        <f t="shared" ca="1" si="678"/>
        <v>4.9036999999999996E-4</v>
      </c>
      <c r="F2278" s="42">
        <f t="shared" si="691"/>
        <v>1</v>
      </c>
      <c r="G2278" s="43">
        <f t="shared" ca="1" si="679"/>
        <v>1.0004903700000001</v>
      </c>
      <c r="H2278" s="40">
        <f ca="1">TRUNC(PRODUCT(G$10:G2277),15)</f>
        <v>1.66568051684218</v>
      </c>
      <c r="I2278" s="40">
        <f t="shared" ca="1" si="680"/>
        <v>1.58508760333294</v>
      </c>
      <c r="J2278" s="40">
        <f t="shared" ca="1" si="681"/>
        <v>1.05084445</v>
      </c>
      <c r="K2278" s="42">
        <f t="shared" si="682"/>
        <v>2.7E-2</v>
      </c>
      <c r="L2278" s="63">
        <f t="shared" si="688"/>
        <v>45555</v>
      </c>
      <c r="M2278" s="64">
        <f t="shared" si="689"/>
        <v>113</v>
      </c>
      <c r="N2278" s="44">
        <f t="shared" si="683"/>
        <v>113</v>
      </c>
      <c r="O2278" s="40">
        <f t="shared" si="684"/>
        <v>1.0120182259999999</v>
      </c>
      <c r="P2278" s="65">
        <f t="shared" ca="1" si="690"/>
        <v>1.0634737359999999</v>
      </c>
      <c r="Q2278" s="40">
        <f t="shared" ca="1" si="685"/>
        <v>199.13439708999999</v>
      </c>
      <c r="R2278" s="44">
        <f>IF(VLOOKUP(A2278,$Z$12:$AI$125,8)=VLOOKUP(A2277,$Z$12:$AI$125,8),0,VLOOKUP(A2278,Z$12:$AI$125,8))</f>
        <v>0</v>
      </c>
      <c r="S2278" s="45">
        <f>IF(R2278&gt;0,VLOOKUP(R2278,Y$12:$AH$125,7),0)</f>
        <v>0</v>
      </c>
      <c r="T2278" s="40">
        <f t="shared" si="686"/>
        <v>0</v>
      </c>
      <c r="U2278" s="40">
        <f t="shared" ca="1" si="687"/>
        <v>199.13439708999999</v>
      </c>
      <c r="V2278" s="46" t="str">
        <f t="shared" si="692"/>
        <v>J=</v>
      </c>
      <c r="W2278" s="47">
        <f t="shared" si="693"/>
        <v>45736</v>
      </c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  <c r="AX2278" s="35"/>
      <c r="AY2278" s="35"/>
      <c r="AZ2278" s="35"/>
      <c r="BA2278" s="35"/>
      <c r="BB2278" s="35"/>
      <c r="BC2278" s="35"/>
      <c r="BD2278" s="35"/>
      <c r="BE2278" s="35"/>
      <c r="BF2278" s="35"/>
      <c r="BG2278" s="35"/>
      <c r="BH2278" s="35"/>
      <c r="BI2278" s="35"/>
      <c r="BJ2278" s="35"/>
      <c r="BK2278" s="35"/>
      <c r="BL2278" s="35"/>
      <c r="BM2278" s="35"/>
      <c r="BN2278" s="35"/>
      <c r="BO2278" s="35"/>
      <c r="BP2278" s="35"/>
      <c r="BQ2278" s="35"/>
      <c r="BR2278" s="35"/>
      <c r="BS2278" s="35"/>
      <c r="BT2278" s="35"/>
      <c r="BU2278" s="35"/>
      <c r="BV2278" s="35"/>
      <c r="BW2278" s="35"/>
      <c r="BX2278" s="35"/>
      <c r="BY2278" s="35"/>
      <c r="BZ2278" s="35"/>
      <c r="CA2278" s="35"/>
      <c r="CB2278" s="35"/>
      <c r="CC2278" s="35"/>
      <c r="CD2278" s="35"/>
      <c r="CE2278" s="35"/>
      <c r="CF2278" s="35"/>
      <c r="CG2278" s="35"/>
      <c r="CH2278" s="35"/>
      <c r="CI2278" s="35"/>
      <c r="CJ2278" s="35"/>
      <c r="CK2278" s="35"/>
      <c r="CL2278" s="35"/>
      <c r="CM2278" s="35"/>
      <c r="CN2278" s="35"/>
      <c r="CO2278" s="35"/>
      <c r="CP2278" s="35"/>
      <c r="CQ2278" s="35"/>
      <c r="CR2278" s="35"/>
      <c r="CS2278" s="35"/>
      <c r="CT2278" s="35"/>
      <c r="CU2278" s="35"/>
      <c r="CV2278" s="35"/>
      <c r="CW2278" s="35"/>
      <c r="CX2278" s="35"/>
      <c r="CY2278" s="35"/>
      <c r="CZ2278" s="35"/>
      <c r="DA2278" s="35"/>
      <c r="DB2278" s="35"/>
      <c r="DC2278" s="35"/>
      <c r="DD2278" s="35"/>
      <c r="DE2278" s="35"/>
      <c r="DF2278" s="35"/>
      <c r="DG2278" s="35"/>
      <c r="DH2278" s="35"/>
      <c r="DI2278" s="35"/>
      <c r="DJ2278" s="35"/>
      <c r="DK2278" s="35"/>
      <c r="DL2278" s="35"/>
      <c r="DM2278" s="35"/>
      <c r="DN2278" s="35"/>
      <c r="DO2278" s="35"/>
      <c r="DP2278" s="35"/>
      <c r="DQ2278" s="35"/>
      <c r="DR2278" s="35"/>
      <c r="DS2278" s="35"/>
      <c r="DT2278" s="35"/>
      <c r="DU2278" s="35"/>
      <c r="DV2278" s="35"/>
      <c r="DW2278" s="35"/>
      <c r="DX2278" s="35"/>
      <c r="DY2278" s="35"/>
      <c r="DZ2278" s="35"/>
      <c r="EA2278" s="35"/>
      <c r="EB2278" s="35"/>
      <c r="EC2278" s="35"/>
      <c r="ED2278" s="35"/>
      <c r="EE2278" s="35"/>
      <c r="EF2278" s="35"/>
      <c r="EG2278" s="35"/>
      <c r="EH2278" s="35"/>
      <c r="EI2278" s="35"/>
      <c r="EJ2278" s="35"/>
      <c r="EK2278" s="35"/>
      <c r="EL2278" s="35"/>
      <c r="EM2278" s="35"/>
      <c r="EN2278" s="35"/>
      <c r="EO2278" s="35"/>
      <c r="EP2278" s="35"/>
      <c r="EQ2278" s="35"/>
      <c r="ER2278" s="35"/>
      <c r="ES2278" s="35"/>
      <c r="ET2278" s="35"/>
      <c r="EU2278" s="35"/>
      <c r="EV2278" s="35"/>
      <c r="EW2278" s="35"/>
      <c r="EX2278" s="35"/>
      <c r="EY2278" s="35"/>
      <c r="EZ2278" s="35"/>
      <c r="FA2278" s="35"/>
      <c r="FB2278" s="35"/>
      <c r="FC2278" s="35"/>
      <c r="FD2278" s="35"/>
      <c r="FE2278" s="35"/>
      <c r="FF2278" s="35"/>
      <c r="FG2278" s="35"/>
      <c r="FH2278" s="35"/>
      <c r="FI2278" s="35"/>
      <c r="FJ2278" s="35"/>
      <c r="FK2278" s="35"/>
      <c r="FL2278" s="35"/>
      <c r="FM2278" s="35"/>
      <c r="FN2278" s="35"/>
      <c r="FO2278" s="35"/>
      <c r="FP2278" s="35"/>
      <c r="FQ2278" s="35"/>
      <c r="FR2278" s="35"/>
      <c r="FS2278" s="35"/>
      <c r="FT2278" s="35"/>
      <c r="FU2278" s="35"/>
      <c r="FV2278" s="35"/>
      <c r="FW2278" s="35"/>
      <c r="FX2278" s="35"/>
      <c r="FY2278" s="35"/>
      <c r="FZ2278" s="35"/>
    </row>
    <row r="2279" spans="1:182" x14ac:dyDescent="0.15">
      <c r="A2279" s="38">
        <f t="shared" si="694"/>
        <v>45723</v>
      </c>
      <c r="B2279" s="39">
        <f t="shared" ca="1" si="676"/>
        <v>3338.3957713</v>
      </c>
      <c r="C2279" s="40">
        <f t="shared" si="677"/>
        <v>3137.2723529499999</v>
      </c>
      <c r="D2279" s="41">
        <f ca="1">IF(A2279&lt;$B$1,VLOOKUP(A2279,[1]DI!$A$4:$B$15000,2,FALSE),0)</f>
        <v>0.13150000000000001</v>
      </c>
      <c r="E2279" s="40">
        <f t="shared" ca="1" si="678"/>
        <v>4.9036999999999996E-4</v>
      </c>
      <c r="F2279" s="42">
        <f t="shared" si="691"/>
        <v>1</v>
      </c>
      <c r="G2279" s="43">
        <f t="shared" ca="1" si="679"/>
        <v>1.0004903700000001</v>
      </c>
      <c r="H2279" s="40">
        <f ca="1">TRUNC(PRODUCT(G$10:G2278),15)</f>
        <v>1.6664973165972301</v>
      </c>
      <c r="I2279" s="40">
        <f t="shared" ca="1" si="680"/>
        <v>1.58508760333294</v>
      </c>
      <c r="J2279" s="40">
        <f t="shared" ca="1" si="681"/>
        <v>1.05135976</v>
      </c>
      <c r="K2279" s="42">
        <f t="shared" si="682"/>
        <v>2.7E-2</v>
      </c>
      <c r="L2279" s="63">
        <f t="shared" si="688"/>
        <v>45555</v>
      </c>
      <c r="M2279" s="64">
        <f t="shared" si="689"/>
        <v>114</v>
      </c>
      <c r="N2279" s="44">
        <f t="shared" si="683"/>
        <v>114</v>
      </c>
      <c r="O2279" s="40">
        <f t="shared" si="684"/>
        <v>1.012125224</v>
      </c>
      <c r="P2279" s="65">
        <f t="shared" ca="1" si="690"/>
        <v>1.0641077329999999</v>
      </c>
      <c r="Q2279" s="40">
        <f t="shared" ca="1" si="685"/>
        <v>201.12341835000001</v>
      </c>
      <c r="R2279" s="44">
        <f>IF(VLOOKUP(A2279,$Z$12:$AI$125,8)=VLOOKUP(A2278,$Z$12:$AI$125,8),0,VLOOKUP(A2279,Z$12:$AI$125,8))</f>
        <v>0</v>
      </c>
      <c r="S2279" s="45">
        <f>IF(R2279&gt;0,VLOOKUP(R2279,Y$12:$AH$125,7),0)</f>
        <v>0</v>
      </c>
      <c r="T2279" s="40">
        <f t="shared" si="686"/>
        <v>0</v>
      </c>
      <c r="U2279" s="40">
        <f t="shared" ca="1" si="687"/>
        <v>201.12341835000001</v>
      </c>
      <c r="V2279" s="46" t="str">
        <f t="shared" si="692"/>
        <v>J=</v>
      </c>
      <c r="W2279" s="47">
        <f t="shared" si="693"/>
        <v>45736</v>
      </c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35"/>
      <c r="BC2279" s="35"/>
      <c r="BD2279" s="35"/>
      <c r="BE2279" s="35"/>
      <c r="BF2279" s="35"/>
      <c r="BG2279" s="35"/>
      <c r="BH2279" s="35"/>
      <c r="BI2279" s="35"/>
      <c r="BJ2279" s="35"/>
      <c r="BK2279" s="35"/>
      <c r="BL2279" s="35"/>
      <c r="BM2279" s="35"/>
      <c r="BN2279" s="35"/>
      <c r="BO2279" s="35"/>
      <c r="BP2279" s="35"/>
      <c r="BQ2279" s="35"/>
      <c r="BR2279" s="35"/>
      <c r="BS2279" s="35"/>
      <c r="BT2279" s="35"/>
      <c r="BU2279" s="35"/>
      <c r="BV2279" s="35"/>
      <c r="BW2279" s="35"/>
      <c r="BX2279" s="35"/>
      <c r="BY2279" s="35"/>
      <c r="BZ2279" s="35"/>
      <c r="CA2279" s="35"/>
      <c r="CB2279" s="35"/>
      <c r="CC2279" s="35"/>
      <c r="CD2279" s="35"/>
      <c r="CE2279" s="35"/>
      <c r="CF2279" s="35"/>
      <c r="CG2279" s="35"/>
      <c r="CH2279" s="35"/>
      <c r="CI2279" s="35"/>
      <c r="CJ2279" s="35"/>
      <c r="CK2279" s="35"/>
      <c r="CL2279" s="35"/>
      <c r="CM2279" s="35"/>
      <c r="CN2279" s="35"/>
      <c r="CO2279" s="35"/>
      <c r="CP2279" s="35"/>
      <c r="CQ2279" s="35"/>
      <c r="CR2279" s="35"/>
      <c r="CS2279" s="35"/>
      <c r="CT2279" s="35"/>
      <c r="CU2279" s="35"/>
      <c r="CV2279" s="35"/>
      <c r="CW2279" s="35"/>
      <c r="CX2279" s="35"/>
      <c r="CY2279" s="35"/>
      <c r="CZ2279" s="35"/>
      <c r="DA2279" s="35"/>
      <c r="DB2279" s="35"/>
      <c r="DC2279" s="35"/>
      <c r="DD2279" s="35"/>
      <c r="DE2279" s="35"/>
      <c r="DF2279" s="35"/>
      <c r="DG2279" s="35"/>
      <c r="DH2279" s="35"/>
      <c r="DI2279" s="35"/>
      <c r="DJ2279" s="35"/>
      <c r="DK2279" s="35"/>
      <c r="DL2279" s="35"/>
      <c r="DM2279" s="35"/>
      <c r="DN2279" s="35"/>
      <c r="DO2279" s="35"/>
      <c r="DP2279" s="35"/>
      <c r="DQ2279" s="35"/>
      <c r="DR2279" s="35"/>
      <c r="DS2279" s="35"/>
      <c r="DT2279" s="35"/>
      <c r="DU2279" s="35"/>
      <c r="DV2279" s="35"/>
      <c r="DW2279" s="35"/>
      <c r="DX2279" s="35"/>
      <c r="DY2279" s="35"/>
      <c r="DZ2279" s="35"/>
      <c r="EA2279" s="35"/>
      <c r="EB2279" s="35"/>
      <c r="EC2279" s="35"/>
      <c r="ED2279" s="35"/>
      <c r="EE2279" s="35"/>
      <c r="EF2279" s="35"/>
      <c r="EG2279" s="35"/>
      <c r="EH2279" s="35"/>
      <c r="EI2279" s="35"/>
      <c r="EJ2279" s="35"/>
      <c r="EK2279" s="35"/>
      <c r="EL2279" s="35"/>
      <c r="EM2279" s="35"/>
      <c r="EN2279" s="35"/>
      <c r="EO2279" s="35"/>
      <c r="EP2279" s="35"/>
      <c r="EQ2279" s="35"/>
      <c r="ER2279" s="35"/>
      <c r="ES2279" s="35"/>
      <c r="ET2279" s="35"/>
      <c r="EU2279" s="35"/>
      <c r="EV2279" s="35"/>
      <c r="EW2279" s="35"/>
      <c r="EX2279" s="35"/>
      <c r="EY2279" s="35"/>
      <c r="EZ2279" s="35"/>
      <c r="FA2279" s="35"/>
      <c r="FB2279" s="35"/>
      <c r="FC2279" s="35"/>
      <c r="FD2279" s="35"/>
      <c r="FE2279" s="35"/>
      <c r="FF2279" s="35"/>
      <c r="FG2279" s="35"/>
      <c r="FH2279" s="35"/>
      <c r="FI2279" s="35"/>
      <c r="FJ2279" s="35"/>
      <c r="FK2279" s="35"/>
      <c r="FL2279" s="35"/>
      <c r="FM2279" s="35"/>
      <c r="FN2279" s="35"/>
      <c r="FO2279" s="35"/>
      <c r="FP2279" s="35"/>
      <c r="FQ2279" s="35"/>
      <c r="FR2279" s="35"/>
      <c r="FS2279" s="35"/>
      <c r="FT2279" s="35"/>
      <c r="FU2279" s="35"/>
      <c r="FV2279" s="35"/>
      <c r="FW2279" s="35"/>
      <c r="FX2279" s="35"/>
      <c r="FY2279" s="35"/>
      <c r="FZ2279" s="35"/>
    </row>
    <row r="2280" spans="1:182" x14ac:dyDescent="0.15">
      <c r="A2280" s="38">
        <f t="shared" si="694"/>
        <v>45724</v>
      </c>
      <c r="B2280" s="39">
        <f t="shared" ca="1" si="676"/>
        <v>3340.3859345199999</v>
      </c>
      <c r="C2280" s="40">
        <f t="shared" si="677"/>
        <v>3137.2723529499999</v>
      </c>
      <c r="D2280" s="41">
        <f ca="1">IF(A2280&lt;$B$1,VLOOKUP(A2280,[1]DI!$A$4:$B$15000,2,FALSE),0)</f>
        <v>0</v>
      </c>
      <c r="E2280" s="40">
        <f t="shared" ca="1" si="678"/>
        <v>0</v>
      </c>
      <c r="F2280" s="42">
        <f t="shared" si="691"/>
        <v>1</v>
      </c>
      <c r="G2280" s="43">
        <f t="shared" ca="1" si="679"/>
        <v>1</v>
      </c>
      <c r="H2280" s="40">
        <f ca="1">TRUNC(PRODUCT(G$10:G2279),15)</f>
        <v>1.6673145168863699</v>
      </c>
      <c r="I2280" s="40">
        <f t="shared" ca="1" si="680"/>
        <v>1.58508760333294</v>
      </c>
      <c r="J2280" s="40">
        <f t="shared" ca="1" si="681"/>
        <v>1.05187531</v>
      </c>
      <c r="K2280" s="42">
        <f t="shared" si="682"/>
        <v>2.7E-2</v>
      </c>
      <c r="L2280" s="63">
        <f t="shared" si="688"/>
        <v>45555</v>
      </c>
      <c r="M2280" s="64">
        <f t="shared" si="689"/>
        <v>114</v>
      </c>
      <c r="N2280" s="44">
        <f t="shared" si="683"/>
        <v>115</v>
      </c>
      <c r="O2280" s="40">
        <f t="shared" si="684"/>
        <v>1.012232233</v>
      </c>
      <c r="P2280" s="65">
        <f t="shared" ca="1" si="690"/>
        <v>1.0647420940000001</v>
      </c>
      <c r="Q2280" s="40">
        <f t="shared" ca="1" si="685"/>
        <v>203.11358157000001</v>
      </c>
      <c r="R2280" s="44">
        <f>IF(VLOOKUP(A2280,$Z$12:$AI$125,8)=VLOOKUP(A2279,$Z$12:$AI$125,8),0,VLOOKUP(A2280,Z$12:$AI$125,8))</f>
        <v>0</v>
      </c>
      <c r="S2280" s="45">
        <f>IF(R2280&gt;0,VLOOKUP(R2280,Y$12:$AH$125,7),0)</f>
        <v>0</v>
      </c>
      <c r="T2280" s="40">
        <f t="shared" si="686"/>
        <v>0</v>
      </c>
      <c r="U2280" s="40">
        <f t="shared" ca="1" si="687"/>
        <v>203.11358157000001</v>
      </c>
      <c r="V2280" s="46" t="str">
        <f t="shared" si="692"/>
        <v>J=</v>
      </c>
      <c r="W2280" s="47">
        <f t="shared" si="693"/>
        <v>45736</v>
      </c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35"/>
      <c r="BC2280" s="35"/>
      <c r="BD2280" s="35"/>
      <c r="BE2280" s="35"/>
      <c r="BF2280" s="35"/>
      <c r="BG2280" s="35"/>
      <c r="BH2280" s="35"/>
      <c r="BI2280" s="35"/>
      <c r="BJ2280" s="35"/>
      <c r="BK2280" s="35"/>
      <c r="BL2280" s="35"/>
      <c r="BM2280" s="35"/>
      <c r="BN2280" s="35"/>
      <c r="BO2280" s="35"/>
      <c r="BP2280" s="35"/>
      <c r="BQ2280" s="35"/>
      <c r="BR2280" s="35"/>
      <c r="BS2280" s="35"/>
      <c r="BT2280" s="35"/>
      <c r="BU2280" s="35"/>
      <c r="BV2280" s="35"/>
      <c r="BW2280" s="35"/>
      <c r="BX2280" s="35"/>
      <c r="BY2280" s="35"/>
      <c r="BZ2280" s="35"/>
      <c r="CA2280" s="35"/>
      <c r="CB2280" s="35"/>
      <c r="CC2280" s="35"/>
      <c r="CD2280" s="35"/>
      <c r="CE2280" s="35"/>
      <c r="CF2280" s="35"/>
      <c r="CG2280" s="35"/>
      <c r="CH2280" s="35"/>
      <c r="CI2280" s="35"/>
      <c r="CJ2280" s="35"/>
      <c r="CK2280" s="35"/>
      <c r="CL2280" s="35"/>
      <c r="CM2280" s="35"/>
      <c r="CN2280" s="35"/>
      <c r="CO2280" s="35"/>
      <c r="CP2280" s="35"/>
      <c r="CQ2280" s="35"/>
      <c r="CR2280" s="35"/>
      <c r="CS2280" s="35"/>
      <c r="CT2280" s="35"/>
      <c r="CU2280" s="35"/>
      <c r="CV2280" s="35"/>
      <c r="CW2280" s="35"/>
      <c r="CX2280" s="35"/>
      <c r="CY2280" s="35"/>
      <c r="CZ2280" s="35"/>
      <c r="DA2280" s="35"/>
      <c r="DB2280" s="35"/>
      <c r="DC2280" s="35"/>
      <c r="DD2280" s="35"/>
      <c r="DE2280" s="35"/>
      <c r="DF2280" s="35"/>
      <c r="DG2280" s="35"/>
      <c r="DH2280" s="35"/>
      <c r="DI2280" s="35"/>
      <c r="DJ2280" s="35"/>
      <c r="DK2280" s="35"/>
      <c r="DL2280" s="35"/>
      <c r="DM2280" s="35"/>
      <c r="DN2280" s="35"/>
      <c r="DO2280" s="35"/>
      <c r="DP2280" s="35"/>
      <c r="DQ2280" s="35"/>
      <c r="DR2280" s="35"/>
      <c r="DS2280" s="35"/>
      <c r="DT2280" s="35"/>
      <c r="DU2280" s="35"/>
      <c r="DV2280" s="35"/>
      <c r="DW2280" s="35"/>
      <c r="DX2280" s="35"/>
      <c r="DY2280" s="35"/>
      <c r="DZ2280" s="35"/>
      <c r="EA2280" s="35"/>
      <c r="EB2280" s="35"/>
      <c r="EC2280" s="35"/>
      <c r="ED2280" s="35"/>
      <c r="EE2280" s="35"/>
      <c r="EF2280" s="35"/>
      <c r="EG2280" s="35"/>
      <c r="EH2280" s="35"/>
      <c r="EI2280" s="35"/>
      <c r="EJ2280" s="35"/>
      <c r="EK2280" s="35"/>
      <c r="EL2280" s="35"/>
      <c r="EM2280" s="35"/>
      <c r="EN2280" s="35"/>
      <c r="EO2280" s="35"/>
      <c r="EP2280" s="35"/>
      <c r="EQ2280" s="35"/>
      <c r="ER2280" s="35"/>
      <c r="ES2280" s="35"/>
      <c r="ET2280" s="35"/>
      <c r="EU2280" s="35"/>
      <c r="EV2280" s="35"/>
      <c r="EW2280" s="35"/>
      <c r="EX2280" s="35"/>
      <c r="EY2280" s="35"/>
      <c r="EZ2280" s="35"/>
      <c r="FA2280" s="35"/>
      <c r="FB2280" s="35"/>
      <c r="FC2280" s="35"/>
      <c r="FD2280" s="35"/>
      <c r="FE2280" s="35"/>
      <c r="FF2280" s="35"/>
      <c r="FG2280" s="35"/>
      <c r="FH2280" s="35"/>
      <c r="FI2280" s="35"/>
      <c r="FJ2280" s="35"/>
      <c r="FK2280" s="35"/>
      <c r="FL2280" s="35"/>
      <c r="FM2280" s="35"/>
      <c r="FN2280" s="35"/>
      <c r="FO2280" s="35"/>
      <c r="FP2280" s="35"/>
      <c r="FQ2280" s="35"/>
      <c r="FR2280" s="35"/>
      <c r="FS2280" s="35"/>
      <c r="FT2280" s="35"/>
      <c r="FU2280" s="35"/>
      <c r="FV2280" s="35"/>
      <c r="FW2280" s="35"/>
      <c r="FX2280" s="35"/>
      <c r="FY2280" s="35"/>
      <c r="FZ2280" s="35"/>
    </row>
    <row r="2281" spans="1:182" x14ac:dyDescent="0.15">
      <c r="A2281" s="38">
        <f t="shared" si="694"/>
        <v>45725</v>
      </c>
      <c r="B2281" s="39">
        <f t="shared" ca="1" si="676"/>
        <v>3340.3859345199999</v>
      </c>
      <c r="C2281" s="40">
        <f t="shared" si="677"/>
        <v>3137.2723529499999</v>
      </c>
      <c r="D2281" s="41">
        <f ca="1">IF(A2281&lt;$B$1,VLOOKUP(A2281,[1]DI!$A$4:$B$15000,2,FALSE),0)</f>
        <v>0</v>
      </c>
      <c r="E2281" s="40">
        <f t="shared" ca="1" si="678"/>
        <v>0</v>
      </c>
      <c r="F2281" s="42">
        <f t="shared" si="691"/>
        <v>1</v>
      </c>
      <c r="G2281" s="43">
        <f t="shared" ca="1" si="679"/>
        <v>1</v>
      </c>
      <c r="H2281" s="40">
        <f ca="1">TRUNC(PRODUCT(G$10:G2280),15)</f>
        <v>1.6673145168863699</v>
      </c>
      <c r="I2281" s="40">
        <f t="shared" ca="1" si="680"/>
        <v>1.58508760333294</v>
      </c>
      <c r="J2281" s="40">
        <f t="shared" ca="1" si="681"/>
        <v>1.05187531</v>
      </c>
      <c r="K2281" s="42">
        <f t="shared" si="682"/>
        <v>2.7E-2</v>
      </c>
      <c r="L2281" s="63">
        <f t="shared" si="688"/>
        <v>45555</v>
      </c>
      <c r="M2281" s="64">
        <f t="shared" si="689"/>
        <v>114</v>
      </c>
      <c r="N2281" s="44">
        <f t="shared" si="683"/>
        <v>115</v>
      </c>
      <c r="O2281" s="40">
        <f t="shared" si="684"/>
        <v>1.012232233</v>
      </c>
      <c r="P2281" s="65">
        <f t="shared" ca="1" si="690"/>
        <v>1.0647420940000001</v>
      </c>
      <c r="Q2281" s="40">
        <f t="shared" ca="1" si="685"/>
        <v>203.11358157000001</v>
      </c>
      <c r="R2281" s="44">
        <f>IF(VLOOKUP(A2281,$Z$12:$AI$125,8)=VLOOKUP(A2280,$Z$12:$AI$125,8),0,VLOOKUP(A2281,Z$12:$AI$125,8))</f>
        <v>0</v>
      </c>
      <c r="S2281" s="45">
        <f>IF(R2281&gt;0,VLOOKUP(R2281,Y$12:$AH$125,7),0)</f>
        <v>0</v>
      </c>
      <c r="T2281" s="40">
        <f t="shared" si="686"/>
        <v>0</v>
      </c>
      <c r="U2281" s="40">
        <f t="shared" ca="1" si="687"/>
        <v>203.11358157000001</v>
      </c>
      <c r="V2281" s="46" t="str">
        <f t="shared" si="692"/>
        <v>J=</v>
      </c>
      <c r="W2281" s="47">
        <f t="shared" si="693"/>
        <v>45736</v>
      </c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35"/>
      <c r="BC2281" s="35"/>
      <c r="BD2281" s="35"/>
      <c r="BE2281" s="35"/>
      <c r="BF2281" s="35"/>
      <c r="BG2281" s="35"/>
      <c r="BH2281" s="35"/>
      <c r="BI2281" s="35"/>
      <c r="BJ2281" s="35"/>
      <c r="BK2281" s="35"/>
      <c r="BL2281" s="35"/>
      <c r="BM2281" s="35"/>
      <c r="BN2281" s="35"/>
      <c r="BO2281" s="35"/>
      <c r="BP2281" s="35"/>
      <c r="BQ2281" s="35"/>
      <c r="BR2281" s="35"/>
      <c r="BS2281" s="35"/>
      <c r="BT2281" s="35"/>
      <c r="BU2281" s="35"/>
      <c r="BV2281" s="35"/>
      <c r="BW2281" s="35"/>
      <c r="BX2281" s="35"/>
      <c r="BY2281" s="35"/>
      <c r="BZ2281" s="35"/>
      <c r="CA2281" s="35"/>
      <c r="CB2281" s="35"/>
      <c r="CC2281" s="35"/>
      <c r="CD2281" s="35"/>
      <c r="CE2281" s="35"/>
      <c r="CF2281" s="35"/>
      <c r="CG2281" s="35"/>
      <c r="CH2281" s="35"/>
      <c r="CI2281" s="35"/>
      <c r="CJ2281" s="35"/>
      <c r="CK2281" s="35"/>
      <c r="CL2281" s="35"/>
      <c r="CM2281" s="35"/>
      <c r="CN2281" s="35"/>
      <c r="CO2281" s="35"/>
      <c r="CP2281" s="35"/>
      <c r="CQ2281" s="35"/>
      <c r="CR2281" s="35"/>
      <c r="CS2281" s="35"/>
      <c r="CT2281" s="35"/>
      <c r="CU2281" s="35"/>
      <c r="CV2281" s="35"/>
      <c r="CW2281" s="35"/>
      <c r="CX2281" s="35"/>
      <c r="CY2281" s="35"/>
      <c r="CZ2281" s="35"/>
      <c r="DA2281" s="35"/>
      <c r="DB2281" s="35"/>
      <c r="DC2281" s="35"/>
      <c r="DD2281" s="35"/>
      <c r="DE2281" s="35"/>
      <c r="DF2281" s="35"/>
      <c r="DG2281" s="35"/>
      <c r="DH2281" s="35"/>
      <c r="DI2281" s="35"/>
      <c r="DJ2281" s="35"/>
      <c r="DK2281" s="35"/>
      <c r="DL2281" s="35"/>
      <c r="DM2281" s="35"/>
      <c r="DN2281" s="35"/>
      <c r="DO2281" s="35"/>
      <c r="DP2281" s="35"/>
      <c r="DQ2281" s="35"/>
      <c r="DR2281" s="35"/>
      <c r="DS2281" s="35"/>
      <c r="DT2281" s="35"/>
      <c r="DU2281" s="35"/>
      <c r="DV2281" s="35"/>
      <c r="DW2281" s="35"/>
      <c r="DX2281" s="35"/>
      <c r="DY2281" s="35"/>
      <c r="DZ2281" s="35"/>
      <c r="EA2281" s="35"/>
      <c r="EB2281" s="35"/>
      <c r="EC2281" s="35"/>
      <c r="ED2281" s="35"/>
      <c r="EE2281" s="35"/>
      <c r="EF2281" s="35"/>
      <c r="EG2281" s="35"/>
      <c r="EH2281" s="35"/>
      <c r="EI2281" s="35"/>
      <c r="EJ2281" s="35"/>
      <c r="EK2281" s="35"/>
      <c r="EL2281" s="35"/>
      <c r="EM2281" s="35"/>
      <c r="EN2281" s="35"/>
      <c r="EO2281" s="35"/>
      <c r="EP2281" s="35"/>
      <c r="EQ2281" s="35"/>
      <c r="ER2281" s="35"/>
      <c r="ES2281" s="35"/>
      <c r="ET2281" s="35"/>
      <c r="EU2281" s="35"/>
      <c r="EV2281" s="35"/>
      <c r="EW2281" s="35"/>
      <c r="EX2281" s="35"/>
      <c r="EY2281" s="35"/>
      <c r="EZ2281" s="35"/>
      <c r="FA2281" s="35"/>
      <c r="FB2281" s="35"/>
      <c r="FC2281" s="35"/>
      <c r="FD2281" s="35"/>
      <c r="FE2281" s="35"/>
      <c r="FF2281" s="35"/>
      <c r="FG2281" s="35"/>
      <c r="FH2281" s="35"/>
      <c r="FI2281" s="35"/>
      <c r="FJ2281" s="35"/>
      <c r="FK2281" s="35"/>
      <c r="FL2281" s="35"/>
      <c r="FM2281" s="35"/>
      <c r="FN2281" s="35"/>
      <c r="FO2281" s="35"/>
      <c r="FP2281" s="35"/>
      <c r="FQ2281" s="35"/>
      <c r="FR2281" s="35"/>
      <c r="FS2281" s="35"/>
      <c r="FT2281" s="35"/>
      <c r="FU2281" s="35"/>
      <c r="FV2281" s="35"/>
      <c r="FW2281" s="35"/>
      <c r="FX2281" s="35"/>
      <c r="FY2281" s="35"/>
      <c r="FZ2281" s="35"/>
    </row>
    <row r="2282" spans="1:182" x14ac:dyDescent="0.15">
      <c r="A2282" s="38">
        <f t="shared" si="694"/>
        <v>45726</v>
      </c>
      <c r="B2282" s="39">
        <f t="shared" ca="1" si="676"/>
        <v>3340.3859345199999</v>
      </c>
      <c r="C2282" s="40">
        <f t="shared" si="677"/>
        <v>3137.2723529499999</v>
      </c>
      <c r="D2282" s="41">
        <f ca="1">IF(A2282&lt;$B$1,VLOOKUP(A2282,[1]DI!$A$4:$B$15000,2,FALSE),0)</f>
        <v>0.13150000000000001</v>
      </c>
      <c r="E2282" s="40">
        <f t="shared" ca="1" si="678"/>
        <v>4.9036999999999996E-4</v>
      </c>
      <c r="F2282" s="42">
        <f t="shared" si="691"/>
        <v>1</v>
      </c>
      <c r="G2282" s="43">
        <f t="shared" ca="1" si="679"/>
        <v>1.0004903700000001</v>
      </c>
      <c r="H2282" s="40">
        <f ca="1">TRUNC(PRODUCT(G$10:G2281),15)</f>
        <v>1.6673145168863699</v>
      </c>
      <c r="I2282" s="40">
        <f t="shared" ca="1" si="680"/>
        <v>1.58508760333294</v>
      </c>
      <c r="J2282" s="40">
        <f t="shared" ca="1" si="681"/>
        <v>1.05187531</v>
      </c>
      <c r="K2282" s="42">
        <f t="shared" si="682"/>
        <v>2.7E-2</v>
      </c>
      <c r="L2282" s="63">
        <f t="shared" si="688"/>
        <v>45555</v>
      </c>
      <c r="M2282" s="64">
        <f t="shared" si="689"/>
        <v>115</v>
      </c>
      <c r="N2282" s="44">
        <f t="shared" si="683"/>
        <v>115</v>
      </c>
      <c r="O2282" s="40">
        <f t="shared" si="684"/>
        <v>1.012232233</v>
      </c>
      <c r="P2282" s="65">
        <f t="shared" ca="1" si="690"/>
        <v>1.0647420940000001</v>
      </c>
      <c r="Q2282" s="40">
        <f t="shared" ca="1" si="685"/>
        <v>203.11358157000001</v>
      </c>
      <c r="R2282" s="44">
        <f>IF(VLOOKUP(A2282,$Z$12:$AI$125,8)=VLOOKUP(A2281,$Z$12:$AI$125,8),0,VLOOKUP(A2282,Z$12:$AI$125,8))</f>
        <v>0</v>
      </c>
      <c r="S2282" s="45">
        <f>IF(R2282&gt;0,VLOOKUP(R2282,Y$12:$AH$125,7),0)</f>
        <v>0</v>
      </c>
      <c r="T2282" s="40">
        <f t="shared" si="686"/>
        <v>0</v>
      </c>
      <c r="U2282" s="40">
        <f t="shared" ca="1" si="687"/>
        <v>203.11358157000001</v>
      </c>
      <c r="V2282" s="46" t="str">
        <f t="shared" si="692"/>
        <v>J=</v>
      </c>
      <c r="W2282" s="47">
        <f t="shared" si="693"/>
        <v>45736</v>
      </c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35"/>
      <c r="BC2282" s="35"/>
      <c r="BD2282" s="35"/>
      <c r="BE2282" s="35"/>
      <c r="BF2282" s="35"/>
      <c r="BG2282" s="35"/>
      <c r="BH2282" s="35"/>
      <c r="BI2282" s="35"/>
      <c r="BJ2282" s="35"/>
      <c r="BK2282" s="35"/>
      <c r="BL2282" s="35"/>
      <c r="BM2282" s="35"/>
      <c r="BN2282" s="35"/>
      <c r="BO2282" s="35"/>
      <c r="BP2282" s="35"/>
      <c r="BQ2282" s="35"/>
      <c r="BR2282" s="35"/>
      <c r="BS2282" s="35"/>
      <c r="BT2282" s="35"/>
      <c r="BU2282" s="35"/>
      <c r="BV2282" s="35"/>
      <c r="BW2282" s="35"/>
      <c r="BX2282" s="35"/>
      <c r="BY2282" s="35"/>
      <c r="BZ2282" s="35"/>
      <c r="CA2282" s="35"/>
      <c r="CB2282" s="35"/>
      <c r="CC2282" s="35"/>
      <c r="CD2282" s="35"/>
      <c r="CE2282" s="35"/>
      <c r="CF2282" s="35"/>
      <c r="CG2282" s="35"/>
      <c r="CH2282" s="35"/>
      <c r="CI2282" s="35"/>
      <c r="CJ2282" s="35"/>
      <c r="CK2282" s="35"/>
      <c r="CL2282" s="35"/>
      <c r="CM2282" s="35"/>
      <c r="CN2282" s="35"/>
      <c r="CO2282" s="35"/>
      <c r="CP2282" s="35"/>
      <c r="CQ2282" s="35"/>
      <c r="CR2282" s="35"/>
      <c r="CS2282" s="35"/>
      <c r="CT2282" s="35"/>
      <c r="CU2282" s="35"/>
      <c r="CV2282" s="35"/>
      <c r="CW2282" s="35"/>
      <c r="CX2282" s="35"/>
      <c r="CY2282" s="35"/>
      <c r="CZ2282" s="35"/>
      <c r="DA2282" s="35"/>
      <c r="DB2282" s="35"/>
      <c r="DC2282" s="35"/>
      <c r="DD2282" s="35"/>
      <c r="DE2282" s="35"/>
      <c r="DF2282" s="35"/>
      <c r="DG2282" s="35"/>
      <c r="DH2282" s="35"/>
      <c r="DI2282" s="35"/>
      <c r="DJ2282" s="35"/>
      <c r="DK2282" s="35"/>
      <c r="DL2282" s="35"/>
      <c r="DM2282" s="35"/>
      <c r="DN2282" s="35"/>
      <c r="DO2282" s="35"/>
      <c r="DP2282" s="35"/>
      <c r="DQ2282" s="35"/>
      <c r="DR2282" s="35"/>
      <c r="DS2282" s="35"/>
      <c r="DT2282" s="35"/>
      <c r="DU2282" s="35"/>
      <c r="DV2282" s="35"/>
      <c r="DW2282" s="35"/>
      <c r="DX2282" s="35"/>
      <c r="DY2282" s="35"/>
      <c r="DZ2282" s="35"/>
      <c r="EA2282" s="35"/>
      <c r="EB2282" s="35"/>
      <c r="EC2282" s="35"/>
      <c r="ED2282" s="35"/>
      <c r="EE2282" s="35"/>
      <c r="EF2282" s="35"/>
      <c r="EG2282" s="35"/>
      <c r="EH2282" s="35"/>
      <c r="EI2282" s="35"/>
      <c r="EJ2282" s="35"/>
      <c r="EK2282" s="35"/>
      <c r="EL2282" s="35"/>
      <c r="EM2282" s="35"/>
      <c r="EN2282" s="35"/>
      <c r="EO2282" s="35"/>
      <c r="EP2282" s="35"/>
      <c r="EQ2282" s="35"/>
      <c r="ER2282" s="35"/>
      <c r="ES2282" s="35"/>
      <c r="ET2282" s="35"/>
      <c r="EU2282" s="35"/>
      <c r="EV2282" s="35"/>
      <c r="EW2282" s="35"/>
      <c r="EX2282" s="35"/>
      <c r="EY2282" s="35"/>
      <c r="EZ2282" s="35"/>
      <c r="FA2282" s="35"/>
      <c r="FB2282" s="35"/>
      <c r="FC2282" s="35"/>
      <c r="FD2282" s="35"/>
      <c r="FE2282" s="35"/>
      <c r="FF2282" s="35"/>
      <c r="FG2282" s="35"/>
      <c r="FH2282" s="35"/>
      <c r="FI2282" s="35"/>
      <c r="FJ2282" s="35"/>
      <c r="FK2282" s="35"/>
      <c r="FL2282" s="35"/>
      <c r="FM2282" s="35"/>
      <c r="FN2282" s="35"/>
      <c r="FO2282" s="35"/>
      <c r="FP2282" s="35"/>
      <c r="FQ2282" s="35"/>
      <c r="FR2282" s="35"/>
      <c r="FS2282" s="35"/>
      <c r="FT2282" s="35"/>
      <c r="FU2282" s="35"/>
      <c r="FV2282" s="35"/>
      <c r="FW2282" s="35"/>
      <c r="FX2282" s="35"/>
      <c r="FY2282" s="35"/>
      <c r="FZ2282" s="35"/>
    </row>
    <row r="2283" spans="1:182" x14ac:dyDescent="0.15">
      <c r="A2283" s="38">
        <f t="shared" si="694"/>
        <v>45727</v>
      </c>
      <c r="B2283" s="39">
        <f t="shared" ca="1" si="676"/>
        <v>3342.37730874</v>
      </c>
      <c r="C2283" s="40">
        <f t="shared" si="677"/>
        <v>3137.2723529499999</v>
      </c>
      <c r="D2283" s="41">
        <f ca="1">IF(A2283&lt;$B$1,VLOOKUP(A2283,[1]DI!$A$4:$B$15000,2,FALSE),0)</f>
        <v>0.13150000000000001</v>
      </c>
      <c r="E2283" s="40">
        <f t="shared" ca="1" si="678"/>
        <v>4.9036999999999996E-4</v>
      </c>
      <c r="F2283" s="42">
        <f t="shared" si="691"/>
        <v>1</v>
      </c>
      <c r="G2283" s="43">
        <f t="shared" ca="1" si="679"/>
        <v>1.0004903700000001</v>
      </c>
      <c r="H2283" s="40">
        <f ca="1">TRUNC(PRODUCT(G$10:G2282),15)</f>
        <v>1.66813211790601</v>
      </c>
      <c r="I2283" s="40">
        <f t="shared" ca="1" si="680"/>
        <v>1.58508760333294</v>
      </c>
      <c r="J2283" s="40">
        <f t="shared" ca="1" si="681"/>
        <v>1.05239112</v>
      </c>
      <c r="K2283" s="42">
        <f t="shared" si="682"/>
        <v>2.7E-2</v>
      </c>
      <c r="L2283" s="63">
        <f t="shared" si="688"/>
        <v>45555</v>
      </c>
      <c r="M2283" s="64">
        <f t="shared" si="689"/>
        <v>116</v>
      </c>
      <c r="N2283" s="44">
        <f t="shared" si="683"/>
        <v>116</v>
      </c>
      <c r="O2283" s="40">
        <f t="shared" si="684"/>
        <v>1.012339254</v>
      </c>
      <c r="P2283" s="65">
        <f t="shared" ca="1" si="690"/>
        <v>1.065376841</v>
      </c>
      <c r="Q2283" s="40">
        <f t="shared" ca="1" si="685"/>
        <v>205.10495578999999</v>
      </c>
      <c r="R2283" s="44">
        <f>IF(VLOOKUP(A2283,$Z$12:$AI$125,8)=VLOOKUP(A2282,$Z$12:$AI$125,8),0,VLOOKUP(A2283,Z$12:$AI$125,8))</f>
        <v>0</v>
      </c>
      <c r="S2283" s="45">
        <f>IF(R2283&gt;0,VLOOKUP(R2283,Y$12:$AH$125,7),0)</f>
        <v>0</v>
      </c>
      <c r="T2283" s="40">
        <f t="shared" si="686"/>
        <v>0</v>
      </c>
      <c r="U2283" s="40">
        <f t="shared" ca="1" si="687"/>
        <v>205.10495578999999</v>
      </c>
      <c r="V2283" s="46" t="str">
        <f t="shared" si="692"/>
        <v>J=</v>
      </c>
      <c r="W2283" s="47">
        <f t="shared" si="693"/>
        <v>45736</v>
      </c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35"/>
      <c r="BC2283" s="35"/>
      <c r="BD2283" s="35"/>
      <c r="BE2283" s="35"/>
      <c r="BF2283" s="35"/>
      <c r="BG2283" s="35"/>
      <c r="BH2283" s="35"/>
      <c r="BI2283" s="35"/>
      <c r="BJ2283" s="35"/>
      <c r="BK2283" s="35"/>
      <c r="BL2283" s="35"/>
      <c r="BM2283" s="35"/>
      <c r="BN2283" s="35"/>
      <c r="BO2283" s="35"/>
      <c r="BP2283" s="35"/>
      <c r="BQ2283" s="35"/>
      <c r="BR2283" s="35"/>
      <c r="BS2283" s="35"/>
      <c r="BT2283" s="35"/>
      <c r="BU2283" s="35"/>
      <c r="BV2283" s="35"/>
      <c r="BW2283" s="35"/>
      <c r="BX2283" s="35"/>
      <c r="BY2283" s="35"/>
      <c r="BZ2283" s="35"/>
      <c r="CA2283" s="35"/>
      <c r="CB2283" s="35"/>
      <c r="CC2283" s="35"/>
      <c r="CD2283" s="35"/>
      <c r="CE2283" s="35"/>
      <c r="CF2283" s="35"/>
      <c r="CG2283" s="35"/>
      <c r="CH2283" s="35"/>
      <c r="CI2283" s="35"/>
      <c r="CJ2283" s="35"/>
      <c r="CK2283" s="35"/>
      <c r="CL2283" s="35"/>
      <c r="CM2283" s="35"/>
      <c r="CN2283" s="35"/>
      <c r="CO2283" s="35"/>
      <c r="CP2283" s="35"/>
      <c r="CQ2283" s="35"/>
      <c r="CR2283" s="35"/>
      <c r="CS2283" s="35"/>
      <c r="CT2283" s="35"/>
      <c r="CU2283" s="35"/>
      <c r="CV2283" s="35"/>
      <c r="CW2283" s="35"/>
      <c r="CX2283" s="35"/>
      <c r="CY2283" s="35"/>
      <c r="CZ2283" s="35"/>
      <c r="DA2283" s="35"/>
      <c r="DB2283" s="35"/>
      <c r="DC2283" s="35"/>
      <c r="DD2283" s="35"/>
      <c r="DE2283" s="35"/>
      <c r="DF2283" s="35"/>
      <c r="DG2283" s="35"/>
      <c r="DH2283" s="35"/>
      <c r="DI2283" s="35"/>
      <c r="DJ2283" s="35"/>
      <c r="DK2283" s="35"/>
      <c r="DL2283" s="35"/>
      <c r="DM2283" s="35"/>
      <c r="DN2283" s="35"/>
      <c r="DO2283" s="35"/>
      <c r="DP2283" s="35"/>
      <c r="DQ2283" s="35"/>
      <c r="DR2283" s="35"/>
      <c r="DS2283" s="35"/>
      <c r="DT2283" s="35"/>
      <c r="DU2283" s="35"/>
      <c r="DV2283" s="35"/>
      <c r="DW2283" s="35"/>
      <c r="DX2283" s="35"/>
      <c r="DY2283" s="35"/>
      <c r="DZ2283" s="35"/>
      <c r="EA2283" s="35"/>
      <c r="EB2283" s="35"/>
      <c r="EC2283" s="35"/>
      <c r="ED2283" s="35"/>
      <c r="EE2283" s="35"/>
      <c r="EF2283" s="35"/>
      <c r="EG2283" s="35"/>
      <c r="EH2283" s="35"/>
      <c r="EI2283" s="35"/>
      <c r="EJ2283" s="35"/>
      <c r="EK2283" s="35"/>
      <c r="EL2283" s="35"/>
      <c r="EM2283" s="35"/>
      <c r="EN2283" s="35"/>
      <c r="EO2283" s="35"/>
      <c r="EP2283" s="35"/>
      <c r="EQ2283" s="35"/>
      <c r="ER2283" s="35"/>
      <c r="ES2283" s="35"/>
      <c r="ET2283" s="35"/>
      <c r="EU2283" s="35"/>
      <c r="EV2283" s="35"/>
      <c r="EW2283" s="35"/>
      <c r="EX2283" s="35"/>
      <c r="EY2283" s="35"/>
      <c r="EZ2283" s="35"/>
      <c r="FA2283" s="35"/>
      <c r="FB2283" s="35"/>
      <c r="FC2283" s="35"/>
      <c r="FD2283" s="35"/>
      <c r="FE2283" s="35"/>
      <c r="FF2283" s="35"/>
      <c r="FG2283" s="35"/>
      <c r="FH2283" s="35"/>
      <c r="FI2283" s="35"/>
      <c r="FJ2283" s="35"/>
      <c r="FK2283" s="35"/>
      <c r="FL2283" s="35"/>
      <c r="FM2283" s="35"/>
      <c r="FN2283" s="35"/>
      <c r="FO2283" s="35"/>
      <c r="FP2283" s="35"/>
      <c r="FQ2283" s="35"/>
      <c r="FR2283" s="35"/>
      <c r="FS2283" s="35"/>
      <c r="FT2283" s="35"/>
      <c r="FU2283" s="35"/>
      <c r="FV2283" s="35"/>
      <c r="FW2283" s="35"/>
      <c r="FX2283" s="35"/>
      <c r="FY2283" s="35"/>
      <c r="FZ2283" s="35"/>
    </row>
    <row r="2284" spans="1:182" x14ac:dyDescent="0.15">
      <c r="A2284" s="38">
        <f t="shared" si="694"/>
        <v>45728</v>
      </c>
      <c r="B2284" s="39">
        <f t="shared" ca="1" si="676"/>
        <v>3344.3698625699999</v>
      </c>
      <c r="C2284" s="40">
        <f t="shared" si="677"/>
        <v>3137.2723529499999</v>
      </c>
      <c r="D2284" s="41">
        <f ca="1">IF(A2284&lt;$B$1,VLOOKUP(A2284,[1]DI!$A$4:$B$15000,2,FALSE),0)</f>
        <v>0.13150000000000001</v>
      </c>
      <c r="E2284" s="40">
        <f t="shared" ca="1" si="678"/>
        <v>4.9036999999999996E-4</v>
      </c>
      <c r="F2284" s="42">
        <f t="shared" si="691"/>
        <v>1</v>
      </c>
      <c r="G2284" s="43">
        <f t="shared" ca="1" si="679"/>
        <v>1.0004903700000001</v>
      </c>
      <c r="H2284" s="40">
        <f ca="1">TRUNC(PRODUCT(G$10:G2283),15)</f>
        <v>1.6689501198526699</v>
      </c>
      <c r="I2284" s="40">
        <f t="shared" ca="1" si="680"/>
        <v>1.58508760333294</v>
      </c>
      <c r="J2284" s="40">
        <f t="shared" ca="1" si="681"/>
        <v>1.0529071800000001</v>
      </c>
      <c r="K2284" s="42">
        <f t="shared" si="682"/>
        <v>2.7E-2</v>
      </c>
      <c r="L2284" s="63">
        <f t="shared" si="688"/>
        <v>45555</v>
      </c>
      <c r="M2284" s="64">
        <f t="shared" si="689"/>
        <v>117</v>
      </c>
      <c r="N2284" s="44">
        <f t="shared" si="683"/>
        <v>117</v>
      </c>
      <c r="O2284" s="40">
        <f t="shared" si="684"/>
        <v>1.0124462860000001</v>
      </c>
      <c r="P2284" s="65">
        <f t="shared" ca="1" si="690"/>
        <v>1.0660119640000001</v>
      </c>
      <c r="Q2284" s="40">
        <f t="shared" ca="1" si="685"/>
        <v>207.09750962000001</v>
      </c>
      <c r="R2284" s="44">
        <f>IF(VLOOKUP(A2284,$Z$12:$AI$125,8)=VLOOKUP(A2283,$Z$12:$AI$125,8),0,VLOOKUP(A2284,Z$12:$AI$125,8))</f>
        <v>0</v>
      </c>
      <c r="S2284" s="45">
        <f>IF(R2284&gt;0,VLOOKUP(R2284,Y$12:$AH$125,7),0)</f>
        <v>0</v>
      </c>
      <c r="T2284" s="40">
        <f t="shared" si="686"/>
        <v>0</v>
      </c>
      <c r="U2284" s="40">
        <f t="shared" ca="1" si="687"/>
        <v>207.09750962000001</v>
      </c>
      <c r="V2284" s="46" t="str">
        <f t="shared" si="692"/>
        <v>J=</v>
      </c>
      <c r="W2284" s="47">
        <f t="shared" si="693"/>
        <v>45736</v>
      </c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35"/>
      <c r="BC2284" s="35"/>
      <c r="BD2284" s="35"/>
      <c r="BE2284" s="35"/>
      <c r="BF2284" s="35"/>
      <c r="BG2284" s="35"/>
      <c r="BH2284" s="35"/>
      <c r="BI2284" s="35"/>
      <c r="BJ2284" s="35"/>
      <c r="BK2284" s="35"/>
      <c r="BL2284" s="35"/>
      <c r="BM2284" s="35"/>
      <c r="BN2284" s="35"/>
      <c r="BO2284" s="35"/>
      <c r="BP2284" s="35"/>
      <c r="BQ2284" s="35"/>
      <c r="BR2284" s="35"/>
      <c r="BS2284" s="35"/>
      <c r="BT2284" s="35"/>
      <c r="BU2284" s="35"/>
      <c r="BV2284" s="35"/>
      <c r="BW2284" s="35"/>
      <c r="BX2284" s="35"/>
      <c r="BY2284" s="35"/>
      <c r="BZ2284" s="35"/>
      <c r="CA2284" s="35"/>
      <c r="CB2284" s="35"/>
      <c r="CC2284" s="35"/>
      <c r="CD2284" s="35"/>
      <c r="CE2284" s="35"/>
      <c r="CF2284" s="35"/>
      <c r="CG2284" s="35"/>
      <c r="CH2284" s="35"/>
      <c r="CI2284" s="35"/>
      <c r="CJ2284" s="35"/>
      <c r="CK2284" s="35"/>
      <c r="CL2284" s="35"/>
      <c r="CM2284" s="35"/>
      <c r="CN2284" s="35"/>
      <c r="CO2284" s="35"/>
      <c r="CP2284" s="35"/>
      <c r="CQ2284" s="35"/>
      <c r="CR2284" s="35"/>
      <c r="CS2284" s="35"/>
      <c r="CT2284" s="35"/>
      <c r="CU2284" s="35"/>
      <c r="CV2284" s="35"/>
      <c r="CW2284" s="35"/>
      <c r="CX2284" s="35"/>
      <c r="CY2284" s="35"/>
      <c r="CZ2284" s="35"/>
      <c r="DA2284" s="35"/>
      <c r="DB2284" s="35"/>
      <c r="DC2284" s="35"/>
      <c r="DD2284" s="35"/>
      <c r="DE2284" s="35"/>
      <c r="DF2284" s="35"/>
      <c r="DG2284" s="35"/>
      <c r="DH2284" s="35"/>
      <c r="DI2284" s="35"/>
      <c r="DJ2284" s="35"/>
      <c r="DK2284" s="35"/>
      <c r="DL2284" s="35"/>
      <c r="DM2284" s="35"/>
      <c r="DN2284" s="35"/>
      <c r="DO2284" s="35"/>
      <c r="DP2284" s="35"/>
      <c r="DQ2284" s="35"/>
      <c r="DR2284" s="35"/>
      <c r="DS2284" s="35"/>
      <c r="DT2284" s="35"/>
      <c r="DU2284" s="35"/>
      <c r="DV2284" s="35"/>
      <c r="DW2284" s="35"/>
      <c r="DX2284" s="35"/>
      <c r="DY2284" s="35"/>
      <c r="DZ2284" s="35"/>
      <c r="EA2284" s="35"/>
      <c r="EB2284" s="35"/>
      <c r="EC2284" s="35"/>
      <c r="ED2284" s="35"/>
      <c r="EE2284" s="35"/>
      <c r="EF2284" s="35"/>
      <c r="EG2284" s="35"/>
      <c r="EH2284" s="35"/>
      <c r="EI2284" s="35"/>
      <c r="EJ2284" s="35"/>
      <c r="EK2284" s="35"/>
      <c r="EL2284" s="35"/>
      <c r="EM2284" s="35"/>
      <c r="EN2284" s="35"/>
      <c r="EO2284" s="35"/>
      <c r="EP2284" s="35"/>
      <c r="EQ2284" s="35"/>
      <c r="ER2284" s="35"/>
      <c r="ES2284" s="35"/>
      <c r="ET2284" s="35"/>
      <c r="EU2284" s="35"/>
      <c r="EV2284" s="35"/>
      <c r="EW2284" s="35"/>
      <c r="EX2284" s="35"/>
      <c r="EY2284" s="35"/>
      <c r="EZ2284" s="35"/>
      <c r="FA2284" s="35"/>
      <c r="FB2284" s="35"/>
      <c r="FC2284" s="35"/>
      <c r="FD2284" s="35"/>
      <c r="FE2284" s="35"/>
      <c r="FF2284" s="35"/>
      <c r="FG2284" s="35"/>
      <c r="FH2284" s="35"/>
      <c r="FI2284" s="35"/>
      <c r="FJ2284" s="35"/>
      <c r="FK2284" s="35"/>
      <c r="FL2284" s="35"/>
      <c r="FM2284" s="35"/>
      <c r="FN2284" s="35"/>
      <c r="FO2284" s="35"/>
      <c r="FP2284" s="35"/>
      <c r="FQ2284" s="35"/>
      <c r="FR2284" s="35"/>
      <c r="FS2284" s="35"/>
      <c r="FT2284" s="35"/>
      <c r="FU2284" s="35"/>
      <c r="FV2284" s="35"/>
      <c r="FW2284" s="35"/>
      <c r="FX2284" s="35"/>
      <c r="FY2284" s="35"/>
      <c r="FZ2284" s="35"/>
    </row>
    <row r="2285" spans="1:182" x14ac:dyDescent="0.15">
      <c r="A2285" s="38">
        <f t="shared" si="694"/>
        <v>45729</v>
      </c>
      <c r="B2285" s="39">
        <f t="shared" ref="B2285:B2325" ca="1" si="695">IF(A2285&lt;=TODAY(),C2285+Q2285,IF(AND(A2285&gt;TODAY(),A2285&lt;=$B$1),IF(VLOOKUP(TODAY(),$A$10:$D$5000,4,FALSE)=0,"n.d",C2285+Q2285),"n.d"))</f>
        <v>3346.36359601</v>
      </c>
      <c r="C2285" s="40">
        <f t="shared" ref="C2285:C2325" si="696">TRUNC(C2284-T2284,8)</f>
        <v>3137.2723529499999</v>
      </c>
      <c r="D2285" s="41">
        <f ca="1">IF(A2285&lt;$B$1,VLOOKUP(A2285,[1]DI!$A$4:$B$15000,2,FALSE),0)</f>
        <v>0.13150000000000001</v>
      </c>
      <c r="E2285" s="40">
        <f t="shared" ref="E2285:E2325" ca="1" si="697">ROUND((((1+D2285)^(1/252)-1)),8)</f>
        <v>4.9036999999999996E-4</v>
      </c>
      <c r="F2285" s="42">
        <f t="shared" si="691"/>
        <v>1</v>
      </c>
      <c r="G2285" s="43">
        <f t="shared" ref="G2285:G2325" ca="1" si="698">TRUNC((1+(E2285*F2285)),15)</f>
        <v>1.0004903700000001</v>
      </c>
      <c r="H2285" s="40">
        <f ca="1">TRUNC(PRODUCT(G$10:G2284),15)</f>
        <v>1.66976852292294</v>
      </c>
      <c r="I2285" s="40">
        <f t="shared" ref="I2285:I2325" ca="1" si="699">IF(OR(R2284&gt;0,R2284="E"),H2284,I2284)</f>
        <v>1.58508760333294</v>
      </c>
      <c r="J2285" s="40">
        <f t="shared" ref="J2285:J2325" ca="1" si="700">ROUND(TRUNC(H2285/I2285,15),8)</f>
        <v>1.0534234899999999</v>
      </c>
      <c r="K2285" s="42">
        <f t="shared" ref="K2285:K2348" si="701">K2284</f>
        <v>2.7E-2</v>
      </c>
      <c r="L2285" s="63">
        <f t="shared" si="688"/>
        <v>45555</v>
      </c>
      <c r="M2285" s="64">
        <f t="shared" si="689"/>
        <v>118</v>
      </c>
      <c r="N2285" s="44">
        <f t="shared" ref="N2285:N2325" si="702">IF(AND(M2285=1,M2284=1),1,IF(M2285&gt;0,IF(M2285=M2284,M2285+1,M2285),0))</f>
        <v>118</v>
      </c>
      <c r="O2285" s="40">
        <f t="shared" ref="O2285:O2325" si="703">ROUND((K2285+1)^(N2285/252),9)</f>
        <v>1.01255333</v>
      </c>
      <c r="P2285" s="65">
        <f t="shared" ca="1" si="690"/>
        <v>1.066647463</v>
      </c>
      <c r="Q2285" s="40">
        <f t="shared" ref="Q2285:Q2325" ca="1" si="704">TRUNC((C2285*(P2285-1)),8)</f>
        <v>209.09124306000001</v>
      </c>
      <c r="R2285" s="44">
        <f>IF(VLOOKUP(A2285,$Z$12:$AI$125,8)=VLOOKUP(A2284,$Z$12:$AI$125,8),0,VLOOKUP(A2285,Z$12:$AI$125,8))</f>
        <v>0</v>
      </c>
      <c r="S2285" s="45">
        <f>IF(R2285&gt;0,VLOOKUP(R2285,Y$12:$AH$125,7),0)</f>
        <v>0</v>
      </c>
      <c r="T2285" s="40">
        <f t="shared" ref="T2285:T2325" si="705">IF(S2285&gt;0,(C2285*S2285),0)</f>
        <v>0</v>
      </c>
      <c r="U2285" s="40">
        <f t="shared" ref="U2285:U2325" ca="1" si="706">(Q2285+T2285)</f>
        <v>209.09124306000001</v>
      </c>
      <c r="V2285" s="46" t="str">
        <f t="shared" si="692"/>
        <v>J=</v>
      </c>
      <c r="W2285" s="47">
        <f t="shared" si="693"/>
        <v>45736</v>
      </c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  <c r="AX2285" s="35"/>
      <c r="AY2285" s="35"/>
      <c r="AZ2285" s="35"/>
      <c r="BA2285" s="35"/>
      <c r="BB2285" s="35"/>
      <c r="BC2285" s="35"/>
      <c r="BD2285" s="35"/>
      <c r="BE2285" s="35"/>
      <c r="BF2285" s="35"/>
      <c r="BG2285" s="35"/>
      <c r="BH2285" s="35"/>
      <c r="BI2285" s="35"/>
      <c r="BJ2285" s="35"/>
      <c r="BK2285" s="35"/>
      <c r="BL2285" s="35"/>
      <c r="BM2285" s="35"/>
      <c r="BN2285" s="35"/>
      <c r="BO2285" s="35"/>
      <c r="BP2285" s="35"/>
      <c r="BQ2285" s="35"/>
      <c r="BR2285" s="35"/>
      <c r="BS2285" s="35"/>
      <c r="BT2285" s="35"/>
      <c r="BU2285" s="35"/>
      <c r="BV2285" s="35"/>
      <c r="BW2285" s="35"/>
      <c r="BX2285" s="35"/>
      <c r="BY2285" s="35"/>
      <c r="BZ2285" s="35"/>
      <c r="CA2285" s="35"/>
      <c r="CB2285" s="35"/>
      <c r="CC2285" s="35"/>
      <c r="CD2285" s="35"/>
      <c r="CE2285" s="35"/>
      <c r="CF2285" s="35"/>
      <c r="CG2285" s="35"/>
      <c r="CH2285" s="35"/>
      <c r="CI2285" s="35"/>
      <c r="CJ2285" s="35"/>
      <c r="CK2285" s="35"/>
      <c r="CL2285" s="35"/>
      <c r="CM2285" s="35"/>
      <c r="CN2285" s="35"/>
      <c r="CO2285" s="35"/>
      <c r="CP2285" s="35"/>
      <c r="CQ2285" s="35"/>
      <c r="CR2285" s="35"/>
      <c r="CS2285" s="35"/>
      <c r="CT2285" s="35"/>
      <c r="CU2285" s="35"/>
      <c r="CV2285" s="35"/>
      <c r="CW2285" s="35"/>
      <c r="CX2285" s="35"/>
      <c r="CY2285" s="35"/>
      <c r="CZ2285" s="35"/>
      <c r="DA2285" s="35"/>
      <c r="DB2285" s="35"/>
      <c r="DC2285" s="35"/>
      <c r="DD2285" s="35"/>
      <c r="DE2285" s="35"/>
      <c r="DF2285" s="35"/>
      <c r="DG2285" s="35"/>
      <c r="DH2285" s="35"/>
      <c r="DI2285" s="35"/>
      <c r="DJ2285" s="35"/>
      <c r="DK2285" s="35"/>
      <c r="DL2285" s="35"/>
      <c r="DM2285" s="35"/>
      <c r="DN2285" s="35"/>
      <c r="DO2285" s="35"/>
      <c r="DP2285" s="35"/>
      <c r="DQ2285" s="35"/>
      <c r="DR2285" s="35"/>
      <c r="DS2285" s="35"/>
      <c r="DT2285" s="35"/>
      <c r="DU2285" s="35"/>
      <c r="DV2285" s="35"/>
      <c r="DW2285" s="35"/>
      <c r="DX2285" s="35"/>
      <c r="DY2285" s="35"/>
      <c r="DZ2285" s="35"/>
      <c r="EA2285" s="35"/>
      <c r="EB2285" s="35"/>
      <c r="EC2285" s="35"/>
      <c r="ED2285" s="35"/>
      <c r="EE2285" s="35"/>
      <c r="EF2285" s="35"/>
      <c r="EG2285" s="35"/>
      <c r="EH2285" s="35"/>
      <c r="EI2285" s="35"/>
      <c r="EJ2285" s="35"/>
      <c r="EK2285" s="35"/>
      <c r="EL2285" s="35"/>
      <c r="EM2285" s="35"/>
      <c r="EN2285" s="35"/>
      <c r="EO2285" s="35"/>
      <c r="EP2285" s="35"/>
      <c r="EQ2285" s="35"/>
      <c r="ER2285" s="35"/>
      <c r="ES2285" s="35"/>
      <c r="ET2285" s="35"/>
      <c r="EU2285" s="35"/>
      <c r="EV2285" s="35"/>
      <c r="EW2285" s="35"/>
      <c r="EX2285" s="35"/>
      <c r="EY2285" s="35"/>
      <c r="EZ2285" s="35"/>
      <c r="FA2285" s="35"/>
      <c r="FB2285" s="35"/>
      <c r="FC2285" s="35"/>
      <c r="FD2285" s="35"/>
      <c r="FE2285" s="35"/>
      <c r="FF2285" s="35"/>
      <c r="FG2285" s="35"/>
      <c r="FH2285" s="35"/>
      <c r="FI2285" s="35"/>
      <c r="FJ2285" s="35"/>
      <c r="FK2285" s="35"/>
      <c r="FL2285" s="35"/>
      <c r="FM2285" s="35"/>
      <c r="FN2285" s="35"/>
      <c r="FO2285" s="35"/>
      <c r="FP2285" s="35"/>
      <c r="FQ2285" s="35"/>
      <c r="FR2285" s="35"/>
      <c r="FS2285" s="35"/>
      <c r="FT2285" s="35"/>
      <c r="FU2285" s="35"/>
      <c r="FV2285" s="35"/>
      <c r="FW2285" s="35"/>
      <c r="FX2285" s="35"/>
      <c r="FY2285" s="35"/>
      <c r="FZ2285" s="35"/>
    </row>
    <row r="2286" spans="1:182" x14ac:dyDescent="0.15">
      <c r="A2286" s="38">
        <f t="shared" si="694"/>
        <v>45730</v>
      </c>
      <c r="B2286" s="39">
        <f t="shared" ca="1" si="695"/>
        <v>3348.3585341600001</v>
      </c>
      <c r="C2286" s="40">
        <f t="shared" si="696"/>
        <v>3137.2723529499999</v>
      </c>
      <c r="D2286" s="41">
        <f ca="1">IF(A2286&lt;$B$1,VLOOKUP(A2286,[1]DI!$A$4:$B$15000,2,FALSE),0)</f>
        <v>0.13150000000000001</v>
      </c>
      <c r="E2286" s="40">
        <f t="shared" ca="1" si="697"/>
        <v>4.9036999999999996E-4</v>
      </c>
      <c r="F2286" s="42">
        <f t="shared" si="691"/>
        <v>1</v>
      </c>
      <c r="G2286" s="43">
        <f t="shared" ca="1" si="698"/>
        <v>1.0004903700000001</v>
      </c>
      <c r="H2286" s="40">
        <f ca="1">TRUNC(PRODUCT(G$10:G2285),15)</f>
        <v>1.6705873273135301</v>
      </c>
      <c r="I2286" s="40">
        <f t="shared" ca="1" si="699"/>
        <v>1.58508760333294</v>
      </c>
      <c r="J2286" s="40">
        <f t="shared" ca="1" si="700"/>
        <v>1.05394006</v>
      </c>
      <c r="K2286" s="42">
        <f t="shared" si="701"/>
        <v>2.7E-2</v>
      </c>
      <c r="L2286" s="63">
        <f t="shared" si="688"/>
        <v>45555</v>
      </c>
      <c r="M2286" s="64">
        <f t="shared" si="689"/>
        <v>119</v>
      </c>
      <c r="N2286" s="44">
        <f t="shared" si="702"/>
        <v>119</v>
      </c>
      <c r="O2286" s="40">
        <f t="shared" si="703"/>
        <v>1.0126603839999999</v>
      </c>
      <c r="P2286" s="65">
        <f t="shared" ca="1" si="690"/>
        <v>1.067283346</v>
      </c>
      <c r="Q2286" s="40">
        <f t="shared" ca="1" si="704"/>
        <v>211.08618121000001</v>
      </c>
      <c r="R2286" s="44">
        <f>IF(VLOOKUP(A2286,$Z$12:$AI$125,8)=VLOOKUP(A2285,$Z$12:$AI$125,8),0,VLOOKUP(A2286,Z$12:$AI$125,8))</f>
        <v>0</v>
      </c>
      <c r="S2286" s="45">
        <f>IF(R2286&gt;0,VLOOKUP(R2286,Y$12:$AH$125,7),0)</f>
        <v>0</v>
      </c>
      <c r="T2286" s="40">
        <f t="shared" si="705"/>
        <v>0</v>
      </c>
      <c r="U2286" s="40">
        <f t="shared" ca="1" si="706"/>
        <v>211.08618121000001</v>
      </c>
      <c r="V2286" s="46" t="str">
        <f t="shared" si="692"/>
        <v>J=</v>
      </c>
      <c r="W2286" s="47">
        <f t="shared" si="693"/>
        <v>45736</v>
      </c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  <c r="AX2286" s="35"/>
      <c r="AY2286" s="35"/>
      <c r="AZ2286" s="35"/>
      <c r="BA2286" s="35"/>
      <c r="BB2286" s="35"/>
      <c r="BC2286" s="35"/>
      <c r="BD2286" s="35"/>
      <c r="BE2286" s="35"/>
      <c r="BF2286" s="35"/>
      <c r="BG2286" s="35"/>
      <c r="BH2286" s="35"/>
      <c r="BI2286" s="35"/>
      <c r="BJ2286" s="35"/>
      <c r="BK2286" s="35"/>
      <c r="BL2286" s="35"/>
      <c r="BM2286" s="35"/>
      <c r="BN2286" s="35"/>
      <c r="BO2286" s="35"/>
      <c r="BP2286" s="35"/>
      <c r="BQ2286" s="35"/>
      <c r="BR2286" s="35"/>
      <c r="BS2286" s="35"/>
      <c r="BT2286" s="35"/>
      <c r="BU2286" s="35"/>
      <c r="BV2286" s="35"/>
      <c r="BW2286" s="35"/>
      <c r="BX2286" s="35"/>
      <c r="BY2286" s="35"/>
      <c r="BZ2286" s="35"/>
      <c r="CA2286" s="35"/>
      <c r="CB2286" s="35"/>
      <c r="CC2286" s="35"/>
      <c r="CD2286" s="35"/>
      <c r="CE2286" s="35"/>
      <c r="CF2286" s="35"/>
      <c r="CG2286" s="35"/>
      <c r="CH2286" s="35"/>
      <c r="CI2286" s="35"/>
      <c r="CJ2286" s="35"/>
      <c r="CK2286" s="35"/>
      <c r="CL2286" s="35"/>
      <c r="CM2286" s="35"/>
      <c r="CN2286" s="35"/>
      <c r="CO2286" s="35"/>
      <c r="CP2286" s="35"/>
      <c r="CQ2286" s="35"/>
      <c r="CR2286" s="35"/>
      <c r="CS2286" s="35"/>
      <c r="CT2286" s="35"/>
      <c r="CU2286" s="35"/>
      <c r="CV2286" s="35"/>
      <c r="CW2286" s="35"/>
      <c r="CX2286" s="35"/>
      <c r="CY2286" s="35"/>
      <c r="CZ2286" s="35"/>
      <c r="DA2286" s="35"/>
      <c r="DB2286" s="35"/>
      <c r="DC2286" s="35"/>
      <c r="DD2286" s="35"/>
      <c r="DE2286" s="35"/>
      <c r="DF2286" s="35"/>
      <c r="DG2286" s="35"/>
      <c r="DH2286" s="35"/>
      <c r="DI2286" s="35"/>
      <c r="DJ2286" s="35"/>
      <c r="DK2286" s="35"/>
      <c r="DL2286" s="35"/>
      <c r="DM2286" s="35"/>
      <c r="DN2286" s="35"/>
      <c r="DO2286" s="35"/>
      <c r="DP2286" s="35"/>
      <c r="DQ2286" s="35"/>
      <c r="DR2286" s="35"/>
      <c r="DS2286" s="35"/>
      <c r="DT2286" s="35"/>
      <c r="DU2286" s="35"/>
      <c r="DV2286" s="35"/>
      <c r="DW2286" s="35"/>
      <c r="DX2286" s="35"/>
      <c r="DY2286" s="35"/>
      <c r="DZ2286" s="35"/>
      <c r="EA2286" s="35"/>
      <c r="EB2286" s="35"/>
      <c r="EC2286" s="35"/>
      <c r="ED2286" s="35"/>
      <c r="EE2286" s="35"/>
      <c r="EF2286" s="35"/>
      <c r="EG2286" s="35"/>
      <c r="EH2286" s="35"/>
      <c r="EI2286" s="35"/>
      <c r="EJ2286" s="35"/>
      <c r="EK2286" s="35"/>
      <c r="EL2286" s="35"/>
      <c r="EM2286" s="35"/>
      <c r="EN2286" s="35"/>
      <c r="EO2286" s="35"/>
      <c r="EP2286" s="35"/>
      <c r="EQ2286" s="35"/>
      <c r="ER2286" s="35"/>
      <c r="ES2286" s="35"/>
      <c r="ET2286" s="35"/>
      <c r="EU2286" s="35"/>
      <c r="EV2286" s="35"/>
      <c r="EW2286" s="35"/>
      <c r="EX2286" s="35"/>
      <c r="EY2286" s="35"/>
      <c r="EZ2286" s="35"/>
      <c r="FA2286" s="35"/>
      <c r="FB2286" s="35"/>
      <c r="FC2286" s="35"/>
      <c r="FD2286" s="35"/>
      <c r="FE2286" s="35"/>
      <c r="FF2286" s="35"/>
      <c r="FG2286" s="35"/>
      <c r="FH2286" s="35"/>
      <c r="FI2286" s="35"/>
      <c r="FJ2286" s="35"/>
      <c r="FK2286" s="35"/>
      <c r="FL2286" s="35"/>
      <c r="FM2286" s="35"/>
      <c r="FN2286" s="35"/>
      <c r="FO2286" s="35"/>
      <c r="FP2286" s="35"/>
      <c r="FQ2286" s="35"/>
      <c r="FR2286" s="35"/>
      <c r="FS2286" s="35"/>
      <c r="FT2286" s="35"/>
      <c r="FU2286" s="35"/>
      <c r="FV2286" s="35"/>
      <c r="FW2286" s="35"/>
      <c r="FX2286" s="35"/>
      <c r="FY2286" s="35"/>
      <c r="FZ2286" s="35"/>
    </row>
    <row r="2287" spans="1:182" x14ac:dyDescent="0.15">
      <c r="A2287" s="38">
        <f t="shared" si="694"/>
        <v>45731</v>
      </c>
      <c r="B2287" s="39">
        <f t="shared" ca="1" si="695"/>
        <v>3350.3546582099998</v>
      </c>
      <c r="C2287" s="40">
        <f t="shared" si="696"/>
        <v>3137.2723529499999</v>
      </c>
      <c r="D2287" s="41">
        <f ca="1">IF(A2287&lt;$B$1,VLOOKUP(A2287,[1]DI!$A$4:$B$15000,2,FALSE),0)</f>
        <v>0</v>
      </c>
      <c r="E2287" s="40">
        <f t="shared" ca="1" si="697"/>
        <v>0</v>
      </c>
      <c r="F2287" s="42">
        <f t="shared" si="691"/>
        <v>1</v>
      </c>
      <c r="G2287" s="43">
        <f t="shared" ca="1" si="698"/>
        <v>1</v>
      </c>
      <c r="H2287" s="40">
        <f ca="1">TRUNC(PRODUCT(G$10:G2286),15)</f>
        <v>1.67140653322122</v>
      </c>
      <c r="I2287" s="40">
        <f t="shared" ca="1" si="699"/>
        <v>1.58508760333294</v>
      </c>
      <c r="J2287" s="40">
        <f t="shared" ca="1" si="700"/>
        <v>1.05445688</v>
      </c>
      <c r="K2287" s="42">
        <f t="shared" si="701"/>
        <v>2.7E-2</v>
      </c>
      <c r="L2287" s="63">
        <f t="shared" si="688"/>
        <v>45555</v>
      </c>
      <c r="M2287" s="64">
        <f t="shared" si="689"/>
        <v>119</v>
      </c>
      <c r="N2287" s="44">
        <f t="shared" si="702"/>
        <v>120</v>
      </c>
      <c r="O2287" s="40">
        <f t="shared" si="703"/>
        <v>1.012767451</v>
      </c>
      <c r="P2287" s="65">
        <f t="shared" ca="1" si="690"/>
        <v>1.0679196070000001</v>
      </c>
      <c r="Q2287" s="40">
        <f t="shared" ca="1" si="704"/>
        <v>213.08230526</v>
      </c>
      <c r="R2287" s="44">
        <f>IF(VLOOKUP(A2287,$Z$12:$AI$125,8)=VLOOKUP(A2286,$Z$12:$AI$125,8),0,VLOOKUP(A2287,Z$12:$AI$125,8))</f>
        <v>0</v>
      </c>
      <c r="S2287" s="45">
        <f>IF(R2287&gt;0,VLOOKUP(R2287,Y$12:$AH$125,7),0)</f>
        <v>0</v>
      </c>
      <c r="T2287" s="40">
        <f t="shared" si="705"/>
        <v>0</v>
      </c>
      <c r="U2287" s="40">
        <f t="shared" ca="1" si="706"/>
        <v>213.08230526</v>
      </c>
      <c r="V2287" s="46" t="str">
        <f t="shared" si="692"/>
        <v>J=</v>
      </c>
      <c r="W2287" s="47">
        <f t="shared" si="693"/>
        <v>45736</v>
      </c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35"/>
      <c r="BD2287" s="35"/>
      <c r="BE2287" s="35"/>
      <c r="BF2287" s="35"/>
      <c r="BG2287" s="35"/>
      <c r="BH2287" s="35"/>
      <c r="BI2287" s="35"/>
      <c r="BJ2287" s="35"/>
      <c r="BK2287" s="35"/>
      <c r="BL2287" s="35"/>
      <c r="BM2287" s="35"/>
      <c r="BN2287" s="35"/>
      <c r="BO2287" s="35"/>
      <c r="BP2287" s="35"/>
      <c r="BQ2287" s="35"/>
      <c r="BR2287" s="35"/>
      <c r="BS2287" s="35"/>
      <c r="BT2287" s="35"/>
      <c r="BU2287" s="35"/>
      <c r="BV2287" s="35"/>
      <c r="BW2287" s="35"/>
      <c r="BX2287" s="35"/>
      <c r="BY2287" s="35"/>
      <c r="BZ2287" s="35"/>
      <c r="CA2287" s="35"/>
      <c r="CB2287" s="35"/>
      <c r="CC2287" s="35"/>
      <c r="CD2287" s="35"/>
      <c r="CE2287" s="35"/>
      <c r="CF2287" s="35"/>
      <c r="CG2287" s="35"/>
      <c r="CH2287" s="35"/>
      <c r="CI2287" s="35"/>
      <c r="CJ2287" s="35"/>
      <c r="CK2287" s="35"/>
      <c r="CL2287" s="35"/>
      <c r="CM2287" s="35"/>
      <c r="CN2287" s="35"/>
      <c r="CO2287" s="35"/>
      <c r="CP2287" s="35"/>
      <c r="CQ2287" s="35"/>
      <c r="CR2287" s="35"/>
      <c r="CS2287" s="35"/>
      <c r="CT2287" s="35"/>
      <c r="CU2287" s="35"/>
      <c r="CV2287" s="35"/>
      <c r="CW2287" s="35"/>
      <c r="CX2287" s="35"/>
      <c r="CY2287" s="35"/>
      <c r="CZ2287" s="35"/>
      <c r="DA2287" s="35"/>
      <c r="DB2287" s="35"/>
      <c r="DC2287" s="35"/>
      <c r="DD2287" s="35"/>
      <c r="DE2287" s="35"/>
      <c r="DF2287" s="35"/>
      <c r="DG2287" s="35"/>
      <c r="DH2287" s="35"/>
      <c r="DI2287" s="35"/>
      <c r="DJ2287" s="35"/>
      <c r="DK2287" s="35"/>
      <c r="DL2287" s="35"/>
      <c r="DM2287" s="35"/>
      <c r="DN2287" s="35"/>
      <c r="DO2287" s="35"/>
      <c r="DP2287" s="35"/>
      <c r="DQ2287" s="35"/>
      <c r="DR2287" s="35"/>
      <c r="DS2287" s="35"/>
      <c r="DT2287" s="35"/>
      <c r="DU2287" s="35"/>
      <c r="DV2287" s="35"/>
      <c r="DW2287" s="35"/>
      <c r="DX2287" s="35"/>
      <c r="DY2287" s="35"/>
      <c r="DZ2287" s="35"/>
      <c r="EA2287" s="35"/>
      <c r="EB2287" s="35"/>
      <c r="EC2287" s="35"/>
      <c r="ED2287" s="35"/>
      <c r="EE2287" s="35"/>
      <c r="EF2287" s="35"/>
      <c r="EG2287" s="35"/>
      <c r="EH2287" s="35"/>
      <c r="EI2287" s="35"/>
      <c r="EJ2287" s="35"/>
      <c r="EK2287" s="35"/>
      <c r="EL2287" s="35"/>
      <c r="EM2287" s="35"/>
      <c r="EN2287" s="35"/>
      <c r="EO2287" s="35"/>
      <c r="EP2287" s="35"/>
      <c r="EQ2287" s="35"/>
      <c r="ER2287" s="35"/>
      <c r="ES2287" s="35"/>
      <c r="ET2287" s="35"/>
      <c r="EU2287" s="35"/>
      <c r="EV2287" s="35"/>
      <c r="EW2287" s="35"/>
      <c r="EX2287" s="35"/>
      <c r="EY2287" s="35"/>
      <c r="EZ2287" s="35"/>
      <c r="FA2287" s="35"/>
      <c r="FB2287" s="35"/>
      <c r="FC2287" s="35"/>
      <c r="FD2287" s="35"/>
      <c r="FE2287" s="35"/>
      <c r="FF2287" s="35"/>
      <c r="FG2287" s="35"/>
      <c r="FH2287" s="35"/>
      <c r="FI2287" s="35"/>
      <c r="FJ2287" s="35"/>
      <c r="FK2287" s="35"/>
      <c r="FL2287" s="35"/>
      <c r="FM2287" s="35"/>
      <c r="FN2287" s="35"/>
      <c r="FO2287" s="35"/>
      <c r="FP2287" s="35"/>
      <c r="FQ2287" s="35"/>
      <c r="FR2287" s="35"/>
      <c r="FS2287" s="35"/>
      <c r="FT2287" s="35"/>
      <c r="FU2287" s="35"/>
      <c r="FV2287" s="35"/>
      <c r="FW2287" s="35"/>
      <c r="FX2287" s="35"/>
      <c r="FY2287" s="35"/>
      <c r="FZ2287" s="35"/>
    </row>
    <row r="2288" spans="1:182" x14ac:dyDescent="0.15">
      <c r="A2288" s="38">
        <f t="shared" si="694"/>
        <v>45732</v>
      </c>
      <c r="B2288" s="39">
        <f t="shared" ca="1" si="695"/>
        <v>3350.3546582099998</v>
      </c>
      <c r="C2288" s="40">
        <f t="shared" si="696"/>
        <v>3137.2723529499999</v>
      </c>
      <c r="D2288" s="41">
        <f ca="1">IF(A2288&lt;$B$1,VLOOKUP(A2288,[1]DI!$A$4:$B$15000,2,FALSE),0)</f>
        <v>0</v>
      </c>
      <c r="E2288" s="40">
        <f t="shared" ca="1" si="697"/>
        <v>0</v>
      </c>
      <c r="F2288" s="42">
        <f t="shared" si="691"/>
        <v>1</v>
      </c>
      <c r="G2288" s="43">
        <f t="shared" ca="1" si="698"/>
        <v>1</v>
      </c>
      <c r="H2288" s="40">
        <f ca="1">TRUNC(PRODUCT(G$10:G2287),15)</f>
        <v>1.67140653322122</v>
      </c>
      <c r="I2288" s="40">
        <f t="shared" ca="1" si="699"/>
        <v>1.58508760333294</v>
      </c>
      <c r="J2288" s="40">
        <f t="shared" ca="1" si="700"/>
        <v>1.05445688</v>
      </c>
      <c r="K2288" s="42">
        <f t="shared" si="701"/>
        <v>2.7E-2</v>
      </c>
      <c r="L2288" s="63">
        <f t="shared" si="688"/>
        <v>45555</v>
      </c>
      <c r="M2288" s="64">
        <f t="shared" si="689"/>
        <v>119</v>
      </c>
      <c r="N2288" s="44">
        <f t="shared" si="702"/>
        <v>120</v>
      </c>
      <c r="O2288" s="40">
        <f t="shared" si="703"/>
        <v>1.012767451</v>
      </c>
      <c r="P2288" s="65">
        <f t="shared" ca="1" si="690"/>
        <v>1.0679196070000001</v>
      </c>
      <c r="Q2288" s="40">
        <f t="shared" ca="1" si="704"/>
        <v>213.08230526</v>
      </c>
      <c r="R2288" s="44">
        <f>IF(VLOOKUP(A2288,$Z$12:$AI$125,8)=VLOOKUP(A2287,$Z$12:$AI$125,8),0,VLOOKUP(A2288,Z$12:$AI$125,8))</f>
        <v>0</v>
      </c>
      <c r="S2288" s="45">
        <f>IF(R2288&gt;0,VLOOKUP(R2288,Y$12:$AH$125,7),0)</f>
        <v>0</v>
      </c>
      <c r="T2288" s="40">
        <f t="shared" si="705"/>
        <v>0</v>
      </c>
      <c r="U2288" s="40">
        <f t="shared" ca="1" si="706"/>
        <v>213.08230526</v>
      </c>
      <c r="V2288" s="46" t="str">
        <f t="shared" si="692"/>
        <v>J=</v>
      </c>
      <c r="W2288" s="47">
        <f t="shared" si="693"/>
        <v>45736</v>
      </c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35"/>
      <c r="BD2288" s="35"/>
      <c r="BE2288" s="35"/>
      <c r="BF2288" s="35"/>
      <c r="BG2288" s="35"/>
      <c r="BH2288" s="35"/>
      <c r="BI2288" s="35"/>
      <c r="BJ2288" s="35"/>
      <c r="BK2288" s="35"/>
      <c r="BL2288" s="35"/>
      <c r="BM2288" s="35"/>
      <c r="BN2288" s="35"/>
      <c r="BO2288" s="35"/>
      <c r="BP2288" s="35"/>
      <c r="BQ2288" s="35"/>
      <c r="BR2288" s="35"/>
      <c r="BS2288" s="35"/>
      <c r="BT2288" s="35"/>
      <c r="BU2288" s="35"/>
      <c r="BV2288" s="35"/>
      <c r="BW2288" s="35"/>
      <c r="BX2288" s="35"/>
      <c r="BY2288" s="35"/>
      <c r="BZ2288" s="35"/>
      <c r="CA2288" s="35"/>
      <c r="CB2288" s="35"/>
      <c r="CC2288" s="35"/>
      <c r="CD2288" s="35"/>
      <c r="CE2288" s="35"/>
      <c r="CF2288" s="35"/>
      <c r="CG2288" s="35"/>
      <c r="CH2288" s="35"/>
      <c r="CI2288" s="35"/>
      <c r="CJ2288" s="35"/>
      <c r="CK2288" s="35"/>
      <c r="CL2288" s="35"/>
      <c r="CM2288" s="35"/>
      <c r="CN2288" s="35"/>
      <c r="CO2288" s="35"/>
      <c r="CP2288" s="35"/>
      <c r="CQ2288" s="35"/>
      <c r="CR2288" s="35"/>
      <c r="CS2288" s="35"/>
      <c r="CT2288" s="35"/>
      <c r="CU2288" s="35"/>
      <c r="CV2288" s="35"/>
      <c r="CW2288" s="35"/>
      <c r="CX2288" s="35"/>
      <c r="CY2288" s="35"/>
      <c r="CZ2288" s="35"/>
      <c r="DA2288" s="35"/>
      <c r="DB2288" s="35"/>
      <c r="DC2288" s="35"/>
      <c r="DD2288" s="35"/>
      <c r="DE2288" s="35"/>
      <c r="DF2288" s="35"/>
      <c r="DG2288" s="35"/>
      <c r="DH2288" s="35"/>
      <c r="DI2288" s="35"/>
      <c r="DJ2288" s="35"/>
      <c r="DK2288" s="35"/>
      <c r="DL2288" s="35"/>
      <c r="DM2288" s="35"/>
      <c r="DN2288" s="35"/>
      <c r="DO2288" s="35"/>
      <c r="DP2288" s="35"/>
      <c r="DQ2288" s="35"/>
      <c r="DR2288" s="35"/>
      <c r="DS2288" s="35"/>
      <c r="DT2288" s="35"/>
      <c r="DU2288" s="35"/>
      <c r="DV2288" s="35"/>
      <c r="DW2288" s="35"/>
      <c r="DX2288" s="35"/>
      <c r="DY2288" s="35"/>
      <c r="DZ2288" s="35"/>
      <c r="EA2288" s="35"/>
      <c r="EB2288" s="35"/>
      <c r="EC2288" s="35"/>
      <c r="ED2288" s="35"/>
      <c r="EE2288" s="35"/>
      <c r="EF2288" s="35"/>
      <c r="EG2288" s="35"/>
      <c r="EH2288" s="35"/>
      <c r="EI2288" s="35"/>
      <c r="EJ2288" s="35"/>
      <c r="EK2288" s="35"/>
      <c r="EL2288" s="35"/>
      <c r="EM2288" s="35"/>
      <c r="EN2288" s="35"/>
      <c r="EO2288" s="35"/>
      <c r="EP2288" s="35"/>
      <c r="EQ2288" s="35"/>
      <c r="ER2288" s="35"/>
      <c r="ES2288" s="35"/>
      <c r="ET2288" s="35"/>
      <c r="EU2288" s="35"/>
      <c r="EV2288" s="35"/>
      <c r="EW2288" s="35"/>
      <c r="EX2288" s="35"/>
      <c r="EY2288" s="35"/>
      <c r="EZ2288" s="35"/>
      <c r="FA2288" s="35"/>
      <c r="FB2288" s="35"/>
      <c r="FC2288" s="35"/>
      <c r="FD2288" s="35"/>
      <c r="FE2288" s="35"/>
      <c r="FF2288" s="35"/>
      <c r="FG2288" s="35"/>
      <c r="FH2288" s="35"/>
      <c r="FI2288" s="35"/>
      <c r="FJ2288" s="35"/>
      <c r="FK2288" s="35"/>
      <c r="FL2288" s="35"/>
      <c r="FM2288" s="35"/>
      <c r="FN2288" s="35"/>
      <c r="FO2288" s="35"/>
      <c r="FP2288" s="35"/>
      <c r="FQ2288" s="35"/>
      <c r="FR2288" s="35"/>
      <c r="FS2288" s="35"/>
      <c r="FT2288" s="35"/>
      <c r="FU2288" s="35"/>
      <c r="FV2288" s="35"/>
      <c r="FW2288" s="35"/>
      <c r="FX2288" s="35"/>
      <c r="FY2288" s="35"/>
      <c r="FZ2288" s="35"/>
    </row>
    <row r="2289" spans="1:182" x14ac:dyDescent="0.15">
      <c r="A2289" s="38">
        <f t="shared" si="694"/>
        <v>45733</v>
      </c>
      <c r="B2289" s="39">
        <f t="shared" ca="1" si="695"/>
        <v>3350.3546582099998</v>
      </c>
      <c r="C2289" s="40">
        <f t="shared" si="696"/>
        <v>3137.2723529499999</v>
      </c>
      <c r="D2289" s="41">
        <f ca="1">IF(A2289&lt;$B$1,VLOOKUP(A2289,[1]DI!$A$4:$B$15000,2,FALSE),0)</f>
        <v>0.13150000000000001</v>
      </c>
      <c r="E2289" s="40">
        <f t="shared" ca="1" si="697"/>
        <v>4.9036999999999996E-4</v>
      </c>
      <c r="F2289" s="42">
        <f t="shared" si="691"/>
        <v>1</v>
      </c>
      <c r="G2289" s="43">
        <f t="shared" ca="1" si="698"/>
        <v>1.0004903700000001</v>
      </c>
      <c r="H2289" s="40">
        <f ca="1">TRUNC(PRODUCT(G$10:G2288),15)</f>
        <v>1.67140653322122</v>
      </c>
      <c r="I2289" s="40">
        <f t="shared" ca="1" si="699"/>
        <v>1.58508760333294</v>
      </c>
      <c r="J2289" s="40">
        <f t="shared" ca="1" si="700"/>
        <v>1.05445688</v>
      </c>
      <c r="K2289" s="42">
        <f t="shared" si="701"/>
        <v>2.7E-2</v>
      </c>
      <c r="L2289" s="63">
        <f t="shared" si="688"/>
        <v>45555</v>
      </c>
      <c r="M2289" s="64">
        <f t="shared" si="689"/>
        <v>120</v>
      </c>
      <c r="N2289" s="44">
        <f t="shared" si="702"/>
        <v>120</v>
      </c>
      <c r="O2289" s="40">
        <f t="shared" si="703"/>
        <v>1.012767451</v>
      </c>
      <c r="P2289" s="65">
        <f t="shared" ca="1" si="690"/>
        <v>1.0679196070000001</v>
      </c>
      <c r="Q2289" s="40">
        <f t="shared" ca="1" si="704"/>
        <v>213.08230526</v>
      </c>
      <c r="R2289" s="44">
        <f>IF(VLOOKUP(A2289,$Z$12:$AI$125,8)=VLOOKUP(A2288,$Z$12:$AI$125,8),0,VLOOKUP(A2289,Z$12:$AI$125,8))</f>
        <v>0</v>
      </c>
      <c r="S2289" s="45">
        <f>IF(R2289&gt;0,VLOOKUP(R2289,Y$12:$AH$125,7),0)</f>
        <v>0</v>
      </c>
      <c r="T2289" s="40">
        <f t="shared" si="705"/>
        <v>0</v>
      </c>
      <c r="U2289" s="40">
        <f t="shared" ca="1" si="706"/>
        <v>213.08230526</v>
      </c>
      <c r="V2289" s="46" t="str">
        <f t="shared" si="692"/>
        <v>J=</v>
      </c>
      <c r="W2289" s="47">
        <f t="shared" si="693"/>
        <v>45736</v>
      </c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35"/>
      <c r="BD2289" s="35"/>
      <c r="BE2289" s="35"/>
      <c r="BF2289" s="35"/>
      <c r="BG2289" s="35"/>
      <c r="BH2289" s="35"/>
      <c r="BI2289" s="35"/>
      <c r="BJ2289" s="35"/>
      <c r="BK2289" s="35"/>
      <c r="BL2289" s="35"/>
      <c r="BM2289" s="35"/>
      <c r="BN2289" s="35"/>
      <c r="BO2289" s="35"/>
      <c r="BP2289" s="35"/>
      <c r="BQ2289" s="35"/>
      <c r="BR2289" s="35"/>
      <c r="BS2289" s="35"/>
      <c r="BT2289" s="35"/>
      <c r="BU2289" s="35"/>
      <c r="BV2289" s="35"/>
      <c r="BW2289" s="35"/>
      <c r="BX2289" s="35"/>
      <c r="BY2289" s="35"/>
      <c r="BZ2289" s="35"/>
      <c r="CA2289" s="35"/>
      <c r="CB2289" s="35"/>
      <c r="CC2289" s="35"/>
      <c r="CD2289" s="35"/>
      <c r="CE2289" s="35"/>
      <c r="CF2289" s="35"/>
      <c r="CG2289" s="35"/>
      <c r="CH2289" s="35"/>
      <c r="CI2289" s="35"/>
      <c r="CJ2289" s="35"/>
      <c r="CK2289" s="35"/>
      <c r="CL2289" s="35"/>
      <c r="CM2289" s="35"/>
      <c r="CN2289" s="35"/>
      <c r="CO2289" s="35"/>
      <c r="CP2289" s="35"/>
      <c r="CQ2289" s="35"/>
      <c r="CR2289" s="35"/>
      <c r="CS2289" s="35"/>
      <c r="CT2289" s="35"/>
      <c r="CU2289" s="35"/>
      <c r="CV2289" s="35"/>
      <c r="CW2289" s="35"/>
      <c r="CX2289" s="35"/>
      <c r="CY2289" s="35"/>
      <c r="CZ2289" s="35"/>
      <c r="DA2289" s="35"/>
      <c r="DB2289" s="35"/>
      <c r="DC2289" s="35"/>
      <c r="DD2289" s="35"/>
      <c r="DE2289" s="35"/>
      <c r="DF2289" s="35"/>
      <c r="DG2289" s="35"/>
      <c r="DH2289" s="35"/>
      <c r="DI2289" s="35"/>
      <c r="DJ2289" s="35"/>
      <c r="DK2289" s="35"/>
      <c r="DL2289" s="35"/>
      <c r="DM2289" s="35"/>
      <c r="DN2289" s="35"/>
      <c r="DO2289" s="35"/>
      <c r="DP2289" s="35"/>
      <c r="DQ2289" s="35"/>
      <c r="DR2289" s="35"/>
      <c r="DS2289" s="35"/>
      <c r="DT2289" s="35"/>
      <c r="DU2289" s="35"/>
      <c r="DV2289" s="35"/>
      <c r="DW2289" s="35"/>
      <c r="DX2289" s="35"/>
      <c r="DY2289" s="35"/>
      <c r="DZ2289" s="35"/>
      <c r="EA2289" s="35"/>
      <c r="EB2289" s="35"/>
      <c r="EC2289" s="35"/>
      <c r="ED2289" s="35"/>
      <c r="EE2289" s="35"/>
      <c r="EF2289" s="35"/>
      <c r="EG2289" s="35"/>
      <c r="EH2289" s="35"/>
      <c r="EI2289" s="35"/>
      <c r="EJ2289" s="35"/>
      <c r="EK2289" s="35"/>
      <c r="EL2289" s="35"/>
      <c r="EM2289" s="35"/>
      <c r="EN2289" s="35"/>
      <c r="EO2289" s="35"/>
      <c r="EP2289" s="35"/>
      <c r="EQ2289" s="35"/>
      <c r="ER2289" s="35"/>
      <c r="ES2289" s="35"/>
      <c r="ET2289" s="35"/>
      <c r="EU2289" s="35"/>
      <c r="EV2289" s="35"/>
      <c r="EW2289" s="35"/>
      <c r="EX2289" s="35"/>
      <c r="EY2289" s="35"/>
      <c r="EZ2289" s="35"/>
      <c r="FA2289" s="35"/>
      <c r="FB2289" s="35"/>
      <c r="FC2289" s="35"/>
      <c r="FD2289" s="35"/>
      <c r="FE2289" s="35"/>
      <c r="FF2289" s="35"/>
      <c r="FG2289" s="35"/>
      <c r="FH2289" s="35"/>
      <c r="FI2289" s="35"/>
      <c r="FJ2289" s="35"/>
      <c r="FK2289" s="35"/>
      <c r="FL2289" s="35"/>
      <c r="FM2289" s="35"/>
      <c r="FN2289" s="35"/>
      <c r="FO2289" s="35"/>
      <c r="FP2289" s="35"/>
      <c r="FQ2289" s="35"/>
      <c r="FR2289" s="35"/>
      <c r="FS2289" s="35"/>
      <c r="FT2289" s="35"/>
      <c r="FU2289" s="35"/>
      <c r="FV2289" s="35"/>
      <c r="FW2289" s="35"/>
      <c r="FX2289" s="35"/>
      <c r="FY2289" s="35"/>
      <c r="FZ2289" s="35"/>
    </row>
    <row r="2290" spans="1:182" x14ac:dyDescent="0.15">
      <c r="A2290" s="38">
        <f t="shared" si="694"/>
        <v>45734</v>
      </c>
      <c r="B2290" s="39">
        <f t="shared" ca="1" si="695"/>
        <v>3352.3519869699999</v>
      </c>
      <c r="C2290" s="40">
        <f t="shared" si="696"/>
        <v>3137.2723529499999</v>
      </c>
      <c r="D2290" s="41">
        <f ca="1">IF(A2290&lt;$B$1,VLOOKUP(A2290,[1]DI!$A$4:$B$15000,2,FALSE),0)</f>
        <v>0.13150000000000001</v>
      </c>
      <c r="E2290" s="40">
        <f t="shared" ca="1" si="697"/>
        <v>4.9036999999999996E-4</v>
      </c>
      <c r="F2290" s="42">
        <f t="shared" si="691"/>
        <v>1</v>
      </c>
      <c r="G2290" s="43">
        <f t="shared" ca="1" si="698"/>
        <v>1.0004903700000001</v>
      </c>
      <c r="H2290" s="40">
        <f ca="1">TRUNC(PRODUCT(G$10:G2289),15)</f>
        <v>1.67222614084292</v>
      </c>
      <c r="I2290" s="40">
        <f t="shared" ca="1" si="699"/>
        <v>1.58508760333294</v>
      </c>
      <c r="J2290" s="40">
        <f t="shared" ca="1" si="700"/>
        <v>1.0549739600000001</v>
      </c>
      <c r="K2290" s="42">
        <f t="shared" si="701"/>
        <v>2.7E-2</v>
      </c>
      <c r="L2290" s="63">
        <f t="shared" ref="L2290:L2325" si="707">IF(R2289&gt;0,VLOOKUP(R2289,Y$12:Z$40,2),L2289)</f>
        <v>45555</v>
      </c>
      <c r="M2290" s="64">
        <f t="shared" ref="M2290:M2325" si="708">IF(A2290&gt;L2290,IF(NETWORKDAYS(L2290,A2290,$Y$50:$Y$203)-1=0,1,NETWORKDAYS(L2290,A2290,$Y$50:$Y$203)-1),0)</f>
        <v>121</v>
      </c>
      <c r="N2290" s="44">
        <f t="shared" si="702"/>
        <v>121</v>
      </c>
      <c r="O2290" s="40">
        <f t="shared" si="703"/>
        <v>1.012874528</v>
      </c>
      <c r="P2290" s="65">
        <f t="shared" ca="1" si="690"/>
        <v>1.068556252</v>
      </c>
      <c r="Q2290" s="40">
        <f t="shared" ca="1" si="704"/>
        <v>215.07963401999999</v>
      </c>
      <c r="R2290" s="44">
        <f>IF(VLOOKUP(A2290,$Z$12:$AI$125,8)=VLOOKUP(A2289,$Z$12:$AI$125,8),0,VLOOKUP(A2290,Z$12:$AI$125,8))</f>
        <v>0</v>
      </c>
      <c r="S2290" s="45">
        <f>IF(R2290&gt;0,VLOOKUP(R2290,Y$12:$AH$125,7),0)</f>
        <v>0</v>
      </c>
      <c r="T2290" s="40">
        <f t="shared" si="705"/>
        <v>0</v>
      </c>
      <c r="U2290" s="40">
        <f t="shared" ca="1" si="706"/>
        <v>215.07963401999999</v>
      </c>
      <c r="V2290" s="46" t="str">
        <f t="shared" si="692"/>
        <v>J=</v>
      </c>
      <c r="W2290" s="47">
        <f t="shared" si="693"/>
        <v>45736</v>
      </c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35"/>
      <c r="BC2290" s="35"/>
      <c r="BD2290" s="35"/>
      <c r="BE2290" s="35"/>
      <c r="BF2290" s="35"/>
      <c r="BG2290" s="35"/>
      <c r="BH2290" s="35"/>
      <c r="BI2290" s="35"/>
      <c r="BJ2290" s="35"/>
      <c r="BK2290" s="35"/>
      <c r="BL2290" s="35"/>
      <c r="BM2290" s="35"/>
      <c r="BN2290" s="35"/>
      <c r="BO2290" s="35"/>
      <c r="BP2290" s="35"/>
      <c r="BQ2290" s="35"/>
      <c r="BR2290" s="35"/>
      <c r="BS2290" s="35"/>
      <c r="BT2290" s="35"/>
      <c r="BU2290" s="35"/>
      <c r="BV2290" s="35"/>
      <c r="BW2290" s="35"/>
      <c r="BX2290" s="35"/>
      <c r="BY2290" s="35"/>
      <c r="BZ2290" s="35"/>
      <c r="CA2290" s="35"/>
      <c r="CB2290" s="35"/>
      <c r="CC2290" s="35"/>
      <c r="CD2290" s="35"/>
      <c r="CE2290" s="35"/>
      <c r="CF2290" s="35"/>
      <c r="CG2290" s="35"/>
      <c r="CH2290" s="35"/>
      <c r="CI2290" s="35"/>
      <c r="CJ2290" s="35"/>
      <c r="CK2290" s="35"/>
      <c r="CL2290" s="35"/>
      <c r="CM2290" s="35"/>
      <c r="CN2290" s="35"/>
      <c r="CO2290" s="35"/>
      <c r="CP2290" s="35"/>
      <c r="CQ2290" s="35"/>
      <c r="CR2290" s="35"/>
      <c r="CS2290" s="35"/>
      <c r="CT2290" s="35"/>
      <c r="CU2290" s="35"/>
      <c r="CV2290" s="35"/>
      <c r="CW2290" s="35"/>
      <c r="CX2290" s="35"/>
      <c r="CY2290" s="35"/>
      <c r="CZ2290" s="35"/>
      <c r="DA2290" s="35"/>
      <c r="DB2290" s="35"/>
      <c r="DC2290" s="35"/>
      <c r="DD2290" s="35"/>
      <c r="DE2290" s="35"/>
      <c r="DF2290" s="35"/>
      <c r="DG2290" s="35"/>
      <c r="DH2290" s="35"/>
      <c r="DI2290" s="35"/>
      <c r="DJ2290" s="35"/>
      <c r="DK2290" s="35"/>
      <c r="DL2290" s="35"/>
      <c r="DM2290" s="35"/>
      <c r="DN2290" s="35"/>
      <c r="DO2290" s="35"/>
      <c r="DP2290" s="35"/>
      <c r="DQ2290" s="35"/>
      <c r="DR2290" s="35"/>
      <c r="DS2290" s="35"/>
      <c r="DT2290" s="35"/>
      <c r="DU2290" s="35"/>
      <c r="DV2290" s="35"/>
      <c r="DW2290" s="35"/>
      <c r="DX2290" s="35"/>
      <c r="DY2290" s="35"/>
      <c r="DZ2290" s="35"/>
      <c r="EA2290" s="35"/>
      <c r="EB2290" s="35"/>
      <c r="EC2290" s="35"/>
      <c r="ED2290" s="35"/>
      <c r="EE2290" s="35"/>
      <c r="EF2290" s="35"/>
      <c r="EG2290" s="35"/>
      <c r="EH2290" s="35"/>
      <c r="EI2290" s="35"/>
      <c r="EJ2290" s="35"/>
      <c r="EK2290" s="35"/>
      <c r="EL2290" s="35"/>
      <c r="EM2290" s="35"/>
      <c r="EN2290" s="35"/>
      <c r="EO2290" s="35"/>
      <c r="EP2290" s="35"/>
      <c r="EQ2290" s="35"/>
      <c r="ER2290" s="35"/>
      <c r="ES2290" s="35"/>
      <c r="ET2290" s="35"/>
      <c r="EU2290" s="35"/>
      <c r="EV2290" s="35"/>
      <c r="EW2290" s="35"/>
      <c r="EX2290" s="35"/>
      <c r="EY2290" s="35"/>
      <c r="EZ2290" s="35"/>
      <c r="FA2290" s="35"/>
      <c r="FB2290" s="35"/>
      <c r="FC2290" s="35"/>
      <c r="FD2290" s="35"/>
      <c r="FE2290" s="35"/>
      <c r="FF2290" s="35"/>
      <c r="FG2290" s="35"/>
      <c r="FH2290" s="35"/>
      <c r="FI2290" s="35"/>
      <c r="FJ2290" s="35"/>
      <c r="FK2290" s="35"/>
      <c r="FL2290" s="35"/>
      <c r="FM2290" s="35"/>
      <c r="FN2290" s="35"/>
      <c r="FO2290" s="35"/>
      <c r="FP2290" s="35"/>
      <c r="FQ2290" s="35"/>
      <c r="FR2290" s="35"/>
      <c r="FS2290" s="35"/>
      <c r="FT2290" s="35"/>
      <c r="FU2290" s="35"/>
      <c r="FV2290" s="35"/>
      <c r="FW2290" s="35"/>
      <c r="FX2290" s="35"/>
      <c r="FY2290" s="35"/>
      <c r="FZ2290" s="35"/>
    </row>
    <row r="2291" spans="1:182" x14ac:dyDescent="0.15">
      <c r="A2291" s="38">
        <f t="shared" si="694"/>
        <v>45735</v>
      </c>
      <c r="B2291" s="39">
        <f t="shared" ca="1" si="695"/>
        <v>3354.3504671000001</v>
      </c>
      <c r="C2291" s="40">
        <f t="shared" si="696"/>
        <v>3137.2723529499999</v>
      </c>
      <c r="D2291" s="41">
        <f ca="1">IF(A2291&lt;$B$1,VLOOKUP(A2291,[1]DI!$A$4:$B$15000,2,FALSE),0)</f>
        <v>0.13150000000000001</v>
      </c>
      <c r="E2291" s="40">
        <f t="shared" ca="1" si="697"/>
        <v>4.9036999999999996E-4</v>
      </c>
      <c r="F2291" s="42">
        <f t="shared" si="691"/>
        <v>1</v>
      </c>
      <c r="G2291" s="43">
        <f t="shared" ca="1" si="698"/>
        <v>1.0004903700000001</v>
      </c>
      <c r="H2291" s="40">
        <f ca="1">TRUNC(PRODUCT(G$10:G2290),15)</f>
        <v>1.6730461503756</v>
      </c>
      <c r="I2291" s="40">
        <f t="shared" ca="1" si="699"/>
        <v>1.58508760333294</v>
      </c>
      <c r="J2291" s="40">
        <f t="shared" ca="1" si="700"/>
        <v>1.05549128</v>
      </c>
      <c r="K2291" s="42">
        <f t="shared" si="701"/>
        <v>2.7E-2</v>
      </c>
      <c r="L2291" s="63">
        <f t="shared" si="707"/>
        <v>45555</v>
      </c>
      <c r="M2291" s="64">
        <f t="shared" si="708"/>
        <v>122</v>
      </c>
      <c r="N2291" s="44">
        <f t="shared" si="702"/>
        <v>122</v>
      </c>
      <c r="O2291" s="40">
        <f t="shared" si="703"/>
        <v>1.0129816169999999</v>
      </c>
      <c r="P2291" s="65">
        <f t="shared" ref="P2291:P2325" ca="1" si="709">ROUND(J2291*O2291,9)</f>
        <v>1.0691932639999999</v>
      </c>
      <c r="Q2291" s="40">
        <f t="shared" ca="1" si="704"/>
        <v>217.07811415</v>
      </c>
      <c r="R2291" s="44">
        <f>IF(VLOOKUP(A2291,$Z$12:$AI$125,8)=VLOOKUP(A2290,$Z$12:$AI$125,8),0,VLOOKUP(A2291,Z$12:$AI$125,8))</f>
        <v>0</v>
      </c>
      <c r="S2291" s="45">
        <f>IF(R2291&gt;0,VLOOKUP(R2291,Y$12:$AH$125,7),0)</f>
        <v>0</v>
      </c>
      <c r="T2291" s="40">
        <f t="shared" si="705"/>
        <v>0</v>
      </c>
      <c r="U2291" s="40">
        <f t="shared" ca="1" si="706"/>
        <v>217.07811415</v>
      </c>
      <c r="V2291" s="46" t="str">
        <f t="shared" si="692"/>
        <v>J=</v>
      </c>
      <c r="W2291" s="47">
        <f t="shared" si="693"/>
        <v>45736</v>
      </c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35"/>
      <c r="BD2291" s="35"/>
      <c r="BE2291" s="35"/>
      <c r="BF2291" s="35"/>
      <c r="BG2291" s="35"/>
      <c r="BH2291" s="35"/>
      <c r="BI2291" s="35"/>
      <c r="BJ2291" s="35"/>
      <c r="BK2291" s="35"/>
      <c r="BL2291" s="35"/>
      <c r="BM2291" s="35"/>
      <c r="BN2291" s="35"/>
      <c r="BO2291" s="35"/>
      <c r="BP2291" s="35"/>
      <c r="BQ2291" s="35"/>
      <c r="BR2291" s="35"/>
      <c r="BS2291" s="35"/>
      <c r="BT2291" s="35"/>
      <c r="BU2291" s="35"/>
      <c r="BV2291" s="35"/>
      <c r="BW2291" s="35"/>
      <c r="BX2291" s="35"/>
      <c r="BY2291" s="35"/>
      <c r="BZ2291" s="35"/>
      <c r="CA2291" s="35"/>
      <c r="CB2291" s="35"/>
      <c r="CC2291" s="35"/>
      <c r="CD2291" s="35"/>
      <c r="CE2291" s="35"/>
      <c r="CF2291" s="35"/>
      <c r="CG2291" s="35"/>
      <c r="CH2291" s="35"/>
      <c r="CI2291" s="35"/>
      <c r="CJ2291" s="35"/>
      <c r="CK2291" s="35"/>
      <c r="CL2291" s="35"/>
      <c r="CM2291" s="35"/>
      <c r="CN2291" s="35"/>
      <c r="CO2291" s="35"/>
      <c r="CP2291" s="35"/>
      <c r="CQ2291" s="35"/>
      <c r="CR2291" s="35"/>
      <c r="CS2291" s="35"/>
      <c r="CT2291" s="35"/>
      <c r="CU2291" s="35"/>
      <c r="CV2291" s="35"/>
      <c r="CW2291" s="35"/>
      <c r="CX2291" s="35"/>
      <c r="CY2291" s="35"/>
      <c r="CZ2291" s="35"/>
      <c r="DA2291" s="35"/>
      <c r="DB2291" s="35"/>
      <c r="DC2291" s="35"/>
      <c r="DD2291" s="35"/>
      <c r="DE2291" s="35"/>
      <c r="DF2291" s="35"/>
      <c r="DG2291" s="35"/>
      <c r="DH2291" s="35"/>
      <c r="DI2291" s="35"/>
      <c r="DJ2291" s="35"/>
      <c r="DK2291" s="35"/>
      <c r="DL2291" s="35"/>
      <c r="DM2291" s="35"/>
      <c r="DN2291" s="35"/>
      <c r="DO2291" s="35"/>
      <c r="DP2291" s="35"/>
      <c r="DQ2291" s="35"/>
      <c r="DR2291" s="35"/>
      <c r="DS2291" s="35"/>
      <c r="DT2291" s="35"/>
      <c r="DU2291" s="35"/>
      <c r="DV2291" s="35"/>
      <c r="DW2291" s="35"/>
      <c r="DX2291" s="35"/>
      <c r="DY2291" s="35"/>
      <c r="DZ2291" s="35"/>
      <c r="EA2291" s="35"/>
      <c r="EB2291" s="35"/>
      <c r="EC2291" s="35"/>
      <c r="ED2291" s="35"/>
      <c r="EE2291" s="35"/>
      <c r="EF2291" s="35"/>
      <c r="EG2291" s="35"/>
      <c r="EH2291" s="35"/>
      <c r="EI2291" s="35"/>
      <c r="EJ2291" s="35"/>
      <c r="EK2291" s="35"/>
      <c r="EL2291" s="35"/>
      <c r="EM2291" s="35"/>
      <c r="EN2291" s="35"/>
      <c r="EO2291" s="35"/>
      <c r="EP2291" s="35"/>
      <c r="EQ2291" s="35"/>
      <c r="ER2291" s="35"/>
      <c r="ES2291" s="35"/>
      <c r="ET2291" s="35"/>
      <c r="EU2291" s="35"/>
      <c r="EV2291" s="35"/>
      <c r="EW2291" s="35"/>
      <c r="EX2291" s="35"/>
      <c r="EY2291" s="35"/>
      <c r="EZ2291" s="35"/>
      <c r="FA2291" s="35"/>
      <c r="FB2291" s="35"/>
      <c r="FC2291" s="35"/>
      <c r="FD2291" s="35"/>
      <c r="FE2291" s="35"/>
      <c r="FF2291" s="35"/>
      <c r="FG2291" s="35"/>
      <c r="FH2291" s="35"/>
      <c r="FI2291" s="35"/>
      <c r="FJ2291" s="35"/>
      <c r="FK2291" s="35"/>
      <c r="FL2291" s="35"/>
      <c r="FM2291" s="35"/>
      <c r="FN2291" s="35"/>
      <c r="FO2291" s="35"/>
      <c r="FP2291" s="35"/>
      <c r="FQ2291" s="35"/>
      <c r="FR2291" s="35"/>
      <c r="FS2291" s="35"/>
      <c r="FT2291" s="35"/>
      <c r="FU2291" s="35"/>
      <c r="FV2291" s="35"/>
      <c r="FW2291" s="35"/>
      <c r="FX2291" s="35"/>
      <c r="FY2291" s="35"/>
      <c r="FZ2291" s="35"/>
    </row>
    <row r="2292" spans="1:182" x14ac:dyDescent="0.15">
      <c r="A2292" s="38">
        <f t="shared" si="694"/>
        <v>45736</v>
      </c>
      <c r="B2292" s="39">
        <f t="shared" ca="1" si="695"/>
        <v>3356.3501864599998</v>
      </c>
      <c r="C2292" s="40">
        <f t="shared" si="696"/>
        <v>3137.2723529499999</v>
      </c>
      <c r="D2292" s="41">
        <f ca="1">IF(A2292&lt;$B$1,VLOOKUP(A2292,[1]DI!$A$4:$B$15000,2,FALSE),0)</f>
        <v>0.14149999999999999</v>
      </c>
      <c r="E2292" s="40">
        <f t="shared" ca="1" si="697"/>
        <v>5.2530999999999997E-4</v>
      </c>
      <c r="F2292" s="42">
        <f t="shared" si="691"/>
        <v>1</v>
      </c>
      <c r="G2292" s="43">
        <f t="shared" ca="1" si="698"/>
        <v>1.00052531</v>
      </c>
      <c r="H2292" s="40">
        <f ca="1">TRUNC(PRODUCT(G$10:G2291),15)</f>
        <v>1.67386656201636</v>
      </c>
      <c r="I2292" s="40">
        <f t="shared" ca="1" si="699"/>
        <v>1.58508760333294</v>
      </c>
      <c r="J2292" s="40">
        <f t="shared" ca="1" si="700"/>
        <v>1.0560088700000001</v>
      </c>
      <c r="K2292" s="42">
        <f t="shared" si="701"/>
        <v>2.7E-2</v>
      </c>
      <c r="L2292" s="63">
        <f t="shared" si="707"/>
        <v>45555</v>
      </c>
      <c r="M2292" s="64">
        <f t="shared" si="708"/>
        <v>123</v>
      </c>
      <c r="N2292" s="44">
        <f t="shared" si="702"/>
        <v>123</v>
      </c>
      <c r="O2292" s="40">
        <f t="shared" si="703"/>
        <v>1.013088717</v>
      </c>
      <c r="P2292" s="65">
        <f t="shared" ca="1" si="709"/>
        <v>1.0698306710000001</v>
      </c>
      <c r="Q2292" s="40">
        <f t="shared" ca="1" si="704"/>
        <v>219.07783351</v>
      </c>
      <c r="R2292" s="44">
        <f>IF(VLOOKUP(A2292,$Z$12:$AI$125,8)=VLOOKUP(A2291,$Z$12:$AI$125,8),0,VLOOKUP(A2292,Z$12:$AI$125,8))</f>
        <v>20</v>
      </c>
      <c r="S2292" s="45">
        <f>IF(R2292&gt;0,VLOOKUP(R2292,Y$12:$AH$125,7),0)</f>
        <v>0</v>
      </c>
      <c r="T2292" s="40">
        <f t="shared" si="705"/>
        <v>0</v>
      </c>
      <c r="U2292" s="40">
        <f t="shared" ca="1" si="706"/>
        <v>219.07783351</v>
      </c>
      <c r="V2292" s="46" t="str">
        <f t="shared" si="692"/>
        <v>J=</v>
      </c>
      <c r="W2292" s="47">
        <f t="shared" si="693"/>
        <v>45736</v>
      </c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35"/>
      <c r="BD2292" s="35"/>
      <c r="BE2292" s="35"/>
      <c r="BF2292" s="35"/>
      <c r="BG2292" s="35"/>
      <c r="BH2292" s="35"/>
      <c r="BI2292" s="35"/>
      <c r="BJ2292" s="35"/>
      <c r="BK2292" s="35"/>
      <c r="BL2292" s="35"/>
      <c r="BM2292" s="35"/>
      <c r="BN2292" s="35"/>
      <c r="BO2292" s="35"/>
      <c r="BP2292" s="35"/>
      <c r="BQ2292" s="35"/>
      <c r="BR2292" s="35"/>
      <c r="BS2292" s="35"/>
      <c r="BT2292" s="35"/>
      <c r="BU2292" s="35"/>
      <c r="BV2292" s="35"/>
      <c r="BW2292" s="35"/>
      <c r="BX2292" s="35"/>
      <c r="BY2292" s="35"/>
      <c r="BZ2292" s="35"/>
      <c r="CA2292" s="35"/>
      <c r="CB2292" s="35"/>
      <c r="CC2292" s="35"/>
      <c r="CD2292" s="35"/>
      <c r="CE2292" s="35"/>
      <c r="CF2292" s="35"/>
      <c r="CG2292" s="35"/>
      <c r="CH2292" s="35"/>
      <c r="CI2292" s="35"/>
      <c r="CJ2292" s="35"/>
      <c r="CK2292" s="35"/>
      <c r="CL2292" s="35"/>
      <c r="CM2292" s="35"/>
      <c r="CN2292" s="35"/>
      <c r="CO2292" s="35"/>
      <c r="CP2292" s="35"/>
      <c r="CQ2292" s="35"/>
      <c r="CR2292" s="35"/>
      <c r="CS2292" s="35"/>
      <c r="CT2292" s="35"/>
      <c r="CU2292" s="35"/>
      <c r="CV2292" s="35"/>
      <c r="CW2292" s="35"/>
      <c r="CX2292" s="35"/>
      <c r="CY2292" s="35"/>
      <c r="CZ2292" s="35"/>
      <c r="DA2292" s="35"/>
      <c r="DB2292" s="35"/>
      <c r="DC2292" s="35"/>
      <c r="DD2292" s="35"/>
      <c r="DE2292" s="35"/>
      <c r="DF2292" s="35"/>
      <c r="DG2292" s="35"/>
      <c r="DH2292" s="35"/>
      <c r="DI2292" s="35"/>
      <c r="DJ2292" s="35"/>
      <c r="DK2292" s="35"/>
      <c r="DL2292" s="35"/>
      <c r="DM2292" s="35"/>
      <c r="DN2292" s="35"/>
      <c r="DO2292" s="35"/>
      <c r="DP2292" s="35"/>
      <c r="DQ2292" s="35"/>
      <c r="DR2292" s="35"/>
      <c r="DS2292" s="35"/>
      <c r="DT2292" s="35"/>
      <c r="DU2292" s="35"/>
      <c r="DV2292" s="35"/>
      <c r="DW2292" s="35"/>
      <c r="DX2292" s="35"/>
      <c r="DY2292" s="35"/>
      <c r="DZ2292" s="35"/>
      <c r="EA2292" s="35"/>
      <c r="EB2292" s="35"/>
      <c r="EC2292" s="35"/>
      <c r="ED2292" s="35"/>
      <c r="EE2292" s="35"/>
      <c r="EF2292" s="35"/>
      <c r="EG2292" s="35"/>
      <c r="EH2292" s="35"/>
      <c r="EI2292" s="35"/>
      <c r="EJ2292" s="35"/>
      <c r="EK2292" s="35"/>
      <c r="EL2292" s="35"/>
      <c r="EM2292" s="35"/>
      <c r="EN2292" s="35"/>
      <c r="EO2292" s="35"/>
      <c r="EP2292" s="35"/>
      <c r="EQ2292" s="35"/>
      <c r="ER2292" s="35"/>
      <c r="ES2292" s="35"/>
      <c r="ET2292" s="35"/>
      <c r="EU2292" s="35"/>
      <c r="EV2292" s="35"/>
      <c r="EW2292" s="35"/>
      <c r="EX2292" s="35"/>
      <c r="EY2292" s="35"/>
      <c r="EZ2292" s="35"/>
      <c r="FA2292" s="35"/>
      <c r="FB2292" s="35"/>
      <c r="FC2292" s="35"/>
      <c r="FD2292" s="35"/>
      <c r="FE2292" s="35"/>
      <c r="FF2292" s="35"/>
      <c r="FG2292" s="35"/>
      <c r="FH2292" s="35"/>
      <c r="FI2292" s="35"/>
      <c r="FJ2292" s="35"/>
      <c r="FK2292" s="35"/>
      <c r="FL2292" s="35"/>
      <c r="FM2292" s="35"/>
      <c r="FN2292" s="35"/>
      <c r="FO2292" s="35"/>
      <c r="FP2292" s="35"/>
      <c r="FQ2292" s="35"/>
      <c r="FR2292" s="35"/>
      <c r="FS2292" s="35"/>
      <c r="FT2292" s="35"/>
      <c r="FU2292" s="35"/>
      <c r="FV2292" s="35"/>
      <c r="FW2292" s="35"/>
      <c r="FX2292" s="35"/>
      <c r="FY2292" s="35"/>
      <c r="FZ2292" s="35"/>
    </row>
    <row r="2293" spans="1:182" x14ac:dyDescent="0.15">
      <c r="A2293" s="38">
        <f t="shared" si="694"/>
        <v>45737</v>
      </c>
      <c r="B2293" s="39">
        <f t="shared" ca="1" si="695"/>
        <v>3139.2522666999998</v>
      </c>
      <c r="C2293" s="40">
        <f t="shared" si="696"/>
        <v>3137.2723529499999</v>
      </c>
      <c r="D2293" s="41">
        <f ca="1">IF(A2293&lt;$B$1,VLOOKUP(A2293,[1]DI!$A$4:$B$15000,2,FALSE),0)</f>
        <v>0.14149999999999999</v>
      </c>
      <c r="E2293" s="40">
        <f t="shared" ca="1" si="697"/>
        <v>5.2530999999999997E-4</v>
      </c>
      <c r="F2293" s="42">
        <f t="shared" si="691"/>
        <v>1</v>
      </c>
      <c r="G2293" s="43">
        <f t="shared" ca="1" si="698"/>
        <v>1.00052531</v>
      </c>
      <c r="H2293" s="40">
        <f ca="1">TRUNC(PRODUCT(G$10:G2292),15)</f>
        <v>1.6747458608600601</v>
      </c>
      <c r="I2293" s="40">
        <f t="shared" ca="1" si="699"/>
        <v>1.67386656201636</v>
      </c>
      <c r="J2293" s="40">
        <f t="shared" ca="1" si="700"/>
        <v>1.00052531</v>
      </c>
      <c r="K2293" s="42">
        <f t="shared" si="701"/>
        <v>2.7E-2</v>
      </c>
      <c r="L2293" s="63">
        <f t="shared" si="707"/>
        <v>45736</v>
      </c>
      <c r="M2293" s="64">
        <f t="shared" si="708"/>
        <v>1</v>
      </c>
      <c r="N2293" s="44">
        <f t="shared" si="702"/>
        <v>1</v>
      </c>
      <c r="O2293" s="40">
        <f t="shared" si="703"/>
        <v>1.0001057280000001</v>
      </c>
      <c r="P2293" s="65">
        <f t="shared" ca="1" si="709"/>
        <v>1.0006310940000001</v>
      </c>
      <c r="Q2293" s="40">
        <f t="shared" ca="1" si="704"/>
        <v>1.9799137499999999</v>
      </c>
      <c r="R2293" s="44">
        <f>IF(VLOOKUP(A2293,$Z$12:$AI$125,8)=VLOOKUP(A2292,$Z$12:$AI$125,8),0,VLOOKUP(A2293,Z$12:$AI$125,8))</f>
        <v>0</v>
      </c>
      <c r="S2293" s="45">
        <f>IF(R2293&gt;0,VLOOKUP(R2293,Y$12:$AH$125,7),0)</f>
        <v>0</v>
      </c>
      <c r="T2293" s="40">
        <f t="shared" si="705"/>
        <v>0</v>
      </c>
      <c r="U2293" s="40">
        <f t="shared" ca="1" si="706"/>
        <v>1.9799137499999999</v>
      </c>
      <c r="V2293" s="46" t="str">
        <f t="shared" si="692"/>
        <v>J=</v>
      </c>
      <c r="W2293" s="47">
        <f t="shared" si="693"/>
        <v>45922</v>
      </c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35"/>
      <c r="BD2293" s="35"/>
      <c r="BE2293" s="35"/>
      <c r="BF2293" s="35"/>
      <c r="BG2293" s="35"/>
      <c r="BH2293" s="35"/>
      <c r="BI2293" s="35"/>
      <c r="BJ2293" s="35"/>
      <c r="BK2293" s="35"/>
      <c r="BL2293" s="35"/>
      <c r="BM2293" s="35"/>
      <c r="BN2293" s="35"/>
      <c r="BO2293" s="35"/>
      <c r="BP2293" s="35"/>
      <c r="BQ2293" s="35"/>
      <c r="BR2293" s="35"/>
      <c r="BS2293" s="35"/>
      <c r="BT2293" s="35"/>
      <c r="BU2293" s="35"/>
      <c r="BV2293" s="35"/>
      <c r="BW2293" s="35"/>
      <c r="BX2293" s="35"/>
      <c r="BY2293" s="35"/>
      <c r="BZ2293" s="35"/>
      <c r="CA2293" s="35"/>
      <c r="CB2293" s="35"/>
      <c r="CC2293" s="35"/>
      <c r="CD2293" s="35"/>
      <c r="CE2293" s="35"/>
      <c r="CF2293" s="35"/>
      <c r="CG2293" s="35"/>
      <c r="CH2293" s="35"/>
      <c r="CI2293" s="35"/>
      <c r="CJ2293" s="35"/>
      <c r="CK2293" s="35"/>
      <c r="CL2293" s="35"/>
      <c r="CM2293" s="35"/>
      <c r="CN2293" s="35"/>
      <c r="CO2293" s="35"/>
      <c r="CP2293" s="35"/>
      <c r="CQ2293" s="35"/>
      <c r="CR2293" s="35"/>
      <c r="CS2293" s="35"/>
      <c r="CT2293" s="35"/>
      <c r="CU2293" s="35"/>
      <c r="CV2293" s="35"/>
      <c r="CW2293" s="35"/>
      <c r="CX2293" s="35"/>
      <c r="CY2293" s="35"/>
      <c r="CZ2293" s="35"/>
      <c r="DA2293" s="35"/>
      <c r="DB2293" s="35"/>
      <c r="DC2293" s="35"/>
      <c r="DD2293" s="35"/>
      <c r="DE2293" s="35"/>
      <c r="DF2293" s="35"/>
      <c r="DG2293" s="35"/>
      <c r="DH2293" s="35"/>
      <c r="DI2293" s="35"/>
      <c r="DJ2293" s="35"/>
      <c r="DK2293" s="35"/>
      <c r="DL2293" s="35"/>
      <c r="DM2293" s="35"/>
      <c r="DN2293" s="35"/>
      <c r="DO2293" s="35"/>
      <c r="DP2293" s="35"/>
      <c r="DQ2293" s="35"/>
      <c r="DR2293" s="35"/>
      <c r="DS2293" s="35"/>
      <c r="DT2293" s="35"/>
      <c r="DU2293" s="35"/>
      <c r="DV2293" s="35"/>
      <c r="DW2293" s="35"/>
      <c r="DX2293" s="35"/>
      <c r="DY2293" s="35"/>
      <c r="DZ2293" s="35"/>
      <c r="EA2293" s="35"/>
      <c r="EB2293" s="35"/>
      <c r="EC2293" s="35"/>
      <c r="ED2293" s="35"/>
      <c r="EE2293" s="35"/>
      <c r="EF2293" s="35"/>
      <c r="EG2293" s="35"/>
      <c r="EH2293" s="35"/>
      <c r="EI2293" s="35"/>
      <c r="EJ2293" s="35"/>
      <c r="EK2293" s="35"/>
      <c r="EL2293" s="35"/>
      <c r="EM2293" s="35"/>
      <c r="EN2293" s="35"/>
      <c r="EO2293" s="35"/>
      <c r="EP2293" s="35"/>
      <c r="EQ2293" s="35"/>
      <c r="ER2293" s="35"/>
      <c r="ES2293" s="35"/>
      <c r="ET2293" s="35"/>
      <c r="EU2293" s="35"/>
      <c r="EV2293" s="35"/>
      <c r="EW2293" s="35"/>
      <c r="EX2293" s="35"/>
      <c r="EY2293" s="35"/>
      <c r="EZ2293" s="35"/>
      <c r="FA2293" s="35"/>
      <c r="FB2293" s="35"/>
      <c r="FC2293" s="35"/>
      <c r="FD2293" s="35"/>
      <c r="FE2293" s="35"/>
      <c r="FF2293" s="35"/>
      <c r="FG2293" s="35"/>
      <c r="FH2293" s="35"/>
      <c r="FI2293" s="35"/>
      <c r="FJ2293" s="35"/>
      <c r="FK2293" s="35"/>
      <c r="FL2293" s="35"/>
      <c r="FM2293" s="35"/>
      <c r="FN2293" s="35"/>
      <c r="FO2293" s="35"/>
      <c r="FP2293" s="35"/>
      <c r="FQ2293" s="35"/>
      <c r="FR2293" s="35"/>
      <c r="FS2293" s="35"/>
      <c r="FT2293" s="35"/>
      <c r="FU2293" s="35"/>
      <c r="FV2293" s="35"/>
      <c r="FW2293" s="35"/>
      <c r="FX2293" s="35"/>
      <c r="FY2293" s="35"/>
      <c r="FZ2293" s="35"/>
    </row>
    <row r="2294" spans="1:182" x14ac:dyDescent="0.15">
      <c r="A2294" s="38">
        <f t="shared" si="694"/>
        <v>45738</v>
      </c>
      <c r="B2294" s="39">
        <f t="shared" ca="1" si="695"/>
        <v>3140.9013582299999</v>
      </c>
      <c r="C2294" s="40">
        <f t="shared" si="696"/>
        <v>3137.2723529499999</v>
      </c>
      <c r="D2294" s="41">
        <f ca="1">IF(A2294&lt;$B$1,VLOOKUP(A2294,[1]DI!$A$4:$B$15000,2,FALSE),0)</f>
        <v>0</v>
      </c>
      <c r="E2294" s="40">
        <f t="shared" ca="1" si="697"/>
        <v>0</v>
      </c>
      <c r="F2294" s="42">
        <f t="shared" si="691"/>
        <v>1</v>
      </c>
      <c r="G2294" s="43">
        <f t="shared" ca="1" si="698"/>
        <v>1</v>
      </c>
      <c r="H2294" s="40">
        <f ca="1">TRUNC(PRODUCT(G$10:G2293),15)</f>
        <v>1.6756256216082199</v>
      </c>
      <c r="I2294" s="40">
        <f t="shared" ca="1" si="699"/>
        <v>1.67386656201636</v>
      </c>
      <c r="J2294" s="40">
        <f t="shared" ca="1" si="700"/>
        <v>1.0010509000000001</v>
      </c>
      <c r="K2294" s="42">
        <f t="shared" si="701"/>
        <v>2.7E-2</v>
      </c>
      <c r="L2294" s="63">
        <f t="shared" si="707"/>
        <v>45736</v>
      </c>
      <c r="M2294" s="64">
        <f t="shared" si="708"/>
        <v>1</v>
      </c>
      <c r="N2294" s="44">
        <f t="shared" si="702"/>
        <v>1</v>
      </c>
      <c r="O2294" s="40">
        <f t="shared" si="703"/>
        <v>1.0001057280000001</v>
      </c>
      <c r="P2294" s="65">
        <f t="shared" ca="1" si="709"/>
        <v>1.001156739</v>
      </c>
      <c r="Q2294" s="40">
        <f t="shared" ca="1" si="704"/>
        <v>3.6290052799999999</v>
      </c>
      <c r="R2294" s="44">
        <f>IF(VLOOKUP(A2294,$Z$12:$AI$125,8)=VLOOKUP(A2293,$Z$12:$AI$125,8),0,VLOOKUP(A2294,Z$12:$AI$125,8))</f>
        <v>0</v>
      </c>
      <c r="S2294" s="45">
        <f>IF(R2294&gt;0,VLOOKUP(R2294,Y$12:$AH$125,7),0)</f>
        <v>0</v>
      </c>
      <c r="T2294" s="40">
        <f t="shared" si="705"/>
        <v>0</v>
      </c>
      <c r="U2294" s="40">
        <f t="shared" ca="1" si="706"/>
        <v>3.6290052799999999</v>
      </c>
      <c r="V2294" s="46" t="str">
        <f t="shared" si="692"/>
        <v>J=</v>
      </c>
      <c r="W2294" s="47">
        <f t="shared" si="693"/>
        <v>45922</v>
      </c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35"/>
      <c r="BD2294" s="35"/>
      <c r="BE2294" s="35"/>
      <c r="BF2294" s="35"/>
      <c r="BG2294" s="35"/>
      <c r="BH2294" s="35"/>
      <c r="BI2294" s="35"/>
      <c r="BJ2294" s="35"/>
      <c r="BK2294" s="35"/>
      <c r="BL2294" s="35"/>
      <c r="BM2294" s="35"/>
      <c r="BN2294" s="35"/>
      <c r="BO2294" s="35"/>
      <c r="BP2294" s="35"/>
      <c r="BQ2294" s="35"/>
      <c r="BR2294" s="35"/>
      <c r="BS2294" s="35"/>
      <c r="BT2294" s="35"/>
      <c r="BU2294" s="35"/>
      <c r="BV2294" s="35"/>
      <c r="BW2294" s="35"/>
      <c r="BX2294" s="35"/>
      <c r="BY2294" s="35"/>
      <c r="BZ2294" s="35"/>
      <c r="CA2294" s="35"/>
      <c r="CB2294" s="35"/>
      <c r="CC2294" s="35"/>
      <c r="CD2294" s="35"/>
      <c r="CE2294" s="35"/>
      <c r="CF2294" s="35"/>
      <c r="CG2294" s="35"/>
      <c r="CH2294" s="35"/>
      <c r="CI2294" s="35"/>
      <c r="CJ2294" s="35"/>
      <c r="CK2294" s="35"/>
      <c r="CL2294" s="35"/>
      <c r="CM2294" s="35"/>
      <c r="CN2294" s="35"/>
      <c r="CO2294" s="35"/>
      <c r="CP2294" s="35"/>
      <c r="CQ2294" s="35"/>
      <c r="CR2294" s="35"/>
      <c r="CS2294" s="35"/>
      <c r="CT2294" s="35"/>
      <c r="CU2294" s="35"/>
      <c r="CV2294" s="35"/>
      <c r="CW2294" s="35"/>
      <c r="CX2294" s="35"/>
      <c r="CY2294" s="35"/>
      <c r="CZ2294" s="35"/>
      <c r="DA2294" s="35"/>
      <c r="DB2294" s="35"/>
      <c r="DC2294" s="35"/>
      <c r="DD2294" s="35"/>
      <c r="DE2294" s="35"/>
      <c r="DF2294" s="35"/>
      <c r="DG2294" s="35"/>
      <c r="DH2294" s="35"/>
      <c r="DI2294" s="35"/>
      <c r="DJ2294" s="35"/>
      <c r="DK2294" s="35"/>
      <c r="DL2294" s="35"/>
      <c r="DM2294" s="35"/>
      <c r="DN2294" s="35"/>
      <c r="DO2294" s="35"/>
      <c r="DP2294" s="35"/>
      <c r="DQ2294" s="35"/>
      <c r="DR2294" s="35"/>
      <c r="DS2294" s="35"/>
      <c r="DT2294" s="35"/>
      <c r="DU2294" s="35"/>
      <c r="DV2294" s="35"/>
      <c r="DW2294" s="35"/>
      <c r="DX2294" s="35"/>
      <c r="DY2294" s="35"/>
      <c r="DZ2294" s="35"/>
      <c r="EA2294" s="35"/>
      <c r="EB2294" s="35"/>
      <c r="EC2294" s="35"/>
      <c r="ED2294" s="35"/>
      <c r="EE2294" s="35"/>
      <c r="EF2294" s="35"/>
      <c r="EG2294" s="35"/>
      <c r="EH2294" s="35"/>
      <c r="EI2294" s="35"/>
      <c r="EJ2294" s="35"/>
      <c r="EK2294" s="35"/>
      <c r="EL2294" s="35"/>
      <c r="EM2294" s="35"/>
      <c r="EN2294" s="35"/>
      <c r="EO2294" s="35"/>
      <c r="EP2294" s="35"/>
      <c r="EQ2294" s="35"/>
      <c r="ER2294" s="35"/>
      <c r="ES2294" s="35"/>
      <c r="ET2294" s="35"/>
      <c r="EU2294" s="35"/>
      <c r="EV2294" s="35"/>
      <c r="EW2294" s="35"/>
      <c r="EX2294" s="35"/>
      <c r="EY2294" s="35"/>
      <c r="EZ2294" s="35"/>
      <c r="FA2294" s="35"/>
      <c r="FB2294" s="35"/>
      <c r="FC2294" s="35"/>
      <c r="FD2294" s="35"/>
      <c r="FE2294" s="35"/>
      <c r="FF2294" s="35"/>
      <c r="FG2294" s="35"/>
      <c r="FH2294" s="35"/>
      <c r="FI2294" s="35"/>
      <c r="FJ2294" s="35"/>
      <c r="FK2294" s="35"/>
      <c r="FL2294" s="35"/>
      <c r="FM2294" s="35"/>
      <c r="FN2294" s="35"/>
      <c r="FO2294" s="35"/>
      <c r="FP2294" s="35"/>
      <c r="FQ2294" s="35"/>
      <c r="FR2294" s="35"/>
      <c r="FS2294" s="35"/>
      <c r="FT2294" s="35"/>
      <c r="FU2294" s="35"/>
      <c r="FV2294" s="35"/>
      <c r="FW2294" s="35"/>
      <c r="FX2294" s="35"/>
      <c r="FY2294" s="35"/>
      <c r="FZ2294" s="35"/>
    </row>
    <row r="2295" spans="1:182" x14ac:dyDescent="0.15">
      <c r="A2295" s="38">
        <f t="shared" si="694"/>
        <v>45739</v>
      </c>
      <c r="B2295" s="39">
        <f t="shared" ca="1" si="695"/>
        <v>3140.9013582299999</v>
      </c>
      <c r="C2295" s="40">
        <f t="shared" si="696"/>
        <v>3137.2723529499999</v>
      </c>
      <c r="D2295" s="41">
        <f ca="1">IF(A2295&lt;$B$1,VLOOKUP(A2295,[1]DI!$A$4:$B$15000,2,FALSE),0)</f>
        <v>0</v>
      </c>
      <c r="E2295" s="40">
        <f t="shared" ca="1" si="697"/>
        <v>0</v>
      </c>
      <c r="F2295" s="42">
        <f t="shared" si="691"/>
        <v>1</v>
      </c>
      <c r="G2295" s="43">
        <f t="shared" ca="1" si="698"/>
        <v>1</v>
      </c>
      <c r="H2295" s="40">
        <f ca="1">TRUNC(PRODUCT(G$10:G2294),15)</f>
        <v>1.6756256216082199</v>
      </c>
      <c r="I2295" s="40">
        <f t="shared" ca="1" si="699"/>
        <v>1.67386656201636</v>
      </c>
      <c r="J2295" s="40">
        <f t="shared" ca="1" si="700"/>
        <v>1.0010509000000001</v>
      </c>
      <c r="K2295" s="42">
        <f t="shared" si="701"/>
        <v>2.7E-2</v>
      </c>
      <c r="L2295" s="63">
        <f t="shared" si="707"/>
        <v>45736</v>
      </c>
      <c r="M2295" s="64">
        <f t="shared" si="708"/>
        <v>1</v>
      </c>
      <c r="N2295" s="44">
        <f t="shared" si="702"/>
        <v>1</v>
      </c>
      <c r="O2295" s="40">
        <f t="shared" si="703"/>
        <v>1.0001057280000001</v>
      </c>
      <c r="P2295" s="65">
        <f t="shared" ca="1" si="709"/>
        <v>1.001156739</v>
      </c>
      <c r="Q2295" s="40">
        <f t="shared" ca="1" si="704"/>
        <v>3.6290052799999999</v>
      </c>
      <c r="R2295" s="44">
        <f>IF(VLOOKUP(A2295,$Z$12:$AI$125,8)=VLOOKUP(A2294,$Z$12:$AI$125,8),0,VLOOKUP(A2295,Z$12:$AI$125,8))</f>
        <v>0</v>
      </c>
      <c r="S2295" s="45">
        <f>IF(R2295&gt;0,VLOOKUP(R2295,Y$12:$AH$125,7),0)</f>
        <v>0</v>
      </c>
      <c r="T2295" s="40">
        <f t="shared" si="705"/>
        <v>0</v>
      </c>
      <c r="U2295" s="40">
        <f t="shared" ca="1" si="706"/>
        <v>3.6290052799999999</v>
      </c>
      <c r="V2295" s="46" t="str">
        <f t="shared" si="692"/>
        <v>J=</v>
      </c>
      <c r="W2295" s="47">
        <f t="shared" si="693"/>
        <v>45922</v>
      </c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35"/>
      <c r="BD2295" s="35"/>
      <c r="BE2295" s="35"/>
      <c r="BF2295" s="35"/>
      <c r="BG2295" s="35"/>
      <c r="BH2295" s="35"/>
      <c r="BI2295" s="35"/>
      <c r="BJ2295" s="35"/>
      <c r="BK2295" s="35"/>
      <c r="BL2295" s="35"/>
      <c r="BM2295" s="35"/>
      <c r="BN2295" s="35"/>
      <c r="BO2295" s="35"/>
      <c r="BP2295" s="35"/>
      <c r="BQ2295" s="35"/>
      <c r="BR2295" s="35"/>
      <c r="BS2295" s="35"/>
      <c r="BT2295" s="35"/>
      <c r="BU2295" s="35"/>
      <c r="BV2295" s="35"/>
      <c r="BW2295" s="35"/>
      <c r="BX2295" s="35"/>
      <c r="BY2295" s="35"/>
      <c r="BZ2295" s="35"/>
      <c r="CA2295" s="35"/>
      <c r="CB2295" s="35"/>
      <c r="CC2295" s="35"/>
      <c r="CD2295" s="35"/>
      <c r="CE2295" s="35"/>
      <c r="CF2295" s="35"/>
      <c r="CG2295" s="35"/>
      <c r="CH2295" s="35"/>
      <c r="CI2295" s="35"/>
      <c r="CJ2295" s="35"/>
      <c r="CK2295" s="35"/>
      <c r="CL2295" s="35"/>
      <c r="CM2295" s="35"/>
      <c r="CN2295" s="35"/>
      <c r="CO2295" s="35"/>
      <c r="CP2295" s="35"/>
      <c r="CQ2295" s="35"/>
      <c r="CR2295" s="35"/>
      <c r="CS2295" s="35"/>
      <c r="CT2295" s="35"/>
      <c r="CU2295" s="35"/>
      <c r="CV2295" s="35"/>
      <c r="CW2295" s="35"/>
      <c r="CX2295" s="35"/>
      <c r="CY2295" s="35"/>
      <c r="CZ2295" s="35"/>
      <c r="DA2295" s="35"/>
      <c r="DB2295" s="35"/>
      <c r="DC2295" s="35"/>
      <c r="DD2295" s="35"/>
      <c r="DE2295" s="35"/>
      <c r="DF2295" s="35"/>
      <c r="DG2295" s="35"/>
      <c r="DH2295" s="35"/>
      <c r="DI2295" s="35"/>
      <c r="DJ2295" s="35"/>
      <c r="DK2295" s="35"/>
      <c r="DL2295" s="35"/>
      <c r="DM2295" s="35"/>
      <c r="DN2295" s="35"/>
      <c r="DO2295" s="35"/>
      <c r="DP2295" s="35"/>
      <c r="DQ2295" s="35"/>
      <c r="DR2295" s="35"/>
      <c r="DS2295" s="35"/>
      <c r="DT2295" s="35"/>
      <c r="DU2295" s="35"/>
      <c r="DV2295" s="35"/>
      <c r="DW2295" s="35"/>
      <c r="DX2295" s="35"/>
      <c r="DY2295" s="35"/>
      <c r="DZ2295" s="35"/>
      <c r="EA2295" s="35"/>
      <c r="EB2295" s="35"/>
      <c r="EC2295" s="35"/>
      <c r="ED2295" s="35"/>
      <c r="EE2295" s="35"/>
      <c r="EF2295" s="35"/>
      <c r="EG2295" s="35"/>
      <c r="EH2295" s="35"/>
      <c r="EI2295" s="35"/>
      <c r="EJ2295" s="35"/>
      <c r="EK2295" s="35"/>
      <c r="EL2295" s="35"/>
      <c r="EM2295" s="35"/>
      <c r="EN2295" s="35"/>
      <c r="EO2295" s="35"/>
      <c r="EP2295" s="35"/>
      <c r="EQ2295" s="35"/>
      <c r="ER2295" s="35"/>
      <c r="ES2295" s="35"/>
      <c r="ET2295" s="35"/>
      <c r="EU2295" s="35"/>
      <c r="EV2295" s="35"/>
      <c r="EW2295" s="35"/>
      <c r="EX2295" s="35"/>
      <c r="EY2295" s="35"/>
      <c r="EZ2295" s="35"/>
      <c r="FA2295" s="35"/>
      <c r="FB2295" s="35"/>
      <c r="FC2295" s="35"/>
      <c r="FD2295" s="35"/>
      <c r="FE2295" s="35"/>
      <c r="FF2295" s="35"/>
      <c r="FG2295" s="35"/>
      <c r="FH2295" s="35"/>
      <c r="FI2295" s="35"/>
      <c r="FJ2295" s="35"/>
      <c r="FK2295" s="35"/>
      <c r="FL2295" s="35"/>
      <c r="FM2295" s="35"/>
      <c r="FN2295" s="35"/>
      <c r="FO2295" s="35"/>
      <c r="FP2295" s="35"/>
      <c r="FQ2295" s="35"/>
      <c r="FR2295" s="35"/>
      <c r="FS2295" s="35"/>
      <c r="FT2295" s="35"/>
      <c r="FU2295" s="35"/>
      <c r="FV2295" s="35"/>
      <c r="FW2295" s="35"/>
      <c r="FX2295" s="35"/>
      <c r="FY2295" s="35"/>
      <c r="FZ2295" s="35"/>
    </row>
    <row r="2296" spans="1:182" x14ac:dyDescent="0.15">
      <c r="A2296" s="38">
        <f t="shared" si="694"/>
        <v>45740</v>
      </c>
      <c r="B2296" s="39">
        <f t="shared" ca="1" si="695"/>
        <v>3141.2334353699998</v>
      </c>
      <c r="C2296" s="40">
        <f t="shared" si="696"/>
        <v>3137.2723529499999</v>
      </c>
      <c r="D2296" s="41">
        <f ca="1">IF(A2296&lt;$B$1,VLOOKUP(A2296,[1]DI!$A$4:$B$15000,2,FALSE),0)</f>
        <v>0.14149999999999999</v>
      </c>
      <c r="E2296" s="40">
        <f t="shared" ca="1" si="697"/>
        <v>5.2530999999999997E-4</v>
      </c>
      <c r="F2296" s="42">
        <f t="shared" si="691"/>
        <v>1</v>
      </c>
      <c r="G2296" s="43">
        <f t="shared" ca="1" si="698"/>
        <v>1.00052531</v>
      </c>
      <c r="H2296" s="40">
        <f ca="1">TRUNC(PRODUCT(G$10:G2295),15)</f>
        <v>1.6756256216082199</v>
      </c>
      <c r="I2296" s="40">
        <f t="shared" ca="1" si="699"/>
        <v>1.67386656201636</v>
      </c>
      <c r="J2296" s="40">
        <f t="shared" ca="1" si="700"/>
        <v>1.0010509000000001</v>
      </c>
      <c r="K2296" s="42">
        <f t="shared" si="701"/>
        <v>2.7E-2</v>
      </c>
      <c r="L2296" s="63">
        <f t="shared" si="707"/>
        <v>45736</v>
      </c>
      <c r="M2296" s="64">
        <f t="shared" si="708"/>
        <v>2</v>
      </c>
      <c r="N2296" s="44">
        <f t="shared" si="702"/>
        <v>2</v>
      </c>
      <c r="O2296" s="40">
        <f t="shared" si="703"/>
        <v>1.0002114660000001</v>
      </c>
      <c r="P2296" s="65">
        <f t="shared" ca="1" si="709"/>
        <v>1.0012625879999999</v>
      </c>
      <c r="Q2296" s="40">
        <f t="shared" ca="1" si="704"/>
        <v>3.9610824199999999</v>
      </c>
      <c r="R2296" s="44">
        <f>IF(VLOOKUP(A2296,$Z$12:$AI$125,8)=VLOOKUP(A2295,$Z$12:$AI$125,8),0,VLOOKUP(A2296,Z$12:$AI$125,8))</f>
        <v>0</v>
      </c>
      <c r="S2296" s="45">
        <f>IF(R2296&gt;0,VLOOKUP(R2296,Y$12:$AH$125,7),0)</f>
        <v>0</v>
      </c>
      <c r="T2296" s="40">
        <f t="shared" si="705"/>
        <v>0</v>
      </c>
      <c r="U2296" s="40">
        <f t="shared" ca="1" si="706"/>
        <v>3.9610824199999999</v>
      </c>
      <c r="V2296" s="46" t="str">
        <f t="shared" si="692"/>
        <v>J=</v>
      </c>
      <c r="W2296" s="47">
        <f t="shared" si="693"/>
        <v>45922</v>
      </c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35"/>
      <c r="BD2296" s="35"/>
      <c r="BE2296" s="35"/>
      <c r="BF2296" s="35"/>
      <c r="BG2296" s="35"/>
      <c r="BH2296" s="35"/>
      <c r="BI2296" s="35"/>
      <c r="BJ2296" s="35"/>
      <c r="BK2296" s="35"/>
      <c r="BL2296" s="35"/>
      <c r="BM2296" s="35"/>
      <c r="BN2296" s="35"/>
      <c r="BO2296" s="35"/>
      <c r="BP2296" s="35"/>
      <c r="BQ2296" s="35"/>
      <c r="BR2296" s="35"/>
      <c r="BS2296" s="35"/>
      <c r="BT2296" s="35"/>
      <c r="BU2296" s="35"/>
      <c r="BV2296" s="35"/>
      <c r="BW2296" s="35"/>
      <c r="BX2296" s="35"/>
      <c r="BY2296" s="35"/>
      <c r="BZ2296" s="35"/>
      <c r="CA2296" s="35"/>
      <c r="CB2296" s="35"/>
      <c r="CC2296" s="35"/>
      <c r="CD2296" s="35"/>
      <c r="CE2296" s="35"/>
      <c r="CF2296" s="35"/>
      <c r="CG2296" s="35"/>
      <c r="CH2296" s="35"/>
      <c r="CI2296" s="35"/>
      <c r="CJ2296" s="35"/>
      <c r="CK2296" s="35"/>
      <c r="CL2296" s="35"/>
      <c r="CM2296" s="35"/>
      <c r="CN2296" s="35"/>
      <c r="CO2296" s="35"/>
      <c r="CP2296" s="35"/>
      <c r="CQ2296" s="35"/>
      <c r="CR2296" s="35"/>
      <c r="CS2296" s="35"/>
      <c r="CT2296" s="35"/>
      <c r="CU2296" s="35"/>
      <c r="CV2296" s="35"/>
      <c r="CW2296" s="35"/>
      <c r="CX2296" s="35"/>
      <c r="CY2296" s="35"/>
      <c r="CZ2296" s="35"/>
      <c r="DA2296" s="35"/>
      <c r="DB2296" s="35"/>
      <c r="DC2296" s="35"/>
      <c r="DD2296" s="35"/>
      <c r="DE2296" s="35"/>
      <c r="DF2296" s="35"/>
      <c r="DG2296" s="35"/>
      <c r="DH2296" s="35"/>
      <c r="DI2296" s="35"/>
      <c r="DJ2296" s="35"/>
      <c r="DK2296" s="35"/>
      <c r="DL2296" s="35"/>
      <c r="DM2296" s="35"/>
      <c r="DN2296" s="35"/>
      <c r="DO2296" s="35"/>
      <c r="DP2296" s="35"/>
      <c r="DQ2296" s="35"/>
      <c r="DR2296" s="35"/>
      <c r="DS2296" s="35"/>
      <c r="DT2296" s="35"/>
      <c r="DU2296" s="35"/>
      <c r="DV2296" s="35"/>
      <c r="DW2296" s="35"/>
      <c r="DX2296" s="35"/>
      <c r="DY2296" s="35"/>
      <c r="DZ2296" s="35"/>
      <c r="EA2296" s="35"/>
      <c r="EB2296" s="35"/>
      <c r="EC2296" s="35"/>
      <c r="ED2296" s="35"/>
      <c r="EE2296" s="35"/>
      <c r="EF2296" s="35"/>
      <c r="EG2296" s="35"/>
      <c r="EH2296" s="35"/>
      <c r="EI2296" s="35"/>
      <c r="EJ2296" s="35"/>
      <c r="EK2296" s="35"/>
      <c r="EL2296" s="35"/>
      <c r="EM2296" s="35"/>
      <c r="EN2296" s="35"/>
      <c r="EO2296" s="35"/>
      <c r="EP2296" s="35"/>
      <c r="EQ2296" s="35"/>
      <c r="ER2296" s="35"/>
      <c r="ES2296" s="35"/>
      <c r="ET2296" s="35"/>
      <c r="EU2296" s="35"/>
      <c r="EV2296" s="35"/>
      <c r="EW2296" s="35"/>
      <c r="EX2296" s="35"/>
      <c r="EY2296" s="35"/>
      <c r="EZ2296" s="35"/>
      <c r="FA2296" s="35"/>
      <c r="FB2296" s="35"/>
      <c r="FC2296" s="35"/>
      <c r="FD2296" s="35"/>
      <c r="FE2296" s="35"/>
      <c r="FF2296" s="35"/>
      <c r="FG2296" s="35"/>
      <c r="FH2296" s="35"/>
      <c r="FI2296" s="35"/>
      <c r="FJ2296" s="35"/>
      <c r="FK2296" s="35"/>
      <c r="FL2296" s="35"/>
      <c r="FM2296" s="35"/>
      <c r="FN2296" s="35"/>
      <c r="FO2296" s="35"/>
      <c r="FP2296" s="35"/>
      <c r="FQ2296" s="35"/>
      <c r="FR2296" s="35"/>
      <c r="FS2296" s="35"/>
      <c r="FT2296" s="35"/>
      <c r="FU2296" s="35"/>
      <c r="FV2296" s="35"/>
      <c r="FW2296" s="35"/>
      <c r="FX2296" s="35"/>
      <c r="FY2296" s="35"/>
      <c r="FZ2296" s="35"/>
    </row>
    <row r="2297" spans="1:182" x14ac:dyDescent="0.15">
      <c r="A2297" s="38">
        <f t="shared" si="694"/>
        <v>45741</v>
      </c>
      <c r="B2297" s="39">
        <f t="shared" ca="1" si="695"/>
        <v>3143.2158401199999</v>
      </c>
      <c r="C2297" s="40">
        <f t="shared" si="696"/>
        <v>3137.2723529499999</v>
      </c>
      <c r="D2297" s="41">
        <f ca="1">IF(A2297&lt;$B$1,VLOOKUP(A2297,[1]DI!$A$4:$B$15000,2,FALSE),0)</f>
        <v>0.14149999999999999</v>
      </c>
      <c r="E2297" s="40">
        <f t="shared" ca="1" si="697"/>
        <v>5.2530999999999997E-4</v>
      </c>
      <c r="F2297" s="42">
        <f t="shared" si="691"/>
        <v>1</v>
      </c>
      <c r="G2297" s="43">
        <f t="shared" ca="1" si="698"/>
        <v>1.00052531</v>
      </c>
      <c r="H2297" s="40">
        <f ca="1">TRUNC(PRODUCT(G$10:G2296),15)</f>
        <v>1.6765058445035099</v>
      </c>
      <c r="I2297" s="40">
        <f t="shared" ca="1" si="699"/>
        <v>1.67386656201636</v>
      </c>
      <c r="J2297" s="40">
        <f t="shared" ca="1" si="700"/>
        <v>1.0015767600000001</v>
      </c>
      <c r="K2297" s="42">
        <f t="shared" si="701"/>
        <v>2.7E-2</v>
      </c>
      <c r="L2297" s="63">
        <f t="shared" si="707"/>
        <v>45736</v>
      </c>
      <c r="M2297" s="64">
        <f t="shared" si="708"/>
        <v>3</v>
      </c>
      <c r="N2297" s="44">
        <f t="shared" si="702"/>
        <v>3</v>
      </c>
      <c r="O2297" s="40">
        <f t="shared" si="703"/>
        <v>1.000317216</v>
      </c>
      <c r="P2297" s="65">
        <f t="shared" ca="1" si="709"/>
        <v>1.0018944759999999</v>
      </c>
      <c r="Q2297" s="40">
        <f t="shared" ca="1" si="704"/>
        <v>5.94348717</v>
      </c>
      <c r="R2297" s="44">
        <f>IF(VLOOKUP(A2297,$Z$12:$AI$125,8)=VLOOKUP(A2296,$Z$12:$AI$125,8),0,VLOOKUP(A2297,Z$12:$AI$125,8))</f>
        <v>0</v>
      </c>
      <c r="S2297" s="45">
        <f>IF(R2297&gt;0,VLOOKUP(R2297,Y$12:$AH$125,7),0)</f>
        <v>0</v>
      </c>
      <c r="T2297" s="40">
        <f t="shared" si="705"/>
        <v>0</v>
      </c>
      <c r="U2297" s="40">
        <f t="shared" ca="1" si="706"/>
        <v>5.94348717</v>
      </c>
      <c r="V2297" s="46" t="str">
        <f t="shared" si="692"/>
        <v>J=</v>
      </c>
      <c r="W2297" s="47">
        <f t="shared" si="693"/>
        <v>45922</v>
      </c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35"/>
      <c r="BD2297" s="35"/>
      <c r="BE2297" s="35"/>
      <c r="BF2297" s="35"/>
      <c r="BG2297" s="35"/>
      <c r="BH2297" s="35"/>
      <c r="BI2297" s="35"/>
      <c r="BJ2297" s="35"/>
      <c r="BK2297" s="35"/>
      <c r="BL2297" s="35"/>
      <c r="BM2297" s="35"/>
      <c r="BN2297" s="35"/>
      <c r="BO2297" s="35"/>
      <c r="BP2297" s="35"/>
      <c r="BQ2297" s="35"/>
      <c r="BR2297" s="35"/>
      <c r="BS2297" s="35"/>
      <c r="BT2297" s="35"/>
      <c r="BU2297" s="35"/>
      <c r="BV2297" s="35"/>
      <c r="BW2297" s="35"/>
      <c r="BX2297" s="35"/>
      <c r="BY2297" s="35"/>
      <c r="BZ2297" s="35"/>
      <c r="CA2297" s="35"/>
      <c r="CB2297" s="35"/>
      <c r="CC2297" s="35"/>
      <c r="CD2297" s="35"/>
      <c r="CE2297" s="35"/>
      <c r="CF2297" s="35"/>
      <c r="CG2297" s="35"/>
      <c r="CH2297" s="35"/>
      <c r="CI2297" s="35"/>
      <c r="CJ2297" s="35"/>
      <c r="CK2297" s="35"/>
      <c r="CL2297" s="35"/>
      <c r="CM2297" s="35"/>
      <c r="CN2297" s="35"/>
      <c r="CO2297" s="35"/>
      <c r="CP2297" s="35"/>
      <c r="CQ2297" s="35"/>
      <c r="CR2297" s="35"/>
      <c r="CS2297" s="35"/>
      <c r="CT2297" s="35"/>
      <c r="CU2297" s="35"/>
      <c r="CV2297" s="35"/>
      <c r="CW2297" s="35"/>
      <c r="CX2297" s="35"/>
      <c r="CY2297" s="35"/>
      <c r="CZ2297" s="35"/>
      <c r="DA2297" s="35"/>
      <c r="DB2297" s="35"/>
      <c r="DC2297" s="35"/>
      <c r="DD2297" s="35"/>
      <c r="DE2297" s="35"/>
      <c r="DF2297" s="35"/>
      <c r="DG2297" s="35"/>
      <c r="DH2297" s="35"/>
      <c r="DI2297" s="35"/>
      <c r="DJ2297" s="35"/>
      <c r="DK2297" s="35"/>
      <c r="DL2297" s="35"/>
      <c r="DM2297" s="35"/>
      <c r="DN2297" s="35"/>
      <c r="DO2297" s="35"/>
      <c r="DP2297" s="35"/>
      <c r="DQ2297" s="35"/>
      <c r="DR2297" s="35"/>
      <c r="DS2297" s="35"/>
      <c r="DT2297" s="35"/>
      <c r="DU2297" s="35"/>
      <c r="DV2297" s="35"/>
      <c r="DW2297" s="35"/>
      <c r="DX2297" s="35"/>
      <c r="DY2297" s="35"/>
      <c r="DZ2297" s="35"/>
      <c r="EA2297" s="35"/>
      <c r="EB2297" s="35"/>
      <c r="EC2297" s="35"/>
      <c r="ED2297" s="35"/>
      <c r="EE2297" s="35"/>
      <c r="EF2297" s="35"/>
      <c r="EG2297" s="35"/>
      <c r="EH2297" s="35"/>
      <c r="EI2297" s="35"/>
      <c r="EJ2297" s="35"/>
      <c r="EK2297" s="35"/>
      <c r="EL2297" s="35"/>
      <c r="EM2297" s="35"/>
      <c r="EN2297" s="35"/>
      <c r="EO2297" s="35"/>
      <c r="EP2297" s="35"/>
      <c r="EQ2297" s="35"/>
      <c r="ER2297" s="35"/>
      <c r="ES2297" s="35"/>
      <c r="ET2297" s="35"/>
      <c r="EU2297" s="35"/>
      <c r="EV2297" s="35"/>
      <c r="EW2297" s="35"/>
      <c r="EX2297" s="35"/>
      <c r="EY2297" s="35"/>
      <c r="EZ2297" s="35"/>
      <c r="FA2297" s="35"/>
      <c r="FB2297" s="35"/>
      <c r="FC2297" s="35"/>
      <c r="FD2297" s="35"/>
      <c r="FE2297" s="35"/>
      <c r="FF2297" s="35"/>
      <c r="FG2297" s="35"/>
      <c r="FH2297" s="35"/>
      <c r="FI2297" s="35"/>
      <c r="FJ2297" s="35"/>
      <c r="FK2297" s="35"/>
      <c r="FL2297" s="35"/>
      <c r="FM2297" s="35"/>
      <c r="FN2297" s="35"/>
      <c r="FO2297" s="35"/>
      <c r="FP2297" s="35"/>
      <c r="FQ2297" s="35"/>
      <c r="FR2297" s="35"/>
      <c r="FS2297" s="35"/>
      <c r="FT2297" s="35"/>
      <c r="FU2297" s="35"/>
      <c r="FV2297" s="35"/>
      <c r="FW2297" s="35"/>
      <c r="FX2297" s="35"/>
      <c r="FY2297" s="35"/>
      <c r="FZ2297" s="35"/>
    </row>
    <row r="2298" spans="1:182" x14ac:dyDescent="0.15">
      <c r="A2298" s="38">
        <f t="shared" si="694"/>
        <v>45742</v>
      </c>
      <c r="B2298" s="39">
        <f t="shared" ca="1" si="695"/>
        <v>3145.1995060599997</v>
      </c>
      <c r="C2298" s="40">
        <f t="shared" si="696"/>
        <v>3137.2723529499999</v>
      </c>
      <c r="D2298" s="41">
        <f ca="1">IF(A2298&lt;$B$1,VLOOKUP(A2298,[1]DI!$A$4:$B$15000,2,FALSE),0)</f>
        <v>0.14149999999999999</v>
      </c>
      <c r="E2298" s="40">
        <f t="shared" ca="1" si="697"/>
        <v>5.2530999999999997E-4</v>
      </c>
      <c r="F2298" s="42">
        <f t="shared" si="691"/>
        <v>1</v>
      </c>
      <c r="G2298" s="43">
        <f t="shared" ca="1" si="698"/>
        <v>1.00052531</v>
      </c>
      <c r="H2298" s="40">
        <f ca="1">TRUNC(PRODUCT(G$10:G2297),15)</f>
        <v>1.6773865297886901</v>
      </c>
      <c r="I2298" s="40">
        <f t="shared" ca="1" si="699"/>
        <v>1.67386656201636</v>
      </c>
      <c r="J2298" s="40">
        <f t="shared" ca="1" si="700"/>
        <v>1.0021028999999999</v>
      </c>
      <c r="K2298" s="42">
        <f t="shared" si="701"/>
        <v>2.7E-2</v>
      </c>
      <c r="L2298" s="63">
        <f t="shared" si="707"/>
        <v>45736</v>
      </c>
      <c r="M2298" s="64">
        <f t="shared" si="708"/>
        <v>4</v>
      </c>
      <c r="N2298" s="44">
        <f t="shared" si="702"/>
        <v>4</v>
      </c>
      <c r="O2298" s="40">
        <f t="shared" si="703"/>
        <v>1.0004229769999999</v>
      </c>
      <c r="P2298" s="65">
        <f t="shared" ca="1" si="709"/>
        <v>1.0025267659999999</v>
      </c>
      <c r="Q2298" s="40">
        <f t="shared" ca="1" si="704"/>
        <v>7.9271531099999999</v>
      </c>
      <c r="R2298" s="44">
        <f>IF(VLOOKUP(A2298,$Z$12:$AI$125,8)=VLOOKUP(A2297,$Z$12:$AI$125,8),0,VLOOKUP(A2298,Z$12:$AI$125,8))</f>
        <v>0</v>
      </c>
      <c r="S2298" s="45">
        <f>IF(R2298&gt;0,VLOOKUP(R2298,Y$12:$AH$125,7),0)</f>
        <v>0</v>
      </c>
      <c r="T2298" s="40">
        <f t="shared" si="705"/>
        <v>0</v>
      </c>
      <c r="U2298" s="40">
        <f t="shared" ca="1" si="706"/>
        <v>7.9271531099999999</v>
      </c>
      <c r="V2298" s="46" t="str">
        <f t="shared" si="692"/>
        <v>J=</v>
      </c>
      <c r="W2298" s="47">
        <f t="shared" si="693"/>
        <v>45922</v>
      </c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35"/>
      <c r="BD2298" s="35"/>
      <c r="BE2298" s="35"/>
      <c r="BF2298" s="35"/>
      <c r="BG2298" s="35"/>
      <c r="BH2298" s="35"/>
      <c r="BI2298" s="35"/>
      <c r="BJ2298" s="35"/>
      <c r="BK2298" s="35"/>
      <c r="BL2298" s="35"/>
      <c r="BM2298" s="35"/>
      <c r="BN2298" s="35"/>
      <c r="BO2298" s="35"/>
      <c r="BP2298" s="35"/>
      <c r="BQ2298" s="35"/>
      <c r="BR2298" s="35"/>
      <c r="BS2298" s="35"/>
      <c r="BT2298" s="35"/>
      <c r="BU2298" s="35"/>
      <c r="BV2298" s="35"/>
      <c r="BW2298" s="35"/>
      <c r="BX2298" s="35"/>
      <c r="BY2298" s="35"/>
      <c r="BZ2298" s="35"/>
      <c r="CA2298" s="35"/>
      <c r="CB2298" s="35"/>
      <c r="CC2298" s="35"/>
      <c r="CD2298" s="35"/>
      <c r="CE2298" s="35"/>
      <c r="CF2298" s="35"/>
      <c r="CG2298" s="35"/>
      <c r="CH2298" s="35"/>
      <c r="CI2298" s="35"/>
      <c r="CJ2298" s="35"/>
      <c r="CK2298" s="35"/>
      <c r="CL2298" s="35"/>
      <c r="CM2298" s="35"/>
      <c r="CN2298" s="35"/>
      <c r="CO2298" s="35"/>
      <c r="CP2298" s="35"/>
      <c r="CQ2298" s="35"/>
      <c r="CR2298" s="35"/>
      <c r="CS2298" s="35"/>
      <c r="CT2298" s="35"/>
      <c r="CU2298" s="35"/>
      <c r="CV2298" s="35"/>
      <c r="CW2298" s="35"/>
      <c r="CX2298" s="35"/>
      <c r="CY2298" s="35"/>
      <c r="CZ2298" s="35"/>
      <c r="DA2298" s="35"/>
      <c r="DB2298" s="35"/>
      <c r="DC2298" s="35"/>
      <c r="DD2298" s="35"/>
      <c r="DE2298" s="35"/>
      <c r="DF2298" s="35"/>
      <c r="DG2298" s="35"/>
      <c r="DH2298" s="35"/>
      <c r="DI2298" s="35"/>
      <c r="DJ2298" s="35"/>
      <c r="DK2298" s="35"/>
      <c r="DL2298" s="35"/>
      <c r="DM2298" s="35"/>
      <c r="DN2298" s="35"/>
      <c r="DO2298" s="35"/>
      <c r="DP2298" s="35"/>
      <c r="DQ2298" s="35"/>
      <c r="DR2298" s="35"/>
      <c r="DS2298" s="35"/>
      <c r="DT2298" s="35"/>
      <c r="DU2298" s="35"/>
      <c r="DV2298" s="35"/>
      <c r="DW2298" s="35"/>
      <c r="DX2298" s="35"/>
      <c r="DY2298" s="35"/>
      <c r="DZ2298" s="35"/>
      <c r="EA2298" s="35"/>
      <c r="EB2298" s="35"/>
      <c r="EC2298" s="35"/>
      <c r="ED2298" s="35"/>
      <c r="EE2298" s="35"/>
      <c r="EF2298" s="35"/>
      <c r="EG2298" s="35"/>
      <c r="EH2298" s="35"/>
      <c r="EI2298" s="35"/>
      <c r="EJ2298" s="35"/>
      <c r="EK2298" s="35"/>
      <c r="EL2298" s="35"/>
      <c r="EM2298" s="35"/>
      <c r="EN2298" s="35"/>
      <c r="EO2298" s="35"/>
      <c r="EP2298" s="35"/>
      <c r="EQ2298" s="35"/>
      <c r="ER2298" s="35"/>
      <c r="ES2298" s="35"/>
      <c r="ET2298" s="35"/>
      <c r="EU2298" s="35"/>
      <c r="EV2298" s="35"/>
      <c r="EW2298" s="35"/>
      <c r="EX2298" s="35"/>
      <c r="EY2298" s="35"/>
      <c r="EZ2298" s="35"/>
      <c r="FA2298" s="35"/>
      <c r="FB2298" s="35"/>
      <c r="FC2298" s="35"/>
      <c r="FD2298" s="35"/>
      <c r="FE2298" s="35"/>
      <c r="FF2298" s="35"/>
      <c r="FG2298" s="35"/>
      <c r="FH2298" s="35"/>
      <c r="FI2298" s="35"/>
      <c r="FJ2298" s="35"/>
      <c r="FK2298" s="35"/>
      <c r="FL2298" s="35"/>
      <c r="FM2298" s="35"/>
      <c r="FN2298" s="35"/>
      <c r="FO2298" s="35"/>
      <c r="FP2298" s="35"/>
      <c r="FQ2298" s="35"/>
      <c r="FR2298" s="35"/>
      <c r="FS2298" s="35"/>
      <c r="FT2298" s="35"/>
      <c r="FU2298" s="35"/>
      <c r="FV2298" s="35"/>
      <c r="FW2298" s="35"/>
      <c r="FX2298" s="35"/>
      <c r="FY2298" s="35"/>
      <c r="FZ2298" s="35"/>
    </row>
    <row r="2299" spans="1:182" x14ac:dyDescent="0.15">
      <c r="A2299" s="38">
        <f t="shared" si="694"/>
        <v>45743</v>
      </c>
      <c r="B2299" s="39">
        <f t="shared" ca="1" si="695"/>
        <v>3147.1844049399997</v>
      </c>
      <c r="C2299" s="40">
        <f t="shared" si="696"/>
        <v>3137.2723529499999</v>
      </c>
      <c r="D2299" s="41">
        <f ca="1">IF(A2299&lt;$B$1,VLOOKUP(A2299,[1]DI!$A$4:$B$15000,2,FALSE),0)</f>
        <v>0.14149999999999999</v>
      </c>
      <c r="E2299" s="40">
        <f t="shared" ca="1" si="697"/>
        <v>5.2530999999999997E-4</v>
      </c>
      <c r="F2299" s="42">
        <f t="shared" si="691"/>
        <v>1</v>
      </c>
      <c r="G2299" s="43">
        <f t="shared" ca="1" si="698"/>
        <v>1.00052531</v>
      </c>
      <c r="H2299" s="40">
        <f ca="1">TRUNC(PRODUCT(G$10:G2298),15)</f>
        <v>1.6782676777066501</v>
      </c>
      <c r="I2299" s="40">
        <f t="shared" ca="1" si="699"/>
        <v>1.67386656201636</v>
      </c>
      <c r="J2299" s="40">
        <f t="shared" ca="1" si="700"/>
        <v>1.0026293100000001</v>
      </c>
      <c r="K2299" s="42">
        <f t="shared" si="701"/>
        <v>2.7E-2</v>
      </c>
      <c r="L2299" s="63">
        <f t="shared" si="707"/>
        <v>45736</v>
      </c>
      <c r="M2299" s="64">
        <f t="shared" si="708"/>
        <v>5</v>
      </c>
      <c r="N2299" s="44">
        <f t="shared" si="702"/>
        <v>5</v>
      </c>
      <c r="O2299" s="40">
        <f t="shared" si="703"/>
        <v>1.0005287490000001</v>
      </c>
      <c r="P2299" s="65">
        <f t="shared" ca="1" si="709"/>
        <v>1.003159449</v>
      </c>
      <c r="Q2299" s="40">
        <f t="shared" ca="1" si="704"/>
        <v>9.9120519900000001</v>
      </c>
      <c r="R2299" s="44">
        <f>IF(VLOOKUP(A2299,$Z$12:$AI$125,8)=VLOOKUP(A2298,$Z$12:$AI$125,8),0,VLOOKUP(A2299,Z$12:$AI$125,8))</f>
        <v>0</v>
      </c>
      <c r="S2299" s="45">
        <f>IF(R2299&gt;0,VLOOKUP(R2299,Y$12:$AH$125,7),0)</f>
        <v>0</v>
      </c>
      <c r="T2299" s="40">
        <f t="shared" si="705"/>
        <v>0</v>
      </c>
      <c r="U2299" s="40">
        <f t="shared" ca="1" si="706"/>
        <v>9.9120519900000001</v>
      </c>
      <c r="V2299" s="46" t="str">
        <f t="shared" si="692"/>
        <v>J=</v>
      </c>
      <c r="W2299" s="47">
        <f t="shared" si="693"/>
        <v>45922</v>
      </c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35"/>
      <c r="BD2299" s="35"/>
      <c r="BE2299" s="35"/>
      <c r="BF2299" s="35"/>
      <c r="BG2299" s="35"/>
      <c r="BH2299" s="35"/>
      <c r="BI2299" s="35"/>
      <c r="BJ2299" s="35"/>
      <c r="BK2299" s="35"/>
      <c r="BL2299" s="35"/>
      <c r="BM2299" s="35"/>
      <c r="BN2299" s="35"/>
      <c r="BO2299" s="35"/>
      <c r="BP2299" s="35"/>
      <c r="BQ2299" s="35"/>
      <c r="BR2299" s="35"/>
      <c r="BS2299" s="35"/>
      <c r="BT2299" s="35"/>
      <c r="BU2299" s="35"/>
      <c r="BV2299" s="35"/>
      <c r="BW2299" s="35"/>
      <c r="BX2299" s="35"/>
      <c r="BY2299" s="35"/>
      <c r="BZ2299" s="35"/>
      <c r="CA2299" s="35"/>
      <c r="CB2299" s="35"/>
      <c r="CC2299" s="35"/>
      <c r="CD2299" s="35"/>
      <c r="CE2299" s="35"/>
      <c r="CF2299" s="35"/>
      <c r="CG2299" s="35"/>
      <c r="CH2299" s="35"/>
      <c r="CI2299" s="35"/>
      <c r="CJ2299" s="35"/>
      <c r="CK2299" s="35"/>
      <c r="CL2299" s="35"/>
      <c r="CM2299" s="35"/>
      <c r="CN2299" s="35"/>
      <c r="CO2299" s="35"/>
      <c r="CP2299" s="35"/>
      <c r="CQ2299" s="35"/>
      <c r="CR2299" s="35"/>
      <c r="CS2299" s="35"/>
      <c r="CT2299" s="35"/>
      <c r="CU2299" s="35"/>
      <c r="CV2299" s="35"/>
      <c r="CW2299" s="35"/>
      <c r="CX2299" s="35"/>
      <c r="CY2299" s="35"/>
      <c r="CZ2299" s="35"/>
      <c r="DA2299" s="35"/>
      <c r="DB2299" s="35"/>
      <c r="DC2299" s="35"/>
      <c r="DD2299" s="35"/>
      <c r="DE2299" s="35"/>
      <c r="DF2299" s="35"/>
      <c r="DG2299" s="35"/>
      <c r="DH2299" s="35"/>
      <c r="DI2299" s="35"/>
      <c r="DJ2299" s="35"/>
      <c r="DK2299" s="35"/>
      <c r="DL2299" s="35"/>
      <c r="DM2299" s="35"/>
      <c r="DN2299" s="35"/>
      <c r="DO2299" s="35"/>
      <c r="DP2299" s="35"/>
      <c r="DQ2299" s="35"/>
      <c r="DR2299" s="35"/>
      <c r="DS2299" s="35"/>
      <c r="DT2299" s="35"/>
      <c r="DU2299" s="35"/>
      <c r="DV2299" s="35"/>
      <c r="DW2299" s="35"/>
      <c r="DX2299" s="35"/>
      <c r="DY2299" s="35"/>
      <c r="DZ2299" s="35"/>
      <c r="EA2299" s="35"/>
      <c r="EB2299" s="35"/>
      <c r="EC2299" s="35"/>
      <c r="ED2299" s="35"/>
      <c r="EE2299" s="35"/>
      <c r="EF2299" s="35"/>
      <c r="EG2299" s="35"/>
      <c r="EH2299" s="35"/>
      <c r="EI2299" s="35"/>
      <c r="EJ2299" s="35"/>
      <c r="EK2299" s="35"/>
      <c r="EL2299" s="35"/>
      <c r="EM2299" s="35"/>
      <c r="EN2299" s="35"/>
      <c r="EO2299" s="35"/>
      <c r="EP2299" s="35"/>
      <c r="EQ2299" s="35"/>
      <c r="ER2299" s="35"/>
      <c r="ES2299" s="35"/>
      <c r="ET2299" s="35"/>
      <c r="EU2299" s="35"/>
      <c r="EV2299" s="35"/>
      <c r="EW2299" s="35"/>
      <c r="EX2299" s="35"/>
      <c r="EY2299" s="35"/>
      <c r="EZ2299" s="35"/>
      <c r="FA2299" s="35"/>
      <c r="FB2299" s="35"/>
      <c r="FC2299" s="35"/>
      <c r="FD2299" s="35"/>
      <c r="FE2299" s="35"/>
      <c r="FF2299" s="35"/>
      <c r="FG2299" s="35"/>
      <c r="FH2299" s="35"/>
      <c r="FI2299" s="35"/>
      <c r="FJ2299" s="35"/>
      <c r="FK2299" s="35"/>
      <c r="FL2299" s="35"/>
      <c r="FM2299" s="35"/>
      <c r="FN2299" s="35"/>
      <c r="FO2299" s="35"/>
      <c r="FP2299" s="35"/>
      <c r="FQ2299" s="35"/>
      <c r="FR2299" s="35"/>
      <c r="FS2299" s="35"/>
      <c r="FT2299" s="35"/>
      <c r="FU2299" s="35"/>
      <c r="FV2299" s="35"/>
      <c r="FW2299" s="35"/>
      <c r="FX2299" s="35"/>
      <c r="FY2299" s="35"/>
      <c r="FZ2299" s="35"/>
    </row>
    <row r="2300" spans="1:182" x14ac:dyDescent="0.15">
      <c r="A2300" s="38">
        <f t="shared" si="694"/>
        <v>45744</v>
      </c>
      <c r="B2300" s="39">
        <f t="shared" ca="1" si="695"/>
        <v>3149.1705712899998</v>
      </c>
      <c r="C2300" s="40">
        <f t="shared" si="696"/>
        <v>3137.2723529499999</v>
      </c>
      <c r="D2300" s="41">
        <f ca="1">IF(A2300&lt;$B$1,VLOOKUP(A2300,[1]DI!$A$4:$B$15000,2,FALSE),0)</f>
        <v>0.14149999999999999</v>
      </c>
      <c r="E2300" s="40">
        <f t="shared" ca="1" si="697"/>
        <v>5.2530999999999997E-4</v>
      </c>
      <c r="F2300" s="42">
        <f t="shared" si="691"/>
        <v>1</v>
      </c>
      <c r="G2300" s="43">
        <f t="shared" ca="1" si="698"/>
        <v>1.00052531</v>
      </c>
      <c r="H2300" s="40">
        <f ca="1">TRUNC(PRODUCT(G$10:G2299),15)</f>
        <v>1.67914928850043</v>
      </c>
      <c r="I2300" s="40">
        <f t="shared" ca="1" si="699"/>
        <v>1.67386656201636</v>
      </c>
      <c r="J2300" s="40">
        <f t="shared" ca="1" si="700"/>
        <v>1.0031559999999999</v>
      </c>
      <c r="K2300" s="42">
        <f t="shared" si="701"/>
        <v>2.7E-2</v>
      </c>
      <c r="L2300" s="63">
        <f t="shared" si="707"/>
        <v>45736</v>
      </c>
      <c r="M2300" s="64">
        <f t="shared" si="708"/>
        <v>6</v>
      </c>
      <c r="N2300" s="44">
        <f t="shared" si="702"/>
        <v>6</v>
      </c>
      <c r="O2300" s="40">
        <f t="shared" si="703"/>
        <v>1.0006345329999999</v>
      </c>
      <c r="P2300" s="65">
        <f t="shared" ca="1" si="709"/>
        <v>1.003792536</v>
      </c>
      <c r="Q2300" s="40">
        <f t="shared" ca="1" si="704"/>
        <v>11.89821834</v>
      </c>
      <c r="R2300" s="44">
        <f>IF(VLOOKUP(A2300,$Z$12:$AI$125,8)=VLOOKUP(A2299,$Z$12:$AI$125,8),0,VLOOKUP(A2300,Z$12:$AI$125,8))</f>
        <v>0</v>
      </c>
      <c r="S2300" s="45">
        <f>IF(R2300&gt;0,VLOOKUP(R2300,Y$12:$AH$125,7),0)</f>
        <v>0</v>
      </c>
      <c r="T2300" s="40">
        <f t="shared" si="705"/>
        <v>0</v>
      </c>
      <c r="U2300" s="40">
        <f t="shared" ca="1" si="706"/>
        <v>11.89821834</v>
      </c>
      <c r="V2300" s="46" t="str">
        <f t="shared" si="692"/>
        <v>J=</v>
      </c>
      <c r="W2300" s="47">
        <f t="shared" si="693"/>
        <v>45922</v>
      </c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35"/>
      <c r="BD2300" s="35"/>
      <c r="BE2300" s="35"/>
      <c r="BF2300" s="35"/>
      <c r="BG2300" s="35"/>
      <c r="BH2300" s="35"/>
      <c r="BI2300" s="35"/>
      <c r="BJ2300" s="35"/>
      <c r="BK2300" s="35"/>
      <c r="BL2300" s="35"/>
      <c r="BM2300" s="35"/>
      <c r="BN2300" s="35"/>
      <c r="BO2300" s="35"/>
      <c r="BP2300" s="35"/>
      <c r="BQ2300" s="35"/>
      <c r="BR2300" s="35"/>
      <c r="BS2300" s="35"/>
      <c r="BT2300" s="35"/>
      <c r="BU2300" s="35"/>
      <c r="BV2300" s="35"/>
      <c r="BW2300" s="35"/>
      <c r="BX2300" s="35"/>
      <c r="BY2300" s="35"/>
      <c r="BZ2300" s="35"/>
      <c r="CA2300" s="35"/>
      <c r="CB2300" s="35"/>
      <c r="CC2300" s="35"/>
      <c r="CD2300" s="35"/>
      <c r="CE2300" s="35"/>
      <c r="CF2300" s="35"/>
      <c r="CG2300" s="35"/>
      <c r="CH2300" s="35"/>
      <c r="CI2300" s="35"/>
      <c r="CJ2300" s="35"/>
      <c r="CK2300" s="35"/>
      <c r="CL2300" s="35"/>
      <c r="CM2300" s="35"/>
      <c r="CN2300" s="35"/>
      <c r="CO2300" s="35"/>
      <c r="CP2300" s="35"/>
      <c r="CQ2300" s="35"/>
      <c r="CR2300" s="35"/>
      <c r="CS2300" s="35"/>
      <c r="CT2300" s="35"/>
      <c r="CU2300" s="35"/>
      <c r="CV2300" s="35"/>
      <c r="CW2300" s="35"/>
      <c r="CX2300" s="35"/>
      <c r="CY2300" s="35"/>
      <c r="CZ2300" s="35"/>
      <c r="DA2300" s="35"/>
      <c r="DB2300" s="35"/>
      <c r="DC2300" s="35"/>
      <c r="DD2300" s="35"/>
      <c r="DE2300" s="35"/>
      <c r="DF2300" s="35"/>
      <c r="DG2300" s="35"/>
      <c r="DH2300" s="35"/>
      <c r="DI2300" s="35"/>
      <c r="DJ2300" s="35"/>
      <c r="DK2300" s="35"/>
      <c r="DL2300" s="35"/>
      <c r="DM2300" s="35"/>
      <c r="DN2300" s="35"/>
      <c r="DO2300" s="35"/>
      <c r="DP2300" s="35"/>
      <c r="DQ2300" s="35"/>
      <c r="DR2300" s="35"/>
      <c r="DS2300" s="35"/>
      <c r="DT2300" s="35"/>
      <c r="DU2300" s="35"/>
      <c r="DV2300" s="35"/>
      <c r="DW2300" s="35"/>
      <c r="DX2300" s="35"/>
      <c r="DY2300" s="35"/>
      <c r="DZ2300" s="35"/>
      <c r="EA2300" s="35"/>
      <c r="EB2300" s="35"/>
      <c r="EC2300" s="35"/>
      <c r="ED2300" s="35"/>
      <c r="EE2300" s="35"/>
      <c r="EF2300" s="35"/>
      <c r="EG2300" s="35"/>
      <c r="EH2300" s="35"/>
      <c r="EI2300" s="35"/>
      <c r="EJ2300" s="35"/>
      <c r="EK2300" s="35"/>
      <c r="EL2300" s="35"/>
      <c r="EM2300" s="35"/>
      <c r="EN2300" s="35"/>
      <c r="EO2300" s="35"/>
      <c r="EP2300" s="35"/>
      <c r="EQ2300" s="35"/>
      <c r="ER2300" s="35"/>
      <c r="ES2300" s="35"/>
      <c r="ET2300" s="35"/>
      <c r="EU2300" s="35"/>
      <c r="EV2300" s="35"/>
      <c r="EW2300" s="35"/>
      <c r="EX2300" s="35"/>
      <c r="EY2300" s="35"/>
      <c r="EZ2300" s="35"/>
      <c r="FA2300" s="35"/>
      <c r="FB2300" s="35"/>
      <c r="FC2300" s="35"/>
      <c r="FD2300" s="35"/>
      <c r="FE2300" s="35"/>
      <c r="FF2300" s="35"/>
      <c r="FG2300" s="35"/>
      <c r="FH2300" s="35"/>
      <c r="FI2300" s="35"/>
      <c r="FJ2300" s="35"/>
      <c r="FK2300" s="35"/>
      <c r="FL2300" s="35"/>
      <c r="FM2300" s="35"/>
      <c r="FN2300" s="35"/>
      <c r="FO2300" s="35"/>
      <c r="FP2300" s="35"/>
      <c r="FQ2300" s="35"/>
      <c r="FR2300" s="35"/>
      <c r="FS2300" s="35"/>
      <c r="FT2300" s="35"/>
      <c r="FU2300" s="35"/>
      <c r="FV2300" s="35"/>
      <c r="FW2300" s="35"/>
      <c r="FX2300" s="35"/>
      <c r="FY2300" s="35"/>
      <c r="FZ2300" s="35"/>
    </row>
    <row r="2301" spans="1:182" x14ac:dyDescent="0.15">
      <c r="A2301" s="38">
        <f t="shared" si="694"/>
        <v>45745</v>
      </c>
      <c r="B2301" s="39">
        <f t="shared" ca="1" si="695"/>
        <v>3151.1579988099998</v>
      </c>
      <c r="C2301" s="40">
        <f t="shared" si="696"/>
        <v>3137.2723529499999</v>
      </c>
      <c r="D2301" s="41">
        <f ca="1">IF(A2301&lt;$B$1,VLOOKUP(A2301,[1]DI!$A$4:$B$15000,2,FALSE),0)</f>
        <v>0</v>
      </c>
      <c r="E2301" s="40">
        <f t="shared" ca="1" si="697"/>
        <v>0</v>
      </c>
      <c r="F2301" s="42">
        <f t="shared" si="691"/>
        <v>1</v>
      </c>
      <c r="G2301" s="43">
        <f t="shared" ca="1" si="698"/>
        <v>1</v>
      </c>
      <c r="H2301" s="40">
        <f ca="1">TRUNC(PRODUCT(G$10:G2300),15)</f>
        <v>1.68003136241317</v>
      </c>
      <c r="I2301" s="40">
        <f t="shared" ca="1" si="699"/>
        <v>1.67386656201636</v>
      </c>
      <c r="J2301" s="40">
        <f t="shared" ca="1" si="700"/>
        <v>1.0036829700000001</v>
      </c>
      <c r="K2301" s="42">
        <f t="shared" si="701"/>
        <v>2.7E-2</v>
      </c>
      <c r="L2301" s="63">
        <f t="shared" si="707"/>
        <v>45736</v>
      </c>
      <c r="M2301" s="64">
        <f t="shared" si="708"/>
        <v>6</v>
      </c>
      <c r="N2301" s="44">
        <f t="shared" si="702"/>
        <v>7</v>
      </c>
      <c r="O2301" s="40">
        <f t="shared" si="703"/>
        <v>1.000740328</v>
      </c>
      <c r="P2301" s="65">
        <f t="shared" ca="1" si="709"/>
        <v>1.0044260249999999</v>
      </c>
      <c r="Q2301" s="40">
        <f t="shared" ca="1" si="704"/>
        <v>13.88564586</v>
      </c>
      <c r="R2301" s="44">
        <f>IF(VLOOKUP(A2301,$Z$12:$AI$125,8)=VLOOKUP(A2300,$Z$12:$AI$125,8),0,VLOOKUP(A2301,Z$12:$AI$125,8))</f>
        <v>0</v>
      </c>
      <c r="S2301" s="45">
        <f>IF(R2301&gt;0,VLOOKUP(R2301,Y$12:$AH$125,7),0)</f>
        <v>0</v>
      </c>
      <c r="T2301" s="40">
        <f t="shared" si="705"/>
        <v>0</v>
      </c>
      <c r="U2301" s="40">
        <f t="shared" ca="1" si="706"/>
        <v>13.88564586</v>
      </c>
      <c r="V2301" s="46" t="str">
        <f t="shared" si="692"/>
        <v>J=</v>
      </c>
      <c r="W2301" s="47">
        <f t="shared" si="693"/>
        <v>45922</v>
      </c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35"/>
      <c r="BD2301" s="35"/>
      <c r="BE2301" s="35"/>
      <c r="BF2301" s="35"/>
      <c r="BG2301" s="35"/>
      <c r="BH2301" s="35"/>
      <c r="BI2301" s="35"/>
      <c r="BJ2301" s="35"/>
      <c r="BK2301" s="35"/>
      <c r="BL2301" s="35"/>
      <c r="BM2301" s="35"/>
      <c r="BN2301" s="35"/>
      <c r="BO2301" s="35"/>
      <c r="BP2301" s="35"/>
      <c r="BQ2301" s="35"/>
      <c r="BR2301" s="35"/>
      <c r="BS2301" s="35"/>
      <c r="BT2301" s="35"/>
      <c r="BU2301" s="35"/>
      <c r="BV2301" s="35"/>
      <c r="BW2301" s="35"/>
      <c r="BX2301" s="35"/>
      <c r="BY2301" s="35"/>
      <c r="BZ2301" s="35"/>
      <c r="CA2301" s="35"/>
      <c r="CB2301" s="35"/>
      <c r="CC2301" s="35"/>
      <c r="CD2301" s="35"/>
      <c r="CE2301" s="35"/>
      <c r="CF2301" s="35"/>
      <c r="CG2301" s="35"/>
      <c r="CH2301" s="35"/>
      <c r="CI2301" s="35"/>
      <c r="CJ2301" s="35"/>
      <c r="CK2301" s="35"/>
      <c r="CL2301" s="35"/>
      <c r="CM2301" s="35"/>
      <c r="CN2301" s="35"/>
      <c r="CO2301" s="35"/>
      <c r="CP2301" s="35"/>
      <c r="CQ2301" s="35"/>
      <c r="CR2301" s="35"/>
      <c r="CS2301" s="35"/>
      <c r="CT2301" s="35"/>
      <c r="CU2301" s="35"/>
      <c r="CV2301" s="35"/>
      <c r="CW2301" s="35"/>
      <c r="CX2301" s="35"/>
      <c r="CY2301" s="35"/>
      <c r="CZ2301" s="35"/>
      <c r="DA2301" s="35"/>
      <c r="DB2301" s="35"/>
      <c r="DC2301" s="35"/>
      <c r="DD2301" s="35"/>
      <c r="DE2301" s="35"/>
      <c r="DF2301" s="35"/>
      <c r="DG2301" s="35"/>
      <c r="DH2301" s="35"/>
      <c r="DI2301" s="35"/>
      <c r="DJ2301" s="35"/>
      <c r="DK2301" s="35"/>
      <c r="DL2301" s="35"/>
      <c r="DM2301" s="35"/>
      <c r="DN2301" s="35"/>
      <c r="DO2301" s="35"/>
      <c r="DP2301" s="35"/>
      <c r="DQ2301" s="35"/>
      <c r="DR2301" s="35"/>
      <c r="DS2301" s="35"/>
      <c r="DT2301" s="35"/>
      <c r="DU2301" s="35"/>
      <c r="DV2301" s="35"/>
      <c r="DW2301" s="35"/>
      <c r="DX2301" s="35"/>
      <c r="DY2301" s="35"/>
      <c r="DZ2301" s="35"/>
      <c r="EA2301" s="35"/>
      <c r="EB2301" s="35"/>
      <c r="EC2301" s="35"/>
      <c r="ED2301" s="35"/>
      <c r="EE2301" s="35"/>
      <c r="EF2301" s="35"/>
      <c r="EG2301" s="35"/>
      <c r="EH2301" s="35"/>
      <c r="EI2301" s="35"/>
      <c r="EJ2301" s="35"/>
      <c r="EK2301" s="35"/>
      <c r="EL2301" s="35"/>
      <c r="EM2301" s="35"/>
      <c r="EN2301" s="35"/>
      <c r="EO2301" s="35"/>
      <c r="EP2301" s="35"/>
      <c r="EQ2301" s="35"/>
      <c r="ER2301" s="35"/>
      <c r="ES2301" s="35"/>
      <c r="ET2301" s="35"/>
      <c r="EU2301" s="35"/>
      <c r="EV2301" s="35"/>
      <c r="EW2301" s="35"/>
      <c r="EX2301" s="35"/>
      <c r="EY2301" s="35"/>
      <c r="EZ2301" s="35"/>
      <c r="FA2301" s="35"/>
      <c r="FB2301" s="35"/>
      <c r="FC2301" s="35"/>
      <c r="FD2301" s="35"/>
      <c r="FE2301" s="35"/>
      <c r="FF2301" s="35"/>
      <c r="FG2301" s="35"/>
      <c r="FH2301" s="35"/>
      <c r="FI2301" s="35"/>
      <c r="FJ2301" s="35"/>
      <c r="FK2301" s="35"/>
      <c r="FL2301" s="35"/>
      <c r="FM2301" s="35"/>
      <c r="FN2301" s="35"/>
      <c r="FO2301" s="35"/>
      <c r="FP2301" s="35"/>
      <c r="FQ2301" s="35"/>
      <c r="FR2301" s="35"/>
      <c r="FS2301" s="35"/>
      <c r="FT2301" s="35"/>
      <c r="FU2301" s="35"/>
      <c r="FV2301" s="35"/>
      <c r="FW2301" s="35"/>
      <c r="FX2301" s="35"/>
      <c r="FY2301" s="35"/>
      <c r="FZ2301" s="35"/>
    </row>
    <row r="2302" spans="1:182" x14ac:dyDescent="0.15">
      <c r="A2302" s="38">
        <f t="shared" si="694"/>
        <v>45746</v>
      </c>
      <c r="B2302" s="39">
        <f t="shared" ca="1" si="695"/>
        <v>3151.1579988099998</v>
      </c>
      <c r="C2302" s="40">
        <f t="shared" si="696"/>
        <v>3137.2723529499999</v>
      </c>
      <c r="D2302" s="41">
        <f ca="1">IF(A2302&lt;$B$1,VLOOKUP(A2302,[1]DI!$A$4:$B$15000,2,FALSE),0)</f>
        <v>0</v>
      </c>
      <c r="E2302" s="40">
        <f t="shared" ca="1" si="697"/>
        <v>0</v>
      </c>
      <c r="F2302" s="42">
        <f t="shared" si="691"/>
        <v>1</v>
      </c>
      <c r="G2302" s="43">
        <f t="shared" ca="1" si="698"/>
        <v>1</v>
      </c>
      <c r="H2302" s="40">
        <f ca="1">TRUNC(PRODUCT(G$10:G2301),15)</f>
        <v>1.68003136241317</v>
      </c>
      <c r="I2302" s="40">
        <f t="shared" ca="1" si="699"/>
        <v>1.67386656201636</v>
      </c>
      <c r="J2302" s="40">
        <f t="shared" ca="1" si="700"/>
        <v>1.0036829700000001</v>
      </c>
      <c r="K2302" s="42">
        <f t="shared" si="701"/>
        <v>2.7E-2</v>
      </c>
      <c r="L2302" s="63">
        <f t="shared" si="707"/>
        <v>45736</v>
      </c>
      <c r="M2302" s="64">
        <f t="shared" si="708"/>
        <v>6</v>
      </c>
      <c r="N2302" s="44">
        <f t="shared" si="702"/>
        <v>7</v>
      </c>
      <c r="O2302" s="40">
        <f t="shared" si="703"/>
        <v>1.000740328</v>
      </c>
      <c r="P2302" s="65">
        <f t="shared" ca="1" si="709"/>
        <v>1.0044260249999999</v>
      </c>
      <c r="Q2302" s="40">
        <f t="shared" ca="1" si="704"/>
        <v>13.88564586</v>
      </c>
      <c r="R2302" s="44">
        <f>IF(VLOOKUP(A2302,$Z$12:$AI$125,8)=VLOOKUP(A2301,$Z$12:$AI$125,8),0,VLOOKUP(A2302,Z$12:$AI$125,8))</f>
        <v>0</v>
      </c>
      <c r="S2302" s="45">
        <f>IF(R2302&gt;0,VLOOKUP(R2302,Y$12:$AH$125,7),0)</f>
        <v>0</v>
      </c>
      <c r="T2302" s="40">
        <f t="shared" si="705"/>
        <v>0</v>
      </c>
      <c r="U2302" s="40">
        <f t="shared" ca="1" si="706"/>
        <v>13.88564586</v>
      </c>
      <c r="V2302" s="46" t="str">
        <f t="shared" si="692"/>
        <v>J=</v>
      </c>
      <c r="W2302" s="47">
        <f t="shared" si="693"/>
        <v>45922</v>
      </c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35"/>
      <c r="BD2302" s="35"/>
      <c r="BE2302" s="35"/>
      <c r="BF2302" s="35"/>
      <c r="BG2302" s="35"/>
      <c r="BH2302" s="35"/>
      <c r="BI2302" s="35"/>
      <c r="BJ2302" s="35"/>
      <c r="BK2302" s="35"/>
      <c r="BL2302" s="35"/>
      <c r="BM2302" s="35"/>
      <c r="BN2302" s="35"/>
      <c r="BO2302" s="35"/>
      <c r="BP2302" s="35"/>
      <c r="BQ2302" s="35"/>
      <c r="BR2302" s="35"/>
      <c r="BS2302" s="35"/>
      <c r="BT2302" s="35"/>
      <c r="BU2302" s="35"/>
      <c r="BV2302" s="35"/>
      <c r="BW2302" s="35"/>
      <c r="BX2302" s="35"/>
      <c r="BY2302" s="35"/>
      <c r="BZ2302" s="35"/>
      <c r="CA2302" s="35"/>
      <c r="CB2302" s="35"/>
      <c r="CC2302" s="35"/>
      <c r="CD2302" s="35"/>
      <c r="CE2302" s="35"/>
      <c r="CF2302" s="35"/>
      <c r="CG2302" s="35"/>
      <c r="CH2302" s="35"/>
      <c r="CI2302" s="35"/>
      <c r="CJ2302" s="35"/>
      <c r="CK2302" s="35"/>
      <c r="CL2302" s="35"/>
      <c r="CM2302" s="35"/>
      <c r="CN2302" s="35"/>
      <c r="CO2302" s="35"/>
      <c r="CP2302" s="35"/>
      <c r="CQ2302" s="35"/>
      <c r="CR2302" s="35"/>
      <c r="CS2302" s="35"/>
      <c r="CT2302" s="35"/>
      <c r="CU2302" s="35"/>
      <c r="CV2302" s="35"/>
      <c r="CW2302" s="35"/>
      <c r="CX2302" s="35"/>
      <c r="CY2302" s="35"/>
      <c r="CZ2302" s="35"/>
      <c r="DA2302" s="35"/>
      <c r="DB2302" s="35"/>
      <c r="DC2302" s="35"/>
      <c r="DD2302" s="35"/>
      <c r="DE2302" s="35"/>
      <c r="DF2302" s="35"/>
      <c r="DG2302" s="35"/>
      <c r="DH2302" s="35"/>
      <c r="DI2302" s="35"/>
      <c r="DJ2302" s="35"/>
      <c r="DK2302" s="35"/>
      <c r="DL2302" s="35"/>
      <c r="DM2302" s="35"/>
      <c r="DN2302" s="35"/>
      <c r="DO2302" s="35"/>
      <c r="DP2302" s="35"/>
      <c r="DQ2302" s="35"/>
      <c r="DR2302" s="35"/>
      <c r="DS2302" s="35"/>
      <c r="DT2302" s="35"/>
      <c r="DU2302" s="35"/>
      <c r="DV2302" s="35"/>
      <c r="DW2302" s="35"/>
      <c r="DX2302" s="35"/>
      <c r="DY2302" s="35"/>
      <c r="DZ2302" s="35"/>
      <c r="EA2302" s="35"/>
      <c r="EB2302" s="35"/>
      <c r="EC2302" s="35"/>
      <c r="ED2302" s="35"/>
      <c r="EE2302" s="35"/>
      <c r="EF2302" s="35"/>
      <c r="EG2302" s="35"/>
      <c r="EH2302" s="35"/>
      <c r="EI2302" s="35"/>
      <c r="EJ2302" s="35"/>
      <c r="EK2302" s="35"/>
      <c r="EL2302" s="35"/>
      <c r="EM2302" s="35"/>
      <c r="EN2302" s="35"/>
      <c r="EO2302" s="35"/>
      <c r="EP2302" s="35"/>
      <c r="EQ2302" s="35"/>
      <c r="ER2302" s="35"/>
      <c r="ES2302" s="35"/>
      <c r="ET2302" s="35"/>
      <c r="EU2302" s="35"/>
      <c r="EV2302" s="35"/>
      <c r="EW2302" s="35"/>
      <c r="EX2302" s="35"/>
      <c r="EY2302" s="35"/>
      <c r="EZ2302" s="35"/>
      <c r="FA2302" s="35"/>
      <c r="FB2302" s="35"/>
      <c r="FC2302" s="35"/>
      <c r="FD2302" s="35"/>
      <c r="FE2302" s="35"/>
      <c r="FF2302" s="35"/>
      <c r="FG2302" s="35"/>
      <c r="FH2302" s="35"/>
      <c r="FI2302" s="35"/>
      <c r="FJ2302" s="35"/>
      <c r="FK2302" s="35"/>
      <c r="FL2302" s="35"/>
      <c r="FM2302" s="35"/>
      <c r="FN2302" s="35"/>
      <c r="FO2302" s="35"/>
      <c r="FP2302" s="35"/>
      <c r="FQ2302" s="35"/>
      <c r="FR2302" s="35"/>
      <c r="FS2302" s="35"/>
      <c r="FT2302" s="35"/>
      <c r="FU2302" s="35"/>
      <c r="FV2302" s="35"/>
      <c r="FW2302" s="35"/>
      <c r="FX2302" s="35"/>
      <c r="FY2302" s="35"/>
      <c r="FZ2302" s="35"/>
    </row>
    <row r="2303" spans="1:182" x14ac:dyDescent="0.15">
      <c r="A2303" s="38">
        <f t="shared" si="694"/>
        <v>45747</v>
      </c>
      <c r="B2303" s="39">
        <f t="shared" ca="1" si="695"/>
        <v>3151.1579988099998</v>
      </c>
      <c r="C2303" s="40">
        <f t="shared" si="696"/>
        <v>3137.2723529499999</v>
      </c>
      <c r="D2303" s="41">
        <f ca="1">IF(A2303&lt;$B$1,VLOOKUP(A2303,[1]DI!$A$4:$B$15000,2,FALSE),0)</f>
        <v>0.14149999999999999</v>
      </c>
      <c r="E2303" s="40">
        <f t="shared" ca="1" si="697"/>
        <v>5.2530999999999997E-4</v>
      </c>
      <c r="F2303" s="42">
        <f t="shared" si="691"/>
        <v>1</v>
      </c>
      <c r="G2303" s="43">
        <f t="shared" ca="1" si="698"/>
        <v>1.00052531</v>
      </c>
      <c r="H2303" s="40">
        <f ca="1">TRUNC(PRODUCT(G$10:G2302),15)</f>
        <v>1.68003136241317</v>
      </c>
      <c r="I2303" s="40">
        <f t="shared" ca="1" si="699"/>
        <v>1.67386656201636</v>
      </c>
      <c r="J2303" s="40">
        <f t="shared" ca="1" si="700"/>
        <v>1.0036829700000001</v>
      </c>
      <c r="K2303" s="42">
        <f t="shared" si="701"/>
        <v>2.7E-2</v>
      </c>
      <c r="L2303" s="63">
        <f t="shared" si="707"/>
        <v>45736</v>
      </c>
      <c r="M2303" s="64">
        <f t="shared" si="708"/>
        <v>7</v>
      </c>
      <c r="N2303" s="44">
        <f t="shared" si="702"/>
        <v>7</v>
      </c>
      <c r="O2303" s="40">
        <f t="shared" si="703"/>
        <v>1.000740328</v>
      </c>
      <c r="P2303" s="65">
        <f t="shared" ca="1" si="709"/>
        <v>1.0044260249999999</v>
      </c>
      <c r="Q2303" s="40">
        <f t="shared" ca="1" si="704"/>
        <v>13.88564586</v>
      </c>
      <c r="R2303" s="44">
        <f>IF(VLOOKUP(A2303,$Z$12:$AI$125,8)=VLOOKUP(A2302,$Z$12:$AI$125,8),0,VLOOKUP(A2303,Z$12:$AI$125,8))</f>
        <v>0</v>
      </c>
      <c r="S2303" s="45">
        <f>IF(R2303&gt;0,VLOOKUP(R2303,Y$12:$AH$125,7),0)</f>
        <v>0</v>
      </c>
      <c r="T2303" s="40">
        <f t="shared" si="705"/>
        <v>0</v>
      </c>
      <c r="U2303" s="40">
        <f t="shared" ca="1" si="706"/>
        <v>13.88564586</v>
      </c>
      <c r="V2303" s="46" t="str">
        <f t="shared" si="692"/>
        <v>J=</v>
      </c>
      <c r="W2303" s="47">
        <f t="shared" si="693"/>
        <v>45922</v>
      </c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  <c r="AX2303" s="35"/>
      <c r="AY2303" s="35"/>
      <c r="AZ2303" s="35"/>
      <c r="BA2303" s="35"/>
      <c r="BB2303" s="35"/>
      <c r="BC2303" s="35"/>
      <c r="BD2303" s="35"/>
      <c r="BE2303" s="35"/>
      <c r="BF2303" s="35"/>
      <c r="BG2303" s="35"/>
      <c r="BH2303" s="35"/>
      <c r="BI2303" s="35"/>
      <c r="BJ2303" s="35"/>
      <c r="BK2303" s="35"/>
      <c r="BL2303" s="35"/>
      <c r="BM2303" s="35"/>
      <c r="BN2303" s="35"/>
      <c r="BO2303" s="35"/>
      <c r="BP2303" s="35"/>
      <c r="BQ2303" s="35"/>
      <c r="BR2303" s="35"/>
      <c r="BS2303" s="35"/>
      <c r="BT2303" s="35"/>
      <c r="BU2303" s="35"/>
      <c r="BV2303" s="35"/>
      <c r="BW2303" s="35"/>
      <c r="BX2303" s="35"/>
      <c r="BY2303" s="35"/>
      <c r="BZ2303" s="35"/>
      <c r="CA2303" s="35"/>
      <c r="CB2303" s="35"/>
      <c r="CC2303" s="35"/>
      <c r="CD2303" s="35"/>
      <c r="CE2303" s="35"/>
      <c r="CF2303" s="35"/>
      <c r="CG2303" s="35"/>
      <c r="CH2303" s="35"/>
      <c r="CI2303" s="35"/>
      <c r="CJ2303" s="35"/>
      <c r="CK2303" s="35"/>
      <c r="CL2303" s="35"/>
      <c r="CM2303" s="35"/>
      <c r="CN2303" s="35"/>
      <c r="CO2303" s="35"/>
      <c r="CP2303" s="35"/>
      <c r="CQ2303" s="35"/>
      <c r="CR2303" s="35"/>
      <c r="CS2303" s="35"/>
      <c r="CT2303" s="35"/>
      <c r="CU2303" s="35"/>
      <c r="CV2303" s="35"/>
      <c r="CW2303" s="35"/>
      <c r="CX2303" s="35"/>
      <c r="CY2303" s="35"/>
      <c r="CZ2303" s="35"/>
      <c r="DA2303" s="35"/>
      <c r="DB2303" s="35"/>
      <c r="DC2303" s="35"/>
      <c r="DD2303" s="35"/>
      <c r="DE2303" s="35"/>
      <c r="DF2303" s="35"/>
      <c r="DG2303" s="35"/>
      <c r="DH2303" s="35"/>
      <c r="DI2303" s="35"/>
      <c r="DJ2303" s="35"/>
      <c r="DK2303" s="35"/>
      <c r="DL2303" s="35"/>
      <c r="DM2303" s="35"/>
      <c r="DN2303" s="35"/>
      <c r="DO2303" s="35"/>
      <c r="DP2303" s="35"/>
      <c r="DQ2303" s="35"/>
      <c r="DR2303" s="35"/>
      <c r="DS2303" s="35"/>
      <c r="DT2303" s="35"/>
      <c r="DU2303" s="35"/>
      <c r="DV2303" s="35"/>
      <c r="DW2303" s="35"/>
      <c r="DX2303" s="35"/>
      <c r="DY2303" s="35"/>
      <c r="DZ2303" s="35"/>
      <c r="EA2303" s="35"/>
      <c r="EB2303" s="35"/>
      <c r="EC2303" s="35"/>
      <c r="ED2303" s="35"/>
      <c r="EE2303" s="35"/>
      <c r="EF2303" s="35"/>
      <c r="EG2303" s="35"/>
      <c r="EH2303" s="35"/>
      <c r="EI2303" s="35"/>
      <c r="EJ2303" s="35"/>
      <c r="EK2303" s="35"/>
      <c r="EL2303" s="35"/>
      <c r="EM2303" s="35"/>
      <c r="EN2303" s="35"/>
      <c r="EO2303" s="35"/>
      <c r="EP2303" s="35"/>
      <c r="EQ2303" s="35"/>
      <c r="ER2303" s="35"/>
      <c r="ES2303" s="35"/>
      <c r="ET2303" s="35"/>
      <c r="EU2303" s="35"/>
      <c r="EV2303" s="35"/>
      <c r="EW2303" s="35"/>
      <c r="EX2303" s="35"/>
      <c r="EY2303" s="35"/>
      <c r="EZ2303" s="35"/>
      <c r="FA2303" s="35"/>
      <c r="FB2303" s="35"/>
      <c r="FC2303" s="35"/>
      <c r="FD2303" s="35"/>
      <c r="FE2303" s="35"/>
      <c r="FF2303" s="35"/>
      <c r="FG2303" s="35"/>
      <c r="FH2303" s="35"/>
      <c r="FI2303" s="35"/>
      <c r="FJ2303" s="35"/>
      <c r="FK2303" s="35"/>
      <c r="FL2303" s="35"/>
      <c r="FM2303" s="35"/>
      <c r="FN2303" s="35"/>
      <c r="FO2303" s="35"/>
      <c r="FP2303" s="35"/>
      <c r="FQ2303" s="35"/>
      <c r="FR2303" s="35"/>
      <c r="FS2303" s="35"/>
      <c r="FT2303" s="35"/>
      <c r="FU2303" s="35"/>
      <c r="FV2303" s="35"/>
      <c r="FW2303" s="35"/>
      <c r="FX2303" s="35"/>
      <c r="FY2303" s="35"/>
      <c r="FZ2303" s="35"/>
    </row>
    <row r="2304" spans="1:182" x14ac:dyDescent="0.15">
      <c r="A2304" s="38">
        <f t="shared" si="694"/>
        <v>45748</v>
      </c>
      <c r="B2304" s="39">
        <f t="shared" ca="1" si="695"/>
        <v>3153.1466530100001</v>
      </c>
      <c r="C2304" s="40">
        <f t="shared" si="696"/>
        <v>3137.2723529499999</v>
      </c>
      <c r="D2304" s="41">
        <f ca="1">IF(A2304&lt;$B$1,VLOOKUP(A2304,[1]DI!$A$4:$B$15000,2,FALSE),0)</f>
        <v>0.14149999999999999</v>
      </c>
      <c r="E2304" s="40">
        <f t="shared" ca="1" si="697"/>
        <v>5.2530999999999997E-4</v>
      </c>
      <c r="F2304" s="42">
        <f t="shared" si="691"/>
        <v>1</v>
      </c>
      <c r="G2304" s="43">
        <f t="shared" ca="1" si="698"/>
        <v>1.00052531</v>
      </c>
      <c r="H2304" s="40">
        <f ca="1">TRUNC(PRODUCT(G$10:G2303),15)</f>
        <v>1.6809138996881601</v>
      </c>
      <c r="I2304" s="40">
        <f t="shared" ca="1" si="699"/>
        <v>1.67386656201636</v>
      </c>
      <c r="J2304" s="40">
        <f t="shared" ca="1" si="700"/>
        <v>1.0042102100000001</v>
      </c>
      <c r="K2304" s="42">
        <f t="shared" si="701"/>
        <v>2.7E-2</v>
      </c>
      <c r="L2304" s="63">
        <f t="shared" si="707"/>
        <v>45736</v>
      </c>
      <c r="M2304" s="64">
        <f t="shared" si="708"/>
        <v>8</v>
      </c>
      <c r="N2304" s="44">
        <f t="shared" si="702"/>
        <v>8</v>
      </c>
      <c r="O2304" s="40">
        <f t="shared" si="703"/>
        <v>1.000846133</v>
      </c>
      <c r="P2304" s="65">
        <f t="shared" ca="1" si="709"/>
        <v>1.005059905</v>
      </c>
      <c r="Q2304" s="40">
        <f t="shared" ca="1" si="704"/>
        <v>15.874300059999999</v>
      </c>
      <c r="R2304" s="44">
        <f>IF(VLOOKUP(A2304,$Z$12:$AI$125,8)=VLOOKUP(A2303,$Z$12:$AI$125,8),0,VLOOKUP(A2304,Z$12:$AI$125,8))</f>
        <v>0</v>
      </c>
      <c r="S2304" s="45">
        <f>IF(R2304&gt;0,VLOOKUP(R2304,Y$12:$AH$125,7),0)</f>
        <v>0</v>
      </c>
      <c r="T2304" s="40">
        <f t="shared" si="705"/>
        <v>0</v>
      </c>
      <c r="U2304" s="40">
        <f t="shared" ca="1" si="706"/>
        <v>15.874300059999999</v>
      </c>
      <c r="V2304" s="46" t="str">
        <f t="shared" si="692"/>
        <v>J=</v>
      </c>
      <c r="W2304" s="47">
        <f t="shared" si="693"/>
        <v>45922</v>
      </c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35"/>
      <c r="BD2304" s="35"/>
      <c r="BE2304" s="35"/>
      <c r="BF2304" s="35"/>
      <c r="BG2304" s="35"/>
      <c r="BH2304" s="35"/>
      <c r="BI2304" s="35"/>
      <c r="BJ2304" s="35"/>
      <c r="BK2304" s="35"/>
      <c r="BL2304" s="35"/>
      <c r="BM2304" s="35"/>
      <c r="BN2304" s="35"/>
      <c r="BO2304" s="35"/>
      <c r="BP2304" s="35"/>
      <c r="BQ2304" s="35"/>
      <c r="BR2304" s="35"/>
      <c r="BS2304" s="35"/>
      <c r="BT2304" s="35"/>
      <c r="BU2304" s="35"/>
      <c r="BV2304" s="35"/>
      <c r="BW2304" s="35"/>
      <c r="BX2304" s="35"/>
      <c r="BY2304" s="35"/>
      <c r="BZ2304" s="35"/>
      <c r="CA2304" s="35"/>
      <c r="CB2304" s="35"/>
      <c r="CC2304" s="35"/>
      <c r="CD2304" s="35"/>
      <c r="CE2304" s="35"/>
      <c r="CF2304" s="35"/>
      <c r="CG2304" s="35"/>
      <c r="CH2304" s="35"/>
      <c r="CI2304" s="35"/>
      <c r="CJ2304" s="35"/>
      <c r="CK2304" s="35"/>
      <c r="CL2304" s="35"/>
      <c r="CM2304" s="35"/>
      <c r="CN2304" s="35"/>
      <c r="CO2304" s="35"/>
      <c r="CP2304" s="35"/>
      <c r="CQ2304" s="35"/>
      <c r="CR2304" s="35"/>
      <c r="CS2304" s="35"/>
      <c r="CT2304" s="35"/>
      <c r="CU2304" s="35"/>
      <c r="CV2304" s="35"/>
      <c r="CW2304" s="35"/>
      <c r="CX2304" s="35"/>
      <c r="CY2304" s="35"/>
      <c r="CZ2304" s="35"/>
      <c r="DA2304" s="35"/>
      <c r="DB2304" s="35"/>
      <c r="DC2304" s="35"/>
      <c r="DD2304" s="35"/>
      <c r="DE2304" s="35"/>
      <c r="DF2304" s="35"/>
      <c r="DG2304" s="35"/>
      <c r="DH2304" s="35"/>
      <c r="DI2304" s="35"/>
      <c r="DJ2304" s="35"/>
      <c r="DK2304" s="35"/>
      <c r="DL2304" s="35"/>
      <c r="DM2304" s="35"/>
      <c r="DN2304" s="35"/>
      <c r="DO2304" s="35"/>
      <c r="DP2304" s="35"/>
      <c r="DQ2304" s="35"/>
      <c r="DR2304" s="35"/>
      <c r="DS2304" s="35"/>
      <c r="DT2304" s="35"/>
      <c r="DU2304" s="35"/>
      <c r="DV2304" s="35"/>
      <c r="DW2304" s="35"/>
      <c r="DX2304" s="35"/>
      <c r="DY2304" s="35"/>
      <c r="DZ2304" s="35"/>
      <c r="EA2304" s="35"/>
      <c r="EB2304" s="35"/>
      <c r="EC2304" s="35"/>
      <c r="ED2304" s="35"/>
      <c r="EE2304" s="35"/>
      <c r="EF2304" s="35"/>
      <c r="EG2304" s="35"/>
      <c r="EH2304" s="35"/>
      <c r="EI2304" s="35"/>
      <c r="EJ2304" s="35"/>
      <c r="EK2304" s="35"/>
      <c r="EL2304" s="35"/>
      <c r="EM2304" s="35"/>
      <c r="EN2304" s="35"/>
      <c r="EO2304" s="35"/>
      <c r="EP2304" s="35"/>
      <c r="EQ2304" s="35"/>
      <c r="ER2304" s="35"/>
      <c r="ES2304" s="35"/>
      <c r="ET2304" s="35"/>
      <c r="EU2304" s="35"/>
      <c r="EV2304" s="35"/>
      <c r="EW2304" s="35"/>
      <c r="EX2304" s="35"/>
      <c r="EY2304" s="35"/>
      <c r="EZ2304" s="35"/>
      <c r="FA2304" s="35"/>
      <c r="FB2304" s="35"/>
      <c r="FC2304" s="35"/>
      <c r="FD2304" s="35"/>
      <c r="FE2304" s="35"/>
      <c r="FF2304" s="35"/>
      <c r="FG2304" s="35"/>
      <c r="FH2304" s="35"/>
      <c r="FI2304" s="35"/>
      <c r="FJ2304" s="35"/>
      <c r="FK2304" s="35"/>
      <c r="FL2304" s="35"/>
      <c r="FM2304" s="35"/>
      <c r="FN2304" s="35"/>
      <c r="FO2304" s="35"/>
      <c r="FP2304" s="35"/>
      <c r="FQ2304" s="35"/>
      <c r="FR2304" s="35"/>
      <c r="FS2304" s="35"/>
      <c r="FT2304" s="35"/>
      <c r="FU2304" s="35"/>
      <c r="FV2304" s="35"/>
      <c r="FW2304" s="35"/>
      <c r="FX2304" s="35"/>
      <c r="FY2304" s="35"/>
      <c r="FZ2304" s="35"/>
    </row>
    <row r="2305" spans="1:182" x14ac:dyDescent="0.15">
      <c r="A2305" s="38">
        <f t="shared" si="694"/>
        <v>45749</v>
      </c>
      <c r="B2305" s="39">
        <f t="shared" ca="1" si="695"/>
        <v>3155.1366091800001</v>
      </c>
      <c r="C2305" s="40">
        <f t="shared" si="696"/>
        <v>3137.2723529499999</v>
      </c>
      <c r="D2305" s="41">
        <f ca="1">IF(A2305&lt;$B$1,VLOOKUP(A2305,[1]DI!$A$4:$B$15000,2,FALSE),0)</f>
        <v>0.14149999999999999</v>
      </c>
      <c r="E2305" s="40">
        <f t="shared" ca="1" si="697"/>
        <v>5.2530999999999997E-4</v>
      </c>
      <c r="F2305" s="42">
        <f t="shared" si="691"/>
        <v>1</v>
      </c>
      <c r="G2305" s="43">
        <f t="shared" ca="1" si="698"/>
        <v>1.00052531</v>
      </c>
      <c r="H2305" s="40">
        <f ca="1">TRUNC(PRODUCT(G$10:G2304),15)</f>
        <v>1.6817969005688</v>
      </c>
      <c r="I2305" s="40">
        <f t="shared" ca="1" si="699"/>
        <v>1.67386656201636</v>
      </c>
      <c r="J2305" s="40">
        <f t="shared" ca="1" si="700"/>
        <v>1.0047377399999999</v>
      </c>
      <c r="K2305" s="42">
        <f t="shared" si="701"/>
        <v>2.7E-2</v>
      </c>
      <c r="L2305" s="63">
        <f t="shared" si="707"/>
        <v>45736</v>
      </c>
      <c r="M2305" s="64">
        <f t="shared" si="708"/>
        <v>9</v>
      </c>
      <c r="N2305" s="44">
        <f t="shared" si="702"/>
        <v>9</v>
      </c>
      <c r="O2305" s="40">
        <f t="shared" si="703"/>
        <v>1.0009519499999999</v>
      </c>
      <c r="P2305" s="65">
        <f t="shared" ca="1" si="709"/>
        <v>1.0056942</v>
      </c>
      <c r="Q2305" s="40">
        <f t="shared" ca="1" si="704"/>
        <v>17.864256229999999</v>
      </c>
      <c r="R2305" s="44">
        <f>IF(VLOOKUP(A2305,$Z$12:$AI$125,8)=VLOOKUP(A2304,$Z$12:$AI$125,8),0,VLOOKUP(A2305,Z$12:$AI$125,8))</f>
        <v>0</v>
      </c>
      <c r="S2305" s="45">
        <f>IF(R2305&gt;0,VLOOKUP(R2305,Y$12:$AH$125,7),0)</f>
        <v>0</v>
      </c>
      <c r="T2305" s="40">
        <f t="shared" si="705"/>
        <v>0</v>
      </c>
      <c r="U2305" s="40">
        <f t="shared" ca="1" si="706"/>
        <v>17.864256229999999</v>
      </c>
      <c r="V2305" s="46" t="str">
        <f t="shared" si="692"/>
        <v>J=</v>
      </c>
      <c r="W2305" s="47">
        <f t="shared" si="693"/>
        <v>45922</v>
      </c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35"/>
      <c r="BD2305" s="35"/>
      <c r="BE2305" s="35"/>
      <c r="BF2305" s="35"/>
      <c r="BG2305" s="35"/>
      <c r="BH2305" s="35"/>
      <c r="BI2305" s="35"/>
      <c r="BJ2305" s="35"/>
      <c r="BK2305" s="35"/>
      <c r="BL2305" s="35"/>
      <c r="BM2305" s="35"/>
      <c r="BN2305" s="35"/>
      <c r="BO2305" s="35"/>
      <c r="BP2305" s="35"/>
      <c r="BQ2305" s="35"/>
      <c r="BR2305" s="35"/>
      <c r="BS2305" s="35"/>
      <c r="BT2305" s="35"/>
      <c r="BU2305" s="35"/>
      <c r="BV2305" s="35"/>
      <c r="BW2305" s="35"/>
      <c r="BX2305" s="35"/>
      <c r="BY2305" s="35"/>
      <c r="BZ2305" s="35"/>
      <c r="CA2305" s="35"/>
      <c r="CB2305" s="35"/>
      <c r="CC2305" s="35"/>
      <c r="CD2305" s="35"/>
      <c r="CE2305" s="35"/>
      <c r="CF2305" s="35"/>
      <c r="CG2305" s="35"/>
      <c r="CH2305" s="35"/>
      <c r="CI2305" s="35"/>
      <c r="CJ2305" s="35"/>
      <c r="CK2305" s="35"/>
      <c r="CL2305" s="35"/>
      <c r="CM2305" s="35"/>
      <c r="CN2305" s="35"/>
      <c r="CO2305" s="35"/>
      <c r="CP2305" s="35"/>
      <c r="CQ2305" s="35"/>
      <c r="CR2305" s="35"/>
      <c r="CS2305" s="35"/>
      <c r="CT2305" s="35"/>
      <c r="CU2305" s="35"/>
      <c r="CV2305" s="35"/>
      <c r="CW2305" s="35"/>
      <c r="CX2305" s="35"/>
      <c r="CY2305" s="35"/>
      <c r="CZ2305" s="35"/>
      <c r="DA2305" s="35"/>
      <c r="DB2305" s="35"/>
      <c r="DC2305" s="35"/>
      <c r="DD2305" s="35"/>
      <c r="DE2305" s="35"/>
      <c r="DF2305" s="35"/>
      <c r="DG2305" s="35"/>
      <c r="DH2305" s="35"/>
      <c r="DI2305" s="35"/>
      <c r="DJ2305" s="35"/>
      <c r="DK2305" s="35"/>
      <c r="DL2305" s="35"/>
      <c r="DM2305" s="35"/>
      <c r="DN2305" s="35"/>
      <c r="DO2305" s="35"/>
      <c r="DP2305" s="35"/>
      <c r="DQ2305" s="35"/>
      <c r="DR2305" s="35"/>
      <c r="DS2305" s="35"/>
      <c r="DT2305" s="35"/>
      <c r="DU2305" s="35"/>
      <c r="DV2305" s="35"/>
      <c r="DW2305" s="35"/>
      <c r="DX2305" s="35"/>
      <c r="DY2305" s="35"/>
      <c r="DZ2305" s="35"/>
      <c r="EA2305" s="35"/>
      <c r="EB2305" s="35"/>
      <c r="EC2305" s="35"/>
      <c r="ED2305" s="35"/>
      <c r="EE2305" s="35"/>
      <c r="EF2305" s="35"/>
      <c r="EG2305" s="35"/>
      <c r="EH2305" s="35"/>
      <c r="EI2305" s="35"/>
      <c r="EJ2305" s="35"/>
      <c r="EK2305" s="35"/>
      <c r="EL2305" s="35"/>
      <c r="EM2305" s="35"/>
      <c r="EN2305" s="35"/>
      <c r="EO2305" s="35"/>
      <c r="EP2305" s="35"/>
      <c r="EQ2305" s="35"/>
      <c r="ER2305" s="35"/>
      <c r="ES2305" s="35"/>
      <c r="ET2305" s="35"/>
      <c r="EU2305" s="35"/>
      <c r="EV2305" s="35"/>
      <c r="EW2305" s="35"/>
      <c r="EX2305" s="35"/>
      <c r="EY2305" s="35"/>
      <c r="EZ2305" s="35"/>
      <c r="FA2305" s="35"/>
      <c r="FB2305" s="35"/>
      <c r="FC2305" s="35"/>
      <c r="FD2305" s="35"/>
      <c r="FE2305" s="35"/>
      <c r="FF2305" s="35"/>
      <c r="FG2305" s="35"/>
      <c r="FH2305" s="35"/>
      <c r="FI2305" s="35"/>
      <c r="FJ2305" s="35"/>
      <c r="FK2305" s="35"/>
      <c r="FL2305" s="35"/>
      <c r="FM2305" s="35"/>
      <c r="FN2305" s="35"/>
      <c r="FO2305" s="35"/>
      <c r="FP2305" s="35"/>
      <c r="FQ2305" s="35"/>
      <c r="FR2305" s="35"/>
      <c r="FS2305" s="35"/>
      <c r="FT2305" s="35"/>
      <c r="FU2305" s="35"/>
      <c r="FV2305" s="35"/>
      <c r="FW2305" s="35"/>
      <c r="FX2305" s="35"/>
      <c r="FY2305" s="35"/>
      <c r="FZ2305" s="35"/>
    </row>
    <row r="2306" spans="1:182" x14ac:dyDescent="0.15">
      <c r="A2306" s="38">
        <f t="shared" si="694"/>
        <v>45750</v>
      </c>
      <c r="B2306" s="39">
        <f t="shared" ca="1" si="695"/>
        <v>3157.1278014300001</v>
      </c>
      <c r="C2306" s="40">
        <f t="shared" si="696"/>
        <v>3137.2723529499999</v>
      </c>
      <c r="D2306" s="41">
        <f ca="1">IF(A2306&lt;$B$1,VLOOKUP(A2306,[1]DI!$A$4:$B$15000,2,FALSE),0)</f>
        <v>0.14149999999999999</v>
      </c>
      <c r="E2306" s="40">
        <f t="shared" ca="1" si="697"/>
        <v>5.2530999999999997E-4</v>
      </c>
      <c r="F2306" s="42">
        <f t="shared" si="691"/>
        <v>1</v>
      </c>
      <c r="G2306" s="43">
        <f t="shared" ca="1" si="698"/>
        <v>1.00052531</v>
      </c>
      <c r="H2306" s="40">
        <f ca="1">TRUNC(PRODUCT(G$10:G2305),15)</f>
        <v>1.68268036529864</v>
      </c>
      <c r="I2306" s="40">
        <f t="shared" ca="1" si="699"/>
        <v>1.67386656201636</v>
      </c>
      <c r="J2306" s="40">
        <f t="shared" ca="1" si="700"/>
        <v>1.0052655399999999</v>
      </c>
      <c r="K2306" s="42">
        <f t="shared" si="701"/>
        <v>2.7E-2</v>
      </c>
      <c r="L2306" s="63">
        <f t="shared" si="707"/>
        <v>45736</v>
      </c>
      <c r="M2306" s="64">
        <f t="shared" si="708"/>
        <v>10</v>
      </c>
      <c r="N2306" s="44">
        <f t="shared" si="702"/>
        <v>10</v>
      </c>
      <c r="O2306" s="40">
        <f t="shared" si="703"/>
        <v>1.0010577789999999</v>
      </c>
      <c r="P2306" s="65">
        <f t="shared" ca="1" si="709"/>
        <v>1.0063288889999999</v>
      </c>
      <c r="Q2306" s="40">
        <f t="shared" ca="1" si="704"/>
        <v>19.85544848</v>
      </c>
      <c r="R2306" s="44">
        <f>IF(VLOOKUP(A2306,$Z$12:$AI$125,8)=VLOOKUP(A2305,$Z$12:$AI$125,8),0,VLOOKUP(A2306,Z$12:$AI$125,8))</f>
        <v>0</v>
      </c>
      <c r="S2306" s="45">
        <f>IF(R2306&gt;0,VLOOKUP(R2306,Y$12:$AH$125,7),0)</f>
        <v>0</v>
      </c>
      <c r="T2306" s="40">
        <f t="shared" si="705"/>
        <v>0</v>
      </c>
      <c r="U2306" s="40">
        <f t="shared" ca="1" si="706"/>
        <v>19.85544848</v>
      </c>
      <c r="V2306" s="46" t="str">
        <f t="shared" si="692"/>
        <v>J=</v>
      </c>
      <c r="W2306" s="47">
        <f t="shared" si="693"/>
        <v>45922</v>
      </c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35"/>
      <c r="BD2306" s="35"/>
      <c r="BE2306" s="35"/>
      <c r="BF2306" s="35"/>
      <c r="BG2306" s="35"/>
      <c r="BH2306" s="35"/>
      <c r="BI2306" s="35"/>
      <c r="BJ2306" s="35"/>
      <c r="BK2306" s="35"/>
      <c r="BL2306" s="35"/>
      <c r="BM2306" s="35"/>
      <c r="BN2306" s="35"/>
      <c r="BO2306" s="35"/>
      <c r="BP2306" s="35"/>
      <c r="BQ2306" s="35"/>
      <c r="BR2306" s="35"/>
      <c r="BS2306" s="35"/>
      <c r="BT2306" s="35"/>
      <c r="BU2306" s="35"/>
      <c r="BV2306" s="35"/>
      <c r="BW2306" s="35"/>
      <c r="BX2306" s="35"/>
      <c r="BY2306" s="35"/>
      <c r="BZ2306" s="35"/>
      <c r="CA2306" s="35"/>
      <c r="CB2306" s="35"/>
      <c r="CC2306" s="35"/>
      <c r="CD2306" s="35"/>
      <c r="CE2306" s="35"/>
      <c r="CF2306" s="35"/>
      <c r="CG2306" s="35"/>
      <c r="CH2306" s="35"/>
      <c r="CI2306" s="35"/>
      <c r="CJ2306" s="35"/>
      <c r="CK2306" s="35"/>
      <c r="CL2306" s="35"/>
      <c r="CM2306" s="35"/>
      <c r="CN2306" s="35"/>
      <c r="CO2306" s="35"/>
      <c r="CP2306" s="35"/>
      <c r="CQ2306" s="35"/>
      <c r="CR2306" s="35"/>
      <c r="CS2306" s="35"/>
      <c r="CT2306" s="35"/>
      <c r="CU2306" s="35"/>
      <c r="CV2306" s="35"/>
      <c r="CW2306" s="35"/>
      <c r="CX2306" s="35"/>
      <c r="CY2306" s="35"/>
      <c r="CZ2306" s="35"/>
      <c r="DA2306" s="35"/>
      <c r="DB2306" s="35"/>
      <c r="DC2306" s="35"/>
      <c r="DD2306" s="35"/>
      <c r="DE2306" s="35"/>
      <c r="DF2306" s="35"/>
      <c r="DG2306" s="35"/>
      <c r="DH2306" s="35"/>
      <c r="DI2306" s="35"/>
      <c r="DJ2306" s="35"/>
      <c r="DK2306" s="35"/>
      <c r="DL2306" s="35"/>
      <c r="DM2306" s="35"/>
      <c r="DN2306" s="35"/>
      <c r="DO2306" s="35"/>
      <c r="DP2306" s="35"/>
      <c r="DQ2306" s="35"/>
      <c r="DR2306" s="35"/>
      <c r="DS2306" s="35"/>
      <c r="DT2306" s="35"/>
      <c r="DU2306" s="35"/>
      <c r="DV2306" s="35"/>
      <c r="DW2306" s="35"/>
      <c r="DX2306" s="35"/>
      <c r="DY2306" s="35"/>
      <c r="DZ2306" s="35"/>
      <c r="EA2306" s="35"/>
      <c r="EB2306" s="35"/>
      <c r="EC2306" s="35"/>
      <c r="ED2306" s="35"/>
      <c r="EE2306" s="35"/>
      <c r="EF2306" s="35"/>
      <c r="EG2306" s="35"/>
      <c r="EH2306" s="35"/>
      <c r="EI2306" s="35"/>
      <c r="EJ2306" s="35"/>
      <c r="EK2306" s="35"/>
      <c r="EL2306" s="35"/>
      <c r="EM2306" s="35"/>
      <c r="EN2306" s="35"/>
      <c r="EO2306" s="35"/>
      <c r="EP2306" s="35"/>
      <c r="EQ2306" s="35"/>
      <c r="ER2306" s="35"/>
      <c r="ES2306" s="35"/>
      <c r="ET2306" s="35"/>
      <c r="EU2306" s="35"/>
      <c r="EV2306" s="35"/>
      <c r="EW2306" s="35"/>
      <c r="EX2306" s="35"/>
      <c r="EY2306" s="35"/>
      <c r="EZ2306" s="35"/>
      <c r="FA2306" s="35"/>
      <c r="FB2306" s="35"/>
      <c r="FC2306" s="35"/>
      <c r="FD2306" s="35"/>
      <c r="FE2306" s="35"/>
      <c r="FF2306" s="35"/>
      <c r="FG2306" s="35"/>
      <c r="FH2306" s="35"/>
      <c r="FI2306" s="35"/>
      <c r="FJ2306" s="35"/>
      <c r="FK2306" s="35"/>
      <c r="FL2306" s="35"/>
      <c r="FM2306" s="35"/>
      <c r="FN2306" s="35"/>
      <c r="FO2306" s="35"/>
      <c r="FP2306" s="35"/>
      <c r="FQ2306" s="35"/>
      <c r="FR2306" s="35"/>
      <c r="FS2306" s="35"/>
      <c r="FT2306" s="35"/>
      <c r="FU2306" s="35"/>
      <c r="FV2306" s="35"/>
      <c r="FW2306" s="35"/>
      <c r="FX2306" s="35"/>
      <c r="FY2306" s="35"/>
      <c r="FZ2306" s="35"/>
    </row>
    <row r="2307" spans="1:182" x14ac:dyDescent="0.15">
      <c r="A2307" s="38">
        <f t="shared" si="694"/>
        <v>45751</v>
      </c>
      <c r="B2307" s="39">
        <f t="shared" ca="1" si="695"/>
        <v>3159.1202234899997</v>
      </c>
      <c r="C2307" s="40">
        <f t="shared" si="696"/>
        <v>3137.2723529499999</v>
      </c>
      <c r="D2307" s="41">
        <f ca="1">IF(A2307&lt;$B$1,VLOOKUP(A2307,[1]DI!$A$4:$B$15000,2,FALSE),0)</f>
        <v>0.14149999999999999</v>
      </c>
      <c r="E2307" s="40">
        <f t="shared" ca="1" si="697"/>
        <v>5.2530999999999997E-4</v>
      </c>
      <c r="F2307" s="42">
        <f t="shared" si="691"/>
        <v>1</v>
      </c>
      <c r="G2307" s="43">
        <f t="shared" ca="1" si="698"/>
        <v>1.00052531</v>
      </c>
      <c r="H2307" s="40">
        <f ca="1">TRUNC(PRODUCT(G$10:G2306),15)</f>
        <v>1.68356429412134</v>
      </c>
      <c r="I2307" s="40">
        <f t="shared" ca="1" si="699"/>
        <v>1.67386656201636</v>
      </c>
      <c r="J2307" s="40">
        <f t="shared" ca="1" si="700"/>
        <v>1.00579361</v>
      </c>
      <c r="K2307" s="42">
        <f t="shared" si="701"/>
        <v>2.7E-2</v>
      </c>
      <c r="L2307" s="63">
        <f t="shared" si="707"/>
        <v>45736</v>
      </c>
      <c r="M2307" s="64">
        <f t="shared" si="708"/>
        <v>11</v>
      </c>
      <c r="N2307" s="44">
        <f t="shared" si="702"/>
        <v>11</v>
      </c>
      <c r="O2307" s="40">
        <f t="shared" si="703"/>
        <v>1.0011636180000001</v>
      </c>
      <c r="P2307" s="65">
        <f t="shared" ca="1" si="709"/>
        <v>1.0069639699999999</v>
      </c>
      <c r="Q2307" s="40">
        <f t="shared" ca="1" si="704"/>
        <v>21.847870539999999</v>
      </c>
      <c r="R2307" s="44">
        <f>IF(VLOOKUP(A2307,$Z$12:$AI$125,8)=VLOOKUP(A2306,$Z$12:$AI$125,8),0,VLOOKUP(A2307,Z$12:$AI$125,8))</f>
        <v>0</v>
      </c>
      <c r="S2307" s="45">
        <f>IF(R2307&gt;0,VLOOKUP(R2307,Y$12:$AH$125,7),0)</f>
        <v>0</v>
      </c>
      <c r="T2307" s="40">
        <f t="shared" si="705"/>
        <v>0</v>
      </c>
      <c r="U2307" s="40">
        <f t="shared" ca="1" si="706"/>
        <v>21.847870539999999</v>
      </c>
      <c r="V2307" s="46" t="str">
        <f t="shared" si="692"/>
        <v>J=</v>
      </c>
      <c r="W2307" s="47">
        <f t="shared" si="693"/>
        <v>45922</v>
      </c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  <c r="AX2307" s="35"/>
      <c r="AY2307" s="35"/>
      <c r="AZ2307" s="35"/>
      <c r="BA2307" s="35"/>
      <c r="BB2307" s="35"/>
      <c r="BC2307" s="35"/>
      <c r="BD2307" s="35"/>
      <c r="BE2307" s="35"/>
      <c r="BF2307" s="35"/>
      <c r="BG2307" s="35"/>
      <c r="BH2307" s="35"/>
      <c r="BI2307" s="35"/>
      <c r="BJ2307" s="35"/>
      <c r="BK2307" s="35"/>
      <c r="BL2307" s="35"/>
      <c r="BM2307" s="35"/>
      <c r="BN2307" s="35"/>
      <c r="BO2307" s="35"/>
      <c r="BP2307" s="35"/>
      <c r="BQ2307" s="35"/>
      <c r="BR2307" s="35"/>
      <c r="BS2307" s="35"/>
      <c r="BT2307" s="35"/>
      <c r="BU2307" s="35"/>
      <c r="BV2307" s="35"/>
      <c r="BW2307" s="35"/>
      <c r="BX2307" s="35"/>
      <c r="BY2307" s="35"/>
      <c r="BZ2307" s="35"/>
      <c r="CA2307" s="35"/>
      <c r="CB2307" s="35"/>
      <c r="CC2307" s="35"/>
      <c r="CD2307" s="35"/>
      <c r="CE2307" s="35"/>
      <c r="CF2307" s="35"/>
      <c r="CG2307" s="35"/>
      <c r="CH2307" s="35"/>
      <c r="CI2307" s="35"/>
      <c r="CJ2307" s="35"/>
      <c r="CK2307" s="35"/>
      <c r="CL2307" s="35"/>
      <c r="CM2307" s="35"/>
      <c r="CN2307" s="35"/>
      <c r="CO2307" s="35"/>
      <c r="CP2307" s="35"/>
      <c r="CQ2307" s="35"/>
      <c r="CR2307" s="35"/>
      <c r="CS2307" s="35"/>
      <c r="CT2307" s="35"/>
      <c r="CU2307" s="35"/>
      <c r="CV2307" s="35"/>
      <c r="CW2307" s="35"/>
      <c r="CX2307" s="35"/>
      <c r="CY2307" s="35"/>
      <c r="CZ2307" s="35"/>
      <c r="DA2307" s="35"/>
      <c r="DB2307" s="35"/>
      <c r="DC2307" s="35"/>
      <c r="DD2307" s="35"/>
      <c r="DE2307" s="35"/>
      <c r="DF2307" s="35"/>
      <c r="DG2307" s="35"/>
      <c r="DH2307" s="35"/>
      <c r="DI2307" s="35"/>
      <c r="DJ2307" s="35"/>
      <c r="DK2307" s="35"/>
      <c r="DL2307" s="35"/>
      <c r="DM2307" s="35"/>
      <c r="DN2307" s="35"/>
      <c r="DO2307" s="35"/>
      <c r="DP2307" s="35"/>
      <c r="DQ2307" s="35"/>
      <c r="DR2307" s="35"/>
      <c r="DS2307" s="35"/>
      <c r="DT2307" s="35"/>
      <c r="DU2307" s="35"/>
      <c r="DV2307" s="35"/>
      <c r="DW2307" s="35"/>
      <c r="DX2307" s="35"/>
      <c r="DY2307" s="35"/>
      <c r="DZ2307" s="35"/>
      <c r="EA2307" s="35"/>
      <c r="EB2307" s="35"/>
      <c r="EC2307" s="35"/>
      <c r="ED2307" s="35"/>
      <c r="EE2307" s="35"/>
      <c r="EF2307" s="35"/>
      <c r="EG2307" s="35"/>
      <c r="EH2307" s="35"/>
      <c r="EI2307" s="35"/>
      <c r="EJ2307" s="35"/>
      <c r="EK2307" s="35"/>
      <c r="EL2307" s="35"/>
      <c r="EM2307" s="35"/>
      <c r="EN2307" s="35"/>
      <c r="EO2307" s="35"/>
      <c r="EP2307" s="35"/>
      <c r="EQ2307" s="35"/>
      <c r="ER2307" s="35"/>
      <c r="ES2307" s="35"/>
      <c r="ET2307" s="35"/>
      <c r="EU2307" s="35"/>
      <c r="EV2307" s="35"/>
      <c r="EW2307" s="35"/>
      <c r="EX2307" s="35"/>
      <c r="EY2307" s="35"/>
      <c r="EZ2307" s="35"/>
      <c r="FA2307" s="35"/>
      <c r="FB2307" s="35"/>
      <c r="FC2307" s="35"/>
      <c r="FD2307" s="35"/>
      <c r="FE2307" s="35"/>
      <c r="FF2307" s="35"/>
      <c r="FG2307" s="35"/>
      <c r="FH2307" s="35"/>
      <c r="FI2307" s="35"/>
      <c r="FJ2307" s="35"/>
      <c r="FK2307" s="35"/>
      <c r="FL2307" s="35"/>
      <c r="FM2307" s="35"/>
      <c r="FN2307" s="35"/>
      <c r="FO2307" s="35"/>
      <c r="FP2307" s="35"/>
      <c r="FQ2307" s="35"/>
      <c r="FR2307" s="35"/>
      <c r="FS2307" s="35"/>
      <c r="FT2307" s="35"/>
      <c r="FU2307" s="35"/>
      <c r="FV2307" s="35"/>
      <c r="FW2307" s="35"/>
      <c r="FX2307" s="35"/>
      <c r="FY2307" s="35"/>
      <c r="FZ2307" s="35"/>
    </row>
    <row r="2308" spans="1:182" x14ac:dyDescent="0.15">
      <c r="A2308" s="38">
        <f t="shared" si="694"/>
        <v>45752</v>
      </c>
      <c r="B2308" s="39">
        <f t="shared" ca="1" si="695"/>
        <v>3161.1139098799999</v>
      </c>
      <c r="C2308" s="40">
        <f t="shared" si="696"/>
        <v>3137.2723529499999</v>
      </c>
      <c r="D2308" s="41">
        <f ca="1">IF(A2308&lt;$B$1,VLOOKUP(A2308,[1]DI!$A$4:$B$15000,2,FALSE),0)</f>
        <v>0</v>
      </c>
      <c r="E2308" s="40">
        <f t="shared" ca="1" si="697"/>
        <v>0</v>
      </c>
      <c r="F2308" s="42">
        <f t="shared" si="691"/>
        <v>1</v>
      </c>
      <c r="G2308" s="43">
        <f t="shared" ca="1" si="698"/>
        <v>1</v>
      </c>
      <c r="H2308" s="40">
        <f ca="1">TRUNC(PRODUCT(G$10:G2307),15)</f>
        <v>1.6844486872806801</v>
      </c>
      <c r="I2308" s="40">
        <f t="shared" ca="1" si="699"/>
        <v>1.67386656201636</v>
      </c>
      <c r="J2308" s="40">
        <f t="shared" ca="1" si="700"/>
        <v>1.00632196</v>
      </c>
      <c r="K2308" s="42">
        <f t="shared" si="701"/>
        <v>2.7E-2</v>
      </c>
      <c r="L2308" s="63">
        <f t="shared" si="707"/>
        <v>45736</v>
      </c>
      <c r="M2308" s="64">
        <f t="shared" si="708"/>
        <v>11</v>
      </c>
      <c r="N2308" s="44">
        <f t="shared" si="702"/>
        <v>12</v>
      </c>
      <c r="O2308" s="40">
        <f t="shared" si="703"/>
        <v>1.0012694680000001</v>
      </c>
      <c r="P2308" s="65">
        <f t="shared" ca="1" si="709"/>
        <v>1.0075994539999999</v>
      </c>
      <c r="Q2308" s="40">
        <f t="shared" ca="1" si="704"/>
        <v>23.841556929999999</v>
      </c>
      <c r="R2308" s="44">
        <f>IF(VLOOKUP(A2308,$Z$12:$AI$125,8)=VLOOKUP(A2307,$Z$12:$AI$125,8),0,VLOOKUP(A2308,Z$12:$AI$125,8))</f>
        <v>0</v>
      </c>
      <c r="S2308" s="45">
        <f>IF(R2308&gt;0,VLOOKUP(R2308,Y$12:$AH$125,7),0)</f>
        <v>0</v>
      </c>
      <c r="T2308" s="40">
        <f t="shared" si="705"/>
        <v>0</v>
      </c>
      <c r="U2308" s="40">
        <f t="shared" ca="1" si="706"/>
        <v>23.841556929999999</v>
      </c>
      <c r="V2308" s="46" t="str">
        <f t="shared" si="692"/>
        <v>J=</v>
      </c>
      <c r="W2308" s="47">
        <f t="shared" si="693"/>
        <v>45922</v>
      </c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35"/>
      <c r="BC2308" s="35"/>
      <c r="BD2308" s="35"/>
      <c r="BE2308" s="35"/>
      <c r="BF2308" s="35"/>
      <c r="BG2308" s="35"/>
      <c r="BH2308" s="35"/>
      <c r="BI2308" s="35"/>
      <c r="BJ2308" s="35"/>
      <c r="BK2308" s="35"/>
      <c r="BL2308" s="35"/>
      <c r="BM2308" s="35"/>
      <c r="BN2308" s="35"/>
      <c r="BO2308" s="35"/>
      <c r="BP2308" s="35"/>
      <c r="BQ2308" s="35"/>
      <c r="BR2308" s="35"/>
      <c r="BS2308" s="35"/>
      <c r="BT2308" s="35"/>
      <c r="BU2308" s="35"/>
      <c r="BV2308" s="35"/>
      <c r="BW2308" s="35"/>
      <c r="BX2308" s="35"/>
      <c r="BY2308" s="35"/>
      <c r="BZ2308" s="35"/>
      <c r="CA2308" s="35"/>
      <c r="CB2308" s="35"/>
      <c r="CC2308" s="35"/>
      <c r="CD2308" s="35"/>
      <c r="CE2308" s="35"/>
      <c r="CF2308" s="35"/>
      <c r="CG2308" s="35"/>
      <c r="CH2308" s="35"/>
      <c r="CI2308" s="35"/>
      <c r="CJ2308" s="35"/>
      <c r="CK2308" s="35"/>
      <c r="CL2308" s="35"/>
      <c r="CM2308" s="35"/>
      <c r="CN2308" s="35"/>
      <c r="CO2308" s="35"/>
      <c r="CP2308" s="35"/>
      <c r="CQ2308" s="35"/>
      <c r="CR2308" s="35"/>
      <c r="CS2308" s="35"/>
      <c r="CT2308" s="35"/>
      <c r="CU2308" s="35"/>
      <c r="CV2308" s="35"/>
      <c r="CW2308" s="35"/>
      <c r="CX2308" s="35"/>
      <c r="CY2308" s="35"/>
      <c r="CZ2308" s="35"/>
      <c r="DA2308" s="35"/>
      <c r="DB2308" s="35"/>
      <c r="DC2308" s="35"/>
      <c r="DD2308" s="35"/>
      <c r="DE2308" s="35"/>
      <c r="DF2308" s="35"/>
      <c r="DG2308" s="35"/>
      <c r="DH2308" s="35"/>
      <c r="DI2308" s="35"/>
      <c r="DJ2308" s="35"/>
      <c r="DK2308" s="35"/>
      <c r="DL2308" s="35"/>
      <c r="DM2308" s="35"/>
      <c r="DN2308" s="35"/>
      <c r="DO2308" s="35"/>
      <c r="DP2308" s="35"/>
      <c r="DQ2308" s="35"/>
      <c r="DR2308" s="35"/>
      <c r="DS2308" s="35"/>
      <c r="DT2308" s="35"/>
      <c r="DU2308" s="35"/>
      <c r="DV2308" s="35"/>
      <c r="DW2308" s="35"/>
      <c r="DX2308" s="35"/>
      <c r="DY2308" s="35"/>
      <c r="DZ2308" s="35"/>
      <c r="EA2308" s="35"/>
      <c r="EB2308" s="35"/>
      <c r="EC2308" s="35"/>
      <c r="ED2308" s="35"/>
      <c r="EE2308" s="35"/>
      <c r="EF2308" s="35"/>
      <c r="EG2308" s="35"/>
      <c r="EH2308" s="35"/>
      <c r="EI2308" s="35"/>
      <c r="EJ2308" s="35"/>
      <c r="EK2308" s="35"/>
      <c r="EL2308" s="35"/>
      <c r="EM2308" s="35"/>
      <c r="EN2308" s="35"/>
      <c r="EO2308" s="35"/>
      <c r="EP2308" s="35"/>
      <c r="EQ2308" s="35"/>
      <c r="ER2308" s="35"/>
      <c r="ES2308" s="35"/>
      <c r="ET2308" s="35"/>
      <c r="EU2308" s="35"/>
      <c r="EV2308" s="35"/>
      <c r="EW2308" s="35"/>
      <c r="EX2308" s="35"/>
      <c r="EY2308" s="35"/>
      <c r="EZ2308" s="35"/>
      <c r="FA2308" s="35"/>
      <c r="FB2308" s="35"/>
      <c r="FC2308" s="35"/>
      <c r="FD2308" s="35"/>
      <c r="FE2308" s="35"/>
      <c r="FF2308" s="35"/>
      <c r="FG2308" s="35"/>
      <c r="FH2308" s="35"/>
      <c r="FI2308" s="35"/>
      <c r="FJ2308" s="35"/>
      <c r="FK2308" s="35"/>
      <c r="FL2308" s="35"/>
      <c r="FM2308" s="35"/>
      <c r="FN2308" s="35"/>
      <c r="FO2308" s="35"/>
      <c r="FP2308" s="35"/>
      <c r="FQ2308" s="35"/>
      <c r="FR2308" s="35"/>
      <c r="FS2308" s="35"/>
      <c r="FT2308" s="35"/>
      <c r="FU2308" s="35"/>
      <c r="FV2308" s="35"/>
      <c r="FW2308" s="35"/>
      <c r="FX2308" s="35"/>
      <c r="FY2308" s="35"/>
      <c r="FZ2308" s="35"/>
    </row>
    <row r="2309" spans="1:182" x14ac:dyDescent="0.15">
      <c r="A2309" s="38">
        <f t="shared" si="694"/>
        <v>45753</v>
      </c>
      <c r="B2309" s="39">
        <f t="shared" ca="1" si="695"/>
        <v>3161.1139098799999</v>
      </c>
      <c r="C2309" s="40">
        <f t="shared" si="696"/>
        <v>3137.2723529499999</v>
      </c>
      <c r="D2309" s="41">
        <f ca="1">IF(A2309&lt;$B$1,VLOOKUP(A2309,[1]DI!$A$4:$B$15000,2,FALSE),0)</f>
        <v>0</v>
      </c>
      <c r="E2309" s="40">
        <f t="shared" ca="1" si="697"/>
        <v>0</v>
      </c>
      <c r="F2309" s="42">
        <f t="shared" si="691"/>
        <v>1</v>
      </c>
      <c r="G2309" s="43">
        <f t="shared" ca="1" si="698"/>
        <v>1</v>
      </c>
      <c r="H2309" s="40">
        <f ca="1">TRUNC(PRODUCT(G$10:G2308),15)</f>
        <v>1.6844486872806801</v>
      </c>
      <c r="I2309" s="40">
        <f t="shared" ca="1" si="699"/>
        <v>1.67386656201636</v>
      </c>
      <c r="J2309" s="40">
        <f t="shared" ca="1" si="700"/>
        <v>1.00632196</v>
      </c>
      <c r="K2309" s="42">
        <f t="shared" si="701"/>
        <v>2.7E-2</v>
      </c>
      <c r="L2309" s="63">
        <f t="shared" si="707"/>
        <v>45736</v>
      </c>
      <c r="M2309" s="64">
        <f t="shared" si="708"/>
        <v>11</v>
      </c>
      <c r="N2309" s="44">
        <f t="shared" si="702"/>
        <v>12</v>
      </c>
      <c r="O2309" s="40">
        <f t="shared" si="703"/>
        <v>1.0012694680000001</v>
      </c>
      <c r="P2309" s="65">
        <f t="shared" ca="1" si="709"/>
        <v>1.0075994539999999</v>
      </c>
      <c r="Q2309" s="40">
        <f t="shared" ca="1" si="704"/>
        <v>23.841556929999999</v>
      </c>
      <c r="R2309" s="44">
        <f>IF(VLOOKUP(A2309,$Z$12:$AI$125,8)=VLOOKUP(A2308,$Z$12:$AI$125,8),0,VLOOKUP(A2309,Z$12:$AI$125,8))</f>
        <v>0</v>
      </c>
      <c r="S2309" s="45">
        <f>IF(R2309&gt;0,VLOOKUP(R2309,Y$12:$AH$125,7),0)</f>
        <v>0</v>
      </c>
      <c r="T2309" s="40">
        <f t="shared" si="705"/>
        <v>0</v>
      </c>
      <c r="U2309" s="40">
        <f t="shared" ca="1" si="706"/>
        <v>23.841556929999999</v>
      </c>
      <c r="V2309" s="46" t="str">
        <f t="shared" si="692"/>
        <v>J=</v>
      </c>
      <c r="W2309" s="47">
        <f t="shared" si="693"/>
        <v>45922</v>
      </c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  <c r="AX2309" s="35"/>
      <c r="AY2309" s="35"/>
      <c r="AZ2309" s="35"/>
      <c r="BA2309" s="35"/>
      <c r="BB2309" s="35"/>
      <c r="BC2309" s="35"/>
      <c r="BD2309" s="35"/>
      <c r="BE2309" s="35"/>
      <c r="BF2309" s="35"/>
      <c r="BG2309" s="35"/>
      <c r="BH2309" s="35"/>
      <c r="BI2309" s="35"/>
      <c r="BJ2309" s="35"/>
      <c r="BK2309" s="35"/>
      <c r="BL2309" s="35"/>
      <c r="BM2309" s="35"/>
      <c r="BN2309" s="35"/>
      <c r="BO2309" s="35"/>
      <c r="BP2309" s="35"/>
      <c r="BQ2309" s="35"/>
      <c r="BR2309" s="35"/>
      <c r="BS2309" s="35"/>
      <c r="BT2309" s="35"/>
      <c r="BU2309" s="35"/>
      <c r="BV2309" s="35"/>
      <c r="BW2309" s="35"/>
      <c r="BX2309" s="35"/>
      <c r="BY2309" s="35"/>
      <c r="BZ2309" s="35"/>
      <c r="CA2309" s="35"/>
      <c r="CB2309" s="35"/>
      <c r="CC2309" s="35"/>
      <c r="CD2309" s="35"/>
      <c r="CE2309" s="35"/>
      <c r="CF2309" s="35"/>
      <c r="CG2309" s="35"/>
      <c r="CH2309" s="35"/>
      <c r="CI2309" s="35"/>
      <c r="CJ2309" s="35"/>
      <c r="CK2309" s="35"/>
      <c r="CL2309" s="35"/>
      <c r="CM2309" s="35"/>
      <c r="CN2309" s="35"/>
      <c r="CO2309" s="35"/>
      <c r="CP2309" s="35"/>
      <c r="CQ2309" s="35"/>
      <c r="CR2309" s="35"/>
      <c r="CS2309" s="35"/>
      <c r="CT2309" s="35"/>
      <c r="CU2309" s="35"/>
      <c r="CV2309" s="35"/>
      <c r="CW2309" s="35"/>
      <c r="CX2309" s="35"/>
      <c r="CY2309" s="35"/>
      <c r="CZ2309" s="35"/>
      <c r="DA2309" s="35"/>
      <c r="DB2309" s="35"/>
      <c r="DC2309" s="35"/>
      <c r="DD2309" s="35"/>
      <c r="DE2309" s="35"/>
      <c r="DF2309" s="35"/>
      <c r="DG2309" s="35"/>
      <c r="DH2309" s="35"/>
      <c r="DI2309" s="35"/>
      <c r="DJ2309" s="35"/>
      <c r="DK2309" s="35"/>
      <c r="DL2309" s="35"/>
      <c r="DM2309" s="35"/>
      <c r="DN2309" s="35"/>
      <c r="DO2309" s="35"/>
      <c r="DP2309" s="35"/>
      <c r="DQ2309" s="35"/>
      <c r="DR2309" s="35"/>
      <c r="DS2309" s="35"/>
      <c r="DT2309" s="35"/>
      <c r="DU2309" s="35"/>
      <c r="DV2309" s="35"/>
      <c r="DW2309" s="35"/>
      <c r="DX2309" s="35"/>
      <c r="DY2309" s="35"/>
      <c r="DZ2309" s="35"/>
      <c r="EA2309" s="35"/>
      <c r="EB2309" s="35"/>
      <c r="EC2309" s="35"/>
      <c r="ED2309" s="35"/>
      <c r="EE2309" s="35"/>
      <c r="EF2309" s="35"/>
      <c r="EG2309" s="35"/>
      <c r="EH2309" s="35"/>
      <c r="EI2309" s="35"/>
      <c r="EJ2309" s="35"/>
      <c r="EK2309" s="35"/>
      <c r="EL2309" s="35"/>
      <c r="EM2309" s="35"/>
      <c r="EN2309" s="35"/>
      <c r="EO2309" s="35"/>
      <c r="EP2309" s="35"/>
      <c r="EQ2309" s="35"/>
      <c r="ER2309" s="35"/>
      <c r="ES2309" s="35"/>
      <c r="ET2309" s="35"/>
      <c r="EU2309" s="35"/>
      <c r="EV2309" s="35"/>
      <c r="EW2309" s="35"/>
      <c r="EX2309" s="35"/>
      <c r="EY2309" s="35"/>
      <c r="EZ2309" s="35"/>
      <c r="FA2309" s="35"/>
      <c r="FB2309" s="35"/>
      <c r="FC2309" s="35"/>
      <c r="FD2309" s="35"/>
      <c r="FE2309" s="35"/>
      <c r="FF2309" s="35"/>
      <c r="FG2309" s="35"/>
      <c r="FH2309" s="35"/>
      <c r="FI2309" s="35"/>
      <c r="FJ2309" s="35"/>
      <c r="FK2309" s="35"/>
      <c r="FL2309" s="35"/>
      <c r="FM2309" s="35"/>
      <c r="FN2309" s="35"/>
      <c r="FO2309" s="35"/>
      <c r="FP2309" s="35"/>
      <c r="FQ2309" s="35"/>
      <c r="FR2309" s="35"/>
      <c r="FS2309" s="35"/>
      <c r="FT2309" s="35"/>
      <c r="FU2309" s="35"/>
      <c r="FV2309" s="35"/>
      <c r="FW2309" s="35"/>
      <c r="FX2309" s="35"/>
      <c r="FY2309" s="35"/>
      <c r="FZ2309" s="35"/>
    </row>
    <row r="2310" spans="1:182" x14ac:dyDescent="0.15">
      <c r="A2310" s="38">
        <f t="shared" si="694"/>
        <v>45754</v>
      </c>
      <c r="B2310" s="39">
        <f t="shared" ca="1" si="695"/>
        <v>3161.1139098799999</v>
      </c>
      <c r="C2310" s="40">
        <f t="shared" si="696"/>
        <v>3137.2723529499999</v>
      </c>
      <c r="D2310" s="41">
        <f ca="1">IF(A2310&lt;$B$1,VLOOKUP(A2310,[1]DI!$A$4:$B$15000,2,FALSE),0)</f>
        <v>0.14149999999999999</v>
      </c>
      <c r="E2310" s="40">
        <f t="shared" ca="1" si="697"/>
        <v>5.2530999999999997E-4</v>
      </c>
      <c r="F2310" s="42">
        <f t="shared" si="691"/>
        <v>1</v>
      </c>
      <c r="G2310" s="43">
        <f t="shared" ca="1" si="698"/>
        <v>1.00052531</v>
      </c>
      <c r="H2310" s="40">
        <f ca="1">TRUNC(PRODUCT(G$10:G2309),15)</f>
        <v>1.6844486872806801</v>
      </c>
      <c r="I2310" s="40">
        <f t="shared" ca="1" si="699"/>
        <v>1.67386656201636</v>
      </c>
      <c r="J2310" s="40">
        <f t="shared" ca="1" si="700"/>
        <v>1.00632196</v>
      </c>
      <c r="K2310" s="42">
        <f t="shared" si="701"/>
        <v>2.7E-2</v>
      </c>
      <c r="L2310" s="63">
        <f t="shared" si="707"/>
        <v>45736</v>
      </c>
      <c r="M2310" s="64">
        <f t="shared" si="708"/>
        <v>12</v>
      </c>
      <c r="N2310" s="44">
        <f t="shared" si="702"/>
        <v>12</v>
      </c>
      <c r="O2310" s="40">
        <f t="shared" si="703"/>
        <v>1.0012694680000001</v>
      </c>
      <c r="P2310" s="65">
        <f t="shared" ca="1" si="709"/>
        <v>1.0075994539999999</v>
      </c>
      <c r="Q2310" s="40">
        <f t="shared" ca="1" si="704"/>
        <v>23.841556929999999</v>
      </c>
      <c r="R2310" s="44">
        <f>IF(VLOOKUP(A2310,$Z$12:$AI$125,8)=VLOOKUP(A2309,$Z$12:$AI$125,8),0,VLOOKUP(A2310,Z$12:$AI$125,8))</f>
        <v>0</v>
      </c>
      <c r="S2310" s="45">
        <f>IF(R2310&gt;0,VLOOKUP(R2310,Y$12:$AH$125,7),0)</f>
        <v>0</v>
      </c>
      <c r="T2310" s="40">
        <f t="shared" si="705"/>
        <v>0</v>
      </c>
      <c r="U2310" s="40">
        <f t="shared" ca="1" si="706"/>
        <v>23.841556929999999</v>
      </c>
      <c r="V2310" s="46" t="str">
        <f t="shared" si="692"/>
        <v>J=</v>
      </c>
      <c r="W2310" s="47">
        <f t="shared" si="693"/>
        <v>45922</v>
      </c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35"/>
      <c r="BC2310" s="35"/>
      <c r="BD2310" s="35"/>
      <c r="BE2310" s="35"/>
      <c r="BF2310" s="35"/>
      <c r="BG2310" s="35"/>
      <c r="BH2310" s="35"/>
      <c r="BI2310" s="35"/>
      <c r="BJ2310" s="35"/>
      <c r="BK2310" s="35"/>
      <c r="BL2310" s="35"/>
      <c r="BM2310" s="35"/>
      <c r="BN2310" s="35"/>
      <c r="BO2310" s="35"/>
      <c r="BP2310" s="35"/>
      <c r="BQ2310" s="35"/>
      <c r="BR2310" s="35"/>
      <c r="BS2310" s="35"/>
      <c r="BT2310" s="35"/>
      <c r="BU2310" s="35"/>
      <c r="BV2310" s="35"/>
      <c r="BW2310" s="35"/>
      <c r="BX2310" s="35"/>
      <c r="BY2310" s="35"/>
      <c r="BZ2310" s="35"/>
      <c r="CA2310" s="35"/>
      <c r="CB2310" s="35"/>
      <c r="CC2310" s="35"/>
      <c r="CD2310" s="35"/>
      <c r="CE2310" s="35"/>
      <c r="CF2310" s="35"/>
      <c r="CG2310" s="35"/>
      <c r="CH2310" s="35"/>
      <c r="CI2310" s="35"/>
      <c r="CJ2310" s="35"/>
      <c r="CK2310" s="35"/>
      <c r="CL2310" s="35"/>
      <c r="CM2310" s="35"/>
      <c r="CN2310" s="35"/>
      <c r="CO2310" s="35"/>
      <c r="CP2310" s="35"/>
      <c r="CQ2310" s="35"/>
      <c r="CR2310" s="35"/>
      <c r="CS2310" s="35"/>
      <c r="CT2310" s="35"/>
      <c r="CU2310" s="35"/>
      <c r="CV2310" s="35"/>
      <c r="CW2310" s="35"/>
      <c r="CX2310" s="35"/>
      <c r="CY2310" s="35"/>
      <c r="CZ2310" s="35"/>
      <c r="DA2310" s="35"/>
      <c r="DB2310" s="35"/>
      <c r="DC2310" s="35"/>
      <c r="DD2310" s="35"/>
      <c r="DE2310" s="35"/>
      <c r="DF2310" s="35"/>
      <c r="DG2310" s="35"/>
      <c r="DH2310" s="35"/>
      <c r="DI2310" s="35"/>
      <c r="DJ2310" s="35"/>
      <c r="DK2310" s="35"/>
      <c r="DL2310" s="35"/>
      <c r="DM2310" s="35"/>
      <c r="DN2310" s="35"/>
      <c r="DO2310" s="35"/>
      <c r="DP2310" s="35"/>
      <c r="DQ2310" s="35"/>
      <c r="DR2310" s="35"/>
      <c r="DS2310" s="35"/>
      <c r="DT2310" s="35"/>
      <c r="DU2310" s="35"/>
      <c r="DV2310" s="35"/>
      <c r="DW2310" s="35"/>
      <c r="DX2310" s="35"/>
      <c r="DY2310" s="35"/>
      <c r="DZ2310" s="35"/>
      <c r="EA2310" s="35"/>
      <c r="EB2310" s="35"/>
      <c r="EC2310" s="35"/>
      <c r="ED2310" s="35"/>
      <c r="EE2310" s="35"/>
      <c r="EF2310" s="35"/>
      <c r="EG2310" s="35"/>
      <c r="EH2310" s="35"/>
      <c r="EI2310" s="35"/>
      <c r="EJ2310" s="35"/>
      <c r="EK2310" s="35"/>
      <c r="EL2310" s="35"/>
      <c r="EM2310" s="35"/>
      <c r="EN2310" s="35"/>
      <c r="EO2310" s="35"/>
      <c r="EP2310" s="35"/>
      <c r="EQ2310" s="35"/>
      <c r="ER2310" s="35"/>
      <c r="ES2310" s="35"/>
      <c r="ET2310" s="35"/>
      <c r="EU2310" s="35"/>
      <c r="EV2310" s="35"/>
      <c r="EW2310" s="35"/>
      <c r="EX2310" s="35"/>
      <c r="EY2310" s="35"/>
      <c r="EZ2310" s="35"/>
      <c r="FA2310" s="35"/>
      <c r="FB2310" s="35"/>
      <c r="FC2310" s="35"/>
      <c r="FD2310" s="35"/>
      <c r="FE2310" s="35"/>
      <c r="FF2310" s="35"/>
      <c r="FG2310" s="35"/>
      <c r="FH2310" s="35"/>
      <c r="FI2310" s="35"/>
      <c r="FJ2310" s="35"/>
      <c r="FK2310" s="35"/>
      <c r="FL2310" s="35"/>
      <c r="FM2310" s="35"/>
      <c r="FN2310" s="35"/>
      <c r="FO2310" s="35"/>
      <c r="FP2310" s="35"/>
      <c r="FQ2310" s="35"/>
      <c r="FR2310" s="35"/>
      <c r="FS2310" s="35"/>
      <c r="FT2310" s="35"/>
      <c r="FU2310" s="35"/>
      <c r="FV2310" s="35"/>
      <c r="FW2310" s="35"/>
      <c r="FX2310" s="35"/>
      <c r="FY2310" s="35"/>
      <c r="FZ2310" s="35"/>
    </row>
    <row r="2311" spans="1:182" x14ac:dyDescent="0.15">
      <c r="A2311" s="38">
        <f t="shared" si="694"/>
        <v>45755</v>
      </c>
      <c r="B2311" s="39">
        <f t="shared" ca="1" si="695"/>
        <v>3163.1088950899998</v>
      </c>
      <c r="C2311" s="40">
        <f t="shared" si="696"/>
        <v>3137.2723529499999</v>
      </c>
      <c r="D2311" s="41">
        <f ca="1">IF(A2311&lt;$B$1,VLOOKUP(A2311,[1]DI!$A$4:$B$15000,2,FALSE),0)</f>
        <v>0.14149999999999999</v>
      </c>
      <c r="E2311" s="40">
        <f t="shared" ca="1" si="697"/>
        <v>5.2530999999999997E-4</v>
      </c>
      <c r="F2311" s="42">
        <f t="shared" si="691"/>
        <v>1</v>
      </c>
      <c r="G2311" s="43">
        <f t="shared" ca="1" si="698"/>
        <v>1.00052531</v>
      </c>
      <c r="H2311" s="40">
        <f ca="1">TRUNC(PRODUCT(G$10:G2310),15)</f>
        <v>1.6853335450206</v>
      </c>
      <c r="I2311" s="40">
        <f t="shared" ca="1" si="699"/>
        <v>1.67386656201636</v>
      </c>
      <c r="J2311" s="40">
        <f t="shared" ca="1" si="700"/>
        <v>1.0068505999999999</v>
      </c>
      <c r="K2311" s="42">
        <f t="shared" si="701"/>
        <v>2.7E-2</v>
      </c>
      <c r="L2311" s="63">
        <f t="shared" si="707"/>
        <v>45736</v>
      </c>
      <c r="M2311" s="64">
        <f t="shared" si="708"/>
        <v>13</v>
      </c>
      <c r="N2311" s="44">
        <f t="shared" si="702"/>
        <v>13</v>
      </c>
      <c r="O2311" s="40">
        <f t="shared" si="703"/>
        <v>1.0013753299999999</v>
      </c>
      <c r="P2311" s="65">
        <f t="shared" ca="1" si="709"/>
        <v>1.008235352</v>
      </c>
      <c r="Q2311" s="40">
        <f t="shared" ca="1" si="704"/>
        <v>25.836542139999999</v>
      </c>
      <c r="R2311" s="44">
        <f>IF(VLOOKUP(A2311,$Z$12:$AI$125,8)=VLOOKUP(A2310,$Z$12:$AI$125,8),0,VLOOKUP(A2311,Z$12:$AI$125,8))</f>
        <v>0</v>
      </c>
      <c r="S2311" s="45">
        <f>IF(R2311&gt;0,VLOOKUP(R2311,Y$12:$AH$125,7),0)</f>
        <v>0</v>
      </c>
      <c r="T2311" s="40">
        <f t="shared" si="705"/>
        <v>0</v>
      </c>
      <c r="U2311" s="40">
        <f t="shared" ca="1" si="706"/>
        <v>25.836542139999999</v>
      </c>
      <c r="V2311" s="46" t="str">
        <f t="shared" si="692"/>
        <v>J=</v>
      </c>
      <c r="W2311" s="47">
        <f t="shared" si="693"/>
        <v>45922</v>
      </c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35"/>
      <c r="BC2311" s="35"/>
      <c r="BD2311" s="35"/>
      <c r="BE2311" s="35"/>
      <c r="BF2311" s="35"/>
      <c r="BG2311" s="35"/>
      <c r="BH2311" s="35"/>
      <c r="BI2311" s="35"/>
      <c r="BJ2311" s="35"/>
      <c r="BK2311" s="35"/>
      <c r="BL2311" s="35"/>
      <c r="BM2311" s="35"/>
      <c r="BN2311" s="35"/>
      <c r="BO2311" s="35"/>
      <c r="BP2311" s="35"/>
      <c r="BQ2311" s="35"/>
      <c r="BR2311" s="35"/>
      <c r="BS2311" s="35"/>
      <c r="BT2311" s="35"/>
      <c r="BU2311" s="35"/>
      <c r="BV2311" s="35"/>
      <c r="BW2311" s="35"/>
      <c r="BX2311" s="35"/>
      <c r="BY2311" s="35"/>
      <c r="BZ2311" s="35"/>
      <c r="CA2311" s="35"/>
      <c r="CB2311" s="35"/>
      <c r="CC2311" s="35"/>
      <c r="CD2311" s="35"/>
      <c r="CE2311" s="35"/>
      <c r="CF2311" s="35"/>
      <c r="CG2311" s="35"/>
      <c r="CH2311" s="35"/>
      <c r="CI2311" s="35"/>
      <c r="CJ2311" s="35"/>
      <c r="CK2311" s="35"/>
      <c r="CL2311" s="35"/>
      <c r="CM2311" s="35"/>
      <c r="CN2311" s="35"/>
      <c r="CO2311" s="35"/>
      <c r="CP2311" s="35"/>
      <c r="CQ2311" s="35"/>
      <c r="CR2311" s="35"/>
      <c r="CS2311" s="35"/>
      <c r="CT2311" s="35"/>
      <c r="CU2311" s="35"/>
      <c r="CV2311" s="35"/>
      <c r="CW2311" s="35"/>
      <c r="CX2311" s="35"/>
      <c r="CY2311" s="35"/>
      <c r="CZ2311" s="35"/>
      <c r="DA2311" s="35"/>
      <c r="DB2311" s="35"/>
      <c r="DC2311" s="35"/>
      <c r="DD2311" s="35"/>
      <c r="DE2311" s="35"/>
      <c r="DF2311" s="35"/>
      <c r="DG2311" s="35"/>
      <c r="DH2311" s="35"/>
      <c r="DI2311" s="35"/>
      <c r="DJ2311" s="35"/>
      <c r="DK2311" s="35"/>
      <c r="DL2311" s="35"/>
      <c r="DM2311" s="35"/>
      <c r="DN2311" s="35"/>
      <c r="DO2311" s="35"/>
      <c r="DP2311" s="35"/>
      <c r="DQ2311" s="35"/>
      <c r="DR2311" s="35"/>
      <c r="DS2311" s="35"/>
      <c r="DT2311" s="35"/>
      <c r="DU2311" s="35"/>
      <c r="DV2311" s="35"/>
      <c r="DW2311" s="35"/>
      <c r="DX2311" s="35"/>
      <c r="DY2311" s="35"/>
      <c r="DZ2311" s="35"/>
      <c r="EA2311" s="35"/>
      <c r="EB2311" s="35"/>
      <c r="EC2311" s="35"/>
      <c r="ED2311" s="35"/>
      <c r="EE2311" s="35"/>
      <c r="EF2311" s="35"/>
      <c r="EG2311" s="35"/>
      <c r="EH2311" s="35"/>
      <c r="EI2311" s="35"/>
      <c r="EJ2311" s="35"/>
      <c r="EK2311" s="35"/>
      <c r="EL2311" s="35"/>
      <c r="EM2311" s="35"/>
      <c r="EN2311" s="35"/>
      <c r="EO2311" s="35"/>
      <c r="EP2311" s="35"/>
      <c r="EQ2311" s="35"/>
      <c r="ER2311" s="35"/>
      <c r="ES2311" s="35"/>
      <c r="ET2311" s="35"/>
      <c r="EU2311" s="35"/>
      <c r="EV2311" s="35"/>
      <c r="EW2311" s="35"/>
      <c r="EX2311" s="35"/>
      <c r="EY2311" s="35"/>
      <c r="EZ2311" s="35"/>
      <c r="FA2311" s="35"/>
      <c r="FB2311" s="35"/>
      <c r="FC2311" s="35"/>
      <c r="FD2311" s="35"/>
      <c r="FE2311" s="35"/>
      <c r="FF2311" s="35"/>
      <c r="FG2311" s="35"/>
      <c r="FH2311" s="35"/>
      <c r="FI2311" s="35"/>
      <c r="FJ2311" s="35"/>
      <c r="FK2311" s="35"/>
      <c r="FL2311" s="35"/>
      <c r="FM2311" s="35"/>
      <c r="FN2311" s="35"/>
      <c r="FO2311" s="35"/>
      <c r="FP2311" s="35"/>
      <c r="FQ2311" s="35"/>
      <c r="FR2311" s="35"/>
      <c r="FS2311" s="35"/>
      <c r="FT2311" s="35"/>
      <c r="FU2311" s="35"/>
      <c r="FV2311" s="35"/>
      <c r="FW2311" s="35"/>
      <c r="FX2311" s="35"/>
      <c r="FY2311" s="35"/>
      <c r="FZ2311" s="35"/>
    </row>
    <row r="2312" spans="1:182" x14ac:dyDescent="0.15">
      <c r="A2312" s="38">
        <f t="shared" si="694"/>
        <v>45756</v>
      </c>
      <c r="B2312" s="39">
        <f t="shared" ca="1" si="695"/>
        <v>3165.1050850199999</v>
      </c>
      <c r="C2312" s="40">
        <f t="shared" si="696"/>
        <v>3137.2723529499999</v>
      </c>
      <c r="D2312" s="41">
        <f ca="1">IF(A2312&lt;$B$1,VLOOKUP(A2312,[1]DI!$A$4:$B$15000,2,FALSE),0)</f>
        <v>0.14149999999999999</v>
      </c>
      <c r="E2312" s="40">
        <f t="shared" ca="1" si="697"/>
        <v>5.2530999999999997E-4</v>
      </c>
      <c r="F2312" s="42">
        <f t="shared" si="691"/>
        <v>1</v>
      </c>
      <c r="G2312" s="43">
        <f t="shared" ca="1" si="698"/>
        <v>1.00052531</v>
      </c>
      <c r="H2312" s="40">
        <f ca="1">TRUNC(PRODUCT(G$10:G2311),15)</f>
        <v>1.68621886758513</v>
      </c>
      <c r="I2312" s="40">
        <f t="shared" ca="1" si="699"/>
        <v>1.67386656201636</v>
      </c>
      <c r="J2312" s="40">
        <f t="shared" ca="1" si="700"/>
        <v>1.0073795000000001</v>
      </c>
      <c r="K2312" s="42">
        <f t="shared" si="701"/>
        <v>2.7E-2</v>
      </c>
      <c r="L2312" s="63">
        <f t="shared" si="707"/>
        <v>45736</v>
      </c>
      <c r="M2312" s="64">
        <f t="shared" si="708"/>
        <v>14</v>
      </c>
      <c r="N2312" s="44">
        <f t="shared" si="702"/>
        <v>14</v>
      </c>
      <c r="O2312" s="40">
        <f t="shared" si="703"/>
        <v>1.001481203</v>
      </c>
      <c r="P2312" s="65">
        <f t="shared" ca="1" si="709"/>
        <v>1.0088716339999999</v>
      </c>
      <c r="Q2312" s="40">
        <f t="shared" ca="1" si="704"/>
        <v>27.832732069999999</v>
      </c>
      <c r="R2312" s="44">
        <f>IF(VLOOKUP(A2312,$Z$12:$AI$125,8)=VLOOKUP(A2311,$Z$12:$AI$125,8),0,VLOOKUP(A2312,Z$12:$AI$125,8))</f>
        <v>0</v>
      </c>
      <c r="S2312" s="45">
        <f>IF(R2312&gt;0,VLOOKUP(R2312,Y$12:$AH$125,7),0)</f>
        <v>0</v>
      </c>
      <c r="T2312" s="40">
        <f t="shared" si="705"/>
        <v>0</v>
      </c>
      <c r="U2312" s="40">
        <f t="shared" ca="1" si="706"/>
        <v>27.832732069999999</v>
      </c>
      <c r="V2312" s="46" t="str">
        <f t="shared" si="692"/>
        <v>J=</v>
      </c>
      <c r="W2312" s="47">
        <f t="shared" si="693"/>
        <v>45922</v>
      </c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  <c r="AX2312" s="35"/>
      <c r="AY2312" s="35"/>
      <c r="AZ2312" s="35"/>
      <c r="BA2312" s="35"/>
      <c r="BB2312" s="35"/>
      <c r="BC2312" s="35"/>
      <c r="BD2312" s="35"/>
      <c r="BE2312" s="35"/>
      <c r="BF2312" s="35"/>
      <c r="BG2312" s="35"/>
      <c r="BH2312" s="35"/>
      <c r="BI2312" s="35"/>
      <c r="BJ2312" s="35"/>
      <c r="BK2312" s="35"/>
      <c r="BL2312" s="35"/>
      <c r="BM2312" s="35"/>
      <c r="BN2312" s="35"/>
      <c r="BO2312" s="35"/>
      <c r="BP2312" s="35"/>
      <c r="BQ2312" s="35"/>
      <c r="BR2312" s="35"/>
      <c r="BS2312" s="35"/>
      <c r="BT2312" s="35"/>
      <c r="BU2312" s="35"/>
      <c r="BV2312" s="35"/>
      <c r="BW2312" s="35"/>
      <c r="BX2312" s="35"/>
      <c r="BY2312" s="35"/>
      <c r="BZ2312" s="35"/>
      <c r="CA2312" s="35"/>
      <c r="CB2312" s="35"/>
      <c r="CC2312" s="35"/>
      <c r="CD2312" s="35"/>
      <c r="CE2312" s="35"/>
      <c r="CF2312" s="35"/>
      <c r="CG2312" s="35"/>
      <c r="CH2312" s="35"/>
      <c r="CI2312" s="35"/>
      <c r="CJ2312" s="35"/>
      <c r="CK2312" s="35"/>
      <c r="CL2312" s="35"/>
      <c r="CM2312" s="35"/>
      <c r="CN2312" s="35"/>
      <c r="CO2312" s="35"/>
      <c r="CP2312" s="35"/>
      <c r="CQ2312" s="35"/>
      <c r="CR2312" s="35"/>
      <c r="CS2312" s="35"/>
      <c r="CT2312" s="35"/>
      <c r="CU2312" s="35"/>
      <c r="CV2312" s="35"/>
      <c r="CW2312" s="35"/>
      <c r="CX2312" s="35"/>
      <c r="CY2312" s="35"/>
      <c r="CZ2312" s="35"/>
      <c r="DA2312" s="35"/>
      <c r="DB2312" s="35"/>
      <c r="DC2312" s="35"/>
      <c r="DD2312" s="35"/>
      <c r="DE2312" s="35"/>
      <c r="DF2312" s="35"/>
      <c r="DG2312" s="35"/>
      <c r="DH2312" s="35"/>
      <c r="DI2312" s="35"/>
      <c r="DJ2312" s="35"/>
      <c r="DK2312" s="35"/>
      <c r="DL2312" s="35"/>
      <c r="DM2312" s="35"/>
      <c r="DN2312" s="35"/>
      <c r="DO2312" s="35"/>
      <c r="DP2312" s="35"/>
      <c r="DQ2312" s="35"/>
      <c r="DR2312" s="35"/>
      <c r="DS2312" s="35"/>
      <c r="DT2312" s="35"/>
      <c r="DU2312" s="35"/>
      <c r="DV2312" s="35"/>
      <c r="DW2312" s="35"/>
      <c r="DX2312" s="35"/>
      <c r="DY2312" s="35"/>
      <c r="DZ2312" s="35"/>
      <c r="EA2312" s="35"/>
      <c r="EB2312" s="35"/>
      <c r="EC2312" s="35"/>
      <c r="ED2312" s="35"/>
      <c r="EE2312" s="35"/>
      <c r="EF2312" s="35"/>
      <c r="EG2312" s="35"/>
      <c r="EH2312" s="35"/>
      <c r="EI2312" s="35"/>
      <c r="EJ2312" s="35"/>
      <c r="EK2312" s="35"/>
      <c r="EL2312" s="35"/>
      <c r="EM2312" s="35"/>
      <c r="EN2312" s="35"/>
      <c r="EO2312" s="35"/>
      <c r="EP2312" s="35"/>
      <c r="EQ2312" s="35"/>
      <c r="ER2312" s="35"/>
      <c r="ES2312" s="35"/>
      <c r="ET2312" s="35"/>
      <c r="EU2312" s="35"/>
      <c r="EV2312" s="35"/>
      <c r="EW2312" s="35"/>
      <c r="EX2312" s="35"/>
      <c r="EY2312" s="35"/>
      <c r="EZ2312" s="35"/>
      <c r="FA2312" s="35"/>
      <c r="FB2312" s="35"/>
      <c r="FC2312" s="35"/>
      <c r="FD2312" s="35"/>
      <c r="FE2312" s="35"/>
      <c r="FF2312" s="35"/>
      <c r="FG2312" s="35"/>
      <c r="FH2312" s="35"/>
      <c r="FI2312" s="35"/>
      <c r="FJ2312" s="35"/>
      <c r="FK2312" s="35"/>
      <c r="FL2312" s="35"/>
      <c r="FM2312" s="35"/>
      <c r="FN2312" s="35"/>
      <c r="FO2312" s="35"/>
      <c r="FP2312" s="35"/>
      <c r="FQ2312" s="35"/>
      <c r="FR2312" s="35"/>
      <c r="FS2312" s="35"/>
      <c r="FT2312" s="35"/>
      <c r="FU2312" s="35"/>
      <c r="FV2312" s="35"/>
      <c r="FW2312" s="35"/>
      <c r="FX2312" s="35"/>
      <c r="FY2312" s="35"/>
      <c r="FZ2312" s="35"/>
    </row>
    <row r="2313" spans="1:182" x14ac:dyDescent="0.15">
      <c r="A2313" s="38">
        <f t="shared" si="694"/>
        <v>45757</v>
      </c>
      <c r="B2313" s="39">
        <f t="shared" ca="1" si="695"/>
        <v>3167.1025706400001</v>
      </c>
      <c r="C2313" s="40">
        <f t="shared" si="696"/>
        <v>3137.2723529499999</v>
      </c>
      <c r="D2313" s="41">
        <f ca="1">IF(A2313&lt;$B$1,VLOOKUP(A2313,[1]DI!$A$4:$B$15000,2,FALSE),0)</f>
        <v>0.14149999999999999</v>
      </c>
      <c r="E2313" s="40">
        <f t="shared" ca="1" si="697"/>
        <v>5.2530999999999997E-4</v>
      </c>
      <c r="F2313" s="42">
        <f t="shared" si="691"/>
        <v>1</v>
      </c>
      <c r="G2313" s="43">
        <f t="shared" ca="1" si="698"/>
        <v>1.00052531</v>
      </c>
      <c r="H2313" s="40">
        <f ca="1">TRUNC(PRODUCT(G$10:G2312),15)</f>
        <v>1.6871046552184601</v>
      </c>
      <c r="I2313" s="40">
        <f t="shared" ca="1" si="699"/>
        <v>1.67386656201636</v>
      </c>
      <c r="J2313" s="40">
        <f t="shared" ca="1" si="700"/>
        <v>1.0079086900000001</v>
      </c>
      <c r="K2313" s="42">
        <f t="shared" si="701"/>
        <v>2.7E-2</v>
      </c>
      <c r="L2313" s="63">
        <f t="shared" si="707"/>
        <v>45736</v>
      </c>
      <c r="M2313" s="64">
        <f t="shared" si="708"/>
        <v>15</v>
      </c>
      <c r="N2313" s="44">
        <f t="shared" si="702"/>
        <v>15</v>
      </c>
      <c r="O2313" s="40">
        <f t="shared" si="703"/>
        <v>1.0015870870000001</v>
      </c>
      <c r="P2313" s="65">
        <f t="shared" ca="1" si="709"/>
        <v>1.009508329</v>
      </c>
      <c r="Q2313" s="40">
        <f t="shared" ca="1" si="704"/>
        <v>29.830217690000001</v>
      </c>
      <c r="R2313" s="44">
        <f>IF(VLOOKUP(A2313,$Z$12:$AI$125,8)=VLOOKUP(A2312,$Z$12:$AI$125,8),0,VLOOKUP(A2313,Z$12:$AI$125,8))</f>
        <v>0</v>
      </c>
      <c r="S2313" s="45">
        <f>IF(R2313&gt;0,VLOOKUP(R2313,Y$12:$AH$125,7),0)</f>
        <v>0</v>
      </c>
      <c r="T2313" s="40">
        <f t="shared" si="705"/>
        <v>0</v>
      </c>
      <c r="U2313" s="40">
        <f t="shared" ca="1" si="706"/>
        <v>29.830217690000001</v>
      </c>
      <c r="V2313" s="46" t="str">
        <f t="shared" si="692"/>
        <v>J=</v>
      </c>
      <c r="W2313" s="47">
        <f t="shared" si="693"/>
        <v>45922</v>
      </c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  <c r="BF2313" s="35"/>
      <c r="BG2313" s="35"/>
      <c r="BH2313" s="35"/>
      <c r="BI2313" s="35"/>
      <c r="BJ2313" s="35"/>
      <c r="BK2313" s="35"/>
      <c r="BL2313" s="35"/>
      <c r="BM2313" s="35"/>
      <c r="BN2313" s="35"/>
      <c r="BO2313" s="35"/>
      <c r="BP2313" s="35"/>
      <c r="BQ2313" s="35"/>
      <c r="BR2313" s="35"/>
      <c r="BS2313" s="35"/>
      <c r="BT2313" s="35"/>
      <c r="BU2313" s="35"/>
      <c r="BV2313" s="35"/>
      <c r="BW2313" s="35"/>
      <c r="BX2313" s="35"/>
      <c r="BY2313" s="35"/>
      <c r="BZ2313" s="35"/>
      <c r="CA2313" s="35"/>
      <c r="CB2313" s="35"/>
      <c r="CC2313" s="35"/>
      <c r="CD2313" s="35"/>
      <c r="CE2313" s="35"/>
      <c r="CF2313" s="35"/>
      <c r="CG2313" s="35"/>
      <c r="CH2313" s="35"/>
      <c r="CI2313" s="35"/>
      <c r="CJ2313" s="35"/>
      <c r="CK2313" s="35"/>
      <c r="CL2313" s="35"/>
      <c r="CM2313" s="35"/>
      <c r="CN2313" s="35"/>
      <c r="CO2313" s="35"/>
      <c r="CP2313" s="35"/>
      <c r="CQ2313" s="35"/>
      <c r="CR2313" s="35"/>
      <c r="CS2313" s="35"/>
      <c r="CT2313" s="35"/>
      <c r="CU2313" s="35"/>
      <c r="CV2313" s="35"/>
      <c r="CW2313" s="35"/>
      <c r="CX2313" s="35"/>
      <c r="CY2313" s="35"/>
      <c r="CZ2313" s="35"/>
      <c r="DA2313" s="35"/>
      <c r="DB2313" s="35"/>
      <c r="DC2313" s="35"/>
      <c r="DD2313" s="35"/>
      <c r="DE2313" s="35"/>
      <c r="DF2313" s="35"/>
      <c r="DG2313" s="35"/>
      <c r="DH2313" s="35"/>
      <c r="DI2313" s="35"/>
      <c r="DJ2313" s="35"/>
      <c r="DK2313" s="35"/>
      <c r="DL2313" s="35"/>
      <c r="DM2313" s="35"/>
      <c r="DN2313" s="35"/>
      <c r="DO2313" s="35"/>
      <c r="DP2313" s="35"/>
      <c r="DQ2313" s="35"/>
      <c r="DR2313" s="35"/>
      <c r="DS2313" s="35"/>
      <c r="DT2313" s="35"/>
      <c r="DU2313" s="35"/>
      <c r="DV2313" s="35"/>
      <c r="DW2313" s="35"/>
      <c r="DX2313" s="35"/>
      <c r="DY2313" s="35"/>
      <c r="DZ2313" s="35"/>
      <c r="EA2313" s="35"/>
      <c r="EB2313" s="35"/>
      <c r="EC2313" s="35"/>
      <c r="ED2313" s="35"/>
      <c r="EE2313" s="35"/>
      <c r="EF2313" s="35"/>
      <c r="EG2313" s="35"/>
      <c r="EH2313" s="35"/>
      <c r="EI2313" s="35"/>
      <c r="EJ2313" s="35"/>
      <c r="EK2313" s="35"/>
      <c r="EL2313" s="35"/>
      <c r="EM2313" s="35"/>
      <c r="EN2313" s="35"/>
      <c r="EO2313" s="35"/>
      <c r="EP2313" s="35"/>
      <c r="EQ2313" s="35"/>
      <c r="ER2313" s="35"/>
      <c r="ES2313" s="35"/>
      <c r="ET2313" s="35"/>
      <c r="EU2313" s="35"/>
      <c r="EV2313" s="35"/>
      <c r="EW2313" s="35"/>
      <c r="EX2313" s="35"/>
      <c r="EY2313" s="35"/>
      <c r="EZ2313" s="35"/>
      <c r="FA2313" s="35"/>
      <c r="FB2313" s="35"/>
      <c r="FC2313" s="35"/>
      <c r="FD2313" s="35"/>
      <c r="FE2313" s="35"/>
      <c r="FF2313" s="35"/>
      <c r="FG2313" s="35"/>
      <c r="FH2313" s="35"/>
      <c r="FI2313" s="35"/>
      <c r="FJ2313" s="35"/>
      <c r="FK2313" s="35"/>
      <c r="FL2313" s="35"/>
      <c r="FM2313" s="35"/>
      <c r="FN2313" s="35"/>
      <c r="FO2313" s="35"/>
      <c r="FP2313" s="35"/>
      <c r="FQ2313" s="35"/>
      <c r="FR2313" s="35"/>
      <c r="FS2313" s="35"/>
      <c r="FT2313" s="35"/>
      <c r="FU2313" s="35"/>
      <c r="FV2313" s="35"/>
      <c r="FW2313" s="35"/>
      <c r="FX2313" s="35"/>
      <c r="FY2313" s="35"/>
      <c r="FZ2313" s="35"/>
    </row>
    <row r="2314" spans="1:182" x14ac:dyDescent="0.15">
      <c r="A2314" s="38">
        <f t="shared" si="694"/>
        <v>45758</v>
      </c>
      <c r="B2314" s="39">
        <f t="shared" ca="1" si="695"/>
        <v>3169.10132686</v>
      </c>
      <c r="C2314" s="40">
        <f t="shared" si="696"/>
        <v>3137.2723529499999</v>
      </c>
      <c r="D2314" s="41">
        <f ca="1">IF(A2314&lt;$B$1,VLOOKUP(A2314,[1]DI!$A$4:$B$15000,2,FALSE),0)</f>
        <v>0.14149999999999999</v>
      </c>
      <c r="E2314" s="40">
        <f t="shared" ca="1" si="697"/>
        <v>5.2530999999999997E-4</v>
      </c>
      <c r="F2314" s="42">
        <f t="shared" si="691"/>
        <v>1</v>
      </c>
      <c r="G2314" s="43">
        <f t="shared" ca="1" si="698"/>
        <v>1.00052531</v>
      </c>
      <c r="H2314" s="40">
        <f ca="1">TRUNC(PRODUCT(G$10:G2313),15)</f>
        <v>1.6879909081648901</v>
      </c>
      <c r="I2314" s="40">
        <f t="shared" ca="1" si="699"/>
        <v>1.67386656201636</v>
      </c>
      <c r="J2314" s="40">
        <f t="shared" ca="1" si="700"/>
        <v>1.0084381600000001</v>
      </c>
      <c r="K2314" s="42">
        <f t="shared" si="701"/>
        <v>2.7E-2</v>
      </c>
      <c r="L2314" s="63">
        <f t="shared" si="707"/>
        <v>45736</v>
      </c>
      <c r="M2314" s="64">
        <f t="shared" si="708"/>
        <v>16</v>
      </c>
      <c r="N2314" s="44">
        <f t="shared" si="702"/>
        <v>16</v>
      </c>
      <c r="O2314" s="40">
        <f t="shared" si="703"/>
        <v>1.0016929830000001</v>
      </c>
      <c r="P2314" s="65">
        <f t="shared" ca="1" si="709"/>
        <v>1.010145429</v>
      </c>
      <c r="Q2314" s="40">
        <f t="shared" ca="1" si="704"/>
        <v>31.828973909999998</v>
      </c>
      <c r="R2314" s="44">
        <f>IF(VLOOKUP(A2314,$Z$12:$AI$125,8)=VLOOKUP(A2313,$Z$12:$AI$125,8),0,VLOOKUP(A2314,Z$12:$AI$125,8))</f>
        <v>0</v>
      </c>
      <c r="S2314" s="45">
        <f>IF(R2314&gt;0,VLOOKUP(R2314,Y$12:$AH$125,7),0)</f>
        <v>0</v>
      </c>
      <c r="T2314" s="40">
        <f t="shared" si="705"/>
        <v>0</v>
      </c>
      <c r="U2314" s="40">
        <f t="shared" ca="1" si="706"/>
        <v>31.828973909999998</v>
      </c>
      <c r="V2314" s="46" t="str">
        <f t="shared" si="692"/>
        <v>J=</v>
      </c>
      <c r="W2314" s="47">
        <f t="shared" si="693"/>
        <v>45922</v>
      </c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  <c r="BF2314" s="35"/>
      <c r="BG2314" s="35"/>
      <c r="BH2314" s="35"/>
      <c r="BI2314" s="35"/>
      <c r="BJ2314" s="35"/>
      <c r="BK2314" s="35"/>
      <c r="BL2314" s="35"/>
      <c r="BM2314" s="35"/>
      <c r="BN2314" s="35"/>
      <c r="BO2314" s="35"/>
      <c r="BP2314" s="35"/>
      <c r="BQ2314" s="35"/>
      <c r="BR2314" s="35"/>
      <c r="BS2314" s="35"/>
      <c r="BT2314" s="35"/>
      <c r="BU2314" s="35"/>
      <c r="BV2314" s="35"/>
      <c r="BW2314" s="35"/>
      <c r="BX2314" s="35"/>
      <c r="BY2314" s="35"/>
      <c r="BZ2314" s="35"/>
      <c r="CA2314" s="35"/>
      <c r="CB2314" s="35"/>
      <c r="CC2314" s="35"/>
      <c r="CD2314" s="35"/>
      <c r="CE2314" s="35"/>
      <c r="CF2314" s="35"/>
      <c r="CG2314" s="35"/>
      <c r="CH2314" s="35"/>
      <c r="CI2314" s="35"/>
      <c r="CJ2314" s="35"/>
      <c r="CK2314" s="35"/>
      <c r="CL2314" s="35"/>
      <c r="CM2314" s="35"/>
      <c r="CN2314" s="35"/>
      <c r="CO2314" s="35"/>
      <c r="CP2314" s="35"/>
      <c r="CQ2314" s="35"/>
      <c r="CR2314" s="35"/>
      <c r="CS2314" s="35"/>
      <c r="CT2314" s="35"/>
      <c r="CU2314" s="35"/>
      <c r="CV2314" s="35"/>
      <c r="CW2314" s="35"/>
      <c r="CX2314" s="35"/>
      <c r="CY2314" s="35"/>
      <c r="CZ2314" s="35"/>
      <c r="DA2314" s="35"/>
      <c r="DB2314" s="35"/>
      <c r="DC2314" s="35"/>
      <c r="DD2314" s="35"/>
      <c r="DE2314" s="35"/>
      <c r="DF2314" s="35"/>
      <c r="DG2314" s="35"/>
      <c r="DH2314" s="35"/>
      <c r="DI2314" s="35"/>
      <c r="DJ2314" s="35"/>
      <c r="DK2314" s="35"/>
      <c r="DL2314" s="35"/>
      <c r="DM2314" s="35"/>
      <c r="DN2314" s="35"/>
      <c r="DO2314" s="35"/>
      <c r="DP2314" s="35"/>
      <c r="DQ2314" s="35"/>
      <c r="DR2314" s="35"/>
      <c r="DS2314" s="35"/>
      <c r="DT2314" s="35"/>
      <c r="DU2314" s="35"/>
      <c r="DV2314" s="35"/>
      <c r="DW2314" s="35"/>
      <c r="DX2314" s="35"/>
      <c r="DY2314" s="35"/>
      <c r="DZ2314" s="35"/>
      <c r="EA2314" s="35"/>
      <c r="EB2314" s="35"/>
      <c r="EC2314" s="35"/>
      <c r="ED2314" s="35"/>
      <c r="EE2314" s="35"/>
      <c r="EF2314" s="35"/>
      <c r="EG2314" s="35"/>
      <c r="EH2314" s="35"/>
      <c r="EI2314" s="35"/>
      <c r="EJ2314" s="35"/>
      <c r="EK2314" s="35"/>
      <c r="EL2314" s="35"/>
      <c r="EM2314" s="35"/>
      <c r="EN2314" s="35"/>
      <c r="EO2314" s="35"/>
      <c r="EP2314" s="35"/>
      <c r="EQ2314" s="35"/>
      <c r="ER2314" s="35"/>
      <c r="ES2314" s="35"/>
      <c r="ET2314" s="35"/>
      <c r="EU2314" s="35"/>
      <c r="EV2314" s="35"/>
      <c r="EW2314" s="35"/>
      <c r="EX2314" s="35"/>
      <c r="EY2314" s="35"/>
      <c r="EZ2314" s="35"/>
      <c r="FA2314" s="35"/>
      <c r="FB2314" s="35"/>
      <c r="FC2314" s="35"/>
      <c r="FD2314" s="35"/>
      <c r="FE2314" s="35"/>
      <c r="FF2314" s="35"/>
      <c r="FG2314" s="35"/>
      <c r="FH2314" s="35"/>
      <c r="FI2314" s="35"/>
      <c r="FJ2314" s="35"/>
      <c r="FK2314" s="35"/>
      <c r="FL2314" s="35"/>
      <c r="FM2314" s="35"/>
      <c r="FN2314" s="35"/>
      <c r="FO2314" s="35"/>
      <c r="FP2314" s="35"/>
      <c r="FQ2314" s="35"/>
      <c r="FR2314" s="35"/>
      <c r="FS2314" s="35"/>
      <c r="FT2314" s="35"/>
      <c r="FU2314" s="35"/>
      <c r="FV2314" s="35"/>
      <c r="FW2314" s="35"/>
      <c r="FX2314" s="35"/>
      <c r="FY2314" s="35"/>
      <c r="FZ2314" s="35"/>
    </row>
    <row r="2315" spans="1:182" x14ac:dyDescent="0.15">
      <c r="A2315" s="38">
        <f t="shared" si="694"/>
        <v>45759</v>
      </c>
      <c r="B2315" s="39">
        <f t="shared" ca="1" si="695"/>
        <v>3171.10131288</v>
      </c>
      <c r="C2315" s="40">
        <f t="shared" si="696"/>
        <v>3137.2723529499999</v>
      </c>
      <c r="D2315" s="41">
        <f ca="1">IF(A2315&lt;$B$1,VLOOKUP(A2315,[1]DI!$A$4:$B$15000,2,FALSE),0)</f>
        <v>0</v>
      </c>
      <c r="E2315" s="40">
        <f t="shared" ca="1" si="697"/>
        <v>0</v>
      </c>
      <c r="F2315" s="42">
        <f t="shared" ref="F2315:F2378" si="710">F2314</f>
        <v>1</v>
      </c>
      <c r="G2315" s="43">
        <f t="shared" ca="1" si="698"/>
        <v>1</v>
      </c>
      <c r="H2315" s="40">
        <f ca="1">TRUNC(PRODUCT(G$10:G2314),15)</f>
        <v>1.6888776266688601</v>
      </c>
      <c r="I2315" s="40">
        <f t="shared" ca="1" si="699"/>
        <v>1.67386656201636</v>
      </c>
      <c r="J2315" s="40">
        <f t="shared" ca="1" si="700"/>
        <v>1.0089679</v>
      </c>
      <c r="K2315" s="42">
        <f t="shared" si="701"/>
        <v>2.7E-2</v>
      </c>
      <c r="L2315" s="63">
        <f t="shared" si="707"/>
        <v>45736</v>
      </c>
      <c r="M2315" s="64">
        <f t="shared" si="708"/>
        <v>16</v>
      </c>
      <c r="N2315" s="44">
        <f t="shared" si="702"/>
        <v>17</v>
      </c>
      <c r="O2315" s="40">
        <f t="shared" si="703"/>
        <v>1.001798889</v>
      </c>
      <c r="P2315" s="65">
        <f t="shared" ca="1" si="709"/>
        <v>1.0107829209999999</v>
      </c>
      <c r="Q2315" s="40">
        <f t="shared" ca="1" si="704"/>
        <v>33.828959930000003</v>
      </c>
      <c r="R2315" s="44">
        <f>IF(VLOOKUP(A2315,$Z$12:$AI$125,8)=VLOOKUP(A2314,$Z$12:$AI$125,8),0,VLOOKUP(A2315,Z$12:$AI$125,8))</f>
        <v>0</v>
      </c>
      <c r="S2315" s="45">
        <f>IF(R2315&gt;0,VLOOKUP(R2315,Y$12:$AH$125,7),0)</f>
        <v>0</v>
      </c>
      <c r="T2315" s="40">
        <f t="shared" si="705"/>
        <v>0</v>
      </c>
      <c r="U2315" s="40">
        <f t="shared" ca="1" si="706"/>
        <v>33.828959930000003</v>
      </c>
      <c r="V2315" s="46" t="str">
        <f t="shared" ref="V2315:V2325" si="711">IF(R2314&gt;0,VLOOKUP(A2314,$Z$12:$AI$125,9),V2314)</f>
        <v>J=</v>
      </c>
      <c r="W2315" s="47">
        <f t="shared" ref="W2315:W2325" si="712">IF(R2314&gt;0,VLOOKUP(A2314,$Z$12:$AI$125,10),W2314)</f>
        <v>45922</v>
      </c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35"/>
      <c r="BC2315" s="35"/>
      <c r="BD2315" s="35"/>
      <c r="BE2315" s="35"/>
      <c r="BF2315" s="35"/>
      <c r="BG2315" s="35"/>
      <c r="BH2315" s="35"/>
      <c r="BI2315" s="35"/>
      <c r="BJ2315" s="35"/>
      <c r="BK2315" s="35"/>
      <c r="BL2315" s="35"/>
      <c r="BM2315" s="35"/>
      <c r="BN2315" s="35"/>
      <c r="BO2315" s="35"/>
      <c r="BP2315" s="35"/>
      <c r="BQ2315" s="35"/>
      <c r="BR2315" s="35"/>
      <c r="BS2315" s="35"/>
      <c r="BT2315" s="35"/>
      <c r="BU2315" s="35"/>
      <c r="BV2315" s="35"/>
      <c r="BW2315" s="35"/>
      <c r="BX2315" s="35"/>
      <c r="BY2315" s="35"/>
      <c r="BZ2315" s="35"/>
      <c r="CA2315" s="35"/>
      <c r="CB2315" s="35"/>
      <c r="CC2315" s="35"/>
      <c r="CD2315" s="35"/>
      <c r="CE2315" s="35"/>
      <c r="CF2315" s="35"/>
      <c r="CG2315" s="35"/>
      <c r="CH2315" s="35"/>
      <c r="CI2315" s="35"/>
      <c r="CJ2315" s="35"/>
      <c r="CK2315" s="35"/>
      <c r="CL2315" s="35"/>
      <c r="CM2315" s="35"/>
      <c r="CN2315" s="35"/>
      <c r="CO2315" s="35"/>
      <c r="CP2315" s="35"/>
      <c r="CQ2315" s="35"/>
      <c r="CR2315" s="35"/>
      <c r="CS2315" s="35"/>
      <c r="CT2315" s="35"/>
      <c r="CU2315" s="35"/>
      <c r="CV2315" s="35"/>
      <c r="CW2315" s="35"/>
      <c r="CX2315" s="35"/>
      <c r="CY2315" s="35"/>
      <c r="CZ2315" s="35"/>
      <c r="DA2315" s="35"/>
      <c r="DB2315" s="35"/>
      <c r="DC2315" s="35"/>
      <c r="DD2315" s="35"/>
      <c r="DE2315" s="35"/>
      <c r="DF2315" s="35"/>
      <c r="DG2315" s="35"/>
      <c r="DH2315" s="35"/>
      <c r="DI2315" s="35"/>
      <c r="DJ2315" s="35"/>
      <c r="DK2315" s="35"/>
      <c r="DL2315" s="35"/>
      <c r="DM2315" s="35"/>
      <c r="DN2315" s="35"/>
      <c r="DO2315" s="35"/>
      <c r="DP2315" s="35"/>
      <c r="DQ2315" s="35"/>
      <c r="DR2315" s="35"/>
      <c r="DS2315" s="35"/>
      <c r="DT2315" s="35"/>
      <c r="DU2315" s="35"/>
      <c r="DV2315" s="35"/>
      <c r="DW2315" s="35"/>
      <c r="DX2315" s="35"/>
      <c r="DY2315" s="35"/>
      <c r="DZ2315" s="35"/>
      <c r="EA2315" s="35"/>
      <c r="EB2315" s="35"/>
      <c r="EC2315" s="35"/>
      <c r="ED2315" s="35"/>
      <c r="EE2315" s="35"/>
      <c r="EF2315" s="35"/>
      <c r="EG2315" s="35"/>
      <c r="EH2315" s="35"/>
      <c r="EI2315" s="35"/>
      <c r="EJ2315" s="35"/>
      <c r="EK2315" s="35"/>
      <c r="EL2315" s="35"/>
      <c r="EM2315" s="35"/>
      <c r="EN2315" s="35"/>
      <c r="EO2315" s="35"/>
      <c r="EP2315" s="35"/>
      <c r="EQ2315" s="35"/>
      <c r="ER2315" s="35"/>
      <c r="ES2315" s="35"/>
      <c r="ET2315" s="35"/>
      <c r="EU2315" s="35"/>
      <c r="EV2315" s="35"/>
      <c r="EW2315" s="35"/>
      <c r="EX2315" s="35"/>
      <c r="EY2315" s="35"/>
      <c r="EZ2315" s="35"/>
      <c r="FA2315" s="35"/>
      <c r="FB2315" s="35"/>
      <c r="FC2315" s="35"/>
      <c r="FD2315" s="35"/>
      <c r="FE2315" s="35"/>
      <c r="FF2315" s="35"/>
      <c r="FG2315" s="35"/>
      <c r="FH2315" s="35"/>
      <c r="FI2315" s="35"/>
      <c r="FJ2315" s="35"/>
      <c r="FK2315" s="35"/>
      <c r="FL2315" s="35"/>
      <c r="FM2315" s="35"/>
      <c r="FN2315" s="35"/>
      <c r="FO2315" s="35"/>
      <c r="FP2315" s="35"/>
      <c r="FQ2315" s="35"/>
      <c r="FR2315" s="35"/>
      <c r="FS2315" s="35"/>
      <c r="FT2315" s="35"/>
      <c r="FU2315" s="35"/>
      <c r="FV2315" s="35"/>
      <c r="FW2315" s="35"/>
      <c r="FX2315" s="35"/>
      <c r="FY2315" s="35"/>
      <c r="FZ2315" s="35"/>
    </row>
    <row r="2316" spans="1:182" x14ac:dyDescent="0.15">
      <c r="A2316" s="38">
        <f t="shared" si="694"/>
        <v>45760</v>
      </c>
      <c r="B2316" s="39">
        <f t="shared" ca="1" si="695"/>
        <v>3171.10131288</v>
      </c>
      <c r="C2316" s="40">
        <f t="shared" si="696"/>
        <v>3137.2723529499999</v>
      </c>
      <c r="D2316" s="41">
        <f ca="1">IF(A2316&lt;$B$1,VLOOKUP(A2316,[1]DI!$A$4:$B$15000,2,FALSE),0)</f>
        <v>0</v>
      </c>
      <c r="E2316" s="40">
        <f t="shared" ca="1" si="697"/>
        <v>0</v>
      </c>
      <c r="F2316" s="42">
        <f t="shared" si="710"/>
        <v>1</v>
      </c>
      <c r="G2316" s="43">
        <f t="shared" ca="1" si="698"/>
        <v>1</v>
      </c>
      <c r="H2316" s="40">
        <f ca="1">TRUNC(PRODUCT(G$10:G2315),15)</f>
        <v>1.6888776266688601</v>
      </c>
      <c r="I2316" s="40">
        <f t="shared" ca="1" si="699"/>
        <v>1.67386656201636</v>
      </c>
      <c r="J2316" s="40">
        <f t="shared" ca="1" si="700"/>
        <v>1.0089679</v>
      </c>
      <c r="K2316" s="42">
        <f t="shared" si="701"/>
        <v>2.7E-2</v>
      </c>
      <c r="L2316" s="63">
        <f t="shared" si="707"/>
        <v>45736</v>
      </c>
      <c r="M2316" s="64">
        <f t="shared" si="708"/>
        <v>16</v>
      </c>
      <c r="N2316" s="44">
        <f t="shared" si="702"/>
        <v>17</v>
      </c>
      <c r="O2316" s="40">
        <f t="shared" si="703"/>
        <v>1.001798889</v>
      </c>
      <c r="P2316" s="65">
        <f t="shared" ca="1" si="709"/>
        <v>1.0107829209999999</v>
      </c>
      <c r="Q2316" s="40">
        <f t="shared" ca="1" si="704"/>
        <v>33.828959930000003</v>
      </c>
      <c r="R2316" s="44">
        <f>IF(VLOOKUP(A2316,$Z$12:$AI$125,8)=VLOOKUP(A2315,$Z$12:$AI$125,8),0,VLOOKUP(A2316,Z$12:$AI$125,8))</f>
        <v>0</v>
      </c>
      <c r="S2316" s="45">
        <f>IF(R2316&gt;0,VLOOKUP(R2316,Y$12:$AH$125,7),0)</f>
        <v>0</v>
      </c>
      <c r="T2316" s="40">
        <f t="shared" si="705"/>
        <v>0</v>
      </c>
      <c r="U2316" s="40">
        <f t="shared" ca="1" si="706"/>
        <v>33.828959930000003</v>
      </c>
      <c r="V2316" s="46" t="str">
        <f t="shared" si="711"/>
        <v>J=</v>
      </c>
      <c r="W2316" s="47">
        <f t="shared" si="712"/>
        <v>45922</v>
      </c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35"/>
      <c r="BC2316" s="35"/>
      <c r="BD2316" s="35"/>
      <c r="BE2316" s="35"/>
      <c r="BF2316" s="35"/>
      <c r="BG2316" s="35"/>
      <c r="BH2316" s="35"/>
      <c r="BI2316" s="35"/>
      <c r="BJ2316" s="35"/>
      <c r="BK2316" s="35"/>
      <c r="BL2316" s="35"/>
      <c r="BM2316" s="35"/>
      <c r="BN2316" s="35"/>
      <c r="BO2316" s="35"/>
      <c r="BP2316" s="35"/>
      <c r="BQ2316" s="35"/>
      <c r="BR2316" s="35"/>
      <c r="BS2316" s="35"/>
      <c r="BT2316" s="35"/>
      <c r="BU2316" s="35"/>
      <c r="BV2316" s="35"/>
      <c r="BW2316" s="35"/>
      <c r="BX2316" s="35"/>
      <c r="BY2316" s="35"/>
      <c r="BZ2316" s="35"/>
      <c r="CA2316" s="35"/>
      <c r="CB2316" s="35"/>
      <c r="CC2316" s="35"/>
      <c r="CD2316" s="35"/>
      <c r="CE2316" s="35"/>
      <c r="CF2316" s="35"/>
      <c r="CG2316" s="35"/>
      <c r="CH2316" s="35"/>
      <c r="CI2316" s="35"/>
      <c r="CJ2316" s="35"/>
      <c r="CK2316" s="35"/>
      <c r="CL2316" s="35"/>
      <c r="CM2316" s="35"/>
      <c r="CN2316" s="35"/>
      <c r="CO2316" s="35"/>
      <c r="CP2316" s="35"/>
      <c r="CQ2316" s="35"/>
      <c r="CR2316" s="35"/>
      <c r="CS2316" s="35"/>
      <c r="CT2316" s="35"/>
      <c r="CU2316" s="35"/>
      <c r="CV2316" s="35"/>
      <c r="CW2316" s="35"/>
      <c r="CX2316" s="35"/>
      <c r="CY2316" s="35"/>
      <c r="CZ2316" s="35"/>
      <c r="DA2316" s="35"/>
      <c r="DB2316" s="35"/>
      <c r="DC2316" s="35"/>
      <c r="DD2316" s="35"/>
      <c r="DE2316" s="35"/>
      <c r="DF2316" s="35"/>
      <c r="DG2316" s="35"/>
      <c r="DH2316" s="35"/>
      <c r="DI2316" s="35"/>
      <c r="DJ2316" s="35"/>
      <c r="DK2316" s="35"/>
      <c r="DL2316" s="35"/>
      <c r="DM2316" s="35"/>
      <c r="DN2316" s="35"/>
      <c r="DO2316" s="35"/>
      <c r="DP2316" s="35"/>
      <c r="DQ2316" s="35"/>
      <c r="DR2316" s="35"/>
      <c r="DS2316" s="35"/>
      <c r="DT2316" s="35"/>
      <c r="DU2316" s="35"/>
      <c r="DV2316" s="35"/>
      <c r="DW2316" s="35"/>
      <c r="DX2316" s="35"/>
      <c r="DY2316" s="35"/>
      <c r="DZ2316" s="35"/>
      <c r="EA2316" s="35"/>
      <c r="EB2316" s="35"/>
      <c r="EC2316" s="35"/>
      <c r="ED2316" s="35"/>
      <c r="EE2316" s="35"/>
      <c r="EF2316" s="35"/>
      <c r="EG2316" s="35"/>
      <c r="EH2316" s="35"/>
      <c r="EI2316" s="35"/>
      <c r="EJ2316" s="35"/>
      <c r="EK2316" s="35"/>
      <c r="EL2316" s="35"/>
      <c r="EM2316" s="35"/>
      <c r="EN2316" s="35"/>
      <c r="EO2316" s="35"/>
      <c r="EP2316" s="35"/>
      <c r="EQ2316" s="35"/>
      <c r="ER2316" s="35"/>
      <c r="ES2316" s="35"/>
      <c r="ET2316" s="35"/>
      <c r="EU2316" s="35"/>
      <c r="EV2316" s="35"/>
      <c r="EW2316" s="35"/>
      <c r="EX2316" s="35"/>
      <c r="EY2316" s="35"/>
      <c r="EZ2316" s="35"/>
      <c r="FA2316" s="35"/>
      <c r="FB2316" s="35"/>
      <c r="FC2316" s="35"/>
      <c r="FD2316" s="35"/>
      <c r="FE2316" s="35"/>
      <c r="FF2316" s="35"/>
      <c r="FG2316" s="35"/>
      <c r="FH2316" s="35"/>
      <c r="FI2316" s="35"/>
      <c r="FJ2316" s="35"/>
      <c r="FK2316" s="35"/>
      <c r="FL2316" s="35"/>
      <c r="FM2316" s="35"/>
      <c r="FN2316" s="35"/>
      <c r="FO2316" s="35"/>
      <c r="FP2316" s="35"/>
      <c r="FQ2316" s="35"/>
      <c r="FR2316" s="35"/>
      <c r="FS2316" s="35"/>
      <c r="FT2316" s="35"/>
      <c r="FU2316" s="35"/>
      <c r="FV2316" s="35"/>
      <c r="FW2316" s="35"/>
      <c r="FX2316" s="35"/>
      <c r="FY2316" s="35"/>
      <c r="FZ2316" s="35"/>
    </row>
    <row r="2317" spans="1:182" x14ac:dyDescent="0.15">
      <c r="A2317" s="38">
        <f t="shared" si="694"/>
        <v>45761</v>
      </c>
      <c r="B2317" s="39">
        <f t="shared" ca="1" si="695"/>
        <v>3171.10131288</v>
      </c>
      <c r="C2317" s="40">
        <f t="shared" si="696"/>
        <v>3137.2723529499999</v>
      </c>
      <c r="D2317" s="41">
        <f ca="1">IF(A2317&lt;$B$1,VLOOKUP(A2317,[1]DI!$A$4:$B$15000,2,FALSE),0)</f>
        <v>0.14149999999999999</v>
      </c>
      <c r="E2317" s="40">
        <f t="shared" ca="1" si="697"/>
        <v>5.2530999999999997E-4</v>
      </c>
      <c r="F2317" s="42">
        <f t="shared" si="710"/>
        <v>1</v>
      </c>
      <c r="G2317" s="43">
        <f t="shared" ca="1" si="698"/>
        <v>1.00052531</v>
      </c>
      <c r="H2317" s="40">
        <f ca="1">TRUNC(PRODUCT(G$10:G2316),15)</f>
        <v>1.6888776266688601</v>
      </c>
      <c r="I2317" s="40">
        <f t="shared" ca="1" si="699"/>
        <v>1.67386656201636</v>
      </c>
      <c r="J2317" s="40">
        <f t="shared" ca="1" si="700"/>
        <v>1.0089679</v>
      </c>
      <c r="K2317" s="42">
        <f t="shared" si="701"/>
        <v>2.7E-2</v>
      </c>
      <c r="L2317" s="63">
        <f t="shared" si="707"/>
        <v>45736</v>
      </c>
      <c r="M2317" s="64">
        <f t="shared" si="708"/>
        <v>17</v>
      </c>
      <c r="N2317" s="44">
        <f t="shared" si="702"/>
        <v>17</v>
      </c>
      <c r="O2317" s="40">
        <f t="shared" si="703"/>
        <v>1.001798889</v>
      </c>
      <c r="P2317" s="65">
        <f t="shared" ca="1" si="709"/>
        <v>1.0107829209999999</v>
      </c>
      <c r="Q2317" s="40">
        <f t="shared" ca="1" si="704"/>
        <v>33.828959930000003</v>
      </c>
      <c r="R2317" s="44">
        <f>IF(VLOOKUP(A2317,$Z$12:$AI$125,8)=VLOOKUP(A2316,$Z$12:$AI$125,8),0,VLOOKUP(A2317,Z$12:$AI$125,8))</f>
        <v>0</v>
      </c>
      <c r="S2317" s="45">
        <f>IF(R2317&gt;0,VLOOKUP(R2317,Y$12:$AH$125,7),0)</f>
        <v>0</v>
      </c>
      <c r="T2317" s="40">
        <f t="shared" si="705"/>
        <v>0</v>
      </c>
      <c r="U2317" s="40">
        <f t="shared" ca="1" si="706"/>
        <v>33.828959930000003</v>
      </c>
      <c r="V2317" s="46" t="str">
        <f t="shared" si="711"/>
        <v>J=</v>
      </c>
      <c r="W2317" s="47">
        <f t="shared" si="712"/>
        <v>45922</v>
      </c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35"/>
      <c r="BD2317" s="35"/>
      <c r="BE2317" s="35"/>
      <c r="BF2317" s="35"/>
      <c r="BG2317" s="35"/>
      <c r="BH2317" s="35"/>
      <c r="BI2317" s="35"/>
      <c r="BJ2317" s="35"/>
      <c r="BK2317" s="35"/>
      <c r="BL2317" s="35"/>
      <c r="BM2317" s="35"/>
      <c r="BN2317" s="35"/>
      <c r="BO2317" s="35"/>
      <c r="BP2317" s="35"/>
      <c r="BQ2317" s="35"/>
      <c r="BR2317" s="35"/>
      <c r="BS2317" s="35"/>
      <c r="BT2317" s="35"/>
      <c r="BU2317" s="35"/>
      <c r="BV2317" s="35"/>
      <c r="BW2317" s="35"/>
      <c r="BX2317" s="35"/>
      <c r="BY2317" s="35"/>
      <c r="BZ2317" s="35"/>
      <c r="CA2317" s="35"/>
      <c r="CB2317" s="35"/>
      <c r="CC2317" s="35"/>
      <c r="CD2317" s="35"/>
      <c r="CE2317" s="35"/>
      <c r="CF2317" s="35"/>
      <c r="CG2317" s="35"/>
      <c r="CH2317" s="35"/>
      <c r="CI2317" s="35"/>
      <c r="CJ2317" s="35"/>
      <c r="CK2317" s="35"/>
      <c r="CL2317" s="35"/>
      <c r="CM2317" s="35"/>
      <c r="CN2317" s="35"/>
      <c r="CO2317" s="35"/>
      <c r="CP2317" s="35"/>
      <c r="CQ2317" s="35"/>
      <c r="CR2317" s="35"/>
      <c r="CS2317" s="35"/>
      <c r="CT2317" s="35"/>
      <c r="CU2317" s="35"/>
      <c r="CV2317" s="35"/>
      <c r="CW2317" s="35"/>
      <c r="CX2317" s="35"/>
      <c r="CY2317" s="35"/>
      <c r="CZ2317" s="35"/>
      <c r="DA2317" s="35"/>
      <c r="DB2317" s="35"/>
      <c r="DC2317" s="35"/>
      <c r="DD2317" s="35"/>
      <c r="DE2317" s="35"/>
      <c r="DF2317" s="35"/>
      <c r="DG2317" s="35"/>
      <c r="DH2317" s="35"/>
      <c r="DI2317" s="35"/>
      <c r="DJ2317" s="35"/>
      <c r="DK2317" s="35"/>
      <c r="DL2317" s="35"/>
      <c r="DM2317" s="35"/>
      <c r="DN2317" s="35"/>
      <c r="DO2317" s="35"/>
      <c r="DP2317" s="35"/>
      <c r="DQ2317" s="35"/>
      <c r="DR2317" s="35"/>
      <c r="DS2317" s="35"/>
      <c r="DT2317" s="35"/>
      <c r="DU2317" s="35"/>
      <c r="DV2317" s="35"/>
      <c r="DW2317" s="35"/>
      <c r="DX2317" s="35"/>
      <c r="DY2317" s="35"/>
      <c r="DZ2317" s="35"/>
      <c r="EA2317" s="35"/>
      <c r="EB2317" s="35"/>
      <c r="EC2317" s="35"/>
      <c r="ED2317" s="35"/>
      <c r="EE2317" s="35"/>
      <c r="EF2317" s="35"/>
      <c r="EG2317" s="35"/>
      <c r="EH2317" s="35"/>
      <c r="EI2317" s="35"/>
      <c r="EJ2317" s="35"/>
      <c r="EK2317" s="35"/>
      <c r="EL2317" s="35"/>
      <c r="EM2317" s="35"/>
      <c r="EN2317" s="35"/>
      <c r="EO2317" s="35"/>
      <c r="EP2317" s="35"/>
      <c r="EQ2317" s="35"/>
      <c r="ER2317" s="35"/>
      <c r="ES2317" s="35"/>
      <c r="ET2317" s="35"/>
      <c r="EU2317" s="35"/>
      <c r="EV2317" s="35"/>
      <c r="EW2317" s="35"/>
      <c r="EX2317" s="35"/>
      <c r="EY2317" s="35"/>
      <c r="EZ2317" s="35"/>
      <c r="FA2317" s="35"/>
      <c r="FB2317" s="35"/>
      <c r="FC2317" s="35"/>
      <c r="FD2317" s="35"/>
      <c r="FE2317" s="35"/>
      <c r="FF2317" s="35"/>
      <c r="FG2317" s="35"/>
      <c r="FH2317" s="35"/>
      <c r="FI2317" s="35"/>
      <c r="FJ2317" s="35"/>
      <c r="FK2317" s="35"/>
      <c r="FL2317" s="35"/>
      <c r="FM2317" s="35"/>
      <c r="FN2317" s="35"/>
      <c r="FO2317" s="35"/>
      <c r="FP2317" s="35"/>
      <c r="FQ2317" s="35"/>
      <c r="FR2317" s="35"/>
      <c r="FS2317" s="35"/>
      <c r="FT2317" s="35"/>
      <c r="FU2317" s="35"/>
      <c r="FV2317" s="35"/>
      <c r="FW2317" s="35"/>
      <c r="FX2317" s="35"/>
      <c r="FY2317" s="35"/>
      <c r="FZ2317" s="35"/>
    </row>
    <row r="2318" spans="1:182" x14ac:dyDescent="0.15">
      <c r="A2318" s="38">
        <f t="shared" ref="A2318:A2381" si="713">(A2317+1)</f>
        <v>45762</v>
      </c>
      <c r="B2318" s="39">
        <f t="shared" ca="1" si="695"/>
        <v>3173.1025726399998</v>
      </c>
      <c r="C2318" s="40">
        <f t="shared" si="696"/>
        <v>3137.2723529499999</v>
      </c>
      <c r="D2318" s="41">
        <f ca="1">IF(A2318&lt;$B$1,VLOOKUP(A2318,[1]DI!$A$4:$B$15000,2,FALSE),0)</f>
        <v>0.14149999999999999</v>
      </c>
      <c r="E2318" s="40">
        <f t="shared" ca="1" si="697"/>
        <v>5.2530999999999997E-4</v>
      </c>
      <c r="F2318" s="42">
        <f t="shared" si="710"/>
        <v>1</v>
      </c>
      <c r="G2318" s="43">
        <f t="shared" ca="1" si="698"/>
        <v>1.00052531</v>
      </c>
      <c r="H2318" s="40">
        <f ca="1">TRUNC(PRODUCT(G$10:G2317),15)</f>
        <v>1.6897648109749299</v>
      </c>
      <c r="I2318" s="40">
        <f t="shared" ca="1" si="699"/>
        <v>1.67386656201636</v>
      </c>
      <c r="J2318" s="40">
        <f t="shared" ca="1" si="700"/>
        <v>1.00949792</v>
      </c>
      <c r="K2318" s="42">
        <f t="shared" si="701"/>
        <v>2.7E-2</v>
      </c>
      <c r="L2318" s="63">
        <f t="shared" si="707"/>
        <v>45736</v>
      </c>
      <c r="M2318" s="64">
        <f t="shared" si="708"/>
        <v>18</v>
      </c>
      <c r="N2318" s="44">
        <f t="shared" si="702"/>
        <v>18</v>
      </c>
      <c r="O2318" s="40">
        <f t="shared" si="703"/>
        <v>1.0019048070000001</v>
      </c>
      <c r="P2318" s="65">
        <f t="shared" ca="1" si="709"/>
        <v>1.011420819</v>
      </c>
      <c r="Q2318" s="40">
        <f t="shared" ca="1" si="704"/>
        <v>35.83021969</v>
      </c>
      <c r="R2318" s="44">
        <f>IF(VLOOKUP(A2318,$Z$12:$AI$125,8)=VLOOKUP(A2317,$Z$12:$AI$125,8),0,VLOOKUP(A2318,Z$12:$AI$125,8))</f>
        <v>0</v>
      </c>
      <c r="S2318" s="45">
        <f>IF(R2318&gt;0,VLOOKUP(R2318,Y$12:$AH$125,7),0)</f>
        <v>0</v>
      </c>
      <c r="T2318" s="40">
        <f t="shared" si="705"/>
        <v>0</v>
      </c>
      <c r="U2318" s="40">
        <f t="shared" ca="1" si="706"/>
        <v>35.83021969</v>
      </c>
      <c r="V2318" s="46" t="str">
        <f t="shared" si="711"/>
        <v>J=</v>
      </c>
      <c r="W2318" s="47">
        <f t="shared" si="712"/>
        <v>45922</v>
      </c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35"/>
      <c r="BD2318" s="35"/>
      <c r="BE2318" s="35"/>
      <c r="BF2318" s="35"/>
      <c r="BG2318" s="35"/>
      <c r="BH2318" s="35"/>
      <c r="BI2318" s="35"/>
      <c r="BJ2318" s="35"/>
      <c r="BK2318" s="35"/>
      <c r="BL2318" s="35"/>
      <c r="BM2318" s="35"/>
      <c r="BN2318" s="35"/>
      <c r="BO2318" s="35"/>
      <c r="BP2318" s="35"/>
      <c r="BQ2318" s="35"/>
      <c r="BR2318" s="35"/>
      <c r="BS2318" s="35"/>
      <c r="BT2318" s="35"/>
      <c r="BU2318" s="35"/>
      <c r="BV2318" s="35"/>
      <c r="BW2318" s="35"/>
      <c r="BX2318" s="35"/>
      <c r="BY2318" s="35"/>
      <c r="BZ2318" s="35"/>
      <c r="CA2318" s="35"/>
      <c r="CB2318" s="35"/>
      <c r="CC2318" s="35"/>
      <c r="CD2318" s="35"/>
      <c r="CE2318" s="35"/>
      <c r="CF2318" s="35"/>
      <c r="CG2318" s="35"/>
      <c r="CH2318" s="35"/>
      <c r="CI2318" s="35"/>
      <c r="CJ2318" s="35"/>
      <c r="CK2318" s="35"/>
      <c r="CL2318" s="35"/>
      <c r="CM2318" s="35"/>
      <c r="CN2318" s="35"/>
      <c r="CO2318" s="35"/>
      <c r="CP2318" s="35"/>
      <c r="CQ2318" s="35"/>
      <c r="CR2318" s="35"/>
      <c r="CS2318" s="35"/>
      <c r="CT2318" s="35"/>
      <c r="CU2318" s="35"/>
      <c r="CV2318" s="35"/>
      <c r="CW2318" s="35"/>
      <c r="CX2318" s="35"/>
      <c r="CY2318" s="35"/>
      <c r="CZ2318" s="35"/>
      <c r="DA2318" s="35"/>
      <c r="DB2318" s="35"/>
      <c r="DC2318" s="35"/>
      <c r="DD2318" s="35"/>
      <c r="DE2318" s="35"/>
      <c r="DF2318" s="35"/>
      <c r="DG2318" s="35"/>
      <c r="DH2318" s="35"/>
      <c r="DI2318" s="35"/>
      <c r="DJ2318" s="35"/>
      <c r="DK2318" s="35"/>
      <c r="DL2318" s="35"/>
      <c r="DM2318" s="35"/>
      <c r="DN2318" s="35"/>
      <c r="DO2318" s="35"/>
      <c r="DP2318" s="35"/>
      <c r="DQ2318" s="35"/>
      <c r="DR2318" s="35"/>
      <c r="DS2318" s="35"/>
      <c r="DT2318" s="35"/>
      <c r="DU2318" s="35"/>
      <c r="DV2318" s="35"/>
      <c r="DW2318" s="35"/>
      <c r="DX2318" s="35"/>
      <c r="DY2318" s="35"/>
      <c r="DZ2318" s="35"/>
      <c r="EA2318" s="35"/>
      <c r="EB2318" s="35"/>
      <c r="EC2318" s="35"/>
      <c r="ED2318" s="35"/>
      <c r="EE2318" s="35"/>
      <c r="EF2318" s="35"/>
      <c r="EG2318" s="35"/>
      <c r="EH2318" s="35"/>
      <c r="EI2318" s="35"/>
      <c r="EJ2318" s="35"/>
      <c r="EK2318" s="35"/>
      <c r="EL2318" s="35"/>
      <c r="EM2318" s="35"/>
      <c r="EN2318" s="35"/>
      <c r="EO2318" s="35"/>
      <c r="EP2318" s="35"/>
      <c r="EQ2318" s="35"/>
      <c r="ER2318" s="35"/>
      <c r="ES2318" s="35"/>
      <c r="ET2318" s="35"/>
      <c r="EU2318" s="35"/>
      <c r="EV2318" s="35"/>
      <c r="EW2318" s="35"/>
      <c r="EX2318" s="35"/>
      <c r="EY2318" s="35"/>
      <c r="EZ2318" s="35"/>
      <c r="FA2318" s="35"/>
      <c r="FB2318" s="35"/>
      <c r="FC2318" s="35"/>
      <c r="FD2318" s="35"/>
      <c r="FE2318" s="35"/>
      <c r="FF2318" s="35"/>
      <c r="FG2318" s="35"/>
      <c r="FH2318" s="35"/>
      <c r="FI2318" s="35"/>
      <c r="FJ2318" s="35"/>
      <c r="FK2318" s="35"/>
      <c r="FL2318" s="35"/>
      <c r="FM2318" s="35"/>
      <c r="FN2318" s="35"/>
      <c r="FO2318" s="35"/>
      <c r="FP2318" s="35"/>
      <c r="FQ2318" s="35"/>
      <c r="FR2318" s="35"/>
      <c r="FS2318" s="35"/>
      <c r="FT2318" s="35"/>
      <c r="FU2318" s="35"/>
      <c r="FV2318" s="35"/>
      <c r="FW2318" s="35"/>
      <c r="FX2318" s="35"/>
      <c r="FY2318" s="35"/>
      <c r="FZ2318" s="35"/>
    </row>
    <row r="2319" spans="1:182" x14ac:dyDescent="0.15">
      <c r="A2319" s="38">
        <f t="shared" si="713"/>
        <v>45763</v>
      </c>
      <c r="B2319" s="39">
        <f t="shared" ca="1" si="695"/>
        <v>3175.1050967199999</v>
      </c>
      <c r="C2319" s="40">
        <f t="shared" si="696"/>
        <v>3137.2723529499999</v>
      </c>
      <c r="D2319" s="41">
        <f ca="1">IF(A2319&lt;$B$1,VLOOKUP(A2319,[1]DI!$A$4:$B$15000,2,FALSE),0)</f>
        <v>0.14149999999999999</v>
      </c>
      <c r="E2319" s="40">
        <f t="shared" ca="1" si="697"/>
        <v>5.2530999999999997E-4</v>
      </c>
      <c r="F2319" s="42">
        <f t="shared" si="710"/>
        <v>1</v>
      </c>
      <c r="G2319" s="43">
        <f t="shared" ca="1" si="698"/>
        <v>1.00052531</v>
      </c>
      <c r="H2319" s="40">
        <f ca="1">TRUNC(PRODUCT(G$10:G2318),15)</f>
        <v>1.69065246132778</v>
      </c>
      <c r="I2319" s="40">
        <f t="shared" ca="1" si="699"/>
        <v>1.67386656201636</v>
      </c>
      <c r="J2319" s="40">
        <f t="shared" ca="1" si="700"/>
        <v>1.0100282199999999</v>
      </c>
      <c r="K2319" s="42">
        <f t="shared" si="701"/>
        <v>2.7E-2</v>
      </c>
      <c r="L2319" s="63">
        <f t="shared" si="707"/>
        <v>45736</v>
      </c>
      <c r="M2319" s="64">
        <f t="shared" si="708"/>
        <v>19</v>
      </c>
      <c r="N2319" s="44">
        <f t="shared" si="702"/>
        <v>19</v>
      </c>
      <c r="O2319" s="40">
        <f t="shared" si="703"/>
        <v>1.0020107359999999</v>
      </c>
      <c r="P2319" s="65">
        <f t="shared" ca="1" si="709"/>
        <v>1.01205912</v>
      </c>
      <c r="Q2319" s="40">
        <f t="shared" ca="1" si="704"/>
        <v>37.83274377</v>
      </c>
      <c r="R2319" s="44">
        <f>IF(VLOOKUP(A2319,$Z$12:$AI$125,8)=VLOOKUP(A2318,$Z$12:$AI$125,8),0,VLOOKUP(A2319,Z$12:$AI$125,8))</f>
        <v>0</v>
      </c>
      <c r="S2319" s="45">
        <f>IF(R2319&gt;0,VLOOKUP(R2319,Y$12:$AH$125,7),0)</f>
        <v>0</v>
      </c>
      <c r="T2319" s="40">
        <f t="shared" si="705"/>
        <v>0</v>
      </c>
      <c r="U2319" s="40">
        <f t="shared" ca="1" si="706"/>
        <v>37.83274377</v>
      </c>
      <c r="V2319" s="46" t="str">
        <f t="shared" si="711"/>
        <v>J=</v>
      </c>
      <c r="W2319" s="47">
        <f t="shared" si="712"/>
        <v>45922</v>
      </c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  <c r="BF2319" s="35"/>
      <c r="BG2319" s="35"/>
      <c r="BH2319" s="35"/>
      <c r="BI2319" s="35"/>
      <c r="BJ2319" s="35"/>
      <c r="BK2319" s="35"/>
      <c r="BL2319" s="35"/>
      <c r="BM2319" s="35"/>
      <c r="BN2319" s="35"/>
      <c r="BO2319" s="35"/>
      <c r="BP2319" s="35"/>
      <c r="BQ2319" s="35"/>
      <c r="BR2319" s="35"/>
      <c r="BS2319" s="35"/>
      <c r="BT2319" s="35"/>
      <c r="BU2319" s="35"/>
      <c r="BV2319" s="35"/>
      <c r="BW2319" s="35"/>
      <c r="BX2319" s="35"/>
      <c r="BY2319" s="35"/>
      <c r="BZ2319" s="35"/>
      <c r="CA2319" s="35"/>
      <c r="CB2319" s="35"/>
      <c r="CC2319" s="35"/>
      <c r="CD2319" s="35"/>
      <c r="CE2319" s="35"/>
      <c r="CF2319" s="35"/>
      <c r="CG2319" s="35"/>
      <c r="CH2319" s="35"/>
      <c r="CI2319" s="35"/>
      <c r="CJ2319" s="35"/>
      <c r="CK2319" s="35"/>
      <c r="CL2319" s="35"/>
      <c r="CM2319" s="35"/>
      <c r="CN2319" s="35"/>
      <c r="CO2319" s="35"/>
      <c r="CP2319" s="35"/>
      <c r="CQ2319" s="35"/>
      <c r="CR2319" s="35"/>
      <c r="CS2319" s="35"/>
      <c r="CT2319" s="35"/>
      <c r="CU2319" s="35"/>
      <c r="CV2319" s="35"/>
      <c r="CW2319" s="35"/>
      <c r="CX2319" s="35"/>
      <c r="CY2319" s="35"/>
      <c r="CZ2319" s="35"/>
      <c r="DA2319" s="35"/>
      <c r="DB2319" s="35"/>
      <c r="DC2319" s="35"/>
      <c r="DD2319" s="35"/>
      <c r="DE2319" s="35"/>
      <c r="DF2319" s="35"/>
      <c r="DG2319" s="35"/>
      <c r="DH2319" s="35"/>
      <c r="DI2319" s="35"/>
      <c r="DJ2319" s="35"/>
      <c r="DK2319" s="35"/>
      <c r="DL2319" s="35"/>
      <c r="DM2319" s="35"/>
      <c r="DN2319" s="35"/>
      <c r="DO2319" s="35"/>
      <c r="DP2319" s="35"/>
      <c r="DQ2319" s="35"/>
      <c r="DR2319" s="35"/>
      <c r="DS2319" s="35"/>
      <c r="DT2319" s="35"/>
      <c r="DU2319" s="35"/>
      <c r="DV2319" s="35"/>
      <c r="DW2319" s="35"/>
      <c r="DX2319" s="35"/>
      <c r="DY2319" s="35"/>
      <c r="DZ2319" s="35"/>
      <c r="EA2319" s="35"/>
      <c r="EB2319" s="35"/>
      <c r="EC2319" s="35"/>
      <c r="ED2319" s="35"/>
      <c r="EE2319" s="35"/>
      <c r="EF2319" s="35"/>
      <c r="EG2319" s="35"/>
      <c r="EH2319" s="35"/>
      <c r="EI2319" s="35"/>
      <c r="EJ2319" s="35"/>
      <c r="EK2319" s="35"/>
      <c r="EL2319" s="35"/>
      <c r="EM2319" s="35"/>
      <c r="EN2319" s="35"/>
      <c r="EO2319" s="35"/>
      <c r="EP2319" s="35"/>
      <c r="EQ2319" s="35"/>
      <c r="ER2319" s="35"/>
      <c r="ES2319" s="35"/>
      <c r="ET2319" s="35"/>
      <c r="EU2319" s="35"/>
      <c r="EV2319" s="35"/>
      <c r="EW2319" s="35"/>
      <c r="EX2319" s="35"/>
      <c r="EY2319" s="35"/>
      <c r="EZ2319" s="35"/>
      <c r="FA2319" s="35"/>
      <c r="FB2319" s="35"/>
      <c r="FC2319" s="35"/>
      <c r="FD2319" s="35"/>
      <c r="FE2319" s="35"/>
      <c r="FF2319" s="35"/>
      <c r="FG2319" s="35"/>
      <c r="FH2319" s="35"/>
      <c r="FI2319" s="35"/>
      <c r="FJ2319" s="35"/>
      <c r="FK2319" s="35"/>
      <c r="FL2319" s="35"/>
      <c r="FM2319" s="35"/>
      <c r="FN2319" s="35"/>
      <c r="FO2319" s="35"/>
      <c r="FP2319" s="35"/>
      <c r="FQ2319" s="35"/>
      <c r="FR2319" s="35"/>
      <c r="FS2319" s="35"/>
      <c r="FT2319" s="35"/>
      <c r="FU2319" s="35"/>
      <c r="FV2319" s="35"/>
      <c r="FW2319" s="35"/>
      <c r="FX2319" s="35"/>
      <c r="FY2319" s="35"/>
      <c r="FZ2319" s="35"/>
    </row>
    <row r="2320" spans="1:182" x14ac:dyDescent="0.15">
      <c r="A2320" s="38">
        <f t="shared" si="713"/>
        <v>45764</v>
      </c>
      <c r="B2320" s="39">
        <f t="shared" ca="1" si="695"/>
        <v>3177.1088913999997</v>
      </c>
      <c r="C2320" s="40">
        <f t="shared" si="696"/>
        <v>3137.2723529499999</v>
      </c>
      <c r="D2320" s="41">
        <f ca="1">IF(A2320&lt;$B$1,VLOOKUP(A2320,[1]DI!$A$4:$B$15000,2,FALSE),0)</f>
        <v>0.14149999999999999</v>
      </c>
      <c r="E2320" s="40">
        <f t="shared" ca="1" si="697"/>
        <v>5.2530999999999997E-4</v>
      </c>
      <c r="F2320" s="42">
        <f t="shared" si="710"/>
        <v>1</v>
      </c>
      <c r="G2320" s="43">
        <f t="shared" ca="1" si="698"/>
        <v>1.00052531</v>
      </c>
      <c r="H2320" s="40">
        <f ca="1">TRUNC(PRODUCT(G$10:G2319),15)</f>
        <v>1.6915405779722399</v>
      </c>
      <c r="I2320" s="40">
        <f t="shared" ca="1" si="699"/>
        <v>1.67386656201636</v>
      </c>
      <c r="J2320" s="40">
        <f t="shared" ca="1" si="700"/>
        <v>1.0105588000000001</v>
      </c>
      <c r="K2320" s="42">
        <f t="shared" si="701"/>
        <v>2.7E-2</v>
      </c>
      <c r="L2320" s="63">
        <f t="shared" si="707"/>
        <v>45736</v>
      </c>
      <c r="M2320" s="64">
        <f t="shared" si="708"/>
        <v>20</v>
      </c>
      <c r="N2320" s="44">
        <f t="shared" si="702"/>
        <v>20</v>
      </c>
      <c r="O2320" s="40">
        <f t="shared" si="703"/>
        <v>1.002116676</v>
      </c>
      <c r="P2320" s="65">
        <f t="shared" ca="1" si="709"/>
        <v>1.0126978259999999</v>
      </c>
      <c r="Q2320" s="40">
        <f t="shared" ca="1" si="704"/>
        <v>39.836538449999999</v>
      </c>
      <c r="R2320" s="44">
        <f>IF(VLOOKUP(A2320,$Z$12:$AI$125,8)=VLOOKUP(A2319,$Z$12:$AI$125,8),0,VLOOKUP(A2320,Z$12:$AI$125,8))</f>
        <v>0</v>
      </c>
      <c r="S2320" s="45">
        <f>IF(R2320&gt;0,VLOOKUP(R2320,Y$12:$AH$125,7),0)</f>
        <v>0</v>
      </c>
      <c r="T2320" s="40">
        <f t="shared" si="705"/>
        <v>0</v>
      </c>
      <c r="U2320" s="40">
        <f t="shared" ca="1" si="706"/>
        <v>39.836538449999999</v>
      </c>
      <c r="V2320" s="46" t="str">
        <f t="shared" si="711"/>
        <v>J=</v>
      </c>
      <c r="W2320" s="47">
        <f t="shared" si="712"/>
        <v>45922</v>
      </c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  <c r="BF2320" s="35"/>
      <c r="BG2320" s="35"/>
      <c r="BH2320" s="35"/>
      <c r="BI2320" s="35"/>
      <c r="BJ2320" s="35"/>
      <c r="BK2320" s="35"/>
      <c r="BL2320" s="35"/>
      <c r="BM2320" s="35"/>
      <c r="BN2320" s="35"/>
      <c r="BO2320" s="35"/>
      <c r="BP2320" s="35"/>
      <c r="BQ2320" s="35"/>
      <c r="BR2320" s="35"/>
      <c r="BS2320" s="35"/>
      <c r="BT2320" s="35"/>
      <c r="BU2320" s="35"/>
      <c r="BV2320" s="35"/>
      <c r="BW2320" s="35"/>
      <c r="BX2320" s="35"/>
      <c r="BY2320" s="35"/>
      <c r="BZ2320" s="35"/>
      <c r="CA2320" s="35"/>
      <c r="CB2320" s="35"/>
      <c r="CC2320" s="35"/>
      <c r="CD2320" s="35"/>
      <c r="CE2320" s="35"/>
      <c r="CF2320" s="35"/>
      <c r="CG2320" s="35"/>
      <c r="CH2320" s="35"/>
      <c r="CI2320" s="35"/>
      <c r="CJ2320" s="35"/>
      <c r="CK2320" s="35"/>
      <c r="CL2320" s="35"/>
      <c r="CM2320" s="35"/>
      <c r="CN2320" s="35"/>
      <c r="CO2320" s="35"/>
      <c r="CP2320" s="35"/>
      <c r="CQ2320" s="35"/>
      <c r="CR2320" s="35"/>
      <c r="CS2320" s="35"/>
      <c r="CT2320" s="35"/>
      <c r="CU2320" s="35"/>
      <c r="CV2320" s="35"/>
      <c r="CW2320" s="35"/>
      <c r="CX2320" s="35"/>
      <c r="CY2320" s="35"/>
      <c r="CZ2320" s="35"/>
      <c r="DA2320" s="35"/>
      <c r="DB2320" s="35"/>
      <c r="DC2320" s="35"/>
      <c r="DD2320" s="35"/>
      <c r="DE2320" s="35"/>
      <c r="DF2320" s="35"/>
      <c r="DG2320" s="35"/>
      <c r="DH2320" s="35"/>
      <c r="DI2320" s="35"/>
      <c r="DJ2320" s="35"/>
      <c r="DK2320" s="35"/>
      <c r="DL2320" s="35"/>
      <c r="DM2320" s="35"/>
      <c r="DN2320" s="35"/>
      <c r="DO2320" s="35"/>
      <c r="DP2320" s="35"/>
      <c r="DQ2320" s="35"/>
      <c r="DR2320" s="35"/>
      <c r="DS2320" s="35"/>
      <c r="DT2320" s="35"/>
      <c r="DU2320" s="35"/>
      <c r="DV2320" s="35"/>
      <c r="DW2320" s="35"/>
      <c r="DX2320" s="35"/>
      <c r="DY2320" s="35"/>
      <c r="DZ2320" s="35"/>
      <c r="EA2320" s="35"/>
      <c r="EB2320" s="35"/>
      <c r="EC2320" s="35"/>
      <c r="ED2320" s="35"/>
      <c r="EE2320" s="35"/>
      <c r="EF2320" s="35"/>
      <c r="EG2320" s="35"/>
      <c r="EH2320" s="35"/>
      <c r="EI2320" s="35"/>
      <c r="EJ2320" s="35"/>
      <c r="EK2320" s="35"/>
      <c r="EL2320" s="35"/>
      <c r="EM2320" s="35"/>
      <c r="EN2320" s="35"/>
      <c r="EO2320" s="35"/>
      <c r="EP2320" s="35"/>
      <c r="EQ2320" s="35"/>
      <c r="ER2320" s="35"/>
      <c r="ES2320" s="35"/>
      <c r="ET2320" s="35"/>
      <c r="EU2320" s="35"/>
      <c r="EV2320" s="35"/>
      <c r="EW2320" s="35"/>
      <c r="EX2320" s="35"/>
      <c r="EY2320" s="35"/>
      <c r="EZ2320" s="35"/>
      <c r="FA2320" s="35"/>
      <c r="FB2320" s="35"/>
      <c r="FC2320" s="35"/>
      <c r="FD2320" s="35"/>
      <c r="FE2320" s="35"/>
      <c r="FF2320" s="35"/>
      <c r="FG2320" s="35"/>
      <c r="FH2320" s="35"/>
      <c r="FI2320" s="35"/>
      <c r="FJ2320" s="35"/>
      <c r="FK2320" s="35"/>
      <c r="FL2320" s="35"/>
      <c r="FM2320" s="35"/>
      <c r="FN2320" s="35"/>
      <c r="FO2320" s="35"/>
      <c r="FP2320" s="35"/>
      <c r="FQ2320" s="35"/>
      <c r="FR2320" s="35"/>
      <c r="FS2320" s="35"/>
      <c r="FT2320" s="35"/>
      <c r="FU2320" s="35"/>
      <c r="FV2320" s="35"/>
      <c r="FW2320" s="35"/>
      <c r="FX2320" s="35"/>
      <c r="FY2320" s="35"/>
      <c r="FZ2320" s="35"/>
    </row>
    <row r="2321" spans="1:182" x14ac:dyDescent="0.15">
      <c r="A2321" s="38">
        <f t="shared" si="713"/>
        <v>45765</v>
      </c>
      <c r="B2321" s="39">
        <f t="shared" ca="1" si="695"/>
        <v>3179.1139190200001</v>
      </c>
      <c r="C2321" s="40">
        <f t="shared" si="696"/>
        <v>3137.2723529499999</v>
      </c>
      <c r="D2321" s="41">
        <f ca="1">IF(A2321&lt;$B$1,VLOOKUP(A2321,[1]DI!$A$4:$B$15000,2,FALSE),0)</f>
        <v>0</v>
      </c>
      <c r="E2321" s="40">
        <f t="shared" ca="1" si="697"/>
        <v>0</v>
      </c>
      <c r="F2321" s="42">
        <f t="shared" si="710"/>
        <v>1</v>
      </c>
      <c r="G2321" s="43">
        <f t="shared" ca="1" si="698"/>
        <v>1</v>
      </c>
      <c r="H2321" s="40">
        <f ca="1">TRUNC(PRODUCT(G$10:G2320),15)</f>
        <v>1.69242916115326</v>
      </c>
      <c r="I2321" s="40">
        <f t="shared" ca="1" si="699"/>
        <v>1.67386656201636</v>
      </c>
      <c r="J2321" s="40">
        <f t="shared" ca="1" si="700"/>
        <v>1.01108965</v>
      </c>
      <c r="K2321" s="42">
        <f t="shared" si="701"/>
        <v>2.7E-2</v>
      </c>
      <c r="L2321" s="63">
        <f t="shared" si="707"/>
        <v>45736</v>
      </c>
      <c r="M2321" s="64">
        <f t="shared" si="708"/>
        <v>20</v>
      </c>
      <c r="N2321" s="44">
        <f t="shared" si="702"/>
        <v>21</v>
      </c>
      <c r="O2321" s="40">
        <f t="shared" si="703"/>
        <v>1.0022226270000001</v>
      </c>
      <c r="P2321" s="65">
        <f t="shared" ca="1" si="709"/>
        <v>1.0133369249999999</v>
      </c>
      <c r="Q2321" s="40">
        <f t="shared" ca="1" si="704"/>
        <v>41.841566069999999</v>
      </c>
      <c r="R2321" s="44">
        <f>IF(VLOOKUP(A2321,$Z$12:$AI$125,8)=VLOOKUP(A2320,$Z$12:$AI$125,8),0,VLOOKUP(A2321,Z$12:$AI$125,8))</f>
        <v>0</v>
      </c>
      <c r="S2321" s="45">
        <f>IF(R2321&gt;0,VLOOKUP(R2321,Y$12:$AH$125,7),0)</f>
        <v>0</v>
      </c>
      <c r="T2321" s="40">
        <f t="shared" si="705"/>
        <v>0</v>
      </c>
      <c r="U2321" s="40">
        <f t="shared" ca="1" si="706"/>
        <v>41.841566069999999</v>
      </c>
      <c r="V2321" s="46" t="str">
        <f t="shared" si="711"/>
        <v>J=</v>
      </c>
      <c r="W2321" s="47">
        <f t="shared" si="712"/>
        <v>45922</v>
      </c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35"/>
      <c r="BD2321" s="35"/>
      <c r="BE2321" s="35"/>
      <c r="BF2321" s="35"/>
      <c r="BG2321" s="35"/>
      <c r="BH2321" s="35"/>
      <c r="BI2321" s="35"/>
      <c r="BJ2321" s="35"/>
      <c r="BK2321" s="35"/>
      <c r="BL2321" s="35"/>
      <c r="BM2321" s="35"/>
      <c r="BN2321" s="35"/>
      <c r="BO2321" s="35"/>
      <c r="BP2321" s="35"/>
      <c r="BQ2321" s="35"/>
      <c r="BR2321" s="35"/>
      <c r="BS2321" s="35"/>
      <c r="BT2321" s="35"/>
      <c r="BU2321" s="35"/>
      <c r="BV2321" s="35"/>
      <c r="BW2321" s="35"/>
      <c r="BX2321" s="35"/>
      <c r="BY2321" s="35"/>
      <c r="BZ2321" s="35"/>
      <c r="CA2321" s="35"/>
      <c r="CB2321" s="35"/>
      <c r="CC2321" s="35"/>
      <c r="CD2321" s="35"/>
      <c r="CE2321" s="35"/>
      <c r="CF2321" s="35"/>
      <c r="CG2321" s="35"/>
      <c r="CH2321" s="35"/>
      <c r="CI2321" s="35"/>
      <c r="CJ2321" s="35"/>
      <c r="CK2321" s="35"/>
      <c r="CL2321" s="35"/>
      <c r="CM2321" s="35"/>
      <c r="CN2321" s="35"/>
      <c r="CO2321" s="35"/>
      <c r="CP2321" s="35"/>
      <c r="CQ2321" s="35"/>
      <c r="CR2321" s="35"/>
      <c r="CS2321" s="35"/>
      <c r="CT2321" s="35"/>
      <c r="CU2321" s="35"/>
      <c r="CV2321" s="35"/>
      <c r="CW2321" s="35"/>
      <c r="CX2321" s="35"/>
      <c r="CY2321" s="35"/>
      <c r="CZ2321" s="35"/>
      <c r="DA2321" s="35"/>
      <c r="DB2321" s="35"/>
      <c r="DC2321" s="35"/>
      <c r="DD2321" s="35"/>
      <c r="DE2321" s="35"/>
      <c r="DF2321" s="35"/>
      <c r="DG2321" s="35"/>
      <c r="DH2321" s="35"/>
      <c r="DI2321" s="35"/>
      <c r="DJ2321" s="35"/>
      <c r="DK2321" s="35"/>
      <c r="DL2321" s="35"/>
      <c r="DM2321" s="35"/>
      <c r="DN2321" s="35"/>
      <c r="DO2321" s="35"/>
      <c r="DP2321" s="35"/>
      <c r="DQ2321" s="35"/>
      <c r="DR2321" s="35"/>
      <c r="DS2321" s="35"/>
      <c r="DT2321" s="35"/>
      <c r="DU2321" s="35"/>
      <c r="DV2321" s="35"/>
      <c r="DW2321" s="35"/>
      <c r="DX2321" s="35"/>
      <c r="DY2321" s="35"/>
      <c r="DZ2321" s="35"/>
      <c r="EA2321" s="35"/>
      <c r="EB2321" s="35"/>
      <c r="EC2321" s="35"/>
      <c r="ED2321" s="35"/>
      <c r="EE2321" s="35"/>
      <c r="EF2321" s="35"/>
      <c r="EG2321" s="35"/>
      <c r="EH2321" s="35"/>
      <c r="EI2321" s="35"/>
      <c r="EJ2321" s="35"/>
      <c r="EK2321" s="35"/>
      <c r="EL2321" s="35"/>
      <c r="EM2321" s="35"/>
      <c r="EN2321" s="35"/>
      <c r="EO2321" s="35"/>
      <c r="EP2321" s="35"/>
      <c r="EQ2321" s="35"/>
      <c r="ER2321" s="35"/>
      <c r="ES2321" s="35"/>
      <c r="ET2321" s="35"/>
      <c r="EU2321" s="35"/>
      <c r="EV2321" s="35"/>
      <c r="EW2321" s="35"/>
      <c r="EX2321" s="35"/>
      <c r="EY2321" s="35"/>
      <c r="EZ2321" s="35"/>
      <c r="FA2321" s="35"/>
      <c r="FB2321" s="35"/>
      <c r="FC2321" s="35"/>
      <c r="FD2321" s="35"/>
      <c r="FE2321" s="35"/>
      <c r="FF2321" s="35"/>
      <c r="FG2321" s="35"/>
      <c r="FH2321" s="35"/>
      <c r="FI2321" s="35"/>
      <c r="FJ2321" s="35"/>
      <c r="FK2321" s="35"/>
      <c r="FL2321" s="35"/>
      <c r="FM2321" s="35"/>
      <c r="FN2321" s="35"/>
      <c r="FO2321" s="35"/>
      <c r="FP2321" s="35"/>
      <c r="FQ2321" s="35"/>
      <c r="FR2321" s="35"/>
      <c r="FS2321" s="35"/>
      <c r="FT2321" s="35"/>
      <c r="FU2321" s="35"/>
      <c r="FV2321" s="35"/>
      <c r="FW2321" s="35"/>
      <c r="FX2321" s="35"/>
      <c r="FY2321" s="35"/>
      <c r="FZ2321" s="35"/>
    </row>
    <row r="2322" spans="1:182" x14ac:dyDescent="0.15">
      <c r="A2322" s="38">
        <f t="shared" si="713"/>
        <v>45766</v>
      </c>
      <c r="B2322" s="39">
        <f t="shared" ca="1" si="695"/>
        <v>3179.1139190200001</v>
      </c>
      <c r="C2322" s="40">
        <f t="shared" si="696"/>
        <v>3137.2723529499999</v>
      </c>
      <c r="D2322" s="41">
        <f ca="1">IF(A2322&lt;$B$1,VLOOKUP(A2322,[1]DI!$A$4:$B$15000,2,FALSE),0)</f>
        <v>0</v>
      </c>
      <c r="E2322" s="40">
        <f t="shared" ca="1" si="697"/>
        <v>0</v>
      </c>
      <c r="F2322" s="42">
        <f t="shared" si="710"/>
        <v>1</v>
      </c>
      <c r="G2322" s="43">
        <f t="shared" ca="1" si="698"/>
        <v>1</v>
      </c>
      <c r="H2322" s="40">
        <f ca="1">TRUNC(PRODUCT(G$10:G2321),15)</f>
        <v>1.69242916115326</v>
      </c>
      <c r="I2322" s="40">
        <f t="shared" ca="1" si="699"/>
        <v>1.67386656201636</v>
      </c>
      <c r="J2322" s="40">
        <f t="shared" ca="1" si="700"/>
        <v>1.01108965</v>
      </c>
      <c r="K2322" s="42">
        <f t="shared" si="701"/>
        <v>2.7E-2</v>
      </c>
      <c r="L2322" s="63">
        <f t="shared" si="707"/>
        <v>45736</v>
      </c>
      <c r="M2322" s="64">
        <f t="shared" si="708"/>
        <v>20</v>
      </c>
      <c r="N2322" s="44">
        <f t="shared" si="702"/>
        <v>21</v>
      </c>
      <c r="O2322" s="40">
        <f t="shared" si="703"/>
        <v>1.0022226270000001</v>
      </c>
      <c r="P2322" s="65">
        <f t="shared" ca="1" si="709"/>
        <v>1.0133369249999999</v>
      </c>
      <c r="Q2322" s="40">
        <f t="shared" ca="1" si="704"/>
        <v>41.841566069999999</v>
      </c>
      <c r="R2322" s="44">
        <f>IF(VLOOKUP(A2322,$Z$12:$AI$125,8)=VLOOKUP(A2321,$Z$12:$AI$125,8),0,VLOOKUP(A2322,Z$12:$AI$125,8))</f>
        <v>0</v>
      </c>
      <c r="S2322" s="45">
        <f>IF(R2322&gt;0,VLOOKUP(R2322,Y$12:$AH$125,7),0)</f>
        <v>0</v>
      </c>
      <c r="T2322" s="40">
        <f t="shared" si="705"/>
        <v>0</v>
      </c>
      <c r="U2322" s="40">
        <f t="shared" ca="1" si="706"/>
        <v>41.841566069999999</v>
      </c>
      <c r="V2322" s="46" t="str">
        <f t="shared" si="711"/>
        <v>J=</v>
      </c>
      <c r="W2322" s="47">
        <f t="shared" si="712"/>
        <v>45922</v>
      </c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35"/>
      <c r="BC2322" s="35"/>
      <c r="BD2322" s="35"/>
      <c r="BE2322" s="35"/>
      <c r="BF2322" s="35"/>
      <c r="BG2322" s="35"/>
      <c r="BH2322" s="35"/>
      <c r="BI2322" s="35"/>
      <c r="BJ2322" s="35"/>
      <c r="BK2322" s="35"/>
      <c r="BL2322" s="35"/>
      <c r="BM2322" s="35"/>
      <c r="BN2322" s="35"/>
      <c r="BO2322" s="35"/>
      <c r="BP2322" s="35"/>
      <c r="BQ2322" s="35"/>
      <c r="BR2322" s="35"/>
      <c r="BS2322" s="35"/>
      <c r="BT2322" s="35"/>
      <c r="BU2322" s="35"/>
      <c r="BV2322" s="35"/>
      <c r="BW2322" s="35"/>
      <c r="BX2322" s="35"/>
      <c r="BY2322" s="35"/>
      <c r="BZ2322" s="35"/>
      <c r="CA2322" s="35"/>
      <c r="CB2322" s="35"/>
      <c r="CC2322" s="35"/>
      <c r="CD2322" s="35"/>
      <c r="CE2322" s="35"/>
      <c r="CF2322" s="35"/>
      <c r="CG2322" s="35"/>
      <c r="CH2322" s="35"/>
      <c r="CI2322" s="35"/>
      <c r="CJ2322" s="35"/>
      <c r="CK2322" s="35"/>
      <c r="CL2322" s="35"/>
      <c r="CM2322" s="35"/>
      <c r="CN2322" s="35"/>
      <c r="CO2322" s="35"/>
      <c r="CP2322" s="35"/>
      <c r="CQ2322" s="35"/>
      <c r="CR2322" s="35"/>
      <c r="CS2322" s="35"/>
      <c r="CT2322" s="35"/>
      <c r="CU2322" s="35"/>
      <c r="CV2322" s="35"/>
      <c r="CW2322" s="35"/>
      <c r="CX2322" s="35"/>
      <c r="CY2322" s="35"/>
      <c r="CZ2322" s="35"/>
      <c r="DA2322" s="35"/>
      <c r="DB2322" s="35"/>
      <c r="DC2322" s="35"/>
      <c r="DD2322" s="35"/>
      <c r="DE2322" s="35"/>
      <c r="DF2322" s="35"/>
      <c r="DG2322" s="35"/>
      <c r="DH2322" s="35"/>
      <c r="DI2322" s="35"/>
      <c r="DJ2322" s="35"/>
      <c r="DK2322" s="35"/>
      <c r="DL2322" s="35"/>
      <c r="DM2322" s="35"/>
      <c r="DN2322" s="35"/>
      <c r="DO2322" s="35"/>
      <c r="DP2322" s="35"/>
      <c r="DQ2322" s="35"/>
      <c r="DR2322" s="35"/>
      <c r="DS2322" s="35"/>
      <c r="DT2322" s="35"/>
      <c r="DU2322" s="35"/>
      <c r="DV2322" s="35"/>
      <c r="DW2322" s="35"/>
      <c r="DX2322" s="35"/>
      <c r="DY2322" s="35"/>
      <c r="DZ2322" s="35"/>
      <c r="EA2322" s="35"/>
      <c r="EB2322" s="35"/>
      <c r="EC2322" s="35"/>
      <c r="ED2322" s="35"/>
      <c r="EE2322" s="35"/>
      <c r="EF2322" s="35"/>
      <c r="EG2322" s="35"/>
      <c r="EH2322" s="35"/>
      <c r="EI2322" s="35"/>
      <c r="EJ2322" s="35"/>
      <c r="EK2322" s="35"/>
      <c r="EL2322" s="35"/>
      <c r="EM2322" s="35"/>
      <c r="EN2322" s="35"/>
      <c r="EO2322" s="35"/>
      <c r="EP2322" s="35"/>
      <c r="EQ2322" s="35"/>
      <c r="ER2322" s="35"/>
      <c r="ES2322" s="35"/>
      <c r="ET2322" s="35"/>
      <c r="EU2322" s="35"/>
      <c r="EV2322" s="35"/>
      <c r="EW2322" s="35"/>
      <c r="EX2322" s="35"/>
      <c r="EY2322" s="35"/>
      <c r="EZ2322" s="35"/>
      <c r="FA2322" s="35"/>
      <c r="FB2322" s="35"/>
      <c r="FC2322" s="35"/>
      <c r="FD2322" s="35"/>
      <c r="FE2322" s="35"/>
      <c r="FF2322" s="35"/>
      <c r="FG2322" s="35"/>
      <c r="FH2322" s="35"/>
      <c r="FI2322" s="35"/>
      <c r="FJ2322" s="35"/>
      <c r="FK2322" s="35"/>
      <c r="FL2322" s="35"/>
      <c r="FM2322" s="35"/>
      <c r="FN2322" s="35"/>
      <c r="FO2322" s="35"/>
      <c r="FP2322" s="35"/>
      <c r="FQ2322" s="35"/>
      <c r="FR2322" s="35"/>
      <c r="FS2322" s="35"/>
      <c r="FT2322" s="35"/>
      <c r="FU2322" s="35"/>
      <c r="FV2322" s="35"/>
      <c r="FW2322" s="35"/>
      <c r="FX2322" s="35"/>
      <c r="FY2322" s="35"/>
      <c r="FZ2322" s="35"/>
    </row>
    <row r="2323" spans="1:182" x14ac:dyDescent="0.15">
      <c r="A2323" s="38">
        <f t="shared" si="713"/>
        <v>45767</v>
      </c>
      <c r="B2323" s="39">
        <f t="shared" ca="1" si="695"/>
        <v>3179.1139190200001</v>
      </c>
      <c r="C2323" s="40">
        <f t="shared" si="696"/>
        <v>3137.2723529499999</v>
      </c>
      <c r="D2323" s="41">
        <f ca="1">IF(A2323&lt;$B$1,VLOOKUP(A2323,[1]DI!$A$4:$B$15000,2,FALSE),0)</f>
        <v>0</v>
      </c>
      <c r="E2323" s="40">
        <f t="shared" ca="1" si="697"/>
        <v>0</v>
      </c>
      <c r="F2323" s="42">
        <f t="shared" si="710"/>
        <v>1</v>
      </c>
      <c r="G2323" s="43">
        <f t="shared" ca="1" si="698"/>
        <v>1</v>
      </c>
      <c r="H2323" s="40">
        <f ca="1">TRUNC(PRODUCT(G$10:G2322),15)</f>
        <v>1.69242916115326</v>
      </c>
      <c r="I2323" s="40">
        <f t="shared" ca="1" si="699"/>
        <v>1.67386656201636</v>
      </c>
      <c r="J2323" s="40">
        <f t="shared" ca="1" si="700"/>
        <v>1.01108965</v>
      </c>
      <c r="K2323" s="42">
        <f t="shared" si="701"/>
        <v>2.7E-2</v>
      </c>
      <c r="L2323" s="63">
        <f t="shared" si="707"/>
        <v>45736</v>
      </c>
      <c r="M2323" s="64">
        <f t="shared" si="708"/>
        <v>20</v>
      </c>
      <c r="N2323" s="44">
        <f t="shared" si="702"/>
        <v>21</v>
      </c>
      <c r="O2323" s="40">
        <f t="shared" si="703"/>
        <v>1.0022226270000001</v>
      </c>
      <c r="P2323" s="65">
        <f t="shared" ca="1" si="709"/>
        <v>1.0133369249999999</v>
      </c>
      <c r="Q2323" s="40">
        <f t="shared" ca="1" si="704"/>
        <v>41.841566069999999</v>
      </c>
      <c r="R2323" s="44">
        <f>IF(VLOOKUP(A2323,$Z$12:$AI$125,8)=VLOOKUP(A2322,$Z$12:$AI$125,8),0,VLOOKUP(A2323,Z$12:$AI$125,8))</f>
        <v>0</v>
      </c>
      <c r="S2323" s="45">
        <f>IF(R2323&gt;0,VLOOKUP(R2323,Y$12:$AH$125,7),0)</f>
        <v>0</v>
      </c>
      <c r="T2323" s="40">
        <f t="shared" si="705"/>
        <v>0</v>
      </c>
      <c r="U2323" s="40">
        <f t="shared" ca="1" si="706"/>
        <v>41.841566069999999</v>
      </c>
      <c r="V2323" s="46" t="str">
        <f t="shared" si="711"/>
        <v>J=</v>
      </c>
      <c r="W2323" s="47">
        <f t="shared" si="712"/>
        <v>45922</v>
      </c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  <c r="AX2323" s="35"/>
      <c r="AY2323" s="35"/>
      <c r="AZ2323" s="35"/>
      <c r="BA2323" s="35"/>
      <c r="BB2323" s="35"/>
      <c r="BC2323" s="35"/>
      <c r="BD2323" s="35"/>
      <c r="BE2323" s="35"/>
      <c r="BF2323" s="35"/>
      <c r="BG2323" s="35"/>
      <c r="BH2323" s="35"/>
      <c r="BI2323" s="35"/>
      <c r="BJ2323" s="35"/>
      <c r="BK2323" s="35"/>
      <c r="BL2323" s="35"/>
      <c r="BM2323" s="35"/>
      <c r="BN2323" s="35"/>
      <c r="BO2323" s="35"/>
      <c r="BP2323" s="35"/>
      <c r="BQ2323" s="35"/>
      <c r="BR2323" s="35"/>
      <c r="BS2323" s="35"/>
      <c r="BT2323" s="35"/>
      <c r="BU2323" s="35"/>
      <c r="BV2323" s="35"/>
      <c r="BW2323" s="35"/>
      <c r="BX2323" s="35"/>
      <c r="BY2323" s="35"/>
      <c r="BZ2323" s="35"/>
      <c r="CA2323" s="35"/>
      <c r="CB2323" s="35"/>
      <c r="CC2323" s="35"/>
      <c r="CD2323" s="35"/>
      <c r="CE2323" s="35"/>
      <c r="CF2323" s="35"/>
      <c r="CG2323" s="35"/>
      <c r="CH2323" s="35"/>
      <c r="CI2323" s="35"/>
      <c r="CJ2323" s="35"/>
      <c r="CK2323" s="35"/>
      <c r="CL2323" s="35"/>
      <c r="CM2323" s="35"/>
      <c r="CN2323" s="35"/>
      <c r="CO2323" s="35"/>
      <c r="CP2323" s="35"/>
      <c r="CQ2323" s="35"/>
      <c r="CR2323" s="35"/>
      <c r="CS2323" s="35"/>
      <c r="CT2323" s="35"/>
      <c r="CU2323" s="35"/>
      <c r="CV2323" s="35"/>
      <c r="CW2323" s="35"/>
      <c r="CX2323" s="35"/>
      <c r="CY2323" s="35"/>
      <c r="CZ2323" s="35"/>
      <c r="DA2323" s="35"/>
      <c r="DB2323" s="35"/>
      <c r="DC2323" s="35"/>
      <c r="DD2323" s="35"/>
      <c r="DE2323" s="35"/>
      <c r="DF2323" s="35"/>
      <c r="DG2323" s="35"/>
      <c r="DH2323" s="35"/>
      <c r="DI2323" s="35"/>
      <c r="DJ2323" s="35"/>
      <c r="DK2323" s="35"/>
      <c r="DL2323" s="35"/>
      <c r="DM2323" s="35"/>
      <c r="DN2323" s="35"/>
      <c r="DO2323" s="35"/>
      <c r="DP2323" s="35"/>
      <c r="DQ2323" s="35"/>
      <c r="DR2323" s="35"/>
      <c r="DS2323" s="35"/>
      <c r="DT2323" s="35"/>
      <c r="DU2323" s="35"/>
      <c r="DV2323" s="35"/>
      <c r="DW2323" s="35"/>
      <c r="DX2323" s="35"/>
      <c r="DY2323" s="35"/>
      <c r="DZ2323" s="35"/>
      <c r="EA2323" s="35"/>
      <c r="EB2323" s="35"/>
      <c r="EC2323" s="35"/>
      <c r="ED2323" s="35"/>
      <c r="EE2323" s="35"/>
      <c r="EF2323" s="35"/>
      <c r="EG2323" s="35"/>
      <c r="EH2323" s="35"/>
      <c r="EI2323" s="35"/>
      <c r="EJ2323" s="35"/>
      <c r="EK2323" s="35"/>
      <c r="EL2323" s="35"/>
      <c r="EM2323" s="35"/>
      <c r="EN2323" s="35"/>
      <c r="EO2323" s="35"/>
      <c r="EP2323" s="35"/>
      <c r="EQ2323" s="35"/>
      <c r="ER2323" s="35"/>
      <c r="ES2323" s="35"/>
      <c r="ET2323" s="35"/>
      <c r="EU2323" s="35"/>
      <c r="EV2323" s="35"/>
      <c r="EW2323" s="35"/>
      <c r="EX2323" s="35"/>
      <c r="EY2323" s="35"/>
      <c r="EZ2323" s="35"/>
      <c r="FA2323" s="35"/>
      <c r="FB2323" s="35"/>
      <c r="FC2323" s="35"/>
      <c r="FD2323" s="35"/>
      <c r="FE2323" s="35"/>
      <c r="FF2323" s="35"/>
      <c r="FG2323" s="35"/>
      <c r="FH2323" s="35"/>
      <c r="FI2323" s="35"/>
      <c r="FJ2323" s="35"/>
      <c r="FK2323" s="35"/>
      <c r="FL2323" s="35"/>
      <c r="FM2323" s="35"/>
      <c r="FN2323" s="35"/>
      <c r="FO2323" s="35"/>
      <c r="FP2323" s="35"/>
      <c r="FQ2323" s="35"/>
      <c r="FR2323" s="35"/>
      <c r="FS2323" s="35"/>
      <c r="FT2323" s="35"/>
      <c r="FU2323" s="35"/>
      <c r="FV2323" s="35"/>
      <c r="FW2323" s="35"/>
      <c r="FX2323" s="35"/>
      <c r="FY2323" s="35"/>
      <c r="FZ2323" s="35"/>
    </row>
    <row r="2324" spans="1:182" x14ac:dyDescent="0.15">
      <c r="A2324" s="38">
        <f t="shared" si="713"/>
        <v>45768</v>
      </c>
      <c r="B2324" s="39">
        <f t="shared" ca="1" si="695"/>
        <v>3179.1139190200001</v>
      </c>
      <c r="C2324" s="40">
        <f t="shared" si="696"/>
        <v>3137.2723529499999</v>
      </c>
      <c r="D2324" s="41">
        <f ca="1">IF(A2324&lt;$B$1,VLOOKUP(A2324,[1]DI!$A$4:$B$15000,2,FALSE),0)</f>
        <v>0</v>
      </c>
      <c r="E2324" s="40">
        <f t="shared" ca="1" si="697"/>
        <v>0</v>
      </c>
      <c r="F2324" s="42">
        <f t="shared" si="710"/>
        <v>1</v>
      </c>
      <c r="G2324" s="43">
        <f t="shared" ca="1" si="698"/>
        <v>1</v>
      </c>
      <c r="H2324" s="40">
        <f ca="1">TRUNC(PRODUCT(G$10:G2323),15)</f>
        <v>1.69242916115326</v>
      </c>
      <c r="I2324" s="40">
        <f t="shared" ca="1" si="699"/>
        <v>1.67386656201636</v>
      </c>
      <c r="J2324" s="40">
        <f t="shared" ca="1" si="700"/>
        <v>1.01108965</v>
      </c>
      <c r="K2324" s="42">
        <f t="shared" si="701"/>
        <v>2.7E-2</v>
      </c>
      <c r="L2324" s="63">
        <f t="shared" si="707"/>
        <v>45736</v>
      </c>
      <c r="M2324" s="64">
        <f t="shared" si="708"/>
        <v>20</v>
      </c>
      <c r="N2324" s="44">
        <f t="shared" si="702"/>
        <v>21</v>
      </c>
      <c r="O2324" s="40">
        <f t="shared" si="703"/>
        <v>1.0022226270000001</v>
      </c>
      <c r="P2324" s="65">
        <f t="shared" ca="1" si="709"/>
        <v>1.0133369249999999</v>
      </c>
      <c r="Q2324" s="40">
        <f t="shared" ca="1" si="704"/>
        <v>41.841566069999999</v>
      </c>
      <c r="R2324" s="44">
        <f>IF(VLOOKUP(A2324,$Z$12:$AI$125,8)=VLOOKUP(A2323,$Z$12:$AI$125,8),0,VLOOKUP(A2324,Z$12:$AI$125,8))</f>
        <v>0</v>
      </c>
      <c r="S2324" s="45">
        <f>IF(R2324&gt;0,VLOOKUP(R2324,Y$12:$AH$125,7),0)</f>
        <v>0</v>
      </c>
      <c r="T2324" s="40">
        <f t="shared" si="705"/>
        <v>0</v>
      </c>
      <c r="U2324" s="40">
        <f t="shared" ca="1" si="706"/>
        <v>41.841566069999999</v>
      </c>
      <c r="V2324" s="46" t="str">
        <f t="shared" si="711"/>
        <v>J=</v>
      </c>
      <c r="W2324" s="47">
        <f t="shared" si="712"/>
        <v>45922</v>
      </c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35"/>
      <c r="BD2324" s="35"/>
      <c r="BE2324" s="35"/>
      <c r="BF2324" s="35"/>
      <c r="BG2324" s="35"/>
      <c r="BH2324" s="35"/>
      <c r="BI2324" s="35"/>
      <c r="BJ2324" s="35"/>
      <c r="BK2324" s="35"/>
      <c r="BL2324" s="35"/>
      <c r="BM2324" s="35"/>
      <c r="BN2324" s="35"/>
      <c r="BO2324" s="35"/>
      <c r="BP2324" s="35"/>
      <c r="BQ2324" s="35"/>
      <c r="BR2324" s="35"/>
      <c r="BS2324" s="35"/>
      <c r="BT2324" s="35"/>
      <c r="BU2324" s="35"/>
      <c r="BV2324" s="35"/>
      <c r="BW2324" s="35"/>
      <c r="BX2324" s="35"/>
      <c r="BY2324" s="35"/>
      <c r="BZ2324" s="35"/>
      <c r="CA2324" s="35"/>
      <c r="CB2324" s="35"/>
      <c r="CC2324" s="35"/>
      <c r="CD2324" s="35"/>
      <c r="CE2324" s="35"/>
      <c r="CF2324" s="35"/>
      <c r="CG2324" s="35"/>
      <c r="CH2324" s="35"/>
      <c r="CI2324" s="35"/>
      <c r="CJ2324" s="35"/>
      <c r="CK2324" s="35"/>
      <c r="CL2324" s="35"/>
      <c r="CM2324" s="35"/>
      <c r="CN2324" s="35"/>
      <c r="CO2324" s="35"/>
      <c r="CP2324" s="35"/>
      <c r="CQ2324" s="35"/>
      <c r="CR2324" s="35"/>
      <c r="CS2324" s="35"/>
      <c r="CT2324" s="35"/>
      <c r="CU2324" s="35"/>
      <c r="CV2324" s="35"/>
      <c r="CW2324" s="35"/>
      <c r="CX2324" s="35"/>
      <c r="CY2324" s="35"/>
      <c r="CZ2324" s="35"/>
      <c r="DA2324" s="35"/>
      <c r="DB2324" s="35"/>
      <c r="DC2324" s="35"/>
      <c r="DD2324" s="35"/>
      <c r="DE2324" s="35"/>
      <c r="DF2324" s="35"/>
      <c r="DG2324" s="35"/>
      <c r="DH2324" s="35"/>
      <c r="DI2324" s="35"/>
      <c r="DJ2324" s="35"/>
      <c r="DK2324" s="35"/>
      <c r="DL2324" s="35"/>
      <c r="DM2324" s="35"/>
      <c r="DN2324" s="35"/>
      <c r="DO2324" s="35"/>
      <c r="DP2324" s="35"/>
      <c r="DQ2324" s="35"/>
      <c r="DR2324" s="35"/>
      <c r="DS2324" s="35"/>
      <c r="DT2324" s="35"/>
      <c r="DU2324" s="35"/>
      <c r="DV2324" s="35"/>
      <c r="DW2324" s="35"/>
      <c r="DX2324" s="35"/>
      <c r="DY2324" s="35"/>
      <c r="DZ2324" s="35"/>
      <c r="EA2324" s="35"/>
      <c r="EB2324" s="35"/>
      <c r="EC2324" s="35"/>
      <c r="ED2324" s="35"/>
      <c r="EE2324" s="35"/>
      <c r="EF2324" s="35"/>
      <c r="EG2324" s="35"/>
      <c r="EH2324" s="35"/>
      <c r="EI2324" s="35"/>
      <c r="EJ2324" s="35"/>
      <c r="EK2324" s="35"/>
      <c r="EL2324" s="35"/>
      <c r="EM2324" s="35"/>
      <c r="EN2324" s="35"/>
      <c r="EO2324" s="35"/>
      <c r="EP2324" s="35"/>
      <c r="EQ2324" s="35"/>
      <c r="ER2324" s="35"/>
      <c r="ES2324" s="35"/>
      <c r="ET2324" s="35"/>
      <c r="EU2324" s="35"/>
      <c r="EV2324" s="35"/>
      <c r="EW2324" s="35"/>
      <c r="EX2324" s="35"/>
      <c r="EY2324" s="35"/>
      <c r="EZ2324" s="35"/>
      <c r="FA2324" s="35"/>
      <c r="FB2324" s="35"/>
      <c r="FC2324" s="35"/>
      <c r="FD2324" s="35"/>
      <c r="FE2324" s="35"/>
      <c r="FF2324" s="35"/>
      <c r="FG2324" s="35"/>
      <c r="FH2324" s="35"/>
      <c r="FI2324" s="35"/>
      <c r="FJ2324" s="35"/>
      <c r="FK2324" s="35"/>
      <c r="FL2324" s="35"/>
      <c r="FM2324" s="35"/>
      <c r="FN2324" s="35"/>
      <c r="FO2324" s="35"/>
      <c r="FP2324" s="35"/>
      <c r="FQ2324" s="35"/>
      <c r="FR2324" s="35"/>
      <c r="FS2324" s="35"/>
      <c r="FT2324" s="35"/>
      <c r="FU2324" s="35"/>
      <c r="FV2324" s="35"/>
      <c r="FW2324" s="35"/>
      <c r="FX2324" s="35"/>
      <c r="FY2324" s="35"/>
      <c r="FZ2324" s="35"/>
    </row>
    <row r="2325" spans="1:182" x14ac:dyDescent="0.15">
      <c r="A2325" s="38">
        <f t="shared" si="713"/>
        <v>45769</v>
      </c>
      <c r="B2325" s="39">
        <f t="shared" ca="1" si="695"/>
        <v>3179.1139190200001</v>
      </c>
      <c r="C2325" s="40">
        <f t="shared" si="696"/>
        <v>3137.2723529499999</v>
      </c>
      <c r="D2325" s="41">
        <f ca="1">IF(A2325&lt;$B$1,VLOOKUP(A2325,[1]DI!$A$4:$B$15000,2,FALSE),0)</f>
        <v>0.14149999999999999</v>
      </c>
      <c r="E2325" s="40">
        <f t="shared" ca="1" si="697"/>
        <v>5.2530999999999997E-4</v>
      </c>
      <c r="F2325" s="42">
        <f t="shared" si="710"/>
        <v>1</v>
      </c>
      <c r="G2325" s="43">
        <f t="shared" ca="1" si="698"/>
        <v>1.00052531</v>
      </c>
      <c r="H2325" s="40">
        <f ca="1">TRUNC(PRODUCT(G$10:G2324),15)</f>
        <v>1.69242916115326</v>
      </c>
      <c r="I2325" s="40">
        <f t="shared" ca="1" si="699"/>
        <v>1.67386656201636</v>
      </c>
      <c r="J2325" s="40">
        <f t="shared" ca="1" si="700"/>
        <v>1.01108965</v>
      </c>
      <c r="K2325" s="42">
        <f t="shared" si="701"/>
        <v>2.7E-2</v>
      </c>
      <c r="L2325" s="63">
        <f t="shared" si="707"/>
        <v>45736</v>
      </c>
      <c r="M2325" s="64">
        <f t="shared" si="708"/>
        <v>21</v>
      </c>
      <c r="N2325" s="44">
        <f t="shared" si="702"/>
        <v>21</v>
      </c>
      <c r="O2325" s="40">
        <f t="shared" si="703"/>
        <v>1.0022226270000001</v>
      </c>
      <c r="P2325" s="65">
        <f t="shared" ca="1" si="709"/>
        <v>1.0133369249999999</v>
      </c>
      <c r="Q2325" s="40">
        <f t="shared" ca="1" si="704"/>
        <v>41.841566069999999</v>
      </c>
      <c r="R2325" s="44">
        <f>IF(VLOOKUP(A2325,$Z$12:$AI$125,8)=VLOOKUP(A2324,$Z$12:$AI$125,8),0,VLOOKUP(A2325,Z$12:$AI$125,8))</f>
        <v>0</v>
      </c>
      <c r="S2325" s="45">
        <f>IF(R2325&gt;0,VLOOKUP(R2325,Y$12:$AH$125,7),0)</f>
        <v>0</v>
      </c>
      <c r="T2325" s="40">
        <f t="shared" si="705"/>
        <v>0</v>
      </c>
      <c r="U2325" s="40">
        <f t="shared" ca="1" si="706"/>
        <v>41.841566069999999</v>
      </c>
      <c r="V2325" s="46" t="str">
        <f t="shared" si="711"/>
        <v>J=</v>
      </c>
      <c r="W2325" s="47">
        <f t="shared" si="712"/>
        <v>45922</v>
      </c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35"/>
      <c r="BD2325" s="35"/>
      <c r="BE2325" s="35"/>
      <c r="BF2325" s="35"/>
      <c r="BG2325" s="35"/>
      <c r="BH2325" s="35"/>
      <c r="BI2325" s="35"/>
      <c r="BJ2325" s="35"/>
      <c r="BK2325" s="35"/>
      <c r="BL2325" s="35"/>
      <c r="BM2325" s="35"/>
      <c r="BN2325" s="35"/>
      <c r="BO2325" s="35"/>
      <c r="BP2325" s="35"/>
      <c r="BQ2325" s="35"/>
      <c r="BR2325" s="35"/>
      <c r="BS2325" s="35"/>
      <c r="BT2325" s="35"/>
      <c r="BU2325" s="35"/>
      <c r="BV2325" s="35"/>
      <c r="BW2325" s="35"/>
      <c r="BX2325" s="35"/>
      <c r="BY2325" s="35"/>
      <c r="BZ2325" s="35"/>
      <c r="CA2325" s="35"/>
      <c r="CB2325" s="35"/>
      <c r="CC2325" s="35"/>
      <c r="CD2325" s="35"/>
      <c r="CE2325" s="35"/>
      <c r="CF2325" s="35"/>
      <c r="CG2325" s="35"/>
      <c r="CH2325" s="35"/>
      <c r="CI2325" s="35"/>
      <c r="CJ2325" s="35"/>
      <c r="CK2325" s="35"/>
      <c r="CL2325" s="35"/>
      <c r="CM2325" s="35"/>
      <c r="CN2325" s="35"/>
      <c r="CO2325" s="35"/>
      <c r="CP2325" s="35"/>
      <c r="CQ2325" s="35"/>
      <c r="CR2325" s="35"/>
      <c r="CS2325" s="35"/>
      <c r="CT2325" s="35"/>
      <c r="CU2325" s="35"/>
      <c r="CV2325" s="35"/>
      <c r="CW2325" s="35"/>
      <c r="CX2325" s="35"/>
      <c r="CY2325" s="35"/>
      <c r="CZ2325" s="35"/>
      <c r="DA2325" s="35"/>
      <c r="DB2325" s="35"/>
      <c r="DC2325" s="35"/>
      <c r="DD2325" s="35"/>
      <c r="DE2325" s="35"/>
      <c r="DF2325" s="35"/>
      <c r="DG2325" s="35"/>
      <c r="DH2325" s="35"/>
      <c r="DI2325" s="35"/>
      <c r="DJ2325" s="35"/>
      <c r="DK2325" s="35"/>
      <c r="DL2325" s="35"/>
      <c r="DM2325" s="35"/>
      <c r="DN2325" s="35"/>
      <c r="DO2325" s="35"/>
      <c r="DP2325" s="35"/>
      <c r="DQ2325" s="35"/>
      <c r="DR2325" s="35"/>
      <c r="DS2325" s="35"/>
      <c r="DT2325" s="35"/>
      <c r="DU2325" s="35"/>
      <c r="DV2325" s="35"/>
      <c r="DW2325" s="35"/>
      <c r="DX2325" s="35"/>
      <c r="DY2325" s="35"/>
      <c r="DZ2325" s="35"/>
      <c r="EA2325" s="35"/>
      <c r="EB2325" s="35"/>
      <c r="EC2325" s="35"/>
      <c r="ED2325" s="35"/>
      <c r="EE2325" s="35"/>
      <c r="EF2325" s="35"/>
      <c r="EG2325" s="35"/>
      <c r="EH2325" s="35"/>
      <c r="EI2325" s="35"/>
      <c r="EJ2325" s="35"/>
      <c r="EK2325" s="35"/>
      <c r="EL2325" s="35"/>
      <c r="EM2325" s="35"/>
      <c r="EN2325" s="35"/>
      <c r="EO2325" s="35"/>
      <c r="EP2325" s="35"/>
      <c r="EQ2325" s="35"/>
      <c r="ER2325" s="35"/>
      <c r="ES2325" s="35"/>
      <c r="ET2325" s="35"/>
      <c r="EU2325" s="35"/>
      <c r="EV2325" s="35"/>
      <c r="EW2325" s="35"/>
      <c r="EX2325" s="35"/>
      <c r="EY2325" s="35"/>
      <c r="EZ2325" s="35"/>
      <c r="FA2325" s="35"/>
      <c r="FB2325" s="35"/>
      <c r="FC2325" s="35"/>
      <c r="FD2325" s="35"/>
      <c r="FE2325" s="35"/>
      <c r="FF2325" s="35"/>
      <c r="FG2325" s="35"/>
      <c r="FH2325" s="35"/>
      <c r="FI2325" s="35"/>
      <c r="FJ2325" s="35"/>
      <c r="FK2325" s="35"/>
      <c r="FL2325" s="35"/>
      <c r="FM2325" s="35"/>
      <c r="FN2325" s="35"/>
      <c r="FO2325" s="35"/>
      <c r="FP2325" s="35"/>
      <c r="FQ2325" s="35"/>
      <c r="FR2325" s="35"/>
      <c r="FS2325" s="35"/>
      <c r="FT2325" s="35"/>
      <c r="FU2325" s="35"/>
      <c r="FV2325" s="35"/>
      <c r="FW2325" s="35"/>
      <c r="FX2325" s="35"/>
      <c r="FY2325" s="35"/>
      <c r="FZ2325" s="35"/>
    </row>
    <row r="2326" spans="1:182" x14ac:dyDescent="0.15">
      <c r="A2326" s="38">
        <f t="shared" si="713"/>
        <v>45770</v>
      </c>
      <c r="B2326" s="39">
        <f t="shared" ref="B2326:B2389" ca="1" si="714">IF(A2326&lt;=TODAY(),C2326+Q2326,IF(AND(A2326&gt;TODAY(),A2326&lt;=$B$1),IF(VLOOKUP(TODAY(),$A$10:$D$5000,4,FALSE)=0,"n.d",C2326+Q2326),"n.d"))</f>
        <v>3181.1202517500001</v>
      </c>
      <c r="C2326" s="40">
        <f t="shared" ref="C2326:C2389" si="715">TRUNC(C2325-T2325,8)</f>
        <v>3137.2723529499999</v>
      </c>
      <c r="D2326" s="41">
        <f ca="1">IF(A2326&lt;$B$1,VLOOKUP(A2326,[1]DI!$A$4:$B$15000,2,FALSE),0)</f>
        <v>0.14149999999999999</v>
      </c>
      <c r="E2326" s="40">
        <f t="shared" ref="E2326:E2389" ca="1" si="716">ROUND((((1+D2326)^(1/252)-1)),8)</f>
        <v>5.2530999999999997E-4</v>
      </c>
      <c r="F2326" s="42">
        <f t="shared" si="710"/>
        <v>1</v>
      </c>
      <c r="G2326" s="43">
        <f t="shared" ref="G2326:G2389" ca="1" si="717">TRUNC((1+(E2326*F2326)),15)</f>
        <v>1.00052531</v>
      </c>
      <c r="H2326" s="40">
        <f ca="1">TRUNC(PRODUCT(G$10:G2325),15)</f>
        <v>1.6933182111159</v>
      </c>
      <c r="I2326" s="40">
        <f t="shared" ref="I2326:I2389" ca="1" si="718">IF(OR(R2325&gt;0,R2325="E"),H2325,I2325)</f>
        <v>1.67386656201636</v>
      </c>
      <c r="J2326" s="40">
        <f t="shared" ref="J2326:J2389" ca="1" si="719">ROUND(TRUNC(H2326/I2326,15),8)</f>
        <v>1.01162079</v>
      </c>
      <c r="K2326" s="42">
        <f t="shared" si="701"/>
        <v>2.7E-2</v>
      </c>
      <c r="L2326" s="63">
        <f t="shared" ref="L2326:L2389" si="720">IF(R2325&gt;0,VLOOKUP(R2325,Y$12:Z$40,2),L2325)</f>
        <v>45736</v>
      </c>
      <c r="M2326" s="64">
        <f t="shared" ref="M2326:M2389" si="721">IF(A2326&gt;L2326,IF(NETWORKDAYS(L2326,A2326,$Y$50:$Y$203)-1=0,1,NETWORKDAYS(L2326,A2326,$Y$50:$Y$203)-1),0)</f>
        <v>22</v>
      </c>
      <c r="N2326" s="44">
        <f t="shared" ref="N2326:N2389" si="722">IF(AND(M2326=1,M2325=1),1,IF(M2326&gt;0,IF(M2326=M2325,M2326+1,M2326),0))</f>
        <v>22</v>
      </c>
      <c r="O2326" s="40">
        <f t="shared" ref="O2326:O2389" si="723">ROUND((K2326+1)^(N2326/252),9)</f>
        <v>1.0023285900000001</v>
      </c>
      <c r="P2326" s="65">
        <f t="shared" ref="P2326:P2389" ca="1" si="724">ROUND(J2326*O2326,9)</f>
        <v>1.01397644</v>
      </c>
      <c r="Q2326" s="40">
        <f t="shared" ref="Q2326:Q2389" ca="1" si="725">TRUNC((C2326*(P2326-1)),8)</f>
        <v>43.847898800000003</v>
      </c>
      <c r="R2326" s="44">
        <f>IF(VLOOKUP(A2326,$Z$12:$AI$125,8)=VLOOKUP(A2325,$Z$12:$AI$125,8),0,VLOOKUP(A2326,Z$12:$AI$125,8))</f>
        <v>0</v>
      </c>
      <c r="S2326" s="45">
        <f>IF(R2326&gt;0,VLOOKUP(R2326,Y$12:$AH$125,7),0)</f>
        <v>0</v>
      </c>
      <c r="T2326" s="40">
        <f t="shared" ref="T2326:T2389" si="726">IF(S2326&gt;0,(C2326*S2326),0)</f>
        <v>0</v>
      </c>
      <c r="U2326" s="40">
        <f t="shared" ref="U2326:U2389" ca="1" si="727">(Q2326+T2326)</f>
        <v>43.847898800000003</v>
      </c>
      <c r="V2326" s="46" t="str">
        <f t="shared" ref="V2326:V2389" si="728">IF(R2325&gt;0,VLOOKUP(A2325,$Z$12:$AI$125,9),V2325)</f>
        <v>J=</v>
      </c>
      <c r="W2326" s="47">
        <f t="shared" ref="W2326:W2389" si="729">IF(R2325&gt;0,VLOOKUP(A2325,$Z$12:$AI$125,10),W2325)</f>
        <v>45922</v>
      </c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35"/>
      <c r="BD2326" s="35"/>
      <c r="BE2326" s="35"/>
      <c r="BF2326" s="35"/>
      <c r="BG2326" s="35"/>
      <c r="BH2326" s="35"/>
      <c r="BI2326" s="35"/>
      <c r="BJ2326" s="35"/>
      <c r="BK2326" s="35"/>
      <c r="BL2326" s="35"/>
      <c r="BM2326" s="35"/>
      <c r="BN2326" s="35"/>
      <c r="BO2326" s="35"/>
      <c r="BP2326" s="35"/>
      <c r="BQ2326" s="35"/>
      <c r="BR2326" s="35"/>
      <c r="BS2326" s="35"/>
      <c r="BT2326" s="35"/>
      <c r="BU2326" s="35"/>
      <c r="BV2326" s="35"/>
      <c r="BW2326" s="35"/>
      <c r="BX2326" s="35"/>
      <c r="BY2326" s="35"/>
      <c r="BZ2326" s="35"/>
      <c r="CA2326" s="35"/>
      <c r="CB2326" s="35"/>
      <c r="CC2326" s="35"/>
      <c r="CD2326" s="35"/>
      <c r="CE2326" s="35"/>
      <c r="CF2326" s="35"/>
      <c r="CG2326" s="35"/>
      <c r="CH2326" s="35"/>
      <c r="CI2326" s="35"/>
      <c r="CJ2326" s="35"/>
      <c r="CK2326" s="35"/>
      <c r="CL2326" s="35"/>
      <c r="CM2326" s="35"/>
      <c r="CN2326" s="35"/>
      <c r="CO2326" s="35"/>
      <c r="CP2326" s="35"/>
      <c r="CQ2326" s="35"/>
      <c r="CR2326" s="35"/>
      <c r="CS2326" s="35"/>
      <c r="CT2326" s="35"/>
      <c r="CU2326" s="35"/>
      <c r="CV2326" s="35"/>
      <c r="CW2326" s="35"/>
      <c r="CX2326" s="35"/>
      <c r="CY2326" s="35"/>
      <c r="CZ2326" s="35"/>
      <c r="DA2326" s="35"/>
      <c r="DB2326" s="35"/>
      <c r="DC2326" s="35"/>
      <c r="DD2326" s="35"/>
      <c r="DE2326" s="35"/>
      <c r="DF2326" s="35"/>
      <c r="DG2326" s="35"/>
      <c r="DH2326" s="35"/>
      <c r="DI2326" s="35"/>
      <c r="DJ2326" s="35"/>
      <c r="DK2326" s="35"/>
      <c r="DL2326" s="35"/>
      <c r="DM2326" s="35"/>
      <c r="DN2326" s="35"/>
      <c r="DO2326" s="35"/>
      <c r="DP2326" s="35"/>
      <c r="DQ2326" s="35"/>
      <c r="DR2326" s="35"/>
      <c r="DS2326" s="35"/>
      <c r="DT2326" s="35"/>
      <c r="DU2326" s="35"/>
      <c r="DV2326" s="35"/>
      <c r="DW2326" s="35"/>
      <c r="DX2326" s="35"/>
      <c r="DY2326" s="35"/>
      <c r="DZ2326" s="35"/>
      <c r="EA2326" s="35"/>
      <c r="EB2326" s="35"/>
      <c r="EC2326" s="35"/>
      <c r="ED2326" s="35"/>
      <c r="EE2326" s="35"/>
      <c r="EF2326" s="35"/>
      <c r="EG2326" s="35"/>
      <c r="EH2326" s="35"/>
      <c r="EI2326" s="35"/>
      <c r="EJ2326" s="35"/>
      <c r="EK2326" s="35"/>
      <c r="EL2326" s="35"/>
      <c r="EM2326" s="35"/>
      <c r="EN2326" s="35"/>
      <c r="EO2326" s="35"/>
      <c r="EP2326" s="35"/>
      <c r="EQ2326" s="35"/>
      <c r="ER2326" s="35"/>
      <c r="ES2326" s="35"/>
      <c r="ET2326" s="35"/>
      <c r="EU2326" s="35"/>
      <c r="EV2326" s="35"/>
      <c r="EW2326" s="35"/>
      <c r="EX2326" s="35"/>
      <c r="EY2326" s="35"/>
      <c r="EZ2326" s="35"/>
      <c r="FA2326" s="35"/>
      <c r="FB2326" s="35"/>
      <c r="FC2326" s="35"/>
      <c r="FD2326" s="35"/>
      <c r="FE2326" s="35"/>
      <c r="FF2326" s="35"/>
      <c r="FG2326" s="35"/>
      <c r="FH2326" s="35"/>
      <c r="FI2326" s="35"/>
      <c r="FJ2326" s="35"/>
      <c r="FK2326" s="35"/>
      <c r="FL2326" s="35"/>
      <c r="FM2326" s="35"/>
      <c r="FN2326" s="35"/>
      <c r="FO2326" s="35"/>
      <c r="FP2326" s="35"/>
      <c r="FQ2326" s="35"/>
      <c r="FR2326" s="35"/>
      <c r="FS2326" s="35"/>
      <c r="FT2326" s="35"/>
      <c r="FU2326" s="35"/>
      <c r="FV2326" s="35"/>
      <c r="FW2326" s="35"/>
      <c r="FX2326" s="35"/>
      <c r="FY2326" s="35"/>
      <c r="FZ2326" s="35"/>
    </row>
    <row r="2327" spans="1:182" x14ac:dyDescent="0.15">
      <c r="A2327" s="38">
        <f t="shared" si="713"/>
        <v>45771</v>
      </c>
      <c r="B2327" s="39">
        <f t="shared" ca="1" si="714"/>
        <v>3183.1278205599997</v>
      </c>
      <c r="C2327" s="40">
        <f t="shared" si="715"/>
        <v>3137.2723529499999</v>
      </c>
      <c r="D2327" s="41">
        <f ca="1">IF(A2327&lt;$B$1,VLOOKUP(A2327,[1]DI!$A$4:$B$15000,2,FALSE),0)</f>
        <v>0.14149999999999999</v>
      </c>
      <c r="E2327" s="40">
        <f t="shared" ca="1" si="716"/>
        <v>5.2530999999999997E-4</v>
      </c>
      <c r="F2327" s="42">
        <f t="shared" si="710"/>
        <v>1</v>
      </c>
      <c r="G2327" s="43">
        <f t="shared" ca="1" si="717"/>
        <v>1.00052531</v>
      </c>
      <c r="H2327" s="40">
        <f ca="1">TRUNC(PRODUCT(G$10:G2326),15)</f>
        <v>1.69420772810538</v>
      </c>
      <c r="I2327" s="40">
        <f t="shared" ca="1" si="718"/>
        <v>1.67386656201636</v>
      </c>
      <c r="J2327" s="40">
        <f t="shared" ca="1" si="719"/>
        <v>1.0121522000000001</v>
      </c>
      <c r="K2327" s="42">
        <f t="shared" si="701"/>
        <v>2.7E-2</v>
      </c>
      <c r="L2327" s="63">
        <f t="shared" si="720"/>
        <v>45736</v>
      </c>
      <c r="M2327" s="64">
        <f t="shared" si="721"/>
        <v>23</v>
      </c>
      <c r="N2327" s="44">
        <f t="shared" si="722"/>
        <v>23</v>
      </c>
      <c r="O2327" s="40">
        <f t="shared" si="723"/>
        <v>1.0024345640000001</v>
      </c>
      <c r="P2327" s="65">
        <f t="shared" ca="1" si="724"/>
        <v>1.014616349</v>
      </c>
      <c r="Q2327" s="40">
        <f t="shared" ca="1" si="725"/>
        <v>45.855467609999998</v>
      </c>
      <c r="R2327" s="44">
        <f>IF(VLOOKUP(A2327,$Z$12:$AI$125,8)=VLOOKUP(A2326,$Z$12:$AI$125,8),0,VLOOKUP(A2327,Z$12:$AI$125,8))</f>
        <v>0</v>
      </c>
      <c r="S2327" s="45">
        <f>IF(R2327&gt;0,VLOOKUP(R2327,Y$12:$AH$125,7),0)</f>
        <v>0</v>
      </c>
      <c r="T2327" s="40">
        <f t="shared" si="726"/>
        <v>0</v>
      </c>
      <c r="U2327" s="40">
        <f t="shared" ca="1" si="727"/>
        <v>45.855467609999998</v>
      </c>
      <c r="V2327" s="46" t="str">
        <f t="shared" si="728"/>
        <v>J=</v>
      </c>
      <c r="W2327" s="47">
        <f t="shared" si="729"/>
        <v>45922</v>
      </c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35"/>
      <c r="BD2327" s="35"/>
      <c r="BE2327" s="35"/>
      <c r="BF2327" s="35"/>
      <c r="BG2327" s="35"/>
      <c r="BH2327" s="35"/>
      <c r="BI2327" s="35"/>
      <c r="BJ2327" s="35"/>
      <c r="BK2327" s="35"/>
      <c r="BL2327" s="35"/>
      <c r="BM2327" s="35"/>
      <c r="BN2327" s="35"/>
      <c r="BO2327" s="35"/>
      <c r="BP2327" s="35"/>
      <c r="BQ2327" s="35"/>
      <c r="BR2327" s="35"/>
      <c r="BS2327" s="35"/>
      <c r="BT2327" s="35"/>
      <c r="BU2327" s="35"/>
      <c r="BV2327" s="35"/>
      <c r="BW2327" s="35"/>
      <c r="BX2327" s="35"/>
      <c r="BY2327" s="35"/>
      <c r="BZ2327" s="35"/>
      <c r="CA2327" s="35"/>
      <c r="CB2327" s="35"/>
      <c r="CC2327" s="35"/>
      <c r="CD2327" s="35"/>
      <c r="CE2327" s="35"/>
      <c r="CF2327" s="35"/>
      <c r="CG2327" s="35"/>
      <c r="CH2327" s="35"/>
      <c r="CI2327" s="35"/>
      <c r="CJ2327" s="35"/>
      <c r="CK2327" s="35"/>
      <c r="CL2327" s="35"/>
      <c r="CM2327" s="35"/>
      <c r="CN2327" s="35"/>
      <c r="CO2327" s="35"/>
      <c r="CP2327" s="35"/>
      <c r="CQ2327" s="35"/>
      <c r="CR2327" s="35"/>
      <c r="CS2327" s="35"/>
      <c r="CT2327" s="35"/>
      <c r="CU2327" s="35"/>
      <c r="CV2327" s="35"/>
      <c r="CW2327" s="35"/>
      <c r="CX2327" s="35"/>
      <c r="CY2327" s="35"/>
      <c r="CZ2327" s="35"/>
      <c r="DA2327" s="35"/>
      <c r="DB2327" s="35"/>
      <c r="DC2327" s="35"/>
      <c r="DD2327" s="35"/>
      <c r="DE2327" s="35"/>
      <c r="DF2327" s="35"/>
      <c r="DG2327" s="35"/>
      <c r="DH2327" s="35"/>
      <c r="DI2327" s="35"/>
      <c r="DJ2327" s="35"/>
      <c r="DK2327" s="35"/>
      <c r="DL2327" s="35"/>
      <c r="DM2327" s="35"/>
      <c r="DN2327" s="35"/>
      <c r="DO2327" s="35"/>
      <c r="DP2327" s="35"/>
      <c r="DQ2327" s="35"/>
      <c r="DR2327" s="35"/>
      <c r="DS2327" s="35"/>
      <c r="DT2327" s="35"/>
      <c r="DU2327" s="35"/>
      <c r="DV2327" s="35"/>
      <c r="DW2327" s="35"/>
      <c r="DX2327" s="35"/>
      <c r="DY2327" s="35"/>
      <c r="DZ2327" s="35"/>
      <c r="EA2327" s="35"/>
      <c r="EB2327" s="35"/>
      <c r="EC2327" s="35"/>
      <c r="ED2327" s="35"/>
      <c r="EE2327" s="35"/>
      <c r="EF2327" s="35"/>
      <c r="EG2327" s="35"/>
      <c r="EH2327" s="35"/>
      <c r="EI2327" s="35"/>
      <c r="EJ2327" s="35"/>
      <c r="EK2327" s="35"/>
      <c r="EL2327" s="35"/>
      <c r="EM2327" s="35"/>
      <c r="EN2327" s="35"/>
      <c r="EO2327" s="35"/>
      <c r="EP2327" s="35"/>
      <c r="EQ2327" s="35"/>
      <c r="ER2327" s="35"/>
      <c r="ES2327" s="35"/>
      <c r="ET2327" s="35"/>
      <c r="EU2327" s="35"/>
      <c r="EV2327" s="35"/>
      <c r="EW2327" s="35"/>
      <c r="EX2327" s="35"/>
      <c r="EY2327" s="35"/>
      <c r="EZ2327" s="35"/>
      <c r="FA2327" s="35"/>
      <c r="FB2327" s="35"/>
      <c r="FC2327" s="35"/>
      <c r="FD2327" s="35"/>
      <c r="FE2327" s="35"/>
      <c r="FF2327" s="35"/>
      <c r="FG2327" s="35"/>
      <c r="FH2327" s="35"/>
      <c r="FI2327" s="35"/>
      <c r="FJ2327" s="35"/>
      <c r="FK2327" s="35"/>
      <c r="FL2327" s="35"/>
      <c r="FM2327" s="35"/>
      <c r="FN2327" s="35"/>
      <c r="FO2327" s="35"/>
      <c r="FP2327" s="35"/>
      <c r="FQ2327" s="35"/>
      <c r="FR2327" s="35"/>
      <c r="FS2327" s="35"/>
      <c r="FT2327" s="35"/>
      <c r="FU2327" s="35"/>
      <c r="FV2327" s="35"/>
      <c r="FW2327" s="35"/>
      <c r="FX2327" s="35"/>
      <c r="FY2327" s="35"/>
      <c r="FZ2327" s="35"/>
    </row>
    <row r="2328" spans="1:182" x14ac:dyDescent="0.15">
      <c r="A2328" s="38">
        <f t="shared" si="713"/>
        <v>45772</v>
      </c>
      <c r="B2328" s="39">
        <f t="shared" ca="1" si="714"/>
        <v>3185.1366882100001</v>
      </c>
      <c r="C2328" s="40">
        <f t="shared" si="715"/>
        <v>3137.2723529499999</v>
      </c>
      <c r="D2328" s="41">
        <f ca="1">IF(A2328&lt;$B$1,VLOOKUP(A2328,[1]DI!$A$4:$B$15000,2,FALSE),0)</f>
        <v>0.14149999999999999</v>
      </c>
      <c r="E2328" s="40">
        <f t="shared" ca="1" si="716"/>
        <v>5.2530999999999997E-4</v>
      </c>
      <c r="F2328" s="42">
        <f t="shared" si="710"/>
        <v>1</v>
      </c>
      <c r="G2328" s="43">
        <f t="shared" ca="1" si="717"/>
        <v>1.00052531</v>
      </c>
      <c r="H2328" s="40">
        <f ca="1">TRUNC(PRODUCT(G$10:G2327),15)</f>
        <v>1.6950977123670301</v>
      </c>
      <c r="I2328" s="40">
        <f t="shared" ca="1" si="718"/>
        <v>1.67386656201636</v>
      </c>
      <c r="J2328" s="40">
        <f t="shared" ca="1" si="719"/>
        <v>1.0126839000000001</v>
      </c>
      <c r="K2328" s="42">
        <f t="shared" si="701"/>
        <v>2.7E-2</v>
      </c>
      <c r="L2328" s="63">
        <f t="shared" si="720"/>
        <v>45736</v>
      </c>
      <c r="M2328" s="64">
        <f t="shared" si="721"/>
        <v>24</v>
      </c>
      <c r="N2328" s="44">
        <f t="shared" si="722"/>
        <v>24</v>
      </c>
      <c r="O2328" s="40">
        <f t="shared" si="723"/>
        <v>1.002540548</v>
      </c>
      <c r="P2328" s="65">
        <f t="shared" ca="1" si="724"/>
        <v>1.015256672</v>
      </c>
      <c r="Q2328" s="40">
        <f t="shared" ca="1" si="725"/>
        <v>47.864335259999997</v>
      </c>
      <c r="R2328" s="44">
        <f>IF(VLOOKUP(A2328,$Z$12:$AI$125,8)=VLOOKUP(A2327,$Z$12:$AI$125,8),0,VLOOKUP(A2328,Z$12:$AI$125,8))</f>
        <v>0</v>
      </c>
      <c r="S2328" s="45">
        <f>IF(R2328&gt;0,VLOOKUP(R2328,Y$12:$AH$125,7),0)</f>
        <v>0</v>
      </c>
      <c r="T2328" s="40">
        <f t="shared" si="726"/>
        <v>0</v>
      </c>
      <c r="U2328" s="40">
        <f t="shared" ca="1" si="727"/>
        <v>47.864335259999997</v>
      </c>
      <c r="V2328" s="46" t="str">
        <f t="shared" si="728"/>
        <v>J=</v>
      </c>
      <c r="W2328" s="47">
        <f t="shared" si="729"/>
        <v>45922</v>
      </c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35"/>
      <c r="BC2328" s="35"/>
      <c r="BD2328" s="35"/>
      <c r="BE2328" s="35"/>
      <c r="BF2328" s="35"/>
      <c r="BG2328" s="35"/>
      <c r="BH2328" s="35"/>
      <c r="BI2328" s="35"/>
      <c r="BJ2328" s="35"/>
      <c r="BK2328" s="35"/>
      <c r="BL2328" s="35"/>
      <c r="BM2328" s="35"/>
      <c r="BN2328" s="35"/>
      <c r="BO2328" s="35"/>
      <c r="BP2328" s="35"/>
      <c r="BQ2328" s="35"/>
      <c r="BR2328" s="35"/>
      <c r="BS2328" s="35"/>
      <c r="BT2328" s="35"/>
      <c r="BU2328" s="35"/>
      <c r="BV2328" s="35"/>
      <c r="BW2328" s="35"/>
      <c r="BX2328" s="35"/>
      <c r="BY2328" s="35"/>
      <c r="BZ2328" s="35"/>
      <c r="CA2328" s="35"/>
      <c r="CB2328" s="35"/>
      <c r="CC2328" s="35"/>
      <c r="CD2328" s="35"/>
      <c r="CE2328" s="35"/>
      <c r="CF2328" s="35"/>
      <c r="CG2328" s="35"/>
      <c r="CH2328" s="35"/>
      <c r="CI2328" s="35"/>
      <c r="CJ2328" s="35"/>
      <c r="CK2328" s="35"/>
      <c r="CL2328" s="35"/>
      <c r="CM2328" s="35"/>
      <c r="CN2328" s="35"/>
      <c r="CO2328" s="35"/>
      <c r="CP2328" s="35"/>
      <c r="CQ2328" s="35"/>
      <c r="CR2328" s="35"/>
      <c r="CS2328" s="35"/>
      <c r="CT2328" s="35"/>
      <c r="CU2328" s="35"/>
      <c r="CV2328" s="35"/>
      <c r="CW2328" s="35"/>
      <c r="CX2328" s="35"/>
      <c r="CY2328" s="35"/>
      <c r="CZ2328" s="35"/>
      <c r="DA2328" s="35"/>
      <c r="DB2328" s="35"/>
      <c r="DC2328" s="35"/>
      <c r="DD2328" s="35"/>
      <c r="DE2328" s="35"/>
      <c r="DF2328" s="35"/>
      <c r="DG2328" s="35"/>
      <c r="DH2328" s="35"/>
      <c r="DI2328" s="35"/>
      <c r="DJ2328" s="35"/>
      <c r="DK2328" s="35"/>
      <c r="DL2328" s="35"/>
      <c r="DM2328" s="35"/>
      <c r="DN2328" s="35"/>
      <c r="DO2328" s="35"/>
      <c r="DP2328" s="35"/>
      <c r="DQ2328" s="35"/>
      <c r="DR2328" s="35"/>
      <c r="DS2328" s="35"/>
      <c r="DT2328" s="35"/>
      <c r="DU2328" s="35"/>
      <c r="DV2328" s="35"/>
      <c r="DW2328" s="35"/>
      <c r="DX2328" s="35"/>
      <c r="DY2328" s="35"/>
      <c r="DZ2328" s="35"/>
      <c r="EA2328" s="35"/>
      <c r="EB2328" s="35"/>
      <c r="EC2328" s="35"/>
      <c r="ED2328" s="35"/>
      <c r="EE2328" s="35"/>
      <c r="EF2328" s="35"/>
      <c r="EG2328" s="35"/>
      <c r="EH2328" s="35"/>
      <c r="EI2328" s="35"/>
      <c r="EJ2328" s="35"/>
      <c r="EK2328" s="35"/>
      <c r="EL2328" s="35"/>
      <c r="EM2328" s="35"/>
      <c r="EN2328" s="35"/>
      <c r="EO2328" s="35"/>
      <c r="EP2328" s="35"/>
      <c r="EQ2328" s="35"/>
      <c r="ER2328" s="35"/>
      <c r="ES2328" s="35"/>
      <c r="ET2328" s="35"/>
      <c r="EU2328" s="35"/>
      <c r="EV2328" s="35"/>
      <c r="EW2328" s="35"/>
      <c r="EX2328" s="35"/>
      <c r="EY2328" s="35"/>
      <c r="EZ2328" s="35"/>
      <c r="FA2328" s="35"/>
      <c r="FB2328" s="35"/>
      <c r="FC2328" s="35"/>
      <c r="FD2328" s="35"/>
      <c r="FE2328" s="35"/>
      <c r="FF2328" s="35"/>
      <c r="FG2328" s="35"/>
      <c r="FH2328" s="35"/>
      <c r="FI2328" s="35"/>
      <c r="FJ2328" s="35"/>
      <c r="FK2328" s="35"/>
      <c r="FL2328" s="35"/>
      <c r="FM2328" s="35"/>
      <c r="FN2328" s="35"/>
      <c r="FO2328" s="35"/>
      <c r="FP2328" s="35"/>
      <c r="FQ2328" s="35"/>
      <c r="FR2328" s="35"/>
      <c r="FS2328" s="35"/>
      <c r="FT2328" s="35"/>
      <c r="FU2328" s="35"/>
      <c r="FV2328" s="35"/>
      <c r="FW2328" s="35"/>
      <c r="FX2328" s="35"/>
      <c r="FY2328" s="35"/>
      <c r="FZ2328" s="35"/>
    </row>
    <row r="2329" spans="1:182" x14ac:dyDescent="0.15">
      <c r="A2329" s="38">
        <f t="shared" si="713"/>
        <v>45773</v>
      </c>
      <c r="B2329" s="39">
        <f t="shared" ca="1" si="714"/>
        <v>3187.1467982099998</v>
      </c>
      <c r="C2329" s="40">
        <f t="shared" si="715"/>
        <v>3137.2723529499999</v>
      </c>
      <c r="D2329" s="41">
        <f ca="1">IF(A2329&lt;$B$1,VLOOKUP(A2329,[1]DI!$A$4:$B$15000,2,FALSE),0)</f>
        <v>0</v>
      </c>
      <c r="E2329" s="40">
        <f t="shared" ca="1" si="716"/>
        <v>0</v>
      </c>
      <c r="F2329" s="42">
        <f t="shared" si="710"/>
        <v>1</v>
      </c>
      <c r="G2329" s="43">
        <f t="shared" ca="1" si="717"/>
        <v>1</v>
      </c>
      <c r="H2329" s="40">
        <f ca="1">TRUNC(PRODUCT(G$10:G2328),15)</f>
        <v>1.6959881641463199</v>
      </c>
      <c r="I2329" s="40">
        <f t="shared" ca="1" si="718"/>
        <v>1.67386656201636</v>
      </c>
      <c r="J2329" s="40">
        <f t="shared" ca="1" si="719"/>
        <v>1.01321587</v>
      </c>
      <c r="K2329" s="42">
        <f t="shared" si="701"/>
        <v>2.7E-2</v>
      </c>
      <c r="L2329" s="63">
        <f t="shared" si="720"/>
        <v>45736</v>
      </c>
      <c r="M2329" s="64">
        <f t="shared" si="721"/>
        <v>24</v>
      </c>
      <c r="N2329" s="44">
        <f t="shared" si="722"/>
        <v>25</v>
      </c>
      <c r="O2329" s="40">
        <f t="shared" si="723"/>
        <v>1.0026465449999999</v>
      </c>
      <c r="P2329" s="65">
        <f t="shared" ca="1" si="724"/>
        <v>1.015897391</v>
      </c>
      <c r="Q2329" s="40">
        <f t="shared" ca="1" si="725"/>
        <v>49.874445260000002</v>
      </c>
      <c r="R2329" s="44">
        <f>IF(VLOOKUP(A2329,$Z$12:$AI$125,8)=VLOOKUP(A2328,$Z$12:$AI$125,8),0,VLOOKUP(A2329,Z$12:$AI$125,8))</f>
        <v>0</v>
      </c>
      <c r="S2329" s="45">
        <f>IF(R2329&gt;0,VLOOKUP(R2329,Y$12:$AH$125,7),0)</f>
        <v>0</v>
      </c>
      <c r="T2329" s="40">
        <f t="shared" si="726"/>
        <v>0</v>
      </c>
      <c r="U2329" s="40">
        <f t="shared" ca="1" si="727"/>
        <v>49.874445260000002</v>
      </c>
      <c r="V2329" s="46" t="str">
        <f t="shared" si="728"/>
        <v>J=</v>
      </c>
      <c r="W2329" s="47">
        <f t="shared" si="729"/>
        <v>45922</v>
      </c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35"/>
      <c r="BC2329" s="35"/>
      <c r="BD2329" s="35"/>
      <c r="BE2329" s="35"/>
      <c r="BF2329" s="35"/>
      <c r="BG2329" s="35"/>
      <c r="BH2329" s="35"/>
      <c r="BI2329" s="35"/>
      <c r="BJ2329" s="35"/>
      <c r="BK2329" s="35"/>
      <c r="BL2329" s="35"/>
      <c r="BM2329" s="35"/>
      <c r="BN2329" s="35"/>
      <c r="BO2329" s="35"/>
      <c r="BP2329" s="35"/>
      <c r="BQ2329" s="35"/>
      <c r="BR2329" s="35"/>
      <c r="BS2329" s="35"/>
      <c r="BT2329" s="35"/>
      <c r="BU2329" s="35"/>
      <c r="BV2329" s="35"/>
      <c r="BW2329" s="35"/>
      <c r="BX2329" s="35"/>
      <c r="BY2329" s="35"/>
      <c r="BZ2329" s="35"/>
      <c r="CA2329" s="35"/>
      <c r="CB2329" s="35"/>
      <c r="CC2329" s="35"/>
      <c r="CD2329" s="35"/>
      <c r="CE2329" s="35"/>
      <c r="CF2329" s="35"/>
      <c r="CG2329" s="35"/>
      <c r="CH2329" s="35"/>
      <c r="CI2329" s="35"/>
      <c r="CJ2329" s="35"/>
      <c r="CK2329" s="35"/>
      <c r="CL2329" s="35"/>
      <c r="CM2329" s="35"/>
      <c r="CN2329" s="35"/>
      <c r="CO2329" s="35"/>
      <c r="CP2329" s="35"/>
      <c r="CQ2329" s="35"/>
      <c r="CR2329" s="35"/>
      <c r="CS2329" s="35"/>
      <c r="CT2329" s="35"/>
      <c r="CU2329" s="35"/>
      <c r="CV2329" s="35"/>
      <c r="CW2329" s="35"/>
      <c r="CX2329" s="35"/>
      <c r="CY2329" s="35"/>
      <c r="CZ2329" s="35"/>
      <c r="DA2329" s="35"/>
      <c r="DB2329" s="35"/>
      <c r="DC2329" s="35"/>
      <c r="DD2329" s="35"/>
      <c r="DE2329" s="35"/>
      <c r="DF2329" s="35"/>
      <c r="DG2329" s="35"/>
      <c r="DH2329" s="35"/>
      <c r="DI2329" s="35"/>
      <c r="DJ2329" s="35"/>
      <c r="DK2329" s="35"/>
      <c r="DL2329" s="35"/>
      <c r="DM2329" s="35"/>
      <c r="DN2329" s="35"/>
      <c r="DO2329" s="35"/>
      <c r="DP2329" s="35"/>
      <c r="DQ2329" s="35"/>
      <c r="DR2329" s="35"/>
      <c r="DS2329" s="35"/>
      <c r="DT2329" s="35"/>
      <c r="DU2329" s="35"/>
      <c r="DV2329" s="35"/>
      <c r="DW2329" s="35"/>
      <c r="DX2329" s="35"/>
      <c r="DY2329" s="35"/>
      <c r="DZ2329" s="35"/>
      <c r="EA2329" s="35"/>
      <c r="EB2329" s="35"/>
      <c r="EC2329" s="35"/>
      <c r="ED2329" s="35"/>
      <c r="EE2329" s="35"/>
      <c r="EF2329" s="35"/>
      <c r="EG2329" s="35"/>
      <c r="EH2329" s="35"/>
      <c r="EI2329" s="35"/>
      <c r="EJ2329" s="35"/>
      <c r="EK2329" s="35"/>
      <c r="EL2329" s="35"/>
      <c r="EM2329" s="35"/>
      <c r="EN2329" s="35"/>
      <c r="EO2329" s="35"/>
      <c r="EP2329" s="35"/>
      <c r="EQ2329" s="35"/>
      <c r="ER2329" s="35"/>
      <c r="ES2329" s="35"/>
      <c r="ET2329" s="35"/>
      <c r="EU2329" s="35"/>
      <c r="EV2329" s="35"/>
      <c r="EW2329" s="35"/>
      <c r="EX2329" s="35"/>
      <c r="EY2329" s="35"/>
      <c r="EZ2329" s="35"/>
      <c r="FA2329" s="35"/>
      <c r="FB2329" s="35"/>
      <c r="FC2329" s="35"/>
      <c r="FD2329" s="35"/>
      <c r="FE2329" s="35"/>
      <c r="FF2329" s="35"/>
      <c r="FG2329" s="35"/>
      <c r="FH2329" s="35"/>
      <c r="FI2329" s="35"/>
      <c r="FJ2329" s="35"/>
      <c r="FK2329" s="35"/>
      <c r="FL2329" s="35"/>
      <c r="FM2329" s="35"/>
      <c r="FN2329" s="35"/>
      <c r="FO2329" s="35"/>
      <c r="FP2329" s="35"/>
      <c r="FQ2329" s="35"/>
      <c r="FR2329" s="35"/>
      <c r="FS2329" s="35"/>
      <c r="FT2329" s="35"/>
      <c r="FU2329" s="35"/>
      <c r="FV2329" s="35"/>
      <c r="FW2329" s="35"/>
      <c r="FX2329" s="35"/>
      <c r="FY2329" s="35"/>
      <c r="FZ2329" s="35"/>
    </row>
    <row r="2330" spans="1:182" x14ac:dyDescent="0.15">
      <c r="A2330" s="38">
        <f t="shared" si="713"/>
        <v>45774</v>
      </c>
      <c r="B2330" s="39">
        <f t="shared" ca="1" si="714"/>
        <v>3187.1467982099998</v>
      </c>
      <c r="C2330" s="40">
        <f t="shared" si="715"/>
        <v>3137.2723529499999</v>
      </c>
      <c r="D2330" s="41">
        <f ca="1">IF(A2330&lt;$B$1,VLOOKUP(A2330,[1]DI!$A$4:$B$15000,2,FALSE),0)</f>
        <v>0</v>
      </c>
      <c r="E2330" s="40">
        <f t="shared" ca="1" si="716"/>
        <v>0</v>
      </c>
      <c r="F2330" s="42">
        <f t="shared" si="710"/>
        <v>1</v>
      </c>
      <c r="G2330" s="43">
        <f t="shared" ca="1" si="717"/>
        <v>1</v>
      </c>
      <c r="H2330" s="40">
        <f ca="1">TRUNC(PRODUCT(G$10:G2329),15)</f>
        <v>1.6959881641463199</v>
      </c>
      <c r="I2330" s="40">
        <f t="shared" ca="1" si="718"/>
        <v>1.67386656201636</v>
      </c>
      <c r="J2330" s="40">
        <f t="shared" ca="1" si="719"/>
        <v>1.01321587</v>
      </c>
      <c r="K2330" s="42">
        <f t="shared" si="701"/>
        <v>2.7E-2</v>
      </c>
      <c r="L2330" s="63">
        <f t="shared" si="720"/>
        <v>45736</v>
      </c>
      <c r="M2330" s="64">
        <f t="shared" si="721"/>
        <v>24</v>
      </c>
      <c r="N2330" s="44">
        <f t="shared" si="722"/>
        <v>25</v>
      </c>
      <c r="O2330" s="40">
        <f t="shared" si="723"/>
        <v>1.0026465449999999</v>
      </c>
      <c r="P2330" s="65">
        <f t="shared" ca="1" si="724"/>
        <v>1.015897391</v>
      </c>
      <c r="Q2330" s="40">
        <f t="shared" ca="1" si="725"/>
        <v>49.874445260000002</v>
      </c>
      <c r="R2330" s="44">
        <f>IF(VLOOKUP(A2330,$Z$12:$AI$125,8)=VLOOKUP(A2329,$Z$12:$AI$125,8),0,VLOOKUP(A2330,Z$12:$AI$125,8))</f>
        <v>0</v>
      </c>
      <c r="S2330" s="45">
        <f>IF(R2330&gt;0,VLOOKUP(R2330,Y$12:$AH$125,7),0)</f>
        <v>0</v>
      </c>
      <c r="T2330" s="40">
        <f t="shared" si="726"/>
        <v>0</v>
      </c>
      <c r="U2330" s="40">
        <f t="shared" ca="1" si="727"/>
        <v>49.874445260000002</v>
      </c>
      <c r="V2330" s="46" t="str">
        <f t="shared" si="728"/>
        <v>J=</v>
      </c>
      <c r="W2330" s="47">
        <f t="shared" si="729"/>
        <v>45922</v>
      </c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35"/>
      <c r="BD2330" s="35"/>
      <c r="BE2330" s="35"/>
      <c r="BF2330" s="35"/>
      <c r="BG2330" s="35"/>
      <c r="BH2330" s="35"/>
      <c r="BI2330" s="35"/>
      <c r="BJ2330" s="35"/>
      <c r="BK2330" s="35"/>
      <c r="BL2330" s="35"/>
      <c r="BM2330" s="35"/>
      <c r="BN2330" s="35"/>
      <c r="BO2330" s="35"/>
      <c r="BP2330" s="35"/>
      <c r="BQ2330" s="35"/>
      <c r="BR2330" s="35"/>
      <c r="BS2330" s="35"/>
      <c r="BT2330" s="35"/>
      <c r="BU2330" s="35"/>
      <c r="BV2330" s="35"/>
      <c r="BW2330" s="35"/>
      <c r="BX2330" s="35"/>
      <c r="BY2330" s="35"/>
      <c r="BZ2330" s="35"/>
      <c r="CA2330" s="35"/>
      <c r="CB2330" s="35"/>
      <c r="CC2330" s="35"/>
      <c r="CD2330" s="35"/>
      <c r="CE2330" s="35"/>
      <c r="CF2330" s="35"/>
      <c r="CG2330" s="35"/>
      <c r="CH2330" s="35"/>
      <c r="CI2330" s="35"/>
      <c r="CJ2330" s="35"/>
      <c r="CK2330" s="35"/>
      <c r="CL2330" s="35"/>
      <c r="CM2330" s="35"/>
      <c r="CN2330" s="35"/>
      <c r="CO2330" s="35"/>
      <c r="CP2330" s="35"/>
      <c r="CQ2330" s="35"/>
      <c r="CR2330" s="35"/>
      <c r="CS2330" s="35"/>
      <c r="CT2330" s="35"/>
      <c r="CU2330" s="35"/>
      <c r="CV2330" s="35"/>
      <c r="CW2330" s="35"/>
      <c r="CX2330" s="35"/>
      <c r="CY2330" s="35"/>
      <c r="CZ2330" s="35"/>
      <c r="DA2330" s="35"/>
      <c r="DB2330" s="35"/>
      <c r="DC2330" s="35"/>
      <c r="DD2330" s="35"/>
      <c r="DE2330" s="35"/>
      <c r="DF2330" s="35"/>
      <c r="DG2330" s="35"/>
      <c r="DH2330" s="35"/>
      <c r="DI2330" s="35"/>
      <c r="DJ2330" s="35"/>
      <c r="DK2330" s="35"/>
      <c r="DL2330" s="35"/>
      <c r="DM2330" s="35"/>
      <c r="DN2330" s="35"/>
      <c r="DO2330" s="35"/>
      <c r="DP2330" s="35"/>
      <c r="DQ2330" s="35"/>
      <c r="DR2330" s="35"/>
      <c r="DS2330" s="35"/>
      <c r="DT2330" s="35"/>
      <c r="DU2330" s="35"/>
      <c r="DV2330" s="35"/>
      <c r="DW2330" s="35"/>
      <c r="DX2330" s="35"/>
      <c r="DY2330" s="35"/>
      <c r="DZ2330" s="35"/>
      <c r="EA2330" s="35"/>
      <c r="EB2330" s="35"/>
      <c r="EC2330" s="35"/>
      <c r="ED2330" s="35"/>
      <c r="EE2330" s="35"/>
      <c r="EF2330" s="35"/>
      <c r="EG2330" s="35"/>
      <c r="EH2330" s="35"/>
      <c r="EI2330" s="35"/>
      <c r="EJ2330" s="35"/>
      <c r="EK2330" s="35"/>
      <c r="EL2330" s="35"/>
      <c r="EM2330" s="35"/>
      <c r="EN2330" s="35"/>
      <c r="EO2330" s="35"/>
      <c r="EP2330" s="35"/>
      <c r="EQ2330" s="35"/>
      <c r="ER2330" s="35"/>
      <c r="ES2330" s="35"/>
      <c r="ET2330" s="35"/>
      <c r="EU2330" s="35"/>
      <c r="EV2330" s="35"/>
      <c r="EW2330" s="35"/>
      <c r="EX2330" s="35"/>
      <c r="EY2330" s="35"/>
      <c r="EZ2330" s="35"/>
      <c r="FA2330" s="35"/>
      <c r="FB2330" s="35"/>
      <c r="FC2330" s="35"/>
      <c r="FD2330" s="35"/>
      <c r="FE2330" s="35"/>
      <c r="FF2330" s="35"/>
      <c r="FG2330" s="35"/>
      <c r="FH2330" s="35"/>
      <c r="FI2330" s="35"/>
      <c r="FJ2330" s="35"/>
      <c r="FK2330" s="35"/>
      <c r="FL2330" s="35"/>
      <c r="FM2330" s="35"/>
      <c r="FN2330" s="35"/>
      <c r="FO2330" s="35"/>
      <c r="FP2330" s="35"/>
      <c r="FQ2330" s="35"/>
      <c r="FR2330" s="35"/>
      <c r="FS2330" s="35"/>
      <c r="FT2330" s="35"/>
      <c r="FU2330" s="35"/>
      <c r="FV2330" s="35"/>
      <c r="FW2330" s="35"/>
      <c r="FX2330" s="35"/>
      <c r="FY2330" s="35"/>
      <c r="FZ2330" s="35"/>
    </row>
    <row r="2331" spans="1:182" x14ac:dyDescent="0.15">
      <c r="A2331" s="38">
        <f t="shared" si="713"/>
        <v>45775</v>
      </c>
      <c r="B2331" s="39">
        <f t="shared" ca="1" si="714"/>
        <v>3187.1467982099998</v>
      </c>
      <c r="C2331" s="40">
        <f t="shared" si="715"/>
        <v>3137.2723529499999</v>
      </c>
      <c r="D2331" s="41">
        <f ca="1">IF(A2331&lt;$B$1,VLOOKUP(A2331,[1]DI!$A$4:$B$15000,2,FALSE),0)</f>
        <v>0.14149999999999999</v>
      </c>
      <c r="E2331" s="40">
        <f t="shared" ca="1" si="716"/>
        <v>5.2530999999999997E-4</v>
      </c>
      <c r="F2331" s="42">
        <f t="shared" si="710"/>
        <v>1</v>
      </c>
      <c r="G2331" s="43">
        <f t="shared" ca="1" si="717"/>
        <v>1.00052531</v>
      </c>
      <c r="H2331" s="40">
        <f ca="1">TRUNC(PRODUCT(G$10:G2330),15)</f>
        <v>1.6959881641463199</v>
      </c>
      <c r="I2331" s="40">
        <f t="shared" ca="1" si="718"/>
        <v>1.67386656201636</v>
      </c>
      <c r="J2331" s="40">
        <f t="shared" ca="1" si="719"/>
        <v>1.01321587</v>
      </c>
      <c r="K2331" s="42">
        <f t="shared" si="701"/>
        <v>2.7E-2</v>
      </c>
      <c r="L2331" s="63">
        <f t="shared" si="720"/>
        <v>45736</v>
      </c>
      <c r="M2331" s="64">
        <f t="shared" si="721"/>
        <v>25</v>
      </c>
      <c r="N2331" s="44">
        <f t="shared" si="722"/>
        <v>25</v>
      </c>
      <c r="O2331" s="40">
        <f t="shared" si="723"/>
        <v>1.0026465449999999</v>
      </c>
      <c r="P2331" s="65">
        <f t="shared" ca="1" si="724"/>
        <v>1.015897391</v>
      </c>
      <c r="Q2331" s="40">
        <f t="shared" ca="1" si="725"/>
        <v>49.874445260000002</v>
      </c>
      <c r="R2331" s="44">
        <f>IF(VLOOKUP(A2331,$Z$12:$AI$125,8)=VLOOKUP(A2330,$Z$12:$AI$125,8),0,VLOOKUP(A2331,Z$12:$AI$125,8))</f>
        <v>0</v>
      </c>
      <c r="S2331" s="45">
        <f>IF(R2331&gt;0,VLOOKUP(R2331,Y$12:$AH$125,7),0)</f>
        <v>0</v>
      </c>
      <c r="T2331" s="40">
        <f t="shared" si="726"/>
        <v>0</v>
      </c>
      <c r="U2331" s="40">
        <f t="shared" ca="1" si="727"/>
        <v>49.874445260000002</v>
      </c>
      <c r="V2331" s="46" t="str">
        <f t="shared" si="728"/>
        <v>J=</v>
      </c>
      <c r="W2331" s="47">
        <f t="shared" si="729"/>
        <v>45922</v>
      </c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35"/>
      <c r="BD2331" s="35"/>
      <c r="BE2331" s="35"/>
      <c r="BF2331" s="35"/>
      <c r="BG2331" s="35"/>
      <c r="BH2331" s="35"/>
      <c r="BI2331" s="35"/>
      <c r="BJ2331" s="35"/>
      <c r="BK2331" s="35"/>
      <c r="BL2331" s="35"/>
      <c r="BM2331" s="35"/>
      <c r="BN2331" s="35"/>
      <c r="BO2331" s="35"/>
      <c r="BP2331" s="35"/>
      <c r="BQ2331" s="35"/>
      <c r="BR2331" s="35"/>
      <c r="BS2331" s="35"/>
      <c r="BT2331" s="35"/>
      <c r="BU2331" s="35"/>
      <c r="BV2331" s="35"/>
      <c r="BW2331" s="35"/>
      <c r="BX2331" s="35"/>
      <c r="BY2331" s="35"/>
      <c r="BZ2331" s="35"/>
      <c r="CA2331" s="35"/>
      <c r="CB2331" s="35"/>
      <c r="CC2331" s="35"/>
      <c r="CD2331" s="35"/>
      <c r="CE2331" s="35"/>
      <c r="CF2331" s="35"/>
      <c r="CG2331" s="35"/>
      <c r="CH2331" s="35"/>
      <c r="CI2331" s="35"/>
      <c r="CJ2331" s="35"/>
      <c r="CK2331" s="35"/>
      <c r="CL2331" s="35"/>
      <c r="CM2331" s="35"/>
      <c r="CN2331" s="35"/>
      <c r="CO2331" s="35"/>
      <c r="CP2331" s="35"/>
      <c r="CQ2331" s="35"/>
      <c r="CR2331" s="35"/>
      <c r="CS2331" s="35"/>
      <c r="CT2331" s="35"/>
      <c r="CU2331" s="35"/>
      <c r="CV2331" s="35"/>
      <c r="CW2331" s="35"/>
      <c r="CX2331" s="35"/>
      <c r="CY2331" s="35"/>
      <c r="CZ2331" s="35"/>
      <c r="DA2331" s="35"/>
      <c r="DB2331" s="35"/>
      <c r="DC2331" s="35"/>
      <c r="DD2331" s="35"/>
      <c r="DE2331" s="35"/>
      <c r="DF2331" s="35"/>
      <c r="DG2331" s="35"/>
      <c r="DH2331" s="35"/>
      <c r="DI2331" s="35"/>
      <c r="DJ2331" s="35"/>
      <c r="DK2331" s="35"/>
      <c r="DL2331" s="35"/>
      <c r="DM2331" s="35"/>
      <c r="DN2331" s="35"/>
      <c r="DO2331" s="35"/>
      <c r="DP2331" s="35"/>
      <c r="DQ2331" s="35"/>
      <c r="DR2331" s="35"/>
      <c r="DS2331" s="35"/>
      <c r="DT2331" s="35"/>
      <c r="DU2331" s="35"/>
      <c r="DV2331" s="35"/>
      <c r="DW2331" s="35"/>
      <c r="DX2331" s="35"/>
      <c r="DY2331" s="35"/>
      <c r="DZ2331" s="35"/>
      <c r="EA2331" s="35"/>
      <c r="EB2331" s="35"/>
      <c r="EC2331" s="35"/>
      <c r="ED2331" s="35"/>
      <c r="EE2331" s="35"/>
      <c r="EF2331" s="35"/>
      <c r="EG2331" s="35"/>
      <c r="EH2331" s="35"/>
      <c r="EI2331" s="35"/>
      <c r="EJ2331" s="35"/>
      <c r="EK2331" s="35"/>
      <c r="EL2331" s="35"/>
      <c r="EM2331" s="35"/>
      <c r="EN2331" s="35"/>
      <c r="EO2331" s="35"/>
      <c r="EP2331" s="35"/>
      <c r="EQ2331" s="35"/>
      <c r="ER2331" s="35"/>
      <c r="ES2331" s="35"/>
      <c r="ET2331" s="35"/>
      <c r="EU2331" s="35"/>
      <c r="EV2331" s="35"/>
      <c r="EW2331" s="35"/>
      <c r="EX2331" s="35"/>
      <c r="EY2331" s="35"/>
      <c r="EZ2331" s="35"/>
      <c r="FA2331" s="35"/>
      <c r="FB2331" s="35"/>
      <c r="FC2331" s="35"/>
      <c r="FD2331" s="35"/>
      <c r="FE2331" s="35"/>
      <c r="FF2331" s="35"/>
      <c r="FG2331" s="35"/>
      <c r="FH2331" s="35"/>
      <c r="FI2331" s="35"/>
      <c r="FJ2331" s="35"/>
      <c r="FK2331" s="35"/>
      <c r="FL2331" s="35"/>
      <c r="FM2331" s="35"/>
      <c r="FN2331" s="35"/>
      <c r="FO2331" s="35"/>
      <c r="FP2331" s="35"/>
      <c r="FQ2331" s="35"/>
      <c r="FR2331" s="35"/>
      <c r="FS2331" s="35"/>
      <c r="FT2331" s="35"/>
      <c r="FU2331" s="35"/>
      <c r="FV2331" s="35"/>
      <c r="FW2331" s="35"/>
      <c r="FX2331" s="35"/>
      <c r="FY2331" s="35"/>
      <c r="FZ2331" s="35"/>
    </row>
    <row r="2332" spans="1:182" x14ac:dyDescent="0.15">
      <c r="A2332" s="38">
        <f t="shared" si="713"/>
        <v>45776</v>
      </c>
      <c r="B2332" s="39">
        <f t="shared" ca="1" si="714"/>
        <v>3189.1581756800001</v>
      </c>
      <c r="C2332" s="40">
        <f t="shared" si="715"/>
        <v>3137.2723529499999</v>
      </c>
      <c r="D2332" s="41">
        <f ca="1">IF(A2332&lt;$B$1,VLOOKUP(A2332,[1]DI!$A$4:$B$15000,2,FALSE),0)</f>
        <v>0.14149999999999999</v>
      </c>
      <c r="E2332" s="40">
        <f t="shared" ca="1" si="716"/>
        <v>5.2530999999999997E-4</v>
      </c>
      <c r="F2332" s="42">
        <f t="shared" si="710"/>
        <v>1</v>
      </c>
      <c r="G2332" s="43">
        <f t="shared" ca="1" si="717"/>
        <v>1.00052531</v>
      </c>
      <c r="H2332" s="40">
        <f ca="1">TRUNC(PRODUCT(G$10:G2331),15)</f>
        <v>1.6968790836888299</v>
      </c>
      <c r="I2332" s="40">
        <f t="shared" ca="1" si="718"/>
        <v>1.67386656201636</v>
      </c>
      <c r="J2332" s="40">
        <f t="shared" ca="1" si="719"/>
        <v>1.01374812</v>
      </c>
      <c r="K2332" s="42">
        <f t="shared" si="701"/>
        <v>2.7E-2</v>
      </c>
      <c r="L2332" s="63">
        <f t="shared" si="720"/>
        <v>45736</v>
      </c>
      <c r="M2332" s="64">
        <f t="shared" si="721"/>
        <v>26</v>
      </c>
      <c r="N2332" s="44">
        <f t="shared" si="722"/>
        <v>26</v>
      </c>
      <c r="O2332" s="40">
        <f t="shared" si="723"/>
        <v>1.002752552</v>
      </c>
      <c r="P2332" s="65">
        <f t="shared" ca="1" si="724"/>
        <v>1.0165385140000001</v>
      </c>
      <c r="Q2332" s="40">
        <f t="shared" ca="1" si="725"/>
        <v>51.885822730000001</v>
      </c>
      <c r="R2332" s="44">
        <f>IF(VLOOKUP(A2332,$Z$12:$AI$125,8)=VLOOKUP(A2331,$Z$12:$AI$125,8),0,VLOOKUP(A2332,Z$12:$AI$125,8))</f>
        <v>0</v>
      </c>
      <c r="S2332" s="45">
        <f>IF(R2332&gt;0,VLOOKUP(R2332,Y$12:$AH$125,7),0)</f>
        <v>0</v>
      </c>
      <c r="T2332" s="40">
        <f t="shared" si="726"/>
        <v>0</v>
      </c>
      <c r="U2332" s="40">
        <f t="shared" ca="1" si="727"/>
        <v>51.885822730000001</v>
      </c>
      <c r="V2332" s="46" t="str">
        <f t="shared" si="728"/>
        <v>J=</v>
      </c>
      <c r="W2332" s="47">
        <f t="shared" si="729"/>
        <v>45922</v>
      </c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35"/>
      <c r="BD2332" s="35"/>
      <c r="BE2332" s="35"/>
      <c r="BF2332" s="35"/>
      <c r="BG2332" s="35"/>
      <c r="BH2332" s="35"/>
      <c r="BI2332" s="35"/>
      <c r="BJ2332" s="35"/>
      <c r="BK2332" s="35"/>
      <c r="BL2332" s="35"/>
      <c r="BM2332" s="35"/>
      <c r="BN2332" s="35"/>
      <c r="BO2332" s="35"/>
      <c r="BP2332" s="35"/>
      <c r="BQ2332" s="35"/>
      <c r="BR2332" s="35"/>
      <c r="BS2332" s="35"/>
      <c r="BT2332" s="35"/>
      <c r="BU2332" s="35"/>
      <c r="BV2332" s="35"/>
      <c r="BW2332" s="35"/>
      <c r="BX2332" s="35"/>
      <c r="BY2332" s="35"/>
      <c r="BZ2332" s="35"/>
      <c r="CA2332" s="35"/>
      <c r="CB2332" s="35"/>
      <c r="CC2332" s="35"/>
      <c r="CD2332" s="35"/>
      <c r="CE2332" s="35"/>
      <c r="CF2332" s="35"/>
      <c r="CG2332" s="35"/>
      <c r="CH2332" s="35"/>
      <c r="CI2332" s="35"/>
      <c r="CJ2332" s="35"/>
      <c r="CK2332" s="35"/>
      <c r="CL2332" s="35"/>
      <c r="CM2332" s="35"/>
      <c r="CN2332" s="35"/>
      <c r="CO2332" s="35"/>
      <c r="CP2332" s="35"/>
      <c r="CQ2332" s="35"/>
      <c r="CR2332" s="35"/>
      <c r="CS2332" s="35"/>
      <c r="CT2332" s="35"/>
      <c r="CU2332" s="35"/>
      <c r="CV2332" s="35"/>
      <c r="CW2332" s="35"/>
      <c r="CX2332" s="35"/>
      <c r="CY2332" s="35"/>
      <c r="CZ2332" s="35"/>
      <c r="DA2332" s="35"/>
      <c r="DB2332" s="35"/>
      <c r="DC2332" s="35"/>
      <c r="DD2332" s="35"/>
      <c r="DE2332" s="35"/>
      <c r="DF2332" s="35"/>
      <c r="DG2332" s="35"/>
      <c r="DH2332" s="35"/>
      <c r="DI2332" s="35"/>
      <c r="DJ2332" s="35"/>
      <c r="DK2332" s="35"/>
      <c r="DL2332" s="35"/>
      <c r="DM2332" s="35"/>
      <c r="DN2332" s="35"/>
      <c r="DO2332" s="35"/>
      <c r="DP2332" s="35"/>
      <c r="DQ2332" s="35"/>
      <c r="DR2332" s="35"/>
      <c r="DS2332" s="35"/>
      <c r="DT2332" s="35"/>
      <c r="DU2332" s="35"/>
      <c r="DV2332" s="35"/>
      <c r="DW2332" s="35"/>
      <c r="DX2332" s="35"/>
      <c r="DY2332" s="35"/>
      <c r="DZ2332" s="35"/>
      <c r="EA2332" s="35"/>
      <c r="EB2332" s="35"/>
      <c r="EC2332" s="35"/>
      <c r="ED2332" s="35"/>
      <c r="EE2332" s="35"/>
      <c r="EF2332" s="35"/>
      <c r="EG2332" s="35"/>
      <c r="EH2332" s="35"/>
      <c r="EI2332" s="35"/>
      <c r="EJ2332" s="35"/>
      <c r="EK2332" s="35"/>
      <c r="EL2332" s="35"/>
      <c r="EM2332" s="35"/>
      <c r="EN2332" s="35"/>
      <c r="EO2332" s="35"/>
      <c r="EP2332" s="35"/>
      <c r="EQ2332" s="35"/>
      <c r="ER2332" s="35"/>
      <c r="ES2332" s="35"/>
      <c r="ET2332" s="35"/>
      <c r="EU2332" s="35"/>
      <c r="EV2332" s="35"/>
      <c r="EW2332" s="35"/>
      <c r="EX2332" s="35"/>
      <c r="EY2332" s="35"/>
      <c r="EZ2332" s="35"/>
      <c r="FA2332" s="35"/>
      <c r="FB2332" s="35"/>
      <c r="FC2332" s="35"/>
      <c r="FD2332" s="35"/>
      <c r="FE2332" s="35"/>
      <c r="FF2332" s="35"/>
      <c r="FG2332" s="35"/>
      <c r="FH2332" s="35"/>
      <c r="FI2332" s="35"/>
      <c r="FJ2332" s="35"/>
      <c r="FK2332" s="35"/>
      <c r="FL2332" s="35"/>
      <c r="FM2332" s="35"/>
      <c r="FN2332" s="35"/>
      <c r="FO2332" s="35"/>
      <c r="FP2332" s="35"/>
      <c r="FQ2332" s="35"/>
      <c r="FR2332" s="35"/>
      <c r="FS2332" s="35"/>
      <c r="FT2332" s="35"/>
      <c r="FU2332" s="35"/>
      <c r="FV2332" s="35"/>
      <c r="FW2332" s="35"/>
      <c r="FX2332" s="35"/>
      <c r="FY2332" s="35"/>
      <c r="FZ2332" s="35"/>
    </row>
    <row r="2333" spans="1:182" x14ac:dyDescent="0.15">
      <c r="A2333" s="38">
        <f t="shared" si="713"/>
        <v>45777</v>
      </c>
      <c r="B2333" s="39">
        <f t="shared" ca="1" si="714"/>
        <v>3191.1708268699999</v>
      </c>
      <c r="C2333" s="40">
        <f t="shared" si="715"/>
        <v>3137.2723529499999</v>
      </c>
      <c r="D2333" s="41">
        <f ca="1">IF(A2333&lt;$B$1,VLOOKUP(A2333,[1]DI!$A$4:$B$15000,2,FALSE),0)</f>
        <v>0.14149999999999999</v>
      </c>
      <c r="E2333" s="40">
        <f t="shared" ca="1" si="716"/>
        <v>5.2530999999999997E-4</v>
      </c>
      <c r="F2333" s="42">
        <f t="shared" si="710"/>
        <v>1</v>
      </c>
      <c r="G2333" s="43">
        <f t="shared" ca="1" si="717"/>
        <v>1.00052531</v>
      </c>
      <c r="H2333" s="40">
        <f ca="1">TRUNC(PRODUCT(G$10:G2332),15)</f>
        <v>1.6977704712402799</v>
      </c>
      <c r="I2333" s="40">
        <f t="shared" ca="1" si="718"/>
        <v>1.67386656201636</v>
      </c>
      <c r="J2333" s="40">
        <f t="shared" ca="1" si="719"/>
        <v>1.0142806499999999</v>
      </c>
      <c r="K2333" s="42">
        <f t="shared" si="701"/>
        <v>2.7E-2</v>
      </c>
      <c r="L2333" s="63">
        <f t="shared" si="720"/>
        <v>45736</v>
      </c>
      <c r="M2333" s="64">
        <f t="shared" si="721"/>
        <v>27</v>
      </c>
      <c r="N2333" s="44">
        <f t="shared" si="722"/>
        <v>27</v>
      </c>
      <c r="O2333" s="40">
        <f t="shared" si="723"/>
        <v>1.002858571</v>
      </c>
      <c r="P2333" s="65">
        <f t="shared" ca="1" si="724"/>
        <v>1.017180043</v>
      </c>
      <c r="Q2333" s="40">
        <f t="shared" ca="1" si="725"/>
        <v>53.898473920000001</v>
      </c>
      <c r="R2333" s="44">
        <f>IF(VLOOKUP(A2333,$Z$12:$AI$125,8)=VLOOKUP(A2332,$Z$12:$AI$125,8),0,VLOOKUP(A2333,Z$12:$AI$125,8))</f>
        <v>0</v>
      </c>
      <c r="S2333" s="45">
        <f>IF(R2333&gt;0,VLOOKUP(R2333,Y$12:$AH$125,7),0)</f>
        <v>0</v>
      </c>
      <c r="T2333" s="40">
        <f t="shared" si="726"/>
        <v>0</v>
      </c>
      <c r="U2333" s="40">
        <f t="shared" ca="1" si="727"/>
        <v>53.898473920000001</v>
      </c>
      <c r="V2333" s="46" t="str">
        <f t="shared" si="728"/>
        <v>J=</v>
      </c>
      <c r="W2333" s="47">
        <f t="shared" si="729"/>
        <v>45922</v>
      </c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35"/>
      <c r="BD2333" s="35"/>
      <c r="BE2333" s="35"/>
      <c r="BF2333" s="35"/>
      <c r="BG2333" s="35"/>
      <c r="BH2333" s="35"/>
      <c r="BI2333" s="35"/>
      <c r="BJ2333" s="35"/>
      <c r="BK2333" s="35"/>
      <c r="BL2333" s="35"/>
      <c r="BM2333" s="35"/>
      <c r="BN2333" s="35"/>
      <c r="BO2333" s="35"/>
      <c r="BP2333" s="35"/>
      <c r="BQ2333" s="35"/>
      <c r="BR2333" s="35"/>
      <c r="BS2333" s="35"/>
      <c r="BT2333" s="35"/>
      <c r="BU2333" s="35"/>
      <c r="BV2333" s="35"/>
      <c r="BW2333" s="35"/>
      <c r="BX2333" s="35"/>
      <c r="BY2333" s="35"/>
      <c r="BZ2333" s="35"/>
      <c r="CA2333" s="35"/>
      <c r="CB2333" s="35"/>
      <c r="CC2333" s="35"/>
      <c r="CD2333" s="35"/>
      <c r="CE2333" s="35"/>
      <c r="CF2333" s="35"/>
      <c r="CG2333" s="35"/>
      <c r="CH2333" s="35"/>
      <c r="CI2333" s="35"/>
      <c r="CJ2333" s="35"/>
      <c r="CK2333" s="35"/>
      <c r="CL2333" s="35"/>
      <c r="CM2333" s="35"/>
      <c r="CN2333" s="35"/>
      <c r="CO2333" s="35"/>
      <c r="CP2333" s="35"/>
      <c r="CQ2333" s="35"/>
      <c r="CR2333" s="35"/>
      <c r="CS2333" s="35"/>
      <c r="CT2333" s="35"/>
      <c r="CU2333" s="35"/>
      <c r="CV2333" s="35"/>
      <c r="CW2333" s="35"/>
      <c r="CX2333" s="35"/>
      <c r="CY2333" s="35"/>
      <c r="CZ2333" s="35"/>
      <c r="DA2333" s="35"/>
      <c r="DB2333" s="35"/>
      <c r="DC2333" s="35"/>
      <c r="DD2333" s="35"/>
      <c r="DE2333" s="35"/>
      <c r="DF2333" s="35"/>
      <c r="DG2333" s="35"/>
      <c r="DH2333" s="35"/>
      <c r="DI2333" s="35"/>
      <c r="DJ2333" s="35"/>
      <c r="DK2333" s="35"/>
      <c r="DL2333" s="35"/>
      <c r="DM2333" s="35"/>
      <c r="DN2333" s="35"/>
      <c r="DO2333" s="35"/>
      <c r="DP2333" s="35"/>
      <c r="DQ2333" s="35"/>
      <c r="DR2333" s="35"/>
      <c r="DS2333" s="35"/>
      <c r="DT2333" s="35"/>
      <c r="DU2333" s="35"/>
      <c r="DV2333" s="35"/>
      <c r="DW2333" s="35"/>
      <c r="DX2333" s="35"/>
      <c r="DY2333" s="35"/>
      <c r="DZ2333" s="35"/>
      <c r="EA2333" s="35"/>
      <c r="EB2333" s="35"/>
      <c r="EC2333" s="35"/>
      <c r="ED2333" s="35"/>
      <c r="EE2333" s="35"/>
      <c r="EF2333" s="35"/>
      <c r="EG2333" s="35"/>
      <c r="EH2333" s="35"/>
      <c r="EI2333" s="35"/>
      <c r="EJ2333" s="35"/>
      <c r="EK2333" s="35"/>
      <c r="EL2333" s="35"/>
      <c r="EM2333" s="35"/>
      <c r="EN2333" s="35"/>
      <c r="EO2333" s="35"/>
      <c r="EP2333" s="35"/>
      <c r="EQ2333" s="35"/>
      <c r="ER2333" s="35"/>
      <c r="ES2333" s="35"/>
      <c r="ET2333" s="35"/>
      <c r="EU2333" s="35"/>
      <c r="EV2333" s="35"/>
      <c r="EW2333" s="35"/>
      <c r="EX2333" s="35"/>
      <c r="EY2333" s="35"/>
      <c r="EZ2333" s="35"/>
      <c r="FA2333" s="35"/>
      <c r="FB2333" s="35"/>
      <c r="FC2333" s="35"/>
      <c r="FD2333" s="35"/>
      <c r="FE2333" s="35"/>
      <c r="FF2333" s="35"/>
      <c r="FG2333" s="35"/>
      <c r="FH2333" s="35"/>
      <c r="FI2333" s="35"/>
      <c r="FJ2333" s="35"/>
      <c r="FK2333" s="35"/>
      <c r="FL2333" s="35"/>
      <c r="FM2333" s="35"/>
      <c r="FN2333" s="35"/>
      <c r="FO2333" s="35"/>
      <c r="FP2333" s="35"/>
      <c r="FQ2333" s="35"/>
      <c r="FR2333" s="35"/>
      <c r="FS2333" s="35"/>
      <c r="FT2333" s="35"/>
      <c r="FU2333" s="35"/>
      <c r="FV2333" s="35"/>
      <c r="FW2333" s="35"/>
      <c r="FX2333" s="35"/>
      <c r="FY2333" s="35"/>
      <c r="FZ2333" s="35"/>
    </row>
    <row r="2334" spans="1:182" x14ac:dyDescent="0.15">
      <c r="A2334" s="38">
        <f t="shared" si="713"/>
        <v>45778</v>
      </c>
      <c r="B2334" s="39">
        <f t="shared" ca="1" si="714"/>
        <v>3193.1847769000001</v>
      </c>
      <c r="C2334" s="40">
        <f t="shared" si="715"/>
        <v>3137.2723529499999</v>
      </c>
      <c r="D2334" s="41">
        <f ca="1">IF(A2334&lt;$B$1,VLOOKUP(A2334,[1]DI!$A$4:$B$15000,2,FALSE),0)</f>
        <v>0</v>
      </c>
      <c r="E2334" s="40">
        <f t="shared" ca="1" si="716"/>
        <v>0</v>
      </c>
      <c r="F2334" s="42">
        <f t="shared" si="710"/>
        <v>1</v>
      </c>
      <c r="G2334" s="43">
        <f t="shared" ca="1" si="717"/>
        <v>1</v>
      </c>
      <c r="H2334" s="40">
        <f ca="1">TRUNC(PRODUCT(G$10:G2333),15)</f>
        <v>1.69866232704653</v>
      </c>
      <c r="I2334" s="40">
        <f t="shared" ca="1" si="718"/>
        <v>1.67386656201636</v>
      </c>
      <c r="J2334" s="40">
        <f t="shared" ca="1" si="719"/>
        <v>1.01481347</v>
      </c>
      <c r="K2334" s="42">
        <f t="shared" si="701"/>
        <v>2.7E-2</v>
      </c>
      <c r="L2334" s="63">
        <f t="shared" si="720"/>
        <v>45736</v>
      </c>
      <c r="M2334" s="64">
        <f t="shared" si="721"/>
        <v>27</v>
      </c>
      <c r="N2334" s="44">
        <f t="shared" si="722"/>
        <v>28</v>
      </c>
      <c r="O2334" s="40">
        <f t="shared" si="723"/>
        <v>1.0029646000000001</v>
      </c>
      <c r="P2334" s="65">
        <f t="shared" ca="1" si="724"/>
        <v>1.017821986</v>
      </c>
      <c r="Q2334" s="40">
        <f t="shared" ca="1" si="725"/>
        <v>55.912423949999997</v>
      </c>
      <c r="R2334" s="44">
        <f>IF(VLOOKUP(A2334,$Z$12:$AI$125,8)=VLOOKUP(A2333,$Z$12:$AI$125,8),0,VLOOKUP(A2334,Z$12:$AI$125,8))</f>
        <v>0</v>
      </c>
      <c r="S2334" s="45">
        <f>IF(R2334&gt;0,VLOOKUP(R2334,Y$12:$AH$125,7),0)</f>
        <v>0</v>
      </c>
      <c r="T2334" s="40">
        <f t="shared" si="726"/>
        <v>0</v>
      </c>
      <c r="U2334" s="40">
        <f t="shared" ca="1" si="727"/>
        <v>55.912423949999997</v>
      </c>
      <c r="V2334" s="46" t="str">
        <f t="shared" si="728"/>
        <v>J=</v>
      </c>
      <c r="W2334" s="47">
        <f t="shared" si="729"/>
        <v>45922</v>
      </c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  <c r="AX2334" s="35"/>
      <c r="AY2334" s="35"/>
      <c r="AZ2334" s="35"/>
      <c r="BA2334" s="35"/>
      <c r="BB2334" s="35"/>
      <c r="BC2334" s="35"/>
      <c r="BD2334" s="35"/>
      <c r="BE2334" s="35"/>
      <c r="BF2334" s="35"/>
      <c r="BG2334" s="35"/>
      <c r="BH2334" s="35"/>
      <c r="BI2334" s="35"/>
      <c r="BJ2334" s="35"/>
      <c r="BK2334" s="35"/>
      <c r="BL2334" s="35"/>
      <c r="BM2334" s="35"/>
      <c r="BN2334" s="35"/>
      <c r="BO2334" s="35"/>
      <c r="BP2334" s="35"/>
      <c r="BQ2334" s="35"/>
      <c r="BR2334" s="35"/>
      <c r="BS2334" s="35"/>
      <c r="BT2334" s="35"/>
      <c r="BU2334" s="35"/>
      <c r="BV2334" s="35"/>
      <c r="BW2334" s="35"/>
      <c r="BX2334" s="35"/>
      <c r="BY2334" s="35"/>
      <c r="BZ2334" s="35"/>
      <c r="CA2334" s="35"/>
      <c r="CB2334" s="35"/>
      <c r="CC2334" s="35"/>
      <c r="CD2334" s="35"/>
      <c r="CE2334" s="35"/>
      <c r="CF2334" s="35"/>
      <c r="CG2334" s="35"/>
      <c r="CH2334" s="35"/>
      <c r="CI2334" s="35"/>
      <c r="CJ2334" s="35"/>
      <c r="CK2334" s="35"/>
      <c r="CL2334" s="35"/>
      <c r="CM2334" s="35"/>
      <c r="CN2334" s="35"/>
      <c r="CO2334" s="35"/>
      <c r="CP2334" s="35"/>
      <c r="CQ2334" s="35"/>
      <c r="CR2334" s="35"/>
      <c r="CS2334" s="35"/>
      <c r="CT2334" s="35"/>
      <c r="CU2334" s="35"/>
      <c r="CV2334" s="35"/>
      <c r="CW2334" s="35"/>
      <c r="CX2334" s="35"/>
      <c r="CY2334" s="35"/>
      <c r="CZ2334" s="35"/>
      <c r="DA2334" s="35"/>
      <c r="DB2334" s="35"/>
      <c r="DC2334" s="35"/>
      <c r="DD2334" s="35"/>
      <c r="DE2334" s="35"/>
      <c r="DF2334" s="35"/>
      <c r="DG2334" s="35"/>
      <c r="DH2334" s="35"/>
      <c r="DI2334" s="35"/>
      <c r="DJ2334" s="35"/>
      <c r="DK2334" s="35"/>
      <c r="DL2334" s="35"/>
      <c r="DM2334" s="35"/>
      <c r="DN2334" s="35"/>
      <c r="DO2334" s="35"/>
      <c r="DP2334" s="35"/>
      <c r="DQ2334" s="35"/>
      <c r="DR2334" s="35"/>
      <c r="DS2334" s="35"/>
      <c r="DT2334" s="35"/>
      <c r="DU2334" s="35"/>
      <c r="DV2334" s="35"/>
      <c r="DW2334" s="35"/>
      <c r="DX2334" s="35"/>
      <c r="DY2334" s="35"/>
      <c r="DZ2334" s="35"/>
      <c r="EA2334" s="35"/>
      <c r="EB2334" s="35"/>
      <c r="EC2334" s="35"/>
      <c r="ED2334" s="35"/>
      <c r="EE2334" s="35"/>
      <c r="EF2334" s="35"/>
      <c r="EG2334" s="35"/>
      <c r="EH2334" s="35"/>
      <c r="EI2334" s="35"/>
      <c r="EJ2334" s="35"/>
      <c r="EK2334" s="35"/>
      <c r="EL2334" s="35"/>
      <c r="EM2334" s="35"/>
      <c r="EN2334" s="35"/>
      <c r="EO2334" s="35"/>
      <c r="EP2334" s="35"/>
      <c r="EQ2334" s="35"/>
      <c r="ER2334" s="35"/>
      <c r="ES2334" s="35"/>
      <c r="ET2334" s="35"/>
      <c r="EU2334" s="35"/>
      <c r="EV2334" s="35"/>
      <c r="EW2334" s="35"/>
      <c r="EX2334" s="35"/>
      <c r="EY2334" s="35"/>
      <c r="EZ2334" s="35"/>
      <c r="FA2334" s="35"/>
      <c r="FB2334" s="35"/>
      <c r="FC2334" s="35"/>
      <c r="FD2334" s="35"/>
      <c r="FE2334" s="35"/>
      <c r="FF2334" s="35"/>
      <c r="FG2334" s="35"/>
      <c r="FH2334" s="35"/>
      <c r="FI2334" s="35"/>
      <c r="FJ2334" s="35"/>
      <c r="FK2334" s="35"/>
      <c r="FL2334" s="35"/>
      <c r="FM2334" s="35"/>
      <c r="FN2334" s="35"/>
      <c r="FO2334" s="35"/>
      <c r="FP2334" s="35"/>
      <c r="FQ2334" s="35"/>
      <c r="FR2334" s="35"/>
      <c r="FS2334" s="35"/>
      <c r="FT2334" s="35"/>
      <c r="FU2334" s="35"/>
      <c r="FV2334" s="35"/>
      <c r="FW2334" s="35"/>
      <c r="FX2334" s="35"/>
      <c r="FY2334" s="35"/>
      <c r="FZ2334" s="35"/>
    </row>
    <row r="2335" spans="1:182" x14ac:dyDescent="0.15">
      <c r="A2335" s="38">
        <f t="shared" si="713"/>
        <v>45779</v>
      </c>
      <c r="B2335" s="39">
        <f t="shared" ca="1" si="714"/>
        <v>3193.1847769000001</v>
      </c>
      <c r="C2335" s="40">
        <f t="shared" si="715"/>
        <v>3137.2723529499999</v>
      </c>
      <c r="D2335" s="41">
        <f ca="1">IF(A2335&lt;$B$1,VLOOKUP(A2335,[1]DI!$A$4:$B$15000,2,FALSE),0)</f>
        <v>0.14149999999999999</v>
      </c>
      <c r="E2335" s="40">
        <f t="shared" ca="1" si="716"/>
        <v>5.2530999999999997E-4</v>
      </c>
      <c r="F2335" s="42">
        <f t="shared" si="710"/>
        <v>1</v>
      </c>
      <c r="G2335" s="43">
        <f t="shared" ca="1" si="717"/>
        <v>1.00052531</v>
      </c>
      <c r="H2335" s="40">
        <f ca="1">TRUNC(PRODUCT(G$10:G2334),15)</f>
        <v>1.69866232704653</v>
      </c>
      <c r="I2335" s="40">
        <f t="shared" ca="1" si="718"/>
        <v>1.67386656201636</v>
      </c>
      <c r="J2335" s="40">
        <f t="shared" ca="1" si="719"/>
        <v>1.01481347</v>
      </c>
      <c r="K2335" s="42">
        <f t="shared" si="701"/>
        <v>2.7E-2</v>
      </c>
      <c r="L2335" s="63">
        <f t="shared" si="720"/>
        <v>45736</v>
      </c>
      <c r="M2335" s="64">
        <f t="shared" si="721"/>
        <v>28</v>
      </c>
      <c r="N2335" s="44">
        <f t="shared" si="722"/>
        <v>28</v>
      </c>
      <c r="O2335" s="40">
        <f t="shared" si="723"/>
        <v>1.0029646000000001</v>
      </c>
      <c r="P2335" s="65">
        <f t="shared" ca="1" si="724"/>
        <v>1.017821986</v>
      </c>
      <c r="Q2335" s="40">
        <f t="shared" ca="1" si="725"/>
        <v>55.912423949999997</v>
      </c>
      <c r="R2335" s="44">
        <f>IF(VLOOKUP(A2335,$Z$12:$AI$125,8)=VLOOKUP(A2334,$Z$12:$AI$125,8),0,VLOOKUP(A2335,Z$12:$AI$125,8))</f>
        <v>0</v>
      </c>
      <c r="S2335" s="45">
        <f>IF(R2335&gt;0,VLOOKUP(R2335,Y$12:$AH$125,7),0)</f>
        <v>0</v>
      </c>
      <c r="T2335" s="40">
        <f t="shared" si="726"/>
        <v>0</v>
      </c>
      <c r="U2335" s="40">
        <f t="shared" ca="1" si="727"/>
        <v>55.912423949999997</v>
      </c>
      <c r="V2335" s="46" t="str">
        <f t="shared" si="728"/>
        <v>J=</v>
      </c>
      <c r="W2335" s="47">
        <f t="shared" si="729"/>
        <v>45922</v>
      </c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35"/>
      <c r="BD2335" s="35"/>
      <c r="BE2335" s="35"/>
      <c r="BF2335" s="35"/>
      <c r="BG2335" s="35"/>
      <c r="BH2335" s="35"/>
      <c r="BI2335" s="35"/>
      <c r="BJ2335" s="35"/>
      <c r="BK2335" s="35"/>
      <c r="BL2335" s="35"/>
      <c r="BM2335" s="35"/>
      <c r="BN2335" s="35"/>
      <c r="BO2335" s="35"/>
      <c r="BP2335" s="35"/>
      <c r="BQ2335" s="35"/>
      <c r="BR2335" s="35"/>
      <c r="BS2335" s="35"/>
      <c r="BT2335" s="35"/>
      <c r="BU2335" s="35"/>
      <c r="BV2335" s="35"/>
      <c r="BW2335" s="35"/>
      <c r="BX2335" s="35"/>
      <c r="BY2335" s="35"/>
      <c r="BZ2335" s="35"/>
      <c r="CA2335" s="35"/>
      <c r="CB2335" s="35"/>
      <c r="CC2335" s="35"/>
      <c r="CD2335" s="35"/>
      <c r="CE2335" s="35"/>
      <c r="CF2335" s="35"/>
      <c r="CG2335" s="35"/>
      <c r="CH2335" s="35"/>
      <c r="CI2335" s="35"/>
      <c r="CJ2335" s="35"/>
      <c r="CK2335" s="35"/>
      <c r="CL2335" s="35"/>
      <c r="CM2335" s="35"/>
      <c r="CN2335" s="35"/>
      <c r="CO2335" s="35"/>
      <c r="CP2335" s="35"/>
      <c r="CQ2335" s="35"/>
      <c r="CR2335" s="35"/>
      <c r="CS2335" s="35"/>
      <c r="CT2335" s="35"/>
      <c r="CU2335" s="35"/>
      <c r="CV2335" s="35"/>
      <c r="CW2335" s="35"/>
      <c r="CX2335" s="35"/>
      <c r="CY2335" s="35"/>
      <c r="CZ2335" s="35"/>
      <c r="DA2335" s="35"/>
      <c r="DB2335" s="35"/>
      <c r="DC2335" s="35"/>
      <c r="DD2335" s="35"/>
      <c r="DE2335" s="35"/>
      <c r="DF2335" s="35"/>
      <c r="DG2335" s="35"/>
      <c r="DH2335" s="35"/>
      <c r="DI2335" s="35"/>
      <c r="DJ2335" s="35"/>
      <c r="DK2335" s="35"/>
      <c r="DL2335" s="35"/>
      <c r="DM2335" s="35"/>
      <c r="DN2335" s="35"/>
      <c r="DO2335" s="35"/>
      <c r="DP2335" s="35"/>
      <c r="DQ2335" s="35"/>
      <c r="DR2335" s="35"/>
      <c r="DS2335" s="35"/>
      <c r="DT2335" s="35"/>
      <c r="DU2335" s="35"/>
      <c r="DV2335" s="35"/>
      <c r="DW2335" s="35"/>
      <c r="DX2335" s="35"/>
      <c r="DY2335" s="35"/>
      <c r="DZ2335" s="35"/>
      <c r="EA2335" s="35"/>
      <c r="EB2335" s="35"/>
      <c r="EC2335" s="35"/>
      <c r="ED2335" s="35"/>
      <c r="EE2335" s="35"/>
      <c r="EF2335" s="35"/>
      <c r="EG2335" s="35"/>
      <c r="EH2335" s="35"/>
      <c r="EI2335" s="35"/>
      <c r="EJ2335" s="35"/>
      <c r="EK2335" s="35"/>
      <c r="EL2335" s="35"/>
      <c r="EM2335" s="35"/>
      <c r="EN2335" s="35"/>
      <c r="EO2335" s="35"/>
      <c r="EP2335" s="35"/>
      <c r="EQ2335" s="35"/>
      <c r="ER2335" s="35"/>
      <c r="ES2335" s="35"/>
      <c r="ET2335" s="35"/>
      <c r="EU2335" s="35"/>
      <c r="EV2335" s="35"/>
      <c r="EW2335" s="35"/>
      <c r="EX2335" s="35"/>
      <c r="EY2335" s="35"/>
      <c r="EZ2335" s="35"/>
      <c r="FA2335" s="35"/>
      <c r="FB2335" s="35"/>
      <c r="FC2335" s="35"/>
      <c r="FD2335" s="35"/>
      <c r="FE2335" s="35"/>
      <c r="FF2335" s="35"/>
      <c r="FG2335" s="35"/>
      <c r="FH2335" s="35"/>
      <c r="FI2335" s="35"/>
      <c r="FJ2335" s="35"/>
      <c r="FK2335" s="35"/>
      <c r="FL2335" s="35"/>
      <c r="FM2335" s="35"/>
      <c r="FN2335" s="35"/>
      <c r="FO2335" s="35"/>
      <c r="FP2335" s="35"/>
      <c r="FQ2335" s="35"/>
      <c r="FR2335" s="35"/>
      <c r="FS2335" s="35"/>
      <c r="FT2335" s="35"/>
      <c r="FU2335" s="35"/>
      <c r="FV2335" s="35"/>
      <c r="FW2335" s="35"/>
      <c r="FX2335" s="35"/>
      <c r="FY2335" s="35"/>
      <c r="FZ2335" s="35"/>
    </row>
    <row r="2336" spans="1:182" x14ac:dyDescent="0.15">
      <c r="A2336" s="38">
        <f t="shared" si="713"/>
        <v>45780</v>
      </c>
      <c r="B2336" s="39">
        <f t="shared" ca="1" si="714"/>
        <v>3195.19996928</v>
      </c>
      <c r="C2336" s="40">
        <f t="shared" si="715"/>
        <v>3137.2723529499999</v>
      </c>
      <c r="D2336" s="41">
        <f ca="1">IF(A2336&lt;$B$1,VLOOKUP(A2336,[1]DI!$A$4:$B$15000,2,FALSE),0)</f>
        <v>0</v>
      </c>
      <c r="E2336" s="40">
        <f t="shared" ca="1" si="716"/>
        <v>0</v>
      </c>
      <c r="F2336" s="42">
        <f t="shared" si="710"/>
        <v>1</v>
      </c>
      <c r="G2336" s="43">
        <f t="shared" ca="1" si="717"/>
        <v>1</v>
      </c>
      <c r="H2336" s="40">
        <f ca="1">TRUNC(PRODUCT(G$10:G2335),15)</f>
        <v>1.69955465135355</v>
      </c>
      <c r="I2336" s="40">
        <f t="shared" ca="1" si="718"/>
        <v>1.67386656201636</v>
      </c>
      <c r="J2336" s="40">
        <f t="shared" ca="1" si="719"/>
        <v>1.01534656</v>
      </c>
      <c r="K2336" s="42">
        <f t="shared" si="701"/>
        <v>2.7E-2</v>
      </c>
      <c r="L2336" s="63">
        <f t="shared" si="720"/>
        <v>45736</v>
      </c>
      <c r="M2336" s="64">
        <f t="shared" si="721"/>
        <v>28</v>
      </c>
      <c r="N2336" s="44">
        <f t="shared" si="722"/>
        <v>29</v>
      </c>
      <c r="O2336" s="40">
        <f t="shared" si="723"/>
        <v>1.0030706410000001</v>
      </c>
      <c r="P2336" s="65">
        <f t="shared" ca="1" si="724"/>
        <v>1.0184643250000001</v>
      </c>
      <c r="Q2336" s="40">
        <f t="shared" ca="1" si="725"/>
        <v>57.927616329999999</v>
      </c>
      <c r="R2336" s="44">
        <f>IF(VLOOKUP(A2336,$Z$12:$AI$125,8)=VLOOKUP(A2335,$Z$12:$AI$125,8),0,VLOOKUP(A2336,Z$12:$AI$125,8))</f>
        <v>0</v>
      </c>
      <c r="S2336" s="45">
        <f>IF(R2336&gt;0,VLOOKUP(R2336,Y$12:$AH$125,7),0)</f>
        <v>0</v>
      </c>
      <c r="T2336" s="40">
        <f t="shared" si="726"/>
        <v>0</v>
      </c>
      <c r="U2336" s="40">
        <f t="shared" ca="1" si="727"/>
        <v>57.927616329999999</v>
      </c>
      <c r="V2336" s="46" t="str">
        <f t="shared" si="728"/>
        <v>J=</v>
      </c>
      <c r="W2336" s="47">
        <f t="shared" si="729"/>
        <v>45922</v>
      </c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35"/>
      <c r="BD2336" s="35"/>
      <c r="BE2336" s="35"/>
      <c r="BF2336" s="35"/>
      <c r="BG2336" s="35"/>
      <c r="BH2336" s="35"/>
      <c r="BI2336" s="35"/>
      <c r="BJ2336" s="35"/>
      <c r="BK2336" s="35"/>
      <c r="BL2336" s="35"/>
      <c r="BM2336" s="35"/>
      <c r="BN2336" s="35"/>
      <c r="BO2336" s="35"/>
      <c r="BP2336" s="35"/>
      <c r="BQ2336" s="35"/>
      <c r="BR2336" s="35"/>
      <c r="BS2336" s="35"/>
      <c r="BT2336" s="35"/>
      <c r="BU2336" s="35"/>
      <c r="BV2336" s="35"/>
      <c r="BW2336" s="35"/>
      <c r="BX2336" s="35"/>
      <c r="BY2336" s="35"/>
      <c r="BZ2336" s="35"/>
      <c r="CA2336" s="35"/>
      <c r="CB2336" s="35"/>
      <c r="CC2336" s="35"/>
      <c r="CD2336" s="35"/>
      <c r="CE2336" s="35"/>
      <c r="CF2336" s="35"/>
      <c r="CG2336" s="35"/>
      <c r="CH2336" s="35"/>
      <c r="CI2336" s="35"/>
      <c r="CJ2336" s="35"/>
      <c r="CK2336" s="35"/>
      <c r="CL2336" s="35"/>
      <c r="CM2336" s="35"/>
      <c r="CN2336" s="35"/>
      <c r="CO2336" s="35"/>
      <c r="CP2336" s="35"/>
      <c r="CQ2336" s="35"/>
      <c r="CR2336" s="35"/>
      <c r="CS2336" s="35"/>
      <c r="CT2336" s="35"/>
      <c r="CU2336" s="35"/>
      <c r="CV2336" s="35"/>
      <c r="CW2336" s="35"/>
      <c r="CX2336" s="35"/>
      <c r="CY2336" s="35"/>
      <c r="CZ2336" s="35"/>
      <c r="DA2336" s="35"/>
      <c r="DB2336" s="35"/>
      <c r="DC2336" s="35"/>
      <c r="DD2336" s="35"/>
      <c r="DE2336" s="35"/>
      <c r="DF2336" s="35"/>
      <c r="DG2336" s="35"/>
      <c r="DH2336" s="35"/>
      <c r="DI2336" s="35"/>
      <c r="DJ2336" s="35"/>
      <c r="DK2336" s="35"/>
      <c r="DL2336" s="35"/>
      <c r="DM2336" s="35"/>
      <c r="DN2336" s="35"/>
      <c r="DO2336" s="35"/>
      <c r="DP2336" s="35"/>
      <c r="DQ2336" s="35"/>
      <c r="DR2336" s="35"/>
      <c r="DS2336" s="35"/>
      <c r="DT2336" s="35"/>
      <c r="DU2336" s="35"/>
      <c r="DV2336" s="35"/>
      <c r="DW2336" s="35"/>
      <c r="DX2336" s="35"/>
      <c r="DY2336" s="35"/>
      <c r="DZ2336" s="35"/>
      <c r="EA2336" s="35"/>
      <c r="EB2336" s="35"/>
      <c r="EC2336" s="35"/>
      <c r="ED2336" s="35"/>
      <c r="EE2336" s="35"/>
      <c r="EF2336" s="35"/>
      <c r="EG2336" s="35"/>
      <c r="EH2336" s="35"/>
      <c r="EI2336" s="35"/>
      <c r="EJ2336" s="35"/>
      <c r="EK2336" s="35"/>
      <c r="EL2336" s="35"/>
      <c r="EM2336" s="35"/>
      <c r="EN2336" s="35"/>
      <c r="EO2336" s="35"/>
      <c r="EP2336" s="35"/>
      <c r="EQ2336" s="35"/>
      <c r="ER2336" s="35"/>
      <c r="ES2336" s="35"/>
      <c r="ET2336" s="35"/>
      <c r="EU2336" s="35"/>
      <c r="EV2336" s="35"/>
      <c r="EW2336" s="35"/>
      <c r="EX2336" s="35"/>
      <c r="EY2336" s="35"/>
      <c r="EZ2336" s="35"/>
      <c r="FA2336" s="35"/>
      <c r="FB2336" s="35"/>
      <c r="FC2336" s="35"/>
      <c r="FD2336" s="35"/>
      <c r="FE2336" s="35"/>
      <c r="FF2336" s="35"/>
      <c r="FG2336" s="35"/>
      <c r="FH2336" s="35"/>
      <c r="FI2336" s="35"/>
      <c r="FJ2336" s="35"/>
      <c r="FK2336" s="35"/>
      <c r="FL2336" s="35"/>
      <c r="FM2336" s="35"/>
      <c r="FN2336" s="35"/>
      <c r="FO2336" s="35"/>
      <c r="FP2336" s="35"/>
      <c r="FQ2336" s="35"/>
      <c r="FR2336" s="35"/>
      <c r="FS2336" s="35"/>
      <c r="FT2336" s="35"/>
      <c r="FU2336" s="35"/>
      <c r="FV2336" s="35"/>
      <c r="FW2336" s="35"/>
      <c r="FX2336" s="35"/>
      <c r="FY2336" s="35"/>
      <c r="FZ2336" s="35"/>
    </row>
    <row r="2337" spans="1:182" x14ac:dyDescent="0.15">
      <c r="A2337" s="38">
        <f t="shared" si="713"/>
        <v>45781</v>
      </c>
      <c r="B2337" s="39">
        <f t="shared" ca="1" si="714"/>
        <v>3195.19996928</v>
      </c>
      <c r="C2337" s="40">
        <f t="shared" si="715"/>
        <v>3137.2723529499999</v>
      </c>
      <c r="D2337" s="41">
        <f ca="1">IF(A2337&lt;$B$1,VLOOKUP(A2337,[1]DI!$A$4:$B$15000,2,FALSE),0)</f>
        <v>0</v>
      </c>
      <c r="E2337" s="40">
        <f t="shared" ca="1" si="716"/>
        <v>0</v>
      </c>
      <c r="F2337" s="42">
        <f t="shared" si="710"/>
        <v>1</v>
      </c>
      <c r="G2337" s="43">
        <f t="shared" ca="1" si="717"/>
        <v>1</v>
      </c>
      <c r="H2337" s="40">
        <f ca="1">TRUNC(PRODUCT(G$10:G2336),15)</f>
        <v>1.69955465135355</v>
      </c>
      <c r="I2337" s="40">
        <f t="shared" ca="1" si="718"/>
        <v>1.67386656201636</v>
      </c>
      <c r="J2337" s="40">
        <f t="shared" ca="1" si="719"/>
        <v>1.01534656</v>
      </c>
      <c r="K2337" s="42">
        <f t="shared" si="701"/>
        <v>2.7E-2</v>
      </c>
      <c r="L2337" s="63">
        <f t="shared" si="720"/>
        <v>45736</v>
      </c>
      <c r="M2337" s="64">
        <f t="shared" si="721"/>
        <v>28</v>
      </c>
      <c r="N2337" s="44">
        <f t="shared" si="722"/>
        <v>29</v>
      </c>
      <c r="O2337" s="40">
        <f t="shared" si="723"/>
        <v>1.0030706410000001</v>
      </c>
      <c r="P2337" s="65">
        <f t="shared" ca="1" si="724"/>
        <v>1.0184643250000001</v>
      </c>
      <c r="Q2337" s="40">
        <f t="shared" ca="1" si="725"/>
        <v>57.927616329999999</v>
      </c>
      <c r="R2337" s="44">
        <f>IF(VLOOKUP(A2337,$Z$12:$AI$125,8)=VLOOKUP(A2336,$Z$12:$AI$125,8),0,VLOOKUP(A2337,Z$12:$AI$125,8))</f>
        <v>0</v>
      </c>
      <c r="S2337" s="45">
        <f>IF(R2337&gt;0,VLOOKUP(R2337,Y$12:$AH$125,7),0)</f>
        <v>0</v>
      </c>
      <c r="T2337" s="40">
        <f t="shared" si="726"/>
        <v>0</v>
      </c>
      <c r="U2337" s="40">
        <f t="shared" ca="1" si="727"/>
        <v>57.927616329999999</v>
      </c>
      <c r="V2337" s="46" t="str">
        <f t="shared" si="728"/>
        <v>J=</v>
      </c>
      <c r="W2337" s="47">
        <f t="shared" si="729"/>
        <v>45922</v>
      </c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35"/>
      <c r="BD2337" s="35"/>
      <c r="BE2337" s="35"/>
      <c r="BF2337" s="35"/>
      <c r="BG2337" s="35"/>
      <c r="BH2337" s="35"/>
      <c r="BI2337" s="35"/>
      <c r="BJ2337" s="35"/>
      <c r="BK2337" s="35"/>
      <c r="BL2337" s="35"/>
      <c r="BM2337" s="35"/>
      <c r="BN2337" s="35"/>
      <c r="BO2337" s="35"/>
      <c r="BP2337" s="35"/>
      <c r="BQ2337" s="35"/>
      <c r="BR2337" s="35"/>
      <c r="BS2337" s="35"/>
      <c r="BT2337" s="35"/>
      <c r="BU2337" s="35"/>
      <c r="BV2337" s="35"/>
      <c r="BW2337" s="35"/>
      <c r="BX2337" s="35"/>
      <c r="BY2337" s="35"/>
      <c r="BZ2337" s="35"/>
      <c r="CA2337" s="35"/>
      <c r="CB2337" s="35"/>
      <c r="CC2337" s="35"/>
      <c r="CD2337" s="35"/>
      <c r="CE2337" s="35"/>
      <c r="CF2337" s="35"/>
      <c r="CG2337" s="35"/>
      <c r="CH2337" s="35"/>
      <c r="CI2337" s="35"/>
      <c r="CJ2337" s="35"/>
      <c r="CK2337" s="35"/>
      <c r="CL2337" s="35"/>
      <c r="CM2337" s="35"/>
      <c r="CN2337" s="35"/>
      <c r="CO2337" s="35"/>
      <c r="CP2337" s="35"/>
      <c r="CQ2337" s="35"/>
      <c r="CR2337" s="35"/>
      <c r="CS2337" s="35"/>
      <c r="CT2337" s="35"/>
      <c r="CU2337" s="35"/>
      <c r="CV2337" s="35"/>
      <c r="CW2337" s="35"/>
      <c r="CX2337" s="35"/>
      <c r="CY2337" s="35"/>
      <c r="CZ2337" s="35"/>
      <c r="DA2337" s="35"/>
      <c r="DB2337" s="35"/>
      <c r="DC2337" s="35"/>
      <c r="DD2337" s="35"/>
      <c r="DE2337" s="35"/>
      <c r="DF2337" s="35"/>
      <c r="DG2337" s="35"/>
      <c r="DH2337" s="35"/>
      <c r="DI2337" s="35"/>
      <c r="DJ2337" s="35"/>
      <c r="DK2337" s="35"/>
      <c r="DL2337" s="35"/>
      <c r="DM2337" s="35"/>
      <c r="DN2337" s="35"/>
      <c r="DO2337" s="35"/>
      <c r="DP2337" s="35"/>
      <c r="DQ2337" s="35"/>
      <c r="DR2337" s="35"/>
      <c r="DS2337" s="35"/>
      <c r="DT2337" s="35"/>
      <c r="DU2337" s="35"/>
      <c r="DV2337" s="35"/>
      <c r="DW2337" s="35"/>
      <c r="DX2337" s="35"/>
      <c r="DY2337" s="35"/>
      <c r="DZ2337" s="35"/>
      <c r="EA2337" s="35"/>
      <c r="EB2337" s="35"/>
      <c r="EC2337" s="35"/>
      <c r="ED2337" s="35"/>
      <c r="EE2337" s="35"/>
      <c r="EF2337" s="35"/>
      <c r="EG2337" s="35"/>
      <c r="EH2337" s="35"/>
      <c r="EI2337" s="35"/>
      <c r="EJ2337" s="35"/>
      <c r="EK2337" s="35"/>
      <c r="EL2337" s="35"/>
      <c r="EM2337" s="35"/>
      <c r="EN2337" s="35"/>
      <c r="EO2337" s="35"/>
      <c r="EP2337" s="35"/>
      <c r="EQ2337" s="35"/>
      <c r="ER2337" s="35"/>
      <c r="ES2337" s="35"/>
      <c r="ET2337" s="35"/>
      <c r="EU2337" s="35"/>
      <c r="EV2337" s="35"/>
      <c r="EW2337" s="35"/>
      <c r="EX2337" s="35"/>
      <c r="EY2337" s="35"/>
      <c r="EZ2337" s="35"/>
      <c r="FA2337" s="35"/>
      <c r="FB2337" s="35"/>
      <c r="FC2337" s="35"/>
      <c r="FD2337" s="35"/>
      <c r="FE2337" s="35"/>
      <c r="FF2337" s="35"/>
      <c r="FG2337" s="35"/>
      <c r="FH2337" s="35"/>
      <c r="FI2337" s="35"/>
      <c r="FJ2337" s="35"/>
      <c r="FK2337" s="35"/>
      <c r="FL2337" s="35"/>
      <c r="FM2337" s="35"/>
      <c r="FN2337" s="35"/>
      <c r="FO2337" s="35"/>
      <c r="FP2337" s="35"/>
      <c r="FQ2337" s="35"/>
      <c r="FR2337" s="35"/>
      <c r="FS2337" s="35"/>
      <c r="FT2337" s="35"/>
      <c r="FU2337" s="35"/>
      <c r="FV2337" s="35"/>
      <c r="FW2337" s="35"/>
      <c r="FX2337" s="35"/>
      <c r="FY2337" s="35"/>
      <c r="FZ2337" s="35"/>
    </row>
    <row r="2338" spans="1:182" x14ac:dyDescent="0.15">
      <c r="A2338" s="38">
        <f t="shared" si="713"/>
        <v>45782</v>
      </c>
      <c r="B2338" s="39">
        <f t="shared" ca="1" si="714"/>
        <v>3195.19996928</v>
      </c>
      <c r="C2338" s="40">
        <f t="shared" si="715"/>
        <v>3137.2723529499999</v>
      </c>
      <c r="D2338" s="41">
        <f ca="1">IF(A2338&lt;$B$1,VLOOKUP(A2338,[1]DI!$A$4:$B$15000,2,FALSE),0)</f>
        <v>0.14149999999999999</v>
      </c>
      <c r="E2338" s="40">
        <f t="shared" ca="1" si="716"/>
        <v>5.2530999999999997E-4</v>
      </c>
      <c r="F2338" s="42">
        <f t="shared" si="710"/>
        <v>1</v>
      </c>
      <c r="G2338" s="43">
        <f t="shared" ca="1" si="717"/>
        <v>1.00052531</v>
      </c>
      <c r="H2338" s="40">
        <f ca="1">TRUNC(PRODUCT(G$10:G2337),15)</f>
        <v>1.69955465135355</v>
      </c>
      <c r="I2338" s="40">
        <f t="shared" ca="1" si="718"/>
        <v>1.67386656201636</v>
      </c>
      <c r="J2338" s="40">
        <f t="shared" ca="1" si="719"/>
        <v>1.01534656</v>
      </c>
      <c r="K2338" s="42">
        <f t="shared" si="701"/>
        <v>2.7E-2</v>
      </c>
      <c r="L2338" s="63">
        <f t="shared" si="720"/>
        <v>45736</v>
      </c>
      <c r="M2338" s="64">
        <f t="shared" si="721"/>
        <v>29</v>
      </c>
      <c r="N2338" s="44">
        <f t="shared" si="722"/>
        <v>29</v>
      </c>
      <c r="O2338" s="40">
        <f t="shared" si="723"/>
        <v>1.0030706410000001</v>
      </c>
      <c r="P2338" s="65">
        <f t="shared" ca="1" si="724"/>
        <v>1.0184643250000001</v>
      </c>
      <c r="Q2338" s="40">
        <f t="shared" ca="1" si="725"/>
        <v>57.927616329999999</v>
      </c>
      <c r="R2338" s="44">
        <f>IF(VLOOKUP(A2338,$Z$12:$AI$125,8)=VLOOKUP(A2337,$Z$12:$AI$125,8),0,VLOOKUP(A2338,Z$12:$AI$125,8))</f>
        <v>0</v>
      </c>
      <c r="S2338" s="45">
        <f>IF(R2338&gt;0,VLOOKUP(R2338,Y$12:$AH$125,7),0)</f>
        <v>0</v>
      </c>
      <c r="T2338" s="40">
        <f t="shared" si="726"/>
        <v>0</v>
      </c>
      <c r="U2338" s="40">
        <f t="shared" ca="1" si="727"/>
        <v>57.927616329999999</v>
      </c>
      <c r="V2338" s="46" t="str">
        <f t="shared" si="728"/>
        <v>J=</v>
      </c>
      <c r="W2338" s="47">
        <f t="shared" si="729"/>
        <v>45922</v>
      </c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35"/>
      <c r="BD2338" s="35"/>
      <c r="BE2338" s="35"/>
      <c r="BF2338" s="35"/>
      <c r="BG2338" s="35"/>
      <c r="BH2338" s="35"/>
      <c r="BI2338" s="35"/>
      <c r="BJ2338" s="35"/>
      <c r="BK2338" s="35"/>
      <c r="BL2338" s="35"/>
      <c r="BM2338" s="35"/>
      <c r="BN2338" s="35"/>
      <c r="BO2338" s="35"/>
      <c r="BP2338" s="35"/>
      <c r="BQ2338" s="35"/>
      <c r="BR2338" s="35"/>
      <c r="BS2338" s="35"/>
      <c r="BT2338" s="35"/>
      <c r="BU2338" s="35"/>
      <c r="BV2338" s="35"/>
      <c r="BW2338" s="35"/>
      <c r="BX2338" s="35"/>
      <c r="BY2338" s="35"/>
      <c r="BZ2338" s="35"/>
      <c r="CA2338" s="35"/>
      <c r="CB2338" s="35"/>
      <c r="CC2338" s="35"/>
      <c r="CD2338" s="35"/>
      <c r="CE2338" s="35"/>
      <c r="CF2338" s="35"/>
      <c r="CG2338" s="35"/>
      <c r="CH2338" s="35"/>
      <c r="CI2338" s="35"/>
      <c r="CJ2338" s="35"/>
      <c r="CK2338" s="35"/>
      <c r="CL2338" s="35"/>
      <c r="CM2338" s="35"/>
      <c r="CN2338" s="35"/>
      <c r="CO2338" s="35"/>
      <c r="CP2338" s="35"/>
      <c r="CQ2338" s="35"/>
      <c r="CR2338" s="35"/>
      <c r="CS2338" s="35"/>
      <c r="CT2338" s="35"/>
      <c r="CU2338" s="35"/>
      <c r="CV2338" s="35"/>
      <c r="CW2338" s="35"/>
      <c r="CX2338" s="35"/>
      <c r="CY2338" s="35"/>
      <c r="CZ2338" s="35"/>
      <c r="DA2338" s="35"/>
      <c r="DB2338" s="35"/>
      <c r="DC2338" s="35"/>
      <c r="DD2338" s="35"/>
      <c r="DE2338" s="35"/>
      <c r="DF2338" s="35"/>
      <c r="DG2338" s="35"/>
      <c r="DH2338" s="35"/>
      <c r="DI2338" s="35"/>
      <c r="DJ2338" s="35"/>
      <c r="DK2338" s="35"/>
      <c r="DL2338" s="35"/>
      <c r="DM2338" s="35"/>
      <c r="DN2338" s="35"/>
      <c r="DO2338" s="35"/>
      <c r="DP2338" s="35"/>
      <c r="DQ2338" s="35"/>
      <c r="DR2338" s="35"/>
      <c r="DS2338" s="35"/>
      <c r="DT2338" s="35"/>
      <c r="DU2338" s="35"/>
      <c r="DV2338" s="35"/>
      <c r="DW2338" s="35"/>
      <c r="DX2338" s="35"/>
      <c r="DY2338" s="35"/>
      <c r="DZ2338" s="35"/>
      <c r="EA2338" s="35"/>
      <c r="EB2338" s="35"/>
      <c r="EC2338" s="35"/>
      <c r="ED2338" s="35"/>
      <c r="EE2338" s="35"/>
      <c r="EF2338" s="35"/>
      <c r="EG2338" s="35"/>
      <c r="EH2338" s="35"/>
      <c r="EI2338" s="35"/>
      <c r="EJ2338" s="35"/>
      <c r="EK2338" s="35"/>
      <c r="EL2338" s="35"/>
      <c r="EM2338" s="35"/>
      <c r="EN2338" s="35"/>
      <c r="EO2338" s="35"/>
      <c r="EP2338" s="35"/>
      <c r="EQ2338" s="35"/>
      <c r="ER2338" s="35"/>
      <c r="ES2338" s="35"/>
      <c r="ET2338" s="35"/>
      <c r="EU2338" s="35"/>
      <c r="EV2338" s="35"/>
      <c r="EW2338" s="35"/>
      <c r="EX2338" s="35"/>
      <c r="EY2338" s="35"/>
      <c r="EZ2338" s="35"/>
      <c r="FA2338" s="35"/>
      <c r="FB2338" s="35"/>
      <c r="FC2338" s="35"/>
      <c r="FD2338" s="35"/>
      <c r="FE2338" s="35"/>
      <c r="FF2338" s="35"/>
      <c r="FG2338" s="35"/>
      <c r="FH2338" s="35"/>
      <c r="FI2338" s="35"/>
      <c r="FJ2338" s="35"/>
      <c r="FK2338" s="35"/>
      <c r="FL2338" s="35"/>
      <c r="FM2338" s="35"/>
      <c r="FN2338" s="35"/>
      <c r="FO2338" s="35"/>
      <c r="FP2338" s="35"/>
      <c r="FQ2338" s="35"/>
      <c r="FR2338" s="35"/>
      <c r="FS2338" s="35"/>
      <c r="FT2338" s="35"/>
      <c r="FU2338" s="35"/>
      <c r="FV2338" s="35"/>
      <c r="FW2338" s="35"/>
      <c r="FX2338" s="35"/>
      <c r="FY2338" s="35"/>
      <c r="FZ2338" s="35"/>
    </row>
    <row r="2339" spans="1:182" x14ac:dyDescent="0.15">
      <c r="A2339" s="38">
        <f t="shared" si="713"/>
        <v>45783</v>
      </c>
      <c r="B2339" s="39">
        <f t="shared" ca="1" si="714"/>
        <v>3197.2164322599997</v>
      </c>
      <c r="C2339" s="40">
        <f t="shared" si="715"/>
        <v>3137.2723529499999</v>
      </c>
      <c r="D2339" s="41">
        <f ca="1">IF(A2339&lt;$B$1,VLOOKUP(A2339,[1]DI!$A$4:$B$15000,2,FALSE),0)</f>
        <v>0.14149999999999999</v>
      </c>
      <c r="E2339" s="40">
        <f t="shared" ca="1" si="716"/>
        <v>5.2530999999999997E-4</v>
      </c>
      <c r="F2339" s="42">
        <f t="shared" si="710"/>
        <v>1</v>
      </c>
      <c r="G2339" s="43">
        <f t="shared" ca="1" si="717"/>
        <v>1.00052531</v>
      </c>
      <c r="H2339" s="40">
        <f ca="1">TRUNC(PRODUCT(G$10:G2338),15)</f>
        <v>1.70044744440745</v>
      </c>
      <c r="I2339" s="40">
        <f t="shared" ca="1" si="718"/>
        <v>1.67386656201636</v>
      </c>
      <c r="J2339" s="40">
        <f t="shared" ca="1" si="719"/>
        <v>1.0158799300000001</v>
      </c>
      <c r="K2339" s="42">
        <f t="shared" si="701"/>
        <v>2.7E-2</v>
      </c>
      <c r="L2339" s="63">
        <f t="shared" si="720"/>
        <v>45736</v>
      </c>
      <c r="M2339" s="64">
        <f t="shared" si="721"/>
        <v>30</v>
      </c>
      <c r="N2339" s="44">
        <f t="shared" si="722"/>
        <v>30</v>
      </c>
      <c r="O2339" s="40">
        <f t="shared" si="723"/>
        <v>1.0031766929999999</v>
      </c>
      <c r="P2339" s="65">
        <f t="shared" ca="1" si="724"/>
        <v>1.0191070689999999</v>
      </c>
      <c r="Q2339" s="40">
        <f t="shared" ca="1" si="725"/>
        <v>59.944079309999999</v>
      </c>
      <c r="R2339" s="44">
        <f>IF(VLOOKUP(A2339,$Z$12:$AI$125,8)=VLOOKUP(A2338,$Z$12:$AI$125,8),0,VLOOKUP(A2339,Z$12:$AI$125,8))</f>
        <v>0</v>
      </c>
      <c r="S2339" s="45">
        <f>IF(R2339&gt;0,VLOOKUP(R2339,Y$12:$AH$125,7),0)</f>
        <v>0</v>
      </c>
      <c r="T2339" s="40">
        <f t="shared" si="726"/>
        <v>0</v>
      </c>
      <c r="U2339" s="40">
        <f t="shared" ca="1" si="727"/>
        <v>59.944079309999999</v>
      </c>
      <c r="V2339" s="46" t="str">
        <f t="shared" si="728"/>
        <v>J=</v>
      </c>
      <c r="W2339" s="47">
        <f t="shared" si="729"/>
        <v>45922</v>
      </c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  <c r="AX2339" s="35"/>
      <c r="AY2339" s="35"/>
      <c r="AZ2339" s="35"/>
      <c r="BA2339" s="35"/>
      <c r="BB2339" s="35"/>
      <c r="BC2339" s="35"/>
      <c r="BD2339" s="35"/>
      <c r="BE2339" s="35"/>
      <c r="BF2339" s="35"/>
      <c r="BG2339" s="35"/>
      <c r="BH2339" s="35"/>
      <c r="BI2339" s="35"/>
      <c r="BJ2339" s="35"/>
      <c r="BK2339" s="35"/>
      <c r="BL2339" s="35"/>
      <c r="BM2339" s="35"/>
      <c r="BN2339" s="35"/>
      <c r="BO2339" s="35"/>
      <c r="BP2339" s="35"/>
      <c r="BQ2339" s="35"/>
      <c r="BR2339" s="35"/>
      <c r="BS2339" s="35"/>
      <c r="BT2339" s="35"/>
      <c r="BU2339" s="35"/>
      <c r="BV2339" s="35"/>
      <c r="BW2339" s="35"/>
      <c r="BX2339" s="35"/>
      <c r="BY2339" s="35"/>
      <c r="BZ2339" s="35"/>
      <c r="CA2339" s="35"/>
      <c r="CB2339" s="35"/>
      <c r="CC2339" s="35"/>
      <c r="CD2339" s="35"/>
      <c r="CE2339" s="35"/>
      <c r="CF2339" s="35"/>
      <c r="CG2339" s="35"/>
      <c r="CH2339" s="35"/>
      <c r="CI2339" s="35"/>
      <c r="CJ2339" s="35"/>
      <c r="CK2339" s="35"/>
      <c r="CL2339" s="35"/>
      <c r="CM2339" s="35"/>
      <c r="CN2339" s="35"/>
      <c r="CO2339" s="35"/>
      <c r="CP2339" s="35"/>
      <c r="CQ2339" s="35"/>
      <c r="CR2339" s="35"/>
      <c r="CS2339" s="35"/>
      <c r="CT2339" s="35"/>
      <c r="CU2339" s="35"/>
      <c r="CV2339" s="35"/>
      <c r="CW2339" s="35"/>
      <c r="CX2339" s="35"/>
      <c r="CY2339" s="35"/>
      <c r="CZ2339" s="35"/>
      <c r="DA2339" s="35"/>
      <c r="DB2339" s="35"/>
      <c r="DC2339" s="35"/>
      <c r="DD2339" s="35"/>
      <c r="DE2339" s="35"/>
      <c r="DF2339" s="35"/>
      <c r="DG2339" s="35"/>
      <c r="DH2339" s="35"/>
      <c r="DI2339" s="35"/>
      <c r="DJ2339" s="35"/>
      <c r="DK2339" s="35"/>
      <c r="DL2339" s="35"/>
      <c r="DM2339" s="35"/>
      <c r="DN2339" s="35"/>
      <c r="DO2339" s="35"/>
      <c r="DP2339" s="35"/>
      <c r="DQ2339" s="35"/>
      <c r="DR2339" s="35"/>
      <c r="DS2339" s="35"/>
      <c r="DT2339" s="35"/>
      <c r="DU2339" s="35"/>
      <c r="DV2339" s="35"/>
      <c r="DW2339" s="35"/>
      <c r="DX2339" s="35"/>
      <c r="DY2339" s="35"/>
      <c r="DZ2339" s="35"/>
      <c r="EA2339" s="35"/>
      <c r="EB2339" s="35"/>
      <c r="EC2339" s="35"/>
      <c r="ED2339" s="35"/>
      <c r="EE2339" s="35"/>
      <c r="EF2339" s="35"/>
      <c r="EG2339" s="35"/>
      <c r="EH2339" s="35"/>
      <c r="EI2339" s="35"/>
      <c r="EJ2339" s="35"/>
      <c r="EK2339" s="35"/>
      <c r="EL2339" s="35"/>
      <c r="EM2339" s="35"/>
      <c r="EN2339" s="35"/>
      <c r="EO2339" s="35"/>
      <c r="EP2339" s="35"/>
      <c r="EQ2339" s="35"/>
      <c r="ER2339" s="35"/>
      <c r="ES2339" s="35"/>
      <c r="ET2339" s="35"/>
      <c r="EU2339" s="35"/>
      <c r="EV2339" s="35"/>
      <c r="EW2339" s="35"/>
      <c r="EX2339" s="35"/>
      <c r="EY2339" s="35"/>
      <c r="EZ2339" s="35"/>
      <c r="FA2339" s="35"/>
      <c r="FB2339" s="35"/>
      <c r="FC2339" s="35"/>
      <c r="FD2339" s="35"/>
      <c r="FE2339" s="35"/>
      <c r="FF2339" s="35"/>
      <c r="FG2339" s="35"/>
      <c r="FH2339" s="35"/>
      <c r="FI2339" s="35"/>
      <c r="FJ2339" s="35"/>
      <c r="FK2339" s="35"/>
      <c r="FL2339" s="35"/>
      <c r="FM2339" s="35"/>
      <c r="FN2339" s="35"/>
      <c r="FO2339" s="35"/>
      <c r="FP2339" s="35"/>
      <c r="FQ2339" s="35"/>
      <c r="FR2339" s="35"/>
      <c r="FS2339" s="35"/>
      <c r="FT2339" s="35"/>
      <c r="FU2339" s="35"/>
      <c r="FV2339" s="35"/>
      <c r="FW2339" s="35"/>
      <c r="FX2339" s="35"/>
      <c r="FY2339" s="35"/>
      <c r="FZ2339" s="35"/>
    </row>
    <row r="2340" spans="1:182" x14ac:dyDescent="0.15">
      <c r="A2340" s="38">
        <f t="shared" si="713"/>
        <v>45784</v>
      </c>
      <c r="B2340" s="39">
        <f t="shared" ca="1" si="714"/>
        <v>3199.23416898</v>
      </c>
      <c r="C2340" s="40">
        <f t="shared" si="715"/>
        <v>3137.2723529499999</v>
      </c>
      <c r="D2340" s="41">
        <f ca="1">IF(A2340&lt;$B$1,VLOOKUP(A2340,[1]DI!$A$4:$B$15000,2,FALSE),0)</f>
        <v>0.14149999999999999</v>
      </c>
      <c r="E2340" s="40">
        <f t="shared" ca="1" si="716"/>
        <v>5.2530999999999997E-4</v>
      </c>
      <c r="F2340" s="42">
        <f t="shared" si="710"/>
        <v>1</v>
      </c>
      <c r="G2340" s="43">
        <f t="shared" ca="1" si="717"/>
        <v>1.00052531</v>
      </c>
      <c r="H2340" s="40">
        <f ca="1">TRUNC(PRODUCT(G$10:G2339),15)</f>
        <v>1.7013407064544701</v>
      </c>
      <c r="I2340" s="40">
        <f t="shared" ca="1" si="718"/>
        <v>1.67386656201636</v>
      </c>
      <c r="J2340" s="40">
        <f t="shared" ca="1" si="719"/>
        <v>1.01641358</v>
      </c>
      <c r="K2340" s="42">
        <f t="shared" si="701"/>
        <v>2.7E-2</v>
      </c>
      <c r="L2340" s="63">
        <f t="shared" si="720"/>
        <v>45736</v>
      </c>
      <c r="M2340" s="64">
        <f t="shared" si="721"/>
        <v>31</v>
      </c>
      <c r="N2340" s="44">
        <f t="shared" si="722"/>
        <v>31</v>
      </c>
      <c r="O2340" s="40">
        <f t="shared" si="723"/>
        <v>1.003282757</v>
      </c>
      <c r="P2340" s="65">
        <f t="shared" ca="1" si="724"/>
        <v>1.0197502190000001</v>
      </c>
      <c r="Q2340" s="40">
        <f t="shared" ca="1" si="725"/>
        <v>61.961816030000001</v>
      </c>
      <c r="R2340" s="44">
        <f>IF(VLOOKUP(A2340,$Z$12:$AI$125,8)=VLOOKUP(A2339,$Z$12:$AI$125,8),0,VLOOKUP(A2340,Z$12:$AI$125,8))</f>
        <v>0</v>
      </c>
      <c r="S2340" s="45">
        <f>IF(R2340&gt;0,VLOOKUP(R2340,Y$12:$AH$125,7),0)</f>
        <v>0</v>
      </c>
      <c r="T2340" s="40">
        <f t="shared" si="726"/>
        <v>0</v>
      </c>
      <c r="U2340" s="40">
        <f t="shared" ca="1" si="727"/>
        <v>61.961816030000001</v>
      </c>
      <c r="V2340" s="46" t="str">
        <f t="shared" si="728"/>
        <v>J=</v>
      </c>
      <c r="W2340" s="47">
        <f t="shared" si="729"/>
        <v>45922</v>
      </c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35"/>
      <c r="BC2340" s="35"/>
      <c r="BD2340" s="35"/>
      <c r="BE2340" s="35"/>
      <c r="BF2340" s="35"/>
      <c r="BG2340" s="35"/>
      <c r="BH2340" s="35"/>
      <c r="BI2340" s="35"/>
      <c r="BJ2340" s="35"/>
      <c r="BK2340" s="35"/>
      <c r="BL2340" s="35"/>
      <c r="BM2340" s="35"/>
      <c r="BN2340" s="35"/>
      <c r="BO2340" s="35"/>
      <c r="BP2340" s="35"/>
      <c r="BQ2340" s="35"/>
      <c r="BR2340" s="35"/>
      <c r="BS2340" s="35"/>
      <c r="BT2340" s="35"/>
      <c r="BU2340" s="35"/>
      <c r="BV2340" s="35"/>
      <c r="BW2340" s="35"/>
      <c r="BX2340" s="35"/>
      <c r="BY2340" s="35"/>
      <c r="BZ2340" s="35"/>
      <c r="CA2340" s="35"/>
      <c r="CB2340" s="35"/>
      <c r="CC2340" s="35"/>
      <c r="CD2340" s="35"/>
      <c r="CE2340" s="35"/>
      <c r="CF2340" s="35"/>
      <c r="CG2340" s="35"/>
      <c r="CH2340" s="35"/>
      <c r="CI2340" s="35"/>
      <c r="CJ2340" s="35"/>
      <c r="CK2340" s="35"/>
      <c r="CL2340" s="35"/>
      <c r="CM2340" s="35"/>
      <c r="CN2340" s="35"/>
      <c r="CO2340" s="35"/>
      <c r="CP2340" s="35"/>
      <c r="CQ2340" s="35"/>
      <c r="CR2340" s="35"/>
      <c r="CS2340" s="35"/>
      <c r="CT2340" s="35"/>
      <c r="CU2340" s="35"/>
      <c r="CV2340" s="35"/>
      <c r="CW2340" s="35"/>
      <c r="CX2340" s="35"/>
      <c r="CY2340" s="35"/>
      <c r="CZ2340" s="35"/>
      <c r="DA2340" s="35"/>
      <c r="DB2340" s="35"/>
      <c r="DC2340" s="35"/>
      <c r="DD2340" s="35"/>
      <c r="DE2340" s="35"/>
      <c r="DF2340" s="35"/>
      <c r="DG2340" s="35"/>
      <c r="DH2340" s="35"/>
      <c r="DI2340" s="35"/>
      <c r="DJ2340" s="35"/>
      <c r="DK2340" s="35"/>
      <c r="DL2340" s="35"/>
      <c r="DM2340" s="35"/>
      <c r="DN2340" s="35"/>
      <c r="DO2340" s="35"/>
      <c r="DP2340" s="35"/>
      <c r="DQ2340" s="35"/>
      <c r="DR2340" s="35"/>
      <c r="DS2340" s="35"/>
      <c r="DT2340" s="35"/>
      <c r="DU2340" s="35"/>
      <c r="DV2340" s="35"/>
      <c r="DW2340" s="35"/>
      <c r="DX2340" s="35"/>
      <c r="DY2340" s="35"/>
      <c r="DZ2340" s="35"/>
      <c r="EA2340" s="35"/>
      <c r="EB2340" s="35"/>
      <c r="EC2340" s="35"/>
      <c r="ED2340" s="35"/>
      <c r="EE2340" s="35"/>
      <c r="EF2340" s="35"/>
      <c r="EG2340" s="35"/>
      <c r="EH2340" s="35"/>
      <c r="EI2340" s="35"/>
      <c r="EJ2340" s="35"/>
      <c r="EK2340" s="35"/>
      <c r="EL2340" s="35"/>
      <c r="EM2340" s="35"/>
      <c r="EN2340" s="35"/>
      <c r="EO2340" s="35"/>
      <c r="EP2340" s="35"/>
      <c r="EQ2340" s="35"/>
      <c r="ER2340" s="35"/>
      <c r="ES2340" s="35"/>
      <c r="ET2340" s="35"/>
      <c r="EU2340" s="35"/>
      <c r="EV2340" s="35"/>
      <c r="EW2340" s="35"/>
      <c r="EX2340" s="35"/>
      <c r="EY2340" s="35"/>
      <c r="EZ2340" s="35"/>
      <c r="FA2340" s="35"/>
      <c r="FB2340" s="35"/>
      <c r="FC2340" s="35"/>
      <c r="FD2340" s="35"/>
      <c r="FE2340" s="35"/>
      <c r="FF2340" s="35"/>
      <c r="FG2340" s="35"/>
      <c r="FH2340" s="35"/>
      <c r="FI2340" s="35"/>
      <c r="FJ2340" s="35"/>
      <c r="FK2340" s="35"/>
      <c r="FL2340" s="35"/>
      <c r="FM2340" s="35"/>
      <c r="FN2340" s="35"/>
      <c r="FO2340" s="35"/>
      <c r="FP2340" s="35"/>
      <c r="FQ2340" s="35"/>
      <c r="FR2340" s="35"/>
      <c r="FS2340" s="35"/>
      <c r="FT2340" s="35"/>
      <c r="FU2340" s="35"/>
      <c r="FV2340" s="35"/>
      <c r="FW2340" s="35"/>
      <c r="FX2340" s="35"/>
      <c r="FY2340" s="35"/>
      <c r="FZ2340" s="35"/>
    </row>
    <row r="2341" spans="1:182" x14ac:dyDescent="0.15">
      <c r="A2341" s="38">
        <f t="shared" si="713"/>
        <v>45785</v>
      </c>
      <c r="B2341" s="39">
        <f t="shared" ca="1" si="714"/>
        <v>3201.2531731499998</v>
      </c>
      <c r="C2341" s="40">
        <f t="shared" si="715"/>
        <v>3137.2723529499999</v>
      </c>
      <c r="D2341" s="41">
        <f ca="1">IF(A2341&lt;$B$1,VLOOKUP(A2341,[1]DI!$A$4:$B$15000,2,FALSE),0)</f>
        <v>0.14649999999999999</v>
      </c>
      <c r="E2341" s="40">
        <f t="shared" ca="1" si="716"/>
        <v>5.4266000000000004E-4</v>
      </c>
      <c r="F2341" s="42">
        <f t="shared" si="710"/>
        <v>1</v>
      </c>
      <c r="G2341" s="43">
        <f t="shared" ca="1" si="717"/>
        <v>1.00054266</v>
      </c>
      <c r="H2341" s="40">
        <f ca="1">TRUNC(PRODUCT(G$10:G2340),15)</f>
        <v>1.7022344377409799</v>
      </c>
      <c r="I2341" s="40">
        <f t="shared" ca="1" si="718"/>
        <v>1.67386656201636</v>
      </c>
      <c r="J2341" s="40">
        <f t="shared" ca="1" si="719"/>
        <v>1.0169475100000001</v>
      </c>
      <c r="K2341" s="42">
        <f t="shared" si="701"/>
        <v>2.7E-2</v>
      </c>
      <c r="L2341" s="63">
        <f t="shared" si="720"/>
        <v>45736</v>
      </c>
      <c r="M2341" s="64">
        <f t="shared" si="721"/>
        <v>32</v>
      </c>
      <c r="N2341" s="44">
        <f t="shared" si="722"/>
        <v>32</v>
      </c>
      <c r="O2341" s="40">
        <f t="shared" si="723"/>
        <v>1.0033888310000001</v>
      </c>
      <c r="P2341" s="65">
        <f t="shared" ca="1" si="724"/>
        <v>1.0203937729999999</v>
      </c>
      <c r="Q2341" s="40">
        <f t="shared" ca="1" si="725"/>
        <v>63.980820199999997</v>
      </c>
      <c r="R2341" s="44">
        <f>IF(VLOOKUP(A2341,$Z$12:$AI$125,8)=VLOOKUP(A2340,$Z$12:$AI$125,8),0,VLOOKUP(A2341,Z$12:$AI$125,8))</f>
        <v>0</v>
      </c>
      <c r="S2341" s="45">
        <f>IF(R2341&gt;0,VLOOKUP(R2341,Y$12:$AH$125,7),0)</f>
        <v>0</v>
      </c>
      <c r="T2341" s="40">
        <f t="shared" si="726"/>
        <v>0</v>
      </c>
      <c r="U2341" s="40">
        <f t="shared" ca="1" si="727"/>
        <v>63.980820199999997</v>
      </c>
      <c r="V2341" s="46" t="str">
        <f t="shared" si="728"/>
        <v>J=</v>
      </c>
      <c r="W2341" s="47">
        <f t="shared" si="729"/>
        <v>45922</v>
      </c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  <c r="AX2341" s="35"/>
      <c r="AY2341" s="35"/>
      <c r="AZ2341" s="35"/>
      <c r="BA2341" s="35"/>
      <c r="BB2341" s="35"/>
      <c r="BC2341" s="35"/>
      <c r="BD2341" s="35"/>
      <c r="BE2341" s="35"/>
      <c r="BF2341" s="35"/>
      <c r="BG2341" s="35"/>
      <c r="BH2341" s="35"/>
      <c r="BI2341" s="35"/>
      <c r="BJ2341" s="35"/>
      <c r="BK2341" s="35"/>
      <c r="BL2341" s="35"/>
      <c r="BM2341" s="35"/>
      <c r="BN2341" s="35"/>
      <c r="BO2341" s="35"/>
      <c r="BP2341" s="35"/>
      <c r="BQ2341" s="35"/>
      <c r="BR2341" s="35"/>
      <c r="BS2341" s="35"/>
      <c r="BT2341" s="35"/>
      <c r="BU2341" s="35"/>
      <c r="BV2341" s="35"/>
      <c r="BW2341" s="35"/>
      <c r="BX2341" s="35"/>
      <c r="BY2341" s="35"/>
      <c r="BZ2341" s="35"/>
      <c r="CA2341" s="35"/>
      <c r="CB2341" s="35"/>
      <c r="CC2341" s="35"/>
      <c r="CD2341" s="35"/>
      <c r="CE2341" s="35"/>
      <c r="CF2341" s="35"/>
      <c r="CG2341" s="35"/>
      <c r="CH2341" s="35"/>
      <c r="CI2341" s="35"/>
      <c r="CJ2341" s="35"/>
      <c r="CK2341" s="35"/>
      <c r="CL2341" s="35"/>
      <c r="CM2341" s="35"/>
      <c r="CN2341" s="35"/>
      <c r="CO2341" s="35"/>
      <c r="CP2341" s="35"/>
      <c r="CQ2341" s="35"/>
      <c r="CR2341" s="35"/>
      <c r="CS2341" s="35"/>
      <c r="CT2341" s="35"/>
      <c r="CU2341" s="35"/>
      <c r="CV2341" s="35"/>
      <c r="CW2341" s="35"/>
      <c r="CX2341" s="35"/>
      <c r="CY2341" s="35"/>
      <c r="CZ2341" s="35"/>
      <c r="DA2341" s="35"/>
      <c r="DB2341" s="35"/>
      <c r="DC2341" s="35"/>
      <c r="DD2341" s="35"/>
      <c r="DE2341" s="35"/>
      <c r="DF2341" s="35"/>
      <c r="DG2341" s="35"/>
      <c r="DH2341" s="35"/>
      <c r="DI2341" s="35"/>
      <c r="DJ2341" s="35"/>
      <c r="DK2341" s="35"/>
      <c r="DL2341" s="35"/>
      <c r="DM2341" s="35"/>
      <c r="DN2341" s="35"/>
      <c r="DO2341" s="35"/>
      <c r="DP2341" s="35"/>
      <c r="DQ2341" s="35"/>
      <c r="DR2341" s="35"/>
      <c r="DS2341" s="35"/>
      <c r="DT2341" s="35"/>
      <c r="DU2341" s="35"/>
      <c r="DV2341" s="35"/>
      <c r="DW2341" s="35"/>
      <c r="DX2341" s="35"/>
      <c r="DY2341" s="35"/>
      <c r="DZ2341" s="35"/>
      <c r="EA2341" s="35"/>
      <c r="EB2341" s="35"/>
      <c r="EC2341" s="35"/>
      <c r="ED2341" s="35"/>
      <c r="EE2341" s="35"/>
      <c r="EF2341" s="35"/>
      <c r="EG2341" s="35"/>
      <c r="EH2341" s="35"/>
      <c r="EI2341" s="35"/>
      <c r="EJ2341" s="35"/>
      <c r="EK2341" s="35"/>
      <c r="EL2341" s="35"/>
      <c r="EM2341" s="35"/>
      <c r="EN2341" s="35"/>
      <c r="EO2341" s="35"/>
      <c r="EP2341" s="35"/>
      <c r="EQ2341" s="35"/>
      <c r="ER2341" s="35"/>
      <c r="ES2341" s="35"/>
      <c r="ET2341" s="35"/>
      <c r="EU2341" s="35"/>
      <c r="EV2341" s="35"/>
      <c r="EW2341" s="35"/>
      <c r="EX2341" s="35"/>
      <c r="EY2341" s="35"/>
      <c r="EZ2341" s="35"/>
      <c r="FA2341" s="35"/>
      <c r="FB2341" s="35"/>
      <c r="FC2341" s="35"/>
      <c r="FD2341" s="35"/>
      <c r="FE2341" s="35"/>
      <c r="FF2341" s="35"/>
      <c r="FG2341" s="35"/>
      <c r="FH2341" s="35"/>
      <c r="FI2341" s="35"/>
      <c r="FJ2341" s="35"/>
      <c r="FK2341" s="35"/>
      <c r="FL2341" s="35"/>
      <c r="FM2341" s="35"/>
      <c r="FN2341" s="35"/>
      <c r="FO2341" s="35"/>
      <c r="FP2341" s="35"/>
      <c r="FQ2341" s="35"/>
      <c r="FR2341" s="35"/>
      <c r="FS2341" s="35"/>
      <c r="FT2341" s="35"/>
      <c r="FU2341" s="35"/>
      <c r="FV2341" s="35"/>
      <c r="FW2341" s="35"/>
      <c r="FX2341" s="35"/>
      <c r="FY2341" s="35"/>
      <c r="FZ2341" s="35"/>
    </row>
    <row r="2342" spans="1:182" x14ac:dyDescent="0.15">
      <c r="A2342" s="38">
        <f t="shared" si="713"/>
        <v>45786</v>
      </c>
      <c r="B2342" s="39">
        <f t="shared" ca="1" si="714"/>
        <v>3203.32902156</v>
      </c>
      <c r="C2342" s="40">
        <f t="shared" si="715"/>
        <v>3137.2723529499999</v>
      </c>
      <c r="D2342" s="41">
        <f ca="1">IF(A2342&lt;$B$1,VLOOKUP(A2342,[1]DI!$A$4:$B$15000,2,FALSE),0)</f>
        <v>0.14649999999999999</v>
      </c>
      <c r="E2342" s="40">
        <f t="shared" ca="1" si="716"/>
        <v>5.4266000000000004E-4</v>
      </c>
      <c r="F2342" s="42">
        <f t="shared" si="710"/>
        <v>1</v>
      </c>
      <c r="G2342" s="43">
        <f t="shared" ca="1" si="717"/>
        <v>1.00054266</v>
      </c>
      <c r="H2342" s="40">
        <f ca="1">TRUNC(PRODUCT(G$10:G2341),15)</f>
        <v>1.7031581722809599</v>
      </c>
      <c r="I2342" s="40">
        <f t="shared" ca="1" si="718"/>
        <v>1.67386656201636</v>
      </c>
      <c r="J2342" s="40">
        <f t="shared" ca="1" si="719"/>
        <v>1.0174993699999999</v>
      </c>
      <c r="K2342" s="42">
        <f t="shared" si="701"/>
        <v>2.7E-2</v>
      </c>
      <c r="L2342" s="63">
        <f t="shared" si="720"/>
        <v>45736</v>
      </c>
      <c r="M2342" s="64">
        <f t="shared" si="721"/>
        <v>33</v>
      </c>
      <c r="N2342" s="44">
        <f t="shared" si="722"/>
        <v>33</v>
      </c>
      <c r="O2342" s="40">
        <f t="shared" si="723"/>
        <v>1.003494917</v>
      </c>
      <c r="P2342" s="65">
        <f t="shared" ca="1" si="724"/>
        <v>1.0210554460000001</v>
      </c>
      <c r="Q2342" s="40">
        <f t="shared" ca="1" si="725"/>
        <v>66.056668610000003</v>
      </c>
      <c r="R2342" s="44">
        <f>IF(VLOOKUP(A2342,$Z$12:$AI$125,8)=VLOOKUP(A2341,$Z$12:$AI$125,8),0,VLOOKUP(A2342,Z$12:$AI$125,8))</f>
        <v>0</v>
      </c>
      <c r="S2342" s="45">
        <f>IF(R2342&gt;0,VLOOKUP(R2342,Y$12:$AH$125,7),0)</f>
        <v>0</v>
      </c>
      <c r="T2342" s="40">
        <f t="shared" si="726"/>
        <v>0</v>
      </c>
      <c r="U2342" s="40">
        <f t="shared" ca="1" si="727"/>
        <v>66.056668610000003</v>
      </c>
      <c r="V2342" s="46" t="str">
        <f t="shared" si="728"/>
        <v>J=</v>
      </c>
      <c r="W2342" s="47">
        <f t="shared" si="729"/>
        <v>45922</v>
      </c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35"/>
      <c r="BC2342" s="35"/>
      <c r="BD2342" s="35"/>
      <c r="BE2342" s="35"/>
      <c r="BF2342" s="35"/>
      <c r="BG2342" s="35"/>
      <c r="BH2342" s="35"/>
      <c r="BI2342" s="35"/>
      <c r="BJ2342" s="35"/>
      <c r="BK2342" s="35"/>
      <c r="BL2342" s="35"/>
      <c r="BM2342" s="35"/>
      <c r="BN2342" s="35"/>
      <c r="BO2342" s="35"/>
      <c r="BP2342" s="35"/>
      <c r="BQ2342" s="35"/>
      <c r="BR2342" s="35"/>
      <c r="BS2342" s="35"/>
      <c r="BT2342" s="35"/>
      <c r="BU2342" s="35"/>
      <c r="BV2342" s="35"/>
      <c r="BW2342" s="35"/>
      <c r="BX2342" s="35"/>
      <c r="BY2342" s="35"/>
      <c r="BZ2342" s="35"/>
      <c r="CA2342" s="35"/>
      <c r="CB2342" s="35"/>
      <c r="CC2342" s="35"/>
      <c r="CD2342" s="35"/>
      <c r="CE2342" s="35"/>
      <c r="CF2342" s="35"/>
      <c r="CG2342" s="35"/>
      <c r="CH2342" s="35"/>
      <c r="CI2342" s="35"/>
      <c r="CJ2342" s="35"/>
      <c r="CK2342" s="35"/>
      <c r="CL2342" s="35"/>
      <c r="CM2342" s="35"/>
      <c r="CN2342" s="35"/>
      <c r="CO2342" s="35"/>
      <c r="CP2342" s="35"/>
      <c r="CQ2342" s="35"/>
      <c r="CR2342" s="35"/>
      <c r="CS2342" s="35"/>
      <c r="CT2342" s="35"/>
      <c r="CU2342" s="35"/>
      <c r="CV2342" s="35"/>
      <c r="CW2342" s="35"/>
      <c r="CX2342" s="35"/>
      <c r="CY2342" s="35"/>
      <c r="CZ2342" s="35"/>
      <c r="DA2342" s="35"/>
      <c r="DB2342" s="35"/>
      <c r="DC2342" s="35"/>
      <c r="DD2342" s="35"/>
      <c r="DE2342" s="35"/>
      <c r="DF2342" s="35"/>
      <c r="DG2342" s="35"/>
      <c r="DH2342" s="35"/>
      <c r="DI2342" s="35"/>
      <c r="DJ2342" s="35"/>
      <c r="DK2342" s="35"/>
      <c r="DL2342" s="35"/>
      <c r="DM2342" s="35"/>
      <c r="DN2342" s="35"/>
      <c r="DO2342" s="35"/>
      <c r="DP2342" s="35"/>
      <c r="DQ2342" s="35"/>
      <c r="DR2342" s="35"/>
      <c r="DS2342" s="35"/>
      <c r="DT2342" s="35"/>
      <c r="DU2342" s="35"/>
      <c r="DV2342" s="35"/>
      <c r="DW2342" s="35"/>
      <c r="DX2342" s="35"/>
      <c r="DY2342" s="35"/>
      <c r="DZ2342" s="35"/>
      <c r="EA2342" s="35"/>
      <c r="EB2342" s="35"/>
      <c r="EC2342" s="35"/>
      <c r="ED2342" s="35"/>
      <c r="EE2342" s="35"/>
      <c r="EF2342" s="35"/>
      <c r="EG2342" s="35"/>
      <c r="EH2342" s="35"/>
      <c r="EI2342" s="35"/>
      <c r="EJ2342" s="35"/>
      <c r="EK2342" s="35"/>
      <c r="EL2342" s="35"/>
      <c r="EM2342" s="35"/>
      <c r="EN2342" s="35"/>
      <c r="EO2342" s="35"/>
      <c r="EP2342" s="35"/>
      <c r="EQ2342" s="35"/>
      <c r="ER2342" s="35"/>
      <c r="ES2342" s="35"/>
      <c r="ET2342" s="35"/>
      <c r="EU2342" s="35"/>
      <c r="EV2342" s="35"/>
      <c r="EW2342" s="35"/>
      <c r="EX2342" s="35"/>
      <c r="EY2342" s="35"/>
      <c r="EZ2342" s="35"/>
      <c r="FA2342" s="35"/>
      <c r="FB2342" s="35"/>
      <c r="FC2342" s="35"/>
      <c r="FD2342" s="35"/>
      <c r="FE2342" s="35"/>
      <c r="FF2342" s="35"/>
      <c r="FG2342" s="35"/>
      <c r="FH2342" s="35"/>
      <c r="FI2342" s="35"/>
      <c r="FJ2342" s="35"/>
      <c r="FK2342" s="35"/>
      <c r="FL2342" s="35"/>
      <c r="FM2342" s="35"/>
      <c r="FN2342" s="35"/>
      <c r="FO2342" s="35"/>
      <c r="FP2342" s="35"/>
      <c r="FQ2342" s="35"/>
      <c r="FR2342" s="35"/>
      <c r="FS2342" s="35"/>
      <c r="FT2342" s="35"/>
      <c r="FU2342" s="35"/>
      <c r="FV2342" s="35"/>
      <c r="FW2342" s="35"/>
      <c r="FX2342" s="35"/>
      <c r="FY2342" s="35"/>
      <c r="FZ2342" s="35"/>
    </row>
    <row r="2343" spans="1:182" x14ac:dyDescent="0.15">
      <c r="A2343" s="38">
        <f t="shared" si="713"/>
        <v>45787</v>
      </c>
      <c r="B2343" s="39">
        <f t="shared" ca="1" si="714"/>
        <v>3205.40621586</v>
      </c>
      <c r="C2343" s="40">
        <f t="shared" si="715"/>
        <v>3137.2723529499999</v>
      </c>
      <c r="D2343" s="41">
        <f ca="1">IF(A2343&lt;$B$1,VLOOKUP(A2343,[1]DI!$A$4:$B$15000,2,FALSE),0)</f>
        <v>0</v>
      </c>
      <c r="E2343" s="40">
        <f t="shared" ca="1" si="716"/>
        <v>0</v>
      </c>
      <c r="F2343" s="42">
        <f t="shared" si="710"/>
        <v>1</v>
      </c>
      <c r="G2343" s="43">
        <f t="shared" ca="1" si="717"/>
        <v>1</v>
      </c>
      <c r="H2343" s="40">
        <f ca="1">TRUNC(PRODUCT(G$10:G2342),15)</f>
        <v>1.7040824080947301</v>
      </c>
      <c r="I2343" s="40">
        <f t="shared" ca="1" si="718"/>
        <v>1.67386656201636</v>
      </c>
      <c r="J2343" s="40">
        <f t="shared" ca="1" si="719"/>
        <v>1.0180515299999999</v>
      </c>
      <c r="K2343" s="42">
        <f t="shared" si="701"/>
        <v>2.7E-2</v>
      </c>
      <c r="L2343" s="63">
        <f t="shared" si="720"/>
        <v>45736</v>
      </c>
      <c r="M2343" s="64">
        <f t="shared" si="721"/>
        <v>33</v>
      </c>
      <c r="N2343" s="44">
        <f t="shared" si="722"/>
        <v>34</v>
      </c>
      <c r="O2343" s="40">
        <f t="shared" si="723"/>
        <v>1.003601014</v>
      </c>
      <c r="P2343" s="65">
        <f t="shared" ca="1" si="724"/>
        <v>1.021717548</v>
      </c>
      <c r="Q2343" s="40">
        <f t="shared" ca="1" si="725"/>
        <v>68.133862910000005</v>
      </c>
      <c r="R2343" s="44">
        <f>IF(VLOOKUP(A2343,$Z$12:$AI$125,8)=VLOOKUP(A2342,$Z$12:$AI$125,8),0,VLOOKUP(A2343,Z$12:$AI$125,8))</f>
        <v>0</v>
      </c>
      <c r="S2343" s="45">
        <f>IF(R2343&gt;0,VLOOKUP(R2343,Y$12:$AH$125,7),0)</f>
        <v>0</v>
      </c>
      <c r="T2343" s="40">
        <f t="shared" si="726"/>
        <v>0</v>
      </c>
      <c r="U2343" s="40">
        <f t="shared" ca="1" si="727"/>
        <v>68.133862910000005</v>
      </c>
      <c r="V2343" s="46" t="str">
        <f t="shared" si="728"/>
        <v>J=</v>
      </c>
      <c r="W2343" s="47">
        <f t="shared" si="729"/>
        <v>45922</v>
      </c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35"/>
      <c r="BD2343" s="35"/>
      <c r="BE2343" s="35"/>
      <c r="BF2343" s="35"/>
      <c r="BG2343" s="35"/>
      <c r="BH2343" s="35"/>
      <c r="BI2343" s="35"/>
      <c r="BJ2343" s="35"/>
      <c r="BK2343" s="35"/>
      <c r="BL2343" s="35"/>
      <c r="BM2343" s="35"/>
      <c r="BN2343" s="35"/>
      <c r="BO2343" s="35"/>
      <c r="BP2343" s="35"/>
      <c r="BQ2343" s="35"/>
      <c r="BR2343" s="35"/>
      <c r="BS2343" s="35"/>
      <c r="BT2343" s="35"/>
      <c r="BU2343" s="35"/>
      <c r="BV2343" s="35"/>
      <c r="BW2343" s="35"/>
      <c r="BX2343" s="35"/>
      <c r="BY2343" s="35"/>
      <c r="BZ2343" s="35"/>
      <c r="CA2343" s="35"/>
      <c r="CB2343" s="35"/>
      <c r="CC2343" s="35"/>
      <c r="CD2343" s="35"/>
      <c r="CE2343" s="35"/>
      <c r="CF2343" s="35"/>
      <c r="CG2343" s="35"/>
      <c r="CH2343" s="35"/>
      <c r="CI2343" s="35"/>
      <c r="CJ2343" s="35"/>
      <c r="CK2343" s="35"/>
      <c r="CL2343" s="35"/>
      <c r="CM2343" s="35"/>
      <c r="CN2343" s="35"/>
      <c r="CO2343" s="35"/>
      <c r="CP2343" s="35"/>
      <c r="CQ2343" s="35"/>
      <c r="CR2343" s="35"/>
      <c r="CS2343" s="35"/>
      <c r="CT2343" s="35"/>
      <c r="CU2343" s="35"/>
      <c r="CV2343" s="35"/>
      <c r="CW2343" s="35"/>
      <c r="CX2343" s="35"/>
      <c r="CY2343" s="35"/>
      <c r="CZ2343" s="35"/>
      <c r="DA2343" s="35"/>
      <c r="DB2343" s="35"/>
      <c r="DC2343" s="35"/>
      <c r="DD2343" s="35"/>
      <c r="DE2343" s="35"/>
      <c r="DF2343" s="35"/>
      <c r="DG2343" s="35"/>
      <c r="DH2343" s="35"/>
      <c r="DI2343" s="35"/>
      <c r="DJ2343" s="35"/>
      <c r="DK2343" s="35"/>
      <c r="DL2343" s="35"/>
      <c r="DM2343" s="35"/>
      <c r="DN2343" s="35"/>
      <c r="DO2343" s="35"/>
      <c r="DP2343" s="35"/>
      <c r="DQ2343" s="35"/>
      <c r="DR2343" s="35"/>
      <c r="DS2343" s="35"/>
      <c r="DT2343" s="35"/>
      <c r="DU2343" s="35"/>
      <c r="DV2343" s="35"/>
      <c r="DW2343" s="35"/>
      <c r="DX2343" s="35"/>
      <c r="DY2343" s="35"/>
      <c r="DZ2343" s="35"/>
      <c r="EA2343" s="35"/>
      <c r="EB2343" s="35"/>
      <c r="EC2343" s="35"/>
      <c r="ED2343" s="35"/>
      <c r="EE2343" s="35"/>
      <c r="EF2343" s="35"/>
      <c r="EG2343" s="35"/>
      <c r="EH2343" s="35"/>
      <c r="EI2343" s="35"/>
      <c r="EJ2343" s="35"/>
      <c r="EK2343" s="35"/>
      <c r="EL2343" s="35"/>
      <c r="EM2343" s="35"/>
      <c r="EN2343" s="35"/>
      <c r="EO2343" s="35"/>
      <c r="EP2343" s="35"/>
      <c r="EQ2343" s="35"/>
      <c r="ER2343" s="35"/>
      <c r="ES2343" s="35"/>
      <c r="ET2343" s="35"/>
      <c r="EU2343" s="35"/>
      <c r="EV2343" s="35"/>
      <c r="EW2343" s="35"/>
      <c r="EX2343" s="35"/>
      <c r="EY2343" s="35"/>
      <c r="EZ2343" s="35"/>
      <c r="FA2343" s="35"/>
      <c r="FB2343" s="35"/>
      <c r="FC2343" s="35"/>
      <c r="FD2343" s="35"/>
      <c r="FE2343" s="35"/>
      <c r="FF2343" s="35"/>
      <c r="FG2343" s="35"/>
      <c r="FH2343" s="35"/>
      <c r="FI2343" s="35"/>
      <c r="FJ2343" s="35"/>
      <c r="FK2343" s="35"/>
      <c r="FL2343" s="35"/>
      <c r="FM2343" s="35"/>
      <c r="FN2343" s="35"/>
      <c r="FO2343" s="35"/>
      <c r="FP2343" s="35"/>
      <c r="FQ2343" s="35"/>
      <c r="FR2343" s="35"/>
      <c r="FS2343" s="35"/>
      <c r="FT2343" s="35"/>
      <c r="FU2343" s="35"/>
      <c r="FV2343" s="35"/>
      <c r="FW2343" s="35"/>
      <c r="FX2343" s="35"/>
      <c r="FY2343" s="35"/>
      <c r="FZ2343" s="35"/>
    </row>
    <row r="2344" spans="1:182" x14ac:dyDescent="0.15">
      <c r="A2344" s="38">
        <f t="shared" si="713"/>
        <v>45788</v>
      </c>
      <c r="B2344" s="39">
        <f t="shared" ca="1" si="714"/>
        <v>3205.40621586</v>
      </c>
      <c r="C2344" s="40">
        <f t="shared" si="715"/>
        <v>3137.2723529499999</v>
      </c>
      <c r="D2344" s="41">
        <f ca="1">IF(A2344&lt;$B$1,VLOOKUP(A2344,[1]DI!$A$4:$B$15000,2,FALSE),0)</f>
        <v>0</v>
      </c>
      <c r="E2344" s="40">
        <f t="shared" ca="1" si="716"/>
        <v>0</v>
      </c>
      <c r="F2344" s="42">
        <f t="shared" si="710"/>
        <v>1</v>
      </c>
      <c r="G2344" s="43">
        <f t="shared" ca="1" si="717"/>
        <v>1</v>
      </c>
      <c r="H2344" s="40">
        <f ca="1">TRUNC(PRODUCT(G$10:G2343),15)</f>
        <v>1.7040824080947301</v>
      </c>
      <c r="I2344" s="40">
        <f t="shared" ca="1" si="718"/>
        <v>1.67386656201636</v>
      </c>
      <c r="J2344" s="40">
        <f t="shared" ca="1" si="719"/>
        <v>1.0180515299999999</v>
      </c>
      <c r="K2344" s="42">
        <f t="shared" si="701"/>
        <v>2.7E-2</v>
      </c>
      <c r="L2344" s="63">
        <f t="shared" si="720"/>
        <v>45736</v>
      </c>
      <c r="M2344" s="64">
        <f t="shared" si="721"/>
        <v>33</v>
      </c>
      <c r="N2344" s="44">
        <f t="shared" si="722"/>
        <v>34</v>
      </c>
      <c r="O2344" s="40">
        <f t="shared" si="723"/>
        <v>1.003601014</v>
      </c>
      <c r="P2344" s="65">
        <f t="shared" ca="1" si="724"/>
        <v>1.021717548</v>
      </c>
      <c r="Q2344" s="40">
        <f t="shared" ca="1" si="725"/>
        <v>68.133862910000005</v>
      </c>
      <c r="R2344" s="44">
        <f>IF(VLOOKUP(A2344,$Z$12:$AI$125,8)=VLOOKUP(A2343,$Z$12:$AI$125,8),0,VLOOKUP(A2344,Z$12:$AI$125,8))</f>
        <v>0</v>
      </c>
      <c r="S2344" s="45">
        <f>IF(R2344&gt;0,VLOOKUP(R2344,Y$12:$AH$125,7),0)</f>
        <v>0</v>
      </c>
      <c r="T2344" s="40">
        <f t="shared" si="726"/>
        <v>0</v>
      </c>
      <c r="U2344" s="40">
        <f t="shared" ca="1" si="727"/>
        <v>68.133862910000005</v>
      </c>
      <c r="V2344" s="46" t="str">
        <f t="shared" si="728"/>
        <v>J=</v>
      </c>
      <c r="W2344" s="47">
        <f t="shared" si="729"/>
        <v>45922</v>
      </c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  <c r="AX2344" s="35"/>
      <c r="AY2344" s="35"/>
      <c r="AZ2344" s="35"/>
      <c r="BA2344" s="35"/>
      <c r="BB2344" s="35"/>
      <c r="BC2344" s="35"/>
      <c r="BD2344" s="35"/>
      <c r="BE2344" s="35"/>
      <c r="BF2344" s="35"/>
      <c r="BG2344" s="35"/>
      <c r="BH2344" s="35"/>
      <c r="BI2344" s="35"/>
      <c r="BJ2344" s="35"/>
      <c r="BK2344" s="35"/>
      <c r="BL2344" s="35"/>
      <c r="BM2344" s="35"/>
      <c r="BN2344" s="35"/>
      <c r="BO2344" s="35"/>
      <c r="BP2344" s="35"/>
      <c r="BQ2344" s="35"/>
      <c r="BR2344" s="35"/>
      <c r="BS2344" s="35"/>
      <c r="BT2344" s="35"/>
      <c r="BU2344" s="35"/>
      <c r="BV2344" s="35"/>
      <c r="BW2344" s="35"/>
      <c r="BX2344" s="35"/>
      <c r="BY2344" s="35"/>
      <c r="BZ2344" s="35"/>
      <c r="CA2344" s="35"/>
      <c r="CB2344" s="35"/>
      <c r="CC2344" s="35"/>
      <c r="CD2344" s="35"/>
      <c r="CE2344" s="35"/>
      <c r="CF2344" s="35"/>
      <c r="CG2344" s="35"/>
      <c r="CH2344" s="35"/>
      <c r="CI2344" s="35"/>
      <c r="CJ2344" s="35"/>
      <c r="CK2344" s="35"/>
      <c r="CL2344" s="35"/>
      <c r="CM2344" s="35"/>
      <c r="CN2344" s="35"/>
      <c r="CO2344" s="35"/>
      <c r="CP2344" s="35"/>
      <c r="CQ2344" s="35"/>
      <c r="CR2344" s="35"/>
      <c r="CS2344" s="35"/>
      <c r="CT2344" s="35"/>
      <c r="CU2344" s="35"/>
      <c r="CV2344" s="35"/>
      <c r="CW2344" s="35"/>
      <c r="CX2344" s="35"/>
      <c r="CY2344" s="35"/>
      <c r="CZ2344" s="35"/>
      <c r="DA2344" s="35"/>
      <c r="DB2344" s="35"/>
      <c r="DC2344" s="35"/>
      <c r="DD2344" s="35"/>
      <c r="DE2344" s="35"/>
      <c r="DF2344" s="35"/>
      <c r="DG2344" s="35"/>
      <c r="DH2344" s="35"/>
      <c r="DI2344" s="35"/>
      <c r="DJ2344" s="35"/>
      <c r="DK2344" s="35"/>
      <c r="DL2344" s="35"/>
      <c r="DM2344" s="35"/>
      <c r="DN2344" s="35"/>
      <c r="DO2344" s="35"/>
      <c r="DP2344" s="35"/>
      <c r="DQ2344" s="35"/>
      <c r="DR2344" s="35"/>
      <c r="DS2344" s="35"/>
      <c r="DT2344" s="35"/>
      <c r="DU2344" s="35"/>
      <c r="DV2344" s="35"/>
      <c r="DW2344" s="35"/>
      <c r="DX2344" s="35"/>
      <c r="DY2344" s="35"/>
      <c r="DZ2344" s="35"/>
      <c r="EA2344" s="35"/>
      <c r="EB2344" s="35"/>
      <c r="EC2344" s="35"/>
      <c r="ED2344" s="35"/>
      <c r="EE2344" s="35"/>
      <c r="EF2344" s="35"/>
      <c r="EG2344" s="35"/>
      <c r="EH2344" s="35"/>
      <c r="EI2344" s="35"/>
      <c r="EJ2344" s="35"/>
      <c r="EK2344" s="35"/>
      <c r="EL2344" s="35"/>
      <c r="EM2344" s="35"/>
      <c r="EN2344" s="35"/>
      <c r="EO2344" s="35"/>
      <c r="EP2344" s="35"/>
      <c r="EQ2344" s="35"/>
      <c r="ER2344" s="35"/>
      <c r="ES2344" s="35"/>
      <c r="ET2344" s="35"/>
      <c r="EU2344" s="35"/>
      <c r="EV2344" s="35"/>
      <c r="EW2344" s="35"/>
      <c r="EX2344" s="35"/>
      <c r="EY2344" s="35"/>
      <c r="EZ2344" s="35"/>
      <c r="FA2344" s="35"/>
      <c r="FB2344" s="35"/>
      <c r="FC2344" s="35"/>
      <c r="FD2344" s="35"/>
      <c r="FE2344" s="35"/>
      <c r="FF2344" s="35"/>
      <c r="FG2344" s="35"/>
      <c r="FH2344" s="35"/>
      <c r="FI2344" s="35"/>
      <c r="FJ2344" s="35"/>
      <c r="FK2344" s="35"/>
      <c r="FL2344" s="35"/>
      <c r="FM2344" s="35"/>
      <c r="FN2344" s="35"/>
      <c r="FO2344" s="35"/>
      <c r="FP2344" s="35"/>
      <c r="FQ2344" s="35"/>
      <c r="FR2344" s="35"/>
      <c r="FS2344" s="35"/>
      <c r="FT2344" s="35"/>
      <c r="FU2344" s="35"/>
      <c r="FV2344" s="35"/>
      <c r="FW2344" s="35"/>
      <c r="FX2344" s="35"/>
      <c r="FY2344" s="35"/>
      <c r="FZ2344" s="35"/>
    </row>
    <row r="2345" spans="1:182" x14ac:dyDescent="0.15">
      <c r="A2345" s="38">
        <f t="shared" si="713"/>
        <v>45789</v>
      </c>
      <c r="B2345" s="39">
        <f t="shared" ca="1" si="714"/>
        <v>3205.40621586</v>
      </c>
      <c r="C2345" s="40">
        <f t="shared" si="715"/>
        <v>3137.2723529499999</v>
      </c>
      <c r="D2345" s="41">
        <f ca="1">IF(A2345&lt;$B$1,VLOOKUP(A2345,[1]DI!$A$4:$B$15000,2,FALSE),0)</f>
        <v>0</v>
      </c>
      <c r="E2345" s="40">
        <f t="shared" ca="1" si="716"/>
        <v>0</v>
      </c>
      <c r="F2345" s="42">
        <f t="shared" si="710"/>
        <v>1</v>
      </c>
      <c r="G2345" s="43">
        <f t="shared" ca="1" si="717"/>
        <v>1</v>
      </c>
      <c r="H2345" s="40">
        <f ca="1">TRUNC(PRODUCT(G$10:G2344),15)</f>
        <v>1.7040824080947301</v>
      </c>
      <c r="I2345" s="40">
        <f t="shared" ca="1" si="718"/>
        <v>1.67386656201636</v>
      </c>
      <c r="J2345" s="40">
        <f t="shared" ca="1" si="719"/>
        <v>1.0180515299999999</v>
      </c>
      <c r="K2345" s="42">
        <f t="shared" si="701"/>
        <v>2.7E-2</v>
      </c>
      <c r="L2345" s="63">
        <f t="shared" si="720"/>
        <v>45736</v>
      </c>
      <c r="M2345" s="64">
        <f t="shared" si="721"/>
        <v>34</v>
      </c>
      <c r="N2345" s="44">
        <f t="shared" si="722"/>
        <v>34</v>
      </c>
      <c r="O2345" s="40">
        <f t="shared" si="723"/>
        <v>1.003601014</v>
      </c>
      <c r="P2345" s="65">
        <f t="shared" ca="1" si="724"/>
        <v>1.021717548</v>
      </c>
      <c r="Q2345" s="40">
        <f t="shared" ca="1" si="725"/>
        <v>68.133862910000005</v>
      </c>
      <c r="R2345" s="44">
        <f>IF(VLOOKUP(A2345,$Z$12:$AI$125,8)=VLOOKUP(A2344,$Z$12:$AI$125,8),0,VLOOKUP(A2345,Z$12:$AI$125,8))</f>
        <v>0</v>
      </c>
      <c r="S2345" s="45">
        <f>IF(R2345&gt;0,VLOOKUP(R2345,Y$12:$AH$125,7),0)</f>
        <v>0</v>
      </c>
      <c r="T2345" s="40">
        <f t="shared" si="726"/>
        <v>0</v>
      </c>
      <c r="U2345" s="40">
        <f t="shared" ca="1" si="727"/>
        <v>68.133862910000005</v>
      </c>
      <c r="V2345" s="46" t="str">
        <f t="shared" si="728"/>
        <v>J=</v>
      </c>
      <c r="W2345" s="47">
        <f t="shared" si="729"/>
        <v>45922</v>
      </c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  <c r="AX2345" s="35"/>
      <c r="AY2345" s="35"/>
      <c r="AZ2345" s="35"/>
      <c r="BA2345" s="35"/>
      <c r="BB2345" s="35"/>
      <c r="BC2345" s="35"/>
      <c r="BD2345" s="35"/>
      <c r="BE2345" s="35"/>
      <c r="BF2345" s="35"/>
      <c r="BG2345" s="35"/>
      <c r="BH2345" s="35"/>
      <c r="BI2345" s="35"/>
      <c r="BJ2345" s="35"/>
      <c r="BK2345" s="35"/>
      <c r="BL2345" s="35"/>
      <c r="BM2345" s="35"/>
      <c r="BN2345" s="35"/>
      <c r="BO2345" s="35"/>
      <c r="BP2345" s="35"/>
      <c r="BQ2345" s="35"/>
      <c r="BR2345" s="35"/>
      <c r="BS2345" s="35"/>
      <c r="BT2345" s="35"/>
      <c r="BU2345" s="35"/>
      <c r="BV2345" s="35"/>
      <c r="BW2345" s="35"/>
      <c r="BX2345" s="35"/>
      <c r="BY2345" s="35"/>
      <c r="BZ2345" s="35"/>
      <c r="CA2345" s="35"/>
      <c r="CB2345" s="35"/>
      <c r="CC2345" s="35"/>
      <c r="CD2345" s="35"/>
      <c r="CE2345" s="35"/>
      <c r="CF2345" s="35"/>
      <c r="CG2345" s="35"/>
      <c r="CH2345" s="35"/>
      <c r="CI2345" s="35"/>
      <c r="CJ2345" s="35"/>
      <c r="CK2345" s="35"/>
      <c r="CL2345" s="35"/>
      <c r="CM2345" s="35"/>
      <c r="CN2345" s="35"/>
      <c r="CO2345" s="35"/>
      <c r="CP2345" s="35"/>
      <c r="CQ2345" s="35"/>
      <c r="CR2345" s="35"/>
      <c r="CS2345" s="35"/>
      <c r="CT2345" s="35"/>
      <c r="CU2345" s="35"/>
      <c r="CV2345" s="35"/>
      <c r="CW2345" s="35"/>
      <c r="CX2345" s="35"/>
      <c r="CY2345" s="35"/>
      <c r="CZ2345" s="35"/>
      <c r="DA2345" s="35"/>
      <c r="DB2345" s="35"/>
      <c r="DC2345" s="35"/>
      <c r="DD2345" s="35"/>
      <c r="DE2345" s="35"/>
      <c r="DF2345" s="35"/>
      <c r="DG2345" s="35"/>
      <c r="DH2345" s="35"/>
      <c r="DI2345" s="35"/>
      <c r="DJ2345" s="35"/>
      <c r="DK2345" s="35"/>
      <c r="DL2345" s="35"/>
      <c r="DM2345" s="35"/>
      <c r="DN2345" s="35"/>
      <c r="DO2345" s="35"/>
      <c r="DP2345" s="35"/>
      <c r="DQ2345" s="35"/>
      <c r="DR2345" s="35"/>
      <c r="DS2345" s="35"/>
      <c r="DT2345" s="35"/>
      <c r="DU2345" s="35"/>
      <c r="DV2345" s="35"/>
      <c r="DW2345" s="35"/>
      <c r="DX2345" s="35"/>
      <c r="DY2345" s="35"/>
      <c r="DZ2345" s="35"/>
      <c r="EA2345" s="35"/>
      <c r="EB2345" s="35"/>
      <c r="EC2345" s="35"/>
      <c r="ED2345" s="35"/>
      <c r="EE2345" s="35"/>
      <c r="EF2345" s="35"/>
      <c r="EG2345" s="35"/>
      <c r="EH2345" s="35"/>
      <c r="EI2345" s="35"/>
      <c r="EJ2345" s="35"/>
      <c r="EK2345" s="35"/>
      <c r="EL2345" s="35"/>
      <c r="EM2345" s="35"/>
      <c r="EN2345" s="35"/>
      <c r="EO2345" s="35"/>
      <c r="EP2345" s="35"/>
      <c r="EQ2345" s="35"/>
      <c r="ER2345" s="35"/>
      <c r="ES2345" s="35"/>
      <c r="ET2345" s="35"/>
      <c r="EU2345" s="35"/>
      <c r="EV2345" s="35"/>
      <c r="EW2345" s="35"/>
      <c r="EX2345" s="35"/>
      <c r="EY2345" s="35"/>
      <c r="EZ2345" s="35"/>
      <c r="FA2345" s="35"/>
      <c r="FB2345" s="35"/>
      <c r="FC2345" s="35"/>
      <c r="FD2345" s="35"/>
      <c r="FE2345" s="35"/>
      <c r="FF2345" s="35"/>
      <c r="FG2345" s="35"/>
      <c r="FH2345" s="35"/>
      <c r="FI2345" s="35"/>
      <c r="FJ2345" s="35"/>
      <c r="FK2345" s="35"/>
      <c r="FL2345" s="35"/>
      <c r="FM2345" s="35"/>
      <c r="FN2345" s="35"/>
      <c r="FO2345" s="35"/>
      <c r="FP2345" s="35"/>
      <c r="FQ2345" s="35"/>
      <c r="FR2345" s="35"/>
      <c r="FS2345" s="35"/>
      <c r="FT2345" s="35"/>
      <c r="FU2345" s="35"/>
      <c r="FV2345" s="35"/>
      <c r="FW2345" s="35"/>
      <c r="FX2345" s="35"/>
      <c r="FY2345" s="35"/>
      <c r="FZ2345" s="35"/>
    </row>
    <row r="2346" spans="1:182" x14ac:dyDescent="0.15">
      <c r="A2346" s="38">
        <f t="shared" si="713"/>
        <v>45790</v>
      </c>
      <c r="B2346" s="39" t="str">
        <f t="shared" ca="1" si="714"/>
        <v>n.d</v>
      </c>
      <c r="C2346" s="40">
        <f t="shared" si="715"/>
        <v>3137.2723529499999</v>
      </c>
      <c r="D2346" s="41">
        <f ca="1">IF(A2346&lt;$B$1,VLOOKUP(A2346,[1]DI!$A$4:$B$15000,2,FALSE),0)</f>
        <v>0</v>
      </c>
      <c r="E2346" s="40">
        <f t="shared" ca="1" si="716"/>
        <v>0</v>
      </c>
      <c r="F2346" s="42">
        <f t="shared" si="710"/>
        <v>1</v>
      </c>
      <c r="G2346" s="43">
        <f t="shared" ca="1" si="717"/>
        <v>1</v>
      </c>
      <c r="H2346" s="40">
        <f ca="1">TRUNC(PRODUCT(G$10:G2345),15)</f>
        <v>1.7040824080947301</v>
      </c>
      <c r="I2346" s="40">
        <f t="shared" ca="1" si="718"/>
        <v>1.67386656201636</v>
      </c>
      <c r="J2346" s="40">
        <f t="shared" ca="1" si="719"/>
        <v>1.0180515299999999</v>
      </c>
      <c r="K2346" s="42">
        <f t="shared" si="701"/>
        <v>2.7E-2</v>
      </c>
      <c r="L2346" s="63">
        <f t="shared" si="720"/>
        <v>45736</v>
      </c>
      <c r="M2346" s="64">
        <f t="shared" si="721"/>
        <v>35</v>
      </c>
      <c r="N2346" s="44">
        <f t="shared" si="722"/>
        <v>35</v>
      </c>
      <c r="O2346" s="40">
        <f t="shared" si="723"/>
        <v>1.0037071230000001</v>
      </c>
      <c r="P2346" s="65">
        <f t="shared" ca="1" si="724"/>
        <v>1.021825572</v>
      </c>
      <c r="Q2346" s="40">
        <f t="shared" ca="1" si="725"/>
        <v>68.472763619999995</v>
      </c>
      <c r="R2346" s="44">
        <f>IF(VLOOKUP(A2346,$Z$12:$AI$125,8)=VLOOKUP(A2345,$Z$12:$AI$125,8),0,VLOOKUP(A2346,Z$12:$AI$125,8))</f>
        <v>0</v>
      </c>
      <c r="S2346" s="45">
        <f>IF(R2346&gt;0,VLOOKUP(R2346,Y$12:$AH$125,7),0)</f>
        <v>0</v>
      </c>
      <c r="T2346" s="40">
        <f t="shared" si="726"/>
        <v>0</v>
      </c>
      <c r="U2346" s="40">
        <f t="shared" ca="1" si="727"/>
        <v>68.472763619999995</v>
      </c>
      <c r="V2346" s="46" t="str">
        <f t="shared" si="728"/>
        <v>J=</v>
      </c>
      <c r="W2346" s="47">
        <f t="shared" si="729"/>
        <v>45922</v>
      </c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/>
      <c r="AY2346" s="35"/>
      <c r="AZ2346" s="35"/>
      <c r="BA2346" s="35"/>
      <c r="BB2346" s="35"/>
      <c r="BC2346" s="35"/>
      <c r="BD2346" s="35"/>
      <c r="BE2346" s="35"/>
      <c r="BF2346" s="35"/>
      <c r="BG2346" s="35"/>
      <c r="BH2346" s="35"/>
      <c r="BI2346" s="35"/>
      <c r="BJ2346" s="35"/>
      <c r="BK2346" s="35"/>
      <c r="BL2346" s="35"/>
      <c r="BM2346" s="35"/>
      <c r="BN2346" s="35"/>
      <c r="BO2346" s="35"/>
      <c r="BP2346" s="35"/>
      <c r="BQ2346" s="35"/>
      <c r="BR2346" s="35"/>
      <c r="BS2346" s="35"/>
      <c r="BT2346" s="35"/>
      <c r="BU2346" s="35"/>
      <c r="BV2346" s="35"/>
      <c r="BW2346" s="35"/>
      <c r="BX2346" s="35"/>
      <c r="BY2346" s="35"/>
      <c r="BZ2346" s="35"/>
      <c r="CA2346" s="35"/>
      <c r="CB2346" s="35"/>
      <c r="CC2346" s="35"/>
      <c r="CD2346" s="35"/>
      <c r="CE2346" s="35"/>
      <c r="CF2346" s="35"/>
      <c r="CG2346" s="35"/>
      <c r="CH2346" s="35"/>
      <c r="CI2346" s="35"/>
      <c r="CJ2346" s="35"/>
      <c r="CK2346" s="35"/>
      <c r="CL2346" s="35"/>
      <c r="CM2346" s="35"/>
      <c r="CN2346" s="35"/>
      <c r="CO2346" s="35"/>
      <c r="CP2346" s="35"/>
      <c r="CQ2346" s="35"/>
      <c r="CR2346" s="35"/>
      <c r="CS2346" s="35"/>
      <c r="CT2346" s="35"/>
      <c r="CU2346" s="35"/>
      <c r="CV2346" s="35"/>
      <c r="CW2346" s="35"/>
      <c r="CX2346" s="35"/>
      <c r="CY2346" s="35"/>
      <c r="CZ2346" s="35"/>
      <c r="DA2346" s="35"/>
      <c r="DB2346" s="35"/>
      <c r="DC2346" s="35"/>
      <c r="DD2346" s="35"/>
      <c r="DE2346" s="35"/>
      <c r="DF2346" s="35"/>
      <c r="DG2346" s="35"/>
      <c r="DH2346" s="35"/>
      <c r="DI2346" s="35"/>
      <c r="DJ2346" s="35"/>
      <c r="DK2346" s="35"/>
      <c r="DL2346" s="35"/>
      <c r="DM2346" s="35"/>
      <c r="DN2346" s="35"/>
      <c r="DO2346" s="35"/>
      <c r="DP2346" s="35"/>
      <c r="DQ2346" s="35"/>
      <c r="DR2346" s="35"/>
      <c r="DS2346" s="35"/>
      <c r="DT2346" s="35"/>
      <c r="DU2346" s="35"/>
      <c r="DV2346" s="35"/>
      <c r="DW2346" s="35"/>
      <c r="DX2346" s="35"/>
      <c r="DY2346" s="35"/>
      <c r="DZ2346" s="35"/>
      <c r="EA2346" s="35"/>
      <c r="EB2346" s="35"/>
      <c r="EC2346" s="35"/>
      <c r="ED2346" s="35"/>
      <c r="EE2346" s="35"/>
      <c r="EF2346" s="35"/>
      <c r="EG2346" s="35"/>
      <c r="EH2346" s="35"/>
      <c r="EI2346" s="35"/>
      <c r="EJ2346" s="35"/>
      <c r="EK2346" s="35"/>
      <c r="EL2346" s="35"/>
      <c r="EM2346" s="35"/>
      <c r="EN2346" s="35"/>
      <c r="EO2346" s="35"/>
      <c r="EP2346" s="35"/>
      <c r="EQ2346" s="35"/>
      <c r="ER2346" s="35"/>
      <c r="ES2346" s="35"/>
      <c r="ET2346" s="35"/>
      <c r="EU2346" s="35"/>
      <c r="EV2346" s="35"/>
      <c r="EW2346" s="35"/>
      <c r="EX2346" s="35"/>
      <c r="EY2346" s="35"/>
      <c r="EZ2346" s="35"/>
      <c r="FA2346" s="35"/>
      <c r="FB2346" s="35"/>
      <c r="FC2346" s="35"/>
      <c r="FD2346" s="35"/>
      <c r="FE2346" s="35"/>
      <c r="FF2346" s="35"/>
      <c r="FG2346" s="35"/>
      <c r="FH2346" s="35"/>
      <c r="FI2346" s="35"/>
      <c r="FJ2346" s="35"/>
      <c r="FK2346" s="35"/>
      <c r="FL2346" s="35"/>
      <c r="FM2346" s="35"/>
      <c r="FN2346" s="35"/>
      <c r="FO2346" s="35"/>
      <c r="FP2346" s="35"/>
      <c r="FQ2346" s="35"/>
      <c r="FR2346" s="35"/>
      <c r="FS2346" s="35"/>
      <c r="FT2346" s="35"/>
      <c r="FU2346" s="35"/>
      <c r="FV2346" s="35"/>
      <c r="FW2346" s="35"/>
      <c r="FX2346" s="35"/>
      <c r="FY2346" s="35"/>
      <c r="FZ2346" s="35"/>
    </row>
    <row r="2347" spans="1:182" x14ac:dyDescent="0.15">
      <c r="A2347" s="38">
        <f t="shared" si="713"/>
        <v>45791</v>
      </c>
      <c r="B2347" s="39" t="str">
        <f t="shared" ca="1" si="714"/>
        <v>n.d</v>
      </c>
      <c r="C2347" s="40">
        <f t="shared" si="715"/>
        <v>3137.2723529499999</v>
      </c>
      <c r="D2347" s="41">
        <f ca="1">IF(A2347&lt;$B$1,VLOOKUP(A2347,[1]DI!$A$4:$B$15000,2,FALSE),0)</f>
        <v>0</v>
      </c>
      <c r="E2347" s="40">
        <f t="shared" ca="1" si="716"/>
        <v>0</v>
      </c>
      <c r="F2347" s="42">
        <f t="shared" si="710"/>
        <v>1</v>
      </c>
      <c r="G2347" s="43">
        <f t="shared" ca="1" si="717"/>
        <v>1</v>
      </c>
      <c r="H2347" s="40">
        <f ca="1">TRUNC(PRODUCT(G$10:G2346),15)</f>
        <v>1.7040824080947301</v>
      </c>
      <c r="I2347" s="40">
        <f t="shared" ca="1" si="718"/>
        <v>1.67386656201636</v>
      </c>
      <c r="J2347" s="40">
        <f t="shared" ca="1" si="719"/>
        <v>1.0180515299999999</v>
      </c>
      <c r="K2347" s="42">
        <f t="shared" si="701"/>
        <v>2.7E-2</v>
      </c>
      <c r="L2347" s="63">
        <f t="shared" si="720"/>
        <v>45736</v>
      </c>
      <c r="M2347" s="64">
        <f t="shared" si="721"/>
        <v>36</v>
      </c>
      <c r="N2347" s="44">
        <f t="shared" si="722"/>
        <v>36</v>
      </c>
      <c r="O2347" s="40">
        <f t="shared" si="723"/>
        <v>1.0038132420000001</v>
      </c>
      <c r="P2347" s="65">
        <f t="shared" ca="1" si="724"/>
        <v>1.021933607</v>
      </c>
      <c r="Q2347" s="40">
        <f t="shared" ca="1" si="725"/>
        <v>68.811698840000005</v>
      </c>
      <c r="R2347" s="44">
        <f>IF(VLOOKUP(A2347,$Z$12:$AI$125,8)=VLOOKUP(A2346,$Z$12:$AI$125,8),0,VLOOKUP(A2347,Z$12:$AI$125,8))</f>
        <v>0</v>
      </c>
      <c r="S2347" s="45">
        <f>IF(R2347&gt;0,VLOOKUP(R2347,Y$12:$AH$125,7),0)</f>
        <v>0</v>
      </c>
      <c r="T2347" s="40">
        <f t="shared" si="726"/>
        <v>0</v>
      </c>
      <c r="U2347" s="40">
        <f t="shared" ca="1" si="727"/>
        <v>68.811698840000005</v>
      </c>
      <c r="V2347" s="46" t="str">
        <f t="shared" si="728"/>
        <v>J=</v>
      </c>
      <c r="W2347" s="47">
        <f t="shared" si="729"/>
        <v>45922</v>
      </c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35"/>
      <c r="BD2347" s="35"/>
      <c r="BE2347" s="35"/>
      <c r="BF2347" s="35"/>
      <c r="BG2347" s="35"/>
      <c r="BH2347" s="35"/>
      <c r="BI2347" s="35"/>
      <c r="BJ2347" s="35"/>
      <c r="BK2347" s="35"/>
      <c r="BL2347" s="35"/>
      <c r="BM2347" s="35"/>
      <c r="BN2347" s="35"/>
      <c r="BO2347" s="35"/>
      <c r="BP2347" s="35"/>
      <c r="BQ2347" s="35"/>
      <c r="BR2347" s="35"/>
      <c r="BS2347" s="35"/>
      <c r="BT2347" s="35"/>
      <c r="BU2347" s="35"/>
      <c r="BV2347" s="35"/>
      <c r="BW2347" s="35"/>
      <c r="BX2347" s="35"/>
      <c r="BY2347" s="35"/>
      <c r="BZ2347" s="35"/>
      <c r="CA2347" s="35"/>
      <c r="CB2347" s="35"/>
      <c r="CC2347" s="35"/>
      <c r="CD2347" s="35"/>
      <c r="CE2347" s="35"/>
      <c r="CF2347" s="35"/>
      <c r="CG2347" s="35"/>
      <c r="CH2347" s="35"/>
      <c r="CI2347" s="35"/>
      <c r="CJ2347" s="35"/>
      <c r="CK2347" s="35"/>
      <c r="CL2347" s="35"/>
      <c r="CM2347" s="35"/>
      <c r="CN2347" s="35"/>
      <c r="CO2347" s="35"/>
      <c r="CP2347" s="35"/>
      <c r="CQ2347" s="35"/>
      <c r="CR2347" s="35"/>
      <c r="CS2347" s="35"/>
      <c r="CT2347" s="35"/>
      <c r="CU2347" s="35"/>
      <c r="CV2347" s="35"/>
      <c r="CW2347" s="35"/>
      <c r="CX2347" s="35"/>
      <c r="CY2347" s="35"/>
      <c r="CZ2347" s="35"/>
      <c r="DA2347" s="35"/>
      <c r="DB2347" s="35"/>
      <c r="DC2347" s="35"/>
      <c r="DD2347" s="35"/>
      <c r="DE2347" s="35"/>
      <c r="DF2347" s="35"/>
      <c r="DG2347" s="35"/>
      <c r="DH2347" s="35"/>
      <c r="DI2347" s="35"/>
      <c r="DJ2347" s="35"/>
      <c r="DK2347" s="35"/>
      <c r="DL2347" s="35"/>
      <c r="DM2347" s="35"/>
      <c r="DN2347" s="35"/>
      <c r="DO2347" s="35"/>
      <c r="DP2347" s="35"/>
      <c r="DQ2347" s="35"/>
      <c r="DR2347" s="35"/>
      <c r="DS2347" s="35"/>
      <c r="DT2347" s="35"/>
      <c r="DU2347" s="35"/>
      <c r="DV2347" s="35"/>
      <c r="DW2347" s="35"/>
      <c r="DX2347" s="35"/>
      <c r="DY2347" s="35"/>
      <c r="DZ2347" s="35"/>
      <c r="EA2347" s="35"/>
      <c r="EB2347" s="35"/>
      <c r="EC2347" s="35"/>
      <c r="ED2347" s="35"/>
      <c r="EE2347" s="35"/>
      <c r="EF2347" s="35"/>
      <c r="EG2347" s="35"/>
      <c r="EH2347" s="35"/>
      <c r="EI2347" s="35"/>
      <c r="EJ2347" s="35"/>
      <c r="EK2347" s="35"/>
      <c r="EL2347" s="35"/>
      <c r="EM2347" s="35"/>
      <c r="EN2347" s="35"/>
      <c r="EO2347" s="35"/>
      <c r="EP2347" s="35"/>
      <c r="EQ2347" s="35"/>
      <c r="ER2347" s="35"/>
      <c r="ES2347" s="35"/>
      <c r="ET2347" s="35"/>
      <c r="EU2347" s="35"/>
      <c r="EV2347" s="35"/>
      <c r="EW2347" s="35"/>
      <c r="EX2347" s="35"/>
      <c r="EY2347" s="35"/>
      <c r="EZ2347" s="35"/>
      <c r="FA2347" s="35"/>
      <c r="FB2347" s="35"/>
      <c r="FC2347" s="35"/>
      <c r="FD2347" s="35"/>
      <c r="FE2347" s="35"/>
      <c r="FF2347" s="35"/>
      <c r="FG2347" s="35"/>
      <c r="FH2347" s="35"/>
      <c r="FI2347" s="35"/>
      <c r="FJ2347" s="35"/>
      <c r="FK2347" s="35"/>
      <c r="FL2347" s="35"/>
      <c r="FM2347" s="35"/>
      <c r="FN2347" s="35"/>
      <c r="FO2347" s="35"/>
      <c r="FP2347" s="35"/>
      <c r="FQ2347" s="35"/>
      <c r="FR2347" s="35"/>
      <c r="FS2347" s="35"/>
      <c r="FT2347" s="35"/>
      <c r="FU2347" s="35"/>
      <c r="FV2347" s="35"/>
      <c r="FW2347" s="35"/>
      <c r="FX2347" s="35"/>
      <c r="FY2347" s="35"/>
      <c r="FZ2347" s="35"/>
    </row>
    <row r="2348" spans="1:182" x14ac:dyDescent="0.15">
      <c r="A2348" s="38">
        <f t="shared" si="713"/>
        <v>45792</v>
      </c>
      <c r="B2348" s="39" t="str">
        <f t="shared" ca="1" si="714"/>
        <v>n.d</v>
      </c>
      <c r="C2348" s="40">
        <f t="shared" si="715"/>
        <v>3137.2723529499999</v>
      </c>
      <c r="D2348" s="41">
        <f ca="1">IF(A2348&lt;$B$1,VLOOKUP(A2348,[1]DI!$A$4:$B$15000,2,FALSE),0)</f>
        <v>0</v>
      </c>
      <c r="E2348" s="40">
        <f t="shared" ca="1" si="716"/>
        <v>0</v>
      </c>
      <c r="F2348" s="42">
        <f t="shared" si="710"/>
        <v>1</v>
      </c>
      <c r="G2348" s="43">
        <f t="shared" ca="1" si="717"/>
        <v>1</v>
      </c>
      <c r="H2348" s="40">
        <f ca="1">TRUNC(PRODUCT(G$10:G2347),15)</f>
        <v>1.7040824080947301</v>
      </c>
      <c r="I2348" s="40">
        <f t="shared" ca="1" si="718"/>
        <v>1.67386656201636</v>
      </c>
      <c r="J2348" s="40">
        <f t="shared" ca="1" si="719"/>
        <v>1.0180515299999999</v>
      </c>
      <c r="K2348" s="42">
        <f t="shared" si="701"/>
        <v>2.7E-2</v>
      </c>
      <c r="L2348" s="63">
        <f t="shared" si="720"/>
        <v>45736</v>
      </c>
      <c r="M2348" s="64">
        <f t="shared" si="721"/>
        <v>37</v>
      </c>
      <c r="N2348" s="44">
        <f t="shared" si="722"/>
        <v>37</v>
      </c>
      <c r="O2348" s="40">
        <f t="shared" si="723"/>
        <v>1.003919373</v>
      </c>
      <c r="P2348" s="65">
        <f t="shared" ca="1" si="724"/>
        <v>1.0220416539999999</v>
      </c>
      <c r="Q2348" s="40">
        <f t="shared" ca="1" si="725"/>
        <v>69.150671700000004</v>
      </c>
      <c r="R2348" s="44">
        <f>IF(VLOOKUP(A2348,$Z$12:$AI$125,8)=VLOOKUP(A2347,$Z$12:$AI$125,8),0,VLOOKUP(A2348,Z$12:$AI$125,8))</f>
        <v>0</v>
      </c>
      <c r="S2348" s="45">
        <f>IF(R2348&gt;0,VLOOKUP(R2348,Y$12:$AH$125,7),0)</f>
        <v>0</v>
      </c>
      <c r="T2348" s="40">
        <f t="shared" si="726"/>
        <v>0</v>
      </c>
      <c r="U2348" s="40">
        <f t="shared" ca="1" si="727"/>
        <v>69.150671700000004</v>
      </c>
      <c r="V2348" s="46" t="str">
        <f t="shared" si="728"/>
        <v>J=</v>
      </c>
      <c r="W2348" s="47">
        <f t="shared" si="729"/>
        <v>45922</v>
      </c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  <c r="AX2348" s="35"/>
      <c r="AY2348" s="35"/>
      <c r="AZ2348" s="35"/>
      <c r="BA2348" s="35"/>
      <c r="BB2348" s="35"/>
      <c r="BC2348" s="35"/>
      <c r="BD2348" s="35"/>
      <c r="BE2348" s="35"/>
      <c r="BF2348" s="35"/>
      <c r="BG2348" s="35"/>
      <c r="BH2348" s="35"/>
      <c r="BI2348" s="35"/>
      <c r="BJ2348" s="35"/>
      <c r="BK2348" s="35"/>
      <c r="BL2348" s="35"/>
      <c r="BM2348" s="35"/>
      <c r="BN2348" s="35"/>
      <c r="BO2348" s="35"/>
      <c r="BP2348" s="35"/>
      <c r="BQ2348" s="35"/>
      <c r="BR2348" s="35"/>
      <c r="BS2348" s="35"/>
      <c r="BT2348" s="35"/>
      <c r="BU2348" s="35"/>
      <c r="BV2348" s="35"/>
      <c r="BW2348" s="35"/>
      <c r="BX2348" s="35"/>
      <c r="BY2348" s="35"/>
      <c r="BZ2348" s="35"/>
      <c r="CA2348" s="35"/>
      <c r="CB2348" s="35"/>
      <c r="CC2348" s="35"/>
      <c r="CD2348" s="35"/>
      <c r="CE2348" s="35"/>
      <c r="CF2348" s="35"/>
      <c r="CG2348" s="35"/>
      <c r="CH2348" s="35"/>
      <c r="CI2348" s="35"/>
      <c r="CJ2348" s="35"/>
      <c r="CK2348" s="35"/>
      <c r="CL2348" s="35"/>
      <c r="CM2348" s="35"/>
      <c r="CN2348" s="35"/>
      <c r="CO2348" s="35"/>
      <c r="CP2348" s="35"/>
      <c r="CQ2348" s="35"/>
      <c r="CR2348" s="35"/>
      <c r="CS2348" s="35"/>
      <c r="CT2348" s="35"/>
      <c r="CU2348" s="35"/>
      <c r="CV2348" s="35"/>
      <c r="CW2348" s="35"/>
      <c r="CX2348" s="35"/>
      <c r="CY2348" s="35"/>
      <c r="CZ2348" s="35"/>
      <c r="DA2348" s="35"/>
      <c r="DB2348" s="35"/>
      <c r="DC2348" s="35"/>
      <c r="DD2348" s="35"/>
      <c r="DE2348" s="35"/>
      <c r="DF2348" s="35"/>
      <c r="DG2348" s="35"/>
      <c r="DH2348" s="35"/>
      <c r="DI2348" s="35"/>
      <c r="DJ2348" s="35"/>
      <c r="DK2348" s="35"/>
      <c r="DL2348" s="35"/>
      <c r="DM2348" s="35"/>
      <c r="DN2348" s="35"/>
      <c r="DO2348" s="35"/>
      <c r="DP2348" s="35"/>
      <c r="DQ2348" s="35"/>
      <c r="DR2348" s="35"/>
      <c r="DS2348" s="35"/>
      <c r="DT2348" s="35"/>
      <c r="DU2348" s="35"/>
      <c r="DV2348" s="35"/>
      <c r="DW2348" s="35"/>
      <c r="DX2348" s="35"/>
      <c r="DY2348" s="35"/>
      <c r="DZ2348" s="35"/>
      <c r="EA2348" s="35"/>
      <c r="EB2348" s="35"/>
      <c r="EC2348" s="35"/>
      <c r="ED2348" s="35"/>
      <c r="EE2348" s="35"/>
      <c r="EF2348" s="35"/>
      <c r="EG2348" s="35"/>
      <c r="EH2348" s="35"/>
      <c r="EI2348" s="35"/>
      <c r="EJ2348" s="35"/>
      <c r="EK2348" s="35"/>
      <c r="EL2348" s="35"/>
      <c r="EM2348" s="35"/>
      <c r="EN2348" s="35"/>
      <c r="EO2348" s="35"/>
      <c r="EP2348" s="35"/>
      <c r="EQ2348" s="35"/>
      <c r="ER2348" s="35"/>
      <c r="ES2348" s="35"/>
      <c r="ET2348" s="35"/>
      <c r="EU2348" s="35"/>
      <c r="EV2348" s="35"/>
      <c r="EW2348" s="35"/>
      <c r="EX2348" s="35"/>
      <c r="EY2348" s="35"/>
      <c r="EZ2348" s="35"/>
      <c r="FA2348" s="35"/>
      <c r="FB2348" s="35"/>
      <c r="FC2348" s="35"/>
      <c r="FD2348" s="35"/>
      <c r="FE2348" s="35"/>
      <c r="FF2348" s="35"/>
      <c r="FG2348" s="35"/>
      <c r="FH2348" s="35"/>
      <c r="FI2348" s="35"/>
      <c r="FJ2348" s="35"/>
      <c r="FK2348" s="35"/>
      <c r="FL2348" s="35"/>
      <c r="FM2348" s="35"/>
      <c r="FN2348" s="35"/>
      <c r="FO2348" s="35"/>
      <c r="FP2348" s="35"/>
      <c r="FQ2348" s="35"/>
      <c r="FR2348" s="35"/>
      <c r="FS2348" s="35"/>
      <c r="FT2348" s="35"/>
      <c r="FU2348" s="35"/>
      <c r="FV2348" s="35"/>
      <c r="FW2348" s="35"/>
      <c r="FX2348" s="35"/>
      <c r="FY2348" s="35"/>
      <c r="FZ2348" s="35"/>
    </row>
    <row r="2349" spans="1:182" x14ac:dyDescent="0.15">
      <c r="A2349" s="38">
        <f t="shared" si="713"/>
        <v>45793</v>
      </c>
      <c r="B2349" s="39" t="str">
        <f t="shared" ca="1" si="714"/>
        <v>n.d</v>
      </c>
      <c r="C2349" s="40">
        <f t="shared" si="715"/>
        <v>3137.2723529499999</v>
      </c>
      <c r="D2349" s="41">
        <f ca="1">IF(A2349&lt;$B$1,VLOOKUP(A2349,[1]DI!$A$4:$B$15000,2,FALSE),0)</f>
        <v>0</v>
      </c>
      <c r="E2349" s="40">
        <f t="shared" ca="1" si="716"/>
        <v>0</v>
      </c>
      <c r="F2349" s="42">
        <f t="shared" si="710"/>
        <v>1</v>
      </c>
      <c r="G2349" s="43">
        <f t="shared" ca="1" si="717"/>
        <v>1</v>
      </c>
      <c r="H2349" s="40">
        <f ca="1">TRUNC(PRODUCT(G$10:G2348),15)</f>
        <v>1.7040824080947301</v>
      </c>
      <c r="I2349" s="40">
        <f t="shared" ca="1" si="718"/>
        <v>1.67386656201636</v>
      </c>
      <c r="J2349" s="40">
        <f t="shared" ca="1" si="719"/>
        <v>1.0180515299999999</v>
      </c>
      <c r="K2349" s="42">
        <f t="shared" ref="K2349:K2412" si="730">K2348</f>
        <v>2.7E-2</v>
      </c>
      <c r="L2349" s="63">
        <f t="shared" si="720"/>
        <v>45736</v>
      </c>
      <c r="M2349" s="64">
        <f t="shared" si="721"/>
        <v>38</v>
      </c>
      <c r="N2349" s="44">
        <f t="shared" si="722"/>
        <v>38</v>
      </c>
      <c r="O2349" s="40">
        <f t="shared" si="723"/>
        <v>1.0040255149999999</v>
      </c>
      <c r="P2349" s="65">
        <f t="shared" ca="1" si="724"/>
        <v>1.022149712</v>
      </c>
      <c r="Q2349" s="40">
        <f t="shared" ca="1" si="725"/>
        <v>69.489679080000002</v>
      </c>
      <c r="R2349" s="44">
        <f>IF(VLOOKUP(A2349,$Z$12:$AI$125,8)=VLOOKUP(A2348,$Z$12:$AI$125,8),0,VLOOKUP(A2349,Z$12:$AI$125,8))</f>
        <v>0</v>
      </c>
      <c r="S2349" s="45">
        <f>IF(R2349&gt;0,VLOOKUP(R2349,Y$12:$AH$125,7),0)</f>
        <v>0</v>
      </c>
      <c r="T2349" s="40">
        <f t="shared" si="726"/>
        <v>0</v>
      </c>
      <c r="U2349" s="40">
        <f t="shared" ca="1" si="727"/>
        <v>69.489679080000002</v>
      </c>
      <c r="V2349" s="46" t="str">
        <f t="shared" si="728"/>
        <v>J=</v>
      </c>
      <c r="W2349" s="47">
        <f t="shared" si="729"/>
        <v>45922</v>
      </c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35"/>
      <c r="BD2349" s="35"/>
      <c r="BE2349" s="35"/>
      <c r="BF2349" s="35"/>
      <c r="BG2349" s="35"/>
      <c r="BH2349" s="35"/>
      <c r="BI2349" s="35"/>
      <c r="BJ2349" s="35"/>
      <c r="BK2349" s="35"/>
      <c r="BL2349" s="35"/>
      <c r="BM2349" s="35"/>
      <c r="BN2349" s="35"/>
      <c r="BO2349" s="35"/>
      <c r="BP2349" s="35"/>
      <c r="BQ2349" s="35"/>
      <c r="BR2349" s="35"/>
      <c r="BS2349" s="35"/>
      <c r="BT2349" s="35"/>
      <c r="BU2349" s="35"/>
      <c r="BV2349" s="35"/>
      <c r="BW2349" s="35"/>
      <c r="BX2349" s="35"/>
      <c r="BY2349" s="35"/>
      <c r="BZ2349" s="35"/>
      <c r="CA2349" s="35"/>
      <c r="CB2349" s="35"/>
      <c r="CC2349" s="35"/>
      <c r="CD2349" s="35"/>
      <c r="CE2349" s="35"/>
      <c r="CF2349" s="35"/>
      <c r="CG2349" s="35"/>
      <c r="CH2349" s="35"/>
      <c r="CI2349" s="35"/>
      <c r="CJ2349" s="35"/>
      <c r="CK2349" s="35"/>
      <c r="CL2349" s="35"/>
      <c r="CM2349" s="35"/>
      <c r="CN2349" s="35"/>
      <c r="CO2349" s="35"/>
      <c r="CP2349" s="35"/>
      <c r="CQ2349" s="35"/>
      <c r="CR2349" s="35"/>
      <c r="CS2349" s="35"/>
      <c r="CT2349" s="35"/>
      <c r="CU2349" s="35"/>
      <c r="CV2349" s="35"/>
      <c r="CW2349" s="35"/>
      <c r="CX2349" s="35"/>
      <c r="CY2349" s="35"/>
      <c r="CZ2349" s="35"/>
      <c r="DA2349" s="35"/>
      <c r="DB2349" s="35"/>
      <c r="DC2349" s="35"/>
      <c r="DD2349" s="35"/>
      <c r="DE2349" s="35"/>
      <c r="DF2349" s="35"/>
      <c r="DG2349" s="35"/>
      <c r="DH2349" s="35"/>
      <c r="DI2349" s="35"/>
      <c r="DJ2349" s="35"/>
      <c r="DK2349" s="35"/>
      <c r="DL2349" s="35"/>
      <c r="DM2349" s="35"/>
      <c r="DN2349" s="35"/>
      <c r="DO2349" s="35"/>
      <c r="DP2349" s="35"/>
      <c r="DQ2349" s="35"/>
      <c r="DR2349" s="35"/>
      <c r="DS2349" s="35"/>
      <c r="DT2349" s="35"/>
      <c r="DU2349" s="35"/>
      <c r="DV2349" s="35"/>
      <c r="DW2349" s="35"/>
      <c r="DX2349" s="35"/>
      <c r="DY2349" s="35"/>
      <c r="DZ2349" s="35"/>
      <c r="EA2349" s="35"/>
      <c r="EB2349" s="35"/>
      <c r="EC2349" s="35"/>
      <c r="ED2349" s="35"/>
      <c r="EE2349" s="35"/>
      <c r="EF2349" s="35"/>
      <c r="EG2349" s="35"/>
      <c r="EH2349" s="35"/>
      <c r="EI2349" s="35"/>
      <c r="EJ2349" s="35"/>
      <c r="EK2349" s="35"/>
      <c r="EL2349" s="35"/>
      <c r="EM2349" s="35"/>
      <c r="EN2349" s="35"/>
      <c r="EO2349" s="35"/>
      <c r="EP2349" s="35"/>
      <c r="EQ2349" s="35"/>
      <c r="ER2349" s="35"/>
      <c r="ES2349" s="35"/>
      <c r="ET2349" s="35"/>
      <c r="EU2349" s="35"/>
      <c r="EV2349" s="35"/>
      <c r="EW2349" s="35"/>
      <c r="EX2349" s="35"/>
      <c r="EY2349" s="35"/>
      <c r="EZ2349" s="35"/>
      <c r="FA2349" s="35"/>
      <c r="FB2349" s="35"/>
      <c r="FC2349" s="35"/>
      <c r="FD2349" s="35"/>
      <c r="FE2349" s="35"/>
      <c r="FF2349" s="35"/>
      <c r="FG2349" s="35"/>
      <c r="FH2349" s="35"/>
      <c r="FI2349" s="35"/>
      <c r="FJ2349" s="35"/>
      <c r="FK2349" s="35"/>
      <c r="FL2349" s="35"/>
      <c r="FM2349" s="35"/>
      <c r="FN2349" s="35"/>
      <c r="FO2349" s="35"/>
      <c r="FP2349" s="35"/>
      <c r="FQ2349" s="35"/>
      <c r="FR2349" s="35"/>
      <c r="FS2349" s="35"/>
      <c r="FT2349" s="35"/>
      <c r="FU2349" s="35"/>
      <c r="FV2349" s="35"/>
      <c r="FW2349" s="35"/>
      <c r="FX2349" s="35"/>
      <c r="FY2349" s="35"/>
      <c r="FZ2349" s="35"/>
    </row>
    <row r="2350" spans="1:182" x14ac:dyDescent="0.15">
      <c r="A2350" s="38">
        <f t="shared" si="713"/>
        <v>45794</v>
      </c>
      <c r="B2350" s="39" t="str">
        <f t="shared" ca="1" si="714"/>
        <v>n.d</v>
      </c>
      <c r="C2350" s="40">
        <f t="shared" si="715"/>
        <v>3137.2723529499999</v>
      </c>
      <c r="D2350" s="41">
        <f ca="1">IF(A2350&lt;$B$1,VLOOKUP(A2350,[1]DI!$A$4:$B$15000,2,FALSE),0)</f>
        <v>0</v>
      </c>
      <c r="E2350" s="40">
        <f t="shared" ca="1" si="716"/>
        <v>0</v>
      </c>
      <c r="F2350" s="42">
        <f t="shared" si="710"/>
        <v>1</v>
      </c>
      <c r="G2350" s="43">
        <f t="shared" ca="1" si="717"/>
        <v>1</v>
      </c>
      <c r="H2350" s="40">
        <f ca="1">TRUNC(PRODUCT(G$10:G2349),15)</f>
        <v>1.7040824080947301</v>
      </c>
      <c r="I2350" s="40">
        <f t="shared" ca="1" si="718"/>
        <v>1.67386656201636</v>
      </c>
      <c r="J2350" s="40">
        <f t="shared" ca="1" si="719"/>
        <v>1.0180515299999999</v>
      </c>
      <c r="K2350" s="42">
        <f t="shared" si="730"/>
        <v>2.7E-2</v>
      </c>
      <c r="L2350" s="63">
        <f t="shared" si="720"/>
        <v>45736</v>
      </c>
      <c r="M2350" s="64">
        <f t="shared" si="721"/>
        <v>38</v>
      </c>
      <c r="N2350" s="44">
        <f t="shared" si="722"/>
        <v>39</v>
      </c>
      <c r="O2350" s="40">
        <f t="shared" si="723"/>
        <v>1.0041316680000001</v>
      </c>
      <c r="P2350" s="65">
        <f t="shared" ca="1" si="724"/>
        <v>1.022257781</v>
      </c>
      <c r="Q2350" s="40">
        <f t="shared" ca="1" si="725"/>
        <v>69.828720959999998</v>
      </c>
      <c r="R2350" s="44">
        <f>IF(VLOOKUP(A2350,$Z$12:$AI$125,8)=VLOOKUP(A2349,$Z$12:$AI$125,8),0,VLOOKUP(A2350,Z$12:$AI$125,8))</f>
        <v>0</v>
      </c>
      <c r="S2350" s="45">
        <f>IF(R2350&gt;0,VLOOKUP(R2350,Y$12:$AH$125,7),0)</f>
        <v>0</v>
      </c>
      <c r="T2350" s="40">
        <f t="shared" si="726"/>
        <v>0</v>
      </c>
      <c r="U2350" s="40">
        <f t="shared" ca="1" si="727"/>
        <v>69.828720959999998</v>
      </c>
      <c r="V2350" s="46" t="str">
        <f t="shared" si="728"/>
        <v>J=</v>
      </c>
      <c r="W2350" s="47">
        <f t="shared" si="729"/>
        <v>45922</v>
      </c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35"/>
      <c r="BD2350" s="35"/>
      <c r="BE2350" s="35"/>
      <c r="BF2350" s="35"/>
      <c r="BG2350" s="35"/>
      <c r="BH2350" s="35"/>
      <c r="BI2350" s="35"/>
      <c r="BJ2350" s="35"/>
      <c r="BK2350" s="35"/>
      <c r="BL2350" s="35"/>
      <c r="BM2350" s="35"/>
      <c r="BN2350" s="35"/>
      <c r="BO2350" s="35"/>
      <c r="BP2350" s="35"/>
      <c r="BQ2350" s="35"/>
      <c r="BR2350" s="35"/>
      <c r="BS2350" s="35"/>
      <c r="BT2350" s="35"/>
      <c r="BU2350" s="35"/>
      <c r="BV2350" s="35"/>
      <c r="BW2350" s="35"/>
      <c r="BX2350" s="35"/>
      <c r="BY2350" s="35"/>
      <c r="BZ2350" s="35"/>
      <c r="CA2350" s="35"/>
      <c r="CB2350" s="35"/>
      <c r="CC2350" s="35"/>
      <c r="CD2350" s="35"/>
      <c r="CE2350" s="35"/>
      <c r="CF2350" s="35"/>
      <c r="CG2350" s="35"/>
      <c r="CH2350" s="35"/>
      <c r="CI2350" s="35"/>
      <c r="CJ2350" s="35"/>
      <c r="CK2350" s="35"/>
      <c r="CL2350" s="35"/>
      <c r="CM2350" s="35"/>
      <c r="CN2350" s="35"/>
      <c r="CO2350" s="35"/>
      <c r="CP2350" s="35"/>
      <c r="CQ2350" s="35"/>
      <c r="CR2350" s="35"/>
      <c r="CS2350" s="35"/>
      <c r="CT2350" s="35"/>
      <c r="CU2350" s="35"/>
      <c r="CV2350" s="35"/>
      <c r="CW2350" s="35"/>
      <c r="CX2350" s="35"/>
      <c r="CY2350" s="35"/>
      <c r="CZ2350" s="35"/>
      <c r="DA2350" s="35"/>
      <c r="DB2350" s="35"/>
      <c r="DC2350" s="35"/>
      <c r="DD2350" s="35"/>
      <c r="DE2350" s="35"/>
      <c r="DF2350" s="35"/>
      <c r="DG2350" s="35"/>
      <c r="DH2350" s="35"/>
      <c r="DI2350" s="35"/>
      <c r="DJ2350" s="35"/>
      <c r="DK2350" s="35"/>
      <c r="DL2350" s="35"/>
      <c r="DM2350" s="35"/>
      <c r="DN2350" s="35"/>
      <c r="DO2350" s="35"/>
      <c r="DP2350" s="35"/>
      <c r="DQ2350" s="35"/>
      <c r="DR2350" s="35"/>
      <c r="DS2350" s="35"/>
      <c r="DT2350" s="35"/>
      <c r="DU2350" s="35"/>
      <c r="DV2350" s="35"/>
      <c r="DW2350" s="35"/>
      <c r="DX2350" s="35"/>
      <c r="DY2350" s="35"/>
      <c r="DZ2350" s="35"/>
      <c r="EA2350" s="35"/>
      <c r="EB2350" s="35"/>
      <c r="EC2350" s="35"/>
      <c r="ED2350" s="35"/>
      <c r="EE2350" s="35"/>
      <c r="EF2350" s="35"/>
      <c r="EG2350" s="35"/>
      <c r="EH2350" s="35"/>
      <c r="EI2350" s="35"/>
      <c r="EJ2350" s="35"/>
      <c r="EK2350" s="35"/>
      <c r="EL2350" s="35"/>
      <c r="EM2350" s="35"/>
      <c r="EN2350" s="35"/>
      <c r="EO2350" s="35"/>
      <c r="EP2350" s="35"/>
      <c r="EQ2350" s="35"/>
      <c r="ER2350" s="35"/>
      <c r="ES2350" s="35"/>
      <c r="ET2350" s="35"/>
      <c r="EU2350" s="35"/>
      <c r="EV2350" s="35"/>
      <c r="EW2350" s="35"/>
      <c r="EX2350" s="35"/>
      <c r="EY2350" s="35"/>
      <c r="EZ2350" s="35"/>
      <c r="FA2350" s="35"/>
      <c r="FB2350" s="35"/>
      <c r="FC2350" s="35"/>
      <c r="FD2350" s="35"/>
      <c r="FE2350" s="35"/>
      <c r="FF2350" s="35"/>
      <c r="FG2350" s="35"/>
      <c r="FH2350" s="35"/>
      <c r="FI2350" s="35"/>
      <c r="FJ2350" s="35"/>
      <c r="FK2350" s="35"/>
      <c r="FL2350" s="35"/>
      <c r="FM2350" s="35"/>
      <c r="FN2350" s="35"/>
      <c r="FO2350" s="35"/>
      <c r="FP2350" s="35"/>
      <c r="FQ2350" s="35"/>
      <c r="FR2350" s="35"/>
      <c r="FS2350" s="35"/>
      <c r="FT2350" s="35"/>
      <c r="FU2350" s="35"/>
      <c r="FV2350" s="35"/>
      <c r="FW2350" s="35"/>
      <c r="FX2350" s="35"/>
      <c r="FY2350" s="35"/>
      <c r="FZ2350" s="35"/>
    </row>
    <row r="2351" spans="1:182" x14ac:dyDescent="0.15">
      <c r="A2351" s="38">
        <f t="shared" si="713"/>
        <v>45795</v>
      </c>
      <c r="B2351" s="39" t="str">
        <f t="shared" ca="1" si="714"/>
        <v>n.d</v>
      </c>
      <c r="C2351" s="40">
        <f t="shared" si="715"/>
        <v>3137.2723529499999</v>
      </c>
      <c r="D2351" s="41">
        <f ca="1">IF(A2351&lt;$B$1,VLOOKUP(A2351,[1]DI!$A$4:$B$15000,2,FALSE),0)</f>
        <v>0</v>
      </c>
      <c r="E2351" s="40">
        <f t="shared" ca="1" si="716"/>
        <v>0</v>
      </c>
      <c r="F2351" s="42">
        <f t="shared" si="710"/>
        <v>1</v>
      </c>
      <c r="G2351" s="43">
        <f t="shared" ca="1" si="717"/>
        <v>1</v>
      </c>
      <c r="H2351" s="40">
        <f ca="1">TRUNC(PRODUCT(G$10:G2350),15)</f>
        <v>1.7040824080947301</v>
      </c>
      <c r="I2351" s="40">
        <f t="shared" ca="1" si="718"/>
        <v>1.67386656201636</v>
      </c>
      <c r="J2351" s="40">
        <f t="shared" ca="1" si="719"/>
        <v>1.0180515299999999</v>
      </c>
      <c r="K2351" s="42">
        <f t="shared" si="730"/>
        <v>2.7E-2</v>
      </c>
      <c r="L2351" s="63">
        <f t="shared" si="720"/>
        <v>45736</v>
      </c>
      <c r="M2351" s="64">
        <f t="shared" si="721"/>
        <v>38</v>
      </c>
      <c r="N2351" s="44">
        <f t="shared" si="722"/>
        <v>39</v>
      </c>
      <c r="O2351" s="40">
        <f t="shared" si="723"/>
        <v>1.0041316680000001</v>
      </c>
      <c r="P2351" s="65">
        <f t="shared" ca="1" si="724"/>
        <v>1.022257781</v>
      </c>
      <c r="Q2351" s="40">
        <f t="shared" ca="1" si="725"/>
        <v>69.828720959999998</v>
      </c>
      <c r="R2351" s="44">
        <f>IF(VLOOKUP(A2351,$Z$12:$AI$125,8)=VLOOKUP(A2350,$Z$12:$AI$125,8),0,VLOOKUP(A2351,Z$12:$AI$125,8))</f>
        <v>0</v>
      </c>
      <c r="S2351" s="45">
        <f>IF(R2351&gt;0,VLOOKUP(R2351,Y$12:$AH$125,7),0)</f>
        <v>0</v>
      </c>
      <c r="T2351" s="40">
        <f t="shared" si="726"/>
        <v>0</v>
      </c>
      <c r="U2351" s="40">
        <f t="shared" ca="1" si="727"/>
        <v>69.828720959999998</v>
      </c>
      <c r="V2351" s="46" t="str">
        <f t="shared" si="728"/>
        <v>J=</v>
      </c>
      <c r="W2351" s="47">
        <f t="shared" si="729"/>
        <v>45922</v>
      </c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35"/>
      <c r="BD2351" s="35"/>
      <c r="BE2351" s="35"/>
      <c r="BF2351" s="35"/>
      <c r="BG2351" s="35"/>
      <c r="BH2351" s="35"/>
      <c r="BI2351" s="35"/>
      <c r="BJ2351" s="35"/>
      <c r="BK2351" s="35"/>
      <c r="BL2351" s="35"/>
      <c r="BM2351" s="35"/>
      <c r="BN2351" s="35"/>
      <c r="BO2351" s="35"/>
      <c r="BP2351" s="35"/>
      <c r="BQ2351" s="35"/>
      <c r="BR2351" s="35"/>
      <c r="BS2351" s="35"/>
      <c r="BT2351" s="35"/>
      <c r="BU2351" s="35"/>
      <c r="BV2351" s="35"/>
      <c r="BW2351" s="35"/>
      <c r="BX2351" s="35"/>
      <c r="BY2351" s="35"/>
      <c r="BZ2351" s="35"/>
      <c r="CA2351" s="35"/>
      <c r="CB2351" s="35"/>
      <c r="CC2351" s="35"/>
      <c r="CD2351" s="35"/>
      <c r="CE2351" s="35"/>
      <c r="CF2351" s="35"/>
      <c r="CG2351" s="35"/>
      <c r="CH2351" s="35"/>
      <c r="CI2351" s="35"/>
      <c r="CJ2351" s="35"/>
      <c r="CK2351" s="35"/>
      <c r="CL2351" s="35"/>
      <c r="CM2351" s="35"/>
      <c r="CN2351" s="35"/>
      <c r="CO2351" s="35"/>
      <c r="CP2351" s="35"/>
      <c r="CQ2351" s="35"/>
      <c r="CR2351" s="35"/>
      <c r="CS2351" s="35"/>
      <c r="CT2351" s="35"/>
      <c r="CU2351" s="35"/>
      <c r="CV2351" s="35"/>
      <c r="CW2351" s="35"/>
      <c r="CX2351" s="35"/>
      <c r="CY2351" s="35"/>
      <c r="CZ2351" s="35"/>
      <c r="DA2351" s="35"/>
      <c r="DB2351" s="35"/>
      <c r="DC2351" s="35"/>
      <c r="DD2351" s="35"/>
      <c r="DE2351" s="35"/>
      <c r="DF2351" s="35"/>
      <c r="DG2351" s="35"/>
      <c r="DH2351" s="35"/>
      <c r="DI2351" s="35"/>
      <c r="DJ2351" s="35"/>
      <c r="DK2351" s="35"/>
      <c r="DL2351" s="35"/>
      <c r="DM2351" s="35"/>
      <c r="DN2351" s="35"/>
      <c r="DO2351" s="35"/>
      <c r="DP2351" s="35"/>
      <c r="DQ2351" s="35"/>
      <c r="DR2351" s="35"/>
      <c r="DS2351" s="35"/>
      <c r="DT2351" s="35"/>
      <c r="DU2351" s="35"/>
      <c r="DV2351" s="35"/>
      <c r="DW2351" s="35"/>
      <c r="DX2351" s="35"/>
      <c r="DY2351" s="35"/>
      <c r="DZ2351" s="35"/>
      <c r="EA2351" s="35"/>
      <c r="EB2351" s="35"/>
      <c r="EC2351" s="35"/>
      <c r="ED2351" s="35"/>
      <c r="EE2351" s="35"/>
      <c r="EF2351" s="35"/>
      <c r="EG2351" s="35"/>
      <c r="EH2351" s="35"/>
      <c r="EI2351" s="35"/>
      <c r="EJ2351" s="35"/>
      <c r="EK2351" s="35"/>
      <c r="EL2351" s="35"/>
      <c r="EM2351" s="35"/>
      <c r="EN2351" s="35"/>
      <c r="EO2351" s="35"/>
      <c r="EP2351" s="35"/>
      <c r="EQ2351" s="35"/>
      <c r="ER2351" s="35"/>
      <c r="ES2351" s="35"/>
      <c r="ET2351" s="35"/>
      <c r="EU2351" s="35"/>
      <c r="EV2351" s="35"/>
      <c r="EW2351" s="35"/>
      <c r="EX2351" s="35"/>
      <c r="EY2351" s="35"/>
      <c r="EZ2351" s="35"/>
      <c r="FA2351" s="35"/>
      <c r="FB2351" s="35"/>
      <c r="FC2351" s="35"/>
      <c r="FD2351" s="35"/>
      <c r="FE2351" s="35"/>
      <c r="FF2351" s="35"/>
      <c r="FG2351" s="35"/>
      <c r="FH2351" s="35"/>
      <c r="FI2351" s="35"/>
      <c r="FJ2351" s="35"/>
      <c r="FK2351" s="35"/>
      <c r="FL2351" s="35"/>
      <c r="FM2351" s="35"/>
      <c r="FN2351" s="35"/>
      <c r="FO2351" s="35"/>
      <c r="FP2351" s="35"/>
      <c r="FQ2351" s="35"/>
      <c r="FR2351" s="35"/>
      <c r="FS2351" s="35"/>
      <c r="FT2351" s="35"/>
      <c r="FU2351" s="35"/>
      <c r="FV2351" s="35"/>
      <c r="FW2351" s="35"/>
      <c r="FX2351" s="35"/>
      <c r="FY2351" s="35"/>
      <c r="FZ2351" s="35"/>
    </row>
    <row r="2352" spans="1:182" x14ac:dyDescent="0.15">
      <c r="A2352" s="38">
        <f t="shared" si="713"/>
        <v>45796</v>
      </c>
      <c r="B2352" s="39" t="str">
        <f t="shared" ca="1" si="714"/>
        <v>n.d</v>
      </c>
      <c r="C2352" s="40">
        <f t="shared" si="715"/>
        <v>3137.2723529499999</v>
      </c>
      <c r="D2352" s="41">
        <f ca="1">IF(A2352&lt;$B$1,VLOOKUP(A2352,[1]DI!$A$4:$B$15000,2,FALSE),0)</f>
        <v>0</v>
      </c>
      <c r="E2352" s="40">
        <f t="shared" ca="1" si="716"/>
        <v>0</v>
      </c>
      <c r="F2352" s="42">
        <f t="shared" si="710"/>
        <v>1</v>
      </c>
      <c r="G2352" s="43">
        <f t="shared" ca="1" si="717"/>
        <v>1</v>
      </c>
      <c r="H2352" s="40">
        <f ca="1">TRUNC(PRODUCT(G$10:G2351),15)</f>
        <v>1.7040824080947301</v>
      </c>
      <c r="I2352" s="40">
        <f t="shared" ca="1" si="718"/>
        <v>1.67386656201636</v>
      </c>
      <c r="J2352" s="40">
        <f t="shared" ca="1" si="719"/>
        <v>1.0180515299999999</v>
      </c>
      <c r="K2352" s="42">
        <f t="shared" si="730"/>
        <v>2.7E-2</v>
      </c>
      <c r="L2352" s="63">
        <f t="shared" si="720"/>
        <v>45736</v>
      </c>
      <c r="M2352" s="64">
        <f t="shared" si="721"/>
        <v>39</v>
      </c>
      <c r="N2352" s="44">
        <f t="shared" si="722"/>
        <v>39</v>
      </c>
      <c r="O2352" s="40">
        <f t="shared" si="723"/>
        <v>1.0041316680000001</v>
      </c>
      <c r="P2352" s="65">
        <f t="shared" ca="1" si="724"/>
        <v>1.022257781</v>
      </c>
      <c r="Q2352" s="40">
        <f t="shared" ca="1" si="725"/>
        <v>69.828720959999998</v>
      </c>
      <c r="R2352" s="44">
        <f>IF(VLOOKUP(A2352,$Z$12:$AI$125,8)=VLOOKUP(A2351,$Z$12:$AI$125,8),0,VLOOKUP(A2352,Z$12:$AI$125,8))</f>
        <v>0</v>
      </c>
      <c r="S2352" s="45">
        <f>IF(R2352&gt;0,VLOOKUP(R2352,Y$12:$AH$125,7),0)</f>
        <v>0</v>
      </c>
      <c r="T2352" s="40">
        <f t="shared" si="726"/>
        <v>0</v>
      </c>
      <c r="U2352" s="40">
        <f t="shared" ca="1" si="727"/>
        <v>69.828720959999998</v>
      </c>
      <c r="V2352" s="46" t="str">
        <f t="shared" si="728"/>
        <v>J=</v>
      </c>
      <c r="W2352" s="47">
        <f t="shared" si="729"/>
        <v>45922</v>
      </c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35"/>
      <c r="BD2352" s="35"/>
      <c r="BE2352" s="35"/>
      <c r="BF2352" s="35"/>
      <c r="BG2352" s="35"/>
      <c r="BH2352" s="35"/>
      <c r="BI2352" s="35"/>
      <c r="BJ2352" s="35"/>
      <c r="BK2352" s="35"/>
      <c r="BL2352" s="35"/>
      <c r="BM2352" s="35"/>
      <c r="BN2352" s="35"/>
      <c r="BO2352" s="35"/>
      <c r="BP2352" s="35"/>
      <c r="BQ2352" s="35"/>
      <c r="BR2352" s="35"/>
      <c r="BS2352" s="35"/>
      <c r="BT2352" s="35"/>
      <c r="BU2352" s="35"/>
      <c r="BV2352" s="35"/>
      <c r="BW2352" s="35"/>
      <c r="BX2352" s="35"/>
      <c r="BY2352" s="35"/>
      <c r="BZ2352" s="35"/>
      <c r="CA2352" s="35"/>
      <c r="CB2352" s="35"/>
      <c r="CC2352" s="35"/>
      <c r="CD2352" s="35"/>
      <c r="CE2352" s="35"/>
      <c r="CF2352" s="35"/>
      <c r="CG2352" s="35"/>
      <c r="CH2352" s="35"/>
      <c r="CI2352" s="35"/>
      <c r="CJ2352" s="35"/>
      <c r="CK2352" s="35"/>
      <c r="CL2352" s="35"/>
      <c r="CM2352" s="35"/>
      <c r="CN2352" s="35"/>
      <c r="CO2352" s="35"/>
      <c r="CP2352" s="35"/>
      <c r="CQ2352" s="35"/>
      <c r="CR2352" s="35"/>
      <c r="CS2352" s="35"/>
      <c r="CT2352" s="35"/>
      <c r="CU2352" s="35"/>
      <c r="CV2352" s="35"/>
      <c r="CW2352" s="35"/>
      <c r="CX2352" s="35"/>
      <c r="CY2352" s="35"/>
      <c r="CZ2352" s="35"/>
      <c r="DA2352" s="35"/>
      <c r="DB2352" s="35"/>
      <c r="DC2352" s="35"/>
      <c r="DD2352" s="35"/>
      <c r="DE2352" s="35"/>
      <c r="DF2352" s="35"/>
      <c r="DG2352" s="35"/>
      <c r="DH2352" s="35"/>
      <c r="DI2352" s="35"/>
      <c r="DJ2352" s="35"/>
      <c r="DK2352" s="35"/>
      <c r="DL2352" s="35"/>
      <c r="DM2352" s="35"/>
      <c r="DN2352" s="35"/>
      <c r="DO2352" s="35"/>
      <c r="DP2352" s="35"/>
      <c r="DQ2352" s="35"/>
      <c r="DR2352" s="35"/>
      <c r="DS2352" s="35"/>
      <c r="DT2352" s="35"/>
      <c r="DU2352" s="35"/>
      <c r="DV2352" s="35"/>
      <c r="DW2352" s="35"/>
      <c r="DX2352" s="35"/>
      <c r="DY2352" s="35"/>
      <c r="DZ2352" s="35"/>
      <c r="EA2352" s="35"/>
      <c r="EB2352" s="35"/>
      <c r="EC2352" s="35"/>
      <c r="ED2352" s="35"/>
      <c r="EE2352" s="35"/>
      <c r="EF2352" s="35"/>
      <c r="EG2352" s="35"/>
      <c r="EH2352" s="35"/>
      <c r="EI2352" s="35"/>
      <c r="EJ2352" s="35"/>
      <c r="EK2352" s="35"/>
      <c r="EL2352" s="35"/>
      <c r="EM2352" s="35"/>
      <c r="EN2352" s="35"/>
      <c r="EO2352" s="35"/>
      <c r="EP2352" s="35"/>
      <c r="EQ2352" s="35"/>
      <c r="ER2352" s="35"/>
      <c r="ES2352" s="35"/>
      <c r="ET2352" s="35"/>
      <c r="EU2352" s="35"/>
      <c r="EV2352" s="35"/>
      <c r="EW2352" s="35"/>
      <c r="EX2352" s="35"/>
      <c r="EY2352" s="35"/>
      <c r="EZ2352" s="35"/>
      <c r="FA2352" s="35"/>
      <c r="FB2352" s="35"/>
      <c r="FC2352" s="35"/>
      <c r="FD2352" s="35"/>
      <c r="FE2352" s="35"/>
      <c r="FF2352" s="35"/>
      <c r="FG2352" s="35"/>
      <c r="FH2352" s="35"/>
      <c r="FI2352" s="35"/>
      <c r="FJ2352" s="35"/>
      <c r="FK2352" s="35"/>
      <c r="FL2352" s="35"/>
      <c r="FM2352" s="35"/>
      <c r="FN2352" s="35"/>
      <c r="FO2352" s="35"/>
      <c r="FP2352" s="35"/>
      <c r="FQ2352" s="35"/>
      <c r="FR2352" s="35"/>
      <c r="FS2352" s="35"/>
      <c r="FT2352" s="35"/>
      <c r="FU2352" s="35"/>
      <c r="FV2352" s="35"/>
      <c r="FW2352" s="35"/>
      <c r="FX2352" s="35"/>
      <c r="FY2352" s="35"/>
      <c r="FZ2352" s="35"/>
    </row>
    <row r="2353" spans="1:182" x14ac:dyDescent="0.15">
      <c r="A2353" s="38">
        <f t="shared" si="713"/>
        <v>45797</v>
      </c>
      <c r="B2353" s="39" t="str">
        <f t="shared" ca="1" si="714"/>
        <v>n.d</v>
      </c>
      <c r="C2353" s="40">
        <f t="shared" si="715"/>
        <v>3137.2723529499999</v>
      </c>
      <c r="D2353" s="41">
        <f ca="1">IF(A2353&lt;$B$1,VLOOKUP(A2353,[1]DI!$A$4:$B$15000,2,FALSE),0)</f>
        <v>0</v>
      </c>
      <c r="E2353" s="40">
        <f t="shared" ca="1" si="716"/>
        <v>0</v>
      </c>
      <c r="F2353" s="42">
        <f t="shared" si="710"/>
        <v>1</v>
      </c>
      <c r="G2353" s="43">
        <f t="shared" ca="1" si="717"/>
        <v>1</v>
      </c>
      <c r="H2353" s="40">
        <f ca="1">TRUNC(PRODUCT(G$10:G2352),15)</f>
        <v>1.7040824080947301</v>
      </c>
      <c r="I2353" s="40">
        <f t="shared" ca="1" si="718"/>
        <v>1.67386656201636</v>
      </c>
      <c r="J2353" s="40">
        <f t="shared" ca="1" si="719"/>
        <v>1.0180515299999999</v>
      </c>
      <c r="K2353" s="42">
        <f t="shared" si="730"/>
        <v>2.7E-2</v>
      </c>
      <c r="L2353" s="63">
        <f t="shared" si="720"/>
        <v>45736</v>
      </c>
      <c r="M2353" s="64">
        <f t="shared" si="721"/>
        <v>40</v>
      </c>
      <c r="N2353" s="44">
        <f t="shared" si="722"/>
        <v>40</v>
      </c>
      <c r="O2353" s="40">
        <f t="shared" si="723"/>
        <v>1.0042378320000001</v>
      </c>
      <c r="P2353" s="65">
        <f t="shared" ca="1" si="724"/>
        <v>1.0223658609999999</v>
      </c>
      <c r="Q2353" s="40">
        <f t="shared" ca="1" si="725"/>
        <v>70.167797359999994</v>
      </c>
      <c r="R2353" s="44">
        <f>IF(VLOOKUP(A2353,$Z$12:$AI$125,8)=VLOOKUP(A2352,$Z$12:$AI$125,8),0,VLOOKUP(A2353,Z$12:$AI$125,8))</f>
        <v>0</v>
      </c>
      <c r="S2353" s="45">
        <f>IF(R2353&gt;0,VLOOKUP(R2353,Y$12:$AH$125,7),0)</f>
        <v>0</v>
      </c>
      <c r="T2353" s="40">
        <f t="shared" si="726"/>
        <v>0</v>
      </c>
      <c r="U2353" s="40">
        <f t="shared" ca="1" si="727"/>
        <v>70.167797359999994</v>
      </c>
      <c r="V2353" s="46" t="str">
        <f t="shared" si="728"/>
        <v>J=</v>
      </c>
      <c r="W2353" s="47">
        <f t="shared" si="729"/>
        <v>45922</v>
      </c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  <c r="AX2353" s="35"/>
      <c r="AY2353" s="35"/>
      <c r="AZ2353" s="35"/>
      <c r="BA2353" s="35"/>
      <c r="BB2353" s="35"/>
      <c r="BC2353" s="35"/>
      <c r="BD2353" s="35"/>
      <c r="BE2353" s="35"/>
      <c r="BF2353" s="35"/>
      <c r="BG2353" s="35"/>
      <c r="BH2353" s="35"/>
      <c r="BI2353" s="35"/>
      <c r="BJ2353" s="35"/>
      <c r="BK2353" s="35"/>
      <c r="BL2353" s="35"/>
      <c r="BM2353" s="35"/>
      <c r="BN2353" s="35"/>
      <c r="BO2353" s="35"/>
      <c r="BP2353" s="35"/>
      <c r="BQ2353" s="35"/>
      <c r="BR2353" s="35"/>
      <c r="BS2353" s="35"/>
      <c r="BT2353" s="35"/>
      <c r="BU2353" s="35"/>
      <c r="BV2353" s="35"/>
      <c r="BW2353" s="35"/>
      <c r="BX2353" s="35"/>
      <c r="BY2353" s="35"/>
      <c r="BZ2353" s="35"/>
      <c r="CA2353" s="35"/>
      <c r="CB2353" s="35"/>
      <c r="CC2353" s="35"/>
      <c r="CD2353" s="35"/>
      <c r="CE2353" s="35"/>
      <c r="CF2353" s="35"/>
      <c r="CG2353" s="35"/>
      <c r="CH2353" s="35"/>
      <c r="CI2353" s="35"/>
      <c r="CJ2353" s="35"/>
      <c r="CK2353" s="35"/>
      <c r="CL2353" s="35"/>
      <c r="CM2353" s="35"/>
      <c r="CN2353" s="35"/>
      <c r="CO2353" s="35"/>
      <c r="CP2353" s="35"/>
      <c r="CQ2353" s="35"/>
      <c r="CR2353" s="35"/>
      <c r="CS2353" s="35"/>
      <c r="CT2353" s="35"/>
      <c r="CU2353" s="35"/>
      <c r="CV2353" s="35"/>
      <c r="CW2353" s="35"/>
      <c r="CX2353" s="35"/>
      <c r="CY2353" s="35"/>
      <c r="CZ2353" s="35"/>
      <c r="DA2353" s="35"/>
      <c r="DB2353" s="35"/>
      <c r="DC2353" s="35"/>
      <c r="DD2353" s="35"/>
      <c r="DE2353" s="35"/>
      <c r="DF2353" s="35"/>
      <c r="DG2353" s="35"/>
      <c r="DH2353" s="35"/>
      <c r="DI2353" s="35"/>
      <c r="DJ2353" s="35"/>
      <c r="DK2353" s="35"/>
      <c r="DL2353" s="35"/>
      <c r="DM2353" s="35"/>
      <c r="DN2353" s="35"/>
      <c r="DO2353" s="35"/>
      <c r="DP2353" s="35"/>
      <c r="DQ2353" s="35"/>
      <c r="DR2353" s="35"/>
      <c r="DS2353" s="35"/>
      <c r="DT2353" s="35"/>
      <c r="DU2353" s="35"/>
      <c r="DV2353" s="35"/>
      <c r="DW2353" s="35"/>
      <c r="DX2353" s="35"/>
      <c r="DY2353" s="35"/>
      <c r="DZ2353" s="35"/>
      <c r="EA2353" s="35"/>
      <c r="EB2353" s="35"/>
      <c r="EC2353" s="35"/>
      <c r="ED2353" s="35"/>
      <c r="EE2353" s="35"/>
      <c r="EF2353" s="35"/>
      <c r="EG2353" s="35"/>
      <c r="EH2353" s="35"/>
      <c r="EI2353" s="35"/>
      <c r="EJ2353" s="35"/>
      <c r="EK2353" s="35"/>
      <c r="EL2353" s="35"/>
      <c r="EM2353" s="35"/>
      <c r="EN2353" s="35"/>
      <c r="EO2353" s="35"/>
      <c r="EP2353" s="35"/>
      <c r="EQ2353" s="35"/>
      <c r="ER2353" s="35"/>
      <c r="ES2353" s="35"/>
      <c r="ET2353" s="35"/>
      <c r="EU2353" s="35"/>
      <c r="EV2353" s="35"/>
      <c r="EW2353" s="35"/>
      <c r="EX2353" s="35"/>
      <c r="EY2353" s="35"/>
      <c r="EZ2353" s="35"/>
      <c r="FA2353" s="35"/>
      <c r="FB2353" s="35"/>
      <c r="FC2353" s="35"/>
      <c r="FD2353" s="35"/>
      <c r="FE2353" s="35"/>
      <c r="FF2353" s="35"/>
      <c r="FG2353" s="35"/>
      <c r="FH2353" s="35"/>
      <c r="FI2353" s="35"/>
      <c r="FJ2353" s="35"/>
      <c r="FK2353" s="35"/>
      <c r="FL2353" s="35"/>
      <c r="FM2353" s="35"/>
      <c r="FN2353" s="35"/>
      <c r="FO2353" s="35"/>
      <c r="FP2353" s="35"/>
      <c r="FQ2353" s="35"/>
      <c r="FR2353" s="35"/>
      <c r="FS2353" s="35"/>
      <c r="FT2353" s="35"/>
      <c r="FU2353" s="35"/>
      <c r="FV2353" s="35"/>
      <c r="FW2353" s="35"/>
      <c r="FX2353" s="35"/>
      <c r="FY2353" s="35"/>
      <c r="FZ2353" s="35"/>
    </row>
    <row r="2354" spans="1:182" x14ac:dyDescent="0.15">
      <c r="A2354" s="38">
        <f t="shared" si="713"/>
        <v>45798</v>
      </c>
      <c r="B2354" s="39" t="str">
        <f t="shared" ca="1" si="714"/>
        <v>n.d</v>
      </c>
      <c r="C2354" s="40">
        <f t="shared" si="715"/>
        <v>3137.2723529499999</v>
      </c>
      <c r="D2354" s="41">
        <f ca="1">IF(A2354&lt;$B$1,VLOOKUP(A2354,[1]DI!$A$4:$B$15000,2,FALSE),0)</f>
        <v>0</v>
      </c>
      <c r="E2354" s="40">
        <f t="shared" ca="1" si="716"/>
        <v>0</v>
      </c>
      <c r="F2354" s="42">
        <f t="shared" si="710"/>
        <v>1</v>
      </c>
      <c r="G2354" s="43">
        <f t="shared" ca="1" si="717"/>
        <v>1</v>
      </c>
      <c r="H2354" s="40">
        <f ca="1">TRUNC(PRODUCT(G$10:G2353),15)</f>
        <v>1.7040824080947301</v>
      </c>
      <c r="I2354" s="40">
        <f t="shared" ca="1" si="718"/>
        <v>1.67386656201636</v>
      </c>
      <c r="J2354" s="40">
        <f t="shared" ca="1" si="719"/>
        <v>1.0180515299999999</v>
      </c>
      <c r="K2354" s="42">
        <f t="shared" si="730"/>
        <v>2.7E-2</v>
      </c>
      <c r="L2354" s="63">
        <f t="shared" si="720"/>
        <v>45736</v>
      </c>
      <c r="M2354" s="64">
        <f t="shared" si="721"/>
        <v>41</v>
      </c>
      <c r="N2354" s="44">
        <f t="shared" si="722"/>
        <v>41</v>
      </c>
      <c r="O2354" s="40">
        <f t="shared" si="723"/>
        <v>1.0043440079999999</v>
      </c>
      <c r="P2354" s="65">
        <f t="shared" ca="1" si="724"/>
        <v>1.0224739540000001</v>
      </c>
      <c r="Q2354" s="40">
        <f t="shared" ca="1" si="725"/>
        <v>70.506914539999997</v>
      </c>
      <c r="R2354" s="44">
        <f>IF(VLOOKUP(A2354,$Z$12:$AI$125,8)=VLOOKUP(A2353,$Z$12:$AI$125,8),0,VLOOKUP(A2354,Z$12:$AI$125,8))</f>
        <v>0</v>
      </c>
      <c r="S2354" s="45">
        <f>IF(R2354&gt;0,VLOOKUP(R2354,Y$12:$AH$125,7),0)</f>
        <v>0</v>
      </c>
      <c r="T2354" s="40">
        <f t="shared" si="726"/>
        <v>0</v>
      </c>
      <c r="U2354" s="40">
        <f t="shared" ca="1" si="727"/>
        <v>70.506914539999997</v>
      </c>
      <c r="V2354" s="46" t="str">
        <f t="shared" si="728"/>
        <v>J=</v>
      </c>
      <c r="W2354" s="47">
        <f t="shared" si="729"/>
        <v>45922</v>
      </c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35"/>
      <c r="BD2354" s="35"/>
      <c r="BE2354" s="35"/>
      <c r="BF2354" s="35"/>
      <c r="BG2354" s="35"/>
      <c r="BH2354" s="35"/>
      <c r="BI2354" s="35"/>
      <c r="BJ2354" s="35"/>
      <c r="BK2354" s="35"/>
      <c r="BL2354" s="35"/>
      <c r="BM2354" s="35"/>
      <c r="BN2354" s="35"/>
      <c r="BO2354" s="35"/>
      <c r="BP2354" s="35"/>
      <c r="BQ2354" s="35"/>
      <c r="BR2354" s="35"/>
      <c r="BS2354" s="35"/>
      <c r="BT2354" s="35"/>
      <c r="BU2354" s="35"/>
      <c r="BV2354" s="35"/>
      <c r="BW2354" s="35"/>
      <c r="BX2354" s="35"/>
      <c r="BY2354" s="35"/>
      <c r="BZ2354" s="35"/>
      <c r="CA2354" s="35"/>
      <c r="CB2354" s="35"/>
      <c r="CC2354" s="35"/>
      <c r="CD2354" s="35"/>
      <c r="CE2354" s="35"/>
      <c r="CF2354" s="35"/>
      <c r="CG2354" s="35"/>
      <c r="CH2354" s="35"/>
      <c r="CI2354" s="35"/>
      <c r="CJ2354" s="35"/>
      <c r="CK2354" s="35"/>
      <c r="CL2354" s="35"/>
      <c r="CM2354" s="35"/>
      <c r="CN2354" s="35"/>
      <c r="CO2354" s="35"/>
      <c r="CP2354" s="35"/>
      <c r="CQ2354" s="35"/>
      <c r="CR2354" s="35"/>
      <c r="CS2354" s="35"/>
      <c r="CT2354" s="35"/>
      <c r="CU2354" s="35"/>
      <c r="CV2354" s="35"/>
      <c r="CW2354" s="35"/>
      <c r="CX2354" s="35"/>
      <c r="CY2354" s="35"/>
      <c r="CZ2354" s="35"/>
      <c r="DA2354" s="35"/>
      <c r="DB2354" s="35"/>
      <c r="DC2354" s="35"/>
      <c r="DD2354" s="35"/>
      <c r="DE2354" s="35"/>
      <c r="DF2354" s="35"/>
      <c r="DG2354" s="35"/>
      <c r="DH2354" s="35"/>
      <c r="DI2354" s="35"/>
      <c r="DJ2354" s="35"/>
      <c r="DK2354" s="35"/>
      <c r="DL2354" s="35"/>
      <c r="DM2354" s="35"/>
      <c r="DN2354" s="35"/>
      <c r="DO2354" s="35"/>
      <c r="DP2354" s="35"/>
      <c r="DQ2354" s="35"/>
      <c r="DR2354" s="35"/>
      <c r="DS2354" s="35"/>
      <c r="DT2354" s="35"/>
      <c r="DU2354" s="35"/>
      <c r="DV2354" s="35"/>
      <c r="DW2354" s="35"/>
      <c r="DX2354" s="35"/>
      <c r="DY2354" s="35"/>
      <c r="DZ2354" s="35"/>
      <c r="EA2354" s="35"/>
      <c r="EB2354" s="35"/>
      <c r="EC2354" s="35"/>
      <c r="ED2354" s="35"/>
      <c r="EE2354" s="35"/>
      <c r="EF2354" s="35"/>
      <c r="EG2354" s="35"/>
      <c r="EH2354" s="35"/>
      <c r="EI2354" s="35"/>
      <c r="EJ2354" s="35"/>
      <c r="EK2354" s="35"/>
      <c r="EL2354" s="35"/>
      <c r="EM2354" s="35"/>
      <c r="EN2354" s="35"/>
      <c r="EO2354" s="35"/>
      <c r="EP2354" s="35"/>
      <c r="EQ2354" s="35"/>
      <c r="ER2354" s="35"/>
      <c r="ES2354" s="35"/>
      <c r="ET2354" s="35"/>
      <c r="EU2354" s="35"/>
      <c r="EV2354" s="35"/>
      <c r="EW2354" s="35"/>
      <c r="EX2354" s="35"/>
      <c r="EY2354" s="35"/>
      <c r="EZ2354" s="35"/>
      <c r="FA2354" s="35"/>
      <c r="FB2354" s="35"/>
      <c r="FC2354" s="35"/>
      <c r="FD2354" s="35"/>
      <c r="FE2354" s="35"/>
      <c r="FF2354" s="35"/>
      <c r="FG2354" s="35"/>
      <c r="FH2354" s="35"/>
      <c r="FI2354" s="35"/>
      <c r="FJ2354" s="35"/>
      <c r="FK2354" s="35"/>
      <c r="FL2354" s="35"/>
      <c r="FM2354" s="35"/>
      <c r="FN2354" s="35"/>
      <c r="FO2354" s="35"/>
      <c r="FP2354" s="35"/>
      <c r="FQ2354" s="35"/>
      <c r="FR2354" s="35"/>
      <c r="FS2354" s="35"/>
      <c r="FT2354" s="35"/>
      <c r="FU2354" s="35"/>
      <c r="FV2354" s="35"/>
      <c r="FW2354" s="35"/>
      <c r="FX2354" s="35"/>
      <c r="FY2354" s="35"/>
      <c r="FZ2354" s="35"/>
    </row>
    <row r="2355" spans="1:182" x14ac:dyDescent="0.15">
      <c r="A2355" s="38">
        <f t="shared" si="713"/>
        <v>45799</v>
      </c>
      <c r="B2355" s="39" t="str">
        <f t="shared" ca="1" si="714"/>
        <v>n.d</v>
      </c>
      <c r="C2355" s="40">
        <f t="shared" si="715"/>
        <v>3137.2723529499999</v>
      </c>
      <c r="D2355" s="41">
        <f ca="1">IF(A2355&lt;$B$1,VLOOKUP(A2355,[1]DI!$A$4:$B$15000,2,FALSE),0)</f>
        <v>0</v>
      </c>
      <c r="E2355" s="40">
        <f t="shared" ca="1" si="716"/>
        <v>0</v>
      </c>
      <c r="F2355" s="42">
        <f t="shared" si="710"/>
        <v>1</v>
      </c>
      <c r="G2355" s="43">
        <f t="shared" ca="1" si="717"/>
        <v>1</v>
      </c>
      <c r="H2355" s="40">
        <f ca="1">TRUNC(PRODUCT(G$10:G2354),15)</f>
        <v>1.7040824080947301</v>
      </c>
      <c r="I2355" s="40">
        <f t="shared" ca="1" si="718"/>
        <v>1.67386656201636</v>
      </c>
      <c r="J2355" s="40">
        <f t="shared" ca="1" si="719"/>
        <v>1.0180515299999999</v>
      </c>
      <c r="K2355" s="42">
        <f t="shared" si="730"/>
        <v>2.7E-2</v>
      </c>
      <c r="L2355" s="63">
        <f t="shared" si="720"/>
        <v>45736</v>
      </c>
      <c r="M2355" s="64">
        <f t="shared" si="721"/>
        <v>42</v>
      </c>
      <c r="N2355" s="44">
        <f t="shared" si="722"/>
        <v>42</v>
      </c>
      <c r="O2355" s="40">
        <f t="shared" si="723"/>
        <v>1.004450195</v>
      </c>
      <c r="P2355" s="65">
        <f t="shared" ca="1" si="724"/>
        <v>1.022582058</v>
      </c>
      <c r="Q2355" s="40">
        <f t="shared" ca="1" si="725"/>
        <v>70.846066230000005</v>
      </c>
      <c r="R2355" s="44">
        <f>IF(VLOOKUP(A2355,$Z$12:$AI$125,8)=VLOOKUP(A2354,$Z$12:$AI$125,8),0,VLOOKUP(A2355,Z$12:$AI$125,8))</f>
        <v>0</v>
      </c>
      <c r="S2355" s="45">
        <f>IF(R2355&gt;0,VLOOKUP(R2355,Y$12:$AH$125,7),0)</f>
        <v>0</v>
      </c>
      <c r="T2355" s="40">
        <f t="shared" si="726"/>
        <v>0</v>
      </c>
      <c r="U2355" s="40">
        <f t="shared" ca="1" si="727"/>
        <v>70.846066230000005</v>
      </c>
      <c r="V2355" s="46" t="str">
        <f t="shared" si="728"/>
        <v>J=</v>
      </c>
      <c r="W2355" s="47">
        <f t="shared" si="729"/>
        <v>45922</v>
      </c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  <c r="AX2355" s="35"/>
      <c r="AY2355" s="35"/>
      <c r="AZ2355" s="35"/>
      <c r="BA2355" s="35"/>
      <c r="BB2355" s="35"/>
      <c r="BC2355" s="35"/>
      <c r="BD2355" s="35"/>
      <c r="BE2355" s="35"/>
      <c r="BF2355" s="35"/>
      <c r="BG2355" s="35"/>
      <c r="BH2355" s="35"/>
      <c r="BI2355" s="35"/>
      <c r="BJ2355" s="35"/>
      <c r="BK2355" s="35"/>
      <c r="BL2355" s="35"/>
      <c r="BM2355" s="35"/>
      <c r="BN2355" s="35"/>
      <c r="BO2355" s="35"/>
      <c r="BP2355" s="35"/>
      <c r="BQ2355" s="35"/>
      <c r="BR2355" s="35"/>
      <c r="BS2355" s="35"/>
      <c r="BT2355" s="35"/>
      <c r="BU2355" s="35"/>
      <c r="BV2355" s="35"/>
      <c r="BW2355" s="35"/>
      <c r="BX2355" s="35"/>
      <c r="BY2355" s="35"/>
      <c r="BZ2355" s="35"/>
      <c r="CA2355" s="35"/>
      <c r="CB2355" s="35"/>
      <c r="CC2355" s="35"/>
      <c r="CD2355" s="35"/>
      <c r="CE2355" s="35"/>
      <c r="CF2355" s="35"/>
      <c r="CG2355" s="35"/>
      <c r="CH2355" s="35"/>
      <c r="CI2355" s="35"/>
      <c r="CJ2355" s="35"/>
      <c r="CK2355" s="35"/>
      <c r="CL2355" s="35"/>
      <c r="CM2355" s="35"/>
      <c r="CN2355" s="35"/>
      <c r="CO2355" s="35"/>
      <c r="CP2355" s="35"/>
      <c r="CQ2355" s="35"/>
      <c r="CR2355" s="35"/>
      <c r="CS2355" s="35"/>
      <c r="CT2355" s="35"/>
      <c r="CU2355" s="35"/>
      <c r="CV2355" s="35"/>
      <c r="CW2355" s="35"/>
      <c r="CX2355" s="35"/>
      <c r="CY2355" s="35"/>
      <c r="CZ2355" s="35"/>
      <c r="DA2355" s="35"/>
      <c r="DB2355" s="35"/>
      <c r="DC2355" s="35"/>
      <c r="DD2355" s="35"/>
      <c r="DE2355" s="35"/>
      <c r="DF2355" s="35"/>
      <c r="DG2355" s="35"/>
      <c r="DH2355" s="35"/>
      <c r="DI2355" s="35"/>
      <c r="DJ2355" s="35"/>
      <c r="DK2355" s="35"/>
      <c r="DL2355" s="35"/>
      <c r="DM2355" s="35"/>
      <c r="DN2355" s="35"/>
      <c r="DO2355" s="35"/>
      <c r="DP2355" s="35"/>
      <c r="DQ2355" s="35"/>
      <c r="DR2355" s="35"/>
      <c r="DS2355" s="35"/>
      <c r="DT2355" s="35"/>
      <c r="DU2355" s="35"/>
      <c r="DV2355" s="35"/>
      <c r="DW2355" s="35"/>
      <c r="DX2355" s="35"/>
      <c r="DY2355" s="35"/>
      <c r="DZ2355" s="35"/>
      <c r="EA2355" s="35"/>
      <c r="EB2355" s="35"/>
      <c r="EC2355" s="35"/>
      <c r="ED2355" s="35"/>
      <c r="EE2355" s="35"/>
      <c r="EF2355" s="35"/>
      <c r="EG2355" s="35"/>
      <c r="EH2355" s="35"/>
      <c r="EI2355" s="35"/>
      <c r="EJ2355" s="35"/>
      <c r="EK2355" s="35"/>
      <c r="EL2355" s="35"/>
      <c r="EM2355" s="35"/>
      <c r="EN2355" s="35"/>
      <c r="EO2355" s="35"/>
      <c r="EP2355" s="35"/>
      <c r="EQ2355" s="35"/>
      <c r="ER2355" s="35"/>
      <c r="ES2355" s="35"/>
      <c r="ET2355" s="35"/>
      <c r="EU2355" s="35"/>
      <c r="EV2355" s="35"/>
      <c r="EW2355" s="35"/>
      <c r="EX2355" s="35"/>
      <c r="EY2355" s="35"/>
      <c r="EZ2355" s="35"/>
      <c r="FA2355" s="35"/>
      <c r="FB2355" s="35"/>
      <c r="FC2355" s="35"/>
      <c r="FD2355" s="35"/>
      <c r="FE2355" s="35"/>
      <c r="FF2355" s="35"/>
      <c r="FG2355" s="35"/>
      <c r="FH2355" s="35"/>
      <c r="FI2355" s="35"/>
      <c r="FJ2355" s="35"/>
      <c r="FK2355" s="35"/>
      <c r="FL2355" s="35"/>
      <c r="FM2355" s="35"/>
      <c r="FN2355" s="35"/>
      <c r="FO2355" s="35"/>
      <c r="FP2355" s="35"/>
      <c r="FQ2355" s="35"/>
      <c r="FR2355" s="35"/>
      <c r="FS2355" s="35"/>
      <c r="FT2355" s="35"/>
      <c r="FU2355" s="35"/>
      <c r="FV2355" s="35"/>
      <c r="FW2355" s="35"/>
      <c r="FX2355" s="35"/>
      <c r="FY2355" s="35"/>
      <c r="FZ2355" s="35"/>
    </row>
    <row r="2356" spans="1:182" x14ac:dyDescent="0.15">
      <c r="A2356" s="38">
        <f t="shared" si="713"/>
        <v>45800</v>
      </c>
      <c r="B2356" s="39" t="str">
        <f t="shared" ca="1" si="714"/>
        <v>n.d</v>
      </c>
      <c r="C2356" s="40">
        <f t="shared" si="715"/>
        <v>3137.2723529499999</v>
      </c>
      <c r="D2356" s="41">
        <f ca="1">IF(A2356&lt;$B$1,VLOOKUP(A2356,[1]DI!$A$4:$B$15000,2,FALSE),0)</f>
        <v>0</v>
      </c>
      <c r="E2356" s="40">
        <f t="shared" ca="1" si="716"/>
        <v>0</v>
      </c>
      <c r="F2356" s="42">
        <f t="shared" si="710"/>
        <v>1</v>
      </c>
      <c r="G2356" s="43">
        <f t="shared" ca="1" si="717"/>
        <v>1</v>
      </c>
      <c r="H2356" s="40">
        <f ca="1">TRUNC(PRODUCT(G$10:G2355),15)</f>
        <v>1.7040824080947301</v>
      </c>
      <c r="I2356" s="40">
        <f t="shared" ca="1" si="718"/>
        <v>1.67386656201636</v>
      </c>
      <c r="J2356" s="40">
        <f t="shared" ca="1" si="719"/>
        <v>1.0180515299999999</v>
      </c>
      <c r="K2356" s="42">
        <f t="shared" si="730"/>
        <v>2.7E-2</v>
      </c>
      <c r="L2356" s="63">
        <f t="shared" si="720"/>
        <v>45736</v>
      </c>
      <c r="M2356" s="64">
        <f t="shared" si="721"/>
        <v>43</v>
      </c>
      <c r="N2356" s="44">
        <f t="shared" si="722"/>
        <v>43</v>
      </c>
      <c r="O2356" s="40">
        <f t="shared" si="723"/>
        <v>1.0045563930000001</v>
      </c>
      <c r="P2356" s="65">
        <f t="shared" ca="1" si="724"/>
        <v>1.022690173</v>
      </c>
      <c r="Q2356" s="40">
        <f t="shared" ca="1" si="725"/>
        <v>71.185252430000006</v>
      </c>
      <c r="R2356" s="44">
        <f>IF(VLOOKUP(A2356,$Z$12:$AI$125,8)=VLOOKUP(A2355,$Z$12:$AI$125,8),0,VLOOKUP(A2356,Z$12:$AI$125,8))</f>
        <v>0</v>
      </c>
      <c r="S2356" s="45">
        <f>IF(R2356&gt;0,VLOOKUP(R2356,Y$12:$AH$125,7),0)</f>
        <v>0</v>
      </c>
      <c r="T2356" s="40">
        <f t="shared" si="726"/>
        <v>0</v>
      </c>
      <c r="U2356" s="40">
        <f t="shared" ca="1" si="727"/>
        <v>71.185252430000006</v>
      </c>
      <c r="V2356" s="46" t="str">
        <f t="shared" si="728"/>
        <v>J=</v>
      </c>
      <c r="W2356" s="47">
        <f t="shared" si="729"/>
        <v>45922</v>
      </c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  <c r="AX2356" s="35"/>
      <c r="AY2356" s="35"/>
      <c r="AZ2356" s="35"/>
      <c r="BA2356" s="35"/>
      <c r="BB2356" s="35"/>
      <c r="BC2356" s="35"/>
      <c r="BD2356" s="35"/>
      <c r="BE2356" s="35"/>
      <c r="BF2356" s="35"/>
      <c r="BG2356" s="35"/>
      <c r="BH2356" s="35"/>
      <c r="BI2356" s="35"/>
      <c r="BJ2356" s="35"/>
      <c r="BK2356" s="35"/>
      <c r="BL2356" s="35"/>
      <c r="BM2356" s="35"/>
      <c r="BN2356" s="35"/>
      <c r="BO2356" s="35"/>
      <c r="BP2356" s="35"/>
      <c r="BQ2356" s="35"/>
      <c r="BR2356" s="35"/>
      <c r="BS2356" s="35"/>
      <c r="BT2356" s="35"/>
      <c r="BU2356" s="35"/>
      <c r="BV2356" s="35"/>
      <c r="BW2356" s="35"/>
      <c r="BX2356" s="35"/>
      <c r="BY2356" s="35"/>
      <c r="BZ2356" s="35"/>
      <c r="CA2356" s="35"/>
      <c r="CB2356" s="35"/>
      <c r="CC2356" s="35"/>
      <c r="CD2356" s="35"/>
      <c r="CE2356" s="35"/>
      <c r="CF2356" s="35"/>
      <c r="CG2356" s="35"/>
      <c r="CH2356" s="35"/>
      <c r="CI2356" s="35"/>
      <c r="CJ2356" s="35"/>
      <c r="CK2356" s="35"/>
      <c r="CL2356" s="35"/>
      <c r="CM2356" s="35"/>
      <c r="CN2356" s="35"/>
      <c r="CO2356" s="35"/>
      <c r="CP2356" s="35"/>
      <c r="CQ2356" s="35"/>
      <c r="CR2356" s="35"/>
      <c r="CS2356" s="35"/>
      <c r="CT2356" s="35"/>
      <c r="CU2356" s="35"/>
      <c r="CV2356" s="35"/>
      <c r="CW2356" s="35"/>
      <c r="CX2356" s="35"/>
      <c r="CY2356" s="35"/>
      <c r="CZ2356" s="35"/>
      <c r="DA2356" s="35"/>
      <c r="DB2356" s="35"/>
      <c r="DC2356" s="35"/>
      <c r="DD2356" s="35"/>
      <c r="DE2356" s="35"/>
      <c r="DF2356" s="35"/>
      <c r="DG2356" s="35"/>
      <c r="DH2356" s="35"/>
      <c r="DI2356" s="35"/>
      <c r="DJ2356" s="35"/>
      <c r="DK2356" s="35"/>
      <c r="DL2356" s="35"/>
      <c r="DM2356" s="35"/>
      <c r="DN2356" s="35"/>
      <c r="DO2356" s="35"/>
      <c r="DP2356" s="35"/>
      <c r="DQ2356" s="35"/>
      <c r="DR2356" s="35"/>
      <c r="DS2356" s="35"/>
      <c r="DT2356" s="35"/>
      <c r="DU2356" s="35"/>
      <c r="DV2356" s="35"/>
      <c r="DW2356" s="35"/>
      <c r="DX2356" s="35"/>
      <c r="DY2356" s="35"/>
      <c r="DZ2356" s="35"/>
      <c r="EA2356" s="35"/>
      <c r="EB2356" s="35"/>
      <c r="EC2356" s="35"/>
      <c r="ED2356" s="35"/>
      <c r="EE2356" s="35"/>
      <c r="EF2356" s="35"/>
      <c r="EG2356" s="35"/>
      <c r="EH2356" s="35"/>
      <c r="EI2356" s="35"/>
      <c r="EJ2356" s="35"/>
      <c r="EK2356" s="35"/>
      <c r="EL2356" s="35"/>
      <c r="EM2356" s="35"/>
      <c r="EN2356" s="35"/>
      <c r="EO2356" s="35"/>
      <c r="EP2356" s="35"/>
      <c r="EQ2356" s="35"/>
      <c r="ER2356" s="35"/>
      <c r="ES2356" s="35"/>
      <c r="ET2356" s="35"/>
      <c r="EU2356" s="35"/>
      <c r="EV2356" s="35"/>
      <c r="EW2356" s="35"/>
      <c r="EX2356" s="35"/>
      <c r="EY2356" s="35"/>
      <c r="EZ2356" s="35"/>
      <c r="FA2356" s="35"/>
      <c r="FB2356" s="35"/>
      <c r="FC2356" s="35"/>
      <c r="FD2356" s="35"/>
      <c r="FE2356" s="35"/>
      <c r="FF2356" s="35"/>
      <c r="FG2356" s="35"/>
      <c r="FH2356" s="35"/>
      <c r="FI2356" s="35"/>
      <c r="FJ2356" s="35"/>
      <c r="FK2356" s="35"/>
      <c r="FL2356" s="35"/>
      <c r="FM2356" s="35"/>
      <c r="FN2356" s="35"/>
      <c r="FO2356" s="35"/>
      <c r="FP2356" s="35"/>
      <c r="FQ2356" s="35"/>
      <c r="FR2356" s="35"/>
      <c r="FS2356" s="35"/>
      <c r="FT2356" s="35"/>
      <c r="FU2356" s="35"/>
      <c r="FV2356" s="35"/>
      <c r="FW2356" s="35"/>
      <c r="FX2356" s="35"/>
      <c r="FY2356" s="35"/>
      <c r="FZ2356" s="35"/>
    </row>
    <row r="2357" spans="1:182" x14ac:dyDescent="0.15">
      <c r="A2357" s="38">
        <f t="shared" si="713"/>
        <v>45801</v>
      </c>
      <c r="B2357" s="39" t="str">
        <f t="shared" ca="1" si="714"/>
        <v>n.d</v>
      </c>
      <c r="C2357" s="40">
        <f t="shared" si="715"/>
        <v>3137.2723529499999</v>
      </c>
      <c r="D2357" s="41">
        <f ca="1">IF(A2357&lt;$B$1,VLOOKUP(A2357,[1]DI!$A$4:$B$15000,2,FALSE),0)</f>
        <v>0</v>
      </c>
      <c r="E2357" s="40">
        <f t="shared" ca="1" si="716"/>
        <v>0</v>
      </c>
      <c r="F2357" s="42">
        <f t="shared" si="710"/>
        <v>1</v>
      </c>
      <c r="G2357" s="43">
        <f t="shared" ca="1" si="717"/>
        <v>1</v>
      </c>
      <c r="H2357" s="40">
        <f ca="1">TRUNC(PRODUCT(G$10:G2356),15)</f>
        <v>1.7040824080947301</v>
      </c>
      <c r="I2357" s="40">
        <f t="shared" ca="1" si="718"/>
        <v>1.67386656201636</v>
      </c>
      <c r="J2357" s="40">
        <f t="shared" ca="1" si="719"/>
        <v>1.0180515299999999</v>
      </c>
      <c r="K2357" s="42">
        <f t="shared" si="730"/>
        <v>2.7E-2</v>
      </c>
      <c r="L2357" s="63">
        <f t="shared" si="720"/>
        <v>45736</v>
      </c>
      <c r="M2357" s="64">
        <f t="shared" si="721"/>
        <v>43</v>
      </c>
      <c r="N2357" s="44">
        <f t="shared" si="722"/>
        <v>44</v>
      </c>
      <c r="O2357" s="40">
        <f t="shared" si="723"/>
        <v>1.004662602</v>
      </c>
      <c r="P2357" s="65">
        <f t="shared" ca="1" si="724"/>
        <v>1.022798299</v>
      </c>
      <c r="Q2357" s="40">
        <f t="shared" ca="1" si="725"/>
        <v>71.524473139999998</v>
      </c>
      <c r="R2357" s="44">
        <f>IF(VLOOKUP(A2357,$Z$12:$AI$125,8)=VLOOKUP(A2356,$Z$12:$AI$125,8),0,VLOOKUP(A2357,Z$12:$AI$125,8))</f>
        <v>0</v>
      </c>
      <c r="S2357" s="45">
        <f>IF(R2357&gt;0,VLOOKUP(R2357,Y$12:$AH$125,7),0)</f>
        <v>0</v>
      </c>
      <c r="T2357" s="40">
        <f t="shared" si="726"/>
        <v>0</v>
      </c>
      <c r="U2357" s="40">
        <f t="shared" ca="1" si="727"/>
        <v>71.524473139999998</v>
      </c>
      <c r="V2357" s="46" t="str">
        <f t="shared" si="728"/>
        <v>J=</v>
      </c>
      <c r="W2357" s="47">
        <f t="shared" si="729"/>
        <v>45922</v>
      </c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35"/>
      <c r="BD2357" s="35"/>
      <c r="BE2357" s="35"/>
      <c r="BF2357" s="35"/>
      <c r="BG2357" s="35"/>
      <c r="BH2357" s="35"/>
      <c r="BI2357" s="35"/>
      <c r="BJ2357" s="35"/>
      <c r="BK2357" s="35"/>
      <c r="BL2357" s="35"/>
      <c r="BM2357" s="35"/>
      <c r="BN2357" s="35"/>
      <c r="BO2357" s="35"/>
      <c r="BP2357" s="35"/>
      <c r="BQ2357" s="35"/>
      <c r="BR2357" s="35"/>
      <c r="BS2357" s="35"/>
      <c r="BT2357" s="35"/>
      <c r="BU2357" s="35"/>
      <c r="BV2357" s="35"/>
      <c r="BW2357" s="35"/>
      <c r="BX2357" s="35"/>
      <c r="BY2357" s="35"/>
      <c r="BZ2357" s="35"/>
      <c r="CA2357" s="35"/>
      <c r="CB2357" s="35"/>
      <c r="CC2357" s="35"/>
      <c r="CD2357" s="35"/>
      <c r="CE2357" s="35"/>
      <c r="CF2357" s="35"/>
      <c r="CG2357" s="35"/>
      <c r="CH2357" s="35"/>
      <c r="CI2357" s="35"/>
      <c r="CJ2357" s="35"/>
      <c r="CK2357" s="35"/>
      <c r="CL2357" s="35"/>
      <c r="CM2357" s="35"/>
      <c r="CN2357" s="35"/>
      <c r="CO2357" s="35"/>
      <c r="CP2357" s="35"/>
      <c r="CQ2357" s="35"/>
      <c r="CR2357" s="35"/>
      <c r="CS2357" s="35"/>
      <c r="CT2357" s="35"/>
      <c r="CU2357" s="35"/>
      <c r="CV2357" s="35"/>
      <c r="CW2357" s="35"/>
      <c r="CX2357" s="35"/>
      <c r="CY2357" s="35"/>
      <c r="CZ2357" s="35"/>
      <c r="DA2357" s="35"/>
      <c r="DB2357" s="35"/>
      <c r="DC2357" s="35"/>
      <c r="DD2357" s="35"/>
      <c r="DE2357" s="35"/>
      <c r="DF2357" s="35"/>
      <c r="DG2357" s="35"/>
      <c r="DH2357" s="35"/>
      <c r="DI2357" s="35"/>
      <c r="DJ2357" s="35"/>
      <c r="DK2357" s="35"/>
      <c r="DL2357" s="35"/>
      <c r="DM2357" s="35"/>
      <c r="DN2357" s="35"/>
      <c r="DO2357" s="35"/>
      <c r="DP2357" s="35"/>
      <c r="DQ2357" s="35"/>
      <c r="DR2357" s="35"/>
      <c r="DS2357" s="35"/>
      <c r="DT2357" s="35"/>
      <c r="DU2357" s="35"/>
      <c r="DV2357" s="35"/>
      <c r="DW2357" s="35"/>
      <c r="DX2357" s="35"/>
      <c r="DY2357" s="35"/>
      <c r="DZ2357" s="35"/>
      <c r="EA2357" s="35"/>
      <c r="EB2357" s="35"/>
      <c r="EC2357" s="35"/>
      <c r="ED2357" s="35"/>
      <c r="EE2357" s="35"/>
      <c r="EF2357" s="35"/>
      <c r="EG2357" s="35"/>
      <c r="EH2357" s="35"/>
      <c r="EI2357" s="35"/>
      <c r="EJ2357" s="35"/>
      <c r="EK2357" s="35"/>
      <c r="EL2357" s="35"/>
      <c r="EM2357" s="35"/>
      <c r="EN2357" s="35"/>
      <c r="EO2357" s="35"/>
      <c r="EP2357" s="35"/>
      <c r="EQ2357" s="35"/>
      <c r="ER2357" s="35"/>
      <c r="ES2357" s="35"/>
      <c r="ET2357" s="35"/>
      <c r="EU2357" s="35"/>
      <c r="EV2357" s="35"/>
      <c r="EW2357" s="35"/>
      <c r="EX2357" s="35"/>
      <c r="EY2357" s="35"/>
      <c r="EZ2357" s="35"/>
      <c r="FA2357" s="35"/>
      <c r="FB2357" s="35"/>
      <c r="FC2357" s="35"/>
      <c r="FD2357" s="35"/>
      <c r="FE2357" s="35"/>
      <c r="FF2357" s="35"/>
      <c r="FG2357" s="35"/>
      <c r="FH2357" s="35"/>
      <c r="FI2357" s="35"/>
      <c r="FJ2357" s="35"/>
      <c r="FK2357" s="35"/>
      <c r="FL2357" s="35"/>
      <c r="FM2357" s="35"/>
      <c r="FN2357" s="35"/>
      <c r="FO2357" s="35"/>
      <c r="FP2357" s="35"/>
      <c r="FQ2357" s="35"/>
      <c r="FR2357" s="35"/>
      <c r="FS2357" s="35"/>
      <c r="FT2357" s="35"/>
      <c r="FU2357" s="35"/>
      <c r="FV2357" s="35"/>
      <c r="FW2357" s="35"/>
      <c r="FX2357" s="35"/>
      <c r="FY2357" s="35"/>
      <c r="FZ2357" s="35"/>
    </row>
    <row r="2358" spans="1:182" x14ac:dyDescent="0.15">
      <c r="A2358" s="38">
        <f t="shared" si="713"/>
        <v>45802</v>
      </c>
      <c r="B2358" s="39" t="str">
        <f t="shared" ca="1" si="714"/>
        <v>n.d</v>
      </c>
      <c r="C2358" s="40">
        <f t="shared" si="715"/>
        <v>3137.2723529499999</v>
      </c>
      <c r="D2358" s="41">
        <f ca="1">IF(A2358&lt;$B$1,VLOOKUP(A2358,[1]DI!$A$4:$B$15000,2,FALSE),0)</f>
        <v>0</v>
      </c>
      <c r="E2358" s="40">
        <f t="shared" ca="1" si="716"/>
        <v>0</v>
      </c>
      <c r="F2358" s="42">
        <f t="shared" si="710"/>
        <v>1</v>
      </c>
      <c r="G2358" s="43">
        <f t="shared" ca="1" si="717"/>
        <v>1</v>
      </c>
      <c r="H2358" s="40">
        <f ca="1">TRUNC(PRODUCT(G$10:G2357),15)</f>
        <v>1.7040824080947301</v>
      </c>
      <c r="I2358" s="40">
        <f t="shared" ca="1" si="718"/>
        <v>1.67386656201636</v>
      </c>
      <c r="J2358" s="40">
        <f t="shared" ca="1" si="719"/>
        <v>1.0180515299999999</v>
      </c>
      <c r="K2358" s="42">
        <f t="shared" si="730"/>
        <v>2.7E-2</v>
      </c>
      <c r="L2358" s="63">
        <f t="shared" si="720"/>
        <v>45736</v>
      </c>
      <c r="M2358" s="64">
        <f t="shared" si="721"/>
        <v>43</v>
      </c>
      <c r="N2358" s="44">
        <f t="shared" si="722"/>
        <v>44</v>
      </c>
      <c r="O2358" s="40">
        <f t="shared" si="723"/>
        <v>1.004662602</v>
      </c>
      <c r="P2358" s="65">
        <f t="shared" ca="1" si="724"/>
        <v>1.022798299</v>
      </c>
      <c r="Q2358" s="40">
        <f t="shared" ca="1" si="725"/>
        <v>71.524473139999998</v>
      </c>
      <c r="R2358" s="44">
        <f>IF(VLOOKUP(A2358,$Z$12:$AI$125,8)=VLOOKUP(A2357,$Z$12:$AI$125,8),0,VLOOKUP(A2358,Z$12:$AI$125,8))</f>
        <v>0</v>
      </c>
      <c r="S2358" s="45">
        <f>IF(R2358&gt;0,VLOOKUP(R2358,Y$12:$AH$125,7),0)</f>
        <v>0</v>
      </c>
      <c r="T2358" s="40">
        <f t="shared" si="726"/>
        <v>0</v>
      </c>
      <c r="U2358" s="40">
        <f t="shared" ca="1" si="727"/>
        <v>71.524473139999998</v>
      </c>
      <c r="V2358" s="46" t="str">
        <f t="shared" si="728"/>
        <v>J=</v>
      </c>
      <c r="W2358" s="47">
        <f t="shared" si="729"/>
        <v>45922</v>
      </c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  <c r="AX2358" s="35"/>
      <c r="AY2358" s="35"/>
      <c r="AZ2358" s="35"/>
      <c r="BA2358" s="35"/>
      <c r="BB2358" s="35"/>
      <c r="BC2358" s="35"/>
      <c r="BD2358" s="35"/>
      <c r="BE2358" s="35"/>
      <c r="BF2358" s="35"/>
      <c r="BG2358" s="35"/>
      <c r="BH2358" s="35"/>
      <c r="BI2358" s="35"/>
      <c r="BJ2358" s="35"/>
      <c r="BK2358" s="35"/>
      <c r="BL2358" s="35"/>
      <c r="BM2358" s="35"/>
      <c r="BN2358" s="35"/>
      <c r="BO2358" s="35"/>
      <c r="BP2358" s="35"/>
      <c r="BQ2358" s="35"/>
      <c r="BR2358" s="35"/>
      <c r="BS2358" s="35"/>
      <c r="BT2358" s="35"/>
      <c r="BU2358" s="35"/>
      <c r="BV2358" s="35"/>
      <c r="BW2358" s="35"/>
      <c r="BX2358" s="35"/>
      <c r="BY2358" s="35"/>
      <c r="BZ2358" s="35"/>
      <c r="CA2358" s="35"/>
      <c r="CB2358" s="35"/>
      <c r="CC2358" s="35"/>
      <c r="CD2358" s="35"/>
      <c r="CE2358" s="35"/>
      <c r="CF2358" s="35"/>
      <c r="CG2358" s="35"/>
      <c r="CH2358" s="35"/>
      <c r="CI2358" s="35"/>
      <c r="CJ2358" s="35"/>
      <c r="CK2358" s="35"/>
      <c r="CL2358" s="35"/>
      <c r="CM2358" s="35"/>
      <c r="CN2358" s="35"/>
      <c r="CO2358" s="35"/>
      <c r="CP2358" s="35"/>
      <c r="CQ2358" s="35"/>
      <c r="CR2358" s="35"/>
      <c r="CS2358" s="35"/>
      <c r="CT2358" s="35"/>
      <c r="CU2358" s="35"/>
      <c r="CV2358" s="35"/>
      <c r="CW2358" s="35"/>
      <c r="CX2358" s="35"/>
      <c r="CY2358" s="35"/>
      <c r="CZ2358" s="35"/>
      <c r="DA2358" s="35"/>
      <c r="DB2358" s="35"/>
      <c r="DC2358" s="35"/>
      <c r="DD2358" s="35"/>
      <c r="DE2358" s="35"/>
      <c r="DF2358" s="35"/>
      <c r="DG2358" s="35"/>
      <c r="DH2358" s="35"/>
      <c r="DI2358" s="35"/>
      <c r="DJ2358" s="35"/>
      <c r="DK2358" s="35"/>
      <c r="DL2358" s="35"/>
      <c r="DM2358" s="35"/>
      <c r="DN2358" s="35"/>
      <c r="DO2358" s="35"/>
      <c r="DP2358" s="35"/>
      <c r="DQ2358" s="35"/>
      <c r="DR2358" s="35"/>
      <c r="DS2358" s="35"/>
      <c r="DT2358" s="35"/>
      <c r="DU2358" s="35"/>
      <c r="DV2358" s="35"/>
      <c r="DW2358" s="35"/>
      <c r="DX2358" s="35"/>
      <c r="DY2358" s="35"/>
      <c r="DZ2358" s="35"/>
      <c r="EA2358" s="35"/>
      <c r="EB2358" s="35"/>
      <c r="EC2358" s="35"/>
      <c r="ED2358" s="35"/>
      <c r="EE2358" s="35"/>
      <c r="EF2358" s="35"/>
      <c r="EG2358" s="35"/>
      <c r="EH2358" s="35"/>
      <c r="EI2358" s="35"/>
      <c r="EJ2358" s="35"/>
      <c r="EK2358" s="35"/>
      <c r="EL2358" s="35"/>
      <c r="EM2358" s="35"/>
      <c r="EN2358" s="35"/>
      <c r="EO2358" s="35"/>
      <c r="EP2358" s="35"/>
      <c r="EQ2358" s="35"/>
      <c r="ER2358" s="35"/>
      <c r="ES2358" s="35"/>
      <c r="ET2358" s="35"/>
      <c r="EU2358" s="35"/>
      <c r="EV2358" s="35"/>
      <c r="EW2358" s="35"/>
      <c r="EX2358" s="35"/>
      <c r="EY2358" s="35"/>
      <c r="EZ2358" s="35"/>
      <c r="FA2358" s="35"/>
      <c r="FB2358" s="35"/>
      <c r="FC2358" s="35"/>
      <c r="FD2358" s="35"/>
      <c r="FE2358" s="35"/>
      <c r="FF2358" s="35"/>
      <c r="FG2358" s="35"/>
      <c r="FH2358" s="35"/>
      <c r="FI2358" s="35"/>
      <c r="FJ2358" s="35"/>
      <c r="FK2358" s="35"/>
      <c r="FL2358" s="35"/>
      <c r="FM2358" s="35"/>
      <c r="FN2358" s="35"/>
      <c r="FO2358" s="35"/>
      <c r="FP2358" s="35"/>
      <c r="FQ2358" s="35"/>
      <c r="FR2358" s="35"/>
      <c r="FS2358" s="35"/>
      <c r="FT2358" s="35"/>
      <c r="FU2358" s="35"/>
      <c r="FV2358" s="35"/>
      <c r="FW2358" s="35"/>
      <c r="FX2358" s="35"/>
      <c r="FY2358" s="35"/>
      <c r="FZ2358" s="35"/>
    </row>
    <row r="2359" spans="1:182" x14ac:dyDescent="0.15">
      <c r="A2359" s="38">
        <f t="shared" si="713"/>
        <v>45803</v>
      </c>
      <c r="B2359" s="39" t="str">
        <f t="shared" ca="1" si="714"/>
        <v>n.d</v>
      </c>
      <c r="C2359" s="40">
        <f t="shared" si="715"/>
        <v>3137.2723529499999</v>
      </c>
      <c r="D2359" s="41">
        <f ca="1">IF(A2359&lt;$B$1,VLOOKUP(A2359,[1]DI!$A$4:$B$15000,2,FALSE),0)</f>
        <v>0</v>
      </c>
      <c r="E2359" s="40">
        <f t="shared" ca="1" si="716"/>
        <v>0</v>
      </c>
      <c r="F2359" s="42">
        <f t="shared" si="710"/>
        <v>1</v>
      </c>
      <c r="G2359" s="43">
        <f t="shared" ca="1" si="717"/>
        <v>1</v>
      </c>
      <c r="H2359" s="40">
        <f ca="1">TRUNC(PRODUCT(G$10:G2358),15)</f>
        <v>1.7040824080947301</v>
      </c>
      <c r="I2359" s="40">
        <f t="shared" ca="1" si="718"/>
        <v>1.67386656201636</v>
      </c>
      <c r="J2359" s="40">
        <f t="shared" ca="1" si="719"/>
        <v>1.0180515299999999</v>
      </c>
      <c r="K2359" s="42">
        <f t="shared" si="730"/>
        <v>2.7E-2</v>
      </c>
      <c r="L2359" s="63">
        <f t="shared" si="720"/>
        <v>45736</v>
      </c>
      <c r="M2359" s="64">
        <f t="shared" si="721"/>
        <v>44</v>
      </c>
      <c r="N2359" s="44">
        <f t="shared" si="722"/>
        <v>44</v>
      </c>
      <c r="O2359" s="40">
        <f t="shared" si="723"/>
        <v>1.004662602</v>
      </c>
      <c r="P2359" s="65">
        <f t="shared" ca="1" si="724"/>
        <v>1.022798299</v>
      </c>
      <c r="Q2359" s="40">
        <f t="shared" ca="1" si="725"/>
        <v>71.524473139999998</v>
      </c>
      <c r="R2359" s="44">
        <f>IF(VLOOKUP(A2359,$Z$12:$AI$125,8)=VLOOKUP(A2358,$Z$12:$AI$125,8),0,VLOOKUP(A2359,Z$12:$AI$125,8))</f>
        <v>0</v>
      </c>
      <c r="S2359" s="45">
        <f>IF(R2359&gt;0,VLOOKUP(R2359,Y$12:$AH$125,7),0)</f>
        <v>0</v>
      </c>
      <c r="T2359" s="40">
        <f t="shared" si="726"/>
        <v>0</v>
      </c>
      <c r="U2359" s="40">
        <f t="shared" ca="1" si="727"/>
        <v>71.524473139999998</v>
      </c>
      <c r="V2359" s="46" t="str">
        <f t="shared" si="728"/>
        <v>J=</v>
      </c>
      <c r="W2359" s="47">
        <f t="shared" si="729"/>
        <v>45922</v>
      </c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35"/>
      <c r="BC2359" s="35"/>
      <c r="BD2359" s="35"/>
      <c r="BE2359" s="35"/>
      <c r="BF2359" s="35"/>
      <c r="BG2359" s="35"/>
      <c r="BH2359" s="35"/>
      <c r="BI2359" s="35"/>
      <c r="BJ2359" s="35"/>
      <c r="BK2359" s="35"/>
      <c r="BL2359" s="35"/>
      <c r="BM2359" s="35"/>
      <c r="BN2359" s="35"/>
      <c r="BO2359" s="35"/>
      <c r="BP2359" s="35"/>
      <c r="BQ2359" s="35"/>
      <c r="BR2359" s="35"/>
      <c r="BS2359" s="35"/>
      <c r="BT2359" s="35"/>
      <c r="BU2359" s="35"/>
      <c r="BV2359" s="35"/>
      <c r="BW2359" s="35"/>
      <c r="BX2359" s="35"/>
      <c r="BY2359" s="35"/>
      <c r="BZ2359" s="35"/>
      <c r="CA2359" s="35"/>
      <c r="CB2359" s="35"/>
      <c r="CC2359" s="35"/>
      <c r="CD2359" s="35"/>
      <c r="CE2359" s="35"/>
      <c r="CF2359" s="35"/>
      <c r="CG2359" s="35"/>
      <c r="CH2359" s="35"/>
      <c r="CI2359" s="35"/>
      <c r="CJ2359" s="35"/>
      <c r="CK2359" s="35"/>
      <c r="CL2359" s="35"/>
      <c r="CM2359" s="35"/>
      <c r="CN2359" s="35"/>
      <c r="CO2359" s="35"/>
      <c r="CP2359" s="35"/>
      <c r="CQ2359" s="35"/>
      <c r="CR2359" s="35"/>
      <c r="CS2359" s="35"/>
      <c r="CT2359" s="35"/>
      <c r="CU2359" s="35"/>
      <c r="CV2359" s="35"/>
      <c r="CW2359" s="35"/>
      <c r="CX2359" s="35"/>
      <c r="CY2359" s="35"/>
      <c r="CZ2359" s="35"/>
      <c r="DA2359" s="35"/>
      <c r="DB2359" s="35"/>
      <c r="DC2359" s="35"/>
      <c r="DD2359" s="35"/>
      <c r="DE2359" s="35"/>
      <c r="DF2359" s="35"/>
      <c r="DG2359" s="35"/>
      <c r="DH2359" s="35"/>
      <c r="DI2359" s="35"/>
      <c r="DJ2359" s="35"/>
      <c r="DK2359" s="35"/>
      <c r="DL2359" s="35"/>
      <c r="DM2359" s="35"/>
      <c r="DN2359" s="35"/>
      <c r="DO2359" s="35"/>
      <c r="DP2359" s="35"/>
      <c r="DQ2359" s="35"/>
      <c r="DR2359" s="35"/>
      <c r="DS2359" s="35"/>
      <c r="DT2359" s="35"/>
      <c r="DU2359" s="35"/>
      <c r="DV2359" s="35"/>
      <c r="DW2359" s="35"/>
      <c r="DX2359" s="35"/>
      <c r="DY2359" s="35"/>
      <c r="DZ2359" s="35"/>
      <c r="EA2359" s="35"/>
      <c r="EB2359" s="35"/>
      <c r="EC2359" s="35"/>
      <c r="ED2359" s="35"/>
      <c r="EE2359" s="35"/>
      <c r="EF2359" s="35"/>
      <c r="EG2359" s="35"/>
      <c r="EH2359" s="35"/>
      <c r="EI2359" s="35"/>
      <c r="EJ2359" s="35"/>
      <c r="EK2359" s="35"/>
      <c r="EL2359" s="35"/>
      <c r="EM2359" s="35"/>
      <c r="EN2359" s="35"/>
      <c r="EO2359" s="35"/>
      <c r="EP2359" s="35"/>
      <c r="EQ2359" s="35"/>
      <c r="ER2359" s="35"/>
      <c r="ES2359" s="35"/>
      <c r="ET2359" s="35"/>
      <c r="EU2359" s="35"/>
      <c r="EV2359" s="35"/>
      <c r="EW2359" s="35"/>
      <c r="EX2359" s="35"/>
      <c r="EY2359" s="35"/>
      <c r="EZ2359" s="35"/>
      <c r="FA2359" s="35"/>
      <c r="FB2359" s="35"/>
      <c r="FC2359" s="35"/>
      <c r="FD2359" s="35"/>
      <c r="FE2359" s="35"/>
      <c r="FF2359" s="35"/>
      <c r="FG2359" s="35"/>
      <c r="FH2359" s="35"/>
      <c r="FI2359" s="35"/>
      <c r="FJ2359" s="35"/>
      <c r="FK2359" s="35"/>
      <c r="FL2359" s="35"/>
      <c r="FM2359" s="35"/>
      <c r="FN2359" s="35"/>
      <c r="FO2359" s="35"/>
      <c r="FP2359" s="35"/>
      <c r="FQ2359" s="35"/>
      <c r="FR2359" s="35"/>
      <c r="FS2359" s="35"/>
      <c r="FT2359" s="35"/>
      <c r="FU2359" s="35"/>
      <c r="FV2359" s="35"/>
      <c r="FW2359" s="35"/>
      <c r="FX2359" s="35"/>
      <c r="FY2359" s="35"/>
      <c r="FZ2359" s="35"/>
    </row>
    <row r="2360" spans="1:182" x14ac:dyDescent="0.15">
      <c r="A2360" s="38">
        <f t="shared" si="713"/>
        <v>45804</v>
      </c>
      <c r="B2360" s="39" t="str">
        <f t="shared" ca="1" si="714"/>
        <v>n.d</v>
      </c>
      <c r="C2360" s="40">
        <f t="shared" si="715"/>
        <v>3137.2723529499999</v>
      </c>
      <c r="D2360" s="41">
        <f ca="1">IF(A2360&lt;$B$1,VLOOKUP(A2360,[1]DI!$A$4:$B$15000,2,FALSE),0)</f>
        <v>0</v>
      </c>
      <c r="E2360" s="40">
        <f t="shared" ca="1" si="716"/>
        <v>0</v>
      </c>
      <c r="F2360" s="42">
        <f t="shared" si="710"/>
        <v>1</v>
      </c>
      <c r="G2360" s="43">
        <f t="shared" ca="1" si="717"/>
        <v>1</v>
      </c>
      <c r="H2360" s="40">
        <f ca="1">TRUNC(PRODUCT(G$10:G2359),15)</f>
        <v>1.7040824080947301</v>
      </c>
      <c r="I2360" s="40">
        <f t="shared" ca="1" si="718"/>
        <v>1.67386656201636</v>
      </c>
      <c r="J2360" s="40">
        <f t="shared" ca="1" si="719"/>
        <v>1.0180515299999999</v>
      </c>
      <c r="K2360" s="42">
        <f t="shared" si="730"/>
        <v>2.7E-2</v>
      </c>
      <c r="L2360" s="63">
        <f t="shared" si="720"/>
        <v>45736</v>
      </c>
      <c r="M2360" s="64">
        <f t="shared" si="721"/>
        <v>45</v>
      </c>
      <c r="N2360" s="44">
        <f t="shared" si="722"/>
        <v>45</v>
      </c>
      <c r="O2360" s="40">
        <f t="shared" si="723"/>
        <v>1.004768822</v>
      </c>
      <c r="P2360" s="65">
        <f t="shared" ca="1" si="724"/>
        <v>1.0229064370000001</v>
      </c>
      <c r="Q2360" s="40">
        <f t="shared" ca="1" si="725"/>
        <v>71.8637315</v>
      </c>
      <c r="R2360" s="44">
        <f>IF(VLOOKUP(A2360,$Z$12:$AI$125,8)=VLOOKUP(A2359,$Z$12:$AI$125,8),0,VLOOKUP(A2360,Z$12:$AI$125,8))</f>
        <v>0</v>
      </c>
      <c r="S2360" s="45">
        <f>IF(R2360&gt;0,VLOOKUP(R2360,Y$12:$AH$125,7),0)</f>
        <v>0</v>
      </c>
      <c r="T2360" s="40">
        <f t="shared" si="726"/>
        <v>0</v>
      </c>
      <c r="U2360" s="40">
        <f t="shared" ca="1" si="727"/>
        <v>71.8637315</v>
      </c>
      <c r="V2360" s="46" t="str">
        <f t="shared" si="728"/>
        <v>J=</v>
      </c>
      <c r="W2360" s="47">
        <f t="shared" si="729"/>
        <v>45922</v>
      </c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  <c r="AX2360" s="35"/>
      <c r="AY2360" s="35"/>
      <c r="AZ2360" s="35"/>
      <c r="BA2360" s="35"/>
      <c r="BB2360" s="35"/>
      <c r="BC2360" s="35"/>
      <c r="BD2360" s="35"/>
      <c r="BE2360" s="35"/>
      <c r="BF2360" s="35"/>
      <c r="BG2360" s="35"/>
      <c r="BH2360" s="35"/>
      <c r="BI2360" s="35"/>
      <c r="BJ2360" s="35"/>
      <c r="BK2360" s="35"/>
      <c r="BL2360" s="35"/>
      <c r="BM2360" s="35"/>
      <c r="BN2360" s="35"/>
      <c r="BO2360" s="35"/>
      <c r="BP2360" s="35"/>
      <c r="BQ2360" s="35"/>
      <c r="BR2360" s="35"/>
      <c r="BS2360" s="35"/>
      <c r="BT2360" s="35"/>
      <c r="BU2360" s="35"/>
      <c r="BV2360" s="35"/>
      <c r="BW2360" s="35"/>
      <c r="BX2360" s="35"/>
      <c r="BY2360" s="35"/>
      <c r="BZ2360" s="35"/>
      <c r="CA2360" s="35"/>
      <c r="CB2360" s="35"/>
      <c r="CC2360" s="35"/>
      <c r="CD2360" s="35"/>
      <c r="CE2360" s="35"/>
      <c r="CF2360" s="35"/>
      <c r="CG2360" s="35"/>
      <c r="CH2360" s="35"/>
      <c r="CI2360" s="35"/>
      <c r="CJ2360" s="35"/>
      <c r="CK2360" s="35"/>
      <c r="CL2360" s="35"/>
      <c r="CM2360" s="35"/>
      <c r="CN2360" s="35"/>
      <c r="CO2360" s="35"/>
      <c r="CP2360" s="35"/>
      <c r="CQ2360" s="35"/>
      <c r="CR2360" s="35"/>
      <c r="CS2360" s="35"/>
      <c r="CT2360" s="35"/>
      <c r="CU2360" s="35"/>
      <c r="CV2360" s="35"/>
      <c r="CW2360" s="35"/>
      <c r="CX2360" s="35"/>
      <c r="CY2360" s="35"/>
      <c r="CZ2360" s="35"/>
      <c r="DA2360" s="35"/>
      <c r="DB2360" s="35"/>
      <c r="DC2360" s="35"/>
      <c r="DD2360" s="35"/>
      <c r="DE2360" s="35"/>
      <c r="DF2360" s="35"/>
      <c r="DG2360" s="35"/>
      <c r="DH2360" s="35"/>
      <c r="DI2360" s="35"/>
      <c r="DJ2360" s="35"/>
      <c r="DK2360" s="35"/>
      <c r="DL2360" s="35"/>
      <c r="DM2360" s="35"/>
      <c r="DN2360" s="35"/>
      <c r="DO2360" s="35"/>
      <c r="DP2360" s="35"/>
      <c r="DQ2360" s="35"/>
      <c r="DR2360" s="35"/>
      <c r="DS2360" s="35"/>
      <c r="DT2360" s="35"/>
      <c r="DU2360" s="35"/>
      <c r="DV2360" s="35"/>
      <c r="DW2360" s="35"/>
      <c r="DX2360" s="35"/>
      <c r="DY2360" s="35"/>
      <c r="DZ2360" s="35"/>
      <c r="EA2360" s="35"/>
      <c r="EB2360" s="35"/>
      <c r="EC2360" s="35"/>
      <c r="ED2360" s="35"/>
      <c r="EE2360" s="35"/>
      <c r="EF2360" s="35"/>
      <c r="EG2360" s="35"/>
      <c r="EH2360" s="35"/>
      <c r="EI2360" s="35"/>
      <c r="EJ2360" s="35"/>
      <c r="EK2360" s="35"/>
      <c r="EL2360" s="35"/>
      <c r="EM2360" s="35"/>
      <c r="EN2360" s="35"/>
      <c r="EO2360" s="35"/>
      <c r="EP2360" s="35"/>
      <c r="EQ2360" s="35"/>
      <c r="ER2360" s="35"/>
      <c r="ES2360" s="35"/>
      <c r="ET2360" s="35"/>
      <c r="EU2360" s="35"/>
      <c r="EV2360" s="35"/>
      <c r="EW2360" s="35"/>
      <c r="EX2360" s="35"/>
      <c r="EY2360" s="35"/>
      <c r="EZ2360" s="35"/>
      <c r="FA2360" s="35"/>
      <c r="FB2360" s="35"/>
      <c r="FC2360" s="35"/>
      <c r="FD2360" s="35"/>
      <c r="FE2360" s="35"/>
      <c r="FF2360" s="35"/>
      <c r="FG2360" s="35"/>
      <c r="FH2360" s="35"/>
      <c r="FI2360" s="35"/>
      <c r="FJ2360" s="35"/>
      <c r="FK2360" s="35"/>
      <c r="FL2360" s="35"/>
      <c r="FM2360" s="35"/>
      <c r="FN2360" s="35"/>
      <c r="FO2360" s="35"/>
      <c r="FP2360" s="35"/>
      <c r="FQ2360" s="35"/>
      <c r="FR2360" s="35"/>
      <c r="FS2360" s="35"/>
      <c r="FT2360" s="35"/>
      <c r="FU2360" s="35"/>
      <c r="FV2360" s="35"/>
      <c r="FW2360" s="35"/>
      <c r="FX2360" s="35"/>
      <c r="FY2360" s="35"/>
      <c r="FZ2360" s="35"/>
    </row>
    <row r="2361" spans="1:182" x14ac:dyDescent="0.15">
      <c r="A2361" s="38">
        <f t="shared" si="713"/>
        <v>45805</v>
      </c>
      <c r="B2361" s="39" t="str">
        <f t="shared" ca="1" si="714"/>
        <v>n.d</v>
      </c>
      <c r="C2361" s="40">
        <f t="shared" si="715"/>
        <v>3137.2723529499999</v>
      </c>
      <c r="D2361" s="41">
        <f ca="1">IF(A2361&lt;$B$1,VLOOKUP(A2361,[1]DI!$A$4:$B$15000,2,FALSE),0)</f>
        <v>0</v>
      </c>
      <c r="E2361" s="40">
        <f t="shared" ca="1" si="716"/>
        <v>0</v>
      </c>
      <c r="F2361" s="42">
        <f t="shared" si="710"/>
        <v>1</v>
      </c>
      <c r="G2361" s="43">
        <f t="shared" ca="1" si="717"/>
        <v>1</v>
      </c>
      <c r="H2361" s="40">
        <f ca="1">TRUNC(PRODUCT(G$10:G2360),15)</f>
        <v>1.7040824080947301</v>
      </c>
      <c r="I2361" s="40">
        <f t="shared" ca="1" si="718"/>
        <v>1.67386656201636</v>
      </c>
      <c r="J2361" s="40">
        <f t="shared" ca="1" si="719"/>
        <v>1.0180515299999999</v>
      </c>
      <c r="K2361" s="42">
        <f t="shared" si="730"/>
        <v>2.7E-2</v>
      </c>
      <c r="L2361" s="63">
        <f t="shared" si="720"/>
        <v>45736</v>
      </c>
      <c r="M2361" s="64">
        <f t="shared" si="721"/>
        <v>46</v>
      </c>
      <c r="N2361" s="44">
        <f t="shared" si="722"/>
        <v>46</v>
      </c>
      <c r="O2361" s="40">
        <f t="shared" si="723"/>
        <v>1.004875054</v>
      </c>
      <c r="P2361" s="65">
        <f t="shared" ca="1" si="724"/>
        <v>1.0230145859999999</v>
      </c>
      <c r="Q2361" s="40">
        <f t="shared" ca="1" si="725"/>
        <v>72.203024369999994</v>
      </c>
      <c r="R2361" s="44">
        <f>IF(VLOOKUP(A2361,$Z$12:$AI$125,8)=VLOOKUP(A2360,$Z$12:$AI$125,8),0,VLOOKUP(A2361,Z$12:$AI$125,8))</f>
        <v>0</v>
      </c>
      <c r="S2361" s="45">
        <f>IF(R2361&gt;0,VLOOKUP(R2361,Y$12:$AH$125,7),0)</f>
        <v>0</v>
      </c>
      <c r="T2361" s="40">
        <f t="shared" si="726"/>
        <v>0</v>
      </c>
      <c r="U2361" s="40">
        <f t="shared" ca="1" si="727"/>
        <v>72.203024369999994</v>
      </c>
      <c r="V2361" s="46" t="str">
        <f t="shared" si="728"/>
        <v>J=</v>
      </c>
      <c r="W2361" s="47">
        <f t="shared" si="729"/>
        <v>45922</v>
      </c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35"/>
      <c r="BC2361" s="35"/>
      <c r="BD2361" s="35"/>
      <c r="BE2361" s="35"/>
      <c r="BF2361" s="35"/>
      <c r="BG2361" s="35"/>
      <c r="BH2361" s="35"/>
      <c r="BI2361" s="35"/>
      <c r="BJ2361" s="35"/>
      <c r="BK2361" s="35"/>
      <c r="BL2361" s="35"/>
      <c r="BM2361" s="35"/>
      <c r="BN2361" s="35"/>
      <c r="BO2361" s="35"/>
      <c r="BP2361" s="35"/>
      <c r="BQ2361" s="35"/>
      <c r="BR2361" s="35"/>
      <c r="BS2361" s="35"/>
      <c r="BT2361" s="35"/>
      <c r="BU2361" s="35"/>
      <c r="BV2361" s="35"/>
      <c r="BW2361" s="35"/>
      <c r="BX2361" s="35"/>
      <c r="BY2361" s="35"/>
      <c r="BZ2361" s="35"/>
      <c r="CA2361" s="35"/>
      <c r="CB2361" s="35"/>
      <c r="CC2361" s="35"/>
      <c r="CD2361" s="35"/>
      <c r="CE2361" s="35"/>
      <c r="CF2361" s="35"/>
      <c r="CG2361" s="35"/>
      <c r="CH2361" s="35"/>
      <c r="CI2361" s="35"/>
      <c r="CJ2361" s="35"/>
      <c r="CK2361" s="35"/>
      <c r="CL2361" s="35"/>
      <c r="CM2361" s="35"/>
      <c r="CN2361" s="35"/>
      <c r="CO2361" s="35"/>
      <c r="CP2361" s="35"/>
      <c r="CQ2361" s="35"/>
      <c r="CR2361" s="35"/>
      <c r="CS2361" s="35"/>
      <c r="CT2361" s="35"/>
      <c r="CU2361" s="35"/>
      <c r="CV2361" s="35"/>
      <c r="CW2361" s="35"/>
      <c r="CX2361" s="35"/>
      <c r="CY2361" s="35"/>
      <c r="CZ2361" s="35"/>
      <c r="DA2361" s="35"/>
      <c r="DB2361" s="35"/>
      <c r="DC2361" s="35"/>
      <c r="DD2361" s="35"/>
      <c r="DE2361" s="35"/>
      <c r="DF2361" s="35"/>
      <c r="DG2361" s="35"/>
      <c r="DH2361" s="35"/>
      <c r="DI2361" s="35"/>
      <c r="DJ2361" s="35"/>
      <c r="DK2361" s="35"/>
      <c r="DL2361" s="35"/>
      <c r="DM2361" s="35"/>
      <c r="DN2361" s="35"/>
      <c r="DO2361" s="35"/>
      <c r="DP2361" s="35"/>
      <c r="DQ2361" s="35"/>
      <c r="DR2361" s="35"/>
      <c r="DS2361" s="35"/>
      <c r="DT2361" s="35"/>
      <c r="DU2361" s="35"/>
      <c r="DV2361" s="35"/>
      <c r="DW2361" s="35"/>
      <c r="DX2361" s="35"/>
      <c r="DY2361" s="35"/>
      <c r="DZ2361" s="35"/>
      <c r="EA2361" s="35"/>
      <c r="EB2361" s="35"/>
      <c r="EC2361" s="35"/>
      <c r="ED2361" s="35"/>
      <c r="EE2361" s="35"/>
      <c r="EF2361" s="35"/>
      <c r="EG2361" s="35"/>
      <c r="EH2361" s="35"/>
      <c r="EI2361" s="35"/>
      <c r="EJ2361" s="35"/>
      <c r="EK2361" s="35"/>
      <c r="EL2361" s="35"/>
      <c r="EM2361" s="35"/>
      <c r="EN2361" s="35"/>
      <c r="EO2361" s="35"/>
      <c r="EP2361" s="35"/>
      <c r="EQ2361" s="35"/>
      <c r="ER2361" s="35"/>
      <c r="ES2361" s="35"/>
      <c r="ET2361" s="35"/>
      <c r="EU2361" s="35"/>
      <c r="EV2361" s="35"/>
      <c r="EW2361" s="35"/>
      <c r="EX2361" s="35"/>
      <c r="EY2361" s="35"/>
      <c r="EZ2361" s="35"/>
      <c r="FA2361" s="35"/>
      <c r="FB2361" s="35"/>
      <c r="FC2361" s="35"/>
      <c r="FD2361" s="35"/>
      <c r="FE2361" s="35"/>
      <c r="FF2361" s="35"/>
      <c r="FG2361" s="35"/>
      <c r="FH2361" s="35"/>
      <c r="FI2361" s="35"/>
      <c r="FJ2361" s="35"/>
      <c r="FK2361" s="35"/>
      <c r="FL2361" s="35"/>
      <c r="FM2361" s="35"/>
      <c r="FN2361" s="35"/>
      <c r="FO2361" s="35"/>
      <c r="FP2361" s="35"/>
      <c r="FQ2361" s="35"/>
      <c r="FR2361" s="35"/>
      <c r="FS2361" s="35"/>
      <c r="FT2361" s="35"/>
      <c r="FU2361" s="35"/>
      <c r="FV2361" s="35"/>
      <c r="FW2361" s="35"/>
      <c r="FX2361" s="35"/>
      <c r="FY2361" s="35"/>
      <c r="FZ2361" s="35"/>
    </row>
    <row r="2362" spans="1:182" x14ac:dyDescent="0.15">
      <c r="A2362" s="38">
        <f t="shared" si="713"/>
        <v>45806</v>
      </c>
      <c r="B2362" s="39" t="str">
        <f t="shared" ca="1" si="714"/>
        <v>n.d</v>
      </c>
      <c r="C2362" s="40">
        <f t="shared" si="715"/>
        <v>3137.2723529499999</v>
      </c>
      <c r="D2362" s="41">
        <f ca="1">IF(A2362&lt;$B$1,VLOOKUP(A2362,[1]DI!$A$4:$B$15000,2,FALSE),0)</f>
        <v>0</v>
      </c>
      <c r="E2362" s="40">
        <f t="shared" ca="1" si="716"/>
        <v>0</v>
      </c>
      <c r="F2362" s="42">
        <f t="shared" si="710"/>
        <v>1</v>
      </c>
      <c r="G2362" s="43">
        <f t="shared" ca="1" si="717"/>
        <v>1</v>
      </c>
      <c r="H2362" s="40">
        <f ca="1">TRUNC(PRODUCT(G$10:G2361),15)</f>
        <v>1.7040824080947301</v>
      </c>
      <c r="I2362" s="40">
        <f t="shared" ca="1" si="718"/>
        <v>1.67386656201636</v>
      </c>
      <c r="J2362" s="40">
        <f t="shared" ca="1" si="719"/>
        <v>1.0180515299999999</v>
      </c>
      <c r="K2362" s="42">
        <f t="shared" si="730"/>
        <v>2.7E-2</v>
      </c>
      <c r="L2362" s="63">
        <f t="shared" si="720"/>
        <v>45736</v>
      </c>
      <c r="M2362" s="64">
        <f t="shared" si="721"/>
        <v>47</v>
      </c>
      <c r="N2362" s="44">
        <f t="shared" si="722"/>
        <v>47</v>
      </c>
      <c r="O2362" s="40">
        <f t="shared" si="723"/>
        <v>1.0049812970000001</v>
      </c>
      <c r="P2362" s="65">
        <f t="shared" ca="1" si="724"/>
        <v>1.0231227469999999</v>
      </c>
      <c r="Q2362" s="40">
        <f t="shared" ca="1" si="725"/>
        <v>72.542354880000005</v>
      </c>
      <c r="R2362" s="44">
        <f>IF(VLOOKUP(A2362,$Z$12:$AI$125,8)=VLOOKUP(A2361,$Z$12:$AI$125,8),0,VLOOKUP(A2362,Z$12:$AI$125,8))</f>
        <v>0</v>
      </c>
      <c r="S2362" s="45">
        <f>IF(R2362&gt;0,VLOOKUP(R2362,Y$12:$AH$125,7),0)</f>
        <v>0</v>
      </c>
      <c r="T2362" s="40">
        <f t="shared" si="726"/>
        <v>0</v>
      </c>
      <c r="U2362" s="40">
        <f t="shared" ca="1" si="727"/>
        <v>72.542354880000005</v>
      </c>
      <c r="V2362" s="46" t="str">
        <f t="shared" si="728"/>
        <v>J=</v>
      </c>
      <c r="W2362" s="47">
        <f t="shared" si="729"/>
        <v>45922</v>
      </c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35"/>
      <c r="BD2362" s="35"/>
      <c r="BE2362" s="35"/>
      <c r="BF2362" s="35"/>
      <c r="BG2362" s="35"/>
      <c r="BH2362" s="35"/>
      <c r="BI2362" s="35"/>
      <c r="BJ2362" s="35"/>
      <c r="BK2362" s="35"/>
      <c r="BL2362" s="35"/>
      <c r="BM2362" s="35"/>
      <c r="BN2362" s="35"/>
      <c r="BO2362" s="35"/>
      <c r="BP2362" s="35"/>
      <c r="BQ2362" s="35"/>
      <c r="BR2362" s="35"/>
      <c r="BS2362" s="35"/>
      <c r="BT2362" s="35"/>
      <c r="BU2362" s="35"/>
      <c r="BV2362" s="35"/>
      <c r="BW2362" s="35"/>
      <c r="BX2362" s="35"/>
      <c r="BY2362" s="35"/>
      <c r="BZ2362" s="35"/>
      <c r="CA2362" s="35"/>
      <c r="CB2362" s="35"/>
      <c r="CC2362" s="35"/>
      <c r="CD2362" s="35"/>
      <c r="CE2362" s="35"/>
      <c r="CF2362" s="35"/>
      <c r="CG2362" s="35"/>
      <c r="CH2362" s="35"/>
      <c r="CI2362" s="35"/>
      <c r="CJ2362" s="35"/>
      <c r="CK2362" s="35"/>
      <c r="CL2362" s="35"/>
      <c r="CM2362" s="35"/>
      <c r="CN2362" s="35"/>
      <c r="CO2362" s="35"/>
      <c r="CP2362" s="35"/>
      <c r="CQ2362" s="35"/>
      <c r="CR2362" s="35"/>
      <c r="CS2362" s="35"/>
      <c r="CT2362" s="35"/>
      <c r="CU2362" s="35"/>
      <c r="CV2362" s="35"/>
      <c r="CW2362" s="35"/>
      <c r="CX2362" s="35"/>
      <c r="CY2362" s="35"/>
      <c r="CZ2362" s="35"/>
      <c r="DA2362" s="35"/>
      <c r="DB2362" s="35"/>
      <c r="DC2362" s="35"/>
      <c r="DD2362" s="35"/>
      <c r="DE2362" s="35"/>
      <c r="DF2362" s="35"/>
      <c r="DG2362" s="35"/>
      <c r="DH2362" s="35"/>
      <c r="DI2362" s="35"/>
      <c r="DJ2362" s="35"/>
      <c r="DK2362" s="35"/>
      <c r="DL2362" s="35"/>
      <c r="DM2362" s="35"/>
      <c r="DN2362" s="35"/>
      <c r="DO2362" s="35"/>
      <c r="DP2362" s="35"/>
      <c r="DQ2362" s="35"/>
      <c r="DR2362" s="35"/>
      <c r="DS2362" s="35"/>
      <c r="DT2362" s="35"/>
      <c r="DU2362" s="35"/>
      <c r="DV2362" s="35"/>
      <c r="DW2362" s="35"/>
      <c r="DX2362" s="35"/>
      <c r="DY2362" s="35"/>
      <c r="DZ2362" s="35"/>
      <c r="EA2362" s="35"/>
      <c r="EB2362" s="35"/>
      <c r="EC2362" s="35"/>
      <c r="ED2362" s="35"/>
      <c r="EE2362" s="35"/>
      <c r="EF2362" s="35"/>
      <c r="EG2362" s="35"/>
      <c r="EH2362" s="35"/>
      <c r="EI2362" s="35"/>
      <c r="EJ2362" s="35"/>
      <c r="EK2362" s="35"/>
      <c r="EL2362" s="35"/>
      <c r="EM2362" s="35"/>
      <c r="EN2362" s="35"/>
      <c r="EO2362" s="35"/>
      <c r="EP2362" s="35"/>
      <c r="EQ2362" s="35"/>
      <c r="ER2362" s="35"/>
      <c r="ES2362" s="35"/>
      <c r="ET2362" s="35"/>
      <c r="EU2362" s="35"/>
      <c r="EV2362" s="35"/>
      <c r="EW2362" s="35"/>
      <c r="EX2362" s="35"/>
      <c r="EY2362" s="35"/>
      <c r="EZ2362" s="35"/>
      <c r="FA2362" s="35"/>
      <c r="FB2362" s="35"/>
      <c r="FC2362" s="35"/>
      <c r="FD2362" s="35"/>
      <c r="FE2362" s="35"/>
      <c r="FF2362" s="35"/>
      <c r="FG2362" s="35"/>
      <c r="FH2362" s="35"/>
      <c r="FI2362" s="35"/>
      <c r="FJ2362" s="35"/>
      <c r="FK2362" s="35"/>
      <c r="FL2362" s="35"/>
      <c r="FM2362" s="35"/>
      <c r="FN2362" s="35"/>
      <c r="FO2362" s="35"/>
      <c r="FP2362" s="35"/>
      <c r="FQ2362" s="35"/>
      <c r="FR2362" s="35"/>
      <c r="FS2362" s="35"/>
      <c r="FT2362" s="35"/>
      <c r="FU2362" s="35"/>
      <c r="FV2362" s="35"/>
      <c r="FW2362" s="35"/>
      <c r="FX2362" s="35"/>
      <c r="FY2362" s="35"/>
      <c r="FZ2362" s="35"/>
    </row>
    <row r="2363" spans="1:182" x14ac:dyDescent="0.15">
      <c r="A2363" s="38">
        <f t="shared" si="713"/>
        <v>45807</v>
      </c>
      <c r="B2363" s="39" t="str">
        <f t="shared" ca="1" si="714"/>
        <v>n.d</v>
      </c>
      <c r="C2363" s="40">
        <f t="shared" si="715"/>
        <v>3137.2723529499999</v>
      </c>
      <c r="D2363" s="41">
        <f ca="1">IF(A2363&lt;$B$1,VLOOKUP(A2363,[1]DI!$A$4:$B$15000,2,FALSE),0)</f>
        <v>0</v>
      </c>
      <c r="E2363" s="40">
        <f t="shared" ca="1" si="716"/>
        <v>0</v>
      </c>
      <c r="F2363" s="42">
        <f t="shared" si="710"/>
        <v>1</v>
      </c>
      <c r="G2363" s="43">
        <f t="shared" ca="1" si="717"/>
        <v>1</v>
      </c>
      <c r="H2363" s="40">
        <f ca="1">TRUNC(PRODUCT(G$10:G2362),15)</f>
        <v>1.7040824080947301</v>
      </c>
      <c r="I2363" s="40">
        <f t="shared" ca="1" si="718"/>
        <v>1.67386656201636</v>
      </c>
      <c r="J2363" s="40">
        <f t="shared" ca="1" si="719"/>
        <v>1.0180515299999999</v>
      </c>
      <c r="K2363" s="42">
        <f t="shared" si="730"/>
        <v>2.7E-2</v>
      </c>
      <c r="L2363" s="63">
        <f t="shared" si="720"/>
        <v>45736</v>
      </c>
      <c r="M2363" s="64">
        <f t="shared" si="721"/>
        <v>48</v>
      </c>
      <c r="N2363" s="44">
        <f t="shared" si="722"/>
        <v>48</v>
      </c>
      <c r="O2363" s="40">
        <f t="shared" si="723"/>
        <v>1.0050875509999999</v>
      </c>
      <c r="P2363" s="65">
        <f t="shared" ca="1" si="724"/>
        <v>1.023230919</v>
      </c>
      <c r="Q2363" s="40">
        <f t="shared" ca="1" si="725"/>
        <v>72.881719910000001</v>
      </c>
      <c r="R2363" s="44">
        <f>IF(VLOOKUP(A2363,$Z$12:$AI$125,8)=VLOOKUP(A2362,$Z$12:$AI$125,8),0,VLOOKUP(A2363,Z$12:$AI$125,8))</f>
        <v>0</v>
      </c>
      <c r="S2363" s="45">
        <f>IF(R2363&gt;0,VLOOKUP(R2363,Y$12:$AH$125,7),0)</f>
        <v>0</v>
      </c>
      <c r="T2363" s="40">
        <f t="shared" si="726"/>
        <v>0</v>
      </c>
      <c r="U2363" s="40">
        <f t="shared" ca="1" si="727"/>
        <v>72.881719910000001</v>
      </c>
      <c r="V2363" s="46" t="str">
        <f t="shared" si="728"/>
        <v>J=</v>
      </c>
      <c r="W2363" s="47">
        <f t="shared" si="729"/>
        <v>45922</v>
      </c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35"/>
      <c r="BD2363" s="35"/>
      <c r="BE2363" s="35"/>
      <c r="BF2363" s="35"/>
      <c r="BG2363" s="35"/>
      <c r="BH2363" s="35"/>
      <c r="BI2363" s="35"/>
      <c r="BJ2363" s="35"/>
      <c r="BK2363" s="35"/>
      <c r="BL2363" s="35"/>
      <c r="BM2363" s="35"/>
      <c r="BN2363" s="35"/>
      <c r="BO2363" s="35"/>
      <c r="BP2363" s="35"/>
      <c r="BQ2363" s="35"/>
      <c r="BR2363" s="35"/>
      <c r="BS2363" s="35"/>
      <c r="BT2363" s="35"/>
      <c r="BU2363" s="35"/>
      <c r="BV2363" s="35"/>
      <c r="BW2363" s="35"/>
      <c r="BX2363" s="35"/>
      <c r="BY2363" s="35"/>
      <c r="BZ2363" s="35"/>
      <c r="CA2363" s="35"/>
      <c r="CB2363" s="35"/>
      <c r="CC2363" s="35"/>
      <c r="CD2363" s="35"/>
      <c r="CE2363" s="35"/>
      <c r="CF2363" s="35"/>
      <c r="CG2363" s="35"/>
      <c r="CH2363" s="35"/>
      <c r="CI2363" s="35"/>
      <c r="CJ2363" s="35"/>
      <c r="CK2363" s="35"/>
      <c r="CL2363" s="35"/>
      <c r="CM2363" s="35"/>
      <c r="CN2363" s="35"/>
      <c r="CO2363" s="35"/>
      <c r="CP2363" s="35"/>
      <c r="CQ2363" s="35"/>
      <c r="CR2363" s="35"/>
      <c r="CS2363" s="35"/>
      <c r="CT2363" s="35"/>
      <c r="CU2363" s="35"/>
      <c r="CV2363" s="35"/>
      <c r="CW2363" s="35"/>
      <c r="CX2363" s="35"/>
      <c r="CY2363" s="35"/>
      <c r="CZ2363" s="35"/>
      <c r="DA2363" s="35"/>
      <c r="DB2363" s="35"/>
      <c r="DC2363" s="35"/>
      <c r="DD2363" s="35"/>
      <c r="DE2363" s="35"/>
      <c r="DF2363" s="35"/>
      <c r="DG2363" s="35"/>
      <c r="DH2363" s="35"/>
      <c r="DI2363" s="35"/>
      <c r="DJ2363" s="35"/>
      <c r="DK2363" s="35"/>
      <c r="DL2363" s="35"/>
      <c r="DM2363" s="35"/>
      <c r="DN2363" s="35"/>
      <c r="DO2363" s="35"/>
      <c r="DP2363" s="35"/>
      <c r="DQ2363" s="35"/>
      <c r="DR2363" s="35"/>
      <c r="DS2363" s="35"/>
      <c r="DT2363" s="35"/>
      <c r="DU2363" s="35"/>
      <c r="DV2363" s="35"/>
      <c r="DW2363" s="35"/>
      <c r="DX2363" s="35"/>
      <c r="DY2363" s="35"/>
      <c r="DZ2363" s="35"/>
      <c r="EA2363" s="35"/>
      <c r="EB2363" s="35"/>
      <c r="EC2363" s="35"/>
      <c r="ED2363" s="35"/>
      <c r="EE2363" s="35"/>
      <c r="EF2363" s="35"/>
      <c r="EG2363" s="35"/>
      <c r="EH2363" s="35"/>
      <c r="EI2363" s="35"/>
      <c r="EJ2363" s="35"/>
      <c r="EK2363" s="35"/>
      <c r="EL2363" s="35"/>
      <c r="EM2363" s="35"/>
      <c r="EN2363" s="35"/>
      <c r="EO2363" s="35"/>
      <c r="EP2363" s="35"/>
      <c r="EQ2363" s="35"/>
      <c r="ER2363" s="35"/>
      <c r="ES2363" s="35"/>
      <c r="ET2363" s="35"/>
      <c r="EU2363" s="35"/>
      <c r="EV2363" s="35"/>
      <c r="EW2363" s="35"/>
      <c r="EX2363" s="35"/>
      <c r="EY2363" s="35"/>
      <c r="EZ2363" s="35"/>
      <c r="FA2363" s="35"/>
      <c r="FB2363" s="35"/>
      <c r="FC2363" s="35"/>
      <c r="FD2363" s="35"/>
      <c r="FE2363" s="35"/>
      <c r="FF2363" s="35"/>
      <c r="FG2363" s="35"/>
      <c r="FH2363" s="35"/>
      <c r="FI2363" s="35"/>
      <c r="FJ2363" s="35"/>
      <c r="FK2363" s="35"/>
      <c r="FL2363" s="35"/>
      <c r="FM2363" s="35"/>
      <c r="FN2363" s="35"/>
      <c r="FO2363" s="35"/>
      <c r="FP2363" s="35"/>
      <c r="FQ2363" s="35"/>
      <c r="FR2363" s="35"/>
      <c r="FS2363" s="35"/>
      <c r="FT2363" s="35"/>
      <c r="FU2363" s="35"/>
      <c r="FV2363" s="35"/>
      <c r="FW2363" s="35"/>
      <c r="FX2363" s="35"/>
      <c r="FY2363" s="35"/>
      <c r="FZ2363" s="35"/>
    </row>
    <row r="2364" spans="1:182" x14ac:dyDescent="0.15">
      <c r="A2364" s="38">
        <f t="shared" si="713"/>
        <v>45808</v>
      </c>
      <c r="B2364" s="39" t="str">
        <f t="shared" ca="1" si="714"/>
        <v>n.d</v>
      </c>
      <c r="C2364" s="40">
        <f t="shared" si="715"/>
        <v>3137.2723529499999</v>
      </c>
      <c r="D2364" s="41">
        <f ca="1">IF(A2364&lt;$B$1,VLOOKUP(A2364,[1]DI!$A$4:$B$15000,2,FALSE),0)</f>
        <v>0</v>
      </c>
      <c r="E2364" s="40">
        <f t="shared" ca="1" si="716"/>
        <v>0</v>
      </c>
      <c r="F2364" s="42">
        <f t="shared" si="710"/>
        <v>1</v>
      </c>
      <c r="G2364" s="43">
        <f t="shared" ca="1" si="717"/>
        <v>1</v>
      </c>
      <c r="H2364" s="40">
        <f ca="1">TRUNC(PRODUCT(G$10:G2363),15)</f>
        <v>1.7040824080947301</v>
      </c>
      <c r="I2364" s="40">
        <f t="shared" ca="1" si="718"/>
        <v>1.67386656201636</v>
      </c>
      <c r="J2364" s="40">
        <f t="shared" ca="1" si="719"/>
        <v>1.0180515299999999</v>
      </c>
      <c r="K2364" s="42">
        <f t="shared" si="730"/>
        <v>2.7E-2</v>
      </c>
      <c r="L2364" s="63">
        <f t="shared" si="720"/>
        <v>45736</v>
      </c>
      <c r="M2364" s="64">
        <f t="shared" si="721"/>
        <v>48</v>
      </c>
      <c r="N2364" s="44">
        <f t="shared" si="722"/>
        <v>49</v>
      </c>
      <c r="O2364" s="40">
        <f t="shared" si="723"/>
        <v>1.0051938170000001</v>
      </c>
      <c r="P2364" s="65">
        <f t="shared" ca="1" si="724"/>
        <v>1.0233391030000001</v>
      </c>
      <c r="Q2364" s="40">
        <f t="shared" ca="1" si="725"/>
        <v>73.221122579999999</v>
      </c>
      <c r="R2364" s="44">
        <f>IF(VLOOKUP(A2364,$Z$12:$AI$125,8)=VLOOKUP(A2363,$Z$12:$AI$125,8),0,VLOOKUP(A2364,Z$12:$AI$125,8))</f>
        <v>0</v>
      </c>
      <c r="S2364" s="45">
        <f>IF(R2364&gt;0,VLOOKUP(R2364,Y$12:$AH$125,7),0)</f>
        <v>0</v>
      </c>
      <c r="T2364" s="40">
        <f t="shared" si="726"/>
        <v>0</v>
      </c>
      <c r="U2364" s="40">
        <f t="shared" ca="1" si="727"/>
        <v>73.221122579999999</v>
      </c>
      <c r="V2364" s="46" t="str">
        <f t="shared" si="728"/>
        <v>J=</v>
      </c>
      <c r="W2364" s="47">
        <f t="shared" si="729"/>
        <v>45922</v>
      </c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35"/>
      <c r="BD2364" s="35"/>
      <c r="BE2364" s="35"/>
      <c r="BF2364" s="35"/>
      <c r="BG2364" s="35"/>
      <c r="BH2364" s="35"/>
      <c r="BI2364" s="35"/>
      <c r="BJ2364" s="35"/>
      <c r="BK2364" s="35"/>
      <c r="BL2364" s="35"/>
      <c r="BM2364" s="35"/>
      <c r="BN2364" s="35"/>
      <c r="BO2364" s="35"/>
      <c r="BP2364" s="35"/>
      <c r="BQ2364" s="35"/>
      <c r="BR2364" s="35"/>
      <c r="BS2364" s="35"/>
      <c r="BT2364" s="35"/>
      <c r="BU2364" s="35"/>
      <c r="BV2364" s="35"/>
      <c r="BW2364" s="35"/>
      <c r="BX2364" s="35"/>
      <c r="BY2364" s="35"/>
      <c r="BZ2364" s="35"/>
      <c r="CA2364" s="35"/>
      <c r="CB2364" s="35"/>
      <c r="CC2364" s="35"/>
      <c r="CD2364" s="35"/>
      <c r="CE2364" s="35"/>
      <c r="CF2364" s="35"/>
      <c r="CG2364" s="35"/>
      <c r="CH2364" s="35"/>
      <c r="CI2364" s="35"/>
      <c r="CJ2364" s="35"/>
      <c r="CK2364" s="35"/>
      <c r="CL2364" s="35"/>
      <c r="CM2364" s="35"/>
      <c r="CN2364" s="35"/>
      <c r="CO2364" s="35"/>
      <c r="CP2364" s="35"/>
      <c r="CQ2364" s="35"/>
      <c r="CR2364" s="35"/>
      <c r="CS2364" s="35"/>
      <c r="CT2364" s="35"/>
      <c r="CU2364" s="35"/>
      <c r="CV2364" s="35"/>
      <c r="CW2364" s="35"/>
      <c r="CX2364" s="35"/>
      <c r="CY2364" s="35"/>
      <c r="CZ2364" s="35"/>
      <c r="DA2364" s="35"/>
      <c r="DB2364" s="35"/>
      <c r="DC2364" s="35"/>
      <c r="DD2364" s="35"/>
      <c r="DE2364" s="35"/>
      <c r="DF2364" s="35"/>
      <c r="DG2364" s="35"/>
      <c r="DH2364" s="35"/>
      <c r="DI2364" s="35"/>
      <c r="DJ2364" s="35"/>
      <c r="DK2364" s="35"/>
      <c r="DL2364" s="35"/>
      <c r="DM2364" s="35"/>
      <c r="DN2364" s="35"/>
      <c r="DO2364" s="35"/>
      <c r="DP2364" s="35"/>
      <c r="DQ2364" s="35"/>
      <c r="DR2364" s="35"/>
      <c r="DS2364" s="35"/>
      <c r="DT2364" s="35"/>
      <c r="DU2364" s="35"/>
      <c r="DV2364" s="35"/>
      <c r="DW2364" s="35"/>
      <c r="DX2364" s="35"/>
      <c r="DY2364" s="35"/>
      <c r="DZ2364" s="35"/>
      <c r="EA2364" s="35"/>
      <c r="EB2364" s="35"/>
      <c r="EC2364" s="35"/>
      <c r="ED2364" s="35"/>
      <c r="EE2364" s="35"/>
      <c r="EF2364" s="35"/>
      <c r="EG2364" s="35"/>
      <c r="EH2364" s="35"/>
      <c r="EI2364" s="35"/>
      <c r="EJ2364" s="35"/>
      <c r="EK2364" s="35"/>
      <c r="EL2364" s="35"/>
      <c r="EM2364" s="35"/>
      <c r="EN2364" s="35"/>
      <c r="EO2364" s="35"/>
      <c r="EP2364" s="35"/>
      <c r="EQ2364" s="35"/>
      <c r="ER2364" s="35"/>
      <c r="ES2364" s="35"/>
      <c r="ET2364" s="35"/>
      <c r="EU2364" s="35"/>
      <c r="EV2364" s="35"/>
      <c r="EW2364" s="35"/>
      <c r="EX2364" s="35"/>
      <c r="EY2364" s="35"/>
      <c r="EZ2364" s="35"/>
      <c r="FA2364" s="35"/>
      <c r="FB2364" s="35"/>
      <c r="FC2364" s="35"/>
      <c r="FD2364" s="35"/>
      <c r="FE2364" s="35"/>
      <c r="FF2364" s="35"/>
      <c r="FG2364" s="35"/>
      <c r="FH2364" s="35"/>
      <c r="FI2364" s="35"/>
      <c r="FJ2364" s="35"/>
      <c r="FK2364" s="35"/>
      <c r="FL2364" s="35"/>
      <c r="FM2364" s="35"/>
      <c r="FN2364" s="35"/>
      <c r="FO2364" s="35"/>
      <c r="FP2364" s="35"/>
      <c r="FQ2364" s="35"/>
      <c r="FR2364" s="35"/>
      <c r="FS2364" s="35"/>
      <c r="FT2364" s="35"/>
      <c r="FU2364" s="35"/>
      <c r="FV2364" s="35"/>
      <c r="FW2364" s="35"/>
      <c r="FX2364" s="35"/>
      <c r="FY2364" s="35"/>
      <c r="FZ2364" s="35"/>
    </row>
    <row r="2365" spans="1:182" x14ac:dyDescent="0.15">
      <c r="A2365" s="38">
        <f t="shared" si="713"/>
        <v>45809</v>
      </c>
      <c r="B2365" s="39" t="str">
        <f t="shared" ca="1" si="714"/>
        <v>n.d</v>
      </c>
      <c r="C2365" s="40">
        <f t="shared" si="715"/>
        <v>3137.2723529499999</v>
      </c>
      <c r="D2365" s="41">
        <f ca="1">IF(A2365&lt;$B$1,VLOOKUP(A2365,[1]DI!$A$4:$B$15000,2,FALSE),0)</f>
        <v>0</v>
      </c>
      <c r="E2365" s="40">
        <f t="shared" ca="1" si="716"/>
        <v>0</v>
      </c>
      <c r="F2365" s="42">
        <f t="shared" si="710"/>
        <v>1</v>
      </c>
      <c r="G2365" s="43">
        <f t="shared" ca="1" si="717"/>
        <v>1</v>
      </c>
      <c r="H2365" s="40">
        <f ca="1">TRUNC(PRODUCT(G$10:G2364),15)</f>
        <v>1.7040824080947301</v>
      </c>
      <c r="I2365" s="40">
        <f t="shared" ca="1" si="718"/>
        <v>1.67386656201636</v>
      </c>
      <c r="J2365" s="40">
        <f t="shared" ca="1" si="719"/>
        <v>1.0180515299999999</v>
      </c>
      <c r="K2365" s="42">
        <f t="shared" si="730"/>
        <v>2.7E-2</v>
      </c>
      <c r="L2365" s="63">
        <f t="shared" si="720"/>
        <v>45736</v>
      </c>
      <c r="M2365" s="64">
        <f t="shared" si="721"/>
        <v>48</v>
      </c>
      <c r="N2365" s="44">
        <f t="shared" si="722"/>
        <v>49</v>
      </c>
      <c r="O2365" s="40">
        <f t="shared" si="723"/>
        <v>1.0051938170000001</v>
      </c>
      <c r="P2365" s="65">
        <f t="shared" ca="1" si="724"/>
        <v>1.0233391030000001</v>
      </c>
      <c r="Q2365" s="40">
        <f t="shared" ca="1" si="725"/>
        <v>73.221122579999999</v>
      </c>
      <c r="R2365" s="44">
        <f>IF(VLOOKUP(A2365,$Z$12:$AI$125,8)=VLOOKUP(A2364,$Z$12:$AI$125,8),0,VLOOKUP(A2365,Z$12:$AI$125,8))</f>
        <v>0</v>
      </c>
      <c r="S2365" s="45">
        <f>IF(R2365&gt;0,VLOOKUP(R2365,Y$12:$AH$125,7),0)</f>
        <v>0</v>
      </c>
      <c r="T2365" s="40">
        <f t="shared" si="726"/>
        <v>0</v>
      </c>
      <c r="U2365" s="40">
        <f t="shared" ca="1" si="727"/>
        <v>73.221122579999999</v>
      </c>
      <c r="V2365" s="46" t="str">
        <f t="shared" si="728"/>
        <v>J=</v>
      </c>
      <c r="W2365" s="47">
        <f t="shared" si="729"/>
        <v>45922</v>
      </c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35"/>
      <c r="BC2365" s="35"/>
      <c r="BD2365" s="35"/>
      <c r="BE2365" s="35"/>
      <c r="BF2365" s="35"/>
      <c r="BG2365" s="35"/>
      <c r="BH2365" s="35"/>
      <c r="BI2365" s="35"/>
      <c r="BJ2365" s="35"/>
      <c r="BK2365" s="35"/>
      <c r="BL2365" s="35"/>
      <c r="BM2365" s="35"/>
      <c r="BN2365" s="35"/>
      <c r="BO2365" s="35"/>
      <c r="BP2365" s="35"/>
      <c r="BQ2365" s="35"/>
      <c r="BR2365" s="35"/>
      <c r="BS2365" s="35"/>
      <c r="BT2365" s="35"/>
      <c r="BU2365" s="35"/>
      <c r="BV2365" s="35"/>
      <c r="BW2365" s="35"/>
      <c r="BX2365" s="35"/>
      <c r="BY2365" s="35"/>
      <c r="BZ2365" s="35"/>
      <c r="CA2365" s="35"/>
      <c r="CB2365" s="35"/>
      <c r="CC2365" s="35"/>
      <c r="CD2365" s="35"/>
      <c r="CE2365" s="35"/>
      <c r="CF2365" s="35"/>
      <c r="CG2365" s="35"/>
      <c r="CH2365" s="35"/>
      <c r="CI2365" s="35"/>
      <c r="CJ2365" s="35"/>
      <c r="CK2365" s="35"/>
      <c r="CL2365" s="35"/>
      <c r="CM2365" s="35"/>
      <c r="CN2365" s="35"/>
      <c r="CO2365" s="35"/>
      <c r="CP2365" s="35"/>
      <c r="CQ2365" s="35"/>
      <c r="CR2365" s="35"/>
      <c r="CS2365" s="35"/>
      <c r="CT2365" s="35"/>
      <c r="CU2365" s="35"/>
      <c r="CV2365" s="35"/>
      <c r="CW2365" s="35"/>
      <c r="CX2365" s="35"/>
      <c r="CY2365" s="35"/>
      <c r="CZ2365" s="35"/>
      <c r="DA2365" s="35"/>
      <c r="DB2365" s="35"/>
      <c r="DC2365" s="35"/>
      <c r="DD2365" s="35"/>
      <c r="DE2365" s="35"/>
      <c r="DF2365" s="35"/>
      <c r="DG2365" s="35"/>
      <c r="DH2365" s="35"/>
      <c r="DI2365" s="35"/>
      <c r="DJ2365" s="35"/>
      <c r="DK2365" s="35"/>
      <c r="DL2365" s="35"/>
      <c r="DM2365" s="35"/>
      <c r="DN2365" s="35"/>
      <c r="DO2365" s="35"/>
      <c r="DP2365" s="35"/>
      <c r="DQ2365" s="35"/>
      <c r="DR2365" s="35"/>
      <c r="DS2365" s="35"/>
      <c r="DT2365" s="35"/>
      <c r="DU2365" s="35"/>
      <c r="DV2365" s="35"/>
      <c r="DW2365" s="35"/>
      <c r="DX2365" s="35"/>
      <c r="DY2365" s="35"/>
      <c r="DZ2365" s="35"/>
      <c r="EA2365" s="35"/>
      <c r="EB2365" s="35"/>
      <c r="EC2365" s="35"/>
      <c r="ED2365" s="35"/>
      <c r="EE2365" s="35"/>
      <c r="EF2365" s="35"/>
      <c r="EG2365" s="35"/>
      <c r="EH2365" s="35"/>
      <c r="EI2365" s="35"/>
      <c r="EJ2365" s="35"/>
      <c r="EK2365" s="35"/>
      <c r="EL2365" s="35"/>
      <c r="EM2365" s="35"/>
      <c r="EN2365" s="35"/>
      <c r="EO2365" s="35"/>
      <c r="EP2365" s="35"/>
      <c r="EQ2365" s="35"/>
      <c r="ER2365" s="35"/>
      <c r="ES2365" s="35"/>
      <c r="ET2365" s="35"/>
      <c r="EU2365" s="35"/>
      <c r="EV2365" s="35"/>
      <c r="EW2365" s="35"/>
      <c r="EX2365" s="35"/>
      <c r="EY2365" s="35"/>
      <c r="EZ2365" s="35"/>
      <c r="FA2365" s="35"/>
      <c r="FB2365" s="35"/>
      <c r="FC2365" s="35"/>
      <c r="FD2365" s="35"/>
      <c r="FE2365" s="35"/>
      <c r="FF2365" s="35"/>
      <c r="FG2365" s="35"/>
      <c r="FH2365" s="35"/>
      <c r="FI2365" s="35"/>
      <c r="FJ2365" s="35"/>
      <c r="FK2365" s="35"/>
      <c r="FL2365" s="35"/>
      <c r="FM2365" s="35"/>
      <c r="FN2365" s="35"/>
      <c r="FO2365" s="35"/>
      <c r="FP2365" s="35"/>
      <c r="FQ2365" s="35"/>
      <c r="FR2365" s="35"/>
      <c r="FS2365" s="35"/>
      <c r="FT2365" s="35"/>
      <c r="FU2365" s="35"/>
      <c r="FV2365" s="35"/>
      <c r="FW2365" s="35"/>
      <c r="FX2365" s="35"/>
      <c r="FY2365" s="35"/>
      <c r="FZ2365" s="35"/>
    </row>
    <row r="2366" spans="1:182" x14ac:dyDescent="0.15">
      <c r="A2366" s="38">
        <f t="shared" si="713"/>
        <v>45810</v>
      </c>
      <c r="B2366" s="39" t="str">
        <f t="shared" ca="1" si="714"/>
        <v>n.d</v>
      </c>
      <c r="C2366" s="40">
        <f t="shared" si="715"/>
        <v>3137.2723529499999</v>
      </c>
      <c r="D2366" s="41">
        <f ca="1">IF(A2366&lt;$B$1,VLOOKUP(A2366,[1]DI!$A$4:$B$15000,2,FALSE),0)</f>
        <v>0</v>
      </c>
      <c r="E2366" s="40">
        <f t="shared" ca="1" si="716"/>
        <v>0</v>
      </c>
      <c r="F2366" s="42">
        <f t="shared" si="710"/>
        <v>1</v>
      </c>
      <c r="G2366" s="43">
        <f t="shared" ca="1" si="717"/>
        <v>1</v>
      </c>
      <c r="H2366" s="40">
        <f ca="1">TRUNC(PRODUCT(G$10:G2365),15)</f>
        <v>1.7040824080947301</v>
      </c>
      <c r="I2366" s="40">
        <f t="shared" ca="1" si="718"/>
        <v>1.67386656201636</v>
      </c>
      <c r="J2366" s="40">
        <f t="shared" ca="1" si="719"/>
        <v>1.0180515299999999</v>
      </c>
      <c r="K2366" s="42">
        <f t="shared" si="730"/>
        <v>2.7E-2</v>
      </c>
      <c r="L2366" s="63">
        <f t="shared" si="720"/>
        <v>45736</v>
      </c>
      <c r="M2366" s="64">
        <f t="shared" si="721"/>
        <v>49</v>
      </c>
      <c r="N2366" s="44">
        <f t="shared" si="722"/>
        <v>49</v>
      </c>
      <c r="O2366" s="40">
        <f t="shared" si="723"/>
        <v>1.0051938170000001</v>
      </c>
      <c r="P2366" s="65">
        <f t="shared" ca="1" si="724"/>
        <v>1.0233391030000001</v>
      </c>
      <c r="Q2366" s="40">
        <f t="shared" ca="1" si="725"/>
        <v>73.221122579999999</v>
      </c>
      <c r="R2366" s="44">
        <f>IF(VLOOKUP(A2366,$Z$12:$AI$125,8)=VLOOKUP(A2365,$Z$12:$AI$125,8),0,VLOOKUP(A2366,Z$12:$AI$125,8))</f>
        <v>0</v>
      </c>
      <c r="S2366" s="45">
        <f>IF(R2366&gt;0,VLOOKUP(R2366,Y$12:$AH$125,7),0)</f>
        <v>0</v>
      </c>
      <c r="T2366" s="40">
        <f t="shared" si="726"/>
        <v>0</v>
      </c>
      <c r="U2366" s="40">
        <f t="shared" ca="1" si="727"/>
        <v>73.221122579999999</v>
      </c>
      <c r="V2366" s="46" t="str">
        <f t="shared" si="728"/>
        <v>J=</v>
      </c>
      <c r="W2366" s="47">
        <f t="shared" si="729"/>
        <v>45922</v>
      </c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35"/>
      <c r="BD2366" s="35"/>
      <c r="BE2366" s="35"/>
      <c r="BF2366" s="35"/>
      <c r="BG2366" s="35"/>
      <c r="BH2366" s="35"/>
      <c r="BI2366" s="35"/>
      <c r="BJ2366" s="35"/>
      <c r="BK2366" s="35"/>
      <c r="BL2366" s="35"/>
      <c r="BM2366" s="35"/>
      <c r="BN2366" s="35"/>
      <c r="BO2366" s="35"/>
      <c r="BP2366" s="35"/>
      <c r="BQ2366" s="35"/>
      <c r="BR2366" s="35"/>
      <c r="BS2366" s="35"/>
      <c r="BT2366" s="35"/>
      <c r="BU2366" s="35"/>
      <c r="BV2366" s="35"/>
      <c r="BW2366" s="35"/>
      <c r="BX2366" s="35"/>
      <c r="BY2366" s="35"/>
      <c r="BZ2366" s="35"/>
      <c r="CA2366" s="35"/>
      <c r="CB2366" s="35"/>
      <c r="CC2366" s="35"/>
      <c r="CD2366" s="35"/>
      <c r="CE2366" s="35"/>
      <c r="CF2366" s="35"/>
      <c r="CG2366" s="35"/>
      <c r="CH2366" s="35"/>
      <c r="CI2366" s="35"/>
      <c r="CJ2366" s="35"/>
      <c r="CK2366" s="35"/>
      <c r="CL2366" s="35"/>
      <c r="CM2366" s="35"/>
      <c r="CN2366" s="35"/>
      <c r="CO2366" s="35"/>
      <c r="CP2366" s="35"/>
      <c r="CQ2366" s="35"/>
      <c r="CR2366" s="35"/>
      <c r="CS2366" s="35"/>
      <c r="CT2366" s="35"/>
      <c r="CU2366" s="35"/>
      <c r="CV2366" s="35"/>
      <c r="CW2366" s="35"/>
      <c r="CX2366" s="35"/>
      <c r="CY2366" s="35"/>
      <c r="CZ2366" s="35"/>
      <c r="DA2366" s="35"/>
      <c r="DB2366" s="35"/>
      <c r="DC2366" s="35"/>
      <c r="DD2366" s="35"/>
      <c r="DE2366" s="35"/>
      <c r="DF2366" s="35"/>
      <c r="DG2366" s="35"/>
      <c r="DH2366" s="35"/>
      <c r="DI2366" s="35"/>
      <c r="DJ2366" s="35"/>
      <c r="DK2366" s="35"/>
      <c r="DL2366" s="35"/>
      <c r="DM2366" s="35"/>
      <c r="DN2366" s="35"/>
      <c r="DO2366" s="35"/>
      <c r="DP2366" s="35"/>
      <c r="DQ2366" s="35"/>
      <c r="DR2366" s="35"/>
      <c r="DS2366" s="35"/>
      <c r="DT2366" s="35"/>
      <c r="DU2366" s="35"/>
      <c r="DV2366" s="35"/>
      <c r="DW2366" s="35"/>
      <c r="DX2366" s="35"/>
      <c r="DY2366" s="35"/>
      <c r="DZ2366" s="35"/>
      <c r="EA2366" s="35"/>
      <c r="EB2366" s="35"/>
      <c r="EC2366" s="35"/>
      <c r="ED2366" s="35"/>
      <c r="EE2366" s="35"/>
      <c r="EF2366" s="35"/>
      <c r="EG2366" s="35"/>
      <c r="EH2366" s="35"/>
      <c r="EI2366" s="35"/>
      <c r="EJ2366" s="35"/>
      <c r="EK2366" s="35"/>
      <c r="EL2366" s="35"/>
      <c r="EM2366" s="35"/>
      <c r="EN2366" s="35"/>
      <c r="EO2366" s="35"/>
      <c r="EP2366" s="35"/>
      <c r="EQ2366" s="35"/>
      <c r="ER2366" s="35"/>
      <c r="ES2366" s="35"/>
      <c r="ET2366" s="35"/>
      <c r="EU2366" s="35"/>
      <c r="EV2366" s="35"/>
      <c r="EW2366" s="35"/>
      <c r="EX2366" s="35"/>
      <c r="EY2366" s="35"/>
      <c r="EZ2366" s="35"/>
      <c r="FA2366" s="35"/>
      <c r="FB2366" s="35"/>
      <c r="FC2366" s="35"/>
      <c r="FD2366" s="35"/>
      <c r="FE2366" s="35"/>
      <c r="FF2366" s="35"/>
      <c r="FG2366" s="35"/>
      <c r="FH2366" s="35"/>
      <c r="FI2366" s="35"/>
      <c r="FJ2366" s="35"/>
      <c r="FK2366" s="35"/>
      <c r="FL2366" s="35"/>
      <c r="FM2366" s="35"/>
      <c r="FN2366" s="35"/>
      <c r="FO2366" s="35"/>
      <c r="FP2366" s="35"/>
      <c r="FQ2366" s="35"/>
      <c r="FR2366" s="35"/>
      <c r="FS2366" s="35"/>
      <c r="FT2366" s="35"/>
      <c r="FU2366" s="35"/>
      <c r="FV2366" s="35"/>
      <c r="FW2366" s="35"/>
      <c r="FX2366" s="35"/>
      <c r="FY2366" s="35"/>
      <c r="FZ2366" s="35"/>
    </row>
    <row r="2367" spans="1:182" x14ac:dyDescent="0.15">
      <c r="A2367" s="38">
        <f t="shared" si="713"/>
        <v>45811</v>
      </c>
      <c r="B2367" s="39" t="str">
        <f t="shared" ca="1" si="714"/>
        <v>n.d</v>
      </c>
      <c r="C2367" s="40">
        <f t="shared" si="715"/>
        <v>3137.2723529499999</v>
      </c>
      <c r="D2367" s="41">
        <f ca="1">IF(A2367&lt;$B$1,VLOOKUP(A2367,[1]DI!$A$4:$B$15000,2,FALSE),0)</f>
        <v>0</v>
      </c>
      <c r="E2367" s="40">
        <f t="shared" ca="1" si="716"/>
        <v>0</v>
      </c>
      <c r="F2367" s="42">
        <f t="shared" si="710"/>
        <v>1</v>
      </c>
      <c r="G2367" s="43">
        <f t="shared" ca="1" si="717"/>
        <v>1</v>
      </c>
      <c r="H2367" s="40">
        <f ca="1">TRUNC(PRODUCT(G$10:G2366),15)</f>
        <v>1.7040824080947301</v>
      </c>
      <c r="I2367" s="40">
        <f t="shared" ca="1" si="718"/>
        <v>1.67386656201636</v>
      </c>
      <c r="J2367" s="40">
        <f t="shared" ca="1" si="719"/>
        <v>1.0180515299999999</v>
      </c>
      <c r="K2367" s="42">
        <f t="shared" si="730"/>
        <v>2.7E-2</v>
      </c>
      <c r="L2367" s="63">
        <f t="shared" si="720"/>
        <v>45736</v>
      </c>
      <c r="M2367" s="64">
        <f t="shared" si="721"/>
        <v>50</v>
      </c>
      <c r="N2367" s="44">
        <f t="shared" si="722"/>
        <v>50</v>
      </c>
      <c r="O2367" s="40">
        <f t="shared" si="723"/>
        <v>1.005300093</v>
      </c>
      <c r="P2367" s="65">
        <f t="shared" ca="1" si="724"/>
        <v>1.023447298</v>
      </c>
      <c r="Q2367" s="40">
        <f t="shared" ca="1" si="725"/>
        <v>73.560559760000004</v>
      </c>
      <c r="R2367" s="44">
        <f>IF(VLOOKUP(A2367,$Z$12:$AI$125,8)=VLOOKUP(A2366,$Z$12:$AI$125,8),0,VLOOKUP(A2367,Z$12:$AI$125,8))</f>
        <v>0</v>
      </c>
      <c r="S2367" s="45">
        <f>IF(R2367&gt;0,VLOOKUP(R2367,Y$12:$AH$125,7),0)</f>
        <v>0</v>
      </c>
      <c r="T2367" s="40">
        <f t="shared" si="726"/>
        <v>0</v>
      </c>
      <c r="U2367" s="40">
        <f t="shared" ca="1" si="727"/>
        <v>73.560559760000004</v>
      </c>
      <c r="V2367" s="46" t="str">
        <f t="shared" si="728"/>
        <v>J=</v>
      </c>
      <c r="W2367" s="47">
        <f t="shared" si="729"/>
        <v>45922</v>
      </c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35"/>
      <c r="BD2367" s="35"/>
      <c r="BE2367" s="35"/>
      <c r="BF2367" s="35"/>
      <c r="BG2367" s="35"/>
      <c r="BH2367" s="35"/>
      <c r="BI2367" s="35"/>
      <c r="BJ2367" s="35"/>
      <c r="BK2367" s="35"/>
      <c r="BL2367" s="35"/>
      <c r="BM2367" s="35"/>
      <c r="BN2367" s="35"/>
      <c r="BO2367" s="35"/>
      <c r="BP2367" s="35"/>
      <c r="BQ2367" s="35"/>
      <c r="BR2367" s="35"/>
      <c r="BS2367" s="35"/>
      <c r="BT2367" s="35"/>
      <c r="BU2367" s="35"/>
      <c r="BV2367" s="35"/>
      <c r="BW2367" s="35"/>
      <c r="BX2367" s="35"/>
      <c r="BY2367" s="35"/>
      <c r="BZ2367" s="35"/>
      <c r="CA2367" s="35"/>
      <c r="CB2367" s="35"/>
      <c r="CC2367" s="35"/>
      <c r="CD2367" s="35"/>
      <c r="CE2367" s="35"/>
      <c r="CF2367" s="35"/>
      <c r="CG2367" s="35"/>
      <c r="CH2367" s="35"/>
      <c r="CI2367" s="35"/>
      <c r="CJ2367" s="35"/>
      <c r="CK2367" s="35"/>
      <c r="CL2367" s="35"/>
      <c r="CM2367" s="35"/>
      <c r="CN2367" s="35"/>
      <c r="CO2367" s="35"/>
      <c r="CP2367" s="35"/>
      <c r="CQ2367" s="35"/>
      <c r="CR2367" s="35"/>
      <c r="CS2367" s="35"/>
      <c r="CT2367" s="35"/>
      <c r="CU2367" s="35"/>
      <c r="CV2367" s="35"/>
      <c r="CW2367" s="35"/>
      <c r="CX2367" s="35"/>
      <c r="CY2367" s="35"/>
      <c r="CZ2367" s="35"/>
      <c r="DA2367" s="35"/>
      <c r="DB2367" s="35"/>
      <c r="DC2367" s="35"/>
      <c r="DD2367" s="35"/>
      <c r="DE2367" s="35"/>
      <c r="DF2367" s="35"/>
      <c r="DG2367" s="35"/>
      <c r="DH2367" s="35"/>
      <c r="DI2367" s="35"/>
      <c r="DJ2367" s="35"/>
      <c r="DK2367" s="35"/>
      <c r="DL2367" s="35"/>
      <c r="DM2367" s="35"/>
      <c r="DN2367" s="35"/>
      <c r="DO2367" s="35"/>
      <c r="DP2367" s="35"/>
      <c r="DQ2367" s="35"/>
      <c r="DR2367" s="35"/>
      <c r="DS2367" s="35"/>
      <c r="DT2367" s="35"/>
      <c r="DU2367" s="35"/>
      <c r="DV2367" s="35"/>
      <c r="DW2367" s="35"/>
      <c r="DX2367" s="35"/>
      <c r="DY2367" s="35"/>
      <c r="DZ2367" s="35"/>
      <c r="EA2367" s="35"/>
      <c r="EB2367" s="35"/>
      <c r="EC2367" s="35"/>
      <c r="ED2367" s="35"/>
      <c r="EE2367" s="35"/>
      <c r="EF2367" s="35"/>
      <c r="EG2367" s="35"/>
      <c r="EH2367" s="35"/>
      <c r="EI2367" s="35"/>
      <c r="EJ2367" s="35"/>
      <c r="EK2367" s="35"/>
      <c r="EL2367" s="35"/>
      <c r="EM2367" s="35"/>
      <c r="EN2367" s="35"/>
      <c r="EO2367" s="35"/>
      <c r="EP2367" s="35"/>
      <c r="EQ2367" s="35"/>
      <c r="ER2367" s="35"/>
      <c r="ES2367" s="35"/>
      <c r="ET2367" s="35"/>
      <c r="EU2367" s="35"/>
      <c r="EV2367" s="35"/>
      <c r="EW2367" s="35"/>
      <c r="EX2367" s="35"/>
      <c r="EY2367" s="35"/>
      <c r="EZ2367" s="35"/>
      <c r="FA2367" s="35"/>
      <c r="FB2367" s="35"/>
      <c r="FC2367" s="35"/>
      <c r="FD2367" s="35"/>
      <c r="FE2367" s="35"/>
      <c r="FF2367" s="35"/>
      <c r="FG2367" s="35"/>
      <c r="FH2367" s="35"/>
      <c r="FI2367" s="35"/>
      <c r="FJ2367" s="35"/>
      <c r="FK2367" s="35"/>
      <c r="FL2367" s="35"/>
      <c r="FM2367" s="35"/>
      <c r="FN2367" s="35"/>
      <c r="FO2367" s="35"/>
      <c r="FP2367" s="35"/>
      <c r="FQ2367" s="35"/>
      <c r="FR2367" s="35"/>
      <c r="FS2367" s="35"/>
      <c r="FT2367" s="35"/>
      <c r="FU2367" s="35"/>
      <c r="FV2367" s="35"/>
      <c r="FW2367" s="35"/>
      <c r="FX2367" s="35"/>
      <c r="FY2367" s="35"/>
      <c r="FZ2367" s="35"/>
    </row>
    <row r="2368" spans="1:182" x14ac:dyDescent="0.15">
      <c r="A2368" s="38">
        <f t="shared" si="713"/>
        <v>45812</v>
      </c>
      <c r="B2368" s="39" t="str">
        <f t="shared" ca="1" si="714"/>
        <v>n.d</v>
      </c>
      <c r="C2368" s="40">
        <f t="shared" si="715"/>
        <v>3137.2723529499999</v>
      </c>
      <c r="D2368" s="41">
        <f ca="1">IF(A2368&lt;$B$1,VLOOKUP(A2368,[1]DI!$A$4:$B$15000,2,FALSE),0)</f>
        <v>0</v>
      </c>
      <c r="E2368" s="40">
        <f t="shared" ca="1" si="716"/>
        <v>0</v>
      </c>
      <c r="F2368" s="42">
        <f t="shared" si="710"/>
        <v>1</v>
      </c>
      <c r="G2368" s="43">
        <f t="shared" ca="1" si="717"/>
        <v>1</v>
      </c>
      <c r="H2368" s="40">
        <f ca="1">TRUNC(PRODUCT(G$10:G2367),15)</f>
        <v>1.7040824080947301</v>
      </c>
      <c r="I2368" s="40">
        <f t="shared" ca="1" si="718"/>
        <v>1.67386656201636</v>
      </c>
      <c r="J2368" s="40">
        <f t="shared" ca="1" si="719"/>
        <v>1.0180515299999999</v>
      </c>
      <c r="K2368" s="42">
        <f t="shared" si="730"/>
        <v>2.7E-2</v>
      </c>
      <c r="L2368" s="63">
        <f t="shared" si="720"/>
        <v>45736</v>
      </c>
      <c r="M2368" s="64">
        <f t="shared" si="721"/>
        <v>51</v>
      </c>
      <c r="N2368" s="44">
        <f t="shared" si="722"/>
        <v>51</v>
      </c>
      <c r="O2368" s="40">
        <f t="shared" si="723"/>
        <v>1.005406381</v>
      </c>
      <c r="P2368" s="65">
        <f t="shared" ca="1" si="724"/>
        <v>1.0235555039999999</v>
      </c>
      <c r="Q2368" s="40">
        <f t="shared" ca="1" si="725"/>
        <v>73.90003145</v>
      </c>
      <c r="R2368" s="44">
        <f>IF(VLOOKUP(A2368,$Z$12:$AI$125,8)=VLOOKUP(A2367,$Z$12:$AI$125,8),0,VLOOKUP(A2368,Z$12:$AI$125,8))</f>
        <v>0</v>
      </c>
      <c r="S2368" s="45">
        <f>IF(R2368&gt;0,VLOOKUP(R2368,Y$12:$AH$125,7),0)</f>
        <v>0</v>
      </c>
      <c r="T2368" s="40">
        <f t="shared" si="726"/>
        <v>0</v>
      </c>
      <c r="U2368" s="40">
        <f t="shared" ca="1" si="727"/>
        <v>73.90003145</v>
      </c>
      <c r="V2368" s="46" t="str">
        <f t="shared" si="728"/>
        <v>J=</v>
      </c>
      <c r="W2368" s="47">
        <f t="shared" si="729"/>
        <v>45922</v>
      </c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35"/>
      <c r="BC2368" s="35"/>
      <c r="BD2368" s="35"/>
      <c r="BE2368" s="35"/>
      <c r="BF2368" s="35"/>
      <c r="BG2368" s="35"/>
      <c r="BH2368" s="35"/>
      <c r="BI2368" s="35"/>
      <c r="BJ2368" s="35"/>
      <c r="BK2368" s="35"/>
      <c r="BL2368" s="35"/>
      <c r="BM2368" s="35"/>
      <c r="BN2368" s="35"/>
      <c r="BO2368" s="35"/>
      <c r="BP2368" s="35"/>
      <c r="BQ2368" s="35"/>
      <c r="BR2368" s="35"/>
      <c r="BS2368" s="35"/>
      <c r="BT2368" s="35"/>
      <c r="BU2368" s="35"/>
      <c r="BV2368" s="35"/>
      <c r="BW2368" s="35"/>
      <c r="BX2368" s="35"/>
      <c r="BY2368" s="35"/>
      <c r="BZ2368" s="35"/>
      <c r="CA2368" s="35"/>
      <c r="CB2368" s="35"/>
      <c r="CC2368" s="35"/>
      <c r="CD2368" s="35"/>
      <c r="CE2368" s="35"/>
      <c r="CF2368" s="35"/>
      <c r="CG2368" s="35"/>
      <c r="CH2368" s="35"/>
      <c r="CI2368" s="35"/>
      <c r="CJ2368" s="35"/>
      <c r="CK2368" s="35"/>
      <c r="CL2368" s="35"/>
      <c r="CM2368" s="35"/>
      <c r="CN2368" s="35"/>
      <c r="CO2368" s="35"/>
      <c r="CP2368" s="35"/>
      <c r="CQ2368" s="35"/>
      <c r="CR2368" s="35"/>
      <c r="CS2368" s="35"/>
      <c r="CT2368" s="35"/>
      <c r="CU2368" s="35"/>
      <c r="CV2368" s="35"/>
      <c r="CW2368" s="35"/>
      <c r="CX2368" s="35"/>
      <c r="CY2368" s="35"/>
      <c r="CZ2368" s="35"/>
      <c r="DA2368" s="35"/>
      <c r="DB2368" s="35"/>
      <c r="DC2368" s="35"/>
      <c r="DD2368" s="35"/>
      <c r="DE2368" s="35"/>
      <c r="DF2368" s="35"/>
      <c r="DG2368" s="35"/>
      <c r="DH2368" s="35"/>
      <c r="DI2368" s="35"/>
      <c r="DJ2368" s="35"/>
      <c r="DK2368" s="35"/>
      <c r="DL2368" s="35"/>
      <c r="DM2368" s="35"/>
      <c r="DN2368" s="35"/>
      <c r="DO2368" s="35"/>
      <c r="DP2368" s="35"/>
      <c r="DQ2368" s="35"/>
      <c r="DR2368" s="35"/>
      <c r="DS2368" s="35"/>
      <c r="DT2368" s="35"/>
      <c r="DU2368" s="35"/>
      <c r="DV2368" s="35"/>
      <c r="DW2368" s="35"/>
      <c r="DX2368" s="35"/>
      <c r="DY2368" s="35"/>
      <c r="DZ2368" s="35"/>
      <c r="EA2368" s="35"/>
      <c r="EB2368" s="35"/>
      <c r="EC2368" s="35"/>
      <c r="ED2368" s="35"/>
      <c r="EE2368" s="35"/>
      <c r="EF2368" s="35"/>
      <c r="EG2368" s="35"/>
      <c r="EH2368" s="35"/>
      <c r="EI2368" s="35"/>
      <c r="EJ2368" s="35"/>
      <c r="EK2368" s="35"/>
      <c r="EL2368" s="35"/>
      <c r="EM2368" s="35"/>
      <c r="EN2368" s="35"/>
      <c r="EO2368" s="35"/>
      <c r="EP2368" s="35"/>
      <c r="EQ2368" s="35"/>
      <c r="ER2368" s="35"/>
      <c r="ES2368" s="35"/>
      <c r="ET2368" s="35"/>
      <c r="EU2368" s="35"/>
      <c r="EV2368" s="35"/>
      <c r="EW2368" s="35"/>
      <c r="EX2368" s="35"/>
      <c r="EY2368" s="35"/>
      <c r="EZ2368" s="35"/>
      <c r="FA2368" s="35"/>
      <c r="FB2368" s="35"/>
      <c r="FC2368" s="35"/>
      <c r="FD2368" s="35"/>
      <c r="FE2368" s="35"/>
      <c r="FF2368" s="35"/>
      <c r="FG2368" s="35"/>
      <c r="FH2368" s="35"/>
      <c r="FI2368" s="35"/>
      <c r="FJ2368" s="35"/>
      <c r="FK2368" s="35"/>
      <c r="FL2368" s="35"/>
      <c r="FM2368" s="35"/>
      <c r="FN2368" s="35"/>
      <c r="FO2368" s="35"/>
      <c r="FP2368" s="35"/>
      <c r="FQ2368" s="35"/>
      <c r="FR2368" s="35"/>
      <c r="FS2368" s="35"/>
      <c r="FT2368" s="35"/>
      <c r="FU2368" s="35"/>
      <c r="FV2368" s="35"/>
      <c r="FW2368" s="35"/>
      <c r="FX2368" s="35"/>
      <c r="FY2368" s="35"/>
      <c r="FZ2368" s="35"/>
    </row>
    <row r="2369" spans="1:182" x14ac:dyDescent="0.15">
      <c r="A2369" s="38">
        <f t="shared" si="713"/>
        <v>45813</v>
      </c>
      <c r="B2369" s="39" t="str">
        <f t="shared" ca="1" si="714"/>
        <v>n.d</v>
      </c>
      <c r="C2369" s="40">
        <f t="shared" si="715"/>
        <v>3137.2723529499999</v>
      </c>
      <c r="D2369" s="41">
        <f ca="1">IF(A2369&lt;$B$1,VLOOKUP(A2369,[1]DI!$A$4:$B$15000,2,FALSE),0)</f>
        <v>0</v>
      </c>
      <c r="E2369" s="40">
        <f t="shared" ca="1" si="716"/>
        <v>0</v>
      </c>
      <c r="F2369" s="42">
        <f t="shared" si="710"/>
        <v>1</v>
      </c>
      <c r="G2369" s="43">
        <f t="shared" ca="1" si="717"/>
        <v>1</v>
      </c>
      <c r="H2369" s="40">
        <f ca="1">TRUNC(PRODUCT(G$10:G2368),15)</f>
        <v>1.7040824080947301</v>
      </c>
      <c r="I2369" s="40">
        <f t="shared" ca="1" si="718"/>
        <v>1.67386656201636</v>
      </c>
      <c r="J2369" s="40">
        <f t="shared" ca="1" si="719"/>
        <v>1.0180515299999999</v>
      </c>
      <c r="K2369" s="42">
        <f t="shared" si="730"/>
        <v>2.7E-2</v>
      </c>
      <c r="L2369" s="63">
        <f t="shared" si="720"/>
        <v>45736</v>
      </c>
      <c r="M2369" s="64">
        <f t="shared" si="721"/>
        <v>52</v>
      </c>
      <c r="N2369" s="44">
        <f t="shared" si="722"/>
        <v>52</v>
      </c>
      <c r="O2369" s="40">
        <f t="shared" si="723"/>
        <v>1.0055126809999999</v>
      </c>
      <c r="P2369" s="65">
        <f t="shared" ca="1" si="724"/>
        <v>1.0236637230000001</v>
      </c>
      <c r="Q2369" s="40">
        <f t="shared" ca="1" si="725"/>
        <v>74.239543929999996</v>
      </c>
      <c r="R2369" s="44">
        <f>IF(VLOOKUP(A2369,$Z$12:$AI$125,8)=VLOOKUP(A2368,$Z$12:$AI$125,8),0,VLOOKUP(A2369,Z$12:$AI$125,8))</f>
        <v>0</v>
      </c>
      <c r="S2369" s="45">
        <f>IF(R2369&gt;0,VLOOKUP(R2369,Y$12:$AH$125,7),0)</f>
        <v>0</v>
      </c>
      <c r="T2369" s="40">
        <f t="shared" si="726"/>
        <v>0</v>
      </c>
      <c r="U2369" s="40">
        <f t="shared" ca="1" si="727"/>
        <v>74.239543929999996</v>
      </c>
      <c r="V2369" s="46" t="str">
        <f t="shared" si="728"/>
        <v>J=</v>
      </c>
      <c r="W2369" s="47">
        <f t="shared" si="729"/>
        <v>45922</v>
      </c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35"/>
      <c r="BD2369" s="35"/>
      <c r="BE2369" s="35"/>
      <c r="BF2369" s="35"/>
      <c r="BG2369" s="35"/>
      <c r="BH2369" s="35"/>
      <c r="BI2369" s="35"/>
      <c r="BJ2369" s="35"/>
      <c r="BK2369" s="35"/>
      <c r="BL2369" s="35"/>
      <c r="BM2369" s="35"/>
      <c r="BN2369" s="35"/>
      <c r="BO2369" s="35"/>
      <c r="BP2369" s="35"/>
      <c r="BQ2369" s="35"/>
      <c r="BR2369" s="35"/>
      <c r="BS2369" s="35"/>
      <c r="BT2369" s="35"/>
      <c r="BU2369" s="35"/>
      <c r="BV2369" s="35"/>
      <c r="BW2369" s="35"/>
      <c r="BX2369" s="35"/>
      <c r="BY2369" s="35"/>
      <c r="BZ2369" s="35"/>
      <c r="CA2369" s="35"/>
      <c r="CB2369" s="35"/>
      <c r="CC2369" s="35"/>
      <c r="CD2369" s="35"/>
      <c r="CE2369" s="35"/>
      <c r="CF2369" s="35"/>
      <c r="CG2369" s="35"/>
      <c r="CH2369" s="35"/>
      <c r="CI2369" s="35"/>
      <c r="CJ2369" s="35"/>
      <c r="CK2369" s="35"/>
      <c r="CL2369" s="35"/>
      <c r="CM2369" s="35"/>
      <c r="CN2369" s="35"/>
      <c r="CO2369" s="35"/>
      <c r="CP2369" s="35"/>
      <c r="CQ2369" s="35"/>
      <c r="CR2369" s="35"/>
      <c r="CS2369" s="35"/>
      <c r="CT2369" s="35"/>
      <c r="CU2369" s="35"/>
      <c r="CV2369" s="35"/>
      <c r="CW2369" s="35"/>
      <c r="CX2369" s="35"/>
      <c r="CY2369" s="35"/>
      <c r="CZ2369" s="35"/>
      <c r="DA2369" s="35"/>
      <c r="DB2369" s="35"/>
      <c r="DC2369" s="35"/>
      <c r="DD2369" s="35"/>
      <c r="DE2369" s="35"/>
      <c r="DF2369" s="35"/>
      <c r="DG2369" s="35"/>
      <c r="DH2369" s="35"/>
      <c r="DI2369" s="35"/>
      <c r="DJ2369" s="35"/>
      <c r="DK2369" s="35"/>
      <c r="DL2369" s="35"/>
      <c r="DM2369" s="35"/>
      <c r="DN2369" s="35"/>
      <c r="DO2369" s="35"/>
      <c r="DP2369" s="35"/>
      <c r="DQ2369" s="35"/>
      <c r="DR2369" s="35"/>
      <c r="DS2369" s="35"/>
      <c r="DT2369" s="35"/>
      <c r="DU2369" s="35"/>
      <c r="DV2369" s="35"/>
      <c r="DW2369" s="35"/>
      <c r="DX2369" s="35"/>
      <c r="DY2369" s="35"/>
      <c r="DZ2369" s="35"/>
      <c r="EA2369" s="35"/>
      <c r="EB2369" s="35"/>
      <c r="EC2369" s="35"/>
      <c r="ED2369" s="35"/>
      <c r="EE2369" s="35"/>
      <c r="EF2369" s="35"/>
      <c r="EG2369" s="35"/>
      <c r="EH2369" s="35"/>
      <c r="EI2369" s="35"/>
      <c r="EJ2369" s="35"/>
      <c r="EK2369" s="35"/>
      <c r="EL2369" s="35"/>
      <c r="EM2369" s="35"/>
      <c r="EN2369" s="35"/>
      <c r="EO2369" s="35"/>
      <c r="EP2369" s="35"/>
      <c r="EQ2369" s="35"/>
      <c r="ER2369" s="35"/>
      <c r="ES2369" s="35"/>
      <c r="ET2369" s="35"/>
      <c r="EU2369" s="35"/>
      <c r="EV2369" s="35"/>
      <c r="EW2369" s="35"/>
      <c r="EX2369" s="35"/>
      <c r="EY2369" s="35"/>
      <c r="EZ2369" s="35"/>
      <c r="FA2369" s="35"/>
      <c r="FB2369" s="35"/>
      <c r="FC2369" s="35"/>
      <c r="FD2369" s="35"/>
      <c r="FE2369" s="35"/>
      <c r="FF2369" s="35"/>
      <c r="FG2369" s="35"/>
      <c r="FH2369" s="35"/>
      <c r="FI2369" s="35"/>
      <c r="FJ2369" s="35"/>
      <c r="FK2369" s="35"/>
      <c r="FL2369" s="35"/>
      <c r="FM2369" s="35"/>
      <c r="FN2369" s="35"/>
      <c r="FO2369" s="35"/>
      <c r="FP2369" s="35"/>
      <c r="FQ2369" s="35"/>
      <c r="FR2369" s="35"/>
      <c r="FS2369" s="35"/>
      <c r="FT2369" s="35"/>
      <c r="FU2369" s="35"/>
      <c r="FV2369" s="35"/>
      <c r="FW2369" s="35"/>
      <c r="FX2369" s="35"/>
      <c r="FY2369" s="35"/>
      <c r="FZ2369" s="35"/>
    </row>
    <row r="2370" spans="1:182" x14ac:dyDescent="0.15">
      <c r="A2370" s="38">
        <f t="shared" si="713"/>
        <v>45814</v>
      </c>
      <c r="B2370" s="39" t="str">
        <f t="shared" ca="1" si="714"/>
        <v>n.d</v>
      </c>
      <c r="C2370" s="40">
        <f t="shared" si="715"/>
        <v>3137.2723529499999</v>
      </c>
      <c r="D2370" s="41">
        <f ca="1">IF(A2370&lt;$B$1,VLOOKUP(A2370,[1]DI!$A$4:$B$15000,2,FALSE),0)</f>
        <v>0</v>
      </c>
      <c r="E2370" s="40">
        <f t="shared" ca="1" si="716"/>
        <v>0</v>
      </c>
      <c r="F2370" s="42">
        <f t="shared" si="710"/>
        <v>1</v>
      </c>
      <c r="G2370" s="43">
        <f t="shared" ca="1" si="717"/>
        <v>1</v>
      </c>
      <c r="H2370" s="40">
        <f ca="1">TRUNC(PRODUCT(G$10:G2369),15)</f>
        <v>1.7040824080947301</v>
      </c>
      <c r="I2370" s="40">
        <f t="shared" ca="1" si="718"/>
        <v>1.67386656201636</v>
      </c>
      <c r="J2370" s="40">
        <f t="shared" ca="1" si="719"/>
        <v>1.0180515299999999</v>
      </c>
      <c r="K2370" s="42">
        <f t="shared" si="730"/>
        <v>2.7E-2</v>
      </c>
      <c r="L2370" s="63">
        <f t="shared" si="720"/>
        <v>45736</v>
      </c>
      <c r="M2370" s="64">
        <f t="shared" si="721"/>
        <v>53</v>
      </c>
      <c r="N2370" s="44">
        <f t="shared" si="722"/>
        <v>53</v>
      </c>
      <c r="O2370" s="40">
        <f t="shared" si="723"/>
        <v>1.005618991</v>
      </c>
      <c r="P2370" s="65">
        <f t="shared" ca="1" si="724"/>
        <v>1.0237719519999999</v>
      </c>
      <c r="Q2370" s="40">
        <f t="shared" ca="1" si="725"/>
        <v>74.579087779999995</v>
      </c>
      <c r="R2370" s="44">
        <f>IF(VLOOKUP(A2370,$Z$12:$AI$125,8)=VLOOKUP(A2369,$Z$12:$AI$125,8),0,VLOOKUP(A2370,Z$12:$AI$125,8))</f>
        <v>0</v>
      </c>
      <c r="S2370" s="45">
        <f>IF(R2370&gt;0,VLOOKUP(R2370,Y$12:$AH$125,7),0)</f>
        <v>0</v>
      </c>
      <c r="T2370" s="40">
        <f t="shared" si="726"/>
        <v>0</v>
      </c>
      <c r="U2370" s="40">
        <f t="shared" ca="1" si="727"/>
        <v>74.579087779999995</v>
      </c>
      <c r="V2370" s="46" t="str">
        <f t="shared" si="728"/>
        <v>J=</v>
      </c>
      <c r="W2370" s="47">
        <f t="shared" si="729"/>
        <v>45922</v>
      </c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35"/>
      <c r="BD2370" s="35"/>
      <c r="BE2370" s="35"/>
      <c r="BF2370" s="35"/>
      <c r="BG2370" s="35"/>
      <c r="BH2370" s="35"/>
      <c r="BI2370" s="35"/>
      <c r="BJ2370" s="35"/>
      <c r="BK2370" s="35"/>
      <c r="BL2370" s="35"/>
      <c r="BM2370" s="35"/>
      <c r="BN2370" s="35"/>
      <c r="BO2370" s="35"/>
      <c r="BP2370" s="35"/>
      <c r="BQ2370" s="35"/>
      <c r="BR2370" s="35"/>
      <c r="BS2370" s="35"/>
      <c r="BT2370" s="35"/>
      <c r="BU2370" s="35"/>
      <c r="BV2370" s="35"/>
      <c r="BW2370" s="35"/>
      <c r="BX2370" s="35"/>
      <c r="BY2370" s="35"/>
      <c r="BZ2370" s="35"/>
      <c r="CA2370" s="35"/>
      <c r="CB2370" s="35"/>
      <c r="CC2370" s="35"/>
      <c r="CD2370" s="35"/>
      <c r="CE2370" s="35"/>
      <c r="CF2370" s="35"/>
      <c r="CG2370" s="35"/>
      <c r="CH2370" s="35"/>
      <c r="CI2370" s="35"/>
      <c r="CJ2370" s="35"/>
      <c r="CK2370" s="35"/>
      <c r="CL2370" s="35"/>
      <c r="CM2370" s="35"/>
      <c r="CN2370" s="35"/>
      <c r="CO2370" s="35"/>
      <c r="CP2370" s="35"/>
      <c r="CQ2370" s="35"/>
      <c r="CR2370" s="35"/>
      <c r="CS2370" s="35"/>
      <c r="CT2370" s="35"/>
      <c r="CU2370" s="35"/>
      <c r="CV2370" s="35"/>
      <c r="CW2370" s="35"/>
      <c r="CX2370" s="35"/>
      <c r="CY2370" s="35"/>
      <c r="CZ2370" s="35"/>
      <c r="DA2370" s="35"/>
      <c r="DB2370" s="35"/>
      <c r="DC2370" s="35"/>
      <c r="DD2370" s="35"/>
      <c r="DE2370" s="35"/>
      <c r="DF2370" s="35"/>
      <c r="DG2370" s="35"/>
      <c r="DH2370" s="35"/>
      <c r="DI2370" s="35"/>
      <c r="DJ2370" s="35"/>
      <c r="DK2370" s="35"/>
      <c r="DL2370" s="35"/>
      <c r="DM2370" s="35"/>
      <c r="DN2370" s="35"/>
      <c r="DO2370" s="35"/>
      <c r="DP2370" s="35"/>
      <c r="DQ2370" s="35"/>
      <c r="DR2370" s="35"/>
      <c r="DS2370" s="35"/>
      <c r="DT2370" s="35"/>
      <c r="DU2370" s="35"/>
      <c r="DV2370" s="35"/>
      <c r="DW2370" s="35"/>
      <c r="DX2370" s="35"/>
      <c r="DY2370" s="35"/>
      <c r="DZ2370" s="35"/>
      <c r="EA2370" s="35"/>
      <c r="EB2370" s="35"/>
      <c r="EC2370" s="35"/>
      <c r="ED2370" s="35"/>
      <c r="EE2370" s="35"/>
      <c r="EF2370" s="35"/>
      <c r="EG2370" s="35"/>
      <c r="EH2370" s="35"/>
      <c r="EI2370" s="35"/>
      <c r="EJ2370" s="35"/>
      <c r="EK2370" s="35"/>
      <c r="EL2370" s="35"/>
      <c r="EM2370" s="35"/>
      <c r="EN2370" s="35"/>
      <c r="EO2370" s="35"/>
      <c r="EP2370" s="35"/>
      <c r="EQ2370" s="35"/>
      <c r="ER2370" s="35"/>
      <c r="ES2370" s="35"/>
      <c r="ET2370" s="35"/>
      <c r="EU2370" s="35"/>
      <c r="EV2370" s="35"/>
      <c r="EW2370" s="35"/>
      <c r="EX2370" s="35"/>
      <c r="EY2370" s="35"/>
      <c r="EZ2370" s="35"/>
      <c r="FA2370" s="35"/>
      <c r="FB2370" s="35"/>
      <c r="FC2370" s="35"/>
      <c r="FD2370" s="35"/>
      <c r="FE2370" s="35"/>
      <c r="FF2370" s="35"/>
      <c r="FG2370" s="35"/>
      <c r="FH2370" s="35"/>
      <c r="FI2370" s="35"/>
      <c r="FJ2370" s="35"/>
      <c r="FK2370" s="35"/>
      <c r="FL2370" s="35"/>
      <c r="FM2370" s="35"/>
      <c r="FN2370" s="35"/>
      <c r="FO2370" s="35"/>
      <c r="FP2370" s="35"/>
      <c r="FQ2370" s="35"/>
      <c r="FR2370" s="35"/>
      <c r="FS2370" s="35"/>
      <c r="FT2370" s="35"/>
      <c r="FU2370" s="35"/>
      <c r="FV2370" s="35"/>
      <c r="FW2370" s="35"/>
      <c r="FX2370" s="35"/>
      <c r="FY2370" s="35"/>
      <c r="FZ2370" s="35"/>
    </row>
    <row r="2371" spans="1:182" x14ac:dyDescent="0.15">
      <c r="A2371" s="38">
        <f t="shared" si="713"/>
        <v>45815</v>
      </c>
      <c r="B2371" s="39" t="str">
        <f t="shared" ca="1" si="714"/>
        <v>n.d</v>
      </c>
      <c r="C2371" s="40">
        <f t="shared" si="715"/>
        <v>3137.2723529499999</v>
      </c>
      <c r="D2371" s="41">
        <f ca="1">IF(A2371&lt;$B$1,VLOOKUP(A2371,[1]DI!$A$4:$B$15000,2,FALSE),0)</f>
        <v>0</v>
      </c>
      <c r="E2371" s="40">
        <f t="shared" ca="1" si="716"/>
        <v>0</v>
      </c>
      <c r="F2371" s="42">
        <f t="shared" si="710"/>
        <v>1</v>
      </c>
      <c r="G2371" s="43">
        <f t="shared" ca="1" si="717"/>
        <v>1</v>
      </c>
      <c r="H2371" s="40">
        <f ca="1">TRUNC(PRODUCT(G$10:G2370),15)</f>
        <v>1.7040824080947301</v>
      </c>
      <c r="I2371" s="40">
        <f t="shared" ca="1" si="718"/>
        <v>1.67386656201636</v>
      </c>
      <c r="J2371" s="40">
        <f t="shared" ca="1" si="719"/>
        <v>1.0180515299999999</v>
      </c>
      <c r="K2371" s="42">
        <f t="shared" si="730"/>
        <v>2.7E-2</v>
      </c>
      <c r="L2371" s="63">
        <f t="shared" si="720"/>
        <v>45736</v>
      </c>
      <c r="M2371" s="64">
        <f t="shared" si="721"/>
        <v>53</v>
      </c>
      <c r="N2371" s="44">
        <f t="shared" si="722"/>
        <v>54</v>
      </c>
      <c r="O2371" s="40">
        <f t="shared" si="723"/>
        <v>1.0057253129999999</v>
      </c>
      <c r="P2371" s="65">
        <f t="shared" ca="1" si="724"/>
        <v>1.023880194</v>
      </c>
      <c r="Q2371" s="40">
        <f t="shared" ca="1" si="725"/>
        <v>74.918672409999999</v>
      </c>
      <c r="R2371" s="44">
        <f>IF(VLOOKUP(A2371,$Z$12:$AI$125,8)=VLOOKUP(A2370,$Z$12:$AI$125,8),0,VLOOKUP(A2371,Z$12:$AI$125,8))</f>
        <v>0</v>
      </c>
      <c r="S2371" s="45">
        <f>IF(R2371&gt;0,VLOOKUP(R2371,Y$12:$AH$125,7),0)</f>
        <v>0</v>
      </c>
      <c r="T2371" s="40">
        <f t="shared" si="726"/>
        <v>0</v>
      </c>
      <c r="U2371" s="40">
        <f t="shared" ca="1" si="727"/>
        <v>74.918672409999999</v>
      </c>
      <c r="V2371" s="46" t="str">
        <f t="shared" si="728"/>
        <v>J=</v>
      </c>
      <c r="W2371" s="47">
        <f t="shared" si="729"/>
        <v>45922</v>
      </c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35"/>
      <c r="BD2371" s="35"/>
      <c r="BE2371" s="35"/>
      <c r="BF2371" s="35"/>
      <c r="BG2371" s="35"/>
      <c r="BH2371" s="35"/>
      <c r="BI2371" s="35"/>
      <c r="BJ2371" s="35"/>
      <c r="BK2371" s="35"/>
      <c r="BL2371" s="35"/>
      <c r="BM2371" s="35"/>
      <c r="BN2371" s="35"/>
      <c r="BO2371" s="35"/>
      <c r="BP2371" s="35"/>
      <c r="BQ2371" s="35"/>
      <c r="BR2371" s="35"/>
      <c r="BS2371" s="35"/>
      <c r="BT2371" s="35"/>
      <c r="BU2371" s="35"/>
      <c r="BV2371" s="35"/>
      <c r="BW2371" s="35"/>
      <c r="BX2371" s="35"/>
      <c r="BY2371" s="35"/>
      <c r="BZ2371" s="35"/>
      <c r="CA2371" s="35"/>
      <c r="CB2371" s="35"/>
      <c r="CC2371" s="35"/>
      <c r="CD2371" s="35"/>
      <c r="CE2371" s="35"/>
      <c r="CF2371" s="35"/>
      <c r="CG2371" s="35"/>
      <c r="CH2371" s="35"/>
      <c r="CI2371" s="35"/>
      <c r="CJ2371" s="35"/>
      <c r="CK2371" s="35"/>
      <c r="CL2371" s="35"/>
      <c r="CM2371" s="35"/>
      <c r="CN2371" s="35"/>
      <c r="CO2371" s="35"/>
      <c r="CP2371" s="35"/>
      <c r="CQ2371" s="35"/>
      <c r="CR2371" s="35"/>
      <c r="CS2371" s="35"/>
      <c r="CT2371" s="35"/>
      <c r="CU2371" s="35"/>
      <c r="CV2371" s="35"/>
      <c r="CW2371" s="35"/>
      <c r="CX2371" s="35"/>
      <c r="CY2371" s="35"/>
      <c r="CZ2371" s="35"/>
      <c r="DA2371" s="35"/>
      <c r="DB2371" s="35"/>
      <c r="DC2371" s="35"/>
      <c r="DD2371" s="35"/>
      <c r="DE2371" s="35"/>
      <c r="DF2371" s="35"/>
      <c r="DG2371" s="35"/>
      <c r="DH2371" s="35"/>
      <c r="DI2371" s="35"/>
      <c r="DJ2371" s="35"/>
      <c r="DK2371" s="35"/>
      <c r="DL2371" s="35"/>
      <c r="DM2371" s="35"/>
      <c r="DN2371" s="35"/>
      <c r="DO2371" s="35"/>
      <c r="DP2371" s="35"/>
      <c r="DQ2371" s="35"/>
      <c r="DR2371" s="35"/>
      <c r="DS2371" s="35"/>
      <c r="DT2371" s="35"/>
      <c r="DU2371" s="35"/>
      <c r="DV2371" s="35"/>
      <c r="DW2371" s="35"/>
      <c r="DX2371" s="35"/>
      <c r="DY2371" s="35"/>
      <c r="DZ2371" s="35"/>
      <c r="EA2371" s="35"/>
      <c r="EB2371" s="35"/>
      <c r="EC2371" s="35"/>
      <c r="ED2371" s="35"/>
      <c r="EE2371" s="35"/>
      <c r="EF2371" s="35"/>
      <c r="EG2371" s="35"/>
      <c r="EH2371" s="35"/>
      <c r="EI2371" s="35"/>
      <c r="EJ2371" s="35"/>
      <c r="EK2371" s="35"/>
      <c r="EL2371" s="35"/>
      <c r="EM2371" s="35"/>
      <c r="EN2371" s="35"/>
      <c r="EO2371" s="35"/>
      <c r="EP2371" s="35"/>
      <c r="EQ2371" s="35"/>
      <c r="ER2371" s="35"/>
      <c r="ES2371" s="35"/>
      <c r="ET2371" s="35"/>
      <c r="EU2371" s="35"/>
      <c r="EV2371" s="35"/>
      <c r="EW2371" s="35"/>
      <c r="EX2371" s="35"/>
      <c r="EY2371" s="35"/>
      <c r="EZ2371" s="35"/>
      <c r="FA2371" s="35"/>
      <c r="FB2371" s="35"/>
      <c r="FC2371" s="35"/>
      <c r="FD2371" s="35"/>
      <c r="FE2371" s="35"/>
      <c r="FF2371" s="35"/>
      <c r="FG2371" s="35"/>
      <c r="FH2371" s="35"/>
      <c r="FI2371" s="35"/>
      <c r="FJ2371" s="35"/>
      <c r="FK2371" s="35"/>
      <c r="FL2371" s="35"/>
      <c r="FM2371" s="35"/>
      <c r="FN2371" s="35"/>
      <c r="FO2371" s="35"/>
      <c r="FP2371" s="35"/>
      <c r="FQ2371" s="35"/>
      <c r="FR2371" s="35"/>
      <c r="FS2371" s="35"/>
      <c r="FT2371" s="35"/>
      <c r="FU2371" s="35"/>
      <c r="FV2371" s="35"/>
      <c r="FW2371" s="35"/>
      <c r="FX2371" s="35"/>
      <c r="FY2371" s="35"/>
      <c r="FZ2371" s="35"/>
    </row>
    <row r="2372" spans="1:182" x14ac:dyDescent="0.15">
      <c r="A2372" s="38">
        <f t="shared" si="713"/>
        <v>45816</v>
      </c>
      <c r="B2372" s="39" t="str">
        <f t="shared" ca="1" si="714"/>
        <v>n.d</v>
      </c>
      <c r="C2372" s="40">
        <f t="shared" si="715"/>
        <v>3137.2723529499999</v>
      </c>
      <c r="D2372" s="41">
        <f ca="1">IF(A2372&lt;$B$1,VLOOKUP(A2372,[1]DI!$A$4:$B$15000,2,FALSE),0)</f>
        <v>0</v>
      </c>
      <c r="E2372" s="40">
        <f t="shared" ca="1" si="716"/>
        <v>0</v>
      </c>
      <c r="F2372" s="42">
        <f t="shared" si="710"/>
        <v>1</v>
      </c>
      <c r="G2372" s="43">
        <f t="shared" ca="1" si="717"/>
        <v>1</v>
      </c>
      <c r="H2372" s="40">
        <f ca="1">TRUNC(PRODUCT(G$10:G2371),15)</f>
        <v>1.7040824080947301</v>
      </c>
      <c r="I2372" s="40">
        <f t="shared" ca="1" si="718"/>
        <v>1.67386656201636</v>
      </c>
      <c r="J2372" s="40">
        <f t="shared" ca="1" si="719"/>
        <v>1.0180515299999999</v>
      </c>
      <c r="K2372" s="42">
        <f t="shared" si="730"/>
        <v>2.7E-2</v>
      </c>
      <c r="L2372" s="63">
        <f t="shared" si="720"/>
        <v>45736</v>
      </c>
      <c r="M2372" s="64">
        <f t="shared" si="721"/>
        <v>53</v>
      </c>
      <c r="N2372" s="44">
        <f t="shared" si="722"/>
        <v>54</v>
      </c>
      <c r="O2372" s="40">
        <f t="shared" si="723"/>
        <v>1.0057253129999999</v>
      </c>
      <c r="P2372" s="65">
        <f t="shared" ca="1" si="724"/>
        <v>1.023880194</v>
      </c>
      <c r="Q2372" s="40">
        <f t="shared" ca="1" si="725"/>
        <v>74.918672409999999</v>
      </c>
      <c r="R2372" s="44">
        <f>IF(VLOOKUP(A2372,$Z$12:$AI$125,8)=VLOOKUP(A2371,$Z$12:$AI$125,8),0,VLOOKUP(A2372,Z$12:$AI$125,8))</f>
        <v>0</v>
      </c>
      <c r="S2372" s="45">
        <f>IF(R2372&gt;0,VLOOKUP(R2372,Y$12:$AH$125,7),0)</f>
        <v>0</v>
      </c>
      <c r="T2372" s="40">
        <f t="shared" si="726"/>
        <v>0</v>
      </c>
      <c r="U2372" s="40">
        <f t="shared" ca="1" si="727"/>
        <v>74.918672409999999</v>
      </c>
      <c r="V2372" s="46" t="str">
        <f t="shared" si="728"/>
        <v>J=</v>
      </c>
      <c r="W2372" s="47">
        <f t="shared" si="729"/>
        <v>45922</v>
      </c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35"/>
      <c r="BD2372" s="35"/>
      <c r="BE2372" s="35"/>
      <c r="BF2372" s="35"/>
      <c r="BG2372" s="35"/>
      <c r="BH2372" s="35"/>
      <c r="BI2372" s="35"/>
      <c r="BJ2372" s="35"/>
      <c r="BK2372" s="35"/>
      <c r="BL2372" s="35"/>
      <c r="BM2372" s="35"/>
      <c r="BN2372" s="35"/>
      <c r="BO2372" s="35"/>
      <c r="BP2372" s="35"/>
      <c r="BQ2372" s="35"/>
      <c r="BR2372" s="35"/>
      <c r="BS2372" s="35"/>
      <c r="BT2372" s="35"/>
      <c r="BU2372" s="35"/>
      <c r="BV2372" s="35"/>
      <c r="BW2372" s="35"/>
      <c r="BX2372" s="35"/>
      <c r="BY2372" s="35"/>
      <c r="BZ2372" s="35"/>
      <c r="CA2372" s="35"/>
      <c r="CB2372" s="35"/>
      <c r="CC2372" s="35"/>
      <c r="CD2372" s="35"/>
      <c r="CE2372" s="35"/>
      <c r="CF2372" s="35"/>
      <c r="CG2372" s="35"/>
      <c r="CH2372" s="35"/>
      <c r="CI2372" s="35"/>
      <c r="CJ2372" s="35"/>
      <c r="CK2372" s="35"/>
      <c r="CL2372" s="35"/>
      <c r="CM2372" s="35"/>
      <c r="CN2372" s="35"/>
      <c r="CO2372" s="35"/>
      <c r="CP2372" s="35"/>
      <c r="CQ2372" s="35"/>
      <c r="CR2372" s="35"/>
      <c r="CS2372" s="35"/>
      <c r="CT2372" s="35"/>
      <c r="CU2372" s="35"/>
      <c r="CV2372" s="35"/>
      <c r="CW2372" s="35"/>
      <c r="CX2372" s="35"/>
      <c r="CY2372" s="35"/>
      <c r="CZ2372" s="35"/>
      <c r="DA2372" s="35"/>
      <c r="DB2372" s="35"/>
      <c r="DC2372" s="35"/>
      <c r="DD2372" s="35"/>
      <c r="DE2372" s="35"/>
      <c r="DF2372" s="35"/>
      <c r="DG2372" s="35"/>
      <c r="DH2372" s="35"/>
      <c r="DI2372" s="35"/>
      <c r="DJ2372" s="35"/>
      <c r="DK2372" s="35"/>
      <c r="DL2372" s="35"/>
      <c r="DM2372" s="35"/>
      <c r="DN2372" s="35"/>
      <c r="DO2372" s="35"/>
      <c r="DP2372" s="35"/>
      <c r="DQ2372" s="35"/>
      <c r="DR2372" s="35"/>
      <c r="DS2372" s="35"/>
      <c r="DT2372" s="35"/>
      <c r="DU2372" s="35"/>
      <c r="DV2372" s="35"/>
      <c r="DW2372" s="35"/>
      <c r="DX2372" s="35"/>
      <c r="DY2372" s="35"/>
      <c r="DZ2372" s="35"/>
      <c r="EA2372" s="35"/>
      <c r="EB2372" s="35"/>
      <c r="EC2372" s="35"/>
      <c r="ED2372" s="35"/>
      <c r="EE2372" s="35"/>
      <c r="EF2372" s="35"/>
      <c r="EG2372" s="35"/>
      <c r="EH2372" s="35"/>
      <c r="EI2372" s="35"/>
      <c r="EJ2372" s="35"/>
      <c r="EK2372" s="35"/>
      <c r="EL2372" s="35"/>
      <c r="EM2372" s="35"/>
      <c r="EN2372" s="35"/>
      <c r="EO2372" s="35"/>
      <c r="EP2372" s="35"/>
      <c r="EQ2372" s="35"/>
      <c r="ER2372" s="35"/>
      <c r="ES2372" s="35"/>
      <c r="ET2372" s="35"/>
      <c r="EU2372" s="35"/>
      <c r="EV2372" s="35"/>
      <c r="EW2372" s="35"/>
      <c r="EX2372" s="35"/>
      <c r="EY2372" s="35"/>
      <c r="EZ2372" s="35"/>
      <c r="FA2372" s="35"/>
      <c r="FB2372" s="35"/>
      <c r="FC2372" s="35"/>
      <c r="FD2372" s="35"/>
      <c r="FE2372" s="35"/>
      <c r="FF2372" s="35"/>
      <c r="FG2372" s="35"/>
      <c r="FH2372" s="35"/>
      <c r="FI2372" s="35"/>
      <c r="FJ2372" s="35"/>
      <c r="FK2372" s="35"/>
      <c r="FL2372" s="35"/>
      <c r="FM2372" s="35"/>
      <c r="FN2372" s="35"/>
      <c r="FO2372" s="35"/>
      <c r="FP2372" s="35"/>
      <c r="FQ2372" s="35"/>
      <c r="FR2372" s="35"/>
      <c r="FS2372" s="35"/>
      <c r="FT2372" s="35"/>
      <c r="FU2372" s="35"/>
      <c r="FV2372" s="35"/>
      <c r="FW2372" s="35"/>
      <c r="FX2372" s="35"/>
      <c r="FY2372" s="35"/>
      <c r="FZ2372" s="35"/>
    </row>
    <row r="2373" spans="1:182" x14ac:dyDescent="0.15">
      <c r="A2373" s="38">
        <f t="shared" si="713"/>
        <v>45817</v>
      </c>
      <c r="B2373" s="39" t="str">
        <f t="shared" ca="1" si="714"/>
        <v>n.d</v>
      </c>
      <c r="C2373" s="40">
        <f t="shared" si="715"/>
        <v>3137.2723529499999</v>
      </c>
      <c r="D2373" s="41">
        <f ca="1">IF(A2373&lt;$B$1,VLOOKUP(A2373,[1]DI!$A$4:$B$15000,2,FALSE),0)</f>
        <v>0</v>
      </c>
      <c r="E2373" s="40">
        <f t="shared" ca="1" si="716"/>
        <v>0</v>
      </c>
      <c r="F2373" s="42">
        <f t="shared" si="710"/>
        <v>1</v>
      </c>
      <c r="G2373" s="43">
        <f t="shared" ca="1" si="717"/>
        <v>1</v>
      </c>
      <c r="H2373" s="40">
        <f ca="1">TRUNC(PRODUCT(G$10:G2372),15)</f>
        <v>1.7040824080947301</v>
      </c>
      <c r="I2373" s="40">
        <f t="shared" ca="1" si="718"/>
        <v>1.67386656201636</v>
      </c>
      <c r="J2373" s="40">
        <f t="shared" ca="1" si="719"/>
        <v>1.0180515299999999</v>
      </c>
      <c r="K2373" s="42">
        <f t="shared" si="730"/>
        <v>2.7E-2</v>
      </c>
      <c r="L2373" s="63">
        <f t="shared" si="720"/>
        <v>45736</v>
      </c>
      <c r="M2373" s="64">
        <f t="shared" si="721"/>
        <v>54</v>
      </c>
      <c r="N2373" s="44">
        <f t="shared" si="722"/>
        <v>54</v>
      </c>
      <c r="O2373" s="40">
        <f t="shared" si="723"/>
        <v>1.0057253129999999</v>
      </c>
      <c r="P2373" s="65">
        <f t="shared" ca="1" si="724"/>
        <v>1.023880194</v>
      </c>
      <c r="Q2373" s="40">
        <f t="shared" ca="1" si="725"/>
        <v>74.918672409999999</v>
      </c>
      <c r="R2373" s="44">
        <f>IF(VLOOKUP(A2373,$Z$12:$AI$125,8)=VLOOKUP(A2372,$Z$12:$AI$125,8),0,VLOOKUP(A2373,Z$12:$AI$125,8))</f>
        <v>0</v>
      </c>
      <c r="S2373" s="45">
        <f>IF(R2373&gt;0,VLOOKUP(R2373,Y$12:$AH$125,7),0)</f>
        <v>0</v>
      </c>
      <c r="T2373" s="40">
        <f t="shared" si="726"/>
        <v>0</v>
      </c>
      <c r="U2373" s="40">
        <f t="shared" ca="1" si="727"/>
        <v>74.918672409999999</v>
      </c>
      <c r="V2373" s="46" t="str">
        <f t="shared" si="728"/>
        <v>J=</v>
      </c>
      <c r="W2373" s="47">
        <f t="shared" si="729"/>
        <v>45922</v>
      </c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35"/>
      <c r="BD2373" s="35"/>
      <c r="BE2373" s="35"/>
      <c r="BF2373" s="35"/>
      <c r="BG2373" s="35"/>
      <c r="BH2373" s="35"/>
      <c r="BI2373" s="35"/>
      <c r="BJ2373" s="35"/>
      <c r="BK2373" s="35"/>
      <c r="BL2373" s="35"/>
      <c r="BM2373" s="35"/>
      <c r="BN2373" s="35"/>
      <c r="BO2373" s="35"/>
      <c r="BP2373" s="35"/>
      <c r="BQ2373" s="35"/>
      <c r="BR2373" s="35"/>
      <c r="BS2373" s="35"/>
      <c r="BT2373" s="35"/>
      <c r="BU2373" s="35"/>
      <c r="BV2373" s="35"/>
      <c r="BW2373" s="35"/>
      <c r="BX2373" s="35"/>
      <c r="BY2373" s="35"/>
      <c r="BZ2373" s="35"/>
      <c r="CA2373" s="35"/>
      <c r="CB2373" s="35"/>
      <c r="CC2373" s="35"/>
      <c r="CD2373" s="35"/>
      <c r="CE2373" s="35"/>
      <c r="CF2373" s="35"/>
      <c r="CG2373" s="35"/>
      <c r="CH2373" s="35"/>
      <c r="CI2373" s="35"/>
      <c r="CJ2373" s="35"/>
      <c r="CK2373" s="35"/>
      <c r="CL2373" s="35"/>
      <c r="CM2373" s="35"/>
      <c r="CN2373" s="35"/>
      <c r="CO2373" s="35"/>
      <c r="CP2373" s="35"/>
      <c r="CQ2373" s="35"/>
      <c r="CR2373" s="35"/>
      <c r="CS2373" s="35"/>
      <c r="CT2373" s="35"/>
      <c r="CU2373" s="35"/>
      <c r="CV2373" s="35"/>
      <c r="CW2373" s="35"/>
      <c r="CX2373" s="35"/>
      <c r="CY2373" s="35"/>
      <c r="CZ2373" s="35"/>
      <c r="DA2373" s="35"/>
      <c r="DB2373" s="35"/>
      <c r="DC2373" s="35"/>
      <c r="DD2373" s="35"/>
      <c r="DE2373" s="35"/>
      <c r="DF2373" s="35"/>
      <c r="DG2373" s="35"/>
      <c r="DH2373" s="35"/>
      <c r="DI2373" s="35"/>
      <c r="DJ2373" s="35"/>
      <c r="DK2373" s="35"/>
      <c r="DL2373" s="35"/>
      <c r="DM2373" s="35"/>
      <c r="DN2373" s="35"/>
      <c r="DO2373" s="35"/>
      <c r="DP2373" s="35"/>
      <c r="DQ2373" s="35"/>
      <c r="DR2373" s="35"/>
      <c r="DS2373" s="35"/>
      <c r="DT2373" s="35"/>
      <c r="DU2373" s="35"/>
      <c r="DV2373" s="35"/>
      <c r="DW2373" s="35"/>
      <c r="DX2373" s="35"/>
      <c r="DY2373" s="35"/>
      <c r="DZ2373" s="35"/>
      <c r="EA2373" s="35"/>
      <c r="EB2373" s="35"/>
      <c r="EC2373" s="35"/>
      <c r="ED2373" s="35"/>
      <c r="EE2373" s="35"/>
      <c r="EF2373" s="35"/>
      <c r="EG2373" s="35"/>
      <c r="EH2373" s="35"/>
      <c r="EI2373" s="35"/>
      <c r="EJ2373" s="35"/>
      <c r="EK2373" s="35"/>
      <c r="EL2373" s="35"/>
      <c r="EM2373" s="35"/>
      <c r="EN2373" s="35"/>
      <c r="EO2373" s="35"/>
      <c r="EP2373" s="35"/>
      <c r="EQ2373" s="35"/>
      <c r="ER2373" s="35"/>
      <c r="ES2373" s="35"/>
      <c r="ET2373" s="35"/>
      <c r="EU2373" s="35"/>
      <c r="EV2373" s="35"/>
      <c r="EW2373" s="35"/>
      <c r="EX2373" s="35"/>
      <c r="EY2373" s="35"/>
      <c r="EZ2373" s="35"/>
      <c r="FA2373" s="35"/>
      <c r="FB2373" s="35"/>
      <c r="FC2373" s="35"/>
      <c r="FD2373" s="35"/>
      <c r="FE2373" s="35"/>
      <c r="FF2373" s="35"/>
      <c r="FG2373" s="35"/>
      <c r="FH2373" s="35"/>
      <c r="FI2373" s="35"/>
      <c r="FJ2373" s="35"/>
      <c r="FK2373" s="35"/>
      <c r="FL2373" s="35"/>
      <c r="FM2373" s="35"/>
      <c r="FN2373" s="35"/>
      <c r="FO2373" s="35"/>
      <c r="FP2373" s="35"/>
      <c r="FQ2373" s="35"/>
      <c r="FR2373" s="35"/>
      <c r="FS2373" s="35"/>
      <c r="FT2373" s="35"/>
      <c r="FU2373" s="35"/>
      <c r="FV2373" s="35"/>
      <c r="FW2373" s="35"/>
      <c r="FX2373" s="35"/>
      <c r="FY2373" s="35"/>
      <c r="FZ2373" s="35"/>
    </row>
    <row r="2374" spans="1:182" x14ac:dyDescent="0.15">
      <c r="A2374" s="38">
        <f t="shared" si="713"/>
        <v>45818</v>
      </c>
      <c r="B2374" s="39" t="str">
        <f t="shared" ca="1" si="714"/>
        <v>n.d</v>
      </c>
      <c r="C2374" s="40">
        <f t="shared" si="715"/>
        <v>3137.2723529499999</v>
      </c>
      <c r="D2374" s="41">
        <f ca="1">IF(A2374&lt;$B$1,VLOOKUP(A2374,[1]DI!$A$4:$B$15000,2,FALSE),0)</f>
        <v>0</v>
      </c>
      <c r="E2374" s="40">
        <f t="shared" ca="1" si="716"/>
        <v>0</v>
      </c>
      <c r="F2374" s="42">
        <f t="shared" si="710"/>
        <v>1</v>
      </c>
      <c r="G2374" s="43">
        <f t="shared" ca="1" si="717"/>
        <v>1</v>
      </c>
      <c r="H2374" s="40">
        <f ca="1">TRUNC(PRODUCT(G$10:G2373),15)</f>
        <v>1.7040824080947301</v>
      </c>
      <c r="I2374" s="40">
        <f t="shared" ca="1" si="718"/>
        <v>1.67386656201636</v>
      </c>
      <c r="J2374" s="40">
        <f t="shared" ca="1" si="719"/>
        <v>1.0180515299999999</v>
      </c>
      <c r="K2374" s="42">
        <f t="shared" si="730"/>
        <v>2.7E-2</v>
      </c>
      <c r="L2374" s="63">
        <f t="shared" si="720"/>
        <v>45736</v>
      </c>
      <c r="M2374" s="64">
        <f t="shared" si="721"/>
        <v>55</v>
      </c>
      <c r="N2374" s="44">
        <f t="shared" si="722"/>
        <v>55</v>
      </c>
      <c r="O2374" s="40">
        <f t="shared" si="723"/>
        <v>1.005831645</v>
      </c>
      <c r="P2374" s="65">
        <f t="shared" ca="1" si="724"/>
        <v>1.0239884450000001</v>
      </c>
      <c r="Q2374" s="40">
        <f t="shared" ca="1" si="725"/>
        <v>75.258285279999996</v>
      </c>
      <c r="R2374" s="44">
        <f>IF(VLOOKUP(A2374,$Z$12:$AI$125,8)=VLOOKUP(A2373,$Z$12:$AI$125,8),0,VLOOKUP(A2374,Z$12:$AI$125,8))</f>
        <v>0</v>
      </c>
      <c r="S2374" s="45">
        <f>IF(R2374&gt;0,VLOOKUP(R2374,Y$12:$AH$125,7),0)</f>
        <v>0</v>
      </c>
      <c r="T2374" s="40">
        <f t="shared" si="726"/>
        <v>0</v>
      </c>
      <c r="U2374" s="40">
        <f t="shared" ca="1" si="727"/>
        <v>75.258285279999996</v>
      </c>
      <c r="V2374" s="46" t="str">
        <f t="shared" si="728"/>
        <v>J=</v>
      </c>
      <c r="W2374" s="47">
        <f t="shared" si="729"/>
        <v>45922</v>
      </c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35"/>
      <c r="BD2374" s="35"/>
      <c r="BE2374" s="35"/>
      <c r="BF2374" s="35"/>
      <c r="BG2374" s="35"/>
      <c r="BH2374" s="35"/>
      <c r="BI2374" s="35"/>
      <c r="BJ2374" s="35"/>
      <c r="BK2374" s="35"/>
      <c r="BL2374" s="35"/>
      <c r="BM2374" s="35"/>
      <c r="BN2374" s="35"/>
      <c r="BO2374" s="35"/>
      <c r="BP2374" s="35"/>
      <c r="BQ2374" s="35"/>
      <c r="BR2374" s="35"/>
      <c r="BS2374" s="35"/>
      <c r="BT2374" s="35"/>
      <c r="BU2374" s="35"/>
      <c r="BV2374" s="35"/>
      <c r="BW2374" s="35"/>
      <c r="BX2374" s="35"/>
      <c r="BY2374" s="35"/>
      <c r="BZ2374" s="35"/>
      <c r="CA2374" s="35"/>
      <c r="CB2374" s="35"/>
      <c r="CC2374" s="35"/>
      <c r="CD2374" s="35"/>
      <c r="CE2374" s="35"/>
      <c r="CF2374" s="35"/>
      <c r="CG2374" s="35"/>
      <c r="CH2374" s="35"/>
      <c r="CI2374" s="35"/>
      <c r="CJ2374" s="35"/>
      <c r="CK2374" s="35"/>
      <c r="CL2374" s="35"/>
      <c r="CM2374" s="35"/>
      <c r="CN2374" s="35"/>
      <c r="CO2374" s="35"/>
      <c r="CP2374" s="35"/>
      <c r="CQ2374" s="35"/>
      <c r="CR2374" s="35"/>
      <c r="CS2374" s="35"/>
      <c r="CT2374" s="35"/>
      <c r="CU2374" s="35"/>
      <c r="CV2374" s="35"/>
      <c r="CW2374" s="35"/>
      <c r="CX2374" s="35"/>
      <c r="CY2374" s="35"/>
      <c r="CZ2374" s="35"/>
      <c r="DA2374" s="35"/>
      <c r="DB2374" s="35"/>
      <c r="DC2374" s="35"/>
      <c r="DD2374" s="35"/>
      <c r="DE2374" s="35"/>
      <c r="DF2374" s="35"/>
      <c r="DG2374" s="35"/>
      <c r="DH2374" s="35"/>
      <c r="DI2374" s="35"/>
      <c r="DJ2374" s="35"/>
      <c r="DK2374" s="35"/>
      <c r="DL2374" s="35"/>
      <c r="DM2374" s="35"/>
      <c r="DN2374" s="35"/>
      <c r="DO2374" s="35"/>
      <c r="DP2374" s="35"/>
      <c r="DQ2374" s="35"/>
      <c r="DR2374" s="35"/>
      <c r="DS2374" s="35"/>
      <c r="DT2374" s="35"/>
      <c r="DU2374" s="35"/>
      <c r="DV2374" s="35"/>
      <c r="DW2374" s="35"/>
      <c r="DX2374" s="35"/>
      <c r="DY2374" s="35"/>
      <c r="DZ2374" s="35"/>
      <c r="EA2374" s="35"/>
      <c r="EB2374" s="35"/>
      <c r="EC2374" s="35"/>
      <c r="ED2374" s="35"/>
      <c r="EE2374" s="35"/>
      <c r="EF2374" s="35"/>
      <c r="EG2374" s="35"/>
      <c r="EH2374" s="35"/>
      <c r="EI2374" s="35"/>
      <c r="EJ2374" s="35"/>
      <c r="EK2374" s="35"/>
      <c r="EL2374" s="35"/>
      <c r="EM2374" s="35"/>
      <c r="EN2374" s="35"/>
      <c r="EO2374" s="35"/>
      <c r="EP2374" s="35"/>
      <c r="EQ2374" s="35"/>
      <c r="ER2374" s="35"/>
      <c r="ES2374" s="35"/>
      <c r="ET2374" s="35"/>
      <c r="EU2374" s="35"/>
      <c r="EV2374" s="35"/>
      <c r="EW2374" s="35"/>
      <c r="EX2374" s="35"/>
      <c r="EY2374" s="35"/>
      <c r="EZ2374" s="35"/>
      <c r="FA2374" s="35"/>
      <c r="FB2374" s="35"/>
      <c r="FC2374" s="35"/>
      <c r="FD2374" s="35"/>
      <c r="FE2374" s="35"/>
      <c r="FF2374" s="35"/>
      <c r="FG2374" s="35"/>
      <c r="FH2374" s="35"/>
      <c r="FI2374" s="35"/>
      <c r="FJ2374" s="35"/>
      <c r="FK2374" s="35"/>
      <c r="FL2374" s="35"/>
      <c r="FM2374" s="35"/>
      <c r="FN2374" s="35"/>
      <c r="FO2374" s="35"/>
      <c r="FP2374" s="35"/>
      <c r="FQ2374" s="35"/>
      <c r="FR2374" s="35"/>
      <c r="FS2374" s="35"/>
      <c r="FT2374" s="35"/>
      <c r="FU2374" s="35"/>
      <c r="FV2374" s="35"/>
      <c r="FW2374" s="35"/>
      <c r="FX2374" s="35"/>
      <c r="FY2374" s="35"/>
      <c r="FZ2374" s="35"/>
    </row>
    <row r="2375" spans="1:182" x14ac:dyDescent="0.15">
      <c r="A2375" s="38">
        <f t="shared" si="713"/>
        <v>45819</v>
      </c>
      <c r="B2375" s="39" t="str">
        <f t="shared" ca="1" si="714"/>
        <v>n.d</v>
      </c>
      <c r="C2375" s="40">
        <f t="shared" si="715"/>
        <v>3137.2723529499999</v>
      </c>
      <c r="D2375" s="41">
        <f ca="1">IF(A2375&lt;$B$1,VLOOKUP(A2375,[1]DI!$A$4:$B$15000,2,FALSE),0)</f>
        <v>0</v>
      </c>
      <c r="E2375" s="40">
        <f t="shared" ca="1" si="716"/>
        <v>0</v>
      </c>
      <c r="F2375" s="42">
        <f t="shared" si="710"/>
        <v>1</v>
      </c>
      <c r="G2375" s="43">
        <f t="shared" ca="1" si="717"/>
        <v>1</v>
      </c>
      <c r="H2375" s="40">
        <f ca="1">TRUNC(PRODUCT(G$10:G2374),15)</f>
        <v>1.7040824080947301</v>
      </c>
      <c r="I2375" s="40">
        <f t="shared" ca="1" si="718"/>
        <v>1.67386656201636</v>
      </c>
      <c r="J2375" s="40">
        <f t="shared" ca="1" si="719"/>
        <v>1.0180515299999999</v>
      </c>
      <c r="K2375" s="42">
        <f t="shared" si="730"/>
        <v>2.7E-2</v>
      </c>
      <c r="L2375" s="63">
        <f t="shared" si="720"/>
        <v>45736</v>
      </c>
      <c r="M2375" s="64">
        <f t="shared" si="721"/>
        <v>56</v>
      </c>
      <c r="N2375" s="44">
        <f t="shared" si="722"/>
        <v>56</v>
      </c>
      <c r="O2375" s="40">
        <f t="shared" si="723"/>
        <v>1.005937989</v>
      </c>
      <c r="P2375" s="65">
        <f t="shared" ca="1" si="724"/>
        <v>1.0240967089999999</v>
      </c>
      <c r="Q2375" s="40">
        <f t="shared" ca="1" si="725"/>
        <v>75.597938940000006</v>
      </c>
      <c r="R2375" s="44">
        <f>IF(VLOOKUP(A2375,$Z$12:$AI$125,8)=VLOOKUP(A2374,$Z$12:$AI$125,8),0,VLOOKUP(A2375,Z$12:$AI$125,8))</f>
        <v>0</v>
      </c>
      <c r="S2375" s="45">
        <f>IF(R2375&gt;0,VLOOKUP(R2375,Y$12:$AH$125,7),0)</f>
        <v>0</v>
      </c>
      <c r="T2375" s="40">
        <f t="shared" si="726"/>
        <v>0</v>
      </c>
      <c r="U2375" s="40">
        <f t="shared" ca="1" si="727"/>
        <v>75.597938940000006</v>
      </c>
      <c r="V2375" s="46" t="str">
        <f t="shared" si="728"/>
        <v>J=</v>
      </c>
      <c r="W2375" s="47">
        <f t="shared" si="729"/>
        <v>45922</v>
      </c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35"/>
      <c r="BC2375" s="35"/>
      <c r="BD2375" s="35"/>
      <c r="BE2375" s="35"/>
      <c r="BF2375" s="35"/>
      <c r="BG2375" s="35"/>
      <c r="BH2375" s="35"/>
      <c r="BI2375" s="35"/>
      <c r="BJ2375" s="35"/>
      <c r="BK2375" s="35"/>
      <c r="BL2375" s="35"/>
      <c r="BM2375" s="35"/>
      <c r="BN2375" s="35"/>
      <c r="BO2375" s="35"/>
      <c r="BP2375" s="35"/>
      <c r="BQ2375" s="35"/>
      <c r="BR2375" s="35"/>
      <c r="BS2375" s="35"/>
      <c r="BT2375" s="35"/>
      <c r="BU2375" s="35"/>
      <c r="BV2375" s="35"/>
      <c r="BW2375" s="35"/>
      <c r="BX2375" s="35"/>
      <c r="BY2375" s="35"/>
      <c r="BZ2375" s="35"/>
      <c r="CA2375" s="35"/>
      <c r="CB2375" s="35"/>
      <c r="CC2375" s="35"/>
      <c r="CD2375" s="35"/>
      <c r="CE2375" s="35"/>
      <c r="CF2375" s="35"/>
      <c r="CG2375" s="35"/>
      <c r="CH2375" s="35"/>
      <c r="CI2375" s="35"/>
      <c r="CJ2375" s="35"/>
      <c r="CK2375" s="35"/>
      <c r="CL2375" s="35"/>
      <c r="CM2375" s="35"/>
      <c r="CN2375" s="35"/>
      <c r="CO2375" s="35"/>
      <c r="CP2375" s="35"/>
      <c r="CQ2375" s="35"/>
      <c r="CR2375" s="35"/>
      <c r="CS2375" s="35"/>
      <c r="CT2375" s="35"/>
      <c r="CU2375" s="35"/>
      <c r="CV2375" s="35"/>
      <c r="CW2375" s="35"/>
      <c r="CX2375" s="35"/>
      <c r="CY2375" s="35"/>
      <c r="CZ2375" s="35"/>
      <c r="DA2375" s="35"/>
      <c r="DB2375" s="35"/>
      <c r="DC2375" s="35"/>
      <c r="DD2375" s="35"/>
      <c r="DE2375" s="35"/>
      <c r="DF2375" s="35"/>
      <c r="DG2375" s="35"/>
      <c r="DH2375" s="35"/>
      <c r="DI2375" s="35"/>
      <c r="DJ2375" s="35"/>
      <c r="DK2375" s="35"/>
      <c r="DL2375" s="35"/>
      <c r="DM2375" s="35"/>
      <c r="DN2375" s="35"/>
      <c r="DO2375" s="35"/>
      <c r="DP2375" s="35"/>
      <c r="DQ2375" s="35"/>
      <c r="DR2375" s="35"/>
      <c r="DS2375" s="35"/>
      <c r="DT2375" s="35"/>
      <c r="DU2375" s="35"/>
      <c r="DV2375" s="35"/>
      <c r="DW2375" s="35"/>
      <c r="DX2375" s="35"/>
      <c r="DY2375" s="35"/>
      <c r="DZ2375" s="35"/>
      <c r="EA2375" s="35"/>
      <c r="EB2375" s="35"/>
      <c r="EC2375" s="35"/>
      <c r="ED2375" s="35"/>
      <c r="EE2375" s="35"/>
      <c r="EF2375" s="35"/>
      <c r="EG2375" s="35"/>
      <c r="EH2375" s="35"/>
      <c r="EI2375" s="35"/>
      <c r="EJ2375" s="35"/>
      <c r="EK2375" s="35"/>
      <c r="EL2375" s="35"/>
      <c r="EM2375" s="35"/>
      <c r="EN2375" s="35"/>
      <c r="EO2375" s="35"/>
      <c r="EP2375" s="35"/>
      <c r="EQ2375" s="35"/>
      <c r="ER2375" s="35"/>
      <c r="ES2375" s="35"/>
      <c r="ET2375" s="35"/>
      <c r="EU2375" s="35"/>
      <c r="EV2375" s="35"/>
      <c r="EW2375" s="35"/>
      <c r="EX2375" s="35"/>
      <c r="EY2375" s="35"/>
      <c r="EZ2375" s="35"/>
      <c r="FA2375" s="35"/>
      <c r="FB2375" s="35"/>
      <c r="FC2375" s="35"/>
      <c r="FD2375" s="35"/>
      <c r="FE2375" s="35"/>
      <c r="FF2375" s="35"/>
      <c r="FG2375" s="35"/>
      <c r="FH2375" s="35"/>
      <c r="FI2375" s="35"/>
      <c r="FJ2375" s="35"/>
      <c r="FK2375" s="35"/>
      <c r="FL2375" s="35"/>
      <c r="FM2375" s="35"/>
      <c r="FN2375" s="35"/>
      <c r="FO2375" s="35"/>
      <c r="FP2375" s="35"/>
      <c r="FQ2375" s="35"/>
      <c r="FR2375" s="35"/>
      <c r="FS2375" s="35"/>
      <c r="FT2375" s="35"/>
      <c r="FU2375" s="35"/>
      <c r="FV2375" s="35"/>
      <c r="FW2375" s="35"/>
      <c r="FX2375" s="35"/>
      <c r="FY2375" s="35"/>
      <c r="FZ2375" s="35"/>
    </row>
    <row r="2376" spans="1:182" x14ac:dyDescent="0.15">
      <c r="A2376" s="38">
        <f t="shared" si="713"/>
        <v>45820</v>
      </c>
      <c r="B2376" s="39" t="str">
        <f t="shared" ca="1" si="714"/>
        <v>n.d</v>
      </c>
      <c r="C2376" s="40">
        <f t="shared" si="715"/>
        <v>3137.2723529499999</v>
      </c>
      <c r="D2376" s="41">
        <f ca="1">IF(A2376&lt;$B$1,VLOOKUP(A2376,[1]DI!$A$4:$B$15000,2,FALSE),0)</f>
        <v>0</v>
      </c>
      <c r="E2376" s="40">
        <f t="shared" ca="1" si="716"/>
        <v>0</v>
      </c>
      <c r="F2376" s="42">
        <f t="shared" si="710"/>
        <v>1</v>
      </c>
      <c r="G2376" s="43">
        <f t="shared" ca="1" si="717"/>
        <v>1</v>
      </c>
      <c r="H2376" s="40">
        <f ca="1">TRUNC(PRODUCT(G$10:G2375),15)</f>
        <v>1.7040824080947301</v>
      </c>
      <c r="I2376" s="40">
        <f t="shared" ca="1" si="718"/>
        <v>1.67386656201636</v>
      </c>
      <c r="J2376" s="40">
        <f t="shared" ca="1" si="719"/>
        <v>1.0180515299999999</v>
      </c>
      <c r="K2376" s="42">
        <f t="shared" si="730"/>
        <v>2.7E-2</v>
      </c>
      <c r="L2376" s="63">
        <f t="shared" si="720"/>
        <v>45736</v>
      </c>
      <c r="M2376" s="64">
        <f t="shared" si="721"/>
        <v>57</v>
      </c>
      <c r="N2376" s="44">
        <f t="shared" si="722"/>
        <v>57</v>
      </c>
      <c r="O2376" s="40">
        <f t="shared" si="723"/>
        <v>1.0060443450000001</v>
      </c>
      <c r="P2376" s="65">
        <f t="shared" ca="1" si="724"/>
        <v>1.0242049849999999</v>
      </c>
      <c r="Q2376" s="40">
        <f t="shared" ca="1" si="725"/>
        <v>75.937630240000004</v>
      </c>
      <c r="R2376" s="44">
        <f>IF(VLOOKUP(A2376,$Z$12:$AI$125,8)=VLOOKUP(A2375,$Z$12:$AI$125,8),0,VLOOKUP(A2376,Z$12:$AI$125,8))</f>
        <v>0</v>
      </c>
      <c r="S2376" s="45">
        <f>IF(R2376&gt;0,VLOOKUP(R2376,Y$12:$AH$125,7),0)</f>
        <v>0</v>
      </c>
      <c r="T2376" s="40">
        <f t="shared" si="726"/>
        <v>0</v>
      </c>
      <c r="U2376" s="40">
        <f t="shared" ca="1" si="727"/>
        <v>75.937630240000004</v>
      </c>
      <c r="V2376" s="46" t="str">
        <f t="shared" si="728"/>
        <v>J=</v>
      </c>
      <c r="W2376" s="47">
        <f t="shared" si="729"/>
        <v>45922</v>
      </c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35"/>
      <c r="BC2376" s="35"/>
      <c r="BD2376" s="35"/>
      <c r="BE2376" s="35"/>
      <c r="BF2376" s="35"/>
      <c r="BG2376" s="35"/>
      <c r="BH2376" s="35"/>
      <c r="BI2376" s="35"/>
      <c r="BJ2376" s="35"/>
      <c r="BK2376" s="35"/>
      <c r="BL2376" s="35"/>
      <c r="BM2376" s="35"/>
      <c r="BN2376" s="35"/>
      <c r="BO2376" s="35"/>
      <c r="BP2376" s="35"/>
      <c r="BQ2376" s="35"/>
      <c r="BR2376" s="35"/>
      <c r="BS2376" s="35"/>
      <c r="BT2376" s="35"/>
      <c r="BU2376" s="35"/>
      <c r="BV2376" s="35"/>
      <c r="BW2376" s="35"/>
      <c r="BX2376" s="35"/>
      <c r="BY2376" s="35"/>
      <c r="BZ2376" s="35"/>
      <c r="CA2376" s="35"/>
      <c r="CB2376" s="35"/>
      <c r="CC2376" s="35"/>
      <c r="CD2376" s="35"/>
      <c r="CE2376" s="35"/>
      <c r="CF2376" s="35"/>
      <c r="CG2376" s="35"/>
      <c r="CH2376" s="35"/>
      <c r="CI2376" s="35"/>
      <c r="CJ2376" s="35"/>
      <c r="CK2376" s="35"/>
      <c r="CL2376" s="35"/>
      <c r="CM2376" s="35"/>
      <c r="CN2376" s="35"/>
      <c r="CO2376" s="35"/>
      <c r="CP2376" s="35"/>
      <c r="CQ2376" s="35"/>
      <c r="CR2376" s="35"/>
      <c r="CS2376" s="35"/>
      <c r="CT2376" s="35"/>
      <c r="CU2376" s="35"/>
      <c r="CV2376" s="35"/>
      <c r="CW2376" s="35"/>
      <c r="CX2376" s="35"/>
      <c r="CY2376" s="35"/>
      <c r="CZ2376" s="35"/>
      <c r="DA2376" s="35"/>
      <c r="DB2376" s="35"/>
      <c r="DC2376" s="35"/>
      <c r="DD2376" s="35"/>
      <c r="DE2376" s="35"/>
      <c r="DF2376" s="35"/>
      <c r="DG2376" s="35"/>
      <c r="DH2376" s="35"/>
      <c r="DI2376" s="35"/>
      <c r="DJ2376" s="35"/>
      <c r="DK2376" s="35"/>
      <c r="DL2376" s="35"/>
      <c r="DM2376" s="35"/>
      <c r="DN2376" s="35"/>
      <c r="DO2376" s="35"/>
      <c r="DP2376" s="35"/>
      <c r="DQ2376" s="35"/>
      <c r="DR2376" s="35"/>
      <c r="DS2376" s="35"/>
      <c r="DT2376" s="35"/>
      <c r="DU2376" s="35"/>
      <c r="DV2376" s="35"/>
      <c r="DW2376" s="35"/>
      <c r="DX2376" s="35"/>
      <c r="DY2376" s="35"/>
      <c r="DZ2376" s="35"/>
      <c r="EA2376" s="35"/>
      <c r="EB2376" s="35"/>
      <c r="EC2376" s="35"/>
      <c r="ED2376" s="35"/>
      <c r="EE2376" s="35"/>
      <c r="EF2376" s="35"/>
      <c r="EG2376" s="35"/>
      <c r="EH2376" s="35"/>
      <c r="EI2376" s="35"/>
      <c r="EJ2376" s="35"/>
      <c r="EK2376" s="35"/>
      <c r="EL2376" s="35"/>
      <c r="EM2376" s="35"/>
      <c r="EN2376" s="35"/>
      <c r="EO2376" s="35"/>
      <c r="EP2376" s="35"/>
      <c r="EQ2376" s="35"/>
      <c r="ER2376" s="35"/>
      <c r="ES2376" s="35"/>
      <c r="ET2376" s="35"/>
      <c r="EU2376" s="35"/>
      <c r="EV2376" s="35"/>
      <c r="EW2376" s="35"/>
      <c r="EX2376" s="35"/>
      <c r="EY2376" s="35"/>
      <c r="EZ2376" s="35"/>
      <c r="FA2376" s="35"/>
      <c r="FB2376" s="35"/>
      <c r="FC2376" s="35"/>
      <c r="FD2376" s="35"/>
      <c r="FE2376" s="35"/>
      <c r="FF2376" s="35"/>
      <c r="FG2376" s="35"/>
      <c r="FH2376" s="35"/>
      <c r="FI2376" s="35"/>
      <c r="FJ2376" s="35"/>
      <c r="FK2376" s="35"/>
      <c r="FL2376" s="35"/>
      <c r="FM2376" s="35"/>
      <c r="FN2376" s="35"/>
      <c r="FO2376" s="35"/>
      <c r="FP2376" s="35"/>
      <c r="FQ2376" s="35"/>
      <c r="FR2376" s="35"/>
      <c r="FS2376" s="35"/>
      <c r="FT2376" s="35"/>
      <c r="FU2376" s="35"/>
      <c r="FV2376" s="35"/>
      <c r="FW2376" s="35"/>
      <c r="FX2376" s="35"/>
      <c r="FY2376" s="35"/>
      <c r="FZ2376" s="35"/>
    </row>
    <row r="2377" spans="1:182" x14ac:dyDescent="0.15">
      <c r="A2377" s="38">
        <f t="shared" si="713"/>
        <v>45821</v>
      </c>
      <c r="B2377" s="39" t="str">
        <f t="shared" ca="1" si="714"/>
        <v>n.d</v>
      </c>
      <c r="C2377" s="40">
        <f t="shared" si="715"/>
        <v>3137.2723529499999</v>
      </c>
      <c r="D2377" s="41">
        <f ca="1">IF(A2377&lt;$B$1,VLOOKUP(A2377,[1]DI!$A$4:$B$15000,2,FALSE),0)</f>
        <v>0</v>
      </c>
      <c r="E2377" s="40">
        <f t="shared" ca="1" si="716"/>
        <v>0</v>
      </c>
      <c r="F2377" s="42">
        <f t="shared" si="710"/>
        <v>1</v>
      </c>
      <c r="G2377" s="43">
        <f t="shared" ca="1" si="717"/>
        <v>1</v>
      </c>
      <c r="H2377" s="40">
        <f ca="1">TRUNC(PRODUCT(G$10:G2376),15)</f>
        <v>1.7040824080947301</v>
      </c>
      <c r="I2377" s="40">
        <f t="shared" ca="1" si="718"/>
        <v>1.67386656201636</v>
      </c>
      <c r="J2377" s="40">
        <f t="shared" ca="1" si="719"/>
        <v>1.0180515299999999</v>
      </c>
      <c r="K2377" s="42">
        <f t="shared" si="730"/>
        <v>2.7E-2</v>
      </c>
      <c r="L2377" s="63">
        <f t="shared" si="720"/>
        <v>45736</v>
      </c>
      <c r="M2377" s="64">
        <f t="shared" si="721"/>
        <v>58</v>
      </c>
      <c r="N2377" s="44">
        <f t="shared" si="722"/>
        <v>58</v>
      </c>
      <c r="O2377" s="40">
        <f t="shared" si="723"/>
        <v>1.0061507110000001</v>
      </c>
      <c r="P2377" s="65">
        <f t="shared" ca="1" si="724"/>
        <v>1.024313271</v>
      </c>
      <c r="Q2377" s="40">
        <f t="shared" ca="1" si="725"/>
        <v>76.277352910000005</v>
      </c>
      <c r="R2377" s="44">
        <f>IF(VLOOKUP(A2377,$Z$12:$AI$125,8)=VLOOKUP(A2376,$Z$12:$AI$125,8),0,VLOOKUP(A2377,Z$12:$AI$125,8))</f>
        <v>0</v>
      </c>
      <c r="S2377" s="45">
        <f>IF(R2377&gt;0,VLOOKUP(R2377,Y$12:$AH$125,7),0)</f>
        <v>0</v>
      </c>
      <c r="T2377" s="40">
        <f t="shared" si="726"/>
        <v>0</v>
      </c>
      <c r="U2377" s="40">
        <f t="shared" ca="1" si="727"/>
        <v>76.277352910000005</v>
      </c>
      <c r="V2377" s="46" t="str">
        <f t="shared" si="728"/>
        <v>J=</v>
      </c>
      <c r="W2377" s="47">
        <f t="shared" si="729"/>
        <v>45922</v>
      </c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35"/>
      <c r="BC2377" s="35"/>
      <c r="BD2377" s="35"/>
      <c r="BE2377" s="35"/>
      <c r="BF2377" s="35"/>
      <c r="BG2377" s="35"/>
      <c r="BH2377" s="35"/>
      <c r="BI2377" s="35"/>
      <c r="BJ2377" s="35"/>
      <c r="BK2377" s="35"/>
      <c r="BL2377" s="35"/>
      <c r="BM2377" s="35"/>
      <c r="BN2377" s="35"/>
      <c r="BO2377" s="35"/>
      <c r="BP2377" s="35"/>
      <c r="BQ2377" s="35"/>
      <c r="BR2377" s="35"/>
      <c r="BS2377" s="35"/>
      <c r="BT2377" s="35"/>
      <c r="BU2377" s="35"/>
      <c r="BV2377" s="35"/>
      <c r="BW2377" s="35"/>
      <c r="BX2377" s="35"/>
      <c r="BY2377" s="35"/>
      <c r="BZ2377" s="35"/>
      <c r="CA2377" s="35"/>
      <c r="CB2377" s="35"/>
      <c r="CC2377" s="35"/>
      <c r="CD2377" s="35"/>
      <c r="CE2377" s="35"/>
      <c r="CF2377" s="35"/>
      <c r="CG2377" s="35"/>
      <c r="CH2377" s="35"/>
      <c r="CI2377" s="35"/>
      <c r="CJ2377" s="35"/>
      <c r="CK2377" s="35"/>
      <c r="CL2377" s="35"/>
      <c r="CM2377" s="35"/>
      <c r="CN2377" s="35"/>
      <c r="CO2377" s="35"/>
      <c r="CP2377" s="35"/>
      <c r="CQ2377" s="35"/>
      <c r="CR2377" s="35"/>
      <c r="CS2377" s="35"/>
      <c r="CT2377" s="35"/>
      <c r="CU2377" s="35"/>
      <c r="CV2377" s="35"/>
      <c r="CW2377" s="35"/>
      <c r="CX2377" s="35"/>
      <c r="CY2377" s="35"/>
      <c r="CZ2377" s="35"/>
      <c r="DA2377" s="35"/>
      <c r="DB2377" s="35"/>
      <c r="DC2377" s="35"/>
      <c r="DD2377" s="35"/>
      <c r="DE2377" s="35"/>
      <c r="DF2377" s="35"/>
      <c r="DG2377" s="35"/>
      <c r="DH2377" s="35"/>
      <c r="DI2377" s="35"/>
      <c r="DJ2377" s="35"/>
      <c r="DK2377" s="35"/>
      <c r="DL2377" s="35"/>
      <c r="DM2377" s="35"/>
      <c r="DN2377" s="35"/>
      <c r="DO2377" s="35"/>
      <c r="DP2377" s="35"/>
      <c r="DQ2377" s="35"/>
      <c r="DR2377" s="35"/>
      <c r="DS2377" s="35"/>
      <c r="DT2377" s="35"/>
      <c r="DU2377" s="35"/>
      <c r="DV2377" s="35"/>
      <c r="DW2377" s="35"/>
      <c r="DX2377" s="35"/>
      <c r="DY2377" s="35"/>
      <c r="DZ2377" s="35"/>
      <c r="EA2377" s="35"/>
      <c r="EB2377" s="35"/>
      <c r="EC2377" s="35"/>
      <c r="ED2377" s="35"/>
      <c r="EE2377" s="35"/>
      <c r="EF2377" s="35"/>
      <c r="EG2377" s="35"/>
      <c r="EH2377" s="35"/>
      <c r="EI2377" s="35"/>
      <c r="EJ2377" s="35"/>
      <c r="EK2377" s="35"/>
      <c r="EL2377" s="35"/>
      <c r="EM2377" s="35"/>
      <c r="EN2377" s="35"/>
      <c r="EO2377" s="35"/>
      <c r="EP2377" s="35"/>
      <c r="EQ2377" s="35"/>
      <c r="ER2377" s="35"/>
      <c r="ES2377" s="35"/>
      <c r="ET2377" s="35"/>
      <c r="EU2377" s="35"/>
      <c r="EV2377" s="35"/>
      <c r="EW2377" s="35"/>
      <c r="EX2377" s="35"/>
      <c r="EY2377" s="35"/>
      <c r="EZ2377" s="35"/>
      <c r="FA2377" s="35"/>
      <c r="FB2377" s="35"/>
      <c r="FC2377" s="35"/>
      <c r="FD2377" s="35"/>
      <c r="FE2377" s="35"/>
      <c r="FF2377" s="35"/>
      <c r="FG2377" s="35"/>
      <c r="FH2377" s="35"/>
      <c r="FI2377" s="35"/>
      <c r="FJ2377" s="35"/>
      <c r="FK2377" s="35"/>
      <c r="FL2377" s="35"/>
      <c r="FM2377" s="35"/>
      <c r="FN2377" s="35"/>
      <c r="FO2377" s="35"/>
      <c r="FP2377" s="35"/>
      <c r="FQ2377" s="35"/>
      <c r="FR2377" s="35"/>
      <c r="FS2377" s="35"/>
      <c r="FT2377" s="35"/>
      <c r="FU2377" s="35"/>
      <c r="FV2377" s="35"/>
      <c r="FW2377" s="35"/>
      <c r="FX2377" s="35"/>
      <c r="FY2377" s="35"/>
      <c r="FZ2377" s="35"/>
    </row>
    <row r="2378" spans="1:182" x14ac:dyDescent="0.15">
      <c r="A2378" s="38">
        <f t="shared" si="713"/>
        <v>45822</v>
      </c>
      <c r="B2378" s="39" t="str">
        <f t="shared" ca="1" si="714"/>
        <v>n.d</v>
      </c>
      <c r="C2378" s="40">
        <f t="shared" si="715"/>
        <v>3137.2723529499999</v>
      </c>
      <c r="D2378" s="41">
        <f ca="1">IF(A2378&lt;$B$1,VLOOKUP(A2378,[1]DI!$A$4:$B$15000,2,FALSE),0)</f>
        <v>0</v>
      </c>
      <c r="E2378" s="40">
        <f t="shared" ca="1" si="716"/>
        <v>0</v>
      </c>
      <c r="F2378" s="42">
        <f t="shared" si="710"/>
        <v>1</v>
      </c>
      <c r="G2378" s="43">
        <f t="shared" ca="1" si="717"/>
        <v>1</v>
      </c>
      <c r="H2378" s="40">
        <f ca="1">TRUNC(PRODUCT(G$10:G2377),15)</f>
        <v>1.7040824080947301</v>
      </c>
      <c r="I2378" s="40">
        <f t="shared" ca="1" si="718"/>
        <v>1.67386656201636</v>
      </c>
      <c r="J2378" s="40">
        <f t="shared" ca="1" si="719"/>
        <v>1.0180515299999999</v>
      </c>
      <c r="K2378" s="42">
        <f t="shared" si="730"/>
        <v>2.7E-2</v>
      </c>
      <c r="L2378" s="63">
        <f t="shared" si="720"/>
        <v>45736</v>
      </c>
      <c r="M2378" s="64">
        <f t="shared" si="721"/>
        <v>58</v>
      </c>
      <c r="N2378" s="44">
        <f t="shared" si="722"/>
        <v>59</v>
      </c>
      <c r="O2378" s="40">
        <f t="shared" si="723"/>
        <v>1.006257089</v>
      </c>
      <c r="P2378" s="65">
        <f t="shared" ca="1" si="724"/>
        <v>1.024421569</v>
      </c>
      <c r="Q2378" s="40">
        <f t="shared" ca="1" si="725"/>
        <v>76.617113230000001</v>
      </c>
      <c r="R2378" s="44">
        <f>IF(VLOOKUP(A2378,$Z$12:$AI$125,8)=VLOOKUP(A2377,$Z$12:$AI$125,8),0,VLOOKUP(A2378,Z$12:$AI$125,8))</f>
        <v>0</v>
      </c>
      <c r="S2378" s="45">
        <f>IF(R2378&gt;0,VLOOKUP(R2378,Y$12:$AH$125,7),0)</f>
        <v>0</v>
      </c>
      <c r="T2378" s="40">
        <f t="shared" si="726"/>
        <v>0</v>
      </c>
      <c r="U2378" s="40">
        <f t="shared" ca="1" si="727"/>
        <v>76.617113230000001</v>
      </c>
      <c r="V2378" s="46" t="str">
        <f t="shared" si="728"/>
        <v>J=</v>
      </c>
      <c r="W2378" s="47">
        <f t="shared" si="729"/>
        <v>45922</v>
      </c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  <c r="AX2378" s="35"/>
      <c r="AY2378" s="35"/>
      <c r="AZ2378" s="35"/>
      <c r="BA2378" s="35"/>
      <c r="BB2378" s="35"/>
      <c r="BC2378" s="35"/>
      <c r="BD2378" s="35"/>
      <c r="BE2378" s="35"/>
      <c r="BF2378" s="35"/>
      <c r="BG2378" s="35"/>
      <c r="BH2378" s="35"/>
      <c r="BI2378" s="35"/>
      <c r="BJ2378" s="35"/>
      <c r="BK2378" s="35"/>
      <c r="BL2378" s="35"/>
      <c r="BM2378" s="35"/>
      <c r="BN2378" s="35"/>
      <c r="BO2378" s="35"/>
      <c r="BP2378" s="35"/>
      <c r="BQ2378" s="35"/>
      <c r="BR2378" s="35"/>
      <c r="BS2378" s="35"/>
      <c r="BT2378" s="35"/>
      <c r="BU2378" s="35"/>
      <c r="BV2378" s="35"/>
      <c r="BW2378" s="35"/>
      <c r="BX2378" s="35"/>
      <c r="BY2378" s="35"/>
      <c r="BZ2378" s="35"/>
      <c r="CA2378" s="35"/>
      <c r="CB2378" s="35"/>
      <c r="CC2378" s="35"/>
      <c r="CD2378" s="35"/>
      <c r="CE2378" s="35"/>
      <c r="CF2378" s="35"/>
      <c r="CG2378" s="35"/>
      <c r="CH2378" s="35"/>
      <c r="CI2378" s="35"/>
      <c r="CJ2378" s="35"/>
      <c r="CK2378" s="35"/>
      <c r="CL2378" s="35"/>
      <c r="CM2378" s="35"/>
      <c r="CN2378" s="35"/>
      <c r="CO2378" s="35"/>
      <c r="CP2378" s="35"/>
      <c r="CQ2378" s="35"/>
      <c r="CR2378" s="35"/>
      <c r="CS2378" s="35"/>
      <c r="CT2378" s="35"/>
      <c r="CU2378" s="35"/>
      <c r="CV2378" s="35"/>
      <c r="CW2378" s="35"/>
      <c r="CX2378" s="35"/>
      <c r="CY2378" s="35"/>
      <c r="CZ2378" s="35"/>
      <c r="DA2378" s="35"/>
      <c r="DB2378" s="35"/>
      <c r="DC2378" s="35"/>
      <c r="DD2378" s="35"/>
      <c r="DE2378" s="35"/>
      <c r="DF2378" s="35"/>
      <c r="DG2378" s="35"/>
      <c r="DH2378" s="35"/>
      <c r="DI2378" s="35"/>
      <c r="DJ2378" s="35"/>
      <c r="DK2378" s="35"/>
      <c r="DL2378" s="35"/>
      <c r="DM2378" s="35"/>
      <c r="DN2378" s="35"/>
      <c r="DO2378" s="35"/>
      <c r="DP2378" s="35"/>
      <c r="DQ2378" s="35"/>
      <c r="DR2378" s="35"/>
      <c r="DS2378" s="35"/>
      <c r="DT2378" s="35"/>
      <c r="DU2378" s="35"/>
      <c r="DV2378" s="35"/>
      <c r="DW2378" s="35"/>
      <c r="DX2378" s="35"/>
      <c r="DY2378" s="35"/>
      <c r="DZ2378" s="35"/>
      <c r="EA2378" s="35"/>
      <c r="EB2378" s="35"/>
      <c r="EC2378" s="35"/>
      <c r="ED2378" s="35"/>
      <c r="EE2378" s="35"/>
      <c r="EF2378" s="35"/>
      <c r="EG2378" s="35"/>
      <c r="EH2378" s="35"/>
      <c r="EI2378" s="35"/>
      <c r="EJ2378" s="35"/>
      <c r="EK2378" s="35"/>
      <c r="EL2378" s="35"/>
      <c r="EM2378" s="35"/>
      <c r="EN2378" s="35"/>
      <c r="EO2378" s="35"/>
      <c r="EP2378" s="35"/>
      <c r="EQ2378" s="35"/>
      <c r="ER2378" s="35"/>
      <c r="ES2378" s="35"/>
      <c r="ET2378" s="35"/>
      <c r="EU2378" s="35"/>
      <c r="EV2378" s="35"/>
      <c r="EW2378" s="35"/>
      <c r="EX2378" s="35"/>
      <c r="EY2378" s="35"/>
      <c r="EZ2378" s="35"/>
      <c r="FA2378" s="35"/>
      <c r="FB2378" s="35"/>
      <c r="FC2378" s="35"/>
      <c r="FD2378" s="35"/>
      <c r="FE2378" s="35"/>
      <c r="FF2378" s="35"/>
      <c r="FG2378" s="35"/>
      <c r="FH2378" s="35"/>
      <c r="FI2378" s="35"/>
      <c r="FJ2378" s="35"/>
      <c r="FK2378" s="35"/>
      <c r="FL2378" s="35"/>
      <c r="FM2378" s="35"/>
      <c r="FN2378" s="35"/>
      <c r="FO2378" s="35"/>
      <c r="FP2378" s="35"/>
      <c r="FQ2378" s="35"/>
      <c r="FR2378" s="35"/>
      <c r="FS2378" s="35"/>
      <c r="FT2378" s="35"/>
      <c r="FU2378" s="35"/>
      <c r="FV2378" s="35"/>
      <c r="FW2378" s="35"/>
      <c r="FX2378" s="35"/>
      <c r="FY2378" s="35"/>
      <c r="FZ2378" s="35"/>
    </row>
    <row r="2379" spans="1:182" x14ac:dyDescent="0.15">
      <c r="A2379" s="38">
        <f t="shared" si="713"/>
        <v>45823</v>
      </c>
      <c r="B2379" s="39" t="str">
        <f t="shared" ca="1" si="714"/>
        <v>n.d</v>
      </c>
      <c r="C2379" s="40">
        <f t="shared" si="715"/>
        <v>3137.2723529499999</v>
      </c>
      <c r="D2379" s="41">
        <f ca="1">IF(A2379&lt;$B$1,VLOOKUP(A2379,[1]DI!$A$4:$B$15000,2,FALSE),0)</f>
        <v>0</v>
      </c>
      <c r="E2379" s="40">
        <f t="shared" ca="1" si="716"/>
        <v>0</v>
      </c>
      <c r="F2379" s="42">
        <f t="shared" ref="F2379:F2442" si="731">F2378</f>
        <v>1</v>
      </c>
      <c r="G2379" s="43">
        <f t="shared" ca="1" si="717"/>
        <v>1</v>
      </c>
      <c r="H2379" s="40">
        <f ca="1">TRUNC(PRODUCT(G$10:G2378),15)</f>
        <v>1.7040824080947301</v>
      </c>
      <c r="I2379" s="40">
        <f t="shared" ca="1" si="718"/>
        <v>1.67386656201636</v>
      </c>
      <c r="J2379" s="40">
        <f t="shared" ca="1" si="719"/>
        <v>1.0180515299999999</v>
      </c>
      <c r="K2379" s="42">
        <f t="shared" si="730"/>
        <v>2.7E-2</v>
      </c>
      <c r="L2379" s="63">
        <f t="shared" si="720"/>
        <v>45736</v>
      </c>
      <c r="M2379" s="64">
        <f t="shared" si="721"/>
        <v>58</v>
      </c>
      <c r="N2379" s="44">
        <f t="shared" si="722"/>
        <v>59</v>
      </c>
      <c r="O2379" s="40">
        <f t="shared" si="723"/>
        <v>1.006257089</v>
      </c>
      <c r="P2379" s="65">
        <f t="shared" ca="1" si="724"/>
        <v>1.024421569</v>
      </c>
      <c r="Q2379" s="40">
        <f t="shared" ca="1" si="725"/>
        <v>76.617113230000001</v>
      </c>
      <c r="R2379" s="44">
        <f>IF(VLOOKUP(A2379,$Z$12:$AI$125,8)=VLOOKUP(A2378,$Z$12:$AI$125,8),0,VLOOKUP(A2379,Z$12:$AI$125,8))</f>
        <v>0</v>
      </c>
      <c r="S2379" s="45">
        <f>IF(R2379&gt;0,VLOOKUP(R2379,Y$12:$AH$125,7),0)</f>
        <v>0</v>
      </c>
      <c r="T2379" s="40">
        <f t="shared" si="726"/>
        <v>0</v>
      </c>
      <c r="U2379" s="40">
        <f t="shared" ca="1" si="727"/>
        <v>76.617113230000001</v>
      </c>
      <c r="V2379" s="46" t="str">
        <f t="shared" si="728"/>
        <v>J=</v>
      </c>
      <c r="W2379" s="47">
        <f t="shared" si="729"/>
        <v>45922</v>
      </c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/>
      <c r="AY2379" s="35"/>
      <c r="AZ2379" s="35"/>
      <c r="BA2379" s="35"/>
      <c r="BB2379" s="35"/>
      <c r="BC2379" s="35"/>
      <c r="BD2379" s="35"/>
      <c r="BE2379" s="35"/>
      <c r="BF2379" s="35"/>
      <c r="BG2379" s="35"/>
      <c r="BH2379" s="35"/>
      <c r="BI2379" s="35"/>
      <c r="BJ2379" s="35"/>
      <c r="BK2379" s="35"/>
      <c r="BL2379" s="35"/>
      <c r="BM2379" s="35"/>
      <c r="BN2379" s="35"/>
      <c r="BO2379" s="35"/>
      <c r="BP2379" s="35"/>
      <c r="BQ2379" s="35"/>
      <c r="BR2379" s="35"/>
      <c r="BS2379" s="35"/>
      <c r="BT2379" s="35"/>
      <c r="BU2379" s="35"/>
      <c r="BV2379" s="35"/>
      <c r="BW2379" s="35"/>
      <c r="BX2379" s="35"/>
      <c r="BY2379" s="35"/>
      <c r="BZ2379" s="35"/>
      <c r="CA2379" s="35"/>
      <c r="CB2379" s="35"/>
      <c r="CC2379" s="35"/>
      <c r="CD2379" s="35"/>
      <c r="CE2379" s="35"/>
      <c r="CF2379" s="35"/>
      <c r="CG2379" s="35"/>
      <c r="CH2379" s="35"/>
      <c r="CI2379" s="35"/>
      <c r="CJ2379" s="35"/>
      <c r="CK2379" s="35"/>
      <c r="CL2379" s="35"/>
      <c r="CM2379" s="35"/>
      <c r="CN2379" s="35"/>
      <c r="CO2379" s="35"/>
      <c r="CP2379" s="35"/>
      <c r="CQ2379" s="35"/>
      <c r="CR2379" s="35"/>
      <c r="CS2379" s="35"/>
      <c r="CT2379" s="35"/>
      <c r="CU2379" s="35"/>
      <c r="CV2379" s="35"/>
      <c r="CW2379" s="35"/>
      <c r="CX2379" s="35"/>
      <c r="CY2379" s="35"/>
      <c r="CZ2379" s="35"/>
      <c r="DA2379" s="35"/>
      <c r="DB2379" s="35"/>
      <c r="DC2379" s="35"/>
      <c r="DD2379" s="35"/>
      <c r="DE2379" s="35"/>
      <c r="DF2379" s="35"/>
      <c r="DG2379" s="35"/>
      <c r="DH2379" s="35"/>
      <c r="DI2379" s="35"/>
      <c r="DJ2379" s="35"/>
      <c r="DK2379" s="35"/>
      <c r="DL2379" s="35"/>
      <c r="DM2379" s="35"/>
      <c r="DN2379" s="35"/>
      <c r="DO2379" s="35"/>
      <c r="DP2379" s="35"/>
      <c r="DQ2379" s="35"/>
      <c r="DR2379" s="35"/>
      <c r="DS2379" s="35"/>
      <c r="DT2379" s="35"/>
      <c r="DU2379" s="35"/>
      <c r="DV2379" s="35"/>
      <c r="DW2379" s="35"/>
      <c r="DX2379" s="35"/>
      <c r="DY2379" s="35"/>
      <c r="DZ2379" s="35"/>
      <c r="EA2379" s="35"/>
      <c r="EB2379" s="35"/>
      <c r="EC2379" s="35"/>
      <c r="ED2379" s="35"/>
      <c r="EE2379" s="35"/>
      <c r="EF2379" s="35"/>
      <c r="EG2379" s="35"/>
      <c r="EH2379" s="35"/>
      <c r="EI2379" s="35"/>
      <c r="EJ2379" s="35"/>
      <c r="EK2379" s="35"/>
      <c r="EL2379" s="35"/>
      <c r="EM2379" s="35"/>
      <c r="EN2379" s="35"/>
      <c r="EO2379" s="35"/>
      <c r="EP2379" s="35"/>
      <c r="EQ2379" s="35"/>
      <c r="ER2379" s="35"/>
      <c r="ES2379" s="35"/>
      <c r="ET2379" s="35"/>
      <c r="EU2379" s="35"/>
      <c r="EV2379" s="35"/>
      <c r="EW2379" s="35"/>
      <c r="EX2379" s="35"/>
      <c r="EY2379" s="35"/>
      <c r="EZ2379" s="35"/>
      <c r="FA2379" s="35"/>
      <c r="FB2379" s="35"/>
      <c r="FC2379" s="35"/>
      <c r="FD2379" s="35"/>
      <c r="FE2379" s="35"/>
      <c r="FF2379" s="35"/>
      <c r="FG2379" s="35"/>
      <c r="FH2379" s="35"/>
      <c r="FI2379" s="35"/>
      <c r="FJ2379" s="35"/>
      <c r="FK2379" s="35"/>
      <c r="FL2379" s="35"/>
      <c r="FM2379" s="35"/>
      <c r="FN2379" s="35"/>
      <c r="FO2379" s="35"/>
      <c r="FP2379" s="35"/>
      <c r="FQ2379" s="35"/>
      <c r="FR2379" s="35"/>
      <c r="FS2379" s="35"/>
      <c r="FT2379" s="35"/>
      <c r="FU2379" s="35"/>
      <c r="FV2379" s="35"/>
      <c r="FW2379" s="35"/>
      <c r="FX2379" s="35"/>
      <c r="FY2379" s="35"/>
      <c r="FZ2379" s="35"/>
    </row>
    <row r="2380" spans="1:182" x14ac:dyDescent="0.15">
      <c r="A2380" s="38">
        <f t="shared" si="713"/>
        <v>45824</v>
      </c>
      <c r="B2380" s="39" t="str">
        <f t="shared" ca="1" si="714"/>
        <v>n.d</v>
      </c>
      <c r="C2380" s="40">
        <f t="shared" si="715"/>
        <v>3137.2723529499999</v>
      </c>
      <c r="D2380" s="41">
        <f ca="1">IF(A2380&lt;$B$1,VLOOKUP(A2380,[1]DI!$A$4:$B$15000,2,FALSE),0)</f>
        <v>0</v>
      </c>
      <c r="E2380" s="40">
        <f t="shared" ca="1" si="716"/>
        <v>0</v>
      </c>
      <c r="F2380" s="42">
        <f t="shared" si="731"/>
        <v>1</v>
      </c>
      <c r="G2380" s="43">
        <f t="shared" ca="1" si="717"/>
        <v>1</v>
      </c>
      <c r="H2380" s="40">
        <f ca="1">TRUNC(PRODUCT(G$10:G2379),15)</f>
        <v>1.7040824080947301</v>
      </c>
      <c r="I2380" s="40">
        <f t="shared" ca="1" si="718"/>
        <v>1.67386656201636</v>
      </c>
      <c r="J2380" s="40">
        <f t="shared" ca="1" si="719"/>
        <v>1.0180515299999999</v>
      </c>
      <c r="K2380" s="42">
        <f t="shared" si="730"/>
        <v>2.7E-2</v>
      </c>
      <c r="L2380" s="63">
        <f t="shared" si="720"/>
        <v>45736</v>
      </c>
      <c r="M2380" s="64">
        <f t="shared" si="721"/>
        <v>59</v>
      </c>
      <c r="N2380" s="44">
        <f t="shared" si="722"/>
        <v>59</v>
      </c>
      <c r="O2380" s="40">
        <f t="shared" si="723"/>
        <v>1.006257089</v>
      </c>
      <c r="P2380" s="65">
        <f t="shared" ca="1" si="724"/>
        <v>1.024421569</v>
      </c>
      <c r="Q2380" s="40">
        <f t="shared" ca="1" si="725"/>
        <v>76.617113230000001</v>
      </c>
      <c r="R2380" s="44">
        <f>IF(VLOOKUP(A2380,$Z$12:$AI$125,8)=VLOOKUP(A2379,$Z$12:$AI$125,8),0,VLOOKUP(A2380,Z$12:$AI$125,8))</f>
        <v>0</v>
      </c>
      <c r="S2380" s="45">
        <f>IF(R2380&gt;0,VLOOKUP(R2380,Y$12:$AH$125,7),0)</f>
        <v>0</v>
      </c>
      <c r="T2380" s="40">
        <f t="shared" si="726"/>
        <v>0</v>
      </c>
      <c r="U2380" s="40">
        <f t="shared" ca="1" si="727"/>
        <v>76.617113230000001</v>
      </c>
      <c r="V2380" s="46" t="str">
        <f t="shared" si="728"/>
        <v>J=</v>
      </c>
      <c r="W2380" s="47">
        <f t="shared" si="729"/>
        <v>45922</v>
      </c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35"/>
      <c r="BC2380" s="35"/>
      <c r="BD2380" s="35"/>
      <c r="BE2380" s="35"/>
      <c r="BF2380" s="35"/>
      <c r="BG2380" s="35"/>
      <c r="BH2380" s="35"/>
      <c r="BI2380" s="35"/>
      <c r="BJ2380" s="35"/>
      <c r="BK2380" s="35"/>
      <c r="BL2380" s="35"/>
      <c r="BM2380" s="35"/>
      <c r="BN2380" s="35"/>
      <c r="BO2380" s="35"/>
      <c r="BP2380" s="35"/>
      <c r="BQ2380" s="35"/>
      <c r="BR2380" s="35"/>
      <c r="BS2380" s="35"/>
      <c r="BT2380" s="35"/>
      <c r="BU2380" s="35"/>
      <c r="BV2380" s="35"/>
      <c r="BW2380" s="35"/>
      <c r="BX2380" s="35"/>
      <c r="BY2380" s="35"/>
      <c r="BZ2380" s="35"/>
      <c r="CA2380" s="35"/>
      <c r="CB2380" s="35"/>
      <c r="CC2380" s="35"/>
      <c r="CD2380" s="35"/>
      <c r="CE2380" s="35"/>
      <c r="CF2380" s="35"/>
      <c r="CG2380" s="35"/>
      <c r="CH2380" s="35"/>
      <c r="CI2380" s="35"/>
      <c r="CJ2380" s="35"/>
      <c r="CK2380" s="35"/>
      <c r="CL2380" s="35"/>
      <c r="CM2380" s="35"/>
      <c r="CN2380" s="35"/>
      <c r="CO2380" s="35"/>
      <c r="CP2380" s="35"/>
      <c r="CQ2380" s="35"/>
      <c r="CR2380" s="35"/>
      <c r="CS2380" s="35"/>
      <c r="CT2380" s="35"/>
      <c r="CU2380" s="35"/>
      <c r="CV2380" s="35"/>
      <c r="CW2380" s="35"/>
      <c r="CX2380" s="35"/>
      <c r="CY2380" s="35"/>
      <c r="CZ2380" s="35"/>
      <c r="DA2380" s="35"/>
      <c r="DB2380" s="35"/>
      <c r="DC2380" s="35"/>
      <c r="DD2380" s="35"/>
      <c r="DE2380" s="35"/>
      <c r="DF2380" s="35"/>
      <c r="DG2380" s="35"/>
      <c r="DH2380" s="35"/>
      <c r="DI2380" s="35"/>
      <c r="DJ2380" s="35"/>
      <c r="DK2380" s="35"/>
      <c r="DL2380" s="35"/>
      <c r="DM2380" s="35"/>
      <c r="DN2380" s="35"/>
      <c r="DO2380" s="35"/>
      <c r="DP2380" s="35"/>
      <c r="DQ2380" s="35"/>
      <c r="DR2380" s="35"/>
      <c r="DS2380" s="35"/>
      <c r="DT2380" s="35"/>
      <c r="DU2380" s="35"/>
      <c r="DV2380" s="35"/>
      <c r="DW2380" s="35"/>
      <c r="DX2380" s="35"/>
      <c r="DY2380" s="35"/>
      <c r="DZ2380" s="35"/>
      <c r="EA2380" s="35"/>
      <c r="EB2380" s="35"/>
      <c r="EC2380" s="35"/>
      <c r="ED2380" s="35"/>
      <c r="EE2380" s="35"/>
      <c r="EF2380" s="35"/>
      <c r="EG2380" s="35"/>
      <c r="EH2380" s="35"/>
      <c r="EI2380" s="35"/>
      <c r="EJ2380" s="35"/>
      <c r="EK2380" s="35"/>
      <c r="EL2380" s="35"/>
      <c r="EM2380" s="35"/>
      <c r="EN2380" s="35"/>
      <c r="EO2380" s="35"/>
      <c r="EP2380" s="35"/>
      <c r="EQ2380" s="35"/>
      <c r="ER2380" s="35"/>
      <c r="ES2380" s="35"/>
      <c r="ET2380" s="35"/>
      <c r="EU2380" s="35"/>
      <c r="EV2380" s="35"/>
      <c r="EW2380" s="35"/>
      <c r="EX2380" s="35"/>
      <c r="EY2380" s="35"/>
      <c r="EZ2380" s="35"/>
      <c r="FA2380" s="35"/>
      <c r="FB2380" s="35"/>
      <c r="FC2380" s="35"/>
      <c r="FD2380" s="35"/>
      <c r="FE2380" s="35"/>
      <c r="FF2380" s="35"/>
      <c r="FG2380" s="35"/>
      <c r="FH2380" s="35"/>
      <c r="FI2380" s="35"/>
      <c r="FJ2380" s="35"/>
      <c r="FK2380" s="35"/>
      <c r="FL2380" s="35"/>
      <c r="FM2380" s="35"/>
      <c r="FN2380" s="35"/>
      <c r="FO2380" s="35"/>
      <c r="FP2380" s="35"/>
      <c r="FQ2380" s="35"/>
      <c r="FR2380" s="35"/>
      <c r="FS2380" s="35"/>
      <c r="FT2380" s="35"/>
      <c r="FU2380" s="35"/>
      <c r="FV2380" s="35"/>
      <c r="FW2380" s="35"/>
      <c r="FX2380" s="35"/>
      <c r="FY2380" s="35"/>
      <c r="FZ2380" s="35"/>
    </row>
    <row r="2381" spans="1:182" x14ac:dyDescent="0.15">
      <c r="A2381" s="38">
        <f t="shared" si="713"/>
        <v>45825</v>
      </c>
      <c r="B2381" s="39" t="str">
        <f t="shared" ca="1" si="714"/>
        <v>n.d</v>
      </c>
      <c r="C2381" s="40">
        <f t="shared" si="715"/>
        <v>3137.2723529499999</v>
      </c>
      <c r="D2381" s="41">
        <f ca="1">IF(A2381&lt;$B$1,VLOOKUP(A2381,[1]DI!$A$4:$B$15000,2,FALSE),0)</f>
        <v>0</v>
      </c>
      <c r="E2381" s="40">
        <f t="shared" ca="1" si="716"/>
        <v>0</v>
      </c>
      <c r="F2381" s="42">
        <f t="shared" si="731"/>
        <v>1</v>
      </c>
      <c r="G2381" s="43">
        <f t="shared" ca="1" si="717"/>
        <v>1</v>
      </c>
      <c r="H2381" s="40">
        <f ca="1">TRUNC(PRODUCT(G$10:G2380),15)</f>
        <v>1.7040824080947301</v>
      </c>
      <c r="I2381" s="40">
        <f t="shared" ca="1" si="718"/>
        <v>1.67386656201636</v>
      </c>
      <c r="J2381" s="40">
        <f t="shared" ca="1" si="719"/>
        <v>1.0180515299999999</v>
      </c>
      <c r="K2381" s="42">
        <f t="shared" si="730"/>
        <v>2.7E-2</v>
      </c>
      <c r="L2381" s="63">
        <f t="shared" si="720"/>
        <v>45736</v>
      </c>
      <c r="M2381" s="64">
        <f t="shared" si="721"/>
        <v>60</v>
      </c>
      <c r="N2381" s="44">
        <f t="shared" si="722"/>
        <v>60</v>
      </c>
      <c r="O2381" s="40">
        <f t="shared" si="723"/>
        <v>1.0063634779999999</v>
      </c>
      <c r="P2381" s="65">
        <f t="shared" ca="1" si="724"/>
        <v>1.0245298789999999</v>
      </c>
      <c r="Q2381" s="40">
        <f t="shared" ca="1" si="725"/>
        <v>76.956911199999993</v>
      </c>
      <c r="R2381" s="44">
        <f>IF(VLOOKUP(A2381,$Z$12:$AI$125,8)=VLOOKUP(A2380,$Z$12:$AI$125,8),0,VLOOKUP(A2381,Z$12:$AI$125,8))</f>
        <v>0</v>
      </c>
      <c r="S2381" s="45">
        <f>IF(R2381&gt;0,VLOOKUP(R2381,Y$12:$AH$125,7),0)</f>
        <v>0</v>
      </c>
      <c r="T2381" s="40">
        <f t="shared" si="726"/>
        <v>0</v>
      </c>
      <c r="U2381" s="40">
        <f t="shared" ca="1" si="727"/>
        <v>76.956911199999993</v>
      </c>
      <c r="V2381" s="46" t="str">
        <f t="shared" si="728"/>
        <v>J=</v>
      </c>
      <c r="W2381" s="47">
        <f t="shared" si="729"/>
        <v>45922</v>
      </c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/>
      <c r="AY2381" s="35"/>
      <c r="AZ2381" s="35"/>
      <c r="BA2381" s="35"/>
      <c r="BB2381" s="35"/>
      <c r="BC2381" s="35"/>
      <c r="BD2381" s="35"/>
      <c r="BE2381" s="35"/>
      <c r="BF2381" s="35"/>
      <c r="BG2381" s="35"/>
      <c r="BH2381" s="35"/>
      <c r="BI2381" s="35"/>
      <c r="BJ2381" s="35"/>
      <c r="BK2381" s="35"/>
      <c r="BL2381" s="35"/>
      <c r="BM2381" s="35"/>
      <c r="BN2381" s="35"/>
      <c r="BO2381" s="35"/>
      <c r="BP2381" s="35"/>
      <c r="BQ2381" s="35"/>
      <c r="BR2381" s="35"/>
      <c r="BS2381" s="35"/>
      <c r="BT2381" s="35"/>
      <c r="BU2381" s="35"/>
      <c r="BV2381" s="35"/>
      <c r="BW2381" s="35"/>
      <c r="BX2381" s="35"/>
      <c r="BY2381" s="35"/>
      <c r="BZ2381" s="35"/>
      <c r="CA2381" s="35"/>
      <c r="CB2381" s="35"/>
      <c r="CC2381" s="35"/>
      <c r="CD2381" s="35"/>
      <c r="CE2381" s="35"/>
      <c r="CF2381" s="35"/>
      <c r="CG2381" s="35"/>
      <c r="CH2381" s="35"/>
      <c r="CI2381" s="35"/>
      <c r="CJ2381" s="35"/>
      <c r="CK2381" s="35"/>
      <c r="CL2381" s="35"/>
      <c r="CM2381" s="35"/>
      <c r="CN2381" s="35"/>
      <c r="CO2381" s="35"/>
      <c r="CP2381" s="35"/>
      <c r="CQ2381" s="35"/>
      <c r="CR2381" s="35"/>
      <c r="CS2381" s="35"/>
      <c r="CT2381" s="35"/>
      <c r="CU2381" s="35"/>
      <c r="CV2381" s="35"/>
      <c r="CW2381" s="35"/>
      <c r="CX2381" s="35"/>
      <c r="CY2381" s="35"/>
      <c r="CZ2381" s="35"/>
      <c r="DA2381" s="35"/>
      <c r="DB2381" s="35"/>
      <c r="DC2381" s="35"/>
      <c r="DD2381" s="35"/>
      <c r="DE2381" s="35"/>
      <c r="DF2381" s="35"/>
      <c r="DG2381" s="35"/>
      <c r="DH2381" s="35"/>
      <c r="DI2381" s="35"/>
      <c r="DJ2381" s="35"/>
      <c r="DK2381" s="35"/>
      <c r="DL2381" s="35"/>
      <c r="DM2381" s="35"/>
      <c r="DN2381" s="35"/>
      <c r="DO2381" s="35"/>
      <c r="DP2381" s="35"/>
      <c r="DQ2381" s="35"/>
      <c r="DR2381" s="35"/>
      <c r="DS2381" s="35"/>
      <c r="DT2381" s="35"/>
      <c r="DU2381" s="35"/>
      <c r="DV2381" s="35"/>
      <c r="DW2381" s="35"/>
      <c r="DX2381" s="35"/>
      <c r="DY2381" s="35"/>
      <c r="DZ2381" s="35"/>
      <c r="EA2381" s="35"/>
      <c r="EB2381" s="35"/>
      <c r="EC2381" s="35"/>
      <c r="ED2381" s="35"/>
      <c r="EE2381" s="35"/>
      <c r="EF2381" s="35"/>
      <c r="EG2381" s="35"/>
      <c r="EH2381" s="35"/>
      <c r="EI2381" s="35"/>
      <c r="EJ2381" s="35"/>
      <c r="EK2381" s="35"/>
      <c r="EL2381" s="35"/>
      <c r="EM2381" s="35"/>
      <c r="EN2381" s="35"/>
      <c r="EO2381" s="35"/>
      <c r="EP2381" s="35"/>
      <c r="EQ2381" s="35"/>
      <c r="ER2381" s="35"/>
      <c r="ES2381" s="35"/>
      <c r="ET2381" s="35"/>
      <c r="EU2381" s="35"/>
      <c r="EV2381" s="35"/>
      <c r="EW2381" s="35"/>
      <c r="EX2381" s="35"/>
      <c r="EY2381" s="35"/>
      <c r="EZ2381" s="35"/>
      <c r="FA2381" s="35"/>
      <c r="FB2381" s="35"/>
      <c r="FC2381" s="35"/>
      <c r="FD2381" s="35"/>
      <c r="FE2381" s="35"/>
      <c r="FF2381" s="35"/>
      <c r="FG2381" s="35"/>
      <c r="FH2381" s="35"/>
      <c r="FI2381" s="35"/>
      <c r="FJ2381" s="35"/>
      <c r="FK2381" s="35"/>
      <c r="FL2381" s="35"/>
      <c r="FM2381" s="35"/>
      <c r="FN2381" s="35"/>
      <c r="FO2381" s="35"/>
      <c r="FP2381" s="35"/>
      <c r="FQ2381" s="35"/>
      <c r="FR2381" s="35"/>
      <c r="FS2381" s="35"/>
      <c r="FT2381" s="35"/>
      <c r="FU2381" s="35"/>
      <c r="FV2381" s="35"/>
      <c r="FW2381" s="35"/>
      <c r="FX2381" s="35"/>
      <c r="FY2381" s="35"/>
      <c r="FZ2381" s="35"/>
    </row>
    <row r="2382" spans="1:182" x14ac:dyDescent="0.15">
      <c r="A2382" s="38">
        <f t="shared" ref="A2382:A2445" si="732">(A2381+1)</f>
        <v>45826</v>
      </c>
      <c r="B2382" s="39" t="str">
        <f t="shared" ca="1" si="714"/>
        <v>n.d</v>
      </c>
      <c r="C2382" s="40">
        <f t="shared" si="715"/>
        <v>3137.2723529499999</v>
      </c>
      <c r="D2382" s="41">
        <f ca="1">IF(A2382&lt;$B$1,VLOOKUP(A2382,[1]DI!$A$4:$B$15000,2,FALSE),0)</f>
        <v>0</v>
      </c>
      <c r="E2382" s="40">
        <f t="shared" ca="1" si="716"/>
        <v>0</v>
      </c>
      <c r="F2382" s="42">
        <f t="shared" si="731"/>
        <v>1</v>
      </c>
      <c r="G2382" s="43">
        <f t="shared" ca="1" si="717"/>
        <v>1</v>
      </c>
      <c r="H2382" s="40">
        <f ca="1">TRUNC(PRODUCT(G$10:G2381),15)</f>
        <v>1.7040824080947301</v>
      </c>
      <c r="I2382" s="40">
        <f t="shared" ca="1" si="718"/>
        <v>1.67386656201636</v>
      </c>
      <c r="J2382" s="40">
        <f t="shared" ca="1" si="719"/>
        <v>1.0180515299999999</v>
      </c>
      <c r="K2382" s="42">
        <f t="shared" si="730"/>
        <v>2.7E-2</v>
      </c>
      <c r="L2382" s="63">
        <f t="shared" si="720"/>
        <v>45736</v>
      </c>
      <c r="M2382" s="64">
        <f t="shared" si="721"/>
        <v>61</v>
      </c>
      <c r="N2382" s="44">
        <f t="shared" si="722"/>
        <v>61</v>
      </c>
      <c r="O2382" s="40">
        <f t="shared" si="723"/>
        <v>1.006469879</v>
      </c>
      <c r="P2382" s="65">
        <f t="shared" ca="1" si="724"/>
        <v>1.0246382000000001</v>
      </c>
      <c r="Q2382" s="40">
        <f t="shared" ca="1" si="725"/>
        <v>77.296743680000006</v>
      </c>
      <c r="R2382" s="44">
        <f>IF(VLOOKUP(A2382,$Z$12:$AI$125,8)=VLOOKUP(A2381,$Z$12:$AI$125,8),0,VLOOKUP(A2382,Z$12:$AI$125,8))</f>
        <v>0</v>
      </c>
      <c r="S2382" s="45">
        <f>IF(R2382&gt;0,VLOOKUP(R2382,Y$12:$AH$125,7),0)</f>
        <v>0</v>
      </c>
      <c r="T2382" s="40">
        <f t="shared" si="726"/>
        <v>0</v>
      </c>
      <c r="U2382" s="40">
        <f t="shared" ca="1" si="727"/>
        <v>77.296743680000006</v>
      </c>
      <c r="V2382" s="46" t="str">
        <f t="shared" si="728"/>
        <v>J=</v>
      </c>
      <c r="W2382" s="47">
        <f t="shared" si="729"/>
        <v>45922</v>
      </c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35"/>
      <c r="BD2382" s="35"/>
      <c r="BE2382" s="35"/>
      <c r="BF2382" s="35"/>
      <c r="BG2382" s="35"/>
      <c r="BH2382" s="35"/>
      <c r="BI2382" s="35"/>
      <c r="BJ2382" s="35"/>
      <c r="BK2382" s="35"/>
      <c r="BL2382" s="35"/>
      <c r="BM2382" s="35"/>
      <c r="BN2382" s="35"/>
      <c r="BO2382" s="35"/>
      <c r="BP2382" s="35"/>
      <c r="BQ2382" s="35"/>
      <c r="BR2382" s="35"/>
      <c r="BS2382" s="35"/>
      <c r="BT2382" s="35"/>
      <c r="BU2382" s="35"/>
      <c r="BV2382" s="35"/>
      <c r="BW2382" s="35"/>
      <c r="BX2382" s="35"/>
      <c r="BY2382" s="35"/>
      <c r="BZ2382" s="35"/>
      <c r="CA2382" s="35"/>
      <c r="CB2382" s="35"/>
      <c r="CC2382" s="35"/>
      <c r="CD2382" s="35"/>
      <c r="CE2382" s="35"/>
      <c r="CF2382" s="35"/>
      <c r="CG2382" s="35"/>
      <c r="CH2382" s="35"/>
      <c r="CI2382" s="35"/>
      <c r="CJ2382" s="35"/>
      <c r="CK2382" s="35"/>
      <c r="CL2382" s="35"/>
      <c r="CM2382" s="35"/>
      <c r="CN2382" s="35"/>
      <c r="CO2382" s="35"/>
      <c r="CP2382" s="35"/>
      <c r="CQ2382" s="35"/>
      <c r="CR2382" s="35"/>
      <c r="CS2382" s="35"/>
      <c r="CT2382" s="35"/>
      <c r="CU2382" s="35"/>
      <c r="CV2382" s="35"/>
      <c r="CW2382" s="35"/>
      <c r="CX2382" s="35"/>
      <c r="CY2382" s="35"/>
      <c r="CZ2382" s="35"/>
      <c r="DA2382" s="35"/>
      <c r="DB2382" s="35"/>
      <c r="DC2382" s="35"/>
      <c r="DD2382" s="35"/>
      <c r="DE2382" s="35"/>
      <c r="DF2382" s="35"/>
      <c r="DG2382" s="35"/>
      <c r="DH2382" s="35"/>
      <c r="DI2382" s="35"/>
      <c r="DJ2382" s="35"/>
      <c r="DK2382" s="35"/>
      <c r="DL2382" s="35"/>
      <c r="DM2382" s="35"/>
      <c r="DN2382" s="35"/>
      <c r="DO2382" s="35"/>
      <c r="DP2382" s="35"/>
      <c r="DQ2382" s="35"/>
      <c r="DR2382" s="35"/>
      <c r="DS2382" s="35"/>
      <c r="DT2382" s="35"/>
      <c r="DU2382" s="35"/>
      <c r="DV2382" s="35"/>
      <c r="DW2382" s="35"/>
      <c r="DX2382" s="35"/>
      <c r="DY2382" s="35"/>
      <c r="DZ2382" s="35"/>
      <c r="EA2382" s="35"/>
      <c r="EB2382" s="35"/>
      <c r="EC2382" s="35"/>
      <c r="ED2382" s="35"/>
      <c r="EE2382" s="35"/>
      <c r="EF2382" s="35"/>
      <c r="EG2382" s="35"/>
      <c r="EH2382" s="35"/>
      <c r="EI2382" s="35"/>
      <c r="EJ2382" s="35"/>
      <c r="EK2382" s="35"/>
      <c r="EL2382" s="35"/>
      <c r="EM2382" s="35"/>
      <c r="EN2382" s="35"/>
      <c r="EO2382" s="35"/>
      <c r="EP2382" s="35"/>
      <c r="EQ2382" s="35"/>
      <c r="ER2382" s="35"/>
      <c r="ES2382" s="35"/>
      <c r="ET2382" s="35"/>
      <c r="EU2382" s="35"/>
      <c r="EV2382" s="35"/>
      <c r="EW2382" s="35"/>
      <c r="EX2382" s="35"/>
      <c r="EY2382" s="35"/>
      <c r="EZ2382" s="35"/>
      <c r="FA2382" s="35"/>
      <c r="FB2382" s="35"/>
      <c r="FC2382" s="35"/>
      <c r="FD2382" s="35"/>
      <c r="FE2382" s="35"/>
      <c r="FF2382" s="35"/>
      <c r="FG2382" s="35"/>
      <c r="FH2382" s="35"/>
      <c r="FI2382" s="35"/>
      <c r="FJ2382" s="35"/>
      <c r="FK2382" s="35"/>
      <c r="FL2382" s="35"/>
      <c r="FM2382" s="35"/>
      <c r="FN2382" s="35"/>
      <c r="FO2382" s="35"/>
      <c r="FP2382" s="35"/>
      <c r="FQ2382" s="35"/>
      <c r="FR2382" s="35"/>
      <c r="FS2382" s="35"/>
      <c r="FT2382" s="35"/>
      <c r="FU2382" s="35"/>
      <c r="FV2382" s="35"/>
      <c r="FW2382" s="35"/>
      <c r="FX2382" s="35"/>
      <c r="FY2382" s="35"/>
      <c r="FZ2382" s="35"/>
    </row>
    <row r="2383" spans="1:182" x14ac:dyDescent="0.15">
      <c r="A2383" s="38">
        <f t="shared" si="732"/>
        <v>45827</v>
      </c>
      <c r="B2383" s="39" t="str">
        <f t="shared" ca="1" si="714"/>
        <v>n.d</v>
      </c>
      <c r="C2383" s="40">
        <f t="shared" si="715"/>
        <v>3137.2723529499999</v>
      </c>
      <c r="D2383" s="41">
        <f ca="1">IF(A2383&lt;$B$1,VLOOKUP(A2383,[1]DI!$A$4:$B$15000,2,FALSE),0)</f>
        <v>0</v>
      </c>
      <c r="E2383" s="40">
        <f t="shared" ca="1" si="716"/>
        <v>0</v>
      </c>
      <c r="F2383" s="42">
        <f t="shared" si="731"/>
        <v>1</v>
      </c>
      <c r="G2383" s="43">
        <f t="shared" ca="1" si="717"/>
        <v>1</v>
      </c>
      <c r="H2383" s="40">
        <f ca="1">TRUNC(PRODUCT(G$10:G2382),15)</f>
        <v>1.7040824080947301</v>
      </c>
      <c r="I2383" s="40">
        <f t="shared" ca="1" si="718"/>
        <v>1.67386656201636</v>
      </c>
      <c r="J2383" s="40">
        <f t="shared" ca="1" si="719"/>
        <v>1.0180515299999999</v>
      </c>
      <c r="K2383" s="42">
        <f t="shared" si="730"/>
        <v>2.7E-2</v>
      </c>
      <c r="L2383" s="63">
        <f t="shared" si="720"/>
        <v>45736</v>
      </c>
      <c r="M2383" s="64">
        <f t="shared" si="721"/>
        <v>61</v>
      </c>
      <c r="N2383" s="44">
        <f t="shared" si="722"/>
        <v>62</v>
      </c>
      <c r="O2383" s="40">
        <f t="shared" si="723"/>
        <v>1.0065762899999999</v>
      </c>
      <c r="P2383" s="65">
        <f t="shared" ca="1" si="724"/>
        <v>1.024746532</v>
      </c>
      <c r="Q2383" s="40">
        <f t="shared" ca="1" si="725"/>
        <v>77.636610669999996</v>
      </c>
      <c r="R2383" s="44">
        <f>IF(VLOOKUP(A2383,$Z$12:$AI$125,8)=VLOOKUP(A2382,$Z$12:$AI$125,8),0,VLOOKUP(A2383,Z$12:$AI$125,8))</f>
        <v>0</v>
      </c>
      <c r="S2383" s="45">
        <f>IF(R2383&gt;0,VLOOKUP(R2383,Y$12:$AH$125,7),0)</f>
        <v>0</v>
      </c>
      <c r="T2383" s="40">
        <f t="shared" si="726"/>
        <v>0</v>
      </c>
      <c r="U2383" s="40">
        <f t="shared" ca="1" si="727"/>
        <v>77.636610669999996</v>
      </c>
      <c r="V2383" s="46" t="str">
        <f t="shared" si="728"/>
        <v>J=</v>
      </c>
      <c r="W2383" s="47">
        <f t="shared" si="729"/>
        <v>45922</v>
      </c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35"/>
      <c r="BD2383" s="35"/>
      <c r="BE2383" s="35"/>
      <c r="BF2383" s="35"/>
      <c r="BG2383" s="35"/>
      <c r="BH2383" s="35"/>
      <c r="BI2383" s="35"/>
      <c r="BJ2383" s="35"/>
      <c r="BK2383" s="35"/>
      <c r="BL2383" s="35"/>
      <c r="BM2383" s="35"/>
      <c r="BN2383" s="35"/>
      <c r="BO2383" s="35"/>
      <c r="BP2383" s="35"/>
      <c r="BQ2383" s="35"/>
      <c r="BR2383" s="35"/>
      <c r="BS2383" s="35"/>
      <c r="BT2383" s="35"/>
      <c r="BU2383" s="35"/>
      <c r="BV2383" s="35"/>
      <c r="BW2383" s="35"/>
      <c r="BX2383" s="35"/>
      <c r="BY2383" s="35"/>
      <c r="BZ2383" s="35"/>
      <c r="CA2383" s="35"/>
      <c r="CB2383" s="35"/>
      <c r="CC2383" s="35"/>
      <c r="CD2383" s="35"/>
      <c r="CE2383" s="35"/>
      <c r="CF2383" s="35"/>
      <c r="CG2383" s="35"/>
      <c r="CH2383" s="35"/>
      <c r="CI2383" s="35"/>
      <c r="CJ2383" s="35"/>
      <c r="CK2383" s="35"/>
      <c r="CL2383" s="35"/>
      <c r="CM2383" s="35"/>
      <c r="CN2383" s="35"/>
      <c r="CO2383" s="35"/>
      <c r="CP2383" s="35"/>
      <c r="CQ2383" s="35"/>
      <c r="CR2383" s="35"/>
      <c r="CS2383" s="35"/>
      <c r="CT2383" s="35"/>
      <c r="CU2383" s="35"/>
      <c r="CV2383" s="35"/>
      <c r="CW2383" s="35"/>
      <c r="CX2383" s="35"/>
      <c r="CY2383" s="35"/>
      <c r="CZ2383" s="35"/>
      <c r="DA2383" s="35"/>
      <c r="DB2383" s="35"/>
      <c r="DC2383" s="35"/>
      <c r="DD2383" s="35"/>
      <c r="DE2383" s="35"/>
      <c r="DF2383" s="35"/>
      <c r="DG2383" s="35"/>
      <c r="DH2383" s="35"/>
      <c r="DI2383" s="35"/>
      <c r="DJ2383" s="35"/>
      <c r="DK2383" s="35"/>
      <c r="DL2383" s="35"/>
      <c r="DM2383" s="35"/>
      <c r="DN2383" s="35"/>
      <c r="DO2383" s="35"/>
      <c r="DP2383" s="35"/>
      <c r="DQ2383" s="35"/>
      <c r="DR2383" s="35"/>
      <c r="DS2383" s="35"/>
      <c r="DT2383" s="35"/>
      <c r="DU2383" s="35"/>
      <c r="DV2383" s="35"/>
      <c r="DW2383" s="35"/>
      <c r="DX2383" s="35"/>
      <c r="DY2383" s="35"/>
      <c r="DZ2383" s="35"/>
      <c r="EA2383" s="35"/>
      <c r="EB2383" s="35"/>
      <c r="EC2383" s="35"/>
      <c r="ED2383" s="35"/>
      <c r="EE2383" s="35"/>
      <c r="EF2383" s="35"/>
      <c r="EG2383" s="35"/>
      <c r="EH2383" s="35"/>
      <c r="EI2383" s="35"/>
      <c r="EJ2383" s="35"/>
      <c r="EK2383" s="35"/>
      <c r="EL2383" s="35"/>
      <c r="EM2383" s="35"/>
      <c r="EN2383" s="35"/>
      <c r="EO2383" s="35"/>
      <c r="EP2383" s="35"/>
      <c r="EQ2383" s="35"/>
      <c r="ER2383" s="35"/>
      <c r="ES2383" s="35"/>
      <c r="ET2383" s="35"/>
      <c r="EU2383" s="35"/>
      <c r="EV2383" s="35"/>
      <c r="EW2383" s="35"/>
      <c r="EX2383" s="35"/>
      <c r="EY2383" s="35"/>
      <c r="EZ2383" s="35"/>
      <c r="FA2383" s="35"/>
      <c r="FB2383" s="35"/>
      <c r="FC2383" s="35"/>
      <c r="FD2383" s="35"/>
      <c r="FE2383" s="35"/>
      <c r="FF2383" s="35"/>
      <c r="FG2383" s="35"/>
      <c r="FH2383" s="35"/>
      <c r="FI2383" s="35"/>
      <c r="FJ2383" s="35"/>
      <c r="FK2383" s="35"/>
      <c r="FL2383" s="35"/>
      <c r="FM2383" s="35"/>
      <c r="FN2383" s="35"/>
      <c r="FO2383" s="35"/>
      <c r="FP2383" s="35"/>
      <c r="FQ2383" s="35"/>
      <c r="FR2383" s="35"/>
      <c r="FS2383" s="35"/>
      <c r="FT2383" s="35"/>
      <c r="FU2383" s="35"/>
      <c r="FV2383" s="35"/>
      <c r="FW2383" s="35"/>
      <c r="FX2383" s="35"/>
      <c r="FY2383" s="35"/>
      <c r="FZ2383" s="35"/>
    </row>
    <row r="2384" spans="1:182" x14ac:dyDescent="0.15">
      <c r="A2384" s="38">
        <f t="shared" si="732"/>
        <v>45828</v>
      </c>
      <c r="B2384" s="39" t="str">
        <f t="shared" ca="1" si="714"/>
        <v>n.d</v>
      </c>
      <c r="C2384" s="40">
        <f t="shared" si="715"/>
        <v>3137.2723529499999</v>
      </c>
      <c r="D2384" s="41">
        <f ca="1">IF(A2384&lt;$B$1,VLOOKUP(A2384,[1]DI!$A$4:$B$15000,2,FALSE),0)</f>
        <v>0</v>
      </c>
      <c r="E2384" s="40">
        <f t="shared" ca="1" si="716"/>
        <v>0</v>
      </c>
      <c r="F2384" s="42">
        <f t="shared" si="731"/>
        <v>1</v>
      </c>
      <c r="G2384" s="43">
        <f t="shared" ca="1" si="717"/>
        <v>1</v>
      </c>
      <c r="H2384" s="40">
        <f ca="1">TRUNC(PRODUCT(G$10:G2383),15)</f>
        <v>1.7040824080947301</v>
      </c>
      <c r="I2384" s="40">
        <f t="shared" ca="1" si="718"/>
        <v>1.67386656201636</v>
      </c>
      <c r="J2384" s="40">
        <f t="shared" ca="1" si="719"/>
        <v>1.0180515299999999</v>
      </c>
      <c r="K2384" s="42">
        <f t="shared" si="730"/>
        <v>2.7E-2</v>
      </c>
      <c r="L2384" s="63">
        <f t="shared" si="720"/>
        <v>45736</v>
      </c>
      <c r="M2384" s="64">
        <f t="shared" si="721"/>
        <v>62</v>
      </c>
      <c r="N2384" s="44">
        <f t="shared" si="722"/>
        <v>62</v>
      </c>
      <c r="O2384" s="40">
        <f t="shared" si="723"/>
        <v>1.0065762899999999</v>
      </c>
      <c r="P2384" s="65">
        <f t="shared" ca="1" si="724"/>
        <v>1.024746532</v>
      </c>
      <c r="Q2384" s="40">
        <f t="shared" ca="1" si="725"/>
        <v>77.636610669999996</v>
      </c>
      <c r="R2384" s="44">
        <f>IF(VLOOKUP(A2384,$Z$12:$AI$125,8)=VLOOKUP(A2383,$Z$12:$AI$125,8),0,VLOOKUP(A2384,Z$12:$AI$125,8))</f>
        <v>0</v>
      </c>
      <c r="S2384" s="45">
        <f>IF(R2384&gt;0,VLOOKUP(R2384,Y$12:$AH$125,7),0)</f>
        <v>0</v>
      </c>
      <c r="T2384" s="40">
        <f t="shared" si="726"/>
        <v>0</v>
      </c>
      <c r="U2384" s="40">
        <f t="shared" ca="1" si="727"/>
        <v>77.636610669999996</v>
      </c>
      <c r="V2384" s="46" t="str">
        <f t="shared" si="728"/>
        <v>J=</v>
      </c>
      <c r="W2384" s="47">
        <f t="shared" si="729"/>
        <v>45922</v>
      </c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  <c r="AX2384" s="35"/>
      <c r="AY2384" s="35"/>
      <c r="AZ2384" s="35"/>
      <c r="BA2384" s="35"/>
      <c r="BB2384" s="35"/>
      <c r="BC2384" s="35"/>
      <c r="BD2384" s="35"/>
      <c r="BE2384" s="35"/>
      <c r="BF2384" s="35"/>
      <c r="BG2384" s="35"/>
      <c r="BH2384" s="35"/>
      <c r="BI2384" s="35"/>
      <c r="BJ2384" s="35"/>
      <c r="BK2384" s="35"/>
      <c r="BL2384" s="35"/>
      <c r="BM2384" s="35"/>
      <c r="BN2384" s="35"/>
      <c r="BO2384" s="35"/>
      <c r="BP2384" s="35"/>
      <c r="BQ2384" s="35"/>
      <c r="BR2384" s="35"/>
      <c r="BS2384" s="35"/>
      <c r="BT2384" s="35"/>
      <c r="BU2384" s="35"/>
      <c r="BV2384" s="35"/>
      <c r="BW2384" s="35"/>
      <c r="BX2384" s="35"/>
      <c r="BY2384" s="35"/>
      <c r="BZ2384" s="35"/>
      <c r="CA2384" s="35"/>
      <c r="CB2384" s="35"/>
      <c r="CC2384" s="35"/>
      <c r="CD2384" s="35"/>
      <c r="CE2384" s="35"/>
      <c r="CF2384" s="35"/>
      <c r="CG2384" s="35"/>
      <c r="CH2384" s="35"/>
      <c r="CI2384" s="35"/>
      <c r="CJ2384" s="35"/>
      <c r="CK2384" s="35"/>
      <c r="CL2384" s="35"/>
      <c r="CM2384" s="35"/>
      <c r="CN2384" s="35"/>
      <c r="CO2384" s="35"/>
      <c r="CP2384" s="35"/>
      <c r="CQ2384" s="35"/>
      <c r="CR2384" s="35"/>
      <c r="CS2384" s="35"/>
      <c r="CT2384" s="35"/>
      <c r="CU2384" s="35"/>
      <c r="CV2384" s="35"/>
      <c r="CW2384" s="35"/>
      <c r="CX2384" s="35"/>
      <c r="CY2384" s="35"/>
      <c r="CZ2384" s="35"/>
      <c r="DA2384" s="35"/>
      <c r="DB2384" s="35"/>
      <c r="DC2384" s="35"/>
      <c r="DD2384" s="35"/>
      <c r="DE2384" s="35"/>
      <c r="DF2384" s="35"/>
      <c r="DG2384" s="35"/>
      <c r="DH2384" s="35"/>
      <c r="DI2384" s="35"/>
      <c r="DJ2384" s="35"/>
      <c r="DK2384" s="35"/>
      <c r="DL2384" s="35"/>
      <c r="DM2384" s="35"/>
      <c r="DN2384" s="35"/>
      <c r="DO2384" s="35"/>
      <c r="DP2384" s="35"/>
      <c r="DQ2384" s="35"/>
      <c r="DR2384" s="35"/>
      <c r="DS2384" s="35"/>
      <c r="DT2384" s="35"/>
      <c r="DU2384" s="35"/>
      <c r="DV2384" s="35"/>
      <c r="DW2384" s="35"/>
      <c r="DX2384" s="35"/>
      <c r="DY2384" s="35"/>
      <c r="DZ2384" s="35"/>
      <c r="EA2384" s="35"/>
      <c r="EB2384" s="35"/>
      <c r="EC2384" s="35"/>
      <c r="ED2384" s="35"/>
      <c r="EE2384" s="35"/>
      <c r="EF2384" s="35"/>
      <c r="EG2384" s="35"/>
      <c r="EH2384" s="35"/>
      <c r="EI2384" s="35"/>
      <c r="EJ2384" s="35"/>
      <c r="EK2384" s="35"/>
      <c r="EL2384" s="35"/>
      <c r="EM2384" s="35"/>
      <c r="EN2384" s="35"/>
      <c r="EO2384" s="35"/>
      <c r="EP2384" s="35"/>
      <c r="EQ2384" s="35"/>
      <c r="ER2384" s="35"/>
      <c r="ES2384" s="35"/>
      <c r="ET2384" s="35"/>
      <c r="EU2384" s="35"/>
      <c r="EV2384" s="35"/>
      <c r="EW2384" s="35"/>
      <c r="EX2384" s="35"/>
      <c r="EY2384" s="35"/>
      <c r="EZ2384" s="35"/>
      <c r="FA2384" s="35"/>
      <c r="FB2384" s="35"/>
      <c r="FC2384" s="35"/>
      <c r="FD2384" s="35"/>
      <c r="FE2384" s="35"/>
      <c r="FF2384" s="35"/>
      <c r="FG2384" s="35"/>
      <c r="FH2384" s="35"/>
      <c r="FI2384" s="35"/>
      <c r="FJ2384" s="35"/>
      <c r="FK2384" s="35"/>
      <c r="FL2384" s="35"/>
      <c r="FM2384" s="35"/>
      <c r="FN2384" s="35"/>
      <c r="FO2384" s="35"/>
      <c r="FP2384" s="35"/>
      <c r="FQ2384" s="35"/>
      <c r="FR2384" s="35"/>
      <c r="FS2384" s="35"/>
      <c r="FT2384" s="35"/>
      <c r="FU2384" s="35"/>
      <c r="FV2384" s="35"/>
      <c r="FW2384" s="35"/>
      <c r="FX2384" s="35"/>
      <c r="FY2384" s="35"/>
      <c r="FZ2384" s="35"/>
    </row>
    <row r="2385" spans="1:182" x14ac:dyDescent="0.15">
      <c r="A2385" s="38">
        <f t="shared" si="732"/>
        <v>45829</v>
      </c>
      <c r="B2385" s="39" t="str">
        <f t="shared" ca="1" si="714"/>
        <v>n.d</v>
      </c>
      <c r="C2385" s="40">
        <f t="shared" si="715"/>
        <v>3137.2723529499999</v>
      </c>
      <c r="D2385" s="41">
        <f ca="1">IF(A2385&lt;$B$1,VLOOKUP(A2385,[1]DI!$A$4:$B$15000,2,FALSE),0)</f>
        <v>0</v>
      </c>
      <c r="E2385" s="40">
        <f t="shared" ca="1" si="716"/>
        <v>0</v>
      </c>
      <c r="F2385" s="42">
        <f t="shared" si="731"/>
        <v>1</v>
      </c>
      <c r="G2385" s="43">
        <f t="shared" ca="1" si="717"/>
        <v>1</v>
      </c>
      <c r="H2385" s="40">
        <f ca="1">TRUNC(PRODUCT(G$10:G2384),15)</f>
        <v>1.7040824080947301</v>
      </c>
      <c r="I2385" s="40">
        <f t="shared" ca="1" si="718"/>
        <v>1.67386656201636</v>
      </c>
      <c r="J2385" s="40">
        <f t="shared" ca="1" si="719"/>
        <v>1.0180515299999999</v>
      </c>
      <c r="K2385" s="42">
        <f t="shared" si="730"/>
        <v>2.7E-2</v>
      </c>
      <c r="L2385" s="63">
        <f t="shared" si="720"/>
        <v>45736</v>
      </c>
      <c r="M2385" s="64">
        <f t="shared" si="721"/>
        <v>62</v>
      </c>
      <c r="N2385" s="44">
        <f t="shared" si="722"/>
        <v>63</v>
      </c>
      <c r="O2385" s="40">
        <f t="shared" si="723"/>
        <v>1.006682713</v>
      </c>
      <c r="P2385" s="65">
        <f t="shared" ca="1" si="724"/>
        <v>1.024854876</v>
      </c>
      <c r="Q2385" s="40">
        <f t="shared" ca="1" si="725"/>
        <v>77.976515309999996</v>
      </c>
      <c r="R2385" s="44">
        <f>IF(VLOOKUP(A2385,$Z$12:$AI$125,8)=VLOOKUP(A2384,$Z$12:$AI$125,8),0,VLOOKUP(A2385,Z$12:$AI$125,8))</f>
        <v>0</v>
      </c>
      <c r="S2385" s="45">
        <f>IF(R2385&gt;0,VLOOKUP(R2385,Y$12:$AH$125,7),0)</f>
        <v>0</v>
      </c>
      <c r="T2385" s="40">
        <f t="shared" si="726"/>
        <v>0</v>
      </c>
      <c r="U2385" s="40">
        <f t="shared" ca="1" si="727"/>
        <v>77.976515309999996</v>
      </c>
      <c r="V2385" s="46" t="str">
        <f t="shared" si="728"/>
        <v>J=</v>
      </c>
      <c r="W2385" s="47">
        <f t="shared" si="729"/>
        <v>45922</v>
      </c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  <c r="BF2385" s="35"/>
      <c r="BG2385" s="35"/>
      <c r="BH2385" s="35"/>
      <c r="BI2385" s="35"/>
      <c r="BJ2385" s="35"/>
      <c r="BK2385" s="35"/>
      <c r="BL2385" s="35"/>
      <c r="BM2385" s="35"/>
      <c r="BN2385" s="35"/>
      <c r="BO2385" s="35"/>
      <c r="BP2385" s="35"/>
      <c r="BQ2385" s="35"/>
      <c r="BR2385" s="35"/>
      <c r="BS2385" s="35"/>
      <c r="BT2385" s="35"/>
      <c r="BU2385" s="35"/>
      <c r="BV2385" s="35"/>
      <c r="BW2385" s="35"/>
      <c r="BX2385" s="35"/>
      <c r="BY2385" s="35"/>
      <c r="BZ2385" s="35"/>
      <c r="CA2385" s="35"/>
      <c r="CB2385" s="35"/>
      <c r="CC2385" s="35"/>
      <c r="CD2385" s="35"/>
      <c r="CE2385" s="35"/>
      <c r="CF2385" s="35"/>
      <c r="CG2385" s="35"/>
      <c r="CH2385" s="35"/>
      <c r="CI2385" s="35"/>
      <c r="CJ2385" s="35"/>
      <c r="CK2385" s="35"/>
      <c r="CL2385" s="35"/>
      <c r="CM2385" s="35"/>
      <c r="CN2385" s="35"/>
      <c r="CO2385" s="35"/>
      <c r="CP2385" s="35"/>
      <c r="CQ2385" s="35"/>
      <c r="CR2385" s="35"/>
      <c r="CS2385" s="35"/>
      <c r="CT2385" s="35"/>
      <c r="CU2385" s="35"/>
      <c r="CV2385" s="35"/>
      <c r="CW2385" s="35"/>
      <c r="CX2385" s="35"/>
      <c r="CY2385" s="35"/>
      <c r="CZ2385" s="35"/>
      <c r="DA2385" s="35"/>
      <c r="DB2385" s="35"/>
      <c r="DC2385" s="35"/>
      <c r="DD2385" s="35"/>
      <c r="DE2385" s="35"/>
      <c r="DF2385" s="35"/>
      <c r="DG2385" s="35"/>
      <c r="DH2385" s="35"/>
      <c r="DI2385" s="35"/>
      <c r="DJ2385" s="35"/>
      <c r="DK2385" s="35"/>
      <c r="DL2385" s="35"/>
      <c r="DM2385" s="35"/>
      <c r="DN2385" s="35"/>
      <c r="DO2385" s="35"/>
      <c r="DP2385" s="35"/>
      <c r="DQ2385" s="35"/>
      <c r="DR2385" s="35"/>
      <c r="DS2385" s="35"/>
      <c r="DT2385" s="35"/>
      <c r="DU2385" s="35"/>
      <c r="DV2385" s="35"/>
      <c r="DW2385" s="35"/>
      <c r="DX2385" s="35"/>
      <c r="DY2385" s="35"/>
      <c r="DZ2385" s="35"/>
      <c r="EA2385" s="35"/>
      <c r="EB2385" s="35"/>
      <c r="EC2385" s="35"/>
      <c r="ED2385" s="35"/>
      <c r="EE2385" s="35"/>
      <c r="EF2385" s="35"/>
      <c r="EG2385" s="35"/>
      <c r="EH2385" s="35"/>
      <c r="EI2385" s="35"/>
      <c r="EJ2385" s="35"/>
      <c r="EK2385" s="35"/>
      <c r="EL2385" s="35"/>
      <c r="EM2385" s="35"/>
      <c r="EN2385" s="35"/>
      <c r="EO2385" s="35"/>
      <c r="EP2385" s="35"/>
      <c r="EQ2385" s="35"/>
      <c r="ER2385" s="35"/>
      <c r="ES2385" s="35"/>
      <c r="ET2385" s="35"/>
      <c r="EU2385" s="35"/>
      <c r="EV2385" s="35"/>
      <c r="EW2385" s="35"/>
      <c r="EX2385" s="35"/>
      <c r="EY2385" s="35"/>
      <c r="EZ2385" s="35"/>
      <c r="FA2385" s="35"/>
      <c r="FB2385" s="35"/>
      <c r="FC2385" s="35"/>
      <c r="FD2385" s="35"/>
      <c r="FE2385" s="35"/>
      <c r="FF2385" s="35"/>
      <c r="FG2385" s="35"/>
      <c r="FH2385" s="35"/>
      <c r="FI2385" s="35"/>
      <c r="FJ2385" s="35"/>
      <c r="FK2385" s="35"/>
      <c r="FL2385" s="35"/>
      <c r="FM2385" s="35"/>
      <c r="FN2385" s="35"/>
      <c r="FO2385" s="35"/>
      <c r="FP2385" s="35"/>
      <c r="FQ2385" s="35"/>
      <c r="FR2385" s="35"/>
      <c r="FS2385" s="35"/>
      <c r="FT2385" s="35"/>
      <c r="FU2385" s="35"/>
      <c r="FV2385" s="35"/>
      <c r="FW2385" s="35"/>
      <c r="FX2385" s="35"/>
      <c r="FY2385" s="35"/>
      <c r="FZ2385" s="35"/>
    </row>
    <row r="2386" spans="1:182" x14ac:dyDescent="0.15">
      <c r="A2386" s="38">
        <f t="shared" si="732"/>
        <v>45830</v>
      </c>
      <c r="B2386" s="39" t="str">
        <f t="shared" ca="1" si="714"/>
        <v>n.d</v>
      </c>
      <c r="C2386" s="40">
        <f t="shared" si="715"/>
        <v>3137.2723529499999</v>
      </c>
      <c r="D2386" s="41">
        <f ca="1">IF(A2386&lt;$B$1,VLOOKUP(A2386,[1]DI!$A$4:$B$15000,2,FALSE),0)</f>
        <v>0</v>
      </c>
      <c r="E2386" s="40">
        <f t="shared" ca="1" si="716"/>
        <v>0</v>
      </c>
      <c r="F2386" s="42">
        <f t="shared" si="731"/>
        <v>1</v>
      </c>
      <c r="G2386" s="43">
        <f t="shared" ca="1" si="717"/>
        <v>1</v>
      </c>
      <c r="H2386" s="40">
        <f ca="1">TRUNC(PRODUCT(G$10:G2385),15)</f>
        <v>1.7040824080947301</v>
      </c>
      <c r="I2386" s="40">
        <f t="shared" ca="1" si="718"/>
        <v>1.67386656201636</v>
      </c>
      <c r="J2386" s="40">
        <f t="shared" ca="1" si="719"/>
        <v>1.0180515299999999</v>
      </c>
      <c r="K2386" s="42">
        <f t="shared" si="730"/>
        <v>2.7E-2</v>
      </c>
      <c r="L2386" s="63">
        <f t="shared" si="720"/>
        <v>45736</v>
      </c>
      <c r="M2386" s="64">
        <f t="shared" si="721"/>
        <v>62</v>
      </c>
      <c r="N2386" s="44">
        <f t="shared" si="722"/>
        <v>63</v>
      </c>
      <c r="O2386" s="40">
        <f t="shared" si="723"/>
        <v>1.006682713</v>
      </c>
      <c r="P2386" s="65">
        <f t="shared" ca="1" si="724"/>
        <v>1.024854876</v>
      </c>
      <c r="Q2386" s="40">
        <f t="shared" ca="1" si="725"/>
        <v>77.976515309999996</v>
      </c>
      <c r="R2386" s="44">
        <f>IF(VLOOKUP(A2386,$Z$12:$AI$125,8)=VLOOKUP(A2385,$Z$12:$AI$125,8),0,VLOOKUP(A2386,Z$12:$AI$125,8))</f>
        <v>0</v>
      </c>
      <c r="S2386" s="45">
        <f>IF(R2386&gt;0,VLOOKUP(R2386,Y$12:$AH$125,7),0)</f>
        <v>0</v>
      </c>
      <c r="T2386" s="40">
        <f t="shared" si="726"/>
        <v>0</v>
      </c>
      <c r="U2386" s="40">
        <f t="shared" ca="1" si="727"/>
        <v>77.976515309999996</v>
      </c>
      <c r="V2386" s="46" t="str">
        <f t="shared" si="728"/>
        <v>J=</v>
      </c>
      <c r="W2386" s="47">
        <f t="shared" si="729"/>
        <v>45922</v>
      </c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  <c r="BF2386" s="35"/>
      <c r="BG2386" s="35"/>
      <c r="BH2386" s="35"/>
      <c r="BI2386" s="35"/>
      <c r="BJ2386" s="35"/>
      <c r="BK2386" s="35"/>
      <c r="BL2386" s="35"/>
      <c r="BM2386" s="35"/>
      <c r="BN2386" s="35"/>
      <c r="BO2386" s="35"/>
      <c r="BP2386" s="35"/>
      <c r="BQ2386" s="35"/>
      <c r="BR2386" s="35"/>
      <c r="BS2386" s="35"/>
      <c r="BT2386" s="35"/>
      <c r="BU2386" s="35"/>
      <c r="BV2386" s="35"/>
      <c r="BW2386" s="35"/>
      <c r="BX2386" s="35"/>
      <c r="BY2386" s="35"/>
      <c r="BZ2386" s="35"/>
      <c r="CA2386" s="35"/>
      <c r="CB2386" s="35"/>
      <c r="CC2386" s="35"/>
      <c r="CD2386" s="35"/>
      <c r="CE2386" s="35"/>
      <c r="CF2386" s="35"/>
      <c r="CG2386" s="35"/>
      <c r="CH2386" s="35"/>
      <c r="CI2386" s="35"/>
      <c r="CJ2386" s="35"/>
      <c r="CK2386" s="35"/>
      <c r="CL2386" s="35"/>
      <c r="CM2386" s="35"/>
      <c r="CN2386" s="35"/>
      <c r="CO2386" s="35"/>
      <c r="CP2386" s="35"/>
      <c r="CQ2386" s="35"/>
      <c r="CR2386" s="35"/>
      <c r="CS2386" s="35"/>
      <c r="CT2386" s="35"/>
      <c r="CU2386" s="35"/>
      <c r="CV2386" s="35"/>
      <c r="CW2386" s="35"/>
      <c r="CX2386" s="35"/>
      <c r="CY2386" s="35"/>
      <c r="CZ2386" s="35"/>
      <c r="DA2386" s="35"/>
      <c r="DB2386" s="35"/>
      <c r="DC2386" s="35"/>
      <c r="DD2386" s="35"/>
      <c r="DE2386" s="35"/>
      <c r="DF2386" s="35"/>
      <c r="DG2386" s="35"/>
      <c r="DH2386" s="35"/>
      <c r="DI2386" s="35"/>
      <c r="DJ2386" s="35"/>
      <c r="DK2386" s="35"/>
      <c r="DL2386" s="35"/>
      <c r="DM2386" s="35"/>
      <c r="DN2386" s="35"/>
      <c r="DO2386" s="35"/>
      <c r="DP2386" s="35"/>
      <c r="DQ2386" s="35"/>
      <c r="DR2386" s="35"/>
      <c r="DS2386" s="35"/>
      <c r="DT2386" s="35"/>
      <c r="DU2386" s="35"/>
      <c r="DV2386" s="35"/>
      <c r="DW2386" s="35"/>
      <c r="DX2386" s="35"/>
      <c r="DY2386" s="35"/>
      <c r="DZ2386" s="35"/>
      <c r="EA2386" s="35"/>
      <c r="EB2386" s="35"/>
      <c r="EC2386" s="35"/>
      <c r="ED2386" s="35"/>
      <c r="EE2386" s="35"/>
      <c r="EF2386" s="35"/>
      <c r="EG2386" s="35"/>
      <c r="EH2386" s="35"/>
      <c r="EI2386" s="35"/>
      <c r="EJ2386" s="35"/>
      <c r="EK2386" s="35"/>
      <c r="EL2386" s="35"/>
      <c r="EM2386" s="35"/>
      <c r="EN2386" s="35"/>
      <c r="EO2386" s="35"/>
      <c r="EP2386" s="35"/>
      <c r="EQ2386" s="35"/>
      <c r="ER2386" s="35"/>
      <c r="ES2386" s="35"/>
      <c r="ET2386" s="35"/>
      <c r="EU2386" s="35"/>
      <c r="EV2386" s="35"/>
      <c r="EW2386" s="35"/>
      <c r="EX2386" s="35"/>
      <c r="EY2386" s="35"/>
      <c r="EZ2386" s="35"/>
      <c r="FA2386" s="35"/>
      <c r="FB2386" s="35"/>
      <c r="FC2386" s="35"/>
      <c r="FD2386" s="35"/>
      <c r="FE2386" s="35"/>
      <c r="FF2386" s="35"/>
      <c r="FG2386" s="35"/>
      <c r="FH2386" s="35"/>
      <c r="FI2386" s="35"/>
      <c r="FJ2386" s="35"/>
      <c r="FK2386" s="35"/>
      <c r="FL2386" s="35"/>
      <c r="FM2386" s="35"/>
      <c r="FN2386" s="35"/>
      <c r="FO2386" s="35"/>
      <c r="FP2386" s="35"/>
      <c r="FQ2386" s="35"/>
      <c r="FR2386" s="35"/>
      <c r="FS2386" s="35"/>
      <c r="FT2386" s="35"/>
      <c r="FU2386" s="35"/>
      <c r="FV2386" s="35"/>
      <c r="FW2386" s="35"/>
      <c r="FX2386" s="35"/>
      <c r="FY2386" s="35"/>
      <c r="FZ2386" s="35"/>
    </row>
    <row r="2387" spans="1:182" x14ac:dyDescent="0.15">
      <c r="A2387" s="38">
        <f t="shared" si="732"/>
        <v>45831</v>
      </c>
      <c r="B2387" s="39" t="str">
        <f t="shared" ca="1" si="714"/>
        <v>n.d</v>
      </c>
      <c r="C2387" s="40">
        <f t="shared" si="715"/>
        <v>3137.2723529499999</v>
      </c>
      <c r="D2387" s="41">
        <f ca="1">IF(A2387&lt;$B$1,VLOOKUP(A2387,[1]DI!$A$4:$B$15000,2,FALSE),0)</f>
        <v>0</v>
      </c>
      <c r="E2387" s="40">
        <f t="shared" ca="1" si="716"/>
        <v>0</v>
      </c>
      <c r="F2387" s="42">
        <f t="shared" si="731"/>
        <v>1</v>
      </c>
      <c r="G2387" s="43">
        <f t="shared" ca="1" si="717"/>
        <v>1</v>
      </c>
      <c r="H2387" s="40">
        <f ca="1">TRUNC(PRODUCT(G$10:G2386),15)</f>
        <v>1.7040824080947301</v>
      </c>
      <c r="I2387" s="40">
        <f t="shared" ca="1" si="718"/>
        <v>1.67386656201636</v>
      </c>
      <c r="J2387" s="40">
        <f t="shared" ca="1" si="719"/>
        <v>1.0180515299999999</v>
      </c>
      <c r="K2387" s="42">
        <f t="shared" si="730"/>
        <v>2.7E-2</v>
      </c>
      <c r="L2387" s="63">
        <f t="shared" si="720"/>
        <v>45736</v>
      </c>
      <c r="M2387" s="64">
        <f t="shared" si="721"/>
        <v>63</v>
      </c>
      <c r="N2387" s="44">
        <f t="shared" si="722"/>
        <v>63</v>
      </c>
      <c r="O2387" s="40">
        <f t="shared" si="723"/>
        <v>1.006682713</v>
      </c>
      <c r="P2387" s="65">
        <f t="shared" ca="1" si="724"/>
        <v>1.024854876</v>
      </c>
      <c r="Q2387" s="40">
        <f t="shared" ca="1" si="725"/>
        <v>77.976515309999996</v>
      </c>
      <c r="R2387" s="44">
        <f>IF(VLOOKUP(A2387,$Z$12:$AI$125,8)=VLOOKUP(A2386,$Z$12:$AI$125,8),0,VLOOKUP(A2387,Z$12:$AI$125,8))</f>
        <v>0</v>
      </c>
      <c r="S2387" s="45">
        <f>IF(R2387&gt;0,VLOOKUP(R2387,Y$12:$AH$125,7),0)</f>
        <v>0</v>
      </c>
      <c r="T2387" s="40">
        <f t="shared" si="726"/>
        <v>0</v>
      </c>
      <c r="U2387" s="40">
        <f t="shared" ca="1" si="727"/>
        <v>77.976515309999996</v>
      </c>
      <c r="V2387" s="46" t="str">
        <f t="shared" si="728"/>
        <v>J=</v>
      </c>
      <c r="W2387" s="47">
        <f t="shared" si="729"/>
        <v>45922</v>
      </c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  <c r="BF2387" s="35"/>
      <c r="BG2387" s="35"/>
      <c r="BH2387" s="35"/>
      <c r="BI2387" s="35"/>
      <c r="BJ2387" s="35"/>
      <c r="BK2387" s="35"/>
      <c r="BL2387" s="35"/>
      <c r="BM2387" s="35"/>
      <c r="BN2387" s="35"/>
      <c r="BO2387" s="35"/>
      <c r="BP2387" s="35"/>
      <c r="BQ2387" s="35"/>
      <c r="BR2387" s="35"/>
      <c r="BS2387" s="35"/>
      <c r="BT2387" s="35"/>
      <c r="BU2387" s="35"/>
      <c r="BV2387" s="35"/>
      <c r="BW2387" s="35"/>
      <c r="BX2387" s="35"/>
      <c r="BY2387" s="35"/>
      <c r="BZ2387" s="35"/>
      <c r="CA2387" s="35"/>
      <c r="CB2387" s="35"/>
      <c r="CC2387" s="35"/>
      <c r="CD2387" s="35"/>
      <c r="CE2387" s="35"/>
      <c r="CF2387" s="35"/>
      <c r="CG2387" s="35"/>
      <c r="CH2387" s="35"/>
      <c r="CI2387" s="35"/>
      <c r="CJ2387" s="35"/>
      <c r="CK2387" s="35"/>
      <c r="CL2387" s="35"/>
      <c r="CM2387" s="35"/>
      <c r="CN2387" s="35"/>
      <c r="CO2387" s="35"/>
      <c r="CP2387" s="35"/>
      <c r="CQ2387" s="35"/>
      <c r="CR2387" s="35"/>
      <c r="CS2387" s="35"/>
      <c r="CT2387" s="35"/>
      <c r="CU2387" s="35"/>
      <c r="CV2387" s="35"/>
      <c r="CW2387" s="35"/>
      <c r="CX2387" s="35"/>
      <c r="CY2387" s="35"/>
      <c r="CZ2387" s="35"/>
      <c r="DA2387" s="35"/>
      <c r="DB2387" s="35"/>
      <c r="DC2387" s="35"/>
      <c r="DD2387" s="35"/>
      <c r="DE2387" s="35"/>
      <c r="DF2387" s="35"/>
      <c r="DG2387" s="35"/>
      <c r="DH2387" s="35"/>
      <c r="DI2387" s="35"/>
      <c r="DJ2387" s="35"/>
      <c r="DK2387" s="35"/>
      <c r="DL2387" s="35"/>
      <c r="DM2387" s="35"/>
      <c r="DN2387" s="35"/>
      <c r="DO2387" s="35"/>
      <c r="DP2387" s="35"/>
      <c r="DQ2387" s="35"/>
      <c r="DR2387" s="35"/>
      <c r="DS2387" s="35"/>
      <c r="DT2387" s="35"/>
      <c r="DU2387" s="35"/>
      <c r="DV2387" s="35"/>
      <c r="DW2387" s="35"/>
      <c r="DX2387" s="35"/>
      <c r="DY2387" s="35"/>
      <c r="DZ2387" s="35"/>
      <c r="EA2387" s="35"/>
      <c r="EB2387" s="35"/>
      <c r="EC2387" s="35"/>
      <c r="ED2387" s="35"/>
      <c r="EE2387" s="35"/>
      <c r="EF2387" s="35"/>
      <c r="EG2387" s="35"/>
      <c r="EH2387" s="35"/>
      <c r="EI2387" s="35"/>
      <c r="EJ2387" s="35"/>
      <c r="EK2387" s="35"/>
      <c r="EL2387" s="35"/>
      <c r="EM2387" s="35"/>
      <c r="EN2387" s="35"/>
      <c r="EO2387" s="35"/>
      <c r="EP2387" s="35"/>
      <c r="EQ2387" s="35"/>
      <c r="ER2387" s="35"/>
      <c r="ES2387" s="35"/>
      <c r="ET2387" s="35"/>
      <c r="EU2387" s="35"/>
      <c r="EV2387" s="35"/>
      <c r="EW2387" s="35"/>
      <c r="EX2387" s="35"/>
      <c r="EY2387" s="35"/>
      <c r="EZ2387" s="35"/>
      <c r="FA2387" s="35"/>
      <c r="FB2387" s="35"/>
      <c r="FC2387" s="35"/>
      <c r="FD2387" s="35"/>
      <c r="FE2387" s="35"/>
      <c r="FF2387" s="35"/>
      <c r="FG2387" s="35"/>
      <c r="FH2387" s="35"/>
      <c r="FI2387" s="35"/>
      <c r="FJ2387" s="35"/>
      <c r="FK2387" s="35"/>
      <c r="FL2387" s="35"/>
      <c r="FM2387" s="35"/>
      <c r="FN2387" s="35"/>
      <c r="FO2387" s="35"/>
      <c r="FP2387" s="35"/>
      <c r="FQ2387" s="35"/>
      <c r="FR2387" s="35"/>
      <c r="FS2387" s="35"/>
      <c r="FT2387" s="35"/>
      <c r="FU2387" s="35"/>
      <c r="FV2387" s="35"/>
      <c r="FW2387" s="35"/>
      <c r="FX2387" s="35"/>
      <c r="FY2387" s="35"/>
      <c r="FZ2387" s="35"/>
    </row>
    <row r="2388" spans="1:182" x14ac:dyDescent="0.15">
      <c r="A2388" s="38">
        <f t="shared" si="732"/>
        <v>45832</v>
      </c>
      <c r="B2388" s="39" t="str">
        <f t="shared" ca="1" si="714"/>
        <v>n.d</v>
      </c>
      <c r="C2388" s="40">
        <f t="shared" si="715"/>
        <v>3137.2723529499999</v>
      </c>
      <c r="D2388" s="41">
        <f ca="1">IF(A2388&lt;$B$1,VLOOKUP(A2388,[1]DI!$A$4:$B$15000,2,FALSE),0)</f>
        <v>0</v>
      </c>
      <c r="E2388" s="40">
        <f t="shared" ca="1" si="716"/>
        <v>0</v>
      </c>
      <c r="F2388" s="42">
        <f t="shared" si="731"/>
        <v>1</v>
      </c>
      <c r="G2388" s="43">
        <f t="shared" ca="1" si="717"/>
        <v>1</v>
      </c>
      <c r="H2388" s="40">
        <f ca="1">TRUNC(PRODUCT(G$10:G2387),15)</f>
        <v>1.7040824080947301</v>
      </c>
      <c r="I2388" s="40">
        <f t="shared" ca="1" si="718"/>
        <v>1.67386656201636</v>
      </c>
      <c r="J2388" s="40">
        <f t="shared" ca="1" si="719"/>
        <v>1.0180515299999999</v>
      </c>
      <c r="K2388" s="42">
        <f t="shared" si="730"/>
        <v>2.7E-2</v>
      </c>
      <c r="L2388" s="63">
        <f t="shared" si="720"/>
        <v>45736</v>
      </c>
      <c r="M2388" s="64">
        <f t="shared" si="721"/>
        <v>64</v>
      </c>
      <c r="N2388" s="44">
        <f t="shared" si="722"/>
        <v>64</v>
      </c>
      <c r="O2388" s="40">
        <f t="shared" si="723"/>
        <v>1.0067891470000001</v>
      </c>
      <c r="P2388" s="65">
        <f t="shared" ca="1" si="724"/>
        <v>1.0249632310000001</v>
      </c>
      <c r="Q2388" s="40">
        <f t="shared" ca="1" si="725"/>
        <v>78.316454449999995</v>
      </c>
      <c r="R2388" s="44">
        <f>IF(VLOOKUP(A2388,$Z$12:$AI$125,8)=VLOOKUP(A2387,$Z$12:$AI$125,8),0,VLOOKUP(A2388,Z$12:$AI$125,8))</f>
        <v>0</v>
      </c>
      <c r="S2388" s="45">
        <f>IF(R2388&gt;0,VLOOKUP(R2388,Y$12:$AH$125,7),0)</f>
        <v>0</v>
      </c>
      <c r="T2388" s="40">
        <f t="shared" si="726"/>
        <v>0</v>
      </c>
      <c r="U2388" s="40">
        <f t="shared" ca="1" si="727"/>
        <v>78.316454449999995</v>
      </c>
      <c r="V2388" s="46" t="str">
        <f t="shared" si="728"/>
        <v>J=</v>
      </c>
      <c r="W2388" s="47">
        <f t="shared" si="729"/>
        <v>45922</v>
      </c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35"/>
      <c r="BD2388" s="35"/>
      <c r="BE2388" s="35"/>
      <c r="BF2388" s="35"/>
      <c r="BG2388" s="35"/>
      <c r="BH2388" s="35"/>
      <c r="BI2388" s="35"/>
      <c r="BJ2388" s="35"/>
      <c r="BK2388" s="35"/>
      <c r="BL2388" s="35"/>
      <c r="BM2388" s="35"/>
      <c r="BN2388" s="35"/>
      <c r="BO2388" s="35"/>
      <c r="BP2388" s="35"/>
      <c r="BQ2388" s="35"/>
      <c r="BR2388" s="35"/>
      <c r="BS2388" s="35"/>
      <c r="BT2388" s="35"/>
      <c r="BU2388" s="35"/>
      <c r="BV2388" s="35"/>
      <c r="BW2388" s="35"/>
      <c r="BX2388" s="35"/>
      <c r="BY2388" s="35"/>
      <c r="BZ2388" s="35"/>
      <c r="CA2388" s="35"/>
      <c r="CB2388" s="35"/>
      <c r="CC2388" s="35"/>
      <c r="CD2388" s="35"/>
      <c r="CE2388" s="35"/>
      <c r="CF2388" s="35"/>
      <c r="CG2388" s="35"/>
      <c r="CH2388" s="35"/>
      <c r="CI2388" s="35"/>
      <c r="CJ2388" s="35"/>
      <c r="CK2388" s="35"/>
      <c r="CL2388" s="35"/>
      <c r="CM2388" s="35"/>
      <c r="CN2388" s="35"/>
      <c r="CO2388" s="35"/>
      <c r="CP2388" s="35"/>
      <c r="CQ2388" s="35"/>
      <c r="CR2388" s="35"/>
      <c r="CS2388" s="35"/>
      <c r="CT2388" s="35"/>
      <c r="CU2388" s="35"/>
      <c r="CV2388" s="35"/>
      <c r="CW2388" s="35"/>
      <c r="CX2388" s="35"/>
      <c r="CY2388" s="35"/>
      <c r="CZ2388" s="35"/>
      <c r="DA2388" s="35"/>
      <c r="DB2388" s="35"/>
      <c r="DC2388" s="35"/>
      <c r="DD2388" s="35"/>
      <c r="DE2388" s="35"/>
      <c r="DF2388" s="35"/>
      <c r="DG2388" s="35"/>
      <c r="DH2388" s="35"/>
      <c r="DI2388" s="35"/>
      <c r="DJ2388" s="35"/>
      <c r="DK2388" s="35"/>
      <c r="DL2388" s="35"/>
      <c r="DM2388" s="35"/>
      <c r="DN2388" s="35"/>
      <c r="DO2388" s="35"/>
      <c r="DP2388" s="35"/>
      <c r="DQ2388" s="35"/>
      <c r="DR2388" s="35"/>
      <c r="DS2388" s="35"/>
      <c r="DT2388" s="35"/>
      <c r="DU2388" s="35"/>
      <c r="DV2388" s="35"/>
      <c r="DW2388" s="35"/>
      <c r="DX2388" s="35"/>
      <c r="DY2388" s="35"/>
      <c r="DZ2388" s="35"/>
      <c r="EA2388" s="35"/>
      <c r="EB2388" s="35"/>
      <c r="EC2388" s="35"/>
      <c r="ED2388" s="35"/>
      <c r="EE2388" s="35"/>
      <c r="EF2388" s="35"/>
      <c r="EG2388" s="35"/>
      <c r="EH2388" s="35"/>
      <c r="EI2388" s="35"/>
      <c r="EJ2388" s="35"/>
      <c r="EK2388" s="35"/>
      <c r="EL2388" s="35"/>
      <c r="EM2388" s="35"/>
      <c r="EN2388" s="35"/>
      <c r="EO2388" s="35"/>
      <c r="EP2388" s="35"/>
      <c r="EQ2388" s="35"/>
      <c r="ER2388" s="35"/>
      <c r="ES2388" s="35"/>
      <c r="ET2388" s="35"/>
      <c r="EU2388" s="35"/>
      <c r="EV2388" s="35"/>
      <c r="EW2388" s="35"/>
      <c r="EX2388" s="35"/>
      <c r="EY2388" s="35"/>
      <c r="EZ2388" s="35"/>
      <c r="FA2388" s="35"/>
      <c r="FB2388" s="35"/>
      <c r="FC2388" s="35"/>
      <c r="FD2388" s="35"/>
      <c r="FE2388" s="35"/>
      <c r="FF2388" s="35"/>
      <c r="FG2388" s="35"/>
      <c r="FH2388" s="35"/>
      <c r="FI2388" s="35"/>
      <c r="FJ2388" s="35"/>
      <c r="FK2388" s="35"/>
      <c r="FL2388" s="35"/>
      <c r="FM2388" s="35"/>
      <c r="FN2388" s="35"/>
      <c r="FO2388" s="35"/>
      <c r="FP2388" s="35"/>
      <c r="FQ2388" s="35"/>
      <c r="FR2388" s="35"/>
      <c r="FS2388" s="35"/>
      <c r="FT2388" s="35"/>
      <c r="FU2388" s="35"/>
      <c r="FV2388" s="35"/>
      <c r="FW2388" s="35"/>
      <c r="FX2388" s="35"/>
      <c r="FY2388" s="35"/>
      <c r="FZ2388" s="35"/>
    </row>
    <row r="2389" spans="1:182" x14ac:dyDescent="0.15">
      <c r="A2389" s="38">
        <f t="shared" si="732"/>
        <v>45833</v>
      </c>
      <c r="B2389" s="39" t="str">
        <f t="shared" ca="1" si="714"/>
        <v>n.d</v>
      </c>
      <c r="C2389" s="40">
        <f t="shared" si="715"/>
        <v>3137.2723529499999</v>
      </c>
      <c r="D2389" s="41">
        <f ca="1">IF(A2389&lt;$B$1,VLOOKUP(A2389,[1]DI!$A$4:$B$15000,2,FALSE),0)</f>
        <v>0</v>
      </c>
      <c r="E2389" s="40">
        <f t="shared" ca="1" si="716"/>
        <v>0</v>
      </c>
      <c r="F2389" s="42">
        <f t="shared" si="731"/>
        <v>1</v>
      </c>
      <c r="G2389" s="43">
        <f t="shared" ca="1" si="717"/>
        <v>1</v>
      </c>
      <c r="H2389" s="40">
        <f ca="1">TRUNC(PRODUCT(G$10:G2388),15)</f>
        <v>1.7040824080947301</v>
      </c>
      <c r="I2389" s="40">
        <f t="shared" ca="1" si="718"/>
        <v>1.67386656201636</v>
      </c>
      <c r="J2389" s="40">
        <f t="shared" ca="1" si="719"/>
        <v>1.0180515299999999</v>
      </c>
      <c r="K2389" s="42">
        <f t="shared" si="730"/>
        <v>2.7E-2</v>
      </c>
      <c r="L2389" s="63">
        <f t="shared" si="720"/>
        <v>45736</v>
      </c>
      <c r="M2389" s="64">
        <f t="shared" si="721"/>
        <v>65</v>
      </c>
      <c r="N2389" s="44">
        <f t="shared" si="722"/>
        <v>65</v>
      </c>
      <c r="O2389" s="40">
        <f t="shared" si="723"/>
        <v>1.006895592</v>
      </c>
      <c r="P2389" s="65">
        <f t="shared" ca="1" si="724"/>
        <v>1.025071598</v>
      </c>
      <c r="Q2389" s="40">
        <f t="shared" ca="1" si="725"/>
        <v>78.656431240000003</v>
      </c>
      <c r="R2389" s="44">
        <f>IF(VLOOKUP(A2389,$Z$12:$AI$125,8)=VLOOKUP(A2388,$Z$12:$AI$125,8),0,VLOOKUP(A2389,Z$12:$AI$125,8))</f>
        <v>0</v>
      </c>
      <c r="S2389" s="45">
        <f>IF(R2389&gt;0,VLOOKUP(R2389,Y$12:$AH$125,7),0)</f>
        <v>0</v>
      </c>
      <c r="T2389" s="40">
        <f t="shared" si="726"/>
        <v>0</v>
      </c>
      <c r="U2389" s="40">
        <f t="shared" ca="1" si="727"/>
        <v>78.656431240000003</v>
      </c>
      <c r="V2389" s="46" t="str">
        <f t="shared" si="728"/>
        <v>J=</v>
      </c>
      <c r="W2389" s="47">
        <f t="shared" si="729"/>
        <v>45922</v>
      </c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35"/>
      <c r="BD2389" s="35"/>
      <c r="BE2389" s="35"/>
      <c r="BF2389" s="35"/>
      <c r="BG2389" s="35"/>
      <c r="BH2389" s="35"/>
      <c r="BI2389" s="35"/>
      <c r="BJ2389" s="35"/>
      <c r="BK2389" s="35"/>
      <c r="BL2389" s="35"/>
      <c r="BM2389" s="35"/>
      <c r="BN2389" s="35"/>
      <c r="BO2389" s="35"/>
      <c r="BP2389" s="35"/>
      <c r="BQ2389" s="35"/>
      <c r="BR2389" s="35"/>
      <c r="BS2389" s="35"/>
      <c r="BT2389" s="35"/>
      <c r="BU2389" s="35"/>
      <c r="BV2389" s="35"/>
      <c r="BW2389" s="35"/>
      <c r="BX2389" s="35"/>
      <c r="BY2389" s="35"/>
      <c r="BZ2389" s="35"/>
      <c r="CA2389" s="35"/>
      <c r="CB2389" s="35"/>
      <c r="CC2389" s="35"/>
      <c r="CD2389" s="35"/>
      <c r="CE2389" s="35"/>
      <c r="CF2389" s="35"/>
      <c r="CG2389" s="35"/>
      <c r="CH2389" s="35"/>
      <c r="CI2389" s="35"/>
      <c r="CJ2389" s="35"/>
      <c r="CK2389" s="35"/>
      <c r="CL2389" s="35"/>
      <c r="CM2389" s="35"/>
      <c r="CN2389" s="35"/>
      <c r="CO2389" s="35"/>
      <c r="CP2389" s="35"/>
      <c r="CQ2389" s="35"/>
      <c r="CR2389" s="35"/>
      <c r="CS2389" s="35"/>
      <c r="CT2389" s="35"/>
      <c r="CU2389" s="35"/>
      <c r="CV2389" s="35"/>
      <c r="CW2389" s="35"/>
      <c r="CX2389" s="35"/>
      <c r="CY2389" s="35"/>
      <c r="CZ2389" s="35"/>
      <c r="DA2389" s="35"/>
      <c r="DB2389" s="35"/>
      <c r="DC2389" s="35"/>
      <c r="DD2389" s="35"/>
      <c r="DE2389" s="35"/>
      <c r="DF2389" s="35"/>
      <c r="DG2389" s="35"/>
      <c r="DH2389" s="35"/>
      <c r="DI2389" s="35"/>
      <c r="DJ2389" s="35"/>
      <c r="DK2389" s="35"/>
      <c r="DL2389" s="35"/>
      <c r="DM2389" s="35"/>
      <c r="DN2389" s="35"/>
      <c r="DO2389" s="35"/>
      <c r="DP2389" s="35"/>
      <c r="DQ2389" s="35"/>
      <c r="DR2389" s="35"/>
      <c r="DS2389" s="35"/>
      <c r="DT2389" s="35"/>
      <c r="DU2389" s="35"/>
      <c r="DV2389" s="35"/>
      <c r="DW2389" s="35"/>
      <c r="DX2389" s="35"/>
      <c r="DY2389" s="35"/>
      <c r="DZ2389" s="35"/>
      <c r="EA2389" s="35"/>
      <c r="EB2389" s="35"/>
      <c r="EC2389" s="35"/>
      <c r="ED2389" s="35"/>
      <c r="EE2389" s="35"/>
      <c r="EF2389" s="35"/>
      <c r="EG2389" s="35"/>
      <c r="EH2389" s="35"/>
      <c r="EI2389" s="35"/>
      <c r="EJ2389" s="35"/>
      <c r="EK2389" s="35"/>
      <c r="EL2389" s="35"/>
      <c r="EM2389" s="35"/>
      <c r="EN2389" s="35"/>
      <c r="EO2389" s="35"/>
      <c r="EP2389" s="35"/>
      <c r="EQ2389" s="35"/>
      <c r="ER2389" s="35"/>
      <c r="ES2389" s="35"/>
      <c r="ET2389" s="35"/>
      <c r="EU2389" s="35"/>
      <c r="EV2389" s="35"/>
      <c r="EW2389" s="35"/>
      <c r="EX2389" s="35"/>
      <c r="EY2389" s="35"/>
      <c r="EZ2389" s="35"/>
      <c r="FA2389" s="35"/>
      <c r="FB2389" s="35"/>
      <c r="FC2389" s="35"/>
      <c r="FD2389" s="35"/>
      <c r="FE2389" s="35"/>
      <c r="FF2389" s="35"/>
      <c r="FG2389" s="35"/>
      <c r="FH2389" s="35"/>
      <c r="FI2389" s="35"/>
      <c r="FJ2389" s="35"/>
      <c r="FK2389" s="35"/>
      <c r="FL2389" s="35"/>
      <c r="FM2389" s="35"/>
      <c r="FN2389" s="35"/>
      <c r="FO2389" s="35"/>
      <c r="FP2389" s="35"/>
      <c r="FQ2389" s="35"/>
      <c r="FR2389" s="35"/>
      <c r="FS2389" s="35"/>
      <c r="FT2389" s="35"/>
      <c r="FU2389" s="35"/>
      <c r="FV2389" s="35"/>
      <c r="FW2389" s="35"/>
      <c r="FX2389" s="35"/>
      <c r="FY2389" s="35"/>
      <c r="FZ2389" s="35"/>
    </row>
    <row r="2390" spans="1:182" x14ac:dyDescent="0.15">
      <c r="A2390" s="38">
        <f t="shared" si="732"/>
        <v>45834</v>
      </c>
      <c r="B2390" s="39" t="str">
        <f t="shared" ref="B2390:B2453" ca="1" si="733">IF(A2390&lt;=TODAY(),C2390+Q2390,IF(AND(A2390&gt;TODAY(),A2390&lt;=$B$1),IF(VLOOKUP(TODAY(),$A$10:$D$5000,4,FALSE)=0,"n.d",C2390+Q2390),"n.d"))</f>
        <v>n.d</v>
      </c>
      <c r="C2390" s="40">
        <f t="shared" ref="C2390:C2453" si="734">TRUNC(C2389-T2389,8)</f>
        <v>3137.2723529499999</v>
      </c>
      <c r="D2390" s="41">
        <f ca="1">IF(A2390&lt;$B$1,VLOOKUP(A2390,[1]DI!$A$4:$B$15000,2,FALSE),0)</f>
        <v>0</v>
      </c>
      <c r="E2390" s="40">
        <f t="shared" ref="E2390:E2453" ca="1" si="735">ROUND((((1+D2390)^(1/252)-1)),8)</f>
        <v>0</v>
      </c>
      <c r="F2390" s="42">
        <f t="shared" si="731"/>
        <v>1</v>
      </c>
      <c r="G2390" s="43">
        <f t="shared" ref="G2390:G2453" ca="1" si="736">TRUNC((1+(E2390*F2390)),15)</f>
        <v>1</v>
      </c>
      <c r="H2390" s="40">
        <f ca="1">TRUNC(PRODUCT(G$10:G2389),15)</f>
        <v>1.7040824080947301</v>
      </c>
      <c r="I2390" s="40">
        <f t="shared" ref="I2390:I2453" ca="1" si="737">IF(OR(R2389&gt;0,R2389="E"),H2389,I2389)</f>
        <v>1.67386656201636</v>
      </c>
      <c r="J2390" s="40">
        <f t="shared" ref="J2390:J2453" ca="1" si="738">ROUND(TRUNC(H2390/I2390,15),8)</f>
        <v>1.0180515299999999</v>
      </c>
      <c r="K2390" s="42">
        <f t="shared" si="730"/>
        <v>2.7E-2</v>
      </c>
      <c r="L2390" s="63">
        <f t="shared" ref="L2390:L2453" si="739">IF(R2389&gt;0,VLOOKUP(R2389,Y$12:Z$40,2),L2389)</f>
        <v>45736</v>
      </c>
      <c r="M2390" s="64">
        <f t="shared" ref="M2390:M2453" si="740">IF(A2390&gt;L2390,IF(NETWORKDAYS(L2390,A2390,$Y$50:$Y$203)-1=0,1,NETWORKDAYS(L2390,A2390,$Y$50:$Y$203)-1),0)</f>
        <v>66</v>
      </c>
      <c r="N2390" s="44">
        <f t="shared" ref="N2390:N2453" si="741">IF(AND(M2390=1,M2389=1),1,IF(M2390&gt;0,IF(M2390=M2389,M2390+1,M2390),0))</f>
        <v>66</v>
      </c>
      <c r="O2390" s="40">
        <f t="shared" ref="O2390:O2453" si="742">ROUND((K2390+1)^(N2390/252),9)</f>
        <v>1.007002049</v>
      </c>
      <c r="P2390" s="65">
        <f t="shared" ref="P2390:P2453" ca="1" si="743">ROUND(J2390*O2390,9)</f>
        <v>1.0251799770000001</v>
      </c>
      <c r="Q2390" s="40">
        <f t="shared" ref="Q2390:Q2453" ca="1" si="744">TRUNC((C2390*(P2390-1)),8)</f>
        <v>78.996445690000002</v>
      </c>
      <c r="R2390" s="44">
        <f>IF(VLOOKUP(A2390,$Z$12:$AI$125,8)=VLOOKUP(A2389,$Z$12:$AI$125,8),0,VLOOKUP(A2390,Z$12:$AI$125,8))</f>
        <v>0</v>
      </c>
      <c r="S2390" s="45">
        <f>IF(R2390&gt;0,VLOOKUP(R2390,Y$12:$AH$125,7),0)</f>
        <v>0</v>
      </c>
      <c r="T2390" s="40">
        <f t="shared" ref="T2390:T2453" si="745">IF(S2390&gt;0,(C2390*S2390),0)</f>
        <v>0</v>
      </c>
      <c r="U2390" s="40">
        <f t="shared" ref="U2390:U2453" ca="1" si="746">(Q2390+T2390)</f>
        <v>78.996445690000002</v>
      </c>
      <c r="V2390" s="46" t="str">
        <f t="shared" ref="V2390:V2453" si="747">IF(R2389&gt;0,VLOOKUP(A2389,$Z$12:$AI$125,9),V2389)</f>
        <v>J=</v>
      </c>
      <c r="W2390" s="47">
        <f t="shared" ref="W2390:W2453" si="748">IF(R2389&gt;0,VLOOKUP(A2389,$Z$12:$AI$125,10),W2389)</f>
        <v>45922</v>
      </c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  <c r="AX2390" s="35"/>
      <c r="AY2390" s="35"/>
      <c r="AZ2390" s="35"/>
      <c r="BA2390" s="35"/>
      <c r="BB2390" s="35"/>
      <c r="BC2390" s="35"/>
      <c r="BD2390" s="35"/>
      <c r="BE2390" s="35"/>
      <c r="BF2390" s="35"/>
      <c r="BG2390" s="35"/>
      <c r="BH2390" s="35"/>
      <c r="BI2390" s="35"/>
      <c r="BJ2390" s="35"/>
      <c r="BK2390" s="35"/>
      <c r="BL2390" s="35"/>
      <c r="BM2390" s="35"/>
      <c r="BN2390" s="35"/>
      <c r="BO2390" s="35"/>
      <c r="BP2390" s="35"/>
      <c r="BQ2390" s="35"/>
      <c r="BR2390" s="35"/>
      <c r="BS2390" s="35"/>
      <c r="BT2390" s="35"/>
      <c r="BU2390" s="35"/>
      <c r="BV2390" s="35"/>
      <c r="BW2390" s="35"/>
      <c r="BX2390" s="35"/>
      <c r="BY2390" s="35"/>
      <c r="BZ2390" s="35"/>
      <c r="CA2390" s="35"/>
      <c r="CB2390" s="35"/>
      <c r="CC2390" s="35"/>
      <c r="CD2390" s="35"/>
      <c r="CE2390" s="35"/>
      <c r="CF2390" s="35"/>
      <c r="CG2390" s="35"/>
      <c r="CH2390" s="35"/>
      <c r="CI2390" s="35"/>
      <c r="CJ2390" s="35"/>
      <c r="CK2390" s="35"/>
      <c r="CL2390" s="35"/>
      <c r="CM2390" s="35"/>
      <c r="CN2390" s="35"/>
      <c r="CO2390" s="35"/>
      <c r="CP2390" s="35"/>
      <c r="CQ2390" s="35"/>
      <c r="CR2390" s="35"/>
      <c r="CS2390" s="35"/>
      <c r="CT2390" s="35"/>
      <c r="CU2390" s="35"/>
      <c r="CV2390" s="35"/>
      <c r="CW2390" s="35"/>
      <c r="CX2390" s="35"/>
      <c r="CY2390" s="35"/>
      <c r="CZ2390" s="35"/>
      <c r="DA2390" s="35"/>
      <c r="DB2390" s="35"/>
      <c r="DC2390" s="35"/>
      <c r="DD2390" s="35"/>
      <c r="DE2390" s="35"/>
      <c r="DF2390" s="35"/>
      <c r="DG2390" s="35"/>
      <c r="DH2390" s="35"/>
      <c r="DI2390" s="35"/>
      <c r="DJ2390" s="35"/>
      <c r="DK2390" s="35"/>
      <c r="DL2390" s="35"/>
      <c r="DM2390" s="35"/>
      <c r="DN2390" s="35"/>
      <c r="DO2390" s="35"/>
      <c r="DP2390" s="35"/>
      <c r="DQ2390" s="35"/>
      <c r="DR2390" s="35"/>
      <c r="DS2390" s="35"/>
      <c r="DT2390" s="35"/>
      <c r="DU2390" s="35"/>
      <c r="DV2390" s="35"/>
      <c r="DW2390" s="35"/>
      <c r="DX2390" s="35"/>
      <c r="DY2390" s="35"/>
      <c r="DZ2390" s="35"/>
      <c r="EA2390" s="35"/>
      <c r="EB2390" s="35"/>
      <c r="EC2390" s="35"/>
      <c r="ED2390" s="35"/>
      <c r="EE2390" s="35"/>
      <c r="EF2390" s="35"/>
      <c r="EG2390" s="35"/>
      <c r="EH2390" s="35"/>
      <c r="EI2390" s="35"/>
      <c r="EJ2390" s="35"/>
      <c r="EK2390" s="35"/>
      <c r="EL2390" s="35"/>
      <c r="EM2390" s="35"/>
      <c r="EN2390" s="35"/>
      <c r="EO2390" s="35"/>
      <c r="EP2390" s="35"/>
      <c r="EQ2390" s="35"/>
      <c r="ER2390" s="35"/>
      <c r="ES2390" s="35"/>
      <c r="ET2390" s="35"/>
      <c r="EU2390" s="35"/>
      <c r="EV2390" s="35"/>
      <c r="EW2390" s="35"/>
      <c r="EX2390" s="35"/>
      <c r="EY2390" s="35"/>
      <c r="EZ2390" s="35"/>
      <c r="FA2390" s="35"/>
      <c r="FB2390" s="35"/>
      <c r="FC2390" s="35"/>
      <c r="FD2390" s="35"/>
      <c r="FE2390" s="35"/>
      <c r="FF2390" s="35"/>
      <c r="FG2390" s="35"/>
      <c r="FH2390" s="35"/>
      <c r="FI2390" s="35"/>
      <c r="FJ2390" s="35"/>
      <c r="FK2390" s="35"/>
      <c r="FL2390" s="35"/>
      <c r="FM2390" s="35"/>
      <c r="FN2390" s="35"/>
      <c r="FO2390" s="35"/>
      <c r="FP2390" s="35"/>
      <c r="FQ2390" s="35"/>
      <c r="FR2390" s="35"/>
      <c r="FS2390" s="35"/>
      <c r="FT2390" s="35"/>
      <c r="FU2390" s="35"/>
      <c r="FV2390" s="35"/>
      <c r="FW2390" s="35"/>
      <c r="FX2390" s="35"/>
      <c r="FY2390" s="35"/>
      <c r="FZ2390" s="35"/>
    </row>
    <row r="2391" spans="1:182" x14ac:dyDescent="0.15">
      <c r="A2391" s="38">
        <f t="shared" si="732"/>
        <v>45835</v>
      </c>
      <c r="B2391" s="39" t="str">
        <f t="shared" ca="1" si="733"/>
        <v>n.d</v>
      </c>
      <c r="C2391" s="40">
        <f t="shared" si="734"/>
        <v>3137.2723529499999</v>
      </c>
      <c r="D2391" s="41">
        <f ca="1">IF(A2391&lt;$B$1,VLOOKUP(A2391,[1]DI!$A$4:$B$15000,2,FALSE),0)</f>
        <v>0</v>
      </c>
      <c r="E2391" s="40">
        <f t="shared" ca="1" si="735"/>
        <v>0</v>
      </c>
      <c r="F2391" s="42">
        <f t="shared" si="731"/>
        <v>1</v>
      </c>
      <c r="G2391" s="43">
        <f t="shared" ca="1" si="736"/>
        <v>1</v>
      </c>
      <c r="H2391" s="40">
        <f ca="1">TRUNC(PRODUCT(G$10:G2390),15)</f>
        <v>1.7040824080947301</v>
      </c>
      <c r="I2391" s="40">
        <f t="shared" ca="1" si="737"/>
        <v>1.67386656201636</v>
      </c>
      <c r="J2391" s="40">
        <f t="shared" ca="1" si="738"/>
        <v>1.0180515299999999</v>
      </c>
      <c r="K2391" s="42">
        <f t="shared" si="730"/>
        <v>2.7E-2</v>
      </c>
      <c r="L2391" s="63">
        <f t="shared" si="739"/>
        <v>45736</v>
      </c>
      <c r="M2391" s="64">
        <f t="shared" si="740"/>
        <v>67</v>
      </c>
      <c r="N2391" s="44">
        <f t="shared" si="741"/>
        <v>67</v>
      </c>
      <c r="O2391" s="40">
        <f t="shared" si="742"/>
        <v>1.007108517</v>
      </c>
      <c r="P2391" s="65">
        <f t="shared" ca="1" si="743"/>
        <v>1.0252883669999999</v>
      </c>
      <c r="Q2391" s="40">
        <f t="shared" ca="1" si="744"/>
        <v>79.336494639999998</v>
      </c>
      <c r="R2391" s="44">
        <f>IF(VLOOKUP(A2391,$Z$12:$AI$125,8)=VLOOKUP(A2390,$Z$12:$AI$125,8),0,VLOOKUP(A2391,Z$12:$AI$125,8))</f>
        <v>0</v>
      </c>
      <c r="S2391" s="45">
        <f>IF(R2391&gt;0,VLOOKUP(R2391,Y$12:$AH$125,7),0)</f>
        <v>0</v>
      </c>
      <c r="T2391" s="40">
        <f t="shared" si="745"/>
        <v>0</v>
      </c>
      <c r="U2391" s="40">
        <f t="shared" ca="1" si="746"/>
        <v>79.336494639999998</v>
      </c>
      <c r="V2391" s="46" t="str">
        <f t="shared" si="747"/>
        <v>J=</v>
      </c>
      <c r="W2391" s="47">
        <f t="shared" si="748"/>
        <v>45922</v>
      </c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35"/>
      <c r="BD2391" s="35"/>
      <c r="BE2391" s="35"/>
      <c r="BF2391" s="35"/>
      <c r="BG2391" s="35"/>
      <c r="BH2391" s="35"/>
      <c r="BI2391" s="35"/>
      <c r="BJ2391" s="35"/>
      <c r="BK2391" s="35"/>
      <c r="BL2391" s="35"/>
      <c r="BM2391" s="35"/>
      <c r="BN2391" s="35"/>
      <c r="BO2391" s="35"/>
      <c r="BP2391" s="35"/>
      <c r="BQ2391" s="35"/>
      <c r="BR2391" s="35"/>
      <c r="BS2391" s="35"/>
      <c r="BT2391" s="35"/>
      <c r="BU2391" s="35"/>
      <c r="BV2391" s="35"/>
      <c r="BW2391" s="35"/>
      <c r="BX2391" s="35"/>
      <c r="BY2391" s="35"/>
      <c r="BZ2391" s="35"/>
      <c r="CA2391" s="35"/>
      <c r="CB2391" s="35"/>
      <c r="CC2391" s="35"/>
      <c r="CD2391" s="35"/>
      <c r="CE2391" s="35"/>
      <c r="CF2391" s="35"/>
      <c r="CG2391" s="35"/>
      <c r="CH2391" s="35"/>
      <c r="CI2391" s="35"/>
      <c r="CJ2391" s="35"/>
      <c r="CK2391" s="35"/>
      <c r="CL2391" s="35"/>
      <c r="CM2391" s="35"/>
      <c r="CN2391" s="35"/>
      <c r="CO2391" s="35"/>
      <c r="CP2391" s="35"/>
      <c r="CQ2391" s="35"/>
      <c r="CR2391" s="35"/>
      <c r="CS2391" s="35"/>
      <c r="CT2391" s="35"/>
      <c r="CU2391" s="35"/>
      <c r="CV2391" s="35"/>
      <c r="CW2391" s="35"/>
      <c r="CX2391" s="35"/>
      <c r="CY2391" s="35"/>
      <c r="CZ2391" s="35"/>
      <c r="DA2391" s="35"/>
      <c r="DB2391" s="35"/>
      <c r="DC2391" s="35"/>
      <c r="DD2391" s="35"/>
      <c r="DE2391" s="35"/>
      <c r="DF2391" s="35"/>
      <c r="DG2391" s="35"/>
      <c r="DH2391" s="35"/>
      <c r="DI2391" s="35"/>
      <c r="DJ2391" s="35"/>
      <c r="DK2391" s="35"/>
      <c r="DL2391" s="35"/>
      <c r="DM2391" s="35"/>
      <c r="DN2391" s="35"/>
      <c r="DO2391" s="35"/>
      <c r="DP2391" s="35"/>
      <c r="DQ2391" s="35"/>
      <c r="DR2391" s="35"/>
      <c r="DS2391" s="35"/>
      <c r="DT2391" s="35"/>
      <c r="DU2391" s="35"/>
      <c r="DV2391" s="35"/>
      <c r="DW2391" s="35"/>
      <c r="DX2391" s="35"/>
      <c r="DY2391" s="35"/>
      <c r="DZ2391" s="35"/>
      <c r="EA2391" s="35"/>
      <c r="EB2391" s="35"/>
      <c r="EC2391" s="35"/>
      <c r="ED2391" s="35"/>
      <c r="EE2391" s="35"/>
      <c r="EF2391" s="35"/>
      <c r="EG2391" s="35"/>
      <c r="EH2391" s="35"/>
      <c r="EI2391" s="35"/>
      <c r="EJ2391" s="35"/>
      <c r="EK2391" s="35"/>
      <c r="EL2391" s="35"/>
      <c r="EM2391" s="35"/>
      <c r="EN2391" s="35"/>
      <c r="EO2391" s="35"/>
      <c r="EP2391" s="35"/>
      <c r="EQ2391" s="35"/>
      <c r="ER2391" s="35"/>
      <c r="ES2391" s="35"/>
      <c r="ET2391" s="35"/>
      <c r="EU2391" s="35"/>
      <c r="EV2391" s="35"/>
      <c r="EW2391" s="35"/>
      <c r="EX2391" s="35"/>
      <c r="EY2391" s="35"/>
      <c r="EZ2391" s="35"/>
      <c r="FA2391" s="35"/>
      <c r="FB2391" s="35"/>
      <c r="FC2391" s="35"/>
      <c r="FD2391" s="35"/>
      <c r="FE2391" s="35"/>
      <c r="FF2391" s="35"/>
      <c r="FG2391" s="35"/>
      <c r="FH2391" s="35"/>
      <c r="FI2391" s="35"/>
      <c r="FJ2391" s="35"/>
      <c r="FK2391" s="35"/>
      <c r="FL2391" s="35"/>
      <c r="FM2391" s="35"/>
      <c r="FN2391" s="35"/>
      <c r="FO2391" s="35"/>
      <c r="FP2391" s="35"/>
      <c r="FQ2391" s="35"/>
      <c r="FR2391" s="35"/>
      <c r="FS2391" s="35"/>
      <c r="FT2391" s="35"/>
      <c r="FU2391" s="35"/>
      <c r="FV2391" s="35"/>
      <c r="FW2391" s="35"/>
      <c r="FX2391" s="35"/>
      <c r="FY2391" s="35"/>
      <c r="FZ2391" s="35"/>
    </row>
    <row r="2392" spans="1:182" x14ac:dyDescent="0.15">
      <c r="A2392" s="38">
        <f t="shared" si="732"/>
        <v>45836</v>
      </c>
      <c r="B2392" s="39" t="str">
        <f t="shared" ca="1" si="733"/>
        <v>n.d</v>
      </c>
      <c r="C2392" s="40">
        <f t="shared" si="734"/>
        <v>3137.2723529499999</v>
      </c>
      <c r="D2392" s="41">
        <f ca="1">IF(A2392&lt;$B$1,VLOOKUP(A2392,[1]DI!$A$4:$B$15000,2,FALSE),0)</f>
        <v>0</v>
      </c>
      <c r="E2392" s="40">
        <f t="shared" ca="1" si="735"/>
        <v>0</v>
      </c>
      <c r="F2392" s="42">
        <f t="shared" si="731"/>
        <v>1</v>
      </c>
      <c r="G2392" s="43">
        <f t="shared" ca="1" si="736"/>
        <v>1</v>
      </c>
      <c r="H2392" s="40">
        <f ca="1">TRUNC(PRODUCT(G$10:G2391),15)</f>
        <v>1.7040824080947301</v>
      </c>
      <c r="I2392" s="40">
        <f t="shared" ca="1" si="737"/>
        <v>1.67386656201636</v>
      </c>
      <c r="J2392" s="40">
        <f t="shared" ca="1" si="738"/>
        <v>1.0180515299999999</v>
      </c>
      <c r="K2392" s="42">
        <f t="shared" si="730"/>
        <v>2.7E-2</v>
      </c>
      <c r="L2392" s="63">
        <f t="shared" si="739"/>
        <v>45736</v>
      </c>
      <c r="M2392" s="64">
        <f t="shared" si="740"/>
        <v>67</v>
      </c>
      <c r="N2392" s="44">
        <f t="shared" si="741"/>
        <v>68</v>
      </c>
      <c r="O2392" s="40">
        <f t="shared" si="742"/>
        <v>1.0072149960000001</v>
      </c>
      <c r="P2392" s="65">
        <f t="shared" ca="1" si="743"/>
        <v>1.025396768</v>
      </c>
      <c r="Q2392" s="40">
        <f t="shared" ca="1" si="744"/>
        <v>79.6765781</v>
      </c>
      <c r="R2392" s="44">
        <f>IF(VLOOKUP(A2392,$Z$12:$AI$125,8)=VLOOKUP(A2391,$Z$12:$AI$125,8),0,VLOOKUP(A2392,Z$12:$AI$125,8))</f>
        <v>0</v>
      </c>
      <c r="S2392" s="45">
        <f>IF(R2392&gt;0,VLOOKUP(R2392,Y$12:$AH$125,7),0)</f>
        <v>0</v>
      </c>
      <c r="T2392" s="40">
        <f t="shared" si="745"/>
        <v>0</v>
      </c>
      <c r="U2392" s="40">
        <f t="shared" ca="1" si="746"/>
        <v>79.6765781</v>
      </c>
      <c r="V2392" s="46" t="str">
        <f t="shared" si="747"/>
        <v>J=</v>
      </c>
      <c r="W2392" s="47">
        <f t="shared" si="748"/>
        <v>45922</v>
      </c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35"/>
      <c r="BD2392" s="35"/>
      <c r="BE2392" s="35"/>
      <c r="BF2392" s="35"/>
      <c r="BG2392" s="35"/>
      <c r="BH2392" s="35"/>
      <c r="BI2392" s="35"/>
      <c r="BJ2392" s="35"/>
      <c r="BK2392" s="35"/>
      <c r="BL2392" s="35"/>
      <c r="BM2392" s="35"/>
      <c r="BN2392" s="35"/>
      <c r="BO2392" s="35"/>
      <c r="BP2392" s="35"/>
      <c r="BQ2392" s="35"/>
      <c r="BR2392" s="35"/>
      <c r="BS2392" s="35"/>
      <c r="BT2392" s="35"/>
      <c r="BU2392" s="35"/>
      <c r="BV2392" s="35"/>
      <c r="BW2392" s="35"/>
      <c r="BX2392" s="35"/>
      <c r="BY2392" s="35"/>
      <c r="BZ2392" s="35"/>
      <c r="CA2392" s="35"/>
      <c r="CB2392" s="35"/>
      <c r="CC2392" s="35"/>
      <c r="CD2392" s="35"/>
      <c r="CE2392" s="35"/>
      <c r="CF2392" s="35"/>
      <c r="CG2392" s="35"/>
      <c r="CH2392" s="35"/>
      <c r="CI2392" s="35"/>
      <c r="CJ2392" s="35"/>
      <c r="CK2392" s="35"/>
      <c r="CL2392" s="35"/>
      <c r="CM2392" s="35"/>
      <c r="CN2392" s="35"/>
      <c r="CO2392" s="35"/>
      <c r="CP2392" s="35"/>
      <c r="CQ2392" s="35"/>
      <c r="CR2392" s="35"/>
      <c r="CS2392" s="35"/>
      <c r="CT2392" s="35"/>
      <c r="CU2392" s="35"/>
      <c r="CV2392" s="35"/>
      <c r="CW2392" s="35"/>
      <c r="CX2392" s="35"/>
      <c r="CY2392" s="35"/>
      <c r="CZ2392" s="35"/>
      <c r="DA2392" s="35"/>
      <c r="DB2392" s="35"/>
      <c r="DC2392" s="35"/>
      <c r="DD2392" s="35"/>
      <c r="DE2392" s="35"/>
      <c r="DF2392" s="35"/>
      <c r="DG2392" s="35"/>
      <c r="DH2392" s="35"/>
      <c r="DI2392" s="35"/>
      <c r="DJ2392" s="35"/>
      <c r="DK2392" s="35"/>
      <c r="DL2392" s="35"/>
      <c r="DM2392" s="35"/>
      <c r="DN2392" s="35"/>
      <c r="DO2392" s="35"/>
      <c r="DP2392" s="35"/>
      <c r="DQ2392" s="35"/>
      <c r="DR2392" s="35"/>
      <c r="DS2392" s="35"/>
      <c r="DT2392" s="35"/>
      <c r="DU2392" s="35"/>
      <c r="DV2392" s="35"/>
      <c r="DW2392" s="35"/>
      <c r="DX2392" s="35"/>
      <c r="DY2392" s="35"/>
      <c r="DZ2392" s="35"/>
      <c r="EA2392" s="35"/>
      <c r="EB2392" s="35"/>
      <c r="EC2392" s="35"/>
      <c r="ED2392" s="35"/>
      <c r="EE2392" s="35"/>
      <c r="EF2392" s="35"/>
      <c r="EG2392" s="35"/>
      <c r="EH2392" s="35"/>
      <c r="EI2392" s="35"/>
      <c r="EJ2392" s="35"/>
      <c r="EK2392" s="35"/>
      <c r="EL2392" s="35"/>
      <c r="EM2392" s="35"/>
      <c r="EN2392" s="35"/>
      <c r="EO2392" s="35"/>
      <c r="EP2392" s="35"/>
      <c r="EQ2392" s="35"/>
      <c r="ER2392" s="35"/>
      <c r="ES2392" s="35"/>
      <c r="ET2392" s="35"/>
      <c r="EU2392" s="35"/>
      <c r="EV2392" s="35"/>
      <c r="EW2392" s="35"/>
      <c r="EX2392" s="35"/>
      <c r="EY2392" s="35"/>
      <c r="EZ2392" s="35"/>
      <c r="FA2392" s="35"/>
      <c r="FB2392" s="35"/>
      <c r="FC2392" s="35"/>
      <c r="FD2392" s="35"/>
      <c r="FE2392" s="35"/>
      <c r="FF2392" s="35"/>
      <c r="FG2392" s="35"/>
      <c r="FH2392" s="35"/>
      <c r="FI2392" s="35"/>
      <c r="FJ2392" s="35"/>
      <c r="FK2392" s="35"/>
      <c r="FL2392" s="35"/>
      <c r="FM2392" s="35"/>
      <c r="FN2392" s="35"/>
      <c r="FO2392" s="35"/>
      <c r="FP2392" s="35"/>
      <c r="FQ2392" s="35"/>
      <c r="FR2392" s="35"/>
      <c r="FS2392" s="35"/>
      <c r="FT2392" s="35"/>
      <c r="FU2392" s="35"/>
      <c r="FV2392" s="35"/>
      <c r="FW2392" s="35"/>
      <c r="FX2392" s="35"/>
      <c r="FY2392" s="35"/>
      <c r="FZ2392" s="35"/>
    </row>
    <row r="2393" spans="1:182" x14ac:dyDescent="0.15">
      <c r="A2393" s="38">
        <f t="shared" si="732"/>
        <v>45837</v>
      </c>
      <c r="B2393" s="39" t="str">
        <f t="shared" ca="1" si="733"/>
        <v>n.d</v>
      </c>
      <c r="C2393" s="40">
        <f t="shared" si="734"/>
        <v>3137.2723529499999</v>
      </c>
      <c r="D2393" s="41">
        <f ca="1">IF(A2393&lt;$B$1,VLOOKUP(A2393,[1]DI!$A$4:$B$15000,2,FALSE),0)</f>
        <v>0</v>
      </c>
      <c r="E2393" s="40">
        <f t="shared" ca="1" si="735"/>
        <v>0</v>
      </c>
      <c r="F2393" s="42">
        <f t="shared" si="731"/>
        <v>1</v>
      </c>
      <c r="G2393" s="43">
        <f t="shared" ca="1" si="736"/>
        <v>1</v>
      </c>
      <c r="H2393" s="40">
        <f ca="1">TRUNC(PRODUCT(G$10:G2392),15)</f>
        <v>1.7040824080947301</v>
      </c>
      <c r="I2393" s="40">
        <f t="shared" ca="1" si="737"/>
        <v>1.67386656201636</v>
      </c>
      <c r="J2393" s="40">
        <f t="shared" ca="1" si="738"/>
        <v>1.0180515299999999</v>
      </c>
      <c r="K2393" s="42">
        <f t="shared" si="730"/>
        <v>2.7E-2</v>
      </c>
      <c r="L2393" s="63">
        <f t="shared" si="739"/>
        <v>45736</v>
      </c>
      <c r="M2393" s="64">
        <f t="shared" si="740"/>
        <v>67</v>
      </c>
      <c r="N2393" s="44">
        <f t="shared" si="741"/>
        <v>68</v>
      </c>
      <c r="O2393" s="40">
        <f t="shared" si="742"/>
        <v>1.0072149960000001</v>
      </c>
      <c r="P2393" s="65">
        <f t="shared" ca="1" si="743"/>
        <v>1.025396768</v>
      </c>
      <c r="Q2393" s="40">
        <f t="shared" ca="1" si="744"/>
        <v>79.6765781</v>
      </c>
      <c r="R2393" s="44">
        <f>IF(VLOOKUP(A2393,$Z$12:$AI$125,8)=VLOOKUP(A2392,$Z$12:$AI$125,8),0,VLOOKUP(A2393,Z$12:$AI$125,8))</f>
        <v>0</v>
      </c>
      <c r="S2393" s="45">
        <f>IF(R2393&gt;0,VLOOKUP(R2393,Y$12:$AH$125,7),0)</f>
        <v>0</v>
      </c>
      <c r="T2393" s="40">
        <f t="shared" si="745"/>
        <v>0</v>
      </c>
      <c r="U2393" s="40">
        <f t="shared" ca="1" si="746"/>
        <v>79.6765781</v>
      </c>
      <c r="V2393" s="46" t="str">
        <f t="shared" si="747"/>
        <v>J=</v>
      </c>
      <c r="W2393" s="47">
        <f t="shared" si="748"/>
        <v>45922</v>
      </c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35"/>
      <c r="BD2393" s="35"/>
      <c r="BE2393" s="35"/>
      <c r="BF2393" s="35"/>
      <c r="BG2393" s="35"/>
      <c r="BH2393" s="35"/>
      <c r="BI2393" s="35"/>
      <c r="BJ2393" s="35"/>
      <c r="BK2393" s="35"/>
      <c r="BL2393" s="35"/>
      <c r="BM2393" s="35"/>
      <c r="BN2393" s="35"/>
      <c r="BO2393" s="35"/>
      <c r="BP2393" s="35"/>
      <c r="BQ2393" s="35"/>
      <c r="BR2393" s="35"/>
      <c r="BS2393" s="35"/>
      <c r="BT2393" s="35"/>
      <c r="BU2393" s="35"/>
      <c r="BV2393" s="35"/>
      <c r="BW2393" s="35"/>
      <c r="BX2393" s="35"/>
      <c r="BY2393" s="35"/>
      <c r="BZ2393" s="35"/>
      <c r="CA2393" s="35"/>
      <c r="CB2393" s="35"/>
      <c r="CC2393" s="35"/>
      <c r="CD2393" s="35"/>
      <c r="CE2393" s="35"/>
      <c r="CF2393" s="35"/>
      <c r="CG2393" s="35"/>
      <c r="CH2393" s="35"/>
      <c r="CI2393" s="35"/>
      <c r="CJ2393" s="35"/>
      <c r="CK2393" s="35"/>
      <c r="CL2393" s="35"/>
      <c r="CM2393" s="35"/>
      <c r="CN2393" s="35"/>
      <c r="CO2393" s="35"/>
      <c r="CP2393" s="35"/>
      <c r="CQ2393" s="35"/>
      <c r="CR2393" s="35"/>
      <c r="CS2393" s="35"/>
      <c r="CT2393" s="35"/>
      <c r="CU2393" s="35"/>
      <c r="CV2393" s="35"/>
      <c r="CW2393" s="35"/>
      <c r="CX2393" s="35"/>
      <c r="CY2393" s="35"/>
      <c r="CZ2393" s="35"/>
      <c r="DA2393" s="35"/>
      <c r="DB2393" s="35"/>
      <c r="DC2393" s="35"/>
      <c r="DD2393" s="35"/>
      <c r="DE2393" s="35"/>
      <c r="DF2393" s="35"/>
      <c r="DG2393" s="35"/>
      <c r="DH2393" s="35"/>
      <c r="DI2393" s="35"/>
      <c r="DJ2393" s="35"/>
      <c r="DK2393" s="35"/>
      <c r="DL2393" s="35"/>
      <c r="DM2393" s="35"/>
      <c r="DN2393" s="35"/>
      <c r="DO2393" s="35"/>
      <c r="DP2393" s="35"/>
      <c r="DQ2393" s="35"/>
      <c r="DR2393" s="35"/>
      <c r="DS2393" s="35"/>
      <c r="DT2393" s="35"/>
      <c r="DU2393" s="35"/>
      <c r="DV2393" s="35"/>
      <c r="DW2393" s="35"/>
      <c r="DX2393" s="35"/>
      <c r="DY2393" s="35"/>
      <c r="DZ2393" s="35"/>
      <c r="EA2393" s="35"/>
      <c r="EB2393" s="35"/>
      <c r="EC2393" s="35"/>
      <c r="ED2393" s="35"/>
      <c r="EE2393" s="35"/>
      <c r="EF2393" s="35"/>
      <c r="EG2393" s="35"/>
      <c r="EH2393" s="35"/>
      <c r="EI2393" s="35"/>
      <c r="EJ2393" s="35"/>
      <c r="EK2393" s="35"/>
      <c r="EL2393" s="35"/>
      <c r="EM2393" s="35"/>
      <c r="EN2393" s="35"/>
      <c r="EO2393" s="35"/>
      <c r="EP2393" s="35"/>
      <c r="EQ2393" s="35"/>
      <c r="ER2393" s="35"/>
      <c r="ES2393" s="35"/>
      <c r="ET2393" s="35"/>
      <c r="EU2393" s="35"/>
      <c r="EV2393" s="35"/>
      <c r="EW2393" s="35"/>
      <c r="EX2393" s="35"/>
      <c r="EY2393" s="35"/>
      <c r="EZ2393" s="35"/>
      <c r="FA2393" s="35"/>
      <c r="FB2393" s="35"/>
      <c r="FC2393" s="35"/>
      <c r="FD2393" s="35"/>
      <c r="FE2393" s="35"/>
      <c r="FF2393" s="35"/>
      <c r="FG2393" s="35"/>
      <c r="FH2393" s="35"/>
      <c r="FI2393" s="35"/>
      <c r="FJ2393" s="35"/>
      <c r="FK2393" s="35"/>
      <c r="FL2393" s="35"/>
      <c r="FM2393" s="35"/>
      <c r="FN2393" s="35"/>
      <c r="FO2393" s="35"/>
      <c r="FP2393" s="35"/>
      <c r="FQ2393" s="35"/>
      <c r="FR2393" s="35"/>
      <c r="FS2393" s="35"/>
      <c r="FT2393" s="35"/>
      <c r="FU2393" s="35"/>
      <c r="FV2393" s="35"/>
      <c r="FW2393" s="35"/>
      <c r="FX2393" s="35"/>
      <c r="FY2393" s="35"/>
      <c r="FZ2393" s="35"/>
    </row>
    <row r="2394" spans="1:182" x14ac:dyDescent="0.15">
      <c r="A2394" s="38">
        <f t="shared" si="732"/>
        <v>45838</v>
      </c>
      <c r="B2394" s="39" t="str">
        <f t="shared" ca="1" si="733"/>
        <v>n.d</v>
      </c>
      <c r="C2394" s="40">
        <f t="shared" si="734"/>
        <v>3137.2723529499999</v>
      </c>
      <c r="D2394" s="41">
        <f ca="1">IF(A2394&lt;$B$1,VLOOKUP(A2394,[1]DI!$A$4:$B$15000,2,FALSE),0)</f>
        <v>0</v>
      </c>
      <c r="E2394" s="40">
        <f t="shared" ca="1" si="735"/>
        <v>0</v>
      </c>
      <c r="F2394" s="42">
        <f t="shared" si="731"/>
        <v>1</v>
      </c>
      <c r="G2394" s="43">
        <f t="shared" ca="1" si="736"/>
        <v>1</v>
      </c>
      <c r="H2394" s="40">
        <f ca="1">TRUNC(PRODUCT(G$10:G2393),15)</f>
        <v>1.7040824080947301</v>
      </c>
      <c r="I2394" s="40">
        <f t="shared" ca="1" si="737"/>
        <v>1.67386656201636</v>
      </c>
      <c r="J2394" s="40">
        <f t="shared" ca="1" si="738"/>
        <v>1.0180515299999999</v>
      </c>
      <c r="K2394" s="42">
        <f t="shared" si="730"/>
        <v>2.7E-2</v>
      </c>
      <c r="L2394" s="63">
        <f t="shared" si="739"/>
        <v>45736</v>
      </c>
      <c r="M2394" s="64">
        <f t="shared" si="740"/>
        <v>68</v>
      </c>
      <c r="N2394" s="44">
        <f t="shared" si="741"/>
        <v>68</v>
      </c>
      <c r="O2394" s="40">
        <f t="shared" si="742"/>
        <v>1.0072149960000001</v>
      </c>
      <c r="P2394" s="65">
        <f t="shared" ca="1" si="743"/>
        <v>1.025396768</v>
      </c>
      <c r="Q2394" s="40">
        <f t="shared" ca="1" si="744"/>
        <v>79.6765781</v>
      </c>
      <c r="R2394" s="44">
        <f>IF(VLOOKUP(A2394,$Z$12:$AI$125,8)=VLOOKUP(A2393,$Z$12:$AI$125,8),0,VLOOKUP(A2394,Z$12:$AI$125,8))</f>
        <v>0</v>
      </c>
      <c r="S2394" s="45">
        <f>IF(R2394&gt;0,VLOOKUP(R2394,Y$12:$AH$125,7),0)</f>
        <v>0</v>
      </c>
      <c r="T2394" s="40">
        <f t="shared" si="745"/>
        <v>0</v>
      </c>
      <c r="U2394" s="40">
        <f t="shared" ca="1" si="746"/>
        <v>79.6765781</v>
      </c>
      <c r="V2394" s="46" t="str">
        <f t="shared" si="747"/>
        <v>J=</v>
      </c>
      <c r="W2394" s="47">
        <f t="shared" si="748"/>
        <v>45922</v>
      </c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  <c r="AX2394" s="35"/>
      <c r="AY2394" s="35"/>
      <c r="AZ2394" s="35"/>
      <c r="BA2394" s="35"/>
      <c r="BB2394" s="35"/>
      <c r="BC2394" s="35"/>
      <c r="BD2394" s="35"/>
      <c r="BE2394" s="35"/>
      <c r="BF2394" s="35"/>
      <c r="BG2394" s="35"/>
      <c r="BH2394" s="35"/>
      <c r="BI2394" s="35"/>
      <c r="BJ2394" s="35"/>
      <c r="BK2394" s="35"/>
      <c r="BL2394" s="35"/>
      <c r="BM2394" s="35"/>
      <c r="BN2394" s="35"/>
      <c r="BO2394" s="35"/>
      <c r="BP2394" s="35"/>
      <c r="BQ2394" s="35"/>
      <c r="BR2394" s="35"/>
      <c r="BS2394" s="35"/>
      <c r="BT2394" s="35"/>
      <c r="BU2394" s="35"/>
      <c r="BV2394" s="35"/>
      <c r="BW2394" s="35"/>
      <c r="BX2394" s="35"/>
      <c r="BY2394" s="35"/>
      <c r="BZ2394" s="35"/>
      <c r="CA2394" s="35"/>
      <c r="CB2394" s="35"/>
      <c r="CC2394" s="35"/>
      <c r="CD2394" s="35"/>
      <c r="CE2394" s="35"/>
      <c r="CF2394" s="35"/>
      <c r="CG2394" s="35"/>
      <c r="CH2394" s="35"/>
      <c r="CI2394" s="35"/>
      <c r="CJ2394" s="35"/>
      <c r="CK2394" s="35"/>
      <c r="CL2394" s="35"/>
      <c r="CM2394" s="35"/>
      <c r="CN2394" s="35"/>
      <c r="CO2394" s="35"/>
      <c r="CP2394" s="35"/>
      <c r="CQ2394" s="35"/>
      <c r="CR2394" s="35"/>
      <c r="CS2394" s="35"/>
      <c r="CT2394" s="35"/>
      <c r="CU2394" s="35"/>
      <c r="CV2394" s="35"/>
      <c r="CW2394" s="35"/>
      <c r="CX2394" s="35"/>
      <c r="CY2394" s="35"/>
      <c r="CZ2394" s="35"/>
      <c r="DA2394" s="35"/>
      <c r="DB2394" s="35"/>
      <c r="DC2394" s="35"/>
      <c r="DD2394" s="35"/>
      <c r="DE2394" s="35"/>
      <c r="DF2394" s="35"/>
      <c r="DG2394" s="35"/>
      <c r="DH2394" s="35"/>
      <c r="DI2394" s="35"/>
      <c r="DJ2394" s="35"/>
      <c r="DK2394" s="35"/>
      <c r="DL2394" s="35"/>
      <c r="DM2394" s="35"/>
      <c r="DN2394" s="35"/>
      <c r="DO2394" s="35"/>
      <c r="DP2394" s="35"/>
      <c r="DQ2394" s="35"/>
      <c r="DR2394" s="35"/>
      <c r="DS2394" s="35"/>
      <c r="DT2394" s="35"/>
      <c r="DU2394" s="35"/>
      <c r="DV2394" s="35"/>
      <c r="DW2394" s="35"/>
      <c r="DX2394" s="35"/>
      <c r="DY2394" s="35"/>
      <c r="DZ2394" s="35"/>
      <c r="EA2394" s="35"/>
      <c r="EB2394" s="35"/>
      <c r="EC2394" s="35"/>
      <c r="ED2394" s="35"/>
      <c r="EE2394" s="35"/>
      <c r="EF2394" s="35"/>
      <c r="EG2394" s="35"/>
      <c r="EH2394" s="35"/>
      <c r="EI2394" s="35"/>
      <c r="EJ2394" s="35"/>
      <c r="EK2394" s="35"/>
      <c r="EL2394" s="35"/>
      <c r="EM2394" s="35"/>
      <c r="EN2394" s="35"/>
      <c r="EO2394" s="35"/>
      <c r="EP2394" s="35"/>
      <c r="EQ2394" s="35"/>
      <c r="ER2394" s="35"/>
      <c r="ES2394" s="35"/>
      <c r="ET2394" s="35"/>
      <c r="EU2394" s="35"/>
      <c r="EV2394" s="35"/>
      <c r="EW2394" s="35"/>
      <c r="EX2394" s="35"/>
      <c r="EY2394" s="35"/>
      <c r="EZ2394" s="35"/>
      <c r="FA2394" s="35"/>
      <c r="FB2394" s="35"/>
      <c r="FC2394" s="35"/>
      <c r="FD2394" s="35"/>
      <c r="FE2394" s="35"/>
      <c r="FF2394" s="35"/>
      <c r="FG2394" s="35"/>
      <c r="FH2394" s="35"/>
      <c r="FI2394" s="35"/>
      <c r="FJ2394" s="35"/>
      <c r="FK2394" s="35"/>
      <c r="FL2394" s="35"/>
      <c r="FM2394" s="35"/>
      <c r="FN2394" s="35"/>
      <c r="FO2394" s="35"/>
      <c r="FP2394" s="35"/>
      <c r="FQ2394" s="35"/>
      <c r="FR2394" s="35"/>
      <c r="FS2394" s="35"/>
      <c r="FT2394" s="35"/>
      <c r="FU2394" s="35"/>
      <c r="FV2394" s="35"/>
      <c r="FW2394" s="35"/>
      <c r="FX2394" s="35"/>
      <c r="FY2394" s="35"/>
      <c r="FZ2394" s="35"/>
    </row>
    <row r="2395" spans="1:182" x14ac:dyDescent="0.15">
      <c r="A2395" s="38">
        <f t="shared" si="732"/>
        <v>45839</v>
      </c>
      <c r="B2395" s="39" t="str">
        <f t="shared" ca="1" si="733"/>
        <v>n.d</v>
      </c>
      <c r="C2395" s="40">
        <f t="shared" si="734"/>
        <v>3137.2723529499999</v>
      </c>
      <c r="D2395" s="41">
        <f ca="1">IF(A2395&lt;$B$1,VLOOKUP(A2395,[1]DI!$A$4:$B$15000,2,FALSE),0)</f>
        <v>0</v>
      </c>
      <c r="E2395" s="40">
        <f t="shared" ca="1" si="735"/>
        <v>0</v>
      </c>
      <c r="F2395" s="42">
        <f t="shared" si="731"/>
        <v>1</v>
      </c>
      <c r="G2395" s="43">
        <f t="shared" ca="1" si="736"/>
        <v>1</v>
      </c>
      <c r="H2395" s="40">
        <f ca="1">TRUNC(PRODUCT(G$10:G2394),15)</f>
        <v>1.7040824080947301</v>
      </c>
      <c r="I2395" s="40">
        <f t="shared" ca="1" si="737"/>
        <v>1.67386656201636</v>
      </c>
      <c r="J2395" s="40">
        <f t="shared" ca="1" si="738"/>
        <v>1.0180515299999999</v>
      </c>
      <c r="K2395" s="42">
        <f t="shared" si="730"/>
        <v>2.7E-2</v>
      </c>
      <c r="L2395" s="63">
        <f t="shared" si="739"/>
        <v>45736</v>
      </c>
      <c r="M2395" s="64">
        <f t="shared" si="740"/>
        <v>69</v>
      </c>
      <c r="N2395" s="44">
        <f t="shared" si="741"/>
        <v>69</v>
      </c>
      <c r="O2395" s="40">
        <f t="shared" si="742"/>
        <v>1.0073214859999999</v>
      </c>
      <c r="P2395" s="65">
        <f t="shared" ca="1" si="743"/>
        <v>1.0255051799999999</v>
      </c>
      <c r="Q2395" s="40">
        <f t="shared" ca="1" si="744"/>
        <v>80.016696069999995</v>
      </c>
      <c r="R2395" s="44">
        <f>IF(VLOOKUP(A2395,$Z$12:$AI$125,8)=VLOOKUP(A2394,$Z$12:$AI$125,8),0,VLOOKUP(A2395,Z$12:$AI$125,8))</f>
        <v>0</v>
      </c>
      <c r="S2395" s="45">
        <f>IF(R2395&gt;0,VLOOKUP(R2395,Y$12:$AH$125,7),0)</f>
        <v>0</v>
      </c>
      <c r="T2395" s="40">
        <f t="shared" si="745"/>
        <v>0</v>
      </c>
      <c r="U2395" s="40">
        <f t="shared" ca="1" si="746"/>
        <v>80.016696069999995</v>
      </c>
      <c r="V2395" s="46" t="str">
        <f t="shared" si="747"/>
        <v>J=</v>
      </c>
      <c r="W2395" s="47">
        <f t="shared" si="748"/>
        <v>45922</v>
      </c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35"/>
      <c r="BD2395" s="35"/>
      <c r="BE2395" s="35"/>
      <c r="BF2395" s="35"/>
      <c r="BG2395" s="35"/>
      <c r="BH2395" s="35"/>
      <c r="BI2395" s="35"/>
      <c r="BJ2395" s="35"/>
      <c r="BK2395" s="35"/>
      <c r="BL2395" s="35"/>
      <c r="BM2395" s="35"/>
      <c r="BN2395" s="35"/>
      <c r="BO2395" s="35"/>
      <c r="BP2395" s="35"/>
      <c r="BQ2395" s="35"/>
      <c r="BR2395" s="35"/>
      <c r="BS2395" s="35"/>
      <c r="BT2395" s="35"/>
      <c r="BU2395" s="35"/>
      <c r="BV2395" s="35"/>
      <c r="BW2395" s="35"/>
      <c r="BX2395" s="35"/>
      <c r="BY2395" s="35"/>
      <c r="BZ2395" s="35"/>
      <c r="CA2395" s="35"/>
      <c r="CB2395" s="35"/>
      <c r="CC2395" s="35"/>
      <c r="CD2395" s="35"/>
      <c r="CE2395" s="35"/>
      <c r="CF2395" s="35"/>
      <c r="CG2395" s="35"/>
      <c r="CH2395" s="35"/>
      <c r="CI2395" s="35"/>
      <c r="CJ2395" s="35"/>
      <c r="CK2395" s="35"/>
      <c r="CL2395" s="35"/>
      <c r="CM2395" s="35"/>
      <c r="CN2395" s="35"/>
      <c r="CO2395" s="35"/>
      <c r="CP2395" s="35"/>
      <c r="CQ2395" s="35"/>
      <c r="CR2395" s="35"/>
      <c r="CS2395" s="35"/>
      <c r="CT2395" s="35"/>
      <c r="CU2395" s="35"/>
      <c r="CV2395" s="35"/>
      <c r="CW2395" s="35"/>
      <c r="CX2395" s="35"/>
      <c r="CY2395" s="35"/>
      <c r="CZ2395" s="35"/>
      <c r="DA2395" s="35"/>
      <c r="DB2395" s="35"/>
      <c r="DC2395" s="35"/>
      <c r="DD2395" s="35"/>
      <c r="DE2395" s="35"/>
      <c r="DF2395" s="35"/>
      <c r="DG2395" s="35"/>
      <c r="DH2395" s="35"/>
      <c r="DI2395" s="35"/>
      <c r="DJ2395" s="35"/>
      <c r="DK2395" s="35"/>
      <c r="DL2395" s="35"/>
      <c r="DM2395" s="35"/>
      <c r="DN2395" s="35"/>
      <c r="DO2395" s="35"/>
      <c r="DP2395" s="35"/>
      <c r="DQ2395" s="35"/>
      <c r="DR2395" s="35"/>
      <c r="DS2395" s="35"/>
      <c r="DT2395" s="35"/>
      <c r="DU2395" s="35"/>
      <c r="DV2395" s="35"/>
      <c r="DW2395" s="35"/>
      <c r="DX2395" s="35"/>
      <c r="DY2395" s="35"/>
      <c r="DZ2395" s="35"/>
      <c r="EA2395" s="35"/>
      <c r="EB2395" s="35"/>
      <c r="EC2395" s="35"/>
      <c r="ED2395" s="35"/>
      <c r="EE2395" s="35"/>
      <c r="EF2395" s="35"/>
      <c r="EG2395" s="35"/>
      <c r="EH2395" s="35"/>
      <c r="EI2395" s="35"/>
      <c r="EJ2395" s="35"/>
      <c r="EK2395" s="35"/>
      <c r="EL2395" s="35"/>
      <c r="EM2395" s="35"/>
      <c r="EN2395" s="35"/>
      <c r="EO2395" s="35"/>
      <c r="EP2395" s="35"/>
      <c r="EQ2395" s="35"/>
      <c r="ER2395" s="35"/>
      <c r="ES2395" s="35"/>
      <c r="ET2395" s="35"/>
      <c r="EU2395" s="35"/>
      <c r="EV2395" s="35"/>
      <c r="EW2395" s="35"/>
      <c r="EX2395" s="35"/>
      <c r="EY2395" s="35"/>
      <c r="EZ2395" s="35"/>
      <c r="FA2395" s="35"/>
      <c r="FB2395" s="35"/>
      <c r="FC2395" s="35"/>
      <c r="FD2395" s="35"/>
      <c r="FE2395" s="35"/>
      <c r="FF2395" s="35"/>
      <c r="FG2395" s="35"/>
      <c r="FH2395" s="35"/>
      <c r="FI2395" s="35"/>
      <c r="FJ2395" s="35"/>
      <c r="FK2395" s="35"/>
      <c r="FL2395" s="35"/>
      <c r="FM2395" s="35"/>
      <c r="FN2395" s="35"/>
      <c r="FO2395" s="35"/>
      <c r="FP2395" s="35"/>
      <c r="FQ2395" s="35"/>
      <c r="FR2395" s="35"/>
      <c r="FS2395" s="35"/>
      <c r="FT2395" s="35"/>
      <c r="FU2395" s="35"/>
      <c r="FV2395" s="35"/>
      <c r="FW2395" s="35"/>
      <c r="FX2395" s="35"/>
      <c r="FY2395" s="35"/>
      <c r="FZ2395" s="35"/>
    </row>
    <row r="2396" spans="1:182" x14ac:dyDescent="0.15">
      <c r="A2396" s="38">
        <f t="shared" si="732"/>
        <v>45840</v>
      </c>
      <c r="B2396" s="39" t="str">
        <f t="shared" ca="1" si="733"/>
        <v>n.d</v>
      </c>
      <c r="C2396" s="40">
        <f t="shared" si="734"/>
        <v>3137.2723529499999</v>
      </c>
      <c r="D2396" s="41">
        <f ca="1">IF(A2396&lt;$B$1,VLOOKUP(A2396,[1]DI!$A$4:$B$15000,2,FALSE),0)</f>
        <v>0</v>
      </c>
      <c r="E2396" s="40">
        <f t="shared" ca="1" si="735"/>
        <v>0</v>
      </c>
      <c r="F2396" s="42">
        <f t="shared" si="731"/>
        <v>1</v>
      </c>
      <c r="G2396" s="43">
        <f t="shared" ca="1" si="736"/>
        <v>1</v>
      </c>
      <c r="H2396" s="40">
        <f ca="1">TRUNC(PRODUCT(G$10:G2395),15)</f>
        <v>1.7040824080947301</v>
      </c>
      <c r="I2396" s="40">
        <f t="shared" ca="1" si="737"/>
        <v>1.67386656201636</v>
      </c>
      <c r="J2396" s="40">
        <f t="shared" ca="1" si="738"/>
        <v>1.0180515299999999</v>
      </c>
      <c r="K2396" s="42">
        <f t="shared" si="730"/>
        <v>2.7E-2</v>
      </c>
      <c r="L2396" s="63">
        <f t="shared" si="739"/>
        <v>45736</v>
      </c>
      <c r="M2396" s="64">
        <f t="shared" si="740"/>
        <v>70</v>
      </c>
      <c r="N2396" s="44">
        <f t="shared" si="741"/>
        <v>70</v>
      </c>
      <c r="O2396" s="40">
        <f t="shared" si="742"/>
        <v>1.0074279880000001</v>
      </c>
      <c r="P2396" s="65">
        <f t="shared" ca="1" si="743"/>
        <v>1.025613605</v>
      </c>
      <c r="Q2396" s="40">
        <f t="shared" ca="1" si="744"/>
        <v>80.356854819999995</v>
      </c>
      <c r="R2396" s="44">
        <f>IF(VLOOKUP(A2396,$Z$12:$AI$125,8)=VLOOKUP(A2395,$Z$12:$AI$125,8),0,VLOOKUP(A2396,Z$12:$AI$125,8))</f>
        <v>0</v>
      </c>
      <c r="S2396" s="45">
        <f>IF(R2396&gt;0,VLOOKUP(R2396,Y$12:$AH$125,7),0)</f>
        <v>0</v>
      </c>
      <c r="T2396" s="40">
        <f t="shared" si="745"/>
        <v>0</v>
      </c>
      <c r="U2396" s="40">
        <f t="shared" ca="1" si="746"/>
        <v>80.356854819999995</v>
      </c>
      <c r="V2396" s="46" t="str">
        <f t="shared" si="747"/>
        <v>J=</v>
      </c>
      <c r="W2396" s="47">
        <f t="shared" si="748"/>
        <v>45922</v>
      </c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  <c r="AX2396" s="35"/>
      <c r="AY2396" s="35"/>
      <c r="AZ2396" s="35"/>
      <c r="BA2396" s="35"/>
      <c r="BB2396" s="35"/>
      <c r="BC2396" s="35"/>
      <c r="BD2396" s="35"/>
      <c r="BE2396" s="35"/>
      <c r="BF2396" s="35"/>
      <c r="BG2396" s="35"/>
      <c r="BH2396" s="35"/>
      <c r="BI2396" s="35"/>
      <c r="BJ2396" s="35"/>
      <c r="BK2396" s="35"/>
      <c r="BL2396" s="35"/>
      <c r="BM2396" s="35"/>
      <c r="BN2396" s="35"/>
      <c r="BO2396" s="35"/>
      <c r="BP2396" s="35"/>
      <c r="BQ2396" s="35"/>
      <c r="BR2396" s="35"/>
      <c r="BS2396" s="35"/>
      <c r="BT2396" s="35"/>
      <c r="BU2396" s="35"/>
      <c r="BV2396" s="35"/>
      <c r="BW2396" s="35"/>
      <c r="BX2396" s="35"/>
      <c r="BY2396" s="35"/>
      <c r="BZ2396" s="35"/>
      <c r="CA2396" s="35"/>
      <c r="CB2396" s="35"/>
      <c r="CC2396" s="35"/>
      <c r="CD2396" s="35"/>
      <c r="CE2396" s="35"/>
      <c r="CF2396" s="35"/>
      <c r="CG2396" s="35"/>
      <c r="CH2396" s="35"/>
      <c r="CI2396" s="35"/>
      <c r="CJ2396" s="35"/>
      <c r="CK2396" s="35"/>
      <c r="CL2396" s="35"/>
      <c r="CM2396" s="35"/>
      <c r="CN2396" s="35"/>
      <c r="CO2396" s="35"/>
      <c r="CP2396" s="35"/>
      <c r="CQ2396" s="35"/>
      <c r="CR2396" s="35"/>
      <c r="CS2396" s="35"/>
      <c r="CT2396" s="35"/>
      <c r="CU2396" s="35"/>
      <c r="CV2396" s="35"/>
      <c r="CW2396" s="35"/>
      <c r="CX2396" s="35"/>
      <c r="CY2396" s="35"/>
      <c r="CZ2396" s="35"/>
      <c r="DA2396" s="35"/>
      <c r="DB2396" s="35"/>
      <c r="DC2396" s="35"/>
      <c r="DD2396" s="35"/>
      <c r="DE2396" s="35"/>
      <c r="DF2396" s="35"/>
      <c r="DG2396" s="35"/>
      <c r="DH2396" s="35"/>
      <c r="DI2396" s="35"/>
      <c r="DJ2396" s="35"/>
      <c r="DK2396" s="35"/>
      <c r="DL2396" s="35"/>
      <c r="DM2396" s="35"/>
      <c r="DN2396" s="35"/>
      <c r="DO2396" s="35"/>
      <c r="DP2396" s="35"/>
      <c r="DQ2396" s="35"/>
      <c r="DR2396" s="35"/>
      <c r="DS2396" s="35"/>
      <c r="DT2396" s="35"/>
      <c r="DU2396" s="35"/>
      <c r="DV2396" s="35"/>
      <c r="DW2396" s="35"/>
      <c r="DX2396" s="35"/>
      <c r="DY2396" s="35"/>
      <c r="DZ2396" s="35"/>
      <c r="EA2396" s="35"/>
      <c r="EB2396" s="35"/>
      <c r="EC2396" s="35"/>
      <c r="ED2396" s="35"/>
      <c r="EE2396" s="35"/>
      <c r="EF2396" s="35"/>
      <c r="EG2396" s="35"/>
      <c r="EH2396" s="35"/>
      <c r="EI2396" s="35"/>
      <c r="EJ2396" s="35"/>
      <c r="EK2396" s="35"/>
      <c r="EL2396" s="35"/>
      <c r="EM2396" s="35"/>
      <c r="EN2396" s="35"/>
      <c r="EO2396" s="35"/>
      <c r="EP2396" s="35"/>
      <c r="EQ2396" s="35"/>
      <c r="ER2396" s="35"/>
      <c r="ES2396" s="35"/>
      <c r="ET2396" s="35"/>
      <c r="EU2396" s="35"/>
      <c r="EV2396" s="35"/>
      <c r="EW2396" s="35"/>
      <c r="EX2396" s="35"/>
      <c r="EY2396" s="35"/>
      <c r="EZ2396" s="35"/>
      <c r="FA2396" s="35"/>
      <c r="FB2396" s="35"/>
      <c r="FC2396" s="35"/>
      <c r="FD2396" s="35"/>
      <c r="FE2396" s="35"/>
      <c r="FF2396" s="35"/>
      <c r="FG2396" s="35"/>
      <c r="FH2396" s="35"/>
      <c r="FI2396" s="35"/>
      <c r="FJ2396" s="35"/>
      <c r="FK2396" s="35"/>
      <c r="FL2396" s="35"/>
      <c r="FM2396" s="35"/>
      <c r="FN2396" s="35"/>
      <c r="FO2396" s="35"/>
      <c r="FP2396" s="35"/>
      <c r="FQ2396" s="35"/>
      <c r="FR2396" s="35"/>
      <c r="FS2396" s="35"/>
      <c r="FT2396" s="35"/>
      <c r="FU2396" s="35"/>
      <c r="FV2396" s="35"/>
      <c r="FW2396" s="35"/>
      <c r="FX2396" s="35"/>
      <c r="FY2396" s="35"/>
      <c r="FZ2396" s="35"/>
    </row>
    <row r="2397" spans="1:182" x14ac:dyDescent="0.15">
      <c r="A2397" s="38">
        <f t="shared" si="732"/>
        <v>45841</v>
      </c>
      <c r="B2397" s="39" t="str">
        <f t="shared" ca="1" si="733"/>
        <v>n.d</v>
      </c>
      <c r="C2397" s="40">
        <f t="shared" si="734"/>
        <v>3137.2723529499999</v>
      </c>
      <c r="D2397" s="41">
        <f ca="1">IF(A2397&lt;$B$1,VLOOKUP(A2397,[1]DI!$A$4:$B$15000,2,FALSE),0)</f>
        <v>0</v>
      </c>
      <c r="E2397" s="40">
        <f t="shared" ca="1" si="735"/>
        <v>0</v>
      </c>
      <c r="F2397" s="42">
        <f t="shared" si="731"/>
        <v>1</v>
      </c>
      <c r="G2397" s="43">
        <f t="shared" ca="1" si="736"/>
        <v>1</v>
      </c>
      <c r="H2397" s="40">
        <f ca="1">TRUNC(PRODUCT(G$10:G2396),15)</f>
        <v>1.7040824080947301</v>
      </c>
      <c r="I2397" s="40">
        <f t="shared" ca="1" si="737"/>
        <v>1.67386656201636</v>
      </c>
      <c r="J2397" s="40">
        <f t="shared" ca="1" si="738"/>
        <v>1.0180515299999999</v>
      </c>
      <c r="K2397" s="42">
        <f t="shared" si="730"/>
        <v>2.7E-2</v>
      </c>
      <c r="L2397" s="63">
        <f t="shared" si="739"/>
        <v>45736</v>
      </c>
      <c r="M2397" s="64">
        <f t="shared" si="740"/>
        <v>71</v>
      </c>
      <c r="N2397" s="44">
        <f t="shared" si="741"/>
        <v>71</v>
      </c>
      <c r="O2397" s="40">
        <f t="shared" si="742"/>
        <v>1.0075345010000001</v>
      </c>
      <c r="P2397" s="65">
        <f t="shared" ca="1" si="743"/>
        <v>1.02572204</v>
      </c>
      <c r="Q2397" s="40">
        <f t="shared" ca="1" si="744"/>
        <v>80.697044950000006</v>
      </c>
      <c r="R2397" s="44">
        <f>IF(VLOOKUP(A2397,$Z$12:$AI$125,8)=VLOOKUP(A2396,$Z$12:$AI$125,8),0,VLOOKUP(A2397,Z$12:$AI$125,8))</f>
        <v>0</v>
      </c>
      <c r="S2397" s="45">
        <f>IF(R2397&gt;0,VLOOKUP(R2397,Y$12:$AH$125,7),0)</f>
        <v>0</v>
      </c>
      <c r="T2397" s="40">
        <f t="shared" si="745"/>
        <v>0</v>
      </c>
      <c r="U2397" s="40">
        <f t="shared" ca="1" si="746"/>
        <v>80.697044950000006</v>
      </c>
      <c r="V2397" s="46" t="str">
        <f t="shared" si="747"/>
        <v>J=</v>
      </c>
      <c r="W2397" s="47">
        <f t="shared" si="748"/>
        <v>45922</v>
      </c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35"/>
      <c r="BC2397" s="35"/>
      <c r="BD2397" s="35"/>
      <c r="BE2397" s="35"/>
      <c r="BF2397" s="35"/>
      <c r="BG2397" s="35"/>
      <c r="BH2397" s="35"/>
      <c r="BI2397" s="35"/>
      <c r="BJ2397" s="35"/>
      <c r="BK2397" s="35"/>
      <c r="BL2397" s="35"/>
      <c r="BM2397" s="35"/>
      <c r="BN2397" s="35"/>
      <c r="BO2397" s="35"/>
      <c r="BP2397" s="35"/>
      <c r="BQ2397" s="35"/>
      <c r="BR2397" s="35"/>
      <c r="BS2397" s="35"/>
      <c r="BT2397" s="35"/>
      <c r="BU2397" s="35"/>
      <c r="BV2397" s="35"/>
      <c r="BW2397" s="35"/>
      <c r="BX2397" s="35"/>
      <c r="BY2397" s="35"/>
      <c r="BZ2397" s="35"/>
      <c r="CA2397" s="35"/>
      <c r="CB2397" s="35"/>
      <c r="CC2397" s="35"/>
      <c r="CD2397" s="35"/>
      <c r="CE2397" s="35"/>
      <c r="CF2397" s="35"/>
      <c r="CG2397" s="35"/>
      <c r="CH2397" s="35"/>
      <c r="CI2397" s="35"/>
      <c r="CJ2397" s="35"/>
      <c r="CK2397" s="35"/>
      <c r="CL2397" s="35"/>
      <c r="CM2397" s="35"/>
      <c r="CN2397" s="35"/>
      <c r="CO2397" s="35"/>
      <c r="CP2397" s="35"/>
      <c r="CQ2397" s="35"/>
      <c r="CR2397" s="35"/>
      <c r="CS2397" s="35"/>
      <c r="CT2397" s="35"/>
      <c r="CU2397" s="35"/>
      <c r="CV2397" s="35"/>
      <c r="CW2397" s="35"/>
      <c r="CX2397" s="35"/>
      <c r="CY2397" s="35"/>
      <c r="CZ2397" s="35"/>
      <c r="DA2397" s="35"/>
      <c r="DB2397" s="35"/>
      <c r="DC2397" s="35"/>
      <c r="DD2397" s="35"/>
      <c r="DE2397" s="35"/>
      <c r="DF2397" s="35"/>
      <c r="DG2397" s="35"/>
      <c r="DH2397" s="35"/>
      <c r="DI2397" s="35"/>
      <c r="DJ2397" s="35"/>
      <c r="DK2397" s="35"/>
      <c r="DL2397" s="35"/>
      <c r="DM2397" s="35"/>
      <c r="DN2397" s="35"/>
      <c r="DO2397" s="35"/>
      <c r="DP2397" s="35"/>
      <c r="DQ2397" s="35"/>
      <c r="DR2397" s="35"/>
      <c r="DS2397" s="35"/>
      <c r="DT2397" s="35"/>
      <c r="DU2397" s="35"/>
      <c r="DV2397" s="35"/>
      <c r="DW2397" s="35"/>
      <c r="DX2397" s="35"/>
      <c r="DY2397" s="35"/>
      <c r="DZ2397" s="35"/>
      <c r="EA2397" s="35"/>
      <c r="EB2397" s="35"/>
      <c r="EC2397" s="35"/>
      <c r="ED2397" s="35"/>
      <c r="EE2397" s="35"/>
      <c r="EF2397" s="35"/>
      <c r="EG2397" s="35"/>
      <c r="EH2397" s="35"/>
      <c r="EI2397" s="35"/>
      <c r="EJ2397" s="35"/>
      <c r="EK2397" s="35"/>
      <c r="EL2397" s="35"/>
      <c r="EM2397" s="35"/>
      <c r="EN2397" s="35"/>
      <c r="EO2397" s="35"/>
      <c r="EP2397" s="35"/>
      <c r="EQ2397" s="35"/>
      <c r="ER2397" s="35"/>
      <c r="ES2397" s="35"/>
      <c r="ET2397" s="35"/>
      <c r="EU2397" s="35"/>
      <c r="EV2397" s="35"/>
      <c r="EW2397" s="35"/>
      <c r="EX2397" s="35"/>
      <c r="EY2397" s="35"/>
      <c r="EZ2397" s="35"/>
      <c r="FA2397" s="35"/>
      <c r="FB2397" s="35"/>
      <c r="FC2397" s="35"/>
      <c r="FD2397" s="35"/>
      <c r="FE2397" s="35"/>
      <c r="FF2397" s="35"/>
      <c r="FG2397" s="35"/>
      <c r="FH2397" s="35"/>
      <c r="FI2397" s="35"/>
      <c r="FJ2397" s="35"/>
      <c r="FK2397" s="35"/>
      <c r="FL2397" s="35"/>
      <c r="FM2397" s="35"/>
      <c r="FN2397" s="35"/>
      <c r="FO2397" s="35"/>
      <c r="FP2397" s="35"/>
      <c r="FQ2397" s="35"/>
      <c r="FR2397" s="35"/>
      <c r="FS2397" s="35"/>
      <c r="FT2397" s="35"/>
      <c r="FU2397" s="35"/>
      <c r="FV2397" s="35"/>
      <c r="FW2397" s="35"/>
      <c r="FX2397" s="35"/>
      <c r="FY2397" s="35"/>
      <c r="FZ2397" s="35"/>
    </row>
    <row r="2398" spans="1:182" x14ac:dyDescent="0.15">
      <c r="A2398" s="38">
        <f t="shared" si="732"/>
        <v>45842</v>
      </c>
      <c r="B2398" s="39" t="str">
        <f t="shared" ca="1" si="733"/>
        <v>n.d</v>
      </c>
      <c r="C2398" s="40">
        <f t="shared" si="734"/>
        <v>3137.2723529499999</v>
      </c>
      <c r="D2398" s="41">
        <f ca="1">IF(A2398&lt;$B$1,VLOOKUP(A2398,[1]DI!$A$4:$B$15000,2,FALSE),0)</f>
        <v>0</v>
      </c>
      <c r="E2398" s="40">
        <f t="shared" ca="1" si="735"/>
        <v>0</v>
      </c>
      <c r="F2398" s="42">
        <f t="shared" si="731"/>
        <v>1</v>
      </c>
      <c r="G2398" s="43">
        <f t="shared" ca="1" si="736"/>
        <v>1</v>
      </c>
      <c r="H2398" s="40">
        <f ca="1">TRUNC(PRODUCT(G$10:G2397),15)</f>
        <v>1.7040824080947301</v>
      </c>
      <c r="I2398" s="40">
        <f t="shared" ca="1" si="737"/>
        <v>1.67386656201636</v>
      </c>
      <c r="J2398" s="40">
        <f t="shared" ca="1" si="738"/>
        <v>1.0180515299999999</v>
      </c>
      <c r="K2398" s="42">
        <f t="shared" si="730"/>
        <v>2.7E-2</v>
      </c>
      <c r="L2398" s="63">
        <f t="shared" si="739"/>
        <v>45736</v>
      </c>
      <c r="M2398" s="64">
        <f t="shared" si="740"/>
        <v>72</v>
      </c>
      <c r="N2398" s="44">
        <f t="shared" si="741"/>
        <v>72</v>
      </c>
      <c r="O2398" s="40">
        <f t="shared" si="742"/>
        <v>1.0076410250000001</v>
      </c>
      <c r="P2398" s="65">
        <f t="shared" ca="1" si="743"/>
        <v>1.0258304869999999</v>
      </c>
      <c r="Q2398" s="40">
        <f t="shared" ca="1" si="744"/>
        <v>81.037272720000004</v>
      </c>
      <c r="R2398" s="44">
        <f>IF(VLOOKUP(A2398,$Z$12:$AI$125,8)=VLOOKUP(A2397,$Z$12:$AI$125,8),0,VLOOKUP(A2398,Z$12:$AI$125,8))</f>
        <v>0</v>
      </c>
      <c r="S2398" s="45">
        <f>IF(R2398&gt;0,VLOOKUP(R2398,Y$12:$AH$125,7),0)</f>
        <v>0</v>
      </c>
      <c r="T2398" s="40">
        <f t="shared" si="745"/>
        <v>0</v>
      </c>
      <c r="U2398" s="40">
        <f t="shared" ca="1" si="746"/>
        <v>81.037272720000004</v>
      </c>
      <c r="V2398" s="46" t="str">
        <f t="shared" si="747"/>
        <v>J=</v>
      </c>
      <c r="W2398" s="47">
        <f t="shared" si="748"/>
        <v>45922</v>
      </c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35"/>
      <c r="BC2398" s="35"/>
      <c r="BD2398" s="35"/>
      <c r="BE2398" s="35"/>
      <c r="BF2398" s="35"/>
      <c r="BG2398" s="35"/>
      <c r="BH2398" s="35"/>
      <c r="BI2398" s="35"/>
      <c r="BJ2398" s="35"/>
      <c r="BK2398" s="35"/>
      <c r="BL2398" s="35"/>
      <c r="BM2398" s="35"/>
      <c r="BN2398" s="35"/>
      <c r="BO2398" s="35"/>
      <c r="BP2398" s="35"/>
      <c r="BQ2398" s="35"/>
      <c r="BR2398" s="35"/>
      <c r="BS2398" s="35"/>
      <c r="BT2398" s="35"/>
      <c r="BU2398" s="35"/>
      <c r="BV2398" s="35"/>
      <c r="BW2398" s="35"/>
      <c r="BX2398" s="35"/>
      <c r="BY2398" s="35"/>
      <c r="BZ2398" s="35"/>
      <c r="CA2398" s="35"/>
      <c r="CB2398" s="35"/>
      <c r="CC2398" s="35"/>
      <c r="CD2398" s="35"/>
      <c r="CE2398" s="35"/>
      <c r="CF2398" s="35"/>
      <c r="CG2398" s="35"/>
      <c r="CH2398" s="35"/>
      <c r="CI2398" s="35"/>
      <c r="CJ2398" s="35"/>
      <c r="CK2398" s="35"/>
      <c r="CL2398" s="35"/>
      <c r="CM2398" s="35"/>
      <c r="CN2398" s="35"/>
      <c r="CO2398" s="35"/>
      <c r="CP2398" s="35"/>
      <c r="CQ2398" s="35"/>
      <c r="CR2398" s="35"/>
      <c r="CS2398" s="35"/>
      <c r="CT2398" s="35"/>
      <c r="CU2398" s="35"/>
      <c r="CV2398" s="35"/>
      <c r="CW2398" s="35"/>
      <c r="CX2398" s="35"/>
      <c r="CY2398" s="35"/>
      <c r="CZ2398" s="35"/>
      <c r="DA2398" s="35"/>
      <c r="DB2398" s="35"/>
      <c r="DC2398" s="35"/>
      <c r="DD2398" s="35"/>
      <c r="DE2398" s="35"/>
      <c r="DF2398" s="35"/>
      <c r="DG2398" s="35"/>
      <c r="DH2398" s="35"/>
      <c r="DI2398" s="35"/>
      <c r="DJ2398" s="35"/>
      <c r="DK2398" s="35"/>
      <c r="DL2398" s="35"/>
      <c r="DM2398" s="35"/>
      <c r="DN2398" s="35"/>
      <c r="DO2398" s="35"/>
      <c r="DP2398" s="35"/>
      <c r="DQ2398" s="35"/>
      <c r="DR2398" s="35"/>
      <c r="DS2398" s="35"/>
      <c r="DT2398" s="35"/>
      <c r="DU2398" s="35"/>
      <c r="DV2398" s="35"/>
      <c r="DW2398" s="35"/>
      <c r="DX2398" s="35"/>
      <c r="DY2398" s="35"/>
      <c r="DZ2398" s="35"/>
      <c r="EA2398" s="35"/>
      <c r="EB2398" s="35"/>
      <c r="EC2398" s="35"/>
      <c r="ED2398" s="35"/>
      <c r="EE2398" s="35"/>
      <c r="EF2398" s="35"/>
      <c r="EG2398" s="35"/>
      <c r="EH2398" s="35"/>
      <c r="EI2398" s="35"/>
      <c r="EJ2398" s="35"/>
      <c r="EK2398" s="35"/>
      <c r="EL2398" s="35"/>
      <c r="EM2398" s="35"/>
      <c r="EN2398" s="35"/>
      <c r="EO2398" s="35"/>
      <c r="EP2398" s="35"/>
      <c r="EQ2398" s="35"/>
      <c r="ER2398" s="35"/>
      <c r="ES2398" s="35"/>
      <c r="ET2398" s="35"/>
      <c r="EU2398" s="35"/>
      <c r="EV2398" s="35"/>
      <c r="EW2398" s="35"/>
      <c r="EX2398" s="35"/>
      <c r="EY2398" s="35"/>
      <c r="EZ2398" s="35"/>
      <c r="FA2398" s="35"/>
      <c r="FB2398" s="35"/>
      <c r="FC2398" s="35"/>
      <c r="FD2398" s="35"/>
      <c r="FE2398" s="35"/>
      <c r="FF2398" s="35"/>
      <c r="FG2398" s="35"/>
      <c r="FH2398" s="35"/>
      <c r="FI2398" s="35"/>
      <c r="FJ2398" s="35"/>
      <c r="FK2398" s="35"/>
      <c r="FL2398" s="35"/>
      <c r="FM2398" s="35"/>
      <c r="FN2398" s="35"/>
      <c r="FO2398" s="35"/>
      <c r="FP2398" s="35"/>
      <c r="FQ2398" s="35"/>
      <c r="FR2398" s="35"/>
      <c r="FS2398" s="35"/>
      <c r="FT2398" s="35"/>
      <c r="FU2398" s="35"/>
      <c r="FV2398" s="35"/>
      <c r="FW2398" s="35"/>
      <c r="FX2398" s="35"/>
      <c r="FY2398" s="35"/>
      <c r="FZ2398" s="35"/>
    </row>
    <row r="2399" spans="1:182" x14ac:dyDescent="0.15">
      <c r="A2399" s="38">
        <f t="shared" si="732"/>
        <v>45843</v>
      </c>
      <c r="B2399" s="39" t="str">
        <f t="shared" ca="1" si="733"/>
        <v>n.d</v>
      </c>
      <c r="C2399" s="40">
        <f t="shared" si="734"/>
        <v>3137.2723529499999</v>
      </c>
      <c r="D2399" s="41">
        <f ca="1">IF(A2399&lt;$B$1,VLOOKUP(A2399,[1]DI!$A$4:$B$15000,2,FALSE),0)</f>
        <v>0</v>
      </c>
      <c r="E2399" s="40">
        <f t="shared" ca="1" si="735"/>
        <v>0</v>
      </c>
      <c r="F2399" s="42">
        <f t="shared" si="731"/>
        <v>1</v>
      </c>
      <c r="G2399" s="43">
        <f t="shared" ca="1" si="736"/>
        <v>1</v>
      </c>
      <c r="H2399" s="40">
        <f ca="1">TRUNC(PRODUCT(G$10:G2398),15)</f>
        <v>1.7040824080947301</v>
      </c>
      <c r="I2399" s="40">
        <f t="shared" ca="1" si="737"/>
        <v>1.67386656201636</v>
      </c>
      <c r="J2399" s="40">
        <f t="shared" ca="1" si="738"/>
        <v>1.0180515299999999</v>
      </c>
      <c r="K2399" s="42">
        <f t="shared" si="730"/>
        <v>2.7E-2</v>
      </c>
      <c r="L2399" s="63">
        <f t="shared" si="739"/>
        <v>45736</v>
      </c>
      <c r="M2399" s="64">
        <f t="shared" si="740"/>
        <v>72</v>
      </c>
      <c r="N2399" s="44">
        <f t="shared" si="741"/>
        <v>73</v>
      </c>
      <c r="O2399" s="40">
        <f t="shared" si="742"/>
        <v>1.0077475600000001</v>
      </c>
      <c r="P2399" s="65">
        <f t="shared" ca="1" si="743"/>
        <v>1.025938945</v>
      </c>
      <c r="Q2399" s="40">
        <f t="shared" ca="1" si="744"/>
        <v>81.377535010000003</v>
      </c>
      <c r="R2399" s="44">
        <f>IF(VLOOKUP(A2399,$Z$12:$AI$125,8)=VLOOKUP(A2398,$Z$12:$AI$125,8),0,VLOOKUP(A2399,Z$12:$AI$125,8))</f>
        <v>0</v>
      </c>
      <c r="S2399" s="45">
        <f>IF(R2399&gt;0,VLOOKUP(R2399,Y$12:$AH$125,7),0)</f>
        <v>0</v>
      </c>
      <c r="T2399" s="40">
        <f t="shared" si="745"/>
        <v>0</v>
      </c>
      <c r="U2399" s="40">
        <f t="shared" ca="1" si="746"/>
        <v>81.377535010000003</v>
      </c>
      <c r="V2399" s="46" t="str">
        <f t="shared" si="747"/>
        <v>J=</v>
      </c>
      <c r="W2399" s="47">
        <f t="shared" si="748"/>
        <v>45922</v>
      </c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35"/>
      <c r="BC2399" s="35"/>
      <c r="BD2399" s="35"/>
      <c r="BE2399" s="35"/>
      <c r="BF2399" s="35"/>
      <c r="BG2399" s="35"/>
      <c r="BH2399" s="35"/>
      <c r="BI2399" s="35"/>
      <c r="BJ2399" s="35"/>
      <c r="BK2399" s="35"/>
      <c r="BL2399" s="35"/>
      <c r="BM2399" s="35"/>
      <c r="BN2399" s="35"/>
      <c r="BO2399" s="35"/>
      <c r="BP2399" s="35"/>
      <c r="BQ2399" s="35"/>
      <c r="BR2399" s="35"/>
      <c r="BS2399" s="35"/>
      <c r="BT2399" s="35"/>
      <c r="BU2399" s="35"/>
      <c r="BV2399" s="35"/>
      <c r="BW2399" s="35"/>
      <c r="BX2399" s="35"/>
      <c r="BY2399" s="35"/>
      <c r="BZ2399" s="35"/>
      <c r="CA2399" s="35"/>
      <c r="CB2399" s="35"/>
      <c r="CC2399" s="35"/>
      <c r="CD2399" s="35"/>
      <c r="CE2399" s="35"/>
      <c r="CF2399" s="35"/>
      <c r="CG2399" s="35"/>
      <c r="CH2399" s="35"/>
      <c r="CI2399" s="35"/>
      <c r="CJ2399" s="35"/>
      <c r="CK2399" s="35"/>
      <c r="CL2399" s="35"/>
      <c r="CM2399" s="35"/>
      <c r="CN2399" s="35"/>
      <c r="CO2399" s="35"/>
      <c r="CP2399" s="35"/>
      <c r="CQ2399" s="35"/>
      <c r="CR2399" s="35"/>
      <c r="CS2399" s="35"/>
      <c r="CT2399" s="35"/>
      <c r="CU2399" s="35"/>
      <c r="CV2399" s="35"/>
      <c r="CW2399" s="35"/>
      <c r="CX2399" s="35"/>
      <c r="CY2399" s="35"/>
      <c r="CZ2399" s="35"/>
      <c r="DA2399" s="35"/>
      <c r="DB2399" s="35"/>
      <c r="DC2399" s="35"/>
      <c r="DD2399" s="35"/>
      <c r="DE2399" s="35"/>
      <c r="DF2399" s="35"/>
      <c r="DG2399" s="35"/>
      <c r="DH2399" s="35"/>
      <c r="DI2399" s="35"/>
      <c r="DJ2399" s="35"/>
      <c r="DK2399" s="35"/>
      <c r="DL2399" s="35"/>
      <c r="DM2399" s="35"/>
      <c r="DN2399" s="35"/>
      <c r="DO2399" s="35"/>
      <c r="DP2399" s="35"/>
      <c r="DQ2399" s="35"/>
      <c r="DR2399" s="35"/>
      <c r="DS2399" s="35"/>
      <c r="DT2399" s="35"/>
      <c r="DU2399" s="35"/>
      <c r="DV2399" s="35"/>
      <c r="DW2399" s="35"/>
      <c r="DX2399" s="35"/>
      <c r="DY2399" s="35"/>
      <c r="DZ2399" s="35"/>
      <c r="EA2399" s="35"/>
      <c r="EB2399" s="35"/>
      <c r="EC2399" s="35"/>
      <c r="ED2399" s="35"/>
      <c r="EE2399" s="35"/>
      <c r="EF2399" s="35"/>
      <c r="EG2399" s="35"/>
      <c r="EH2399" s="35"/>
      <c r="EI2399" s="35"/>
      <c r="EJ2399" s="35"/>
      <c r="EK2399" s="35"/>
      <c r="EL2399" s="35"/>
      <c r="EM2399" s="35"/>
      <c r="EN2399" s="35"/>
      <c r="EO2399" s="35"/>
      <c r="EP2399" s="35"/>
      <c r="EQ2399" s="35"/>
      <c r="ER2399" s="35"/>
      <c r="ES2399" s="35"/>
      <c r="ET2399" s="35"/>
      <c r="EU2399" s="35"/>
      <c r="EV2399" s="35"/>
      <c r="EW2399" s="35"/>
      <c r="EX2399" s="35"/>
      <c r="EY2399" s="35"/>
      <c r="EZ2399" s="35"/>
      <c r="FA2399" s="35"/>
      <c r="FB2399" s="35"/>
      <c r="FC2399" s="35"/>
      <c r="FD2399" s="35"/>
      <c r="FE2399" s="35"/>
      <c r="FF2399" s="35"/>
      <c r="FG2399" s="35"/>
      <c r="FH2399" s="35"/>
      <c r="FI2399" s="35"/>
      <c r="FJ2399" s="35"/>
      <c r="FK2399" s="35"/>
      <c r="FL2399" s="35"/>
      <c r="FM2399" s="35"/>
      <c r="FN2399" s="35"/>
      <c r="FO2399" s="35"/>
      <c r="FP2399" s="35"/>
      <c r="FQ2399" s="35"/>
      <c r="FR2399" s="35"/>
      <c r="FS2399" s="35"/>
      <c r="FT2399" s="35"/>
      <c r="FU2399" s="35"/>
      <c r="FV2399" s="35"/>
      <c r="FW2399" s="35"/>
      <c r="FX2399" s="35"/>
      <c r="FY2399" s="35"/>
      <c r="FZ2399" s="35"/>
    </row>
    <row r="2400" spans="1:182" x14ac:dyDescent="0.15">
      <c r="A2400" s="38">
        <f t="shared" si="732"/>
        <v>45844</v>
      </c>
      <c r="B2400" s="39" t="str">
        <f t="shared" ca="1" si="733"/>
        <v>n.d</v>
      </c>
      <c r="C2400" s="40">
        <f t="shared" si="734"/>
        <v>3137.2723529499999</v>
      </c>
      <c r="D2400" s="41">
        <f ca="1">IF(A2400&lt;$B$1,VLOOKUP(A2400,[1]DI!$A$4:$B$15000,2,FALSE),0)</f>
        <v>0</v>
      </c>
      <c r="E2400" s="40">
        <f t="shared" ca="1" si="735"/>
        <v>0</v>
      </c>
      <c r="F2400" s="42">
        <f t="shared" si="731"/>
        <v>1</v>
      </c>
      <c r="G2400" s="43">
        <f t="shared" ca="1" si="736"/>
        <v>1</v>
      </c>
      <c r="H2400" s="40">
        <f ca="1">TRUNC(PRODUCT(G$10:G2399),15)</f>
        <v>1.7040824080947301</v>
      </c>
      <c r="I2400" s="40">
        <f t="shared" ca="1" si="737"/>
        <v>1.67386656201636</v>
      </c>
      <c r="J2400" s="40">
        <f t="shared" ca="1" si="738"/>
        <v>1.0180515299999999</v>
      </c>
      <c r="K2400" s="42">
        <f t="shared" si="730"/>
        <v>2.7E-2</v>
      </c>
      <c r="L2400" s="63">
        <f t="shared" si="739"/>
        <v>45736</v>
      </c>
      <c r="M2400" s="64">
        <f t="shared" si="740"/>
        <v>72</v>
      </c>
      <c r="N2400" s="44">
        <f t="shared" si="741"/>
        <v>73</v>
      </c>
      <c r="O2400" s="40">
        <f t="shared" si="742"/>
        <v>1.0077475600000001</v>
      </c>
      <c r="P2400" s="65">
        <f t="shared" ca="1" si="743"/>
        <v>1.025938945</v>
      </c>
      <c r="Q2400" s="40">
        <f t="shared" ca="1" si="744"/>
        <v>81.377535010000003</v>
      </c>
      <c r="R2400" s="44">
        <f>IF(VLOOKUP(A2400,$Z$12:$AI$125,8)=VLOOKUP(A2399,$Z$12:$AI$125,8),0,VLOOKUP(A2400,Z$12:$AI$125,8))</f>
        <v>0</v>
      </c>
      <c r="S2400" s="45">
        <f>IF(R2400&gt;0,VLOOKUP(R2400,Y$12:$AH$125,7),0)</f>
        <v>0</v>
      </c>
      <c r="T2400" s="40">
        <f t="shared" si="745"/>
        <v>0</v>
      </c>
      <c r="U2400" s="40">
        <f t="shared" ca="1" si="746"/>
        <v>81.377535010000003</v>
      </c>
      <c r="V2400" s="46" t="str">
        <f t="shared" si="747"/>
        <v>J=</v>
      </c>
      <c r="W2400" s="47">
        <f t="shared" si="748"/>
        <v>45922</v>
      </c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35"/>
      <c r="BD2400" s="35"/>
      <c r="BE2400" s="35"/>
      <c r="BF2400" s="35"/>
      <c r="BG2400" s="35"/>
      <c r="BH2400" s="35"/>
      <c r="BI2400" s="35"/>
      <c r="BJ2400" s="35"/>
      <c r="BK2400" s="35"/>
      <c r="BL2400" s="35"/>
      <c r="BM2400" s="35"/>
      <c r="BN2400" s="35"/>
      <c r="BO2400" s="35"/>
      <c r="BP2400" s="35"/>
      <c r="BQ2400" s="35"/>
      <c r="BR2400" s="35"/>
      <c r="BS2400" s="35"/>
      <c r="BT2400" s="35"/>
      <c r="BU2400" s="35"/>
      <c r="BV2400" s="35"/>
      <c r="BW2400" s="35"/>
      <c r="BX2400" s="35"/>
      <c r="BY2400" s="35"/>
      <c r="BZ2400" s="35"/>
      <c r="CA2400" s="35"/>
      <c r="CB2400" s="35"/>
      <c r="CC2400" s="35"/>
      <c r="CD2400" s="35"/>
      <c r="CE2400" s="35"/>
      <c r="CF2400" s="35"/>
      <c r="CG2400" s="35"/>
      <c r="CH2400" s="35"/>
      <c r="CI2400" s="35"/>
      <c r="CJ2400" s="35"/>
      <c r="CK2400" s="35"/>
      <c r="CL2400" s="35"/>
      <c r="CM2400" s="35"/>
      <c r="CN2400" s="35"/>
      <c r="CO2400" s="35"/>
      <c r="CP2400" s="35"/>
      <c r="CQ2400" s="35"/>
      <c r="CR2400" s="35"/>
      <c r="CS2400" s="35"/>
      <c r="CT2400" s="35"/>
      <c r="CU2400" s="35"/>
      <c r="CV2400" s="35"/>
      <c r="CW2400" s="35"/>
      <c r="CX2400" s="35"/>
      <c r="CY2400" s="35"/>
      <c r="CZ2400" s="35"/>
      <c r="DA2400" s="35"/>
      <c r="DB2400" s="35"/>
      <c r="DC2400" s="35"/>
      <c r="DD2400" s="35"/>
      <c r="DE2400" s="35"/>
      <c r="DF2400" s="35"/>
      <c r="DG2400" s="35"/>
      <c r="DH2400" s="35"/>
      <c r="DI2400" s="35"/>
      <c r="DJ2400" s="35"/>
      <c r="DK2400" s="35"/>
      <c r="DL2400" s="35"/>
      <c r="DM2400" s="35"/>
      <c r="DN2400" s="35"/>
      <c r="DO2400" s="35"/>
      <c r="DP2400" s="35"/>
      <c r="DQ2400" s="35"/>
      <c r="DR2400" s="35"/>
      <c r="DS2400" s="35"/>
      <c r="DT2400" s="35"/>
      <c r="DU2400" s="35"/>
      <c r="DV2400" s="35"/>
      <c r="DW2400" s="35"/>
      <c r="DX2400" s="35"/>
      <c r="DY2400" s="35"/>
      <c r="DZ2400" s="35"/>
      <c r="EA2400" s="35"/>
      <c r="EB2400" s="35"/>
      <c r="EC2400" s="35"/>
      <c r="ED2400" s="35"/>
      <c r="EE2400" s="35"/>
      <c r="EF2400" s="35"/>
      <c r="EG2400" s="35"/>
      <c r="EH2400" s="35"/>
      <c r="EI2400" s="35"/>
      <c r="EJ2400" s="35"/>
      <c r="EK2400" s="35"/>
      <c r="EL2400" s="35"/>
      <c r="EM2400" s="35"/>
      <c r="EN2400" s="35"/>
      <c r="EO2400" s="35"/>
      <c r="EP2400" s="35"/>
      <c r="EQ2400" s="35"/>
      <c r="ER2400" s="35"/>
      <c r="ES2400" s="35"/>
      <c r="ET2400" s="35"/>
      <c r="EU2400" s="35"/>
      <c r="EV2400" s="35"/>
      <c r="EW2400" s="35"/>
      <c r="EX2400" s="35"/>
      <c r="EY2400" s="35"/>
      <c r="EZ2400" s="35"/>
      <c r="FA2400" s="35"/>
      <c r="FB2400" s="35"/>
      <c r="FC2400" s="35"/>
      <c r="FD2400" s="35"/>
      <c r="FE2400" s="35"/>
      <c r="FF2400" s="35"/>
      <c r="FG2400" s="35"/>
      <c r="FH2400" s="35"/>
      <c r="FI2400" s="35"/>
      <c r="FJ2400" s="35"/>
      <c r="FK2400" s="35"/>
      <c r="FL2400" s="35"/>
      <c r="FM2400" s="35"/>
      <c r="FN2400" s="35"/>
      <c r="FO2400" s="35"/>
      <c r="FP2400" s="35"/>
      <c r="FQ2400" s="35"/>
      <c r="FR2400" s="35"/>
      <c r="FS2400" s="35"/>
      <c r="FT2400" s="35"/>
      <c r="FU2400" s="35"/>
      <c r="FV2400" s="35"/>
      <c r="FW2400" s="35"/>
      <c r="FX2400" s="35"/>
      <c r="FY2400" s="35"/>
      <c r="FZ2400" s="35"/>
    </row>
    <row r="2401" spans="1:182" x14ac:dyDescent="0.15">
      <c r="A2401" s="38">
        <f t="shared" si="732"/>
        <v>45845</v>
      </c>
      <c r="B2401" s="39" t="str">
        <f t="shared" ca="1" si="733"/>
        <v>n.d</v>
      </c>
      <c r="C2401" s="40">
        <f t="shared" si="734"/>
        <v>3137.2723529499999</v>
      </c>
      <c r="D2401" s="41">
        <f ca="1">IF(A2401&lt;$B$1,VLOOKUP(A2401,[1]DI!$A$4:$B$15000,2,FALSE),0)</f>
        <v>0</v>
      </c>
      <c r="E2401" s="40">
        <f t="shared" ca="1" si="735"/>
        <v>0</v>
      </c>
      <c r="F2401" s="42">
        <f t="shared" si="731"/>
        <v>1</v>
      </c>
      <c r="G2401" s="43">
        <f t="shared" ca="1" si="736"/>
        <v>1</v>
      </c>
      <c r="H2401" s="40">
        <f ca="1">TRUNC(PRODUCT(G$10:G2400),15)</f>
        <v>1.7040824080947301</v>
      </c>
      <c r="I2401" s="40">
        <f t="shared" ca="1" si="737"/>
        <v>1.67386656201636</v>
      </c>
      <c r="J2401" s="40">
        <f t="shared" ca="1" si="738"/>
        <v>1.0180515299999999</v>
      </c>
      <c r="K2401" s="42">
        <f t="shared" si="730"/>
        <v>2.7E-2</v>
      </c>
      <c r="L2401" s="63">
        <f t="shared" si="739"/>
        <v>45736</v>
      </c>
      <c r="M2401" s="64">
        <f t="shared" si="740"/>
        <v>73</v>
      </c>
      <c r="N2401" s="44">
        <f t="shared" si="741"/>
        <v>73</v>
      </c>
      <c r="O2401" s="40">
        <f t="shared" si="742"/>
        <v>1.0077475600000001</v>
      </c>
      <c r="P2401" s="65">
        <f t="shared" ca="1" si="743"/>
        <v>1.025938945</v>
      </c>
      <c r="Q2401" s="40">
        <f t="shared" ca="1" si="744"/>
        <v>81.377535010000003</v>
      </c>
      <c r="R2401" s="44">
        <f>IF(VLOOKUP(A2401,$Z$12:$AI$125,8)=VLOOKUP(A2400,$Z$12:$AI$125,8),0,VLOOKUP(A2401,Z$12:$AI$125,8))</f>
        <v>0</v>
      </c>
      <c r="S2401" s="45">
        <f>IF(R2401&gt;0,VLOOKUP(R2401,Y$12:$AH$125,7),0)</f>
        <v>0</v>
      </c>
      <c r="T2401" s="40">
        <f t="shared" si="745"/>
        <v>0</v>
      </c>
      <c r="U2401" s="40">
        <f t="shared" ca="1" si="746"/>
        <v>81.377535010000003</v>
      </c>
      <c r="V2401" s="46" t="str">
        <f t="shared" si="747"/>
        <v>J=</v>
      </c>
      <c r="W2401" s="47">
        <f t="shared" si="748"/>
        <v>45922</v>
      </c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  <c r="AX2401" s="35"/>
      <c r="AY2401" s="35"/>
      <c r="AZ2401" s="35"/>
      <c r="BA2401" s="35"/>
      <c r="BB2401" s="35"/>
      <c r="BC2401" s="35"/>
      <c r="BD2401" s="35"/>
      <c r="BE2401" s="35"/>
      <c r="BF2401" s="35"/>
      <c r="BG2401" s="35"/>
      <c r="BH2401" s="35"/>
      <c r="BI2401" s="35"/>
      <c r="BJ2401" s="35"/>
      <c r="BK2401" s="35"/>
      <c r="BL2401" s="35"/>
      <c r="BM2401" s="35"/>
      <c r="BN2401" s="35"/>
      <c r="BO2401" s="35"/>
      <c r="BP2401" s="35"/>
      <c r="BQ2401" s="35"/>
      <c r="BR2401" s="35"/>
      <c r="BS2401" s="35"/>
      <c r="BT2401" s="35"/>
      <c r="BU2401" s="35"/>
      <c r="BV2401" s="35"/>
      <c r="BW2401" s="35"/>
      <c r="BX2401" s="35"/>
      <c r="BY2401" s="35"/>
      <c r="BZ2401" s="35"/>
      <c r="CA2401" s="35"/>
      <c r="CB2401" s="35"/>
      <c r="CC2401" s="35"/>
      <c r="CD2401" s="35"/>
      <c r="CE2401" s="35"/>
      <c r="CF2401" s="35"/>
      <c r="CG2401" s="35"/>
      <c r="CH2401" s="35"/>
      <c r="CI2401" s="35"/>
      <c r="CJ2401" s="35"/>
      <c r="CK2401" s="35"/>
      <c r="CL2401" s="35"/>
      <c r="CM2401" s="35"/>
      <c r="CN2401" s="35"/>
      <c r="CO2401" s="35"/>
      <c r="CP2401" s="35"/>
      <c r="CQ2401" s="35"/>
      <c r="CR2401" s="35"/>
      <c r="CS2401" s="35"/>
      <c r="CT2401" s="35"/>
      <c r="CU2401" s="35"/>
      <c r="CV2401" s="35"/>
      <c r="CW2401" s="35"/>
      <c r="CX2401" s="35"/>
      <c r="CY2401" s="35"/>
      <c r="CZ2401" s="35"/>
      <c r="DA2401" s="35"/>
      <c r="DB2401" s="35"/>
      <c r="DC2401" s="35"/>
      <c r="DD2401" s="35"/>
      <c r="DE2401" s="35"/>
      <c r="DF2401" s="35"/>
      <c r="DG2401" s="35"/>
      <c r="DH2401" s="35"/>
      <c r="DI2401" s="35"/>
      <c r="DJ2401" s="35"/>
      <c r="DK2401" s="35"/>
      <c r="DL2401" s="35"/>
      <c r="DM2401" s="35"/>
      <c r="DN2401" s="35"/>
      <c r="DO2401" s="35"/>
      <c r="DP2401" s="35"/>
      <c r="DQ2401" s="35"/>
      <c r="DR2401" s="35"/>
      <c r="DS2401" s="35"/>
      <c r="DT2401" s="35"/>
      <c r="DU2401" s="35"/>
      <c r="DV2401" s="35"/>
      <c r="DW2401" s="35"/>
      <c r="DX2401" s="35"/>
      <c r="DY2401" s="35"/>
      <c r="DZ2401" s="35"/>
      <c r="EA2401" s="35"/>
      <c r="EB2401" s="35"/>
      <c r="EC2401" s="35"/>
      <c r="ED2401" s="35"/>
      <c r="EE2401" s="35"/>
      <c r="EF2401" s="35"/>
      <c r="EG2401" s="35"/>
      <c r="EH2401" s="35"/>
      <c r="EI2401" s="35"/>
      <c r="EJ2401" s="35"/>
      <c r="EK2401" s="35"/>
      <c r="EL2401" s="35"/>
      <c r="EM2401" s="35"/>
      <c r="EN2401" s="35"/>
      <c r="EO2401" s="35"/>
      <c r="EP2401" s="35"/>
      <c r="EQ2401" s="35"/>
      <c r="ER2401" s="35"/>
      <c r="ES2401" s="35"/>
      <c r="ET2401" s="35"/>
      <c r="EU2401" s="35"/>
      <c r="EV2401" s="35"/>
      <c r="EW2401" s="35"/>
      <c r="EX2401" s="35"/>
      <c r="EY2401" s="35"/>
      <c r="EZ2401" s="35"/>
      <c r="FA2401" s="35"/>
      <c r="FB2401" s="35"/>
      <c r="FC2401" s="35"/>
      <c r="FD2401" s="35"/>
      <c r="FE2401" s="35"/>
      <c r="FF2401" s="35"/>
      <c r="FG2401" s="35"/>
      <c r="FH2401" s="35"/>
      <c r="FI2401" s="35"/>
      <c r="FJ2401" s="35"/>
      <c r="FK2401" s="35"/>
      <c r="FL2401" s="35"/>
      <c r="FM2401" s="35"/>
      <c r="FN2401" s="35"/>
      <c r="FO2401" s="35"/>
      <c r="FP2401" s="35"/>
      <c r="FQ2401" s="35"/>
      <c r="FR2401" s="35"/>
      <c r="FS2401" s="35"/>
      <c r="FT2401" s="35"/>
      <c r="FU2401" s="35"/>
      <c r="FV2401" s="35"/>
      <c r="FW2401" s="35"/>
      <c r="FX2401" s="35"/>
      <c r="FY2401" s="35"/>
      <c r="FZ2401" s="35"/>
    </row>
    <row r="2402" spans="1:182" x14ac:dyDescent="0.15">
      <c r="A2402" s="38">
        <f t="shared" si="732"/>
        <v>45846</v>
      </c>
      <c r="B2402" s="39" t="str">
        <f t="shared" ca="1" si="733"/>
        <v>n.d</v>
      </c>
      <c r="C2402" s="40">
        <f t="shared" si="734"/>
        <v>3137.2723529499999</v>
      </c>
      <c r="D2402" s="41">
        <f ca="1">IF(A2402&lt;$B$1,VLOOKUP(A2402,[1]DI!$A$4:$B$15000,2,FALSE),0)</f>
        <v>0</v>
      </c>
      <c r="E2402" s="40">
        <f t="shared" ca="1" si="735"/>
        <v>0</v>
      </c>
      <c r="F2402" s="42">
        <f t="shared" si="731"/>
        <v>1</v>
      </c>
      <c r="G2402" s="43">
        <f t="shared" ca="1" si="736"/>
        <v>1</v>
      </c>
      <c r="H2402" s="40">
        <f ca="1">TRUNC(PRODUCT(G$10:G2401),15)</f>
        <v>1.7040824080947301</v>
      </c>
      <c r="I2402" s="40">
        <f t="shared" ca="1" si="737"/>
        <v>1.67386656201636</v>
      </c>
      <c r="J2402" s="40">
        <f t="shared" ca="1" si="738"/>
        <v>1.0180515299999999</v>
      </c>
      <c r="K2402" s="42">
        <f t="shared" si="730"/>
        <v>2.7E-2</v>
      </c>
      <c r="L2402" s="63">
        <f t="shared" si="739"/>
        <v>45736</v>
      </c>
      <c r="M2402" s="64">
        <f t="shared" si="740"/>
        <v>74</v>
      </c>
      <c r="N2402" s="44">
        <f t="shared" si="741"/>
        <v>74</v>
      </c>
      <c r="O2402" s="40">
        <f t="shared" si="742"/>
        <v>1.007854107</v>
      </c>
      <c r="P2402" s="65">
        <f t="shared" ca="1" si="743"/>
        <v>1.0260474159999999</v>
      </c>
      <c r="Q2402" s="40">
        <f t="shared" ca="1" si="744"/>
        <v>81.717838080000007</v>
      </c>
      <c r="R2402" s="44">
        <f>IF(VLOOKUP(A2402,$Z$12:$AI$125,8)=VLOOKUP(A2401,$Z$12:$AI$125,8),0,VLOOKUP(A2402,Z$12:$AI$125,8))</f>
        <v>0</v>
      </c>
      <c r="S2402" s="45">
        <f>IF(R2402&gt;0,VLOOKUP(R2402,Y$12:$AH$125,7),0)</f>
        <v>0</v>
      </c>
      <c r="T2402" s="40">
        <f t="shared" si="745"/>
        <v>0</v>
      </c>
      <c r="U2402" s="40">
        <f t="shared" ca="1" si="746"/>
        <v>81.717838080000007</v>
      </c>
      <c r="V2402" s="46" t="str">
        <f t="shared" si="747"/>
        <v>J=</v>
      </c>
      <c r="W2402" s="47">
        <f t="shared" si="748"/>
        <v>45922</v>
      </c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35"/>
      <c r="BD2402" s="35"/>
      <c r="BE2402" s="35"/>
      <c r="BF2402" s="35"/>
      <c r="BG2402" s="35"/>
      <c r="BH2402" s="35"/>
      <c r="BI2402" s="35"/>
      <c r="BJ2402" s="35"/>
      <c r="BK2402" s="35"/>
      <c r="BL2402" s="35"/>
      <c r="BM2402" s="35"/>
      <c r="BN2402" s="35"/>
      <c r="BO2402" s="35"/>
      <c r="BP2402" s="35"/>
      <c r="BQ2402" s="35"/>
      <c r="BR2402" s="35"/>
      <c r="BS2402" s="35"/>
      <c r="BT2402" s="35"/>
      <c r="BU2402" s="35"/>
      <c r="BV2402" s="35"/>
      <c r="BW2402" s="35"/>
      <c r="BX2402" s="35"/>
      <c r="BY2402" s="35"/>
      <c r="BZ2402" s="35"/>
      <c r="CA2402" s="35"/>
      <c r="CB2402" s="35"/>
      <c r="CC2402" s="35"/>
      <c r="CD2402" s="35"/>
      <c r="CE2402" s="35"/>
      <c r="CF2402" s="35"/>
      <c r="CG2402" s="35"/>
      <c r="CH2402" s="35"/>
      <c r="CI2402" s="35"/>
      <c r="CJ2402" s="35"/>
      <c r="CK2402" s="35"/>
      <c r="CL2402" s="35"/>
      <c r="CM2402" s="35"/>
      <c r="CN2402" s="35"/>
      <c r="CO2402" s="35"/>
      <c r="CP2402" s="35"/>
      <c r="CQ2402" s="35"/>
      <c r="CR2402" s="35"/>
      <c r="CS2402" s="35"/>
      <c r="CT2402" s="35"/>
      <c r="CU2402" s="35"/>
      <c r="CV2402" s="35"/>
      <c r="CW2402" s="35"/>
      <c r="CX2402" s="35"/>
      <c r="CY2402" s="35"/>
      <c r="CZ2402" s="35"/>
      <c r="DA2402" s="35"/>
      <c r="DB2402" s="35"/>
      <c r="DC2402" s="35"/>
      <c r="DD2402" s="35"/>
      <c r="DE2402" s="35"/>
      <c r="DF2402" s="35"/>
      <c r="DG2402" s="35"/>
      <c r="DH2402" s="35"/>
      <c r="DI2402" s="35"/>
      <c r="DJ2402" s="35"/>
      <c r="DK2402" s="35"/>
      <c r="DL2402" s="35"/>
      <c r="DM2402" s="35"/>
      <c r="DN2402" s="35"/>
      <c r="DO2402" s="35"/>
      <c r="DP2402" s="35"/>
      <c r="DQ2402" s="35"/>
      <c r="DR2402" s="35"/>
      <c r="DS2402" s="35"/>
      <c r="DT2402" s="35"/>
      <c r="DU2402" s="35"/>
      <c r="DV2402" s="35"/>
      <c r="DW2402" s="35"/>
      <c r="DX2402" s="35"/>
      <c r="DY2402" s="35"/>
      <c r="DZ2402" s="35"/>
      <c r="EA2402" s="35"/>
      <c r="EB2402" s="35"/>
      <c r="EC2402" s="35"/>
      <c r="ED2402" s="35"/>
      <c r="EE2402" s="35"/>
      <c r="EF2402" s="35"/>
      <c r="EG2402" s="35"/>
      <c r="EH2402" s="35"/>
      <c r="EI2402" s="35"/>
      <c r="EJ2402" s="35"/>
      <c r="EK2402" s="35"/>
      <c r="EL2402" s="35"/>
      <c r="EM2402" s="35"/>
      <c r="EN2402" s="35"/>
      <c r="EO2402" s="35"/>
      <c r="EP2402" s="35"/>
      <c r="EQ2402" s="35"/>
      <c r="ER2402" s="35"/>
      <c r="ES2402" s="35"/>
      <c r="ET2402" s="35"/>
      <c r="EU2402" s="35"/>
      <c r="EV2402" s="35"/>
      <c r="EW2402" s="35"/>
      <c r="EX2402" s="35"/>
      <c r="EY2402" s="35"/>
      <c r="EZ2402" s="35"/>
      <c r="FA2402" s="35"/>
      <c r="FB2402" s="35"/>
      <c r="FC2402" s="35"/>
      <c r="FD2402" s="35"/>
      <c r="FE2402" s="35"/>
      <c r="FF2402" s="35"/>
      <c r="FG2402" s="35"/>
      <c r="FH2402" s="35"/>
      <c r="FI2402" s="35"/>
      <c r="FJ2402" s="35"/>
      <c r="FK2402" s="35"/>
      <c r="FL2402" s="35"/>
      <c r="FM2402" s="35"/>
      <c r="FN2402" s="35"/>
      <c r="FO2402" s="35"/>
      <c r="FP2402" s="35"/>
      <c r="FQ2402" s="35"/>
      <c r="FR2402" s="35"/>
      <c r="FS2402" s="35"/>
      <c r="FT2402" s="35"/>
      <c r="FU2402" s="35"/>
      <c r="FV2402" s="35"/>
      <c r="FW2402" s="35"/>
      <c r="FX2402" s="35"/>
      <c r="FY2402" s="35"/>
      <c r="FZ2402" s="35"/>
    </row>
    <row r="2403" spans="1:182" x14ac:dyDescent="0.15">
      <c r="A2403" s="38">
        <f t="shared" si="732"/>
        <v>45847</v>
      </c>
      <c r="B2403" s="39" t="str">
        <f t="shared" ca="1" si="733"/>
        <v>n.d</v>
      </c>
      <c r="C2403" s="40">
        <f t="shared" si="734"/>
        <v>3137.2723529499999</v>
      </c>
      <c r="D2403" s="41">
        <f ca="1">IF(A2403&lt;$B$1,VLOOKUP(A2403,[1]DI!$A$4:$B$15000,2,FALSE),0)</f>
        <v>0</v>
      </c>
      <c r="E2403" s="40">
        <f t="shared" ca="1" si="735"/>
        <v>0</v>
      </c>
      <c r="F2403" s="42">
        <f t="shared" si="731"/>
        <v>1</v>
      </c>
      <c r="G2403" s="43">
        <f t="shared" ca="1" si="736"/>
        <v>1</v>
      </c>
      <c r="H2403" s="40">
        <f ca="1">TRUNC(PRODUCT(G$10:G2402),15)</f>
        <v>1.7040824080947301</v>
      </c>
      <c r="I2403" s="40">
        <f t="shared" ca="1" si="737"/>
        <v>1.67386656201636</v>
      </c>
      <c r="J2403" s="40">
        <f t="shared" ca="1" si="738"/>
        <v>1.0180515299999999</v>
      </c>
      <c r="K2403" s="42">
        <f t="shared" si="730"/>
        <v>2.7E-2</v>
      </c>
      <c r="L2403" s="63">
        <f t="shared" si="739"/>
        <v>45736</v>
      </c>
      <c r="M2403" s="64">
        <f t="shared" si="740"/>
        <v>75</v>
      </c>
      <c r="N2403" s="44">
        <f t="shared" si="741"/>
        <v>75</v>
      </c>
      <c r="O2403" s="40">
        <f t="shared" si="742"/>
        <v>1.0079606649999999</v>
      </c>
      <c r="P2403" s="65">
        <f t="shared" ca="1" si="743"/>
        <v>1.026155897</v>
      </c>
      <c r="Q2403" s="40">
        <f t="shared" ca="1" si="744"/>
        <v>82.058172519999999</v>
      </c>
      <c r="R2403" s="44">
        <f>IF(VLOOKUP(A2403,$Z$12:$AI$125,8)=VLOOKUP(A2402,$Z$12:$AI$125,8),0,VLOOKUP(A2403,Z$12:$AI$125,8))</f>
        <v>0</v>
      </c>
      <c r="S2403" s="45">
        <f>IF(R2403&gt;0,VLOOKUP(R2403,Y$12:$AH$125,7),0)</f>
        <v>0</v>
      </c>
      <c r="T2403" s="40">
        <f t="shared" si="745"/>
        <v>0</v>
      </c>
      <c r="U2403" s="40">
        <f t="shared" ca="1" si="746"/>
        <v>82.058172519999999</v>
      </c>
      <c r="V2403" s="46" t="str">
        <f t="shared" si="747"/>
        <v>J=</v>
      </c>
      <c r="W2403" s="47">
        <f t="shared" si="748"/>
        <v>45922</v>
      </c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35"/>
      <c r="BD2403" s="35"/>
      <c r="BE2403" s="35"/>
      <c r="BF2403" s="35"/>
      <c r="BG2403" s="35"/>
      <c r="BH2403" s="35"/>
      <c r="BI2403" s="35"/>
      <c r="BJ2403" s="35"/>
      <c r="BK2403" s="35"/>
      <c r="BL2403" s="35"/>
      <c r="BM2403" s="35"/>
      <c r="BN2403" s="35"/>
      <c r="BO2403" s="35"/>
      <c r="BP2403" s="35"/>
      <c r="BQ2403" s="35"/>
      <c r="BR2403" s="35"/>
      <c r="BS2403" s="35"/>
      <c r="BT2403" s="35"/>
      <c r="BU2403" s="35"/>
      <c r="BV2403" s="35"/>
      <c r="BW2403" s="35"/>
      <c r="BX2403" s="35"/>
      <c r="BY2403" s="35"/>
      <c r="BZ2403" s="35"/>
      <c r="CA2403" s="35"/>
      <c r="CB2403" s="35"/>
      <c r="CC2403" s="35"/>
      <c r="CD2403" s="35"/>
      <c r="CE2403" s="35"/>
      <c r="CF2403" s="35"/>
      <c r="CG2403" s="35"/>
      <c r="CH2403" s="35"/>
      <c r="CI2403" s="35"/>
      <c r="CJ2403" s="35"/>
      <c r="CK2403" s="35"/>
      <c r="CL2403" s="35"/>
      <c r="CM2403" s="35"/>
      <c r="CN2403" s="35"/>
      <c r="CO2403" s="35"/>
      <c r="CP2403" s="35"/>
      <c r="CQ2403" s="35"/>
      <c r="CR2403" s="35"/>
      <c r="CS2403" s="35"/>
      <c r="CT2403" s="35"/>
      <c r="CU2403" s="35"/>
      <c r="CV2403" s="35"/>
      <c r="CW2403" s="35"/>
      <c r="CX2403" s="35"/>
      <c r="CY2403" s="35"/>
      <c r="CZ2403" s="35"/>
      <c r="DA2403" s="35"/>
      <c r="DB2403" s="35"/>
      <c r="DC2403" s="35"/>
      <c r="DD2403" s="35"/>
      <c r="DE2403" s="35"/>
      <c r="DF2403" s="35"/>
      <c r="DG2403" s="35"/>
      <c r="DH2403" s="35"/>
      <c r="DI2403" s="35"/>
      <c r="DJ2403" s="35"/>
      <c r="DK2403" s="35"/>
      <c r="DL2403" s="35"/>
      <c r="DM2403" s="35"/>
      <c r="DN2403" s="35"/>
      <c r="DO2403" s="35"/>
      <c r="DP2403" s="35"/>
      <c r="DQ2403" s="35"/>
      <c r="DR2403" s="35"/>
      <c r="DS2403" s="35"/>
      <c r="DT2403" s="35"/>
      <c r="DU2403" s="35"/>
      <c r="DV2403" s="35"/>
      <c r="DW2403" s="35"/>
      <c r="DX2403" s="35"/>
      <c r="DY2403" s="35"/>
      <c r="DZ2403" s="35"/>
      <c r="EA2403" s="35"/>
      <c r="EB2403" s="35"/>
      <c r="EC2403" s="35"/>
      <c r="ED2403" s="35"/>
      <c r="EE2403" s="35"/>
      <c r="EF2403" s="35"/>
      <c r="EG2403" s="35"/>
      <c r="EH2403" s="35"/>
      <c r="EI2403" s="35"/>
      <c r="EJ2403" s="35"/>
      <c r="EK2403" s="35"/>
      <c r="EL2403" s="35"/>
      <c r="EM2403" s="35"/>
      <c r="EN2403" s="35"/>
      <c r="EO2403" s="35"/>
      <c r="EP2403" s="35"/>
      <c r="EQ2403" s="35"/>
      <c r="ER2403" s="35"/>
      <c r="ES2403" s="35"/>
      <c r="ET2403" s="35"/>
      <c r="EU2403" s="35"/>
      <c r="EV2403" s="35"/>
      <c r="EW2403" s="35"/>
      <c r="EX2403" s="35"/>
      <c r="EY2403" s="35"/>
      <c r="EZ2403" s="35"/>
      <c r="FA2403" s="35"/>
      <c r="FB2403" s="35"/>
      <c r="FC2403" s="35"/>
      <c r="FD2403" s="35"/>
      <c r="FE2403" s="35"/>
      <c r="FF2403" s="35"/>
      <c r="FG2403" s="35"/>
      <c r="FH2403" s="35"/>
      <c r="FI2403" s="35"/>
      <c r="FJ2403" s="35"/>
      <c r="FK2403" s="35"/>
      <c r="FL2403" s="35"/>
      <c r="FM2403" s="35"/>
      <c r="FN2403" s="35"/>
      <c r="FO2403" s="35"/>
      <c r="FP2403" s="35"/>
      <c r="FQ2403" s="35"/>
      <c r="FR2403" s="35"/>
      <c r="FS2403" s="35"/>
      <c r="FT2403" s="35"/>
      <c r="FU2403" s="35"/>
      <c r="FV2403" s="35"/>
      <c r="FW2403" s="35"/>
      <c r="FX2403" s="35"/>
      <c r="FY2403" s="35"/>
      <c r="FZ2403" s="35"/>
    </row>
    <row r="2404" spans="1:182" x14ac:dyDescent="0.15">
      <c r="A2404" s="38">
        <f t="shared" si="732"/>
        <v>45848</v>
      </c>
      <c r="B2404" s="39" t="str">
        <f t="shared" ca="1" si="733"/>
        <v>n.d</v>
      </c>
      <c r="C2404" s="40">
        <f t="shared" si="734"/>
        <v>3137.2723529499999</v>
      </c>
      <c r="D2404" s="41">
        <f ca="1">IF(A2404&lt;$B$1,VLOOKUP(A2404,[1]DI!$A$4:$B$15000,2,FALSE),0)</f>
        <v>0</v>
      </c>
      <c r="E2404" s="40">
        <f t="shared" ca="1" si="735"/>
        <v>0</v>
      </c>
      <c r="F2404" s="42">
        <f t="shared" si="731"/>
        <v>1</v>
      </c>
      <c r="G2404" s="43">
        <f t="shared" ca="1" si="736"/>
        <v>1</v>
      </c>
      <c r="H2404" s="40">
        <f ca="1">TRUNC(PRODUCT(G$10:G2403),15)</f>
        <v>1.7040824080947301</v>
      </c>
      <c r="I2404" s="40">
        <f t="shared" ca="1" si="737"/>
        <v>1.67386656201636</v>
      </c>
      <c r="J2404" s="40">
        <f t="shared" ca="1" si="738"/>
        <v>1.0180515299999999</v>
      </c>
      <c r="K2404" s="42">
        <f t="shared" si="730"/>
        <v>2.7E-2</v>
      </c>
      <c r="L2404" s="63">
        <f t="shared" si="739"/>
        <v>45736</v>
      </c>
      <c r="M2404" s="64">
        <f t="shared" si="740"/>
        <v>76</v>
      </c>
      <c r="N2404" s="44">
        <f t="shared" si="741"/>
        <v>76</v>
      </c>
      <c r="O2404" s="40">
        <f t="shared" si="742"/>
        <v>1.0080672340000001</v>
      </c>
      <c r="P2404" s="65">
        <f t="shared" ca="1" si="743"/>
        <v>1.0262643899999999</v>
      </c>
      <c r="Q2404" s="40">
        <f t="shared" ca="1" si="744"/>
        <v>82.398544610000002</v>
      </c>
      <c r="R2404" s="44">
        <f>IF(VLOOKUP(A2404,$Z$12:$AI$125,8)=VLOOKUP(A2403,$Z$12:$AI$125,8),0,VLOOKUP(A2404,Z$12:$AI$125,8))</f>
        <v>0</v>
      </c>
      <c r="S2404" s="45">
        <f>IF(R2404&gt;0,VLOOKUP(R2404,Y$12:$AH$125,7),0)</f>
        <v>0</v>
      </c>
      <c r="T2404" s="40">
        <f t="shared" si="745"/>
        <v>0</v>
      </c>
      <c r="U2404" s="40">
        <f t="shared" ca="1" si="746"/>
        <v>82.398544610000002</v>
      </c>
      <c r="V2404" s="46" t="str">
        <f t="shared" si="747"/>
        <v>J=</v>
      </c>
      <c r="W2404" s="47">
        <f t="shared" si="748"/>
        <v>45922</v>
      </c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35"/>
      <c r="BC2404" s="35"/>
      <c r="BD2404" s="35"/>
      <c r="BE2404" s="35"/>
      <c r="BF2404" s="35"/>
      <c r="BG2404" s="35"/>
      <c r="BH2404" s="35"/>
      <c r="BI2404" s="35"/>
      <c r="BJ2404" s="35"/>
      <c r="BK2404" s="35"/>
      <c r="BL2404" s="35"/>
      <c r="BM2404" s="35"/>
      <c r="BN2404" s="35"/>
      <c r="BO2404" s="35"/>
      <c r="BP2404" s="35"/>
      <c r="BQ2404" s="35"/>
      <c r="BR2404" s="35"/>
      <c r="BS2404" s="35"/>
      <c r="BT2404" s="35"/>
      <c r="BU2404" s="35"/>
      <c r="BV2404" s="35"/>
      <c r="BW2404" s="35"/>
      <c r="BX2404" s="35"/>
      <c r="BY2404" s="35"/>
      <c r="BZ2404" s="35"/>
      <c r="CA2404" s="35"/>
      <c r="CB2404" s="35"/>
      <c r="CC2404" s="35"/>
      <c r="CD2404" s="35"/>
      <c r="CE2404" s="35"/>
      <c r="CF2404" s="35"/>
      <c r="CG2404" s="35"/>
      <c r="CH2404" s="35"/>
      <c r="CI2404" s="35"/>
      <c r="CJ2404" s="35"/>
      <c r="CK2404" s="35"/>
      <c r="CL2404" s="35"/>
      <c r="CM2404" s="35"/>
      <c r="CN2404" s="35"/>
      <c r="CO2404" s="35"/>
      <c r="CP2404" s="35"/>
      <c r="CQ2404" s="35"/>
      <c r="CR2404" s="35"/>
      <c r="CS2404" s="35"/>
      <c r="CT2404" s="35"/>
      <c r="CU2404" s="35"/>
      <c r="CV2404" s="35"/>
      <c r="CW2404" s="35"/>
      <c r="CX2404" s="35"/>
      <c r="CY2404" s="35"/>
      <c r="CZ2404" s="35"/>
      <c r="DA2404" s="35"/>
      <c r="DB2404" s="35"/>
      <c r="DC2404" s="35"/>
      <c r="DD2404" s="35"/>
      <c r="DE2404" s="35"/>
      <c r="DF2404" s="35"/>
      <c r="DG2404" s="35"/>
      <c r="DH2404" s="35"/>
      <c r="DI2404" s="35"/>
      <c r="DJ2404" s="35"/>
      <c r="DK2404" s="35"/>
      <c r="DL2404" s="35"/>
      <c r="DM2404" s="35"/>
      <c r="DN2404" s="35"/>
      <c r="DO2404" s="35"/>
      <c r="DP2404" s="35"/>
      <c r="DQ2404" s="35"/>
      <c r="DR2404" s="35"/>
      <c r="DS2404" s="35"/>
      <c r="DT2404" s="35"/>
      <c r="DU2404" s="35"/>
      <c r="DV2404" s="35"/>
      <c r="DW2404" s="35"/>
      <c r="DX2404" s="35"/>
      <c r="DY2404" s="35"/>
      <c r="DZ2404" s="35"/>
      <c r="EA2404" s="35"/>
      <c r="EB2404" s="35"/>
      <c r="EC2404" s="35"/>
      <c r="ED2404" s="35"/>
      <c r="EE2404" s="35"/>
      <c r="EF2404" s="35"/>
      <c r="EG2404" s="35"/>
      <c r="EH2404" s="35"/>
      <c r="EI2404" s="35"/>
      <c r="EJ2404" s="35"/>
      <c r="EK2404" s="35"/>
      <c r="EL2404" s="35"/>
      <c r="EM2404" s="35"/>
      <c r="EN2404" s="35"/>
      <c r="EO2404" s="35"/>
      <c r="EP2404" s="35"/>
      <c r="EQ2404" s="35"/>
      <c r="ER2404" s="35"/>
      <c r="ES2404" s="35"/>
      <c r="ET2404" s="35"/>
      <c r="EU2404" s="35"/>
      <c r="EV2404" s="35"/>
      <c r="EW2404" s="35"/>
      <c r="EX2404" s="35"/>
      <c r="EY2404" s="35"/>
      <c r="EZ2404" s="35"/>
      <c r="FA2404" s="35"/>
      <c r="FB2404" s="35"/>
      <c r="FC2404" s="35"/>
      <c r="FD2404" s="35"/>
      <c r="FE2404" s="35"/>
      <c r="FF2404" s="35"/>
      <c r="FG2404" s="35"/>
      <c r="FH2404" s="35"/>
      <c r="FI2404" s="35"/>
      <c r="FJ2404" s="35"/>
      <c r="FK2404" s="35"/>
      <c r="FL2404" s="35"/>
      <c r="FM2404" s="35"/>
      <c r="FN2404" s="35"/>
      <c r="FO2404" s="35"/>
      <c r="FP2404" s="35"/>
      <c r="FQ2404" s="35"/>
      <c r="FR2404" s="35"/>
      <c r="FS2404" s="35"/>
      <c r="FT2404" s="35"/>
      <c r="FU2404" s="35"/>
      <c r="FV2404" s="35"/>
      <c r="FW2404" s="35"/>
      <c r="FX2404" s="35"/>
      <c r="FY2404" s="35"/>
      <c r="FZ2404" s="35"/>
    </row>
    <row r="2405" spans="1:182" x14ac:dyDescent="0.15">
      <c r="A2405" s="38">
        <f t="shared" si="732"/>
        <v>45849</v>
      </c>
      <c r="B2405" s="39" t="str">
        <f t="shared" ca="1" si="733"/>
        <v>n.d</v>
      </c>
      <c r="C2405" s="40">
        <f t="shared" si="734"/>
        <v>3137.2723529499999</v>
      </c>
      <c r="D2405" s="41">
        <f ca="1">IF(A2405&lt;$B$1,VLOOKUP(A2405,[1]DI!$A$4:$B$15000,2,FALSE),0)</f>
        <v>0</v>
      </c>
      <c r="E2405" s="40">
        <f t="shared" ca="1" si="735"/>
        <v>0</v>
      </c>
      <c r="F2405" s="42">
        <f t="shared" si="731"/>
        <v>1</v>
      </c>
      <c r="G2405" s="43">
        <f t="shared" ca="1" si="736"/>
        <v>1</v>
      </c>
      <c r="H2405" s="40">
        <f ca="1">TRUNC(PRODUCT(G$10:G2404),15)</f>
        <v>1.7040824080947301</v>
      </c>
      <c r="I2405" s="40">
        <f t="shared" ca="1" si="737"/>
        <v>1.67386656201636</v>
      </c>
      <c r="J2405" s="40">
        <f t="shared" ca="1" si="738"/>
        <v>1.0180515299999999</v>
      </c>
      <c r="K2405" s="42">
        <f t="shared" si="730"/>
        <v>2.7E-2</v>
      </c>
      <c r="L2405" s="63">
        <f t="shared" si="739"/>
        <v>45736</v>
      </c>
      <c r="M2405" s="64">
        <f t="shared" si="740"/>
        <v>77</v>
      </c>
      <c r="N2405" s="44">
        <f t="shared" si="741"/>
        <v>77</v>
      </c>
      <c r="O2405" s="40">
        <f t="shared" si="742"/>
        <v>1.0081738149999999</v>
      </c>
      <c r="P2405" s="65">
        <f t="shared" ca="1" si="743"/>
        <v>1.026372895</v>
      </c>
      <c r="Q2405" s="40">
        <f t="shared" ca="1" si="744"/>
        <v>82.73895435</v>
      </c>
      <c r="R2405" s="44">
        <f>IF(VLOOKUP(A2405,$Z$12:$AI$125,8)=VLOOKUP(A2404,$Z$12:$AI$125,8),0,VLOOKUP(A2405,Z$12:$AI$125,8))</f>
        <v>0</v>
      </c>
      <c r="S2405" s="45">
        <f>IF(R2405&gt;0,VLOOKUP(R2405,Y$12:$AH$125,7),0)</f>
        <v>0</v>
      </c>
      <c r="T2405" s="40">
        <f t="shared" si="745"/>
        <v>0</v>
      </c>
      <c r="U2405" s="40">
        <f t="shared" ca="1" si="746"/>
        <v>82.73895435</v>
      </c>
      <c r="V2405" s="46" t="str">
        <f t="shared" si="747"/>
        <v>J=</v>
      </c>
      <c r="W2405" s="47">
        <f t="shared" si="748"/>
        <v>45922</v>
      </c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35"/>
      <c r="BD2405" s="35"/>
      <c r="BE2405" s="35"/>
      <c r="BF2405" s="35"/>
      <c r="BG2405" s="35"/>
      <c r="BH2405" s="35"/>
      <c r="BI2405" s="35"/>
      <c r="BJ2405" s="35"/>
      <c r="BK2405" s="35"/>
      <c r="BL2405" s="35"/>
      <c r="BM2405" s="35"/>
      <c r="BN2405" s="35"/>
      <c r="BO2405" s="35"/>
      <c r="BP2405" s="35"/>
      <c r="BQ2405" s="35"/>
      <c r="BR2405" s="35"/>
      <c r="BS2405" s="35"/>
      <c r="BT2405" s="35"/>
      <c r="BU2405" s="35"/>
      <c r="BV2405" s="35"/>
      <c r="BW2405" s="35"/>
      <c r="BX2405" s="35"/>
      <c r="BY2405" s="35"/>
      <c r="BZ2405" s="35"/>
      <c r="CA2405" s="35"/>
      <c r="CB2405" s="35"/>
      <c r="CC2405" s="35"/>
      <c r="CD2405" s="35"/>
      <c r="CE2405" s="35"/>
      <c r="CF2405" s="35"/>
      <c r="CG2405" s="35"/>
      <c r="CH2405" s="35"/>
      <c r="CI2405" s="35"/>
      <c r="CJ2405" s="35"/>
      <c r="CK2405" s="35"/>
      <c r="CL2405" s="35"/>
      <c r="CM2405" s="35"/>
      <c r="CN2405" s="35"/>
      <c r="CO2405" s="35"/>
      <c r="CP2405" s="35"/>
      <c r="CQ2405" s="35"/>
      <c r="CR2405" s="35"/>
      <c r="CS2405" s="35"/>
      <c r="CT2405" s="35"/>
      <c r="CU2405" s="35"/>
      <c r="CV2405" s="35"/>
      <c r="CW2405" s="35"/>
      <c r="CX2405" s="35"/>
      <c r="CY2405" s="35"/>
      <c r="CZ2405" s="35"/>
      <c r="DA2405" s="35"/>
      <c r="DB2405" s="35"/>
      <c r="DC2405" s="35"/>
      <c r="DD2405" s="35"/>
      <c r="DE2405" s="35"/>
      <c r="DF2405" s="35"/>
      <c r="DG2405" s="35"/>
      <c r="DH2405" s="35"/>
      <c r="DI2405" s="35"/>
      <c r="DJ2405" s="35"/>
      <c r="DK2405" s="35"/>
      <c r="DL2405" s="35"/>
      <c r="DM2405" s="35"/>
      <c r="DN2405" s="35"/>
      <c r="DO2405" s="35"/>
      <c r="DP2405" s="35"/>
      <c r="DQ2405" s="35"/>
      <c r="DR2405" s="35"/>
      <c r="DS2405" s="35"/>
      <c r="DT2405" s="35"/>
      <c r="DU2405" s="35"/>
      <c r="DV2405" s="35"/>
      <c r="DW2405" s="35"/>
      <c r="DX2405" s="35"/>
      <c r="DY2405" s="35"/>
      <c r="DZ2405" s="35"/>
      <c r="EA2405" s="35"/>
      <c r="EB2405" s="35"/>
      <c r="EC2405" s="35"/>
      <c r="ED2405" s="35"/>
      <c r="EE2405" s="35"/>
      <c r="EF2405" s="35"/>
      <c r="EG2405" s="35"/>
      <c r="EH2405" s="35"/>
      <c r="EI2405" s="35"/>
      <c r="EJ2405" s="35"/>
      <c r="EK2405" s="35"/>
      <c r="EL2405" s="35"/>
      <c r="EM2405" s="35"/>
      <c r="EN2405" s="35"/>
      <c r="EO2405" s="35"/>
      <c r="EP2405" s="35"/>
      <c r="EQ2405" s="35"/>
      <c r="ER2405" s="35"/>
      <c r="ES2405" s="35"/>
      <c r="ET2405" s="35"/>
      <c r="EU2405" s="35"/>
      <c r="EV2405" s="35"/>
      <c r="EW2405" s="35"/>
      <c r="EX2405" s="35"/>
      <c r="EY2405" s="35"/>
      <c r="EZ2405" s="35"/>
      <c r="FA2405" s="35"/>
      <c r="FB2405" s="35"/>
      <c r="FC2405" s="35"/>
      <c r="FD2405" s="35"/>
      <c r="FE2405" s="35"/>
      <c r="FF2405" s="35"/>
      <c r="FG2405" s="35"/>
      <c r="FH2405" s="35"/>
      <c r="FI2405" s="35"/>
      <c r="FJ2405" s="35"/>
      <c r="FK2405" s="35"/>
      <c r="FL2405" s="35"/>
      <c r="FM2405" s="35"/>
      <c r="FN2405" s="35"/>
      <c r="FO2405" s="35"/>
      <c r="FP2405" s="35"/>
      <c r="FQ2405" s="35"/>
      <c r="FR2405" s="35"/>
      <c r="FS2405" s="35"/>
      <c r="FT2405" s="35"/>
      <c r="FU2405" s="35"/>
      <c r="FV2405" s="35"/>
      <c r="FW2405" s="35"/>
      <c r="FX2405" s="35"/>
      <c r="FY2405" s="35"/>
      <c r="FZ2405" s="35"/>
    </row>
    <row r="2406" spans="1:182" x14ac:dyDescent="0.15">
      <c r="A2406" s="38">
        <f t="shared" si="732"/>
        <v>45850</v>
      </c>
      <c r="B2406" s="39" t="str">
        <f t="shared" ca="1" si="733"/>
        <v>n.d</v>
      </c>
      <c r="C2406" s="40">
        <f t="shared" si="734"/>
        <v>3137.2723529499999</v>
      </c>
      <c r="D2406" s="41">
        <f ca="1">IF(A2406&lt;$B$1,VLOOKUP(A2406,[1]DI!$A$4:$B$15000,2,FALSE),0)</f>
        <v>0</v>
      </c>
      <c r="E2406" s="40">
        <f t="shared" ca="1" si="735"/>
        <v>0</v>
      </c>
      <c r="F2406" s="42">
        <f t="shared" si="731"/>
        <v>1</v>
      </c>
      <c r="G2406" s="43">
        <f t="shared" ca="1" si="736"/>
        <v>1</v>
      </c>
      <c r="H2406" s="40">
        <f ca="1">TRUNC(PRODUCT(G$10:G2405),15)</f>
        <v>1.7040824080947301</v>
      </c>
      <c r="I2406" s="40">
        <f t="shared" ca="1" si="737"/>
        <v>1.67386656201636</v>
      </c>
      <c r="J2406" s="40">
        <f t="shared" ca="1" si="738"/>
        <v>1.0180515299999999</v>
      </c>
      <c r="K2406" s="42">
        <f t="shared" si="730"/>
        <v>2.7E-2</v>
      </c>
      <c r="L2406" s="63">
        <f t="shared" si="739"/>
        <v>45736</v>
      </c>
      <c r="M2406" s="64">
        <f t="shared" si="740"/>
        <v>77</v>
      </c>
      <c r="N2406" s="44">
        <f t="shared" si="741"/>
        <v>78</v>
      </c>
      <c r="O2406" s="40">
        <f t="shared" si="742"/>
        <v>1.0082804059999999</v>
      </c>
      <c r="P2406" s="65">
        <f t="shared" ca="1" si="743"/>
        <v>1.0264814099999999</v>
      </c>
      <c r="Q2406" s="40">
        <f t="shared" ca="1" si="744"/>
        <v>83.079395460000001</v>
      </c>
      <c r="R2406" s="44">
        <f>IF(VLOOKUP(A2406,$Z$12:$AI$125,8)=VLOOKUP(A2405,$Z$12:$AI$125,8),0,VLOOKUP(A2406,Z$12:$AI$125,8))</f>
        <v>0</v>
      </c>
      <c r="S2406" s="45">
        <f>IF(R2406&gt;0,VLOOKUP(R2406,Y$12:$AH$125,7),0)</f>
        <v>0</v>
      </c>
      <c r="T2406" s="40">
        <f t="shared" si="745"/>
        <v>0</v>
      </c>
      <c r="U2406" s="40">
        <f t="shared" ca="1" si="746"/>
        <v>83.079395460000001</v>
      </c>
      <c r="V2406" s="46" t="str">
        <f t="shared" si="747"/>
        <v>J=</v>
      </c>
      <c r="W2406" s="47">
        <f t="shared" si="748"/>
        <v>45922</v>
      </c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35"/>
      <c r="BD2406" s="35"/>
      <c r="BE2406" s="35"/>
      <c r="BF2406" s="35"/>
      <c r="BG2406" s="35"/>
      <c r="BH2406" s="35"/>
      <c r="BI2406" s="35"/>
      <c r="BJ2406" s="35"/>
      <c r="BK2406" s="35"/>
      <c r="BL2406" s="35"/>
      <c r="BM2406" s="35"/>
      <c r="BN2406" s="35"/>
      <c r="BO2406" s="35"/>
      <c r="BP2406" s="35"/>
      <c r="BQ2406" s="35"/>
      <c r="BR2406" s="35"/>
      <c r="BS2406" s="35"/>
      <c r="BT2406" s="35"/>
      <c r="BU2406" s="35"/>
      <c r="BV2406" s="35"/>
      <c r="BW2406" s="35"/>
      <c r="BX2406" s="35"/>
      <c r="BY2406" s="35"/>
      <c r="BZ2406" s="35"/>
      <c r="CA2406" s="35"/>
      <c r="CB2406" s="35"/>
      <c r="CC2406" s="35"/>
      <c r="CD2406" s="35"/>
      <c r="CE2406" s="35"/>
      <c r="CF2406" s="35"/>
      <c r="CG2406" s="35"/>
      <c r="CH2406" s="35"/>
      <c r="CI2406" s="35"/>
      <c r="CJ2406" s="35"/>
      <c r="CK2406" s="35"/>
      <c r="CL2406" s="35"/>
      <c r="CM2406" s="35"/>
      <c r="CN2406" s="35"/>
      <c r="CO2406" s="35"/>
      <c r="CP2406" s="35"/>
      <c r="CQ2406" s="35"/>
      <c r="CR2406" s="35"/>
      <c r="CS2406" s="35"/>
      <c r="CT2406" s="35"/>
      <c r="CU2406" s="35"/>
      <c r="CV2406" s="35"/>
      <c r="CW2406" s="35"/>
      <c r="CX2406" s="35"/>
      <c r="CY2406" s="35"/>
      <c r="CZ2406" s="35"/>
      <c r="DA2406" s="35"/>
      <c r="DB2406" s="35"/>
      <c r="DC2406" s="35"/>
      <c r="DD2406" s="35"/>
      <c r="DE2406" s="35"/>
      <c r="DF2406" s="35"/>
      <c r="DG2406" s="35"/>
      <c r="DH2406" s="35"/>
      <c r="DI2406" s="35"/>
      <c r="DJ2406" s="35"/>
      <c r="DK2406" s="35"/>
      <c r="DL2406" s="35"/>
      <c r="DM2406" s="35"/>
      <c r="DN2406" s="35"/>
      <c r="DO2406" s="35"/>
      <c r="DP2406" s="35"/>
      <c r="DQ2406" s="35"/>
      <c r="DR2406" s="35"/>
      <c r="DS2406" s="35"/>
      <c r="DT2406" s="35"/>
      <c r="DU2406" s="35"/>
      <c r="DV2406" s="35"/>
      <c r="DW2406" s="35"/>
      <c r="DX2406" s="35"/>
      <c r="DY2406" s="35"/>
      <c r="DZ2406" s="35"/>
      <c r="EA2406" s="35"/>
      <c r="EB2406" s="35"/>
      <c r="EC2406" s="35"/>
      <c r="ED2406" s="35"/>
      <c r="EE2406" s="35"/>
      <c r="EF2406" s="35"/>
      <c r="EG2406" s="35"/>
      <c r="EH2406" s="35"/>
      <c r="EI2406" s="35"/>
      <c r="EJ2406" s="35"/>
      <c r="EK2406" s="35"/>
      <c r="EL2406" s="35"/>
      <c r="EM2406" s="35"/>
      <c r="EN2406" s="35"/>
      <c r="EO2406" s="35"/>
      <c r="EP2406" s="35"/>
      <c r="EQ2406" s="35"/>
      <c r="ER2406" s="35"/>
      <c r="ES2406" s="35"/>
      <c r="ET2406" s="35"/>
      <c r="EU2406" s="35"/>
      <c r="EV2406" s="35"/>
      <c r="EW2406" s="35"/>
      <c r="EX2406" s="35"/>
      <c r="EY2406" s="35"/>
      <c r="EZ2406" s="35"/>
      <c r="FA2406" s="35"/>
      <c r="FB2406" s="35"/>
      <c r="FC2406" s="35"/>
      <c r="FD2406" s="35"/>
      <c r="FE2406" s="35"/>
      <c r="FF2406" s="35"/>
      <c r="FG2406" s="35"/>
      <c r="FH2406" s="35"/>
      <c r="FI2406" s="35"/>
      <c r="FJ2406" s="35"/>
      <c r="FK2406" s="35"/>
      <c r="FL2406" s="35"/>
      <c r="FM2406" s="35"/>
      <c r="FN2406" s="35"/>
      <c r="FO2406" s="35"/>
      <c r="FP2406" s="35"/>
      <c r="FQ2406" s="35"/>
      <c r="FR2406" s="35"/>
      <c r="FS2406" s="35"/>
      <c r="FT2406" s="35"/>
      <c r="FU2406" s="35"/>
      <c r="FV2406" s="35"/>
      <c r="FW2406" s="35"/>
      <c r="FX2406" s="35"/>
      <c r="FY2406" s="35"/>
      <c r="FZ2406" s="35"/>
    </row>
    <row r="2407" spans="1:182" x14ac:dyDescent="0.15">
      <c r="A2407" s="38">
        <f t="shared" si="732"/>
        <v>45851</v>
      </c>
      <c r="B2407" s="39" t="str">
        <f t="shared" ca="1" si="733"/>
        <v>n.d</v>
      </c>
      <c r="C2407" s="40">
        <f t="shared" si="734"/>
        <v>3137.2723529499999</v>
      </c>
      <c r="D2407" s="41">
        <f ca="1">IF(A2407&lt;$B$1,VLOOKUP(A2407,[1]DI!$A$4:$B$15000,2,FALSE),0)</f>
        <v>0</v>
      </c>
      <c r="E2407" s="40">
        <f t="shared" ca="1" si="735"/>
        <v>0</v>
      </c>
      <c r="F2407" s="42">
        <f t="shared" si="731"/>
        <v>1</v>
      </c>
      <c r="G2407" s="43">
        <f t="shared" ca="1" si="736"/>
        <v>1</v>
      </c>
      <c r="H2407" s="40">
        <f ca="1">TRUNC(PRODUCT(G$10:G2406),15)</f>
        <v>1.7040824080947301</v>
      </c>
      <c r="I2407" s="40">
        <f t="shared" ca="1" si="737"/>
        <v>1.67386656201636</v>
      </c>
      <c r="J2407" s="40">
        <f t="shared" ca="1" si="738"/>
        <v>1.0180515299999999</v>
      </c>
      <c r="K2407" s="42">
        <f t="shared" si="730"/>
        <v>2.7E-2</v>
      </c>
      <c r="L2407" s="63">
        <f t="shared" si="739"/>
        <v>45736</v>
      </c>
      <c r="M2407" s="64">
        <f t="shared" si="740"/>
        <v>77</v>
      </c>
      <c r="N2407" s="44">
        <f t="shared" si="741"/>
        <v>78</v>
      </c>
      <c r="O2407" s="40">
        <f t="shared" si="742"/>
        <v>1.0082804059999999</v>
      </c>
      <c r="P2407" s="65">
        <f t="shared" ca="1" si="743"/>
        <v>1.0264814099999999</v>
      </c>
      <c r="Q2407" s="40">
        <f t="shared" ca="1" si="744"/>
        <v>83.079395460000001</v>
      </c>
      <c r="R2407" s="44">
        <f>IF(VLOOKUP(A2407,$Z$12:$AI$125,8)=VLOOKUP(A2406,$Z$12:$AI$125,8),0,VLOOKUP(A2407,Z$12:$AI$125,8))</f>
        <v>0</v>
      </c>
      <c r="S2407" s="45">
        <f>IF(R2407&gt;0,VLOOKUP(R2407,Y$12:$AH$125,7),0)</f>
        <v>0</v>
      </c>
      <c r="T2407" s="40">
        <f t="shared" si="745"/>
        <v>0</v>
      </c>
      <c r="U2407" s="40">
        <f t="shared" ca="1" si="746"/>
        <v>83.079395460000001</v>
      </c>
      <c r="V2407" s="46" t="str">
        <f t="shared" si="747"/>
        <v>J=</v>
      </c>
      <c r="W2407" s="47">
        <f t="shared" si="748"/>
        <v>45922</v>
      </c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35"/>
      <c r="BD2407" s="35"/>
      <c r="BE2407" s="35"/>
      <c r="BF2407" s="35"/>
      <c r="BG2407" s="35"/>
      <c r="BH2407" s="35"/>
      <c r="BI2407" s="35"/>
      <c r="BJ2407" s="35"/>
      <c r="BK2407" s="35"/>
      <c r="BL2407" s="35"/>
      <c r="BM2407" s="35"/>
      <c r="BN2407" s="35"/>
      <c r="BO2407" s="35"/>
      <c r="BP2407" s="35"/>
      <c r="BQ2407" s="35"/>
      <c r="BR2407" s="35"/>
      <c r="BS2407" s="35"/>
      <c r="BT2407" s="35"/>
      <c r="BU2407" s="35"/>
      <c r="BV2407" s="35"/>
      <c r="BW2407" s="35"/>
      <c r="BX2407" s="35"/>
      <c r="BY2407" s="35"/>
      <c r="BZ2407" s="35"/>
      <c r="CA2407" s="35"/>
      <c r="CB2407" s="35"/>
      <c r="CC2407" s="35"/>
      <c r="CD2407" s="35"/>
      <c r="CE2407" s="35"/>
      <c r="CF2407" s="35"/>
      <c r="CG2407" s="35"/>
      <c r="CH2407" s="35"/>
      <c r="CI2407" s="35"/>
      <c r="CJ2407" s="35"/>
      <c r="CK2407" s="35"/>
      <c r="CL2407" s="35"/>
      <c r="CM2407" s="35"/>
      <c r="CN2407" s="35"/>
      <c r="CO2407" s="35"/>
      <c r="CP2407" s="35"/>
      <c r="CQ2407" s="35"/>
      <c r="CR2407" s="35"/>
      <c r="CS2407" s="35"/>
      <c r="CT2407" s="35"/>
      <c r="CU2407" s="35"/>
      <c r="CV2407" s="35"/>
      <c r="CW2407" s="35"/>
      <c r="CX2407" s="35"/>
      <c r="CY2407" s="35"/>
      <c r="CZ2407" s="35"/>
      <c r="DA2407" s="35"/>
      <c r="DB2407" s="35"/>
      <c r="DC2407" s="35"/>
      <c r="DD2407" s="35"/>
      <c r="DE2407" s="35"/>
      <c r="DF2407" s="35"/>
      <c r="DG2407" s="35"/>
      <c r="DH2407" s="35"/>
      <c r="DI2407" s="35"/>
      <c r="DJ2407" s="35"/>
      <c r="DK2407" s="35"/>
      <c r="DL2407" s="35"/>
      <c r="DM2407" s="35"/>
      <c r="DN2407" s="35"/>
      <c r="DO2407" s="35"/>
      <c r="DP2407" s="35"/>
      <c r="DQ2407" s="35"/>
      <c r="DR2407" s="35"/>
      <c r="DS2407" s="35"/>
      <c r="DT2407" s="35"/>
      <c r="DU2407" s="35"/>
      <c r="DV2407" s="35"/>
      <c r="DW2407" s="35"/>
      <c r="DX2407" s="35"/>
      <c r="DY2407" s="35"/>
      <c r="DZ2407" s="35"/>
      <c r="EA2407" s="35"/>
      <c r="EB2407" s="35"/>
      <c r="EC2407" s="35"/>
      <c r="ED2407" s="35"/>
      <c r="EE2407" s="35"/>
      <c r="EF2407" s="35"/>
      <c r="EG2407" s="35"/>
      <c r="EH2407" s="35"/>
      <c r="EI2407" s="35"/>
      <c r="EJ2407" s="35"/>
      <c r="EK2407" s="35"/>
      <c r="EL2407" s="35"/>
      <c r="EM2407" s="35"/>
      <c r="EN2407" s="35"/>
      <c r="EO2407" s="35"/>
      <c r="EP2407" s="35"/>
      <c r="EQ2407" s="35"/>
      <c r="ER2407" s="35"/>
      <c r="ES2407" s="35"/>
      <c r="ET2407" s="35"/>
      <c r="EU2407" s="35"/>
      <c r="EV2407" s="35"/>
      <c r="EW2407" s="35"/>
      <c r="EX2407" s="35"/>
      <c r="EY2407" s="35"/>
      <c r="EZ2407" s="35"/>
      <c r="FA2407" s="35"/>
      <c r="FB2407" s="35"/>
      <c r="FC2407" s="35"/>
      <c r="FD2407" s="35"/>
      <c r="FE2407" s="35"/>
      <c r="FF2407" s="35"/>
      <c r="FG2407" s="35"/>
      <c r="FH2407" s="35"/>
      <c r="FI2407" s="35"/>
      <c r="FJ2407" s="35"/>
      <c r="FK2407" s="35"/>
      <c r="FL2407" s="35"/>
      <c r="FM2407" s="35"/>
      <c r="FN2407" s="35"/>
      <c r="FO2407" s="35"/>
      <c r="FP2407" s="35"/>
      <c r="FQ2407" s="35"/>
      <c r="FR2407" s="35"/>
      <c r="FS2407" s="35"/>
      <c r="FT2407" s="35"/>
      <c r="FU2407" s="35"/>
      <c r="FV2407" s="35"/>
      <c r="FW2407" s="35"/>
      <c r="FX2407" s="35"/>
      <c r="FY2407" s="35"/>
      <c r="FZ2407" s="35"/>
    </row>
    <row r="2408" spans="1:182" x14ac:dyDescent="0.15">
      <c r="A2408" s="38">
        <f t="shared" si="732"/>
        <v>45852</v>
      </c>
      <c r="B2408" s="39" t="str">
        <f t="shared" ca="1" si="733"/>
        <v>n.d</v>
      </c>
      <c r="C2408" s="40">
        <f t="shared" si="734"/>
        <v>3137.2723529499999</v>
      </c>
      <c r="D2408" s="41">
        <f ca="1">IF(A2408&lt;$B$1,VLOOKUP(A2408,[1]DI!$A$4:$B$15000,2,FALSE),0)</f>
        <v>0</v>
      </c>
      <c r="E2408" s="40">
        <f t="shared" ca="1" si="735"/>
        <v>0</v>
      </c>
      <c r="F2408" s="42">
        <f t="shared" si="731"/>
        <v>1</v>
      </c>
      <c r="G2408" s="43">
        <f t="shared" ca="1" si="736"/>
        <v>1</v>
      </c>
      <c r="H2408" s="40">
        <f ca="1">TRUNC(PRODUCT(G$10:G2407),15)</f>
        <v>1.7040824080947301</v>
      </c>
      <c r="I2408" s="40">
        <f t="shared" ca="1" si="737"/>
        <v>1.67386656201636</v>
      </c>
      <c r="J2408" s="40">
        <f t="shared" ca="1" si="738"/>
        <v>1.0180515299999999</v>
      </c>
      <c r="K2408" s="42">
        <f t="shared" si="730"/>
        <v>2.7E-2</v>
      </c>
      <c r="L2408" s="63">
        <f t="shared" si="739"/>
        <v>45736</v>
      </c>
      <c r="M2408" s="64">
        <f t="shared" si="740"/>
        <v>78</v>
      </c>
      <c r="N2408" s="44">
        <f t="shared" si="741"/>
        <v>78</v>
      </c>
      <c r="O2408" s="40">
        <f t="shared" si="742"/>
        <v>1.0082804059999999</v>
      </c>
      <c r="P2408" s="65">
        <f t="shared" ca="1" si="743"/>
        <v>1.0264814099999999</v>
      </c>
      <c r="Q2408" s="40">
        <f t="shared" ca="1" si="744"/>
        <v>83.079395460000001</v>
      </c>
      <c r="R2408" s="44">
        <f>IF(VLOOKUP(A2408,$Z$12:$AI$125,8)=VLOOKUP(A2407,$Z$12:$AI$125,8),0,VLOOKUP(A2408,Z$12:$AI$125,8))</f>
        <v>0</v>
      </c>
      <c r="S2408" s="45">
        <f>IF(R2408&gt;0,VLOOKUP(R2408,Y$12:$AH$125,7),0)</f>
        <v>0</v>
      </c>
      <c r="T2408" s="40">
        <f t="shared" si="745"/>
        <v>0</v>
      </c>
      <c r="U2408" s="40">
        <f t="shared" ca="1" si="746"/>
        <v>83.079395460000001</v>
      </c>
      <c r="V2408" s="46" t="str">
        <f t="shared" si="747"/>
        <v>J=</v>
      </c>
      <c r="W2408" s="47">
        <f t="shared" si="748"/>
        <v>45922</v>
      </c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35"/>
      <c r="BC2408" s="35"/>
      <c r="BD2408" s="35"/>
      <c r="BE2408" s="35"/>
      <c r="BF2408" s="35"/>
      <c r="BG2408" s="35"/>
      <c r="BH2408" s="35"/>
      <c r="BI2408" s="35"/>
      <c r="BJ2408" s="35"/>
      <c r="BK2408" s="35"/>
      <c r="BL2408" s="35"/>
      <c r="BM2408" s="35"/>
      <c r="BN2408" s="35"/>
      <c r="BO2408" s="35"/>
      <c r="BP2408" s="35"/>
      <c r="BQ2408" s="35"/>
      <c r="BR2408" s="35"/>
      <c r="BS2408" s="35"/>
      <c r="BT2408" s="35"/>
      <c r="BU2408" s="35"/>
      <c r="BV2408" s="35"/>
      <c r="BW2408" s="35"/>
      <c r="BX2408" s="35"/>
      <c r="BY2408" s="35"/>
      <c r="BZ2408" s="35"/>
      <c r="CA2408" s="35"/>
      <c r="CB2408" s="35"/>
      <c r="CC2408" s="35"/>
      <c r="CD2408" s="35"/>
      <c r="CE2408" s="35"/>
      <c r="CF2408" s="35"/>
      <c r="CG2408" s="35"/>
      <c r="CH2408" s="35"/>
      <c r="CI2408" s="35"/>
      <c r="CJ2408" s="35"/>
      <c r="CK2408" s="35"/>
      <c r="CL2408" s="35"/>
      <c r="CM2408" s="35"/>
      <c r="CN2408" s="35"/>
      <c r="CO2408" s="35"/>
      <c r="CP2408" s="35"/>
      <c r="CQ2408" s="35"/>
      <c r="CR2408" s="35"/>
      <c r="CS2408" s="35"/>
      <c r="CT2408" s="35"/>
      <c r="CU2408" s="35"/>
      <c r="CV2408" s="35"/>
      <c r="CW2408" s="35"/>
      <c r="CX2408" s="35"/>
      <c r="CY2408" s="35"/>
      <c r="CZ2408" s="35"/>
      <c r="DA2408" s="35"/>
      <c r="DB2408" s="35"/>
      <c r="DC2408" s="35"/>
      <c r="DD2408" s="35"/>
      <c r="DE2408" s="35"/>
      <c r="DF2408" s="35"/>
      <c r="DG2408" s="35"/>
      <c r="DH2408" s="35"/>
      <c r="DI2408" s="35"/>
      <c r="DJ2408" s="35"/>
      <c r="DK2408" s="35"/>
      <c r="DL2408" s="35"/>
      <c r="DM2408" s="35"/>
      <c r="DN2408" s="35"/>
      <c r="DO2408" s="35"/>
      <c r="DP2408" s="35"/>
      <c r="DQ2408" s="35"/>
      <c r="DR2408" s="35"/>
      <c r="DS2408" s="35"/>
      <c r="DT2408" s="35"/>
      <c r="DU2408" s="35"/>
      <c r="DV2408" s="35"/>
      <c r="DW2408" s="35"/>
      <c r="DX2408" s="35"/>
      <c r="DY2408" s="35"/>
      <c r="DZ2408" s="35"/>
      <c r="EA2408" s="35"/>
      <c r="EB2408" s="35"/>
      <c r="EC2408" s="35"/>
      <c r="ED2408" s="35"/>
      <c r="EE2408" s="35"/>
      <c r="EF2408" s="35"/>
      <c r="EG2408" s="35"/>
      <c r="EH2408" s="35"/>
      <c r="EI2408" s="35"/>
      <c r="EJ2408" s="35"/>
      <c r="EK2408" s="35"/>
      <c r="EL2408" s="35"/>
      <c r="EM2408" s="35"/>
      <c r="EN2408" s="35"/>
      <c r="EO2408" s="35"/>
      <c r="EP2408" s="35"/>
      <c r="EQ2408" s="35"/>
      <c r="ER2408" s="35"/>
      <c r="ES2408" s="35"/>
      <c r="ET2408" s="35"/>
      <c r="EU2408" s="35"/>
      <c r="EV2408" s="35"/>
      <c r="EW2408" s="35"/>
      <c r="EX2408" s="35"/>
      <c r="EY2408" s="35"/>
      <c r="EZ2408" s="35"/>
      <c r="FA2408" s="35"/>
      <c r="FB2408" s="35"/>
      <c r="FC2408" s="35"/>
      <c r="FD2408" s="35"/>
      <c r="FE2408" s="35"/>
      <c r="FF2408" s="35"/>
      <c r="FG2408" s="35"/>
      <c r="FH2408" s="35"/>
      <c r="FI2408" s="35"/>
      <c r="FJ2408" s="35"/>
      <c r="FK2408" s="35"/>
      <c r="FL2408" s="35"/>
      <c r="FM2408" s="35"/>
      <c r="FN2408" s="35"/>
      <c r="FO2408" s="35"/>
      <c r="FP2408" s="35"/>
      <c r="FQ2408" s="35"/>
      <c r="FR2408" s="35"/>
      <c r="FS2408" s="35"/>
      <c r="FT2408" s="35"/>
      <c r="FU2408" s="35"/>
      <c r="FV2408" s="35"/>
      <c r="FW2408" s="35"/>
      <c r="FX2408" s="35"/>
      <c r="FY2408" s="35"/>
      <c r="FZ2408" s="35"/>
    </row>
    <row r="2409" spans="1:182" x14ac:dyDescent="0.15">
      <c r="A2409" s="38">
        <f t="shared" si="732"/>
        <v>45853</v>
      </c>
      <c r="B2409" s="39" t="str">
        <f t="shared" ca="1" si="733"/>
        <v>n.d</v>
      </c>
      <c r="C2409" s="40">
        <f t="shared" si="734"/>
        <v>3137.2723529499999</v>
      </c>
      <c r="D2409" s="41">
        <f ca="1">IF(A2409&lt;$B$1,VLOOKUP(A2409,[1]DI!$A$4:$B$15000,2,FALSE),0)</f>
        <v>0</v>
      </c>
      <c r="E2409" s="40">
        <f t="shared" ca="1" si="735"/>
        <v>0</v>
      </c>
      <c r="F2409" s="42">
        <f t="shared" si="731"/>
        <v>1</v>
      </c>
      <c r="G2409" s="43">
        <f t="shared" ca="1" si="736"/>
        <v>1</v>
      </c>
      <c r="H2409" s="40">
        <f ca="1">TRUNC(PRODUCT(G$10:G2408),15)</f>
        <v>1.7040824080947301</v>
      </c>
      <c r="I2409" s="40">
        <f t="shared" ca="1" si="737"/>
        <v>1.67386656201636</v>
      </c>
      <c r="J2409" s="40">
        <f t="shared" ca="1" si="738"/>
        <v>1.0180515299999999</v>
      </c>
      <c r="K2409" s="42">
        <f t="shared" si="730"/>
        <v>2.7E-2</v>
      </c>
      <c r="L2409" s="63">
        <f t="shared" si="739"/>
        <v>45736</v>
      </c>
      <c r="M2409" s="64">
        <f t="shared" si="740"/>
        <v>79</v>
      </c>
      <c r="N2409" s="44">
        <f t="shared" si="741"/>
        <v>79</v>
      </c>
      <c r="O2409" s="40">
        <f t="shared" si="742"/>
        <v>1.008387009</v>
      </c>
      <c r="P2409" s="65">
        <f t="shared" ca="1" si="743"/>
        <v>1.026589937</v>
      </c>
      <c r="Q2409" s="40">
        <f t="shared" ca="1" si="744"/>
        <v>83.419874210000003</v>
      </c>
      <c r="R2409" s="44">
        <f>IF(VLOOKUP(A2409,$Z$12:$AI$125,8)=VLOOKUP(A2408,$Z$12:$AI$125,8),0,VLOOKUP(A2409,Z$12:$AI$125,8))</f>
        <v>0</v>
      </c>
      <c r="S2409" s="45">
        <f>IF(R2409&gt;0,VLOOKUP(R2409,Y$12:$AH$125,7),0)</f>
        <v>0</v>
      </c>
      <c r="T2409" s="40">
        <f t="shared" si="745"/>
        <v>0</v>
      </c>
      <c r="U2409" s="40">
        <f t="shared" ca="1" si="746"/>
        <v>83.419874210000003</v>
      </c>
      <c r="V2409" s="46" t="str">
        <f t="shared" si="747"/>
        <v>J=</v>
      </c>
      <c r="W2409" s="47">
        <f t="shared" si="748"/>
        <v>45922</v>
      </c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  <c r="AX2409" s="35"/>
      <c r="AY2409" s="35"/>
      <c r="AZ2409" s="35"/>
      <c r="BA2409" s="35"/>
      <c r="BB2409" s="35"/>
      <c r="BC2409" s="35"/>
      <c r="BD2409" s="35"/>
      <c r="BE2409" s="35"/>
      <c r="BF2409" s="35"/>
      <c r="BG2409" s="35"/>
      <c r="BH2409" s="35"/>
      <c r="BI2409" s="35"/>
      <c r="BJ2409" s="35"/>
      <c r="BK2409" s="35"/>
      <c r="BL2409" s="35"/>
      <c r="BM2409" s="35"/>
      <c r="BN2409" s="35"/>
      <c r="BO2409" s="35"/>
      <c r="BP2409" s="35"/>
      <c r="BQ2409" s="35"/>
      <c r="BR2409" s="35"/>
      <c r="BS2409" s="35"/>
      <c r="BT2409" s="35"/>
      <c r="BU2409" s="35"/>
      <c r="BV2409" s="35"/>
      <c r="BW2409" s="35"/>
      <c r="BX2409" s="35"/>
      <c r="BY2409" s="35"/>
      <c r="BZ2409" s="35"/>
      <c r="CA2409" s="35"/>
      <c r="CB2409" s="35"/>
      <c r="CC2409" s="35"/>
      <c r="CD2409" s="35"/>
      <c r="CE2409" s="35"/>
      <c r="CF2409" s="35"/>
      <c r="CG2409" s="35"/>
      <c r="CH2409" s="35"/>
      <c r="CI2409" s="35"/>
      <c r="CJ2409" s="35"/>
      <c r="CK2409" s="35"/>
      <c r="CL2409" s="35"/>
      <c r="CM2409" s="35"/>
      <c r="CN2409" s="35"/>
      <c r="CO2409" s="35"/>
      <c r="CP2409" s="35"/>
      <c r="CQ2409" s="35"/>
      <c r="CR2409" s="35"/>
      <c r="CS2409" s="35"/>
      <c r="CT2409" s="35"/>
      <c r="CU2409" s="35"/>
      <c r="CV2409" s="35"/>
      <c r="CW2409" s="35"/>
      <c r="CX2409" s="35"/>
      <c r="CY2409" s="35"/>
      <c r="CZ2409" s="35"/>
      <c r="DA2409" s="35"/>
      <c r="DB2409" s="35"/>
      <c r="DC2409" s="35"/>
      <c r="DD2409" s="35"/>
      <c r="DE2409" s="35"/>
      <c r="DF2409" s="35"/>
      <c r="DG2409" s="35"/>
      <c r="DH2409" s="35"/>
      <c r="DI2409" s="35"/>
      <c r="DJ2409" s="35"/>
      <c r="DK2409" s="35"/>
      <c r="DL2409" s="35"/>
      <c r="DM2409" s="35"/>
      <c r="DN2409" s="35"/>
      <c r="DO2409" s="35"/>
      <c r="DP2409" s="35"/>
      <c r="DQ2409" s="35"/>
      <c r="DR2409" s="35"/>
      <c r="DS2409" s="35"/>
      <c r="DT2409" s="35"/>
      <c r="DU2409" s="35"/>
      <c r="DV2409" s="35"/>
      <c r="DW2409" s="35"/>
      <c r="DX2409" s="35"/>
      <c r="DY2409" s="35"/>
      <c r="DZ2409" s="35"/>
      <c r="EA2409" s="35"/>
      <c r="EB2409" s="35"/>
      <c r="EC2409" s="35"/>
      <c r="ED2409" s="35"/>
      <c r="EE2409" s="35"/>
      <c r="EF2409" s="35"/>
      <c r="EG2409" s="35"/>
      <c r="EH2409" s="35"/>
      <c r="EI2409" s="35"/>
      <c r="EJ2409" s="35"/>
      <c r="EK2409" s="35"/>
      <c r="EL2409" s="35"/>
      <c r="EM2409" s="35"/>
      <c r="EN2409" s="35"/>
      <c r="EO2409" s="35"/>
      <c r="EP2409" s="35"/>
      <c r="EQ2409" s="35"/>
      <c r="ER2409" s="35"/>
      <c r="ES2409" s="35"/>
      <c r="ET2409" s="35"/>
      <c r="EU2409" s="35"/>
      <c r="EV2409" s="35"/>
      <c r="EW2409" s="35"/>
      <c r="EX2409" s="35"/>
      <c r="EY2409" s="35"/>
      <c r="EZ2409" s="35"/>
      <c r="FA2409" s="35"/>
      <c r="FB2409" s="35"/>
      <c r="FC2409" s="35"/>
      <c r="FD2409" s="35"/>
      <c r="FE2409" s="35"/>
      <c r="FF2409" s="35"/>
      <c r="FG2409" s="35"/>
      <c r="FH2409" s="35"/>
      <c r="FI2409" s="35"/>
      <c r="FJ2409" s="35"/>
      <c r="FK2409" s="35"/>
      <c r="FL2409" s="35"/>
      <c r="FM2409" s="35"/>
      <c r="FN2409" s="35"/>
      <c r="FO2409" s="35"/>
      <c r="FP2409" s="35"/>
      <c r="FQ2409" s="35"/>
      <c r="FR2409" s="35"/>
      <c r="FS2409" s="35"/>
      <c r="FT2409" s="35"/>
      <c r="FU2409" s="35"/>
      <c r="FV2409" s="35"/>
      <c r="FW2409" s="35"/>
      <c r="FX2409" s="35"/>
      <c r="FY2409" s="35"/>
      <c r="FZ2409" s="35"/>
    </row>
    <row r="2410" spans="1:182" x14ac:dyDescent="0.15">
      <c r="A2410" s="38">
        <f t="shared" si="732"/>
        <v>45854</v>
      </c>
      <c r="B2410" s="39" t="str">
        <f t="shared" ca="1" si="733"/>
        <v>n.d</v>
      </c>
      <c r="C2410" s="40">
        <f t="shared" si="734"/>
        <v>3137.2723529499999</v>
      </c>
      <c r="D2410" s="41">
        <f ca="1">IF(A2410&lt;$B$1,VLOOKUP(A2410,[1]DI!$A$4:$B$15000,2,FALSE),0)</f>
        <v>0</v>
      </c>
      <c r="E2410" s="40">
        <f t="shared" ca="1" si="735"/>
        <v>0</v>
      </c>
      <c r="F2410" s="42">
        <f t="shared" si="731"/>
        <v>1</v>
      </c>
      <c r="G2410" s="43">
        <f t="shared" ca="1" si="736"/>
        <v>1</v>
      </c>
      <c r="H2410" s="40">
        <f ca="1">TRUNC(PRODUCT(G$10:G2409),15)</f>
        <v>1.7040824080947301</v>
      </c>
      <c r="I2410" s="40">
        <f t="shared" ca="1" si="737"/>
        <v>1.67386656201636</v>
      </c>
      <c r="J2410" s="40">
        <f t="shared" ca="1" si="738"/>
        <v>1.0180515299999999</v>
      </c>
      <c r="K2410" s="42">
        <f t="shared" si="730"/>
        <v>2.7E-2</v>
      </c>
      <c r="L2410" s="63">
        <f t="shared" si="739"/>
        <v>45736</v>
      </c>
      <c r="M2410" s="64">
        <f t="shared" si="740"/>
        <v>80</v>
      </c>
      <c r="N2410" s="44">
        <f t="shared" si="741"/>
        <v>80</v>
      </c>
      <c r="O2410" s="40">
        <f t="shared" si="742"/>
        <v>1.008493624</v>
      </c>
      <c r="P2410" s="65">
        <f t="shared" ca="1" si="743"/>
        <v>1.0266984770000001</v>
      </c>
      <c r="Q2410" s="40">
        <f t="shared" ca="1" si="744"/>
        <v>83.760393750000006</v>
      </c>
      <c r="R2410" s="44">
        <f>IF(VLOOKUP(A2410,$Z$12:$AI$125,8)=VLOOKUP(A2409,$Z$12:$AI$125,8),0,VLOOKUP(A2410,Z$12:$AI$125,8))</f>
        <v>0</v>
      </c>
      <c r="S2410" s="45">
        <f>IF(R2410&gt;0,VLOOKUP(R2410,Y$12:$AH$125,7),0)</f>
        <v>0</v>
      </c>
      <c r="T2410" s="40">
        <f t="shared" si="745"/>
        <v>0</v>
      </c>
      <c r="U2410" s="40">
        <f t="shared" ca="1" si="746"/>
        <v>83.760393750000006</v>
      </c>
      <c r="V2410" s="46" t="str">
        <f t="shared" si="747"/>
        <v>J=</v>
      </c>
      <c r="W2410" s="47">
        <f t="shared" si="748"/>
        <v>45922</v>
      </c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35"/>
      <c r="BC2410" s="35"/>
      <c r="BD2410" s="35"/>
      <c r="BE2410" s="35"/>
      <c r="BF2410" s="35"/>
      <c r="BG2410" s="35"/>
      <c r="BH2410" s="35"/>
      <c r="BI2410" s="35"/>
      <c r="BJ2410" s="35"/>
      <c r="BK2410" s="35"/>
      <c r="BL2410" s="35"/>
      <c r="BM2410" s="35"/>
      <c r="BN2410" s="35"/>
      <c r="BO2410" s="35"/>
      <c r="BP2410" s="35"/>
      <c r="BQ2410" s="35"/>
      <c r="BR2410" s="35"/>
      <c r="BS2410" s="35"/>
      <c r="BT2410" s="35"/>
      <c r="BU2410" s="35"/>
      <c r="BV2410" s="35"/>
      <c r="BW2410" s="35"/>
      <c r="BX2410" s="35"/>
      <c r="BY2410" s="35"/>
      <c r="BZ2410" s="35"/>
      <c r="CA2410" s="35"/>
      <c r="CB2410" s="35"/>
      <c r="CC2410" s="35"/>
      <c r="CD2410" s="35"/>
      <c r="CE2410" s="35"/>
      <c r="CF2410" s="35"/>
      <c r="CG2410" s="35"/>
      <c r="CH2410" s="35"/>
      <c r="CI2410" s="35"/>
      <c r="CJ2410" s="35"/>
      <c r="CK2410" s="35"/>
      <c r="CL2410" s="35"/>
      <c r="CM2410" s="35"/>
      <c r="CN2410" s="35"/>
      <c r="CO2410" s="35"/>
      <c r="CP2410" s="35"/>
      <c r="CQ2410" s="35"/>
      <c r="CR2410" s="35"/>
      <c r="CS2410" s="35"/>
      <c r="CT2410" s="35"/>
      <c r="CU2410" s="35"/>
      <c r="CV2410" s="35"/>
      <c r="CW2410" s="35"/>
      <c r="CX2410" s="35"/>
      <c r="CY2410" s="35"/>
      <c r="CZ2410" s="35"/>
      <c r="DA2410" s="35"/>
      <c r="DB2410" s="35"/>
      <c r="DC2410" s="35"/>
      <c r="DD2410" s="35"/>
      <c r="DE2410" s="35"/>
      <c r="DF2410" s="35"/>
      <c r="DG2410" s="35"/>
      <c r="DH2410" s="35"/>
      <c r="DI2410" s="35"/>
      <c r="DJ2410" s="35"/>
      <c r="DK2410" s="35"/>
      <c r="DL2410" s="35"/>
      <c r="DM2410" s="35"/>
      <c r="DN2410" s="35"/>
      <c r="DO2410" s="35"/>
      <c r="DP2410" s="35"/>
      <c r="DQ2410" s="35"/>
      <c r="DR2410" s="35"/>
      <c r="DS2410" s="35"/>
      <c r="DT2410" s="35"/>
      <c r="DU2410" s="35"/>
      <c r="DV2410" s="35"/>
      <c r="DW2410" s="35"/>
      <c r="DX2410" s="35"/>
      <c r="DY2410" s="35"/>
      <c r="DZ2410" s="35"/>
      <c r="EA2410" s="35"/>
      <c r="EB2410" s="35"/>
      <c r="EC2410" s="35"/>
      <c r="ED2410" s="35"/>
      <c r="EE2410" s="35"/>
      <c r="EF2410" s="35"/>
      <c r="EG2410" s="35"/>
      <c r="EH2410" s="35"/>
      <c r="EI2410" s="35"/>
      <c r="EJ2410" s="35"/>
      <c r="EK2410" s="35"/>
      <c r="EL2410" s="35"/>
      <c r="EM2410" s="35"/>
      <c r="EN2410" s="35"/>
      <c r="EO2410" s="35"/>
      <c r="EP2410" s="35"/>
      <c r="EQ2410" s="35"/>
      <c r="ER2410" s="35"/>
      <c r="ES2410" s="35"/>
      <c r="ET2410" s="35"/>
      <c r="EU2410" s="35"/>
      <c r="EV2410" s="35"/>
      <c r="EW2410" s="35"/>
      <c r="EX2410" s="35"/>
      <c r="EY2410" s="35"/>
      <c r="EZ2410" s="35"/>
      <c r="FA2410" s="35"/>
      <c r="FB2410" s="35"/>
      <c r="FC2410" s="35"/>
      <c r="FD2410" s="35"/>
      <c r="FE2410" s="35"/>
      <c r="FF2410" s="35"/>
      <c r="FG2410" s="35"/>
      <c r="FH2410" s="35"/>
      <c r="FI2410" s="35"/>
      <c r="FJ2410" s="35"/>
      <c r="FK2410" s="35"/>
      <c r="FL2410" s="35"/>
      <c r="FM2410" s="35"/>
      <c r="FN2410" s="35"/>
      <c r="FO2410" s="35"/>
      <c r="FP2410" s="35"/>
      <c r="FQ2410" s="35"/>
      <c r="FR2410" s="35"/>
      <c r="FS2410" s="35"/>
      <c r="FT2410" s="35"/>
      <c r="FU2410" s="35"/>
      <c r="FV2410" s="35"/>
      <c r="FW2410" s="35"/>
      <c r="FX2410" s="35"/>
      <c r="FY2410" s="35"/>
      <c r="FZ2410" s="35"/>
    </row>
    <row r="2411" spans="1:182" x14ac:dyDescent="0.15">
      <c r="A2411" s="38">
        <f t="shared" si="732"/>
        <v>45855</v>
      </c>
      <c r="B2411" s="39" t="str">
        <f t="shared" ca="1" si="733"/>
        <v>n.d</v>
      </c>
      <c r="C2411" s="40">
        <f t="shared" si="734"/>
        <v>3137.2723529499999</v>
      </c>
      <c r="D2411" s="41">
        <f ca="1">IF(A2411&lt;$B$1,VLOOKUP(A2411,[1]DI!$A$4:$B$15000,2,FALSE),0)</f>
        <v>0</v>
      </c>
      <c r="E2411" s="40">
        <f t="shared" ca="1" si="735"/>
        <v>0</v>
      </c>
      <c r="F2411" s="42">
        <f t="shared" si="731"/>
        <v>1</v>
      </c>
      <c r="G2411" s="43">
        <f t="shared" ca="1" si="736"/>
        <v>1</v>
      </c>
      <c r="H2411" s="40">
        <f ca="1">TRUNC(PRODUCT(G$10:G2410),15)</f>
        <v>1.7040824080947301</v>
      </c>
      <c r="I2411" s="40">
        <f t="shared" ca="1" si="737"/>
        <v>1.67386656201636</v>
      </c>
      <c r="J2411" s="40">
        <f t="shared" ca="1" si="738"/>
        <v>1.0180515299999999</v>
      </c>
      <c r="K2411" s="42">
        <f t="shared" si="730"/>
        <v>2.7E-2</v>
      </c>
      <c r="L2411" s="63">
        <f t="shared" si="739"/>
        <v>45736</v>
      </c>
      <c r="M2411" s="64">
        <f t="shared" si="740"/>
        <v>81</v>
      </c>
      <c r="N2411" s="44">
        <f t="shared" si="741"/>
        <v>81</v>
      </c>
      <c r="O2411" s="40">
        <f t="shared" si="742"/>
        <v>1.0086002489999999</v>
      </c>
      <c r="P2411" s="65">
        <f t="shared" ca="1" si="743"/>
        <v>1.026807027</v>
      </c>
      <c r="Q2411" s="40">
        <f t="shared" ca="1" si="744"/>
        <v>84.100944670000004</v>
      </c>
      <c r="R2411" s="44">
        <f>IF(VLOOKUP(A2411,$Z$12:$AI$125,8)=VLOOKUP(A2410,$Z$12:$AI$125,8),0,VLOOKUP(A2411,Z$12:$AI$125,8))</f>
        <v>0</v>
      </c>
      <c r="S2411" s="45">
        <f>IF(R2411&gt;0,VLOOKUP(R2411,Y$12:$AH$125,7),0)</f>
        <v>0</v>
      </c>
      <c r="T2411" s="40">
        <f t="shared" si="745"/>
        <v>0</v>
      </c>
      <c r="U2411" s="40">
        <f t="shared" ca="1" si="746"/>
        <v>84.100944670000004</v>
      </c>
      <c r="V2411" s="46" t="str">
        <f t="shared" si="747"/>
        <v>J=</v>
      </c>
      <c r="W2411" s="47">
        <f t="shared" si="748"/>
        <v>45922</v>
      </c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  <c r="AX2411" s="35"/>
      <c r="AY2411" s="35"/>
      <c r="AZ2411" s="35"/>
      <c r="BA2411" s="35"/>
      <c r="BB2411" s="35"/>
      <c r="BC2411" s="35"/>
      <c r="BD2411" s="35"/>
      <c r="BE2411" s="35"/>
      <c r="BF2411" s="35"/>
      <c r="BG2411" s="35"/>
      <c r="BH2411" s="35"/>
      <c r="BI2411" s="35"/>
      <c r="BJ2411" s="35"/>
      <c r="BK2411" s="35"/>
      <c r="BL2411" s="35"/>
      <c r="BM2411" s="35"/>
      <c r="BN2411" s="35"/>
      <c r="BO2411" s="35"/>
      <c r="BP2411" s="35"/>
      <c r="BQ2411" s="35"/>
      <c r="BR2411" s="35"/>
      <c r="BS2411" s="35"/>
      <c r="BT2411" s="35"/>
      <c r="BU2411" s="35"/>
      <c r="BV2411" s="35"/>
      <c r="BW2411" s="35"/>
      <c r="BX2411" s="35"/>
      <c r="BY2411" s="35"/>
      <c r="BZ2411" s="35"/>
      <c r="CA2411" s="35"/>
      <c r="CB2411" s="35"/>
      <c r="CC2411" s="35"/>
      <c r="CD2411" s="35"/>
      <c r="CE2411" s="35"/>
      <c r="CF2411" s="35"/>
      <c r="CG2411" s="35"/>
      <c r="CH2411" s="35"/>
      <c r="CI2411" s="35"/>
      <c r="CJ2411" s="35"/>
      <c r="CK2411" s="35"/>
      <c r="CL2411" s="35"/>
      <c r="CM2411" s="35"/>
      <c r="CN2411" s="35"/>
      <c r="CO2411" s="35"/>
      <c r="CP2411" s="35"/>
      <c r="CQ2411" s="35"/>
      <c r="CR2411" s="35"/>
      <c r="CS2411" s="35"/>
      <c r="CT2411" s="35"/>
      <c r="CU2411" s="35"/>
      <c r="CV2411" s="35"/>
      <c r="CW2411" s="35"/>
      <c r="CX2411" s="35"/>
      <c r="CY2411" s="35"/>
      <c r="CZ2411" s="35"/>
      <c r="DA2411" s="35"/>
      <c r="DB2411" s="35"/>
      <c r="DC2411" s="35"/>
      <c r="DD2411" s="35"/>
      <c r="DE2411" s="35"/>
      <c r="DF2411" s="35"/>
      <c r="DG2411" s="35"/>
      <c r="DH2411" s="35"/>
      <c r="DI2411" s="35"/>
      <c r="DJ2411" s="35"/>
      <c r="DK2411" s="35"/>
      <c r="DL2411" s="35"/>
      <c r="DM2411" s="35"/>
      <c r="DN2411" s="35"/>
      <c r="DO2411" s="35"/>
      <c r="DP2411" s="35"/>
      <c r="DQ2411" s="35"/>
      <c r="DR2411" s="35"/>
      <c r="DS2411" s="35"/>
      <c r="DT2411" s="35"/>
      <c r="DU2411" s="35"/>
      <c r="DV2411" s="35"/>
      <c r="DW2411" s="35"/>
      <c r="DX2411" s="35"/>
      <c r="DY2411" s="35"/>
      <c r="DZ2411" s="35"/>
      <c r="EA2411" s="35"/>
      <c r="EB2411" s="35"/>
      <c r="EC2411" s="35"/>
      <c r="ED2411" s="35"/>
      <c r="EE2411" s="35"/>
      <c r="EF2411" s="35"/>
      <c r="EG2411" s="35"/>
      <c r="EH2411" s="35"/>
      <c r="EI2411" s="35"/>
      <c r="EJ2411" s="35"/>
      <c r="EK2411" s="35"/>
      <c r="EL2411" s="35"/>
      <c r="EM2411" s="35"/>
      <c r="EN2411" s="35"/>
      <c r="EO2411" s="35"/>
      <c r="EP2411" s="35"/>
      <c r="EQ2411" s="35"/>
      <c r="ER2411" s="35"/>
      <c r="ES2411" s="35"/>
      <c r="ET2411" s="35"/>
      <c r="EU2411" s="35"/>
      <c r="EV2411" s="35"/>
      <c r="EW2411" s="35"/>
      <c r="EX2411" s="35"/>
      <c r="EY2411" s="35"/>
      <c r="EZ2411" s="35"/>
      <c r="FA2411" s="35"/>
      <c r="FB2411" s="35"/>
      <c r="FC2411" s="35"/>
      <c r="FD2411" s="35"/>
      <c r="FE2411" s="35"/>
      <c r="FF2411" s="35"/>
      <c r="FG2411" s="35"/>
      <c r="FH2411" s="35"/>
      <c r="FI2411" s="35"/>
      <c r="FJ2411" s="35"/>
      <c r="FK2411" s="35"/>
      <c r="FL2411" s="35"/>
      <c r="FM2411" s="35"/>
      <c r="FN2411" s="35"/>
      <c r="FO2411" s="35"/>
      <c r="FP2411" s="35"/>
      <c r="FQ2411" s="35"/>
      <c r="FR2411" s="35"/>
      <c r="FS2411" s="35"/>
      <c r="FT2411" s="35"/>
      <c r="FU2411" s="35"/>
      <c r="FV2411" s="35"/>
      <c r="FW2411" s="35"/>
      <c r="FX2411" s="35"/>
      <c r="FY2411" s="35"/>
      <c r="FZ2411" s="35"/>
    </row>
    <row r="2412" spans="1:182" x14ac:dyDescent="0.15">
      <c r="A2412" s="38">
        <f t="shared" si="732"/>
        <v>45856</v>
      </c>
      <c r="B2412" s="39" t="str">
        <f t="shared" ca="1" si="733"/>
        <v>n.d</v>
      </c>
      <c r="C2412" s="40">
        <f t="shared" si="734"/>
        <v>3137.2723529499999</v>
      </c>
      <c r="D2412" s="41">
        <f ca="1">IF(A2412&lt;$B$1,VLOOKUP(A2412,[1]DI!$A$4:$B$15000,2,FALSE),0)</f>
        <v>0</v>
      </c>
      <c r="E2412" s="40">
        <f t="shared" ca="1" si="735"/>
        <v>0</v>
      </c>
      <c r="F2412" s="42">
        <f t="shared" si="731"/>
        <v>1</v>
      </c>
      <c r="G2412" s="43">
        <f t="shared" ca="1" si="736"/>
        <v>1</v>
      </c>
      <c r="H2412" s="40">
        <f ca="1">TRUNC(PRODUCT(G$10:G2411),15)</f>
        <v>1.7040824080947301</v>
      </c>
      <c r="I2412" s="40">
        <f t="shared" ca="1" si="737"/>
        <v>1.67386656201636</v>
      </c>
      <c r="J2412" s="40">
        <f t="shared" ca="1" si="738"/>
        <v>1.0180515299999999</v>
      </c>
      <c r="K2412" s="42">
        <f t="shared" si="730"/>
        <v>2.7E-2</v>
      </c>
      <c r="L2412" s="63">
        <f t="shared" si="739"/>
        <v>45736</v>
      </c>
      <c r="M2412" s="64">
        <f t="shared" si="740"/>
        <v>82</v>
      </c>
      <c r="N2412" s="44">
        <f t="shared" si="741"/>
        <v>82</v>
      </c>
      <c r="O2412" s="40">
        <f t="shared" si="742"/>
        <v>1.0087068859999999</v>
      </c>
      <c r="P2412" s="65">
        <f t="shared" ca="1" si="743"/>
        <v>1.0269155889999999</v>
      </c>
      <c r="Q2412" s="40">
        <f t="shared" ca="1" si="744"/>
        <v>84.441533230000005</v>
      </c>
      <c r="R2412" s="44">
        <f>IF(VLOOKUP(A2412,$Z$12:$AI$125,8)=VLOOKUP(A2411,$Z$12:$AI$125,8),0,VLOOKUP(A2412,Z$12:$AI$125,8))</f>
        <v>0</v>
      </c>
      <c r="S2412" s="45">
        <f>IF(R2412&gt;0,VLOOKUP(R2412,Y$12:$AH$125,7),0)</f>
        <v>0</v>
      </c>
      <c r="T2412" s="40">
        <f t="shared" si="745"/>
        <v>0</v>
      </c>
      <c r="U2412" s="40">
        <f t="shared" ca="1" si="746"/>
        <v>84.441533230000005</v>
      </c>
      <c r="V2412" s="46" t="str">
        <f t="shared" si="747"/>
        <v>J=</v>
      </c>
      <c r="W2412" s="47">
        <f t="shared" si="748"/>
        <v>45922</v>
      </c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35"/>
      <c r="BC2412" s="35"/>
      <c r="BD2412" s="35"/>
      <c r="BE2412" s="35"/>
      <c r="BF2412" s="35"/>
      <c r="BG2412" s="35"/>
      <c r="BH2412" s="35"/>
      <c r="BI2412" s="35"/>
      <c r="BJ2412" s="35"/>
      <c r="BK2412" s="35"/>
      <c r="BL2412" s="35"/>
      <c r="BM2412" s="35"/>
      <c r="BN2412" s="35"/>
      <c r="BO2412" s="35"/>
      <c r="BP2412" s="35"/>
      <c r="BQ2412" s="35"/>
      <c r="BR2412" s="35"/>
      <c r="BS2412" s="35"/>
      <c r="BT2412" s="35"/>
      <c r="BU2412" s="35"/>
      <c r="BV2412" s="35"/>
      <c r="BW2412" s="35"/>
      <c r="BX2412" s="35"/>
      <c r="BY2412" s="35"/>
      <c r="BZ2412" s="35"/>
      <c r="CA2412" s="35"/>
      <c r="CB2412" s="35"/>
      <c r="CC2412" s="35"/>
      <c r="CD2412" s="35"/>
      <c r="CE2412" s="35"/>
      <c r="CF2412" s="35"/>
      <c r="CG2412" s="35"/>
      <c r="CH2412" s="35"/>
      <c r="CI2412" s="35"/>
      <c r="CJ2412" s="35"/>
      <c r="CK2412" s="35"/>
      <c r="CL2412" s="35"/>
      <c r="CM2412" s="35"/>
      <c r="CN2412" s="35"/>
      <c r="CO2412" s="35"/>
      <c r="CP2412" s="35"/>
      <c r="CQ2412" s="35"/>
      <c r="CR2412" s="35"/>
      <c r="CS2412" s="35"/>
      <c r="CT2412" s="35"/>
      <c r="CU2412" s="35"/>
      <c r="CV2412" s="35"/>
      <c r="CW2412" s="35"/>
      <c r="CX2412" s="35"/>
      <c r="CY2412" s="35"/>
      <c r="CZ2412" s="35"/>
      <c r="DA2412" s="35"/>
      <c r="DB2412" s="35"/>
      <c r="DC2412" s="35"/>
      <c r="DD2412" s="35"/>
      <c r="DE2412" s="35"/>
      <c r="DF2412" s="35"/>
      <c r="DG2412" s="35"/>
      <c r="DH2412" s="35"/>
      <c r="DI2412" s="35"/>
      <c r="DJ2412" s="35"/>
      <c r="DK2412" s="35"/>
      <c r="DL2412" s="35"/>
      <c r="DM2412" s="35"/>
      <c r="DN2412" s="35"/>
      <c r="DO2412" s="35"/>
      <c r="DP2412" s="35"/>
      <c r="DQ2412" s="35"/>
      <c r="DR2412" s="35"/>
      <c r="DS2412" s="35"/>
      <c r="DT2412" s="35"/>
      <c r="DU2412" s="35"/>
      <c r="DV2412" s="35"/>
      <c r="DW2412" s="35"/>
      <c r="DX2412" s="35"/>
      <c r="DY2412" s="35"/>
      <c r="DZ2412" s="35"/>
      <c r="EA2412" s="35"/>
      <c r="EB2412" s="35"/>
      <c r="EC2412" s="35"/>
      <c r="ED2412" s="35"/>
      <c r="EE2412" s="35"/>
      <c r="EF2412" s="35"/>
      <c r="EG2412" s="35"/>
      <c r="EH2412" s="35"/>
      <c r="EI2412" s="35"/>
      <c r="EJ2412" s="35"/>
      <c r="EK2412" s="35"/>
      <c r="EL2412" s="35"/>
      <c r="EM2412" s="35"/>
      <c r="EN2412" s="35"/>
      <c r="EO2412" s="35"/>
      <c r="EP2412" s="35"/>
      <c r="EQ2412" s="35"/>
      <c r="ER2412" s="35"/>
      <c r="ES2412" s="35"/>
      <c r="ET2412" s="35"/>
      <c r="EU2412" s="35"/>
      <c r="EV2412" s="35"/>
      <c r="EW2412" s="35"/>
      <c r="EX2412" s="35"/>
      <c r="EY2412" s="35"/>
      <c r="EZ2412" s="35"/>
      <c r="FA2412" s="35"/>
      <c r="FB2412" s="35"/>
      <c r="FC2412" s="35"/>
      <c r="FD2412" s="35"/>
      <c r="FE2412" s="35"/>
      <c r="FF2412" s="35"/>
      <c r="FG2412" s="35"/>
      <c r="FH2412" s="35"/>
      <c r="FI2412" s="35"/>
      <c r="FJ2412" s="35"/>
      <c r="FK2412" s="35"/>
      <c r="FL2412" s="35"/>
      <c r="FM2412" s="35"/>
      <c r="FN2412" s="35"/>
      <c r="FO2412" s="35"/>
      <c r="FP2412" s="35"/>
      <c r="FQ2412" s="35"/>
      <c r="FR2412" s="35"/>
      <c r="FS2412" s="35"/>
      <c r="FT2412" s="35"/>
      <c r="FU2412" s="35"/>
      <c r="FV2412" s="35"/>
      <c r="FW2412" s="35"/>
      <c r="FX2412" s="35"/>
      <c r="FY2412" s="35"/>
      <c r="FZ2412" s="35"/>
    </row>
    <row r="2413" spans="1:182" x14ac:dyDescent="0.15">
      <c r="A2413" s="38">
        <f t="shared" si="732"/>
        <v>45857</v>
      </c>
      <c r="B2413" s="39" t="str">
        <f t="shared" ca="1" si="733"/>
        <v>n.d</v>
      </c>
      <c r="C2413" s="40">
        <f t="shared" si="734"/>
        <v>3137.2723529499999</v>
      </c>
      <c r="D2413" s="41">
        <f ca="1">IF(A2413&lt;$B$1,VLOOKUP(A2413,[1]DI!$A$4:$B$15000,2,FALSE),0)</f>
        <v>0</v>
      </c>
      <c r="E2413" s="40">
        <f t="shared" ca="1" si="735"/>
        <v>0</v>
      </c>
      <c r="F2413" s="42">
        <f t="shared" si="731"/>
        <v>1</v>
      </c>
      <c r="G2413" s="43">
        <f t="shared" ca="1" si="736"/>
        <v>1</v>
      </c>
      <c r="H2413" s="40">
        <f ca="1">TRUNC(PRODUCT(G$10:G2412),15)</f>
        <v>1.7040824080947301</v>
      </c>
      <c r="I2413" s="40">
        <f t="shared" ca="1" si="737"/>
        <v>1.67386656201636</v>
      </c>
      <c r="J2413" s="40">
        <f t="shared" ca="1" si="738"/>
        <v>1.0180515299999999</v>
      </c>
      <c r="K2413" s="42">
        <f t="shared" ref="K2413:K2476" si="749">K2412</f>
        <v>2.7E-2</v>
      </c>
      <c r="L2413" s="63">
        <f t="shared" si="739"/>
        <v>45736</v>
      </c>
      <c r="M2413" s="64">
        <f t="shared" si="740"/>
        <v>82</v>
      </c>
      <c r="N2413" s="44">
        <f t="shared" si="741"/>
        <v>83</v>
      </c>
      <c r="O2413" s="40">
        <f t="shared" si="742"/>
        <v>1.008813534</v>
      </c>
      <c r="P2413" s="65">
        <f t="shared" ca="1" si="743"/>
        <v>1.027024162</v>
      </c>
      <c r="Q2413" s="40">
        <f t="shared" ca="1" si="744"/>
        <v>84.782156299999997</v>
      </c>
      <c r="R2413" s="44">
        <f>IF(VLOOKUP(A2413,$Z$12:$AI$125,8)=VLOOKUP(A2412,$Z$12:$AI$125,8),0,VLOOKUP(A2413,Z$12:$AI$125,8))</f>
        <v>0</v>
      </c>
      <c r="S2413" s="45">
        <f>IF(R2413&gt;0,VLOOKUP(R2413,Y$12:$AH$125,7),0)</f>
        <v>0</v>
      </c>
      <c r="T2413" s="40">
        <f t="shared" si="745"/>
        <v>0</v>
      </c>
      <c r="U2413" s="40">
        <f t="shared" ca="1" si="746"/>
        <v>84.782156299999997</v>
      </c>
      <c r="V2413" s="46" t="str">
        <f t="shared" si="747"/>
        <v>J=</v>
      </c>
      <c r="W2413" s="47">
        <f t="shared" si="748"/>
        <v>45922</v>
      </c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  <c r="AX2413" s="35"/>
      <c r="AY2413" s="35"/>
      <c r="AZ2413" s="35"/>
      <c r="BA2413" s="35"/>
      <c r="BB2413" s="35"/>
      <c r="BC2413" s="35"/>
      <c r="BD2413" s="35"/>
      <c r="BE2413" s="35"/>
      <c r="BF2413" s="35"/>
      <c r="BG2413" s="35"/>
      <c r="BH2413" s="35"/>
      <c r="BI2413" s="35"/>
      <c r="BJ2413" s="35"/>
      <c r="BK2413" s="35"/>
      <c r="BL2413" s="35"/>
      <c r="BM2413" s="35"/>
      <c r="BN2413" s="35"/>
      <c r="BO2413" s="35"/>
      <c r="BP2413" s="35"/>
      <c r="BQ2413" s="35"/>
      <c r="BR2413" s="35"/>
      <c r="BS2413" s="35"/>
      <c r="BT2413" s="35"/>
      <c r="BU2413" s="35"/>
      <c r="BV2413" s="35"/>
      <c r="BW2413" s="35"/>
      <c r="BX2413" s="35"/>
      <c r="BY2413" s="35"/>
      <c r="BZ2413" s="35"/>
      <c r="CA2413" s="35"/>
      <c r="CB2413" s="35"/>
      <c r="CC2413" s="35"/>
      <c r="CD2413" s="35"/>
      <c r="CE2413" s="35"/>
      <c r="CF2413" s="35"/>
      <c r="CG2413" s="35"/>
      <c r="CH2413" s="35"/>
      <c r="CI2413" s="35"/>
      <c r="CJ2413" s="35"/>
      <c r="CK2413" s="35"/>
      <c r="CL2413" s="35"/>
      <c r="CM2413" s="35"/>
      <c r="CN2413" s="35"/>
      <c r="CO2413" s="35"/>
      <c r="CP2413" s="35"/>
      <c r="CQ2413" s="35"/>
      <c r="CR2413" s="35"/>
      <c r="CS2413" s="35"/>
      <c r="CT2413" s="35"/>
      <c r="CU2413" s="35"/>
      <c r="CV2413" s="35"/>
      <c r="CW2413" s="35"/>
      <c r="CX2413" s="35"/>
      <c r="CY2413" s="35"/>
      <c r="CZ2413" s="35"/>
      <c r="DA2413" s="35"/>
      <c r="DB2413" s="35"/>
      <c r="DC2413" s="35"/>
      <c r="DD2413" s="35"/>
      <c r="DE2413" s="35"/>
      <c r="DF2413" s="35"/>
      <c r="DG2413" s="35"/>
      <c r="DH2413" s="35"/>
      <c r="DI2413" s="35"/>
      <c r="DJ2413" s="35"/>
      <c r="DK2413" s="35"/>
      <c r="DL2413" s="35"/>
      <c r="DM2413" s="35"/>
      <c r="DN2413" s="35"/>
      <c r="DO2413" s="35"/>
      <c r="DP2413" s="35"/>
      <c r="DQ2413" s="35"/>
      <c r="DR2413" s="35"/>
      <c r="DS2413" s="35"/>
      <c r="DT2413" s="35"/>
      <c r="DU2413" s="35"/>
      <c r="DV2413" s="35"/>
      <c r="DW2413" s="35"/>
      <c r="DX2413" s="35"/>
      <c r="DY2413" s="35"/>
      <c r="DZ2413" s="35"/>
      <c r="EA2413" s="35"/>
      <c r="EB2413" s="35"/>
      <c r="EC2413" s="35"/>
      <c r="ED2413" s="35"/>
      <c r="EE2413" s="35"/>
      <c r="EF2413" s="35"/>
      <c r="EG2413" s="35"/>
      <c r="EH2413" s="35"/>
      <c r="EI2413" s="35"/>
      <c r="EJ2413" s="35"/>
      <c r="EK2413" s="35"/>
      <c r="EL2413" s="35"/>
      <c r="EM2413" s="35"/>
      <c r="EN2413" s="35"/>
      <c r="EO2413" s="35"/>
      <c r="EP2413" s="35"/>
      <c r="EQ2413" s="35"/>
      <c r="ER2413" s="35"/>
      <c r="ES2413" s="35"/>
      <c r="ET2413" s="35"/>
      <c r="EU2413" s="35"/>
      <c r="EV2413" s="35"/>
      <c r="EW2413" s="35"/>
      <c r="EX2413" s="35"/>
      <c r="EY2413" s="35"/>
      <c r="EZ2413" s="35"/>
      <c r="FA2413" s="35"/>
      <c r="FB2413" s="35"/>
      <c r="FC2413" s="35"/>
      <c r="FD2413" s="35"/>
      <c r="FE2413" s="35"/>
      <c r="FF2413" s="35"/>
      <c r="FG2413" s="35"/>
      <c r="FH2413" s="35"/>
      <c r="FI2413" s="35"/>
      <c r="FJ2413" s="35"/>
      <c r="FK2413" s="35"/>
      <c r="FL2413" s="35"/>
      <c r="FM2413" s="35"/>
      <c r="FN2413" s="35"/>
      <c r="FO2413" s="35"/>
      <c r="FP2413" s="35"/>
      <c r="FQ2413" s="35"/>
      <c r="FR2413" s="35"/>
      <c r="FS2413" s="35"/>
      <c r="FT2413" s="35"/>
      <c r="FU2413" s="35"/>
      <c r="FV2413" s="35"/>
      <c r="FW2413" s="35"/>
      <c r="FX2413" s="35"/>
      <c r="FY2413" s="35"/>
      <c r="FZ2413" s="35"/>
    </row>
    <row r="2414" spans="1:182" x14ac:dyDescent="0.15">
      <c r="A2414" s="38">
        <f t="shared" si="732"/>
        <v>45858</v>
      </c>
      <c r="B2414" s="39" t="str">
        <f t="shared" ca="1" si="733"/>
        <v>n.d</v>
      </c>
      <c r="C2414" s="40">
        <f t="shared" si="734"/>
        <v>3137.2723529499999</v>
      </c>
      <c r="D2414" s="41">
        <f ca="1">IF(A2414&lt;$B$1,VLOOKUP(A2414,[1]DI!$A$4:$B$15000,2,FALSE),0)</f>
        <v>0</v>
      </c>
      <c r="E2414" s="40">
        <f t="shared" ca="1" si="735"/>
        <v>0</v>
      </c>
      <c r="F2414" s="42">
        <f t="shared" si="731"/>
        <v>1</v>
      </c>
      <c r="G2414" s="43">
        <f t="shared" ca="1" si="736"/>
        <v>1</v>
      </c>
      <c r="H2414" s="40">
        <f ca="1">TRUNC(PRODUCT(G$10:G2413),15)</f>
        <v>1.7040824080947301</v>
      </c>
      <c r="I2414" s="40">
        <f t="shared" ca="1" si="737"/>
        <v>1.67386656201636</v>
      </c>
      <c r="J2414" s="40">
        <f t="shared" ca="1" si="738"/>
        <v>1.0180515299999999</v>
      </c>
      <c r="K2414" s="42">
        <f t="shared" si="749"/>
        <v>2.7E-2</v>
      </c>
      <c r="L2414" s="63">
        <f t="shared" si="739"/>
        <v>45736</v>
      </c>
      <c r="M2414" s="64">
        <f t="shared" si="740"/>
        <v>82</v>
      </c>
      <c r="N2414" s="44">
        <f t="shared" si="741"/>
        <v>83</v>
      </c>
      <c r="O2414" s="40">
        <f t="shared" si="742"/>
        <v>1.008813534</v>
      </c>
      <c r="P2414" s="65">
        <f t="shared" ca="1" si="743"/>
        <v>1.027024162</v>
      </c>
      <c r="Q2414" s="40">
        <f t="shared" ca="1" si="744"/>
        <v>84.782156299999997</v>
      </c>
      <c r="R2414" s="44">
        <f>IF(VLOOKUP(A2414,$Z$12:$AI$125,8)=VLOOKUP(A2413,$Z$12:$AI$125,8),0,VLOOKUP(A2414,Z$12:$AI$125,8))</f>
        <v>0</v>
      </c>
      <c r="S2414" s="45">
        <f>IF(R2414&gt;0,VLOOKUP(R2414,Y$12:$AH$125,7),0)</f>
        <v>0</v>
      </c>
      <c r="T2414" s="40">
        <f t="shared" si="745"/>
        <v>0</v>
      </c>
      <c r="U2414" s="40">
        <f t="shared" ca="1" si="746"/>
        <v>84.782156299999997</v>
      </c>
      <c r="V2414" s="46" t="str">
        <f t="shared" si="747"/>
        <v>J=</v>
      </c>
      <c r="W2414" s="47">
        <f t="shared" si="748"/>
        <v>45922</v>
      </c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35"/>
      <c r="BC2414" s="35"/>
      <c r="BD2414" s="35"/>
      <c r="BE2414" s="35"/>
      <c r="BF2414" s="35"/>
      <c r="BG2414" s="35"/>
      <c r="BH2414" s="35"/>
      <c r="BI2414" s="35"/>
      <c r="BJ2414" s="35"/>
      <c r="BK2414" s="35"/>
      <c r="BL2414" s="35"/>
      <c r="BM2414" s="35"/>
      <c r="BN2414" s="35"/>
      <c r="BO2414" s="35"/>
      <c r="BP2414" s="35"/>
      <c r="BQ2414" s="35"/>
      <c r="BR2414" s="35"/>
      <c r="BS2414" s="35"/>
      <c r="BT2414" s="35"/>
      <c r="BU2414" s="35"/>
      <c r="BV2414" s="35"/>
      <c r="BW2414" s="35"/>
      <c r="BX2414" s="35"/>
      <c r="BY2414" s="35"/>
      <c r="BZ2414" s="35"/>
      <c r="CA2414" s="35"/>
      <c r="CB2414" s="35"/>
      <c r="CC2414" s="35"/>
      <c r="CD2414" s="35"/>
      <c r="CE2414" s="35"/>
      <c r="CF2414" s="35"/>
      <c r="CG2414" s="35"/>
      <c r="CH2414" s="35"/>
      <c r="CI2414" s="35"/>
      <c r="CJ2414" s="35"/>
      <c r="CK2414" s="35"/>
      <c r="CL2414" s="35"/>
      <c r="CM2414" s="35"/>
      <c r="CN2414" s="35"/>
      <c r="CO2414" s="35"/>
      <c r="CP2414" s="35"/>
      <c r="CQ2414" s="35"/>
      <c r="CR2414" s="35"/>
      <c r="CS2414" s="35"/>
      <c r="CT2414" s="35"/>
      <c r="CU2414" s="35"/>
      <c r="CV2414" s="35"/>
      <c r="CW2414" s="35"/>
      <c r="CX2414" s="35"/>
      <c r="CY2414" s="35"/>
      <c r="CZ2414" s="35"/>
      <c r="DA2414" s="35"/>
      <c r="DB2414" s="35"/>
      <c r="DC2414" s="35"/>
      <c r="DD2414" s="35"/>
      <c r="DE2414" s="35"/>
      <c r="DF2414" s="35"/>
      <c r="DG2414" s="35"/>
      <c r="DH2414" s="35"/>
      <c r="DI2414" s="35"/>
      <c r="DJ2414" s="35"/>
      <c r="DK2414" s="35"/>
      <c r="DL2414" s="35"/>
      <c r="DM2414" s="35"/>
      <c r="DN2414" s="35"/>
      <c r="DO2414" s="35"/>
      <c r="DP2414" s="35"/>
      <c r="DQ2414" s="35"/>
      <c r="DR2414" s="35"/>
      <c r="DS2414" s="35"/>
      <c r="DT2414" s="35"/>
      <c r="DU2414" s="35"/>
      <c r="DV2414" s="35"/>
      <c r="DW2414" s="35"/>
      <c r="DX2414" s="35"/>
      <c r="DY2414" s="35"/>
      <c r="DZ2414" s="35"/>
      <c r="EA2414" s="35"/>
      <c r="EB2414" s="35"/>
      <c r="EC2414" s="35"/>
      <c r="ED2414" s="35"/>
      <c r="EE2414" s="35"/>
      <c r="EF2414" s="35"/>
      <c r="EG2414" s="35"/>
      <c r="EH2414" s="35"/>
      <c r="EI2414" s="35"/>
      <c r="EJ2414" s="35"/>
      <c r="EK2414" s="35"/>
      <c r="EL2414" s="35"/>
      <c r="EM2414" s="35"/>
      <c r="EN2414" s="35"/>
      <c r="EO2414" s="35"/>
      <c r="EP2414" s="35"/>
      <c r="EQ2414" s="35"/>
      <c r="ER2414" s="35"/>
      <c r="ES2414" s="35"/>
      <c r="ET2414" s="35"/>
      <c r="EU2414" s="35"/>
      <c r="EV2414" s="35"/>
      <c r="EW2414" s="35"/>
      <c r="EX2414" s="35"/>
      <c r="EY2414" s="35"/>
      <c r="EZ2414" s="35"/>
      <c r="FA2414" s="35"/>
      <c r="FB2414" s="35"/>
      <c r="FC2414" s="35"/>
      <c r="FD2414" s="35"/>
      <c r="FE2414" s="35"/>
      <c r="FF2414" s="35"/>
      <c r="FG2414" s="35"/>
      <c r="FH2414" s="35"/>
      <c r="FI2414" s="35"/>
      <c r="FJ2414" s="35"/>
      <c r="FK2414" s="35"/>
      <c r="FL2414" s="35"/>
      <c r="FM2414" s="35"/>
      <c r="FN2414" s="35"/>
      <c r="FO2414" s="35"/>
      <c r="FP2414" s="35"/>
      <c r="FQ2414" s="35"/>
      <c r="FR2414" s="35"/>
      <c r="FS2414" s="35"/>
      <c r="FT2414" s="35"/>
      <c r="FU2414" s="35"/>
      <c r="FV2414" s="35"/>
      <c r="FW2414" s="35"/>
      <c r="FX2414" s="35"/>
      <c r="FY2414" s="35"/>
      <c r="FZ2414" s="35"/>
    </row>
    <row r="2415" spans="1:182" x14ac:dyDescent="0.15">
      <c r="A2415" s="38">
        <f t="shared" si="732"/>
        <v>45859</v>
      </c>
      <c r="B2415" s="39" t="str">
        <f t="shared" ca="1" si="733"/>
        <v>n.d</v>
      </c>
      <c r="C2415" s="40">
        <f t="shared" si="734"/>
        <v>3137.2723529499999</v>
      </c>
      <c r="D2415" s="41">
        <f ca="1">IF(A2415&lt;$B$1,VLOOKUP(A2415,[1]DI!$A$4:$B$15000,2,FALSE),0)</f>
        <v>0</v>
      </c>
      <c r="E2415" s="40">
        <f t="shared" ca="1" si="735"/>
        <v>0</v>
      </c>
      <c r="F2415" s="42">
        <f t="shared" si="731"/>
        <v>1</v>
      </c>
      <c r="G2415" s="43">
        <f t="shared" ca="1" si="736"/>
        <v>1</v>
      </c>
      <c r="H2415" s="40">
        <f ca="1">TRUNC(PRODUCT(G$10:G2414),15)</f>
        <v>1.7040824080947301</v>
      </c>
      <c r="I2415" s="40">
        <f t="shared" ca="1" si="737"/>
        <v>1.67386656201636</v>
      </c>
      <c r="J2415" s="40">
        <f t="shared" ca="1" si="738"/>
        <v>1.0180515299999999</v>
      </c>
      <c r="K2415" s="42">
        <f t="shared" si="749"/>
        <v>2.7E-2</v>
      </c>
      <c r="L2415" s="63">
        <f t="shared" si="739"/>
        <v>45736</v>
      </c>
      <c r="M2415" s="64">
        <f t="shared" si="740"/>
        <v>83</v>
      </c>
      <c r="N2415" s="44">
        <f t="shared" si="741"/>
        <v>83</v>
      </c>
      <c r="O2415" s="40">
        <f t="shared" si="742"/>
        <v>1.008813534</v>
      </c>
      <c r="P2415" s="65">
        <f t="shared" ca="1" si="743"/>
        <v>1.027024162</v>
      </c>
      <c r="Q2415" s="40">
        <f t="shared" ca="1" si="744"/>
        <v>84.782156299999997</v>
      </c>
      <c r="R2415" s="44">
        <f>IF(VLOOKUP(A2415,$Z$12:$AI$125,8)=VLOOKUP(A2414,$Z$12:$AI$125,8),0,VLOOKUP(A2415,Z$12:$AI$125,8))</f>
        <v>0</v>
      </c>
      <c r="S2415" s="45">
        <f>IF(R2415&gt;0,VLOOKUP(R2415,Y$12:$AH$125,7),0)</f>
        <v>0</v>
      </c>
      <c r="T2415" s="40">
        <f t="shared" si="745"/>
        <v>0</v>
      </c>
      <c r="U2415" s="40">
        <f t="shared" ca="1" si="746"/>
        <v>84.782156299999997</v>
      </c>
      <c r="V2415" s="46" t="str">
        <f t="shared" si="747"/>
        <v>J=</v>
      </c>
      <c r="W2415" s="47">
        <f t="shared" si="748"/>
        <v>45922</v>
      </c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35"/>
      <c r="BC2415" s="35"/>
      <c r="BD2415" s="35"/>
      <c r="BE2415" s="35"/>
      <c r="BF2415" s="35"/>
      <c r="BG2415" s="35"/>
      <c r="BH2415" s="35"/>
      <c r="BI2415" s="35"/>
      <c r="BJ2415" s="35"/>
      <c r="BK2415" s="35"/>
      <c r="BL2415" s="35"/>
      <c r="BM2415" s="35"/>
      <c r="BN2415" s="35"/>
      <c r="BO2415" s="35"/>
      <c r="BP2415" s="35"/>
      <c r="BQ2415" s="35"/>
      <c r="BR2415" s="35"/>
      <c r="BS2415" s="35"/>
      <c r="BT2415" s="35"/>
      <c r="BU2415" s="35"/>
      <c r="BV2415" s="35"/>
      <c r="BW2415" s="35"/>
      <c r="BX2415" s="35"/>
      <c r="BY2415" s="35"/>
      <c r="BZ2415" s="35"/>
      <c r="CA2415" s="35"/>
      <c r="CB2415" s="35"/>
      <c r="CC2415" s="35"/>
      <c r="CD2415" s="35"/>
      <c r="CE2415" s="35"/>
      <c r="CF2415" s="35"/>
      <c r="CG2415" s="35"/>
      <c r="CH2415" s="35"/>
      <c r="CI2415" s="35"/>
      <c r="CJ2415" s="35"/>
      <c r="CK2415" s="35"/>
      <c r="CL2415" s="35"/>
      <c r="CM2415" s="35"/>
      <c r="CN2415" s="35"/>
      <c r="CO2415" s="35"/>
      <c r="CP2415" s="35"/>
      <c r="CQ2415" s="35"/>
      <c r="CR2415" s="35"/>
      <c r="CS2415" s="35"/>
      <c r="CT2415" s="35"/>
      <c r="CU2415" s="35"/>
      <c r="CV2415" s="35"/>
      <c r="CW2415" s="35"/>
      <c r="CX2415" s="35"/>
      <c r="CY2415" s="35"/>
      <c r="CZ2415" s="35"/>
      <c r="DA2415" s="35"/>
      <c r="DB2415" s="35"/>
      <c r="DC2415" s="35"/>
      <c r="DD2415" s="35"/>
      <c r="DE2415" s="35"/>
      <c r="DF2415" s="35"/>
      <c r="DG2415" s="35"/>
      <c r="DH2415" s="35"/>
      <c r="DI2415" s="35"/>
      <c r="DJ2415" s="35"/>
      <c r="DK2415" s="35"/>
      <c r="DL2415" s="35"/>
      <c r="DM2415" s="35"/>
      <c r="DN2415" s="35"/>
      <c r="DO2415" s="35"/>
      <c r="DP2415" s="35"/>
      <c r="DQ2415" s="35"/>
      <c r="DR2415" s="35"/>
      <c r="DS2415" s="35"/>
      <c r="DT2415" s="35"/>
      <c r="DU2415" s="35"/>
      <c r="DV2415" s="35"/>
      <c r="DW2415" s="35"/>
      <c r="DX2415" s="35"/>
      <c r="DY2415" s="35"/>
      <c r="DZ2415" s="35"/>
      <c r="EA2415" s="35"/>
      <c r="EB2415" s="35"/>
      <c r="EC2415" s="35"/>
      <c r="ED2415" s="35"/>
      <c r="EE2415" s="35"/>
      <c r="EF2415" s="35"/>
      <c r="EG2415" s="35"/>
      <c r="EH2415" s="35"/>
      <c r="EI2415" s="35"/>
      <c r="EJ2415" s="35"/>
      <c r="EK2415" s="35"/>
      <c r="EL2415" s="35"/>
      <c r="EM2415" s="35"/>
      <c r="EN2415" s="35"/>
      <c r="EO2415" s="35"/>
      <c r="EP2415" s="35"/>
      <c r="EQ2415" s="35"/>
      <c r="ER2415" s="35"/>
      <c r="ES2415" s="35"/>
      <c r="ET2415" s="35"/>
      <c r="EU2415" s="35"/>
      <c r="EV2415" s="35"/>
      <c r="EW2415" s="35"/>
      <c r="EX2415" s="35"/>
      <c r="EY2415" s="35"/>
      <c r="EZ2415" s="35"/>
      <c r="FA2415" s="35"/>
      <c r="FB2415" s="35"/>
      <c r="FC2415" s="35"/>
      <c r="FD2415" s="35"/>
      <c r="FE2415" s="35"/>
      <c r="FF2415" s="35"/>
      <c r="FG2415" s="35"/>
      <c r="FH2415" s="35"/>
      <c r="FI2415" s="35"/>
      <c r="FJ2415" s="35"/>
      <c r="FK2415" s="35"/>
      <c r="FL2415" s="35"/>
      <c r="FM2415" s="35"/>
      <c r="FN2415" s="35"/>
      <c r="FO2415" s="35"/>
      <c r="FP2415" s="35"/>
      <c r="FQ2415" s="35"/>
      <c r="FR2415" s="35"/>
      <c r="FS2415" s="35"/>
      <c r="FT2415" s="35"/>
      <c r="FU2415" s="35"/>
      <c r="FV2415" s="35"/>
      <c r="FW2415" s="35"/>
      <c r="FX2415" s="35"/>
      <c r="FY2415" s="35"/>
      <c r="FZ2415" s="35"/>
    </row>
    <row r="2416" spans="1:182" x14ac:dyDescent="0.15">
      <c r="A2416" s="38">
        <f t="shared" si="732"/>
        <v>45860</v>
      </c>
      <c r="B2416" s="39" t="str">
        <f t="shared" ca="1" si="733"/>
        <v>n.d</v>
      </c>
      <c r="C2416" s="40">
        <f t="shared" si="734"/>
        <v>3137.2723529499999</v>
      </c>
      <c r="D2416" s="41">
        <f ca="1">IF(A2416&lt;$B$1,VLOOKUP(A2416,[1]DI!$A$4:$B$15000,2,FALSE),0)</f>
        <v>0</v>
      </c>
      <c r="E2416" s="40">
        <f t="shared" ca="1" si="735"/>
        <v>0</v>
      </c>
      <c r="F2416" s="42">
        <f t="shared" si="731"/>
        <v>1</v>
      </c>
      <c r="G2416" s="43">
        <f t="shared" ca="1" si="736"/>
        <v>1</v>
      </c>
      <c r="H2416" s="40">
        <f ca="1">TRUNC(PRODUCT(G$10:G2415),15)</f>
        <v>1.7040824080947301</v>
      </c>
      <c r="I2416" s="40">
        <f t="shared" ca="1" si="737"/>
        <v>1.67386656201636</v>
      </c>
      <c r="J2416" s="40">
        <f t="shared" ca="1" si="738"/>
        <v>1.0180515299999999</v>
      </c>
      <c r="K2416" s="42">
        <f t="shared" si="749"/>
        <v>2.7E-2</v>
      </c>
      <c r="L2416" s="63">
        <f t="shared" si="739"/>
        <v>45736</v>
      </c>
      <c r="M2416" s="64">
        <f t="shared" si="740"/>
        <v>84</v>
      </c>
      <c r="N2416" s="44">
        <f t="shared" si="741"/>
        <v>84</v>
      </c>
      <c r="O2416" s="40">
        <f t="shared" si="742"/>
        <v>1.0089201940000001</v>
      </c>
      <c r="P2416" s="65">
        <f t="shared" ca="1" si="743"/>
        <v>1.027132747</v>
      </c>
      <c r="Q2416" s="40">
        <f t="shared" ca="1" si="744"/>
        <v>85.122817019999999</v>
      </c>
      <c r="R2416" s="44">
        <f>IF(VLOOKUP(A2416,$Z$12:$AI$125,8)=VLOOKUP(A2415,$Z$12:$AI$125,8),0,VLOOKUP(A2416,Z$12:$AI$125,8))</f>
        <v>0</v>
      </c>
      <c r="S2416" s="45">
        <f>IF(R2416&gt;0,VLOOKUP(R2416,Y$12:$AH$125,7),0)</f>
        <v>0</v>
      </c>
      <c r="T2416" s="40">
        <f t="shared" si="745"/>
        <v>0</v>
      </c>
      <c r="U2416" s="40">
        <f t="shared" ca="1" si="746"/>
        <v>85.122817019999999</v>
      </c>
      <c r="V2416" s="46" t="str">
        <f t="shared" si="747"/>
        <v>J=</v>
      </c>
      <c r="W2416" s="47">
        <f t="shared" si="748"/>
        <v>45922</v>
      </c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35"/>
      <c r="BC2416" s="35"/>
      <c r="BD2416" s="35"/>
      <c r="BE2416" s="35"/>
      <c r="BF2416" s="35"/>
      <c r="BG2416" s="35"/>
      <c r="BH2416" s="35"/>
      <c r="BI2416" s="35"/>
      <c r="BJ2416" s="35"/>
      <c r="BK2416" s="35"/>
      <c r="BL2416" s="35"/>
      <c r="BM2416" s="35"/>
      <c r="BN2416" s="35"/>
      <c r="BO2416" s="35"/>
      <c r="BP2416" s="35"/>
      <c r="BQ2416" s="35"/>
      <c r="BR2416" s="35"/>
      <c r="BS2416" s="35"/>
      <c r="BT2416" s="35"/>
      <c r="BU2416" s="35"/>
      <c r="BV2416" s="35"/>
      <c r="BW2416" s="35"/>
      <c r="BX2416" s="35"/>
      <c r="BY2416" s="35"/>
      <c r="BZ2416" s="35"/>
      <c r="CA2416" s="35"/>
      <c r="CB2416" s="35"/>
      <c r="CC2416" s="35"/>
      <c r="CD2416" s="35"/>
      <c r="CE2416" s="35"/>
      <c r="CF2416" s="35"/>
      <c r="CG2416" s="35"/>
      <c r="CH2416" s="35"/>
      <c r="CI2416" s="35"/>
      <c r="CJ2416" s="35"/>
      <c r="CK2416" s="35"/>
      <c r="CL2416" s="35"/>
      <c r="CM2416" s="35"/>
      <c r="CN2416" s="35"/>
      <c r="CO2416" s="35"/>
      <c r="CP2416" s="35"/>
      <c r="CQ2416" s="35"/>
      <c r="CR2416" s="35"/>
      <c r="CS2416" s="35"/>
      <c r="CT2416" s="35"/>
      <c r="CU2416" s="35"/>
      <c r="CV2416" s="35"/>
      <c r="CW2416" s="35"/>
      <c r="CX2416" s="35"/>
      <c r="CY2416" s="35"/>
      <c r="CZ2416" s="35"/>
      <c r="DA2416" s="35"/>
      <c r="DB2416" s="35"/>
      <c r="DC2416" s="35"/>
      <c r="DD2416" s="35"/>
      <c r="DE2416" s="35"/>
      <c r="DF2416" s="35"/>
      <c r="DG2416" s="35"/>
      <c r="DH2416" s="35"/>
      <c r="DI2416" s="35"/>
      <c r="DJ2416" s="35"/>
      <c r="DK2416" s="35"/>
      <c r="DL2416" s="35"/>
      <c r="DM2416" s="35"/>
      <c r="DN2416" s="35"/>
      <c r="DO2416" s="35"/>
      <c r="DP2416" s="35"/>
      <c r="DQ2416" s="35"/>
      <c r="DR2416" s="35"/>
      <c r="DS2416" s="35"/>
      <c r="DT2416" s="35"/>
      <c r="DU2416" s="35"/>
      <c r="DV2416" s="35"/>
      <c r="DW2416" s="35"/>
      <c r="DX2416" s="35"/>
      <c r="DY2416" s="35"/>
      <c r="DZ2416" s="35"/>
      <c r="EA2416" s="35"/>
      <c r="EB2416" s="35"/>
      <c r="EC2416" s="35"/>
      <c r="ED2416" s="35"/>
      <c r="EE2416" s="35"/>
      <c r="EF2416" s="35"/>
      <c r="EG2416" s="35"/>
      <c r="EH2416" s="35"/>
      <c r="EI2416" s="35"/>
      <c r="EJ2416" s="35"/>
      <c r="EK2416" s="35"/>
      <c r="EL2416" s="35"/>
      <c r="EM2416" s="35"/>
      <c r="EN2416" s="35"/>
      <c r="EO2416" s="35"/>
      <c r="EP2416" s="35"/>
      <c r="EQ2416" s="35"/>
      <c r="ER2416" s="35"/>
      <c r="ES2416" s="35"/>
      <c r="ET2416" s="35"/>
      <c r="EU2416" s="35"/>
      <c r="EV2416" s="35"/>
      <c r="EW2416" s="35"/>
      <c r="EX2416" s="35"/>
      <c r="EY2416" s="35"/>
      <c r="EZ2416" s="35"/>
      <c r="FA2416" s="35"/>
      <c r="FB2416" s="35"/>
      <c r="FC2416" s="35"/>
      <c r="FD2416" s="35"/>
      <c r="FE2416" s="35"/>
      <c r="FF2416" s="35"/>
      <c r="FG2416" s="35"/>
      <c r="FH2416" s="35"/>
      <c r="FI2416" s="35"/>
      <c r="FJ2416" s="35"/>
      <c r="FK2416" s="35"/>
      <c r="FL2416" s="35"/>
      <c r="FM2416" s="35"/>
      <c r="FN2416" s="35"/>
      <c r="FO2416" s="35"/>
      <c r="FP2416" s="35"/>
      <c r="FQ2416" s="35"/>
      <c r="FR2416" s="35"/>
      <c r="FS2416" s="35"/>
      <c r="FT2416" s="35"/>
      <c r="FU2416" s="35"/>
      <c r="FV2416" s="35"/>
      <c r="FW2416" s="35"/>
      <c r="FX2416" s="35"/>
      <c r="FY2416" s="35"/>
      <c r="FZ2416" s="35"/>
    </row>
    <row r="2417" spans="1:182" x14ac:dyDescent="0.15">
      <c r="A2417" s="38">
        <f t="shared" si="732"/>
        <v>45861</v>
      </c>
      <c r="B2417" s="39" t="str">
        <f t="shared" ca="1" si="733"/>
        <v>n.d</v>
      </c>
      <c r="C2417" s="40">
        <f t="shared" si="734"/>
        <v>3137.2723529499999</v>
      </c>
      <c r="D2417" s="41">
        <f ca="1">IF(A2417&lt;$B$1,VLOOKUP(A2417,[1]DI!$A$4:$B$15000,2,FALSE),0)</f>
        <v>0</v>
      </c>
      <c r="E2417" s="40">
        <f t="shared" ca="1" si="735"/>
        <v>0</v>
      </c>
      <c r="F2417" s="42">
        <f t="shared" si="731"/>
        <v>1</v>
      </c>
      <c r="G2417" s="43">
        <f t="shared" ca="1" si="736"/>
        <v>1</v>
      </c>
      <c r="H2417" s="40">
        <f ca="1">TRUNC(PRODUCT(G$10:G2416),15)</f>
        <v>1.7040824080947301</v>
      </c>
      <c r="I2417" s="40">
        <f t="shared" ca="1" si="737"/>
        <v>1.67386656201636</v>
      </c>
      <c r="J2417" s="40">
        <f t="shared" ca="1" si="738"/>
        <v>1.0180515299999999</v>
      </c>
      <c r="K2417" s="42">
        <f t="shared" si="749"/>
        <v>2.7E-2</v>
      </c>
      <c r="L2417" s="63">
        <f t="shared" si="739"/>
        <v>45736</v>
      </c>
      <c r="M2417" s="64">
        <f t="shared" si="740"/>
        <v>85</v>
      </c>
      <c r="N2417" s="44">
        <f t="shared" si="741"/>
        <v>85</v>
      </c>
      <c r="O2417" s="40">
        <f t="shared" si="742"/>
        <v>1.009026864</v>
      </c>
      <c r="P2417" s="65">
        <f t="shared" ca="1" si="743"/>
        <v>1.027241343</v>
      </c>
      <c r="Q2417" s="40">
        <f t="shared" ca="1" si="744"/>
        <v>85.463512249999994</v>
      </c>
      <c r="R2417" s="44">
        <f>IF(VLOOKUP(A2417,$Z$12:$AI$125,8)=VLOOKUP(A2416,$Z$12:$AI$125,8),0,VLOOKUP(A2417,Z$12:$AI$125,8))</f>
        <v>0</v>
      </c>
      <c r="S2417" s="45">
        <f>IF(R2417&gt;0,VLOOKUP(R2417,Y$12:$AH$125,7),0)</f>
        <v>0</v>
      </c>
      <c r="T2417" s="40">
        <f t="shared" si="745"/>
        <v>0</v>
      </c>
      <c r="U2417" s="40">
        <f t="shared" ca="1" si="746"/>
        <v>85.463512249999994</v>
      </c>
      <c r="V2417" s="46" t="str">
        <f t="shared" si="747"/>
        <v>J=</v>
      </c>
      <c r="W2417" s="47">
        <f t="shared" si="748"/>
        <v>45922</v>
      </c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  <c r="AX2417" s="35"/>
      <c r="AY2417" s="35"/>
      <c r="AZ2417" s="35"/>
      <c r="BA2417" s="35"/>
      <c r="BB2417" s="35"/>
      <c r="BC2417" s="35"/>
      <c r="BD2417" s="35"/>
      <c r="BE2417" s="35"/>
      <c r="BF2417" s="35"/>
      <c r="BG2417" s="35"/>
      <c r="BH2417" s="35"/>
      <c r="BI2417" s="35"/>
      <c r="BJ2417" s="35"/>
      <c r="BK2417" s="35"/>
      <c r="BL2417" s="35"/>
      <c r="BM2417" s="35"/>
      <c r="BN2417" s="35"/>
      <c r="BO2417" s="35"/>
      <c r="BP2417" s="35"/>
      <c r="BQ2417" s="35"/>
      <c r="BR2417" s="35"/>
      <c r="BS2417" s="35"/>
      <c r="BT2417" s="35"/>
      <c r="BU2417" s="35"/>
      <c r="BV2417" s="35"/>
      <c r="BW2417" s="35"/>
      <c r="BX2417" s="35"/>
      <c r="BY2417" s="35"/>
      <c r="BZ2417" s="35"/>
      <c r="CA2417" s="35"/>
      <c r="CB2417" s="35"/>
      <c r="CC2417" s="35"/>
      <c r="CD2417" s="35"/>
      <c r="CE2417" s="35"/>
      <c r="CF2417" s="35"/>
      <c r="CG2417" s="35"/>
      <c r="CH2417" s="35"/>
      <c r="CI2417" s="35"/>
      <c r="CJ2417" s="35"/>
      <c r="CK2417" s="35"/>
      <c r="CL2417" s="35"/>
      <c r="CM2417" s="35"/>
      <c r="CN2417" s="35"/>
      <c r="CO2417" s="35"/>
      <c r="CP2417" s="35"/>
      <c r="CQ2417" s="35"/>
      <c r="CR2417" s="35"/>
      <c r="CS2417" s="35"/>
      <c r="CT2417" s="35"/>
      <c r="CU2417" s="35"/>
      <c r="CV2417" s="35"/>
      <c r="CW2417" s="35"/>
      <c r="CX2417" s="35"/>
      <c r="CY2417" s="35"/>
      <c r="CZ2417" s="35"/>
      <c r="DA2417" s="35"/>
      <c r="DB2417" s="35"/>
      <c r="DC2417" s="35"/>
      <c r="DD2417" s="35"/>
      <c r="DE2417" s="35"/>
      <c r="DF2417" s="35"/>
      <c r="DG2417" s="35"/>
      <c r="DH2417" s="35"/>
      <c r="DI2417" s="35"/>
      <c r="DJ2417" s="35"/>
      <c r="DK2417" s="35"/>
      <c r="DL2417" s="35"/>
      <c r="DM2417" s="35"/>
      <c r="DN2417" s="35"/>
      <c r="DO2417" s="35"/>
      <c r="DP2417" s="35"/>
      <c r="DQ2417" s="35"/>
      <c r="DR2417" s="35"/>
      <c r="DS2417" s="35"/>
      <c r="DT2417" s="35"/>
      <c r="DU2417" s="35"/>
      <c r="DV2417" s="35"/>
      <c r="DW2417" s="35"/>
      <c r="DX2417" s="35"/>
      <c r="DY2417" s="35"/>
      <c r="DZ2417" s="35"/>
      <c r="EA2417" s="35"/>
      <c r="EB2417" s="35"/>
      <c r="EC2417" s="35"/>
      <c r="ED2417" s="35"/>
      <c r="EE2417" s="35"/>
      <c r="EF2417" s="35"/>
      <c r="EG2417" s="35"/>
      <c r="EH2417" s="35"/>
      <c r="EI2417" s="35"/>
      <c r="EJ2417" s="35"/>
      <c r="EK2417" s="35"/>
      <c r="EL2417" s="35"/>
      <c r="EM2417" s="35"/>
      <c r="EN2417" s="35"/>
      <c r="EO2417" s="35"/>
      <c r="EP2417" s="35"/>
      <c r="EQ2417" s="35"/>
      <c r="ER2417" s="35"/>
      <c r="ES2417" s="35"/>
      <c r="ET2417" s="35"/>
      <c r="EU2417" s="35"/>
      <c r="EV2417" s="35"/>
      <c r="EW2417" s="35"/>
      <c r="EX2417" s="35"/>
      <c r="EY2417" s="35"/>
      <c r="EZ2417" s="35"/>
      <c r="FA2417" s="35"/>
      <c r="FB2417" s="35"/>
      <c r="FC2417" s="35"/>
      <c r="FD2417" s="35"/>
      <c r="FE2417" s="35"/>
      <c r="FF2417" s="35"/>
      <c r="FG2417" s="35"/>
      <c r="FH2417" s="35"/>
      <c r="FI2417" s="35"/>
      <c r="FJ2417" s="35"/>
      <c r="FK2417" s="35"/>
      <c r="FL2417" s="35"/>
      <c r="FM2417" s="35"/>
      <c r="FN2417" s="35"/>
      <c r="FO2417" s="35"/>
      <c r="FP2417" s="35"/>
      <c r="FQ2417" s="35"/>
      <c r="FR2417" s="35"/>
      <c r="FS2417" s="35"/>
      <c r="FT2417" s="35"/>
      <c r="FU2417" s="35"/>
      <c r="FV2417" s="35"/>
      <c r="FW2417" s="35"/>
      <c r="FX2417" s="35"/>
      <c r="FY2417" s="35"/>
      <c r="FZ2417" s="35"/>
    </row>
    <row r="2418" spans="1:182" x14ac:dyDescent="0.15">
      <c r="A2418" s="38">
        <f t="shared" si="732"/>
        <v>45862</v>
      </c>
      <c r="B2418" s="39" t="str">
        <f t="shared" ca="1" si="733"/>
        <v>n.d</v>
      </c>
      <c r="C2418" s="40">
        <f t="shared" si="734"/>
        <v>3137.2723529499999</v>
      </c>
      <c r="D2418" s="41">
        <f ca="1">IF(A2418&lt;$B$1,VLOOKUP(A2418,[1]DI!$A$4:$B$15000,2,FALSE),0)</f>
        <v>0</v>
      </c>
      <c r="E2418" s="40">
        <f t="shared" ca="1" si="735"/>
        <v>0</v>
      </c>
      <c r="F2418" s="42">
        <f t="shared" si="731"/>
        <v>1</v>
      </c>
      <c r="G2418" s="43">
        <f t="shared" ca="1" si="736"/>
        <v>1</v>
      </c>
      <c r="H2418" s="40">
        <f ca="1">TRUNC(PRODUCT(G$10:G2417),15)</f>
        <v>1.7040824080947301</v>
      </c>
      <c r="I2418" s="40">
        <f t="shared" ca="1" si="737"/>
        <v>1.67386656201636</v>
      </c>
      <c r="J2418" s="40">
        <f t="shared" ca="1" si="738"/>
        <v>1.0180515299999999</v>
      </c>
      <c r="K2418" s="42">
        <f t="shared" si="749"/>
        <v>2.7E-2</v>
      </c>
      <c r="L2418" s="63">
        <f t="shared" si="739"/>
        <v>45736</v>
      </c>
      <c r="M2418" s="64">
        <f t="shared" si="740"/>
        <v>86</v>
      </c>
      <c r="N2418" s="44">
        <f t="shared" si="741"/>
        <v>86</v>
      </c>
      <c r="O2418" s="40">
        <f t="shared" si="742"/>
        <v>1.0091335459999999</v>
      </c>
      <c r="P2418" s="65">
        <f t="shared" ca="1" si="743"/>
        <v>1.0273499500000001</v>
      </c>
      <c r="Q2418" s="40">
        <f t="shared" ca="1" si="744"/>
        <v>85.80424198</v>
      </c>
      <c r="R2418" s="44">
        <f>IF(VLOOKUP(A2418,$Z$12:$AI$125,8)=VLOOKUP(A2417,$Z$12:$AI$125,8),0,VLOOKUP(A2418,Z$12:$AI$125,8))</f>
        <v>0</v>
      </c>
      <c r="S2418" s="45">
        <f>IF(R2418&gt;0,VLOOKUP(R2418,Y$12:$AH$125,7),0)</f>
        <v>0</v>
      </c>
      <c r="T2418" s="40">
        <f t="shared" si="745"/>
        <v>0</v>
      </c>
      <c r="U2418" s="40">
        <f t="shared" ca="1" si="746"/>
        <v>85.80424198</v>
      </c>
      <c r="V2418" s="46" t="str">
        <f t="shared" si="747"/>
        <v>J=</v>
      </c>
      <c r="W2418" s="47">
        <f t="shared" si="748"/>
        <v>45922</v>
      </c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  <c r="AX2418" s="35"/>
      <c r="AY2418" s="35"/>
      <c r="AZ2418" s="35"/>
      <c r="BA2418" s="35"/>
      <c r="BB2418" s="35"/>
      <c r="BC2418" s="35"/>
      <c r="BD2418" s="35"/>
      <c r="BE2418" s="35"/>
      <c r="BF2418" s="35"/>
      <c r="BG2418" s="35"/>
      <c r="BH2418" s="35"/>
      <c r="BI2418" s="35"/>
      <c r="BJ2418" s="35"/>
      <c r="BK2418" s="35"/>
      <c r="BL2418" s="35"/>
      <c r="BM2418" s="35"/>
      <c r="BN2418" s="35"/>
      <c r="BO2418" s="35"/>
      <c r="BP2418" s="35"/>
      <c r="BQ2418" s="35"/>
      <c r="BR2418" s="35"/>
      <c r="BS2418" s="35"/>
      <c r="BT2418" s="35"/>
      <c r="BU2418" s="35"/>
      <c r="BV2418" s="35"/>
      <c r="BW2418" s="35"/>
      <c r="BX2418" s="35"/>
      <c r="BY2418" s="35"/>
      <c r="BZ2418" s="35"/>
      <c r="CA2418" s="35"/>
      <c r="CB2418" s="35"/>
      <c r="CC2418" s="35"/>
      <c r="CD2418" s="35"/>
      <c r="CE2418" s="35"/>
      <c r="CF2418" s="35"/>
      <c r="CG2418" s="35"/>
      <c r="CH2418" s="35"/>
      <c r="CI2418" s="35"/>
      <c r="CJ2418" s="35"/>
      <c r="CK2418" s="35"/>
      <c r="CL2418" s="35"/>
      <c r="CM2418" s="35"/>
      <c r="CN2418" s="35"/>
      <c r="CO2418" s="35"/>
      <c r="CP2418" s="35"/>
      <c r="CQ2418" s="35"/>
      <c r="CR2418" s="35"/>
      <c r="CS2418" s="35"/>
      <c r="CT2418" s="35"/>
      <c r="CU2418" s="35"/>
      <c r="CV2418" s="35"/>
      <c r="CW2418" s="35"/>
      <c r="CX2418" s="35"/>
      <c r="CY2418" s="35"/>
      <c r="CZ2418" s="35"/>
      <c r="DA2418" s="35"/>
      <c r="DB2418" s="35"/>
      <c r="DC2418" s="35"/>
      <c r="DD2418" s="35"/>
      <c r="DE2418" s="35"/>
      <c r="DF2418" s="35"/>
      <c r="DG2418" s="35"/>
      <c r="DH2418" s="35"/>
      <c r="DI2418" s="35"/>
      <c r="DJ2418" s="35"/>
      <c r="DK2418" s="35"/>
      <c r="DL2418" s="35"/>
      <c r="DM2418" s="35"/>
      <c r="DN2418" s="35"/>
      <c r="DO2418" s="35"/>
      <c r="DP2418" s="35"/>
      <c r="DQ2418" s="35"/>
      <c r="DR2418" s="35"/>
      <c r="DS2418" s="35"/>
      <c r="DT2418" s="35"/>
      <c r="DU2418" s="35"/>
      <c r="DV2418" s="35"/>
      <c r="DW2418" s="35"/>
      <c r="DX2418" s="35"/>
      <c r="DY2418" s="35"/>
      <c r="DZ2418" s="35"/>
      <c r="EA2418" s="35"/>
      <c r="EB2418" s="35"/>
      <c r="EC2418" s="35"/>
      <c r="ED2418" s="35"/>
      <c r="EE2418" s="35"/>
      <c r="EF2418" s="35"/>
      <c r="EG2418" s="35"/>
      <c r="EH2418" s="35"/>
      <c r="EI2418" s="35"/>
      <c r="EJ2418" s="35"/>
      <c r="EK2418" s="35"/>
      <c r="EL2418" s="35"/>
      <c r="EM2418" s="35"/>
      <c r="EN2418" s="35"/>
      <c r="EO2418" s="35"/>
      <c r="EP2418" s="35"/>
      <c r="EQ2418" s="35"/>
      <c r="ER2418" s="35"/>
      <c r="ES2418" s="35"/>
      <c r="ET2418" s="35"/>
      <c r="EU2418" s="35"/>
      <c r="EV2418" s="35"/>
      <c r="EW2418" s="35"/>
      <c r="EX2418" s="35"/>
      <c r="EY2418" s="35"/>
      <c r="EZ2418" s="35"/>
      <c r="FA2418" s="35"/>
      <c r="FB2418" s="35"/>
      <c r="FC2418" s="35"/>
      <c r="FD2418" s="35"/>
      <c r="FE2418" s="35"/>
      <c r="FF2418" s="35"/>
      <c r="FG2418" s="35"/>
      <c r="FH2418" s="35"/>
      <c r="FI2418" s="35"/>
      <c r="FJ2418" s="35"/>
      <c r="FK2418" s="35"/>
      <c r="FL2418" s="35"/>
      <c r="FM2418" s="35"/>
      <c r="FN2418" s="35"/>
      <c r="FO2418" s="35"/>
      <c r="FP2418" s="35"/>
      <c r="FQ2418" s="35"/>
      <c r="FR2418" s="35"/>
      <c r="FS2418" s="35"/>
      <c r="FT2418" s="35"/>
      <c r="FU2418" s="35"/>
      <c r="FV2418" s="35"/>
      <c r="FW2418" s="35"/>
      <c r="FX2418" s="35"/>
      <c r="FY2418" s="35"/>
      <c r="FZ2418" s="35"/>
    </row>
    <row r="2419" spans="1:182" x14ac:dyDescent="0.15">
      <c r="A2419" s="38">
        <f t="shared" si="732"/>
        <v>45863</v>
      </c>
      <c r="B2419" s="39" t="str">
        <f t="shared" ca="1" si="733"/>
        <v>n.d</v>
      </c>
      <c r="C2419" s="40">
        <f t="shared" si="734"/>
        <v>3137.2723529499999</v>
      </c>
      <c r="D2419" s="41">
        <f ca="1">IF(A2419&lt;$B$1,VLOOKUP(A2419,[1]DI!$A$4:$B$15000,2,FALSE),0)</f>
        <v>0</v>
      </c>
      <c r="E2419" s="40">
        <f t="shared" ca="1" si="735"/>
        <v>0</v>
      </c>
      <c r="F2419" s="42">
        <f t="shared" si="731"/>
        <v>1</v>
      </c>
      <c r="G2419" s="43">
        <f t="shared" ca="1" si="736"/>
        <v>1</v>
      </c>
      <c r="H2419" s="40">
        <f ca="1">TRUNC(PRODUCT(G$10:G2418),15)</f>
        <v>1.7040824080947301</v>
      </c>
      <c r="I2419" s="40">
        <f t="shared" ca="1" si="737"/>
        <v>1.67386656201636</v>
      </c>
      <c r="J2419" s="40">
        <f t="shared" ca="1" si="738"/>
        <v>1.0180515299999999</v>
      </c>
      <c r="K2419" s="42">
        <f t="shared" si="749"/>
        <v>2.7E-2</v>
      </c>
      <c r="L2419" s="63">
        <f t="shared" si="739"/>
        <v>45736</v>
      </c>
      <c r="M2419" s="64">
        <f t="shared" si="740"/>
        <v>87</v>
      </c>
      <c r="N2419" s="44">
        <f t="shared" si="741"/>
        <v>87</v>
      </c>
      <c r="O2419" s="40">
        <f t="shared" si="742"/>
        <v>1.0092402389999999</v>
      </c>
      <c r="P2419" s="65">
        <f t="shared" ca="1" si="743"/>
        <v>1.027458569</v>
      </c>
      <c r="Q2419" s="40">
        <f t="shared" ca="1" si="744"/>
        <v>86.145009369999997</v>
      </c>
      <c r="R2419" s="44">
        <f>IF(VLOOKUP(A2419,$Z$12:$AI$125,8)=VLOOKUP(A2418,$Z$12:$AI$125,8),0,VLOOKUP(A2419,Z$12:$AI$125,8))</f>
        <v>0</v>
      </c>
      <c r="S2419" s="45">
        <f>IF(R2419&gt;0,VLOOKUP(R2419,Y$12:$AH$125,7),0)</f>
        <v>0</v>
      </c>
      <c r="T2419" s="40">
        <f t="shared" si="745"/>
        <v>0</v>
      </c>
      <c r="U2419" s="40">
        <f t="shared" ca="1" si="746"/>
        <v>86.145009369999997</v>
      </c>
      <c r="V2419" s="46" t="str">
        <f t="shared" si="747"/>
        <v>J=</v>
      </c>
      <c r="W2419" s="47">
        <f t="shared" si="748"/>
        <v>45922</v>
      </c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  <c r="AX2419" s="35"/>
      <c r="AY2419" s="35"/>
      <c r="AZ2419" s="35"/>
      <c r="BA2419" s="35"/>
      <c r="BB2419" s="35"/>
      <c r="BC2419" s="35"/>
      <c r="BD2419" s="35"/>
      <c r="BE2419" s="35"/>
      <c r="BF2419" s="35"/>
      <c r="BG2419" s="35"/>
      <c r="BH2419" s="35"/>
      <c r="BI2419" s="35"/>
      <c r="BJ2419" s="35"/>
      <c r="BK2419" s="35"/>
      <c r="BL2419" s="35"/>
      <c r="BM2419" s="35"/>
      <c r="BN2419" s="35"/>
      <c r="BO2419" s="35"/>
      <c r="BP2419" s="35"/>
      <c r="BQ2419" s="35"/>
      <c r="BR2419" s="35"/>
      <c r="BS2419" s="35"/>
      <c r="BT2419" s="35"/>
      <c r="BU2419" s="35"/>
      <c r="BV2419" s="35"/>
      <c r="BW2419" s="35"/>
      <c r="BX2419" s="35"/>
      <c r="BY2419" s="35"/>
      <c r="BZ2419" s="35"/>
      <c r="CA2419" s="35"/>
      <c r="CB2419" s="35"/>
      <c r="CC2419" s="35"/>
      <c r="CD2419" s="35"/>
      <c r="CE2419" s="35"/>
      <c r="CF2419" s="35"/>
      <c r="CG2419" s="35"/>
      <c r="CH2419" s="35"/>
      <c r="CI2419" s="35"/>
      <c r="CJ2419" s="35"/>
      <c r="CK2419" s="35"/>
      <c r="CL2419" s="35"/>
      <c r="CM2419" s="35"/>
      <c r="CN2419" s="35"/>
      <c r="CO2419" s="35"/>
      <c r="CP2419" s="35"/>
      <c r="CQ2419" s="35"/>
      <c r="CR2419" s="35"/>
      <c r="CS2419" s="35"/>
      <c r="CT2419" s="35"/>
      <c r="CU2419" s="35"/>
      <c r="CV2419" s="35"/>
      <c r="CW2419" s="35"/>
      <c r="CX2419" s="35"/>
      <c r="CY2419" s="35"/>
      <c r="CZ2419" s="35"/>
      <c r="DA2419" s="35"/>
      <c r="DB2419" s="35"/>
      <c r="DC2419" s="35"/>
      <c r="DD2419" s="35"/>
      <c r="DE2419" s="35"/>
      <c r="DF2419" s="35"/>
      <c r="DG2419" s="35"/>
      <c r="DH2419" s="35"/>
      <c r="DI2419" s="35"/>
      <c r="DJ2419" s="35"/>
      <c r="DK2419" s="35"/>
      <c r="DL2419" s="35"/>
      <c r="DM2419" s="35"/>
      <c r="DN2419" s="35"/>
      <c r="DO2419" s="35"/>
      <c r="DP2419" s="35"/>
      <c r="DQ2419" s="35"/>
      <c r="DR2419" s="35"/>
      <c r="DS2419" s="35"/>
      <c r="DT2419" s="35"/>
      <c r="DU2419" s="35"/>
      <c r="DV2419" s="35"/>
      <c r="DW2419" s="35"/>
      <c r="DX2419" s="35"/>
      <c r="DY2419" s="35"/>
      <c r="DZ2419" s="35"/>
      <c r="EA2419" s="35"/>
      <c r="EB2419" s="35"/>
      <c r="EC2419" s="35"/>
      <c r="ED2419" s="35"/>
      <c r="EE2419" s="35"/>
      <c r="EF2419" s="35"/>
      <c r="EG2419" s="35"/>
      <c r="EH2419" s="35"/>
      <c r="EI2419" s="35"/>
      <c r="EJ2419" s="35"/>
      <c r="EK2419" s="35"/>
      <c r="EL2419" s="35"/>
      <c r="EM2419" s="35"/>
      <c r="EN2419" s="35"/>
      <c r="EO2419" s="35"/>
      <c r="EP2419" s="35"/>
      <c r="EQ2419" s="35"/>
      <c r="ER2419" s="35"/>
      <c r="ES2419" s="35"/>
      <c r="ET2419" s="35"/>
      <c r="EU2419" s="35"/>
      <c r="EV2419" s="35"/>
      <c r="EW2419" s="35"/>
      <c r="EX2419" s="35"/>
      <c r="EY2419" s="35"/>
      <c r="EZ2419" s="35"/>
      <c r="FA2419" s="35"/>
      <c r="FB2419" s="35"/>
      <c r="FC2419" s="35"/>
      <c r="FD2419" s="35"/>
      <c r="FE2419" s="35"/>
      <c r="FF2419" s="35"/>
      <c r="FG2419" s="35"/>
      <c r="FH2419" s="35"/>
      <c r="FI2419" s="35"/>
      <c r="FJ2419" s="35"/>
      <c r="FK2419" s="35"/>
      <c r="FL2419" s="35"/>
      <c r="FM2419" s="35"/>
      <c r="FN2419" s="35"/>
      <c r="FO2419" s="35"/>
      <c r="FP2419" s="35"/>
      <c r="FQ2419" s="35"/>
      <c r="FR2419" s="35"/>
      <c r="FS2419" s="35"/>
      <c r="FT2419" s="35"/>
      <c r="FU2419" s="35"/>
      <c r="FV2419" s="35"/>
      <c r="FW2419" s="35"/>
      <c r="FX2419" s="35"/>
      <c r="FY2419" s="35"/>
      <c r="FZ2419" s="35"/>
    </row>
    <row r="2420" spans="1:182" x14ac:dyDescent="0.15">
      <c r="A2420" s="38">
        <f t="shared" si="732"/>
        <v>45864</v>
      </c>
      <c r="B2420" s="39" t="str">
        <f t="shared" ca="1" si="733"/>
        <v>n.d</v>
      </c>
      <c r="C2420" s="40">
        <f t="shared" si="734"/>
        <v>3137.2723529499999</v>
      </c>
      <c r="D2420" s="41">
        <f ca="1">IF(A2420&lt;$B$1,VLOOKUP(A2420,[1]DI!$A$4:$B$15000,2,FALSE),0)</f>
        <v>0</v>
      </c>
      <c r="E2420" s="40">
        <f t="shared" ca="1" si="735"/>
        <v>0</v>
      </c>
      <c r="F2420" s="42">
        <f t="shared" si="731"/>
        <v>1</v>
      </c>
      <c r="G2420" s="43">
        <f t="shared" ca="1" si="736"/>
        <v>1</v>
      </c>
      <c r="H2420" s="40">
        <f ca="1">TRUNC(PRODUCT(G$10:G2419),15)</f>
        <v>1.7040824080947301</v>
      </c>
      <c r="I2420" s="40">
        <f t="shared" ca="1" si="737"/>
        <v>1.67386656201636</v>
      </c>
      <c r="J2420" s="40">
        <f t="shared" ca="1" si="738"/>
        <v>1.0180515299999999</v>
      </c>
      <c r="K2420" s="42">
        <f t="shared" si="749"/>
        <v>2.7E-2</v>
      </c>
      <c r="L2420" s="63">
        <f t="shared" si="739"/>
        <v>45736</v>
      </c>
      <c r="M2420" s="64">
        <f t="shared" si="740"/>
        <v>87</v>
      </c>
      <c r="N2420" s="44">
        <f t="shared" si="741"/>
        <v>88</v>
      </c>
      <c r="O2420" s="40">
        <f t="shared" si="742"/>
        <v>1.009346944</v>
      </c>
      <c r="P2420" s="65">
        <f t="shared" ca="1" si="743"/>
        <v>1.0275672010000001</v>
      </c>
      <c r="Q2420" s="40">
        <f t="shared" ca="1" si="744"/>
        <v>86.485817539999999</v>
      </c>
      <c r="R2420" s="44">
        <f>IF(VLOOKUP(A2420,$Z$12:$AI$125,8)=VLOOKUP(A2419,$Z$12:$AI$125,8),0,VLOOKUP(A2420,Z$12:$AI$125,8))</f>
        <v>0</v>
      </c>
      <c r="S2420" s="45">
        <f>IF(R2420&gt;0,VLOOKUP(R2420,Y$12:$AH$125,7),0)</f>
        <v>0</v>
      </c>
      <c r="T2420" s="40">
        <f t="shared" si="745"/>
        <v>0</v>
      </c>
      <c r="U2420" s="40">
        <f t="shared" ca="1" si="746"/>
        <v>86.485817539999999</v>
      </c>
      <c r="V2420" s="46" t="str">
        <f t="shared" si="747"/>
        <v>J=</v>
      </c>
      <c r="W2420" s="47">
        <f t="shared" si="748"/>
        <v>45922</v>
      </c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  <c r="AX2420" s="35"/>
      <c r="AY2420" s="35"/>
      <c r="AZ2420" s="35"/>
      <c r="BA2420" s="35"/>
      <c r="BB2420" s="35"/>
      <c r="BC2420" s="35"/>
      <c r="BD2420" s="35"/>
      <c r="BE2420" s="35"/>
      <c r="BF2420" s="35"/>
      <c r="BG2420" s="35"/>
      <c r="BH2420" s="35"/>
      <c r="BI2420" s="35"/>
      <c r="BJ2420" s="35"/>
      <c r="BK2420" s="35"/>
      <c r="BL2420" s="35"/>
      <c r="BM2420" s="35"/>
      <c r="BN2420" s="35"/>
      <c r="BO2420" s="35"/>
      <c r="BP2420" s="35"/>
      <c r="BQ2420" s="35"/>
      <c r="BR2420" s="35"/>
      <c r="BS2420" s="35"/>
      <c r="BT2420" s="35"/>
      <c r="BU2420" s="35"/>
      <c r="BV2420" s="35"/>
      <c r="BW2420" s="35"/>
      <c r="BX2420" s="35"/>
      <c r="BY2420" s="35"/>
      <c r="BZ2420" s="35"/>
      <c r="CA2420" s="35"/>
      <c r="CB2420" s="35"/>
      <c r="CC2420" s="35"/>
      <c r="CD2420" s="35"/>
      <c r="CE2420" s="35"/>
      <c r="CF2420" s="35"/>
      <c r="CG2420" s="35"/>
      <c r="CH2420" s="35"/>
      <c r="CI2420" s="35"/>
      <c r="CJ2420" s="35"/>
      <c r="CK2420" s="35"/>
      <c r="CL2420" s="35"/>
      <c r="CM2420" s="35"/>
      <c r="CN2420" s="35"/>
      <c r="CO2420" s="35"/>
      <c r="CP2420" s="35"/>
      <c r="CQ2420" s="35"/>
      <c r="CR2420" s="35"/>
      <c r="CS2420" s="35"/>
      <c r="CT2420" s="35"/>
      <c r="CU2420" s="35"/>
      <c r="CV2420" s="35"/>
      <c r="CW2420" s="35"/>
      <c r="CX2420" s="35"/>
      <c r="CY2420" s="35"/>
      <c r="CZ2420" s="35"/>
      <c r="DA2420" s="35"/>
      <c r="DB2420" s="35"/>
      <c r="DC2420" s="35"/>
      <c r="DD2420" s="35"/>
      <c r="DE2420" s="35"/>
      <c r="DF2420" s="35"/>
      <c r="DG2420" s="35"/>
      <c r="DH2420" s="35"/>
      <c r="DI2420" s="35"/>
      <c r="DJ2420" s="35"/>
      <c r="DK2420" s="35"/>
      <c r="DL2420" s="35"/>
      <c r="DM2420" s="35"/>
      <c r="DN2420" s="35"/>
      <c r="DO2420" s="35"/>
      <c r="DP2420" s="35"/>
      <c r="DQ2420" s="35"/>
      <c r="DR2420" s="35"/>
      <c r="DS2420" s="35"/>
      <c r="DT2420" s="35"/>
      <c r="DU2420" s="35"/>
      <c r="DV2420" s="35"/>
      <c r="DW2420" s="35"/>
      <c r="DX2420" s="35"/>
      <c r="DY2420" s="35"/>
      <c r="DZ2420" s="35"/>
      <c r="EA2420" s="35"/>
      <c r="EB2420" s="35"/>
      <c r="EC2420" s="35"/>
      <c r="ED2420" s="35"/>
      <c r="EE2420" s="35"/>
      <c r="EF2420" s="35"/>
      <c r="EG2420" s="35"/>
      <c r="EH2420" s="35"/>
      <c r="EI2420" s="35"/>
      <c r="EJ2420" s="35"/>
      <c r="EK2420" s="35"/>
      <c r="EL2420" s="35"/>
      <c r="EM2420" s="35"/>
      <c r="EN2420" s="35"/>
      <c r="EO2420" s="35"/>
      <c r="EP2420" s="35"/>
      <c r="EQ2420" s="35"/>
      <c r="ER2420" s="35"/>
      <c r="ES2420" s="35"/>
      <c r="ET2420" s="35"/>
      <c r="EU2420" s="35"/>
      <c r="EV2420" s="35"/>
      <c r="EW2420" s="35"/>
      <c r="EX2420" s="35"/>
      <c r="EY2420" s="35"/>
      <c r="EZ2420" s="35"/>
      <c r="FA2420" s="35"/>
      <c r="FB2420" s="35"/>
      <c r="FC2420" s="35"/>
      <c r="FD2420" s="35"/>
      <c r="FE2420" s="35"/>
      <c r="FF2420" s="35"/>
      <c r="FG2420" s="35"/>
      <c r="FH2420" s="35"/>
      <c r="FI2420" s="35"/>
      <c r="FJ2420" s="35"/>
      <c r="FK2420" s="35"/>
      <c r="FL2420" s="35"/>
      <c r="FM2420" s="35"/>
      <c r="FN2420" s="35"/>
      <c r="FO2420" s="35"/>
      <c r="FP2420" s="35"/>
      <c r="FQ2420" s="35"/>
      <c r="FR2420" s="35"/>
      <c r="FS2420" s="35"/>
      <c r="FT2420" s="35"/>
      <c r="FU2420" s="35"/>
      <c r="FV2420" s="35"/>
      <c r="FW2420" s="35"/>
      <c r="FX2420" s="35"/>
      <c r="FY2420" s="35"/>
      <c r="FZ2420" s="35"/>
    </row>
    <row r="2421" spans="1:182" x14ac:dyDescent="0.15">
      <c r="A2421" s="38">
        <f t="shared" si="732"/>
        <v>45865</v>
      </c>
      <c r="B2421" s="39" t="str">
        <f t="shared" ca="1" si="733"/>
        <v>n.d</v>
      </c>
      <c r="C2421" s="40">
        <f t="shared" si="734"/>
        <v>3137.2723529499999</v>
      </c>
      <c r="D2421" s="41">
        <f ca="1">IF(A2421&lt;$B$1,VLOOKUP(A2421,[1]DI!$A$4:$B$15000,2,FALSE),0)</f>
        <v>0</v>
      </c>
      <c r="E2421" s="40">
        <f t="shared" ca="1" si="735"/>
        <v>0</v>
      </c>
      <c r="F2421" s="42">
        <f t="shared" si="731"/>
        <v>1</v>
      </c>
      <c r="G2421" s="43">
        <f t="shared" ca="1" si="736"/>
        <v>1</v>
      </c>
      <c r="H2421" s="40">
        <f ca="1">TRUNC(PRODUCT(G$10:G2420),15)</f>
        <v>1.7040824080947301</v>
      </c>
      <c r="I2421" s="40">
        <f t="shared" ca="1" si="737"/>
        <v>1.67386656201636</v>
      </c>
      <c r="J2421" s="40">
        <f t="shared" ca="1" si="738"/>
        <v>1.0180515299999999</v>
      </c>
      <c r="K2421" s="42">
        <f t="shared" si="749"/>
        <v>2.7E-2</v>
      </c>
      <c r="L2421" s="63">
        <f t="shared" si="739"/>
        <v>45736</v>
      </c>
      <c r="M2421" s="64">
        <f t="shared" si="740"/>
        <v>87</v>
      </c>
      <c r="N2421" s="44">
        <f t="shared" si="741"/>
        <v>88</v>
      </c>
      <c r="O2421" s="40">
        <f t="shared" si="742"/>
        <v>1.009346944</v>
      </c>
      <c r="P2421" s="65">
        <f t="shared" ca="1" si="743"/>
        <v>1.0275672010000001</v>
      </c>
      <c r="Q2421" s="40">
        <f t="shared" ca="1" si="744"/>
        <v>86.485817539999999</v>
      </c>
      <c r="R2421" s="44">
        <f>IF(VLOOKUP(A2421,$Z$12:$AI$125,8)=VLOOKUP(A2420,$Z$12:$AI$125,8),0,VLOOKUP(A2421,Z$12:$AI$125,8))</f>
        <v>0</v>
      </c>
      <c r="S2421" s="45">
        <f>IF(R2421&gt;0,VLOOKUP(R2421,Y$12:$AH$125,7),0)</f>
        <v>0</v>
      </c>
      <c r="T2421" s="40">
        <f t="shared" si="745"/>
        <v>0</v>
      </c>
      <c r="U2421" s="40">
        <f t="shared" ca="1" si="746"/>
        <v>86.485817539999999</v>
      </c>
      <c r="V2421" s="46" t="str">
        <f t="shared" si="747"/>
        <v>J=</v>
      </c>
      <c r="W2421" s="47">
        <f t="shared" si="748"/>
        <v>45922</v>
      </c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  <c r="AX2421" s="35"/>
      <c r="AY2421" s="35"/>
      <c r="AZ2421" s="35"/>
      <c r="BA2421" s="35"/>
      <c r="BB2421" s="35"/>
      <c r="BC2421" s="35"/>
      <c r="BD2421" s="35"/>
      <c r="BE2421" s="35"/>
      <c r="BF2421" s="35"/>
      <c r="BG2421" s="35"/>
      <c r="BH2421" s="35"/>
      <c r="BI2421" s="35"/>
      <c r="BJ2421" s="35"/>
      <c r="BK2421" s="35"/>
      <c r="BL2421" s="35"/>
      <c r="BM2421" s="35"/>
      <c r="BN2421" s="35"/>
      <c r="BO2421" s="35"/>
      <c r="BP2421" s="35"/>
      <c r="BQ2421" s="35"/>
      <c r="BR2421" s="35"/>
      <c r="BS2421" s="35"/>
      <c r="BT2421" s="35"/>
      <c r="BU2421" s="35"/>
      <c r="BV2421" s="35"/>
      <c r="BW2421" s="35"/>
      <c r="BX2421" s="35"/>
      <c r="BY2421" s="35"/>
      <c r="BZ2421" s="35"/>
      <c r="CA2421" s="35"/>
      <c r="CB2421" s="35"/>
      <c r="CC2421" s="35"/>
      <c r="CD2421" s="35"/>
      <c r="CE2421" s="35"/>
      <c r="CF2421" s="35"/>
      <c r="CG2421" s="35"/>
      <c r="CH2421" s="35"/>
      <c r="CI2421" s="35"/>
      <c r="CJ2421" s="35"/>
      <c r="CK2421" s="35"/>
      <c r="CL2421" s="35"/>
      <c r="CM2421" s="35"/>
      <c r="CN2421" s="35"/>
      <c r="CO2421" s="35"/>
      <c r="CP2421" s="35"/>
      <c r="CQ2421" s="35"/>
      <c r="CR2421" s="35"/>
      <c r="CS2421" s="35"/>
      <c r="CT2421" s="35"/>
      <c r="CU2421" s="35"/>
      <c r="CV2421" s="35"/>
      <c r="CW2421" s="35"/>
      <c r="CX2421" s="35"/>
      <c r="CY2421" s="35"/>
      <c r="CZ2421" s="35"/>
      <c r="DA2421" s="35"/>
      <c r="DB2421" s="35"/>
      <c r="DC2421" s="35"/>
      <c r="DD2421" s="35"/>
      <c r="DE2421" s="35"/>
      <c r="DF2421" s="35"/>
      <c r="DG2421" s="35"/>
      <c r="DH2421" s="35"/>
      <c r="DI2421" s="35"/>
      <c r="DJ2421" s="35"/>
      <c r="DK2421" s="35"/>
      <c r="DL2421" s="35"/>
      <c r="DM2421" s="35"/>
      <c r="DN2421" s="35"/>
      <c r="DO2421" s="35"/>
      <c r="DP2421" s="35"/>
      <c r="DQ2421" s="35"/>
      <c r="DR2421" s="35"/>
      <c r="DS2421" s="35"/>
      <c r="DT2421" s="35"/>
      <c r="DU2421" s="35"/>
      <c r="DV2421" s="35"/>
      <c r="DW2421" s="35"/>
      <c r="DX2421" s="35"/>
      <c r="DY2421" s="35"/>
      <c r="DZ2421" s="35"/>
      <c r="EA2421" s="35"/>
      <c r="EB2421" s="35"/>
      <c r="EC2421" s="35"/>
      <c r="ED2421" s="35"/>
      <c r="EE2421" s="35"/>
      <c r="EF2421" s="35"/>
      <c r="EG2421" s="35"/>
      <c r="EH2421" s="35"/>
      <c r="EI2421" s="35"/>
      <c r="EJ2421" s="35"/>
      <c r="EK2421" s="35"/>
      <c r="EL2421" s="35"/>
      <c r="EM2421" s="35"/>
      <c r="EN2421" s="35"/>
      <c r="EO2421" s="35"/>
      <c r="EP2421" s="35"/>
      <c r="EQ2421" s="35"/>
      <c r="ER2421" s="35"/>
      <c r="ES2421" s="35"/>
      <c r="ET2421" s="35"/>
      <c r="EU2421" s="35"/>
      <c r="EV2421" s="35"/>
      <c r="EW2421" s="35"/>
      <c r="EX2421" s="35"/>
      <c r="EY2421" s="35"/>
      <c r="EZ2421" s="35"/>
      <c r="FA2421" s="35"/>
      <c r="FB2421" s="35"/>
      <c r="FC2421" s="35"/>
      <c r="FD2421" s="35"/>
      <c r="FE2421" s="35"/>
      <c r="FF2421" s="35"/>
      <c r="FG2421" s="35"/>
      <c r="FH2421" s="35"/>
      <c r="FI2421" s="35"/>
      <c r="FJ2421" s="35"/>
      <c r="FK2421" s="35"/>
      <c r="FL2421" s="35"/>
      <c r="FM2421" s="35"/>
      <c r="FN2421" s="35"/>
      <c r="FO2421" s="35"/>
      <c r="FP2421" s="35"/>
      <c r="FQ2421" s="35"/>
      <c r="FR2421" s="35"/>
      <c r="FS2421" s="35"/>
      <c r="FT2421" s="35"/>
      <c r="FU2421" s="35"/>
      <c r="FV2421" s="35"/>
      <c r="FW2421" s="35"/>
      <c r="FX2421" s="35"/>
      <c r="FY2421" s="35"/>
      <c r="FZ2421" s="35"/>
    </row>
    <row r="2422" spans="1:182" x14ac:dyDescent="0.15">
      <c r="A2422" s="38">
        <f t="shared" si="732"/>
        <v>45866</v>
      </c>
      <c r="B2422" s="39" t="str">
        <f t="shared" ca="1" si="733"/>
        <v>n.d</v>
      </c>
      <c r="C2422" s="40">
        <f t="shared" si="734"/>
        <v>3137.2723529499999</v>
      </c>
      <c r="D2422" s="41">
        <f ca="1">IF(A2422&lt;$B$1,VLOOKUP(A2422,[1]DI!$A$4:$B$15000,2,FALSE),0)</f>
        <v>0</v>
      </c>
      <c r="E2422" s="40">
        <f t="shared" ca="1" si="735"/>
        <v>0</v>
      </c>
      <c r="F2422" s="42">
        <f t="shared" si="731"/>
        <v>1</v>
      </c>
      <c r="G2422" s="43">
        <f t="shared" ca="1" si="736"/>
        <v>1</v>
      </c>
      <c r="H2422" s="40">
        <f ca="1">TRUNC(PRODUCT(G$10:G2421),15)</f>
        <v>1.7040824080947301</v>
      </c>
      <c r="I2422" s="40">
        <f t="shared" ca="1" si="737"/>
        <v>1.67386656201636</v>
      </c>
      <c r="J2422" s="40">
        <f t="shared" ca="1" si="738"/>
        <v>1.0180515299999999</v>
      </c>
      <c r="K2422" s="42">
        <f t="shared" si="749"/>
        <v>2.7E-2</v>
      </c>
      <c r="L2422" s="63">
        <f t="shared" si="739"/>
        <v>45736</v>
      </c>
      <c r="M2422" s="64">
        <f t="shared" si="740"/>
        <v>88</v>
      </c>
      <c r="N2422" s="44">
        <f t="shared" si="741"/>
        <v>88</v>
      </c>
      <c r="O2422" s="40">
        <f t="shared" si="742"/>
        <v>1.009346944</v>
      </c>
      <c r="P2422" s="65">
        <f t="shared" ca="1" si="743"/>
        <v>1.0275672010000001</v>
      </c>
      <c r="Q2422" s="40">
        <f t="shared" ca="1" si="744"/>
        <v>86.485817539999999</v>
      </c>
      <c r="R2422" s="44">
        <f>IF(VLOOKUP(A2422,$Z$12:$AI$125,8)=VLOOKUP(A2421,$Z$12:$AI$125,8),0,VLOOKUP(A2422,Z$12:$AI$125,8))</f>
        <v>0</v>
      </c>
      <c r="S2422" s="45">
        <f>IF(R2422&gt;0,VLOOKUP(R2422,Y$12:$AH$125,7),0)</f>
        <v>0</v>
      </c>
      <c r="T2422" s="40">
        <f t="shared" si="745"/>
        <v>0</v>
      </c>
      <c r="U2422" s="40">
        <f t="shared" ca="1" si="746"/>
        <v>86.485817539999999</v>
      </c>
      <c r="V2422" s="46" t="str">
        <f t="shared" si="747"/>
        <v>J=</v>
      </c>
      <c r="W2422" s="47">
        <f t="shared" si="748"/>
        <v>45922</v>
      </c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  <c r="AX2422" s="35"/>
      <c r="AY2422" s="35"/>
      <c r="AZ2422" s="35"/>
      <c r="BA2422" s="35"/>
      <c r="BB2422" s="35"/>
      <c r="BC2422" s="35"/>
      <c r="BD2422" s="35"/>
      <c r="BE2422" s="35"/>
      <c r="BF2422" s="35"/>
      <c r="BG2422" s="35"/>
      <c r="BH2422" s="35"/>
      <c r="BI2422" s="35"/>
      <c r="BJ2422" s="35"/>
      <c r="BK2422" s="35"/>
      <c r="BL2422" s="35"/>
      <c r="BM2422" s="35"/>
      <c r="BN2422" s="35"/>
      <c r="BO2422" s="35"/>
      <c r="BP2422" s="35"/>
      <c r="BQ2422" s="35"/>
      <c r="BR2422" s="35"/>
      <c r="BS2422" s="35"/>
      <c r="BT2422" s="35"/>
      <c r="BU2422" s="35"/>
      <c r="BV2422" s="35"/>
      <c r="BW2422" s="35"/>
      <c r="BX2422" s="35"/>
      <c r="BY2422" s="35"/>
      <c r="BZ2422" s="35"/>
      <c r="CA2422" s="35"/>
      <c r="CB2422" s="35"/>
      <c r="CC2422" s="35"/>
      <c r="CD2422" s="35"/>
      <c r="CE2422" s="35"/>
      <c r="CF2422" s="35"/>
      <c r="CG2422" s="35"/>
      <c r="CH2422" s="35"/>
      <c r="CI2422" s="35"/>
      <c r="CJ2422" s="35"/>
      <c r="CK2422" s="35"/>
      <c r="CL2422" s="35"/>
      <c r="CM2422" s="35"/>
      <c r="CN2422" s="35"/>
      <c r="CO2422" s="35"/>
      <c r="CP2422" s="35"/>
      <c r="CQ2422" s="35"/>
      <c r="CR2422" s="35"/>
      <c r="CS2422" s="35"/>
      <c r="CT2422" s="35"/>
      <c r="CU2422" s="35"/>
      <c r="CV2422" s="35"/>
      <c r="CW2422" s="35"/>
      <c r="CX2422" s="35"/>
      <c r="CY2422" s="35"/>
      <c r="CZ2422" s="35"/>
      <c r="DA2422" s="35"/>
      <c r="DB2422" s="35"/>
      <c r="DC2422" s="35"/>
      <c r="DD2422" s="35"/>
      <c r="DE2422" s="35"/>
      <c r="DF2422" s="35"/>
      <c r="DG2422" s="35"/>
      <c r="DH2422" s="35"/>
      <c r="DI2422" s="35"/>
      <c r="DJ2422" s="35"/>
      <c r="DK2422" s="35"/>
      <c r="DL2422" s="35"/>
      <c r="DM2422" s="35"/>
      <c r="DN2422" s="35"/>
      <c r="DO2422" s="35"/>
      <c r="DP2422" s="35"/>
      <c r="DQ2422" s="35"/>
      <c r="DR2422" s="35"/>
      <c r="DS2422" s="35"/>
      <c r="DT2422" s="35"/>
      <c r="DU2422" s="35"/>
      <c r="DV2422" s="35"/>
      <c r="DW2422" s="35"/>
      <c r="DX2422" s="35"/>
      <c r="DY2422" s="35"/>
      <c r="DZ2422" s="35"/>
      <c r="EA2422" s="35"/>
      <c r="EB2422" s="35"/>
      <c r="EC2422" s="35"/>
      <c r="ED2422" s="35"/>
      <c r="EE2422" s="35"/>
      <c r="EF2422" s="35"/>
      <c r="EG2422" s="35"/>
      <c r="EH2422" s="35"/>
      <c r="EI2422" s="35"/>
      <c r="EJ2422" s="35"/>
      <c r="EK2422" s="35"/>
      <c r="EL2422" s="35"/>
      <c r="EM2422" s="35"/>
      <c r="EN2422" s="35"/>
      <c r="EO2422" s="35"/>
      <c r="EP2422" s="35"/>
      <c r="EQ2422" s="35"/>
      <c r="ER2422" s="35"/>
      <c r="ES2422" s="35"/>
      <c r="ET2422" s="35"/>
      <c r="EU2422" s="35"/>
      <c r="EV2422" s="35"/>
      <c r="EW2422" s="35"/>
      <c r="EX2422" s="35"/>
      <c r="EY2422" s="35"/>
      <c r="EZ2422" s="35"/>
      <c r="FA2422" s="35"/>
      <c r="FB2422" s="35"/>
      <c r="FC2422" s="35"/>
      <c r="FD2422" s="35"/>
      <c r="FE2422" s="35"/>
      <c r="FF2422" s="35"/>
      <c r="FG2422" s="35"/>
      <c r="FH2422" s="35"/>
      <c r="FI2422" s="35"/>
      <c r="FJ2422" s="35"/>
      <c r="FK2422" s="35"/>
      <c r="FL2422" s="35"/>
      <c r="FM2422" s="35"/>
      <c r="FN2422" s="35"/>
      <c r="FO2422" s="35"/>
      <c r="FP2422" s="35"/>
      <c r="FQ2422" s="35"/>
      <c r="FR2422" s="35"/>
      <c r="FS2422" s="35"/>
      <c r="FT2422" s="35"/>
      <c r="FU2422" s="35"/>
      <c r="FV2422" s="35"/>
      <c r="FW2422" s="35"/>
      <c r="FX2422" s="35"/>
      <c r="FY2422" s="35"/>
      <c r="FZ2422" s="35"/>
    </row>
    <row r="2423" spans="1:182" x14ac:dyDescent="0.15">
      <c r="A2423" s="38">
        <f t="shared" si="732"/>
        <v>45867</v>
      </c>
      <c r="B2423" s="39" t="str">
        <f t="shared" ca="1" si="733"/>
        <v>n.d</v>
      </c>
      <c r="C2423" s="40">
        <f t="shared" si="734"/>
        <v>3137.2723529499999</v>
      </c>
      <c r="D2423" s="41">
        <f ca="1">IF(A2423&lt;$B$1,VLOOKUP(A2423,[1]DI!$A$4:$B$15000,2,FALSE),0)</f>
        <v>0</v>
      </c>
      <c r="E2423" s="40">
        <f t="shared" ca="1" si="735"/>
        <v>0</v>
      </c>
      <c r="F2423" s="42">
        <f t="shared" si="731"/>
        <v>1</v>
      </c>
      <c r="G2423" s="43">
        <f t="shared" ca="1" si="736"/>
        <v>1</v>
      </c>
      <c r="H2423" s="40">
        <f ca="1">TRUNC(PRODUCT(G$10:G2422),15)</f>
        <v>1.7040824080947301</v>
      </c>
      <c r="I2423" s="40">
        <f t="shared" ca="1" si="737"/>
        <v>1.67386656201636</v>
      </c>
      <c r="J2423" s="40">
        <f t="shared" ca="1" si="738"/>
        <v>1.0180515299999999</v>
      </c>
      <c r="K2423" s="42">
        <f t="shared" si="749"/>
        <v>2.7E-2</v>
      </c>
      <c r="L2423" s="63">
        <f t="shared" si="739"/>
        <v>45736</v>
      </c>
      <c r="M2423" s="64">
        <f t="shared" si="740"/>
        <v>89</v>
      </c>
      <c r="N2423" s="44">
        <f t="shared" si="741"/>
        <v>89</v>
      </c>
      <c r="O2423" s="40">
        <f t="shared" si="742"/>
        <v>1.0094536599999999</v>
      </c>
      <c r="P2423" s="65">
        <f t="shared" ca="1" si="743"/>
        <v>1.0276758429999999</v>
      </c>
      <c r="Q2423" s="40">
        <f t="shared" ca="1" si="744"/>
        <v>86.826657080000004</v>
      </c>
      <c r="R2423" s="44">
        <f>IF(VLOOKUP(A2423,$Z$12:$AI$125,8)=VLOOKUP(A2422,$Z$12:$AI$125,8),0,VLOOKUP(A2423,Z$12:$AI$125,8))</f>
        <v>0</v>
      </c>
      <c r="S2423" s="45">
        <f>IF(R2423&gt;0,VLOOKUP(R2423,Y$12:$AH$125,7),0)</f>
        <v>0</v>
      </c>
      <c r="T2423" s="40">
        <f t="shared" si="745"/>
        <v>0</v>
      </c>
      <c r="U2423" s="40">
        <f t="shared" ca="1" si="746"/>
        <v>86.826657080000004</v>
      </c>
      <c r="V2423" s="46" t="str">
        <f t="shared" si="747"/>
        <v>J=</v>
      </c>
      <c r="W2423" s="47">
        <f t="shared" si="748"/>
        <v>45922</v>
      </c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35"/>
      <c r="BD2423" s="35"/>
      <c r="BE2423" s="35"/>
      <c r="BF2423" s="35"/>
      <c r="BG2423" s="35"/>
      <c r="BH2423" s="35"/>
      <c r="BI2423" s="35"/>
      <c r="BJ2423" s="35"/>
      <c r="BK2423" s="35"/>
      <c r="BL2423" s="35"/>
      <c r="BM2423" s="35"/>
      <c r="BN2423" s="35"/>
      <c r="BO2423" s="35"/>
      <c r="BP2423" s="35"/>
      <c r="BQ2423" s="35"/>
      <c r="BR2423" s="35"/>
      <c r="BS2423" s="35"/>
      <c r="BT2423" s="35"/>
      <c r="BU2423" s="35"/>
      <c r="BV2423" s="35"/>
      <c r="BW2423" s="35"/>
      <c r="BX2423" s="35"/>
      <c r="BY2423" s="35"/>
      <c r="BZ2423" s="35"/>
      <c r="CA2423" s="35"/>
      <c r="CB2423" s="35"/>
      <c r="CC2423" s="35"/>
      <c r="CD2423" s="35"/>
      <c r="CE2423" s="35"/>
      <c r="CF2423" s="35"/>
      <c r="CG2423" s="35"/>
      <c r="CH2423" s="35"/>
      <c r="CI2423" s="35"/>
      <c r="CJ2423" s="35"/>
      <c r="CK2423" s="35"/>
      <c r="CL2423" s="35"/>
      <c r="CM2423" s="35"/>
      <c r="CN2423" s="35"/>
      <c r="CO2423" s="35"/>
      <c r="CP2423" s="35"/>
      <c r="CQ2423" s="35"/>
      <c r="CR2423" s="35"/>
      <c r="CS2423" s="35"/>
      <c r="CT2423" s="35"/>
      <c r="CU2423" s="35"/>
      <c r="CV2423" s="35"/>
      <c r="CW2423" s="35"/>
      <c r="CX2423" s="35"/>
      <c r="CY2423" s="35"/>
      <c r="CZ2423" s="35"/>
      <c r="DA2423" s="35"/>
      <c r="DB2423" s="35"/>
      <c r="DC2423" s="35"/>
      <c r="DD2423" s="35"/>
      <c r="DE2423" s="35"/>
      <c r="DF2423" s="35"/>
      <c r="DG2423" s="35"/>
      <c r="DH2423" s="35"/>
      <c r="DI2423" s="35"/>
      <c r="DJ2423" s="35"/>
      <c r="DK2423" s="35"/>
      <c r="DL2423" s="35"/>
      <c r="DM2423" s="35"/>
      <c r="DN2423" s="35"/>
      <c r="DO2423" s="35"/>
      <c r="DP2423" s="35"/>
      <c r="DQ2423" s="35"/>
      <c r="DR2423" s="35"/>
      <c r="DS2423" s="35"/>
      <c r="DT2423" s="35"/>
      <c r="DU2423" s="35"/>
      <c r="DV2423" s="35"/>
      <c r="DW2423" s="35"/>
      <c r="DX2423" s="35"/>
      <c r="DY2423" s="35"/>
      <c r="DZ2423" s="35"/>
      <c r="EA2423" s="35"/>
      <c r="EB2423" s="35"/>
      <c r="EC2423" s="35"/>
      <c r="ED2423" s="35"/>
      <c r="EE2423" s="35"/>
      <c r="EF2423" s="35"/>
      <c r="EG2423" s="35"/>
      <c r="EH2423" s="35"/>
      <c r="EI2423" s="35"/>
      <c r="EJ2423" s="35"/>
      <c r="EK2423" s="35"/>
      <c r="EL2423" s="35"/>
      <c r="EM2423" s="35"/>
      <c r="EN2423" s="35"/>
      <c r="EO2423" s="35"/>
      <c r="EP2423" s="35"/>
      <c r="EQ2423" s="35"/>
      <c r="ER2423" s="35"/>
      <c r="ES2423" s="35"/>
      <c r="ET2423" s="35"/>
      <c r="EU2423" s="35"/>
      <c r="EV2423" s="35"/>
      <c r="EW2423" s="35"/>
      <c r="EX2423" s="35"/>
      <c r="EY2423" s="35"/>
      <c r="EZ2423" s="35"/>
      <c r="FA2423" s="35"/>
      <c r="FB2423" s="35"/>
      <c r="FC2423" s="35"/>
      <c r="FD2423" s="35"/>
      <c r="FE2423" s="35"/>
      <c r="FF2423" s="35"/>
      <c r="FG2423" s="35"/>
      <c r="FH2423" s="35"/>
      <c r="FI2423" s="35"/>
      <c r="FJ2423" s="35"/>
      <c r="FK2423" s="35"/>
      <c r="FL2423" s="35"/>
      <c r="FM2423" s="35"/>
      <c r="FN2423" s="35"/>
      <c r="FO2423" s="35"/>
      <c r="FP2423" s="35"/>
      <c r="FQ2423" s="35"/>
      <c r="FR2423" s="35"/>
      <c r="FS2423" s="35"/>
      <c r="FT2423" s="35"/>
      <c r="FU2423" s="35"/>
      <c r="FV2423" s="35"/>
      <c r="FW2423" s="35"/>
      <c r="FX2423" s="35"/>
      <c r="FY2423" s="35"/>
      <c r="FZ2423" s="35"/>
    </row>
    <row r="2424" spans="1:182" x14ac:dyDescent="0.15">
      <c r="A2424" s="38">
        <f t="shared" si="732"/>
        <v>45868</v>
      </c>
      <c r="B2424" s="39" t="str">
        <f t="shared" ca="1" si="733"/>
        <v>n.d</v>
      </c>
      <c r="C2424" s="40">
        <f t="shared" si="734"/>
        <v>3137.2723529499999</v>
      </c>
      <c r="D2424" s="41">
        <f ca="1">IF(A2424&lt;$B$1,VLOOKUP(A2424,[1]DI!$A$4:$B$15000,2,FALSE),0)</f>
        <v>0</v>
      </c>
      <c r="E2424" s="40">
        <f t="shared" ca="1" si="735"/>
        <v>0</v>
      </c>
      <c r="F2424" s="42">
        <f t="shared" si="731"/>
        <v>1</v>
      </c>
      <c r="G2424" s="43">
        <f t="shared" ca="1" si="736"/>
        <v>1</v>
      </c>
      <c r="H2424" s="40">
        <f ca="1">TRUNC(PRODUCT(G$10:G2423),15)</f>
        <v>1.7040824080947301</v>
      </c>
      <c r="I2424" s="40">
        <f t="shared" ca="1" si="737"/>
        <v>1.67386656201636</v>
      </c>
      <c r="J2424" s="40">
        <f t="shared" ca="1" si="738"/>
        <v>1.0180515299999999</v>
      </c>
      <c r="K2424" s="42">
        <f t="shared" si="749"/>
        <v>2.7E-2</v>
      </c>
      <c r="L2424" s="63">
        <f t="shared" si="739"/>
        <v>45736</v>
      </c>
      <c r="M2424" s="64">
        <f t="shared" si="740"/>
        <v>90</v>
      </c>
      <c r="N2424" s="44">
        <f t="shared" si="741"/>
        <v>90</v>
      </c>
      <c r="O2424" s="40">
        <f t="shared" si="742"/>
        <v>1.0095603870000001</v>
      </c>
      <c r="P2424" s="65">
        <f t="shared" ca="1" si="743"/>
        <v>1.0277844970000001</v>
      </c>
      <c r="Q2424" s="40">
        <f t="shared" ca="1" si="744"/>
        <v>87.167534270000004</v>
      </c>
      <c r="R2424" s="44">
        <f>IF(VLOOKUP(A2424,$Z$12:$AI$125,8)=VLOOKUP(A2423,$Z$12:$AI$125,8),0,VLOOKUP(A2424,Z$12:$AI$125,8))</f>
        <v>0</v>
      </c>
      <c r="S2424" s="45">
        <f>IF(R2424&gt;0,VLOOKUP(R2424,Y$12:$AH$125,7),0)</f>
        <v>0</v>
      </c>
      <c r="T2424" s="40">
        <f t="shared" si="745"/>
        <v>0</v>
      </c>
      <c r="U2424" s="40">
        <f t="shared" ca="1" si="746"/>
        <v>87.167534270000004</v>
      </c>
      <c r="V2424" s="46" t="str">
        <f t="shared" si="747"/>
        <v>J=</v>
      </c>
      <c r="W2424" s="47">
        <f t="shared" si="748"/>
        <v>45922</v>
      </c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35"/>
      <c r="BC2424" s="35"/>
      <c r="BD2424" s="35"/>
      <c r="BE2424" s="35"/>
      <c r="BF2424" s="35"/>
      <c r="BG2424" s="35"/>
      <c r="BH2424" s="35"/>
      <c r="BI2424" s="35"/>
      <c r="BJ2424" s="35"/>
      <c r="BK2424" s="35"/>
      <c r="BL2424" s="35"/>
      <c r="BM2424" s="35"/>
      <c r="BN2424" s="35"/>
      <c r="BO2424" s="35"/>
      <c r="BP2424" s="35"/>
      <c r="BQ2424" s="35"/>
      <c r="BR2424" s="35"/>
      <c r="BS2424" s="35"/>
      <c r="BT2424" s="35"/>
      <c r="BU2424" s="35"/>
      <c r="BV2424" s="35"/>
      <c r="BW2424" s="35"/>
      <c r="BX2424" s="35"/>
      <c r="BY2424" s="35"/>
      <c r="BZ2424" s="35"/>
      <c r="CA2424" s="35"/>
      <c r="CB2424" s="35"/>
      <c r="CC2424" s="35"/>
      <c r="CD2424" s="35"/>
      <c r="CE2424" s="35"/>
      <c r="CF2424" s="35"/>
      <c r="CG2424" s="35"/>
      <c r="CH2424" s="35"/>
      <c r="CI2424" s="35"/>
      <c r="CJ2424" s="35"/>
      <c r="CK2424" s="35"/>
      <c r="CL2424" s="35"/>
      <c r="CM2424" s="35"/>
      <c r="CN2424" s="35"/>
      <c r="CO2424" s="35"/>
      <c r="CP2424" s="35"/>
      <c r="CQ2424" s="35"/>
      <c r="CR2424" s="35"/>
      <c r="CS2424" s="35"/>
      <c r="CT2424" s="35"/>
      <c r="CU2424" s="35"/>
      <c r="CV2424" s="35"/>
      <c r="CW2424" s="35"/>
      <c r="CX2424" s="35"/>
      <c r="CY2424" s="35"/>
      <c r="CZ2424" s="35"/>
      <c r="DA2424" s="35"/>
      <c r="DB2424" s="35"/>
      <c r="DC2424" s="35"/>
      <c r="DD2424" s="35"/>
      <c r="DE2424" s="35"/>
      <c r="DF2424" s="35"/>
      <c r="DG2424" s="35"/>
      <c r="DH2424" s="35"/>
      <c r="DI2424" s="35"/>
      <c r="DJ2424" s="35"/>
      <c r="DK2424" s="35"/>
      <c r="DL2424" s="35"/>
      <c r="DM2424" s="35"/>
      <c r="DN2424" s="35"/>
      <c r="DO2424" s="35"/>
      <c r="DP2424" s="35"/>
      <c r="DQ2424" s="35"/>
      <c r="DR2424" s="35"/>
      <c r="DS2424" s="35"/>
      <c r="DT2424" s="35"/>
      <c r="DU2424" s="35"/>
      <c r="DV2424" s="35"/>
      <c r="DW2424" s="35"/>
      <c r="DX2424" s="35"/>
      <c r="DY2424" s="35"/>
      <c r="DZ2424" s="35"/>
      <c r="EA2424" s="35"/>
      <c r="EB2424" s="35"/>
      <c r="EC2424" s="35"/>
      <c r="ED2424" s="35"/>
      <c r="EE2424" s="35"/>
      <c r="EF2424" s="35"/>
      <c r="EG2424" s="35"/>
      <c r="EH2424" s="35"/>
      <c r="EI2424" s="35"/>
      <c r="EJ2424" s="35"/>
      <c r="EK2424" s="35"/>
      <c r="EL2424" s="35"/>
      <c r="EM2424" s="35"/>
      <c r="EN2424" s="35"/>
      <c r="EO2424" s="35"/>
      <c r="EP2424" s="35"/>
      <c r="EQ2424" s="35"/>
      <c r="ER2424" s="35"/>
      <c r="ES2424" s="35"/>
      <c r="ET2424" s="35"/>
      <c r="EU2424" s="35"/>
      <c r="EV2424" s="35"/>
      <c r="EW2424" s="35"/>
      <c r="EX2424" s="35"/>
      <c r="EY2424" s="35"/>
      <c r="EZ2424" s="35"/>
      <c r="FA2424" s="35"/>
      <c r="FB2424" s="35"/>
      <c r="FC2424" s="35"/>
      <c r="FD2424" s="35"/>
      <c r="FE2424" s="35"/>
      <c r="FF2424" s="35"/>
      <c r="FG2424" s="35"/>
      <c r="FH2424" s="35"/>
      <c r="FI2424" s="35"/>
      <c r="FJ2424" s="35"/>
      <c r="FK2424" s="35"/>
      <c r="FL2424" s="35"/>
      <c r="FM2424" s="35"/>
      <c r="FN2424" s="35"/>
      <c r="FO2424" s="35"/>
      <c r="FP2424" s="35"/>
      <c r="FQ2424" s="35"/>
      <c r="FR2424" s="35"/>
      <c r="FS2424" s="35"/>
      <c r="FT2424" s="35"/>
      <c r="FU2424" s="35"/>
      <c r="FV2424" s="35"/>
      <c r="FW2424" s="35"/>
      <c r="FX2424" s="35"/>
      <c r="FY2424" s="35"/>
      <c r="FZ2424" s="35"/>
    </row>
    <row r="2425" spans="1:182" x14ac:dyDescent="0.15">
      <c r="A2425" s="38">
        <f t="shared" si="732"/>
        <v>45869</v>
      </c>
      <c r="B2425" s="39" t="str">
        <f t="shared" ca="1" si="733"/>
        <v>n.d</v>
      </c>
      <c r="C2425" s="40">
        <f t="shared" si="734"/>
        <v>3137.2723529499999</v>
      </c>
      <c r="D2425" s="41">
        <f ca="1">IF(A2425&lt;$B$1,VLOOKUP(A2425,[1]DI!$A$4:$B$15000,2,FALSE),0)</f>
        <v>0</v>
      </c>
      <c r="E2425" s="40">
        <f t="shared" ca="1" si="735"/>
        <v>0</v>
      </c>
      <c r="F2425" s="42">
        <f t="shared" si="731"/>
        <v>1</v>
      </c>
      <c r="G2425" s="43">
        <f t="shared" ca="1" si="736"/>
        <v>1</v>
      </c>
      <c r="H2425" s="40">
        <f ca="1">TRUNC(PRODUCT(G$10:G2424),15)</f>
        <v>1.7040824080947301</v>
      </c>
      <c r="I2425" s="40">
        <f t="shared" ca="1" si="737"/>
        <v>1.67386656201636</v>
      </c>
      <c r="J2425" s="40">
        <f t="shared" ca="1" si="738"/>
        <v>1.0180515299999999</v>
      </c>
      <c r="K2425" s="42">
        <f t="shared" si="749"/>
        <v>2.7E-2</v>
      </c>
      <c r="L2425" s="63">
        <f t="shared" si="739"/>
        <v>45736</v>
      </c>
      <c r="M2425" s="64">
        <f t="shared" si="740"/>
        <v>91</v>
      </c>
      <c r="N2425" s="44">
        <f t="shared" si="741"/>
        <v>91</v>
      </c>
      <c r="O2425" s="40">
        <f t="shared" si="742"/>
        <v>1.009667125</v>
      </c>
      <c r="P2425" s="65">
        <f t="shared" ca="1" si="743"/>
        <v>1.0278931609999999</v>
      </c>
      <c r="Q2425" s="40">
        <f t="shared" ca="1" si="744"/>
        <v>87.508442840000001</v>
      </c>
      <c r="R2425" s="44">
        <f>IF(VLOOKUP(A2425,$Z$12:$AI$125,8)=VLOOKUP(A2424,$Z$12:$AI$125,8),0,VLOOKUP(A2425,Z$12:$AI$125,8))</f>
        <v>0</v>
      </c>
      <c r="S2425" s="45">
        <f>IF(R2425&gt;0,VLOOKUP(R2425,Y$12:$AH$125,7),0)</f>
        <v>0</v>
      </c>
      <c r="T2425" s="40">
        <f t="shared" si="745"/>
        <v>0</v>
      </c>
      <c r="U2425" s="40">
        <f t="shared" ca="1" si="746"/>
        <v>87.508442840000001</v>
      </c>
      <c r="V2425" s="46" t="str">
        <f t="shared" si="747"/>
        <v>J=</v>
      </c>
      <c r="W2425" s="47">
        <f t="shared" si="748"/>
        <v>45922</v>
      </c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  <c r="AX2425" s="35"/>
      <c r="AY2425" s="35"/>
      <c r="AZ2425" s="35"/>
      <c r="BA2425" s="35"/>
      <c r="BB2425" s="35"/>
      <c r="BC2425" s="35"/>
      <c r="BD2425" s="35"/>
      <c r="BE2425" s="35"/>
      <c r="BF2425" s="35"/>
      <c r="BG2425" s="35"/>
      <c r="BH2425" s="35"/>
      <c r="BI2425" s="35"/>
      <c r="BJ2425" s="35"/>
      <c r="BK2425" s="35"/>
      <c r="BL2425" s="35"/>
      <c r="BM2425" s="35"/>
      <c r="BN2425" s="35"/>
      <c r="BO2425" s="35"/>
      <c r="BP2425" s="35"/>
      <c r="BQ2425" s="35"/>
      <c r="BR2425" s="35"/>
      <c r="BS2425" s="35"/>
      <c r="BT2425" s="35"/>
      <c r="BU2425" s="35"/>
      <c r="BV2425" s="35"/>
      <c r="BW2425" s="35"/>
      <c r="BX2425" s="35"/>
      <c r="BY2425" s="35"/>
      <c r="BZ2425" s="35"/>
      <c r="CA2425" s="35"/>
      <c r="CB2425" s="35"/>
      <c r="CC2425" s="35"/>
      <c r="CD2425" s="35"/>
      <c r="CE2425" s="35"/>
      <c r="CF2425" s="35"/>
      <c r="CG2425" s="35"/>
      <c r="CH2425" s="35"/>
      <c r="CI2425" s="35"/>
      <c r="CJ2425" s="35"/>
      <c r="CK2425" s="35"/>
      <c r="CL2425" s="35"/>
      <c r="CM2425" s="35"/>
      <c r="CN2425" s="35"/>
      <c r="CO2425" s="35"/>
      <c r="CP2425" s="35"/>
      <c r="CQ2425" s="35"/>
      <c r="CR2425" s="35"/>
      <c r="CS2425" s="35"/>
      <c r="CT2425" s="35"/>
      <c r="CU2425" s="35"/>
      <c r="CV2425" s="35"/>
      <c r="CW2425" s="35"/>
      <c r="CX2425" s="35"/>
      <c r="CY2425" s="35"/>
      <c r="CZ2425" s="35"/>
      <c r="DA2425" s="35"/>
      <c r="DB2425" s="35"/>
      <c r="DC2425" s="35"/>
      <c r="DD2425" s="35"/>
      <c r="DE2425" s="35"/>
      <c r="DF2425" s="35"/>
      <c r="DG2425" s="35"/>
      <c r="DH2425" s="35"/>
      <c r="DI2425" s="35"/>
      <c r="DJ2425" s="35"/>
      <c r="DK2425" s="35"/>
      <c r="DL2425" s="35"/>
      <c r="DM2425" s="35"/>
      <c r="DN2425" s="35"/>
      <c r="DO2425" s="35"/>
      <c r="DP2425" s="35"/>
      <c r="DQ2425" s="35"/>
      <c r="DR2425" s="35"/>
      <c r="DS2425" s="35"/>
      <c r="DT2425" s="35"/>
      <c r="DU2425" s="35"/>
      <c r="DV2425" s="35"/>
      <c r="DW2425" s="35"/>
      <c r="DX2425" s="35"/>
      <c r="DY2425" s="35"/>
      <c r="DZ2425" s="35"/>
      <c r="EA2425" s="35"/>
      <c r="EB2425" s="35"/>
      <c r="EC2425" s="35"/>
      <c r="ED2425" s="35"/>
      <c r="EE2425" s="35"/>
      <c r="EF2425" s="35"/>
      <c r="EG2425" s="35"/>
      <c r="EH2425" s="35"/>
      <c r="EI2425" s="35"/>
      <c r="EJ2425" s="35"/>
      <c r="EK2425" s="35"/>
      <c r="EL2425" s="35"/>
      <c r="EM2425" s="35"/>
      <c r="EN2425" s="35"/>
      <c r="EO2425" s="35"/>
      <c r="EP2425" s="35"/>
      <c r="EQ2425" s="35"/>
      <c r="ER2425" s="35"/>
      <c r="ES2425" s="35"/>
      <c r="ET2425" s="35"/>
      <c r="EU2425" s="35"/>
      <c r="EV2425" s="35"/>
      <c r="EW2425" s="35"/>
      <c r="EX2425" s="35"/>
      <c r="EY2425" s="35"/>
      <c r="EZ2425" s="35"/>
      <c r="FA2425" s="35"/>
      <c r="FB2425" s="35"/>
      <c r="FC2425" s="35"/>
      <c r="FD2425" s="35"/>
      <c r="FE2425" s="35"/>
      <c r="FF2425" s="35"/>
      <c r="FG2425" s="35"/>
      <c r="FH2425" s="35"/>
      <c r="FI2425" s="35"/>
      <c r="FJ2425" s="35"/>
      <c r="FK2425" s="35"/>
      <c r="FL2425" s="35"/>
      <c r="FM2425" s="35"/>
      <c r="FN2425" s="35"/>
      <c r="FO2425" s="35"/>
      <c r="FP2425" s="35"/>
      <c r="FQ2425" s="35"/>
      <c r="FR2425" s="35"/>
      <c r="FS2425" s="35"/>
      <c r="FT2425" s="35"/>
      <c r="FU2425" s="35"/>
      <c r="FV2425" s="35"/>
      <c r="FW2425" s="35"/>
      <c r="FX2425" s="35"/>
      <c r="FY2425" s="35"/>
      <c r="FZ2425" s="35"/>
    </row>
    <row r="2426" spans="1:182" x14ac:dyDescent="0.15">
      <c r="A2426" s="38">
        <f t="shared" si="732"/>
        <v>45870</v>
      </c>
      <c r="B2426" s="39" t="str">
        <f t="shared" ca="1" si="733"/>
        <v>n.d</v>
      </c>
      <c r="C2426" s="40">
        <f t="shared" si="734"/>
        <v>3137.2723529499999</v>
      </c>
      <c r="D2426" s="41">
        <f ca="1">IF(A2426&lt;$B$1,VLOOKUP(A2426,[1]DI!$A$4:$B$15000,2,FALSE),0)</f>
        <v>0</v>
      </c>
      <c r="E2426" s="40">
        <f t="shared" ca="1" si="735"/>
        <v>0</v>
      </c>
      <c r="F2426" s="42">
        <f t="shared" si="731"/>
        <v>1</v>
      </c>
      <c r="G2426" s="43">
        <f t="shared" ca="1" si="736"/>
        <v>1</v>
      </c>
      <c r="H2426" s="40">
        <f ca="1">TRUNC(PRODUCT(G$10:G2425),15)</f>
        <v>1.7040824080947301</v>
      </c>
      <c r="I2426" s="40">
        <f t="shared" ca="1" si="737"/>
        <v>1.67386656201636</v>
      </c>
      <c r="J2426" s="40">
        <f t="shared" ca="1" si="738"/>
        <v>1.0180515299999999</v>
      </c>
      <c r="K2426" s="42">
        <f t="shared" si="749"/>
        <v>2.7E-2</v>
      </c>
      <c r="L2426" s="63">
        <f t="shared" si="739"/>
        <v>45736</v>
      </c>
      <c r="M2426" s="64">
        <f t="shared" si="740"/>
        <v>92</v>
      </c>
      <c r="N2426" s="44">
        <f t="shared" si="741"/>
        <v>92</v>
      </c>
      <c r="O2426" s="40">
        <f t="shared" si="742"/>
        <v>1.009773875</v>
      </c>
      <c r="P2426" s="65">
        <f t="shared" ca="1" si="743"/>
        <v>1.028001838</v>
      </c>
      <c r="Q2426" s="40">
        <f t="shared" ca="1" si="744"/>
        <v>87.849392179999995</v>
      </c>
      <c r="R2426" s="44">
        <f>IF(VLOOKUP(A2426,$Z$12:$AI$125,8)=VLOOKUP(A2425,$Z$12:$AI$125,8),0,VLOOKUP(A2426,Z$12:$AI$125,8))</f>
        <v>0</v>
      </c>
      <c r="S2426" s="45">
        <f>IF(R2426&gt;0,VLOOKUP(R2426,Y$12:$AH$125,7),0)</f>
        <v>0</v>
      </c>
      <c r="T2426" s="40">
        <f t="shared" si="745"/>
        <v>0</v>
      </c>
      <c r="U2426" s="40">
        <f t="shared" ca="1" si="746"/>
        <v>87.849392179999995</v>
      </c>
      <c r="V2426" s="46" t="str">
        <f t="shared" si="747"/>
        <v>J=</v>
      </c>
      <c r="W2426" s="47">
        <f t="shared" si="748"/>
        <v>45922</v>
      </c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35"/>
      <c r="BD2426" s="35"/>
      <c r="BE2426" s="35"/>
      <c r="BF2426" s="35"/>
      <c r="BG2426" s="35"/>
      <c r="BH2426" s="35"/>
      <c r="BI2426" s="35"/>
      <c r="BJ2426" s="35"/>
      <c r="BK2426" s="35"/>
      <c r="BL2426" s="35"/>
      <c r="BM2426" s="35"/>
      <c r="BN2426" s="35"/>
      <c r="BO2426" s="35"/>
      <c r="BP2426" s="35"/>
      <c r="BQ2426" s="35"/>
      <c r="BR2426" s="35"/>
      <c r="BS2426" s="35"/>
      <c r="BT2426" s="35"/>
      <c r="BU2426" s="35"/>
      <c r="BV2426" s="35"/>
      <c r="BW2426" s="35"/>
      <c r="BX2426" s="35"/>
      <c r="BY2426" s="35"/>
      <c r="BZ2426" s="35"/>
      <c r="CA2426" s="35"/>
      <c r="CB2426" s="35"/>
      <c r="CC2426" s="35"/>
      <c r="CD2426" s="35"/>
      <c r="CE2426" s="35"/>
      <c r="CF2426" s="35"/>
      <c r="CG2426" s="35"/>
      <c r="CH2426" s="35"/>
      <c r="CI2426" s="35"/>
      <c r="CJ2426" s="35"/>
      <c r="CK2426" s="35"/>
      <c r="CL2426" s="35"/>
      <c r="CM2426" s="35"/>
      <c r="CN2426" s="35"/>
      <c r="CO2426" s="35"/>
      <c r="CP2426" s="35"/>
      <c r="CQ2426" s="35"/>
      <c r="CR2426" s="35"/>
      <c r="CS2426" s="35"/>
      <c r="CT2426" s="35"/>
      <c r="CU2426" s="35"/>
      <c r="CV2426" s="35"/>
      <c r="CW2426" s="35"/>
      <c r="CX2426" s="35"/>
      <c r="CY2426" s="35"/>
      <c r="CZ2426" s="35"/>
      <c r="DA2426" s="35"/>
      <c r="DB2426" s="35"/>
      <c r="DC2426" s="35"/>
      <c r="DD2426" s="35"/>
      <c r="DE2426" s="35"/>
      <c r="DF2426" s="35"/>
      <c r="DG2426" s="35"/>
      <c r="DH2426" s="35"/>
      <c r="DI2426" s="35"/>
      <c r="DJ2426" s="35"/>
      <c r="DK2426" s="35"/>
      <c r="DL2426" s="35"/>
      <c r="DM2426" s="35"/>
      <c r="DN2426" s="35"/>
      <c r="DO2426" s="35"/>
      <c r="DP2426" s="35"/>
      <c r="DQ2426" s="35"/>
      <c r="DR2426" s="35"/>
      <c r="DS2426" s="35"/>
      <c r="DT2426" s="35"/>
      <c r="DU2426" s="35"/>
      <c r="DV2426" s="35"/>
      <c r="DW2426" s="35"/>
      <c r="DX2426" s="35"/>
      <c r="DY2426" s="35"/>
      <c r="DZ2426" s="35"/>
      <c r="EA2426" s="35"/>
      <c r="EB2426" s="35"/>
      <c r="EC2426" s="35"/>
      <c r="ED2426" s="35"/>
      <c r="EE2426" s="35"/>
      <c r="EF2426" s="35"/>
      <c r="EG2426" s="35"/>
      <c r="EH2426" s="35"/>
      <c r="EI2426" s="35"/>
      <c r="EJ2426" s="35"/>
      <c r="EK2426" s="35"/>
      <c r="EL2426" s="35"/>
      <c r="EM2426" s="35"/>
      <c r="EN2426" s="35"/>
      <c r="EO2426" s="35"/>
      <c r="EP2426" s="35"/>
      <c r="EQ2426" s="35"/>
      <c r="ER2426" s="35"/>
      <c r="ES2426" s="35"/>
      <c r="ET2426" s="35"/>
      <c r="EU2426" s="35"/>
      <c r="EV2426" s="35"/>
      <c r="EW2426" s="35"/>
      <c r="EX2426" s="35"/>
      <c r="EY2426" s="35"/>
      <c r="EZ2426" s="35"/>
      <c r="FA2426" s="35"/>
      <c r="FB2426" s="35"/>
      <c r="FC2426" s="35"/>
      <c r="FD2426" s="35"/>
      <c r="FE2426" s="35"/>
      <c r="FF2426" s="35"/>
      <c r="FG2426" s="35"/>
      <c r="FH2426" s="35"/>
      <c r="FI2426" s="35"/>
      <c r="FJ2426" s="35"/>
      <c r="FK2426" s="35"/>
      <c r="FL2426" s="35"/>
      <c r="FM2426" s="35"/>
      <c r="FN2426" s="35"/>
      <c r="FO2426" s="35"/>
      <c r="FP2426" s="35"/>
      <c r="FQ2426" s="35"/>
      <c r="FR2426" s="35"/>
      <c r="FS2426" s="35"/>
      <c r="FT2426" s="35"/>
      <c r="FU2426" s="35"/>
      <c r="FV2426" s="35"/>
      <c r="FW2426" s="35"/>
      <c r="FX2426" s="35"/>
      <c r="FY2426" s="35"/>
      <c r="FZ2426" s="35"/>
    </row>
    <row r="2427" spans="1:182" x14ac:dyDescent="0.15">
      <c r="A2427" s="38">
        <f t="shared" si="732"/>
        <v>45871</v>
      </c>
      <c r="B2427" s="39" t="str">
        <f t="shared" ca="1" si="733"/>
        <v>n.d</v>
      </c>
      <c r="C2427" s="40">
        <f t="shared" si="734"/>
        <v>3137.2723529499999</v>
      </c>
      <c r="D2427" s="41">
        <f ca="1">IF(A2427&lt;$B$1,VLOOKUP(A2427,[1]DI!$A$4:$B$15000,2,FALSE),0)</f>
        <v>0</v>
      </c>
      <c r="E2427" s="40">
        <f t="shared" ca="1" si="735"/>
        <v>0</v>
      </c>
      <c r="F2427" s="42">
        <f t="shared" si="731"/>
        <v>1</v>
      </c>
      <c r="G2427" s="43">
        <f t="shared" ca="1" si="736"/>
        <v>1</v>
      </c>
      <c r="H2427" s="40">
        <f ca="1">TRUNC(PRODUCT(G$10:G2426),15)</f>
        <v>1.7040824080947301</v>
      </c>
      <c r="I2427" s="40">
        <f t="shared" ca="1" si="737"/>
        <v>1.67386656201636</v>
      </c>
      <c r="J2427" s="40">
        <f t="shared" ca="1" si="738"/>
        <v>1.0180515299999999</v>
      </c>
      <c r="K2427" s="42">
        <f t="shared" si="749"/>
        <v>2.7E-2</v>
      </c>
      <c r="L2427" s="63">
        <f t="shared" si="739"/>
        <v>45736</v>
      </c>
      <c r="M2427" s="64">
        <f t="shared" si="740"/>
        <v>92</v>
      </c>
      <c r="N2427" s="44">
        <f t="shared" si="741"/>
        <v>93</v>
      </c>
      <c r="O2427" s="40">
        <f t="shared" si="742"/>
        <v>1.009880635</v>
      </c>
      <c r="P2427" s="65">
        <f t="shared" ca="1" si="743"/>
        <v>1.0281105260000001</v>
      </c>
      <c r="Q2427" s="40">
        <f t="shared" ca="1" si="744"/>
        <v>88.190376040000004</v>
      </c>
      <c r="R2427" s="44">
        <f>IF(VLOOKUP(A2427,$Z$12:$AI$125,8)=VLOOKUP(A2426,$Z$12:$AI$125,8),0,VLOOKUP(A2427,Z$12:$AI$125,8))</f>
        <v>0</v>
      </c>
      <c r="S2427" s="45">
        <f>IF(R2427&gt;0,VLOOKUP(R2427,Y$12:$AH$125,7),0)</f>
        <v>0</v>
      </c>
      <c r="T2427" s="40">
        <f t="shared" si="745"/>
        <v>0</v>
      </c>
      <c r="U2427" s="40">
        <f t="shared" ca="1" si="746"/>
        <v>88.190376040000004</v>
      </c>
      <c r="V2427" s="46" t="str">
        <f t="shared" si="747"/>
        <v>J=</v>
      </c>
      <c r="W2427" s="47">
        <f t="shared" si="748"/>
        <v>45922</v>
      </c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  <c r="AX2427" s="35"/>
      <c r="AY2427" s="35"/>
      <c r="AZ2427" s="35"/>
      <c r="BA2427" s="35"/>
      <c r="BB2427" s="35"/>
      <c r="BC2427" s="35"/>
      <c r="BD2427" s="35"/>
      <c r="BE2427" s="35"/>
      <c r="BF2427" s="35"/>
      <c r="BG2427" s="35"/>
      <c r="BH2427" s="35"/>
      <c r="BI2427" s="35"/>
      <c r="BJ2427" s="35"/>
      <c r="BK2427" s="35"/>
      <c r="BL2427" s="35"/>
      <c r="BM2427" s="35"/>
      <c r="BN2427" s="35"/>
      <c r="BO2427" s="35"/>
      <c r="BP2427" s="35"/>
      <c r="BQ2427" s="35"/>
      <c r="BR2427" s="35"/>
      <c r="BS2427" s="35"/>
      <c r="BT2427" s="35"/>
      <c r="BU2427" s="35"/>
      <c r="BV2427" s="35"/>
      <c r="BW2427" s="35"/>
      <c r="BX2427" s="35"/>
      <c r="BY2427" s="35"/>
      <c r="BZ2427" s="35"/>
      <c r="CA2427" s="35"/>
      <c r="CB2427" s="35"/>
      <c r="CC2427" s="35"/>
      <c r="CD2427" s="35"/>
      <c r="CE2427" s="35"/>
      <c r="CF2427" s="35"/>
      <c r="CG2427" s="35"/>
      <c r="CH2427" s="35"/>
      <c r="CI2427" s="35"/>
      <c r="CJ2427" s="35"/>
      <c r="CK2427" s="35"/>
      <c r="CL2427" s="35"/>
      <c r="CM2427" s="35"/>
      <c r="CN2427" s="35"/>
      <c r="CO2427" s="35"/>
      <c r="CP2427" s="35"/>
      <c r="CQ2427" s="35"/>
      <c r="CR2427" s="35"/>
      <c r="CS2427" s="35"/>
      <c r="CT2427" s="35"/>
      <c r="CU2427" s="35"/>
      <c r="CV2427" s="35"/>
      <c r="CW2427" s="35"/>
      <c r="CX2427" s="35"/>
      <c r="CY2427" s="35"/>
      <c r="CZ2427" s="35"/>
      <c r="DA2427" s="35"/>
      <c r="DB2427" s="35"/>
      <c r="DC2427" s="35"/>
      <c r="DD2427" s="35"/>
      <c r="DE2427" s="35"/>
      <c r="DF2427" s="35"/>
      <c r="DG2427" s="35"/>
      <c r="DH2427" s="35"/>
      <c r="DI2427" s="35"/>
      <c r="DJ2427" s="35"/>
      <c r="DK2427" s="35"/>
      <c r="DL2427" s="35"/>
      <c r="DM2427" s="35"/>
      <c r="DN2427" s="35"/>
      <c r="DO2427" s="35"/>
      <c r="DP2427" s="35"/>
      <c r="DQ2427" s="35"/>
      <c r="DR2427" s="35"/>
      <c r="DS2427" s="35"/>
      <c r="DT2427" s="35"/>
      <c r="DU2427" s="35"/>
      <c r="DV2427" s="35"/>
      <c r="DW2427" s="35"/>
      <c r="DX2427" s="35"/>
      <c r="DY2427" s="35"/>
      <c r="DZ2427" s="35"/>
      <c r="EA2427" s="35"/>
      <c r="EB2427" s="35"/>
      <c r="EC2427" s="35"/>
      <c r="ED2427" s="35"/>
      <c r="EE2427" s="35"/>
      <c r="EF2427" s="35"/>
      <c r="EG2427" s="35"/>
      <c r="EH2427" s="35"/>
      <c r="EI2427" s="35"/>
      <c r="EJ2427" s="35"/>
      <c r="EK2427" s="35"/>
      <c r="EL2427" s="35"/>
      <c r="EM2427" s="35"/>
      <c r="EN2427" s="35"/>
      <c r="EO2427" s="35"/>
      <c r="EP2427" s="35"/>
      <c r="EQ2427" s="35"/>
      <c r="ER2427" s="35"/>
      <c r="ES2427" s="35"/>
      <c r="ET2427" s="35"/>
      <c r="EU2427" s="35"/>
      <c r="EV2427" s="35"/>
      <c r="EW2427" s="35"/>
      <c r="EX2427" s="35"/>
      <c r="EY2427" s="35"/>
      <c r="EZ2427" s="35"/>
      <c r="FA2427" s="35"/>
      <c r="FB2427" s="35"/>
      <c r="FC2427" s="35"/>
      <c r="FD2427" s="35"/>
      <c r="FE2427" s="35"/>
      <c r="FF2427" s="35"/>
      <c r="FG2427" s="35"/>
      <c r="FH2427" s="35"/>
      <c r="FI2427" s="35"/>
      <c r="FJ2427" s="35"/>
      <c r="FK2427" s="35"/>
      <c r="FL2427" s="35"/>
      <c r="FM2427" s="35"/>
      <c r="FN2427" s="35"/>
      <c r="FO2427" s="35"/>
      <c r="FP2427" s="35"/>
      <c r="FQ2427" s="35"/>
      <c r="FR2427" s="35"/>
      <c r="FS2427" s="35"/>
      <c r="FT2427" s="35"/>
      <c r="FU2427" s="35"/>
      <c r="FV2427" s="35"/>
      <c r="FW2427" s="35"/>
      <c r="FX2427" s="35"/>
      <c r="FY2427" s="35"/>
      <c r="FZ2427" s="35"/>
    </row>
    <row r="2428" spans="1:182" x14ac:dyDescent="0.15">
      <c r="A2428" s="38">
        <f t="shared" si="732"/>
        <v>45872</v>
      </c>
      <c r="B2428" s="39" t="str">
        <f t="shared" ca="1" si="733"/>
        <v>n.d</v>
      </c>
      <c r="C2428" s="40">
        <f t="shared" si="734"/>
        <v>3137.2723529499999</v>
      </c>
      <c r="D2428" s="41">
        <f ca="1">IF(A2428&lt;$B$1,VLOOKUP(A2428,[1]DI!$A$4:$B$15000,2,FALSE),0)</f>
        <v>0</v>
      </c>
      <c r="E2428" s="40">
        <f t="shared" ca="1" si="735"/>
        <v>0</v>
      </c>
      <c r="F2428" s="42">
        <f t="shared" si="731"/>
        <v>1</v>
      </c>
      <c r="G2428" s="43">
        <f t="shared" ca="1" si="736"/>
        <v>1</v>
      </c>
      <c r="H2428" s="40">
        <f ca="1">TRUNC(PRODUCT(G$10:G2427),15)</f>
        <v>1.7040824080947301</v>
      </c>
      <c r="I2428" s="40">
        <f t="shared" ca="1" si="737"/>
        <v>1.67386656201636</v>
      </c>
      <c r="J2428" s="40">
        <f t="shared" ca="1" si="738"/>
        <v>1.0180515299999999</v>
      </c>
      <c r="K2428" s="42">
        <f t="shared" si="749"/>
        <v>2.7E-2</v>
      </c>
      <c r="L2428" s="63">
        <f t="shared" si="739"/>
        <v>45736</v>
      </c>
      <c r="M2428" s="64">
        <f t="shared" si="740"/>
        <v>92</v>
      </c>
      <c r="N2428" s="44">
        <f t="shared" si="741"/>
        <v>93</v>
      </c>
      <c r="O2428" s="40">
        <f t="shared" si="742"/>
        <v>1.009880635</v>
      </c>
      <c r="P2428" s="65">
        <f t="shared" ca="1" si="743"/>
        <v>1.0281105260000001</v>
      </c>
      <c r="Q2428" s="40">
        <f t="shared" ca="1" si="744"/>
        <v>88.190376040000004</v>
      </c>
      <c r="R2428" s="44">
        <f>IF(VLOOKUP(A2428,$Z$12:$AI$125,8)=VLOOKUP(A2427,$Z$12:$AI$125,8),0,VLOOKUP(A2428,Z$12:$AI$125,8))</f>
        <v>0</v>
      </c>
      <c r="S2428" s="45">
        <f>IF(R2428&gt;0,VLOOKUP(R2428,Y$12:$AH$125,7),0)</f>
        <v>0</v>
      </c>
      <c r="T2428" s="40">
        <f t="shared" si="745"/>
        <v>0</v>
      </c>
      <c r="U2428" s="40">
        <f t="shared" ca="1" si="746"/>
        <v>88.190376040000004</v>
      </c>
      <c r="V2428" s="46" t="str">
        <f t="shared" si="747"/>
        <v>J=</v>
      </c>
      <c r="W2428" s="47">
        <f t="shared" si="748"/>
        <v>45922</v>
      </c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35"/>
      <c r="BC2428" s="35"/>
      <c r="BD2428" s="35"/>
      <c r="BE2428" s="35"/>
      <c r="BF2428" s="35"/>
      <c r="BG2428" s="35"/>
      <c r="BH2428" s="35"/>
      <c r="BI2428" s="35"/>
      <c r="BJ2428" s="35"/>
      <c r="BK2428" s="35"/>
      <c r="BL2428" s="35"/>
      <c r="BM2428" s="35"/>
      <c r="BN2428" s="35"/>
      <c r="BO2428" s="35"/>
      <c r="BP2428" s="35"/>
      <c r="BQ2428" s="35"/>
      <c r="BR2428" s="35"/>
      <c r="BS2428" s="35"/>
      <c r="BT2428" s="35"/>
      <c r="BU2428" s="35"/>
      <c r="BV2428" s="35"/>
      <c r="BW2428" s="35"/>
      <c r="BX2428" s="35"/>
      <c r="BY2428" s="35"/>
      <c r="BZ2428" s="35"/>
      <c r="CA2428" s="35"/>
      <c r="CB2428" s="35"/>
      <c r="CC2428" s="35"/>
      <c r="CD2428" s="35"/>
      <c r="CE2428" s="35"/>
      <c r="CF2428" s="35"/>
      <c r="CG2428" s="35"/>
      <c r="CH2428" s="35"/>
      <c r="CI2428" s="35"/>
      <c r="CJ2428" s="35"/>
      <c r="CK2428" s="35"/>
      <c r="CL2428" s="35"/>
      <c r="CM2428" s="35"/>
      <c r="CN2428" s="35"/>
      <c r="CO2428" s="35"/>
      <c r="CP2428" s="35"/>
      <c r="CQ2428" s="35"/>
      <c r="CR2428" s="35"/>
      <c r="CS2428" s="35"/>
      <c r="CT2428" s="35"/>
      <c r="CU2428" s="35"/>
      <c r="CV2428" s="35"/>
      <c r="CW2428" s="35"/>
      <c r="CX2428" s="35"/>
      <c r="CY2428" s="35"/>
      <c r="CZ2428" s="35"/>
      <c r="DA2428" s="35"/>
      <c r="DB2428" s="35"/>
      <c r="DC2428" s="35"/>
      <c r="DD2428" s="35"/>
      <c r="DE2428" s="35"/>
      <c r="DF2428" s="35"/>
      <c r="DG2428" s="35"/>
      <c r="DH2428" s="35"/>
      <c r="DI2428" s="35"/>
      <c r="DJ2428" s="35"/>
      <c r="DK2428" s="35"/>
      <c r="DL2428" s="35"/>
      <c r="DM2428" s="35"/>
      <c r="DN2428" s="35"/>
      <c r="DO2428" s="35"/>
      <c r="DP2428" s="35"/>
      <c r="DQ2428" s="35"/>
      <c r="DR2428" s="35"/>
      <c r="DS2428" s="35"/>
      <c r="DT2428" s="35"/>
      <c r="DU2428" s="35"/>
      <c r="DV2428" s="35"/>
      <c r="DW2428" s="35"/>
      <c r="DX2428" s="35"/>
      <c r="DY2428" s="35"/>
      <c r="DZ2428" s="35"/>
      <c r="EA2428" s="35"/>
      <c r="EB2428" s="35"/>
      <c r="EC2428" s="35"/>
      <c r="ED2428" s="35"/>
      <c r="EE2428" s="35"/>
      <c r="EF2428" s="35"/>
      <c r="EG2428" s="35"/>
      <c r="EH2428" s="35"/>
      <c r="EI2428" s="35"/>
      <c r="EJ2428" s="35"/>
      <c r="EK2428" s="35"/>
      <c r="EL2428" s="35"/>
      <c r="EM2428" s="35"/>
      <c r="EN2428" s="35"/>
      <c r="EO2428" s="35"/>
      <c r="EP2428" s="35"/>
      <c r="EQ2428" s="35"/>
      <c r="ER2428" s="35"/>
      <c r="ES2428" s="35"/>
      <c r="ET2428" s="35"/>
      <c r="EU2428" s="35"/>
      <c r="EV2428" s="35"/>
      <c r="EW2428" s="35"/>
      <c r="EX2428" s="35"/>
      <c r="EY2428" s="35"/>
      <c r="EZ2428" s="35"/>
      <c r="FA2428" s="35"/>
      <c r="FB2428" s="35"/>
      <c r="FC2428" s="35"/>
      <c r="FD2428" s="35"/>
      <c r="FE2428" s="35"/>
      <c r="FF2428" s="35"/>
      <c r="FG2428" s="35"/>
      <c r="FH2428" s="35"/>
      <c r="FI2428" s="35"/>
      <c r="FJ2428" s="35"/>
      <c r="FK2428" s="35"/>
      <c r="FL2428" s="35"/>
      <c r="FM2428" s="35"/>
      <c r="FN2428" s="35"/>
      <c r="FO2428" s="35"/>
      <c r="FP2428" s="35"/>
      <c r="FQ2428" s="35"/>
      <c r="FR2428" s="35"/>
      <c r="FS2428" s="35"/>
      <c r="FT2428" s="35"/>
      <c r="FU2428" s="35"/>
      <c r="FV2428" s="35"/>
      <c r="FW2428" s="35"/>
      <c r="FX2428" s="35"/>
      <c r="FY2428" s="35"/>
      <c r="FZ2428" s="35"/>
    </row>
    <row r="2429" spans="1:182" x14ac:dyDescent="0.15">
      <c r="A2429" s="38">
        <f t="shared" si="732"/>
        <v>45873</v>
      </c>
      <c r="B2429" s="39" t="str">
        <f t="shared" ca="1" si="733"/>
        <v>n.d</v>
      </c>
      <c r="C2429" s="40">
        <f t="shared" si="734"/>
        <v>3137.2723529499999</v>
      </c>
      <c r="D2429" s="41">
        <f ca="1">IF(A2429&lt;$B$1,VLOOKUP(A2429,[1]DI!$A$4:$B$15000,2,FALSE),0)</f>
        <v>0</v>
      </c>
      <c r="E2429" s="40">
        <f t="shared" ca="1" si="735"/>
        <v>0</v>
      </c>
      <c r="F2429" s="42">
        <f t="shared" si="731"/>
        <v>1</v>
      </c>
      <c r="G2429" s="43">
        <f t="shared" ca="1" si="736"/>
        <v>1</v>
      </c>
      <c r="H2429" s="40">
        <f ca="1">TRUNC(PRODUCT(G$10:G2428),15)</f>
        <v>1.7040824080947301</v>
      </c>
      <c r="I2429" s="40">
        <f t="shared" ca="1" si="737"/>
        <v>1.67386656201636</v>
      </c>
      <c r="J2429" s="40">
        <f t="shared" ca="1" si="738"/>
        <v>1.0180515299999999</v>
      </c>
      <c r="K2429" s="42">
        <f t="shared" si="749"/>
        <v>2.7E-2</v>
      </c>
      <c r="L2429" s="63">
        <f t="shared" si="739"/>
        <v>45736</v>
      </c>
      <c r="M2429" s="64">
        <f t="shared" si="740"/>
        <v>93</v>
      </c>
      <c r="N2429" s="44">
        <f t="shared" si="741"/>
        <v>93</v>
      </c>
      <c r="O2429" s="40">
        <f t="shared" si="742"/>
        <v>1.009880635</v>
      </c>
      <c r="P2429" s="65">
        <f t="shared" ca="1" si="743"/>
        <v>1.0281105260000001</v>
      </c>
      <c r="Q2429" s="40">
        <f t="shared" ca="1" si="744"/>
        <v>88.190376040000004</v>
      </c>
      <c r="R2429" s="44">
        <f>IF(VLOOKUP(A2429,$Z$12:$AI$125,8)=VLOOKUP(A2428,$Z$12:$AI$125,8),0,VLOOKUP(A2429,Z$12:$AI$125,8))</f>
        <v>0</v>
      </c>
      <c r="S2429" s="45">
        <f>IF(R2429&gt;0,VLOOKUP(R2429,Y$12:$AH$125,7),0)</f>
        <v>0</v>
      </c>
      <c r="T2429" s="40">
        <f t="shared" si="745"/>
        <v>0</v>
      </c>
      <c r="U2429" s="40">
        <f t="shared" ca="1" si="746"/>
        <v>88.190376040000004</v>
      </c>
      <c r="V2429" s="46" t="str">
        <f t="shared" si="747"/>
        <v>J=</v>
      </c>
      <c r="W2429" s="47">
        <f t="shared" si="748"/>
        <v>45922</v>
      </c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  <c r="AX2429" s="35"/>
      <c r="AY2429" s="35"/>
      <c r="AZ2429" s="35"/>
      <c r="BA2429" s="35"/>
      <c r="BB2429" s="35"/>
      <c r="BC2429" s="35"/>
      <c r="BD2429" s="35"/>
      <c r="BE2429" s="35"/>
      <c r="BF2429" s="35"/>
      <c r="BG2429" s="35"/>
      <c r="BH2429" s="35"/>
      <c r="BI2429" s="35"/>
      <c r="BJ2429" s="35"/>
      <c r="BK2429" s="35"/>
      <c r="BL2429" s="35"/>
      <c r="BM2429" s="35"/>
      <c r="BN2429" s="35"/>
      <c r="BO2429" s="35"/>
      <c r="BP2429" s="35"/>
      <c r="BQ2429" s="35"/>
      <c r="BR2429" s="35"/>
      <c r="BS2429" s="35"/>
      <c r="BT2429" s="35"/>
      <c r="BU2429" s="35"/>
      <c r="BV2429" s="35"/>
      <c r="BW2429" s="35"/>
      <c r="BX2429" s="35"/>
      <c r="BY2429" s="35"/>
      <c r="BZ2429" s="35"/>
      <c r="CA2429" s="35"/>
      <c r="CB2429" s="35"/>
      <c r="CC2429" s="35"/>
      <c r="CD2429" s="35"/>
      <c r="CE2429" s="35"/>
      <c r="CF2429" s="35"/>
      <c r="CG2429" s="35"/>
      <c r="CH2429" s="35"/>
      <c r="CI2429" s="35"/>
      <c r="CJ2429" s="35"/>
      <c r="CK2429" s="35"/>
      <c r="CL2429" s="35"/>
      <c r="CM2429" s="35"/>
      <c r="CN2429" s="35"/>
      <c r="CO2429" s="35"/>
      <c r="CP2429" s="35"/>
      <c r="CQ2429" s="35"/>
      <c r="CR2429" s="35"/>
      <c r="CS2429" s="35"/>
      <c r="CT2429" s="35"/>
      <c r="CU2429" s="35"/>
      <c r="CV2429" s="35"/>
      <c r="CW2429" s="35"/>
      <c r="CX2429" s="35"/>
      <c r="CY2429" s="35"/>
      <c r="CZ2429" s="35"/>
      <c r="DA2429" s="35"/>
      <c r="DB2429" s="35"/>
      <c r="DC2429" s="35"/>
      <c r="DD2429" s="35"/>
      <c r="DE2429" s="35"/>
      <c r="DF2429" s="35"/>
      <c r="DG2429" s="35"/>
      <c r="DH2429" s="35"/>
      <c r="DI2429" s="35"/>
      <c r="DJ2429" s="35"/>
      <c r="DK2429" s="35"/>
      <c r="DL2429" s="35"/>
      <c r="DM2429" s="35"/>
      <c r="DN2429" s="35"/>
      <c r="DO2429" s="35"/>
      <c r="DP2429" s="35"/>
      <c r="DQ2429" s="35"/>
      <c r="DR2429" s="35"/>
      <c r="DS2429" s="35"/>
      <c r="DT2429" s="35"/>
      <c r="DU2429" s="35"/>
      <c r="DV2429" s="35"/>
      <c r="DW2429" s="35"/>
      <c r="DX2429" s="35"/>
      <c r="DY2429" s="35"/>
      <c r="DZ2429" s="35"/>
      <c r="EA2429" s="35"/>
      <c r="EB2429" s="35"/>
      <c r="EC2429" s="35"/>
      <c r="ED2429" s="35"/>
      <c r="EE2429" s="35"/>
      <c r="EF2429" s="35"/>
      <c r="EG2429" s="35"/>
      <c r="EH2429" s="35"/>
      <c r="EI2429" s="35"/>
      <c r="EJ2429" s="35"/>
      <c r="EK2429" s="35"/>
      <c r="EL2429" s="35"/>
      <c r="EM2429" s="35"/>
      <c r="EN2429" s="35"/>
      <c r="EO2429" s="35"/>
      <c r="EP2429" s="35"/>
      <c r="EQ2429" s="35"/>
      <c r="ER2429" s="35"/>
      <c r="ES2429" s="35"/>
      <c r="ET2429" s="35"/>
      <c r="EU2429" s="35"/>
      <c r="EV2429" s="35"/>
      <c r="EW2429" s="35"/>
      <c r="EX2429" s="35"/>
      <c r="EY2429" s="35"/>
      <c r="EZ2429" s="35"/>
      <c r="FA2429" s="35"/>
      <c r="FB2429" s="35"/>
      <c r="FC2429" s="35"/>
      <c r="FD2429" s="35"/>
      <c r="FE2429" s="35"/>
      <c r="FF2429" s="35"/>
      <c r="FG2429" s="35"/>
      <c r="FH2429" s="35"/>
      <c r="FI2429" s="35"/>
      <c r="FJ2429" s="35"/>
      <c r="FK2429" s="35"/>
      <c r="FL2429" s="35"/>
      <c r="FM2429" s="35"/>
      <c r="FN2429" s="35"/>
      <c r="FO2429" s="35"/>
      <c r="FP2429" s="35"/>
      <c r="FQ2429" s="35"/>
      <c r="FR2429" s="35"/>
      <c r="FS2429" s="35"/>
      <c r="FT2429" s="35"/>
      <c r="FU2429" s="35"/>
      <c r="FV2429" s="35"/>
      <c r="FW2429" s="35"/>
      <c r="FX2429" s="35"/>
      <c r="FY2429" s="35"/>
      <c r="FZ2429" s="35"/>
    </row>
    <row r="2430" spans="1:182" x14ac:dyDescent="0.15">
      <c r="A2430" s="38">
        <f t="shared" si="732"/>
        <v>45874</v>
      </c>
      <c r="B2430" s="39" t="str">
        <f t="shared" ca="1" si="733"/>
        <v>n.d</v>
      </c>
      <c r="C2430" s="40">
        <f t="shared" si="734"/>
        <v>3137.2723529499999</v>
      </c>
      <c r="D2430" s="41">
        <f ca="1">IF(A2430&lt;$B$1,VLOOKUP(A2430,[1]DI!$A$4:$B$15000,2,FALSE),0)</f>
        <v>0</v>
      </c>
      <c r="E2430" s="40">
        <f t="shared" ca="1" si="735"/>
        <v>0</v>
      </c>
      <c r="F2430" s="42">
        <f t="shared" si="731"/>
        <v>1</v>
      </c>
      <c r="G2430" s="43">
        <f t="shared" ca="1" si="736"/>
        <v>1</v>
      </c>
      <c r="H2430" s="40">
        <f ca="1">TRUNC(PRODUCT(G$10:G2429),15)</f>
        <v>1.7040824080947301</v>
      </c>
      <c r="I2430" s="40">
        <f t="shared" ca="1" si="737"/>
        <v>1.67386656201636</v>
      </c>
      <c r="J2430" s="40">
        <f t="shared" ca="1" si="738"/>
        <v>1.0180515299999999</v>
      </c>
      <c r="K2430" s="42">
        <f t="shared" si="749"/>
        <v>2.7E-2</v>
      </c>
      <c r="L2430" s="63">
        <f t="shared" si="739"/>
        <v>45736</v>
      </c>
      <c r="M2430" s="64">
        <f t="shared" si="740"/>
        <v>94</v>
      </c>
      <c r="N2430" s="44">
        <f t="shared" si="741"/>
        <v>94</v>
      </c>
      <c r="O2430" s="40">
        <f t="shared" si="742"/>
        <v>1.009987408</v>
      </c>
      <c r="P2430" s="65">
        <f t="shared" ca="1" si="743"/>
        <v>1.028219226</v>
      </c>
      <c r="Q2430" s="40">
        <f t="shared" ca="1" si="744"/>
        <v>88.531397549999994</v>
      </c>
      <c r="R2430" s="44">
        <f>IF(VLOOKUP(A2430,$Z$12:$AI$125,8)=VLOOKUP(A2429,$Z$12:$AI$125,8),0,VLOOKUP(A2430,Z$12:$AI$125,8))</f>
        <v>0</v>
      </c>
      <c r="S2430" s="45">
        <f>IF(R2430&gt;0,VLOOKUP(R2430,Y$12:$AH$125,7),0)</f>
        <v>0</v>
      </c>
      <c r="T2430" s="40">
        <f t="shared" si="745"/>
        <v>0</v>
      </c>
      <c r="U2430" s="40">
        <f t="shared" ca="1" si="746"/>
        <v>88.531397549999994</v>
      </c>
      <c r="V2430" s="46" t="str">
        <f t="shared" si="747"/>
        <v>J=</v>
      </c>
      <c r="W2430" s="47">
        <f t="shared" si="748"/>
        <v>45922</v>
      </c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  <c r="AX2430" s="35"/>
      <c r="AY2430" s="35"/>
      <c r="AZ2430" s="35"/>
      <c r="BA2430" s="35"/>
      <c r="BB2430" s="35"/>
      <c r="BC2430" s="35"/>
      <c r="BD2430" s="35"/>
      <c r="BE2430" s="35"/>
      <c r="BF2430" s="35"/>
      <c r="BG2430" s="35"/>
      <c r="BH2430" s="35"/>
      <c r="BI2430" s="35"/>
      <c r="BJ2430" s="35"/>
      <c r="BK2430" s="35"/>
      <c r="BL2430" s="35"/>
      <c r="BM2430" s="35"/>
      <c r="BN2430" s="35"/>
      <c r="BO2430" s="35"/>
      <c r="BP2430" s="35"/>
      <c r="BQ2430" s="35"/>
      <c r="BR2430" s="35"/>
      <c r="BS2430" s="35"/>
      <c r="BT2430" s="35"/>
      <c r="BU2430" s="35"/>
      <c r="BV2430" s="35"/>
      <c r="BW2430" s="35"/>
      <c r="BX2430" s="35"/>
      <c r="BY2430" s="35"/>
      <c r="BZ2430" s="35"/>
      <c r="CA2430" s="35"/>
      <c r="CB2430" s="35"/>
      <c r="CC2430" s="35"/>
      <c r="CD2430" s="35"/>
      <c r="CE2430" s="35"/>
      <c r="CF2430" s="35"/>
      <c r="CG2430" s="35"/>
      <c r="CH2430" s="35"/>
      <c r="CI2430" s="35"/>
      <c r="CJ2430" s="35"/>
      <c r="CK2430" s="35"/>
      <c r="CL2430" s="35"/>
      <c r="CM2430" s="35"/>
      <c r="CN2430" s="35"/>
      <c r="CO2430" s="35"/>
      <c r="CP2430" s="35"/>
      <c r="CQ2430" s="35"/>
      <c r="CR2430" s="35"/>
      <c r="CS2430" s="35"/>
      <c r="CT2430" s="35"/>
      <c r="CU2430" s="35"/>
      <c r="CV2430" s="35"/>
      <c r="CW2430" s="35"/>
      <c r="CX2430" s="35"/>
      <c r="CY2430" s="35"/>
      <c r="CZ2430" s="35"/>
      <c r="DA2430" s="35"/>
      <c r="DB2430" s="35"/>
      <c r="DC2430" s="35"/>
      <c r="DD2430" s="35"/>
      <c r="DE2430" s="35"/>
      <c r="DF2430" s="35"/>
      <c r="DG2430" s="35"/>
      <c r="DH2430" s="35"/>
      <c r="DI2430" s="35"/>
      <c r="DJ2430" s="35"/>
      <c r="DK2430" s="35"/>
      <c r="DL2430" s="35"/>
      <c r="DM2430" s="35"/>
      <c r="DN2430" s="35"/>
      <c r="DO2430" s="35"/>
      <c r="DP2430" s="35"/>
      <c r="DQ2430" s="35"/>
      <c r="DR2430" s="35"/>
      <c r="DS2430" s="35"/>
      <c r="DT2430" s="35"/>
      <c r="DU2430" s="35"/>
      <c r="DV2430" s="35"/>
      <c r="DW2430" s="35"/>
      <c r="DX2430" s="35"/>
      <c r="DY2430" s="35"/>
      <c r="DZ2430" s="35"/>
      <c r="EA2430" s="35"/>
      <c r="EB2430" s="35"/>
      <c r="EC2430" s="35"/>
      <c r="ED2430" s="35"/>
      <c r="EE2430" s="35"/>
      <c r="EF2430" s="35"/>
      <c r="EG2430" s="35"/>
      <c r="EH2430" s="35"/>
      <c r="EI2430" s="35"/>
      <c r="EJ2430" s="35"/>
      <c r="EK2430" s="35"/>
      <c r="EL2430" s="35"/>
      <c r="EM2430" s="35"/>
      <c r="EN2430" s="35"/>
      <c r="EO2430" s="35"/>
      <c r="EP2430" s="35"/>
      <c r="EQ2430" s="35"/>
      <c r="ER2430" s="35"/>
      <c r="ES2430" s="35"/>
      <c r="ET2430" s="35"/>
      <c r="EU2430" s="35"/>
      <c r="EV2430" s="35"/>
      <c r="EW2430" s="35"/>
      <c r="EX2430" s="35"/>
      <c r="EY2430" s="35"/>
      <c r="EZ2430" s="35"/>
      <c r="FA2430" s="35"/>
      <c r="FB2430" s="35"/>
      <c r="FC2430" s="35"/>
      <c r="FD2430" s="35"/>
      <c r="FE2430" s="35"/>
      <c r="FF2430" s="35"/>
      <c r="FG2430" s="35"/>
      <c r="FH2430" s="35"/>
      <c r="FI2430" s="35"/>
      <c r="FJ2430" s="35"/>
      <c r="FK2430" s="35"/>
      <c r="FL2430" s="35"/>
      <c r="FM2430" s="35"/>
      <c r="FN2430" s="35"/>
      <c r="FO2430" s="35"/>
      <c r="FP2430" s="35"/>
      <c r="FQ2430" s="35"/>
      <c r="FR2430" s="35"/>
      <c r="FS2430" s="35"/>
      <c r="FT2430" s="35"/>
      <c r="FU2430" s="35"/>
      <c r="FV2430" s="35"/>
      <c r="FW2430" s="35"/>
      <c r="FX2430" s="35"/>
      <c r="FY2430" s="35"/>
      <c r="FZ2430" s="35"/>
    </row>
    <row r="2431" spans="1:182" x14ac:dyDescent="0.15">
      <c r="A2431" s="38">
        <f t="shared" si="732"/>
        <v>45875</v>
      </c>
      <c r="B2431" s="39" t="str">
        <f t="shared" ca="1" si="733"/>
        <v>n.d</v>
      </c>
      <c r="C2431" s="40">
        <f t="shared" si="734"/>
        <v>3137.2723529499999</v>
      </c>
      <c r="D2431" s="41">
        <f ca="1">IF(A2431&lt;$B$1,VLOOKUP(A2431,[1]DI!$A$4:$B$15000,2,FALSE),0)</f>
        <v>0</v>
      </c>
      <c r="E2431" s="40">
        <f t="shared" ca="1" si="735"/>
        <v>0</v>
      </c>
      <c r="F2431" s="42">
        <f t="shared" si="731"/>
        <v>1</v>
      </c>
      <c r="G2431" s="43">
        <f t="shared" ca="1" si="736"/>
        <v>1</v>
      </c>
      <c r="H2431" s="40">
        <f ca="1">TRUNC(PRODUCT(G$10:G2430),15)</f>
        <v>1.7040824080947301</v>
      </c>
      <c r="I2431" s="40">
        <f t="shared" ca="1" si="737"/>
        <v>1.67386656201636</v>
      </c>
      <c r="J2431" s="40">
        <f t="shared" ca="1" si="738"/>
        <v>1.0180515299999999</v>
      </c>
      <c r="K2431" s="42">
        <f t="shared" si="749"/>
        <v>2.7E-2</v>
      </c>
      <c r="L2431" s="63">
        <f t="shared" si="739"/>
        <v>45736</v>
      </c>
      <c r="M2431" s="64">
        <f t="shared" si="740"/>
        <v>95</v>
      </c>
      <c r="N2431" s="44">
        <f t="shared" si="741"/>
        <v>95</v>
      </c>
      <c r="O2431" s="40">
        <f t="shared" si="742"/>
        <v>1.0100941910000001</v>
      </c>
      <c r="P2431" s="65">
        <f t="shared" ca="1" si="743"/>
        <v>1.028327937</v>
      </c>
      <c r="Q2431" s="40">
        <f t="shared" ca="1" si="744"/>
        <v>88.872453559999997</v>
      </c>
      <c r="R2431" s="44">
        <f>IF(VLOOKUP(A2431,$Z$12:$AI$125,8)=VLOOKUP(A2430,$Z$12:$AI$125,8),0,VLOOKUP(A2431,Z$12:$AI$125,8))</f>
        <v>0</v>
      </c>
      <c r="S2431" s="45">
        <f>IF(R2431&gt;0,VLOOKUP(R2431,Y$12:$AH$125,7),0)</f>
        <v>0</v>
      </c>
      <c r="T2431" s="40">
        <f t="shared" si="745"/>
        <v>0</v>
      </c>
      <c r="U2431" s="40">
        <f t="shared" ca="1" si="746"/>
        <v>88.872453559999997</v>
      </c>
      <c r="V2431" s="46" t="str">
        <f t="shared" si="747"/>
        <v>J=</v>
      </c>
      <c r="W2431" s="47">
        <f t="shared" si="748"/>
        <v>45922</v>
      </c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35"/>
      <c r="BC2431" s="35"/>
      <c r="BD2431" s="35"/>
      <c r="BE2431" s="35"/>
      <c r="BF2431" s="35"/>
      <c r="BG2431" s="35"/>
      <c r="BH2431" s="35"/>
      <c r="BI2431" s="35"/>
      <c r="BJ2431" s="35"/>
      <c r="BK2431" s="35"/>
      <c r="BL2431" s="35"/>
      <c r="BM2431" s="35"/>
      <c r="BN2431" s="35"/>
      <c r="BO2431" s="35"/>
      <c r="BP2431" s="35"/>
      <c r="BQ2431" s="35"/>
      <c r="BR2431" s="35"/>
      <c r="BS2431" s="35"/>
      <c r="BT2431" s="35"/>
      <c r="BU2431" s="35"/>
      <c r="BV2431" s="35"/>
      <c r="BW2431" s="35"/>
      <c r="BX2431" s="35"/>
      <c r="BY2431" s="35"/>
      <c r="BZ2431" s="35"/>
      <c r="CA2431" s="35"/>
      <c r="CB2431" s="35"/>
      <c r="CC2431" s="35"/>
      <c r="CD2431" s="35"/>
      <c r="CE2431" s="35"/>
      <c r="CF2431" s="35"/>
      <c r="CG2431" s="35"/>
      <c r="CH2431" s="35"/>
      <c r="CI2431" s="35"/>
      <c r="CJ2431" s="35"/>
      <c r="CK2431" s="35"/>
      <c r="CL2431" s="35"/>
      <c r="CM2431" s="35"/>
      <c r="CN2431" s="35"/>
      <c r="CO2431" s="35"/>
      <c r="CP2431" s="35"/>
      <c r="CQ2431" s="35"/>
      <c r="CR2431" s="35"/>
      <c r="CS2431" s="35"/>
      <c r="CT2431" s="35"/>
      <c r="CU2431" s="35"/>
      <c r="CV2431" s="35"/>
      <c r="CW2431" s="35"/>
      <c r="CX2431" s="35"/>
      <c r="CY2431" s="35"/>
      <c r="CZ2431" s="35"/>
      <c r="DA2431" s="35"/>
      <c r="DB2431" s="35"/>
      <c r="DC2431" s="35"/>
      <c r="DD2431" s="35"/>
      <c r="DE2431" s="35"/>
      <c r="DF2431" s="35"/>
      <c r="DG2431" s="35"/>
      <c r="DH2431" s="35"/>
      <c r="DI2431" s="35"/>
      <c r="DJ2431" s="35"/>
      <c r="DK2431" s="35"/>
      <c r="DL2431" s="35"/>
      <c r="DM2431" s="35"/>
      <c r="DN2431" s="35"/>
      <c r="DO2431" s="35"/>
      <c r="DP2431" s="35"/>
      <c r="DQ2431" s="35"/>
      <c r="DR2431" s="35"/>
      <c r="DS2431" s="35"/>
      <c r="DT2431" s="35"/>
      <c r="DU2431" s="35"/>
      <c r="DV2431" s="35"/>
      <c r="DW2431" s="35"/>
      <c r="DX2431" s="35"/>
      <c r="DY2431" s="35"/>
      <c r="DZ2431" s="35"/>
      <c r="EA2431" s="35"/>
      <c r="EB2431" s="35"/>
      <c r="EC2431" s="35"/>
      <c r="ED2431" s="35"/>
      <c r="EE2431" s="35"/>
      <c r="EF2431" s="35"/>
      <c r="EG2431" s="35"/>
      <c r="EH2431" s="35"/>
      <c r="EI2431" s="35"/>
      <c r="EJ2431" s="35"/>
      <c r="EK2431" s="35"/>
      <c r="EL2431" s="35"/>
      <c r="EM2431" s="35"/>
      <c r="EN2431" s="35"/>
      <c r="EO2431" s="35"/>
      <c r="EP2431" s="35"/>
      <c r="EQ2431" s="35"/>
      <c r="ER2431" s="35"/>
      <c r="ES2431" s="35"/>
      <c r="ET2431" s="35"/>
      <c r="EU2431" s="35"/>
      <c r="EV2431" s="35"/>
      <c r="EW2431" s="35"/>
      <c r="EX2431" s="35"/>
      <c r="EY2431" s="35"/>
      <c r="EZ2431" s="35"/>
      <c r="FA2431" s="35"/>
      <c r="FB2431" s="35"/>
      <c r="FC2431" s="35"/>
      <c r="FD2431" s="35"/>
      <c r="FE2431" s="35"/>
      <c r="FF2431" s="35"/>
      <c r="FG2431" s="35"/>
      <c r="FH2431" s="35"/>
      <c r="FI2431" s="35"/>
      <c r="FJ2431" s="35"/>
      <c r="FK2431" s="35"/>
      <c r="FL2431" s="35"/>
      <c r="FM2431" s="35"/>
      <c r="FN2431" s="35"/>
      <c r="FO2431" s="35"/>
      <c r="FP2431" s="35"/>
      <c r="FQ2431" s="35"/>
      <c r="FR2431" s="35"/>
      <c r="FS2431" s="35"/>
      <c r="FT2431" s="35"/>
      <c r="FU2431" s="35"/>
      <c r="FV2431" s="35"/>
      <c r="FW2431" s="35"/>
      <c r="FX2431" s="35"/>
      <c r="FY2431" s="35"/>
      <c r="FZ2431" s="35"/>
    </row>
    <row r="2432" spans="1:182" x14ac:dyDescent="0.15">
      <c r="A2432" s="38">
        <f t="shared" si="732"/>
        <v>45876</v>
      </c>
      <c r="B2432" s="39" t="str">
        <f t="shared" ca="1" si="733"/>
        <v>n.d</v>
      </c>
      <c r="C2432" s="40">
        <f t="shared" si="734"/>
        <v>3137.2723529499999</v>
      </c>
      <c r="D2432" s="41">
        <f ca="1">IF(A2432&lt;$B$1,VLOOKUP(A2432,[1]DI!$A$4:$B$15000,2,FALSE),0)</f>
        <v>0</v>
      </c>
      <c r="E2432" s="40">
        <f t="shared" ca="1" si="735"/>
        <v>0</v>
      </c>
      <c r="F2432" s="42">
        <f t="shared" si="731"/>
        <v>1</v>
      </c>
      <c r="G2432" s="43">
        <f t="shared" ca="1" si="736"/>
        <v>1</v>
      </c>
      <c r="H2432" s="40">
        <f ca="1">TRUNC(PRODUCT(G$10:G2431),15)</f>
        <v>1.7040824080947301</v>
      </c>
      <c r="I2432" s="40">
        <f t="shared" ca="1" si="737"/>
        <v>1.67386656201636</v>
      </c>
      <c r="J2432" s="40">
        <f t="shared" ca="1" si="738"/>
        <v>1.0180515299999999</v>
      </c>
      <c r="K2432" s="42">
        <f t="shared" si="749"/>
        <v>2.7E-2</v>
      </c>
      <c r="L2432" s="63">
        <f t="shared" si="739"/>
        <v>45736</v>
      </c>
      <c r="M2432" s="64">
        <f t="shared" si="740"/>
        <v>96</v>
      </c>
      <c r="N2432" s="44">
        <f t="shared" si="741"/>
        <v>96</v>
      </c>
      <c r="O2432" s="40">
        <f t="shared" si="742"/>
        <v>1.0102009860000001</v>
      </c>
      <c r="P2432" s="65">
        <f t="shared" ca="1" si="743"/>
        <v>1.028436659</v>
      </c>
      <c r="Q2432" s="40">
        <f t="shared" ca="1" si="744"/>
        <v>89.213544089999999</v>
      </c>
      <c r="R2432" s="44">
        <f>IF(VLOOKUP(A2432,$Z$12:$AI$125,8)=VLOOKUP(A2431,$Z$12:$AI$125,8),0,VLOOKUP(A2432,Z$12:$AI$125,8))</f>
        <v>0</v>
      </c>
      <c r="S2432" s="45">
        <f>IF(R2432&gt;0,VLOOKUP(R2432,Y$12:$AH$125,7),0)</f>
        <v>0</v>
      </c>
      <c r="T2432" s="40">
        <f t="shared" si="745"/>
        <v>0</v>
      </c>
      <c r="U2432" s="40">
        <f t="shared" ca="1" si="746"/>
        <v>89.213544089999999</v>
      </c>
      <c r="V2432" s="46" t="str">
        <f t="shared" si="747"/>
        <v>J=</v>
      </c>
      <c r="W2432" s="47">
        <f t="shared" si="748"/>
        <v>45922</v>
      </c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35"/>
      <c r="BC2432" s="35"/>
      <c r="BD2432" s="35"/>
      <c r="BE2432" s="35"/>
      <c r="BF2432" s="35"/>
      <c r="BG2432" s="35"/>
      <c r="BH2432" s="35"/>
      <c r="BI2432" s="35"/>
      <c r="BJ2432" s="35"/>
      <c r="BK2432" s="35"/>
      <c r="BL2432" s="35"/>
      <c r="BM2432" s="35"/>
      <c r="BN2432" s="35"/>
      <c r="BO2432" s="35"/>
      <c r="BP2432" s="35"/>
      <c r="BQ2432" s="35"/>
      <c r="BR2432" s="35"/>
      <c r="BS2432" s="35"/>
      <c r="BT2432" s="35"/>
      <c r="BU2432" s="35"/>
      <c r="BV2432" s="35"/>
      <c r="BW2432" s="35"/>
      <c r="BX2432" s="35"/>
      <c r="BY2432" s="35"/>
      <c r="BZ2432" s="35"/>
      <c r="CA2432" s="35"/>
      <c r="CB2432" s="35"/>
      <c r="CC2432" s="35"/>
      <c r="CD2432" s="35"/>
      <c r="CE2432" s="35"/>
      <c r="CF2432" s="35"/>
      <c r="CG2432" s="35"/>
      <c r="CH2432" s="35"/>
      <c r="CI2432" s="35"/>
      <c r="CJ2432" s="35"/>
      <c r="CK2432" s="35"/>
      <c r="CL2432" s="35"/>
      <c r="CM2432" s="35"/>
      <c r="CN2432" s="35"/>
      <c r="CO2432" s="35"/>
      <c r="CP2432" s="35"/>
      <c r="CQ2432" s="35"/>
      <c r="CR2432" s="35"/>
      <c r="CS2432" s="35"/>
      <c r="CT2432" s="35"/>
      <c r="CU2432" s="35"/>
      <c r="CV2432" s="35"/>
      <c r="CW2432" s="35"/>
      <c r="CX2432" s="35"/>
      <c r="CY2432" s="35"/>
      <c r="CZ2432" s="35"/>
      <c r="DA2432" s="35"/>
      <c r="DB2432" s="35"/>
      <c r="DC2432" s="35"/>
      <c r="DD2432" s="35"/>
      <c r="DE2432" s="35"/>
      <c r="DF2432" s="35"/>
      <c r="DG2432" s="35"/>
      <c r="DH2432" s="35"/>
      <c r="DI2432" s="35"/>
      <c r="DJ2432" s="35"/>
      <c r="DK2432" s="35"/>
      <c r="DL2432" s="35"/>
      <c r="DM2432" s="35"/>
      <c r="DN2432" s="35"/>
      <c r="DO2432" s="35"/>
      <c r="DP2432" s="35"/>
      <c r="DQ2432" s="35"/>
      <c r="DR2432" s="35"/>
      <c r="DS2432" s="35"/>
      <c r="DT2432" s="35"/>
      <c r="DU2432" s="35"/>
      <c r="DV2432" s="35"/>
      <c r="DW2432" s="35"/>
      <c r="DX2432" s="35"/>
      <c r="DY2432" s="35"/>
      <c r="DZ2432" s="35"/>
      <c r="EA2432" s="35"/>
      <c r="EB2432" s="35"/>
      <c r="EC2432" s="35"/>
      <c r="ED2432" s="35"/>
      <c r="EE2432" s="35"/>
      <c r="EF2432" s="35"/>
      <c r="EG2432" s="35"/>
      <c r="EH2432" s="35"/>
      <c r="EI2432" s="35"/>
      <c r="EJ2432" s="35"/>
      <c r="EK2432" s="35"/>
      <c r="EL2432" s="35"/>
      <c r="EM2432" s="35"/>
      <c r="EN2432" s="35"/>
      <c r="EO2432" s="35"/>
      <c r="EP2432" s="35"/>
      <c r="EQ2432" s="35"/>
      <c r="ER2432" s="35"/>
      <c r="ES2432" s="35"/>
      <c r="ET2432" s="35"/>
      <c r="EU2432" s="35"/>
      <c r="EV2432" s="35"/>
      <c r="EW2432" s="35"/>
      <c r="EX2432" s="35"/>
      <c r="EY2432" s="35"/>
      <c r="EZ2432" s="35"/>
      <c r="FA2432" s="35"/>
      <c r="FB2432" s="35"/>
      <c r="FC2432" s="35"/>
      <c r="FD2432" s="35"/>
      <c r="FE2432" s="35"/>
      <c r="FF2432" s="35"/>
      <c r="FG2432" s="35"/>
      <c r="FH2432" s="35"/>
      <c r="FI2432" s="35"/>
      <c r="FJ2432" s="35"/>
      <c r="FK2432" s="35"/>
      <c r="FL2432" s="35"/>
      <c r="FM2432" s="35"/>
      <c r="FN2432" s="35"/>
      <c r="FO2432" s="35"/>
      <c r="FP2432" s="35"/>
      <c r="FQ2432" s="35"/>
      <c r="FR2432" s="35"/>
      <c r="FS2432" s="35"/>
      <c r="FT2432" s="35"/>
      <c r="FU2432" s="35"/>
      <c r="FV2432" s="35"/>
      <c r="FW2432" s="35"/>
      <c r="FX2432" s="35"/>
      <c r="FY2432" s="35"/>
      <c r="FZ2432" s="35"/>
    </row>
    <row r="2433" spans="1:182" x14ac:dyDescent="0.15">
      <c r="A2433" s="38">
        <f t="shared" si="732"/>
        <v>45877</v>
      </c>
      <c r="B2433" s="39" t="str">
        <f t="shared" ca="1" si="733"/>
        <v>n.d</v>
      </c>
      <c r="C2433" s="40">
        <f t="shared" si="734"/>
        <v>3137.2723529499999</v>
      </c>
      <c r="D2433" s="41">
        <f ca="1">IF(A2433&lt;$B$1,VLOOKUP(A2433,[1]DI!$A$4:$B$15000,2,FALSE),0)</f>
        <v>0</v>
      </c>
      <c r="E2433" s="40">
        <f t="shared" ca="1" si="735"/>
        <v>0</v>
      </c>
      <c r="F2433" s="42">
        <f t="shared" si="731"/>
        <v>1</v>
      </c>
      <c r="G2433" s="43">
        <f t="shared" ca="1" si="736"/>
        <v>1</v>
      </c>
      <c r="H2433" s="40">
        <f ca="1">TRUNC(PRODUCT(G$10:G2432),15)</f>
        <v>1.7040824080947301</v>
      </c>
      <c r="I2433" s="40">
        <f t="shared" ca="1" si="737"/>
        <v>1.67386656201636</v>
      </c>
      <c r="J2433" s="40">
        <f t="shared" ca="1" si="738"/>
        <v>1.0180515299999999</v>
      </c>
      <c r="K2433" s="42">
        <f t="shared" si="749"/>
        <v>2.7E-2</v>
      </c>
      <c r="L2433" s="63">
        <f t="shared" si="739"/>
        <v>45736</v>
      </c>
      <c r="M2433" s="64">
        <f t="shared" si="740"/>
        <v>97</v>
      </c>
      <c r="N2433" s="44">
        <f t="shared" si="741"/>
        <v>97</v>
      </c>
      <c r="O2433" s="40">
        <f t="shared" si="742"/>
        <v>1.0103077920000001</v>
      </c>
      <c r="P2433" s="65">
        <f t="shared" ca="1" si="743"/>
        <v>1.0285453929999999</v>
      </c>
      <c r="Q2433" s="40">
        <f t="shared" ca="1" si="744"/>
        <v>89.554672260000004</v>
      </c>
      <c r="R2433" s="44">
        <f>IF(VLOOKUP(A2433,$Z$12:$AI$125,8)=VLOOKUP(A2432,$Z$12:$AI$125,8),0,VLOOKUP(A2433,Z$12:$AI$125,8))</f>
        <v>0</v>
      </c>
      <c r="S2433" s="45">
        <f>IF(R2433&gt;0,VLOOKUP(R2433,Y$12:$AH$125,7),0)</f>
        <v>0</v>
      </c>
      <c r="T2433" s="40">
        <f t="shared" si="745"/>
        <v>0</v>
      </c>
      <c r="U2433" s="40">
        <f t="shared" ca="1" si="746"/>
        <v>89.554672260000004</v>
      </c>
      <c r="V2433" s="46" t="str">
        <f t="shared" si="747"/>
        <v>J=</v>
      </c>
      <c r="W2433" s="47">
        <f t="shared" si="748"/>
        <v>45922</v>
      </c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  <c r="AX2433" s="35"/>
      <c r="AY2433" s="35"/>
      <c r="AZ2433" s="35"/>
      <c r="BA2433" s="35"/>
      <c r="BB2433" s="35"/>
      <c r="BC2433" s="35"/>
      <c r="BD2433" s="35"/>
      <c r="BE2433" s="35"/>
      <c r="BF2433" s="35"/>
      <c r="BG2433" s="35"/>
      <c r="BH2433" s="35"/>
      <c r="BI2433" s="35"/>
      <c r="BJ2433" s="35"/>
      <c r="BK2433" s="35"/>
      <c r="BL2433" s="35"/>
      <c r="BM2433" s="35"/>
      <c r="BN2433" s="35"/>
      <c r="BO2433" s="35"/>
      <c r="BP2433" s="35"/>
      <c r="BQ2433" s="35"/>
      <c r="BR2433" s="35"/>
      <c r="BS2433" s="35"/>
      <c r="BT2433" s="35"/>
      <c r="BU2433" s="35"/>
      <c r="BV2433" s="35"/>
      <c r="BW2433" s="35"/>
      <c r="BX2433" s="35"/>
      <c r="BY2433" s="35"/>
      <c r="BZ2433" s="35"/>
      <c r="CA2433" s="35"/>
      <c r="CB2433" s="35"/>
      <c r="CC2433" s="35"/>
      <c r="CD2433" s="35"/>
      <c r="CE2433" s="35"/>
      <c r="CF2433" s="35"/>
      <c r="CG2433" s="35"/>
      <c r="CH2433" s="35"/>
      <c r="CI2433" s="35"/>
      <c r="CJ2433" s="35"/>
      <c r="CK2433" s="35"/>
      <c r="CL2433" s="35"/>
      <c r="CM2433" s="35"/>
      <c r="CN2433" s="35"/>
      <c r="CO2433" s="35"/>
      <c r="CP2433" s="35"/>
      <c r="CQ2433" s="35"/>
      <c r="CR2433" s="35"/>
      <c r="CS2433" s="35"/>
      <c r="CT2433" s="35"/>
      <c r="CU2433" s="35"/>
      <c r="CV2433" s="35"/>
      <c r="CW2433" s="35"/>
      <c r="CX2433" s="35"/>
      <c r="CY2433" s="35"/>
      <c r="CZ2433" s="35"/>
      <c r="DA2433" s="35"/>
      <c r="DB2433" s="35"/>
      <c r="DC2433" s="35"/>
      <c r="DD2433" s="35"/>
      <c r="DE2433" s="35"/>
      <c r="DF2433" s="35"/>
      <c r="DG2433" s="35"/>
      <c r="DH2433" s="35"/>
      <c r="DI2433" s="35"/>
      <c r="DJ2433" s="35"/>
      <c r="DK2433" s="35"/>
      <c r="DL2433" s="35"/>
      <c r="DM2433" s="35"/>
      <c r="DN2433" s="35"/>
      <c r="DO2433" s="35"/>
      <c r="DP2433" s="35"/>
      <c r="DQ2433" s="35"/>
      <c r="DR2433" s="35"/>
      <c r="DS2433" s="35"/>
      <c r="DT2433" s="35"/>
      <c r="DU2433" s="35"/>
      <c r="DV2433" s="35"/>
      <c r="DW2433" s="35"/>
      <c r="DX2433" s="35"/>
      <c r="DY2433" s="35"/>
      <c r="DZ2433" s="35"/>
      <c r="EA2433" s="35"/>
      <c r="EB2433" s="35"/>
      <c r="EC2433" s="35"/>
      <c r="ED2433" s="35"/>
      <c r="EE2433" s="35"/>
      <c r="EF2433" s="35"/>
      <c r="EG2433" s="35"/>
      <c r="EH2433" s="35"/>
      <c r="EI2433" s="35"/>
      <c r="EJ2433" s="35"/>
      <c r="EK2433" s="35"/>
      <c r="EL2433" s="35"/>
      <c r="EM2433" s="35"/>
      <c r="EN2433" s="35"/>
      <c r="EO2433" s="35"/>
      <c r="EP2433" s="35"/>
      <c r="EQ2433" s="35"/>
      <c r="ER2433" s="35"/>
      <c r="ES2433" s="35"/>
      <c r="ET2433" s="35"/>
      <c r="EU2433" s="35"/>
      <c r="EV2433" s="35"/>
      <c r="EW2433" s="35"/>
      <c r="EX2433" s="35"/>
      <c r="EY2433" s="35"/>
      <c r="EZ2433" s="35"/>
      <c r="FA2433" s="35"/>
      <c r="FB2433" s="35"/>
      <c r="FC2433" s="35"/>
      <c r="FD2433" s="35"/>
      <c r="FE2433" s="35"/>
      <c r="FF2433" s="35"/>
      <c r="FG2433" s="35"/>
      <c r="FH2433" s="35"/>
      <c r="FI2433" s="35"/>
      <c r="FJ2433" s="35"/>
      <c r="FK2433" s="35"/>
      <c r="FL2433" s="35"/>
      <c r="FM2433" s="35"/>
      <c r="FN2433" s="35"/>
      <c r="FO2433" s="35"/>
      <c r="FP2433" s="35"/>
      <c r="FQ2433" s="35"/>
      <c r="FR2433" s="35"/>
      <c r="FS2433" s="35"/>
      <c r="FT2433" s="35"/>
      <c r="FU2433" s="35"/>
      <c r="FV2433" s="35"/>
      <c r="FW2433" s="35"/>
      <c r="FX2433" s="35"/>
      <c r="FY2433" s="35"/>
      <c r="FZ2433" s="35"/>
    </row>
    <row r="2434" spans="1:182" x14ac:dyDescent="0.15">
      <c r="A2434" s="38">
        <f t="shared" si="732"/>
        <v>45878</v>
      </c>
      <c r="B2434" s="39" t="str">
        <f t="shared" ca="1" si="733"/>
        <v>n.d</v>
      </c>
      <c r="C2434" s="40">
        <f t="shared" si="734"/>
        <v>3137.2723529499999</v>
      </c>
      <c r="D2434" s="41">
        <f ca="1">IF(A2434&lt;$B$1,VLOOKUP(A2434,[1]DI!$A$4:$B$15000,2,FALSE),0)</f>
        <v>0</v>
      </c>
      <c r="E2434" s="40">
        <f t="shared" ca="1" si="735"/>
        <v>0</v>
      </c>
      <c r="F2434" s="42">
        <f t="shared" si="731"/>
        <v>1</v>
      </c>
      <c r="G2434" s="43">
        <f t="shared" ca="1" si="736"/>
        <v>1</v>
      </c>
      <c r="H2434" s="40">
        <f ca="1">TRUNC(PRODUCT(G$10:G2433),15)</f>
        <v>1.7040824080947301</v>
      </c>
      <c r="I2434" s="40">
        <f t="shared" ca="1" si="737"/>
        <v>1.67386656201636</v>
      </c>
      <c r="J2434" s="40">
        <f t="shared" ca="1" si="738"/>
        <v>1.0180515299999999</v>
      </c>
      <c r="K2434" s="42">
        <f t="shared" si="749"/>
        <v>2.7E-2</v>
      </c>
      <c r="L2434" s="63">
        <f t="shared" si="739"/>
        <v>45736</v>
      </c>
      <c r="M2434" s="64">
        <f t="shared" si="740"/>
        <v>97</v>
      </c>
      <c r="N2434" s="44">
        <f t="shared" si="741"/>
        <v>98</v>
      </c>
      <c r="O2434" s="40">
        <f t="shared" si="742"/>
        <v>1.0104146089999999</v>
      </c>
      <c r="P2434" s="65">
        <f t="shared" ca="1" si="743"/>
        <v>1.0286541389999999</v>
      </c>
      <c r="Q2434" s="40">
        <f t="shared" ca="1" si="744"/>
        <v>89.895838080000004</v>
      </c>
      <c r="R2434" s="44">
        <f>IF(VLOOKUP(A2434,$Z$12:$AI$125,8)=VLOOKUP(A2433,$Z$12:$AI$125,8),0,VLOOKUP(A2434,Z$12:$AI$125,8))</f>
        <v>0</v>
      </c>
      <c r="S2434" s="45">
        <f>IF(R2434&gt;0,VLOOKUP(R2434,Y$12:$AH$125,7),0)</f>
        <v>0</v>
      </c>
      <c r="T2434" s="40">
        <f t="shared" si="745"/>
        <v>0</v>
      </c>
      <c r="U2434" s="40">
        <f t="shared" ca="1" si="746"/>
        <v>89.895838080000004</v>
      </c>
      <c r="V2434" s="46" t="str">
        <f t="shared" si="747"/>
        <v>J=</v>
      </c>
      <c r="W2434" s="47">
        <f t="shared" si="748"/>
        <v>45922</v>
      </c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  <c r="AX2434" s="35"/>
      <c r="AY2434" s="35"/>
      <c r="AZ2434" s="35"/>
      <c r="BA2434" s="35"/>
      <c r="BB2434" s="35"/>
      <c r="BC2434" s="35"/>
      <c r="BD2434" s="35"/>
      <c r="BE2434" s="35"/>
      <c r="BF2434" s="35"/>
      <c r="BG2434" s="35"/>
      <c r="BH2434" s="35"/>
      <c r="BI2434" s="35"/>
      <c r="BJ2434" s="35"/>
      <c r="BK2434" s="35"/>
      <c r="BL2434" s="35"/>
      <c r="BM2434" s="35"/>
      <c r="BN2434" s="35"/>
      <c r="BO2434" s="35"/>
      <c r="BP2434" s="35"/>
      <c r="BQ2434" s="35"/>
      <c r="BR2434" s="35"/>
      <c r="BS2434" s="35"/>
      <c r="BT2434" s="35"/>
      <c r="BU2434" s="35"/>
      <c r="BV2434" s="35"/>
      <c r="BW2434" s="35"/>
      <c r="BX2434" s="35"/>
      <c r="BY2434" s="35"/>
      <c r="BZ2434" s="35"/>
      <c r="CA2434" s="35"/>
      <c r="CB2434" s="35"/>
      <c r="CC2434" s="35"/>
      <c r="CD2434" s="35"/>
      <c r="CE2434" s="35"/>
      <c r="CF2434" s="35"/>
      <c r="CG2434" s="35"/>
      <c r="CH2434" s="35"/>
      <c r="CI2434" s="35"/>
      <c r="CJ2434" s="35"/>
      <c r="CK2434" s="35"/>
      <c r="CL2434" s="35"/>
      <c r="CM2434" s="35"/>
      <c r="CN2434" s="35"/>
      <c r="CO2434" s="35"/>
      <c r="CP2434" s="35"/>
      <c r="CQ2434" s="35"/>
      <c r="CR2434" s="35"/>
      <c r="CS2434" s="35"/>
      <c r="CT2434" s="35"/>
      <c r="CU2434" s="35"/>
      <c r="CV2434" s="35"/>
      <c r="CW2434" s="35"/>
      <c r="CX2434" s="35"/>
      <c r="CY2434" s="35"/>
      <c r="CZ2434" s="35"/>
      <c r="DA2434" s="35"/>
      <c r="DB2434" s="35"/>
      <c r="DC2434" s="35"/>
      <c r="DD2434" s="35"/>
      <c r="DE2434" s="35"/>
      <c r="DF2434" s="35"/>
      <c r="DG2434" s="35"/>
      <c r="DH2434" s="35"/>
      <c r="DI2434" s="35"/>
      <c r="DJ2434" s="35"/>
      <c r="DK2434" s="35"/>
      <c r="DL2434" s="35"/>
      <c r="DM2434" s="35"/>
      <c r="DN2434" s="35"/>
      <c r="DO2434" s="35"/>
      <c r="DP2434" s="35"/>
      <c r="DQ2434" s="35"/>
      <c r="DR2434" s="35"/>
      <c r="DS2434" s="35"/>
      <c r="DT2434" s="35"/>
      <c r="DU2434" s="35"/>
      <c r="DV2434" s="35"/>
      <c r="DW2434" s="35"/>
      <c r="DX2434" s="35"/>
      <c r="DY2434" s="35"/>
      <c r="DZ2434" s="35"/>
      <c r="EA2434" s="35"/>
      <c r="EB2434" s="35"/>
      <c r="EC2434" s="35"/>
      <c r="ED2434" s="35"/>
      <c r="EE2434" s="35"/>
      <c r="EF2434" s="35"/>
      <c r="EG2434" s="35"/>
      <c r="EH2434" s="35"/>
      <c r="EI2434" s="35"/>
      <c r="EJ2434" s="35"/>
      <c r="EK2434" s="35"/>
      <c r="EL2434" s="35"/>
      <c r="EM2434" s="35"/>
      <c r="EN2434" s="35"/>
      <c r="EO2434" s="35"/>
      <c r="EP2434" s="35"/>
      <c r="EQ2434" s="35"/>
      <c r="ER2434" s="35"/>
      <c r="ES2434" s="35"/>
      <c r="ET2434" s="35"/>
      <c r="EU2434" s="35"/>
      <c r="EV2434" s="35"/>
      <c r="EW2434" s="35"/>
      <c r="EX2434" s="35"/>
      <c r="EY2434" s="35"/>
      <c r="EZ2434" s="35"/>
      <c r="FA2434" s="35"/>
      <c r="FB2434" s="35"/>
      <c r="FC2434" s="35"/>
      <c r="FD2434" s="35"/>
      <c r="FE2434" s="35"/>
      <c r="FF2434" s="35"/>
      <c r="FG2434" s="35"/>
      <c r="FH2434" s="35"/>
      <c r="FI2434" s="35"/>
      <c r="FJ2434" s="35"/>
      <c r="FK2434" s="35"/>
      <c r="FL2434" s="35"/>
      <c r="FM2434" s="35"/>
      <c r="FN2434" s="35"/>
      <c r="FO2434" s="35"/>
      <c r="FP2434" s="35"/>
      <c r="FQ2434" s="35"/>
      <c r="FR2434" s="35"/>
      <c r="FS2434" s="35"/>
      <c r="FT2434" s="35"/>
      <c r="FU2434" s="35"/>
      <c r="FV2434" s="35"/>
      <c r="FW2434" s="35"/>
      <c r="FX2434" s="35"/>
      <c r="FY2434" s="35"/>
      <c r="FZ2434" s="35"/>
    </row>
    <row r="2435" spans="1:182" x14ac:dyDescent="0.15">
      <c r="A2435" s="38">
        <f t="shared" si="732"/>
        <v>45879</v>
      </c>
      <c r="B2435" s="39" t="str">
        <f t="shared" ca="1" si="733"/>
        <v>n.d</v>
      </c>
      <c r="C2435" s="40">
        <f t="shared" si="734"/>
        <v>3137.2723529499999</v>
      </c>
      <c r="D2435" s="41">
        <f ca="1">IF(A2435&lt;$B$1,VLOOKUP(A2435,[1]DI!$A$4:$B$15000,2,FALSE),0)</f>
        <v>0</v>
      </c>
      <c r="E2435" s="40">
        <f t="shared" ca="1" si="735"/>
        <v>0</v>
      </c>
      <c r="F2435" s="42">
        <f t="shared" si="731"/>
        <v>1</v>
      </c>
      <c r="G2435" s="43">
        <f t="shared" ca="1" si="736"/>
        <v>1</v>
      </c>
      <c r="H2435" s="40">
        <f ca="1">TRUNC(PRODUCT(G$10:G2434),15)</f>
        <v>1.7040824080947301</v>
      </c>
      <c r="I2435" s="40">
        <f t="shared" ca="1" si="737"/>
        <v>1.67386656201636</v>
      </c>
      <c r="J2435" s="40">
        <f t="shared" ca="1" si="738"/>
        <v>1.0180515299999999</v>
      </c>
      <c r="K2435" s="42">
        <f t="shared" si="749"/>
        <v>2.7E-2</v>
      </c>
      <c r="L2435" s="63">
        <f t="shared" si="739"/>
        <v>45736</v>
      </c>
      <c r="M2435" s="64">
        <f t="shared" si="740"/>
        <v>97</v>
      </c>
      <c r="N2435" s="44">
        <f t="shared" si="741"/>
        <v>98</v>
      </c>
      <c r="O2435" s="40">
        <f t="shared" si="742"/>
        <v>1.0104146089999999</v>
      </c>
      <c r="P2435" s="65">
        <f t="shared" ca="1" si="743"/>
        <v>1.0286541389999999</v>
      </c>
      <c r="Q2435" s="40">
        <f t="shared" ca="1" si="744"/>
        <v>89.895838080000004</v>
      </c>
      <c r="R2435" s="44">
        <f>IF(VLOOKUP(A2435,$Z$12:$AI$125,8)=VLOOKUP(A2434,$Z$12:$AI$125,8),0,VLOOKUP(A2435,Z$12:$AI$125,8))</f>
        <v>0</v>
      </c>
      <c r="S2435" s="45">
        <f>IF(R2435&gt;0,VLOOKUP(R2435,Y$12:$AH$125,7),0)</f>
        <v>0</v>
      </c>
      <c r="T2435" s="40">
        <f t="shared" si="745"/>
        <v>0</v>
      </c>
      <c r="U2435" s="40">
        <f t="shared" ca="1" si="746"/>
        <v>89.895838080000004</v>
      </c>
      <c r="V2435" s="46" t="str">
        <f t="shared" si="747"/>
        <v>J=</v>
      </c>
      <c r="W2435" s="47">
        <f t="shared" si="748"/>
        <v>45922</v>
      </c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  <c r="AX2435" s="35"/>
      <c r="AY2435" s="35"/>
      <c r="AZ2435" s="35"/>
      <c r="BA2435" s="35"/>
      <c r="BB2435" s="35"/>
      <c r="BC2435" s="35"/>
      <c r="BD2435" s="35"/>
      <c r="BE2435" s="35"/>
      <c r="BF2435" s="35"/>
      <c r="BG2435" s="35"/>
      <c r="BH2435" s="35"/>
      <c r="BI2435" s="35"/>
      <c r="BJ2435" s="35"/>
      <c r="BK2435" s="35"/>
      <c r="BL2435" s="35"/>
      <c r="BM2435" s="35"/>
      <c r="BN2435" s="35"/>
      <c r="BO2435" s="35"/>
      <c r="BP2435" s="35"/>
      <c r="BQ2435" s="35"/>
      <c r="BR2435" s="35"/>
      <c r="BS2435" s="35"/>
      <c r="BT2435" s="35"/>
      <c r="BU2435" s="35"/>
      <c r="BV2435" s="35"/>
      <c r="BW2435" s="35"/>
      <c r="BX2435" s="35"/>
      <c r="BY2435" s="35"/>
      <c r="BZ2435" s="35"/>
      <c r="CA2435" s="35"/>
      <c r="CB2435" s="35"/>
      <c r="CC2435" s="35"/>
      <c r="CD2435" s="35"/>
      <c r="CE2435" s="35"/>
      <c r="CF2435" s="35"/>
      <c r="CG2435" s="35"/>
      <c r="CH2435" s="35"/>
      <c r="CI2435" s="35"/>
      <c r="CJ2435" s="35"/>
      <c r="CK2435" s="35"/>
      <c r="CL2435" s="35"/>
      <c r="CM2435" s="35"/>
      <c r="CN2435" s="35"/>
      <c r="CO2435" s="35"/>
      <c r="CP2435" s="35"/>
      <c r="CQ2435" s="35"/>
      <c r="CR2435" s="35"/>
      <c r="CS2435" s="35"/>
      <c r="CT2435" s="35"/>
      <c r="CU2435" s="35"/>
      <c r="CV2435" s="35"/>
      <c r="CW2435" s="35"/>
      <c r="CX2435" s="35"/>
      <c r="CY2435" s="35"/>
      <c r="CZ2435" s="35"/>
      <c r="DA2435" s="35"/>
      <c r="DB2435" s="35"/>
      <c r="DC2435" s="35"/>
      <c r="DD2435" s="35"/>
      <c r="DE2435" s="35"/>
      <c r="DF2435" s="35"/>
      <c r="DG2435" s="35"/>
      <c r="DH2435" s="35"/>
      <c r="DI2435" s="35"/>
      <c r="DJ2435" s="35"/>
      <c r="DK2435" s="35"/>
      <c r="DL2435" s="35"/>
      <c r="DM2435" s="35"/>
      <c r="DN2435" s="35"/>
      <c r="DO2435" s="35"/>
      <c r="DP2435" s="35"/>
      <c r="DQ2435" s="35"/>
      <c r="DR2435" s="35"/>
      <c r="DS2435" s="35"/>
      <c r="DT2435" s="35"/>
      <c r="DU2435" s="35"/>
      <c r="DV2435" s="35"/>
      <c r="DW2435" s="35"/>
      <c r="DX2435" s="35"/>
      <c r="DY2435" s="35"/>
      <c r="DZ2435" s="35"/>
      <c r="EA2435" s="35"/>
      <c r="EB2435" s="35"/>
      <c r="EC2435" s="35"/>
      <c r="ED2435" s="35"/>
      <c r="EE2435" s="35"/>
      <c r="EF2435" s="35"/>
      <c r="EG2435" s="35"/>
      <c r="EH2435" s="35"/>
      <c r="EI2435" s="35"/>
      <c r="EJ2435" s="35"/>
      <c r="EK2435" s="35"/>
      <c r="EL2435" s="35"/>
      <c r="EM2435" s="35"/>
      <c r="EN2435" s="35"/>
      <c r="EO2435" s="35"/>
      <c r="EP2435" s="35"/>
      <c r="EQ2435" s="35"/>
      <c r="ER2435" s="35"/>
      <c r="ES2435" s="35"/>
      <c r="ET2435" s="35"/>
      <c r="EU2435" s="35"/>
      <c r="EV2435" s="35"/>
      <c r="EW2435" s="35"/>
      <c r="EX2435" s="35"/>
      <c r="EY2435" s="35"/>
      <c r="EZ2435" s="35"/>
      <c r="FA2435" s="35"/>
      <c r="FB2435" s="35"/>
      <c r="FC2435" s="35"/>
      <c r="FD2435" s="35"/>
      <c r="FE2435" s="35"/>
      <c r="FF2435" s="35"/>
      <c r="FG2435" s="35"/>
      <c r="FH2435" s="35"/>
      <c r="FI2435" s="35"/>
      <c r="FJ2435" s="35"/>
      <c r="FK2435" s="35"/>
      <c r="FL2435" s="35"/>
      <c r="FM2435" s="35"/>
      <c r="FN2435" s="35"/>
      <c r="FO2435" s="35"/>
      <c r="FP2435" s="35"/>
      <c r="FQ2435" s="35"/>
      <c r="FR2435" s="35"/>
      <c r="FS2435" s="35"/>
      <c r="FT2435" s="35"/>
      <c r="FU2435" s="35"/>
      <c r="FV2435" s="35"/>
      <c r="FW2435" s="35"/>
      <c r="FX2435" s="35"/>
      <c r="FY2435" s="35"/>
      <c r="FZ2435" s="35"/>
    </row>
    <row r="2436" spans="1:182" x14ac:dyDescent="0.15">
      <c r="A2436" s="38">
        <f t="shared" si="732"/>
        <v>45880</v>
      </c>
      <c r="B2436" s="39" t="str">
        <f t="shared" ca="1" si="733"/>
        <v>n.d</v>
      </c>
      <c r="C2436" s="40">
        <f t="shared" si="734"/>
        <v>3137.2723529499999</v>
      </c>
      <c r="D2436" s="41">
        <f ca="1">IF(A2436&lt;$B$1,VLOOKUP(A2436,[1]DI!$A$4:$B$15000,2,FALSE),0)</f>
        <v>0</v>
      </c>
      <c r="E2436" s="40">
        <f t="shared" ca="1" si="735"/>
        <v>0</v>
      </c>
      <c r="F2436" s="42">
        <f t="shared" si="731"/>
        <v>1</v>
      </c>
      <c r="G2436" s="43">
        <f t="shared" ca="1" si="736"/>
        <v>1</v>
      </c>
      <c r="H2436" s="40">
        <f ca="1">TRUNC(PRODUCT(G$10:G2435),15)</f>
        <v>1.7040824080947301</v>
      </c>
      <c r="I2436" s="40">
        <f t="shared" ca="1" si="737"/>
        <v>1.67386656201636</v>
      </c>
      <c r="J2436" s="40">
        <f t="shared" ca="1" si="738"/>
        <v>1.0180515299999999</v>
      </c>
      <c r="K2436" s="42">
        <f t="shared" si="749"/>
        <v>2.7E-2</v>
      </c>
      <c r="L2436" s="63">
        <f t="shared" si="739"/>
        <v>45736</v>
      </c>
      <c r="M2436" s="64">
        <f t="shared" si="740"/>
        <v>98</v>
      </c>
      <c r="N2436" s="44">
        <f t="shared" si="741"/>
        <v>98</v>
      </c>
      <c r="O2436" s="40">
        <f t="shared" si="742"/>
        <v>1.0104146089999999</v>
      </c>
      <c r="P2436" s="65">
        <f t="shared" ca="1" si="743"/>
        <v>1.0286541389999999</v>
      </c>
      <c r="Q2436" s="40">
        <f t="shared" ca="1" si="744"/>
        <v>89.895838080000004</v>
      </c>
      <c r="R2436" s="44">
        <f>IF(VLOOKUP(A2436,$Z$12:$AI$125,8)=VLOOKUP(A2435,$Z$12:$AI$125,8),0,VLOOKUP(A2436,Z$12:$AI$125,8))</f>
        <v>0</v>
      </c>
      <c r="S2436" s="45">
        <f>IF(R2436&gt;0,VLOOKUP(R2436,Y$12:$AH$125,7),0)</f>
        <v>0</v>
      </c>
      <c r="T2436" s="40">
        <f t="shared" si="745"/>
        <v>0</v>
      </c>
      <c r="U2436" s="40">
        <f t="shared" ca="1" si="746"/>
        <v>89.895838080000004</v>
      </c>
      <c r="V2436" s="46" t="str">
        <f t="shared" si="747"/>
        <v>J=</v>
      </c>
      <c r="W2436" s="47">
        <f t="shared" si="748"/>
        <v>45922</v>
      </c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  <c r="AX2436" s="35"/>
      <c r="AY2436" s="35"/>
      <c r="AZ2436" s="35"/>
      <c r="BA2436" s="35"/>
      <c r="BB2436" s="35"/>
      <c r="BC2436" s="35"/>
      <c r="BD2436" s="35"/>
      <c r="BE2436" s="35"/>
      <c r="BF2436" s="35"/>
      <c r="BG2436" s="35"/>
      <c r="BH2436" s="35"/>
      <c r="BI2436" s="35"/>
      <c r="BJ2436" s="35"/>
      <c r="BK2436" s="35"/>
      <c r="BL2436" s="35"/>
      <c r="BM2436" s="35"/>
      <c r="BN2436" s="35"/>
      <c r="BO2436" s="35"/>
      <c r="BP2436" s="35"/>
      <c r="BQ2436" s="35"/>
      <c r="BR2436" s="35"/>
      <c r="BS2436" s="35"/>
      <c r="BT2436" s="35"/>
      <c r="BU2436" s="35"/>
      <c r="BV2436" s="35"/>
      <c r="BW2436" s="35"/>
      <c r="BX2436" s="35"/>
      <c r="BY2436" s="35"/>
      <c r="BZ2436" s="35"/>
      <c r="CA2436" s="35"/>
      <c r="CB2436" s="35"/>
      <c r="CC2436" s="35"/>
      <c r="CD2436" s="35"/>
      <c r="CE2436" s="35"/>
      <c r="CF2436" s="35"/>
      <c r="CG2436" s="35"/>
      <c r="CH2436" s="35"/>
      <c r="CI2436" s="35"/>
      <c r="CJ2436" s="35"/>
      <c r="CK2436" s="35"/>
      <c r="CL2436" s="35"/>
      <c r="CM2436" s="35"/>
      <c r="CN2436" s="35"/>
      <c r="CO2436" s="35"/>
      <c r="CP2436" s="35"/>
      <c r="CQ2436" s="35"/>
      <c r="CR2436" s="35"/>
      <c r="CS2436" s="35"/>
      <c r="CT2436" s="35"/>
      <c r="CU2436" s="35"/>
      <c r="CV2436" s="35"/>
      <c r="CW2436" s="35"/>
      <c r="CX2436" s="35"/>
      <c r="CY2436" s="35"/>
      <c r="CZ2436" s="35"/>
      <c r="DA2436" s="35"/>
      <c r="DB2436" s="35"/>
      <c r="DC2436" s="35"/>
      <c r="DD2436" s="35"/>
      <c r="DE2436" s="35"/>
      <c r="DF2436" s="35"/>
      <c r="DG2436" s="35"/>
      <c r="DH2436" s="35"/>
      <c r="DI2436" s="35"/>
      <c r="DJ2436" s="35"/>
      <c r="DK2436" s="35"/>
      <c r="DL2436" s="35"/>
      <c r="DM2436" s="35"/>
      <c r="DN2436" s="35"/>
      <c r="DO2436" s="35"/>
      <c r="DP2436" s="35"/>
      <c r="DQ2436" s="35"/>
      <c r="DR2436" s="35"/>
      <c r="DS2436" s="35"/>
      <c r="DT2436" s="35"/>
      <c r="DU2436" s="35"/>
      <c r="DV2436" s="35"/>
      <c r="DW2436" s="35"/>
      <c r="DX2436" s="35"/>
      <c r="DY2436" s="35"/>
      <c r="DZ2436" s="35"/>
      <c r="EA2436" s="35"/>
      <c r="EB2436" s="35"/>
      <c r="EC2436" s="35"/>
      <c r="ED2436" s="35"/>
      <c r="EE2436" s="35"/>
      <c r="EF2436" s="35"/>
      <c r="EG2436" s="35"/>
      <c r="EH2436" s="35"/>
      <c r="EI2436" s="35"/>
      <c r="EJ2436" s="35"/>
      <c r="EK2436" s="35"/>
      <c r="EL2436" s="35"/>
      <c r="EM2436" s="35"/>
      <c r="EN2436" s="35"/>
      <c r="EO2436" s="35"/>
      <c r="EP2436" s="35"/>
      <c r="EQ2436" s="35"/>
      <c r="ER2436" s="35"/>
      <c r="ES2436" s="35"/>
      <c r="ET2436" s="35"/>
      <c r="EU2436" s="35"/>
      <c r="EV2436" s="35"/>
      <c r="EW2436" s="35"/>
      <c r="EX2436" s="35"/>
      <c r="EY2436" s="35"/>
      <c r="EZ2436" s="35"/>
      <c r="FA2436" s="35"/>
      <c r="FB2436" s="35"/>
      <c r="FC2436" s="35"/>
      <c r="FD2436" s="35"/>
      <c r="FE2436" s="35"/>
      <c r="FF2436" s="35"/>
      <c r="FG2436" s="35"/>
      <c r="FH2436" s="35"/>
      <c r="FI2436" s="35"/>
      <c r="FJ2436" s="35"/>
      <c r="FK2436" s="35"/>
      <c r="FL2436" s="35"/>
      <c r="FM2436" s="35"/>
      <c r="FN2436" s="35"/>
      <c r="FO2436" s="35"/>
      <c r="FP2436" s="35"/>
      <c r="FQ2436" s="35"/>
      <c r="FR2436" s="35"/>
      <c r="FS2436" s="35"/>
      <c r="FT2436" s="35"/>
      <c r="FU2436" s="35"/>
      <c r="FV2436" s="35"/>
      <c r="FW2436" s="35"/>
      <c r="FX2436" s="35"/>
      <c r="FY2436" s="35"/>
      <c r="FZ2436" s="35"/>
    </row>
    <row r="2437" spans="1:182" x14ac:dyDescent="0.15">
      <c r="A2437" s="38">
        <f t="shared" si="732"/>
        <v>45881</v>
      </c>
      <c r="B2437" s="39" t="str">
        <f t="shared" ca="1" si="733"/>
        <v>n.d</v>
      </c>
      <c r="C2437" s="40">
        <f t="shared" si="734"/>
        <v>3137.2723529499999</v>
      </c>
      <c r="D2437" s="41">
        <f ca="1">IF(A2437&lt;$B$1,VLOOKUP(A2437,[1]DI!$A$4:$B$15000,2,FALSE),0)</f>
        <v>0</v>
      </c>
      <c r="E2437" s="40">
        <f t="shared" ca="1" si="735"/>
        <v>0</v>
      </c>
      <c r="F2437" s="42">
        <f t="shared" si="731"/>
        <v>1</v>
      </c>
      <c r="G2437" s="43">
        <f t="shared" ca="1" si="736"/>
        <v>1</v>
      </c>
      <c r="H2437" s="40">
        <f ca="1">TRUNC(PRODUCT(G$10:G2436),15)</f>
        <v>1.7040824080947301</v>
      </c>
      <c r="I2437" s="40">
        <f t="shared" ca="1" si="737"/>
        <v>1.67386656201636</v>
      </c>
      <c r="J2437" s="40">
        <f t="shared" ca="1" si="738"/>
        <v>1.0180515299999999</v>
      </c>
      <c r="K2437" s="42">
        <f t="shared" si="749"/>
        <v>2.7E-2</v>
      </c>
      <c r="L2437" s="63">
        <f t="shared" si="739"/>
        <v>45736</v>
      </c>
      <c r="M2437" s="64">
        <f t="shared" si="740"/>
        <v>99</v>
      </c>
      <c r="N2437" s="44">
        <f t="shared" si="741"/>
        <v>99</v>
      </c>
      <c r="O2437" s="40">
        <f t="shared" si="742"/>
        <v>1.010521438</v>
      </c>
      <c r="P2437" s="65">
        <f t="shared" ca="1" si="743"/>
        <v>1.0287628959999999</v>
      </c>
      <c r="Q2437" s="40">
        <f t="shared" ca="1" si="744"/>
        <v>90.237038409999997</v>
      </c>
      <c r="R2437" s="44">
        <f>IF(VLOOKUP(A2437,$Z$12:$AI$125,8)=VLOOKUP(A2436,$Z$12:$AI$125,8),0,VLOOKUP(A2437,Z$12:$AI$125,8))</f>
        <v>0</v>
      </c>
      <c r="S2437" s="45">
        <f>IF(R2437&gt;0,VLOOKUP(R2437,Y$12:$AH$125,7),0)</f>
        <v>0</v>
      </c>
      <c r="T2437" s="40">
        <f t="shared" si="745"/>
        <v>0</v>
      </c>
      <c r="U2437" s="40">
        <f t="shared" ca="1" si="746"/>
        <v>90.237038409999997</v>
      </c>
      <c r="V2437" s="46" t="str">
        <f t="shared" si="747"/>
        <v>J=</v>
      </c>
      <c r="W2437" s="47">
        <f t="shared" si="748"/>
        <v>45922</v>
      </c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  <c r="AX2437" s="35"/>
      <c r="AY2437" s="35"/>
      <c r="AZ2437" s="35"/>
      <c r="BA2437" s="35"/>
      <c r="BB2437" s="35"/>
      <c r="BC2437" s="35"/>
      <c r="BD2437" s="35"/>
      <c r="BE2437" s="35"/>
      <c r="BF2437" s="35"/>
      <c r="BG2437" s="35"/>
      <c r="BH2437" s="35"/>
      <c r="BI2437" s="35"/>
      <c r="BJ2437" s="35"/>
      <c r="BK2437" s="35"/>
      <c r="BL2437" s="35"/>
      <c r="BM2437" s="35"/>
      <c r="BN2437" s="35"/>
      <c r="BO2437" s="35"/>
      <c r="BP2437" s="35"/>
      <c r="BQ2437" s="35"/>
      <c r="BR2437" s="35"/>
      <c r="BS2437" s="35"/>
      <c r="BT2437" s="35"/>
      <c r="BU2437" s="35"/>
      <c r="BV2437" s="35"/>
      <c r="BW2437" s="35"/>
      <c r="BX2437" s="35"/>
      <c r="BY2437" s="35"/>
      <c r="BZ2437" s="35"/>
      <c r="CA2437" s="35"/>
      <c r="CB2437" s="35"/>
      <c r="CC2437" s="35"/>
      <c r="CD2437" s="35"/>
      <c r="CE2437" s="35"/>
      <c r="CF2437" s="35"/>
      <c r="CG2437" s="35"/>
      <c r="CH2437" s="35"/>
      <c r="CI2437" s="35"/>
      <c r="CJ2437" s="35"/>
      <c r="CK2437" s="35"/>
      <c r="CL2437" s="35"/>
      <c r="CM2437" s="35"/>
      <c r="CN2437" s="35"/>
      <c r="CO2437" s="35"/>
      <c r="CP2437" s="35"/>
      <c r="CQ2437" s="35"/>
      <c r="CR2437" s="35"/>
      <c r="CS2437" s="35"/>
      <c r="CT2437" s="35"/>
      <c r="CU2437" s="35"/>
      <c r="CV2437" s="35"/>
      <c r="CW2437" s="35"/>
      <c r="CX2437" s="35"/>
      <c r="CY2437" s="35"/>
      <c r="CZ2437" s="35"/>
      <c r="DA2437" s="35"/>
      <c r="DB2437" s="35"/>
      <c r="DC2437" s="35"/>
      <c r="DD2437" s="35"/>
      <c r="DE2437" s="35"/>
      <c r="DF2437" s="35"/>
      <c r="DG2437" s="35"/>
      <c r="DH2437" s="35"/>
      <c r="DI2437" s="35"/>
      <c r="DJ2437" s="35"/>
      <c r="DK2437" s="35"/>
      <c r="DL2437" s="35"/>
      <c r="DM2437" s="35"/>
      <c r="DN2437" s="35"/>
      <c r="DO2437" s="35"/>
      <c r="DP2437" s="35"/>
      <c r="DQ2437" s="35"/>
      <c r="DR2437" s="35"/>
      <c r="DS2437" s="35"/>
      <c r="DT2437" s="35"/>
      <c r="DU2437" s="35"/>
      <c r="DV2437" s="35"/>
      <c r="DW2437" s="35"/>
      <c r="DX2437" s="35"/>
      <c r="DY2437" s="35"/>
      <c r="DZ2437" s="35"/>
      <c r="EA2437" s="35"/>
      <c r="EB2437" s="35"/>
      <c r="EC2437" s="35"/>
      <c r="ED2437" s="35"/>
      <c r="EE2437" s="35"/>
      <c r="EF2437" s="35"/>
      <c r="EG2437" s="35"/>
      <c r="EH2437" s="35"/>
      <c r="EI2437" s="35"/>
      <c r="EJ2437" s="35"/>
      <c r="EK2437" s="35"/>
      <c r="EL2437" s="35"/>
      <c r="EM2437" s="35"/>
      <c r="EN2437" s="35"/>
      <c r="EO2437" s="35"/>
      <c r="EP2437" s="35"/>
      <c r="EQ2437" s="35"/>
      <c r="ER2437" s="35"/>
      <c r="ES2437" s="35"/>
      <c r="ET2437" s="35"/>
      <c r="EU2437" s="35"/>
      <c r="EV2437" s="35"/>
      <c r="EW2437" s="35"/>
      <c r="EX2437" s="35"/>
      <c r="EY2437" s="35"/>
      <c r="EZ2437" s="35"/>
      <c r="FA2437" s="35"/>
      <c r="FB2437" s="35"/>
      <c r="FC2437" s="35"/>
      <c r="FD2437" s="35"/>
      <c r="FE2437" s="35"/>
      <c r="FF2437" s="35"/>
      <c r="FG2437" s="35"/>
      <c r="FH2437" s="35"/>
      <c r="FI2437" s="35"/>
      <c r="FJ2437" s="35"/>
      <c r="FK2437" s="35"/>
      <c r="FL2437" s="35"/>
      <c r="FM2437" s="35"/>
      <c r="FN2437" s="35"/>
      <c r="FO2437" s="35"/>
      <c r="FP2437" s="35"/>
      <c r="FQ2437" s="35"/>
      <c r="FR2437" s="35"/>
      <c r="FS2437" s="35"/>
      <c r="FT2437" s="35"/>
      <c r="FU2437" s="35"/>
      <c r="FV2437" s="35"/>
      <c r="FW2437" s="35"/>
      <c r="FX2437" s="35"/>
      <c r="FY2437" s="35"/>
      <c r="FZ2437" s="35"/>
    </row>
    <row r="2438" spans="1:182" x14ac:dyDescent="0.15">
      <c r="A2438" s="38">
        <f t="shared" si="732"/>
        <v>45882</v>
      </c>
      <c r="B2438" s="39" t="str">
        <f t="shared" ca="1" si="733"/>
        <v>n.d</v>
      </c>
      <c r="C2438" s="40">
        <f t="shared" si="734"/>
        <v>3137.2723529499999</v>
      </c>
      <c r="D2438" s="41">
        <f ca="1">IF(A2438&lt;$B$1,VLOOKUP(A2438,[1]DI!$A$4:$B$15000,2,FALSE),0)</f>
        <v>0</v>
      </c>
      <c r="E2438" s="40">
        <f t="shared" ca="1" si="735"/>
        <v>0</v>
      </c>
      <c r="F2438" s="42">
        <f t="shared" si="731"/>
        <v>1</v>
      </c>
      <c r="G2438" s="43">
        <f t="shared" ca="1" si="736"/>
        <v>1</v>
      </c>
      <c r="H2438" s="40">
        <f ca="1">TRUNC(PRODUCT(G$10:G2437),15)</f>
        <v>1.7040824080947301</v>
      </c>
      <c r="I2438" s="40">
        <f t="shared" ca="1" si="737"/>
        <v>1.67386656201636</v>
      </c>
      <c r="J2438" s="40">
        <f t="shared" ca="1" si="738"/>
        <v>1.0180515299999999</v>
      </c>
      <c r="K2438" s="42">
        <f t="shared" si="749"/>
        <v>2.7E-2</v>
      </c>
      <c r="L2438" s="63">
        <f t="shared" si="739"/>
        <v>45736</v>
      </c>
      <c r="M2438" s="64">
        <f t="shared" si="740"/>
        <v>100</v>
      </c>
      <c r="N2438" s="44">
        <f t="shared" si="741"/>
        <v>100</v>
      </c>
      <c r="O2438" s="40">
        <f t="shared" si="742"/>
        <v>1.010628278</v>
      </c>
      <c r="P2438" s="65">
        <f t="shared" ca="1" si="743"/>
        <v>1.028871665</v>
      </c>
      <c r="Q2438" s="40">
        <f t="shared" ca="1" si="744"/>
        <v>90.578276380000005</v>
      </c>
      <c r="R2438" s="44">
        <f>IF(VLOOKUP(A2438,$Z$12:$AI$125,8)=VLOOKUP(A2437,$Z$12:$AI$125,8),0,VLOOKUP(A2438,Z$12:$AI$125,8))</f>
        <v>0</v>
      </c>
      <c r="S2438" s="45">
        <f>IF(R2438&gt;0,VLOOKUP(R2438,Y$12:$AH$125,7),0)</f>
        <v>0</v>
      </c>
      <c r="T2438" s="40">
        <f t="shared" si="745"/>
        <v>0</v>
      </c>
      <c r="U2438" s="40">
        <f t="shared" ca="1" si="746"/>
        <v>90.578276380000005</v>
      </c>
      <c r="V2438" s="46" t="str">
        <f t="shared" si="747"/>
        <v>J=</v>
      </c>
      <c r="W2438" s="47">
        <f t="shared" si="748"/>
        <v>45922</v>
      </c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  <c r="AX2438" s="35"/>
      <c r="AY2438" s="35"/>
      <c r="AZ2438" s="35"/>
      <c r="BA2438" s="35"/>
      <c r="BB2438" s="35"/>
      <c r="BC2438" s="35"/>
      <c r="BD2438" s="35"/>
      <c r="BE2438" s="35"/>
      <c r="BF2438" s="35"/>
      <c r="BG2438" s="35"/>
      <c r="BH2438" s="35"/>
      <c r="BI2438" s="35"/>
      <c r="BJ2438" s="35"/>
      <c r="BK2438" s="35"/>
      <c r="BL2438" s="35"/>
      <c r="BM2438" s="35"/>
      <c r="BN2438" s="35"/>
      <c r="BO2438" s="35"/>
      <c r="BP2438" s="35"/>
      <c r="BQ2438" s="35"/>
      <c r="BR2438" s="35"/>
      <c r="BS2438" s="35"/>
      <c r="BT2438" s="35"/>
      <c r="BU2438" s="35"/>
      <c r="BV2438" s="35"/>
      <c r="BW2438" s="35"/>
      <c r="BX2438" s="35"/>
      <c r="BY2438" s="35"/>
      <c r="BZ2438" s="35"/>
      <c r="CA2438" s="35"/>
      <c r="CB2438" s="35"/>
      <c r="CC2438" s="35"/>
      <c r="CD2438" s="35"/>
      <c r="CE2438" s="35"/>
      <c r="CF2438" s="35"/>
      <c r="CG2438" s="35"/>
      <c r="CH2438" s="35"/>
      <c r="CI2438" s="35"/>
      <c r="CJ2438" s="35"/>
      <c r="CK2438" s="35"/>
      <c r="CL2438" s="35"/>
      <c r="CM2438" s="35"/>
      <c r="CN2438" s="35"/>
      <c r="CO2438" s="35"/>
      <c r="CP2438" s="35"/>
      <c r="CQ2438" s="35"/>
      <c r="CR2438" s="35"/>
      <c r="CS2438" s="35"/>
      <c r="CT2438" s="35"/>
      <c r="CU2438" s="35"/>
      <c r="CV2438" s="35"/>
      <c r="CW2438" s="35"/>
      <c r="CX2438" s="35"/>
      <c r="CY2438" s="35"/>
      <c r="CZ2438" s="35"/>
      <c r="DA2438" s="35"/>
      <c r="DB2438" s="35"/>
      <c r="DC2438" s="35"/>
      <c r="DD2438" s="35"/>
      <c r="DE2438" s="35"/>
      <c r="DF2438" s="35"/>
      <c r="DG2438" s="35"/>
      <c r="DH2438" s="35"/>
      <c r="DI2438" s="35"/>
      <c r="DJ2438" s="35"/>
      <c r="DK2438" s="35"/>
      <c r="DL2438" s="35"/>
      <c r="DM2438" s="35"/>
      <c r="DN2438" s="35"/>
      <c r="DO2438" s="35"/>
      <c r="DP2438" s="35"/>
      <c r="DQ2438" s="35"/>
      <c r="DR2438" s="35"/>
      <c r="DS2438" s="35"/>
      <c r="DT2438" s="35"/>
      <c r="DU2438" s="35"/>
      <c r="DV2438" s="35"/>
      <c r="DW2438" s="35"/>
      <c r="DX2438" s="35"/>
      <c r="DY2438" s="35"/>
      <c r="DZ2438" s="35"/>
      <c r="EA2438" s="35"/>
      <c r="EB2438" s="35"/>
      <c r="EC2438" s="35"/>
      <c r="ED2438" s="35"/>
      <c r="EE2438" s="35"/>
      <c r="EF2438" s="35"/>
      <c r="EG2438" s="35"/>
      <c r="EH2438" s="35"/>
      <c r="EI2438" s="35"/>
      <c r="EJ2438" s="35"/>
      <c r="EK2438" s="35"/>
      <c r="EL2438" s="35"/>
      <c r="EM2438" s="35"/>
      <c r="EN2438" s="35"/>
      <c r="EO2438" s="35"/>
      <c r="EP2438" s="35"/>
      <c r="EQ2438" s="35"/>
      <c r="ER2438" s="35"/>
      <c r="ES2438" s="35"/>
      <c r="ET2438" s="35"/>
      <c r="EU2438" s="35"/>
      <c r="EV2438" s="35"/>
      <c r="EW2438" s="35"/>
      <c r="EX2438" s="35"/>
      <c r="EY2438" s="35"/>
      <c r="EZ2438" s="35"/>
      <c r="FA2438" s="35"/>
      <c r="FB2438" s="35"/>
      <c r="FC2438" s="35"/>
      <c r="FD2438" s="35"/>
      <c r="FE2438" s="35"/>
      <c r="FF2438" s="35"/>
      <c r="FG2438" s="35"/>
      <c r="FH2438" s="35"/>
      <c r="FI2438" s="35"/>
      <c r="FJ2438" s="35"/>
      <c r="FK2438" s="35"/>
      <c r="FL2438" s="35"/>
      <c r="FM2438" s="35"/>
      <c r="FN2438" s="35"/>
      <c r="FO2438" s="35"/>
      <c r="FP2438" s="35"/>
      <c r="FQ2438" s="35"/>
      <c r="FR2438" s="35"/>
      <c r="FS2438" s="35"/>
      <c r="FT2438" s="35"/>
      <c r="FU2438" s="35"/>
      <c r="FV2438" s="35"/>
      <c r="FW2438" s="35"/>
      <c r="FX2438" s="35"/>
      <c r="FY2438" s="35"/>
      <c r="FZ2438" s="35"/>
    </row>
    <row r="2439" spans="1:182" x14ac:dyDescent="0.15">
      <c r="A2439" s="38">
        <f t="shared" si="732"/>
        <v>45883</v>
      </c>
      <c r="B2439" s="39" t="str">
        <f t="shared" ca="1" si="733"/>
        <v>n.d</v>
      </c>
      <c r="C2439" s="40">
        <f t="shared" si="734"/>
        <v>3137.2723529499999</v>
      </c>
      <c r="D2439" s="41">
        <f ca="1">IF(A2439&lt;$B$1,VLOOKUP(A2439,[1]DI!$A$4:$B$15000,2,FALSE),0)</f>
        <v>0</v>
      </c>
      <c r="E2439" s="40">
        <f t="shared" ca="1" si="735"/>
        <v>0</v>
      </c>
      <c r="F2439" s="42">
        <f t="shared" si="731"/>
        <v>1</v>
      </c>
      <c r="G2439" s="43">
        <f t="shared" ca="1" si="736"/>
        <v>1</v>
      </c>
      <c r="H2439" s="40">
        <f ca="1">TRUNC(PRODUCT(G$10:G2438),15)</f>
        <v>1.7040824080947301</v>
      </c>
      <c r="I2439" s="40">
        <f t="shared" ca="1" si="737"/>
        <v>1.67386656201636</v>
      </c>
      <c r="J2439" s="40">
        <f t="shared" ca="1" si="738"/>
        <v>1.0180515299999999</v>
      </c>
      <c r="K2439" s="42">
        <f t="shared" si="749"/>
        <v>2.7E-2</v>
      </c>
      <c r="L2439" s="63">
        <f t="shared" si="739"/>
        <v>45736</v>
      </c>
      <c r="M2439" s="64">
        <f t="shared" si="740"/>
        <v>101</v>
      </c>
      <c r="N2439" s="44">
        <f t="shared" si="741"/>
        <v>101</v>
      </c>
      <c r="O2439" s="40">
        <f t="shared" si="742"/>
        <v>1.010735129</v>
      </c>
      <c r="P2439" s="65">
        <f t="shared" ca="1" si="743"/>
        <v>1.028980445</v>
      </c>
      <c r="Q2439" s="40">
        <f t="shared" ca="1" si="744"/>
        <v>90.91954887</v>
      </c>
      <c r="R2439" s="44">
        <f>IF(VLOOKUP(A2439,$Z$12:$AI$125,8)=VLOOKUP(A2438,$Z$12:$AI$125,8),0,VLOOKUP(A2439,Z$12:$AI$125,8))</f>
        <v>0</v>
      </c>
      <c r="S2439" s="45">
        <f>IF(R2439&gt;0,VLOOKUP(R2439,Y$12:$AH$125,7),0)</f>
        <v>0</v>
      </c>
      <c r="T2439" s="40">
        <f t="shared" si="745"/>
        <v>0</v>
      </c>
      <c r="U2439" s="40">
        <f t="shared" ca="1" si="746"/>
        <v>90.91954887</v>
      </c>
      <c r="V2439" s="46" t="str">
        <f t="shared" si="747"/>
        <v>J=</v>
      </c>
      <c r="W2439" s="47">
        <f t="shared" si="748"/>
        <v>45922</v>
      </c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  <c r="AX2439" s="35"/>
      <c r="AY2439" s="35"/>
      <c r="AZ2439" s="35"/>
      <c r="BA2439" s="35"/>
      <c r="BB2439" s="35"/>
      <c r="BC2439" s="35"/>
      <c r="BD2439" s="35"/>
      <c r="BE2439" s="35"/>
      <c r="BF2439" s="35"/>
      <c r="BG2439" s="35"/>
      <c r="BH2439" s="35"/>
      <c r="BI2439" s="35"/>
      <c r="BJ2439" s="35"/>
      <c r="BK2439" s="35"/>
      <c r="BL2439" s="35"/>
      <c r="BM2439" s="35"/>
      <c r="BN2439" s="35"/>
      <c r="BO2439" s="35"/>
      <c r="BP2439" s="35"/>
      <c r="BQ2439" s="35"/>
      <c r="BR2439" s="35"/>
      <c r="BS2439" s="35"/>
      <c r="BT2439" s="35"/>
      <c r="BU2439" s="35"/>
      <c r="BV2439" s="35"/>
      <c r="BW2439" s="35"/>
      <c r="BX2439" s="35"/>
      <c r="BY2439" s="35"/>
      <c r="BZ2439" s="35"/>
      <c r="CA2439" s="35"/>
      <c r="CB2439" s="35"/>
      <c r="CC2439" s="35"/>
      <c r="CD2439" s="35"/>
      <c r="CE2439" s="35"/>
      <c r="CF2439" s="35"/>
      <c r="CG2439" s="35"/>
      <c r="CH2439" s="35"/>
      <c r="CI2439" s="35"/>
      <c r="CJ2439" s="35"/>
      <c r="CK2439" s="35"/>
      <c r="CL2439" s="35"/>
      <c r="CM2439" s="35"/>
      <c r="CN2439" s="35"/>
      <c r="CO2439" s="35"/>
      <c r="CP2439" s="35"/>
      <c r="CQ2439" s="35"/>
      <c r="CR2439" s="35"/>
      <c r="CS2439" s="35"/>
      <c r="CT2439" s="35"/>
      <c r="CU2439" s="35"/>
      <c r="CV2439" s="35"/>
      <c r="CW2439" s="35"/>
      <c r="CX2439" s="35"/>
      <c r="CY2439" s="35"/>
      <c r="CZ2439" s="35"/>
      <c r="DA2439" s="35"/>
      <c r="DB2439" s="35"/>
      <c r="DC2439" s="35"/>
      <c r="DD2439" s="35"/>
      <c r="DE2439" s="35"/>
      <c r="DF2439" s="35"/>
      <c r="DG2439" s="35"/>
      <c r="DH2439" s="35"/>
      <c r="DI2439" s="35"/>
      <c r="DJ2439" s="35"/>
      <c r="DK2439" s="35"/>
      <c r="DL2439" s="35"/>
      <c r="DM2439" s="35"/>
      <c r="DN2439" s="35"/>
      <c r="DO2439" s="35"/>
      <c r="DP2439" s="35"/>
      <c r="DQ2439" s="35"/>
      <c r="DR2439" s="35"/>
      <c r="DS2439" s="35"/>
      <c r="DT2439" s="35"/>
      <c r="DU2439" s="35"/>
      <c r="DV2439" s="35"/>
      <c r="DW2439" s="35"/>
      <c r="DX2439" s="35"/>
      <c r="DY2439" s="35"/>
      <c r="DZ2439" s="35"/>
      <c r="EA2439" s="35"/>
      <c r="EB2439" s="35"/>
      <c r="EC2439" s="35"/>
      <c r="ED2439" s="35"/>
      <c r="EE2439" s="35"/>
      <c r="EF2439" s="35"/>
      <c r="EG2439" s="35"/>
      <c r="EH2439" s="35"/>
      <c r="EI2439" s="35"/>
      <c r="EJ2439" s="35"/>
      <c r="EK2439" s="35"/>
      <c r="EL2439" s="35"/>
      <c r="EM2439" s="35"/>
      <c r="EN2439" s="35"/>
      <c r="EO2439" s="35"/>
      <c r="EP2439" s="35"/>
      <c r="EQ2439" s="35"/>
      <c r="ER2439" s="35"/>
      <c r="ES2439" s="35"/>
      <c r="ET2439" s="35"/>
      <c r="EU2439" s="35"/>
      <c r="EV2439" s="35"/>
      <c r="EW2439" s="35"/>
      <c r="EX2439" s="35"/>
      <c r="EY2439" s="35"/>
      <c r="EZ2439" s="35"/>
      <c r="FA2439" s="35"/>
      <c r="FB2439" s="35"/>
      <c r="FC2439" s="35"/>
      <c r="FD2439" s="35"/>
      <c r="FE2439" s="35"/>
      <c r="FF2439" s="35"/>
      <c r="FG2439" s="35"/>
      <c r="FH2439" s="35"/>
      <c r="FI2439" s="35"/>
      <c r="FJ2439" s="35"/>
      <c r="FK2439" s="35"/>
      <c r="FL2439" s="35"/>
      <c r="FM2439" s="35"/>
      <c r="FN2439" s="35"/>
      <c r="FO2439" s="35"/>
      <c r="FP2439" s="35"/>
      <c r="FQ2439" s="35"/>
      <c r="FR2439" s="35"/>
      <c r="FS2439" s="35"/>
      <c r="FT2439" s="35"/>
      <c r="FU2439" s="35"/>
      <c r="FV2439" s="35"/>
      <c r="FW2439" s="35"/>
      <c r="FX2439" s="35"/>
      <c r="FY2439" s="35"/>
      <c r="FZ2439" s="35"/>
    </row>
    <row r="2440" spans="1:182" x14ac:dyDescent="0.15">
      <c r="A2440" s="38">
        <f t="shared" si="732"/>
        <v>45884</v>
      </c>
      <c r="B2440" s="39" t="str">
        <f t="shared" ca="1" si="733"/>
        <v>n.d</v>
      </c>
      <c r="C2440" s="40">
        <f t="shared" si="734"/>
        <v>3137.2723529499999</v>
      </c>
      <c r="D2440" s="41">
        <f ca="1">IF(A2440&lt;$B$1,VLOOKUP(A2440,[1]DI!$A$4:$B$15000,2,FALSE),0)</f>
        <v>0</v>
      </c>
      <c r="E2440" s="40">
        <f t="shared" ca="1" si="735"/>
        <v>0</v>
      </c>
      <c r="F2440" s="42">
        <f t="shared" si="731"/>
        <v>1</v>
      </c>
      <c r="G2440" s="43">
        <f t="shared" ca="1" si="736"/>
        <v>1</v>
      </c>
      <c r="H2440" s="40">
        <f ca="1">TRUNC(PRODUCT(G$10:G2439),15)</f>
        <v>1.7040824080947301</v>
      </c>
      <c r="I2440" s="40">
        <f t="shared" ca="1" si="737"/>
        <v>1.67386656201636</v>
      </c>
      <c r="J2440" s="40">
        <f t="shared" ca="1" si="738"/>
        <v>1.0180515299999999</v>
      </c>
      <c r="K2440" s="42">
        <f t="shared" si="749"/>
        <v>2.7E-2</v>
      </c>
      <c r="L2440" s="63">
        <f t="shared" si="739"/>
        <v>45736</v>
      </c>
      <c r="M2440" s="64">
        <f t="shared" si="740"/>
        <v>102</v>
      </c>
      <c r="N2440" s="44">
        <f t="shared" si="741"/>
        <v>102</v>
      </c>
      <c r="O2440" s="40">
        <f t="shared" si="742"/>
        <v>1.010841992</v>
      </c>
      <c r="P2440" s="65">
        <f t="shared" ca="1" si="743"/>
        <v>1.029089237</v>
      </c>
      <c r="Q2440" s="40">
        <f t="shared" ca="1" si="744"/>
        <v>91.260858999999996</v>
      </c>
      <c r="R2440" s="44">
        <f>IF(VLOOKUP(A2440,$Z$12:$AI$125,8)=VLOOKUP(A2439,$Z$12:$AI$125,8),0,VLOOKUP(A2440,Z$12:$AI$125,8))</f>
        <v>0</v>
      </c>
      <c r="S2440" s="45">
        <f>IF(R2440&gt;0,VLOOKUP(R2440,Y$12:$AH$125,7),0)</f>
        <v>0</v>
      </c>
      <c r="T2440" s="40">
        <f t="shared" si="745"/>
        <v>0</v>
      </c>
      <c r="U2440" s="40">
        <f t="shared" ca="1" si="746"/>
        <v>91.260858999999996</v>
      </c>
      <c r="V2440" s="46" t="str">
        <f t="shared" si="747"/>
        <v>J=</v>
      </c>
      <c r="W2440" s="47">
        <f t="shared" si="748"/>
        <v>45922</v>
      </c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  <c r="AX2440" s="35"/>
      <c r="AY2440" s="35"/>
      <c r="AZ2440" s="35"/>
      <c r="BA2440" s="35"/>
      <c r="BB2440" s="35"/>
      <c r="BC2440" s="35"/>
      <c r="BD2440" s="35"/>
      <c r="BE2440" s="35"/>
      <c r="BF2440" s="35"/>
      <c r="BG2440" s="35"/>
      <c r="BH2440" s="35"/>
      <c r="BI2440" s="35"/>
      <c r="BJ2440" s="35"/>
      <c r="BK2440" s="35"/>
      <c r="BL2440" s="35"/>
      <c r="BM2440" s="35"/>
      <c r="BN2440" s="35"/>
      <c r="BO2440" s="35"/>
      <c r="BP2440" s="35"/>
      <c r="BQ2440" s="35"/>
      <c r="BR2440" s="35"/>
      <c r="BS2440" s="35"/>
      <c r="BT2440" s="35"/>
      <c r="BU2440" s="35"/>
      <c r="BV2440" s="35"/>
      <c r="BW2440" s="35"/>
      <c r="BX2440" s="35"/>
      <c r="BY2440" s="35"/>
      <c r="BZ2440" s="35"/>
      <c r="CA2440" s="35"/>
      <c r="CB2440" s="35"/>
      <c r="CC2440" s="35"/>
      <c r="CD2440" s="35"/>
      <c r="CE2440" s="35"/>
      <c r="CF2440" s="35"/>
      <c r="CG2440" s="35"/>
      <c r="CH2440" s="35"/>
      <c r="CI2440" s="35"/>
      <c r="CJ2440" s="35"/>
      <c r="CK2440" s="35"/>
      <c r="CL2440" s="35"/>
      <c r="CM2440" s="35"/>
      <c r="CN2440" s="35"/>
      <c r="CO2440" s="35"/>
      <c r="CP2440" s="35"/>
      <c r="CQ2440" s="35"/>
      <c r="CR2440" s="35"/>
      <c r="CS2440" s="35"/>
      <c r="CT2440" s="35"/>
      <c r="CU2440" s="35"/>
      <c r="CV2440" s="35"/>
      <c r="CW2440" s="35"/>
      <c r="CX2440" s="35"/>
      <c r="CY2440" s="35"/>
      <c r="CZ2440" s="35"/>
      <c r="DA2440" s="35"/>
      <c r="DB2440" s="35"/>
      <c r="DC2440" s="35"/>
      <c r="DD2440" s="35"/>
      <c r="DE2440" s="35"/>
      <c r="DF2440" s="35"/>
      <c r="DG2440" s="35"/>
      <c r="DH2440" s="35"/>
      <c r="DI2440" s="35"/>
      <c r="DJ2440" s="35"/>
      <c r="DK2440" s="35"/>
      <c r="DL2440" s="35"/>
      <c r="DM2440" s="35"/>
      <c r="DN2440" s="35"/>
      <c r="DO2440" s="35"/>
      <c r="DP2440" s="35"/>
      <c r="DQ2440" s="35"/>
      <c r="DR2440" s="35"/>
      <c r="DS2440" s="35"/>
      <c r="DT2440" s="35"/>
      <c r="DU2440" s="35"/>
      <c r="DV2440" s="35"/>
      <c r="DW2440" s="35"/>
      <c r="DX2440" s="35"/>
      <c r="DY2440" s="35"/>
      <c r="DZ2440" s="35"/>
      <c r="EA2440" s="35"/>
      <c r="EB2440" s="35"/>
      <c r="EC2440" s="35"/>
      <c r="ED2440" s="35"/>
      <c r="EE2440" s="35"/>
      <c r="EF2440" s="35"/>
      <c r="EG2440" s="35"/>
      <c r="EH2440" s="35"/>
      <c r="EI2440" s="35"/>
      <c r="EJ2440" s="35"/>
      <c r="EK2440" s="35"/>
      <c r="EL2440" s="35"/>
      <c r="EM2440" s="35"/>
      <c r="EN2440" s="35"/>
      <c r="EO2440" s="35"/>
      <c r="EP2440" s="35"/>
      <c r="EQ2440" s="35"/>
      <c r="ER2440" s="35"/>
      <c r="ES2440" s="35"/>
      <c r="ET2440" s="35"/>
      <c r="EU2440" s="35"/>
      <c r="EV2440" s="35"/>
      <c r="EW2440" s="35"/>
      <c r="EX2440" s="35"/>
      <c r="EY2440" s="35"/>
      <c r="EZ2440" s="35"/>
      <c r="FA2440" s="35"/>
      <c r="FB2440" s="35"/>
      <c r="FC2440" s="35"/>
      <c r="FD2440" s="35"/>
      <c r="FE2440" s="35"/>
      <c r="FF2440" s="35"/>
      <c r="FG2440" s="35"/>
      <c r="FH2440" s="35"/>
      <c r="FI2440" s="35"/>
      <c r="FJ2440" s="35"/>
      <c r="FK2440" s="35"/>
      <c r="FL2440" s="35"/>
      <c r="FM2440" s="35"/>
      <c r="FN2440" s="35"/>
      <c r="FO2440" s="35"/>
      <c r="FP2440" s="35"/>
      <c r="FQ2440" s="35"/>
      <c r="FR2440" s="35"/>
      <c r="FS2440" s="35"/>
      <c r="FT2440" s="35"/>
      <c r="FU2440" s="35"/>
      <c r="FV2440" s="35"/>
      <c r="FW2440" s="35"/>
      <c r="FX2440" s="35"/>
      <c r="FY2440" s="35"/>
      <c r="FZ2440" s="35"/>
    </row>
    <row r="2441" spans="1:182" x14ac:dyDescent="0.15">
      <c r="A2441" s="38">
        <f t="shared" si="732"/>
        <v>45885</v>
      </c>
      <c r="B2441" s="39" t="str">
        <f t="shared" ca="1" si="733"/>
        <v>n.d</v>
      </c>
      <c r="C2441" s="40">
        <f t="shared" si="734"/>
        <v>3137.2723529499999</v>
      </c>
      <c r="D2441" s="41">
        <f ca="1">IF(A2441&lt;$B$1,VLOOKUP(A2441,[1]DI!$A$4:$B$15000,2,FALSE),0)</f>
        <v>0</v>
      </c>
      <c r="E2441" s="40">
        <f t="shared" ca="1" si="735"/>
        <v>0</v>
      </c>
      <c r="F2441" s="42">
        <f t="shared" si="731"/>
        <v>1</v>
      </c>
      <c r="G2441" s="43">
        <f t="shared" ca="1" si="736"/>
        <v>1</v>
      </c>
      <c r="H2441" s="40">
        <f ca="1">TRUNC(PRODUCT(G$10:G2440),15)</f>
        <v>1.7040824080947301</v>
      </c>
      <c r="I2441" s="40">
        <f t="shared" ca="1" si="737"/>
        <v>1.67386656201636</v>
      </c>
      <c r="J2441" s="40">
        <f t="shared" ca="1" si="738"/>
        <v>1.0180515299999999</v>
      </c>
      <c r="K2441" s="42">
        <f t="shared" si="749"/>
        <v>2.7E-2</v>
      </c>
      <c r="L2441" s="63">
        <f t="shared" si="739"/>
        <v>45736</v>
      </c>
      <c r="M2441" s="64">
        <f t="shared" si="740"/>
        <v>102</v>
      </c>
      <c r="N2441" s="44">
        <f t="shared" si="741"/>
        <v>103</v>
      </c>
      <c r="O2441" s="40">
        <f t="shared" si="742"/>
        <v>1.0109488659999999</v>
      </c>
      <c r="P2441" s="65">
        <f t="shared" ca="1" si="743"/>
        <v>1.02919804</v>
      </c>
      <c r="Q2441" s="40">
        <f t="shared" ca="1" si="744"/>
        <v>91.602203650000007</v>
      </c>
      <c r="R2441" s="44">
        <f>IF(VLOOKUP(A2441,$Z$12:$AI$125,8)=VLOOKUP(A2440,$Z$12:$AI$125,8),0,VLOOKUP(A2441,Z$12:$AI$125,8))</f>
        <v>0</v>
      </c>
      <c r="S2441" s="45">
        <f>IF(R2441&gt;0,VLOOKUP(R2441,Y$12:$AH$125,7),0)</f>
        <v>0</v>
      </c>
      <c r="T2441" s="40">
        <f t="shared" si="745"/>
        <v>0</v>
      </c>
      <c r="U2441" s="40">
        <f t="shared" ca="1" si="746"/>
        <v>91.602203650000007</v>
      </c>
      <c r="V2441" s="46" t="str">
        <f t="shared" si="747"/>
        <v>J=</v>
      </c>
      <c r="W2441" s="47">
        <f t="shared" si="748"/>
        <v>45922</v>
      </c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  <c r="AX2441" s="35"/>
      <c r="AY2441" s="35"/>
      <c r="AZ2441" s="35"/>
      <c r="BA2441" s="35"/>
      <c r="BB2441" s="35"/>
      <c r="BC2441" s="35"/>
      <c r="BD2441" s="35"/>
      <c r="BE2441" s="35"/>
      <c r="BF2441" s="35"/>
      <c r="BG2441" s="35"/>
      <c r="BH2441" s="35"/>
      <c r="BI2441" s="35"/>
      <c r="BJ2441" s="35"/>
      <c r="BK2441" s="35"/>
      <c r="BL2441" s="35"/>
      <c r="BM2441" s="35"/>
      <c r="BN2441" s="35"/>
      <c r="BO2441" s="35"/>
      <c r="BP2441" s="35"/>
      <c r="BQ2441" s="35"/>
      <c r="BR2441" s="35"/>
      <c r="BS2441" s="35"/>
      <c r="BT2441" s="35"/>
      <c r="BU2441" s="35"/>
      <c r="BV2441" s="35"/>
      <c r="BW2441" s="35"/>
      <c r="BX2441" s="35"/>
      <c r="BY2441" s="35"/>
      <c r="BZ2441" s="35"/>
      <c r="CA2441" s="35"/>
      <c r="CB2441" s="35"/>
      <c r="CC2441" s="35"/>
      <c r="CD2441" s="35"/>
      <c r="CE2441" s="35"/>
      <c r="CF2441" s="35"/>
      <c r="CG2441" s="35"/>
      <c r="CH2441" s="35"/>
      <c r="CI2441" s="35"/>
      <c r="CJ2441" s="35"/>
      <c r="CK2441" s="35"/>
      <c r="CL2441" s="35"/>
      <c r="CM2441" s="35"/>
      <c r="CN2441" s="35"/>
      <c r="CO2441" s="35"/>
      <c r="CP2441" s="35"/>
      <c r="CQ2441" s="35"/>
      <c r="CR2441" s="35"/>
      <c r="CS2441" s="35"/>
      <c r="CT2441" s="35"/>
      <c r="CU2441" s="35"/>
      <c r="CV2441" s="35"/>
      <c r="CW2441" s="35"/>
      <c r="CX2441" s="35"/>
      <c r="CY2441" s="35"/>
      <c r="CZ2441" s="35"/>
      <c r="DA2441" s="35"/>
      <c r="DB2441" s="35"/>
      <c r="DC2441" s="35"/>
      <c r="DD2441" s="35"/>
      <c r="DE2441" s="35"/>
      <c r="DF2441" s="35"/>
      <c r="DG2441" s="35"/>
      <c r="DH2441" s="35"/>
      <c r="DI2441" s="35"/>
      <c r="DJ2441" s="35"/>
      <c r="DK2441" s="35"/>
      <c r="DL2441" s="35"/>
      <c r="DM2441" s="35"/>
      <c r="DN2441" s="35"/>
      <c r="DO2441" s="35"/>
      <c r="DP2441" s="35"/>
      <c r="DQ2441" s="35"/>
      <c r="DR2441" s="35"/>
      <c r="DS2441" s="35"/>
      <c r="DT2441" s="35"/>
      <c r="DU2441" s="35"/>
      <c r="DV2441" s="35"/>
      <c r="DW2441" s="35"/>
      <c r="DX2441" s="35"/>
      <c r="DY2441" s="35"/>
      <c r="DZ2441" s="35"/>
      <c r="EA2441" s="35"/>
      <c r="EB2441" s="35"/>
      <c r="EC2441" s="35"/>
      <c r="ED2441" s="35"/>
      <c r="EE2441" s="35"/>
      <c r="EF2441" s="35"/>
      <c r="EG2441" s="35"/>
      <c r="EH2441" s="35"/>
      <c r="EI2441" s="35"/>
      <c r="EJ2441" s="35"/>
      <c r="EK2441" s="35"/>
      <c r="EL2441" s="35"/>
      <c r="EM2441" s="35"/>
      <c r="EN2441" s="35"/>
      <c r="EO2441" s="35"/>
      <c r="EP2441" s="35"/>
      <c r="EQ2441" s="35"/>
      <c r="ER2441" s="35"/>
      <c r="ES2441" s="35"/>
      <c r="ET2441" s="35"/>
      <c r="EU2441" s="35"/>
      <c r="EV2441" s="35"/>
      <c r="EW2441" s="35"/>
      <c r="EX2441" s="35"/>
      <c r="EY2441" s="35"/>
      <c r="EZ2441" s="35"/>
      <c r="FA2441" s="35"/>
      <c r="FB2441" s="35"/>
      <c r="FC2441" s="35"/>
      <c r="FD2441" s="35"/>
      <c r="FE2441" s="35"/>
      <c r="FF2441" s="35"/>
      <c r="FG2441" s="35"/>
      <c r="FH2441" s="35"/>
      <c r="FI2441" s="35"/>
      <c r="FJ2441" s="35"/>
      <c r="FK2441" s="35"/>
      <c r="FL2441" s="35"/>
      <c r="FM2441" s="35"/>
      <c r="FN2441" s="35"/>
      <c r="FO2441" s="35"/>
      <c r="FP2441" s="35"/>
      <c r="FQ2441" s="35"/>
      <c r="FR2441" s="35"/>
      <c r="FS2441" s="35"/>
      <c r="FT2441" s="35"/>
      <c r="FU2441" s="35"/>
      <c r="FV2441" s="35"/>
      <c r="FW2441" s="35"/>
      <c r="FX2441" s="35"/>
      <c r="FY2441" s="35"/>
      <c r="FZ2441" s="35"/>
    </row>
    <row r="2442" spans="1:182" x14ac:dyDescent="0.15">
      <c r="A2442" s="38">
        <f t="shared" si="732"/>
        <v>45886</v>
      </c>
      <c r="B2442" s="39" t="str">
        <f t="shared" ca="1" si="733"/>
        <v>n.d</v>
      </c>
      <c r="C2442" s="40">
        <f t="shared" si="734"/>
        <v>3137.2723529499999</v>
      </c>
      <c r="D2442" s="41">
        <f ca="1">IF(A2442&lt;$B$1,VLOOKUP(A2442,[1]DI!$A$4:$B$15000,2,FALSE),0)</f>
        <v>0</v>
      </c>
      <c r="E2442" s="40">
        <f t="shared" ca="1" si="735"/>
        <v>0</v>
      </c>
      <c r="F2442" s="42">
        <f t="shared" si="731"/>
        <v>1</v>
      </c>
      <c r="G2442" s="43">
        <f t="shared" ca="1" si="736"/>
        <v>1</v>
      </c>
      <c r="H2442" s="40">
        <f ca="1">TRUNC(PRODUCT(G$10:G2441),15)</f>
        <v>1.7040824080947301</v>
      </c>
      <c r="I2442" s="40">
        <f t="shared" ca="1" si="737"/>
        <v>1.67386656201636</v>
      </c>
      <c r="J2442" s="40">
        <f t="shared" ca="1" si="738"/>
        <v>1.0180515299999999</v>
      </c>
      <c r="K2442" s="42">
        <f t="shared" si="749"/>
        <v>2.7E-2</v>
      </c>
      <c r="L2442" s="63">
        <f t="shared" si="739"/>
        <v>45736</v>
      </c>
      <c r="M2442" s="64">
        <f t="shared" si="740"/>
        <v>102</v>
      </c>
      <c r="N2442" s="44">
        <f t="shared" si="741"/>
        <v>103</v>
      </c>
      <c r="O2442" s="40">
        <f t="shared" si="742"/>
        <v>1.0109488659999999</v>
      </c>
      <c r="P2442" s="65">
        <f t="shared" ca="1" si="743"/>
        <v>1.02919804</v>
      </c>
      <c r="Q2442" s="40">
        <f t="shared" ca="1" si="744"/>
        <v>91.602203650000007</v>
      </c>
      <c r="R2442" s="44">
        <f>IF(VLOOKUP(A2442,$Z$12:$AI$125,8)=VLOOKUP(A2441,$Z$12:$AI$125,8),0,VLOOKUP(A2442,Z$12:$AI$125,8))</f>
        <v>0</v>
      </c>
      <c r="S2442" s="45">
        <f>IF(R2442&gt;0,VLOOKUP(R2442,Y$12:$AH$125,7),0)</f>
        <v>0</v>
      </c>
      <c r="T2442" s="40">
        <f t="shared" si="745"/>
        <v>0</v>
      </c>
      <c r="U2442" s="40">
        <f t="shared" ca="1" si="746"/>
        <v>91.602203650000007</v>
      </c>
      <c r="V2442" s="46" t="str">
        <f t="shared" si="747"/>
        <v>J=</v>
      </c>
      <c r="W2442" s="47">
        <f t="shared" si="748"/>
        <v>45922</v>
      </c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  <c r="AX2442" s="35"/>
      <c r="AY2442" s="35"/>
      <c r="AZ2442" s="35"/>
      <c r="BA2442" s="35"/>
      <c r="BB2442" s="35"/>
      <c r="BC2442" s="35"/>
      <c r="BD2442" s="35"/>
      <c r="BE2442" s="35"/>
      <c r="BF2442" s="35"/>
      <c r="BG2442" s="35"/>
      <c r="BH2442" s="35"/>
      <c r="BI2442" s="35"/>
      <c r="BJ2442" s="35"/>
      <c r="BK2442" s="35"/>
      <c r="BL2442" s="35"/>
      <c r="BM2442" s="35"/>
      <c r="BN2442" s="35"/>
      <c r="BO2442" s="35"/>
      <c r="BP2442" s="35"/>
      <c r="BQ2442" s="35"/>
      <c r="BR2442" s="35"/>
      <c r="BS2442" s="35"/>
      <c r="BT2442" s="35"/>
      <c r="BU2442" s="35"/>
      <c r="BV2442" s="35"/>
      <c r="BW2442" s="35"/>
      <c r="BX2442" s="35"/>
      <c r="BY2442" s="35"/>
      <c r="BZ2442" s="35"/>
      <c r="CA2442" s="35"/>
      <c r="CB2442" s="35"/>
      <c r="CC2442" s="35"/>
      <c r="CD2442" s="35"/>
      <c r="CE2442" s="35"/>
      <c r="CF2442" s="35"/>
      <c r="CG2442" s="35"/>
      <c r="CH2442" s="35"/>
      <c r="CI2442" s="35"/>
      <c r="CJ2442" s="35"/>
      <c r="CK2442" s="35"/>
      <c r="CL2442" s="35"/>
      <c r="CM2442" s="35"/>
      <c r="CN2442" s="35"/>
      <c r="CO2442" s="35"/>
      <c r="CP2442" s="35"/>
      <c r="CQ2442" s="35"/>
      <c r="CR2442" s="35"/>
      <c r="CS2442" s="35"/>
      <c r="CT2442" s="35"/>
      <c r="CU2442" s="35"/>
      <c r="CV2442" s="35"/>
      <c r="CW2442" s="35"/>
      <c r="CX2442" s="35"/>
      <c r="CY2442" s="35"/>
      <c r="CZ2442" s="35"/>
      <c r="DA2442" s="35"/>
      <c r="DB2442" s="35"/>
      <c r="DC2442" s="35"/>
      <c r="DD2442" s="35"/>
      <c r="DE2442" s="35"/>
      <c r="DF2442" s="35"/>
      <c r="DG2442" s="35"/>
      <c r="DH2442" s="35"/>
      <c r="DI2442" s="35"/>
      <c r="DJ2442" s="35"/>
      <c r="DK2442" s="35"/>
      <c r="DL2442" s="35"/>
      <c r="DM2442" s="35"/>
      <c r="DN2442" s="35"/>
      <c r="DO2442" s="35"/>
      <c r="DP2442" s="35"/>
      <c r="DQ2442" s="35"/>
      <c r="DR2442" s="35"/>
      <c r="DS2442" s="35"/>
      <c r="DT2442" s="35"/>
      <c r="DU2442" s="35"/>
      <c r="DV2442" s="35"/>
      <c r="DW2442" s="35"/>
      <c r="DX2442" s="35"/>
      <c r="DY2442" s="35"/>
      <c r="DZ2442" s="35"/>
      <c r="EA2442" s="35"/>
      <c r="EB2442" s="35"/>
      <c r="EC2442" s="35"/>
      <c r="ED2442" s="35"/>
      <c r="EE2442" s="35"/>
      <c r="EF2442" s="35"/>
      <c r="EG2442" s="35"/>
      <c r="EH2442" s="35"/>
      <c r="EI2442" s="35"/>
      <c r="EJ2442" s="35"/>
      <c r="EK2442" s="35"/>
      <c r="EL2442" s="35"/>
      <c r="EM2442" s="35"/>
      <c r="EN2442" s="35"/>
      <c r="EO2442" s="35"/>
      <c r="EP2442" s="35"/>
      <c r="EQ2442" s="35"/>
      <c r="ER2442" s="35"/>
      <c r="ES2442" s="35"/>
      <c r="ET2442" s="35"/>
      <c r="EU2442" s="35"/>
      <c r="EV2442" s="35"/>
      <c r="EW2442" s="35"/>
      <c r="EX2442" s="35"/>
      <c r="EY2442" s="35"/>
      <c r="EZ2442" s="35"/>
      <c r="FA2442" s="35"/>
      <c r="FB2442" s="35"/>
      <c r="FC2442" s="35"/>
      <c r="FD2442" s="35"/>
      <c r="FE2442" s="35"/>
      <c r="FF2442" s="35"/>
      <c r="FG2442" s="35"/>
      <c r="FH2442" s="35"/>
      <c r="FI2442" s="35"/>
      <c r="FJ2442" s="35"/>
      <c r="FK2442" s="35"/>
      <c r="FL2442" s="35"/>
      <c r="FM2442" s="35"/>
      <c r="FN2442" s="35"/>
      <c r="FO2442" s="35"/>
      <c r="FP2442" s="35"/>
      <c r="FQ2442" s="35"/>
      <c r="FR2442" s="35"/>
      <c r="FS2442" s="35"/>
      <c r="FT2442" s="35"/>
      <c r="FU2442" s="35"/>
      <c r="FV2442" s="35"/>
      <c r="FW2442" s="35"/>
      <c r="FX2442" s="35"/>
      <c r="FY2442" s="35"/>
      <c r="FZ2442" s="35"/>
    </row>
    <row r="2443" spans="1:182" x14ac:dyDescent="0.15">
      <c r="A2443" s="38">
        <f t="shared" si="732"/>
        <v>45887</v>
      </c>
      <c r="B2443" s="39" t="str">
        <f t="shared" ca="1" si="733"/>
        <v>n.d</v>
      </c>
      <c r="C2443" s="40">
        <f t="shared" si="734"/>
        <v>3137.2723529499999</v>
      </c>
      <c r="D2443" s="41">
        <f ca="1">IF(A2443&lt;$B$1,VLOOKUP(A2443,[1]DI!$A$4:$B$15000,2,FALSE),0)</f>
        <v>0</v>
      </c>
      <c r="E2443" s="40">
        <f t="shared" ca="1" si="735"/>
        <v>0</v>
      </c>
      <c r="F2443" s="42">
        <f t="shared" ref="F2443:F2506" si="750">F2442</f>
        <v>1</v>
      </c>
      <c r="G2443" s="43">
        <f t="shared" ca="1" si="736"/>
        <v>1</v>
      </c>
      <c r="H2443" s="40">
        <f ca="1">TRUNC(PRODUCT(G$10:G2442),15)</f>
        <v>1.7040824080947301</v>
      </c>
      <c r="I2443" s="40">
        <f t="shared" ca="1" si="737"/>
        <v>1.67386656201636</v>
      </c>
      <c r="J2443" s="40">
        <f t="shared" ca="1" si="738"/>
        <v>1.0180515299999999</v>
      </c>
      <c r="K2443" s="42">
        <f t="shared" si="749"/>
        <v>2.7E-2</v>
      </c>
      <c r="L2443" s="63">
        <f t="shared" si="739"/>
        <v>45736</v>
      </c>
      <c r="M2443" s="64">
        <f t="shared" si="740"/>
        <v>103</v>
      </c>
      <c r="N2443" s="44">
        <f t="shared" si="741"/>
        <v>103</v>
      </c>
      <c r="O2443" s="40">
        <f t="shared" si="742"/>
        <v>1.0109488659999999</v>
      </c>
      <c r="P2443" s="65">
        <f t="shared" ca="1" si="743"/>
        <v>1.02919804</v>
      </c>
      <c r="Q2443" s="40">
        <f t="shared" ca="1" si="744"/>
        <v>91.602203650000007</v>
      </c>
      <c r="R2443" s="44">
        <f>IF(VLOOKUP(A2443,$Z$12:$AI$125,8)=VLOOKUP(A2442,$Z$12:$AI$125,8),0,VLOOKUP(A2443,Z$12:$AI$125,8))</f>
        <v>0</v>
      </c>
      <c r="S2443" s="45">
        <f>IF(R2443&gt;0,VLOOKUP(R2443,Y$12:$AH$125,7),0)</f>
        <v>0</v>
      </c>
      <c r="T2443" s="40">
        <f t="shared" si="745"/>
        <v>0</v>
      </c>
      <c r="U2443" s="40">
        <f t="shared" ca="1" si="746"/>
        <v>91.602203650000007</v>
      </c>
      <c r="V2443" s="46" t="str">
        <f t="shared" si="747"/>
        <v>J=</v>
      </c>
      <c r="W2443" s="47">
        <f t="shared" si="748"/>
        <v>45922</v>
      </c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  <c r="AX2443" s="35"/>
      <c r="AY2443" s="35"/>
      <c r="AZ2443" s="35"/>
      <c r="BA2443" s="35"/>
      <c r="BB2443" s="35"/>
      <c r="BC2443" s="35"/>
      <c r="BD2443" s="35"/>
      <c r="BE2443" s="35"/>
      <c r="BF2443" s="35"/>
      <c r="BG2443" s="35"/>
      <c r="BH2443" s="35"/>
      <c r="BI2443" s="35"/>
      <c r="BJ2443" s="35"/>
      <c r="BK2443" s="35"/>
      <c r="BL2443" s="35"/>
      <c r="BM2443" s="35"/>
      <c r="BN2443" s="35"/>
      <c r="BO2443" s="35"/>
      <c r="BP2443" s="35"/>
      <c r="BQ2443" s="35"/>
      <c r="BR2443" s="35"/>
      <c r="BS2443" s="35"/>
      <c r="BT2443" s="35"/>
      <c r="BU2443" s="35"/>
      <c r="BV2443" s="35"/>
      <c r="BW2443" s="35"/>
      <c r="BX2443" s="35"/>
      <c r="BY2443" s="35"/>
      <c r="BZ2443" s="35"/>
      <c r="CA2443" s="35"/>
      <c r="CB2443" s="35"/>
      <c r="CC2443" s="35"/>
      <c r="CD2443" s="35"/>
      <c r="CE2443" s="35"/>
      <c r="CF2443" s="35"/>
      <c r="CG2443" s="35"/>
      <c r="CH2443" s="35"/>
      <c r="CI2443" s="35"/>
      <c r="CJ2443" s="35"/>
      <c r="CK2443" s="35"/>
      <c r="CL2443" s="35"/>
      <c r="CM2443" s="35"/>
      <c r="CN2443" s="35"/>
      <c r="CO2443" s="35"/>
      <c r="CP2443" s="35"/>
      <c r="CQ2443" s="35"/>
      <c r="CR2443" s="35"/>
      <c r="CS2443" s="35"/>
      <c r="CT2443" s="35"/>
      <c r="CU2443" s="35"/>
      <c r="CV2443" s="35"/>
      <c r="CW2443" s="35"/>
      <c r="CX2443" s="35"/>
      <c r="CY2443" s="35"/>
      <c r="CZ2443" s="35"/>
      <c r="DA2443" s="35"/>
      <c r="DB2443" s="35"/>
      <c r="DC2443" s="35"/>
      <c r="DD2443" s="35"/>
      <c r="DE2443" s="35"/>
      <c r="DF2443" s="35"/>
      <c r="DG2443" s="35"/>
      <c r="DH2443" s="35"/>
      <c r="DI2443" s="35"/>
      <c r="DJ2443" s="35"/>
      <c r="DK2443" s="35"/>
      <c r="DL2443" s="35"/>
      <c r="DM2443" s="35"/>
      <c r="DN2443" s="35"/>
      <c r="DO2443" s="35"/>
      <c r="DP2443" s="35"/>
      <c r="DQ2443" s="35"/>
      <c r="DR2443" s="35"/>
      <c r="DS2443" s="35"/>
      <c r="DT2443" s="35"/>
      <c r="DU2443" s="35"/>
      <c r="DV2443" s="35"/>
      <c r="DW2443" s="35"/>
      <c r="DX2443" s="35"/>
      <c r="DY2443" s="35"/>
      <c r="DZ2443" s="35"/>
      <c r="EA2443" s="35"/>
      <c r="EB2443" s="35"/>
      <c r="EC2443" s="35"/>
      <c r="ED2443" s="35"/>
      <c r="EE2443" s="35"/>
      <c r="EF2443" s="35"/>
      <c r="EG2443" s="35"/>
      <c r="EH2443" s="35"/>
      <c r="EI2443" s="35"/>
      <c r="EJ2443" s="35"/>
      <c r="EK2443" s="35"/>
      <c r="EL2443" s="35"/>
      <c r="EM2443" s="35"/>
      <c r="EN2443" s="35"/>
      <c r="EO2443" s="35"/>
      <c r="EP2443" s="35"/>
      <c r="EQ2443" s="35"/>
      <c r="ER2443" s="35"/>
      <c r="ES2443" s="35"/>
      <c r="ET2443" s="35"/>
      <c r="EU2443" s="35"/>
      <c r="EV2443" s="35"/>
      <c r="EW2443" s="35"/>
      <c r="EX2443" s="35"/>
      <c r="EY2443" s="35"/>
      <c r="EZ2443" s="35"/>
      <c r="FA2443" s="35"/>
      <c r="FB2443" s="35"/>
      <c r="FC2443" s="35"/>
      <c r="FD2443" s="35"/>
      <c r="FE2443" s="35"/>
      <c r="FF2443" s="35"/>
      <c r="FG2443" s="35"/>
      <c r="FH2443" s="35"/>
      <c r="FI2443" s="35"/>
      <c r="FJ2443" s="35"/>
      <c r="FK2443" s="35"/>
      <c r="FL2443" s="35"/>
      <c r="FM2443" s="35"/>
      <c r="FN2443" s="35"/>
      <c r="FO2443" s="35"/>
      <c r="FP2443" s="35"/>
      <c r="FQ2443" s="35"/>
      <c r="FR2443" s="35"/>
      <c r="FS2443" s="35"/>
      <c r="FT2443" s="35"/>
      <c r="FU2443" s="35"/>
      <c r="FV2443" s="35"/>
      <c r="FW2443" s="35"/>
      <c r="FX2443" s="35"/>
      <c r="FY2443" s="35"/>
      <c r="FZ2443" s="35"/>
    </row>
    <row r="2444" spans="1:182" x14ac:dyDescent="0.15">
      <c r="A2444" s="38">
        <f t="shared" si="732"/>
        <v>45888</v>
      </c>
      <c r="B2444" s="39" t="str">
        <f t="shared" ca="1" si="733"/>
        <v>n.d</v>
      </c>
      <c r="C2444" s="40">
        <f t="shared" si="734"/>
        <v>3137.2723529499999</v>
      </c>
      <c r="D2444" s="41">
        <f ca="1">IF(A2444&lt;$B$1,VLOOKUP(A2444,[1]DI!$A$4:$B$15000,2,FALSE),0)</f>
        <v>0</v>
      </c>
      <c r="E2444" s="40">
        <f t="shared" ca="1" si="735"/>
        <v>0</v>
      </c>
      <c r="F2444" s="42">
        <f t="shared" si="750"/>
        <v>1</v>
      </c>
      <c r="G2444" s="43">
        <f t="shared" ca="1" si="736"/>
        <v>1</v>
      </c>
      <c r="H2444" s="40">
        <f ca="1">TRUNC(PRODUCT(G$10:G2443),15)</f>
        <v>1.7040824080947301</v>
      </c>
      <c r="I2444" s="40">
        <f t="shared" ca="1" si="737"/>
        <v>1.67386656201636</v>
      </c>
      <c r="J2444" s="40">
        <f t="shared" ca="1" si="738"/>
        <v>1.0180515299999999</v>
      </c>
      <c r="K2444" s="42">
        <f t="shared" si="749"/>
        <v>2.7E-2</v>
      </c>
      <c r="L2444" s="63">
        <f t="shared" si="739"/>
        <v>45736</v>
      </c>
      <c r="M2444" s="64">
        <f t="shared" si="740"/>
        <v>104</v>
      </c>
      <c r="N2444" s="44">
        <f t="shared" si="741"/>
        <v>104</v>
      </c>
      <c r="O2444" s="40">
        <f t="shared" si="742"/>
        <v>1.011055751</v>
      </c>
      <c r="P2444" s="65">
        <f t="shared" ca="1" si="743"/>
        <v>1.0293068540000001</v>
      </c>
      <c r="Q2444" s="40">
        <f t="shared" ca="1" si="744"/>
        <v>91.943582800000001</v>
      </c>
      <c r="R2444" s="44">
        <f>IF(VLOOKUP(A2444,$Z$12:$AI$125,8)=VLOOKUP(A2443,$Z$12:$AI$125,8),0,VLOOKUP(A2444,Z$12:$AI$125,8))</f>
        <v>0</v>
      </c>
      <c r="S2444" s="45">
        <f>IF(R2444&gt;0,VLOOKUP(R2444,Y$12:$AH$125,7),0)</f>
        <v>0</v>
      </c>
      <c r="T2444" s="40">
        <f t="shared" si="745"/>
        <v>0</v>
      </c>
      <c r="U2444" s="40">
        <f t="shared" ca="1" si="746"/>
        <v>91.943582800000001</v>
      </c>
      <c r="V2444" s="46" t="str">
        <f t="shared" si="747"/>
        <v>J=</v>
      </c>
      <c r="W2444" s="47">
        <f t="shared" si="748"/>
        <v>45922</v>
      </c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  <c r="AX2444" s="35"/>
      <c r="AY2444" s="35"/>
      <c r="AZ2444" s="35"/>
      <c r="BA2444" s="35"/>
      <c r="BB2444" s="35"/>
      <c r="BC2444" s="35"/>
      <c r="BD2444" s="35"/>
      <c r="BE2444" s="35"/>
      <c r="BF2444" s="35"/>
      <c r="BG2444" s="35"/>
      <c r="BH2444" s="35"/>
      <c r="BI2444" s="35"/>
      <c r="BJ2444" s="35"/>
      <c r="BK2444" s="35"/>
      <c r="BL2444" s="35"/>
      <c r="BM2444" s="35"/>
      <c r="BN2444" s="35"/>
      <c r="BO2444" s="35"/>
      <c r="BP2444" s="35"/>
      <c r="BQ2444" s="35"/>
      <c r="BR2444" s="35"/>
      <c r="BS2444" s="35"/>
      <c r="BT2444" s="35"/>
      <c r="BU2444" s="35"/>
      <c r="BV2444" s="35"/>
      <c r="BW2444" s="35"/>
      <c r="BX2444" s="35"/>
      <c r="BY2444" s="35"/>
      <c r="BZ2444" s="35"/>
      <c r="CA2444" s="35"/>
      <c r="CB2444" s="35"/>
      <c r="CC2444" s="35"/>
      <c r="CD2444" s="35"/>
      <c r="CE2444" s="35"/>
      <c r="CF2444" s="35"/>
      <c r="CG2444" s="35"/>
      <c r="CH2444" s="35"/>
      <c r="CI2444" s="35"/>
      <c r="CJ2444" s="35"/>
      <c r="CK2444" s="35"/>
      <c r="CL2444" s="35"/>
      <c r="CM2444" s="35"/>
      <c r="CN2444" s="35"/>
      <c r="CO2444" s="35"/>
      <c r="CP2444" s="35"/>
      <c r="CQ2444" s="35"/>
      <c r="CR2444" s="35"/>
      <c r="CS2444" s="35"/>
      <c r="CT2444" s="35"/>
      <c r="CU2444" s="35"/>
      <c r="CV2444" s="35"/>
      <c r="CW2444" s="35"/>
      <c r="CX2444" s="35"/>
      <c r="CY2444" s="35"/>
      <c r="CZ2444" s="35"/>
      <c r="DA2444" s="35"/>
      <c r="DB2444" s="35"/>
      <c r="DC2444" s="35"/>
      <c r="DD2444" s="35"/>
      <c r="DE2444" s="35"/>
      <c r="DF2444" s="35"/>
      <c r="DG2444" s="35"/>
      <c r="DH2444" s="35"/>
      <c r="DI2444" s="35"/>
      <c r="DJ2444" s="35"/>
      <c r="DK2444" s="35"/>
      <c r="DL2444" s="35"/>
      <c r="DM2444" s="35"/>
      <c r="DN2444" s="35"/>
      <c r="DO2444" s="35"/>
      <c r="DP2444" s="35"/>
      <c r="DQ2444" s="35"/>
      <c r="DR2444" s="35"/>
      <c r="DS2444" s="35"/>
      <c r="DT2444" s="35"/>
      <c r="DU2444" s="35"/>
      <c r="DV2444" s="35"/>
      <c r="DW2444" s="35"/>
      <c r="DX2444" s="35"/>
      <c r="DY2444" s="35"/>
      <c r="DZ2444" s="35"/>
      <c r="EA2444" s="35"/>
      <c r="EB2444" s="35"/>
      <c r="EC2444" s="35"/>
      <c r="ED2444" s="35"/>
      <c r="EE2444" s="35"/>
      <c r="EF2444" s="35"/>
      <c r="EG2444" s="35"/>
      <c r="EH2444" s="35"/>
      <c r="EI2444" s="35"/>
      <c r="EJ2444" s="35"/>
      <c r="EK2444" s="35"/>
      <c r="EL2444" s="35"/>
      <c r="EM2444" s="35"/>
      <c r="EN2444" s="35"/>
      <c r="EO2444" s="35"/>
      <c r="EP2444" s="35"/>
      <c r="EQ2444" s="35"/>
      <c r="ER2444" s="35"/>
      <c r="ES2444" s="35"/>
      <c r="ET2444" s="35"/>
      <c r="EU2444" s="35"/>
      <c r="EV2444" s="35"/>
      <c r="EW2444" s="35"/>
      <c r="EX2444" s="35"/>
      <c r="EY2444" s="35"/>
      <c r="EZ2444" s="35"/>
      <c r="FA2444" s="35"/>
      <c r="FB2444" s="35"/>
      <c r="FC2444" s="35"/>
      <c r="FD2444" s="35"/>
      <c r="FE2444" s="35"/>
      <c r="FF2444" s="35"/>
      <c r="FG2444" s="35"/>
      <c r="FH2444" s="35"/>
      <c r="FI2444" s="35"/>
      <c r="FJ2444" s="35"/>
      <c r="FK2444" s="35"/>
      <c r="FL2444" s="35"/>
      <c r="FM2444" s="35"/>
      <c r="FN2444" s="35"/>
      <c r="FO2444" s="35"/>
      <c r="FP2444" s="35"/>
      <c r="FQ2444" s="35"/>
      <c r="FR2444" s="35"/>
      <c r="FS2444" s="35"/>
      <c r="FT2444" s="35"/>
      <c r="FU2444" s="35"/>
      <c r="FV2444" s="35"/>
      <c r="FW2444" s="35"/>
      <c r="FX2444" s="35"/>
      <c r="FY2444" s="35"/>
      <c r="FZ2444" s="35"/>
    </row>
    <row r="2445" spans="1:182" x14ac:dyDescent="0.15">
      <c r="A2445" s="38">
        <f t="shared" si="732"/>
        <v>45889</v>
      </c>
      <c r="B2445" s="39" t="str">
        <f t="shared" ca="1" si="733"/>
        <v>n.d</v>
      </c>
      <c r="C2445" s="40">
        <f t="shared" si="734"/>
        <v>3137.2723529499999</v>
      </c>
      <c r="D2445" s="41">
        <f ca="1">IF(A2445&lt;$B$1,VLOOKUP(A2445,[1]DI!$A$4:$B$15000,2,FALSE),0)</f>
        <v>0</v>
      </c>
      <c r="E2445" s="40">
        <f t="shared" ca="1" si="735"/>
        <v>0</v>
      </c>
      <c r="F2445" s="42">
        <f t="shared" si="750"/>
        <v>1</v>
      </c>
      <c r="G2445" s="43">
        <f t="shared" ca="1" si="736"/>
        <v>1</v>
      </c>
      <c r="H2445" s="40">
        <f ca="1">TRUNC(PRODUCT(G$10:G2444),15)</f>
        <v>1.7040824080947301</v>
      </c>
      <c r="I2445" s="40">
        <f t="shared" ca="1" si="737"/>
        <v>1.67386656201636</v>
      </c>
      <c r="J2445" s="40">
        <f t="shared" ca="1" si="738"/>
        <v>1.0180515299999999</v>
      </c>
      <c r="K2445" s="42">
        <f t="shared" si="749"/>
        <v>2.7E-2</v>
      </c>
      <c r="L2445" s="63">
        <f t="shared" si="739"/>
        <v>45736</v>
      </c>
      <c r="M2445" s="64">
        <f t="shared" si="740"/>
        <v>105</v>
      </c>
      <c r="N2445" s="44">
        <f t="shared" si="741"/>
        <v>105</v>
      </c>
      <c r="O2445" s="40">
        <f t="shared" si="742"/>
        <v>1.0111626469999999</v>
      </c>
      <c r="P2445" s="65">
        <f t="shared" ca="1" si="743"/>
        <v>1.0294156800000001</v>
      </c>
      <c r="Q2445" s="40">
        <f t="shared" ca="1" si="744"/>
        <v>92.284999600000006</v>
      </c>
      <c r="R2445" s="44">
        <f>IF(VLOOKUP(A2445,$Z$12:$AI$125,8)=VLOOKUP(A2444,$Z$12:$AI$125,8),0,VLOOKUP(A2445,Z$12:$AI$125,8))</f>
        <v>0</v>
      </c>
      <c r="S2445" s="45">
        <f>IF(R2445&gt;0,VLOOKUP(R2445,Y$12:$AH$125,7),0)</f>
        <v>0</v>
      </c>
      <c r="T2445" s="40">
        <f t="shared" si="745"/>
        <v>0</v>
      </c>
      <c r="U2445" s="40">
        <f t="shared" ca="1" si="746"/>
        <v>92.284999600000006</v>
      </c>
      <c r="V2445" s="46" t="str">
        <f t="shared" si="747"/>
        <v>J=</v>
      </c>
      <c r="W2445" s="47">
        <f t="shared" si="748"/>
        <v>45922</v>
      </c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  <c r="AX2445" s="35"/>
      <c r="AY2445" s="35"/>
      <c r="AZ2445" s="35"/>
      <c r="BA2445" s="35"/>
      <c r="BB2445" s="35"/>
      <c r="BC2445" s="35"/>
      <c r="BD2445" s="35"/>
      <c r="BE2445" s="35"/>
      <c r="BF2445" s="35"/>
      <c r="BG2445" s="35"/>
      <c r="BH2445" s="35"/>
      <c r="BI2445" s="35"/>
      <c r="BJ2445" s="35"/>
      <c r="BK2445" s="35"/>
      <c r="BL2445" s="35"/>
      <c r="BM2445" s="35"/>
      <c r="BN2445" s="35"/>
      <c r="BO2445" s="35"/>
      <c r="BP2445" s="35"/>
      <c r="BQ2445" s="35"/>
      <c r="BR2445" s="35"/>
      <c r="BS2445" s="35"/>
      <c r="BT2445" s="35"/>
      <c r="BU2445" s="35"/>
      <c r="BV2445" s="35"/>
      <c r="BW2445" s="35"/>
      <c r="BX2445" s="35"/>
      <c r="BY2445" s="35"/>
      <c r="BZ2445" s="35"/>
      <c r="CA2445" s="35"/>
      <c r="CB2445" s="35"/>
      <c r="CC2445" s="35"/>
      <c r="CD2445" s="35"/>
      <c r="CE2445" s="35"/>
      <c r="CF2445" s="35"/>
      <c r="CG2445" s="35"/>
      <c r="CH2445" s="35"/>
      <c r="CI2445" s="35"/>
      <c r="CJ2445" s="35"/>
      <c r="CK2445" s="35"/>
      <c r="CL2445" s="35"/>
      <c r="CM2445" s="35"/>
      <c r="CN2445" s="35"/>
      <c r="CO2445" s="35"/>
      <c r="CP2445" s="35"/>
      <c r="CQ2445" s="35"/>
      <c r="CR2445" s="35"/>
      <c r="CS2445" s="35"/>
      <c r="CT2445" s="35"/>
      <c r="CU2445" s="35"/>
      <c r="CV2445" s="35"/>
      <c r="CW2445" s="35"/>
      <c r="CX2445" s="35"/>
      <c r="CY2445" s="35"/>
      <c r="CZ2445" s="35"/>
      <c r="DA2445" s="35"/>
      <c r="DB2445" s="35"/>
      <c r="DC2445" s="35"/>
      <c r="DD2445" s="35"/>
      <c r="DE2445" s="35"/>
      <c r="DF2445" s="35"/>
      <c r="DG2445" s="35"/>
      <c r="DH2445" s="35"/>
      <c r="DI2445" s="35"/>
      <c r="DJ2445" s="35"/>
      <c r="DK2445" s="35"/>
      <c r="DL2445" s="35"/>
      <c r="DM2445" s="35"/>
      <c r="DN2445" s="35"/>
      <c r="DO2445" s="35"/>
      <c r="DP2445" s="35"/>
      <c r="DQ2445" s="35"/>
      <c r="DR2445" s="35"/>
      <c r="DS2445" s="35"/>
      <c r="DT2445" s="35"/>
      <c r="DU2445" s="35"/>
      <c r="DV2445" s="35"/>
      <c r="DW2445" s="35"/>
      <c r="DX2445" s="35"/>
      <c r="DY2445" s="35"/>
      <c r="DZ2445" s="35"/>
      <c r="EA2445" s="35"/>
      <c r="EB2445" s="35"/>
      <c r="EC2445" s="35"/>
      <c r="ED2445" s="35"/>
      <c r="EE2445" s="35"/>
      <c r="EF2445" s="35"/>
      <c r="EG2445" s="35"/>
      <c r="EH2445" s="35"/>
      <c r="EI2445" s="35"/>
      <c r="EJ2445" s="35"/>
      <c r="EK2445" s="35"/>
      <c r="EL2445" s="35"/>
      <c r="EM2445" s="35"/>
      <c r="EN2445" s="35"/>
      <c r="EO2445" s="35"/>
      <c r="EP2445" s="35"/>
      <c r="EQ2445" s="35"/>
      <c r="ER2445" s="35"/>
      <c r="ES2445" s="35"/>
      <c r="ET2445" s="35"/>
      <c r="EU2445" s="35"/>
      <c r="EV2445" s="35"/>
      <c r="EW2445" s="35"/>
      <c r="EX2445" s="35"/>
      <c r="EY2445" s="35"/>
      <c r="EZ2445" s="35"/>
      <c r="FA2445" s="35"/>
      <c r="FB2445" s="35"/>
      <c r="FC2445" s="35"/>
      <c r="FD2445" s="35"/>
      <c r="FE2445" s="35"/>
      <c r="FF2445" s="35"/>
      <c r="FG2445" s="35"/>
      <c r="FH2445" s="35"/>
      <c r="FI2445" s="35"/>
      <c r="FJ2445" s="35"/>
      <c r="FK2445" s="35"/>
      <c r="FL2445" s="35"/>
      <c r="FM2445" s="35"/>
      <c r="FN2445" s="35"/>
      <c r="FO2445" s="35"/>
      <c r="FP2445" s="35"/>
      <c r="FQ2445" s="35"/>
      <c r="FR2445" s="35"/>
      <c r="FS2445" s="35"/>
      <c r="FT2445" s="35"/>
      <c r="FU2445" s="35"/>
      <c r="FV2445" s="35"/>
      <c r="FW2445" s="35"/>
      <c r="FX2445" s="35"/>
      <c r="FY2445" s="35"/>
      <c r="FZ2445" s="35"/>
    </row>
    <row r="2446" spans="1:182" x14ac:dyDescent="0.15">
      <c r="A2446" s="38">
        <f t="shared" ref="A2446:A2509" si="751">(A2445+1)</f>
        <v>45890</v>
      </c>
      <c r="B2446" s="39" t="str">
        <f t="shared" ca="1" si="733"/>
        <v>n.d</v>
      </c>
      <c r="C2446" s="40">
        <f t="shared" si="734"/>
        <v>3137.2723529499999</v>
      </c>
      <c r="D2446" s="41">
        <f ca="1">IF(A2446&lt;$B$1,VLOOKUP(A2446,[1]DI!$A$4:$B$15000,2,FALSE),0)</f>
        <v>0</v>
      </c>
      <c r="E2446" s="40">
        <f t="shared" ca="1" si="735"/>
        <v>0</v>
      </c>
      <c r="F2446" s="42">
        <f t="shared" si="750"/>
        <v>1</v>
      </c>
      <c r="G2446" s="43">
        <f t="shared" ca="1" si="736"/>
        <v>1</v>
      </c>
      <c r="H2446" s="40">
        <f ca="1">TRUNC(PRODUCT(G$10:G2445),15)</f>
        <v>1.7040824080947301</v>
      </c>
      <c r="I2446" s="40">
        <f t="shared" ca="1" si="737"/>
        <v>1.67386656201636</v>
      </c>
      <c r="J2446" s="40">
        <f t="shared" ca="1" si="738"/>
        <v>1.0180515299999999</v>
      </c>
      <c r="K2446" s="42">
        <f t="shared" si="749"/>
        <v>2.7E-2</v>
      </c>
      <c r="L2446" s="63">
        <f t="shared" si="739"/>
        <v>45736</v>
      </c>
      <c r="M2446" s="64">
        <f t="shared" si="740"/>
        <v>106</v>
      </c>
      <c r="N2446" s="44">
        <f t="shared" si="741"/>
        <v>106</v>
      </c>
      <c r="O2446" s="40">
        <f t="shared" si="742"/>
        <v>1.0112695549999999</v>
      </c>
      <c r="P2446" s="65">
        <f t="shared" ca="1" si="743"/>
        <v>1.0295245180000001</v>
      </c>
      <c r="Q2446" s="40">
        <f t="shared" ca="1" si="744"/>
        <v>92.626454050000007</v>
      </c>
      <c r="R2446" s="44">
        <f>IF(VLOOKUP(A2446,$Z$12:$AI$125,8)=VLOOKUP(A2445,$Z$12:$AI$125,8),0,VLOOKUP(A2446,Z$12:$AI$125,8))</f>
        <v>0</v>
      </c>
      <c r="S2446" s="45">
        <f>IF(R2446&gt;0,VLOOKUP(R2446,Y$12:$AH$125,7),0)</f>
        <v>0</v>
      </c>
      <c r="T2446" s="40">
        <f t="shared" si="745"/>
        <v>0</v>
      </c>
      <c r="U2446" s="40">
        <f t="shared" ca="1" si="746"/>
        <v>92.626454050000007</v>
      </c>
      <c r="V2446" s="46" t="str">
        <f t="shared" si="747"/>
        <v>J=</v>
      </c>
      <c r="W2446" s="47">
        <f t="shared" si="748"/>
        <v>45922</v>
      </c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35"/>
      <c r="BC2446" s="35"/>
      <c r="BD2446" s="35"/>
      <c r="BE2446" s="35"/>
      <c r="BF2446" s="35"/>
      <c r="BG2446" s="35"/>
      <c r="BH2446" s="35"/>
      <c r="BI2446" s="35"/>
      <c r="BJ2446" s="35"/>
      <c r="BK2446" s="35"/>
      <c r="BL2446" s="35"/>
      <c r="BM2446" s="35"/>
      <c r="BN2446" s="35"/>
      <c r="BO2446" s="35"/>
      <c r="BP2446" s="35"/>
      <c r="BQ2446" s="35"/>
      <c r="BR2446" s="35"/>
      <c r="BS2446" s="35"/>
      <c r="BT2446" s="35"/>
      <c r="BU2446" s="35"/>
      <c r="BV2446" s="35"/>
      <c r="BW2446" s="35"/>
      <c r="BX2446" s="35"/>
      <c r="BY2446" s="35"/>
      <c r="BZ2446" s="35"/>
      <c r="CA2446" s="35"/>
      <c r="CB2446" s="35"/>
      <c r="CC2446" s="35"/>
      <c r="CD2446" s="35"/>
      <c r="CE2446" s="35"/>
      <c r="CF2446" s="35"/>
      <c r="CG2446" s="35"/>
      <c r="CH2446" s="35"/>
      <c r="CI2446" s="35"/>
      <c r="CJ2446" s="35"/>
      <c r="CK2446" s="35"/>
      <c r="CL2446" s="35"/>
      <c r="CM2446" s="35"/>
      <c r="CN2446" s="35"/>
      <c r="CO2446" s="35"/>
      <c r="CP2446" s="35"/>
      <c r="CQ2446" s="35"/>
      <c r="CR2446" s="35"/>
      <c r="CS2446" s="35"/>
      <c r="CT2446" s="35"/>
      <c r="CU2446" s="35"/>
      <c r="CV2446" s="35"/>
      <c r="CW2446" s="35"/>
      <c r="CX2446" s="35"/>
      <c r="CY2446" s="35"/>
      <c r="CZ2446" s="35"/>
      <c r="DA2446" s="35"/>
      <c r="DB2446" s="35"/>
      <c r="DC2446" s="35"/>
      <c r="DD2446" s="35"/>
      <c r="DE2446" s="35"/>
      <c r="DF2446" s="35"/>
      <c r="DG2446" s="35"/>
      <c r="DH2446" s="35"/>
      <c r="DI2446" s="35"/>
      <c r="DJ2446" s="35"/>
      <c r="DK2446" s="35"/>
      <c r="DL2446" s="35"/>
      <c r="DM2446" s="35"/>
      <c r="DN2446" s="35"/>
      <c r="DO2446" s="35"/>
      <c r="DP2446" s="35"/>
      <c r="DQ2446" s="35"/>
      <c r="DR2446" s="35"/>
      <c r="DS2446" s="35"/>
      <c r="DT2446" s="35"/>
      <c r="DU2446" s="35"/>
      <c r="DV2446" s="35"/>
      <c r="DW2446" s="35"/>
      <c r="DX2446" s="35"/>
      <c r="DY2446" s="35"/>
      <c r="DZ2446" s="35"/>
      <c r="EA2446" s="35"/>
      <c r="EB2446" s="35"/>
      <c r="EC2446" s="35"/>
      <c r="ED2446" s="35"/>
      <c r="EE2446" s="35"/>
      <c r="EF2446" s="35"/>
      <c r="EG2446" s="35"/>
      <c r="EH2446" s="35"/>
      <c r="EI2446" s="35"/>
      <c r="EJ2446" s="35"/>
      <c r="EK2446" s="35"/>
      <c r="EL2446" s="35"/>
      <c r="EM2446" s="35"/>
      <c r="EN2446" s="35"/>
      <c r="EO2446" s="35"/>
      <c r="EP2446" s="35"/>
      <c r="EQ2446" s="35"/>
      <c r="ER2446" s="35"/>
      <c r="ES2446" s="35"/>
      <c r="ET2446" s="35"/>
      <c r="EU2446" s="35"/>
      <c r="EV2446" s="35"/>
      <c r="EW2446" s="35"/>
      <c r="EX2446" s="35"/>
      <c r="EY2446" s="35"/>
      <c r="EZ2446" s="35"/>
      <c r="FA2446" s="35"/>
      <c r="FB2446" s="35"/>
      <c r="FC2446" s="35"/>
      <c r="FD2446" s="35"/>
      <c r="FE2446" s="35"/>
      <c r="FF2446" s="35"/>
      <c r="FG2446" s="35"/>
      <c r="FH2446" s="35"/>
      <c r="FI2446" s="35"/>
      <c r="FJ2446" s="35"/>
      <c r="FK2446" s="35"/>
      <c r="FL2446" s="35"/>
      <c r="FM2446" s="35"/>
      <c r="FN2446" s="35"/>
      <c r="FO2446" s="35"/>
      <c r="FP2446" s="35"/>
      <c r="FQ2446" s="35"/>
      <c r="FR2446" s="35"/>
      <c r="FS2446" s="35"/>
      <c r="FT2446" s="35"/>
      <c r="FU2446" s="35"/>
      <c r="FV2446" s="35"/>
      <c r="FW2446" s="35"/>
      <c r="FX2446" s="35"/>
      <c r="FY2446" s="35"/>
      <c r="FZ2446" s="35"/>
    </row>
    <row r="2447" spans="1:182" x14ac:dyDescent="0.15">
      <c r="A2447" s="38">
        <f t="shared" si="751"/>
        <v>45891</v>
      </c>
      <c r="B2447" s="39" t="str">
        <f t="shared" ca="1" si="733"/>
        <v>n.d</v>
      </c>
      <c r="C2447" s="40">
        <f t="shared" si="734"/>
        <v>3137.2723529499999</v>
      </c>
      <c r="D2447" s="41">
        <f ca="1">IF(A2447&lt;$B$1,VLOOKUP(A2447,[1]DI!$A$4:$B$15000,2,FALSE),0)</f>
        <v>0</v>
      </c>
      <c r="E2447" s="40">
        <f t="shared" ca="1" si="735"/>
        <v>0</v>
      </c>
      <c r="F2447" s="42">
        <f t="shared" si="750"/>
        <v>1</v>
      </c>
      <c r="G2447" s="43">
        <f t="shared" ca="1" si="736"/>
        <v>1</v>
      </c>
      <c r="H2447" s="40">
        <f ca="1">TRUNC(PRODUCT(G$10:G2446),15)</f>
        <v>1.7040824080947301</v>
      </c>
      <c r="I2447" s="40">
        <f t="shared" ca="1" si="737"/>
        <v>1.67386656201636</v>
      </c>
      <c r="J2447" s="40">
        <f t="shared" ca="1" si="738"/>
        <v>1.0180515299999999</v>
      </c>
      <c r="K2447" s="42">
        <f t="shared" si="749"/>
        <v>2.7E-2</v>
      </c>
      <c r="L2447" s="63">
        <f t="shared" si="739"/>
        <v>45736</v>
      </c>
      <c r="M2447" s="64">
        <f t="shared" si="740"/>
        <v>107</v>
      </c>
      <c r="N2447" s="44">
        <f t="shared" si="741"/>
        <v>107</v>
      </c>
      <c r="O2447" s="40">
        <f t="shared" si="742"/>
        <v>1.011376474</v>
      </c>
      <c r="P2447" s="65">
        <f t="shared" ca="1" si="743"/>
        <v>1.029633367</v>
      </c>
      <c r="Q2447" s="40">
        <f t="shared" ca="1" si="744"/>
        <v>92.967943009999999</v>
      </c>
      <c r="R2447" s="44">
        <f>IF(VLOOKUP(A2447,$Z$12:$AI$125,8)=VLOOKUP(A2446,$Z$12:$AI$125,8),0,VLOOKUP(A2447,Z$12:$AI$125,8))</f>
        <v>0</v>
      </c>
      <c r="S2447" s="45">
        <f>IF(R2447&gt;0,VLOOKUP(R2447,Y$12:$AH$125,7),0)</f>
        <v>0</v>
      </c>
      <c r="T2447" s="40">
        <f t="shared" si="745"/>
        <v>0</v>
      </c>
      <c r="U2447" s="40">
        <f t="shared" ca="1" si="746"/>
        <v>92.967943009999999</v>
      </c>
      <c r="V2447" s="46" t="str">
        <f t="shared" si="747"/>
        <v>J=</v>
      </c>
      <c r="W2447" s="47">
        <f t="shared" si="748"/>
        <v>45922</v>
      </c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  <c r="BT2447" s="35"/>
      <c r="BU2447" s="35"/>
      <c r="BV2447" s="35"/>
      <c r="BW2447" s="35"/>
      <c r="BX2447" s="35"/>
      <c r="BY2447" s="35"/>
      <c r="BZ2447" s="35"/>
      <c r="CA2447" s="35"/>
      <c r="CB2447" s="35"/>
      <c r="CC2447" s="35"/>
      <c r="CD2447" s="35"/>
      <c r="CE2447" s="35"/>
      <c r="CF2447" s="35"/>
      <c r="CG2447" s="35"/>
      <c r="CH2447" s="35"/>
      <c r="CI2447" s="35"/>
      <c r="CJ2447" s="35"/>
      <c r="CK2447" s="35"/>
      <c r="CL2447" s="35"/>
      <c r="CM2447" s="35"/>
      <c r="CN2447" s="35"/>
      <c r="CO2447" s="35"/>
      <c r="CP2447" s="35"/>
      <c r="CQ2447" s="35"/>
      <c r="CR2447" s="35"/>
      <c r="CS2447" s="35"/>
      <c r="CT2447" s="35"/>
      <c r="CU2447" s="35"/>
      <c r="CV2447" s="35"/>
      <c r="CW2447" s="35"/>
      <c r="CX2447" s="35"/>
      <c r="CY2447" s="35"/>
      <c r="CZ2447" s="35"/>
      <c r="DA2447" s="35"/>
      <c r="DB2447" s="35"/>
      <c r="DC2447" s="35"/>
      <c r="DD2447" s="35"/>
      <c r="DE2447" s="35"/>
      <c r="DF2447" s="35"/>
      <c r="DG2447" s="35"/>
      <c r="DH2447" s="35"/>
      <c r="DI2447" s="35"/>
      <c r="DJ2447" s="35"/>
      <c r="DK2447" s="35"/>
      <c r="DL2447" s="35"/>
      <c r="DM2447" s="35"/>
      <c r="DN2447" s="35"/>
      <c r="DO2447" s="35"/>
      <c r="DP2447" s="35"/>
      <c r="DQ2447" s="35"/>
      <c r="DR2447" s="35"/>
      <c r="DS2447" s="35"/>
      <c r="DT2447" s="35"/>
      <c r="DU2447" s="35"/>
      <c r="DV2447" s="35"/>
      <c r="DW2447" s="35"/>
      <c r="DX2447" s="35"/>
      <c r="DY2447" s="35"/>
      <c r="DZ2447" s="35"/>
      <c r="EA2447" s="35"/>
      <c r="EB2447" s="35"/>
      <c r="EC2447" s="35"/>
      <c r="ED2447" s="35"/>
      <c r="EE2447" s="35"/>
      <c r="EF2447" s="35"/>
      <c r="EG2447" s="35"/>
      <c r="EH2447" s="35"/>
      <c r="EI2447" s="35"/>
      <c r="EJ2447" s="35"/>
      <c r="EK2447" s="35"/>
      <c r="EL2447" s="35"/>
      <c r="EM2447" s="35"/>
      <c r="EN2447" s="35"/>
      <c r="EO2447" s="35"/>
      <c r="EP2447" s="35"/>
      <c r="EQ2447" s="35"/>
      <c r="ER2447" s="35"/>
      <c r="ES2447" s="35"/>
      <c r="ET2447" s="35"/>
      <c r="EU2447" s="35"/>
      <c r="EV2447" s="35"/>
      <c r="EW2447" s="35"/>
      <c r="EX2447" s="35"/>
      <c r="EY2447" s="35"/>
      <c r="EZ2447" s="35"/>
      <c r="FA2447" s="35"/>
      <c r="FB2447" s="35"/>
      <c r="FC2447" s="35"/>
      <c r="FD2447" s="35"/>
      <c r="FE2447" s="35"/>
      <c r="FF2447" s="35"/>
      <c r="FG2447" s="35"/>
      <c r="FH2447" s="35"/>
      <c r="FI2447" s="35"/>
      <c r="FJ2447" s="35"/>
      <c r="FK2447" s="35"/>
      <c r="FL2447" s="35"/>
      <c r="FM2447" s="35"/>
      <c r="FN2447" s="35"/>
      <c r="FO2447" s="35"/>
      <c r="FP2447" s="35"/>
      <c r="FQ2447" s="35"/>
      <c r="FR2447" s="35"/>
      <c r="FS2447" s="35"/>
      <c r="FT2447" s="35"/>
      <c r="FU2447" s="35"/>
      <c r="FV2447" s="35"/>
      <c r="FW2447" s="35"/>
      <c r="FX2447" s="35"/>
      <c r="FY2447" s="35"/>
      <c r="FZ2447" s="35"/>
    </row>
    <row r="2448" spans="1:182" x14ac:dyDescent="0.15">
      <c r="A2448" s="38">
        <f t="shared" si="751"/>
        <v>45892</v>
      </c>
      <c r="B2448" s="39" t="str">
        <f t="shared" ca="1" si="733"/>
        <v>n.d</v>
      </c>
      <c r="C2448" s="40">
        <f t="shared" si="734"/>
        <v>3137.2723529499999</v>
      </c>
      <c r="D2448" s="41">
        <f ca="1">IF(A2448&lt;$B$1,VLOOKUP(A2448,[1]DI!$A$4:$B$15000,2,FALSE),0)</f>
        <v>0</v>
      </c>
      <c r="E2448" s="40">
        <f t="shared" ca="1" si="735"/>
        <v>0</v>
      </c>
      <c r="F2448" s="42">
        <f t="shared" si="750"/>
        <v>1</v>
      </c>
      <c r="G2448" s="43">
        <f t="shared" ca="1" si="736"/>
        <v>1</v>
      </c>
      <c r="H2448" s="40">
        <f ca="1">TRUNC(PRODUCT(G$10:G2447),15)</f>
        <v>1.7040824080947301</v>
      </c>
      <c r="I2448" s="40">
        <f t="shared" ca="1" si="737"/>
        <v>1.67386656201636</v>
      </c>
      <c r="J2448" s="40">
        <f t="shared" ca="1" si="738"/>
        <v>1.0180515299999999</v>
      </c>
      <c r="K2448" s="42">
        <f t="shared" si="749"/>
        <v>2.7E-2</v>
      </c>
      <c r="L2448" s="63">
        <f t="shared" si="739"/>
        <v>45736</v>
      </c>
      <c r="M2448" s="64">
        <f t="shared" si="740"/>
        <v>107</v>
      </c>
      <c r="N2448" s="44">
        <f t="shared" si="741"/>
        <v>108</v>
      </c>
      <c r="O2448" s="40">
        <f t="shared" si="742"/>
        <v>1.011483404</v>
      </c>
      <c r="P2448" s="65">
        <f t="shared" ca="1" si="743"/>
        <v>1.0297422270000001</v>
      </c>
      <c r="Q2448" s="40">
        <f t="shared" ca="1" si="744"/>
        <v>93.309466479999998</v>
      </c>
      <c r="R2448" s="44">
        <f>IF(VLOOKUP(A2448,$Z$12:$AI$125,8)=VLOOKUP(A2447,$Z$12:$AI$125,8),0,VLOOKUP(A2448,Z$12:$AI$125,8))</f>
        <v>0</v>
      </c>
      <c r="S2448" s="45">
        <f>IF(R2448&gt;0,VLOOKUP(R2448,Y$12:$AH$125,7),0)</f>
        <v>0</v>
      </c>
      <c r="T2448" s="40">
        <f t="shared" si="745"/>
        <v>0</v>
      </c>
      <c r="U2448" s="40">
        <f t="shared" ca="1" si="746"/>
        <v>93.309466479999998</v>
      </c>
      <c r="V2448" s="46" t="str">
        <f t="shared" si="747"/>
        <v>J=</v>
      </c>
      <c r="W2448" s="47">
        <f t="shared" si="748"/>
        <v>45922</v>
      </c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  <c r="BT2448" s="35"/>
      <c r="BU2448" s="35"/>
      <c r="BV2448" s="35"/>
      <c r="BW2448" s="35"/>
      <c r="BX2448" s="35"/>
      <c r="BY2448" s="35"/>
      <c r="BZ2448" s="35"/>
      <c r="CA2448" s="35"/>
      <c r="CB2448" s="35"/>
      <c r="CC2448" s="35"/>
      <c r="CD2448" s="35"/>
      <c r="CE2448" s="35"/>
      <c r="CF2448" s="35"/>
      <c r="CG2448" s="35"/>
      <c r="CH2448" s="35"/>
      <c r="CI2448" s="35"/>
      <c r="CJ2448" s="35"/>
      <c r="CK2448" s="35"/>
      <c r="CL2448" s="35"/>
      <c r="CM2448" s="35"/>
      <c r="CN2448" s="35"/>
      <c r="CO2448" s="35"/>
      <c r="CP2448" s="35"/>
      <c r="CQ2448" s="35"/>
      <c r="CR2448" s="35"/>
      <c r="CS2448" s="35"/>
      <c r="CT2448" s="35"/>
      <c r="CU2448" s="35"/>
      <c r="CV2448" s="35"/>
      <c r="CW2448" s="35"/>
      <c r="CX2448" s="35"/>
      <c r="CY2448" s="35"/>
      <c r="CZ2448" s="35"/>
      <c r="DA2448" s="35"/>
      <c r="DB2448" s="35"/>
      <c r="DC2448" s="35"/>
      <c r="DD2448" s="35"/>
      <c r="DE2448" s="35"/>
      <c r="DF2448" s="35"/>
      <c r="DG2448" s="35"/>
      <c r="DH2448" s="35"/>
      <c r="DI2448" s="35"/>
      <c r="DJ2448" s="35"/>
      <c r="DK2448" s="35"/>
      <c r="DL2448" s="35"/>
      <c r="DM2448" s="35"/>
      <c r="DN2448" s="35"/>
      <c r="DO2448" s="35"/>
      <c r="DP2448" s="35"/>
      <c r="DQ2448" s="35"/>
      <c r="DR2448" s="35"/>
      <c r="DS2448" s="35"/>
      <c r="DT2448" s="35"/>
      <c r="DU2448" s="35"/>
      <c r="DV2448" s="35"/>
      <c r="DW2448" s="35"/>
      <c r="DX2448" s="35"/>
      <c r="DY2448" s="35"/>
      <c r="DZ2448" s="35"/>
      <c r="EA2448" s="35"/>
      <c r="EB2448" s="35"/>
      <c r="EC2448" s="35"/>
      <c r="ED2448" s="35"/>
      <c r="EE2448" s="35"/>
      <c r="EF2448" s="35"/>
      <c r="EG2448" s="35"/>
      <c r="EH2448" s="35"/>
      <c r="EI2448" s="35"/>
      <c r="EJ2448" s="35"/>
      <c r="EK2448" s="35"/>
      <c r="EL2448" s="35"/>
      <c r="EM2448" s="35"/>
      <c r="EN2448" s="35"/>
      <c r="EO2448" s="35"/>
      <c r="EP2448" s="35"/>
      <c r="EQ2448" s="35"/>
      <c r="ER2448" s="35"/>
      <c r="ES2448" s="35"/>
      <c r="ET2448" s="35"/>
      <c r="EU2448" s="35"/>
      <c r="EV2448" s="35"/>
      <c r="EW2448" s="35"/>
      <c r="EX2448" s="35"/>
      <c r="EY2448" s="35"/>
      <c r="EZ2448" s="35"/>
      <c r="FA2448" s="35"/>
      <c r="FB2448" s="35"/>
      <c r="FC2448" s="35"/>
      <c r="FD2448" s="35"/>
      <c r="FE2448" s="35"/>
      <c r="FF2448" s="35"/>
      <c r="FG2448" s="35"/>
      <c r="FH2448" s="35"/>
      <c r="FI2448" s="35"/>
      <c r="FJ2448" s="35"/>
      <c r="FK2448" s="35"/>
      <c r="FL2448" s="35"/>
      <c r="FM2448" s="35"/>
      <c r="FN2448" s="35"/>
      <c r="FO2448" s="35"/>
      <c r="FP2448" s="35"/>
      <c r="FQ2448" s="35"/>
      <c r="FR2448" s="35"/>
      <c r="FS2448" s="35"/>
      <c r="FT2448" s="35"/>
      <c r="FU2448" s="35"/>
      <c r="FV2448" s="35"/>
      <c r="FW2448" s="35"/>
      <c r="FX2448" s="35"/>
      <c r="FY2448" s="35"/>
      <c r="FZ2448" s="35"/>
    </row>
    <row r="2449" spans="1:182" x14ac:dyDescent="0.15">
      <c r="A2449" s="38">
        <f t="shared" si="751"/>
        <v>45893</v>
      </c>
      <c r="B2449" s="39" t="str">
        <f t="shared" ca="1" si="733"/>
        <v>n.d</v>
      </c>
      <c r="C2449" s="40">
        <f t="shared" si="734"/>
        <v>3137.2723529499999</v>
      </c>
      <c r="D2449" s="41">
        <f ca="1">IF(A2449&lt;$B$1,VLOOKUP(A2449,[1]DI!$A$4:$B$15000,2,FALSE),0)</f>
        <v>0</v>
      </c>
      <c r="E2449" s="40">
        <f t="shared" ca="1" si="735"/>
        <v>0</v>
      </c>
      <c r="F2449" s="42">
        <f t="shared" si="750"/>
        <v>1</v>
      </c>
      <c r="G2449" s="43">
        <f t="shared" ca="1" si="736"/>
        <v>1</v>
      </c>
      <c r="H2449" s="40">
        <f ca="1">TRUNC(PRODUCT(G$10:G2448),15)</f>
        <v>1.7040824080947301</v>
      </c>
      <c r="I2449" s="40">
        <f t="shared" ca="1" si="737"/>
        <v>1.67386656201636</v>
      </c>
      <c r="J2449" s="40">
        <f t="shared" ca="1" si="738"/>
        <v>1.0180515299999999</v>
      </c>
      <c r="K2449" s="42">
        <f t="shared" si="749"/>
        <v>2.7E-2</v>
      </c>
      <c r="L2449" s="63">
        <f t="shared" si="739"/>
        <v>45736</v>
      </c>
      <c r="M2449" s="64">
        <f t="shared" si="740"/>
        <v>107</v>
      </c>
      <c r="N2449" s="44">
        <f t="shared" si="741"/>
        <v>108</v>
      </c>
      <c r="O2449" s="40">
        <f t="shared" si="742"/>
        <v>1.011483404</v>
      </c>
      <c r="P2449" s="65">
        <f t="shared" ca="1" si="743"/>
        <v>1.0297422270000001</v>
      </c>
      <c r="Q2449" s="40">
        <f t="shared" ca="1" si="744"/>
        <v>93.309466479999998</v>
      </c>
      <c r="R2449" s="44">
        <f>IF(VLOOKUP(A2449,$Z$12:$AI$125,8)=VLOOKUP(A2448,$Z$12:$AI$125,8),0,VLOOKUP(A2449,Z$12:$AI$125,8))</f>
        <v>0</v>
      </c>
      <c r="S2449" s="45">
        <f>IF(R2449&gt;0,VLOOKUP(R2449,Y$12:$AH$125,7),0)</f>
        <v>0</v>
      </c>
      <c r="T2449" s="40">
        <f t="shared" si="745"/>
        <v>0</v>
      </c>
      <c r="U2449" s="40">
        <f t="shared" ca="1" si="746"/>
        <v>93.309466479999998</v>
      </c>
      <c r="V2449" s="46" t="str">
        <f t="shared" si="747"/>
        <v>J=</v>
      </c>
      <c r="W2449" s="47">
        <f t="shared" si="748"/>
        <v>45922</v>
      </c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  <c r="AX2449" s="35"/>
      <c r="AY2449" s="35"/>
      <c r="AZ2449" s="35"/>
      <c r="BA2449" s="35"/>
      <c r="BB2449" s="35"/>
      <c r="BC2449" s="35"/>
      <c r="BD2449" s="35"/>
      <c r="BE2449" s="35"/>
      <c r="BF2449" s="35"/>
      <c r="BG2449" s="35"/>
      <c r="BH2449" s="35"/>
      <c r="BI2449" s="35"/>
      <c r="BJ2449" s="35"/>
      <c r="BK2449" s="35"/>
      <c r="BL2449" s="35"/>
      <c r="BM2449" s="35"/>
      <c r="BN2449" s="35"/>
      <c r="BO2449" s="35"/>
      <c r="BP2449" s="35"/>
      <c r="BQ2449" s="35"/>
      <c r="BR2449" s="35"/>
      <c r="BS2449" s="35"/>
      <c r="BT2449" s="35"/>
      <c r="BU2449" s="35"/>
      <c r="BV2449" s="35"/>
      <c r="BW2449" s="35"/>
      <c r="BX2449" s="35"/>
      <c r="BY2449" s="35"/>
      <c r="BZ2449" s="35"/>
      <c r="CA2449" s="35"/>
      <c r="CB2449" s="35"/>
      <c r="CC2449" s="35"/>
      <c r="CD2449" s="35"/>
      <c r="CE2449" s="35"/>
      <c r="CF2449" s="35"/>
      <c r="CG2449" s="35"/>
      <c r="CH2449" s="35"/>
      <c r="CI2449" s="35"/>
      <c r="CJ2449" s="35"/>
      <c r="CK2449" s="35"/>
      <c r="CL2449" s="35"/>
      <c r="CM2449" s="35"/>
      <c r="CN2449" s="35"/>
      <c r="CO2449" s="35"/>
      <c r="CP2449" s="35"/>
      <c r="CQ2449" s="35"/>
      <c r="CR2449" s="35"/>
      <c r="CS2449" s="35"/>
      <c r="CT2449" s="35"/>
      <c r="CU2449" s="35"/>
      <c r="CV2449" s="35"/>
      <c r="CW2449" s="35"/>
      <c r="CX2449" s="35"/>
      <c r="CY2449" s="35"/>
      <c r="CZ2449" s="35"/>
      <c r="DA2449" s="35"/>
      <c r="DB2449" s="35"/>
      <c r="DC2449" s="35"/>
      <c r="DD2449" s="35"/>
      <c r="DE2449" s="35"/>
      <c r="DF2449" s="35"/>
      <c r="DG2449" s="35"/>
      <c r="DH2449" s="35"/>
      <c r="DI2449" s="35"/>
      <c r="DJ2449" s="35"/>
      <c r="DK2449" s="35"/>
      <c r="DL2449" s="35"/>
      <c r="DM2449" s="35"/>
      <c r="DN2449" s="35"/>
      <c r="DO2449" s="35"/>
      <c r="DP2449" s="35"/>
      <c r="DQ2449" s="35"/>
      <c r="DR2449" s="35"/>
      <c r="DS2449" s="35"/>
      <c r="DT2449" s="35"/>
      <c r="DU2449" s="35"/>
      <c r="DV2449" s="35"/>
      <c r="DW2449" s="35"/>
      <c r="DX2449" s="35"/>
      <c r="DY2449" s="35"/>
      <c r="DZ2449" s="35"/>
      <c r="EA2449" s="35"/>
      <c r="EB2449" s="35"/>
      <c r="EC2449" s="35"/>
      <c r="ED2449" s="35"/>
      <c r="EE2449" s="35"/>
      <c r="EF2449" s="35"/>
      <c r="EG2449" s="35"/>
      <c r="EH2449" s="35"/>
      <c r="EI2449" s="35"/>
      <c r="EJ2449" s="35"/>
      <c r="EK2449" s="35"/>
      <c r="EL2449" s="35"/>
      <c r="EM2449" s="35"/>
      <c r="EN2449" s="35"/>
      <c r="EO2449" s="35"/>
      <c r="EP2449" s="35"/>
      <c r="EQ2449" s="35"/>
      <c r="ER2449" s="35"/>
      <c r="ES2449" s="35"/>
      <c r="ET2449" s="35"/>
      <c r="EU2449" s="35"/>
      <c r="EV2449" s="35"/>
      <c r="EW2449" s="35"/>
      <c r="EX2449" s="35"/>
      <c r="EY2449" s="35"/>
      <c r="EZ2449" s="35"/>
      <c r="FA2449" s="35"/>
      <c r="FB2449" s="35"/>
      <c r="FC2449" s="35"/>
      <c r="FD2449" s="35"/>
      <c r="FE2449" s="35"/>
      <c r="FF2449" s="35"/>
      <c r="FG2449" s="35"/>
      <c r="FH2449" s="35"/>
      <c r="FI2449" s="35"/>
      <c r="FJ2449" s="35"/>
      <c r="FK2449" s="35"/>
      <c r="FL2449" s="35"/>
      <c r="FM2449" s="35"/>
      <c r="FN2449" s="35"/>
      <c r="FO2449" s="35"/>
      <c r="FP2449" s="35"/>
      <c r="FQ2449" s="35"/>
      <c r="FR2449" s="35"/>
      <c r="FS2449" s="35"/>
      <c r="FT2449" s="35"/>
      <c r="FU2449" s="35"/>
      <c r="FV2449" s="35"/>
      <c r="FW2449" s="35"/>
      <c r="FX2449" s="35"/>
      <c r="FY2449" s="35"/>
      <c r="FZ2449" s="35"/>
    </row>
    <row r="2450" spans="1:182" x14ac:dyDescent="0.15">
      <c r="A2450" s="38">
        <f t="shared" si="751"/>
        <v>45894</v>
      </c>
      <c r="B2450" s="39" t="str">
        <f t="shared" ca="1" si="733"/>
        <v>n.d</v>
      </c>
      <c r="C2450" s="40">
        <f t="shared" si="734"/>
        <v>3137.2723529499999</v>
      </c>
      <c r="D2450" s="41">
        <f ca="1">IF(A2450&lt;$B$1,VLOOKUP(A2450,[1]DI!$A$4:$B$15000,2,FALSE),0)</f>
        <v>0</v>
      </c>
      <c r="E2450" s="40">
        <f t="shared" ca="1" si="735"/>
        <v>0</v>
      </c>
      <c r="F2450" s="42">
        <f t="shared" si="750"/>
        <v>1</v>
      </c>
      <c r="G2450" s="43">
        <f t="shared" ca="1" si="736"/>
        <v>1</v>
      </c>
      <c r="H2450" s="40">
        <f ca="1">TRUNC(PRODUCT(G$10:G2449),15)</f>
        <v>1.7040824080947301</v>
      </c>
      <c r="I2450" s="40">
        <f t="shared" ca="1" si="737"/>
        <v>1.67386656201636</v>
      </c>
      <c r="J2450" s="40">
        <f t="shared" ca="1" si="738"/>
        <v>1.0180515299999999</v>
      </c>
      <c r="K2450" s="42">
        <f t="shared" si="749"/>
        <v>2.7E-2</v>
      </c>
      <c r="L2450" s="63">
        <f t="shared" si="739"/>
        <v>45736</v>
      </c>
      <c r="M2450" s="64">
        <f t="shared" si="740"/>
        <v>108</v>
      </c>
      <c r="N2450" s="44">
        <f t="shared" si="741"/>
        <v>108</v>
      </c>
      <c r="O2450" s="40">
        <f t="shared" si="742"/>
        <v>1.011483404</v>
      </c>
      <c r="P2450" s="65">
        <f t="shared" ca="1" si="743"/>
        <v>1.0297422270000001</v>
      </c>
      <c r="Q2450" s="40">
        <f t="shared" ca="1" si="744"/>
        <v>93.309466479999998</v>
      </c>
      <c r="R2450" s="44">
        <f>IF(VLOOKUP(A2450,$Z$12:$AI$125,8)=VLOOKUP(A2449,$Z$12:$AI$125,8),0,VLOOKUP(A2450,Z$12:$AI$125,8))</f>
        <v>0</v>
      </c>
      <c r="S2450" s="45">
        <f>IF(R2450&gt;0,VLOOKUP(R2450,Y$12:$AH$125,7),0)</f>
        <v>0</v>
      </c>
      <c r="T2450" s="40">
        <f t="shared" si="745"/>
        <v>0</v>
      </c>
      <c r="U2450" s="40">
        <f t="shared" ca="1" si="746"/>
        <v>93.309466479999998</v>
      </c>
      <c r="V2450" s="46" t="str">
        <f t="shared" si="747"/>
        <v>J=</v>
      </c>
      <c r="W2450" s="47">
        <f t="shared" si="748"/>
        <v>45922</v>
      </c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  <c r="AX2450" s="35"/>
      <c r="AY2450" s="35"/>
      <c r="AZ2450" s="35"/>
      <c r="BA2450" s="35"/>
      <c r="BB2450" s="35"/>
      <c r="BC2450" s="35"/>
      <c r="BD2450" s="35"/>
      <c r="BE2450" s="35"/>
      <c r="BF2450" s="35"/>
      <c r="BG2450" s="35"/>
      <c r="BH2450" s="35"/>
      <c r="BI2450" s="35"/>
      <c r="BJ2450" s="35"/>
      <c r="BK2450" s="35"/>
      <c r="BL2450" s="35"/>
      <c r="BM2450" s="35"/>
      <c r="BN2450" s="35"/>
      <c r="BO2450" s="35"/>
      <c r="BP2450" s="35"/>
      <c r="BQ2450" s="35"/>
      <c r="BR2450" s="35"/>
      <c r="BS2450" s="35"/>
      <c r="BT2450" s="35"/>
      <c r="BU2450" s="35"/>
      <c r="BV2450" s="35"/>
      <c r="BW2450" s="35"/>
      <c r="BX2450" s="35"/>
      <c r="BY2450" s="35"/>
      <c r="BZ2450" s="35"/>
      <c r="CA2450" s="35"/>
      <c r="CB2450" s="35"/>
      <c r="CC2450" s="35"/>
      <c r="CD2450" s="35"/>
      <c r="CE2450" s="35"/>
      <c r="CF2450" s="35"/>
      <c r="CG2450" s="35"/>
      <c r="CH2450" s="35"/>
      <c r="CI2450" s="35"/>
      <c r="CJ2450" s="35"/>
      <c r="CK2450" s="35"/>
      <c r="CL2450" s="35"/>
      <c r="CM2450" s="35"/>
      <c r="CN2450" s="35"/>
      <c r="CO2450" s="35"/>
      <c r="CP2450" s="35"/>
      <c r="CQ2450" s="35"/>
      <c r="CR2450" s="35"/>
      <c r="CS2450" s="35"/>
      <c r="CT2450" s="35"/>
      <c r="CU2450" s="35"/>
      <c r="CV2450" s="35"/>
      <c r="CW2450" s="35"/>
      <c r="CX2450" s="35"/>
      <c r="CY2450" s="35"/>
      <c r="CZ2450" s="35"/>
      <c r="DA2450" s="35"/>
      <c r="DB2450" s="35"/>
      <c r="DC2450" s="35"/>
      <c r="DD2450" s="35"/>
      <c r="DE2450" s="35"/>
      <c r="DF2450" s="35"/>
      <c r="DG2450" s="35"/>
      <c r="DH2450" s="35"/>
      <c r="DI2450" s="35"/>
      <c r="DJ2450" s="35"/>
      <c r="DK2450" s="35"/>
      <c r="DL2450" s="35"/>
      <c r="DM2450" s="35"/>
      <c r="DN2450" s="35"/>
      <c r="DO2450" s="35"/>
      <c r="DP2450" s="35"/>
      <c r="DQ2450" s="35"/>
      <c r="DR2450" s="35"/>
      <c r="DS2450" s="35"/>
      <c r="DT2450" s="35"/>
      <c r="DU2450" s="35"/>
      <c r="DV2450" s="35"/>
      <c r="DW2450" s="35"/>
      <c r="DX2450" s="35"/>
      <c r="DY2450" s="35"/>
      <c r="DZ2450" s="35"/>
      <c r="EA2450" s="35"/>
      <c r="EB2450" s="35"/>
      <c r="EC2450" s="35"/>
      <c r="ED2450" s="35"/>
      <c r="EE2450" s="35"/>
      <c r="EF2450" s="35"/>
      <c r="EG2450" s="35"/>
      <c r="EH2450" s="35"/>
      <c r="EI2450" s="35"/>
      <c r="EJ2450" s="35"/>
      <c r="EK2450" s="35"/>
      <c r="EL2450" s="35"/>
      <c r="EM2450" s="35"/>
      <c r="EN2450" s="35"/>
      <c r="EO2450" s="35"/>
      <c r="EP2450" s="35"/>
      <c r="EQ2450" s="35"/>
      <c r="ER2450" s="35"/>
      <c r="ES2450" s="35"/>
      <c r="ET2450" s="35"/>
      <c r="EU2450" s="35"/>
      <c r="EV2450" s="35"/>
      <c r="EW2450" s="35"/>
      <c r="EX2450" s="35"/>
      <c r="EY2450" s="35"/>
      <c r="EZ2450" s="35"/>
      <c r="FA2450" s="35"/>
      <c r="FB2450" s="35"/>
      <c r="FC2450" s="35"/>
      <c r="FD2450" s="35"/>
      <c r="FE2450" s="35"/>
      <c r="FF2450" s="35"/>
      <c r="FG2450" s="35"/>
      <c r="FH2450" s="35"/>
      <c r="FI2450" s="35"/>
      <c r="FJ2450" s="35"/>
      <c r="FK2450" s="35"/>
      <c r="FL2450" s="35"/>
      <c r="FM2450" s="35"/>
      <c r="FN2450" s="35"/>
      <c r="FO2450" s="35"/>
      <c r="FP2450" s="35"/>
      <c r="FQ2450" s="35"/>
      <c r="FR2450" s="35"/>
      <c r="FS2450" s="35"/>
      <c r="FT2450" s="35"/>
      <c r="FU2450" s="35"/>
      <c r="FV2450" s="35"/>
      <c r="FW2450" s="35"/>
      <c r="FX2450" s="35"/>
      <c r="FY2450" s="35"/>
      <c r="FZ2450" s="35"/>
    </row>
    <row r="2451" spans="1:182" x14ac:dyDescent="0.15">
      <c r="A2451" s="38">
        <f t="shared" si="751"/>
        <v>45895</v>
      </c>
      <c r="B2451" s="39" t="str">
        <f t="shared" ca="1" si="733"/>
        <v>n.d</v>
      </c>
      <c r="C2451" s="40">
        <f t="shared" si="734"/>
        <v>3137.2723529499999</v>
      </c>
      <c r="D2451" s="41">
        <f ca="1">IF(A2451&lt;$B$1,VLOOKUP(A2451,[1]DI!$A$4:$B$15000,2,FALSE),0)</f>
        <v>0</v>
      </c>
      <c r="E2451" s="40">
        <f t="shared" ca="1" si="735"/>
        <v>0</v>
      </c>
      <c r="F2451" s="42">
        <f t="shared" si="750"/>
        <v>1</v>
      </c>
      <c r="G2451" s="43">
        <f t="shared" ca="1" si="736"/>
        <v>1</v>
      </c>
      <c r="H2451" s="40">
        <f ca="1">TRUNC(PRODUCT(G$10:G2450),15)</f>
        <v>1.7040824080947301</v>
      </c>
      <c r="I2451" s="40">
        <f t="shared" ca="1" si="737"/>
        <v>1.67386656201636</v>
      </c>
      <c r="J2451" s="40">
        <f t="shared" ca="1" si="738"/>
        <v>1.0180515299999999</v>
      </c>
      <c r="K2451" s="42">
        <f t="shared" si="749"/>
        <v>2.7E-2</v>
      </c>
      <c r="L2451" s="63">
        <f t="shared" si="739"/>
        <v>45736</v>
      </c>
      <c r="M2451" s="64">
        <f t="shared" si="740"/>
        <v>109</v>
      </c>
      <c r="N2451" s="44">
        <f t="shared" si="741"/>
        <v>109</v>
      </c>
      <c r="O2451" s="40">
        <f t="shared" si="742"/>
        <v>1.011590346</v>
      </c>
      <c r="P2451" s="65">
        <f t="shared" ca="1" si="743"/>
        <v>1.029851099</v>
      </c>
      <c r="Q2451" s="40">
        <f t="shared" ca="1" si="744"/>
        <v>93.651027589999998</v>
      </c>
      <c r="R2451" s="44">
        <f>IF(VLOOKUP(A2451,$Z$12:$AI$125,8)=VLOOKUP(A2450,$Z$12:$AI$125,8),0,VLOOKUP(A2451,Z$12:$AI$125,8))</f>
        <v>0</v>
      </c>
      <c r="S2451" s="45">
        <f>IF(R2451&gt;0,VLOOKUP(R2451,Y$12:$AH$125,7),0)</f>
        <v>0</v>
      </c>
      <c r="T2451" s="40">
        <f t="shared" si="745"/>
        <v>0</v>
      </c>
      <c r="U2451" s="40">
        <f t="shared" ca="1" si="746"/>
        <v>93.651027589999998</v>
      </c>
      <c r="V2451" s="46" t="str">
        <f t="shared" si="747"/>
        <v>J=</v>
      </c>
      <c r="W2451" s="47">
        <f t="shared" si="748"/>
        <v>45922</v>
      </c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  <c r="AX2451" s="35"/>
      <c r="AY2451" s="35"/>
      <c r="AZ2451" s="35"/>
      <c r="BA2451" s="35"/>
      <c r="BB2451" s="35"/>
      <c r="BC2451" s="35"/>
      <c r="BD2451" s="35"/>
      <c r="BE2451" s="35"/>
      <c r="BF2451" s="35"/>
      <c r="BG2451" s="35"/>
      <c r="BH2451" s="35"/>
      <c r="BI2451" s="35"/>
      <c r="BJ2451" s="35"/>
      <c r="BK2451" s="35"/>
      <c r="BL2451" s="35"/>
      <c r="BM2451" s="35"/>
      <c r="BN2451" s="35"/>
      <c r="BO2451" s="35"/>
      <c r="BP2451" s="35"/>
      <c r="BQ2451" s="35"/>
      <c r="BR2451" s="35"/>
      <c r="BS2451" s="35"/>
      <c r="BT2451" s="35"/>
      <c r="BU2451" s="35"/>
      <c r="BV2451" s="35"/>
      <c r="BW2451" s="35"/>
      <c r="BX2451" s="35"/>
      <c r="BY2451" s="35"/>
      <c r="BZ2451" s="35"/>
      <c r="CA2451" s="35"/>
      <c r="CB2451" s="35"/>
      <c r="CC2451" s="35"/>
      <c r="CD2451" s="35"/>
      <c r="CE2451" s="35"/>
      <c r="CF2451" s="35"/>
      <c r="CG2451" s="35"/>
      <c r="CH2451" s="35"/>
      <c r="CI2451" s="35"/>
      <c r="CJ2451" s="35"/>
      <c r="CK2451" s="35"/>
      <c r="CL2451" s="35"/>
      <c r="CM2451" s="35"/>
      <c r="CN2451" s="35"/>
      <c r="CO2451" s="35"/>
      <c r="CP2451" s="35"/>
      <c r="CQ2451" s="35"/>
      <c r="CR2451" s="35"/>
      <c r="CS2451" s="35"/>
      <c r="CT2451" s="35"/>
      <c r="CU2451" s="35"/>
      <c r="CV2451" s="35"/>
      <c r="CW2451" s="35"/>
      <c r="CX2451" s="35"/>
      <c r="CY2451" s="35"/>
      <c r="CZ2451" s="35"/>
      <c r="DA2451" s="35"/>
      <c r="DB2451" s="35"/>
      <c r="DC2451" s="35"/>
      <c r="DD2451" s="35"/>
      <c r="DE2451" s="35"/>
      <c r="DF2451" s="35"/>
      <c r="DG2451" s="35"/>
      <c r="DH2451" s="35"/>
      <c r="DI2451" s="35"/>
      <c r="DJ2451" s="35"/>
      <c r="DK2451" s="35"/>
      <c r="DL2451" s="35"/>
      <c r="DM2451" s="35"/>
      <c r="DN2451" s="35"/>
      <c r="DO2451" s="35"/>
      <c r="DP2451" s="35"/>
      <c r="DQ2451" s="35"/>
      <c r="DR2451" s="35"/>
      <c r="DS2451" s="35"/>
      <c r="DT2451" s="35"/>
      <c r="DU2451" s="35"/>
      <c r="DV2451" s="35"/>
      <c r="DW2451" s="35"/>
      <c r="DX2451" s="35"/>
      <c r="DY2451" s="35"/>
      <c r="DZ2451" s="35"/>
      <c r="EA2451" s="35"/>
      <c r="EB2451" s="35"/>
      <c r="EC2451" s="35"/>
      <c r="ED2451" s="35"/>
      <c r="EE2451" s="35"/>
      <c r="EF2451" s="35"/>
      <c r="EG2451" s="35"/>
      <c r="EH2451" s="35"/>
      <c r="EI2451" s="35"/>
      <c r="EJ2451" s="35"/>
      <c r="EK2451" s="35"/>
      <c r="EL2451" s="35"/>
      <c r="EM2451" s="35"/>
      <c r="EN2451" s="35"/>
      <c r="EO2451" s="35"/>
      <c r="EP2451" s="35"/>
      <c r="EQ2451" s="35"/>
      <c r="ER2451" s="35"/>
      <c r="ES2451" s="35"/>
      <c r="ET2451" s="35"/>
      <c r="EU2451" s="35"/>
      <c r="EV2451" s="35"/>
      <c r="EW2451" s="35"/>
      <c r="EX2451" s="35"/>
      <c r="EY2451" s="35"/>
      <c r="EZ2451" s="35"/>
      <c r="FA2451" s="35"/>
      <c r="FB2451" s="35"/>
      <c r="FC2451" s="35"/>
      <c r="FD2451" s="35"/>
      <c r="FE2451" s="35"/>
      <c r="FF2451" s="35"/>
      <c r="FG2451" s="35"/>
      <c r="FH2451" s="35"/>
      <c r="FI2451" s="35"/>
      <c r="FJ2451" s="35"/>
      <c r="FK2451" s="35"/>
      <c r="FL2451" s="35"/>
      <c r="FM2451" s="35"/>
      <c r="FN2451" s="35"/>
      <c r="FO2451" s="35"/>
      <c r="FP2451" s="35"/>
      <c r="FQ2451" s="35"/>
      <c r="FR2451" s="35"/>
      <c r="FS2451" s="35"/>
      <c r="FT2451" s="35"/>
      <c r="FU2451" s="35"/>
      <c r="FV2451" s="35"/>
      <c r="FW2451" s="35"/>
      <c r="FX2451" s="35"/>
      <c r="FY2451" s="35"/>
      <c r="FZ2451" s="35"/>
    </row>
    <row r="2452" spans="1:182" x14ac:dyDescent="0.15">
      <c r="A2452" s="38">
        <f t="shared" si="751"/>
        <v>45896</v>
      </c>
      <c r="B2452" s="39" t="str">
        <f t="shared" ca="1" si="733"/>
        <v>n.d</v>
      </c>
      <c r="C2452" s="40">
        <f t="shared" si="734"/>
        <v>3137.2723529499999</v>
      </c>
      <c r="D2452" s="41">
        <f ca="1">IF(A2452&lt;$B$1,VLOOKUP(A2452,[1]DI!$A$4:$B$15000,2,FALSE),0)</f>
        <v>0</v>
      </c>
      <c r="E2452" s="40">
        <f t="shared" ca="1" si="735"/>
        <v>0</v>
      </c>
      <c r="F2452" s="42">
        <f t="shared" si="750"/>
        <v>1</v>
      </c>
      <c r="G2452" s="43">
        <f t="shared" ca="1" si="736"/>
        <v>1</v>
      </c>
      <c r="H2452" s="40">
        <f ca="1">TRUNC(PRODUCT(G$10:G2451),15)</f>
        <v>1.7040824080947301</v>
      </c>
      <c r="I2452" s="40">
        <f t="shared" ca="1" si="737"/>
        <v>1.67386656201636</v>
      </c>
      <c r="J2452" s="40">
        <f t="shared" ca="1" si="738"/>
        <v>1.0180515299999999</v>
      </c>
      <c r="K2452" s="42">
        <f t="shared" si="749"/>
        <v>2.7E-2</v>
      </c>
      <c r="L2452" s="63">
        <f t="shared" si="739"/>
        <v>45736</v>
      </c>
      <c r="M2452" s="64">
        <f t="shared" si="740"/>
        <v>110</v>
      </c>
      <c r="N2452" s="44">
        <f t="shared" si="741"/>
        <v>110</v>
      </c>
      <c r="O2452" s="40">
        <f t="shared" si="742"/>
        <v>1.0116972989999999</v>
      </c>
      <c r="P2452" s="65">
        <f t="shared" ca="1" si="743"/>
        <v>1.0299599829999999</v>
      </c>
      <c r="Q2452" s="40">
        <f t="shared" ca="1" si="744"/>
        <v>93.992626360000003</v>
      </c>
      <c r="R2452" s="44">
        <f>IF(VLOOKUP(A2452,$Z$12:$AI$125,8)=VLOOKUP(A2451,$Z$12:$AI$125,8),0,VLOOKUP(A2452,Z$12:$AI$125,8))</f>
        <v>0</v>
      </c>
      <c r="S2452" s="45">
        <f>IF(R2452&gt;0,VLOOKUP(R2452,Y$12:$AH$125,7),0)</f>
        <v>0</v>
      </c>
      <c r="T2452" s="40">
        <f t="shared" si="745"/>
        <v>0</v>
      </c>
      <c r="U2452" s="40">
        <f t="shared" ca="1" si="746"/>
        <v>93.992626360000003</v>
      </c>
      <c r="V2452" s="46" t="str">
        <f t="shared" si="747"/>
        <v>J=</v>
      </c>
      <c r="W2452" s="47">
        <f t="shared" si="748"/>
        <v>45922</v>
      </c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  <c r="AX2452" s="35"/>
      <c r="AY2452" s="35"/>
      <c r="AZ2452" s="35"/>
      <c r="BA2452" s="35"/>
      <c r="BB2452" s="35"/>
      <c r="BC2452" s="35"/>
      <c r="BD2452" s="35"/>
      <c r="BE2452" s="35"/>
      <c r="BF2452" s="35"/>
      <c r="BG2452" s="35"/>
      <c r="BH2452" s="35"/>
      <c r="BI2452" s="35"/>
      <c r="BJ2452" s="35"/>
      <c r="BK2452" s="35"/>
      <c r="BL2452" s="35"/>
      <c r="BM2452" s="35"/>
      <c r="BN2452" s="35"/>
      <c r="BO2452" s="35"/>
      <c r="BP2452" s="35"/>
      <c r="BQ2452" s="35"/>
      <c r="BR2452" s="35"/>
      <c r="BS2452" s="35"/>
      <c r="BT2452" s="35"/>
      <c r="BU2452" s="35"/>
      <c r="BV2452" s="35"/>
      <c r="BW2452" s="35"/>
      <c r="BX2452" s="35"/>
      <c r="BY2452" s="35"/>
      <c r="BZ2452" s="35"/>
      <c r="CA2452" s="35"/>
      <c r="CB2452" s="35"/>
      <c r="CC2452" s="35"/>
      <c r="CD2452" s="35"/>
      <c r="CE2452" s="35"/>
      <c r="CF2452" s="35"/>
      <c r="CG2452" s="35"/>
      <c r="CH2452" s="35"/>
      <c r="CI2452" s="35"/>
      <c r="CJ2452" s="35"/>
      <c r="CK2452" s="35"/>
      <c r="CL2452" s="35"/>
      <c r="CM2452" s="35"/>
      <c r="CN2452" s="35"/>
      <c r="CO2452" s="35"/>
      <c r="CP2452" s="35"/>
      <c r="CQ2452" s="35"/>
      <c r="CR2452" s="35"/>
      <c r="CS2452" s="35"/>
      <c r="CT2452" s="35"/>
      <c r="CU2452" s="35"/>
      <c r="CV2452" s="35"/>
      <c r="CW2452" s="35"/>
      <c r="CX2452" s="35"/>
      <c r="CY2452" s="35"/>
      <c r="CZ2452" s="35"/>
      <c r="DA2452" s="35"/>
      <c r="DB2452" s="35"/>
      <c r="DC2452" s="35"/>
      <c r="DD2452" s="35"/>
      <c r="DE2452" s="35"/>
      <c r="DF2452" s="35"/>
      <c r="DG2452" s="35"/>
      <c r="DH2452" s="35"/>
      <c r="DI2452" s="35"/>
      <c r="DJ2452" s="35"/>
      <c r="DK2452" s="35"/>
      <c r="DL2452" s="35"/>
      <c r="DM2452" s="35"/>
      <c r="DN2452" s="35"/>
      <c r="DO2452" s="35"/>
      <c r="DP2452" s="35"/>
      <c r="DQ2452" s="35"/>
      <c r="DR2452" s="35"/>
      <c r="DS2452" s="35"/>
      <c r="DT2452" s="35"/>
      <c r="DU2452" s="35"/>
      <c r="DV2452" s="35"/>
      <c r="DW2452" s="35"/>
      <c r="DX2452" s="35"/>
      <c r="DY2452" s="35"/>
      <c r="DZ2452" s="35"/>
      <c r="EA2452" s="35"/>
      <c r="EB2452" s="35"/>
      <c r="EC2452" s="35"/>
      <c r="ED2452" s="35"/>
      <c r="EE2452" s="35"/>
      <c r="EF2452" s="35"/>
      <c r="EG2452" s="35"/>
      <c r="EH2452" s="35"/>
      <c r="EI2452" s="35"/>
      <c r="EJ2452" s="35"/>
      <c r="EK2452" s="35"/>
      <c r="EL2452" s="35"/>
      <c r="EM2452" s="35"/>
      <c r="EN2452" s="35"/>
      <c r="EO2452" s="35"/>
      <c r="EP2452" s="35"/>
      <c r="EQ2452" s="35"/>
      <c r="ER2452" s="35"/>
      <c r="ES2452" s="35"/>
      <c r="ET2452" s="35"/>
      <c r="EU2452" s="35"/>
      <c r="EV2452" s="35"/>
      <c r="EW2452" s="35"/>
      <c r="EX2452" s="35"/>
      <c r="EY2452" s="35"/>
      <c r="EZ2452" s="35"/>
      <c r="FA2452" s="35"/>
      <c r="FB2452" s="35"/>
      <c r="FC2452" s="35"/>
      <c r="FD2452" s="35"/>
      <c r="FE2452" s="35"/>
      <c r="FF2452" s="35"/>
      <c r="FG2452" s="35"/>
      <c r="FH2452" s="35"/>
      <c r="FI2452" s="35"/>
      <c r="FJ2452" s="35"/>
      <c r="FK2452" s="35"/>
      <c r="FL2452" s="35"/>
      <c r="FM2452" s="35"/>
      <c r="FN2452" s="35"/>
      <c r="FO2452" s="35"/>
      <c r="FP2452" s="35"/>
      <c r="FQ2452" s="35"/>
      <c r="FR2452" s="35"/>
      <c r="FS2452" s="35"/>
      <c r="FT2452" s="35"/>
      <c r="FU2452" s="35"/>
      <c r="FV2452" s="35"/>
      <c r="FW2452" s="35"/>
      <c r="FX2452" s="35"/>
      <c r="FY2452" s="35"/>
      <c r="FZ2452" s="35"/>
    </row>
    <row r="2453" spans="1:182" x14ac:dyDescent="0.15">
      <c r="A2453" s="38">
        <f t="shared" si="751"/>
        <v>45897</v>
      </c>
      <c r="B2453" s="39" t="str">
        <f t="shared" ca="1" si="733"/>
        <v>n.d</v>
      </c>
      <c r="C2453" s="40">
        <f t="shared" si="734"/>
        <v>3137.2723529499999</v>
      </c>
      <c r="D2453" s="41">
        <f ca="1">IF(A2453&lt;$B$1,VLOOKUP(A2453,[1]DI!$A$4:$B$15000,2,FALSE),0)</f>
        <v>0</v>
      </c>
      <c r="E2453" s="40">
        <f t="shared" ca="1" si="735"/>
        <v>0</v>
      </c>
      <c r="F2453" s="42">
        <f t="shared" si="750"/>
        <v>1</v>
      </c>
      <c r="G2453" s="43">
        <f t="shared" ca="1" si="736"/>
        <v>1</v>
      </c>
      <c r="H2453" s="40">
        <f ca="1">TRUNC(PRODUCT(G$10:G2452),15)</f>
        <v>1.7040824080947301</v>
      </c>
      <c r="I2453" s="40">
        <f t="shared" ca="1" si="737"/>
        <v>1.67386656201636</v>
      </c>
      <c r="J2453" s="40">
        <f t="shared" ca="1" si="738"/>
        <v>1.0180515299999999</v>
      </c>
      <c r="K2453" s="42">
        <f t="shared" si="749"/>
        <v>2.7E-2</v>
      </c>
      <c r="L2453" s="63">
        <f t="shared" si="739"/>
        <v>45736</v>
      </c>
      <c r="M2453" s="64">
        <f t="shared" si="740"/>
        <v>111</v>
      </c>
      <c r="N2453" s="44">
        <f t="shared" si="741"/>
        <v>111</v>
      </c>
      <c r="O2453" s="40">
        <f t="shared" si="742"/>
        <v>1.0118042629999999</v>
      </c>
      <c r="P2453" s="65">
        <f t="shared" ca="1" si="743"/>
        <v>1.030068878</v>
      </c>
      <c r="Q2453" s="40">
        <f t="shared" ca="1" si="744"/>
        <v>94.334259630000005</v>
      </c>
      <c r="R2453" s="44">
        <f>IF(VLOOKUP(A2453,$Z$12:$AI$125,8)=VLOOKUP(A2452,$Z$12:$AI$125,8),0,VLOOKUP(A2453,Z$12:$AI$125,8))</f>
        <v>0</v>
      </c>
      <c r="S2453" s="45">
        <f>IF(R2453&gt;0,VLOOKUP(R2453,Y$12:$AH$125,7),0)</f>
        <v>0</v>
      </c>
      <c r="T2453" s="40">
        <f t="shared" si="745"/>
        <v>0</v>
      </c>
      <c r="U2453" s="40">
        <f t="shared" ca="1" si="746"/>
        <v>94.334259630000005</v>
      </c>
      <c r="V2453" s="46" t="str">
        <f t="shared" si="747"/>
        <v>J=</v>
      </c>
      <c r="W2453" s="47">
        <f t="shared" si="748"/>
        <v>45922</v>
      </c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  <c r="AX2453" s="35"/>
      <c r="AY2453" s="35"/>
      <c r="AZ2453" s="35"/>
      <c r="BA2453" s="35"/>
      <c r="BB2453" s="35"/>
      <c r="BC2453" s="35"/>
      <c r="BD2453" s="35"/>
      <c r="BE2453" s="35"/>
      <c r="BF2453" s="35"/>
      <c r="BG2453" s="35"/>
      <c r="BH2453" s="35"/>
      <c r="BI2453" s="35"/>
      <c r="BJ2453" s="35"/>
      <c r="BK2453" s="35"/>
      <c r="BL2453" s="35"/>
      <c r="BM2453" s="35"/>
      <c r="BN2453" s="35"/>
      <c r="BO2453" s="35"/>
      <c r="BP2453" s="35"/>
      <c r="BQ2453" s="35"/>
      <c r="BR2453" s="35"/>
      <c r="BS2453" s="35"/>
      <c r="BT2453" s="35"/>
      <c r="BU2453" s="35"/>
      <c r="BV2453" s="35"/>
      <c r="BW2453" s="35"/>
      <c r="BX2453" s="35"/>
      <c r="BY2453" s="35"/>
      <c r="BZ2453" s="35"/>
      <c r="CA2453" s="35"/>
      <c r="CB2453" s="35"/>
      <c r="CC2453" s="35"/>
      <c r="CD2453" s="35"/>
      <c r="CE2453" s="35"/>
      <c r="CF2453" s="35"/>
      <c r="CG2453" s="35"/>
      <c r="CH2453" s="35"/>
      <c r="CI2453" s="35"/>
      <c r="CJ2453" s="35"/>
      <c r="CK2453" s="35"/>
      <c r="CL2453" s="35"/>
      <c r="CM2453" s="35"/>
      <c r="CN2453" s="35"/>
      <c r="CO2453" s="35"/>
      <c r="CP2453" s="35"/>
      <c r="CQ2453" s="35"/>
      <c r="CR2453" s="35"/>
      <c r="CS2453" s="35"/>
      <c r="CT2453" s="35"/>
      <c r="CU2453" s="35"/>
      <c r="CV2453" s="35"/>
      <c r="CW2453" s="35"/>
      <c r="CX2453" s="35"/>
      <c r="CY2453" s="35"/>
      <c r="CZ2453" s="35"/>
      <c r="DA2453" s="35"/>
      <c r="DB2453" s="35"/>
      <c r="DC2453" s="35"/>
      <c r="DD2453" s="35"/>
      <c r="DE2453" s="35"/>
      <c r="DF2453" s="35"/>
      <c r="DG2453" s="35"/>
      <c r="DH2453" s="35"/>
      <c r="DI2453" s="35"/>
      <c r="DJ2453" s="35"/>
      <c r="DK2453" s="35"/>
      <c r="DL2453" s="35"/>
      <c r="DM2453" s="35"/>
      <c r="DN2453" s="35"/>
      <c r="DO2453" s="35"/>
      <c r="DP2453" s="35"/>
      <c r="DQ2453" s="35"/>
      <c r="DR2453" s="35"/>
      <c r="DS2453" s="35"/>
      <c r="DT2453" s="35"/>
      <c r="DU2453" s="35"/>
      <c r="DV2453" s="35"/>
      <c r="DW2453" s="35"/>
      <c r="DX2453" s="35"/>
      <c r="DY2453" s="35"/>
      <c r="DZ2453" s="35"/>
      <c r="EA2453" s="35"/>
      <c r="EB2453" s="35"/>
      <c r="EC2453" s="35"/>
      <c r="ED2453" s="35"/>
      <c r="EE2453" s="35"/>
      <c r="EF2453" s="35"/>
      <c r="EG2453" s="35"/>
      <c r="EH2453" s="35"/>
      <c r="EI2453" s="35"/>
      <c r="EJ2453" s="35"/>
      <c r="EK2453" s="35"/>
      <c r="EL2453" s="35"/>
      <c r="EM2453" s="35"/>
      <c r="EN2453" s="35"/>
      <c r="EO2453" s="35"/>
      <c r="EP2453" s="35"/>
      <c r="EQ2453" s="35"/>
      <c r="ER2453" s="35"/>
      <c r="ES2453" s="35"/>
      <c r="ET2453" s="35"/>
      <c r="EU2453" s="35"/>
      <c r="EV2453" s="35"/>
      <c r="EW2453" s="35"/>
      <c r="EX2453" s="35"/>
      <c r="EY2453" s="35"/>
      <c r="EZ2453" s="35"/>
      <c r="FA2453" s="35"/>
      <c r="FB2453" s="35"/>
      <c r="FC2453" s="35"/>
      <c r="FD2453" s="35"/>
      <c r="FE2453" s="35"/>
      <c r="FF2453" s="35"/>
      <c r="FG2453" s="35"/>
      <c r="FH2453" s="35"/>
      <c r="FI2453" s="35"/>
      <c r="FJ2453" s="35"/>
      <c r="FK2453" s="35"/>
      <c r="FL2453" s="35"/>
      <c r="FM2453" s="35"/>
      <c r="FN2453" s="35"/>
      <c r="FO2453" s="35"/>
      <c r="FP2453" s="35"/>
      <c r="FQ2453" s="35"/>
      <c r="FR2453" s="35"/>
      <c r="FS2453" s="35"/>
      <c r="FT2453" s="35"/>
      <c r="FU2453" s="35"/>
      <c r="FV2453" s="35"/>
      <c r="FW2453" s="35"/>
      <c r="FX2453" s="35"/>
      <c r="FY2453" s="35"/>
      <c r="FZ2453" s="35"/>
    </row>
    <row r="2454" spans="1:182" x14ac:dyDescent="0.15">
      <c r="A2454" s="38">
        <f t="shared" si="751"/>
        <v>45898</v>
      </c>
      <c r="B2454" s="39" t="str">
        <f t="shared" ref="B2454:B2517" ca="1" si="752">IF(A2454&lt;=TODAY(),C2454+Q2454,IF(AND(A2454&gt;TODAY(),A2454&lt;=$B$1),IF(VLOOKUP(TODAY(),$A$10:$D$5000,4,FALSE)=0,"n.d",C2454+Q2454),"n.d"))</f>
        <v>n.d</v>
      </c>
      <c r="C2454" s="40">
        <f t="shared" ref="C2454:C2517" si="753">TRUNC(C2453-T2453,8)</f>
        <v>3137.2723529499999</v>
      </c>
      <c r="D2454" s="41">
        <f ca="1">IF(A2454&lt;$B$1,VLOOKUP(A2454,[1]DI!$A$4:$B$15000,2,FALSE),0)</f>
        <v>0</v>
      </c>
      <c r="E2454" s="40">
        <f t="shared" ref="E2454:E2517" ca="1" si="754">ROUND((((1+D2454)^(1/252)-1)),8)</f>
        <v>0</v>
      </c>
      <c r="F2454" s="42">
        <f t="shared" si="750"/>
        <v>1</v>
      </c>
      <c r="G2454" s="43">
        <f t="shared" ref="G2454:G2517" ca="1" si="755">TRUNC((1+(E2454*F2454)),15)</f>
        <v>1</v>
      </c>
      <c r="H2454" s="40">
        <f ca="1">TRUNC(PRODUCT(G$10:G2453),15)</f>
        <v>1.7040824080947301</v>
      </c>
      <c r="I2454" s="40">
        <f t="shared" ref="I2454:I2517" ca="1" si="756">IF(OR(R2453&gt;0,R2453="E"),H2453,I2453)</f>
        <v>1.67386656201636</v>
      </c>
      <c r="J2454" s="40">
        <f t="shared" ref="J2454:J2517" ca="1" si="757">ROUND(TRUNC(H2454/I2454,15),8)</f>
        <v>1.0180515299999999</v>
      </c>
      <c r="K2454" s="42">
        <f t="shared" si="749"/>
        <v>2.7E-2</v>
      </c>
      <c r="L2454" s="63">
        <f t="shared" ref="L2454:L2517" si="758">IF(R2453&gt;0,VLOOKUP(R2453,Y$12:Z$40,2),L2453)</f>
        <v>45736</v>
      </c>
      <c r="M2454" s="64">
        <f t="shared" ref="M2454:M2517" si="759">IF(A2454&gt;L2454,IF(NETWORKDAYS(L2454,A2454,$Y$50:$Y$203)-1=0,1,NETWORKDAYS(L2454,A2454,$Y$50:$Y$203)-1),0)</f>
        <v>112</v>
      </c>
      <c r="N2454" s="44">
        <f t="shared" ref="N2454:N2517" si="760">IF(AND(M2454=1,M2453=1),1,IF(M2454&gt;0,IF(M2454=M2453,M2454+1,M2454),0))</f>
        <v>112</v>
      </c>
      <c r="O2454" s="40">
        <f t="shared" ref="O2454:O2517" si="761">ROUND((K2454+1)^(N2454/252),9)</f>
        <v>1.011911239</v>
      </c>
      <c r="P2454" s="65">
        <f t="shared" ref="P2454:P2517" ca="1" si="762">ROUND(J2454*O2454,9)</f>
        <v>1.030177785</v>
      </c>
      <c r="Q2454" s="40">
        <f t="shared" ref="Q2454:Q2517" ca="1" si="763">TRUNC((C2454*(P2454-1)),8)</f>
        <v>94.675930550000004</v>
      </c>
      <c r="R2454" s="44">
        <f>IF(VLOOKUP(A2454,$Z$12:$AI$125,8)=VLOOKUP(A2453,$Z$12:$AI$125,8),0,VLOOKUP(A2454,Z$12:$AI$125,8))</f>
        <v>0</v>
      </c>
      <c r="S2454" s="45">
        <f>IF(R2454&gt;0,VLOOKUP(R2454,Y$12:$AH$125,7),0)</f>
        <v>0</v>
      </c>
      <c r="T2454" s="40">
        <f t="shared" ref="T2454:T2517" si="764">IF(S2454&gt;0,(C2454*S2454),0)</f>
        <v>0</v>
      </c>
      <c r="U2454" s="40">
        <f t="shared" ref="U2454:U2517" ca="1" si="765">(Q2454+T2454)</f>
        <v>94.675930550000004</v>
      </c>
      <c r="V2454" s="46" t="str">
        <f t="shared" ref="V2454:V2517" si="766">IF(R2453&gt;0,VLOOKUP(A2453,$Z$12:$AI$125,9),V2453)</f>
        <v>J=</v>
      </c>
      <c r="W2454" s="47">
        <f t="shared" ref="W2454:W2517" si="767">IF(R2453&gt;0,VLOOKUP(A2453,$Z$12:$AI$125,10),W2453)</f>
        <v>45922</v>
      </c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  <c r="AX2454" s="35"/>
      <c r="AY2454" s="35"/>
      <c r="AZ2454" s="35"/>
      <c r="BA2454" s="35"/>
      <c r="BB2454" s="35"/>
      <c r="BC2454" s="35"/>
      <c r="BD2454" s="35"/>
      <c r="BE2454" s="35"/>
      <c r="BF2454" s="35"/>
      <c r="BG2454" s="35"/>
      <c r="BH2454" s="35"/>
      <c r="BI2454" s="35"/>
      <c r="BJ2454" s="35"/>
      <c r="BK2454" s="35"/>
      <c r="BL2454" s="35"/>
      <c r="BM2454" s="35"/>
      <c r="BN2454" s="35"/>
      <c r="BO2454" s="35"/>
      <c r="BP2454" s="35"/>
      <c r="BQ2454" s="35"/>
      <c r="BR2454" s="35"/>
      <c r="BS2454" s="35"/>
      <c r="BT2454" s="35"/>
      <c r="BU2454" s="35"/>
      <c r="BV2454" s="35"/>
      <c r="BW2454" s="35"/>
      <c r="BX2454" s="35"/>
      <c r="BY2454" s="35"/>
      <c r="BZ2454" s="35"/>
      <c r="CA2454" s="35"/>
      <c r="CB2454" s="35"/>
      <c r="CC2454" s="35"/>
      <c r="CD2454" s="35"/>
      <c r="CE2454" s="35"/>
      <c r="CF2454" s="35"/>
      <c r="CG2454" s="35"/>
      <c r="CH2454" s="35"/>
      <c r="CI2454" s="35"/>
      <c r="CJ2454" s="35"/>
      <c r="CK2454" s="35"/>
      <c r="CL2454" s="35"/>
      <c r="CM2454" s="35"/>
      <c r="CN2454" s="35"/>
      <c r="CO2454" s="35"/>
      <c r="CP2454" s="35"/>
      <c r="CQ2454" s="35"/>
      <c r="CR2454" s="35"/>
      <c r="CS2454" s="35"/>
      <c r="CT2454" s="35"/>
      <c r="CU2454" s="35"/>
      <c r="CV2454" s="35"/>
      <c r="CW2454" s="35"/>
      <c r="CX2454" s="35"/>
      <c r="CY2454" s="35"/>
      <c r="CZ2454" s="35"/>
      <c r="DA2454" s="35"/>
      <c r="DB2454" s="35"/>
      <c r="DC2454" s="35"/>
      <c r="DD2454" s="35"/>
      <c r="DE2454" s="35"/>
      <c r="DF2454" s="35"/>
      <c r="DG2454" s="35"/>
      <c r="DH2454" s="35"/>
      <c r="DI2454" s="35"/>
      <c r="DJ2454" s="35"/>
      <c r="DK2454" s="35"/>
      <c r="DL2454" s="35"/>
      <c r="DM2454" s="35"/>
      <c r="DN2454" s="35"/>
      <c r="DO2454" s="35"/>
      <c r="DP2454" s="35"/>
      <c r="DQ2454" s="35"/>
      <c r="DR2454" s="35"/>
      <c r="DS2454" s="35"/>
      <c r="DT2454" s="35"/>
      <c r="DU2454" s="35"/>
      <c r="DV2454" s="35"/>
      <c r="DW2454" s="35"/>
      <c r="DX2454" s="35"/>
      <c r="DY2454" s="35"/>
      <c r="DZ2454" s="35"/>
      <c r="EA2454" s="35"/>
      <c r="EB2454" s="35"/>
      <c r="EC2454" s="35"/>
      <c r="ED2454" s="35"/>
      <c r="EE2454" s="35"/>
      <c r="EF2454" s="35"/>
      <c r="EG2454" s="35"/>
      <c r="EH2454" s="35"/>
      <c r="EI2454" s="35"/>
      <c r="EJ2454" s="35"/>
      <c r="EK2454" s="35"/>
      <c r="EL2454" s="35"/>
      <c r="EM2454" s="35"/>
      <c r="EN2454" s="35"/>
      <c r="EO2454" s="35"/>
      <c r="EP2454" s="35"/>
      <c r="EQ2454" s="35"/>
      <c r="ER2454" s="35"/>
      <c r="ES2454" s="35"/>
      <c r="ET2454" s="35"/>
      <c r="EU2454" s="35"/>
      <c r="EV2454" s="35"/>
      <c r="EW2454" s="35"/>
      <c r="EX2454" s="35"/>
      <c r="EY2454" s="35"/>
      <c r="EZ2454" s="35"/>
      <c r="FA2454" s="35"/>
      <c r="FB2454" s="35"/>
      <c r="FC2454" s="35"/>
      <c r="FD2454" s="35"/>
      <c r="FE2454" s="35"/>
      <c r="FF2454" s="35"/>
      <c r="FG2454" s="35"/>
      <c r="FH2454" s="35"/>
      <c r="FI2454" s="35"/>
      <c r="FJ2454" s="35"/>
      <c r="FK2454" s="35"/>
      <c r="FL2454" s="35"/>
      <c r="FM2454" s="35"/>
      <c r="FN2454" s="35"/>
      <c r="FO2454" s="35"/>
      <c r="FP2454" s="35"/>
      <c r="FQ2454" s="35"/>
      <c r="FR2454" s="35"/>
      <c r="FS2454" s="35"/>
      <c r="FT2454" s="35"/>
      <c r="FU2454" s="35"/>
      <c r="FV2454" s="35"/>
      <c r="FW2454" s="35"/>
      <c r="FX2454" s="35"/>
      <c r="FY2454" s="35"/>
      <c r="FZ2454" s="35"/>
    </row>
    <row r="2455" spans="1:182" x14ac:dyDescent="0.15">
      <c r="A2455" s="38">
        <f t="shared" si="751"/>
        <v>45899</v>
      </c>
      <c r="B2455" s="39" t="str">
        <f t="shared" ca="1" si="752"/>
        <v>n.d</v>
      </c>
      <c r="C2455" s="40">
        <f t="shared" si="753"/>
        <v>3137.2723529499999</v>
      </c>
      <c r="D2455" s="41">
        <f ca="1">IF(A2455&lt;$B$1,VLOOKUP(A2455,[1]DI!$A$4:$B$15000,2,FALSE),0)</f>
        <v>0</v>
      </c>
      <c r="E2455" s="40">
        <f t="shared" ca="1" si="754"/>
        <v>0</v>
      </c>
      <c r="F2455" s="42">
        <f t="shared" si="750"/>
        <v>1</v>
      </c>
      <c r="G2455" s="43">
        <f t="shared" ca="1" si="755"/>
        <v>1</v>
      </c>
      <c r="H2455" s="40">
        <f ca="1">TRUNC(PRODUCT(G$10:G2454),15)</f>
        <v>1.7040824080947301</v>
      </c>
      <c r="I2455" s="40">
        <f t="shared" ca="1" si="756"/>
        <v>1.67386656201636</v>
      </c>
      <c r="J2455" s="40">
        <f t="shared" ca="1" si="757"/>
        <v>1.0180515299999999</v>
      </c>
      <c r="K2455" s="42">
        <f t="shared" si="749"/>
        <v>2.7E-2</v>
      </c>
      <c r="L2455" s="63">
        <f t="shared" si="758"/>
        <v>45736</v>
      </c>
      <c r="M2455" s="64">
        <f t="shared" si="759"/>
        <v>112</v>
      </c>
      <c r="N2455" s="44">
        <f t="shared" si="760"/>
        <v>113</v>
      </c>
      <c r="O2455" s="40">
        <f t="shared" si="761"/>
        <v>1.0120182259999999</v>
      </c>
      <c r="P2455" s="65">
        <f t="shared" ca="1" si="762"/>
        <v>1.030286703</v>
      </c>
      <c r="Q2455" s="40">
        <f t="shared" ca="1" si="763"/>
        <v>95.017635979999994</v>
      </c>
      <c r="R2455" s="44">
        <f>IF(VLOOKUP(A2455,$Z$12:$AI$125,8)=VLOOKUP(A2454,$Z$12:$AI$125,8),0,VLOOKUP(A2455,Z$12:$AI$125,8))</f>
        <v>0</v>
      </c>
      <c r="S2455" s="45">
        <f>IF(R2455&gt;0,VLOOKUP(R2455,Y$12:$AH$125,7),0)</f>
        <v>0</v>
      </c>
      <c r="T2455" s="40">
        <f t="shared" si="764"/>
        <v>0</v>
      </c>
      <c r="U2455" s="40">
        <f t="shared" ca="1" si="765"/>
        <v>95.017635979999994</v>
      </c>
      <c r="V2455" s="46" t="str">
        <f t="shared" si="766"/>
        <v>J=</v>
      </c>
      <c r="W2455" s="47">
        <f t="shared" si="767"/>
        <v>45922</v>
      </c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5"/>
      <c r="BA2455" s="35"/>
      <c r="BB2455" s="35"/>
      <c r="BC2455" s="35"/>
      <c r="BD2455" s="35"/>
      <c r="BE2455" s="35"/>
      <c r="BF2455" s="35"/>
      <c r="BG2455" s="35"/>
      <c r="BH2455" s="35"/>
      <c r="BI2455" s="35"/>
      <c r="BJ2455" s="35"/>
      <c r="BK2455" s="35"/>
      <c r="BL2455" s="35"/>
      <c r="BM2455" s="35"/>
      <c r="BN2455" s="35"/>
      <c r="BO2455" s="35"/>
      <c r="BP2455" s="35"/>
      <c r="BQ2455" s="35"/>
      <c r="BR2455" s="35"/>
      <c r="BS2455" s="35"/>
      <c r="BT2455" s="35"/>
      <c r="BU2455" s="35"/>
      <c r="BV2455" s="35"/>
      <c r="BW2455" s="35"/>
      <c r="BX2455" s="35"/>
      <c r="BY2455" s="35"/>
      <c r="BZ2455" s="35"/>
      <c r="CA2455" s="35"/>
      <c r="CB2455" s="35"/>
      <c r="CC2455" s="35"/>
      <c r="CD2455" s="35"/>
      <c r="CE2455" s="35"/>
      <c r="CF2455" s="35"/>
      <c r="CG2455" s="35"/>
      <c r="CH2455" s="35"/>
      <c r="CI2455" s="35"/>
      <c r="CJ2455" s="35"/>
      <c r="CK2455" s="35"/>
      <c r="CL2455" s="35"/>
      <c r="CM2455" s="35"/>
      <c r="CN2455" s="35"/>
      <c r="CO2455" s="35"/>
      <c r="CP2455" s="35"/>
      <c r="CQ2455" s="35"/>
      <c r="CR2455" s="35"/>
      <c r="CS2455" s="35"/>
      <c r="CT2455" s="35"/>
      <c r="CU2455" s="35"/>
      <c r="CV2455" s="35"/>
      <c r="CW2455" s="35"/>
      <c r="CX2455" s="35"/>
      <c r="CY2455" s="35"/>
      <c r="CZ2455" s="35"/>
      <c r="DA2455" s="35"/>
      <c r="DB2455" s="35"/>
      <c r="DC2455" s="35"/>
      <c r="DD2455" s="35"/>
      <c r="DE2455" s="35"/>
      <c r="DF2455" s="35"/>
      <c r="DG2455" s="35"/>
      <c r="DH2455" s="35"/>
      <c r="DI2455" s="35"/>
      <c r="DJ2455" s="35"/>
      <c r="DK2455" s="35"/>
      <c r="DL2455" s="35"/>
      <c r="DM2455" s="35"/>
      <c r="DN2455" s="35"/>
      <c r="DO2455" s="35"/>
      <c r="DP2455" s="35"/>
      <c r="DQ2455" s="35"/>
      <c r="DR2455" s="35"/>
      <c r="DS2455" s="35"/>
      <c r="DT2455" s="35"/>
      <c r="DU2455" s="35"/>
      <c r="DV2455" s="35"/>
      <c r="DW2455" s="35"/>
      <c r="DX2455" s="35"/>
      <c r="DY2455" s="35"/>
      <c r="DZ2455" s="35"/>
      <c r="EA2455" s="35"/>
      <c r="EB2455" s="35"/>
      <c r="EC2455" s="35"/>
      <c r="ED2455" s="35"/>
      <c r="EE2455" s="35"/>
      <c r="EF2455" s="35"/>
      <c r="EG2455" s="35"/>
      <c r="EH2455" s="35"/>
      <c r="EI2455" s="35"/>
      <c r="EJ2455" s="35"/>
      <c r="EK2455" s="35"/>
      <c r="EL2455" s="35"/>
      <c r="EM2455" s="35"/>
      <c r="EN2455" s="35"/>
      <c r="EO2455" s="35"/>
      <c r="EP2455" s="35"/>
      <c r="EQ2455" s="35"/>
      <c r="ER2455" s="35"/>
      <c r="ES2455" s="35"/>
      <c r="ET2455" s="35"/>
      <c r="EU2455" s="35"/>
      <c r="EV2455" s="35"/>
      <c r="EW2455" s="35"/>
      <c r="EX2455" s="35"/>
      <c r="EY2455" s="35"/>
      <c r="EZ2455" s="35"/>
      <c r="FA2455" s="35"/>
      <c r="FB2455" s="35"/>
      <c r="FC2455" s="35"/>
      <c r="FD2455" s="35"/>
      <c r="FE2455" s="35"/>
      <c r="FF2455" s="35"/>
      <c r="FG2455" s="35"/>
      <c r="FH2455" s="35"/>
      <c r="FI2455" s="35"/>
      <c r="FJ2455" s="35"/>
      <c r="FK2455" s="35"/>
      <c r="FL2455" s="35"/>
      <c r="FM2455" s="35"/>
      <c r="FN2455" s="35"/>
      <c r="FO2455" s="35"/>
      <c r="FP2455" s="35"/>
      <c r="FQ2455" s="35"/>
      <c r="FR2455" s="35"/>
      <c r="FS2455" s="35"/>
      <c r="FT2455" s="35"/>
      <c r="FU2455" s="35"/>
      <c r="FV2455" s="35"/>
      <c r="FW2455" s="35"/>
      <c r="FX2455" s="35"/>
      <c r="FY2455" s="35"/>
      <c r="FZ2455" s="35"/>
    </row>
    <row r="2456" spans="1:182" x14ac:dyDescent="0.15">
      <c r="A2456" s="38">
        <f t="shared" si="751"/>
        <v>45900</v>
      </c>
      <c r="B2456" s="39" t="str">
        <f t="shared" ca="1" si="752"/>
        <v>n.d</v>
      </c>
      <c r="C2456" s="40">
        <f t="shared" si="753"/>
        <v>3137.2723529499999</v>
      </c>
      <c r="D2456" s="41">
        <f ca="1">IF(A2456&lt;$B$1,VLOOKUP(A2456,[1]DI!$A$4:$B$15000,2,FALSE),0)</f>
        <v>0</v>
      </c>
      <c r="E2456" s="40">
        <f t="shared" ca="1" si="754"/>
        <v>0</v>
      </c>
      <c r="F2456" s="42">
        <f t="shared" si="750"/>
        <v>1</v>
      </c>
      <c r="G2456" s="43">
        <f t="shared" ca="1" si="755"/>
        <v>1</v>
      </c>
      <c r="H2456" s="40">
        <f ca="1">TRUNC(PRODUCT(G$10:G2455),15)</f>
        <v>1.7040824080947301</v>
      </c>
      <c r="I2456" s="40">
        <f t="shared" ca="1" si="756"/>
        <v>1.67386656201636</v>
      </c>
      <c r="J2456" s="40">
        <f t="shared" ca="1" si="757"/>
        <v>1.0180515299999999</v>
      </c>
      <c r="K2456" s="42">
        <f t="shared" si="749"/>
        <v>2.7E-2</v>
      </c>
      <c r="L2456" s="63">
        <f t="shared" si="758"/>
        <v>45736</v>
      </c>
      <c r="M2456" s="64">
        <f t="shared" si="759"/>
        <v>112</v>
      </c>
      <c r="N2456" s="44">
        <f t="shared" si="760"/>
        <v>113</v>
      </c>
      <c r="O2456" s="40">
        <f t="shared" si="761"/>
        <v>1.0120182259999999</v>
      </c>
      <c r="P2456" s="65">
        <f t="shared" ca="1" si="762"/>
        <v>1.030286703</v>
      </c>
      <c r="Q2456" s="40">
        <f t="shared" ca="1" si="763"/>
        <v>95.017635979999994</v>
      </c>
      <c r="R2456" s="44">
        <f>IF(VLOOKUP(A2456,$Z$12:$AI$125,8)=VLOOKUP(A2455,$Z$12:$AI$125,8),0,VLOOKUP(A2456,Z$12:$AI$125,8))</f>
        <v>0</v>
      </c>
      <c r="S2456" s="45">
        <f>IF(R2456&gt;0,VLOOKUP(R2456,Y$12:$AH$125,7),0)</f>
        <v>0</v>
      </c>
      <c r="T2456" s="40">
        <f t="shared" si="764"/>
        <v>0</v>
      </c>
      <c r="U2456" s="40">
        <f t="shared" ca="1" si="765"/>
        <v>95.017635979999994</v>
      </c>
      <c r="V2456" s="46" t="str">
        <f t="shared" si="766"/>
        <v>J=</v>
      </c>
      <c r="W2456" s="47">
        <f t="shared" si="767"/>
        <v>45922</v>
      </c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  <c r="AX2456" s="35"/>
      <c r="AY2456" s="35"/>
      <c r="AZ2456" s="35"/>
      <c r="BA2456" s="35"/>
      <c r="BB2456" s="35"/>
      <c r="BC2456" s="35"/>
      <c r="BD2456" s="35"/>
      <c r="BE2456" s="35"/>
      <c r="BF2456" s="35"/>
      <c r="BG2456" s="35"/>
      <c r="BH2456" s="35"/>
      <c r="BI2456" s="35"/>
      <c r="BJ2456" s="35"/>
      <c r="BK2456" s="35"/>
      <c r="BL2456" s="35"/>
      <c r="BM2456" s="35"/>
      <c r="BN2456" s="35"/>
      <c r="BO2456" s="35"/>
      <c r="BP2456" s="35"/>
      <c r="BQ2456" s="35"/>
      <c r="BR2456" s="35"/>
      <c r="BS2456" s="35"/>
      <c r="BT2456" s="35"/>
      <c r="BU2456" s="35"/>
      <c r="BV2456" s="35"/>
      <c r="BW2456" s="35"/>
      <c r="BX2456" s="35"/>
      <c r="BY2456" s="35"/>
      <c r="BZ2456" s="35"/>
      <c r="CA2456" s="35"/>
      <c r="CB2456" s="35"/>
      <c r="CC2456" s="35"/>
      <c r="CD2456" s="35"/>
      <c r="CE2456" s="35"/>
      <c r="CF2456" s="35"/>
      <c r="CG2456" s="35"/>
      <c r="CH2456" s="35"/>
      <c r="CI2456" s="35"/>
      <c r="CJ2456" s="35"/>
      <c r="CK2456" s="35"/>
      <c r="CL2456" s="35"/>
      <c r="CM2456" s="35"/>
      <c r="CN2456" s="35"/>
      <c r="CO2456" s="35"/>
      <c r="CP2456" s="35"/>
      <c r="CQ2456" s="35"/>
      <c r="CR2456" s="35"/>
      <c r="CS2456" s="35"/>
      <c r="CT2456" s="35"/>
      <c r="CU2456" s="35"/>
      <c r="CV2456" s="35"/>
      <c r="CW2456" s="35"/>
      <c r="CX2456" s="35"/>
      <c r="CY2456" s="35"/>
      <c r="CZ2456" s="35"/>
      <c r="DA2456" s="35"/>
      <c r="DB2456" s="35"/>
      <c r="DC2456" s="35"/>
      <c r="DD2456" s="35"/>
      <c r="DE2456" s="35"/>
      <c r="DF2456" s="35"/>
      <c r="DG2456" s="35"/>
      <c r="DH2456" s="35"/>
      <c r="DI2456" s="35"/>
      <c r="DJ2456" s="35"/>
      <c r="DK2456" s="35"/>
      <c r="DL2456" s="35"/>
      <c r="DM2456" s="35"/>
      <c r="DN2456" s="35"/>
      <c r="DO2456" s="35"/>
      <c r="DP2456" s="35"/>
      <c r="DQ2456" s="35"/>
      <c r="DR2456" s="35"/>
      <c r="DS2456" s="35"/>
      <c r="DT2456" s="35"/>
      <c r="DU2456" s="35"/>
      <c r="DV2456" s="35"/>
      <c r="DW2456" s="35"/>
      <c r="DX2456" s="35"/>
      <c r="DY2456" s="35"/>
      <c r="DZ2456" s="35"/>
      <c r="EA2456" s="35"/>
      <c r="EB2456" s="35"/>
      <c r="EC2456" s="35"/>
      <c r="ED2456" s="35"/>
      <c r="EE2456" s="35"/>
      <c r="EF2456" s="35"/>
      <c r="EG2456" s="35"/>
      <c r="EH2456" s="35"/>
      <c r="EI2456" s="35"/>
      <c r="EJ2456" s="35"/>
      <c r="EK2456" s="35"/>
      <c r="EL2456" s="35"/>
      <c r="EM2456" s="35"/>
      <c r="EN2456" s="35"/>
      <c r="EO2456" s="35"/>
      <c r="EP2456" s="35"/>
      <c r="EQ2456" s="35"/>
      <c r="ER2456" s="35"/>
      <c r="ES2456" s="35"/>
      <c r="ET2456" s="35"/>
      <c r="EU2456" s="35"/>
      <c r="EV2456" s="35"/>
      <c r="EW2456" s="35"/>
      <c r="EX2456" s="35"/>
      <c r="EY2456" s="35"/>
      <c r="EZ2456" s="35"/>
      <c r="FA2456" s="35"/>
      <c r="FB2456" s="35"/>
      <c r="FC2456" s="35"/>
      <c r="FD2456" s="35"/>
      <c r="FE2456" s="35"/>
      <c r="FF2456" s="35"/>
      <c r="FG2456" s="35"/>
      <c r="FH2456" s="35"/>
      <c r="FI2456" s="35"/>
      <c r="FJ2456" s="35"/>
      <c r="FK2456" s="35"/>
      <c r="FL2456" s="35"/>
      <c r="FM2456" s="35"/>
      <c r="FN2456" s="35"/>
      <c r="FO2456" s="35"/>
      <c r="FP2456" s="35"/>
      <c r="FQ2456" s="35"/>
      <c r="FR2456" s="35"/>
      <c r="FS2456" s="35"/>
      <c r="FT2456" s="35"/>
      <c r="FU2456" s="35"/>
      <c r="FV2456" s="35"/>
      <c r="FW2456" s="35"/>
      <c r="FX2456" s="35"/>
      <c r="FY2456" s="35"/>
      <c r="FZ2456" s="35"/>
    </row>
    <row r="2457" spans="1:182" x14ac:dyDescent="0.15">
      <c r="A2457" s="38">
        <f t="shared" si="751"/>
        <v>45901</v>
      </c>
      <c r="B2457" s="39" t="str">
        <f t="shared" ca="1" si="752"/>
        <v>n.d</v>
      </c>
      <c r="C2457" s="40">
        <f t="shared" si="753"/>
        <v>3137.2723529499999</v>
      </c>
      <c r="D2457" s="41">
        <f ca="1">IF(A2457&lt;$B$1,VLOOKUP(A2457,[1]DI!$A$4:$B$15000,2,FALSE),0)</f>
        <v>0</v>
      </c>
      <c r="E2457" s="40">
        <f t="shared" ca="1" si="754"/>
        <v>0</v>
      </c>
      <c r="F2457" s="42">
        <f t="shared" si="750"/>
        <v>1</v>
      </c>
      <c r="G2457" s="43">
        <f t="shared" ca="1" si="755"/>
        <v>1</v>
      </c>
      <c r="H2457" s="40">
        <f ca="1">TRUNC(PRODUCT(G$10:G2456),15)</f>
        <v>1.7040824080947301</v>
      </c>
      <c r="I2457" s="40">
        <f t="shared" ca="1" si="756"/>
        <v>1.67386656201636</v>
      </c>
      <c r="J2457" s="40">
        <f t="shared" ca="1" si="757"/>
        <v>1.0180515299999999</v>
      </c>
      <c r="K2457" s="42">
        <f t="shared" si="749"/>
        <v>2.7E-2</v>
      </c>
      <c r="L2457" s="63">
        <f t="shared" si="758"/>
        <v>45736</v>
      </c>
      <c r="M2457" s="64">
        <f t="shared" si="759"/>
        <v>113</v>
      </c>
      <c r="N2457" s="44">
        <f t="shared" si="760"/>
        <v>113</v>
      </c>
      <c r="O2457" s="40">
        <f t="shared" si="761"/>
        <v>1.0120182259999999</v>
      </c>
      <c r="P2457" s="65">
        <f t="shared" ca="1" si="762"/>
        <v>1.030286703</v>
      </c>
      <c r="Q2457" s="40">
        <f t="shared" ca="1" si="763"/>
        <v>95.017635979999994</v>
      </c>
      <c r="R2457" s="44">
        <f>IF(VLOOKUP(A2457,$Z$12:$AI$125,8)=VLOOKUP(A2456,$Z$12:$AI$125,8),0,VLOOKUP(A2457,Z$12:$AI$125,8))</f>
        <v>0</v>
      </c>
      <c r="S2457" s="45">
        <f>IF(R2457&gt;0,VLOOKUP(R2457,Y$12:$AH$125,7),0)</f>
        <v>0</v>
      </c>
      <c r="T2457" s="40">
        <f t="shared" si="764"/>
        <v>0</v>
      </c>
      <c r="U2457" s="40">
        <f t="shared" ca="1" si="765"/>
        <v>95.017635979999994</v>
      </c>
      <c r="V2457" s="46" t="str">
        <f t="shared" si="766"/>
        <v>J=</v>
      </c>
      <c r="W2457" s="47">
        <f t="shared" si="767"/>
        <v>45922</v>
      </c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  <c r="AX2457" s="35"/>
      <c r="AY2457" s="35"/>
      <c r="AZ2457" s="35"/>
      <c r="BA2457" s="35"/>
      <c r="BB2457" s="35"/>
      <c r="BC2457" s="35"/>
      <c r="BD2457" s="35"/>
      <c r="BE2457" s="35"/>
      <c r="BF2457" s="35"/>
      <c r="BG2457" s="35"/>
      <c r="BH2457" s="35"/>
      <c r="BI2457" s="35"/>
      <c r="BJ2457" s="35"/>
      <c r="BK2457" s="35"/>
      <c r="BL2457" s="35"/>
      <c r="BM2457" s="35"/>
      <c r="BN2457" s="35"/>
      <c r="BO2457" s="35"/>
      <c r="BP2457" s="35"/>
      <c r="BQ2457" s="35"/>
      <c r="BR2457" s="35"/>
      <c r="BS2457" s="35"/>
      <c r="BT2457" s="35"/>
      <c r="BU2457" s="35"/>
      <c r="BV2457" s="35"/>
      <c r="BW2457" s="35"/>
      <c r="BX2457" s="35"/>
      <c r="BY2457" s="35"/>
      <c r="BZ2457" s="35"/>
      <c r="CA2457" s="35"/>
      <c r="CB2457" s="35"/>
      <c r="CC2457" s="35"/>
      <c r="CD2457" s="35"/>
      <c r="CE2457" s="35"/>
      <c r="CF2457" s="35"/>
      <c r="CG2457" s="35"/>
      <c r="CH2457" s="35"/>
      <c r="CI2457" s="35"/>
      <c r="CJ2457" s="35"/>
      <c r="CK2457" s="35"/>
      <c r="CL2457" s="35"/>
      <c r="CM2457" s="35"/>
      <c r="CN2457" s="35"/>
      <c r="CO2457" s="35"/>
      <c r="CP2457" s="35"/>
      <c r="CQ2457" s="35"/>
      <c r="CR2457" s="35"/>
      <c r="CS2457" s="35"/>
      <c r="CT2457" s="35"/>
      <c r="CU2457" s="35"/>
      <c r="CV2457" s="35"/>
      <c r="CW2457" s="35"/>
      <c r="CX2457" s="35"/>
      <c r="CY2457" s="35"/>
      <c r="CZ2457" s="35"/>
      <c r="DA2457" s="35"/>
      <c r="DB2457" s="35"/>
      <c r="DC2457" s="35"/>
      <c r="DD2457" s="35"/>
      <c r="DE2457" s="35"/>
      <c r="DF2457" s="35"/>
      <c r="DG2457" s="35"/>
      <c r="DH2457" s="35"/>
      <c r="DI2457" s="35"/>
      <c r="DJ2457" s="35"/>
      <c r="DK2457" s="35"/>
      <c r="DL2457" s="35"/>
      <c r="DM2457" s="35"/>
      <c r="DN2457" s="35"/>
      <c r="DO2457" s="35"/>
      <c r="DP2457" s="35"/>
      <c r="DQ2457" s="35"/>
      <c r="DR2457" s="35"/>
      <c r="DS2457" s="35"/>
      <c r="DT2457" s="35"/>
      <c r="DU2457" s="35"/>
      <c r="DV2457" s="35"/>
      <c r="DW2457" s="35"/>
      <c r="DX2457" s="35"/>
      <c r="DY2457" s="35"/>
      <c r="DZ2457" s="35"/>
      <c r="EA2457" s="35"/>
      <c r="EB2457" s="35"/>
      <c r="EC2457" s="35"/>
      <c r="ED2457" s="35"/>
      <c r="EE2457" s="35"/>
      <c r="EF2457" s="35"/>
      <c r="EG2457" s="35"/>
      <c r="EH2457" s="35"/>
      <c r="EI2457" s="35"/>
      <c r="EJ2457" s="35"/>
      <c r="EK2457" s="35"/>
      <c r="EL2457" s="35"/>
      <c r="EM2457" s="35"/>
      <c r="EN2457" s="35"/>
      <c r="EO2457" s="35"/>
      <c r="EP2457" s="35"/>
      <c r="EQ2457" s="35"/>
      <c r="ER2457" s="35"/>
      <c r="ES2457" s="35"/>
      <c r="ET2457" s="35"/>
      <c r="EU2457" s="35"/>
      <c r="EV2457" s="35"/>
      <c r="EW2457" s="35"/>
      <c r="EX2457" s="35"/>
      <c r="EY2457" s="35"/>
      <c r="EZ2457" s="35"/>
      <c r="FA2457" s="35"/>
      <c r="FB2457" s="35"/>
      <c r="FC2457" s="35"/>
      <c r="FD2457" s="35"/>
      <c r="FE2457" s="35"/>
      <c r="FF2457" s="35"/>
      <c r="FG2457" s="35"/>
      <c r="FH2457" s="35"/>
      <c r="FI2457" s="35"/>
      <c r="FJ2457" s="35"/>
      <c r="FK2457" s="35"/>
      <c r="FL2457" s="35"/>
      <c r="FM2457" s="35"/>
      <c r="FN2457" s="35"/>
      <c r="FO2457" s="35"/>
      <c r="FP2457" s="35"/>
      <c r="FQ2457" s="35"/>
      <c r="FR2457" s="35"/>
      <c r="FS2457" s="35"/>
      <c r="FT2457" s="35"/>
      <c r="FU2457" s="35"/>
      <c r="FV2457" s="35"/>
      <c r="FW2457" s="35"/>
      <c r="FX2457" s="35"/>
      <c r="FY2457" s="35"/>
      <c r="FZ2457" s="35"/>
    </row>
    <row r="2458" spans="1:182" x14ac:dyDescent="0.15">
      <c r="A2458" s="38">
        <f t="shared" si="751"/>
        <v>45902</v>
      </c>
      <c r="B2458" s="39" t="str">
        <f t="shared" ca="1" si="752"/>
        <v>n.d</v>
      </c>
      <c r="C2458" s="40">
        <f t="shared" si="753"/>
        <v>3137.2723529499999</v>
      </c>
      <c r="D2458" s="41">
        <f ca="1">IF(A2458&lt;$B$1,VLOOKUP(A2458,[1]DI!$A$4:$B$15000,2,FALSE),0)</f>
        <v>0</v>
      </c>
      <c r="E2458" s="40">
        <f t="shared" ca="1" si="754"/>
        <v>0</v>
      </c>
      <c r="F2458" s="42">
        <f t="shared" si="750"/>
        <v>1</v>
      </c>
      <c r="G2458" s="43">
        <f t="shared" ca="1" si="755"/>
        <v>1</v>
      </c>
      <c r="H2458" s="40">
        <f ca="1">TRUNC(PRODUCT(G$10:G2457),15)</f>
        <v>1.7040824080947301</v>
      </c>
      <c r="I2458" s="40">
        <f t="shared" ca="1" si="756"/>
        <v>1.67386656201636</v>
      </c>
      <c r="J2458" s="40">
        <f t="shared" ca="1" si="757"/>
        <v>1.0180515299999999</v>
      </c>
      <c r="K2458" s="42">
        <f t="shared" si="749"/>
        <v>2.7E-2</v>
      </c>
      <c r="L2458" s="63">
        <f t="shared" si="758"/>
        <v>45736</v>
      </c>
      <c r="M2458" s="64">
        <f t="shared" si="759"/>
        <v>114</v>
      </c>
      <c r="N2458" s="44">
        <f t="shared" si="760"/>
        <v>114</v>
      </c>
      <c r="O2458" s="40">
        <f t="shared" si="761"/>
        <v>1.012125224</v>
      </c>
      <c r="P2458" s="65">
        <f t="shared" ca="1" si="762"/>
        <v>1.0303956329999999</v>
      </c>
      <c r="Q2458" s="40">
        <f t="shared" ca="1" si="763"/>
        <v>95.359379059999995</v>
      </c>
      <c r="R2458" s="44">
        <f>IF(VLOOKUP(A2458,$Z$12:$AI$125,8)=VLOOKUP(A2457,$Z$12:$AI$125,8),0,VLOOKUP(A2458,Z$12:$AI$125,8))</f>
        <v>0</v>
      </c>
      <c r="S2458" s="45">
        <f>IF(R2458&gt;0,VLOOKUP(R2458,Y$12:$AH$125,7),0)</f>
        <v>0</v>
      </c>
      <c r="T2458" s="40">
        <f t="shared" si="764"/>
        <v>0</v>
      </c>
      <c r="U2458" s="40">
        <f t="shared" ca="1" si="765"/>
        <v>95.359379059999995</v>
      </c>
      <c r="V2458" s="46" t="str">
        <f t="shared" si="766"/>
        <v>J=</v>
      </c>
      <c r="W2458" s="47">
        <f t="shared" si="767"/>
        <v>45922</v>
      </c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  <c r="AX2458" s="35"/>
      <c r="AY2458" s="35"/>
      <c r="AZ2458" s="35"/>
      <c r="BA2458" s="35"/>
      <c r="BB2458" s="35"/>
      <c r="BC2458" s="35"/>
      <c r="BD2458" s="35"/>
      <c r="BE2458" s="35"/>
      <c r="BF2458" s="35"/>
      <c r="BG2458" s="35"/>
      <c r="BH2458" s="35"/>
      <c r="BI2458" s="35"/>
      <c r="BJ2458" s="35"/>
      <c r="BK2458" s="35"/>
      <c r="BL2458" s="35"/>
      <c r="BM2458" s="35"/>
      <c r="BN2458" s="35"/>
      <c r="BO2458" s="35"/>
      <c r="BP2458" s="35"/>
      <c r="BQ2458" s="35"/>
      <c r="BR2458" s="35"/>
      <c r="BS2458" s="35"/>
      <c r="BT2458" s="35"/>
      <c r="BU2458" s="35"/>
      <c r="BV2458" s="35"/>
      <c r="BW2458" s="35"/>
      <c r="BX2458" s="35"/>
      <c r="BY2458" s="35"/>
      <c r="BZ2458" s="35"/>
      <c r="CA2458" s="35"/>
      <c r="CB2458" s="35"/>
      <c r="CC2458" s="35"/>
      <c r="CD2458" s="35"/>
      <c r="CE2458" s="35"/>
      <c r="CF2458" s="35"/>
      <c r="CG2458" s="35"/>
      <c r="CH2458" s="35"/>
      <c r="CI2458" s="35"/>
      <c r="CJ2458" s="35"/>
      <c r="CK2458" s="35"/>
      <c r="CL2458" s="35"/>
      <c r="CM2458" s="35"/>
      <c r="CN2458" s="35"/>
      <c r="CO2458" s="35"/>
      <c r="CP2458" s="35"/>
      <c r="CQ2458" s="35"/>
      <c r="CR2458" s="35"/>
      <c r="CS2458" s="35"/>
      <c r="CT2458" s="35"/>
      <c r="CU2458" s="35"/>
      <c r="CV2458" s="35"/>
      <c r="CW2458" s="35"/>
      <c r="CX2458" s="35"/>
      <c r="CY2458" s="35"/>
      <c r="CZ2458" s="35"/>
      <c r="DA2458" s="35"/>
      <c r="DB2458" s="35"/>
      <c r="DC2458" s="35"/>
      <c r="DD2458" s="35"/>
      <c r="DE2458" s="35"/>
      <c r="DF2458" s="35"/>
      <c r="DG2458" s="35"/>
      <c r="DH2458" s="35"/>
      <c r="DI2458" s="35"/>
      <c r="DJ2458" s="35"/>
      <c r="DK2458" s="35"/>
      <c r="DL2458" s="35"/>
      <c r="DM2458" s="35"/>
      <c r="DN2458" s="35"/>
      <c r="DO2458" s="35"/>
      <c r="DP2458" s="35"/>
      <c r="DQ2458" s="35"/>
      <c r="DR2458" s="35"/>
      <c r="DS2458" s="35"/>
      <c r="DT2458" s="35"/>
      <c r="DU2458" s="35"/>
      <c r="DV2458" s="35"/>
      <c r="DW2458" s="35"/>
      <c r="DX2458" s="35"/>
      <c r="DY2458" s="35"/>
      <c r="DZ2458" s="35"/>
      <c r="EA2458" s="35"/>
      <c r="EB2458" s="35"/>
      <c r="EC2458" s="35"/>
      <c r="ED2458" s="35"/>
      <c r="EE2458" s="35"/>
      <c r="EF2458" s="35"/>
      <c r="EG2458" s="35"/>
      <c r="EH2458" s="35"/>
      <c r="EI2458" s="35"/>
      <c r="EJ2458" s="35"/>
      <c r="EK2458" s="35"/>
      <c r="EL2458" s="35"/>
      <c r="EM2458" s="35"/>
      <c r="EN2458" s="35"/>
      <c r="EO2458" s="35"/>
      <c r="EP2458" s="35"/>
      <c r="EQ2458" s="35"/>
      <c r="ER2458" s="35"/>
      <c r="ES2458" s="35"/>
      <c r="ET2458" s="35"/>
      <c r="EU2458" s="35"/>
      <c r="EV2458" s="35"/>
      <c r="EW2458" s="35"/>
      <c r="EX2458" s="35"/>
      <c r="EY2458" s="35"/>
      <c r="EZ2458" s="35"/>
      <c r="FA2458" s="35"/>
      <c r="FB2458" s="35"/>
      <c r="FC2458" s="35"/>
      <c r="FD2458" s="35"/>
      <c r="FE2458" s="35"/>
      <c r="FF2458" s="35"/>
      <c r="FG2458" s="35"/>
      <c r="FH2458" s="35"/>
      <c r="FI2458" s="35"/>
      <c r="FJ2458" s="35"/>
      <c r="FK2458" s="35"/>
      <c r="FL2458" s="35"/>
      <c r="FM2458" s="35"/>
      <c r="FN2458" s="35"/>
      <c r="FO2458" s="35"/>
      <c r="FP2458" s="35"/>
      <c r="FQ2458" s="35"/>
      <c r="FR2458" s="35"/>
      <c r="FS2458" s="35"/>
      <c r="FT2458" s="35"/>
      <c r="FU2458" s="35"/>
      <c r="FV2458" s="35"/>
      <c r="FW2458" s="35"/>
      <c r="FX2458" s="35"/>
      <c r="FY2458" s="35"/>
      <c r="FZ2458" s="35"/>
    </row>
    <row r="2459" spans="1:182" x14ac:dyDescent="0.15">
      <c r="A2459" s="38">
        <f t="shared" si="751"/>
        <v>45903</v>
      </c>
      <c r="B2459" s="39" t="str">
        <f t="shared" ca="1" si="752"/>
        <v>n.d</v>
      </c>
      <c r="C2459" s="40">
        <f t="shared" si="753"/>
        <v>3137.2723529499999</v>
      </c>
      <c r="D2459" s="41">
        <f ca="1">IF(A2459&lt;$B$1,VLOOKUP(A2459,[1]DI!$A$4:$B$15000,2,FALSE),0)</f>
        <v>0</v>
      </c>
      <c r="E2459" s="40">
        <f t="shared" ca="1" si="754"/>
        <v>0</v>
      </c>
      <c r="F2459" s="42">
        <f t="shared" si="750"/>
        <v>1</v>
      </c>
      <c r="G2459" s="43">
        <f t="shared" ca="1" si="755"/>
        <v>1</v>
      </c>
      <c r="H2459" s="40">
        <f ca="1">TRUNC(PRODUCT(G$10:G2458),15)</f>
        <v>1.7040824080947301</v>
      </c>
      <c r="I2459" s="40">
        <f t="shared" ca="1" si="756"/>
        <v>1.67386656201636</v>
      </c>
      <c r="J2459" s="40">
        <f t="shared" ca="1" si="757"/>
        <v>1.0180515299999999</v>
      </c>
      <c r="K2459" s="42">
        <f t="shared" si="749"/>
        <v>2.7E-2</v>
      </c>
      <c r="L2459" s="63">
        <f t="shared" si="758"/>
        <v>45736</v>
      </c>
      <c r="M2459" s="64">
        <f t="shared" si="759"/>
        <v>115</v>
      </c>
      <c r="N2459" s="44">
        <f t="shared" si="760"/>
        <v>115</v>
      </c>
      <c r="O2459" s="40">
        <f t="shared" si="761"/>
        <v>1.012232233</v>
      </c>
      <c r="P2459" s="65">
        <f t="shared" ca="1" si="762"/>
        <v>1.0305045740000001</v>
      </c>
      <c r="Q2459" s="40">
        <f t="shared" ca="1" si="763"/>
        <v>95.701156639999994</v>
      </c>
      <c r="R2459" s="44">
        <f>IF(VLOOKUP(A2459,$Z$12:$AI$125,8)=VLOOKUP(A2458,$Z$12:$AI$125,8),0,VLOOKUP(A2459,Z$12:$AI$125,8))</f>
        <v>0</v>
      </c>
      <c r="S2459" s="45">
        <f>IF(R2459&gt;0,VLOOKUP(R2459,Y$12:$AH$125,7),0)</f>
        <v>0</v>
      </c>
      <c r="T2459" s="40">
        <f t="shared" si="764"/>
        <v>0</v>
      </c>
      <c r="U2459" s="40">
        <f t="shared" ca="1" si="765"/>
        <v>95.701156639999994</v>
      </c>
      <c r="V2459" s="46" t="str">
        <f t="shared" si="766"/>
        <v>J=</v>
      </c>
      <c r="W2459" s="47">
        <f t="shared" si="767"/>
        <v>45922</v>
      </c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  <c r="AX2459" s="35"/>
      <c r="AY2459" s="35"/>
      <c r="AZ2459" s="35"/>
      <c r="BA2459" s="35"/>
      <c r="BB2459" s="35"/>
      <c r="BC2459" s="35"/>
      <c r="BD2459" s="35"/>
      <c r="BE2459" s="35"/>
      <c r="BF2459" s="35"/>
      <c r="BG2459" s="35"/>
      <c r="BH2459" s="35"/>
      <c r="BI2459" s="35"/>
      <c r="BJ2459" s="35"/>
      <c r="BK2459" s="35"/>
      <c r="BL2459" s="35"/>
      <c r="BM2459" s="35"/>
      <c r="BN2459" s="35"/>
      <c r="BO2459" s="35"/>
      <c r="BP2459" s="35"/>
      <c r="BQ2459" s="35"/>
      <c r="BR2459" s="35"/>
      <c r="BS2459" s="35"/>
      <c r="BT2459" s="35"/>
      <c r="BU2459" s="35"/>
      <c r="BV2459" s="35"/>
      <c r="BW2459" s="35"/>
      <c r="BX2459" s="35"/>
      <c r="BY2459" s="35"/>
      <c r="BZ2459" s="35"/>
      <c r="CA2459" s="35"/>
      <c r="CB2459" s="35"/>
      <c r="CC2459" s="35"/>
      <c r="CD2459" s="35"/>
      <c r="CE2459" s="35"/>
      <c r="CF2459" s="35"/>
      <c r="CG2459" s="35"/>
      <c r="CH2459" s="35"/>
      <c r="CI2459" s="35"/>
      <c r="CJ2459" s="35"/>
      <c r="CK2459" s="35"/>
      <c r="CL2459" s="35"/>
      <c r="CM2459" s="35"/>
      <c r="CN2459" s="35"/>
      <c r="CO2459" s="35"/>
      <c r="CP2459" s="35"/>
      <c r="CQ2459" s="35"/>
      <c r="CR2459" s="35"/>
      <c r="CS2459" s="35"/>
      <c r="CT2459" s="35"/>
      <c r="CU2459" s="35"/>
      <c r="CV2459" s="35"/>
      <c r="CW2459" s="35"/>
      <c r="CX2459" s="35"/>
      <c r="CY2459" s="35"/>
      <c r="CZ2459" s="35"/>
      <c r="DA2459" s="35"/>
      <c r="DB2459" s="35"/>
      <c r="DC2459" s="35"/>
      <c r="DD2459" s="35"/>
      <c r="DE2459" s="35"/>
      <c r="DF2459" s="35"/>
      <c r="DG2459" s="35"/>
      <c r="DH2459" s="35"/>
      <c r="DI2459" s="35"/>
      <c r="DJ2459" s="35"/>
      <c r="DK2459" s="35"/>
      <c r="DL2459" s="35"/>
      <c r="DM2459" s="35"/>
      <c r="DN2459" s="35"/>
      <c r="DO2459" s="35"/>
      <c r="DP2459" s="35"/>
      <c r="DQ2459" s="35"/>
      <c r="DR2459" s="35"/>
      <c r="DS2459" s="35"/>
      <c r="DT2459" s="35"/>
      <c r="DU2459" s="35"/>
      <c r="DV2459" s="35"/>
      <c r="DW2459" s="35"/>
      <c r="DX2459" s="35"/>
      <c r="DY2459" s="35"/>
      <c r="DZ2459" s="35"/>
      <c r="EA2459" s="35"/>
      <c r="EB2459" s="35"/>
      <c r="EC2459" s="35"/>
      <c r="ED2459" s="35"/>
      <c r="EE2459" s="35"/>
      <c r="EF2459" s="35"/>
      <c r="EG2459" s="35"/>
      <c r="EH2459" s="35"/>
      <c r="EI2459" s="35"/>
      <c r="EJ2459" s="35"/>
      <c r="EK2459" s="35"/>
      <c r="EL2459" s="35"/>
      <c r="EM2459" s="35"/>
      <c r="EN2459" s="35"/>
      <c r="EO2459" s="35"/>
      <c r="EP2459" s="35"/>
      <c r="EQ2459" s="35"/>
      <c r="ER2459" s="35"/>
      <c r="ES2459" s="35"/>
      <c r="ET2459" s="35"/>
      <c r="EU2459" s="35"/>
      <c r="EV2459" s="35"/>
      <c r="EW2459" s="35"/>
      <c r="EX2459" s="35"/>
      <c r="EY2459" s="35"/>
      <c r="EZ2459" s="35"/>
      <c r="FA2459" s="35"/>
      <c r="FB2459" s="35"/>
      <c r="FC2459" s="35"/>
      <c r="FD2459" s="35"/>
      <c r="FE2459" s="35"/>
      <c r="FF2459" s="35"/>
      <c r="FG2459" s="35"/>
      <c r="FH2459" s="35"/>
      <c r="FI2459" s="35"/>
      <c r="FJ2459" s="35"/>
      <c r="FK2459" s="35"/>
      <c r="FL2459" s="35"/>
      <c r="FM2459" s="35"/>
      <c r="FN2459" s="35"/>
      <c r="FO2459" s="35"/>
      <c r="FP2459" s="35"/>
      <c r="FQ2459" s="35"/>
      <c r="FR2459" s="35"/>
      <c r="FS2459" s="35"/>
      <c r="FT2459" s="35"/>
      <c r="FU2459" s="35"/>
      <c r="FV2459" s="35"/>
      <c r="FW2459" s="35"/>
      <c r="FX2459" s="35"/>
      <c r="FY2459" s="35"/>
      <c r="FZ2459" s="35"/>
    </row>
    <row r="2460" spans="1:182" x14ac:dyDescent="0.15">
      <c r="A2460" s="38">
        <f t="shared" si="751"/>
        <v>45904</v>
      </c>
      <c r="B2460" s="39" t="str">
        <f t="shared" ca="1" si="752"/>
        <v>n.d</v>
      </c>
      <c r="C2460" s="40">
        <f t="shared" si="753"/>
        <v>3137.2723529499999</v>
      </c>
      <c r="D2460" s="41">
        <f ca="1">IF(A2460&lt;$B$1,VLOOKUP(A2460,[1]DI!$A$4:$B$15000,2,FALSE),0)</f>
        <v>0</v>
      </c>
      <c r="E2460" s="40">
        <f t="shared" ca="1" si="754"/>
        <v>0</v>
      </c>
      <c r="F2460" s="42">
        <f t="shared" si="750"/>
        <v>1</v>
      </c>
      <c r="G2460" s="43">
        <f t="shared" ca="1" si="755"/>
        <v>1</v>
      </c>
      <c r="H2460" s="40">
        <f ca="1">TRUNC(PRODUCT(G$10:G2459),15)</f>
        <v>1.7040824080947301</v>
      </c>
      <c r="I2460" s="40">
        <f t="shared" ca="1" si="756"/>
        <v>1.67386656201636</v>
      </c>
      <c r="J2460" s="40">
        <f t="shared" ca="1" si="757"/>
        <v>1.0180515299999999</v>
      </c>
      <c r="K2460" s="42">
        <f t="shared" si="749"/>
        <v>2.7E-2</v>
      </c>
      <c r="L2460" s="63">
        <f t="shared" si="758"/>
        <v>45736</v>
      </c>
      <c r="M2460" s="64">
        <f t="shared" si="759"/>
        <v>116</v>
      </c>
      <c r="N2460" s="44">
        <f t="shared" si="760"/>
        <v>116</v>
      </c>
      <c r="O2460" s="40">
        <f t="shared" si="761"/>
        <v>1.012339254</v>
      </c>
      <c r="P2460" s="65">
        <f t="shared" ca="1" si="762"/>
        <v>1.030613526</v>
      </c>
      <c r="Q2460" s="40">
        <f t="shared" ca="1" si="763"/>
        <v>96.042968740000006</v>
      </c>
      <c r="R2460" s="44">
        <f>IF(VLOOKUP(A2460,$Z$12:$AI$125,8)=VLOOKUP(A2459,$Z$12:$AI$125,8),0,VLOOKUP(A2460,Z$12:$AI$125,8))</f>
        <v>0</v>
      </c>
      <c r="S2460" s="45">
        <f>IF(R2460&gt;0,VLOOKUP(R2460,Y$12:$AH$125,7),0)</f>
        <v>0</v>
      </c>
      <c r="T2460" s="40">
        <f t="shared" si="764"/>
        <v>0</v>
      </c>
      <c r="U2460" s="40">
        <f t="shared" ca="1" si="765"/>
        <v>96.042968740000006</v>
      </c>
      <c r="V2460" s="46" t="str">
        <f t="shared" si="766"/>
        <v>J=</v>
      </c>
      <c r="W2460" s="47">
        <f t="shared" si="767"/>
        <v>45922</v>
      </c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  <c r="AX2460" s="35"/>
      <c r="AY2460" s="35"/>
      <c r="AZ2460" s="35"/>
      <c r="BA2460" s="35"/>
      <c r="BB2460" s="35"/>
      <c r="BC2460" s="35"/>
      <c r="BD2460" s="35"/>
      <c r="BE2460" s="35"/>
      <c r="BF2460" s="35"/>
      <c r="BG2460" s="35"/>
      <c r="BH2460" s="35"/>
      <c r="BI2460" s="35"/>
      <c r="BJ2460" s="35"/>
      <c r="BK2460" s="35"/>
      <c r="BL2460" s="35"/>
      <c r="BM2460" s="35"/>
      <c r="BN2460" s="35"/>
      <c r="BO2460" s="35"/>
      <c r="BP2460" s="35"/>
      <c r="BQ2460" s="35"/>
      <c r="BR2460" s="35"/>
      <c r="BS2460" s="35"/>
      <c r="BT2460" s="35"/>
      <c r="BU2460" s="35"/>
      <c r="BV2460" s="35"/>
      <c r="BW2460" s="35"/>
      <c r="BX2460" s="35"/>
      <c r="BY2460" s="35"/>
      <c r="BZ2460" s="35"/>
      <c r="CA2460" s="35"/>
      <c r="CB2460" s="35"/>
      <c r="CC2460" s="35"/>
      <c r="CD2460" s="35"/>
      <c r="CE2460" s="35"/>
      <c r="CF2460" s="35"/>
      <c r="CG2460" s="35"/>
      <c r="CH2460" s="35"/>
      <c r="CI2460" s="35"/>
      <c r="CJ2460" s="35"/>
      <c r="CK2460" s="35"/>
      <c r="CL2460" s="35"/>
      <c r="CM2460" s="35"/>
      <c r="CN2460" s="35"/>
      <c r="CO2460" s="35"/>
      <c r="CP2460" s="35"/>
      <c r="CQ2460" s="35"/>
      <c r="CR2460" s="35"/>
      <c r="CS2460" s="35"/>
      <c r="CT2460" s="35"/>
      <c r="CU2460" s="35"/>
      <c r="CV2460" s="35"/>
      <c r="CW2460" s="35"/>
      <c r="CX2460" s="35"/>
      <c r="CY2460" s="35"/>
      <c r="CZ2460" s="35"/>
      <c r="DA2460" s="35"/>
      <c r="DB2460" s="35"/>
      <c r="DC2460" s="35"/>
      <c r="DD2460" s="35"/>
      <c r="DE2460" s="35"/>
      <c r="DF2460" s="35"/>
      <c r="DG2460" s="35"/>
      <c r="DH2460" s="35"/>
      <c r="DI2460" s="35"/>
      <c r="DJ2460" s="35"/>
      <c r="DK2460" s="35"/>
      <c r="DL2460" s="35"/>
      <c r="DM2460" s="35"/>
      <c r="DN2460" s="35"/>
      <c r="DO2460" s="35"/>
      <c r="DP2460" s="35"/>
      <c r="DQ2460" s="35"/>
      <c r="DR2460" s="35"/>
      <c r="DS2460" s="35"/>
      <c r="DT2460" s="35"/>
      <c r="DU2460" s="35"/>
      <c r="DV2460" s="35"/>
      <c r="DW2460" s="35"/>
      <c r="DX2460" s="35"/>
      <c r="DY2460" s="35"/>
      <c r="DZ2460" s="35"/>
      <c r="EA2460" s="35"/>
      <c r="EB2460" s="35"/>
      <c r="EC2460" s="35"/>
      <c r="ED2460" s="35"/>
      <c r="EE2460" s="35"/>
      <c r="EF2460" s="35"/>
      <c r="EG2460" s="35"/>
      <c r="EH2460" s="35"/>
      <c r="EI2460" s="35"/>
      <c r="EJ2460" s="35"/>
      <c r="EK2460" s="35"/>
      <c r="EL2460" s="35"/>
      <c r="EM2460" s="35"/>
      <c r="EN2460" s="35"/>
      <c r="EO2460" s="35"/>
      <c r="EP2460" s="35"/>
      <c r="EQ2460" s="35"/>
      <c r="ER2460" s="35"/>
      <c r="ES2460" s="35"/>
      <c r="ET2460" s="35"/>
      <c r="EU2460" s="35"/>
      <c r="EV2460" s="35"/>
      <c r="EW2460" s="35"/>
      <c r="EX2460" s="35"/>
      <c r="EY2460" s="35"/>
      <c r="EZ2460" s="35"/>
      <c r="FA2460" s="35"/>
      <c r="FB2460" s="35"/>
      <c r="FC2460" s="35"/>
      <c r="FD2460" s="35"/>
      <c r="FE2460" s="35"/>
      <c r="FF2460" s="35"/>
      <c r="FG2460" s="35"/>
      <c r="FH2460" s="35"/>
      <c r="FI2460" s="35"/>
      <c r="FJ2460" s="35"/>
      <c r="FK2460" s="35"/>
      <c r="FL2460" s="35"/>
      <c r="FM2460" s="35"/>
      <c r="FN2460" s="35"/>
      <c r="FO2460" s="35"/>
      <c r="FP2460" s="35"/>
      <c r="FQ2460" s="35"/>
      <c r="FR2460" s="35"/>
      <c r="FS2460" s="35"/>
      <c r="FT2460" s="35"/>
      <c r="FU2460" s="35"/>
      <c r="FV2460" s="35"/>
      <c r="FW2460" s="35"/>
      <c r="FX2460" s="35"/>
      <c r="FY2460" s="35"/>
      <c r="FZ2460" s="35"/>
    </row>
    <row r="2461" spans="1:182" x14ac:dyDescent="0.15">
      <c r="A2461" s="38">
        <f t="shared" si="751"/>
        <v>45905</v>
      </c>
      <c r="B2461" s="39" t="str">
        <f t="shared" ca="1" si="752"/>
        <v>n.d</v>
      </c>
      <c r="C2461" s="40">
        <f t="shared" si="753"/>
        <v>3137.2723529499999</v>
      </c>
      <c r="D2461" s="41">
        <f ca="1">IF(A2461&lt;$B$1,VLOOKUP(A2461,[1]DI!$A$4:$B$15000,2,FALSE),0)</f>
        <v>0</v>
      </c>
      <c r="E2461" s="40">
        <f t="shared" ca="1" si="754"/>
        <v>0</v>
      </c>
      <c r="F2461" s="42">
        <f t="shared" si="750"/>
        <v>1</v>
      </c>
      <c r="G2461" s="43">
        <f t="shared" ca="1" si="755"/>
        <v>1</v>
      </c>
      <c r="H2461" s="40">
        <f ca="1">TRUNC(PRODUCT(G$10:G2460),15)</f>
        <v>1.7040824080947301</v>
      </c>
      <c r="I2461" s="40">
        <f t="shared" ca="1" si="756"/>
        <v>1.67386656201636</v>
      </c>
      <c r="J2461" s="40">
        <f t="shared" ca="1" si="757"/>
        <v>1.0180515299999999</v>
      </c>
      <c r="K2461" s="42">
        <f t="shared" si="749"/>
        <v>2.7E-2</v>
      </c>
      <c r="L2461" s="63">
        <f t="shared" si="758"/>
        <v>45736</v>
      </c>
      <c r="M2461" s="64">
        <f t="shared" si="759"/>
        <v>117</v>
      </c>
      <c r="N2461" s="44">
        <f t="shared" si="760"/>
        <v>117</v>
      </c>
      <c r="O2461" s="40">
        <f t="shared" si="761"/>
        <v>1.0124462860000001</v>
      </c>
      <c r="P2461" s="65">
        <f t="shared" ca="1" si="762"/>
        <v>1.0307224909999999</v>
      </c>
      <c r="Q2461" s="40">
        <f t="shared" ca="1" si="763"/>
        <v>96.384821619999997</v>
      </c>
      <c r="R2461" s="44">
        <f>IF(VLOOKUP(A2461,$Z$12:$AI$125,8)=VLOOKUP(A2460,$Z$12:$AI$125,8),0,VLOOKUP(A2461,Z$12:$AI$125,8))</f>
        <v>0</v>
      </c>
      <c r="S2461" s="45">
        <f>IF(R2461&gt;0,VLOOKUP(R2461,Y$12:$AH$125,7),0)</f>
        <v>0</v>
      </c>
      <c r="T2461" s="40">
        <f t="shared" si="764"/>
        <v>0</v>
      </c>
      <c r="U2461" s="40">
        <f t="shared" ca="1" si="765"/>
        <v>96.384821619999997</v>
      </c>
      <c r="V2461" s="46" t="str">
        <f t="shared" si="766"/>
        <v>J=</v>
      </c>
      <c r="W2461" s="47">
        <f t="shared" si="767"/>
        <v>45922</v>
      </c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  <c r="AX2461" s="35"/>
      <c r="AY2461" s="35"/>
      <c r="AZ2461" s="35"/>
      <c r="BA2461" s="35"/>
      <c r="BB2461" s="35"/>
      <c r="BC2461" s="35"/>
      <c r="BD2461" s="35"/>
      <c r="BE2461" s="35"/>
      <c r="BF2461" s="35"/>
      <c r="BG2461" s="35"/>
      <c r="BH2461" s="35"/>
      <c r="BI2461" s="35"/>
      <c r="BJ2461" s="35"/>
      <c r="BK2461" s="35"/>
      <c r="BL2461" s="35"/>
      <c r="BM2461" s="35"/>
      <c r="BN2461" s="35"/>
      <c r="BO2461" s="35"/>
      <c r="BP2461" s="35"/>
      <c r="BQ2461" s="35"/>
      <c r="BR2461" s="35"/>
      <c r="BS2461" s="35"/>
      <c r="BT2461" s="35"/>
      <c r="BU2461" s="35"/>
      <c r="BV2461" s="35"/>
      <c r="BW2461" s="35"/>
      <c r="BX2461" s="35"/>
      <c r="BY2461" s="35"/>
      <c r="BZ2461" s="35"/>
      <c r="CA2461" s="35"/>
      <c r="CB2461" s="35"/>
      <c r="CC2461" s="35"/>
      <c r="CD2461" s="35"/>
      <c r="CE2461" s="35"/>
      <c r="CF2461" s="35"/>
      <c r="CG2461" s="35"/>
      <c r="CH2461" s="35"/>
      <c r="CI2461" s="35"/>
      <c r="CJ2461" s="35"/>
      <c r="CK2461" s="35"/>
      <c r="CL2461" s="35"/>
      <c r="CM2461" s="35"/>
      <c r="CN2461" s="35"/>
      <c r="CO2461" s="35"/>
      <c r="CP2461" s="35"/>
      <c r="CQ2461" s="35"/>
      <c r="CR2461" s="35"/>
      <c r="CS2461" s="35"/>
      <c r="CT2461" s="35"/>
      <c r="CU2461" s="35"/>
      <c r="CV2461" s="35"/>
      <c r="CW2461" s="35"/>
      <c r="CX2461" s="35"/>
      <c r="CY2461" s="35"/>
      <c r="CZ2461" s="35"/>
      <c r="DA2461" s="35"/>
      <c r="DB2461" s="35"/>
      <c r="DC2461" s="35"/>
      <c r="DD2461" s="35"/>
      <c r="DE2461" s="35"/>
      <c r="DF2461" s="35"/>
      <c r="DG2461" s="35"/>
      <c r="DH2461" s="35"/>
      <c r="DI2461" s="35"/>
      <c r="DJ2461" s="35"/>
      <c r="DK2461" s="35"/>
      <c r="DL2461" s="35"/>
      <c r="DM2461" s="35"/>
      <c r="DN2461" s="35"/>
      <c r="DO2461" s="35"/>
      <c r="DP2461" s="35"/>
      <c r="DQ2461" s="35"/>
      <c r="DR2461" s="35"/>
      <c r="DS2461" s="35"/>
      <c r="DT2461" s="35"/>
      <c r="DU2461" s="35"/>
      <c r="DV2461" s="35"/>
      <c r="DW2461" s="35"/>
      <c r="DX2461" s="35"/>
      <c r="DY2461" s="35"/>
      <c r="DZ2461" s="35"/>
      <c r="EA2461" s="35"/>
      <c r="EB2461" s="35"/>
      <c r="EC2461" s="35"/>
      <c r="ED2461" s="35"/>
      <c r="EE2461" s="35"/>
      <c r="EF2461" s="35"/>
      <c r="EG2461" s="35"/>
      <c r="EH2461" s="35"/>
      <c r="EI2461" s="35"/>
      <c r="EJ2461" s="35"/>
      <c r="EK2461" s="35"/>
      <c r="EL2461" s="35"/>
      <c r="EM2461" s="35"/>
      <c r="EN2461" s="35"/>
      <c r="EO2461" s="35"/>
      <c r="EP2461" s="35"/>
      <c r="EQ2461" s="35"/>
      <c r="ER2461" s="35"/>
      <c r="ES2461" s="35"/>
      <c r="ET2461" s="35"/>
      <c r="EU2461" s="35"/>
      <c r="EV2461" s="35"/>
      <c r="EW2461" s="35"/>
      <c r="EX2461" s="35"/>
      <c r="EY2461" s="35"/>
      <c r="EZ2461" s="35"/>
      <c r="FA2461" s="35"/>
      <c r="FB2461" s="35"/>
      <c r="FC2461" s="35"/>
      <c r="FD2461" s="35"/>
      <c r="FE2461" s="35"/>
      <c r="FF2461" s="35"/>
      <c r="FG2461" s="35"/>
      <c r="FH2461" s="35"/>
      <c r="FI2461" s="35"/>
      <c r="FJ2461" s="35"/>
      <c r="FK2461" s="35"/>
      <c r="FL2461" s="35"/>
      <c r="FM2461" s="35"/>
      <c r="FN2461" s="35"/>
      <c r="FO2461" s="35"/>
      <c r="FP2461" s="35"/>
      <c r="FQ2461" s="35"/>
      <c r="FR2461" s="35"/>
      <c r="FS2461" s="35"/>
      <c r="FT2461" s="35"/>
      <c r="FU2461" s="35"/>
      <c r="FV2461" s="35"/>
      <c r="FW2461" s="35"/>
      <c r="FX2461" s="35"/>
      <c r="FY2461" s="35"/>
      <c r="FZ2461" s="35"/>
    </row>
    <row r="2462" spans="1:182" x14ac:dyDescent="0.15">
      <c r="A2462" s="38">
        <f t="shared" si="751"/>
        <v>45906</v>
      </c>
      <c r="B2462" s="39" t="str">
        <f t="shared" ca="1" si="752"/>
        <v>n.d</v>
      </c>
      <c r="C2462" s="40">
        <f t="shared" si="753"/>
        <v>3137.2723529499999</v>
      </c>
      <c r="D2462" s="41">
        <f ca="1">IF(A2462&lt;$B$1,VLOOKUP(A2462,[1]DI!$A$4:$B$15000,2,FALSE),0)</f>
        <v>0</v>
      </c>
      <c r="E2462" s="40">
        <f t="shared" ca="1" si="754"/>
        <v>0</v>
      </c>
      <c r="F2462" s="42">
        <f t="shared" si="750"/>
        <v>1</v>
      </c>
      <c r="G2462" s="43">
        <f t="shared" ca="1" si="755"/>
        <v>1</v>
      </c>
      <c r="H2462" s="40">
        <f ca="1">TRUNC(PRODUCT(G$10:G2461),15)</f>
        <v>1.7040824080947301</v>
      </c>
      <c r="I2462" s="40">
        <f t="shared" ca="1" si="756"/>
        <v>1.67386656201636</v>
      </c>
      <c r="J2462" s="40">
        <f t="shared" ca="1" si="757"/>
        <v>1.0180515299999999</v>
      </c>
      <c r="K2462" s="42">
        <f t="shared" si="749"/>
        <v>2.7E-2</v>
      </c>
      <c r="L2462" s="63">
        <f t="shared" si="758"/>
        <v>45736</v>
      </c>
      <c r="M2462" s="64">
        <f t="shared" si="759"/>
        <v>117</v>
      </c>
      <c r="N2462" s="44">
        <f t="shared" si="760"/>
        <v>118</v>
      </c>
      <c r="O2462" s="40">
        <f t="shared" si="761"/>
        <v>1.01255333</v>
      </c>
      <c r="P2462" s="65">
        <f t="shared" ca="1" si="762"/>
        <v>1.0308314670000001</v>
      </c>
      <c r="Q2462" s="40">
        <f t="shared" ca="1" si="763"/>
        <v>96.726709009999993</v>
      </c>
      <c r="R2462" s="44">
        <f>IF(VLOOKUP(A2462,$Z$12:$AI$125,8)=VLOOKUP(A2461,$Z$12:$AI$125,8),0,VLOOKUP(A2462,Z$12:$AI$125,8))</f>
        <v>0</v>
      </c>
      <c r="S2462" s="45">
        <f>IF(R2462&gt;0,VLOOKUP(R2462,Y$12:$AH$125,7),0)</f>
        <v>0</v>
      </c>
      <c r="T2462" s="40">
        <f t="shared" si="764"/>
        <v>0</v>
      </c>
      <c r="U2462" s="40">
        <f t="shared" ca="1" si="765"/>
        <v>96.726709009999993</v>
      </c>
      <c r="V2462" s="46" t="str">
        <f t="shared" si="766"/>
        <v>J=</v>
      </c>
      <c r="W2462" s="47">
        <f t="shared" si="767"/>
        <v>45922</v>
      </c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  <c r="AX2462" s="35"/>
      <c r="AY2462" s="35"/>
      <c r="AZ2462" s="35"/>
      <c r="BA2462" s="35"/>
      <c r="BB2462" s="35"/>
      <c r="BC2462" s="35"/>
      <c r="BD2462" s="35"/>
      <c r="BE2462" s="35"/>
      <c r="BF2462" s="35"/>
      <c r="BG2462" s="35"/>
      <c r="BH2462" s="35"/>
      <c r="BI2462" s="35"/>
      <c r="BJ2462" s="35"/>
      <c r="BK2462" s="35"/>
      <c r="BL2462" s="35"/>
      <c r="BM2462" s="35"/>
      <c r="BN2462" s="35"/>
      <c r="BO2462" s="35"/>
      <c r="BP2462" s="35"/>
      <c r="BQ2462" s="35"/>
      <c r="BR2462" s="35"/>
      <c r="BS2462" s="35"/>
      <c r="BT2462" s="35"/>
      <c r="BU2462" s="35"/>
      <c r="BV2462" s="35"/>
      <c r="BW2462" s="35"/>
      <c r="BX2462" s="35"/>
      <c r="BY2462" s="35"/>
      <c r="BZ2462" s="35"/>
      <c r="CA2462" s="35"/>
      <c r="CB2462" s="35"/>
      <c r="CC2462" s="35"/>
      <c r="CD2462" s="35"/>
      <c r="CE2462" s="35"/>
      <c r="CF2462" s="35"/>
      <c r="CG2462" s="35"/>
      <c r="CH2462" s="35"/>
      <c r="CI2462" s="35"/>
      <c r="CJ2462" s="35"/>
      <c r="CK2462" s="35"/>
      <c r="CL2462" s="35"/>
      <c r="CM2462" s="35"/>
      <c r="CN2462" s="35"/>
      <c r="CO2462" s="35"/>
      <c r="CP2462" s="35"/>
      <c r="CQ2462" s="35"/>
      <c r="CR2462" s="35"/>
      <c r="CS2462" s="35"/>
      <c r="CT2462" s="35"/>
      <c r="CU2462" s="35"/>
      <c r="CV2462" s="35"/>
      <c r="CW2462" s="35"/>
      <c r="CX2462" s="35"/>
      <c r="CY2462" s="35"/>
      <c r="CZ2462" s="35"/>
      <c r="DA2462" s="35"/>
      <c r="DB2462" s="35"/>
      <c r="DC2462" s="35"/>
      <c r="DD2462" s="35"/>
      <c r="DE2462" s="35"/>
      <c r="DF2462" s="35"/>
      <c r="DG2462" s="35"/>
      <c r="DH2462" s="35"/>
      <c r="DI2462" s="35"/>
      <c r="DJ2462" s="35"/>
      <c r="DK2462" s="35"/>
      <c r="DL2462" s="35"/>
      <c r="DM2462" s="35"/>
      <c r="DN2462" s="35"/>
      <c r="DO2462" s="35"/>
      <c r="DP2462" s="35"/>
      <c r="DQ2462" s="35"/>
      <c r="DR2462" s="35"/>
      <c r="DS2462" s="35"/>
      <c r="DT2462" s="35"/>
      <c r="DU2462" s="35"/>
      <c r="DV2462" s="35"/>
      <c r="DW2462" s="35"/>
      <c r="DX2462" s="35"/>
      <c r="DY2462" s="35"/>
      <c r="DZ2462" s="35"/>
      <c r="EA2462" s="35"/>
      <c r="EB2462" s="35"/>
      <c r="EC2462" s="35"/>
      <c r="ED2462" s="35"/>
      <c r="EE2462" s="35"/>
      <c r="EF2462" s="35"/>
      <c r="EG2462" s="35"/>
      <c r="EH2462" s="35"/>
      <c r="EI2462" s="35"/>
      <c r="EJ2462" s="35"/>
      <c r="EK2462" s="35"/>
      <c r="EL2462" s="35"/>
      <c r="EM2462" s="35"/>
      <c r="EN2462" s="35"/>
      <c r="EO2462" s="35"/>
      <c r="EP2462" s="35"/>
      <c r="EQ2462" s="35"/>
      <c r="ER2462" s="35"/>
      <c r="ES2462" s="35"/>
      <c r="ET2462" s="35"/>
      <c r="EU2462" s="35"/>
      <c r="EV2462" s="35"/>
      <c r="EW2462" s="35"/>
      <c r="EX2462" s="35"/>
      <c r="EY2462" s="35"/>
      <c r="EZ2462" s="35"/>
      <c r="FA2462" s="35"/>
      <c r="FB2462" s="35"/>
      <c r="FC2462" s="35"/>
      <c r="FD2462" s="35"/>
      <c r="FE2462" s="35"/>
      <c r="FF2462" s="35"/>
      <c r="FG2462" s="35"/>
      <c r="FH2462" s="35"/>
      <c r="FI2462" s="35"/>
      <c r="FJ2462" s="35"/>
      <c r="FK2462" s="35"/>
      <c r="FL2462" s="35"/>
      <c r="FM2462" s="35"/>
      <c r="FN2462" s="35"/>
      <c r="FO2462" s="35"/>
      <c r="FP2462" s="35"/>
      <c r="FQ2462" s="35"/>
      <c r="FR2462" s="35"/>
      <c r="FS2462" s="35"/>
      <c r="FT2462" s="35"/>
      <c r="FU2462" s="35"/>
      <c r="FV2462" s="35"/>
      <c r="FW2462" s="35"/>
      <c r="FX2462" s="35"/>
      <c r="FY2462" s="35"/>
      <c r="FZ2462" s="35"/>
    </row>
    <row r="2463" spans="1:182" x14ac:dyDescent="0.15">
      <c r="A2463" s="38">
        <f t="shared" si="751"/>
        <v>45907</v>
      </c>
      <c r="B2463" s="39" t="str">
        <f t="shared" ca="1" si="752"/>
        <v>n.d</v>
      </c>
      <c r="C2463" s="40">
        <f t="shared" si="753"/>
        <v>3137.2723529499999</v>
      </c>
      <c r="D2463" s="41">
        <f ca="1">IF(A2463&lt;$B$1,VLOOKUP(A2463,[1]DI!$A$4:$B$15000,2,FALSE),0)</f>
        <v>0</v>
      </c>
      <c r="E2463" s="40">
        <f t="shared" ca="1" si="754"/>
        <v>0</v>
      </c>
      <c r="F2463" s="42">
        <f t="shared" si="750"/>
        <v>1</v>
      </c>
      <c r="G2463" s="43">
        <f t="shared" ca="1" si="755"/>
        <v>1</v>
      </c>
      <c r="H2463" s="40">
        <f ca="1">TRUNC(PRODUCT(G$10:G2462),15)</f>
        <v>1.7040824080947301</v>
      </c>
      <c r="I2463" s="40">
        <f t="shared" ca="1" si="756"/>
        <v>1.67386656201636</v>
      </c>
      <c r="J2463" s="40">
        <f t="shared" ca="1" si="757"/>
        <v>1.0180515299999999</v>
      </c>
      <c r="K2463" s="42">
        <f t="shared" si="749"/>
        <v>2.7E-2</v>
      </c>
      <c r="L2463" s="63">
        <f t="shared" si="758"/>
        <v>45736</v>
      </c>
      <c r="M2463" s="64">
        <f t="shared" si="759"/>
        <v>117</v>
      </c>
      <c r="N2463" s="44">
        <f t="shared" si="760"/>
        <v>118</v>
      </c>
      <c r="O2463" s="40">
        <f t="shared" si="761"/>
        <v>1.01255333</v>
      </c>
      <c r="P2463" s="65">
        <f t="shared" ca="1" si="762"/>
        <v>1.0308314670000001</v>
      </c>
      <c r="Q2463" s="40">
        <f t="shared" ca="1" si="763"/>
        <v>96.726709009999993</v>
      </c>
      <c r="R2463" s="44">
        <f>IF(VLOOKUP(A2463,$Z$12:$AI$125,8)=VLOOKUP(A2462,$Z$12:$AI$125,8),0,VLOOKUP(A2463,Z$12:$AI$125,8))</f>
        <v>0</v>
      </c>
      <c r="S2463" s="45">
        <f>IF(R2463&gt;0,VLOOKUP(R2463,Y$12:$AH$125,7),0)</f>
        <v>0</v>
      </c>
      <c r="T2463" s="40">
        <f t="shared" si="764"/>
        <v>0</v>
      </c>
      <c r="U2463" s="40">
        <f t="shared" ca="1" si="765"/>
        <v>96.726709009999993</v>
      </c>
      <c r="V2463" s="46" t="str">
        <f t="shared" si="766"/>
        <v>J=</v>
      </c>
      <c r="W2463" s="47">
        <f t="shared" si="767"/>
        <v>45922</v>
      </c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  <c r="AX2463" s="35"/>
      <c r="AY2463" s="35"/>
      <c r="AZ2463" s="35"/>
      <c r="BA2463" s="35"/>
      <c r="BB2463" s="35"/>
      <c r="BC2463" s="35"/>
      <c r="BD2463" s="35"/>
      <c r="BE2463" s="35"/>
      <c r="BF2463" s="35"/>
      <c r="BG2463" s="35"/>
      <c r="BH2463" s="35"/>
      <c r="BI2463" s="35"/>
      <c r="BJ2463" s="35"/>
      <c r="BK2463" s="35"/>
      <c r="BL2463" s="35"/>
      <c r="BM2463" s="35"/>
      <c r="BN2463" s="35"/>
      <c r="BO2463" s="35"/>
      <c r="BP2463" s="35"/>
      <c r="BQ2463" s="35"/>
      <c r="BR2463" s="35"/>
      <c r="BS2463" s="35"/>
      <c r="BT2463" s="35"/>
      <c r="BU2463" s="35"/>
      <c r="BV2463" s="35"/>
      <c r="BW2463" s="35"/>
      <c r="BX2463" s="35"/>
      <c r="BY2463" s="35"/>
      <c r="BZ2463" s="35"/>
      <c r="CA2463" s="35"/>
      <c r="CB2463" s="35"/>
      <c r="CC2463" s="35"/>
      <c r="CD2463" s="35"/>
      <c r="CE2463" s="35"/>
      <c r="CF2463" s="35"/>
      <c r="CG2463" s="35"/>
      <c r="CH2463" s="35"/>
      <c r="CI2463" s="35"/>
      <c r="CJ2463" s="35"/>
      <c r="CK2463" s="35"/>
      <c r="CL2463" s="35"/>
      <c r="CM2463" s="35"/>
      <c r="CN2463" s="35"/>
      <c r="CO2463" s="35"/>
      <c r="CP2463" s="35"/>
      <c r="CQ2463" s="35"/>
      <c r="CR2463" s="35"/>
      <c r="CS2463" s="35"/>
      <c r="CT2463" s="35"/>
      <c r="CU2463" s="35"/>
      <c r="CV2463" s="35"/>
      <c r="CW2463" s="35"/>
      <c r="CX2463" s="35"/>
      <c r="CY2463" s="35"/>
      <c r="CZ2463" s="35"/>
      <c r="DA2463" s="35"/>
      <c r="DB2463" s="35"/>
      <c r="DC2463" s="35"/>
      <c r="DD2463" s="35"/>
      <c r="DE2463" s="35"/>
      <c r="DF2463" s="35"/>
      <c r="DG2463" s="35"/>
      <c r="DH2463" s="35"/>
      <c r="DI2463" s="35"/>
      <c r="DJ2463" s="35"/>
      <c r="DK2463" s="35"/>
      <c r="DL2463" s="35"/>
      <c r="DM2463" s="35"/>
      <c r="DN2463" s="35"/>
      <c r="DO2463" s="35"/>
      <c r="DP2463" s="35"/>
      <c r="DQ2463" s="35"/>
      <c r="DR2463" s="35"/>
      <c r="DS2463" s="35"/>
      <c r="DT2463" s="35"/>
      <c r="DU2463" s="35"/>
      <c r="DV2463" s="35"/>
      <c r="DW2463" s="35"/>
      <c r="DX2463" s="35"/>
      <c r="DY2463" s="35"/>
      <c r="DZ2463" s="35"/>
      <c r="EA2463" s="35"/>
      <c r="EB2463" s="35"/>
      <c r="EC2463" s="35"/>
      <c r="ED2463" s="35"/>
      <c r="EE2463" s="35"/>
      <c r="EF2463" s="35"/>
      <c r="EG2463" s="35"/>
      <c r="EH2463" s="35"/>
      <c r="EI2463" s="35"/>
      <c r="EJ2463" s="35"/>
      <c r="EK2463" s="35"/>
      <c r="EL2463" s="35"/>
      <c r="EM2463" s="35"/>
      <c r="EN2463" s="35"/>
      <c r="EO2463" s="35"/>
      <c r="EP2463" s="35"/>
      <c r="EQ2463" s="35"/>
      <c r="ER2463" s="35"/>
      <c r="ES2463" s="35"/>
      <c r="ET2463" s="35"/>
      <c r="EU2463" s="35"/>
      <c r="EV2463" s="35"/>
      <c r="EW2463" s="35"/>
      <c r="EX2463" s="35"/>
      <c r="EY2463" s="35"/>
      <c r="EZ2463" s="35"/>
      <c r="FA2463" s="35"/>
      <c r="FB2463" s="35"/>
      <c r="FC2463" s="35"/>
      <c r="FD2463" s="35"/>
      <c r="FE2463" s="35"/>
      <c r="FF2463" s="35"/>
      <c r="FG2463" s="35"/>
      <c r="FH2463" s="35"/>
      <c r="FI2463" s="35"/>
      <c r="FJ2463" s="35"/>
      <c r="FK2463" s="35"/>
      <c r="FL2463" s="35"/>
      <c r="FM2463" s="35"/>
      <c r="FN2463" s="35"/>
      <c r="FO2463" s="35"/>
      <c r="FP2463" s="35"/>
      <c r="FQ2463" s="35"/>
      <c r="FR2463" s="35"/>
      <c r="FS2463" s="35"/>
      <c r="FT2463" s="35"/>
      <c r="FU2463" s="35"/>
      <c r="FV2463" s="35"/>
      <c r="FW2463" s="35"/>
      <c r="FX2463" s="35"/>
      <c r="FY2463" s="35"/>
      <c r="FZ2463" s="35"/>
    </row>
    <row r="2464" spans="1:182" x14ac:dyDescent="0.15">
      <c r="A2464" s="38">
        <f t="shared" si="751"/>
        <v>45908</v>
      </c>
      <c r="B2464" s="39" t="str">
        <f t="shared" ca="1" si="752"/>
        <v>n.d</v>
      </c>
      <c r="C2464" s="40">
        <f t="shared" si="753"/>
        <v>3137.2723529499999</v>
      </c>
      <c r="D2464" s="41">
        <f ca="1">IF(A2464&lt;$B$1,VLOOKUP(A2464,[1]DI!$A$4:$B$15000,2,FALSE),0)</f>
        <v>0</v>
      </c>
      <c r="E2464" s="40">
        <f t="shared" ca="1" si="754"/>
        <v>0</v>
      </c>
      <c r="F2464" s="42">
        <f t="shared" si="750"/>
        <v>1</v>
      </c>
      <c r="G2464" s="43">
        <f t="shared" ca="1" si="755"/>
        <v>1</v>
      </c>
      <c r="H2464" s="40">
        <f ca="1">TRUNC(PRODUCT(G$10:G2463),15)</f>
        <v>1.7040824080947301</v>
      </c>
      <c r="I2464" s="40">
        <f t="shared" ca="1" si="756"/>
        <v>1.67386656201636</v>
      </c>
      <c r="J2464" s="40">
        <f t="shared" ca="1" si="757"/>
        <v>1.0180515299999999</v>
      </c>
      <c r="K2464" s="42">
        <f t="shared" si="749"/>
        <v>2.7E-2</v>
      </c>
      <c r="L2464" s="63">
        <f t="shared" si="758"/>
        <v>45736</v>
      </c>
      <c r="M2464" s="64">
        <f t="shared" si="759"/>
        <v>118</v>
      </c>
      <c r="N2464" s="44">
        <f t="shared" si="760"/>
        <v>118</v>
      </c>
      <c r="O2464" s="40">
        <f t="shared" si="761"/>
        <v>1.01255333</v>
      </c>
      <c r="P2464" s="65">
        <f t="shared" ca="1" si="762"/>
        <v>1.0308314670000001</v>
      </c>
      <c r="Q2464" s="40">
        <f t="shared" ca="1" si="763"/>
        <v>96.726709009999993</v>
      </c>
      <c r="R2464" s="44">
        <f>IF(VLOOKUP(A2464,$Z$12:$AI$125,8)=VLOOKUP(A2463,$Z$12:$AI$125,8),0,VLOOKUP(A2464,Z$12:$AI$125,8))</f>
        <v>0</v>
      </c>
      <c r="S2464" s="45">
        <f>IF(R2464&gt;0,VLOOKUP(R2464,Y$12:$AH$125,7),0)</f>
        <v>0</v>
      </c>
      <c r="T2464" s="40">
        <f t="shared" si="764"/>
        <v>0</v>
      </c>
      <c r="U2464" s="40">
        <f t="shared" ca="1" si="765"/>
        <v>96.726709009999993</v>
      </c>
      <c r="V2464" s="46" t="str">
        <f t="shared" si="766"/>
        <v>J=</v>
      </c>
      <c r="W2464" s="47">
        <f t="shared" si="767"/>
        <v>45922</v>
      </c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  <c r="AX2464" s="35"/>
      <c r="AY2464" s="35"/>
      <c r="AZ2464" s="35"/>
      <c r="BA2464" s="35"/>
      <c r="BB2464" s="35"/>
      <c r="BC2464" s="35"/>
      <c r="BD2464" s="35"/>
      <c r="BE2464" s="35"/>
      <c r="BF2464" s="35"/>
      <c r="BG2464" s="35"/>
      <c r="BH2464" s="35"/>
      <c r="BI2464" s="35"/>
      <c r="BJ2464" s="35"/>
      <c r="BK2464" s="35"/>
      <c r="BL2464" s="35"/>
      <c r="BM2464" s="35"/>
      <c r="BN2464" s="35"/>
      <c r="BO2464" s="35"/>
      <c r="BP2464" s="35"/>
      <c r="BQ2464" s="35"/>
      <c r="BR2464" s="35"/>
      <c r="BS2464" s="35"/>
      <c r="BT2464" s="35"/>
      <c r="BU2464" s="35"/>
      <c r="BV2464" s="35"/>
      <c r="BW2464" s="35"/>
      <c r="BX2464" s="35"/>
      <c r="BY2464" s="35"/>
      <c r="BZ2464" s="35"/>
      <c r="CA2464" s="35"/>
      <c r="CB2464" s="35"/>
      <c r="CC2464" s="35"/>
      <c r="CD2464" s="35"/>
      <c r="CE2464" s="35"/>
      <c r="CF2464" s="35"/>
      <c r="CG2464" s="35"/>
      <c r="CH2464" s="35"/>
      <c r="CI2464" s="35"/>
      <c r="CJ2464" s="35"/>
      <c r="CK2464" s="35"/>
      <c r="CL2464" s="35"/>
      <c r="CM2464" s="35"/>
      <c r="CN2464" s="35"/>
      <c r="CO2464" s="35"/>
      <c r="CP2464" s="35"/>
      <c r="CQ2464" s="35"/>
      <c r="CR2464" s="35"/>
      <c r="CS2464" s="35"/>
      <c r="CT2464" s="35"/>
      <c r="CU2464" s="35"/>
      <c r="CV2464" s="35"/>
      <c r="CW2464" s="35"/>
      <c r="CX2464" s="35"/>
      <c r="CY2464" s="35"/>
      <c r="CZ2464" s="35"/>
      <c r="DA2464" s="35"/>
      <c r="DB2464" s="35"/>
      <c r="DC2464" s="35"/>
      <c r="DD2464" s="35"/>
      <c r="DE2464" s="35"/>
      <c r="DF2464" s="35"/>
      <c r="DG2464" s="35"/>
      <c r="DH2464" s="35"/>
      <c r="DI2464" s="35"/>
      <c r="DJ2464" s="35"/>
      <c r="DK2464" s="35"/>
      <c r="DL2464" s="35"/>
      <c r="DM2464" s="35"/>
      <c r="DN2464" s="35"/>
      <c r="DO2464" s="35"/>
      <c r="DP2464" s="35"/>
      <c r="DQ2464" s="35"/>
      <c r="DR2464" s="35"/>
      <c r="DS2464" s="35"/>
      <c r="DT2464" s="35"/>
      <c r="DU2464" s="35"/>
      <c r="DV2464" s="35"/>
      <c r="DW2464" s="35"/>
      <c r="DX2464" s="35"/>
      <c r="DY2464" s="35"/>
      <c r="DZ2464" s="35"/>
      <c r="EA2464" s="35"/>
      <c r="EB2464" s="35"/>
      <c r="EC2464" s="35"/>
      <c r="ED2464" s="35"/>
      <c r="EE2464" s="35"/>
      <c r="EF2464" s="35"/>
      <c r="EG2464" s="35"/>
      <c r="EH2464" s="35"/>
      <c r="EI2464" s="35"/>
      <c r="EJ2464" s="35"/>
      <c r="EK2464" s="35"/>
      <c r="EL2464" s="35"/>
      <c r="EM2464" s="35"/>
      <c r="EN2464" s="35"/>
      <c r="EO2464" s="35"/>
      <c r="EP2464" s="35"/>
      <c r="EQ2464" s="35"/>
      <c r="ER2464" s="35"/>
      <c r="ES2464" s="35"/>
      <c r="ET2464" s="35"/>
      <c r="EU2464" s="35"/>
      <c r="EV2464" s="35"/>
      <c r="EW2464" s="35"/>
      <c r="EX2464" s="35"/>
      <c r="EY2464" s="35"/>
      <c r="EZ2464" s="35"/>
      <c r="FA2464" s="35"/>
      <c r="FB2464" s="35"/>
      <c r="FC2464" s="35"/>
      <c r="FD2464" s="35"/>
      <c r="FE2464" s="35"/>
      <c r="FF2464" s="35"/>
      <c r="FG2464" s="35"/>
      <c r="FH2464" s="35"/>
      <c r="FI2464" s="35"/>
      <c r="FJ2464" s="35"/>
      <c r="FK2464" s="35"/>
      <c r="FL2464" s="35"/>
      <c r="FM2464" s="35"/>
      <c r="FN2464" s="35"/>
      <c r="FO2464" s="35"/>
      <c r="FP2464" s="35"/>
      <c r="FQ2464" s="35"/>
      <c r="FR2464" s="35"/>
      <c r="FS2464" s="35"/>
      <c r="FT2464" s="35"/>
      <c r="FU2464" s="35"/>
      <c r="FV2464" s="35"/>
      <c r="FW2464" s="35"/>
      <c r="FX2464" s="35"/>
      <c r="FY2464" s="35"/>
      <c r="FZ2464" s="35"/>
    </row>
    <row r="2465" spans="1:182" x14ac:dyDescent="0.15">
      <c r="A2465" s="38">
        <f t="shared" si="751"/>
        <v>45909</v>
      </c>
      <c r="B2465" s="39" t="str">
        <f t="shared" ca="1" si="752"/>
        <v>n.d</v>
      </c>
      <c r="C2465" s="40">
        <f t="shared" si="753"/>
        <v>3137.2723529499999</v>
      </c>
      <c r="D2465" s="41">
        <f ca="1">IF(A2465&lt;$B$1,VLOOKUP(A2465,[1]DI!$A$4:$B$15000,2,FALSE),0)</f>
        <v>0</v>
      </c>
      <c r="E2465" s="40">
        <f t="shared" ca="1" si="754"/>
        <v>0</v>
      </c>
      <c r="F2465" s="42">
        <f t="shared" si="750"/>
        <v>1</v>
      </c>
      <c r="G2465" s="43">
        <f t="shared" ca="1" si="755"/>
        <v>1</v>
      </c>
      <c r="H2465" s="40">
        <f ca="1">TRUNC(PRODUCT(G$10:G2464),15)</f>
        <v>1.7040824080947301</v>
      </c>
      <c r="I2465" s="40">
        <f t="shared" ca="1" si="756"/>
        <v>1.67386656201636</v>
      </c>
      <c r="J2465" s="40">
        <f t="shared" ca="1" si="757"/>
        <v>1.0180515299999999</v>
      </c>
      <c r="K2465" s="42">
        <f t="shared" si="749"/>
        <v>2.7E-2</v>
      </c>
      <c r="L2465" s="63">
        <f t="shared" si="758"/>
        <v>45736</v>
      </c>
      <c r="M2465" s="64">
        <f t="shared" si="759"/>
        <v>119</v>
      </c>
      <c r="N2465" s="44">
        <f t="shared" si="760"/>
        <v>119</v>
      </c>
      <c r="O2465" s="40">
        <f t="shared" si="761"/>
        <v>1.0126603839999999</v>
      </c>
      <c r="P2465" s="65">
        <f t="shared" ca="1" si="762"/>
        <v>1.0309404529999999</v>
      </c>
      <c r="Q2465" s="40">
        <f t="shared" ca="1" si="763"/>
        <v>97.06862778</v>
      </c>
      <c r="R2465" s="44">
        <f>IF(VLOOKUP(A2465,$Z$12:$AI$125,8)=VLOOKUP(A2464,$Z$12:$AI$125,8),0,VLOOKUP(A2465,Z$12:$AI$125,8))</f>
        <v>0</v>
      </c>
      <c r="S2465" s="45">
        <f>IF(R2465&gt;0,VLOOKUP(R2465,Y$12:$AH$125,7),0)</f>
        <v>0</v>
      </c>
      <c r="T2465" s="40">
        <f t="shared" si="764"/>
        <v>0</v>
      </c>
      <c r="U2465" s="40">
        <f t="shared" ca="1" si="765"/>
        <v>97.06862778</v>
      </c>
      <c r="V2465" s="46" t="str">
        <f t="shared" si="766"/>
        <v>J=</v>
      </c>
      <c r="W2465" s="47">
        <f t="shared" si="767"/>
        <v>45922</v>
      </c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  <c r="AX2465" s="35"/>
      <c r="AY2465" s="35"/>
      <c r="AZ2465" s="35"/>
      <c r="BA2465" s="35"/>
      <c r="BB2465" s="35"/>
      <c r="BC2465" s="35"/>
      <c r="BD2465" s="35"/>
      <c r="BE2465" s="35"/>
      <c r="BF2465" s="35"/>
      <c r="BG2465" s="35"/>
      <c r="BH2465" s="35"/>
      <c r="BI2465" s="35"/>
      <c r="BJ2465" s="35"/>
      <c r="BK2465" s="35"/>
      <c r="BL2465" s="35"/>
      <c r="BM2465" s="35"/>
      <c r="BN2465" s="35"/>
      <c r="BO2465" s="35"/>
      <c r="BP2465" s="35"/>
      <c r="BQ2465" s="35"/>
      <c r="BR2465" s="35"/>
      <c r="BS2465" s="35"/>
      <c r="BT2465" s="35"/>
      <c r="BU2465" s="35"/>
      <c r="BV2465" s="35"/>
      <c r="BW2465" s="35"/>
      <c r="BX2465" s="35"/>
      <c r="BY2465" s="35"/>
      <c r="BZ2465" s="35"/>
      <c r="CA2465" s="35"/>
      <c r="CB2465" s="35"/>
      <c r="CC2465" s="35"/>
      <c r="CD2465" s="35"/>
      <c r="CE2465" s="35"/>
      <c r="CF2465" s="35"/>
      <c r="CG2465" s="35"/>
      <c r="CH2465" s="35"/>
      <c r="CI2465" s="35"/>
      <c r="CJ2465" s="35"/>
      <c r="CK2465" s="35"/>
      <c r="CL2465" s="35"/>
      <c r="CM2465" s="35"/>
      <c r="CN2465" s="35"/>
      <c r="CO2465" s="35"/>
      <c r="CP2465" s="35"/>
      <c r="CQ2465" s="35"/>
      <c r="CR2465" s="35"/>
      <c r="CS2465" s="35"/>
      <c r="CT2465" s="35"/>
      <c r="CU2465" s="35"/>
      <c r="CV2465" s="35"/>
      <c r="CW2465" s="35"/>
      <c r="CX2465" s="35"/>
      <c r="CY2465" s="35"/>
      <c r="CZ2465" s="35"/>
      <c r="DA2465" s="35"/>
      <c r="DB2465" s="35"/>
      <c r="DC2465" s="35"/>
      <c r="DD2465" s="35"/>
      <c r="DE2465" s="35"/>
      <c r="DF2465" s="35"/>
      <c r="DG2465" s="35"/>
      <c r="DH2465" s="35"/>
      <c r="DI2465" s="35"/>
      <c r="DJ2465" s="35"/>
      <c r="DK2465" s="35"/>
      <c r="DL2465" s="35"/>
      <c r="DM2465" s="35"/>
      <c r="DN2465" s="35"/>
      <c r="DO2465" s="35"/>
      <c r="DP2465" s="35"/>
      <c r="DQ2465" s="35"/>
      <c r="DR2465" s="35"/>
      <c r="DS2465" s="35"/>
      <c r="DT2465" s="35"/>
      <c r="DU2465" s="35"/>
      <c r="DV2465" s="35"/>
      <c r="DW2465" s="35"/>
      <c r="DX2465" s="35"/>
      <c r="DY2465" s="35"/>
      <c r="DZ2465" s="35"/>
      <c r="EA2465" s="35"/>
      <c r="EB2465" s="35"/>
      <c r="EC2465" s="35"/>
      <c r="ED2465" s="35"/>
      <c r="EE2465" s="35"/>
      <c r="EF2465" s="35"/>
      <c r="EG2465" s="35"/>
      <c r="EH2465" s="35"/>
      <c r="EI2465" s="35"/>
      <c r="EJ2465" s="35"/>
      <c r="EK2465" s="35"/>
      <c r="EL2465" s="35"/>
      <c r="EM2465" s="35"/>
      <c r="EN2465" s="35"/>
      <c r="EO2465" s="35"/>
      <c r="EP2465" s="35"/>
      <c r="EQ2465" s="35"/>
      <c r="ER2465" s="35"/>
      <c r="ES2465" s="35"/>
      <c r="ET2465" s="35"/>
      <c r="EU2465" s="35"/>
      <c r="EV2465" s="35"/>
      <c r="EW2465" s="35"/>
      <c r="EX2465" s="35"/>
      <c r="EY2465" s="35"/>
      <c r="EZ2465" s="35"/>
      <c r="FA2465" s="35"/>
      <c r="FB2465" s="35"/>
      <c r="FC2465" s="35"/>
      <c r="FD2465" s="35"/>
      <c r="FE2465" s="35"/>
      <c r="FF2465" s="35"/>
      <c r="FG2465" s="35"/>
      <c r="FH2465" s="35"/>
      <c r="FI2465" s="35"/>
      <c r="FJ2465" s="35"/>
      <c r="FK2465" s="35"/>
      <c r="FL2465" s="35"/>
      <c r="FM2465" s="35"/>
      <c r="FN2465" s="35"/>
      <c r="FO2465" s="35"/>
      <c r="FP2465" s="35"/>
      <c r="FQ2465" s="35"/>
      <c r="FR2465" s="35"/>
      <c r="FS2465" s="35"/>
      <c r="FT2465" s="35"/>
      <c r="FU2465" s="35"/>
      <c r="FV2465" s="35"/>
      <c r="FW2465" s="35"/>
      <c r="FX2465" s="35"/>
      <c r="FY2465" s="35"/>
      <c r="FZ2465" s="35"/>
    </row>
    <row r="2466" spans="1:182" x14ac:dyDescent="0.15">
      <c r="A2466" s="38">
        <f t="shared" si="751"/>
        <v>45910</v>
      </c>
      <c r="B2466" s="39" t="str">
        <f t="shared" ca="1" si="752"/>
        <v>n.d</v>
      </c>
      <c r="C2466" s="40">
        <f t="shared" si="753"/>
        <v>3137.2723529499999</v>
      </c>
      <c r="D2466" s="41">
        <f ca="1">IF(A2466&lt;$B$1,VLOOKUP(A2466,[1]DI!$A$4:$B$15000,2,FALSE),0)</f>
        <v>0</v>
      </c>
      <c r="E2466" s="40">
        <f t="shared" ca="1" si="754"/>
        <v>0</v>
      </c>
      <c r="F2466" s="42">
        <f t="shared" si="750"/>
        <v>1</v>
      </c>
      <c r="G2466" s="43">
        <f t="shared" ca="1" si="755"/>
        <v>1</v>
      </c>
      <c r="H2466" s="40">
        <f ca="1">TRUNC(PRODUCT(G$10:G2465),15)</f>
        <v>1.7040824080947301</v>
      </c>
      <c r="I2466" s="40">
        <f t="shared" ca="1" si="756"/>
        <v>1.67386656201636</v>
      </c>
      <c r="J2466" s="40">
        <f t="shared" ca="1" si="757"/>
        <v>1.0180515299999999</v>
      </c>
      <c r="K2466" s="42">
        <f t="shared" si="749"/>
        <v>2.7E-2</v>
      </c>
      <c r="L2466" s="63">
        <f t="shared" si="758"/>
        <v>45736</v>
      </c>
      <c r="M2466" s="64">
        <f t="shared" si="759"/>
        <v>120</v>
      </c>
      <c r="N2466" s="44">
        <f t="shared" si="760"/>
        <v>120</v>
      </c>
      <c r="O2466" s="40">
        <f t="shared" si="761"/>
        <v>1.012767451</v>
      </c>
      <c r="P2466" s="65">
        <f t="shared" ca="1" si="762"/>
        <v>1.0310494530000001</v>
      </c>
      <c r="Q2466" s="40">
        <f t="shared" ca="1" si="763"/>
        <v>97.410590470000002</v>
      </c>
      <c r="R2466" s="44">
        <f>IF(VLOOKUP(A2466,$Z$12:$AI$125,8)=VLOOKUP(A2465,$Z$12:$AI$125,8),0,VLOOKUP(A2466,Z$12:$AI$125,8))</f>
        <v>0</v>
      </c>
      <c r="S2466" s="45">
        <f>IF(R2466&gt;0,VLOOKUP(R2466,Y$12:$AH$125,7),0)</f>
        <v>0</v>
      </c>
      <c r="T2466" s="40">
        <f t="shared" si="764"/>
        <v>0</v>
      </c>
      <c r="U2466" s="40">
        <f t="shared" ca="1" si="765"/>
        <v>97.410590470000002</v>
      </c>
      <c r="V2466" s="46" t="str">
        <f t="shared" si="766"/>
        <v>J=</v>
      </c>
      <c r="W2466" s="47">
        <f t="shared" si="767"/>
        <v>45922</v>
      </c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  <c r="AX2466" s="35"/>
      <c r="AY2466" s="35"/>
      <c r="AZ2466" s="35"/>
      <c r="BA2466" s="35"/>
      <c r="BB2466" s="35"/>
      <c r="BC2466" s="35"/>
      <c r="BD2466" s="35"/>
      <c r="BE2466" s="35"/>
      <c r="BF2466" s="35"/>
      <c r="BG2466" s="35"/>
      <c r="BH2466" s="35"/>
      <c r="BI2466" s="35"/>
      <c r="BJ2466" s="35"/>
      <c r="BK2466" s="35"/>
      <c r="BL2466" s="35"/>
      <c r="BM2466" s="35"/>
      <c r="BN2466" s="35"/>
      <c r="BO2466" s="35"/>
      <c r="BP2466" s="35"/>
      <c r="BQ2466" s="35"/>
      <c r="BR2466" s="35"/>
      <c r="BS2466" s="35"/>
      <c r="BT2466" s="35"/>
      <c r="BU2466" s="35"/>
      <c r="BV2466" s="35"/>
      <c r="BW2466" s="35"/>
      <c r="BX2466" s="35"/>
      <c r="BY2466" s="35"/>
      <c r="BZ2466" s="35"/>
      <c r="CA2466" s="35"/>
      <c r="CB2466" s="35"/>
      <c r="CC2466" s="35"/>
      <c r="CD2466" s="35"/>
      <c r="CE2466" s="35"/>
      <c r="CF2466" s="35"/>
      <c r="CG2466" s="35"/>
      <c r="CH2466" s="35"/>
      <c r="CI2466" s="35"/>
      <c r="CJ2466" s="35"/>
      <c r="CK2466" s="35"/>
      <c r="CL2466" s="35"/>
      <c r="CM2466" s="35"/>
      <c r="CN2466" s="35"/>
      <c r="CO2466" s="35"/>
      <c r="CP2466" s="35"/>
      <c r="CQ2466" s="35"/>
      <c r="CR2466" s="35"/>
      <c r="CS2466" s="35"/>
      <c r="CT2466" s="35"/>
      <c r="CU2466" s="35"/>
      <c r="CV2466" s="35"/>
      <c r="CW2466" s="35"/>
      <c r="CX2466" s="35"/>
      <c r="CY2466" s="35"/>
      <c r="CZ2466" s="35"/>
      <c r="DA2466" s="35"/>
      <c r="DB2466" s="35"/>
      <c r="DC2466" s="35"/>
      <c r="DD2466" s="35"/>
      <c r="DE2466" s="35"/>
      <c r="DF2466" s="35"/>
      <c r="DG2466" s="35"/>
      <c r="DH2466" s="35"/>
      <c r="DI2466" s="35"/>
      <c r="DJ2466" s="35"/>
      <c r="DK2466" s="35"/>
      <c r="DL2466" s="35"/>
      <c r="DM2466" s="35"/>
      <c r="DN2466" s="35"/>
      <c r="DO2466" s="35"/>
      <c r="DP2466" s="35"/>
      <c r="DQ2466" s="35"/>
      <c r="DR2466" s="35"/>
      <c r="DS2466" s="35"/>
      <c r="DT2466" s="35"/>
      <c r="DU2466" s="35"/>
      <c r="DV2466" s="35"/>
      <c r="DW2466" s="35"/>
      <c r="DX2466" s="35"/>
      <c r="DY2466" s="35"/>
      <c r="DZ2466" s="35"/>
      <c r="EA2466" s="35"/>
      <c r="EB2466" s="35"/>
      <c r="EC2466" s="35"/>
      <c r="ED2466" s="35"/>
      <c r="EE2466" s="35"/>
      <c r="EF2466" s="35"/>
      <c r="EG2466" s="35"/>
      <c r="EH2466" s="35"/>
      <c r="EI2466" s="35"/>
      <c r="EJ2466" s="35"/>
      <c r="EK2466" s="35"/>
      <c r="EL2466" s="35"/>
      <c r="EM2466" s="35"/>
      <c r="EN2466" s="35"/>
      <c r="EO2466" s="35"/>
      <c r="EP2466" s="35"/>
      <c r="EQ2466" s="35"/>
      <c r="ER2466" s="35"/>
      <c r="ES2466" s="35"/>
      <c r="ET2466" s="35"/>
      <c r="EU2466" s="35"/>
      <c r="EV2466" s="35"/>
      <c r="EW2466" s="35"/>
      <c r="EX2466" s="35"/>
      <c r="EY2466" s="35"/>
      <c r="EZ2466" s="35"/>
      <c r="FA2466" s="35"/>
      <c r="FB2466" s="35"/>
      <c r="FC2466" s="35"/>
      <c r="FD2466" s="35"/>
      <c r="FE2466" s="35"/>
      <c r="FF2466" s="35"/>
      <c r="FG2466" s="35"/>
      <c r="FH2466" s="35"/>
      <c r="FI2466" s="35"/>
      <c r="FJ2466" s="35"/>
      <c r="FK2466" s="35"/>
      <c r="FL2466" s="35"/>
      <c r="FM2466" s="35"/>
      <c r="FN2466" s="35"/>
      <c r="FO2466" s="35"/>
      <c r="FP2466" s="35"/>
      <c r="FQ2466" s="35"/>
      <c r="FR2466" s="35"/>
      <c r="FS2466" s="35"/>
      <c r="FT2466" s="35"/>
      <c r="FU2466" s="35"/>
      <c r="FV2466" s="35"/>
      <c r="FW2466" s="35"/>
      <c r="FX2466" s="35"/>
      <c r="FY2466" s="35"/>
      <c r="FZ2466" s="35"/>
    </row>
    <row r="2467" spans="1:182" x14ac:dyDescent="0.15">
      <c r="A2467" s="38">
        <f t="shared" si="751"/>
        <v>45911</v>
      </c>
      <c r="B2467" s="39" t="str">
        <f t="shared" ca="1" si="752"/>
        <v>n.d</v>
      </c>
      <c r="C2467" s="40">
        <f t="shared" si="753"/>
        <v>3137.2723529499999</v>
      </c>
      <c r="D2467" s="41">
        <f ca="1">IF(A2467&lt;$B$1,VLOOKUP(A2467,[1]DI!$A$4:$B$15000,2,FALSE),0)</f>
        <v>0</v>
      </c>
      <c r="E2467" s="40">
        <f t="shared" ca="1" si="754"/>
        <v>0</v>
      </c>
      <c r="F2467" s="42">
        <f t="shared" si="750"/>
        <v>1</v>
      </c>
      <c r="G2467" s="43">
        <f t="shared" ca="1" si="755"/>
        <v>1</v>
      </c>
      <c r="H2467" s="40">
        <f ca="1">TRUNC(PRODUCT(G$10:G2466),15)</f>
        <v>1.7040824080947301</v>
      </c>
      <c r="I2467" s="40">
        <f t="shared" ca="1" si="756"/>
        <v>1.67386656201636</v>
      </c>
      <c r="J2467" s="40">
        <f t="shared" ca="1" si="757"/>
        <v>1.0180515299999999</v>
      </c>
      <c r="K2467" s="42">
        <f t="shared" si="749"/>
        <v>2.7E-2</v>
      </c>
      <c r="L2467" s="63">
        <f t="shared" si="758"/>
        <v>45736</v>
      </c>
      <c r="M2467" s="64">
        <f t="shared" si="759"/>
        <v>121</v>
      </c>
      <c r="N2467" s="44">
        <f t="shared" si="760"/>
        <v>121</v>
      </c>
      <c r="O2467" s="40">
        <f t="shared" si="761"/>
        <v>1.012874528</v>
      </c>
      <c r="P2467" s="65">
        <f t="shared" ca="1" si="762"/>
        <v>1.0311584629999999</v>
      </c>
      <c r="Q2467" s="40">
        <f t="shared" ca="1" si="763"/>
        <v>97.752584529999993</v>
      </c>
      <c r="R2467" s="44">
        <f>IF(VLOOKUP(A2467,$Z$12:$AI$125,8)=VLOOKUP(A2466,$Z$12:$AI$125,8),0,VLOOKUP(A2467,Z$12:$AI$125,8))</f>
        <v>0</v>
      </c>
      <c r="S2467" s="45">
        <f>IF(R2467&gt;0,VLOOKUP(R2467,Y$12:$AH$125,7),0)</f>
        <v>0</v>
      </c>
      <c r="T2467" s="40">
        <f t="shared" si="764"/>
        <v>0</v>
      </c>
      <c r="U2467" s="40">
        <f t="shared" ca="1" si="765"/>
        <v>97.752584529999993</v>
      </c>
      <c r="V2467" s="46" t="str">
        <f t="shared" si="766"/>
        <v>J=</v>
      </c>
      <c r="W2467" s="47">
        <f t="shared" si="767"/>
        <v>45922</v>
      </c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  <c r="AX2467" s="35"/>
      <c r="AY2467" s="35"/>
      <c r="AZ2467" s="35"/>
      <c r="BA2467" s="35"/>
      <c r="BB2467" s="35"/>
      <c r="BC2467" s="35"/>
      <c r="BD2467" s="35"/>
      <c r="BE2467" s="35"/>
      <c r="BF2467" s="35"/>
      <c r="BG2467" s="35"/>
      <c r="BH2467" s="35"/>
      <c r="BI2467" s="35"/>
      <c r="BJ2467" s="35"/>
      <c r="BK2467" s="35"/>
      <c r="BL2467" s="35"/>
      <c r="BM2467" s="35"/>
      <c r="BN2467" s="35"/>
      <c r="BO2467" s="35"/>
      <c r="BP2467" s="35"/>
      <c r="BQ2467" s="35"/>
      <c r="BR2467" s="35"/>
      <c r="BS2467" s="35"/>
      <c r="BT2467" s="35"/>
      <c r="BU2467" s="35"/>
      <c r="BV2467" s="35"/>
      <c r="BW2467" s="35"/>
      <c r="BX2467" s="35"/>
      <c r="BY2467" s="35"/>
      <c r="BZ2467" s="35"/>
      <c r="CA2467" s="35"/>
      <c r="CB2467" s="35"/>
      <c r="CC2467" s="35"/>
      <c r="CD2467" s="35"/>
      <c r="CE2467" s="35"/>
      <c r="CF2467" s="35"/>
      <c r="CG2467" s="35"/>
      <c r="CH2467" s="35"/>
      <c r="CI2467" s="35"/>
      <c r="CJ2467" s="35"/>
      <c r="CK2467" s="35"/>
      <c r="CL2467" s="35"/>
      <c r="CM2467" s="35"/>
      <c r="CN2467" s="35"/>
      <c r="CO2467" s="35"/>
      <c r="CP2467" s="35"/>
      <c r="CQ2467" s="35"/>
      <c r="CR2467" s="35"/>
      <c r="CS2467" s="35"/>
      <c r="CT2467" s="35"/>
      <c r="CU2467" s="35"/>
      <c r="CV2467" s="35"/>
      <c r="CW2467" s="35"/>
      <c r="CX2467" s="35"/>
      <c r="CY2467" s="35"/>
      <c r="CZ2467" s="35"/>
      <c r="DA2467" s="35"/>
      <c r="DB2467" s="35"/>
      <c r="DC2467" s="35"/>
      <c r="DD2467" s="35"/>
      <c r="DE2467" s="35"/>
      <c r="DF2467" s="35"/>
      <c r="DG2467" s="35"/>
      <c r="DH2467" s="35"/>
      <c r="DI2467" s="35"/>
      <c r="DJ2467" s="35"/>
      <c r="DK2467" s="35"/>
      <c r="DL2467" s="35"/>
      <c r="DM2467" s="35"/>
      <c r="DN2467" s="35"/>
      <c r="DO2467" s="35"/>
      <c r="DP2467" s="35"/>
      <c r="DQ2467" s="35"/>
      <c r="DR2467" s="35"/>
      <c r="DS2467" s="35"/>
      <c r="DT2467" s="35"/>
      <c r="DU2467" s="35"/>
      <c r="DV2467" s="35"/>
      <c r="DW2467" s="35"/>
      <c r="DX2467" s="35"/>
      <c r="DY2467" s="35"/>
      <c r="DZ2467" s="35"/>
      <c r="EA2467" s="35"/>
      <c r="EB2467" s="35"/>
      <c r="EC2467" s="35"/>
      <c r="ED2467" s="35"/>
      <c r="EE2467" s="35"/>
      <c r="EF2467" s="35"/>
      <c r="EG2467" s="35"/>
      <c r="EH2467" s="35"/>
      <c r="EI2467" s="35"/>
      <c r="EJ2467" s="35"/>
      <c r="EK2467" s="35"/>
      <c r="EL2467" s="35"/>
      <c r="EM2467" s="35"/>
      <c r="EN2467" s="35"/>
      <c r="EO2467" s="35"/>
      <c r="EP2467" s="35"/>
      <c r="EQ2467" s="35"/>
      <c r="ER2467" s="35"/>
      <c r="ES2467" s="35"/>
      <c r="ET2467" s="35"/>
      <c r="EU2467" s="35"/>
      <c r="EV2467" s="35"/>
      <c r="EW2467" s="35"/>
      <c r="EX2467" s="35"/>
      <c r="EY2467" s="35"/>
      <c r="EZ2467" s="35"/>
      <c r="FA2467" s="35"/>
      <c r="FB2467" s="35"/>
      <c r="FC2467" s="35"/>
      <c r="FD2467" s="35"/>
      <c r="FE2467" s="35"/>
      <c r="FF2467" s="35"/>
      <c r="FG2467" s="35"/>
      <c r="FH2467" s="35"/>
      <c r="FI2467" s="35"/>
      <c r="FJ2467" s="35"/>
      <c r="FK2467" s="35"/>
      <c r="FL2467" s="35"/>
      <c r="FM2467" s="35"/>
      <c r="FN2467" s="35"/>
      <c r="FO2467" s="35"/>
      <c r="FP2467" s="35"/>
      <c r="FQ2467" s="35"/>
      <c r="FR2467" s="35"/>
      <c r="FS2467" s="35"/>
      <c r="FT2467" s="35"/>
      <c r="FU2467" s="35"/>
      <c r="FV2467" s="35"/>
      <c r="FW2467" s="35"/>
      <c r="FX2467" s="35"/>
      <c r="FY2467" s="35"/>
      <c r="FZ2467" s="35"/>
    </row>
    <row r="2468" spans="1:182" x14ac:dyDescent="0.15">
      <c r="A2468" s="38">
        <f t="shared" si="751"/>
        <v>45912</v>
      </c>
      <c r="B2468" s="39" t="str">
        <f t="shared" ca="1" si="752"/>
        <v>n.d</v>
      </c>
      <c r="C2468" s="40">
        <f t="shared" si="753"/>
        <v>3137.2723529499999</v>
      </c>
      <c r="D2468" s="41">
        <f ca="1">IF(A2468&lt;$B$1,VLOOKUP(A2468,[1]DI!$A$4:$B$15000,2,FALSE),0)</f>
        <v>0</v>
      </c>
      <c r="E2468" s="40">
        <f t="shared" ca="1" si="754"/>
        <v>0</v>
      </c>
      <c r="F2468" s="42">
        <f t="shared" si="750"/>
        <v>1</v>
      </c>
      <c r="G2468" s="43">
        <f t="shared" ca="1" si="755"/>
        <v>1</v>
      </c>
      <c r="H2468" s="40">
        <f ca="1">TRUNC(PRODUCT(G$10:G2467),15)</f>
        <v>1.7040824080947301</v>
      </c>
      <c r="I2468" s="40">
        <f t="shared" ca="1" si="756"/>
        <v>1.67386656201636</v>
      </c>
      <c r="J2468" s="40">
        <f t="shared" ca="1" si="757"/>
        <v>1.0180515299999999</v>
      </c>
      <c r="K2468" s="42">
        <f t="shared" si="749"/>
        <v>2.7E-2</v>
      </c>
      <c r="L2468" s="63">
        <f t="shared" si="758"/>
        <v>45736</v>
      </c>
      <c r="M2468" s="64">
        <f t="shared" si="759"/>
        <v>122</v>
      </c>
      <c r="N2468" s="44">
        <f t="shared" si="760"/>
        <v>122</v>
      </c>
      <c r="O2468" s="40">
        <f t="shared" si="761"/>
        <v>1.0129816169999999</v>
      </c>
      <c r="P2468" s="65">
        <f t="shared" ca="1" si="762"/>
        <v>1.0312674850000001</v>
      </c>
      <c r="Q2468" s="40">
        <f t="shared" ca="1" si="763"/>
        <v>98.09461623</v>
      </c>
      <c r="R2468" s="44">
        <f>IF(VLOOKUP(A2468,$Z$12:$AI$125,8)=VLOOKUP(A2467,$Z$12:$AI$125,8),0,VLOOKUP(A2468,Z$12:$AI$125,8))</f>
        <v>0</v>
      </c>
      <c r="S2468" s="45">
        <f>IF(R2468&gt;0,VLOOKUP(R2468,Y$12:$AH$125,7),0)</f>
        <v>0</v>
      </c>
      <c r="T2468" s="40">
        <f t="shared" si="764"/>
        <v>0</v>
      </c>
      <c r="U2468" s="40">
        <f t="shared" ca="1" si="765"/>
        <v>98.09461623</v>
      </c>
      <c r="V2468" s="46" t="str">
        <f t="shared" si="766"/>
        <v>J=</v>
      </c>
      <c r="W2468" s="47">
        <f t="shared" si="767"/>
        <v>45922</v>
      </c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  <c r="AX2468" s="35"/>
      <c r="AY2468" s="35"/>
      <c r="AZ2468" s="35"/>
      <c r="BA2468" s="35"/>
      <c r="BB2468" s="35"/>
      <c r="BC2468" s="35"/>
      <c r="BD2468" s="35"/>
      <c r="BE2468" s="35"/>
      <c r="BF2468" s="35"/>
      <c r="BG2468" s="35"/>
      <c r="BH2468" s="35"/>
      <c r="BI2468" s="35"/>
      <c r="BJ2468" s="35"/>
      <c r="BK2468" s="35"/>
      <c r="BL2468" s="35"/>
      <c r="BM2468" s="35"/>
      <c r="BN2468" s="35"/>
      <c r="BO2468" s="35"/>
      <c r="BP2468" s="35"/>
      <c r="BQ2468" s="35"/>
      <c r="BR2468" s="35"/>
      <c r="BS2468" s="35"/>
      <c r="BT2468" s="35"/>
      <c r="BU2468" s="35"/>
      <c r="BV2468" s="35"/>
      <c r="BW2468" s="35"/>
      <c r="BX2468" s="35"/>
      <c r="BY2468" s="35"/>
      <c r="BZ2468" s="35"/>
      <c r="CA2468" s="35"/>
      <c r="CB2468" s="35"/>
      <c r="CC2468" s="35"/>
      <c r="CD2468" s="35"/>
      <c r="CE2468" s="35"/>
      <c r="CF2468" s="35"/>
      <c r="CG2468" s="35"/>
      <c r="CH2468" s="35"/>
      <c r="CI2468" s="35"/>
      <c r="CJ2468" s="35"/>
      <c r="CK2468" s="35"/>
      <c r="CL2468" s="35"/>
      <c r="CM2468" s="35"/>
      <c r="CN2468" s="35"/>
      <c r="CO2468" s="35"/>
      <c r="CP2468" s="35"/>
      <c r="CQ2468" s="35"/>
      <c r="CR2468" s="35"/>
      <c r="CS2468" s="35"/>
      <c r="CT2468" s="35"/>
      <c r="CU2468" s="35"/>
      <c r="CV2468" s="35"/>
      <c r="CW2468" s="35"/>
      <c r="CX2468" s="35"/>
      <c r="CY2468" s="35"/>
      <c r="CZ2468" s="35"/>
      <c r="DA2468" s="35"/>
      <c r="DB2468" s="35"/>
      <c r="DC2468" s="35"/>
      <c r="DD2468" s="35"/>
      <c r="DE2468" s="35"/>
      <c r="DF2468" s="35"/>
      <c r="DG2468" s="35"/>
      <c r="DH2468" s="35"/>
      <c r="DI2468" s="35"/>
      <c r="DJ2468" s="35"/>
      <c r="DK2468" s="35"/>
      <c r="DL2468" s="35"/>
      <c r="DM2468" s="35"/>
      <c r="DN2468" s="35"/>
      <c r="DO2468" s="35"/>
      <c r="DP2468" s="35"/>
      <c r="DQ2468" s="35"/>
      <c r="DR2468" s="35"/>
      <c r="DS2468" s="35"/>
      <c r="DT2468" s="35"/>
      <c r="DU2468" s="35"/>
      <c r="DV2468" s="35"/>
      <c r="DW2468" s="35"/>
      <c r="DX2468" s="35"/>
      <c r="DY2468" s="35"/>
      <c r="DZ2468" s="35"/>
      <c r="EA2468" s="35"/>
      <c r="EB2468" s="35"/>
      <c r="EC2468" s="35"/>
      <c r="ED2468" s="35"/>
      <c r="EE2468" s="35"/>
      <c r="EF2468" s="35"/>
      <c r="EG2468" s="35"/>
      <c r="EH2468" s="35"/>
      <c r="EI2468" s="35"/>
      <c r="EJ2468" s="35"/>
      <c r="EK2468" s="35"/>
      <c r="EL2468" s="35"/>
      <c r="EM2468" s="35"/>
      <c r="EN2468" s="35"/>
      <c r="EO2468" s="35"/>
      <c r="EP2468" s="35"/>
      <c r="EQ2468" s="35"/>
      <c r="ER2468" s="35"/>
      <c r="ES2468" s="35"/>
      <c r="ET2468" s="35"/>
      <c r="EU2468" s="35"/>
      <c r="EV2468" s="35"/>
      <c r="EW2468" s="35"/>
      <c r="EX2468" s="35"/>
      <c r="EY2468" s="35"/>
      <c r="EZ2468" s="35"/>
      <c r="FA2468" s="35"/>
      <c r="FB2468" s="35"/>
      <c r="FC2468" s="35"/>
      <c r="FD2468" s="35"/>
      <c r="FE2468" s="35"/>
      <c r="FF2468" s="35"/>
      <c r="FG2468" s="35"/>
      <c r="FH2468" s="35"/>
      <c r="FI2468" s="35"/>
      <c r="FJ2468" s="35"/>
      <c r="FK2468" s="35"/>
      <c r="FL2468" s="35"/>
      <c r="FM2468" s="35"/>
      <c r="FN2468" s="35"/>
      <c r="FO2468" s="35"/>
      <c r="FP2468" s="35"/>
      <c r="FQ2468" s="35"/>
      <c r="FR2468" s="35"/>
      <c r="FS2468" s="35"/>
      <c r="FT2468" s="35"/>
      <c r="FU2468" s="35"/>
      <c r="FV2468" s="35"/>
      <c r="FW2468" s="35"/>
      <c r="FX2468" s="35"/>
      <c r="FY2468" s="35"/>
      <c r="FZ2468" s="35"/>
    </row>
    <row r="2469" spans="1:182" x14ac:dyDescent="0.15">
      <c r="A2469" s="38">
        <f t="shared" si="751"/>
        <v>45913</v>
      </c>
      <c r="B2469" s="39" t="str">
        <f t="shared" ca="1" si="752"/>
        <v>n.d</v>
      </c>
      <c r="C2469" s="40">
        <f t="shared" si="753"/>
        <v>3137.2723529499999</v>
      </c>
      <c r="D2469" s="41">
        <f ca="1">IF(A2469&lt;$B$1,VLOOKUP(A2469,[1]DI!$A$4:$B$15000,2,FALSE),0)</f>
        <v>0</v>
      </c>
      <c r="E2469" s="40">
        <f t="shared" ca="1" si="754"/>
        <v>0</v>
      </c>
      <c r="F2469" s="42">
        <f t="shared" si="750"/>
        <v>1</v>
      </c>
      <c r="G2469" s="43">
        <f t="shared" ca="1" si="755"/>
        <v>1</v>
      </c>
      <c r="H2469" s="40">
        <f ca="1">TRUNC(PRODUCT(G$10:G2468),15)</f>
        <v>1.7040824080947301</v>
      </c>
      <c r="I2469" s="40">
        <f t="shared" ca="1" si="756"/>
        <v>1.67386656201636</v>
      </c>
      <c r="J2469" s="40">
        <f t="shared" ca="1" si="757"/>
        <v>1.0180515299999999</v>
      </c>
      <c r="K2469" s="42">
        <f t="shared" si="749"/>
        <v>2.7E-2</v>
      </c>
      <c r="L2469" s="63">
        <f t="shared" si="758"/>
        <v>45736</v>
      </c>
      <c r="M2469" s="64">
        <f t="shared" si="759"/>
        <v>122</v>
      </c>
      <c r="N2469" s="44">
        <f t="shared" si="760"/>
        <v>123</v>
      </c>
      <c r="O2469" s="40">
        <f t="shared" si="761"/>
        <v>1.013088717</v>
      </c>
      <c r="P2469" s="65">
        <f t="shared" ca="1" si="762"/>
        <v>1.0313765180000001</v>
      </c>
      <c r="Q2469" s="40">
        <f t="shared" ca="1" si="763"/>
        <v>98.436682450000006</v>
      </c>
      <c r="R2469" s="44">
        <f>IF(VLOOKUP(A2469,$Z$12:$AI$125,8)=VLOOKUP(A2468,$Z$12:$AI$125,8),0,VLOOKUP(A2469,Z$12:$AI$125,8))</f>
        <v>0</v>
      </c>
      <c r="S2469" s="45">
        <f>IF(R2469&gt;0,VLOOKUP(R2469,Y$12:$AH$125,7),0)</f>
        <v>0</v>
      </c>
      <c r="T2469" s="40">
        <f t="shared" si="764"/>
        <v>0</v>
      </c>
      <c r="U2469" s="40">
        <f t="shared" ca="1" si="765"/>
        <v>98.436682450000006</v>
      </c>
      <c r="V2469" s="46" t="str">
        <f t="shared" si="766"/>
        <v>J=</v>
      </c>
      <c r="W2469" s="47">
        <f t="shared" si="767"/>
        <v>45922</v>
      </c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  <c r="AX2469" s="35"/>
      <c r="AY2469" s="35"/>
      <c r="AZ2469" s="35"/>
      <c r="BA2469" s="35"/>
      <c r="BB2469" s="35"/>
      <c r="BC2469" s="35"/>
      <c r="BD2469" s="35"/>
      <c r="BE2469" s="35"/>
      <c r="BF2469" s="35"/>
      <c r="BG2469" s="35"/>
      <c r="BH2469" s="35"/>
      <c r="BI2469" s="35"/>
      <c r="BJ2469" s="35"/>
      <c r="BK2469" s="35"/>
      <c r="BL2469" s="35"/>
      <c r="BM2469" s="35"/>
      <c r="BN2469" s="35"/>
      <c r="BO2469" s="35"/>
      <c r="BP2469" s="35"/>
      <c r="BQ2469" s="35"/>
      <c r="BR2469" s="35"/>
      <c r="BS2469" s="35"/>
      <c r="BT2469" s="35"/>
      <c r="BU2469" s="35"/>
      <c r="BV2469" s="35"/>
      <c r="BW2469" s="35"/>
      <c r="BX2469" s="35"/>
      <c r="BY2469" s="35"/>
      <c r="BZ2469" s="35"/>
      <c r="CA2469" s="35"/>
      <c r="CB2469" s="35"/>
      <c r="CC2469" s="35"/>
      <c r="CD2469" s="35"/>
      <c r="CE2469" s="35"/>
      <c r="CF2469" s="35"/>
      <c r="CG2469" s="35"/>
      <c r="CH2469" s="35"/>
      <c r="CI2469" s="35"/>
      <c r="CJ2469" s="35"/>
      <c r="CK2469" s="35"/>
      <c r="CL2469" s="35"/>
      <c r="CM2469" s="35"/>
      <c r="CN2469" s="35"/>
      <c r="CO2469" s="35"/>
      <c r="CP2469" s="35"/>
      <c r="CQ2469" s="35"/>
      <c r="CR2469" s="35"/>
      <c r="CS2469" s="35"/>
      <c r="CT2469" s="35"/>
      <c r="CU2469" s="35"/>
      <c r="CV2469" s="35"/>
      <c r="CW2469" s="35"/>
      <c r="CX2469" s="35"/>
      <c r="CY2469" s="35"/>
      <c r="CZ2469" s="35"/>
      <c r="DA2469" s="35"/>
      <c r="DB2469" s="35"/>
      <c r="DC2469" s="35"/>
      <c r="DD2469" s="35"/>
      <c r="DE2469" s="35"/>
      <c r="DF2469" s="35"/>
      <c r="DG2469" s="35"/>
      <c r="DH2469" s="35"/>
      <c r="DI2469" s="35"/>
      <c r="DJ2469" s="35"/>
      <c r="DK2469" s="35"/>
      <c r="DL2469" s="35"/>
      <c r="DM2469" s="35"/>
      <c r="DN2469" s="35"/>
      <c r="DO2469" s="35"/>
      <c r="DP2469" s="35"/>
      <c r="DQ2469" s="35"/>
      <c r="DR2469" s="35"/>
      <c r="DS2469" s="35"/>
      <c r="DT2469" s="35"/>
      <c r="DU2469" s="35"/>
      <c r="DV2469" s="35"/>
      <c r="DW2469" s="35"/>
      <c r="DX2469" s="35"/>
      <c r="DY2469" s="35"/>
      <c r="DZ2469" s="35"/>
      <c r="EA2469" s="35"/>
      <c r="EB2469" s="35"/>
      <c r="EC2469" s="35"/>
      <c r="ED2469" s="35"/>
      <c r="EE2469" s="35"/>
      <c r="EF2469" s="35"/>
      <c r="EG2469" s="35"/>
      <c r="EH2469" s="35"/>
      <c r="EI2469" s="35"/>
      <c r="EJ2469" s="35"/>
      <c r="EK2469" s="35"/>
      <c r="EL2469" s="35"/>
      <c r="EM2469" s="35"/>
      <c r="EN2469" s="35"/>
      <c r="EO2469" s="35"/>
      <c r="EP2469" s="35"/>
      <c r="EQ2469" s="35"/>
      <c r="ER2469" s="35"/>
      <c r="ES2469" s="35"/>
      <c r="ET2469" s="35"/>
      <c r="EU2469" s="35"/>
      <c r="EV2469" s="35"/>
      <c r="EW2469" s="35"/>
      <c r="EX2469" s="35"/>
      <c r="EY2469" s="35"/>
      <c r="EZ2469" s="35"/>
      <c r="FA2469" s="35"/>
      <c r="FB2469" s="35"/>
      <c r="FC2469" s="35"/>
      <c r="FD2469" s="35"/>
      <c r="FE2469" s="35"/>
      <c r="FF2469" s="35"/>
      <c r="FG2469" s="35"/>
      <c r="FH2469" s="35"/>
      <c r="FI2469" s="35"/>
      <c r="FJ2469" s="35"/>
      <c r="FK2469" s="35"/>
      <c r="FL2469" s="35"/>
      <c r="FM2469" s="35"/>
      <c r="FN2469" s="35"/>
      <c r="FO2469" s="35"/>
      <c r="FP2469" s="35"/>
      <c r="FQ2469" s="35"/>
      <c r="FR2469" s="35"/>
      <c r="FS2469" s="35"/>
      <c r="FT2469" s="35"/>
      <c r="FU2469" s="35"/>
      <c r="FV2469" s="35"/>
      <c r="FW2469" s="35"/>
      <c r="FX2469" s="35"/>
      <c r="FY2469" s="35"/>
      <c r="FZ2469" s="35"/>
    </row>
    <row r="2470" spans="1:182" x14ac:dyDescent="0.15">
      <c r="A2470" s="38">
        <f t="shared" si="751"/>
        <v>45914</v>
      </c>
      <c r="B2470" s="39" t="str">
        <f t="shared" ca="1" si="752"/>
        <v>n.d</v>
      </c>
      <c r="C2470" s="40">
        <f t="shared" si="753"/>
        <v>3137.2723529499999</v>
      </c>
      <c r="D2470" s="41">
        <f ca="1">IF(A2470&lt;$B$1,VLOOKUP(A2470,[1]DI!$A$4:$B$15000,2,FALSE),0)</f>
        <v>0</v>
      </c>
      <c r="E2470" s="40">
        <f t="shared" ca="1" si="754"/>
        <v>0</v>
      </c>
      <c r="F2470" s="42">
        <f t="shared" si="750"/>
        <v>1</v>
      </c>
      <c r="G2470" s="43">
        <f t="shared" ca="1" si="755"/>
        <v>1</v>
      </c>
      <c r="H2470" s="40">
        <f ca="1">TRUNC(PRODUCT(G$10:G2469),15)</f>
        <v>1.7040824080947301</v>
      </c>
      <c r="I2470" s="40">
        <f t="shared" ca="1" si="756"/>
        <v>1.67386656201636</v>
      </c>
      <c r="J2470" s="40">
        <f t="shared" ca="1" si="757"/>
        <v>1.0180515299999999</v>
      </c>
      <c r="K2470" s="42">
        <f t="shared" si="749"/>
        <v>2.7E-2</v>
      </c>
      <c r="L2470" s="63">
        <f t="shared" si="758"/>
        <v>45736</v>
      </c>
      <c r="M2470" s="64">
        <f t="shared" si="759"/>
        <v>122</v>
      </c>
      <c r="N2470" s="44">
        <f t="shared" si="760"/>
        <v>123</v>
      </c>
      <c r="O2470" s="40">
        <f t="shared" si="761"/>
        <v>1.013088717</v>
      </c>
      <c r="P2470" s="65">
        <f t="shared" ca="1" si="762"/>
        <v>1.0313765180000001</v>
      </c>
      <c r="Q2470" s="40">
        <f t="shared" ca="1" si="763"/>
        <v>98.436682450000006</v>
      </c>
      <c r="R2470" s="44">
        <f>IF(VLOOKUP(A2470,$Z$12:$AI$125,8)=VLOOKUP(A2469,$Z$12:$AI$125,8),0,VLOOKUP(A2470,Z$12:$AI$125,8))</f>
        <v>0</v>
      </c>
      <c r="S2470" s="45">
        <f>IF(R2470&gt;0,VLOOKUP(R2470,Y$12:$AH$125,7),0)</f>
        <v>0</v>
      </c>
      <c r="T2470" s="40">
        <f t="shared" si="764"/>
        <v>0</v>
      </c>
      <c r="U2470" s="40">
        <f t="shared" ca="1" si="765"/>
        <v>98.436682450000006</v>
      </c>
      <c r="V2470" s="46" t="str">
        <f t="shared" si="766"/>
        <v>J=</v>
      </c>
      <c r="W2470" s="47">
        <f t="shared" si="767"/>
        <v>45922</v>
      </c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  <c r="AX2470" s="35"/>
      <c r="AY2470" s="35"/>
      <c r="AZ2470" s="35"/>
      <c r="BA2470" s="35"/>
      <c r="BB2470" s="35"/>
      <c r="BC2470" s="35"/>
      <c r="BD2470" s="35"/>
      <c r="BE2470" s="35"/>
      <c r="BF2470" s="35"/>
      <c r="BG2470" s="35"/>
      <c r="BH2470" s="35"/>
      <c r="BI2470" s="35"/>
      <c r="BJ2470" s="35"/>
      <c r="BK2470" s="35"/>
      <c r="BL2470" s="35"/>
      <c r="BM2470" s="35"/>
      <c r="BN2470" s="35"/>
      <c r="BO2470" s="35"/>
      <c r="BP2470" s="35"/>
      <c r="BQ2470" s="35"/>
      <c r="BR2470" s="35"/>
      <c r="BS2470" s="35"/>
      <c r="BT2470" s="35"/>
      <c r="BU2470" s="35"/>
      <c r="BV2470" s="35"/>
      <c r="BW2470" s="35"/>
      <c r="BX2470" s="35"/>
      <c r="BY2470" s="35"/>
      <c r="BZ2470" s="35"/>
      <c r="CA2470" s="35"/>
      <c r="CB2470" s="35"/>
      <c r="CC2470" s="35"/>
      <c r="CD2470" s="35"/>
      <c r="CE2470" s="35"/>
      <c r="CF2470" s="35"/>
      <c r="CG2470" s="35"/>
      <c r="CH2470" s="35"/>
      <c r="CI2470" s="35"/>
      <c r="CJ2470" s="35"/>
      <c r="CK2470" s="35"/>
      <c r="CL2470" s="35"/>
      <c r="CM2470" s="35"/>
      <c r="CN2470" s="35"/>
      <c r="CO2470" s="35"/>
      <c r="CP2470" s="35"/>
      <c r="CQ2470" s="35"/>
      <c r="CR2470" s="35"/>
      <c r="CS2470" s="35"/>
      <c r="CT2470" s="35"/>
      <c r="CU2470" s="35"/>
      <c r="CV2470" s="35"/>
      <c r="CW2470" s="35"/>
      <c r="CX2470" s="35"/>
      <c r="CY2470" s="35"/>
      <c r="CZ2470" s="35"/>
      <c r="DA2470" s="35"/>
      <c r="DB2470" s="35"/>
      <c r="DC2470" s="35"/>
      <c r="DD2470" s="35"/>
      <c r="DE2470" s="35"/>
      <c r="DF2470" s="35"/>
      <c r="DG2470" s="35"/>
      <c r="DH2470" s="35"/>
      <c r="DI2470" s="35"/>
      <c r="DJ2470" s="35"/>
      <c r="DK2470" s="35"/>
      <c r="DL2470" s="35"/>
      <c r="DM2470" s="35"/>
      <c r="DN2470" s="35"/>
      <c r="DO2470" s="35"/>
      <c r="DP2470" s="35"/>
      <c r="DQ2470" s="35"/>
      <c r="DR2470" s="35"/>
      <c r="DS2470" s="35"/>
      <c r="DT2470" s="35"/>
      <c r="DU2470" s="35"/>
      <c r="DV2470" s="35"/>
      <c r="DW2470" s="35"/>
      <c r="DX2470" s="35"/>
      <c r="DY2470" s="35"/>
      <c r="DZ2470" s="35"/>
      <c r="EA2470" s="35"/>
      <c r="EB2470" s="35"/>
      <c r="EC2470" s="35"/>
      <c r="ED2470" s="35"/>
      <c r="EE2470" s="35"/>
      <c r="EF2470" s="35"/>
      <c r="EG2470" s="35"/>
      <c r="EH2470" s="35"/>
      <c r="EI2470" s="35"/>
      <c r="EJ2470" s="35"/>
      <c r="EK2470" s="35"/>
      <c r="EL2470" s="35"/>
      <c r="EM2470" s="35"/>
      <c r="EN2470" s="35"/>
      <c r="EO2470" s="35"/>
      <c r="EP2470" s="35"/>
      <c r="EQ2470" s="35"/>
      <c r="ER2470" s="35"/>
      <c r="ES2470" s="35"/>
      <c r="ET2470" s="35"/>
      <c r="EU2470" s="35"/>
      <c r="EV2470" s="35"/>
      <c r="EW2470" s="35"/>
      <c r="EX2470" s="35"/>
      <c r="EY2470" s="35"/>
      <c r="EZ2470" s="35"/>
      <c r="FA2470" s="35"/>
      <c r="FB2470" s="35"/>
      <c r="FC2470" s="35"/>
      <c r="FD2470" s="35"/>
      <c r="FE2470" s="35"/>
      <c r="FF2470" s="35"/>
      <c r="FG2470" s="35"/>
      <c r="FH2470" s="35"/>
      <c r="FI2470" s="35"/>
      <c r="FJ2470" s="35"/>
      <c r="FK2470" s="35"/>
      <c r="FL2470" s="35"/>
      <c r="FM2470" s="35"/>
      <c r="FN2470" s="35"/>
      <c r="FO2470" s="35"/>
      <c r="FP2470" s="35"/>
      <c r="FQ2470" s="35"/>
      <c r="FR2470" s="35"/>
      <c r="FS2470" s="35"/>
      <c r="FT2470" s="35"/>
      <c r="FU2470" s="35"/>
      <c r="FV2470" s="35"/>
      <c r="FW2470" s="35"/>
      <c r="FX2470" s="35"/>
      <c r="FY2470" s="35"/>
      <c r="FZ2470" s="35"/>
    </row>
    <row r="2471" spans="1:182" x14ac:dyDescent="0.15">
      <c r="A2471" s="38">
        <f t="shared" si="751"/>
        <v>45915</v>
      </c>
      <c r="B2471" s="39" t="str">
        <f t="shared" ca="1" si="752"/>
        <v>n.d</v>
      </c>
      <c r="C2471" s="40">
        <f t="shared" si="753"/>
        <v>3137.2723529499999</v>
      </c>
      <c r="D2471" s="41">
        <f ca="1">IF(A2471&lt;$B$1,VLOOKUP(A2471,[1]DI!$A$4:$B$15000,2,FALSE),0)</f>
        <v>0</v>
      </c>
      <c r="E2471" s="40">
        <f t="shared" ca="1" si="754"/>
        <v>0</v>
      </c>
      <c r="F2471" s="42">
        <f t="shared" si="750"/>
        <v>1</v>
      </c>
      <c r="G2471" s="43">
        <f t="shared" ca="1" si="755"/>
        <v>1</v>
      </c>
      <c r="H2471" s="40">
        <f ca="1">TRUNC(PRODUCT(G$10:G2470),15)</f>
        <v>1.7040824080947301</v>
      </c>
      <c r="I2471" s="40">
        <f t="shared" ca="1" si="756"/>
        <v>1.67386656201636</v>
      </c>
      <c r="J2471" s="40">
        <f t="shared" ca="1" si="757"/>
        <v>1.0180515299999999</v>
      </c>
      <c r="K2471" s="42">
        <f t="shared" si="749"/>
        <v>2.7E-2</v>
      </c>
      <c r="L2471" s="63">
        <f t="shared" si="758"/>
        <v>45736</v>
      </c>
      <c r="M2471" s="64">
        <f t="shared" si="759"/>
        <v>123</v>
      </c>
      <c r="N2471" s="44">
        <f t="shared" si="760"/>
        <v>123</v>
      </c>
      <c r="O2471" s="40">
        <f t="shared" si="761"/>
        <v>1.013088717</v>
      </c>
      <c r="P2471" s="65">
        <f t="shared" ca="1" si="762"/>
        <v>1.0313765180000001</v>
      </c>
      <c r="Q2471" s="40">
        <f t="shared" ca="1" si="763"/>
        <v>98.436682450000006</v>
      </c>
      <c r="R2471" s="44">
        <f>IF(VLOOKUP(A2471,$Z$12:$AI$125,8)=VLOOKUP(A2470,$Z$12:$AI$125,8),0,VLOOKUP(A2471,Z$12:$AI$125,8))</f>
        <v>0</v>
      </c>
      <c r="S2471" s="45">
        <f>IF(R2471&gt;0,VLOOKUP(R2471,Y$12:$AH$125,7),0)</f>
        <v>0</v>
      </c>
      <c r="T2471" s="40">
        <f t="shared" si="764"/>
        <v>0</v>
      </c>
      <c r="U2471" s="40">
        <f t="shared" ca="1" si="765"/>
        <v>98.436682450000006</v>
      </c>
      <c r="V2471" s="46" t="str">
        <f t="shared" si="766"/>
        <v>J=</v>
      </c>
      <c r="W2471" s="47">
        <f t="shared" si="767"/>
        <v>45922</v>
      </c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  <c r="AX2471" s="35"/>
      <c r="AY2471" s="35"/>
      <c r="AZ2471" s="35"/>
      <c r="BA2471" s="35"/>
      <c r="BB2471" s="35"/>
      <c r="BC2471" s="35"/>
      <c r="BD2471" s="35"/>
      <c r="BE2471" s="35"/>
      <c r="BF2471" s="35"/>
      <c r="BG2471" s="35"/>
      <c r="BH2471" s="35"/>
      <c r="BI2471" s="35"/>
      <c r="BJ2471" s="35"/>
      <c r="BK2471" s="35"/>
      <c r="BL2471" s="35"/>
      <c r="BM2471" s="35"/>
      <c r="BN2471" s="35"/>
      <c r="BO2471" s="35"/>
      <c r="BP2471" s="35"/>
      <c r="BQ2471" s="35"/>
      <c r="BR2471" s="35"/>
      <c r="BS2471" s="35"/>
      <c r="BT2471" s="35"/>
      <c r="BU2471" s="35"/>
      <c r="BV2471" s="35"/>
      <c r="BW2471" s="35"/>
      <c r="BX2471" s="35"/>
      <c r="BY2471" s="35"/>
      <c r="BZ2471" s="35"/>
      <c r="CA2471" s="35"/>
      <c r="CB2471" s="35"/>
      <c r="CC2471" s="35"/>
      <c r="CD2471" s="35"/>
      <c r="CE2471" s="35"/>
      <c r="CF2471" s="35"/>
      <c r="CG2471" s="35"/>
      <c r="CH2471" s="35"/>
      <c r="CI2471" s="35"/>
      <c r="CJ2471" s="35"/>
      <c r="CK2471" s="35"/>
      <c r="CL2471" s="35"/>
      <c r="CM2471" s="35"/>
      <c r="CN2471" s="35"/>
      <c r="CO2471" s="35"/>
      <c r="CP2471" s="35"/>
      <c r="CQ2471" s="35"/>
      <c r="CR2471" s="35"/>
      <c r="CS2471" s="35"/>
      <c r="CT2471" s="35"/>
      <c r="CU2471" s="35"/>
      <c r="CV2471" s="35"/>
      <c r="CW2471" s="35"/>
      <c r="CX2471" s="35"/>
      <c r="CY2471" s="35"/>
      <c r="CZ2471" s="35"/>
      <c r="DA2471" s="35"/>
      <c r="DB2471" s="35"/>
      <c r="DC2471" s="35"/>
      <c r="DD2471" s="35"/>
      <c r="DE2471" s="35"/>
      <c r="DF2471" s="35"/>
      <c r="DG2471" s="35"/>
      <c r="DH2471" s="35"/>
      <c r="DI2471" s="35"/>
      <c r="DJ2471" s="35"/>
      <c r="DK2471" s="35"/>
      <c r="DL2471" s="35"/>
      <c r="DM2471" s="35"/>
      <c r="DN2471" s="35"/>
      <c r="DO2471" s="35"/>
      <c r="DP2471" s="35"/>
      <c r="DQ2471" s="35"/>
      <c r="DR2471" s="35"/>
      <c r="DS2471" s="35"/>
      <c r="DT2471" s="35"/>
      <c r="DU2471" s="35"/>
      <c r="DV2471" s="35"/>
      <c r="DW2471" s="35"/>
      <c r="DX2471" s="35"/>
      <c r="DY2471" s="35"/>
      <c r="DZ2471" s="35"/>
      <c r="EA2471" s="35"/>
      <c r="EB2471" s="35"/>
      <c r="EC2471" s="35"/>
      <c r="ED2471" s="35"/>
      <c r="EE2471" s="35"/>
      <c r="EF2471" s="35"/>
      <c r="EG2471" s="35"/>
      <c r="EH2471" s="35"/>
      <c r="EI2471" s="35"/>
      <c r="EJ2471" s="35"/>
      <c r="EK2471" s="35"/>
      <c r="EL2471" s="35"/>
      <c r="EM2471" s="35"/>
      <c r="EN2471" s="35"/>
      <c r="EO2471" s="35"/>
      <c r="EP2471" s="35"/>
      <c r="EQ2471" s="35"/>
      <c r="ER2471" s="35"/>
      <c r="ES2471" s="35"/>
      <c r="ET2471" s="35"/>
      <c r="EU2471" s="35"/>
      <c r="EV2471" s="35"/>
      <c r="EW2471" s="35"/>
      <c r="EX2471" s="35"/>
      <c r="EY2471" s="35"/>
      <c r="EZ2471" s="35"/>
      <c r="FA2471" s="35"/>
      <c r="FB2471" s="35"/>
      <c r="FC2471" s="35"/>
      <c r="FD2471" s="35"/>
      <c r="FE2471" s="35"/>
      <c r="FF2471" s="35"/>
      <c r="FG2471" s="35"/>
      <c r="FH2471" s="35"/>
      <c r="FI2471" s="35"/>
      <c r="FJ2471" s="35"/>
      <c r="FK2471" s="35"/>
      <c r="FL2471" s="35"/>
      <c r="FM2471" s="35"/>
      <c r="FN2471" s="35"/>
      <c r="FO2471" s="35"/>
      <c r="FP2471" s="35"/>
      <c r="FQ2471" s="35"/>
      <c r="FR2471" s="35"/>
      <c r="FS2471" s="35"/>
      <c r="FT2471" s="35"/>
      <c r="FU2471" s="35"/>
      <c r="FV2471" s="35"/>
      <c r="FW2471" s="35"/>
      <c r="FX2471" s="35"/>
      <c r="FY2471" s="35"/>
      <c r="FZ2471" s="35"/>
    </row>
    <row r="2472" spans="1:182" x14ac:dyDescent="0.15">
      <c r="A2472" s="38">
        <f t="shared" si="751"/>
        <v>45916</v>
      </c>
      <c r="B2472" s="39" t="str">
        <f t="shared" ca="1" si="752"/>
        <v>n.d</v>
      </c>
      <c r="C2472" s="40">
        <f t="shared" si="753"/>
        <v>3137.2723529499999</v>
      </c>
      <c r="D2472" s="41">
        <f ca="1">IF(A2472&lt;$B$1,VLOOKUP(A2472,[1]DI!$A$4:$B$15000,2,FALSE),0)</f>
        <v>0</v>
      </c>
      <c r="E2472" s="40">
        <f t="shared" ca="1" si="754"/>
        <v>0</v>
      </c>
      <c r="F2472" s="42">
        <f t="shared" si="750"/>
        <v>1</v>
      </c>
      <c r="G2472" s="43">
        <f t="shared" ca="1" si="755"/>
        <v>1</v>
      </c>
      <c r="H2472" s="40">
        <f ca="1">TRUNC(PRODUCT(G$10:G2471),15)</f>
        <v>1.7040824080947301</v>
      </c>
      <c r="I2472" s="40">
        <f t="shared" ca="1" si="756"/>
        <v>1.67386656201636</v>
      </c>
      <c r="J2472" s="40">
        <f t="shared" ca="1" si="757"/>
        <v>1.0180515299999999</v>
      </c>
      <c r="K2472" s="42">
        <f t="shared" si="749"/>
        <v>2.7E-2</v>
      </c>
      <c r="L2472" s="63">
        <f t="shared" si="758"/>
        <v>45736</v>
      </c>
      <c r="M2472" s="64">
        <f t="shared" si="759"/>
        <v>124</v>
      </c>
      <c r="N2472" s="44">
        <f t="shared" si="760"/>
        <v>124</v>
      </c>
      <c r="O2472" s="40">
        <f t="shared" si="761"/>
        <v>1.013195828</v>
      </c>
      <c r="P2472" s="65">
        <f t="shared" ca="1" si="762"/>
        <v>1.0314855629999999</v>
      </c>
      <c r="Q2472" s="40">
        <f t="shared" ca="1" si="763"/>
        <v>98.778786310000001</v>
      </c>
      <c r="R2472" s="44">
        <f>IF(VLOOKUP(A2472,$Z$12:$AI$125,8)=VLOOKUP(A2471,$Z$12:$AI$125,8),0,VLOOKUP(A2472,Z$12:$AI$125,8))</f>
        <v>0</v>
      </c>
      <c r="S2472" s="45">
        <f>IF(R2472&gt;0,VLOOKUP(R2472,Y$12:$AH$125,7),0)</f>
        <v>0</v>
      </c>
      <c r="T2472" s="40">
        <f t="shared" si="764"/>
        <v>0</v>
      </c>
      <c r="U2472" s="40">
        <f t="shared" ca="1" si="765"/>
        <v>98.778786310000001</v>
      </c>
      <c r="V2472" s="46" t="str">
        <f t="shared" si="766"/>
        <v>J=</v>
      </c>
      <c r="W2472" s="47">
        <f t="shared" si="767"/>
        <v>45922</v>
      </c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  <c r="AX2472" s="35"/>
      <c r="AY2472" s="35"/>
      <c r="AZ2472" s="35"/>
      <c r="BA2472" s="35"/>
      <c r="BB2472" s="35"/>
      <c r="BC2472" s="35"/>
      <c r="BD2472" s="35"/>
      <c r="BE2472" s="35"/>
      <c r="BF2472" s="35"/>
      <c r="BG2472" s="35"/>
      <c r="BH2472" s="35"/>
      <c r="BI2472" s="35"/>
      <c r="BJ2472" s="35"/>
      <c r="BK2472" s="35"/>
      <c r="BL2472" s="35"/>
      <c r="BM2472" s="35"/>
      <c r="BN2472" s="35"/>
      <c r="BO2472" s="35"/>
      <c r="BP2472" s="35"/>
      <c r="BQ2472" s="35"/>
      <c r="BR2472" s="35"/>
      <c r="BS2472" s="35"/>
      <c r="BT2472" s="35"/>
      <c r="BU2472" s="35"/>
      <c r="BV2472" s="35"/>
      <c r="BW2472" s="35"/>
      <c r="BX2472" s="35"/>
      <c r="BY2472" s="35"/>
      <c r="BZ2472" s="35"/>
      <c r="CA2472" s="35"/>
      <c r="CB2472" s="35"/>
      <c r="CC2472" s="35"/>
      <c r="CD2472" s="35"/>
      <c r="CE2472" s="35"/>
      <c r="CF2472" s="35"/>
      <c r="CG2472" s="35"/>
      <c r="CH2472" s="35"/>
      <c r="CI2472" s="35"/>
      <c r="CJ2472" s="35"/>
      <c r="CK2472" s="35"/>
      <c r="CL2472" s="35"/>
      <c r="CM2472" s="35"/>
      <c r="CN2472" s="35"/>
      <c r="CO2472" s="35"/>
      <c r="CP2472" s="35"/>
      <c r="CQ2472" s="35"/>
      <c r="CR2472" s="35"/>
      <c r="CS2472" s="35"/>
      <c r="CT2472" s="35"/>
      <c r="CU2472" s="35"/>
      <c r="CV2472" s="35"/>
      <c r="CW2472" s="35"/>
      <c r="CX2472" s="35"/>
      <c r="CY2472" s="35"/>
      <c r="CZ2472" s="35"/>
      <c r="DA2472" s="35"/>
      <c r="DB2472" s="35"/>
      <c r="DC2472" s="35"/>
      <c r="DD2472" s="35"/>
      <c r="DE2472" s="35"/>
      <c r="DF2472" s="35"/>
      <c r="DG2472" s="35"/>
      <c r="DH2472" s="35"/>
      <c r="DI2472" s="35"/>
      <c r="DJ2472" s="35"/>
      <c r="DK2472" s="35"/>
      <c r="DL2472" s="35"/>
      <c r="DM2472" s="35"/>
      <c r="DN2472" s="35"/>
      <c r="DO2472" s="35"/>
      <c r="DP2472" s="35"/>
      <c r="DQ2472" s="35"/>
      <c r="DR2472" s="35"/>
      <c r="DS2472" s="35"/>
      <c r="DT2472" s="35"/>
      <c r="DU2472" s="35"/>
      <c r="DV2472" s="35"/>
      <c r="DW2472" s="35"/>
      <c r="DX2472" s="35"/>
      <c r="DY2472" s="35"/>
      <c r="DZ2472" s="35"/>
      <c r="EA2472" s="35"/>
      <c r="EB2472" s="35"/>
      <c r="EC2472" s="35"/>
      <c r="ED2472" s="35"/>
      <c r="EE2472" s="35"/>
      <c r="EF2472" s="35"/>
      <c r="EG2472" s="35"/>
      <c r="EH2472" s="35"/>
      <c r="EI2472" s="35"/>
      <c r="EJ2472" s="35"/>
      <c r="EK2472" s="35"/>
      <c r="EL2472" s="35"/>
      <c r="EM2472" s="35"/>
      <c r="EN2472" s="35"/>
      <c r="EO2472" s="35"/>
      <c r="EP2472" s="35"/>
      <c r="EQ2472" s="35"/>
      <c r="ER2472" s="35"/>
      <c r="ES2472" s="35"/>
      <c r="ET2472" s="35"/>
      <c r="EU2472" s="35"/>
      <c r="EV2472" s="35"/>
      <c r="EW2472" s="35"/>
      <c r="EX2472" s="35"/>
      <c r="EY2472" s="35"/>
      <c r="EZ2472" s="35"/>
      <c r="FA2472" s="35"/>
      <c r="FB2472" s="35"/>
      <c r="FC2472" s="35"/>
      <c r="FD2472" s="35"/>
      <c r="FE2472" s="35"/>
      <c r="FF2472" s="35"/>
      <c r="FG2472" s="35"/>
      <c r="FH2472" s="35"/>
      <c r="FI2472" s="35"/>
      <c r="FJ2472" s="35"/>
      <c r="FK2472" s="35"/>
      <c r="FL2472" s="35"/>
      <c r="FM2472" s="35"/>
      <c r="FN2472" s="35"/>
      <c r="FO2472" s="35"/>
      <c r="FP2472" s="35"/>
      <c r="FQ2472" s="35"/>
      <c r="FR2472" s="35"/>
      <c r="FS2472" s="35"/>
      <c r="FT2472" s="35"/>
      <c r="FU2472" s="35"/>
      <c r="FV2472" s="35"/>
      <c r="FW2472" s="35"/>
      <c r="FX2472" s="35"/>
      <c r="FY2472" s="35"/>
      <c r="FZ2472" s="35"/>
    </row>
    <row r="2473" spans="1:182" x14ac:dyDescent="0.15">
      <c r="A2473" s="38">
        <f t="shared" si="751"/>
        <v>45917</v>
      </c>
      <c r="B2473" s="39" t="str">
        <f t="shared" ca="1" si="752"/>
        <v>n.d</v>
      </c>
      <c r="C2473" s="40">
        <f t="shared" si="753"/>
        <v>3137.2723529499999</v>
      </c>
      <c r="D2473" s="41">
        <f ca="1">IF(A2473&lt;$B$1,VLOOKUP(A2473,[1]DI!$A$4:$B$15000,2,FALSE),0)</f>
        <v>0</v>
      </c>
      <c r="E2473" s="40">
        <f t="shared" ca="1" si="754"/>
        <v>0</v>
      </c>
      <c r="F2473" s="42">
        <f t="shared" si="750"/>
        <v>1</v>
      </c>
      <c r="G2473" s="43">
        <f t="shared" ca="1" si="755"/>
        <v>1</v>
      </c>
      <c r="H2473" s="40">
        <f ca="1">TRUNC(PRODUCT(G$10:G2472),15)</f>
        <v>1.7040824080947301</v>
      </c>
      <c r="I2473" s="40">
        <f t="shared" ca="1" si="756"/>
        <v>1.67386656201636</v>
      </c>
      <c r="J2473" s="40">
        <f t="shared" ca="1" si="757"/>
        <v>1.0180515299999999</v>
      </c>
      <c r="K2473" s="42">
        <f t="shared" si="749"/>
        <v>2.7E-2</v>
      </c>
      <c r="L2473" s="63">
        <f t="shared" si="758"/>
        <v>45736</v>
      </c>
      <c r="M2473" s="64">
        <f t="shared" si="759"/>
        <v>125</v>
      </c>
      <c r="N2473" s="44">
        <f t="shared" si="760"/>
        <v>125</v>
      </c>
      <c r="O2473" s="40">
        <f t="shared" si="761"/>
        <v>1.013302951</v>
      </c>
      <c r="P2473" s="65">
        <f t="shared" ca="1" si="762"/>
        <v>1.0315946199999999</v>
      </c>
      <c r="Q2473" s="40">
        <f t="shared" ca="1" si="763"/>
        <v>99.120927820000006</v>
      </c>
      <c r="R2473" s="44">
        <f>IF(VLOOKUP(A2473,$Z$12:$AI$125,8)=VLOOKUP(A2472,$Z$12:$AI$125,8),0,VLOOKUP(A2473,Z$12:$AI$125,8))</f>
        <v>0</v>
      </c>
      <c r="S2473" s="45">
        <f>IF(R2473&gt;0,VLOOKUP(R2473,Y$12:$AH$125,7),0)</f>
        <v>0</v>
      </c>
      <c r="T2473" s="40">
        <f t="shared" si="764"/>
        <v>0</v>
      </c>
      <c r="U2473" s="40">
        <f t="shared" ca="1" si="765"/>
        <v>99.120927820000006</v>
      </c>
      <c r="V2473" s="46" t="str">
        <f t="shared" si="766"/>
        <v>J=</v>
      </c>
      <c r="W2473" s="47">
        <f t="shared" si="767"/>
        <v>45922</v>
      </c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  <c r="AX2473" s="35"/>
      <c r="AY2473" s="35"/>
      <c r="AZ2473" s="35"/>
      <c r="BA2473" s="35"/>
      <c r="BB2473" s="35"/>
      <c r="BC2473" s="35"/>
      <c r="BD2473" s="35"/>
      <c r="BE2473" s="35"/>
      <c r="BF2473" s="35"/>
      <c r="BG2473" s="35"/>
      <c r="BH2473" s="35"/>
      <c r="BI2473" s="35"/>
      <c r="BJ2473" s="35"/>
      <c r="BK2473" s="35"/>
      <c r="BL2473" s="35"/>
      <c r="BM2473" s="35"/>
      <c r="BN2473" s="35"/>
      <c r="BO2473" s="35"/>
      <c r="BP2473" s="35"/>
      <c r="BQ2473" s="35"/>
      <c r="BR2473" s="35"/>
      <c r="BS2473" s="35"/>
      <c r="BT2473" s="35"/>
      <c r="BU2473" s="35"/>
      <c r="BV2473" s="35"/>
      <c r="BW2473" s="35"/>
      <c r="BX2473" s="35"/>
      <c r="BY2473" s="35"/>
      <c r="BZ2473" s="35"/>
      <c r="CA2473" s="35"/>
      <c r="CB2473" s="35"/>
      <c r="CC2473" s="35"/>
      <c r="CD2473" s="35"/>
      <c r="CE2473" s="35"/>
      <c r="CF2473" s="35"/>
      <c r="CG2473" s="35"/>
      <c r="CH2473" s="35"/>
      <c r="CI2473" s="35"/>
      <c r="CJ2473" s="35"/>
      <c r="CK2473" s="35"/>
      <c r="CL2473" s="35"/>
      <c r="CM2473" s="35"/>
      <c r="CN2473" s="35"/>
      <c r="CO2473" s="35"/>
      <c r="CP2473" s="35"/>
      <c r="CQ2473" s="35"/>
      <c r="CR2473" s="35"/>
      <c r="CS2473" s="35"/>
      <c r="CT2473" s="35"/>
      <c r="CU2473" s="35"/>
      <c r="CV2473" s="35"/>
      <c r="CW2473" s="35"/>
      <c r="CX2473" s="35"/>
      <c r="CY2473" s="35"/>
      <c r="CZ2473" s="35"/>
      <c r="DA2473" s="35"/>
      <c r="DB2473" s="35"/>
      <c r="DC2473" s="35"/>
      <c r="DD2473" s="35"/>
      <c r="DE2473" s="35"/>
      <c r="DF2473" s="35"/>
      <c r="DG2473" s="35"/>
      <c r="DH2473" s="35"/>
      <c r="DI2473" s="35"/>
      <c r="DJ2473" s="35"/>
      <c r="DK2473" s="35"/>
      <c r="DL2473" s="35"/>
      <c r="DM2473" s="35"/>
      <c r="DN2473" s="35"/>
      <c r="DO2473" s="35"/>
      <c r="DP2473" s="35"/>
      <c r="DQ2473" s="35"/>
      <c r="DR2473" s="35"/>
      <c r="DS2473" s="35"/>
      <c r="DT2473" s="35"/>
      <c r="DU2473" s="35"/>
      <c r="DV2473" s="35"/>
      <c r="DW2473" s="35"/>
      <c r="DX2473" s="35"/>
      <c r="DY2473" s="35"/>
      <c r="DZ2473" s="35"/>
      <c r="EA2473" s="35"/>
      <c r="EB2473" s="35"/>
      <c r="EC2473" s="35"/>
      <c r="ED2473" s="35"/>
      <c r="EE2473" s="35"/>
      <c r="EF2473" s="35"/>
      <c r="EG2473" s="35"/>
      <c r="EH2473" s="35"/>
      <c r="EI2473" s="35"/>
      <c r="EJ2473" s="35"/>
      <c r="EK2473" s="35"/>
      <c r="EL2473" s="35"/>
      <c r="EM2473" s="35"/>
      <c r="EN2473" s="35"/>
      <c r="EO2473" s="35"/>
      <c r="EP2473" s="35"/>
      <c r="EQ2473" s="35"/>
      <c r="ER2473" s="35"/>
      <c r="ES2473" s="35"/>
      <c r="ET2473" s="35"/>
      <c r="EU2473" s="35"/>
      <c r="EV2473" s="35"/>
      <c r="EW2473" s="35"/>
      <c r="EX2473" s="35"/>
      <c r="EY2473" s="35"/>
      <c r="EZ2473" s="35"/>
      <c r="FA2473" s="35"/>
      <c r="FB2473" s="35"/>
      <c r="FC2473" s="35"/>
      <c r="FD2473" s="35"/>
      <c r="FE2473" s="35"/>
      <c r="FF2473" s="35"/>
      <c r="FG2473" s="35"/>
      <c r="FH2473" s="35"/>
      <c r="FI2473" s="35"/>
      <c r="FJ2473" s="35"/>
      <c r="FK2473" s="35"/>
      <c r="FL2473" s="35"/>
      <c r="FM2473" s="35"/>
      <c r="FN2473" s="35"/>
      <c r="FO2473" s="35"/>
      <c r="FP2473" s="35"/>
      <c r="FQ2473" s="35"/>
      <c r="FR2473" s="35"/>
      <c r="FS2473" s="35"/>
      <c r="FT2473" s="35"/>
      <c r="FU2473" s="35"/>
      <c r="FV2473" s="35"/>
      <c r="FW2473" s="35"/>
      <c r="FX2473" s="35"/>
      <c r="FY2473" s="35"/>
      <c r="FZ2473" s="35"/>
    </row>
    <row r="2474" spans="1:182" x14ac:dyDescent="0.15">
      <c r="A2474" s="38">
        <f t="shared" si="751"/>
        <v>45918</v>
      </c>
      <c r="B2474" s="39" t="str">
        <f t="shared" ca="1" si="752"/>
        <v>n.d</v>
      </c>
      <c r="C2474" s="40">
        <f t="shared" si="753"/>
        <v>3137.2723529499999</v>
      </c>
      <c r="D2474" s="41">
        <f ca="1">IF(A2474&lt;$B$1,VLOOKUP(A2474,[1]DI!$A$4:$B$15000,2,FALSE),0)</f>
        <v>0</v>
      </c>
      <c r="E2474" s="40">
        <f t="shared" ca="1" si="754"/>
        <v>0</v>
      </c>
      <c r="F2474" s="42">
        <f t="shared" si="750"/>
        <v>1</v>
      </c>
      <c r="G2474" s="43">
        <f t="shared" ca="1" si="755"/>
        <v>1</v>
      </c>
      <c r="H2474" s="40">
        <f ca="1">TRUNC(PRODUCT(G$10:G2473),15)</f>
        <v>1.7040824080947301</v>
      </c>
      <c r="I2474" s="40">
        <f t="shared" ca="1" si="756"/>
        <v>1.67386656201636</v>
      </c>
      <c r="J2474" s="40">
        <f t="shared" ca="1" si="757"/>
        <v>1.0180515299999999</v>
      </c>
      <c r="K2474" s="42">
        <f t="shared" si="749"/>
        <v>2.7E-2</v>
      </c>
      <c r="L2474" s="63">
        <f t="shared" si="758"/>
        <v>45736</v>
      </c>
      <c r="M2474" s="64">
        <f t="shared" si="759"/>
        <v>126</v>
      </c>
      <c r="N2474" s="44">
        <f t="shared" si="760"/>
        <v>126</v>
      </c>
      <c r="O2474" s="40">
        <f t="shared" si="761"/>
        <v>1.0134100850000001</v>
      </c>
      <c r="P2474" s="65">
        <f t="shared" ca="1" si="762"/>
        <v>1.0317036879999999</v>
      </c>
      <c r="Q2474" s="40">
        <f t="shared" ca="1" si="763"/>
        <v>99.463103840000002</v>
      </c>
      <c r="R2474" s="44">
        <f>IF(VLOOKUP(A2474,$Z$12:$AI$125,8)=VLOOKUP(A2473,$Z$12:$AI$125,8),0,VLOOKUP(A2474,Z$12:$AI$125,8))</f>
        <v>0</v>
      </c>
      <c r="S2474" s="45">
        <f>IF(R2474&gt;0,VLOOKUP(R2474,Y$12:$AH$125,7),0)</f>
        <v>0</v>
      </c>
      <c r="T2474" s="40">
        <f t="shared" si="764"/>
        <v>0</v>
      </c>
      <c r="U2474" s="40">
        <f t="shared" ca="1" si="765"/>
        <v>99.463103840000002</v>
      </c>
      <c r="V2474" s="46" t="str">
        <f t="shared" si="766"/>
        <v>J=</v>
      </c>
      <c r="W2474" s="47">
        <f t="shared" si="767"/>
        <v>45922</v>
      </c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  <c r="AX2474" s="35"/>
      <c r="AY2474" s="35"/>
      <c r="AZ2474" s="35"/>
      <c r="BA2474" s="35"/>
      <c r="BB2474" s="35"/>
      <c r="BC2474" s="35"/>
      <c r="BD2474" s="35"/>
      <c r="BE2474" s="35"/>
      <c r="BF2474" s="35"/>
      <c r="BG2474" s="35"/>
      <c r="BH2474" s="35"/>
      <c r="BI2474" s="35"/>
      <c r="BJ2474" s="35"/>
      <c r="BK2474" s="35"/>
      <c r="BL2474" s="35"/>
      <c r="BM2474" s="35"/>
      <c r="BN2474" s="35"/>
      <c r="BO2474" s="35"/>
      <c r="BP2474" s="35"/>
      <c r="BQ2474" s="35"/>
      <c r="BR2474" s="35"/>
      <c r="BS2474" s="35"/>
      <c r="BT2474" s="35"/>
      <c r="BU2474" s="35"/>
      <c r="BV2474" s="35"/>
      <c r="BW2474" s="35"/>
      <c r="BX2474" s="35"/>
      <c r="BY2474" s="35"/>
      <c r="BZ2474" s="35"/>
      <c r="CA2474" s="35"/>
      <c r="CB2474" s="35"/>
      <c r="CC2474" s="35"/>
      <c r="CD2474" s="35"/>
      <c r="CE2474" s="35"/>
      <c r="CF2474" s="35"/>
      <c r="CG2474" s="35"/>
      <c r="CH2474" s="35"/>
      <c r="CI2474" s="35"/>
      <c r="CJ2474" s="35"/>
      <c r="CK2474" s="35"/>
      <c r="CL2474" s="35"/>
      <c r="CM2474" s="35"/>
      <c r="CN2474" s="35"/>
      <c r="CO2474" s="35"/>
      <c r="CP2474" s="35"/>
      <c r="CQ2474" s="35"/>
      <c r="CR2474" s="35"/>
      <c r="CS2474" s="35"/>
      <c r="CT2474" s="35"/>
      <c r="CU2474" s="35"/>
      <c r="CV2474" s="35"/>
      <c r="CW2474" s="35"/>
      <c r="CX2474" s="35"/>
      <c r="CY2474" s="35"/>
      <c r="CZ2474" s="35"/>
      <c r="DA2474" s="35"/>
      <c r="DB2474" s="35"/>
      <c r="DC2474" s="35"/>
      <c r="DD2474" s="35"/>
      <c r="DE2474" s="35"/>
      <c r="DF2474" s="35"/>
      <c r="DG2474" s="35"/>
      <c r="DH2474" s="35"/>
      <c r="DI2474" s="35"/>
      <c r="DJ2474" s="35"/>
      <c r="DK2474" s="35"/>
      <c r="DL2474" s="35"/>
      <c r="DM2474" s="35"/>
      <c r="DN2474" s="35"/>
      <c r="DO2474" s="35"/>
      <c r="DP2474" s="35"/>
      <c r="DQ2474" s="35"/>
      <c r="DR2474" s="35"/>
      <c r="DS2474" s="35"/>
      <c r="DT2474" s="35"/>
      <c r="DU2474" s="35"/>
      <c r="DV2474" s="35"/>
      <c r="DW2474" s="35"/>
      <c r="DX2474" s="35"/>
      <c r="DY2474" s="35"/>
      <c r="DZ2474" s="35"/>
      <c r="EA2474" s="35"/>
      <c r="EB2474" s="35"/>
      <c r="EC2474" s="35"/>
      <c r="ED2474" s="35"/>
      <c r="EE2474" s="35"/>
      <c r="EF2474" s="35"/>
      <c r="EG2474" s="35"/>
      <c r="EH2474" s="35"/>
      <c r="EI2474" s="35"/>
      <c r="EJ2474" s="35"/>
      <c r="EK2474" s="35"/>
      <c r="EL2474" s="35"/>
      <c r="EM2474" s="35"/>
      <c r="EN2474" s="35"/>
      <c r="EO2474" s="35"/>
      <c r="EP2474" s="35"/>
      <c r="EQ2474" s="35"/>
      <c r="ER2474" s="35"/>
      <c r="ES2474" s="35"/>
      <c r="ET2474" s="35"/>
      <c r="EU2474" s="35"/>
      <c r="EV2474" s="35"/>
      <c r="EW2474" s="35"/>
      <c r="EX2474" s="35"/>
      <c r="EY2474" s="35"/>
      <c r="EZ2474" s="35"/>
      <c r="FA2474" s="35"/>
      <c r="FB2474" s="35"/>
      <c r="FC2474" s="35"/>
      <c r="FD2474" s="35"/>
      <c r="FE2474" s="35"/>
      <c r="FF2474" s="35"/>
      <c r="FG2474" s="35"/>
      <c r="FH2474" s="35"/>
      <c r="FI2474" s="35"/>
      <c r="FJ2474" s="35"/>
      <c r="FK2474" s="35"/>
      <c r="FL2474" s="35"/>
      <c r="FM2474" s="35"/>
      <c r="FN2474" s="35"/>
      <c r="FO2474" s="35"/>
      <c r="FP2474" s="35"/>
      <c r="FQ2474" s="35"/>
      <c r="FR2474" s="35"/>
      <c r="FS2474" s="35"/>
      <c r="FT2474" s="35"/>
      <c r="FU2474" s="35"/>
      <c r="FV2474" s="35"/>
      <c r="FW2474" s="35"/>
      <c r="FX2474" s="35"/>
      <c r="FY2474" s="35"/>
      <c r="FZ2474" s="35"/>
    </row>
    <row r="2475" spans="1:182" x14ac:dyDescent="0.15">
      <c r="A2475" s="38">
        <f t="shared" si="751"/>
        <v>45919</v>
      </c>
      <c r="B2475" s="39" t="str">
        <f t="shared" ca="1" si="752"/>
        <v>n.d</v>
      </c>
      <c r="C2475" s="40">
        <f t="shared" si="753"/>
        <v>3137.2723529499999</v>
      </c>
      <c r="D2475" s="41">
        <f ca="1">IF(A2475&lt;$B$1,VLOOKUP(A2475,[1]DI!$A$4:$B$15000,2,FALSE),0)</f>
        <v>0</v>
      </c>
      <c r="E2475" s="40">
        <f t="shared" ca="1" si="754"/>
        <v>0</v>
      </c>
      <c r="F2475" s="42">
        <f t="shared" si="750"/>
        <v>1</v>
      </c>
      <c r="G2475" s="43">
        <f t="shared" ca="1" si="755"/>
        <v>1</v>
      </c>
      <c r="H2475" s="40">
        <f ca="1">TRUNC(PRODUCT(G$10:G2474),15)</f>
        <v>1.7040824080947301</v>
      </c>
      <c r="I2475" s="40">
        <f t="shared" ca="1" si="756"/>
        <v>1.67386656201636</v>
      </c>
      <c r="J2475" s="40">
        <f t="shared" ca="1" si="757"/>
        <v>1.0180515299999999</v>
      </c>
      <c r="K2475" s="42">
        <f t="shared" si="749"/>
        <v>2.7E-2</v>
      </c>
      <c r="L2475" s="63">
        <f t="shared" si="758"/>
        <v>45736</v>
      </c>
      <c r="M2475" s="64">
        <f t="shared" si="759"/>
        <v>127</v>
      </c>
      <c r="N2475" s="44">
        <f t="shared" si="760"/>
        <v>127</v>
      </c>
      <c r="O2475" s="40">
        <f t="shared" si="761"/>
        <v>1.0135172299999999</v>
      </c>
      <c r="P2475" s="65">
        <f t="shared" ca="1" si="762"/>
        <v>1.0318127669999999</v>
      </c>
      <c r="Q2475" s="40">
        <f t="shared" ca="1" si="763"/>
        <v>99.805314370000005</v>
      </c>
      <c r="R2475" s="44">
        <f>IF(VLOOKUP(A2475,$Z$12:$AI$125,8)=VLOOKUP(A2474,$Z$12:$AI$125,8),0,VLOOKUP(A2475,Z$12:$AI$125,8))</f>
        <v>0</v>
      </c>
      <c r="S2475" s="45">
        <f>IF(R2475&gt;0,VLOOKUP(R2475,Y$12:$AH$125,7),0)</f>
        <v>0</v>
      </c>
      <c r="T2475" s="40">
        <f t="shared" si="764"/>
        <v>0</v>
      </c>
      <c r="U2475" s="40">
        <f t="shared" ca="1" si="765"/>
        <v>99.805314370000005</v>
      </c>
      <c r="V2475" s="46" t="str">
        <f t="shared" si="766"/>
        <v>J=</v>
      </c>
      <c r="W2475" s="47">
        <f t="shared" si="767"/>
        <v>45922</v>
      </c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  <c r="AX2475" s="35"/>
      <c r="AY2475" s="35"/>
      <c r="AZ2475" s="35"/>
      <c r="BA2475" s="35"/>
      <c r="BB2475" s="35"/>
      <c r="BC2475" s="35"/>
      <c r="BD2475" s="35"/>
      <c r="BE2475" s="35"/>
      <c r="BF2475" s="35"/>
      <c r="BG2475" s="35"/>
      <c r="BH2475" s="35"/>
      <c r="BI2475" s="35"/>
      <c r="BJ2475" s="35"/>
      <c r="BK2475" s="35"/>
      <c r="BL2475" s="35"/>
      <c r="BM2475" s="35"/>
      <c r="BN2475" s="35"/>
      <c r="BO2475" s="35"/>
      <c r="BP2475" s="35"/>
      <c r="BQ2475" s="35"/>
      <c r="BR2475" s="35"/>
      <c r="BS2475" s="35"/>
      <c r="BT2475" s="35"/>
      <c r="BU2475" s="35"/>
      <c r="BV2475" s="35"/>
      <c r="BW2475" s="35"/>
      <c r="BX2475" s="35"/>
      <c r="BY2475" s="35"/>
      <c r="BZ2475" s="35"/>
      <c r="CA2475" s="35"/>
      <c r="CB2475" s="35"/>
      <c r="CC2475" s="35"/>
      <c r="CD2475" s="35"/>
      <c r="CE2475" s="35"/>
      <c r="CF2475" s="35"/>
      <c r="CG2475" s="35"/>
      <c r="CH2475" s="35"/>
      <c r="CI2475" s="35"/>
      <c r="CJ2475" s="35"/>
      <c r="CK2475" s="35"/>
      <c r="CL2475" s="35"/>
      <c r="CM2475" s="35"/>
      <c r="CN2475" s="35"/>
      <c r="CO2475" s="35"/>
      <c r="CP2475" s="35"/>
      <c r="CQ2475" s="35"/>
      <c r="CR2475" s="35"/>
      <c r="CS2475" s="35"/>
      <c r="CT2475" s="35"/>
      <c r="CU2475" s="35"/>
      <c r="CV2475" s="35"/>
      <c r="CW2475" s="35"/>
      <c r="CX2475" s="35"/>
      <c r="CY2475" s="35"/>
      <c r="CZ2475" s="35"/>
      <c r="DA2475" s="35"/>
      <c r="DB2475" s="35"/>
      <c r="DC2475" s="35"/>
      <c r="DD2475" s="35"/>
      <c r="DE2475" s="35"/>
      <c r="DF2475" s="35"/>
      <c r="DG2475" s="35"/>
      <c r="DH2475" s="35"/>
      <c r="DI2475" s="35"/>
      <c r="DJ2475" s="35"/>
      <c r="DK2475" s="35"/>
      <c r="DL2475" s="35"/>
      <c r="DM2475" s="35"/>
      <c r="DN2475" s="35"/>
      <c r="DO2475" s="35"/>
      <c r="DP2475" s="35"/>
      <c r="DQ2475" s="35"/>
      <c r="DR2475" s="35"/>
      <c r="DS2475" s="35"/>
      <c r="DT2475" s="35"/>
      <c r="DU2475" s="35"/>
      <c r="DV2475" s="35"/>
      <c r="DW2475" s="35"/>
      <c r="DX2475" s="35"/>
      <c r="DY2475" s="35"/>
      <c r="DZ2475" s="35"/>
      <c r="EA2475" s="35"/>
      <c r="EB2475" s="35"/>
      <c r="EC2475" s="35"/>
      <c r="ED2475" s="35"/>
      <c r="EE2475" s="35"/>
      <c r="EF2475" s="35"/>
      <c r="EG2475" s="35"/>
      <c r="EH2475" s="35"/>
      <c r="EI2475" s="35"/>
      <c r="EJ2475" s="35"/>
      <c r="EK2475" s="35"/>
      <c r="EL2475" s="35"/>
      <c r="EM2475" s="35"/>
      <c r="EN2475" s="35"/>
      <c r="EO2475" s="35"/>
      <c r="EP2475" s="35"/>
      <c r="EQ2475" s="35"/>
      <c r="ER2475" s="35"/>
      <c r="ES2475" s="35"/>
      <c r="ET2475" s="35"/>
      <c r="EU2475" s="35"/>
      <c r="EV2475" s="35"/>
      <c r="EW2475" s="35"/>
      <c r="EX2475" s="35"/>
      <c r="EY2475" s="35"/>
      <c r="EZ2475" s="35"/>
      <c r="FA2475" s="35"/>
      <c r="FB2475" s="35"/>
      <c r="FC2475" s="35"/>
      <c r="FD2475" s="35"/>
      <c r="FE2475" s="35"/>
      <c r="FF2475" s="35"/>
      <c r="FG2475" s="35"/>
      <c r="FH2475" s="35"/>
      <c r="FI2475" s="35"/>
      <c r="FJ2475" s="35"/>
      <c r="FK2475" s="35"/>
      <c r="FL2475" s="35"/>
      <c r="FM2475" s="35"/>
      <c r="FN2475" s="35"/>
      <c r="FO2475" s="35"/>
      <c r="FP2475" s="35"/>
      <c r="FQ2475" s="35"/>
      <c r="FR2475" s="35"/>
      <c r="FS2475" s="35"/>
      <c r="FT2475" s="35"/>
      <c r="FU2475" s="35"/>
      <c r="FV2475" s="35"/>
      <c r="FW2475" s="35"/>
      <c r="FX2475" s="35"/>
      <c r="FY2475" s="35"/>
      <c r="FZ2475" s="35"/>
    </row>
    <row r="2476" spans="1:182" x14ac:dyDescent="0.15">
      <c r="A2476" s="38">
        <f t="shared" si="751"/>
        <v>45920</v>
      </c>
      <c r="B2476" s="39" t="str">
        <f t="shared" ca="1" si="752"/>
        <v>n.d</v>
      </c>
      <c r="C2476" s="40">
        <f t="shared" si="753"/>
        <v>3137.2723529499999</v>
      </c>
      <c r="D2476" s="41">
        <f ca="1">IF(A2476&lt;$B$1,VLOOKUP(A2476,[1]DI!$A$4:$B$15000,2,FALSE),0)</f>
        <v>0</v>
      </c>
      <c r="E2476" s="40">
        <f t="shared" ca="1" si="754"/>
        <v>0</v>
      </c>
      <c r="F2476" s="42">
        <f t="shared" si="750"/>
        <v>1</v>
      </c>
      <c r="G2476" s="43">
        <f t="shared" ca="1" si="755"/>
        <v>1</v>
      </c>
      <c r="H2476" s="40">
        <f ca="1">TRUNC(PRODUCT(G$10:G2475),15)</f>
        <v>1.7040824080947301</v>
      </c>
      <c r="I2476" s="40">
        <f t="shared" ca="1" si="756"/>
        <v>1.67386656201636</v>
      </c>
      <c r="J2476" s="40">
        <f t="shared" ca="1" si="757"/>
        <v>1.0180515299999999</v>
      </c>
      <c r="K2476" s="42">
        <f t="shared" si="749"/>
        <v>2.7E-2</v>
      </c>
      <c r="L2476" s="63">
        <f t="shared" si="758"/>
        <v>45736</v>
      </c>
      <c r="M2476" s="64">
        <f t="shared" si="759"/>
        <v>127</v>
      </c>
      <c r="N2476" s="44">
        <f t="shared" si="760"/>
        <v>128</v>
      </c>
      <c r="O2476" s="40">
        <f t="shared" si="761"/>
        <v>1.0136243869999999</v>
      </c>
      <c r="P2476" s="65">
        <f t="shared" ca="1" si="762"/>
        <v>1.031921858</v>
      </c>
      <c r="Q2476" s="40">
        <f t="shared" ca="1" si="763"/>
        <v>100.14756255</v>
      </c>
      <c r="R2476" s="44">
        <f>IF(VLOOKUP(A2476,$Z$12:$AI$125,8)=VLOOKUP(A2475,$Z$12:$AI$125,8),0,VLOOKUP(A2476,Z$12:$AI$125,8))</f>
        <v>0</v>
      </c>
      <c r="S2476" s="45">
        <f>IF(R2476&gt;0,VLOOKUP(R2476,Y$12:$AH$125,7),0)</f>
        <v>0</v>
      </c>
      <c r="T2476" s="40">
        <f t="shared" si="764"/>
        <v>0</v>
      </c>
      <c r="U2476" s="40">
        <f t="shared" ca="1" si="765"/>
        <v>100.14756255</v>
      </c>
      <c r="V2476" s="46" t="str">
        <f t="shared" si="766"/>
        <v>J=</v>
      </c>
      <c r="W2476" s="47">
        <f t="shared" si="767"/>
        <v>45922</v>
      </c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  <c r="AX2476" s="35"/>
      <c r="AY2476" s="35"/>
      <c r="AZ2476" s="35"/>
      <c r="BA2476" s="35"/>
      <c r="BB2476" s="35"/>
      <c r="BC2476" s="35"/>
      <c r="BD2476" s="35"/>
      <c r="BE2476" s="35"/>
      <c r="BF2476" s="35"/>
      <c r="BG2476" s="35"/>
      <c r="BH2476" s="35"/>
      <c r="BI2476" s="35"/>
      <c r="BJ2476" s="35"/>
      <c r="BK2476" s="35"/>
      <c r="BL2476" s="35"/>
      <c r="BM2476" s="35"/>
      <c r="BN2476" s="35"/>
      <c r="BO2476" s="35"/>
      <c r="BP2476" s="35"/>
      <c r="BQ2476" s="35"/>
      <c r="BR2476" s="35"/>
      <c r="BS2476" s="35"/>
      <c r="BT2476" s="35"/>
      <c r="BU2476" s="35"/>
      <c r="BV2476" s="35"/>
      <c r="BW2476" s="35"/>
      <c r="BX2476" s="35"/>
      <c r="BY2476" s="35"/>
      <c r="BZ2476" s="35"/>
      <c r="CA2476" s="35"/>
      <c r="CB2476" s="35"/>
      <c r="CC2476" s="35"/>
      <c r="CD2476" s="35"/>
      <c r="CE2476" s="35"/>
      <c r="CF2476" s="35"/>
      <c r="CG2476" s="35"/>
      <c r="CH2476" s="35"/>
      <c r="CI2476" s="35"/>
      <c r="CJ2476" s="35"/>
      <c r="CK2476" s="35"/>
      <c r="CL2476" s="35"/>
      <c r="CM2476" s="35"/>
      <c r="CN2476" s="35"/>
      <c r="CO2476" s="35"/>
      <c r="CP2476" s="35"/>
      <c r="CQ2476" s="35"/>
      <c r="CR2476" s="35"/>
      <c r="CS2476" s="35"/>
      <c r="CT2476" s="35"/>
      <c r="CU2476" s="35"/>
      <c r="CV2476" s="35"/>
      <c r="CW2476" s="35"/>
      <c r="CX2476" s="35"/>
      <c r="CY2476" s="35"/>
      <c r="CZ2476" s="35"/>
      <c r="DA2476" s="35"/>
      <c r="DB2476" s="35"/>
      <c r="DC2476" s="35"/>
      <c r="DD2476" s="35"/>
      <c r="DE2476" s="35"/>
      <c r="DF2476" s="35"/>
      <c r="DG2476" s="35"/>
      <c r="DH2476" s="35"/>
      <c r="DI2476" s="35"/>
      <c r="DJ2476" s="35"/>
      <c r="DK2476" s="35"/>
      <c r="DL2476" s="35"/>
      <c r="DM2476" s="35"/>
      <c r="DN2476" s="35"/>
      <c r="DO2476" s="35"/>
      <c r="DP2476" s="35"/>
      <c r="DQ2476" s="35"/>
      <c r="DR2476" s="35"/>
      <c r="DS2476" s="35"/>
      <c r="DT2476" s="35"/>
      <c r="DU2476" s="35"/>
      <c r="DV2476" s="35"/>
      <c r="DW2476" s="35"/>
      <c r="DX2476" s="35"/>
      <c r="DY2476" s="35"/>
      <c r="DZ2476" s="35"/>
      <c r="EA2476" s="35"/>
      <c r="EB2476" s="35"/>
      <c r="EC2476" s="35"/>
      <c r="ED2476" s="35"/>
      <c r="EE2476" s="35"/>
      <c r="EF2476" s="35"/>
      <c r="EG2476" s="35"/>
      <c r="EH2476" s="35"/>
      <c r="EI2476" s="35"/>
      <c r="EJ2476" s="35"/>
      <c r="EK2476" s="35"/>
      <c r="EL2476" s="35"/>
      <c r="EM2476" s="35"/>
      <c r="EN2476" s="35"/>
      <c r="EO2476" s="35"/>
      <c r="EP2476" s="35"/>
      <c r="EQ2476" s="35"/>
      <c r="ER2476" s="35"/>
      <c r="ES2476" s="35"/>
      <c r="ET2476" s="35"/>
      <c r="EU2476" s="35"/>
      <c r="EV2476" s="35"/>
      <c r="EW2476" s="35"/>
      <c r="EX2476" s="35"/>
      <c r="EY2476" s="35"/>
      <c r="EZ2476" s="35"/>
      <c r="FA2476" s="35"/>
      <c r="FB2476" s="35"/>
      <c r="FC2476" s="35"/>
      <c r="FD2476" s="35"/>
      <c r="FE2476" s="35"/>
      <c r="FF2476" s="35"/>
      <c r="FG2476" s="35"/>
      <c r="FH2476" s="35"/>
      <c r="FI2476" s="35"/>
      <c r="FJ2476" s="35"/>
      <c r="FK2476" s="35"/>
      <c r="FL2476" s="35"/>
      <c r="FM2476" s="35"/>
      <c r="FN2476" s="35"/>
      <c r="FO2476" s="35"/>
      <c r="FP2476" s="35"/>
      <c r="FQ2476" s="35"/>
      <c r="FR2476" s="35"/>
      <c r="FS2476" s="35"/>
      <c r="FT2476" s="35"/>
      <c r="FU2476" s="35"/>
      <c r="FV2476" s="35"/>
      <c r="FW2476" s="35"/>
      <c r="FX2476" s="35"/>
      <c r="FY2476" s="35"/>
      <c r="FZ2476" s="35"/>
    </row>
    <row r="2477" spans="1:182" x14ac:dyDescent="0.15">
      <c r="A2477" s="38">
        <f t="shared" si="751"/>
        <v>45921</v>
      </c>
      <c r="B2477" s="39" t="str">
        <f t="shared" ca="1" si="752"/>
        <v>n.d</v>
      </c>
      <c r="C2477" s="40">
        <f t="shared" si="753"/>
        <v>3137.2723529499999</v>
      </c>
      <c r="D2477" s="41">
        <f ca="1">IF(A2477&lt;$B$1,VLOOKUP(A2477,[1]DI!$A$4:$B$15000,2,FALSE),0)</f>
        <v>0</v>
      </c>
      <c r="E2477" s="40">
        <f t="shared" ca="1" si="754"/>
        <v>0</v>
      </c>
      <c r="F2477" s="42">
        <f t="shared" si="750"/>
        <v>1</v>
      </c>
      <c r="G2477" s="43">
        <f t="shared" ca="1" si="755"/>
        <v>1</v>
      </c>
      <c r="H2477" s="40">
        <f ca="1">TRUNC(PRODUCT(G$10:G2476),15)</f>
        <v>1.7040824080947301</v>
      </c>
      <c r="I2477" s="40">
        <f t="shared" ca="1" si="756"/>
        <v>1.67386656201636</v>
      </c>
      <c r="J2477" s="40">
        <f t="shared" ca="1" si="757"/>
        <v>1.0180515299999999</v>
      </c>
      <c r="K2477" s="42">
        <f t="shared" ref="K2477:K2540" si="768">K2476</f>
        <v>2.7E-2</v>
      </c>
      <c r="L2477" s="63">
        <f t="shared" si="758"/>
        <v>45736</v>
      </c>
      <c r="M2477" s="64">
        <f t="shared" si="759"/>
        <v>127</v>
      </c>
      <c r="N2477" s="44">
        <f t="shared" si="760"/>
        <v>128</v>
      </c>
      <c r="O2477" s="40">
        <f t="shared" si="761"/>
        <v>1.0136243869999999</v>
      </c>
      <c r="P2477" s="65">
        <f t="shared" ca="1" si="762"/>
        <v>1.031921858</v>
      </c>
      <c r="Q2477" s="40">
        <f t="shared" ca="1" si="763"/>
        <v>100.14756255</v>
      </c>
      <c r="R2477" s="44">
        <f>IF(VLOOKUP(A2477,$Z$12:$AI$125,8)=VLOOKUP(A2476,$Z$12:$AI$125,8),0,VLOOKUP(A2477,Z$12:$AI$125,8))</f>
        <v>0</v>
      </c>
      <c r="S2477" s="45">
        <f>IF(R2477&gt;0,VLOOKUP(R2477,Y$12:$AH$125,7),0)</f>
        <v>0</v>
      </c>
      <c r="T2477" s="40">
        <f t="shared" si="764"/>
        <v>0</v>
      </c>
      <c r="U2477" s="40">
        <f t="shared" ca="1" si="765"/>
        <v>100.14756255</v>
      </c>
      <c r="V2477" s="46" t="str">
        <f t="shared" si="766"/>
        <v>J=</v>
      </c>
      <c r="W2477" s="47">
        <f t="shared" si="767"/>
        <v>45922</v>
      </c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  <c r="AX2477" s="35"/>
      <c r="AY2477" s="35"/>
      <c r="AZ2477" s="35"/>
      <c r="BA2477" s="35"/>
      <c r="BB2477" s="35"/>
      <c r="BC2477" s="35"/>
      <c r="BD2477" s="35"/>
      <c r="BE2477" s="35"/>
      <c r="BF2477" s="35"/>
      <c r="BG2477" s="35"/>
      <c r="BH2477" s="35"/>
      <c r="BI2477" s="35"/>
      <c r="BJ2477" s="35"/>
      <c r="BK2477" s="35"/>
      <c r="BL2477" s="35"/>
      <c r="BM2477" s="35"/>
      <c r="BN2477" s="35"/>
      <c r="BO2477" s="35"/>
      <c r="BP2477" s="35"/>
      <c r="BQ2477" s="35"/>
      <c r="BR2477" s="35"/>
      <c r="BS2477" s="35"/>
      <c r="BT2477" s="35"/>
      <c r="BU2477" s="35"/>
      <c r="BV2477" s="35"/>
      <c r="BW2477" s="35"/>
      <c r="BX2477" s="35"/>
      <c r="BY2477" s="35"/>
      <c r="BZ2477" s="35"/>
      <c r="CA2477" s="35"/>
      <c r="CB2477" s="35"/>
      <c r="CC2477" s="35"/>
      <c r="CD2477" s="35"/>
      <c r="CE2477" s="35"/>
      <c r="CF2477" s="35"/>
      <c r="CG2477" s="35"/>
      <c r="CH2477" s="35"/>
      <c r="CI2477" s="35"/>
      <c r="CJ2477" s="35"/>
      <c r="CK2477" s="35"/>
      <c r="CL2477" s="35"/>
      <c r="CM2477" s="35"/>
      <c r="CN2477" s="35"/>
      <c r="CO2477" s="35"/>
      <c r="CP2477" s="35"/>
      <c r="CQ2477" s="35"/>
      <c r="CR2477" s="35"/>
      <c r="CS2477" s="35"/>
      <c r="CT2477" s="35"/>
      <c r="CU2477" s="35"/>
      <c r="CV2477" s="35"/>
      <c r="CW2477" s="35"/>
      <c r="CX2477" s="35"/>
      <c r="CY2477" s="35"/>
      <c r="CZ2477" s="35"/>
      <c r="DA2477" s="35"/>
      <c r="DB2477" s="35"/>
      <c r="DC2477" s="35"/>
      <c r="DD2477" s="35"/>
      <c r="DE2477" s="35"/>
      <c r="DF2477" s="35"/>
      <c r="DG2477" s="35"/>
      <c r="DH2477" s="35"/>
      <c r="DI2477" s="35"/>
      <c r="DJ2477" s="35"/>
      <c r="DK2477" s="35"/>
      <c r="DL2477" s="35"/>
      <c r="DM2477" s="35"/>
      <c r="DN2477" s="35"/>
      <c r="DO2477" s="35"/>
      <c r="DP2477" s="35"/>
      <c r="DQ2477" s="35"/>
      <c r="DR2477" s="35"/>
      <c r="DS2477" s="35"/>
      <c r="DT2477" s="35"/>
      <c r="DU2477" s="35"/>
      <c r="DV2477" s="35"/>
      <c r="DW2477" s="35"/>
      <c r="DX2477" s="35"/>
      <c r="DY2477" s="35"/>
      <c r="DZ2477" s="35"/>
      <c r="EA2477" s="35"/>
      <c r="EB2477" s="35"/>
      <c r="EC2477" s="35"/>
      <c r="ED2477" s="35"/>
      <c r="EE2477" s="35"/>
      <c r="EF2477" s="35"/>
      <c r="EG2477" s="35"/>
      <c r="EH2477" s="35"/>
      <c r="EI2477" s="35"/>
      <c r="EJ2477" s="35"/>
      <c r="EK2477" s="35"/>
      <c r="EL2477" s="35"/>
      <c r="EM2477" s="35"/>
      <c r="EN2477" s="35"/>
      <c r="EO2477" s="35"/>
      <c r="EP2477" s="35"/>
      <c r="EQ2477" s="35"/>
      <c r="ER2477" s="35"/>
      <c r="ES2477" s="35"/>
      <c r="ET2477" s="35"/>
      <c r="EU2477" s="35"/>
      <c r="EV2477" s="35"/>
      <c r="EW2477" s="35"/>
      <c r="EX2477" s="35"/>
      <c r="EY2477" s="35"/>
      <c r="EZ2477" s="35"/>
      <c r="FA2477" s="35"/>
      <c r="FB2477" s="35"/>
      <c r="FC2477" s="35"/>
      <c r="FD2477" s="35"/>
      <c r="FE2477" s="35"/>
      <c r="FF2477" s="35"/>
      <c r="FG2477" s="35"/>
      <c r="FH2477" s="35"/>
      <c r="FI2477" s="35"/>
      <c r="FJ2477" s="35"/>
      <c r="FK2477" s="35"/>
      <c r="FL2477" s="35"/>
      <c r="FM2477" s="35"/>
      <c r="FN2477" s="35"/>
      <c r="FO2477" s="35"/>
      <c r="FP2477" s="35"/>
      <c r="FQ2477" s="35"/>
      <c r="FR2477" s="35"/>
      <c r="FS2477" s="35"/>
      <c r="FT2477" s="35"/>
      <c r="FU2477" s="35"/>
      <c r="FV2477" s="35"/>
      <c r="FW2477" s="35"/>
      <c r="FX2477" s="35"/>
      <c r="FY2477" s="35"/>
      <c r="FZ2477" s="35"/>
    </row>
    <row r="2478" spans="1:182" x14ac:dyDescent="0.15">
      <c r="A2478" s="38">
        <f t="shared" si="751"/>
        <v>45922</v>
      </c>
      <c r="B2478" s="39" t="str">
        <f t="shared" ca="1" si="752"/>
        <v>n.d</v>
      </c>
      <c r="C2478" s="40">
        <f t="shared" si="753"/>
        <v>3137.2723529499999</v>
      </c>
      <c r="D2478" s="41">
        <f ca="1">IF(A2478&lt;$B$1,VLOOKUP(A2478,[1]DI!$A$4:$B$15000,2,FALSE),0)</f>
        <v>0</v>
      </c>
      <c r="E2478" s="40">
        <f t="shared" ca="1" si="754"/>
        <v>0</v>
      </c>
      <c r="F2478" s="42">
        <f t="shared" si="750"/>
        <v>1</v>
      </c>
      <c r="G2478" s="43">
        <f t="shared" ca="1" si="755"/>
        <v>1</v>
      </c>
      <c r="H2478" s="40">
        <f ca="1">TRUNC(PRODUCT(G$10:G2477),15)</f>
        <v>1.7040824080947301</v>
      </c>
      <c r="I2478" s="40">
        <f t="shared" ca="1" si="756"/>
        <v>1.67386656201636</v>
      </c>
      <c r="J2478" s="40">
        <f t="shared" ca="1" si="757"/>
        <v>1.0180515299999999</v>
      </c>
      <c r="K2478" s="42">
        <f t="shared" si="768"/>
        <v>2.7E-2</v>
      </c>
      <c r="L2478" s="63">
        <f t="shared" si="758"/>
        <v>45736</v>
      </c>
      <c r="M2478" s="64">
        <f t="shared" si="759"/>
        <v>128</v>
      </c>
      <c r="N2478" s="44">
        <f t="shared" si="760"/>
        <v>128</v>
      </c>
      <c r="O2478" s="40">
        <f t="shared" si="761"/>
        <v>1.0136243869999999</v>
      </c>
      <c r="P2478" s="65">
        <f t="shared" ca="1" si="762"/>
        <v>1.031921858</v>
      </c>
      <c r="Q2478" s="40">
        <f t="shared" ca="1" si="763"/>
        <v>100.14756255</v>
      </c>
      <c r="R2478" s="44">
        <f>IF(VLOOKUP(A2478,$Z$12:$AI$125,8)=VLOOKUP(A2477,$Z$12:$AI$125,8),0,VLOOKUP(A2478,Z$12:$AI$125,8))</f>
        <v>21</v>
      </c>
      <c r="S2478" s="45">
        <f>IF(R2478&gt;0,VLOOKUP(R2478,Y$12:$AH$125,7),0)</f>
        <v>0</v>
      </c>
      <c r="T2478" s="40">
        <f t="shared" si="764"/>
        <v>0</v>
      </c>
      <c r="U2478" s="40">
        <f t="shared" ca="1" si="765"/>
        <v>100.14756255</v>
      </c>
      <c r="V2478" s="46" t="str">
        <f t="shared" si="766"/>
        <v>J=</v>
      </c>
      <c r="W2478" s="47">
        <f t="shared" si="767"/>
        <v>45922</v>
      </c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  <c r="AX2478" s="35"/>
      <c r="AY2478" s="35"/>
      <c r="AZ2478" s="35"/>
      <c r="BA2478" s="35"/>
      <c r="BB2478" s="35"/>
      <c r="BC2478" s="35"/>
      <c r="BD2478" s="35"/>
      <c r="BE2478" s="35"/>
      <c r="BF2478" s="35"/>
      <c r="BG2478" s="35"/>
      <c r="BH2478" s="35"/>
      <c r="BI2478" s="35"/>
      <c r="BJ2478" s="35"/>
      <c r="BK2478" s="35"/>
      <c r="BL2478" s="35"/>
      <c r="BM2478" s="35"/>
      <c r="BN2478" s="35"/>
      <c r="BO2478" s="35"/>
      <c r="BP2478" s="35"/>
      <c r="BQ2478" s="35"/>
      <c r="BR2478" s="35"/>
      <c r="BS2478" s="35"/>
      <c r="BT2478" s="35"/>
      <c r="BU2478" s="35"/>
      <c r="BV2478" s="35"/>
      <c r="BW2478" s="35"/>
      <c r="BX2478" s="35"/>
      <c r="BY2478" s="35"/>
      <c r="BZ2478" s="35"/>
      <c r="CA2478" s="35"/>
      <c r="CB2478" s="35"/>
      <c r="CC2478" s="35"/>
      <c r="CD2478" s="35"/>
      <c r="CE2478" s="35"/>
      <c r="CF2478" s="35"/>
      <c r="CG2478" s="35"/>
      <c r="CH2478" s="35"/>
      <c r="CI2478" s="35"/>
      <c r="CJ2478" s="35"/>
      <c r="CK2478" s="35"/>
      <c r="CL2478" s="35"/>
      <c r="CM2478" s="35"/>
      <c r="CN2478" s="35"/>
      <c r="CO2478" s="35"/>
      <c r="CP2478" s="35"/>
      <c r="CQ2478" s="35"/>
      <c r="CR2478" s="35"/>
      <c r="CS2478" s="35"/>
      <c r="CT2478" s="35"/>
      <c r="CU2478" s="35"/>
      <c r="CV2478" s="35"/>
      <c r="CW2478" s="35"/>
      <c r="CX2478" s="35"/>
      <c r="CY2478" s="35"/>
      <c r="CZ2478" s="35"/>
      <c r="DA2478" s="35"/>
      <c r="DB2478" s="35"/>
      <c r="DC2478" s="35"/>
      <c r="DD2478" s="35"/>
      <c r="DE2478" s="35"/>
      <c r="DF2478" s="35"/>
      <c r="DG2478" s="35"/>
      <c r="DH2478" s="35"/>
      <c r="DI2478" s="35"/>
      <c r="DJ2478" s="35"/>
      <c r="DK2478" s="35"/>
      <c r="DL2478" s="35"/>
      <c r="DM2478" s="35"/>
      <c r="DN2478" s="35"/>
      <c r="DO2478" s="35"/>
      <c r="DP2478" s="35"/>
      <c r="DQ2478" s="35"/>
      <c r="DR2478" s="35"/>
      <c r="DS2478" s="35"/>
      <c r="DT2478" s="35"/>
      <c r="DU2478" s="35"/>
      <c r="DV2478" s="35"/>
      <c r="DW2478" s="35"/>
      <c r="DX2478" s="35"/>
      <c r="DY2478" s="35"/>
      <c r="DZ2478" s="35"/>
      <c r="EA2478" s="35"/>
      <c r="EB2478" s="35"/>
      <c r="EC2478" s="35"/>
      <c r="ED2478" s="35"/>
      <c r="EE2478" s="35"/>
      <c r="EF2478" s="35"/>
      <c r="EG2478" s="35"/>
      <c r="EH2478" s="35"/>
      <c r="EI2478" s="35"/>
      <c r="EJ2478" s="35"/>
      <c r="EK2478" s="35"/>
      <c r="EL2478" s="35"/>
      <c r="EM2478" s="35"/>
      <c r="EN2478" s="35"/>
      <c r="EO2478" s="35"/>
      <c r="EP2478" s="35"/>
      <c r="EQ2478" s="35"/>
      <c r="ER2478" s="35"/>
      <c r="ES2478" s="35"/>
      <c r="ET2478" s="35"/>
      <c r="EU2478" s="35"/>
      <c r="EV2478" s="35"/>
      <c r="EW2478" s="35"/>
      <c r="EX2478" s="35"/>
      <c r="EY2478" s="35"/>
      <c r="EZ2478" s="35"/>
      <c r="FA2478" s="35"/>
      <c r="FB2478" s="35"/>
      <c r="FC2478" s="35"/>
      <c r="FD2478" s="35"/>
      <c r="FE2478" s="35"/>
      <c r="FF2478" s="35"/>
      <c r="FG2478" s="35"/>
      <c r="FH2478" s="35"/>
      <c r="FI2478" s="35"/>
      <c r="FJ2478" s="35"/>
      <c r="FK2478" s="35"/>
      <c r="FL2478" s="35"/>
      <c r="FM2478" s="35"/>
      <c r="FN2478" s="35"/>
      <c r="FO2478" s="35"/>
      <c r="FP2478" s="35"/>
      <c r="FQ2478" s="35"/>
      <c r="FR2478" s="35"/>
      <c r="FS2478" s="35"/>
      <c r="FT2478" s="35"/>
      <c r="FU2478" s="35"/>
      <c r="FV2478" s="35"/>
      <c r="FW2478" s="35"/>
      <c r="FX2478" s="35"/>
      <c r="FY2478" s="35"/>
      <c r="FZ2478" s="35"/>
    </row>
    <row r="2479" spans="1:182" x14ac:dyDescent="0.15">
      <c r="A2479" s="38">
        <f t="shared" si="751"/>
        <v>45923</v>
      </c>
      <c r="B2479" s="39" t="str">
        <f t="shared" ca="1" si="752"/>
        <v>n.d</v>
      </c>
      <c r="C2479" s="40">
        <f t="shared" si="753"/>
        <v>3137.2723529499999</v>
      </c>
      <c r="D2479" s="41">
        <f ca="1">IF(A2479&lt;$B$1,VLOOKUP(A2479,[1]DI!$A$4:$B$15000,2,FALSE),0)</f>
        <v>0</v>
      </c>
      <c r="E2479" s="40">
        <f t="shared" ca="1" si="754"/>
        <v>0</v>
      </c>
      <c r="F2479" s="42">
        <f t="shared" si="750"/>
        <v>1</v>
      </c>
      <c r="G2479" s="43">
        <f t="shared" ca="1" si="755"/>
        <v>1</v>
      </c>
      <c r="H2479" s="40">
        <f ca="1">TRUNC(PRODUCT(G$10:G2478),15)</f>
        <v>1.7040824080947301</v>
      </c>
      <c r="I2479" s="40">
        <f t="shared" ca="1" si="756"/>
        <v>1.7040824080947301</v>
      </c>
      <c r="J2479" s="40">
        <f t="shared" ca="1" si="757"/>
        <v>1</v>
      </c>
      <c r="K2479" s="42">
        <f t="shared" si="768"/>
        <v>2.7E-2</v>
      </c>
      <c r="L2479" s="63">
        <f t="shared" si="758"/>
        <v>45922</v>
      </c>
      <c r="M2479" s="64">
        <f t="shared" si="759"/>
        <v>1</v>
      </c>
      <c r="N2479" s="44">
        <f t="shared" si="760"/>
        <v>1</v>
      </c>
      <c r="O2479" s="40">
        <f t="shared" si="761"/>
        <v>1.0001057280000001</v>
      </c>
      <c r="P2479" s="65">
        <f t="shared" ca="1" si="762"/>
        <v>1.0001057280000001</v>
      </c>
      <c r="Q2479" s="40">
        <f t="shared" ca="1" si="763"/>
        <v>0.33169753000000002</v>
      </c>
      <c r="R2479" s="44">
        <f>IF(VLOOKUP(A2479,$Z$12:$AI$125,8)=VLOOKUP(A2478,$Z$12:$AI$125,8),0,VLOOKUP(A2479,Z$12:$AI$125,8))</f>
        <v>0</v>
      </c>
      <c r="S2479" s="45">
        <f>IF(R2479&gt;0,VLOOKUP(R2479,Y$12:$AH$125,7),0)</f>
        <v>0</v>
      </c>
      <c r="T2479" s="40">
        <f t="shared" si="764"/>
        <v>0</v>
      </c>
      <c r="U2479" s="40">
        <f t="shared" ca="1" si="765"/>
        <v>0.33169753000000002</v>
      </c>
      <c r="V2479" s="46" t="str">
        <f t="shared" si="766"/>
        <v>J=</v>
      </c>
      <c r="W2479" s="47">
        <f t="shared" si="767"/>
        <v>46101</v>
      </c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  <c r="AX2479" s="35"/>
      <c r="AY2479" s="35"/>
      <c r="AZ2479" s="35"/>
      <c r="BA2479" s="35"/>
      <c r="BB2479" s="35"/>
      <c r="BC2479" s="35"/>
      <c r="BD2479" s="35"/>
      <c r="BE2479" s="35"/>
      <c r="BF2479" s="35"/>
      <c r="BG2479" s="35"/>
      <c r="BH2479" s="35"/>
      <c r="BI2479" s="35"/>
      <c r="BJ2479" s="35"/>
      <c r="BK2479" s="35"/>
      <c r="BL2479" s="35"/>
      <c r="BM2479" s="35"/>
      <c r="BN2479" s="35"/>
      <c r="BO2479" s="35"/>
      <c r="BP2479" s="35"/>
      <c r="BQ2479" s="35"/>
      <c r="BR2479" s="35"/>
      <c r="BS2479" s="35"/>
      <c r="BT2479" s="35"/>
      <c r="BU2479" s="35"/>
      <c r="BV2479" s="35"/>
      <c r="BW2479" s="35"/>
      <c r="BX2479" s="35"/>
      <c r="BY2479" s="35"/>
      <c r="BZ2479" s="35"/>
      <c r="CA2479" s="35"/>
      <c r="CB2479" s="35"/>
      <c r="CC2479" s="35"/>
      <c r="CD2479" s="35"/>
      <c r="CE2479" s="35"/>
      <c r="CF2479" s="35"/>
      <c r="CG2479" s="35"/>
      <c r="CH2479" s="35"/>
      <c r="CI2479" s="35"/>
      <c r="CJ2479" s="35"/>
      <c r="CK2479" s="35"/>
      <c r="CL2479" s="35"/>
      <c r="CM2479" s="35"/>
      <c r="CN2479" s="35"/>
      <c r="CO2479" s="35"/>
      <c r="CP2479" s="35"/>
      <c r="CQ2479" s="35"/>
      <c r="CR2479" s="35"/>
      <c r="CS2479" s="35"/>
      <c r="CT2479" s="35"/>
      <c r="CU2479" s="35"/>
      <c r="CV2479" s="35"/>
      <c r="CW2479" s="35"/>
      <c r="CX2479" s="35"/>
      <c r="CY2479" s="35"/>
      <c r="CZ2479" s="35"/>
      <c r="DA2479" s="35"/>
      <c r="DB2479" s="35"/>
      <c r="DC2479" s="35"/>
      <c r="DD2479" s="35"/>
      <c r="DE2479" s="35"/>
      <c r="DF2479" s="35"/>
      <c r="DG2479" s="35"/>
      <c r="DH2479" s="35"/>
      <c r="DI2479" s="35"/>
      <c r="DJ2479" s="35"/>
      <c r="DK2479" s="35"/>
      <c r="DL2479" s="35"/>
      <c r="DM2479" s="35"/>
      <c r="DN2479" s="35"/>
      <c r="DO2479" s="35"/>
      <c r="DP2479" s="35"/>
      <c r="DQ2479" s="35"/>
      <c r="DR2479" s="35"/>
      <c r="DS2479" s="35"/>
      <c r="DT2479" s="35"/>
      <c r="DU2479" s="35"/>
      <c r="DV2479" s="35"/>
      <c r="DW2479" s="35"/>
      <c r="DX2479" s="35"/>
      <c r="DY2479" s="35"/>
      <c r="DZ2479" s="35"/>
      <c r="EA2479" s="35"/>
      <c r="EB2479" s="35"/>
      <c r="EC2479" s="35"/>
      <c r="ED2479" s="35"/>
      <c r="EE2479" s="35"/>
      <c r="EF2479" s="35"/>
      <c r="EG2479" s="35"/>
      <c r="EH2479" s="35"/>
      <c r="EI2479" s="35"/>
      <c r="EJ2479" s="35"/>
      <c r="EK2479" s="35"/>
      <c r="EL2479" s="35"/>
      <c r="EM2479" s="35"/>
      <c r="EN2479" s="35"/>
      <c r="EO2479" s="35"/>
      <c r="EP2479" s="35"/>
      <c r="EQ2479" s="35"/>
      <c r="ER2479" s="35"/>
      <c r="ES2479" s="35"/>
      <c r="ET2479" s="35"/>
      <c r="EU2479" s="35"/>
      <c r="EV2479" s="35"/>
      <c r="EW2479" s="35"/>
      <c r="EX2479" s="35"/>
      <c r="EY2479" s="35"/>
      <c r="EZ2479" s="35"/>
      <c r="FA2479" s="35"/>
      <c r="FB2479" s="35"/>
      <c r="FC2479" s="35"/>
      <c r="FD2479" s="35"/>
      <c r="FE2479" s="35"/>
      <c r="FF2479" s="35"/>
      <c r="FG2479" s="35"/>
      <c r="FH2479" s="35"/>
      <c r="FI2479" s="35"/>
      <c r="FJ2479" s="35"/>
      <c r="FK2479" s="35"/>
      <c r="FL2479" s="35"/>
      <c r="FM2479" s="35"/>
      <c r="FN2479" s="35"/>
      <c r="FO2479" s="35"/>
      <c r="FP2479" s="35"/>
      <c r="FQ2479" s="35"/>
      <c r="FR2479" s="35"/>
      <c r="FS2479" s="35"/>
      <c r="FT2479" s="35"/>
      <c r="FU2479" s="35"/>
      <c r="FV2479" s="35"/>
      <c r="FW2479" s="35"/>
      <c r="FX2479" s="35"/>
      <c r="FY2479" s="35"/>
      <c r="FZ2479" s="35"/>
    </row>
    <row r="2480" spans="1:182" x14ac:dyDescent="0.15">
      <c r="A2480" s="38">
        <f t="shared" si="751"/>
        <v>45924</v>
      </c>
      <c r="B2480" s="39" t="str">
        <f t="shared" ca="1" si="752"/>
        <v>n.d</v>
      </c>
      <c r="C2480" s="40">
        <f t="shared" si="753"/>
        <v>3137.2723529499999</v>
      </c>
      <c r="D2480" s="41">
        <f ca="1">IF(A2480&lt;$B$1,VLOOKUP(A2480,[1]DI!$A$4:$B$15000,2,FALSE),0)</f>
        <v>0</v>
      </c>
      <c r="E2480" s="40">
        <f t="shared" ca="1" si="754"/>
        <v>0</v>
      </c>
      <c r="F2480" s="42">
        <f t="shared" si="750"/>
        <v>1</v>
      </c>
      <c r="G2480" s="43">
        <f t="shared" ca="1" si="755"/>
        <v>1</v>
      </c>
      <c r="H2480" s="40">
        <f ca="1">TRUNC(PRODUCT(G$10:G2479),15)</f>
        <v>1.7040824080947301</v>
      </c>
      <c r="I2480" s="40">
        <f t="shared" ca="1" si="756"/>
        <v>1.7040824080947301</v>
      </c>
      <c r="J2480" s="40">
        <f t="shared" ca="1" si="757"/>
        <v>1</v>
      </c>
      <c r="K2480" s="42">
        <f t="shared" si="768"/>
        <v>2.7E-2</v>
      </c>
      <c r="L2480" s="63">
        <f t="shared" si="758"/>
        <v>45922</v>
      </c>
      <c r="M2480" s="64">
        <f t="shared" si="759"/>
        <v>2</v>
      </c>
      <c r="N2480" s="44">
        <f t="shared" si="760"/>
        <v>2</v>
      </c>
      <c r="O2480" s="40">
        <f t="shared" si="761"/>
        <v>1.0002114660000001</v>
      </c>
      <c r="P2480" s="65">
        <f t="shared" ca="1" si="762"/>
        <v>1.0002114660000001</v>
      </c>
      <c r="Q2480" s="40">
        <f t="shared" ca="1" si="763"/>
        <v>0.66342643000000001</v>
      </c>
      <c r="R2480" s="44">
        <f>IF(VLOOKUP(A2480,$Z$12:$AI$125,8)=VLOOKUP(A2479,$Z$12:$AI$125,8),0,VLOOKUP(A2480,Z$12:$AI$125,8))</f>
        <v>0</v>
      </c>
      <c r="S2480" s="45">
        <f>IF(R2480&gt;0,VLOOKUP(R2480,Y$12:$AH$125,7),0)</f>
        <v>0</v>
      </c>
      <c r="T2480" s="40">
        <f t="shared" si="764"/>
        <v>0</v>
      </c>
      <c r="U2480" s="40">
        <f t="shared" ca="1" si="765"/>
        <v>0.66342643000000001</v>
      </c>
      <c r="V2480" s="46" t="str">
        <f t="shared" si="766"/>
        <v>J=</v>
      </c>
      <c r="W2480" s="47">
        <f t="shared" si="767"/>
        <v>46101</v>
      </c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  <c r="AX2480" s="35"/>
      <c r="AY2480" s="35"/>
      <c r="AZ2480" s="35"/>
      <c r="BA2480" s="35"/>
      <c r="BB2480" s="35"/>
      <c r="BC2480" s="35"/>
      <c r="BD2480" s="35"/>
      <c r="BE2480" s="35"/>
      <c r="BF2480" s="35"/>
      <c r="BG2480" s="35"/>
      <c r="BH2480" s="35"/>
      <c r="BI2480" s="35"/>
      <c r="BJ2480" s="35"/>
      <c r="BK2480" s="35"/>
      <c r="BL2480" s="35"/>
      <c r="BM2480" s="35"/>
      <c r="BN2480" s="35"/>
      <c r="BO2480" s="35"/>
      <c r="BP2480" s="35"/>
      <c r="BQ2480" s="35"/>
      <c r="BR2480" s="35"/>
      <c r="BS2480" s="35"/>
      <c r="BT2480" s="35"/>
      <c r="BU2480" s="35"/>
      <c r="BV2480" s="35"/>
      <c r="BW2480" s="35"/>
      <c r="BX2480" s="35"/>
      <c r="BY2480" s="35"/>
      <c r="BZ2480" s="35"/>
      <c r="CA2480" s="35"/>
      <c r="CB2480" s="35"/>
      <c r="CC2480" s="35"/>
      <c r="CD2480" s="35"/>
      <c r="CE2480" s="35"/>
      <c r="CF2480" s="35"/>
      <c r="CG2480" s="35"/>
      <c r="CH2480" s="35"/>
      <c r="CI2480" s="35"/>
      <c r="CJ2480" s="35"/>
      <c r="CK2480" s="35"/>
      <c r="CL2480" s="35"/>
      <c r="CM2480" s="35"/>
      <c r="CN2480" s="35"/>
      <c r="CO2480" s="35"/>
      <c r="CP2480" s="35"/>
      <c r="CQ2480" s="35"/>
      <c r="CR2480" s="35"/>
      <c r="CS2480" s="35"/>
      <c r="CT2480" s="35"/>
      <c r="CU2480" s="35"/>
      <c r="CV2480" s="35"/>
      <c r="CW2480" s="35"/>
      <c r="CX2480" s="35"/>
      <c r="CY2480" s="35"/>
      <c r="CZ2480" s="35"/>
      <c r="DA2480" s="35"/>
      <c r="DB2480" s="35"/>
      <c r="DC2480" s="35"/>
      <c r="DD2480" s="35"/>
      <c r="DE2480" s="35"/>
      <c r="DF2480" s="35"/>
      <c r="DG2480" s="35"/>
      <c r="DH2480" s="35"/>
      <c r="DI2480" s="35"/>
      <c r="DJ2480" s="35"/>
      <c r="DK2480" s="35"/>
      <c r="DL2480" s="35"/>
      <c r="DM2480" s="35"/>
      <c r="DN2480" s="35"/>
      <c r="DO2480" s="35"/>
      <c r="DP2480" s="35"/>
      <c r="DQ2480" s="35"/>
      <c r="DR2480" s="35"/>
      <c r="DS2480" s="35"/>
      <c r="DT2480" s="35"/>
      <c r="DU2480" s="35"/>
      <c r="DV2480" s="35"/>
      <c r="DW2480" s="35"/>
      <c r="DX2480" s="35"/>
      <c r="DY2480" s="35"/>
      <c r="DZ2480" s="35"/>
      <c r="EA2480" s="35"/>
      <c r="EB2480" s="35"/>
      <c r="EC2480" s="35"/>
      <c r="ED2480" s="35"/>
      <c r="EE2480" s="35"/>
      <c r="EF2480" s="35"/>
      <c r="EG2480" s="35"/>
      <c r="EH2480" s="35"/>
      <c r="EI2480" s="35"/>
      <c r="EJ2480" s="35"/>
      <c r="EK2480" s="35"/>
      <c r="EL2480" s="35"/>
      <c r="EM2480" s="35"/>
      <c r="EN2480" s="35"/>
      <c r="EO2480" s="35"/>
      <c r="EP2480" s="35"/>
      <c r="EQ2480" s="35"/>
      <c r="ER2480" s="35"/>
      <c r="ES2480" s="35"/>
      <c r="ET2480" s="35"/>
      <c r="EU2480" s="35"/>
      <c r="EV2480" s="35"/>
      <c r="EW2480" s="35"/>
      <c r="EX2480" s="35"/>
      <c r="EY2480" s="35"/>
      <c r="EZ2480" s="35"/>
      <c r="FA2480" s="35"/>
      <c r="FB2480" s="35"/>
      <c r="FC2480" s="35"/>
      <c r="FD2480" s="35"/>
      <c r="FE2480" s="35"/>
      <c r="FF2480" s="35"/>
      <c r="FG2480" s="35"/>
      <c r="FH2480" s="35"/>
      <c r="FI2480" s="35"/>
      <c r="FJ2480" s="35"/>
      <c r="FK2480" s="35"/>
      <c r="FL2480" s="35"/>
      <c r="FM2480" s="35"/>
      <c r="FN2480" s="35"/>
      <c r="FO2480" s="35"/>
      <c r="FP2480" s="35"/>
      <c r="FQ2480" s="35"/>
      <c r="FR2480" s="35"/>
      <c r="FS2480" s="35"/>
      <c r="FT2480" s="35"/>
      <c r="FU2480" s="35"/>
      <c r="FV2480" s="35"/>
      <c r="FW2480" s="35"/>
      <c r="FX2480" s="35"/>
      <c r="FY2480" s="35"/>
      <c r="FZ2480" s="35"/>
    </row>
    <row r="2481" spans="1:182" x14ac:dyDescent="0.15">
      <c r="A2481" s="38">
        <f t="shared" si="751"/>
        <v>45925</v>
      </c>
      <c r="B2481" s="39" t="str">
        <f t="shared" ca="1" si="752"/>
        <v>n.d</v>
      </c>
      <c r="C2481" s="40">
        <f t="shared" si="753"/>
        <v>3137.2723529499999</v>
      </c>
      <c r="D2481" s="41">
        <f ca="1">IF(A2481&lt;$B$1,VLOOKUP(A2481,[1]DI!$A$4:$B$15000,2,FALSE),0)</f>
        <v>0</v>
      </c>
      <c r="E2481" s="40">
        <f t="shared" ca="1" si="754"/>
        <v>0</v>
      </c>
      <c r="F2481" s="42">
        <f t="shared" si="750"/>
        <v>1</v>
      </c>
      <c r="G2481" s="43">
        <f t="shared" ca="1" si="755"/>
        <v>1</v>
      </c>
      <c r="H2481" s="40">
        <f ca="1">TRUNC(PRODUCT(G$10:G2480),15)</f>
        <v>1.7040824080947301</v>
      </c>
      <c r="I2481" s="40">
        <f t="shared" ca="1" si="756"/>
        <v>1.7040824080947301</v>
      </c>
      <c r="J2481" s="40">
        <f t="shared" ca="1" si="757"/>
        <v>1</v>
      </c>
      <c r="K2481" s="42">
        <f t="shared" si="768"/>
        <v>2.7E-2</v>
      </c>
      <c r="L2481" s="63">
        <f t="shared" si="758"/>
        <v>45922</v>
      </c>
      <c r="M2481" s="64">
        <f t="shared" si="759"/>
        <v>3</v>
      </c>
      <c r="N2481" s="44">
        <f t="shared" si="760"/>
        <v>3</v>
      </c>
      <c r="O2481" s="40">
        <f t="shared" si="761"/>
        <v>1.000317216</v>
      </c>
      <c r="P2481" s="65">
        <f t="shared" ca="1" si="762"/>
        <v>1.000317216</v>
      </c>
      <c r="Q2481" s="40">
        <f t="shared" ca="1" si="763"/>
        <v>0.99519298</v>
      </c>
      <c r="R2481" s="44">
        <f>IF(VLOOKUP(A2481,$Z$12:$AI$125,8)=VLOOKUP(A2480,$Z$12:$AI$125,8),0,VLOOKUP(A2481,Z$12:$AI$125,8))</f>
        <v>0</v>
      </c>
      <c r="S2481" s="45">
        <f>IF(R2481&gt;0,VLOOKUP(R2481,Y$12:$AH$125,7),0)</f>
        <v>0</v>
      </c>
      <c r="T2481" s="40">
        <f t="shared" si="764"/>
        <v>0</v>
      </c>
      <c r="U2481" s="40">
        <f t="shared" ca="1" si="765"/>
        <v>0.99519298</v>
      </c>
      <c r="V2481" s="46" t="str">
        <f t="shared" si="766"/>
        <v>J=</v>
      </c>
      <c r="W2481" s="47">
        <f t="shared" si="767"/>
        <v>46101</v>
      </c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  <c r="AX2481" s="35"/>
      <c r="AY2481" s="35"/>
      <c r="AZ2481" s="35"/>
      <c r="BA2481" s="35"/>
      <c r="BB2481" s="35"/>
      <c r="BC2481" s="35"/>
      <c r="BD2481" s="35"/>
      <c r="BE2481" s="35"/>
      <c r="BF2481" s="35"/>
      <c r="BG2481" s="35"/>
      <c r="BH2481" s="35"/>
      <c r="BI2481" s="35"/>
      <c r="BJ2481" s="35"/>
      <c r="BK2481" s="35"/>
      <c r="BL2481" s="35"/>
      <c r="BM2481" s="35"/>
      <c r="BN2481" s="35"/>
      <c r="BO2481" s="35"/>
      <c r="BP2481" s="35"/>
      <c r="BQ2481" s="35"/>
      <c r="BR2481" s="35"/>
      <c r="BS2481" s="35"/>
      <c r="BT2481" s="35"/>
      <c r="BU2481" s="35"/>
      <c r="BV2481" s="35"/>
      <c r="BW2481" s="35"/>
      <c r="BX2481" s="35"/>
      <c r="BY2481" s="35"/>
      <c r="BZ2481" s="35"/>
      <c r="CA2481" s="35"/>
      <c r="CB2481" s="35"/>
      <c r="CC2481" s="35"/>
      <c r="CD2481" s="35"/>
      <c r="CE2481" s="35"/>
      <c r="CF2481" s="35"/>
      <c r="CG2481" s="35"/>
      <c r="CH2481" s="35"/>
      <c r="CI2481" s="35"/>
      <c r="CJ2481" s="35"/>
      <c r="CK2481" s="35"/>
      <c r="CL2481" s="35"/>
      <c r="CM2481" s="35"/>
      <c r="CN2481" s="35"/>
      <c r="CO2481" s="35"/>
      <c r="CP2481" s="35"/>
      <c r="CQ2481" s="35"/>
      <c r="CR2481" s="35"/>
      <c r="CS2481" s="35"/>
      <c r="CT2481" s="35"/>
      <c r="CU2481" s="35"/>
      <c r="CV2481" s="35"/>
      <c r="CW2481" s="35"/>
      <c r="CX2481" s="35"/>
      <c r="CY2481" s="35"/>
      <c r="CZ2481" s="35"/>
      <c r="DA2481" s="35"/>
      <c r="DB2481" s="35"/>
      <c r="DC2481" s="35"/>
      <c r="DD2481" s="35"/>
      <c r="DE2481" s="35"/>
      <c r="DF2481" s="35"/>
      <c r="DG2481" s="35"/>
      <c r="DH2481" s="35"/>
      <c r="DI2481" s="35"/>
      <c r="DJ2481" s="35"/>
      <c r="DK2481" s="35"/>
      <c r="DL2481" s="35"/>
      <c r="DM2481" s="35"/>
      <c r="DN2481" s="35"/>
      <c r="DO2481" s="35"/>
      <c r="DP2481" s="35"/>
      <c r="DQ2481" s="35"/>
      <c r="DR2481" s="35"/>
      <c r="DS2481" s="35"/>
      <c r="DT2481" s="35"/>
      <c r="DU2481" s="35"/>
      <c r="DV2481" s="35"/>
      <c r="DW2481" s="35"/>
      <c r="DX2481" s="35"/>
      <c r="DY2481" s="35"/>
      <c r="DZ2481" s="35"/>
      <c r="EA2481" s="35"/>
      <c r="EB2481" s="35"/>
      <c r="EC2481" s="35"/>
      <c r="ED2481" s="35"/>
      <c r="EE2481" s="35"/>
      <c r="EF2481" s="35"/>
      <c r="EG2481" s="35"/>
      <c r="EH2481" s="35"/>
      <c r="EI2481" s="35"/>
      <c r="EJ2481" s="35"/>
      <c r="EK2481" s="35"/>
      <c r="EL2481" s="35"/>
      <c r="EM2481" s="35"/>
      <c r="EN2481" s="35"/>
      <c r="EO2481" s="35"/>
      <c r="EP2481" s="35"/>
      <c r="EQ2481" s="35"/>
      <c r="ER2481" s="35"/>
      <c r="ES2481" s="35"/>
      <c r="ET2481" s="35"/>
      <c r="EU2481" s="35"/>
      <c r="EV2481" s="35"/>
      <c r="EW2481" s="35"/>
      <c r="EX2481" s="35"/>
      <c r="EY2481" s="35"/>
      <c r="EZ2481" s="35"/>
      <c r="FA2481" s="35"/>
      <c r="FB2481" s="35"/>
      <c r="FC2481" s="35"/>
      <c r="FD2481" s="35"/>
      <c r="FE2481" s="35"/>
      <c r="FF2481" s="35"/>
      <c r="FG2481" s="35"/>
      <c r="FH2481" s="35"/>
      <c r="FI2481" s="35"/>
      <c r="FJ2481" s="35"/>
      <c r="FK2481" s="35"/>
      <c r="FL2481" s="35"/>
      <c r="FM2481" s="35"/>
      <c r="FN2481" s="35"/>
      <c r="FO2481" s="35"/>
      <c r="FP2481" s="35"/>
      <c r="FQ2481" s="35"/>
      <c r="FR2481" s="35"/>
      <c r="FS2481" s="35"/>
      <c r="FT2481" s="35"/>
      <c r="FU2481" s="35"/>
      <c r="FV2481" s="35"/>
      <c r="FW2481" s="35"/>
      <c r="FX2481" s="35"/>
      <c r="FY2481" s="35"/>
      <c r="FZ2481" s="35"/>
    </row>
    <row r="2482" spans="1:182" x14ac:dyDescent="0.15">
      <c r="A2482" s="38">
        <f t="shared" si="751"/>
        <v>45926</v>
      </c>
      <c r="B2482" s="39" t="str">
        <f t="shared" ca="1" si="752"/>
        <v>n.d</v>
      </c>
      <c r="C2482" s="40">
        <f t="shared" si="753"/>
        <v>3137.2723529499999</v>
      </c>
      <c r="D2482" s="41">
        <f ca="1">IF(A2482&lt;$B$1,VLOOKUP(A2482,[1]DI!$A$4:$B$15000,2,FALSE),0)</f>
        <v>0</v>
      </c>
      <c r="E2482" s="40">
        <f t="shared" ca="1" si="754"/>
        <v>0</v>
      </c>
      <c r="F2482" s="42">
        <f t="shared" si="750"/>
        <v>1</v>
      </c>
      <c r="G2482" s="43">
        <f t="shared" ca="1" si="755"/>
        <v>1</v>
      </c>
      <c r="H2482" s="40">
        <f ca="1">TRUNC(PRODUCT(G$10:G2481),15)</f>
        <v>1.7040824080947301</v>
      </c>
      <c r="I2482" s="40">
        <f t="shared" ca="1" si="756"/>
        <v>1.7040824080947301</v>
      </c>
      <c r="J2482" s="40">
        <f t="shared" ca="1" si="757"/>
        <v>1</v>
      </c>
      <c r="K2482" s="42">
        <f t="shared" si="768"/>
        <v>2.7E-2</v>
      </c>
      <c r="L2482" s="63">
        <f t="shared" si="758"/>
        <v>45922</v>
      </c>
      <c r="M2482" s="64">
        <f t="shared" si="759"/>
        <v>4</v>
      </c>
      <c r="N2482" s="44">
        <f t="shared" si="760"/>
        <v>4</v>
      </c>
      <c r="O2482" s="40">
        <f t="shared" si="761"/>
        <v>1.0004229769999999</v>
      </c>
      <c r="P2482" s="65">
        <f t="shared" ca="1" si="762"/>
        <v>1.0004229769999999</v>
      </c>
      <c r="Q2482" s="40">
        <f t="shared" ca="1" si="763"/>
        <v>1.32699404</v>
      </c>
      <c r="R2482" s="44">
        <f>IF(VLOOKUP(A2482,$Z$12:$AI$125,8)=VLOOKUP(A2481,$Z$12:$AI$125,8),0,VLOOKUP(A2482,Z$12:$AI$125,8))</f>
        <v>0</v>
      </c>
      <c r="S2482" s="45">
        <f>IF(R2482&gt;0,VLOOKUP(R2482,Y$12:$AH$125,7),0)</f>
        <v>0</v>
      </c>
      <c r="T2482" s="40">
        <f t="shared" si="764"/>
        <v>0</v>
      </c>
      <c r="U2482" s="40">
        <f t="shared" ca="1" si="765"/>
        <v>1.32699404</v>
      </c>
      <c r="V2482" s="46" t="str">
        <f t="shared" si="766"/>
        <v>J=</v>
      </c>
      <c r="W2482" s="47">
        <f t="shared" si="767"/>
        <v>46101</v>
      </c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  <c r="AX2482" s="35"/>
      <c r="AY2482" s="35"/>
      <c r="AZ2482" s="35"/>
      <c r="BA2482" s="35"/>
      <c r="BB2482" s="35"/>
      <c r="BC2482" s="35"/>
      <c r="BD2482" s="35"/>
      <c r="BE2482" s="35"/>
      <c r="BF2482" s="35"/>
      <c r="BG2482" s="35"/>
      <c r="BH2482" s="35"/>
      <c r="BI2482" s="35"/>
      <c r="BJ2482" s="35"/>
      <c r="BK2482" s="35"/>
      <c r="BL2482" s="35"/>
      <c r="BM2482" s="35"/>
      <c r="BN2482" s="35"/>
      <c r="BO2482" s="35"/>
      <c r="BP2482" s="35"/>
      <c r="BQ2482" s="35"/>
      <c r="BR2482" s="35"/>
      <c r="BS2482" s="35"/>
      <c r="BT2482" s="35"/>
      <c r="BU2482" s="35"/>
      <c r="BV2482" s="35"/>
      <c r="BW2482" s="35"/>
      <c r="BX2482" s="35"/>
      <c r="BY2482" s="35"/>
      <c r="BZ2482" s="35"/>
      <c r="CA2482" s="35"/>
      <c r="CB2482" s="35"/>
      <c r="CC2482" s="35"/>
      <c r="CD2482" s="35"/>
      <c r="CE2482" s="35"/>
      <c r="CF2482" s="35"/>
      <c r="CG2482" s="35"/>
      <c r="CH2482" s="35"/>
      <c r="CI2482" s="35"/>
      <c r="CJ2482" s="35"/>
      <c r="CK2482" s="35"/>
      <c r="CL2482" s="35"/>
      <c r="CM2482" s="35"/>
      <c r="CN2482" s="35"/>
      <c r="CO2482" s="35"/>
      <c r="CP2482" s="35"/>
      <c r="CQ2482" s="35"/>
      <c r="CR2482" s="35"/>
      <c r="CS2482" s="35"/>
      <c r="CT2482" s="35"/>
      <c r="CU2482" s="35"/>
      <c r="CV2482" s="35"/>
      <c r="CW2482" s="35"/>
      <c r="CX2482" s="35"/>
      <c r="CY2482" s="35"/>
      <c r="CZ2482" s="35"/>
      <c r="DA2482" s="35"/>
      <c r="DB2482" s="35"/>
      <c r="DC2482" s="35"/>
      <c r="DD2482" s="35"/>
      <c r="DE2482" s="35"/>
      <c r="DF2482" s="35"/>
      <c r="DG2482" s="35"/>
      <c r="DH2482" s="35"/>
      <c r="DI2482" s="35"/>
      <c r="DJ2482" s="35"/>
      <c r="DK2482" s="35"/>
      <c r="DL2482" s="35"/>
      <c r="DM2482" s="35"/>
      <c r="DN2482" s="35"/>
      <c r="DO2482" s="35"/>
      <c r="DP2482" s="35"/>
      <c r="DQ2482" s="35"/>
      <c r="DR2482" s="35"/>
      <c r="DS2482" s="35"/>
      <c r="DT2482" s="35"/>
      <c r="DU2482" s="35"/>
      <c r="DV2482" s="35"/>
      <c r="DW2482" s="35"/>
      <c r="DX2482" s="35"/>
      <c r="DY2482" s="35"/>
      <c r="DZ2482" s="35"/>
      <c r="EA2482" s="35"/>
      <c r="EB2482" s="35"/>
      <c r="EC2482" s="35"/>
      <c r="ED2482" s="35"/>
      <c r="EE2482" s="35"/>
      <c r="EF2482" s="35"/>
      <c r="EG2482" s="35"/>
      <c r="EH2482" s="35"/>
      <c r="EI2482" s="35"/>
      <c r="EJ2482" s="35"/>
      <c r="EK2482" s="35"/>
      <c r="EL2482" s="35"/>
      <c r="EM2482" s="35"/>
      <c r="EN2482" s="35"/>
      <c r="EO2482" s="35"/>
      <c r="EP2482" s="35"/>
      <c r="EQ2482" s="35"/>
      <c r="ER2482" s="35"/>
      <c r="ES2482" s="35"/>
      <c r="ET2482" s="35"/>
      <c r="EU2482" s="35"/>
      <c r="EV2482" s="35"/>
      <c r="EW2482" s="35"/>
      <c r="EX2482" s="35"/>
      <c r="EY2482" s="35"/>
      <c r="EZ2482" s="35"/>
      <c r="FA2482" s="35"/>
      <c r="FB2482" s="35"/>
      <c r="FC2482" s="35"/>
      <c r="FD2482" s="35"/>
      <c r="FE2482" s="35"/>
      <c r="FF2482" s="35"/>
      <c r="FG2482" s="35"/>
      <c r="FH2482" s="35"/>
      <c r="FI2482" s="35"/>
      <c r="FJ2482" s="35"/>
      <c r="FK2482" s="35"/>
      <c r="FL2482" s="35"/>
      <c r="FM2482" s="35"/>
      <c r="FN2482" s="35"/>
      <c r="FO2482" s="35"/>
      <c r="FP2482" s="35"/>
      <c r="FQ2482" s="35"/>
      <c r="FR2482" s="35"/>
      <c r="FS2482" s="35"/>
      <c r="FT2482" s="35"/>
      <c r="FU2482" s="35"/>
      <c r="FV2482" s="35"/>
      <c r="FW2482" s="35"/>
      <c r="FX2482" s="35"/>
      <c r="FY2482" s="35"/>
      <c r="FZ2482" s="35"/>
    </row>
    <row r="2483" spans="1:182" x14ac:dyDescent="0.15">
      <c r="A2483" s="38">
        <f t="shared" si="751"/>
        <v>45927</v>
      </c>
      <c r="B2483" s="39" t="str">
        <f t="shared" ca="1" si="752"/>
        <v>n.d</v>
      </c>
      <c r="C2483" s="40">
        <f t="shared" si="753"/>
        <v>3137.2723529499999</v>
      </c>
      <c r="D2483" s="41">
        <f ca="1">IF(A2483&lt;$B$1,VLOOKUP(A2483,[1]DI!$A$4:$B$15000,2,FALSE),0)</f>
        <v>0</v>
      </c>
      <c r="E2483" s="40">
        <f t="shared" ca="1" si="754"/>
        <v>0</v>
      </c>
      <c r="F2483" s="42">
        <f t="shared" si="750"/>
        <v>1</v>
      </c>
      <c r="G2483" s="43">
        <f t="shared" ca="1" si="755"/>
        <v>1</v>
      </c>
      <c r="H2483" s="40">
        <f ca="1">TRUNC(PRODUCT(G$10:G2482),15)</f>
        <v>1.7040824080947301</v>
      </c>
      <c r="I2483" s="40">
        <f t="shared" ca="1" si="756"/>
        <v>1.7040824080947301</v>
      </c>
      <c r="J2483" s="40">
        <f t="shared" ca="1" si="757"/>
        <v>1</v>
      </c>
      <c r="K2483" s="42">
        <f t="shared" si="768"/>
        <v>2.7E-2</v>
      </c>
      <c r="L2483" s="63">
        <f t="shared" si="758"/>
        <v>45922</v>
      </c>
      <c r="M2483" s="64">
        <f t="shared" si="759"/>
        <v>4</v>
      </c>
      <c r="N2483" s="44">
        <f t="shared" si="760"/>
        <v>5</v>
      </c>
      <c r="O2483" s="40">
        <f t="shared" si="761"/>
        <v>1.0005287490000001</v>
      </c>
      <c r="P2483" s="65">
        <f t="shared" ca="1" si="762"/>
        <v>1.0005287490000001</v>
      </c>
      <c r="Q2483" s="40">
        <f t="shared" ca="1" si="763"/>
        <v>1.65882961</v>
      </c>
      <c r="R2483" s="44">
        <f>IF(VLOOKUP(A2483,$Z$12:$AI$125,8)=VLOOKUP(A2482,$Z$12:$AI$125,8),0,VLOOKUP(A2483,Z$12:$AI$125,8))</f>
        <v>0</v>
      </c>
      <c r="S2483" s="45">
        <f>IF(R2483&gt;0,VLOOKUP(R2483,Y$12:$AH$125,7),0)</f>
        <v>0</v>
      </c>
      <c r="T2483" s="40">
        <f t="shared" si="764"/>
        <v>0</v>
      </c>
      <c r="U2483" s="40">
        <f t="shared" ca="1" si="765"/>
        <v>1.65882961</v>
      </c>
      <c r="V2483" s="46" t="str">
        <f t="shared" si="766"/>
        <v>J=</v>
      </c>
      <c r="W2483" s="47">
        <f t="shared" si="767"/>
        <v>46101</v>
      </c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  <c r="AX2483" s="35"/>
      <c r="AY2483" s="35"/>
      <c r="AZ2483" s="35"/>
      <c r="BA2483" s="35"/>
      <c r="BB2483" s="35"/>
      <c r="BC2483" s="35"/>
      <c r="BD2483" s="35"/>
      <c r="BE2483" s="35"/>
      <c r="BF2483" s="35"/>
      <c r="BG2483" s="35"/>
      <c r="BH2483" s="35"/>
      <c r="BI2483" s="35"/>
      <c r="BJ2483" s="35"/>
      <c r="BK2483" s="35"/>
      <c r="BL2483" s="35"/>
      <c r="BM2483" s="35"/>
      <c r="BN2483" s="35"/>
      <c r="BO2483" s="35"/>
      <c r="BP2483" s="35"/>
      <c r="BQ2483" s="35"/>
      <c r="BR2483" s="35"/>
      <c r="BS2483" s="35"/>
      <c r="BT2483" s="35"/>
      <c r="BU2483" s="35"/>
      <c r="BV2483" s="35"/>
      <c r="BW2483" s="35"/>
      <c r="BX2483" s="35"/>
      <c r="BY2483" s="35"/>
      <c r="BZ2483" s="35"/>
      <c r="CA2483" s="35"/>
      <c r="CB2483" s="35"/>
      <c r="CC2483" s="35"/>
      <c r="CD2483" s="35"/>
      <c r="CE2483" s="35"/>
      <c r="CF2483" s="35"/>
      <c r="CG2483" s="35"/>
      <c r="CH2483" s="35"/>
      <c r="CI2483" s="35"/>
      <c r="CJ2483" s="35"/>
      <c r="CK2483" s="35"/>
      <c r="CL2483" s="35"/>
      <c r="CM2483" s="35"/>
      <c r="CN2483" s="35"/>
      <c r="CO2483" s="35"/>
      <c r="CP2483" s="35"/>
      <c r="CQ2483" s="35"/>
      <c r="CR2483" s="35"/>
      <c r="CS2483" s="35"/>
      <c r="CT2483" s="35"/>
      <c r="CU2483" s="35"/>
      <c r="CV2483" s="35"/>
      <c r="CW2483" s="35"/>
      <c r="CX2483" s="35"/>
      <c r="CY2483" s="35"/>
      <c r="CZ2483" s="35"/>
      <c r="DA2483" s="35"/>
      <c r="DB2483" s="35"/>
      <c r="DC2483" s="35"/>
      <c r="DD2483" s="35"/>
      <c r="DE2483" s="35"/>
      <c r="DF2483" s="35"/>
      <c r="DG2483" s="35"/>
      <c r="DH2483" s="35"/>
      <c r="DI2483" s="35"/>
      <c r="DJ2483" s="35"/>
      <c r="DK2483" s="35"/>
      <c r="DL2483" s="35"/>
      <c r="DM2483" s="35"/>
      <c r="DN2483" s="35"/>
      <c r="DO2483" s="35"/>
      <c r="DP2483" s="35"/>
      <c r="DQ2483" s="35"/>
      <c r="DR2483" s="35"/>
      <c r="DS2483" s="35"/>
      <c r="DT2483" s="35"/>
      <c r="DU2483" s="35"/>
      <c r="DV2483" s="35"/>
      <c r="DW2483" s="35"/>
      <c r="DX2483" s="35"/>
      <c r="DY2483" s="35"/>
      <c r="DZ2483" s="35"/>
      <c r="EA2483" s="35"/>
      <c r="EB2483" s="35"/>
      <c r="EC2483" s="35"/>
      <c r="ED2483" s="35"/>
      <c r="EE2483" s="35"/>
      <c r="EF2483" s="35"/>
      <c r="EG2483" s="35"/>
      <c r="EH2483" s="35"/>
      <c r="EI2483" s="35"/>
      <c r="EJ2483" s="35"/>
      <c r="EK2483" s="35"/>
      <c r="EL2483" s="35"/>
      <c r="EM2483" s="35"/>
      <c r="EN2483" s="35"/>
      <c r="EO2483" s="35"/>
      <c r="EP2483" s="35"/>
      <c r="EQ2483" s="35"/>
      <c r="ER2483" s="35"/>
      <c r="ES2483" s="35"/>
      <c r="ET2483" s="35"/>
      <c r="EU2483" s="35"/>
      <c r="EV2483" s="35"/>
      <c r="EW2483" s="35"/>
      <c r="EX2483" s="35"/>
      <c r="EY2483" s="35"/>
      <c r="EZ2483" s="35"/>
      <c r="FA2483" s="35"/>
      <c r="FB2483" s="35"/>
      <c r="FC2483" s="35"/>
      <c r="FD2483" s="35"/>
      <c r="FE2483" s="35"/>
      <c r="FF2483" s="35"/>
      <c r="FG2483" s="35"/>
      <c r="FH2483" s="35"/>
      <c r="FI2483" s="35"/>
      <c r="FJ2483" s="35"/>
      <c r="FK2483" s="35"/>
      <c r="FL2483" s="35"/>
      <c r="FM2483" s="35"/>
      <c r="FN2483" s="35"/>
      <c r="FO2483" s="35"/>
      <c r="FP2483" s="35"/>
      <c r="FQ2483" s="35"/>
      <c r="FR2483" s="35"/>
      <c r="FS2483" s="35"/>
      <c r="FT2483" s="35"/>
      <c r="FU2483" s="35"/>
      <c r="FV2483" s="35"/>
      <c r="FW2483" s="35"/>
      <c r="FX2483" s="35"/>
      <c r="FY2483" s="35"/>
      <c r="FZ2483" s="35"/>
    </row>
    <row r="2484" spans="1:182" x14ac:dyDescent="0.15">
      <c r="A2484" s="38">
        <f t="shared" si="751"/>
        <v>45928</v>
      </c>
      <c r="B2484" s="39" t="str">
        <f t="shared" ca="1" si="752"/>
        <v>n.d</v>
      </c>
      <c r="C2484" s="40">
        <f t="shared" si="753"/>
        <v>3137.2723529499999</v>
      </c>
      <c r="D2484" s="41">
        <f ca="1">IF(A2484&lt;$B$1,VLOOKUP(A2484,[1]DI!$A$4:$B$15000,2,FALSE),0)</f>
        <v>0</v>
      </c>
      <c r="E2484" s="40">
        <f t="shared" ca="1" si="754"/>
        <v>0</v>
      </c>
      <c r="F2484" s="42">
        <f t="shared" si="750"/>
        <v>1</v>
      </c>
      <c r="G2484" s="43">
        <f t="shared" ca="1" si="755"/>
        <v>1</v>
      </c>
      <c r="H2484" s="40">
        <f ca="1">TRUNC(PRODUCT(G$10:G2483),15)</f>
        <v>1.7040824080947301</v>
      </c>
      <c r="I2484" s="40">
        <f t="shared" ca="1" si="756"/>
        <v>1.7040824080947301</v>
      </c>
      <c r="J2484" s="40">
        <f t="shared" ca="1" si="757"/>
        <v>1</v>
      </c>
      <c r="K2484" s="42">
        <f t="shared" si="768"/>
        <v>2.7E-2</v>
      </c>
      <c r="L2484" s="63">
        <f t="shared" si="758"/>
        <v>45922</v>
      </c>
      <c r="M2484" s="64">
        <f t="shared" si="759"/>
        <v>4</v>
      </c>
      <c r="N2484" s="44">
        <f t="shared" si="760"/>
        <v>5</v>
      </c>
      <c r="O2484" s="40">
        <f t="shared" si="761"/>
        <v>1.0005287490000001</v>
      </c>
      <c r="P2484" s="65">
        <f t="shared" ca="1" si="762"/>
        <v>1.0005287490000001</v>
      </c>
      <c r="Q2484" s="40">
        <f t="shared" ca="1" si="763"/>
        <v>1.65882961</v>
      </c>
      <c r="R2484" s="44">
        <f>IF(VLOOKUP(A2484,$Z$12:$AI$125,8)=VLOOKUP(A2483,$Z$12:$AI$125,8),0,VLOOKUP(A2484,Z$12:$AI$125,8))</f>
        <v>0</v>
      </c>
      <c r="S2484" s="45">
        <f>IF(R2484&gt;0,VLOOKUP(R2484,Y$12:$AH$125,7),0)</f>
        <v>0</v>
      </c>
      <c r="T2484" s="40">
        <f t="shared" si="764"/>
        <v>0</v>
      </c>
      <c r="U2484" s="40">
        <f t="shared" ca="1" si="765"/>
        <v>1.65882961</v>
      </c>
      <c r="V2484" s="46" t="str">
        <f t="shared" si="766"/>
        <v>J=</v>
      </c>
      <c r="W2484" s="47">
        <f t="shared" si="767"/>
        <v>46101</v>
      </c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  <c r="AX2484" s="35"/>
      <c r="AY2484" s="35"/>
      <c r="AZ2484" s="35"/>
      <c r="BA2484" s="35"/>
      <c r="BB2484" s="35"/>
      <c r="BC2484" s="35"/>
      <c r="BD2484" s="35"/>
      <c r="BE2484" s="35"/>
      <c r="BF2484" s="35"/>
      <c r="BG2484" s="35"/>
      <c r="BH2484" s="35"/>
      <c r="BI2484" s="35"/>
      <c r="BJ2484" s="35"/>
      <c r="BK2484" s="35"/>
      <c r="BL2484" s="35"/>
      <c r="BM2484" s="35"/>
      <c r="BN2484" s="35"/>
      <c r="BO2484" s="35"/>
      <c r="BP2484" s="35"/>
      <c r="BQ2484" s="35"/>
      <c r="BR2484" s="35"/>
      <c r="BS2484" s="35"/>
      <c r="BT2484" s="35"/>
      <c r="BU2484" s="35"/>
      <c r="BV2484" s="35"/>
      <c r="BW2484" s="35"/>
      <c r="BX2484" s="35"/>
      <c r="BY2484" s="35"/>
      <c r="BZ2484" s="35"/>
      <c r="CA2484" s="35"/>
      <c r="CB2484" s="35"/>
      <c r="CC2484" s="35"/>
      <c r="CD2484" s="35"/>
      <c r="CE2484" s="35"/>
      <c r="CF2484" s="35"/>
      <c r="CG2484" s="35"/>
      <c r="CH2484" s="35"/>
      <c r="CI2484" s="35"/>
      <c r="CJ2484" s="35"/>
      <c r="CK2484" s="35"/>
      <c r="CL2484" s="35"/>
      <c r="CM2484" s="35"/>
      <c r="CN2484" s="35"/>
      <c r="CO2484" s="35"/>
      <c r="CP2484" s="35"/>
      <c r="CQ2484" s="35"/>
      <c r="CR2484" s="35"/>
      <c r="CS2484" s="35"/>
      <c r="CT2484" s="35"/>
      <c r="CU2484" s="35"/>
      <c r="CV2484" s="35"/>
      <c r="CW2484" s="35"/>
      <c r="CX2484" s="35"/>
      <c r="CY2484" s="35"/>
      <c r="CZ2484" s="35"/>
      <c r="DA2484" s="35"/>
      <c r="DB2484" s="35"/>
      <c r="DC2484" s="35"/>
      <c r="DD2484" s="35"/>
      <c r="DE2484" s="35"/>
      <c r="DF2484" s="35"/>
      <c r="DG2484" s="35"/>
      <c r="DH2484" s="35"/>
      <c r="DI2484" s="35"/>
      <c r="DJ2484" s="35"/>
      <c r="DK2484" s="35"/>
      <c r="DL2484" s="35"/>
      <c r="DM2484" s="35"/>
      <c r="DN2484" s="35"/>
      <c r="DO2484" s="35"/>
      <c r="DP2484" s="35"/>
      <c r="DQ2484" s="35"/>
      <c r="DR2484" s="35"/>
      <c r="DS2484" s="35"/>
      <c r="DT2484" s="35"/>
      <c r="DU2484" s="35"/>
      <c r="DV2484" s="35"/>
      <c r="DW2484" s="35"/>
      <c r="DX2484" s="35"/>
      <c r="DY2484" s="35"/>
      <c r="DZ2484" s="35"/>
      <c r="EA2484" s="35"/>
      <c r="EB2484" s="35"/>
      <c r="EC2484" s="35"/>
      <c r="ED2484" s="35"/>
      <c r="EE2484" s="35"/>
      <c r="EF2484" s="35"/>
      <c r="EG2484" s="35"/>
      <c r="EH2484" s="35"/>
      <c r="EI2484" s="35"/>
      <c r="EJ2484" s="35"/>
      <c r="EK2484" s="35"/>
      <c r="EL2484" s="35"/>
      <c r="EM2484" s="35"/>
      <c r="EN2484" s="35"/>
      <c r="EO2484" s="35"/>
      <c r="EP2484" s="35"/>
      <c r="EQ2484" s="35"/>
      <c r="ER2484" s="35"/>
      <c r="ES2484" s="35"/>
      <c r="ET2484" s="35"/>
      <c r="EU2484" s="35"/>
      <c r="EV2484" s="35"/>
      <c r="EW2484" s="35"/>
      <c r="EX2484" s="35"/>
      <c r="EY2484" s="35"/>
      <c r="EZ2484" s="35"/>
      <c r="FA2484" s="35"/>
      <c r="FB2484" s="35"/>
      <c r="FC2484" s="35"/>
      <c r="FD2484" s="35"/>
      <c r="FE2484" s="35"/>
      <c r="FF2484" s="35"/>
      <c r="FG2484" s="35"/>
      <c r="FH2484" s="35"/>
      <c r="FI2484" s="35"/>
      <c r="FJ2484" s="35"/>
      <c r="FK2484" s="35"/>
      <c r="FL2484" s="35"/>
      <c r="FM2484" s="35"/>
      <c r="FN2484" s="35"/>
      <c r="FO2484" s="35"/>
      <c r="FP2484" s="35"/>
      <c r="FQ2484" s="35"/>
      <c r="FR2484" s="35"/>
      <c r="FS2484" s="35"/>
      <c r="FT2484" s="35"/>
      <c r="FU2484" s="35"/>
      <c r="FV2484" s="35"/>
      <c r="FW2484" s="35"/>
      <c r="FX2484" s="35"/>
      <c r="FY2484" s="35"/>
      <c r="FZ2484" s="35"/>
    </row>
    <row r="2485" spans="1:182" x14ac:dyDescent="0.15">
      <c r="A2485" s="38">
        <f t="shared" si="751"/>
        <v>45929</v>
      </c>
      <c r="B2485" s="39" t="str">
        <f t="shared" ca="1" si="752"/>
        <v>n.d</v>
      </c>
      <c r="C2485" s="40">
        <f t="shared" si="753"/>
        <v>3137.2723529499999</v>
      </c>
      <c r="D2485" s="41">
        <f ca="1">IF(A2485&lt;$B$1,VLOOKUP(A2485,[1]DI!$A$4:$B$15000,2,FALSE),0)</f>
        <v>0</v>
      </c>
      <c r="E2485" s="40">
        <f t="shared" ca="1" si="754"/>
        <v>0</v>
      </c>
      <c r="F2485" s="42">
        <f t="shared" si="750"/>
        <v>1</v>
      </c>
      <c r="G2485" s="43">
        <f t="shared" ca="1" si="755"/>
        <v>1</v>
      </c>
      <c r="H2485" s="40">
        <f ca="1">TRUNC(PRODUCT(G$10:G2484),15)</f>
        <v>1.7040824080947301</v>
      </c>
      <c r="I2485" s="40">
        <f t="shared" ca="1" si="756"/>
        <v>1.7040824080947301</v>
      </c>
      <c r="J2485" s="40">
        <f t="shared" ca="1" si="757"/>
        <v>1</v>
      </c>
      <c r="K2485" s="42">
        <f t="shared" si="768"/>
        <v>2.7E-2</v>
      </c>
      <c r="L2485" s="63">
        <f t="shared" si="758"/>
        <v>45922</v>
      </c>
      <c r="M2485" s="64">
        <f t="shared" si="759"/>
        <v>5</v>
      </c>
      <c r="N2485" s="44">
        <f t="shared" si="760"/>
        <v>5</v>
      </c>
      <c r="O2485" s="40">
        <f t="shared" si="761"/>
        <v>1.0005287490000001</v>
      </c>
      <c r="P2485" s="65">
        <f t="shared" ca="1" si="762"/>
        <v>1.0005287490000001</v>
      </c>
      <c r="Q2485" s="40">
        <f t="shared" ca="1" si="763"/>
        <v>1.65882961</v>
      </c>
      <c r="R2485" s="44">
        <f>IF(VLOOKUP(A2485,$Z$12:$AI$125,8)=VLOOKUP(A2484,$Z$12:$AI$125,8),0,VLOOKUP(A2485,Z$12:$AI$125,8))</f>
        <v>0</v>
      </c>
      <c r="S2485" s="45">
        <f>IF(R2485&gt;0,VLOOKUP(R2485,Y$12:$AH$125,7),0)</f>
        <v>0</v>
      </c>
      <c r="T2485" s="40">
        <f t="shared" si="764"/>
        <v>0</v>
      </c>
      <c r="U2485" s="40">
        <f t="shared" ca="1" si="765"/>
        <v>1.65882961</v>
      </c>
      <c r="V2485" s="46" t="str">
        <f t="shared" si="766"/>
        <v>J=</v>
      </c>
      <c r="W2485" s="47">
        <f t="shared" si="767"/>
        <v>46101</v>
      </c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35"/>
      <c r="BC2485" s="35"/>
      <c r="BD2485" s="35"/>
      <c r="BE2485" s="35"/>
      <c r="BF2485" s="35"/>
      <c r="BG2485" s="35"/>
      <c r="BH2485" s="35"/>
      <c r="BI2485" s="35"/>
      <c r="BJ2485" s="35"/>
      <c r="BK2485" s="35"/>
      <c r="BL2485" s="35"/>
      <c r="BM2485" s="35"/>
      <c r="BN2485" s="35"/>
      <c r="BO2485" s="35"/>
      <c r="BP2485" s="35"/>
      <c r="BQ2485" s="35"/>
      <c r="BR2485" s="35"/>
      <c r="BS2485" s="35"/>
      <c r="BT2485" s="35"/>
      <c r="BU2485" s="35"/>
      <c r="BV2485" s="35"/>
      <c r="BW2485" s="35"/>
      <c r="BX2485" s="35"/>
      <c r="BY2485" s="35"/>
      <c r="BZ2485" s="35"/>
      <c r="CA2485" s="35"/>
      <c r="CB2485" s="35"/>
      <c r="CC2485" s="35"/>
      <c r="CD2485" s="35"/>
      <c r="CE2485" s="35"/>
      <c r="CF2485" s="35"/>
      <c r="CG2485" s="35"/>
      <c r="CH2485" s="35"/>
      <c r="CI2485" s="35"/>
      <c r="CJ2485" s="35"/>
      <c r="CK2485" s="35"/>
      <c r="CL2485" s="35"/>
      <c r="CM2485" s="35"/>
      <c r="CN2485" s="35"/>
      <c r="CO2485" s="35"/>
      <c r="CP2485" s="35"/>
      <c r="CQ2485" s="35"/>
      <c r="CR2485" s="35"/>
      <c r="CS2485" s="35"/>
      <c r="CT2485" s="35"/>
      <c r="CU2485" s="35"/>
      <c r="CV2485" s="35"/>
      <c r="CW2485" s="35"/>
      <c r="CX2485" s="35"/>
      <c r="CY2485" s="35"/>
      <c r="CZ2485" s="35"/>
      <c r="DA2485" s="35"/>
      <c r="DB2485" s="35"/>
      <c r="DC2485" s="35"/>
      <c r="DD2485" s="35"/>
      <c r="DE2485" s="35"/>
      <c r="DF2485" s="35"/>
      <c r="DG2485" s="35"/>
      <c r="DH2485" s="35"/>
      <c r="DI2485" s="35"/>
      <c r="DJ2485" s="35"/>
      <c r="DK2485" s="35"/>
      <c r="DL2485" s="35"/>
      <c r="DM2485" s="35"/>
      <c r="DN2485" s="35"/>
      <c r="DO2485" s="35"/>
      <c r="DP2485" s="35"/>
      <c r="DQ2485" s="35"/>
      <c r="DR2485" s="35"/>
      <c r="DS2485" s="35"/>
      <c r="DT2485" s="35"/>
      <c r="DU2485" s="35"/>
      <c r="DV2485" s="35"/>
      <c r="DW2485" s="35"/>
      <c r="DX2485" s="35"/>
      <c r="DY2485" s="35"/>
      <c r="DZ2485" s="35"/>
      <c r="EA2485" s="35"/>
      <c r="EB2485" s="35"/>
      <c r="EC2485" s="35"/>
      <c r="ED2485" s="35"/>
      <c r="EE2485" s="35"/>
      <c r="EF2485" s="35"/>
      <c r="EG2485" s="35"/>
      <c r="EH2485" s="35"/>
      <c r="EI2485" s="35"/>
      <c r="EJ2485" s="35"/>
      <c r="EK2485" s="35"/>
      <c r="EL2485" s="35"/>
      <c r="EM2485" s="35"/>
      <c r="EN2485" s="35"/>
      <c r="EO2485" s="35"/>
      <c r="EP2485" s="35"/>
      <c r="EQ2485" s="35"/>
      <c r="ER2485" s="35"/>
      <c r="ES2485" s="35"/>
      <c r="ET2485" s="35"/>
      <c r="EU2485" s="35"/>
      <c r="EV2485" s="35"/>
      <c r="EW2485" s="35"/>
      <c r="EX2485" s="35"/>
      <c r="EY2485" s="35"/>
      <c r="EZ2485" s="35"/>
      <c r="FA2485" s="35"/>
      <c r="FB2485" s="35"/>
      <c r="FC2485" s="35"/>
      <c r="FD2485" s="35"/>
      <c r="FE2485" s="35"/>
      <c r="FF2485" s="35"/>
      <c r="FG2485" s="35"/>
      <c r="FH2485" s="35"/>
      <c r="FI2485" s="35"/>
      <c r="FJ2485" s="35"/>
      <c r="FK2485" s="35"/>
      <c r="FL2485" s="35"/>
      <c r="FM2485" s="35"/>
      <c r="FN2485" s="35"/>
      <c r="FO2485" s="35"/>
      <c r="FP2485" s="35"/>
      <c r="FQ2485" s="35"/>
      <c r="FR2485" s="35"/>
      <c r="FS2485" s="35"/>
      <c r="FT2485" s="35"/>
      <c r="FU2485" s="35"/>
      <c r="FV2485" s="35"/>
      <c r="FW2485" s="35"/>
      <c r="FX2485" s="35"/>
      <c r="FY2485" s="35"/>
      <c r="FZ2485" s="35"/>
    </row>
    <row r="2486" spans="1:182" x14ac:dyDescent="0.15">
      <c r="A2486" s="38">
        <f t="shared" si="751"/>
        <v>45930</v>
      </c>
      <c r="B2486" s="39" t="str">
        <f t="shared" ca="1" si="752"/>
        <v>n.d</v>
      </c>
      <c r="C2486" s="40">
        <f t="shared" si="753"/>
        <v>3137.2723529499999</v>
      </c>
      <c r="D2486" s="41">
        <f ca="1">IF(A2486&lt;$B$1,VLOOKUP(A2486,[1]DI!$A$4:$B$15000,2,FALSE),0)</f>
        <v>0</v>
      </c>
      <c r="E2486" s="40">
        <f t="shared" ca="1" si="754"/>
        <v>0</v>
      </c>
      <c r="F2486" s="42">
        <f t="shared" si="750"/>
        <v>1</v>
      </c>
      <c r="G2486" s="43">
        <f t="shared" ca="1" si="755"/>
        <v>1</v>
      </c>
      <c r="H2486" s="40">
        <f ca="1">TRUNC(PRODUCT(G$10:G2485),15)</f>
        <v>1.7040824080947301</v>
      </c>
      <c r="I2486" s="40">
        <f t="shared" ca="1" si="756"/>
        <v>1.7040824080947301</v>
      </c>
      <c r="J2486" s="40">
        <f t="shared" ca="1" si="757"/>
        <v>1</v>
      </c>
      <c r="K2486" s="42">
        <f t="shared" si="768"/>
        <v>2.7E-2</v>
      </c>
      <c r="L2486" s="63">
        <f t="shared" si="758"/>
        <v>45922</v>
      </c>
      <c r="M2486" s="64">
        <f t="shared" si="759"/>
        <v>6</v>
      </c>
      <c r="N2486" s="44">
        <f t="shared" si="760"/>
        <v>6</v>
      </c>
      <c r="O2486" s="40">
        <f t="shared" si="761"/>
        <v>1.0006345329999999</v>
      </c>
      <c r="P2486" s="65">
        <f t="shared" ca="1" si="762"/>
        <v>1.0006345329999999</v>
      </c>
      <c r="Q2486" s="40">
        <f t="shared" ca="1" si="763"/>
        <v>1.99070283</v>
      </c>
      <c r="R2486" s="44">
        <f>IF(VLOOKUP(A2486,$Z$12:$AI$125,8)=VLOOKUP(A2485,$Z$12:$AI$125,8),0,VLOOKUP(A2486,Z$12:$AI$125,8))</f>
        <v>0</v>
      </c>
      <c r="S2486" s="45">
        <f>IF(R2486&gt;0,VLOOKUP(R2486,Y$12:$AH$125,7),0)</f>
        <v>0</v>
      </c>
      <c r="T2486" s="40">
        <f t="shared" si="764"/>
        <v>0</v>
      </c>
      <c r="U2486" s="40">
        <f t="shared" ca="1" si="765"/>
        <v>1.99070283</v>
      </c>
      <c r="V2486" s="46" t="str">
        <f t="shared" si="766"/>
        <v>J=</v>
      </c>
      <c r="W2486" s="47">
        <f t="shared" si="767"/>
        <v>46101</v>
      </c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  <c r="AX2486" s="35"/>
      <c r="AY2486" s="35"/>
      <c r="AZ2486" s="35"/>
      <c r="BA2486" s="35"/>
      <c r="BB2486" s="35"/>
      <c r="BC2486" s="35"/>
      <c r="BD2486" s="35"/>
      <c r="BE2486" s="35"/>
      <c r="BF2486" s="35"/>
      <c r="BG2486" s="35"/>
      <c r="BH2486" s="35"/>
      <c r="BI2486" s="35"/>
      <c r="BJ2486" s="35"/>
      <c r="BK2486" s="35"/>
      <c r="BL2486" s="35"/>
      <c r="BM2486" s="35"/>
      <c r="BN2486" s="35"/>
      <c r="BO2486" s="35"/>
      <c r="BP2486" s="35"/>
      <c r="BQ2486" s="35"/>
      <c r="BR2486" s="35"/>
      <c r="BS2486" s="35"/>
      <c r="BT2486" s="35"/>
      <c r="BU2486" s="35"/>
      <c r="BV2486" s="35"/>
      <c r="BW2486" s="35"/>
      <c r="BX2486" s="35"/>
      <c r="BY2486" s="35"/>
      <c r="BZ2486" s="35"/>
      <c r="CA2486" s="35"/>
      <c r="CB2486" s="35"/>
      <c r="CC2486" s="35"/>
      <c r="CD2486" s="35"/>
      <c r="CE2486" s="35"/>
      <c r="CF2486" s="35"/>
      <c r="CG2486" s="35"/>
      <c r="CH2486" s="35"/>
      <c r="CI2486" s="35"/>
      <c r="CJ2486" s="35"/>
      <c r="CK2486" s="35"/>
      <c r="CL2486" s="35"/>
      <c r="CM2486" s="35"/>
      <c r="CN2486" s="35"/>
      <c r="CO2486" s="35"/>
      <c r="CP2486" s="35"/>
      <c r="CQ2486" s="35"/>
      <c r="CR2486" s="35"/>
      <c r="CS2486" s="35"/>
      <c r="CT2486" s="35"/>
      <c r="CU2486" s="35"/>
      <c r="CV2486" s="35"/>
      <c r="CW2486" s="35"/>
      <c r="CX2486" s="35"/>
      <c r="CY2486" s="35"/>
      <c r="CZ2486" s="35"/>
      <c r="DA2486" s="35"/>
      <c r="DB2486" s="35"/>
      <c r="DC2486" s="35"/>
      <c r="DD2486" s="35"/>
      <c r="DE2486" s="35"/>
      <c r="DF2486" s="35"/>
      <c r="DG2486" s="35"/>
      <c r="DH2486" s="35"/>
      <c r="DI2486" s="35"/>
      <c r="DJ2486" s="35"/>
      <c r="DK2486" s="35"/>
      <c r="DL2486" s="35"/>
      <c r="DM2486" s="35"/>
      <c r="DN2486" s="35"/>
      <c r="DO2486" s="35"/>
      <c r="DP2486" s="35"/>
      <c r="DQ2486" s="35"/>
      <c r="DR2486" s="35"/>
      <c r="DS2486" s="35"/>
      <c r="DT2486" s="35"/>
      <c r="DU2486" s="35"/>
      <c r="DV2486" s="35"/>
      <c r="DW2486" s="35"/>
      <c r="DX2486" s="35"/>
      <c r="DY2486" s="35"/>
      <c r="DZ2486" s="35"/>
      <c r="EA2486" s="35"/>
      <c r="EB2486" s="35"/>
      <c r="EC2486" s="35"/>
      <c r="ED2486" s="35"/>
      <c r="EE2486" s="35"/>
      <c r="EF2486" s="35"/>
      <c r="EG2486" s="35"/>
      <c r="EH2486" s="35"/>
      <c r="EI2486" s="35"/>
      <c r="EJ2486" s="35"/>
      <c r="EK2486" s="35"/>
      <c r="EL2486" s="35"/>
      <c r="EM2486" s="35"/>
      <c r="EN2486" s="35"/>
      <c r="EO2486" s="35"/>
      <c r="EP2486" s="35"/>
      <c r="EQ2486" s="35"/>
      <c r="ER2486" s="35"/>
      <c r="ES2486" s="35"/>
      <c r="ET2486" s="35"/>
      <c r="EU2486" s="35"/>
      <c r="EV2486" s="35"/>
      <c r="EW2486" s="35"/>
      <c r="EX2486" s="35"/>
      <c r="EY2486" s="35"/>
      <c r="EZ2486" s="35"/>
      <c r="FA2486" s="35"/>
      <c r="FB2486" s="35"/>
      <c r="FC2486" s="35"/>
      <c r="FD2486" s="35"/>
      <c r="FE2486" s="35"/>
      <c r="FF2486" s="35"/>
      <c r="FG2486" s="35"/>
      <c r="FH2486" s="35"/>
      <c r="FI2486" s="35"/>
      <c r="FJ2486" s="35"/>
      <c r="FK2486" s="35"/>
      <c r="FL2486" s="35"/>
      <c r="FM2486" s="35"/>
      <c r="FN2486" s="35"/>
      <c r="FO2486" s="35"/>
      <c r="FP2486" s="35"/>
      <c r="FQ2486" s="35"/>
      <c r="FR2486" s="35"/>
      <c r="FS2486" s="35"/>
      <c r="FT2486" s="35"/>
      <c r="FU2486" s="35"/>
      <c r="FV2486" s="35"/>
      <c r="FW2486" s="35"/>
      <c r="FX2486" s="35"/>
      <c r="FY2486" s="35"/>
      <c r="FZ2486" s="35"/>
    </row>
    <row r="2487" spans="1:182" x14ac:dyDescent="0.15">
      <c r="A2487" s="38">
        <f t="shared" si="751"/>
        <v>45931</v>
      </c>
      <c r="B2487" s="39" t="str">
        <f t="shared" ca="1" si="752"/>
        <v>n.d</v>
      </c>
      <c r="C2487" s="40">
        <f t="shared" si="753"/>
        <v>3137.2723529499999</v>
      </c>
      <c r="D2487" s="41">
        <f ca="1">IF(A2487&lt;$B$1,VLOOKUP(A2487,[1]DI!$A$4:$B$15000,2,FALSE),0)</f>
        <v>0</v>
      </c>
      <c r="E2487" s="40">
        <f t="shared" ca="1" si="754"/>
        <v>0</v>
      </c>
      <c r="F2487" s="42">
        <f t="shared" si="750"/>
        <v>1</v>
      </c>
      <c r="G2487" s="43">
        <f t="shared" ca="1" si="755"/>
        <v>1</v>
      </c>
      <c r="H2487" s="40">
        <f ca="1">TRUNC(PRODUCT(G$10:G2486),15)</f>
        <v>1.7040824080947301</v>
      </c>
      <c r="I2487" s="40">
        <f t="shared" ca="1" si="756"/>
        <v>1.7040824080947301</v>
      </c>
      <c r="J2487" s="40">
        <f t="shared" ca="1" si="757"/>
        <v>1</v>
      </c>
      <c r="K2487" s="42">
        <f t="shared" si="768"/>
        <v>2.7E-2</v>
      </c>
      <c r="L2487" s="63">
        <f t="shared" si="758"/>
        <v>45922</v>
      </c>
      <c r="M2487" s="64">
        <f t="shared" si="759"/>
        <v>7</v>
      </c>
      <c r="N2487" s="44">
        <f t="shared" si="760"/>
        <v>7</v>
      </c>
      <c r="O2487" s="40">
        <f t="shared" si="761"/>
        <v>1.000740328</v>
      </c>
      <c r="P2487" s="65">
        <f t="shared" ca="1" si="762"/>
        <v>1.000740328</v>
      </c>
      <c r="Q2487" s="40">
        <f t="shared" ca="1" si="763"/>
        <v>2.3226105600000002</v>
      </c>
      <c r="R2487" s="44">
        <f>IF(VLOOKUP(A2487,$Z$12:$AI$125,8)=VLOOKUP(A2486,$Z$12:$AI$125,8),0,VLOOKUP(A2487,Z$12:$AI$125,8))</f>
        <v>0</v>
      </c>
      <c r="S2487" s="45">
        <f>IF(R2487&gt;0,VLOOKUP(R2487,Y$12:$AH$125,7),0)</f>
        <v>0</v>
      </c>
      <c r="T2487" s="40">
        <f t="shared" si="764"/>
        <v>0</v>
      </c>
      <c r="U2487" s="40">
        <f t="shared" ca="1" si="765"/>
        <v>2.3226105600000002</v>
      </c>
      <c r="V2487" s="46" t="str">
        <f t="shared" si="766"/>
        <v>J=</v>
      </c>
      <c r="W2487" s="47">
        <f t="shared" si="767"/>
        <v>46101</v>
      </c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  <c r="AX2487" s="35"/>
      <c r="AY2487" s="35"/>
      <c r="AZ2487" s="35"/>
      <c r="BA2487" s="35"/>
      <c r="BB2487" s="35"/>
      <c r="BC2487" s="35"/>
      <c r="BD2487" s="35"/>
      <c r="BE2487" s="35"/>
      <c r="BF2487" s="35"/>
      <c r="BG2487" s="35"/>
      <c r="BH2487" s="35"/>
      <c r="BI2487" s="35"/>
      <c r="BJ2487" s="35"/>
      <c r="BK2487" s="35"/>
      <c r="BL2487" s="35"/>
      <c r="BM2487" s="35"/>
      <c r="BN2487" s="35"/>
      <c r="BO2487" s="35"/>
      <c r="BP2487" s="35"/>
      <c r="BQ2487" s="35"/>
      <c r="BR2487" s="35"/>
      <c r="BS2487" s="35"/>
      <c r="BT2487" s="35"/>
      <c r="BU2487" s="35"/>
      <c r="BV2487" s="35"/>
      <c r="BW2487" s="35"/>
      <c r="BX2487" s="35"/>
      <c r="BY2487" s="35"/>
      <c r="BZ2487" s="35"/>
      <c r="CA2487" s="35"/>
      <c r="CB2487" s="35"/>
      <c r="CC2487" s="35"/>
      <c r="CD2487" s="35"/>
      <c r="CE2487" s="35"/>
      <c r="CF2487" s="35"/>
      <c r="CG2487" s="35"/>
      <c r="CH2487" s="35"/>
      <c r="CI2487" s="35"/>
      <c r="CJ2487" s="35"/>
      <c r="CK2487" s="35"/>
      <c r="CL2487" s="35"/>
      <c r="CM2487" s="35"/>
      <c r="CN2487" s="35"/>
      <c r="CO2487" s="35"/>
      <c r="CP2487" s="35"/>
      <c r="CQ2487" s="35"/>
      <c r="CR2487" s="35"/>
      <c r="CS2487" s="35"/>
      <c r="CT2487" s="35"/>
      <c r="CU2487" s="35"/>
      <c r="CV2487" s="35"/>
      <c r="CW2487" s="35"/>
      <c r="CX2487" s="35"/>
      <c r="CY2487" s="35"/>
      <c r="CZ2487" s="35"/>
      <c r="DA2487" s="35"/>
      <c r="DB2487" s="35"/>
      <c r="DC2487" s="35"/>
      <c r="DD2487" s="35"/>
      <c r="DE2487" s="35"/>
      <c r="DF2487" s="35"/>
      <c r="DG2487" s="35"/>
      <c r="DH2487" s="35"/>
      <c r="DI2487" s="35"/>
      <c r="DJ2487" s="35"/>
      <c r="DK2487" s="35"/>
      <c r="DL2487" s="35"/>
      <c r="DM2487" s="35"/>
      <c r="DN2487" s="35"/>
      <c r="DO2487" s="35"/>
      <c r="DP2487" s="35"/>
      <c r="DQ2487" s="35"/>
      <c r="DR2487" s="35"/>
      <c r="DS2487" s="35"/>
      <c r="DT2487" s="35"/>
      <c r="DU2487" s="35"/>
      <c r="DV2487" s="35"/>
      <c r="DW2487" s="35"/>
      <c r="DX2487" s="35"/>
      <c r="DY2487" s="35"/>
      <c r="DZ2487" s="35"/>
      <c r="EA2487" s="35"/>
      <c r="EB2487" s="35"/>
      <c r="EC2487" s="35"/>
      <c r="ED2487" s="35"/>
      <c r="EE2487" s="35"/>
      <c r="EF2487" s="35"/>
      <c r="EG2487" s="35"/>
      <c r="EH2487" s="35"/>
      <c r="EI2487" s="35"/>
      <c r="EJ2487" s="35"/>
      <c r="EK2487" s="35"/>
      <c r="EL2487" s="35"/>
      <c r="EM2487" s="35"/>
      <c r="EN2487" s="35"/>
      <c r="EO2487" s="35"/>
      <c r="EP2487" s="35"/>
      <c r="EQ2487" s="35"/>
      <c r="ER2487" s="35"/>
      <c r="ES2487" s="35"/>
      <c r="ET2487" s="35"/>
      <c r="EU2487" s="35"/>
      <c r="EV2487" s="35"/>
      <c r="EW2487" s="35"/>
      <c r="EX2487" s="35"/>
      <c r="EY2487" s="35"/>
      <c r="EZ2487" s="35"/>
      <c r="FA2487" s="35"/>
      <c r="FB2487" s="35"/>
      <c r="FC2487" s="35"/>
      <c r="FD2487" s="35"/>
      <c r="FE2487" s="35"/>
      <c r="FF2487" s="35"/>
      <c r="FG2487" s="35"/>
      <c r="FH2487" s="35"/>
      <c r="FI2487" s="35"/>
      <c r="FJ2487" s="35"/>
      <c r="FK2487" s="35"/>
      <c r="FL2487" s="35"/>
      <c r="FM2487" s="35"/>
      <c r="FN2487" s="35"/>
      <c r="FO2487" s="35"/>
      <c r="FP2487" s="35"/>
      <c r="FQ2487" s="35"/>
      <c r="FR2487" s="35"/>
      <c r="FS2487" s="35"/>
      <c r="FT2487" s="35"/>
      <c r="FU2487" s="35"/>
      <c r="FV2487" s="35"/>
      <c r="FW2487" s="35"/>
      <c r="FX2487" s="35"/>
      <c r="FY2487" s="35"/>
      <c r="FZ2487" s="35"/>
    </row>
    <row r="2488" spans="1:182" x14ac:dyDescent="0.15">
      <c r="A2488" s="38">
        <f t="shared" si="751"/>
        <v>45932</v>
      </c>
      <c r="B2488" s="39" t="str">
        <f t="shared" ca="1" si="752"/>
        <v>n.d</v>
      </c>
      <c r="C2488" s="40">
        <f t="shared" si="753"/>
        <v>3137.2723529499999</v>
      </c>
      <c r="D2488" s="41">
        <f ca="1">IF(A2488&lt;$B$1,VLOOKUP(A2488,[1]DI!$A$4:$B$15000,2,FALSE),0)</f>
        <v>0</v>
      </c>
      <c r="E2488" s="40">
        <f t="shared" ca="1" si="754"/>
        <v>0</v>
      </c>
      <c r="F2488" s="42">
        <f t="shared" si="750"/>
        <v>1</v>
      </c>
      <c r="G2488" s="43">
        <f t="shared" ca="1" si="755"/>
        <v>1</v>
      </c>
      <c r="H2488" s="40">
        <f ca="1">TRUNC(PRODUCT(G$10:G2487),15)</f>
        <v>1.7040824080947301</v>
      </c>
      <c r="I2488" s="40">
        <f t="shared" ca="1" si="756"/>
        <v>1.7040824080947301</v>
      </c>
      <c r="J2488" s="40">
        <f t="shared" ca="1" si="757"/>
        <v>1</v>
      </c>
      <c r="K2488" s="42">
        <f t="shared" si="768"/>
        <v>2.7E-2</v>
      </c>
      <c r="L2488" s="63">
        <f t="shared" si="758"/>
        <v>45922</v>
      </c>
      <c r="M2488" s="64">
        <f t="shared" si="759"/>
        <v>8</v>
      </c>
      <c r="N2488" s="44">
        <f t="shared" si="760"/>
        <v>8</v>
      </c>
      <c r="O2488" s="40">
        <f t="shared" si="761"/>
        <v>1.000846133</v>
      </c>
      <c r="P2488" s="65">
        <f t="shared" ca="1" si="762"/>
        <v>1.000846133</v>
      </c>
      <c r="Q2488" s="40">
        <f t="shared" ca="1" si="763"/>
        <v>2.6545496599999998</v>
      </c>
      <c r="R2488" s="44">
        <f>IF(VLOOKUP(A2488,$Z$12:$AI$125,8)=VLOOKUP(A2487,$Z$12:$AI$125,8),0,VLOOKUP(A2488,Z$12:$AI$125,8))</f>
        <v>0</v>
      </c>
      <c r="S2488" s="45">
        <f>IF(R2488&gt;0,VLOOKUP(R2488,Y$12:$AH$125,7),0)</f>
        <v>0</v>
      </c>
      <c r="T2488" s="40">
        <f t="shared" si="764"/>
        <v>0</v>
      </c>
      <c r="U2488" s="40">
        <f t="shared" ca="1" si="765"/>
        <v>2.6545496599999998</v>
      </c>
      <c r="V2488" s="46" t="str">
        <f t="shared" si="766"/>
        <v>J=</v>
      </c>
      <c r="W2488" s="47">
        <f t="shared" si="767"/>
        <v>46101</v>
      </c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  <c r="AX2488" s="35"/>
      <c r="AY2488" s="35"/>
      <c r="AZ2488" s="35"/>
      <c r="BA2488" s="35"/>
      <c r="BB2488" s="35"/>
      <c r="BC2488" s="35"/>
      <c r="BD2488" s="35"/>
      <c r="BE2488" s="35"/>
      <c r="BF2488" s="35"/>
      <c r="BG2488" s="35"/>
      <c r="BH2488" s="35"/>
      <c r="BI2488" s="35"/>
      <c r="BJ2488" s="35"/>
      <c r="BK2488" s="35"/>
      <c r="BL2488" s="35"/>
      <c r="BM2488" s="35"/>
      <c r="BN2488" s="35"/>
      <c r="BO2488" s="35"/>
      <c r="BP2488" s="35"/>
      <c r="BQ2488" s="35"/>
      <c r="BR2488" s="35"/>
      <c r="BS2488" s="35"/>
      <c r="BT2488" s="35"/>
      <c r="BU2488" s="35"/>
      <c r="BV2488" s="35"/>
      <c r="BW2488" s="35"/>
      <c r="BX2488" s="35"/>
      <c r="BY2488" s="35"/>
      <c r="BZ2488" s="35"/>
      <c r="CA2488" s="35"/>
      <c r="CB2488" s="35"/>
      <c r="CC2488" s="35"/>
      <c r="CD2488" s="35"/>
      <c r="CE2488" s="35"/>
      <c r="CF2488" s="35"/>
      <c r="CG2488" s="35"/>
      <c r="CH2488" s="35"/>
      <c r="CI2488" s="35"/>
      <c r="CJ2488" s="35"/>
      <c r="CK2488" s="35"/>
      <c r="CL2488" s="35"/>
      <c r="CM2488" s="35"/>
      <c r="CN2488" s="35"/>
      <c r="CO2488" s="35"/>
      <c r="CP2488" s="35"/>
      <c r="CQ2488" s="35"/>
      <c r="CR2488" s="35"/>
      <c r="CS2488" s="35"/>
      <c r="CT2488" s="35"/>
      <c r="CU2488" s="35"/>
      <c r="CV2488" s="35"/>
      <c r="CW2488" s="35"/>
      <c r="CX2488" s="35"/>
      <c r="CY2488" s="35"/>
      <c r="CZ2488" s="35"/>
      <c r="DA2488" s="35"/>
      <c r="DB2488" s="35"/>
      <c r="DC2488" s="35"/>
      <c r="DD2488" s="35"/>
      <c r="DE2488" s="35"/>
      <c r="DF2488" s="35"/>
      <c r="DG2488" s="35"/>
      <c r="DH2488" s="35"/>
      <c r="DI2488" s="35"/>
      <c r="DJ2488" s="35"/>
      <c r="DK2488" s="35"/>
      <c r="DL2488" s="35"/>
      <c r="DM2488" s="35"/>
      <c r="DN2488" s="35"/>
      <c r="DO2488" s="35"/>
      <c r="DP2488" s="35"/>
      <c r="DQ2488" s="35"/>
      <c r="DR2488" s="35"/>
      <c r="DS2488" s="35"/>
      <c r="DT2488" s="35"/>
      <c r="DU2488" s="35"/>
      <c r="DV2488" s="35"/>
      <c r="DW2488" s="35"/>
      <c r="DX2488" s="35"/>
      <c r="DY2488" s="35"/>
      <c r="DZ2488" s="35"/>
      <c r="EA2488" s="35"/>
      <c r="EB2488" s="35"/>
      <c r="EC2488" s="35"/>
      <c r="ED2488" s="35"/>
      <c r="EE2488" s="35"/>
      <c r="EF2488" s="35"/>
      <c r="EG2488" s="35"/>
      <c r="EH2488" s="35"/>
      <c r="EI2488" s="35"/>
      <c r="EJ2488" s="35"/>
      <c r="EK2488" s="35"/>
      <c r="EL2488" s="35"/>
      <c r="EM2488" s="35"/>
      <c r="EN2488" s="35"/>
      <c r="EO2488" s="35"/>
      <c r="EP2488" s="35"/>
      <c r="EQ2488" s="35"/>
      <c r="ER2488" s="35"/>
      <c r="ES2488" s="35"/>
      <c r="ET2488" s="35"/>
      <c r="EU2488" s="35"/>
      <c r="EV2488" s="35"/>
      <c r="EW2488" s="35"/>
      <c r="EX2488" s="35"/>
      <c r="EY2488" s="35"/>
      <c r="EZ2488" s="35"/>
      <c r="FA2488" s="35"/>
      <c r="FB2488" s="35"/>
      <c r="FC2488" s="35"/>
      <c r="FD2488" s="35"/>
      <c r="FE2488" s="35"/>
      <c r="FF2488" s="35"/>
      <c r="FG2488" s="35"/>
      <c r="FH2488" s="35"/>
      <c r="FI2488" s="35"/>
      <c r="FJ2488" s="35"/>
      <c r="FK2488" s="35"/>
      <c r="FL2488" s="35"/>
      <c r="FM2488" s="35"/>
      <c r="FN2488" s="35"/>
      <c r="FO2488" s="35"/>
      <c r="FP2488" s="35"/>
      <c r="FQ2488" s="35"/>
      <c r="FR2488" s="35"/>
      <c r="FS2488" s="35"/>
      <c r="FT2488" s="35"/>
      <c r="FU2488" s="35"/>
      <c r="FV2488" s="35"/>
      <c r="FW2488" s="35"/>
      <c r="FX2488" s="35"/>
      <c r="FY2488" s="35"/>
      <c r="FZ2488" s="35"/>
    </row>
    <row r="2489" spans="1:182" x14ac:dyDescent="0.15">
      <c r="A2489" s="38">
        <f t="shared" si="751"/>
        <v>45933</v>
      </c>
      <c r="B2489" s="39" t="str">
        <f t="shared" ca="1" si="752"/>
        <v>n.d</v>
      </c>
      <c r="C2489" s="40">
        <f t="shared" si="753"/>
        <v>3137.2723529499999</v>
      </c>
      <c r="D2489" s="41">
        <f ca="1">IF(A2489&lt;$B$1,VLOOKUP(A2489,[1]DI!$A$4:$B$15000,2,FALSE),0)</f>
        <v>0</v>
      </c>
      <c r="E2489" s="40">
        <f t="shared" ca="1" si="754"/>
        <v>0</v>
      </c>
      <c r="F2489" s="42">
        <f t="shared" si="750"/>
        <v>1</v>
      </c>
      <c r="G2489" s="43">
        <f t="shared" ca="1" si="755"/>
        <v>1</v>
      </c>
      <c r="H2489" s="40">
        <f ca="1">TRUNC(PRODUCT(G$10:G2488),15)</f>
        <v>1.7040824080947301</v>
      </c>
      <c r="I2489" s="40">
        <f t="shared" ca="1" si="756"/>
        <v>1.7040824080947301</v>
      </c>
      <c r="J2489" s="40">
        <f t="shared" ca="1" si="757"/>
        <v>1</v>
      </c>
      <c r="K2489" s="42">
        <f t="shared" si="768"/>
        <v>2.7E-2</v>
      </c>
      <c r="L2489" s="63">
        <f t="shared" si="758"/>
        <v>45922</v>
      </c>
      <c r="M2489" s="64">
        <f t="shared" si="759"/>
        <v>9</v>
      </c>
      <c r="N2489" s="44">
        <f t="shared" si="760"/>
        <v>9</v>
      </c>
      <c r="O2489" s="40">
        <f t="shared" si="761"/>
        <v>1.0009519499999999</v>
      </c>
      <c r="P2489" s="65">
        <f t="shared" ca="1" si="762"/>
        <v>1.0009519499999999</v>
      </c>
      <c r="Q2489" s="40">
        <f t="shared" ca="1" si="763"/>
        <v>2.9865264100000002</v>
      </c>
      <c r="R2489" s="44">
        <f>IF(VLOOKUP(A2489,$Z$12:$AI$125,8)=VLOOKUP(A2488,$Z$12:$AI$125,8),0,VLOOKUP(A2489,Z$12:$AI$125,8))</f>
        <v>0</v>
      </c>
      <c r="S2489" s="45">
        <f>IF(R2489&gt;0,VLOOKUP(R2489,Y$12:$AH$125,7),0)</f>
        <v>0</v>
      </c>
      <c r="T2489" s="40">
        <f t="shared" si="764"/>
        <v>0</v>
      </c>
      <c r="U2489" s="40">
        <f t="shared" ca="1" si="765"/>
        <v>2.9865264100000002</v>
      </c>
      <c r="V2489" s="46" t="str">
        <f t="shared" si="766"/>
        <v>J=</v>
      </c>
      <c r="W2489" s="47">
        <f t="shared" si="767"/>
        <v>46101</v>
      </c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  <c r="AX2489" s="35"/>
      <c r="AY2489" s="35"/>
      <c r="AZ2489" s="35"/>
      <c r="BA2489" s="35"/>
      <c r="BB2489" s="35"/>
      <c r="BC2489" s="35"/>
      <c r="BD2489" s="35"/>
      <c r="BE2489" s="35"/>
      <c r="BF2489" s="35"/>
      <c r="BG2489" s="35"/>
      <c r="BH2489" s="35"/>
      <c r="BI2489" s="35"/>
      <c r="BJ2489" s="35"/>
      <c r="BK2489" s="35"/>
      <c r="BL2489" s="35"/>
      <c r="BM2489" s="35"/>
      <c r="BN2489" s="35"/>
      <c r="BO2489" s="35"/>
      <c r="BP2489" s="35"/>
      <c r="BQ2489" s="35"/>
      <c r="BR2489" s="35"/>
      <c r="BS2489" s="35"/>
      <c r="BT2489" s="35"/>
      <c r="BU2489" s="35"/>
      <c r="BV2489" s="35"/>
      <c r="BW2489" s="35"/>
      <c r="BX2489" s="35"/>
      <c r="BY2489" s="35"/>
      <c r="BZ2489" s="35"/>
      <c r="CA2489" s="35"/>
      <c r="CB2489" s="35"/>
      <c r="CC2489" s="35"/>
      <c r="CD2489" s="35"/>
      <c r="CE2489" s="35"/>
      <c r="CF2489" s="35"/>
      <c r="CG2489" s="35"/>
      <c r="CH2489" s="35"/>
      <c r="CI2489" s="35"/>
      <c r="CJ2489" s="35"/>
      <c r="CK2489" s="35"/>
      <c r="CL2489" s="35"/>
      <c r="CM2489" s="35"/>
      <c r="CN2489" s="35"/>
      <c r="CO2489" s="35"/>
      <c r="CP2489" s="35"/>
      <c r="CQ2489" s="35"/>
      <c r="CR2489" s="35"/>
      <c r="CS2489" s="35"/>
      <c r="CT2489" s="35"/>
      <c r="CU2489" s="35"/>
      <c r="CV2489" s="35"/>
      <c r="CW2489" s="35"/>
      <c r="CX2489" s="35"/>
      <c r="CY2489" s="35"/>
      <c r="CZ2489" s="35"/>
      <c r="DA2489" s="35"/>
      <c r="DB2489" s="35"/>
      <c r="DC2489" s="35"/>
      <c r="DD2489" s="35"/>
      <c r="DE2489" s="35"/>
      <c r="DF2489" s="35"/>
      <c r="DG2489" s="35"/>
      <c r="DH2489" s="35"/>
      <c r="DI2489" s="35"/>
      <c r="DJ2489" s="35"/>
      <c r="DK2489" s="35"/>
      <c r="DL2489" s="35"/>
      <c r="DM2489" s="35"/>
      <c r="DN2489" s="35"/>
      <c r="DO2489" s="35"/>
      <c r="DP2489" s="35"/>
      <c r="DQ2489" s="35"/>
      <c r="DR2489" s="35"/>
      <c r="DS2489" s="35"/>
      <c r="DT2489" s="35"/>
      <c r="DU2489" s="35"/>
      <c r="DV2489" s="35"/>
      <c r="DW2489" s="35"/>
      <c r="DX2489" s="35"/>
      <c r="DY2489" s="35"/>
      <c r="DZ2489" s="35"/>
      <c r="EA2489" s="35"/>
      <c r="EB2489" s="35"/>
      <c r="EC2489" s="35"/>
      <c r="ED2489" s="35"/>
      <c r="EE2489" s="35"/>
      <c r="EF2489" s="35"/>
      <c r="EG2489" s="35"/>
      <c r="EH2489" s="35"/>
      <c r="EI2489" s="35"/>
      <c r="EJ2489" s="35"/>
      <c r="EK2489" s="35"/>
      <c r="EL2489" s="35"/>
      <c r="EM2489" s="35"/>
      <c r="EN2489" s="35"/>
      <c r="EO2489" s="35"/>
      <c r="EP2489" s="35"/>
      <c r="EQ2489" s="35"/>
      <c r="ER2489" s="35"/>
      <c r="ES2489" s="35"/>
      <c r="ET2489" s="35"/>
      <c r="EU2489" s="35"/>
      <c r="EV2489" s="35"/>
      <c r="EW2489" s="35"/>
      <c r="EX2489" s="35"/>
      <c r="EY2489" s="35"/>
      <c r="EZ2489" s="35"/>
      <c r="FA2489" s="35"/>
      <c r="FB2489" s="35"/>
      <c r="FC2489" s="35"/>
      <c r="FD2489" s="35"/>
      <c r="FE2489" s="35"/>
      <c r="FF2489" s="35"/>
      <c r="FG2489" s="35"/>
      <c r="FH2489" s="35"/>
      <c r="FI2489" s="35"/>
      <c r="FJ2489" s="35"/>
      <c r="FK2489" s="35"/>
      <c r="FL2489" s="35"/>
      <c r="FM2489" s="35"/>
      <c r="FN2489" s="35"/>
      <c r="FO2489" s="35"/>
      <c r="FP2489" s="35"/>
      <c r="FQ2489" s="35"/>
      <c r="FR2489" s="35"/>
      <c r="FS2489" s="35"/>
      <c r="FT2489" s="35"/>
      <c r="FU2489" s="35"/>
      <c r="FV2489" s="35"/>
      <c r="FW2489" s="35"/>
      <c r="FX2489" s="35"/>
      <c r="FY2489" s="35"/>
      <c r="FZ2489" s="35"/>
    </row>
    <row r="2490" spans="1:182" x14ac:dyDescent="0.15">
      <c r="A2490" s="38">
        <f t="shared" si="751"/>
        <v>45934</v>
      </c>
      <c r="B2490" s="39" t="str">
        <f t="shared" ca="1" si="752"/>
        <v>n.d</v>
      </c>
      <c r="C2490" s="40">
        <f t="shared" si="753"/>
        <v>3137.2723529499999</v>
      </c>
      <c r="D2490" s="41">
        <f ca="1">IF(A2490&lt;$B$1,VLOOKUP(A2490,[1]DI!$A$4:$B$15000,2,FALSE),0)</f>
        <v>0</v>
      </c>
      <c r="E2490" s="40">
        <f t="shared" ca="1" si="754"/>
        <v>0</v>
      </c>
      <c r="F2490" s="42">
        <f t="shared" si="750"/>
        <v>1</v>
      </c>
      <c r="G2490" s="43">
        <f t="shared" ca="1" si="755"/>
        <v>1</v>
      </c>
      <c r="H2490" s="40">
        <f ca="1">TRUNC(PRODUCT(G$10:G2489),15)</f>
        <v>1.7040824080947301</v>
      </c>
      <c r="I2490" s="40">
        <f t="shared" ca="1" si="756"/>
        <v>1.7040824080947301</v>
      </c>
      <c r="J2490" s="40">
        <f t="shared" ca="1" si="757"/>
        <v>1</v>
      </c>
      <c r="K2490" s="42">
        <f t="shared" si="768"/>
        <v>2.7E-2</v>
      </c>
      <c r="L2490" s="63">
        <f t="shared" si="758"/>
        <v>45922</v>
      </c>
      <c r="M2490" s="64">
        <f t="shared" si="759"/>
        <v>9</v>
      </c>
      <c r="N2490" s="44">
        <f t="shared" si="760"/>
        <v>10</v>
      </c>
      <c r="O2490" s="40">
        <f t="shared" si="761"/>
        <v>1.0010577789999999</v>
      </c>
      <c r="P2490" s="65">
        <f t="shared" ca="1" si="762"/>
        <v>1.0010577789999999</v>
      </c>
      <c r="Q2490" s="40">
        <f t="shared" ca="1" si="763"/>
        <v>3.31854081</v>
      </c>
      <c r="R2490" s="44">
        <f>IF(VLOOKUP(A2490,$Z$12:$AI$125,8)=VLOOKUP(A2489,$Z$12:$AI$125,8),0,VLOOKUP(A2490,Z$12:$AI$125,8))</f>
        <v>0</v>
      </c>
      <c r="S2490" s="45">
        <f>IF(R2490&gt;0,VLOOKUP(R2490,Y$12:$AH$125,7),0)</f>
        <v>0</v>
      </c>
      <c r="T2490" s="40">
        <f t="shared" si="764"/>
        <v>0</v>
      </c>
      <c r="U2490" s="40">
        <f t="shared" ca="1" si="765"/>
        <v>3.31854081</v>
      </c>
      <c r="V2490" s="46" t="str">
        <f t="shared" si="766"/>
        <v>J=</v>
      </c>
      <c r="W2490" s="47">
        <f t="shared" si="767"/>
        <v>46101</v>
      </c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  <c r="AX2490" s="35"/>
      <c r="AY2490" s="35"/>
      <c r="AZ2490" s="35"/>
      <c r="BA2490" s="35"/>
      <c r="BB2490" s="35"/>
      <c r="BC2490" s="35"/>
      <c r="BD2490" s="35"/>
      <c r="BE2490" s="35"/>
      <c r="BF2490" s="35"/>
      <c r="BG2490" s="35"/>
      <c r="BH2490" s="35"/>
      <c r="BI2490" s="35"/>
      <c r="BJ2490" s="35"/>
      <c r="BK2490" s="35"/>
      <c r="BL2490" s="35"/>
      <c r="BM2490" s="35"/>
      <c r="BN2490" s="35"/>
      <c r="BO2490" s="35"/>
      <c r="BP2490" s="35"/>
      <c r="BQ2490" s="35"/>
      <c r="BR2490" s="35"/>
      <c r="BS2490" s="35"/>
      <c r="BT2490" s="35"/>
      <c r="BU2490" s="35"/>
      <c r="BV2490" s="35"/>
      <c r="BW2490" s="35"/>
      <c r="BX2490" s="35"/>
      <c r="BY2490" s="35"/>
      <c r="BZ2490" s="35"/>
      <c r="CA2490" s="35"/>
      <c r="CB2490" s="35"/>
      <c r="CC2490" s="35"/>
      <c r="CD2490" s="35"/>
      <c r="CE2490" s="35"/>
      <c r="CF2490" s="35"/>
      <c r="CG2490" s="35"/>
      <c r="CH2490" s="35"/>
      <c r="CI2490" s="35"/>
      <c r="CJ2490" s="35"/>
      <c r="CK2490" s="35"/>
      <c r="CL2490" s="35"/>
      <c r="CM2490" s="35"/>
      <c r="CN2490" s="35"/>
      <c r="CO2490" s="35"/>
      <c r="CP2490" s="35"/>
      <c r="CQ2490" s="35"/>
      <c r="CR2490" s="35"/>
      <c r="CS2490" s="35"/>
      <c r="CT2490" s="35"/>
      <c r="CU2490" s="35"/>
      <c r="CV2490" s="35"/>
      <c r="CW2490" s="35"/>
      <c r="CX2490" s="35"/>
      <c r="CY2490" s="35"/>
      <c r="CZ2490" s="35"/>
      <c r="DA2490" s="35"/>
      <c r="DB2490" s="35"/>
      <c r="DC2490" s="35"/>
      <c r="DD2490" s="35"/>
      <c r="DE2490" s="35"/>
      <c r="DF2490" s="35"/>
      <c r="DG2490" s="35"/>
      <c r="DH2490" s="35"/>
      <c r="DI2490" s="35"/>
      <c r="DJ2490" s="35"/>
      <c r="DK2490" s="35"/>
      <c r="DL2490" s="35"/>
      <c r="DM2490" s="35"/>
      <c r="DN2490" s="35"/>
      <c r="DO2490" s="35"/>
      <c r="DP2490" s="35"/>
      <c r="DQ2490" s="35"/>
      <c r="DR2490" s="35"/>
      <c r="DS2490" s="35"/>
      <c r="DT2490" s="35"/>
      <c r="DU2490" s="35"/>
      <c r="DV2490" s="35"/>
      <c r="DW2490" s="35"/>
      <c r="DX2490" s="35"/>
      <c r="DY2490" s="35"/>
      <c r="DZ2490" s="35"/>
      <c r="EA2490" s="35"/>
      <c r="EB2490" s="35"/>
      <c r="EC2490" s="35"/>
      <c r="ED2490" s="35"/>
      <c r="EE2490" s="35"/>
      <c r="EF2490" s="35"/>
      <c r="EG2490" s="35"/>
      <c r="EH2490" s="35"/>
      <c r="EI2490" s="35"/>
      <c r="EJ2490" s="35"/>
      <c r="EK2490" s="35"/>
      <c r="EL2490" s="35"/>
      <c r="EM2490" s="35"/>
      <c r="EN2490" s="35"/>
      <c r="EO2490" s="35"/>
      <c r="EP2490" s="35"/>
      <c r="EQ2490" s="35"/>
      <c r="ER2490" s="35"/>
      <c r="ES2490" s="35"/>
      <c r="ET2490" s="35"/>
      <c r="EU2490" s="35"/>
      <c r="EV2490" s="35"/>
      <c r="EW2490" s="35"/>
      <c r="EX2490" s="35"/>
      <c r="EY2490" s="35"/>
      <c r="EZ2490" s="35"/>
      <c r="FA2490" s="35"/>
      <c r="FB2490" s="35"/>
      <c r="FC2490" s="35"/>
      <c r="FD2490" s="35"/>
      <c r="FE2490" s="35"/>
      <c r="FF2490" s="35"/>
      <c r="FG2490" s="35"/>
      <c r="FH2490" s="35"/>
      <c r="FI2490" s="35"/>
      <c r="FJ2490" s="35"/>
      <c r="FK2490" s="35"/>
      <c r="FL2490" s="35"/>
      <c r="FM2490" s="35"/>
      <c r="FN2490" s="35"/>
      <c r="FO2490" s="35"/>
      <c r="FP2490" s="35"/>
      <c r="FQ2490" s="35"/>
      <c r="FR2490" s="35"/>
      <c r="FS2490" s="35"/>
      <c r="FT2490" s="35"/>
      <c r="FU2490" s="35"/>
      <c r="FV2490" s="35"/>
      <c r="FW2490" s="35"/>
      <c r="FX2490" s="35"/>
      <c r="FY2490" s="35"/>
      <c r="FZ2490" s="35"/>
    </row>
    <row r="2491" spans="1:182" x14ac:dyDescent="0.15">
      <c r="A2491" s="38">
        <f t="shared" si="751"/>
        <v>45935</v>
      </c>
      <c r="B2491" s="39" t="str">
        <f t="shared" ca="1" si="752"/>
        <v>n.d</v>
      </c>
      <c r="C2491" s="40">
        <f t="shared" si="753"/>
        <v>3137.2723529499999</v>
      </c>
      <c r="D2491" s="41">
        <f ca="1">IF(A2491&lt;$B$1,VLOOKUP(A2491,[1]DI!$A$4:$B$15000,2,FALSE),0)</f>
        <v>0</v>
      </c>
      <c r="E2491" s="40">
        <f t="shared" ca="1" si="754"/>
        <v>0</v>
      </c>
      <c r="F2491" s="42">
        <f t="shared" si="750"/>
        <v>1</v>
      </c>
      <c r="G2491" s="43">
        <f t="shared" ca="1" si="755"/>
        <v>1</v>
      </c>
      <c r="H2491" s="40">
        <f ca="1">TRUNC(PRODUCT(G$10:G2490),15)</f>
        <v>1.7040824080947301</v>
      </c>
      <c r="I2491" s="40">
        <f t="shared" ca="1" si="756"/>
        <v>1.7040824080947301</v>
      </c>
      <c r="J2491" s="40">
        <f t="shared" ca="1" si="757"/>
        <v>1</v>
      </c>
      <c r="K2491" s="42">
        <f t="shared" si="768"/>
        <v>2.7E-2</v>
      </c>
      <c r="L2491" s="63">
        <f t="shared" si="758"/>
        <v>45922</v>
      </c>
      <c r="M2491" s="64">
        <f t="shared" si="759"/>
        <v>9</v>
      </c>
      <c r="N2491" s="44">
        <f t="shared" si="760"/>
        <v>10</v>
      </c>
      <c r="O2491" s="40">
        <f t="shared" si="761"/>
        <v>1.0010577789999999</v>
      </c>
      <c r="P2491" s="65">
        <f t="shared" ca="1" si="762"/>
        <v>1.0010577789999999</v>
      </c>
      <c r="Q2491" s="40">
        <f t="shared" ca="1" si="763"/>
        <v>3.31854081</v>
      </c>
      <c r="R2491" s="44">
        <f>IF(VLOOKUP(A2491,$Z$12:$AI$125,8)=VLOOKUP(A2490,$Z$12:$AI$125,8),0,VLOOKUP(A2491,Z$12:$AI$125,8))</f>
        <v>0</v>
      </c>
      <c r="S2491" s="45">
        <f>IF(R2491&gt;0,VLOOKUP(R2491,Y$12:$AH$125,7),0)</f>
        <v>0</v>
      </c>
      <c r="T2491" s="40">
        <f t="shared" si="764"/>
        <v>0</v>
      </c>
      <c r="U2491" s="40">
        <f t="shared" ca="1" si="765"/>
        <v>3.31854081</v>
      </c>
      <c r="V2491" s="46" t="str">
        <f t="shared" si="766"/>
        <v>J=</v>
      </c>
      <c r="W2491" s="47">
        <f t="shared" si="767"/>
        <v>46101</v>
      </c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  <c r="AX2491" s="35"/>
      <c r="AY2491" s="35"/>
      <c r="AZ2491" s="35"/>
      <c r="BA2491" s="35"/>
      <c r="BB2491" s="35"/>
      <c r="BC2491" s="35"/>
      <c r="BD2491" s="35"/>
      <c r="BE2491" s="35"/>
      <c r="BF2491" s="35"/>
      <c r="BG2491" s="35"/>
      <c r="BH2491" s="35"/>
      <c r="BI2491" s="35"/>
      <c r="BJ2491" s="35"/>
      <c r="BK2491" s="35"/>
      <c r="BL2491" s="35"/>
      <c r="BM2491" s="35"/>
      <c r="BN2491" s="35"/>
      <c r="BO2491" s="35"/>
      <c r="BP2491" s="35"/>
      <c r="BQ2491" s="35"/>
      <c r="BR2491" s="35"/>
      <c r="BS2491" s="35"/>
      <c r="BT2491" s="35"/>
      <c r="BU2491" s="35"/>
      <c r="BV2491" s="35"/>
      <c r="BW2491" s="35"/>
      <c r="BX2491" s="35"/>
      <c r="BY2491" s="35"/>
      <c r="BZ2491" s="35"/>
      <c r="CA2491" s="35"/>
      <c r="CB2491" s="35"/>
      <c r="CC2491" s="35"/>
      <c r="CD2491" s="35"/>
      <c r="CE2491" s="35"/>
      <c r="CF2491" s="35"/>
      <c r="CG2491" s="35"/>
      <c r="CH2491" s="35"/>
      <c r="CI2491" s="35"/>
      <c r="CJ2491" s="35"/>
      <c r="CK2491" s="35"/>
      <c r="CL2491" s="35"/>
      <c r="CM2491" s="35"/>
      <c r="CN2491" s="35"/>
      <c r="CO2491" s="35"/>
      <c r="CP2491" s="35"/>
      <c r="CQ2491" s="35"/>
      <c r="CR2491" s="35"/>
      <c r="CS2491" s="35"/>
      <c r="CT2491" s="35"/>
      <c r="CU2491" s="35"/>
      <c r="CV2491" s="35"/>
      <c r="CW2491" s="35"/>
      <c r="CX2491" s="35"/>
      <c r="CY2491" s="35"/>
      <c r="CZ2491" s="35"/>
      <c r="DA2491" s="35"/>
      <c r="DB2491" s="35"/>
      <c r="DC2491" s="35"/>
      <c r="DD2491" s="35"/>
      <c r="DE2491" s="35"/>
      <c r="DF2491" s="35"/>
      <c r="DG2491" s="35"/>
      <c r="DH2491" s="35"/>
      <c r="DI2491" s="35"/>
      <c r="DJ2491" s="35"/>
      <c r="DK2491" s="35"/>
      <c r="DL2491" s="35"/>
      <c r="DM2491" s="35"/>
      <c r="DN2491" s="35"/>
      <c r="DO2491" s="35"/>
      <c r="DP2491" s="35"/>
      <c r="DQ2491" s="35"/>
      <c r="DR2491" s="35"/>
      <c r="DS2491" s="35"/>
      <c r="DT2491" s="35"/>
      <c r="DU2491" s="35"/>
      <c r="DV2491" s="35"/>
      <c r="DW2491" s="35"/>
      <c r="DX2491" s="35"/>
      <c r="DY2491" s="35"/>
      <c r="DZ2491" s="35"/>
      <c r="EA2491" s="35"/>
      <c r="EB2491" s="35"/>
      <c r="EC2491" s="35"/>
      <c r="ED2491" s="35"/>
      <c r="EE2491" s="35"/>
      <c r="EF2491" s="35"/>
      <c r="EG2491" s="35"/>
      <c r="EH2491" s="35"/>
      <c r="EI2491" s="35"/>
      <c r="EJ2491" s="35"/>
      <c r="EK2491" s="35"/>
      <c r="EL2491" s="35"/>
      <c r="EM2491" s="35"/>
      <c r="EN2491" s="35"/>
      <c r="EO2491" s="35"/>
      <c r="EP2491" s="35"/>
      <c r="EQ2491" s="35"/>
      <c r="ER2491" s="35"/>
      <c r="ES2491" s="35"/>
      <c r="ET2491" s="35"/>
      <c r="EU2491" s="35"/>
      <c r="EV2491" s="35"/>
      <c r="EW2491" s="35"/>
      <c r="EX2491" s="35"/>
      <c r="EY2491" s="35"/>
      <c r="EZ2491" s="35"/>
      <c r="FA2491" s="35"/>
      <c r="FB2491" s="35"/>
      <c r="FC2491" s="35"/>
      <c r="FD2491" s="35"/>
      <c r="FE2491" s="35"/>
      <c r="FF2491" s="35"/>
      <c r="FG2491" s="35"/>
      <c r="FH2491" s="35"/>
      <c r="FI2491" s="35"/>
      <c r="FJ2491" s="35"/>
      <c r="FK2491" s="35"/>
      <c r="FL2491" s="35"/>
      <c r="FM2491" s="35"/>
      <c r="FN2491" s="35"/>
      <c r="FO2491" s="35"/>
      <c r="FP2491" s="35"/>
      <c r="FQ2491" s="35"/>
      <c r="FR2491" s="35"/>
      <c r="FS2491" s="35"/>
      <c r="FT2491" s="35"/>
      <c r="FU2491" s="35"/>
      <c r="FV2491" s="35"/>
      <c r="FW2491" s="35"/>
      <c r="FX2491" s="35"/>
      <c r="FY2491" s="35"/>
      <c r="FZ2491" s="35"/>
    </row>
    <row r="2492" spans="1:182" x14ac:dyDescent="0.15">
      <c r="A2492" s="38">
        <f t="shared" si="751"/>
        <v>45936</v>
      </c>
      <c r="B2492" s="39" t="str">
        <f t="shared" ca="1" si="752"/>
        <v>n.d</v>
      </c>
      <c r="C2492" s="40">
        <f t="shared" si="753"/>
        <v>3137.2723529499999</v>
      </c>
      <c r="D2492" s="41">
        <f ca="1">IF(A2492&lt;$B$1,VLOOKUP(A2492,[1]DI!$A$4:$B$15000,2,FALSE),0)</f>
        <v>0</v>
      </c>
      <c r="E2492" s="40">
        <f t="shared" ca="1" si="754"/>
        <v>0</v>
      </c>
      <c r="F2492" s="42">
        <f t="shared" si="750"/>
        <v>1</v>
      </c>
      <c r="G2492" s="43">
        <f t="shared" ca="1" si="755"/>
        <v>1</v>
      </c>
      <c r="H2492" s="40">
        <f ca="1">TRUNC(PRODUCT(G$10:G2491),15)</f>
        <v>1.7040824080947301</v>
      </c>
      <c r="I2492" s="40">
        <f t="shared" ca="1" si="756"/>
        <v>1.7040824080947301</v>
      </c>
      <c r="J2492" s="40">
        <f t="shared" ca="1" si="757"/>
        <v>1</v>
      </c>
      <c r="K2492" s="42">
        <f t="shared" si="768"/>
        <v>2.7E-2</v>
      </c>
      <c r="L2492" s="63">
        <f t="shared" si="758"/>
        <v>45922</v>
      </c>
      <c r="M2492" s="64">
        <f t="shared" si="759"/>
        <v>10</v>
      </c>
      <c r="N2492" s="44">
        <f t="shared" si="760"/>
        <v>10</v>
      </c>
      <c r="O2492" s="40">
        <f t="shared" si="761"/>
        <v>1.0010577789999999</v>
      </c>
      <c r="P2492" s="65">
        <f t="shared" ca="1" si="762"/>
        <v>1.0010577789999999</v>
      </c>
      <c r="Q2492" s="40">
        <f t="shared" ca="1" si="763"/>
        <v>3.31854081</v>
      </c>
      <c r="R2492" s="44">
        <f>IF(VLOOKUP(A2492,$Z$12:$AI$125,8)=VLOOKUP(A2491,$Z$12:$AI$125,8),0,VLOOKUP(A2492,Z$12:$AI$125,8))</f>
        <v>0</v>
      </c>
      <c r="S2492" s="45">
        <f>IF(R2492&gt;0,VLOOKUP(R2492,Y$12:$AH$125,7),0)</f>
        <v>0</v>
      </c>
      <c r="T2492" s="40">
        <f t="shared" si="764"/>
        <v>0</v>
      </c>
      <c r="U2492" s="40">
        <f t="shared" ca="1" si="765"/>
        <v>3.31854081</v>
      </c>
      <c r="V2492" s="46" t="str">
        <f t="shared" si="766"/>
        <v>J=</v>
      </c>
      <c r="W2492" s="47">
        <f t="shared" si="767"/>
        <v>46101</v>
      </c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  <c r="AX2492" s="35"/>
      <c r="AY2492" s="35"/>
      <c r="AZ2492" s="35"/>
      <c r="BA2492" s="35"/>
      <c r="BB2492" s="35"/>
      <c r="BC2492" s="35"/>
      <c r="BD2492" s="35"/>
      <c r="BE2492" s="35"/>
      <c r="BF2492" s="35"/>
      <c r="BG2492" s="35"/>
      <c r="BH2492" s="35"/>
      <c r="BI2492" s="35"/>
      <c r="BJ2492" s="35"/>
      <c r="BK2492" s="35"/>
      <c r="BL2492" s="35"/>
      <c r="BM2492" s="35"/>
      <c r="BN2492" s="35"/>
      <c r="BO2492" s="35"/>
      <c r="BP2492" s="35"/>
      <c r="BQ2492" s="35"/>
      <c r="BR2492" s="35"/>
      <c r="BS2492" s="35"/>
      <c r="BT2492" s="35"/>
      <c r="BU2492" s="35"/>
      <c r="BV2492" s="35"/>
      <c r="BW2492" s="35"/>
      <c r="BX2492" s="35"/>
      <c r="BY2492" s="35"/>
      <c r="BZ2492" s="35"/>
      <c r="CA2492" s="35"/>
      <c r="CB2492" s="35"/>
      <c r="CC2492" s="35"/>
      <c r="CD2492" s="35"/>
      <c r="CE2492" s="35"/>
      <c r="CF2492" s="35"/>
      <c r="CG2492" s="35"/>
      <c r="CH2492" s="35"/>
      <c r="CI2492" s="35"/>
      <c r="CJ2492" s="35"/>
      <c r="CK2492" s="35"/>
      <c r="CL2492" s="35"/>
      <c r="CM2492" s="35"/>
      <c r="CN2492" s="35"/>
      <c r="CO2492" s="35"/>
      <c r="CP2492" s="35"/>
      <c r="CQ2492" s="35"/>
      <c r="CR2492" s="35"/>
      <c r="CS2492" s="35"/>
      <c r="CT2492" s="35"/>
      <c r="CU2492" s="35"/>
      <c r="CV2492" s="35"/>
      <c r="CW2492" s="35"/>
      <c r="CX2492" s="35"/>
      <c r="CY2492" s="35"/>
      <c r="CZ2492" s="35"/>
      <c r="DA2492" s="35"/>
      <c r="DB2492" s="35"/>
      <c r="DC2492" s="35"/>
      <c r="DD2492" s="35"/>
      <c r="DE2492" s="35"/>
      <c r="DF2492" s="35"/>
      <c r="DG2492" s="35"/>
      <c r="DH2492" s="35"/>
      <c r="DI2492" s="35"/>
      <c r="DJ2492" s="35"/>
      <c r="DK2492" s="35"/>
      <c r="DL2492" s="35"/>
      <c r="DM2492" s="35"/>
      <c r="DN2492" s="35"/>
      <c r="DO2492" s="35"/>
      <c r="DP2492" s="35"/>
      <c r="DQ2492" s="35"/>
      <c r="DR2492" s="35"/>
      <c r="DS2492" s="35"/>
      <c r="DT2492" s="35"/>
      <c r="DU2492" s="35"/>
      <c r="DV2492" s="35"/>
      <c r="DW2492" s="35"/>
      <c r="DX2492" s="35"/>
      <c r="DY2492" s="35"/>
      <c r="DZ2492" s="35"/>
      <c r="EA2492" s="35"/>
      <c r="EB2492" s="35"/>
      <c r="EC2492" s="35"/>
      <c r="ED2492" s="35"/>
      <c r="EE2492" s="35"/>
      <c r="EF2492" s="35"/>
      <c r="EG2492" s="35"/>
      <c r="EH2492" s="35"/>
      <c r="EI2492" s="35"/>
      <c r="EJ2492" s="35"/>
      <c r="EK2492" s="35"/>
      <c r="EL2492" s="35"/>
      <c r="EM2492" s="35"/>
      <c r="EN2492" s="35"/>
      <c r="EO2492" s="35"/>
      <c r="EP2492" s="35"/>
      <c r="EQ2492" s="35"/>
      <c r="ER2492" s="35"/>
      <c r="ES2492" s="35"/>
      <c r="ET2492" s="35"/>
      <c r="EU2492" s="35"/>
      <c r="EV2492" s="35"/>
      <c r="EW2492" s="35"/>
      <c r="EX2492" s="35"/>
      <c r="EY2492" s="35"/>
      <c r="EZ2492" s="35"/>
      <c r="FA2492" s="35"/>
      <c r="FB2492" s="35"/>
      <c r="FC2492" s="35"/>
      <c r="FD2492" s="35"/>
      <c r="FE2492" s="35"/>
      <c r="FF2492" s="35"/>
      <c r="FG2492" s="35"/>
      <c r="FH2492" s="35"/>
      <c r="FI2492" s="35"/>
      <c r="FJ2492" s="35"/>
      <c r="FK2492" s="35"/>
      <c r="FL2492" s="35"/>
      <c r="FM2492" s="35"/>
      <c r="FN2492" s="35"/>
      <c r="FO2492" s="35"/>
      <c r="FP2492" s="35"/>
      <c r="FQ2492" s="35"/>
      <c r="FR2492" s="35"/>
      <c r="FS2492" s="35"/>
      <c r="FT2492" s="35"/>
      <c r="FU2492" s="35"/>
      <c r="FV2492" s="35"/>
      <c r="FW2492" s="35"/>
      <c r="FX2492" s="35"/>
      <c r="FY2492" s="35"/>
      <c r="FZ2492" s="35"/>
    </row>
    <row r="2493" spans="1:182" x14ac:dyDescent="0.15">
      <c r="A2493" s="38">
        <f t="shared" si="751"/>
        <v>45937</v>
      </c>
      <c r="B2493" s="39" t="str">
        <f t="shared" ca="1" si="752"/>
        <v>n.d</v>
      </c>
      <c r="C2493" s="40">
        <f t="shared" si="753"/>
        <v>3137.2723529499999</v>
      </c>
      <c r="D2493" s="41">
        <f ca="1">IF(A2493&lt;$B$1,VLOOKUP(A2493,[1]DI!$A$4:$B$15000,2,FALSE),0)</f>
        <v>0</v>
      </c>
      <c r="E2493" s="40">
        <f t="shared" ca="1" si="754"/>
        <v>0</v>
      </c>
      <c r="F2493" s="42">
        <f t="shared" si="750"/>
        <v>1</v>
      </c>
      <c r="G2493" s="43">
        <f t="shared" ca="1" si="755"/>
        <v>1</v>
      </c>
      <c r="H2493" s="40">
        <f ca="1">TRUNC(PRODUCT(G$10:G2492),15)</f>
        <v>1.7040824080947301</v>
      </c>
      <c r="I2493" s="40">
        <f t="shared" ca="1" si="756"/>
        <v>1.7040824080947301</v>
      </c>
      <c r="J2493" s="40">
        <f t="shared" ca="1" si="757"/>
        <v>1</v>
      </c>
      <c r="K2493" s="42">
        <f t="shared" si="768"/>
        <v>2.7E-2</v>
      </c>
      <c r="L2493" s="63">
        <f t="shared" si="758"/>
        <v>45922</v>
      </c>
      <c r="M2493" s="64">
        <f t="shared" si="759"/>
        <v>11</v>
      </c>
      <c r="N2493" s="44">
        <f t="shared" si="760"/>
        <v>11</v>
      </c>
      <c r="O2493" s="40">
        <f t="shared" si="761"/>
        <v>1.0011636180000001</v>
      </c>
      <c r="P2493" s="65">
        <f t="shared" ca="1" si="762"/>
        <v>1.0011636180000001</v>
      </c>
      <c r="Q2493" s="40">
        <f t="shared" ca="1" si="763"/>
        <v>3.6505865800000001</v>
      </c>
      <c r="R2493" s="44">
        <f>IF(VLOOKUP(A2493,$Z$12:$AI$125,8)=VLOOKUP(A2492,$Z$12:$AI$125,8),0,VLOOKUP(A2493,Z$12:$AI$125,8))</f>
        <v>0</v>
      </c>
      <c r="S2493" s="45">
        <f>IF(R2493&gt;0,VLOOKUP(R2493,Y$12:$AH$125,7),0)</f>
        <v>0</v>
      </c>
      <c r="T2493" s="40">
        <f t="shared" si="764"/>
        <v>0</v>
      </c>
      <c r="U2493" s="40">
        <f t="shared" ca="1" si="765"/>
        <v>3.6505865800000001</v>
      </c>
      <c r="V2493" s="46" t="str">
        <f t="shared" si="766"/>
        <v>J=</v>
      </c>
      <c r="W2493" s="47">
        <f t="shared" si="767"/>
        <v>46101</v>
      </c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  <c r="AX2493" s="35"/>
      <c r="AY2493" s="35"/>
      <c r="AZ2493" s="35"/>
      <c r="BA2493" s="35"/>
      <c r="BB2493" s="35"/>
      <c r="BC2493" s="35"/>
      <c r="BD2493" s="35"/>
      <c r="BE2493" s="35"/>
      <c r="BF2493" s="35"/>
      <c r="BG2493" s="35"/>
      <c r="BH2493" s="35"/>
      <c r="BI2493" s="35"/>
      <c r="BJ2493" s="35"/>
      <c r="BK2493" s="35"/>
      <c r="BL2493" s="35"/>
      <c r="BM2493" s="35"/>
      <c r="BN2493" s="35"/>
      <c r="BO2493" s="35"/>
      <c r="BP2493" s="35"/>
      <c r="BQ2493" s="35"/>
      <c r="BR2493" s="35"/>
      <c r="BS2493" s="35"/>
      <c r="BT2493" s="35"/>
      <c r="BU2493" s="35"/>
      <c r="BV2493" s="35"/>
      <c r="BW2493" s="35"/>
      <c r="BX2493" s="35"/>
      <c r="BY2493" s="35"/>
      <c r="BZ2493" s="35"/>
      <c r="CA2493" s="35"/>
      <c r="CB2493" s="35"/>
      <c r="CC2493" s="35"/>
      <c r="CD2493" s="35"/>
      <c r="CE2493" s="35"/>
      <c r="CF2493" s="35"/>
      <c r="CG2493" s="35"/>
      <c r="CH2493" s="35"/>
      <c r="CI2493" s="35"/>
      <c r="CJ2493" s="35"/>
      <c r="CK2493" s="35"/>
      <c r="CL2493" s="35"/>
      <c r="CM2493" s="35"/>
      <c r="CN2493" s="35"/>
      <c r="CO2493" s="35"/>
      <c r="CP2493" s="35"/>
      <c r="CQ2493" s="35"/>
      <c r="CR2493" s="35"/>
      <c r="CS2493" s="35"/>
      <c r="CT2493" s="35"/>
      <c r="CU2493" s="35"/>
      <c r="CV2493" s="35"/>
      <c r="CW2493" s="35"/>
      <c r="CX2493" s="35"/>
      <c r="CY2493" s="35"/>
      <c r="CZ2493" s="35"/>
      <c r="DA2493" s="35"/>
      <c r="DB2493" s="35"/>
      <c r="DC2493" s="35"/>
      <c r="DD2493" s="35"/>
      <c r="DE2493" s="35"/>
      <c r="DF2493" s="35"/>
      <c r="DG2493" s="35"/>
      <c r="DH2493" s="35"/>
      <c r="DI2493" s="35"/>
      <c r="DJ2493" s="35"/>
      <c r="DK2493" s="35"/>
      <c r="DL2493" s="35"/>
      <c r="DM2493" s="35"/>
      <c r="DN2493" s="35"/>
      <c r="DO2493" s="35"/>
      <c r="DP2493" s="35"/>
      <c r="DQ2493" s="35"/>
      <c r="DR2493" s="35"/>
      <c r="DS2493" s="35"/>
      <c r="DT2493" s="35"/>
      <c r="DU2493" s="35"/>
      <c r="DV2493" s="35"/>
      <c r="DW2493" s="35"/>
      <c r="DX2493" s="35"/>
      <c r="DY2493" s="35"/>
      <c r="DZ2493" s="35"/>
      <c r="EA2493" s="35"/>
      <c r="EB2493" s="35"/>
      <c r="EC2493" s="35"/>
      <c r="ED2493" s="35"/>
      <c r="EE2493" s="35"/>
      <c r="EF2493" s="35"/>
      <c r="EG2493" s="35"/>
      <c r="EH2493" s="35"/>
      <c r="EI2493" s="35"/>
      <c r="EJ2493" s="35"/>
      <c r="EK2493" s="35"/>
      <c r="EL2493" s="35"/>
      <c r="EM2493" s="35"/>
      <c r="EN2493" s="35"/>
      <c r="EO2493" s="35"/>
      <c r="EP2493" s="35"/>
      <c r="EQ2493" s="35"/>
      <c r="ER2493" s="35"/>
      <c r="ES2493" s="35"/>
      <c r="ET2493" s="35"/>
      <c r="EU2493" s="35"/>
      <c r="EV2493" s="35"/>
      <c r="EW2493" s="35"/>
      <c r="EX2493" s="35"/>
      <c r="EY2493" s="35"/>
      <c r="EZ2493" s="35"/>
      <c r="FA2493" s="35"/>
      <c r="FB2493" s="35"/>
      <c r="FC2493" s="35"/>
      <c r="FD2493" s="35"/>
      <c r="FE2493" s="35"/>
      <c r="FF2493" s="35"/>
      <c r="FG2493" s="35"/>
      <c r="FH2493" s="35"/>
      <c r="FI2493" s="35"/>
      <c r="FJ2493" s="35"/>
      <c r="FK2493" s="35"/>
      <c r="FL2493" s="35"/>
      <c r="FM2493" s="35"/>
      <c r="FN2493" s="35"/>
      <c r="FO2493" s="35"/>
      <c r="FP2493" s="35"/>
      <c r="FQ2493" s="35"/>
      <c r="FR2493" s="35"/>
      <c r="FS2493" s="35"/>
      <c r="FT2493" s="35"/>
      <c r="FU2493" s="35"/>
      <c r="FV2493" s="35"/>
      <c r="FW2493" s="35"/>
      <c r="FX2493" s="35"/>
      <c r="FY2493" s="35"/>
      <c r="FZ2493" s="35"/>
    </row>
    <row r="2494" spans="1:182" x14ac:dyDescent="0.15">
      <c r="A2494" s="38">
        <f t="shared" si="751"/>
        <v>45938</v>
      </c>
      <c r="B2494" s="39" t="str">
        <f t="shared" ca="1" si="752"/>
        <v>n.d</v>
      </c>
      <c r="C2494" s="40">
        <f t="shared" si="753"/>
        <v>3137.2723529499999</v>
      </c>
      <c r="D2494" s="41">
        <f ca="1">IF(A2494&lt;$B$1,VLOOKUP(A2494,[1]DI!$A$4:$B$15000,2,FALSE),0)</f>
        <v>0</v>
      </c>
      <c r="E2494" s="40">
        <f t="shared" ca="1" si="754"/>
        <v>0</v>
      </c>
      <c r="F2494" s="42">
        <f t="shared" si="750"/>
        <v>1</v>
      </c>
      <c r="G2494" s="43">
        <f t="shared" ca="1" si="755"/>
        <v>1</v>
      </c>
      <c r="H2494" s="40">
        <f ca="1">TRUNC(PRODUCT(G$10:G2493),15)</f>
        <v>1.7040824080947301</v>
      </c>
      <c r="I2494" s="40">
        <f t="shared" ca="1" si="756"/>
        <v>1.7040824080947301</v>
      </c>
      <c r="J2494" s="40">
        <f t="shared" ca="1" si="757"/>
        <v>1</v>
      </c>
      <c r="K2494" s="42">
        <f t="shared" si="768"/>
        <v>2.7E-2</v>
      </c>
      <c r="L2494" s="63">
        <f t="shared" si="758"/>
        <v>45922</v>
      </c>
      <c r="M2494" s="64">
        <f t="shared" si="759"/>
        <v>12</v>
      </c>
      <c r="N2494" s="44">
        <f t="shared" si="760"/>
        <v>12</v>
      </c>
      <c r="O2494" s="40">
        <f t="shared" si="761"/>
        <v>1.0012694680000001</v>
      </c>
      <c r="P2494" s="65">
        <f t="shared" ca="1" si="762"/>
        <v>1.0012694680000001</v>
      </c>
      <c r="Q2494" s="40">
        <f t="shared" ca="1" si="763"/>
        <v>3.9826668500000002</v>
      </c>
      <c r="R2494" s="44">
        <f>IF(VLOOKUP(A2494,$Z$12:$AI$125,8)=VLOOKUP(A2493,$Z$12:$AI$125,8),0,VLOOKUP(A2494,Z$12:$AI$125,8))</f>
        <v>0</v>
      </c>
      <c r="S2494" s="45">
        <f>IF(R2494&gt;0,VLOOKUP(R2494,Y$12:$AH$125,7),0)</f>
        <v>0</v>
      </c>
      <c r="T2494" s="40">
        <f t="shared" si="764"/>
        <v>0</v>
      </c>
      <c r="U2494" s="40">
        <f t="shared" ca="1" si="765"/>
        <v>3.9826668500000002</v>
      </c>
      <c r="V2494" s="46" t="str">
        <f t="shared" si="766"/>
        <v>J=</v>
      </c>
      <c r="W2494" s="47">
        <f t="shared" si="767"/>
        <v>46101</v>
      </c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  <c r="AX2494" s="35"/>
      <c r="AY2494" s="35"/>
      <c r="AZ2494" s="35"/>
      <c r="BA2494" s="35"/>
      <c r="BB2494" s="35"/>
      <c r="BC2494" s="35"/>
      <c r="BD2494" s="35"/>
      <c r="BE2494" s="35"/>
      <c r="BF2494" s="35"/>
      <c r="BG2494" s="35"/>
      <c r="BH2494" s="35"/>
      <c r="BI2494" s="35"/>
      <c r="BJ2494" s="35"/>
      <c r="BK2494" s="35"/>
      <c r="BL2494" s="35"/>
      <c r="BM2494" s="35"/>
      <c r="BN2494" s="35"/>
      <c r="BO2494" s="35"/>
      <c r="BP2494" s="35"/>
      <c r="BQ2494" s="35"/>
      <c r="BR2494" s="35"/>
      <c r="BS2494" s="35"/>
      <c r="BT2494" s="35"/>
      <c r="BU2494" s="35"/>
      <c r="BV2494" s="35"/>
      <c r="BW2494" s="35"/>
      <c r="BX2494" s="35"/>
      <c r="BY2494" s="35"/>
      <c r="BZ2494" s="35"/>
      <c r="CA2494" s="35"/>
      <c r="CB2494" s="35"/>
      <c r="CC2494" s="35"/>
      <c r="CD2494" s="35"/>
      <c r="CE2494" s="35"/>
      <c r="CF2494" s="35"/>
      <c r="CG2494" s="35"/>
      <c r="CH2494" s="35"/>
      <c r="CI2494" s="35"/>
      <c r="CJ2494" s="35"/>
      <c r="CK2494" s="35"/>
      <c r="CL2494" s="35"/>
      <c r="CM2494" s="35"/>
      <c r="CN2494" s="35"/>
      <c r="CO2494" s="35"/>
      <c r="CP2494" s="35"/>
      <c r="CQ2494" s="35"/>
      <c r="CR2494" s="35"/>
      <c r="CS2494" s="35"/>
      <c r="CT2494" s="35"/>
      <c r="CU2494" s="35"/>
      <c r="CV2494" s="35"/>
      <c r="CW2494" s="35"/>
      <c r="CX2494" s="35"/>
      <c r="CY2494" s="35"/>
      <c r="CZ2494" s="35"/>
      <c r="DA2494" s="35"/>
      <c r="DB2494" s="35"/>
      <c r="DC2494" s="35"/>
      <c r="DD2494" s="35"/>
      <c r="DE2494" s="35"/>
      <c r="DF2494" s="35"/>
      <c r="DG2494" s="35"/>
      <c r="DH2494" s="35"/>
      <c r="DI2494" s="35"/>
      <c r="DJ2494" s="35"/>
      <c r="DK2494" s="35"/>
      <c r="DL2494" s="35"/>
      <c r="DM2494" s="35"/>
      <c r="DN2494" s="35"/>
      <c r="DO2494" s="35"/>
      <c r="DP2494" s="35"/>
      <c r="DQ2494" s="35"/>
      <c r="DR2494" s="35"/>
      <c r="DS2494" s="35"/>
      <c r="DT2494" s="35"/>
      <c r="DU2494" s="35"/>
      <c r="DV2494" s="35"/>
      <c r="DW2494" s="35"/>
      <c r="DX2494" s="35"/>
      <c r="DY2494" s="35"/>
      <c r="DZ2494" s="35"/>
      <c r="EA2494" s="35"/>
      <c r="EB2494" s="35"/>
      <c r="EC2494" s="35"/>
      <c r="ED2494" s="35"/>
      <c r="EE2494" s="35"/>
      <c r="EF2494" s="35"/>
      <c r="EG2494" s="35"/>
      <c r="EH2494" s="35"/>
      <c r="EI2494" s="35"/>
      <c r="EJ2494" s="35"/>
      <c r="EK2494" s="35"/>
      <c r="EL2494" s="35"/>
      <c r="EM2494" s="35"/>
      <c r="EN2494" s="35"/>
      <c r="EO2494" s="35"/>
      <c r="EP2494" s="35"/>
      <c r="EQ2494" s="35"/>
      <c r="ER2494" s="35"/>
      <c r="ES2494" s="35"/>
      <c r="ET2494" s="35"/>
      <c r="EU2494" s="35"/>
      <c r="EV2494" s="35"/>
      <c r="EW2494" s="35"/>
      <c r="EX2494" s="35"/>
      <c r="EY2494" s="35"/>
      <c r="EZ2494" s="35"/>
      <c r="FA2494" s="35"/>
      <c r="FB2494" s="35"/>
      <c r="FC2494" s="35"/>
      <c r="FD2494" s="35"/>
      <c r="FE2494" s="35"/>
      <c r="FF2494" s="35"/>
      <c r="FG2494" s="35"/>
      <c r="FH2494" s="35"/>
      <c r="FI2494" s="35"/>
      <c r="FJ2494" s="35"/>
      <c r="FK2494" s="35"/>
      <c r="FL2494" s="35"/>
      <c r="FM2494" s="35"/>
      <c r="FN2494" s="35"/>
      <c r="FO2494" s="35"/>
      <c r="FP2494" s="35"/>
      <c r="FQ2494" s="35"/>
      <c r="FR2494" s="35"/>
      <c r="FS2494" s="35"/>
      <c r="FT2494" s="35"/>
      <c r="FU2494" s="35"/>
      <c r="FV2494" s="35"/>
      <c r="FW2494" s="35"/>
      <c r="FX2494" s="35"/>
      <c r="FY2494" s="35"/>
      <c r="FZ2494" s="35"/>
    </row>
    <row r="2495" spans="1:182" x14ac:dyDescent="0.15">
      <c r="A2495" s="38">
        <f t="shared" si="751"/>
        <v>45939</v>
      </c>
      <c r="B2495" s="39" t="str">
        <f t="shared" ca="1" si="752"/>
        <v>n.d</v>
      </c>
      <c r="C2495" s="40">
        <f t="shared" si="753"/>
        <v>3137.2723529499999</v>
      </c>
      <c r="D2495" s="41">
        <f ca="1">IF(A2495&lt;$B$1,VLOOKUP(A2495,[1]DI!$A$4:$B$15000,2,FALSE),0)</f>
        <v>0</v>
      </c>
      <c r="E2495" s="40">
        <f t="shared" ca="1" si="754"/>
        <v>0</v>
      </c>
      <c r="F2495" s="42">
        <f t="shared" si="750"/>
        <v>1</v>
      </c>
      <c r="G2495" s="43">
        <f t="shared" ca="1" si="755"/>
        <v>1</v>
      </c>
      <c r="H2495" s="40">
        <f ca="1">TRUNC(PRODUCT(G$10:G2494),15)</f>
        <v>1.7040824080947301</v>
      </c>
      <c r="I2495" s="40">
        <f t="shared" ca="1" si="756"/>
        <v>1.7040824080947301</v>
      </c>
      <c r="J2495" s="40">
        <f t="shared" ca="1" si="757"/>
        <v>1</v>
      </c>
      <c r="K2495" s="42">
        <f t="shared" si="768"/>
        <v>2.7E-2</v>
      </c>
      <c r="L2495" s="63">
        <f t="shared" si="758"/>
        <v>45922</v>
      </c>
      <c r="M2495" s="64">
        <f t="shared" si="759"/>
        <v>13</v>
      </c>
      <c r="N2495" s="44">
        <f t="shared" si="760"/>
        <v>13</v>
      </c>
      <c r="O2495" s="40">
        <f t="shared" si="761"/>
        <v>1.0013753299999999</v>
      </c>
      <c r="P2495" s="65">
        <f t="shared" ca="1" si="762"/>
        <v>1.0013753299999999</v>
      </c>
      <c r="Q2495" s="40">
        <f t="shared" ca="1" si="763"/>
        <v>4.3147847800000001</v>
      </c>
      <c r="R2495" s="44">
        <f>IF(VLOOKUP(A2495,$Z$12:$AI$125,8)=VLOOKUP(A2494,$Z$12:$AI$125,8),0,VLOOKUP(A2495,Z$12:$AI$125,8))</f>
        <v>0</v>
      </c>
      <c r="S2495" s="45">
        <f>IF(R2495&gt;0,VLOOKUP(R2495,Y$12:$AH$125,7),0)</f>
        <v>0</v>
      </c>
      <c r="T2495" s="40">
        <f t="shared" si="764"/>
        <v>0</v>
      </c>
      <c r="U2495" s="40">
        <f t="shared" ca="1" si="765"/>
        <v>4.3147847800000001</v>
      </c>
      <c r="V2495" s="46" t="str">
        <f t="shared" si="766"/>
        <v>J=</v>
      </c>
      <c r="W2495" s="47">
        <f t="shared" si="767"/>
        <v>46101</v>
      </c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  <c r="AX2495" s="35"/>
      <c r="AY2495" s="35"/>
      <c r="AZ2495" s="35"/>
      <c r="BA2495" s="35"/>
      <c r="BB2495" s="35"/>
      <c r="BC2495" s="35"/>
      <c r="BD2495" s="35"/>
      <c r="BE2495" s="35"/>
      <c r="BF2495" s="35"/>
      <c r="BG2495" s="35"/>
      <c r="BH2495" s="35"/>
      <c r="BI2495" s="35"/>
      <c r="BJ2495" s="35"/>
      <c r="BK2495" s="35"/>
      <c r="BL2495" s="35"/>
      <c r="BM2495" s="35"/>
      <c r="BN2495" s="35"/>
      <c r="BO2495" s="35"/>
      <c r="BP2495" s="35"/>
      <c r="BQ2495" s="35"/>
      <c r="BR2495" s="35"/>
      <c r="BS2495" s="35"/>
      <c r="BT2495" s="35"/>
      <c r="BU2495" s="35"/>
      <c r="BV2495" s="35"/>
      <c r="BW2495" s="35"/>
      <c r="BX2495" s="35"/>
      <c r="BY2495" s="35"/>
      <c r="BZ2495" s="35"/>
      <c r="CA2495" s="35"/>
      <c r="CB2495" s="35"/>
      <c r="CC2495" s="35"/>
      <c r="CD2495" s="35"/>
      <c r="CE2495" s="35"/>
      <c r="CF2495" s="35"/>
      <c r="CG2495" s="35"/>
      <c r="CH2495" s="35"/>
      <c r="CI2495" s="35"/>
      <c r="CJ2495" s="35"/>
      <c r="CK2495" s="35"/>
      <c r="CL2495" s="35"/>
      <c r="CM2495" s="35"/>
      <c r="CN2495" s="35"/>
      <c r="CO2495" s="35"/>
      <c r="CP2495" s="35"/>
      <c r="CQ2495" s="35"/>
      <c r="CR2495" s="35"/>
      <c r="CS2495" s="35"/>
      <c r="CT2495" s="35"/>
      <c r="CU2495" s="35"/>
      <c r="CV2495" s="35"/>
      <c r="CW2495" s="35"/>
      <c r="CX2495" s="35"/>
      <c r="CY2495" s="35"/>
      <c r="CZ2495" s="35"/>
      <c r="DA2495" s="35"/>
      <c r="DB2495" s="35"/>
      <c r="DC2495" s="35"/>
      <c r="DD2495" s="35"/>
      <c r="DE2495" s="35"/>
      <c r="DF2495" s="35"/>
      <c r="DG2495" s="35"/>
      <c r="DH2495" s="35"/>
      <c r="DI2495" s="35"/>
      <c r="DJ2495" s="35"/>
      <c r="DK2495" s="35"/>
      <c r="DL2495" s="35"/>
      <c r="DM2495" s="35"/>
      <c r="DN2495" s="35"/>
      <c r="DO2495" s="35"/>
      <c r="DP2495" s="35"/>
      <c r="DQ2495" s="35"/>
      <c r="DR2495" s="35"/>
      <c r="DS2495" s="35"/>
      <c r="DT2495" s="35"/>
      <c r="DU2495" s="35"/>
      <c r="DV2495" s="35"/>
      <c r="DW2495" s="35"/>
      <c r="DX2495" s="35"/>
      <c r="DY2495" s="35"/>
      <c r="DZ2495" s="35"/>
      <c r="EA2495" s="35"/>
      <c r="EB2495" s="35"/>
      <c r="EC2495" s="35"/>
      <c r="ED2495" s="35"/>
      <c r="EE2495" s="35"/>
      <c r="EF2495" s="35"/>
      <c r="EG2495" s="35"/>
      <c r="EH2495" s="35"/>
      <c r="EI2495" s="35"/>
      <c r="EJ2495" s="35"/>
      <c r="EK2495" s="35"/>
      <c r="EL2495" s="35"/>
      <c r="EM2495" s="35"/>
      <c r="EN2495" s="35"/>
      <c r="EO2495" s="35"/>
      <c r="EP2495" s="35"/>
      <c r="EQ2495" s="35"/>
      <c r="ER2495" s="35"/>
      <c r="ES2495" s="35"/>
      <c r="ET2495" s="35"/>
      <c r="EU2495" s="35"/>
      <c r="EV2495" s="35"/>
      <c r="EW2495" s="35"/>
      <c r="EX2495" s="35"/>
      <c r="EY2495" s="35"/>
      <c r="EZ2495" s="35"/>
      <c r="FA2495" s="35"/>
      <c r="FB2495" s="35"/>
      <c r="FC2495" s="35"/>
      <c r="FD2495" s="35"/>
      <c r="FE2495" s="35"/>
      <c r="FF2495" s="35"/>
      <c r="FG2495" s="35"/>
      <c r="FH2495" s="35"/>
      <c r="FI2495" s="35"/>
      <c r="FJ2495" s="35"/>
      <c r="FK2495" s="35"/>
      <c r="FL2495" s="35"/>
      <c r="FM2495" s="35"/>
      <c r="FN2495" s="35"/>
      <c r="FO2495" s="35"/>
      <c r="FP2495" s="35"/>
      <c r="FQ2495" s="35"/>
      <c r="FR2495" s="35"/>
      <c r="FS2495" s="35"/>
      <c r="FT2495" s="35"/>
      <c r="FU2495" s="35"/>
      <c r="FV2495" s="35"/>
      <c r="FW2495" s="35"/>
      <c r="FX2495" s="35"/>
      <c r="FY2495" s="35"/>
      <c r="FZ2495" s="35"/>
    </row>
    <row r="2496" spans="1:182" x14ac:dyDescent="0.15">
      <c r="A2496" s="38">
        <f t="shared" si="751"/>
        <v>45940</v>
      </c>
      <c r="B2496" s="39" t="str">
        <f t="shared" ca="1" si="752"/>
        <v>n.d</v>
      </c>
      <c r="C2496" s="40">
        <f t="shared" si="753"/>
        <v>3137.2723529499999</v>
      </c>
      <c r="D2496" s="41">
        <f ca="1">IF(A2496&lt;$B$1,VLOOKUP(A2496,[1]DI!$A$4:$B$15000,2,FALSE),0)</f>
        <v>0</v>
      </c>
      <c r="E2496" s="40">
        <f t="shared" ca="1" si="754"/>
        <v>0</v>
      </c>
      <c r="F2496" s="42">
        <f t="shared" si="750"/>
        <v>1</v>
      </c>
      <c r="G2496" s="43">
        <f t="shared" ca="1" si="755"/>
        <v>1</v>
      </c>
      <c r="H2496" s="40">
        <f ca="1">TRUNC(PRODUCT(G$10:G2495),15)</f>
        <v>1.7040824080947301</v>
      </c>
      <c r="I2496" s="40">
        <f t="shared" ca="1" si="756"/>
        <v>1.7040824080947301</v>
      </c>
      <c r="J2496" s="40">
        <f t="shared" ca="1" si="757"/>
        <v>1</v>
      </c>
      <c r="K2496" s="42">
        <f t="shared" si="768"/>
        <v>2.7E-2</v>
      </c>
      <c r="L2496" s="63">
        <f t="shared" si="758"/>
        <v>45922</v>
      </c>
      <c r="M2496" s="64">
        <f t="shared" si="759"/>
        <v>14</v>
      </c>
      <c r="N2496" s="44">
        <f t="shared" si="760"/>
        <v>14</v>
      </c>
      <c r="O2496" s="40">
        <f t="shared" si="761"/>
        <v>1.001481203</v>
      </c>
      <c r="P2496" s="65">
        <f t="shared" ca="1" si="762"/>
        <v>1.001481203</v>
      </c>
      <c r="Q2496" s="40">
        <f t="shared" ca="1" si="763"/>
        <v>4.6469372199999999</v>
      </c>
      <c r="R2496" s="44">
        <f>IF(VLOOKUP(A2496,$Z$12:$AI$125,8)=VLOOKUP(A2495,$Z$12:$AI$125,8),0,VLOOKUP(A2496,Z$12:$AI$125,8))</f>
        <v>0</v>
      </c>
      <c r="S2496" s="45">
        <f>IF(R2496&gt;0,VLOOKUP(R2496,Y$12:$AH$125,7),0)</f>
        <v>0</v>
      </c>
      <c r="T2496" s="40">
        <f t="shared" si="764"/>
        <v>0</v>
      </c>
      <c r="U2496" s="40">
        <f t="shared" ca="1" si="765"/>
        <v>4.6469372199999999</v>
      </c>
      <c r="V2496" s="46" t="str">
        <f t="shared" si="766"/>
        <v>J=</v>
      </c>
      <c r="W2496" s="47">
        <f t="shared" si="767"/>
        <v>46101</v>
      </c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  <c r="AX2496" s="35"/>
      <c r="AY2496" s="35"/>
      <c r="AZ2496" s="35"/>
      <c r="BA2496" s="35"/>
      <c r="BB2496" s="35"/>
      <c r="BC2496" s="35"/>
      <c r="BD2496" s="35"/>
      <c r="BE2496" s="35"/>
      <c r="BF2496" s="35"/>
      <c r="BG2496" s="35"/>
      <c r="BH2496" s="35"/>
      <c r="BI2496" s="35"/>
      <c r="BJ2496" s="35"/>
      <c r="BK2496" s="35"/>
      <c r="BL2496" s="35"/>
      <c r="BM2496" s="35"/>
      <c r="BN2496" s="35"/>
      <c r="BO2496" s="35"/>
      <c r="BP2496" s="35"/>
      <c r="BQ2496" s="35"/>
      <c r="BR2496" s="35"/>
      <c r="BS2496" s="35"/>
      <c r="BT2496" s="35"/>
      <c r="BU2496" s="35"/>
      <c r="BV2496" s="35"/>
      <c r="BW2496" s="35"/>
      <c r="BX2496" s="35"/>
      <c r="BY2496" s="35"/>
      <c r="BZ2496" s="35"/>
      <c r="CA2496" s="35"/>
      <c r="CB2496" s="35"/>
      <c r="CC2496" s="35"/>
      <c r="CD2496" s="35"/>
      <c r="CE2496" s="35"/>
      <c r="CF2496" s="35"/>
      <c r="CG2496" s="35"/>
      <c r="CH2496" s="35"/>
      <c r="CI2496" s="35"/>
      <c r="CJ2496" s="35"/>
      <c r="CK2496" s="35"/>
      <c r="CL2496" s="35"/>
      <c r="CM2496" s="35"/>
      <c r="CN2496" s="35"/>
      <c r="CO2496" s="35"/>
      <c r="CP2496" s="35"/>
      <c r="CQ2496" s="35"/>
      <c r="CR2496" s="35"/>
      <c r="CS2496" s="35"/>
      <c r="CT2496" s="35"/>
      <c r="CU2496" s="35"/>
      <c r="CV2496" s="35"/>
      <c r="CW2496" s="35"/>
      <c r="CX2496" s="35"/>
      <c r="CY2496" s="35"/>
      <c r="CZ2496" s="35"/>
      <c r="DA2496" s="35"/>
      <c r="DB2496" s="35"/>
      <c r="DC2496" s="35"/>
      <c r="DD2496" s="35"/>
      <c r="DE2496" s="35"/>
      <c r="DF2496" s="35"/>
      <c r="DG2496" s="35"/>
      <c r="DH2496" s="35"/>
      <c r="DI2496" s="35"/>
      <c r="DJ2496" s="35"/>
      <c r="DK2496" s="35"/>
      <c r="DL2496" s="35"/>
      <c r="DM2496" s="35"/>
      <c r="DN2496" s="35"/>
      <c r="DO2496" s="35"/>
      <c r="DP2496" s="35"/>
      <c r="DQ2496" s="35"/>
      <c r="DR2496" s="35"/>
      <c r="DS2496" s="35"/>
      <c r="DT2496" s="35"/>
      <c r="DU2496" s="35"/>
      <c r="DV2496" s="35"/>
      <c r="DW2496" s="35"/>
      <c r="DX2496" s="35"/>
      <c r="DY2496" s="35"/>
      <c r="DZ2496" s="35"/>
      <c r="EA2496" s="35"/>
      <c r="EB2496" s="35"/>
      <c r="EC2496" s="35"/>
      <c r="ED2496" s="35"/>
      <c r="EE2496" s="35"/>
      <c r="EF2496" s="35"/>
      <c r="EG2496" s="35"/>
      <c r="EH2496" s="35"/>
      <c r="EI2496" s="35"/>
      <c r="EJ2496" s="35"/>
      <c r="EK2496" s="35"/>
      <c r="EL2496" s="35"/>
      <c r="EM2496" s="35"/>
      <c r="EN2496" s="35"/>
      <c r="EO2496" s="35"/>
      <c r="EP2496" s="35"/>
      <c r="EQ2496" s="35"/>
      <c r="ER2496" s="35"/>
      <c r="ES2496" s="35"/>
      <c r="ET2496" s="35"/>
      <c r="EU2496" s="35"/>
      <c r="EV2496" s="35"/>
      <c r="EW2496" s="35"/>
      <c r="EX2496" s="35"/>
      <c r="EY2496" s="35"/>
      <c r="EZ2496" s="35"/>
      <c r="FA2496" s="35"/>
      <c r="FB2496" s="35"/>
      <c r="FC2496" s="35"/>
      <c r="FD2496" s="35"/>
      <c r="FE2496" s="35"/>
      <c r="FF2496" s="35"/>
      <c r="FG2496" s="35"/>
      <c r="FH2496" s="35"/>
      <c r="FI2496" s="35"/>
      <c r="FJ2496" s="35"/>
      <c r="FK2496" s="35"/>
      <c r="FL2496" s="35"/>
      <c r="FM2496" s="35"/>
      <c r="FN2496" s="35"/>
      <c r="FO2496" s="35"/>
      <c r="FP2496" s="35"/>
      <c r="FQ2496" s="35"/>
      <c r="FR2496" s="35"/>
      <c r="FS2496" s="35"/>
      <c r="FT2496" s="35"/>
      <c r="FU2496" s="35"/>
      <c r="FV2496" s="35"/>
      <c r="FW2496" s="35"/>
      <c r="FX2496" s="35"/>
      <c r="FY2496" s="35"/>
      <c r="FZ2496" s="35"/>
    </row>
    <row r="2497" spans="1:182" x14ac:dyDescent="0.15">
      <c r="A2497" s="38">
        <f t="shared" si="751"/>
        <v>45941</v>
      </c>
      <c r="B2497" s="39" t="str">
        <f t="shared" ca="1" si="752"/>
        <v>n.d</v>
      </c>
      <c r="C2497" s="40">
        <f t="shared" si="753"/>
        <v>3137.2723529499999</v>
      </c>
      <c r="D2497" s="41">
        <f ca="1">IF(A2497&lt;$B$1,VLOOKUP(A2497,[1]DI!$A$4:$B$15000,2,FALSE),0)</f>
        <v>0</v>
      </c>
      <c r="E2497" s="40">
        <f t="shared" ca="1" si="754"/>
        <v>0</v>
      </c>
      <c r="F2497" s="42">
        <f t="shared" si="750"/>
        <v>1</v>
      </c>
      <c r="G2497" s="43">
        <f t="shared" ca="1" si="755"/>
        <v>1</v>
      </c>
      <c r="H2497" s="40">
        <f ca="1">TRUNC(PRODUCT(G$10:G2496),15)</f>
        <v>1.7040824080947301</v>
      </c>
      <c r="I2497" s="40">
        <f t="shared" ca="1" si="756"/>
        <v>1.7040824080947301</v>
      </c>
      <c r="J2497" s="40">
        <f t="shared" ca="1" si="757"/>
        <v>1</v>
      </c>
      <c r="K2497" s="42">
        <f t="shared" si="768"/>
        <v>2.7E-2</v>
      </c>
      <c r="L2497" s="63">
        <f t="shared" si="758"/>
        <v>45922</v>
      </c>
      <c r="M2497" s="64">
        <f t="shared" si="759"/>
        <v>14</v>
      </c>
      <c r="N2497" s="44">
        <f t="shared" si="760"/>
        <v>15</v>
      </c>
      <c r="O2497" s="40">
        <f t="shared" si="761"/>
        <v>1.0015870870000001</v>
      </c>
      <c r="P2497" s="65">
        <f t="shared" ca="1" si="762"/>
        <v>1.0015870870000001</v>
      </c>
      <c r="Q2497" s="40">
        <f t="shared" ca="1" si="763"/>
        <v>4.9791241599999996</v>
      </c>
      <c r="R2497" s="44">
        <f>IF(VLOOKUP(A2497,$Z$12:$AI$125,8)=VLOOKUP(A2496,$Z$12:$AI$125,8),0,VLOOKUP(A2497,Z$12:$AI$125,8))</f>
        <v>0</v>
      </c>
      <c r="S2497" s="45">
        <f>IF(R2497&gt;0,VLOOKUP(R2497,Y$12:$AH$125,7),0)</f>
        <v>0</v>
      </c>
      <c r="T2497" s="40">
        <f t="shared" si="764"/>
        <v>0</v>
      </c>
      <c r="U2497" s="40">
        <f t="shared" ca="1" si="765"/>
        <v>4.9791241599999996</v>
      </c>
      <c r="V2497" s="46" t="str">
        <f t="shared" si="766"/>
        <v>J=</v>
      </c>
      <c r="W2497" s="47">
        <f t="shared" si="767"/>
        <v>46101</v>
      </c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35"/>
      <c r="BC2497" s="35"/>
      <c r="BD2497" s="35"/>
      <c r="BE2497" s="35"/>
      <c r="BF2497" s="35"/>
      <c r="BG2497" s="35"/>
      <c r="BH2497" s="35"/>
      <c r="BI2497" s="35"/>
      <c r="BJ2497" s="35"/>
      <c r="BK2497" s="35"/>
      <c r="BL2497" s="35"/>
      <c r="BM2497" s="35"/>
      <c r="BN2497" s="35"/>
      <c r="BO2497" s="35"/>
      <c r="BP2497" s="35"/>
      <c r="BQ2497" s="35"/>
      <c r="BR2497" s="35"/>
      <c r="BS2497" s="35"/>
      <c r="BT2497" s="35"/>
      <c r="BU2497" s="35"/>
      <c r="BV2497" s="35"/>
      <c r="BW2497" s="35"/>
      <c r="BX2497" s="35"/>
      <c r="BY2497" s="35"/>
      <c r="BZ2497" s="35"/>
      <c r="CA2497" s="35"/>
      <c r="CB2497" s="35"/>
      <c r="CC2497" s="35"/>
      <c r="CD2497" s="35"/>
      <c r="CE2497" s="35"/>
      <c r="CF2497" s="35"/>
      <c r="CG2497" s="35"/>
      <c r="CH2497" s="35"/>
      <c r="CI2497" s="35"/>
      <c r="CJ2497" s="35"/>
      <c r="CK2497" s="35"/>
      <c r="CL2497" s="35"/>
      <c r="CM2497" s="35"/>
      <c r="CN2497" s="35"/>
      <c r="CO2497" s="35"/>
      <c r="CP2497" s="35"/>
      <c r="CQ2497" s="35"/>
      <c r="CR2497" s="35"/>
      <c r="CS2497" s="35"/>
      <c r="CT2497" s="35"/>
      <c r="CU2497" s="35"/>
      <c r="CV2497" s="35"/>
      <c r="CW2497" s="35"/>
      <c r="CX2497" s="35"/>
      <c r="CY2497" s="35"/>
      <c r="CZ2497" s="35"/>
      <c r="DA2497" s="35"/>
      <c r="DB2497" s="35"/>
      <c r="DC2497" s="35"/>
      <c r="DD2497" s="35"/>
      <c r="DE2497" s="35"/>
      <c r="DF2497" s="35"/>
      <c r="DG2497" s="35"/>
      <c r="DH2497" s="35"/>
      <c r="DI2497" s="35"/>
      <c r="DJ2497" s="35"/>
      <c r="DK2497" s="35"/>
      <c r="DL2497" s="35"/>
      <c r="DM2497" s="35"/>
      <c r="DN2497" s="35"/>
      <c r="DO2497" s="35"/>
      <c r="DP2497" s="35"/>
      <c r="DQ2497" s="35"/>
      <c r="DR2497" s="35"/>
      <c r="DS2497" s="35"/>
      <c r="DT2497" s="35"/>
      <c r="DU2497" s="35"/>
      <c r="DV2497" s="35"/>
      <c r="DW2497" s="35"/>
      <c r="DX2497" s="35"/>
      <c r="DY2497" s="35"/>
      <c r="DZ2497" s="35"/>
      <c r="EA2497" s="35"/>
      <c r="EB2497" s="35"/>
      <c r="EC2497" s="35"/>
      <c r="ED2497" s="35"/>
      <c r="EE2497" s="35"/>
      <c r="EF2497" s="35"/>
      <c r="EG2497" s="35"/>
      <c r="EH2497" s="35"/>
      <c r="EI2497" s="35"/>
      <c r="EJ2497" s="35"/>
      <c r="EK2497" s="35"/>
      <c r="EL2497" s="35"/>
      <c r="EM2497" s="35"/>
      <c r="EN2497" s="35"/>
      <c r="EO2497" s="35"/>
      <c r="EP2497" s="35"/>
      <c r="EQ2497" s="35"/>
      <c r="ER2497" s="35"/>
      <c r="ES2497" s="35"/>
      <c r="ET2497" s="35"/>
      <c r="EU2497" s="35"/>
      <c r="EV2497" s="35"/>
      <c r="EW2497" s="35"/>
      <c r="EX2497" s="35"/>
      <c r="EY2497" s="35"/>
      <c r="EZ2497" s="35"/>
      <c r="FA2497" s="35"/>
      <c r="FB2497" s="35"/>
      <c r="FC2497" s="35"/>
      <c r="FD2497" s="35"/>
      <c r="FE2497" s="35"/>
      <c r="FF2497" s="35"/>
      <c r="FG2497" s="35"/>
      <c r="FH2497" s="35"/>
      <c r="FI2497" s="35"/>
      <c r="FJ2497" s="35"/>
      <c r="FK2497" s="35"/>
      <c r="FL2497" s="35"/>
      <c r="FM2497" s="35"/>
      <c r="FN2497" s="35"/>
      <c r="FO2497" s="35"/>
      <c r="FP2497" s="35"/>
      <c r="FQ2497" s="35"/>
      <c r="FR2497" s="35"/>
      <c r="FS2497" s="35"/>
      <c r="FT2497" s="35"/>
      <c r="FU2497" s="35"/>
      <c r="FV2497" s="35"/>
      <c r="FW2497" s="35"/>
      <c r="FX2497" s="35"/>
      <c r="FY2497" s="35"/>
      <c r="FZ2497" s="35"/>
    </row>
    <row r="2498" spans="1:182" x14ac:dyDescent="0.15">
      <c r="A2498" s="38">
        <f t="shared" si="751"/>
        <v>45942</v>
      </c>
      <c r="B2498" s="39" t="str">
        <f t="shared" ca="1" si="752"/>
        <v>n.d</v>
      </c>
      <c r="C2498" s="40">
        <f t="shared" si="753"/>
        <v>3137.2723529499999</v>
      </c>
      <c r="D2498" s="41">
        <f ca="1">IF(A2498&lt;$B$1,VLOOKUP(A2498,[1]DI!$A$4:$B$15000,2,FALSE),0)</f>
        <v>0</v>
      </c>
      <c r="E2498" s="40">
        <f t="shared" ca="1" si="754"/>
        <v>0</v>
      </c>
      <c r="F2498" s="42">
        <f t="shared" si="750"/>
        <v>1</v>
      </c>
      <c r="G2498" s="43">
        <f t="shared" ca="1" si="755"/>
        <v>1</v>
      </c>
      <c r="H2498" s="40">
        <f ca="1">TRUNC(PRODUCT(G$10:G2497),15)</f>
        <v>1.7040824080947301</v>
      </c>
      <c r="I2498" s="40">
        <f t="shared" ca="1" si="756"/>
        <v>1.7040824080947301</v>
      </c>
      <c r="J2498" s="40">
        <f t="shared" ca="1" si="757"/>
        <v>1</v>
      </c>
      <c r="K2498" s="42">
        <f t="shared" si="768"/>
        <v>2.7E-2</v>
      </c>
      <c r="L2498" s="63">
        <f t="shared" si="758"/>
        <v>45922</v>
      </c>
      <c r="M2498" s="64">
        <f t="shared" si="759"/>
        <v>14</v>
      </c>
      <c r="N2498" s="44">
        <f t="shared" si="760"/>
        <v>15</v>
      </c>
      <c r="O2498" s="40">
        <f t="shared" si="761"/>
        <v>1.0015870870000001</v>
      </c>
      <c r="P2498" s="65">
        <f t="shared" ca="1" si="762"/>
        <v>1.0015870870000001</v>
      </c>
      <c r="Q2498" s="40">
        <f t="shared" ca="1" si="763"/>
        <v>4.9791241599999996</v>
      </c>
      <c r="R2498" s="44">
        <f>IF(VLOOKUP(A2498,$Z$12:$AI$125,8)=VLOOKUP(A2497,$Z$12:$AI$125,8),0,VLOOKUP(A2498,Z$12:$AI$125,8))</f>
        <v>0</v>
      </c>
      <c r="S2498" s="45">
        <f>IF(R2498&gt;0,VLOOKUP(R2498,Y$12:$AH$125,7),0)</f>
        <v>0</v>
      </c>
      <c r="T2498" s="40">
        <f t="shared" si="764"/>
        <v>0</v>
      </c>
      <c r="U2498" s="40">
        <f t="shared" ca="1" si="765"/>
        <v>4.9791241599999996</v>
      </c>
      <c r="V2498" s="46" t="str">
        <f t="shared" si="766"/>
        <v>J=</v>
      </c>
      <c r="W2498" s="47">
        <f t="shared" si="767"/>
        <v>46101</v>
      </c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35"/>
      <c r="BC2498" s="35"/>
      <c r="BD2498" s="35"/>
      <c r="BE2498" s="35"/>
      <c r="BF2498" s="35"/>
      <c r="BG2498" s="35"/>
      <c r="BH2498" s="35"/>
      <c r="BI2498" s="35"/>
      <c r="BJ2498" s="35"/>
      <c r="BK2498" s="35"/>
      <c r="BL2498" s="35"/>
      <c r="BM2498" s="35"/>
      <c r="BN2498" s="35"/>
      <c r="BO2498" s="35"/>
      <c r="BP2498" s="35"/>
      <c r="BQ2498" s="35"/>
      <c r="BR2498" s="35"/>
      <c r="BS2498" s="35"/>
      <c r="BT2498" s="35"/>
      <c r="BU2498" s="35"/>
      <c r="BV2498" s="35"/>
      <c r="BW2498" s="35"/>
      <c r="BX2498" s="35"/>
      <c r="BY2498" s="35"/>
      <c r="BZ2498" s="35"/>
      <c r="CA2498" s="35"/>
      <c r="CB2498" s="35"/>
      <c r="CC2498" s="35"/>
      <c r="CD2498" s="35"/>
      <c r="CE2498" s="35"/>
      <c r="CF2498" s="35"/>
      <c r="CG2498" s="35"/>
      <c r="CH2498" s="35"/>
      <c r="CI2498" s="35"/>
      <c r="CJ2498" s="35"/>
      <c r="CK2498" s="35"/>
      <c r="CL2498" s="35"/>
      <c r="CM2498" s="35"/>
      <c r="CN2498" s="35"/>
      <c r="CO2498" s="35"/>
      <c r="CP2498" s="35"/>
      <c r="CQ2498" s="35"/>
      <c r="CR2498" s="35"/>
      <c r="CS2498" s="35"/>
      <c r="CT2498" s="35"/>
      <c r="CU2498" s="35"/>
      <c r="CV2498" s="35"/>
      <c r="CW2498" s="35"/>
      <c r="CX2498" s="35"/>
      <c r="CY2498" s="35"/>
      <c r="CZ2498" s="35"/>
      <c r="DA2498" s="35"/>
      <c r="DB2498" s="35"/>
      <c r="DC2498" s="35"/>
      <c r="DD2498" s="35"/>
      <c r="DE2498" s="35"/>
      <c r="DF2498" s="35"/>
      <c r="DG2498" s="35"/>
      <c r="DH2498" s="35"/>
      <c r="DI2498" s="35"/>
      <c r="DJ2498" s="35"/>
      <c r="DK2498" s="35"/>
      <c r="DL2498" s="35"/>
      <c r="DM2498" s="35"/>
      <c r="DN2498" s="35"/>
      <c r="DO2498" s="35"/>
      <c r="DP2498" s="35"/>
      <c r="DQ2498" s="35"/>
      <c r="DR2498" s="35"/>
      <c r="DS2498" s="35"/>
      <c r="DT2498" s="35"/>
      <c r="DU2498" s="35"/>
      <c r="DV2498" s="35"/>
      <c r="DW2498" s="35"/>
      <c r="DX2498" s="35"/>
      <c r="DY2498" s="35"/>
      <c r="DZ2498" s="35"/>
      <c r="EA2498" s="35"/>
      <c r="EB2498" s="35"/>
      <c r="EC2498" s="35"/>
      <c r="ED2498" s="35"/>
      <c r="EE2498" s="35"/>
      <c r="EF2498" s="35"/>
      <c r="EG2498" s="35"/>
      <c r="EH2498" s="35"/>
      <c r="EI2498" s="35"/>
      <c r="EJ2498" s="35"/>
      <c r="EK2498" s="35"/>
      <c r="EL2498" s="35"/>
      <c r="EM2498" s="35"/>
      <c r="EN2498" s="35"/>
      <c r="EO2498" s="35"/>
      <c r="EP2498" s="35"/>
      <c r="EQ2498" s="35"/>
      <c r="ER2498" s="35"/>
      <c r="ES2498" s="35"/>
      <c r="ET2498" s="35"/>
      <c r="EU2498" s="35"/>
      <c r="EV2498" s="35"/>
      <c r="EW2498" s="35"/>
      <c r="EX2498" s="35"/>
      <c r="EY2498" s="35"/>
      <c r="EZ2498" s="35"/>
      <c r="FA2498" s="35"/>
      <c r="FB2498" s="35"/>
      <c r="FC2498" s="35"/>
      <c r="FD2498" s="35"/>
      <c r="FE2498" s="35"/>
      <c r="FF2498" s="35"/>
      <c r="FG2498" s="35"/>
      <c r="FH2498" s="35"/>
      <c r="FI2498" s="35"/>
      <c r="FJ2498" s="35"/>
      <c r="FK2498" s="35"/>
      <c r="FL2498" s="35"/>
      <c r="FM2498" s="35"/>
      <c r="FN2498" s="35"/>
      <c r="FO2498" s="35"/>
      <c r="FP2498" s="35"/>
      <c r="FQ2498" s="35"/>
      <c r="FR2498" s="35"/>
      <c r="FS2498" s="35"/>
      <c r="FT2498" s="35"/>
      <c r="FU2498" s="35"/>
      <c r="FV2498" s="35"/>
      <c r="FW2498" s="35"/>
      <c r="FX2498" s="35"/>
      <c r="FY2498" s="35"/>
      <c r="FZ2498" s="35"/>
    </row>
    <row r="2499" spans="1:182" x14ac:dyDescent="0.15">
      <c r="A2499" s="38">
        <f t="shared" si="751"/>
        <v>45943</v>
      </c>
      <c r="B2499" s="39" t="str">
        <f t="shared" ca="1" si="752"/>
        <v>n.d</v>
      </c>
      <c r="C2499" s="40">
        <f t="shared" si="753"/>
        <v>3137.2723529499999</v>
      </c>
      <c r="D2499" s="41">
        <f ca="1">IF(A2499&lt;$B$1,VLOOKUP(A2499,[1]DI!$A$4:$B$15000,2,FALSE),0)</f>
        <v>0</v>
      </c>
      <c r="E2499" s="40">
        <f t="shared" ca="1" si="754"/>
        <v>0</v>
      </c>
      <c r="F2499" s="42">
        <f t="shared" si="750"/>
        <v>1</v>
      </c>
      <c r="G2499" s="43">
        <f t="shared" ca="1" si="755"/>
        <v>1</v>
      </c>
      <c r="H2499" s="40">
        <f ca="1">TRUNC(PRODUCT(G$10:G2498),15)</f>
        <v>1.7040824080947301</v>
      </c>
      <c r="I2499" s="40">
        <f t="shared" ca="1" si="756"/>
        <v>1.7040824080947301</v>
      </c>
      <c r="J2499" s="40">
        <f t="shared" ca="1" si="757"/>
        <v>1</v>
      </c>
      <c r="K2499" s="42">
        <f t="shared" si="768"/>
        <v>2.7E-2</v>
      </c>
      <c r="L2499" s="63">
        <f t="shared" si="758"/>
        <v>45922</v>
      </c>
      <c r="M2499" s="64">
        <f t="shared" si="759"/>
        <v>15</v>
      </c>
      <c r="N2499" s="44">
        <f t="shared" si="760"/>
        <v>15</v>
      </c>
      <c r="O2499" s="40">
        <f t="shared" si="761"/>
        <v>1.0015870870000001</v>
      </c>
      <c r="P2499" s="65">
        <f t="shared" ca="1" si="762"/>
        <v>1.0015870870000001</v>
      </c>
      <c r="Q2499" s="40">
        <f t="shared" ca="1" si="763"/>
        <v>4.9791241599999996</v>
      </c>
      <c r="R2499" s="44">
        <f>IF(VLOOKUP(A2499,$Z$12:$AI$125,8)=VLOOKUP(A2498,$Z$12:$AI$125,8),0,VLOOKUP(A2499,Z$12:$AI$125,8))</f>
        <v>0</v>
      </c>
      <c r="S2499" s="45">
        <f>IF(R2499&gt;0,VLOOKUP(R2499,Y$12:$AH$125,7),0)</f>
        <v>0</v>
      </c>
      <c r="T2499" s="40">
        <f t="shared" si="764"/>
        <v>0</v>
      </c>
      <c r="U2499" s="40">
        <f t="shared" ca="1" si="765"/>
        <v>4.9791241599999996</v>
      </c>
      <c r="V2499" s="46" t="str">
        <f t="shared" si="766"/>
        <v>J=</v>
      </c>
      <c r="W2499" s="47">
        <f t="shared" si="767"/>
        <v>46101</v>
      </c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35"/>
      <c r="BC2499" s="35"/>
      <c r="BD2499" s="35"/>
      <c r="BE2499" s="35"/>
      <c r="BF2499" s="35"/>
      <c r="BG2499" s="35"/>
      <c r="BH2499" s="35"/>
      <c r="BI2499" s="35"/>
      <c r="BJ2499" s="35"/>
      <c r="BK2499" s="35"/>
      <c r="BL2499" s="35"/>
      <c r="BM2499" s="35"/>
      <c r="BN2499" s="35"/>
      <c r="BO2499" s="35"/>
      <c r="BP2499" s="35"/>
      <c r="BQ2499" s="35"/>
      <c r="BR2499" s="35"/>
      <c r="BS2499" s="35"/>
      <c r="BT2499" s="35"/>
      <c r="BU2499" s="35"/>
      <c r="BV2499" s="35"/>
      <c r="BW2499" s="35"/>
      <c r="BX2499" s="35"/>
      <c r="BY2499" s="35"/>
      <c r="BZ2499" s="35"/>
      <c r="CA2499" s="35"/>
      <c r="CB2499" s="35"/>
      <c r="CC2499" s="35"/>
      <c r="CD2499" s="35"/>
      <c r="CE2499" s="35"/>
      <c r="CF2499" s="35"/>
      <c r="CG2499" s="35"/>
      <c r="CH2499" s="35"/>
      <c r="CI2499" s="35"/>
      <c r="CJ2499" s="35"/>
      <c r="CK2499" s="35"/>
      <c r="CL2499" s="35"/>
      <c r="CM2499" s="35"/>
      <c r="CN2499" s="35"/>
      <c r="CO2499" s="35"/>
      <c r="CP2499" s="35"/>
      <c r="CQ2499" s="35"/>
      <c r="CR2499" s="35"/>
      <c r="CS2499" s="35"/>
      <c r="CT2499" s="35"/>
      <c r="CU2499" s="35"/>
      <c r="CV2499" s="35"/>
      <c r="CW2499" s="35"/>
      <c r="CX2499" s="35"/>
      <c r="CY2499" s="35"/>
      <c r="CZ2499" s="35"/>
      <c r="DA2499" s="35"/>
      <c r="DB2499" s="35"/>
      <c r="DC2499" s="35"/>
      <c r="DD2499" s="35"/>
      <c r="DE2499" s="35"/>
      <c r="DF2499" s="35"/>
      <c r="DG2499" s="35"/>
      <c r="DH2499" s="35"/>
      <c r="DI2499" s="35"/>
      <c r="DJ2499" s="35"/>
      <c r="DK2499" s="35"/>
      <c r="DL2499" s="35"/>
      <c r="DM2499" s="35"/>
      <c r="DN2499" s="35"/>
      <c r="DO2499" s="35"/>
      <c r="DP2499" s="35"/>
      <c r="DQ2499" s="35"/>
      <c r="DR2499" s="35"/>
      <c r="DS2499" s="35"/>
      <c r="DT2499" s="35"/>
      <c r="DU2499" s="35"/>
      <c r="DV2499" s="35"/>
      <c r="DW2499" s="35"/>
      <c r="DX2499" s="35"/>
      <c r="DY2499" s="35"/>
      <c r="DZ2499" s="35"/>
      <c r="EA2499" s="35"/>
      <c r="EB2499" s="35"/>
      <c r="EC2499" s="35"/>
      <c r="ED2499" s="35"/>
      <c r="EE2499" s="35"/>
      <c r="EF2499" s="35"/>
      <c r="EG2499" s="35"/>
      <c r="EH2499" s="35"/>
      <c r="EI2499" s="35"/>
      <c r="EJ2499" s="35"/>
      <c r="EK2499" s="35"/>
      <c r="EL2499" s="35"/>
      <c r="EM2499" s="35"/>
      <c r="EN2499" s="35"/>
      <c r="EO2499" s="35"/>
      <c r="EP2499" s="35"/>
      <c r="EQ2499" s="35"/>
      <c r="ER2499" s="35"/>
      <c r="ES2499" s="35"/>
      <c r="ET2499" s="35"/>
      <c r="EU2499" s="35"/>
      <c r="EV2499" s="35"/>
      <c r="EW2499" s="35"/>
      <c r="EX2499" s="35"/>
      <c r="EY2499" s="35"/>
      <c r="EZ2499" s="35"/>
      <c r="FA2499" s="35"/>
      <c r="FB2499" s="35"/>
      <c r="FC2499" s="35"/>
      <c r="FD2499" s="35"/>
      <c r="FE2499" s="35"/>
      <c r="FF2499" s="35"/>
      <c r="FG2499" s="35"/>
      <c r="FH2499" s="35"/>
      <c r="FI2499" s="35"/>
      <c r="FJ2499" s="35"/>
      <c r="FK2499" s="35"/>
      <c r="FL2499" s="35"/>
      <c r="FM2499" s="35"/>
      <c r="FN2499" s="35"/>
      <c r="FO2499" s="35"/>
      <c r="FP2499" s="35"/>
      <c r="FQ2499" s="35"/>
      <c r="FR2499" s="35"/>
      <c r="FS2499" s="35"/>
      <c r="FT2499" s="35"/>
      <c r="FU2499" s="35"/>
      <c r="FV2499" s="35"/>
      <c r="FW2499" s="35"/>
      <c r="FX2499" s="35"/>
      <c r="FY2499" s="35"/>
      <c r="FZ2499" s="35"/>
    </row>
    <row r="2500" spans="1:182" x14ac:dyDescent="0.15">
      <c r="A2500" s="38">
        <f t="shared" si="751"/>
        <v>45944</v>
      </c>
      <c r="B2500" s="39" t="str">
        <f t="shared" ca="1" si="752"/>
        <v>n.d</v>
      </c>
      <c r="C2500" s="40">
        <f t="shared" si="753"/>
        <v>3137.2723529499999</v>
      </c>
      <c r="D2500" s="41">
        <f ca="1">IF(A2500&lt;$B$1,VLOOKUP(A2500,[1]DI!$A$4:$B$15000,2,FALSE),0)</f>
        <v>0</v>
      </c>
      <c r="E2500" s="40">
        <f t="shared" ca="1" si="754"/>
        <v>0</v>
      </c>
      <c r="F2500" s="42">
        <f t="shared" si="750"/>
        <v>1</v>
      </c>
      <c r="G2500" s="43">
        <f t="shared" ca="1" si="755"/>
        <v>1</v>
      </c>
      <c r="H2500" s="40">
        <f ca="1">TRUNC(PRODUCT(G$10:G2499),15)</f>
        <v>1.7040824080947301</v>
      </c>
      <c r="I2500" s="40">
        <f t="shared" ca="1" si="756"/>
        <v>1.7040824080947301</v>
      </c>
      <c r="J2500" s="40">
        <f t="shared" ca="1" si="757"/>
        <v>1</v>
      </c>
      <c r="K2500" s="42">
        <f t="shared" si="768"/>
        <v>2.7E-2</v>
      </c>
      <c r="L2500" s="63">
        <f t="shared" si="758"/>
        <v>45922</v>
      </c>
      <c r="M2500" s="64">
        <f t="shared" si="759"/>
        <v>16</v>
      </c>
      <c r="N2500" s="44">
        <f t="shared" si="760"/>
        <v>16</v>
      </c>
      <c r="O2500" s="40">
        <f t="shared" si="761"/>
        <v>1.0016929830000001</v>
      </c>
      <c r="P2500" s="65">
        <f t="shared" ca="1" si="762"/>
        <v>1.0016929830000001</v>
      </c>
      <c r="Q2500" s="40">
        <f t="shared" ca="1" si="763"/>
        <v>5.3113487499999996</v>
      </c>
      <c r="R2500" s="44">
        <f>IF(VLOOKUP(A2500,$Z$12:$AI$125,8)=VLOOKUP(A2499,$Z$12:$AI$125,8),0,VLOOKUP(A2500,Z$12:$AI$125,8))</f>
        <v>0</v>
      </c>
      <c r="S2500" s="45">
        <f>IF(R2500&gt;0,VLOOKUP(R2500,Y$12:$AH$125,7),0)</f>
        <v>0</v>
      </c>
      <c r="T2500" s="40">
        <f t="shared" si="764"/>
        <v>0</v>
      </c>
      <c r="U2500" s="40">
        <f t="shared" ca="1" si="765"/>
        <v>5.3113487499999996</v>
      </c>
      <c r="V2500" s="46" t="str">
        <f t="shared" si="766"/>
        <v>J=</v>
      </c>
      <c r="W2500" s="47">
        <f t="shared" si="767"/>
        <v>46101</v>
      </c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  <c r="AX2500" s="35"/>
      <c r="AY2500" s="35"/>
      <c r="AZ2500" s="35"/>
      <c r="BA2500" s="35"/>
      <c r="BB2500" s="35"/>
      <c r="BC2500" s="35"/>
      <c r="BD2500" s="35"/>
      <c r="BE2500" s="35"/>
      <c r="BF2500" s="35"/>
      <c r="BG2500" s="35"/>
      <c r="BH2500" s="35"/>
      <c r="BI2500" s="35"/>
      <c r="BJ2500" s="35"/>
      <c r="BK2500" s="35"/>
      <c r="BL2500" s="35"/>
      <c r="BM2500" s="35"/>
      <c r="BN2500" s="35"/>
      <c r="BO2500" s="35"/>
      <c r="BP2500" s="35"/>
      <c r="BQ2500" s="35"/>
      <c r="BR2500" s="35"/>
      <c r="BS2500" s="35"/>
      <c r="BT2500" s="35"/>
      <c r="BU2500" s="35"/>
      <c r="BV2500" s="35"/>
      <c r="BW2500" s="35"/>
      <c r="BX2500" s="35"/>
      <c r="BY2500" s="35"/>
      <c r="BZ2500" s="35"/>
      <c r="CA2500" s="35"/>
      <c r="CB2500" s="35"/>
      <c r="CC2500" s="35"/>
      <c r="CD2500" s="35"/>
      <c r="CE2500" s="35"/>
      <c r="CF2500" s="35"/>
      <c r="CG2500" s="35"/>
      <c r="CH2500" s="35"/>
      <c r="CI2500" s="35"/>
      <c r="CJ2500" s="35"/>
      <c r="CK2500" s="35"/>
      <c r="CL2500" s="35"/>
      <c r="CM2500" s="35"/>
      <c r="CN2500" s="35"/>
      <c r="CO2500" s="35"/>
      <c r="CP2500" s="35"/>
      <c r="CQ2500" s="35"/>
      <c r="CR2500" s="35"/>
      <c r="CS2500" s="35"/>
      <c r="CT2500" s="35"/>
      <c r="CU2500" s="35"/>
      <c r="CV2500" s="35"/>
      <c r="CW2500" s="35"/>
      <c r="CX2500" s="35"/>
      <c r="CY2500" s="35"/>
      <c r="CZ2500" s="35"/>
      <c r="DA2500" s="35"/>
      <c r="DB2500" s="35"/>
      <c r="DC2500" s="35"/>
      <c r="DD2500" s="35"/>
      <c r="DE2500" s="35"/>
      <c r="DF2500" s="35"/>
      <c r="DG2500" s="35"/>
      <c r="DH2500" s="35"/>
      <c r="DI2500" s="35"/>
      <c r="DJ2500" s="35"/>
      <c r="DK2500" s="35"/>
      <c r="DL2500" s="35"/>
      <c r="DM2500" s="35"/>
      <c r="DN2500" s="35"/>
      <c r="DO2500" s="35"/>
      <c r="DP2500" s="35"/>
      <c r="DQ2500" s="35"/>
      <c r="DR2500" s="35"/>
      <c r="DS2500" s="35"/>
      <c r="DT2500" s="35"/>
      <c r="DU2500" s="35"/>
      <c r="DV2500" s="35"/>
      <c r="DW2500" s="35"/>
      <c r="DX2500" s="35"/>
      <c r="DY2500" s="35"/>
      <c r="DZ2500" s="35"/>
      <c r="EA2500" s="35"/>
      <c r="EB2500" s="35"/>
      <c r="EC2500" s="35"/>
      <c r="ED2500" s="35"/>
      <c r="EE2500" s="35"/>
      <c r="EF2500" s="35"/>
      <c r="EG2500" s="35"/>
      <c r="EH2500" s="35"/>
      <c r="EI2500" s="35"/>
      <c r="EJ2500" s="35"/>
      <c r="EK2500" s="35"/>
      <c r="EL2500" s="35"/>
      <c r="EM2500" s="35"/>
      <c r="EN2500" s="35"/>
      <c r="EO2500" s="35"/>
      <c r="EP2500" s="35"/>
      <c r="EQ2500" s="35"/>
      <c r="ER2500" s="35"/>
      <c r="ES2500" s="35"/>
      <c r="ET2500" s="35"/>
      <c r="EU2500" s="35"/>
      <c r="EV2500" s="35"/>
      <c r="EW2500" s="35"/>
      <c r="EX2500" s="35"/>
      <c r="EY2500" s="35"/>
      <c r="EZ2500" s="35"/>
      <c r="FA2500" s="35"/>
      <c r="FB2500" s="35"/>
      <c r="FC2500" s="35"/>
      <c r="FD2500" s="35"/>
      <c r="FE2500" s="35"/>
      <c r="FF2500" s="35"/>
      <c r="FG2500" s="35"/>
      <c r="FH2500" s="35"/>
      <c r="FI2500" s="35"/>
      <c r="FJ2500" s="35"/>
      <c r="FK2500" s="35"/>
      <c r="FL2500" s="35"/>
      <c r="FM2500" s="35"/>
      <c r="FN2500" s="35"/>
      <c r="FO2500" s="35"/>
      <c r="FP2500" s="35"/>
      <c r="FQ2500" s="35"/>
      <c r="FR2500" s="35"/>
      <c r="FS2500" s="35"/>
      <c r="FT2500" s="35"/>
      <c r="FU2500" s="35"/>
      <c r="FV2500" s="35"/>
      <c r="FW2500" s="35"/>
      <c r="FX2500" s="35"/>
      <c r="FY2500" s="35"/>
      <c r="FZ2500" s="35"/>
    </row>
    <row r="2501" spans="1:182" x14ac:dyDescent="0.15">
      <c r="A2501" s="38">
        <f t="shared" si="751"/>
        <v>45945</v>
      </c>
      <c r="B2501" s="39" t="str">
        <f t="shared" ca="1" si="752"/>
        <v>n.d</v>
      </c>
      <c r="C2501" s="40">
        <f t="shared" si="753"/>
        <v>3137.2723529499999</v>
      </c>
      <c r="D2501" s="41">
        <f ca="1">IF(A2501&lt;$B$1,VLOOKUP(A2501,[1]DI!$A$4:$B$15000,2,FALSE),0)</f>
        <v>0</v>
      </c>
      <c r="E2501" s="40">
        <f t="shared" ca="1" si="754"/>
        <v>0</v>
      </c>
      <c r="F2501" s="42">
        <f t="shared" si="750"/>
        <v>1</v>
      </c>
      <c r="G2501" s="43">
        <f t="shared" ca="1" si="755"/>
        <v>1</v>
      </c>
      <c r="H2501" s="40">
        <f ca="1">TRUNC(PRODUCT(G$10:G2500),15)</f>
        <v>1.7040824080947301</v>
      </c>
      <c r="I2501" s="40">
        <f t="shared" ca="1" si="756"/>
        <v>1.7040824080947301</v>
      </c>
      <c r="J2501" s="40">
        <f t="shared" ca="1" si="757"/>
        <v>1</v>
      </c>
      <c r="K2501" s="42">
        <f t="shared" si="768"/>
        <v>2.7E-2</v>
      </c>
      <c r="L2501" s="63">
        <f t="shared" si="758"/>
        <v>45922</v>
      </c>
      <c r="M2501" s="64">
        <f t="shared" si="759"/>
        <v>17</v>
      </c>
      <c r="N2501" s="44">
        <f t="shared" si="760"/>
        <v>17</v>
      </c>
      <c r="O2501" s="40">
        <f t="shared" si="761"/>
        <v>1.001798889</v>
      </c>
      <c r="P2501" s="65">
        <f t="shared" ca="1" si="762"/>
        <v>1.001798889</v>
      </c>
      <c r="Q2501" s="40">
        <f t="shared" ca="1" si="763"/>
        <v>5.6436047199999999</v>
      </c>
      <c r="R2501" s="44">
        <f>IF(VLOOKUP(A2501,$Z$12:$AI$125,8)=VLOOKUP(A2500,$Z$12:$AI$125,8),0,VLOOKUP(A2501,Z$12:$AI$125,8))</f>
        <v>0</v>
      </c>
      <c r="S2501" s="45">
        <f>IF(R2501&gt;0,VLOOKUP(R2501,Y$12:$AH$125,7),0)</f>
        <v>0</v>
      </c>
      <c r="T2501" s="40">
        <f t="shared" si="764"/>
        <v>0</v>
      </c>
      <c r="U2501" s="40">
        <f t="shared" ca="1" si="765"/>
        <v>5.6436047199999999</v>
      </c>
      <c r="V2501" s="46" t="str">
        <f t="shared" si="766"/>
        <v>J=</v>
      </c>
      <c r="W2501" s="47">
        <f t="shared" si="767"/>
        <v>46101</v>
      </c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  <c r="AX2501" s="35"/>
      <c r="AY2501" s="35"/>
      <c r="AZ2501" s="35"/>
      <c r="BA2501" s="35"/>
      <c r="BB2501" s="35"/>
      <c r="BC2501" s="35"/>
      <c r="BD2501" s="35"/>
      <c r="BE2501" s="35"/>
      <c r="BF2501" s="35"/>
      <c r="BG2501" s="35"/>
      <c r="BH2501" s="35"/>
      <c r="BI2501" s="35"/>
      <c r="BJ2501" s="35"/>
      <c r="BK2501" s="35"/>
      <c r="BL2501" s="35"/>
      <c r="BM2501" s="35"/>
      <c r="BN2501" s="35"/>
      <c r="BO2501" s="35"/>
      <c r="BP2501" s="35"/>
      <c r="BQ2501" s="35"/>
      <c r="BR2501" s="35"/>
      <c r="BS2501" s="35"/>
      <c r="BT2501" s="35"/>
      <c r="BU2501" s="35"/>
      <c r="BV2501" s="35"/>
      <c r="BW2501" s="35"/>
      <c r="BX2501" s="35"/>
      <c r="BY2501" s="35"/>
      <c r="BZ2501" s="35"/>
      <c r="CA2501" s="35"/>
      <c r="CB2501" s="35"/>
      <c r="CC2501" s="35"/>
      <c r="CD2501" s="35"/>
      <c r="CE2501" s="35"/>
      <c r="CF2501" s="35"/>
      <c r="CG2501" s="35"/>
      <c r="CH2501" s="35"/>
      <c r="CI2501" s="35"/>
      <c r="CJ2501" s="35"/>
      <c r="CK2501" s="35"/>
      <c r="CL2501" s="35"/>
      <c r="CM2501" s="35"/>
      <c r="CN2501" s="35"/>
      <c r="CO2501" s="35"/>
      <c r="CP2501" s="35"/>
      <c r="CQ2501" s="35"/>
      <c r="CR2501" s="35"/>
      <c r="CS2501" s="35"/>
      <c r="CT2501" s="35"/>
      <c r="CU2501" s="35"/>
      <c r="CV2501" s="35"/>
      <c r="CW2501" s="35"/>
      <c r="CX2501" s="35"/>
      <c r="CY2501" s="35"/>
      <c r="CZ2501" s="35"/>
      <c r="DA2501" s="35"/>
      <c r="DB2501" s="35"/>
      <c r="DC2501" s="35"/>
      <c r="DD2501" s="35"/>
      <c r="DE2501" s="35"/>
      <c r="DF2501" s="35"/>
      <c r="DG2501" s="35"/>
      <c r="DH2501" s="35"/>
      <c r="DI2501" s="35"/>
      <c r="DJ2501" s="35"/>
      <c r="DK2501" s="35"/>
      <c r="DL2501" s="35"/>
      <c r="DM2501" s="35"/>
      <c r="DN2501" s="35"/>
      <c r="DO2501" s="35"/>
      <c r="DP2501" s="35"/>
      <c r="DQ2501" s="35"/>
      <c r="DR2501" s="35"/>
      <c r="DS2501" s="35"/>
      <c r="DT2501" s="35"/>
      <c r="DU2501" s="35"/>
      <c r="DV2501" s="35"/>
      <c r="DW2501" s="35"/>
      <c r="DX2501" s="35"/>
      <c r="DY2501" s="35"/>
      <c r="DZ2501" s="35"/>
      <c r="EA2501" s="35"/>
      <c r="EB2501" s="35"/>
      <c r="EC2501" s="35"/>
      <c r="ED2501" s="35"/>
      <c r="EE2501" s="35"/>
      <c r="EF2501" s="35"/>
      <c r="EG2501" s="35"/>
      <c r="EH2501" s="35"/>
      <c r="EI2501" s="35"/>
      <c r="EJ2501" s="35"/>
      <c r="EK2501" s="35"/>
      <c r="EL2501" s="35"/>
      <c r="EM2501" s="35"/>
      <c r="EN2501" s="35"/>
      <c r="EO2501" s="35"/>
      <c r="EP2501" s="35"/>
      <c r="EQ2501" s="35"/>
      <c r="ER2501" s="35"/>
      <c r="ES2501" s="35"/>
      <c r="ET2501" s="35"/>
      <c r="EU2501" s="35"/>
      <c r="EV2501" s="35"/>
      <c r="EW2501" s="35"/>
      <c r="EX2501" s="35"/>
      <c r="EY2501" s="35"/>
      <c r="EZ2501" s="35"/>
      <c r="FA2501" s="35"/>
      <c r="FB2501" s="35"/>
      <c r="FC2501" s="35"/>
      <c r="FD2501" s="35"/>
      <c r="FE2501" s="35"/>
      <c r="FF2501" s="35"/>
      <c r="FG2501" s="35"/>
      <c r="FH2501" s="35"/>
      <c r="FI2501" s="35"/>
      <c r="FJ2501" s="35"/>
      <c r="FK2501" s="35"/>
      <c r="FL2501" s="35"/>
      <c r="FM2501" s="35"/>
      <c r="FN2501" s="35"/>
      <c r="FO2501" s="35"/>
      <c r="FP2501" s="35"/>
      <c r="FQ2501" s="35"/>
      <c r="FR2501" s="35"/>
      <c r="FS2501" s="35"/>
      <c r="FT2501" s="35"/>
      <c r="FU2501" s="35"/>
      <c r="FV2501" s="35"/>
      <c r="FW2501" s="35"/>
      <c r="FX2501" s="35"/>
      <c r="FY2501" s="35"/>
      <c r="FZ2501" s="35"/>
    </row>
    <row r="2502" spans="1:182" x14ac:dyDescent="0.15">
      <c r="A2502" s="38">
        <f t="shared" si="751"/>
        <v>45946</v>
      </c>
      <c r="B2502" s="39" t="str">
        <f t="shared" ca="1" si="752"/>
        <v>n.d</v>
      </c>
      <c r="C2502" s="40">
        <f t="shared" si="753"/>
        <v>3137.2723529499999</v>
      </c>
      <c r="D2502" s="41">
        <f ca="1">IF(A2502&lt;$B$1,VLOOKUP(A2502,[1]DI!$A$4:$B$15000,2,FALSE),0)</f>
        <v>0</v>
      </c>
      <c r="E2502" s="40">
        <f t="shared" ca="1" si="754"/>
        <v>0</v>
      </c>
      <c r="F2502" s="42">
        <f t="shared" si="750"/>
        <v>1</v>
      </c>
      <c r="G2502" s="43">
        <f t="shared" ca="1" si="755"/>
        <v>1</v>
      </c>
      <c r="H2502" s="40">
        <f ca="1">TRUNC(PRODUCT(G$10:G2501),15)</f>
        <v>1.7040824080947301</v>
      </c>
      <c r="I2502" s="40">
        <f t="shared" ca="1" si="756"/>
        <v>1.7040824080947301</v>
      </c>
      <c r="J2502" s="40">
        <f t="shared" ca="1" si="757"/>
        <v>1</v>
      </c>
      <c r="K2502" s="42">
        <f t="shared" si="768"/>
        <v>2.7E-2</v>
      </c>
      <c r="L2502" s="63">
        <f t="shared" si="758"/>
        <v>45922</v>
      </c>
      <c r="M2502" s="64">
        <f t="shared" si="759"/>
        <v>18</v>
      </c>
      <c r="N2502" s="44">
        <f t="shared" si="760"/>
        <v>18</v>
      </c>
      <c r="O2502" s="40">
        <f t="shared" si="761"/>
        <v>1.0019048070000001</v>
      </c>
      <c r="P2502" s="65">
        <f t="shared" ca="1" si="762"/>
        <v>1.0019048070000001</v>
      </c>
      <c r="Q2502" s="40">
        <f t="shared" ca="1" si="763"/>
        <v>5.9758983299999997</v>
      </c>
      <c r="R2502" s="44">
        <f>IF(VLOOKUP(A2502,$Z$12:$AI$125,8)=VLOOKUP(A2501,$Z$12:$AI$125,8),0,VLOOKUP(A2502,Z$12:$AI$125,8))</f>
        <v>0</v>
      </c>
      <c r="S2502" s="45">
        <f>IF(R2502&gt;0,VLOOKUP(R2502,Y$12:$AH$125,7),0)</f>
        <v>0</v>
      </c>
      <c r="T2502" s="40">
        <f t="shared" si="764"/>
        <v>0</v>
      </c>
      <c r="U2502" s="40">
        <f t="shared" ca="1" si="765"/>
        <v>5.9758983299999997</v>
      </c>
      <c r="V2502" s="46" t="str">
        <f t="shared" si="766"/>
        <v>J=</v>
      </c>
      <c r="W2502" s="47">
        <f t="shared" si="767"/>
        <v>46101</v>
      </c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  <c r="AX2502" s="35"/>
      <c r="AY2502" s="35"/>
      <c r="AZ2502" s="35"/>
      <c r="BA2502" s="35"/>
      <c r="BB2502" s="35"/>
      <c r="BC2502" s="35"/>
      <c r="BD2502" s="35"/>
      <c r="BE2502" s="35"/>
      <c r="BF2502" s="35"/>
      <c r="BG2502" s="35"/>
      <c r="BH2502" s="35"/>
      <c r="BI2502" s="35"/>
      <c r="BJ2502" s="35"/>
      <c r="BK2502" s="35"/>
      <c r="BL2502" s="35"/>
      <c r="BM2502" s="35"/>
      <c r="BN2502" s="35"/>
      <c r="BO2502" s="35"/>
      <c r="BP2502" s="35"/>
      <c r="BQ2502" s="35"/>
      <c r="BR2502" s="35"/>
      <c r="BS2502" s="35"/>
      <c r="BT2502" s="35"/>
      <c r="BU2502" s="35"/>
      <c r="BV2502" s="35"/>
      <c r="BW2502" s="35"/>
      <c r="BX2502" s="35"/>
      <c r="BY2502" s="35"/>
      <c r="BZ2502" s="35"/>
      <c r="CA2502" s="35"/>
      <c r="CB2502" s="35"/>
      <c r="CC2502" s="35"/>
      <c r="CD2502" s="35"/>
      <c r="CE2502" s="35"/>
      <c r="CF2502" s="35"/>
      <c r="CG2502" s="35"/>
      <c r="CH2502" s="35"/>
      <c r="CI2502" s="35"/>
      <c r="CJ2502" s="35"/>
      <c r="CK2502" s="35"/>
      <c r="CL2502" s="35"/>
      <c r="CM2502" s="35"/>
      <c r="CN2502" s="35"/>
      <c r="CO2502" s="35"/>
      <c r="CP2502" s="35"/>
      <c r="CQ2502" s="35"/>
      <c r="CR2502" s="35"/>
      <c r="CS2502" s="35"/>
      <c r="CT2502" s="35"/>
      <c r="CU2502" s="35"/>
      <c r="CV2502" s="35"/>
      <c r="CW2502" s="35"/>
      <c r="CX2502" s="35"/>
      <c r="CY2502" s="35"/>
      <c r="CZ2502" s="35"/>
      <c r="DA2502" s="35"/>
      <c r="DB2502" s="35"/>
      <c r="DC2502" s="35"/>
      <c r="DD2502" s="35"/>
      <c r="DE2502" s="35"/>
      <c r="DF2502" s="35"/>
      <c r="DG2502" s="35"/>
      <c r="DH2502" s="35"/>
      <c r="DI2502" s="35"/>
      <c r="DJ2502" s="35"/>
      <c r="DK2502" s="35"/>
      <c r="DL2502" s="35"/>
      <c r="DM2502" s="35"/>
      <c r="DN2502" s="35"/>
      <c r="DO2502" s="35"/>
      <c r="DP2502" s="35"/>
      <c r="DQ2502" s="35"/>
      <c r="DR2502" s="35"/>
      <c r="DS2502" s="35"/>
      <c r="DT2502" s="35"/>
      <c r="DU2502" s="35"/>
      <c r="DV2502" s="35"/>
      <c r="DW2502" s="35"/>
      <c r="DX2502" s="35"/>
      <c r="DY2502" s="35"/>
      <c r="DZ2502" s="35"/>
      <c r="EA2502" s="35"/>
      <c r="EB2502" s="35"/>
      <c r="EC2502" s="35"/>
      <c r="ED2502" s="35"/>
      <c r="EE2502" s="35"/>
      <c r="EF2502" s="35"/>
      <c r="EG2502" s="35"/>
      <c r="EH2502" s="35"/>
      <c r="EI2502" s="35"/>
      <c r="EJ2502" s="35"/>
      <c r="EK2502" s="35"/>
      <c r="EL2502" s="35"/>
      <c r="EM2502" s="35"/>
      <c r="EN2502" s="35"/>
      <c r="EO2502" s="35"/>
      <c r="EP2502" s="35"/>
      <c r="EQ2502" s="35"/>
      <c r="ER2502" s="35"/>
      <c r="ES2502" s="35"/>
      <c r="ET2502" s="35"/>
      <c r="EU2502" s="35"/>
      <c r="EV2502" s="35"/>
      <c r="EW2502" s="35"/>
      <c r="EX2502" s="35"/>
      <c r="EY2502" s="35"/>
      <c r="EZ2502" s="35"/>
      <c r="FA2502" s="35"/>
      <c r="FB2502" s="35"/>
      <c r="FC2502" s="35"/>
      <c r="FD2502" s="35"/>
      <c r="FE2502" s="35"/>
      <c r="FF2502" s="35"/>
      <c r="FG2502" s="35"/>
      <c r="FH2502" s="35"/>
      <c r="FI2502" s="35"/>
      <c r="FJ2502" s="35"/>
      <c r="FK2502" s="35"/>
      <c r="FL2502" s="35"/>
      <c r="FM2502" s="35"/>
      <c r="FN2502" s="35"/>
      <c r="FO2502" s="35"/>
      <c r="FP2502" s="35"/>
      <c r="FQ2502" s="35"/>
      <c r="FR2502" s="35"/>
      <c r="FS2502" s="35"/>
      <c r="FT2502" s="35"/>
      <c r="FU2502" s="35"/>
      <c r="FV2502" s="35"/>
      <c r="FW2502" s="35"/>
      <c r="FX2502" s="35"/>
      <c r="FY2502" s="35"/>
      <c r="FZ2502" s="35"/>
    </row>
    <row r="2503" spans="1:182" x14ac:dyDescent="0.15">
      <c r="A2503" s="38">
        <f t="shared" si="751"/>
        <v>45947</v>
      </c>
      <c r="B2503" s="39" t="str">
        <f t="shared" ca="1" si="752"/>
        <v>n.d</v>
      </c>
      <c r="C2503" s="40">
        <f t="shared" si="753"/>
        <v>3137.2723529499999</v>
      </c>
      <c r="D2503" s="41">
        <f ca="1">IF(A2503&lt;$B$1,VLOOKUP(A2503,[1]DI!$A$4:$B$15000,2,FALSE),0)</f>
        <v>0</v>
      </c>
      <c r="E2503" s="40">
        <f t="shared" ca="1" si="754"/>
        <v>0</v>
      </c>
      <c r="F2503" s="42">
        <f t="shared" si="750"/>
        <v>1</v>
      </c>
      <c r="G2503" s="43">
        <f t="shared" ca="1" si="755"/>
        <v>1</v>
      </c>
      <c r="H2503" s="40">
        <f ca="1">TRUNC(PRODUCT(G$10:G2502),15)</f>
        <v>1.7040824080947301</v>
      </c>
      <c r="I2503" s="40">
        <f t="shared" ca="1" si="756"/>
        <v>1.7040824080947301</v>
      </c>
      <c r="J2503" s="40">
        <f t="shared" ca="1" si="757"/>
        <v>1</v>
      </c>
      <c r="K2503" s="42">
        <f t="shared" si="768"/>
        <v>2.7E-2</v>
      </c>
      <c r="L2503" s="63">
        <f t="shared" si="758"/>
        <v>45922</v>
      </c>
      <c r="M2503" s="64">
        <f t="shared" si="759"/>
        <v>19</v>
      </c>
      <c r="N2503" s="44">
        <f t="shared" si="760"/>
        <v>19</v>
      </c>
      <c r="O2503" s="40">
        <f t="shared" si="761"/>
        <v>1.0020107359999999</v>
      </c>
      <c r="P2503" s="65">
        <f t="shared" ca="1" si="762"/>
        <v>1.0020107359999999</v>
      </c>
      <c r="Q2503" s="40">
        <f t="shared" ca="1" si="763"/>
        <v>6.3082264600000002</v>
      </c>
      <c r="R2503" s="44">
        <f>IF(VLOOKUP(A2503,$Z$12:$AI$125,8)=VLOOKUP(A2502,$Z$12:$AI$125,8),0,VLOOKUP(A2503,Z$12:$AI$125,8))</f>
        <v>0</v>
      </c>
      <c r="S2503" s="45">
        <f>IF(R2503&gt;0,VLOOKUP(R2503,Y$12:$AH$125,7),0)</f>
        <v>0</v>
      </c>
      <c r="T2503" s="40">
        <f t="shared" si="764"/>
        <v>0</v>
      </c>
      <c r="U2503" s="40">
        <f t="shared" ca="1" si="765"/>
        <v>6.3082264600000002</v>
      </c>
      <c r="V2503" s="46" t="str">
        <f t="shared" si="766"/>
        <v>J=</v>
      </c>
      <c r="W2503" s="47">
        <f t="shared" si="767"/>
        <v>46101</v>
      </c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  <c r="AX2503" s="35"/>
      <c r="AY2503" s="35"/>
      <c r="AZ2503" s="35"/>
      <c r="BA2503" s="35"/>
      <c r="BB2503" s="35"/>
      <c r="BC2503" s="35"/>
      <c r="BD2503" s="35"/>
      <c r="BE2503" s="35"/>
      <c r="BF2503" s="35"/>
      <c r="BG2503" s="35"/>
      <c r="BH2503" s="35"/>
      <c r="BI2503" s="35"/>
      <c r="BJ2503" s="35"/>
      <c r="BK2503" s="35"/>
      <c r="BL2503" s="35"/>
      <c r="BM2503" s="35"/>
      <c r="BN2503" s="35"/>
      <c r="BO2503" s="35"/>
      <c r="BP2503" s="35"/>
      <c r="BQ2503" s="35"/>
      <c r="BR2503" s="35"/>
      <c r="BS2503" s="35"/>
      <c r="BT2503" s="35"/>
      <c r="BU2503" s="35"/>
      <c r="BV2503" s="35"/>
      <c r="BW2503" s="35"/>
      <c r="BX2503" s="35"/>
      <c r="BY2503" s="35"/>
      <c r="BZ2503" s="35"/>
      <c r="CA2503" s="35"/>
      <c r="CB2503" s="35"/>
      <c r="CC2503" s="35"/>
      <c r="CD2503" s="35"/>
      <c r="CE2503" s="35"/>
      <c r="CF2503" s="35"/>
      <c r="CG2503" s="35"/>
      <c r="CH2503" s="35"/>
      <c r="CI2503" s="35"/>
      <c r="CJ2503" s="35"/>
      <c r="CK2503" s="35"/>
      <c r="CL2503" s="35"/>
      <c r="CM2503" s="35"/>
      <c r="CN2503" s="35"/>
      <c r="CO2503" s="35"/>
      <c r="CP2503" s="35"/>
      <c r="CQ2503" s="35"/>
      <c r="CR2503" s="35"/>
      <c r="CS2503" s="35"/>
      <c r="CT2503" s="35"/>
      <c r="CU2503" s="35"/>
      <c r="CV2503" s="35"/>
      <c r="CW2503" s="35"/>
      <c r="CX2503" s="35"/>
      <c r="CY2503" s="35"/>
      <c r="CZ2503" s="35"/>
      <c r="DA2503" s="35"/>
      <c r="DB2503" s="35"/>
      <c r="DC2503" s="35"/>
      <c r="DD2503" s="35"/>
      <c r="DE2503" s="35"/>
      <c r="DF2503" s="35"/>
      <c r="DG2503" s="35"/>
      <c r="DH2503" s="35"/>
      <c r="DI2503" s="35"/>
      <c r="DJ2503" s="35"/>
      <c r="DK2503" s="35"/>
      <c r="DL2503" s="35"/>
      <c r="DM2503" s="35"/>
      <c r="DN2503" s="35"/>
      <c r="DO2503" s="35"/>
      <c r="DP2503" s="35"/>
      <c r="DQ2503" s="35"/>
      <c r="DR2503" s="35"/>
      <c r="DS2503" s="35"/>
      <c r="DT2503" s="35"/>
      <c r="DU2503" s="35"/>
      <c r="DV2503" s="35"/>
      <c r="DW2503" s="35"/>
      <c r="DX2503" s="35"/>
      <c r="DY2503" s="35"/>
      <c r="DZ2503" s="35"/>
      <c r="EA2503" s="35"/>
      <c r="EB2503" s="35"/>
      <c r="EC2503" s="35"/>
      <c r="ED2503" s="35"/>
      <c r="EE2503" s="35"/>
      <c r="EF2503" s="35"/>
      <c r="EG2503" s="35"/>
      <c r="EH2503" s="35"/>
      <c r="EI2503" s="35"/>
      <c r="EJ2503" s="35"/>
      <c r="EK2503" s="35"/>
      <c r="EL2503" s="35"/>
      <c r="EM2503" s="35"/>
      <c r="EN2503" s="35"/>
      <c r="EO2503" s="35"/>
      <c r="EP2503" s="35"/>
      <c r="EQ2503" s="35"/>
      <c r="ER2503" s="35"/>
      <c r="ES2503" s="35"/>
      <c r="ET2503" s="35"/>
      <c r="EU2503" s="35"/>
      <c r="EV2503" s="35"/>
      <c r="EW2503" s="35"/>
      <c r="EX2503" s="35"/>
      <c r="EY2503" s="35"/>
      <c r="EZ2503" s="35"/>
      <c r="FA2503" s="35"/>
      <c r="FB2503" s="35"/>
      <c r="FC2503" s="35"/>
      <c r="FD2503" s="35"/>
      <c r="FE2503" s="35"/>
      <c r="FF2503" s="35"/>
      <c r="FG2503" s="35"/>
      <c r="FH2503" s="35"/>
      <c r="FI2503" s="35"/>
      <c r="FJ2503" s="35"/>
      <c r="FK2503" s="35"/>
      <c r="FL2503" s="35"/>
      <c r="FM2503" s="35"/>
      <c r="FN2503" s="35"/>
      <c r="FO2503" s="35"/>
      <c r="FP2503" s="35"/>
      <c r="FQ2503" s="35"/>
      <c r="FR2503" s="35"/>
      <c r="FS2503" s="35"/>
      <c r="FT2503" s="35"/>
      <c r="FU2503" s="35"/>
      <c r="FV2503" s="35"/>
      <c r="FW2503" s="35"/>
      <c r="FX2503" s="35"/>
      <c r="FY2503" s="35"/>
      <c r="FZ2503" s="35"/>
    </row>
    <row r="2504" spans="1:182" x14ac:dyDescent="0.15">
      <c r="A2504" s="38">
        <f t="shared" si="751"/>
        <v>45948</v>
      </c>
      <c r="B2504" s="39" t="str">
        <f t="shared" ca="1" si="752"/>
        <v>n.d</v>
      </c>
      <c r="C2504" s="40">
        <f t="shared" si="753"/>
        <v>3137.2723529499999</v>
      </c>
      <c r="D2504" s="41">
        <f ca="1">IF(A2504&lt;$B$1,VLOOKUP(A2504,[1]DI!$A$4:$B$15000,2,FALSE),0)</f>
        <v>0</v>
      </c>
      <c r="E2504" s="40">
        <f t="shared" ca="1" si="754"/>
        <v>0</v>
      </c>
      <c r="F2504" s="42">
        <f t="shared" si="750"/>
        <v>1</v>
      </c>
      <c r="G2504" s="43">
        <f t="shared" ca="1" si="755"/>
        <v>1</v>
      </c>
      <c r="H2504" s="40">
        <f ca="1">TRUNC(PRODUCT(G$10:G2503),15)</f>
        <v>1.7040824080947301</v>
      </c>
      <c r="I2504" s="40">
        <f t="shared" ca="1" si="756"/>
        <v>1.7040824080947301</v>
      </c>
      <c r="J2504" s="40">
        <f t="shared" ca="1" si="757"/>
        <v>1</v>
      </c>
      <c r="K2504" s="42">
        <f t="shared" si="768"/>
        <v>2.7E-2</v>
      </c>
      <c r="L2504" s="63">
        <f t="shared" si="758"/>
        <v>45922</v>
      </c>
      <c r="M2504" s="64">
        <f t="shared" si="759"/>
        <v>19</v>
      </c>
      <c r="N2504" s="44">
        <f t="shared" si="760"/>
        <v>20</v>
      </c>
      <c r="O2504" s="40">
        <f t="shared" si="761"/>
        <v>1.002116676</v>
      </c>
      <c r="P2504" s="65">
        <f t="shared" ca="1" si="762"/>
        <v>1.002116676</v>
      </c>
      <c r="Q2504" s="40">
        <f t="shared" ca="1" si="763"/>
        <v>6.6405890899999998</v>
      </c>
      <c r="R2504" s="44">
        <f>IF(VLOOKUP(A2504,$Z$12:$AI$125,8)=VLOOKUP(A2503,$Z$12:$AI$125,8),0,VLOOKUP(A2504,Z$12:$AI$125,8))</f>
        <v>0</v>
      </c>
      <c r="S2504" s="45">
        <f>IF(R2504&gt;0,VLOOKUP(R2504,Y$12:$AH$125,7),0)</f>
        <v>0</v>
      </c>
      <c r="T2504" s="40">
        <f t="shared" si="764"/>
        <v>0</v>
      </c>
      <c r="U2504" s="40">
        <f t="shared" ca="1" si="765"/>
        <v>6.6405890899999998</v>
      </c>
      <c r="V2504" s="46" t="str">
        <f t="shared" si="766"/>
        <v>J=</v>
      </c>
      <c r="W2504" s="47">
        <f t="shared" si="767"/>
        <v>46101</v>
      </c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  <c r="BT2504" s="35"/>
      <c r="BU2504" s="35"/>
      <c r="BV2504" s="35"/>
      <c r="BW2504" s="35"/>
      <c r="BX2504" s="35"/>
      <c r="BY2504" s="35"/>
      <c r="BZ2504" s="35"/>
      <c r="CA2504" s="35"/>
      <c r="CB2504" s="35"/>
      <c r="CC2504" s="35"/>
      <c r="CD2504" s="35"/>
      <c r="CE2504" s="35"/>
      <c r="CF2504" s="35"/>
      <c r="CG2504" s="35"/>
      <c r="CH2504" s="35"/>
      <c r="CI2504" s="35"/>
      <c r="CJ2504" s="35"/>
      <c r="CK2504" s="35"/>
      <c r="CL2504" s="35"/>
      <c r="CM2504" s="35"/>
      <c r="CN2504" s="35"/>
      <c r="CO2504" s="35"/>
      <c r="CP2504" s="35"/>
      <c r="CQ2504" s="35"/>
      <c r="CR2504" s="35"/>
      <c r="CS2504" s="35"/>
      <c r="CT2504" s="35"/>
      <c r="CU2504" s="35"/>
      <c r="CV2504" s="35"/>
      <c r="CW2504" s="35"/>
      <c r="CX2504" s="35"/>
      <c r="CY2504" s="35"/>
      <c r="CZ2504" s="35"/>
      <c r="DA2504" s="35"/>
      <c r="DB2504" s="35"/>
      <c r="DC2504" s="35"/>
      <c r="DD2504" s="35"/>
      <c r="DE2504" s="35"/>
      <c r="DF2504" s="35"/>
      <c r="DG2504" s="35"/>
      <c r="DH2504" s="35"/>
      <c r="DI2504" s="35"/>
      <c r="DJ2504" s="35"/>
      <c r="DK2504" s="35"/>
      <c r="DL2504" s="35"/>
      <c r="DM2504" s="35"/>
      <c r="DN2504" s="35"/>
      <c r="DO2504" s="35"/>
      <c r="DP2504" s="35"/>
      <c r="DQ2504" s="35"/>
      <c r="DR2504" s="35"/>
      <c r="DS2504" s="35"/>
      <c r="DT2504" s="35"/>
      <c r="DU2504" s="35"/>
      <c r="DV2504" s="35"/>
      <c r="DW2504" s="35"/>
      <c r="DX2504" s="35"/>
      <c r="DY2504" s="35"/>
      <c r="DZ2504" s="35"/>
      <c r="EA2504" s="35"/>
      <c r="EB2504" s="35"/>
      <c r="EC2504" s="35"/>
      <c r="ED2504" s="35"/>
      <c r="EE2504" s="35"/>
      <c r="EF2504" s="35"/>
      <c r="EG2504" s="35"/>
      <c r="EH2504" s="35"/>
      <c r="EI2504" s="35"/>
      <c r="EJ2504" s="35"/>
      <c r="EK2504" s="35"/>
      <c r="EL2504" s="35"/>
      <c r="EM2504" s="35"/>
      <c r="EN2504" s="35"/>
      <c r="EO2504" s="35"/>
      <c r="EP2504" s="35"/>
      <c r="EQ2504" s="35"/>
      <c r="ER2504" s="35"/>
      <c r="ES2504" s="35"/>
      <c r="ET2504" s="35"/>
      <c r="EU2504" s="35"/>
      <c r="EV2504" s="35"/>
      <c r="EW2504" s="35"/>
      <c r="EX2504" s="35"/>
      <c r="EY2504" s="35"/>
      <c r="EZ2504" s="35"/>
      <c r="FA2504" s="35"/>
      <c r="FB2504" s="35"/>
      <c r="FC2504" s="35"/>
      <c r="FD2504" s="35"/>
      <c r="FE2504" s="35"/>
      <c r="FF2504" s="35"/>
      <c r="FG2504" s="35"/>
      <c r="FH2504" s="35"/>
      <c r="FI2504" s="35"/>
      <c r="FJ2504" s="35"/>
      <c r="FK2504" s="35"/>
      <c r="FL2504" s="35"/>
      <c r="FM2504" s="35"/>
      <c r="FN2504" s="35"/>
      <c r="FO2504" s="35"/>
      <c r="FP2504" s="35"/>
      <c r="FQ2504" s="35"/>
      <c r="FR2504" s="35"/>
      <c r="FS2504" s="35"/>
      <c r="FT2504" s="35"/>
      <c r="FU2504" s="35"/>
      <c r="FV2504" s="35"/>
      <c r="FW2504" s="35"/>
      <c r="FX2504" s="35"/>
      <c r="FY2504" s="35"/>
      <c r="FZ2504" s="35"/>
    </row>
    <row r="2505" spans="1:182" x14ac:dyDescent="0.15">
      <c r="A2505" s="38">
        <f t="shared" si="751"/>
        <v>45949</v>
      </c>
      <c r="B2505" s="39" t="str">
        <f t="shared" ca="1" si="752"/>
        <v>n.d</v>
      </c>
      <c r="C2505" s="40">
        <f t="shared" si="753"/>
        <v>3137.2723529499999</v>
      </c>
      <c r="D2505" s="41">
        <f ca="1">IF(A2505&lt;$B$1,VLOOKUP(A2505,[1]DI!$A$4:$B$15000,2,FALSE),0)</f>
        <v>0</v>
      </c>
      <c r="E2505" s="40">
        <f t="shared" ca="1" si="754"/>
        <v>0</v>
      </c>
      <c r="F2505" s="42">
        <f t="shared" si="750"/>
        <v>1</v>
      </c>
      <c r="G2505" s="43">
        <f t="shared" ca="1" si="755"/>
        <v>1</v>
      </c>
      <c r="H2505" s="40">
        <f ca="1">TRUNC(PRODUCT(G$10:G2504),15)</f>
        <v>1.7040824080947301</v>
      </c>
      <c r="I2505" s="40">
        <f t="shared" ca="1" si="756"/>
        <v>1.7040824080947301</v>
      </c>
      <c r="J2505" s="40">
        <f t="shared" ca="1" si="757"/>
        <v>1</v>
      </c>
      <c r="K2505" s="42">
        <f t="shared" si="768"/>
        <v>2.7E-2</v>
      </c>
      <c r="L2505" s="63">
        <f t="shared" si="758"/>
        <v>45922</v>
      </c>
      <c r="M2505" s="64">
        <f t="shared" si="759"/>
        <v>19</v>
      </c>
      <c r="N2505" s="44">
        <f t="shared" si="760"/>
        <v>20</v>
      </c>
      <c r="O2505" s="40">
        <f t="shared" si="761"/>
        <v>1.002116676</v>
      </c>
      <c r="P2505" s="65">
        <f t="shared" ca="1" si="762"/>
        <v>1.002116676</v>
      </c>
      <c r="Q2505" s="40">
        <f t="shared" ca="1" si="763"/>
        <v>6.6405890899999998</v>
      </c>
      <c r="R2505" s="44">
        <f>IF(VLOOKUP(A2505,$Z$12:$AI$125,8)=VLOOKUP(A2504,$Z$12:$AI$125,8),0,VLOOKUP(A2505,Z$12:$AI$125,8))</f>
        <v>0</v>
      </c>
      <c r="S2505" s="45">
        <f>IF(R2505&gt;0,VLOOKUP(R2505,Y$12:$AH$125,7),0)</f>
        <v>0</v>
      </c>
      <c r="T2505" s="40">
        <f t="shared" si="764"/>
        <v>0</v>
      </c>
      <c r="U2505" s="40">
        <f t="shared" ca="1" si="765"/>
        <v>6.6405890899999998</v>
      </c>
      <c r="V2505" s="46" t="str">
        <f t="shared" si="766"/>
        <v>J=</v>
      </c>
      <c r="W2505" s="47">
        <f t="shared" si="767"/>
        <v>46101</v>
      </c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  <c r="BT2505" s="35"/>
      <c r="BU2505" s="35"/>
      <c r="BV2505" s="35"/>
      <c r="BW2505" s="35"/>
      <c r="BX2505" s="35"/>
      <c r="BY2505" s="35"/>
      <c r="BZ2505" s="35"/>
      <c r="CA2505" s="35"/>
      <c r="CB2505" s="35"/>
      <c r="CC2505" s="35"/>
      <c r="CD2505" s="35"/>
      <c r="CE2505" s="35"/>
      <c r="CF2505" s="35"/>
      <c r="CG2505" s="35"/>
      <c r="CH2505" s="35"/>
      <c r="CI2505" s="35"/>
      <c r="CJ2505" s="35"/>
      <c r="CK2505" s="35"/>
      <c r="CL2505" s="35"/>
      <c r="CM2505" s="35"/>
      <c r="CN2505" s="35"/>
      <c r="CO2505" s="35"/>
      <c r="CP2505" s="35"/>
      <c r="CQ2505" s="35"/>
      <c r="CR2505" s="35"/>
      <c r="CS2505" s="35"/>
      <c r="CT2505" s="35"/>
      <c r="CU2505" s="35"/>
      <c r="CV2505" s="35"/>
      <c r="CW2505" s="35"/>
      <c r="CX2505" s="35"/>
      <c r="CY2505" s="35"/>
      <c r="CZ2505" s="35"/>
      <c r="DA2505" s="35"/>
      <c r="DB2505" s="35"/>
      <c r="DC2505" s="35"/>
      <c r="DD2505" s="35"/>
      <c r="DE2505" s="35"/>
      <c r="DF2505" s="35"/>
      <c r="DG2505" s="35"/>
      <c r="DH2505" s="35"/>
      <c r="DI2505" s="35"/>
      <c r="DJ2505" s="35"/>
      <c r="DK2505" s="35"/>
      <c r="DL2505" s="35"/>
      <c r="DM2505" s="35"/>
      <c r="DN2505" s="35"/>
      <c r="DO2505" s="35"/>
      <c r="DP2505" s="35"/>
      <c r="DQ2505" s="35"/>
      <c r="DR2505" s="35"/>
      <c r="DS2505" s="35"/>
      <c r="DT2505" s="35"/>
      <c r="DU2505" s="35"/>
      <c r="DV2505" s="35"/>
      <c r="DW2505" s="35"/>
      <c r="DX2505" s="35"/>
      <c r="DY2505" s="35"/>
      <c r="DZ2505" s="35"/>
      <c r="EA2505" s="35"/>
      <c r="EB2505" s="35"/>
      <c r="EC2505" s="35"/>
      <c r="ED2505" s="35"/>
      <c r="EE2505" s="35"/>
      <c r="EF2505" s="35"/>
      <c r="EG2505" s="35"/>
      <c r="EH2505" s="35"/>
      <c r="EI2505" s="35"/>
      <c r="EJ2505" s="35"/>
      <c r="EK2505" s="35"/>
      <c r="EL2505" s="35"/>
      <c r="EM2505" s="35"/>
      <c r="EN2505" s="35"/>
      <c r="EO2505" s="35"/>
      <c r="EP2505" s="35"/>
      <c r="EQ2505" s="35"/>
      <c r="ER2505" s="35"/>
      <c r="ES2505" s="35"/>
      <c r="ET2505" s="35"/>
      <c r="EU2505" s="35"/>
      <c r="EV2505" s="35"/>
      <c r="EW2505" s="35"/>
      <c r="EX2505" s="35"/>
      <c r="EY2505" s="35"/>
      <c r="EZ2505" s="35"/>
      <c r="FA2505" s="35"/>
      <c r="FB2505" s="35"/>
      <c r="FC2505" s="35"/>
      <c r="FD2505" s="35"/>
      <c r="FE2505" s="35"/>
      <c r="FF2505" s="35"/>
      <c r="FG2505" s="35"/>
      <c r="FH2505" s="35"/>
      <c r="FI2505" s="35"/>
      <c r="FJ2505" s="35"/>
      <c r="FK2505" s="35"/>
      <c r="FL2505" s="35"/>
      <c r="FM2505" s="35"/>
      <c r="FN2505" s="35"/>
      <c r="FO2505" s="35"/>
      <c r="FP2505" s="35"/>
      <c r="FQ2505" s="35"/>
      <c r="FR2505" s="35"/>
      <c r="FS2505" s="35"/>
      <c r="FT2505" s="35"/>
      <c r="FU2505" s="35"/>
      <c r="FV2505" s="35"/>
      <c r="FW2505" s="35"/>
      <c r="FX2505" s="35"/>
      <c r="FY2505" s="35"/>
      <c r="FZ2505" s="35"/>
    </row>
    <row r="2506" spans="1:182" x14ac:dyDescent="0.15">
      <c r="A2506" s="38">
        <f t="shared" si="751"/>
        <v>45950</v>
      </c>
      <c r="B2506" s="39" t="str">
        <f t="shared" ca="1" si="752"/>
        <v>n.d</v>
      </c>
      <c r="C2506" s="40">
        <f t="shared" si="753"/>
        <v>3137.2723529499999</v>
      </c>
      <c r="D2506" s="41">
        <f ca="1">IF(A2506&lt;$B$1,VLOOKUP(A2506,[1]DI!$A$4:$B$15000,2,FALSE),0)</f>
        <v>0</v>
      </c>
      <c r="E2506" s="40">
        <f t="shared" ca="1" si="754"/>
        <v>0</v>
      </c>
      <c r="F2506" s="42">
        <f t="shared" si="750"/>
        <v>1</v>
      </c>
      <c r="G2506" s="43">
        <f t="shared" ca="1" si="755"/>
        <v>1</v>
      </c>
      <c r="H2506" s="40">
        <f ca="1">TRUNC(PRODUCT(G$10:G2505),15)</f>
        <v>1.7040824080947301</v>
      </c>
      <c r="I2506" s="40">
        <f t="shared" ca="1" si="756"/>
        <v>1.7040824080947301</v>
      </c>
      <c r="J2506" s="40">
        <f t="shared" ca="1" si="757"/>
        <v>1</v>
      </c>
      <c r="K2506" s="42">
        <f t="shared" si="768"/>
        <v>2.7E-2</v>
      </c>
      <c r="L2506" s="63">
        <f t="shared" si="758"/>
        <v>45922</v>
      </c>
      <c r="M2506" s="64">
        <f t="shared" si="759"/>
        <v>20</v>
      </c>
      <c r="N2506" s="44">
        <f t="shared" si="760"/>
        <v>20</v>
      </c>
      <c r="O2506" s="40">
        <f t="shared" si="761"/>
        <v>1.002116676</v>
      </c>
      <c r="P2506" s="65">
        <f t="shared" ca="1" si="762"/>
        <v>1.002116676</v>
      </c>
      <c r="Q2506" s="40">
        <f t="shared" ca="1" si="763"/>
        <v>6.6405890899999998</v>
      </c>
      <c r="R2506" s="44">
        <f>IF(VLOOKUP(A2506,$Z$12:$AI$125,8)=VLOOKUP(A2505,$Z$12:$AI$125,8),0,VLOOKUP(A2506,Z$12:$AI$125,8))</f>
        <v>0</v>
      </c>
      <c r="S2506" s="45">
        <f>IF(R2506&gt;0,VLOOKUP(R2506,Y$12:$AH$125,7),0)</f>
        <v>0</v>
      </c>
      <c r="T2506" s="40">
        <f t="shared" si="764"/>
        <v>0</v>
      </c>
      <c r="U2506" s="40">
        <f t="shared" ca="1" si="765"/>
        <v>6.6405890899999998</v>
      </c>
      <c r="V2506" s="46" t="str">
        <f t="shared" si="766"/>
        <v>J=</v>
      </c>
      <c r="W2506" s="47">
        <f t="shared" si="767"/>
        <v>46101</v>
      </c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  <c r="BT2506" s="35"/>
      <c r="BU2506" s="35"/>
      <c r="BV2506" s="35"/>
      <c r="BW2506" s="35"/>
      <c r="BX2506" s="35"/>
      <c r="BY2506" s="35"/>
      <c r="BZ2506" s="35"/>
      <c r="CA2506" s="35"/>
      <c r="CB2506" s="35"/>
      <c r="CC2506" s="35"/>
      <c r="CD2506" s="35"/>
      <c r="CE2506" s="35"/>
      <c r="CF2506" s="35"/>
      <c r="CG2506" s="35"/>
      <c r="CH2506" s="35"/>
      <c r="CI2506" s="35"/>
      <c r="CJ2506" s="35"/>
      <c r="CK2506" s="35"/>
      <c r="CL2506" s="35"/>
      <c r="CM2506" s="35"/>
      <c r="CN2506" s="35"/>
      <c r="CO2506" s="35"/>
      <c r="CP2506" s="35"/>
      <c r="CQ2506" s="35"/>
      <c r="CR2506" s="35"/>
      <c r="CS2506" s="35"/>
      <c r="CT2506" s="35"/>
      <c r="CU2506" s="35"/>
      <c r="CV2506" s="35"/>
      <c r="CW2506" s="35"/>
      <c r="CX2506" s="35"/>
      <c r="CY2506" s="35"/>
      <c r="CZ2506" s="35"/>
      <c r="DA2506" s="35"/>
      <c r="DB2506" s="35"/>
      <c r="DC2506" s="35"/>
      <c r="DD2506" s="35"/>
      <c r="DE2506" s="35"/>
      <c r="DF2506" s="35"/>
      <c r="DG2506" s="35"/>
      <c r="DH2506" s="35"/>
      <c r="DI2506" s="35"/>
      <c r="DJ2506" s="35"/>
      <c r="DK2506" s="35"/>
      <c r="DL2506" s="35"/>
      <c r="DM2506" s="35"/>
      <c r="DN2506" s="35"/>
      <c r="DO2506" s="35"/>
      <c r="DP2506" s="35"/>
      <c r="DQ2506" s="35"/>
      <c r="DR2506" s="35"/>
      <c r="DS2506" s="35"/>
      <c r="DT2506" s="35"/>
      <c r="DU2506" s="35"/>
      <c r="DV2506" s="35"/>
      <c r="DW2506" s="35"/>
      <c r="DX2506" s="35"/>
      <c r="DY2506" s="35"/>
      <c r="DZ2506" s="35"/>
      <c r="EA2506" s="35"/>
      <c r="EB2506" s="35"/>
      <c r="EC2506" s="35"/>
      <c r="ED2506" s="35"/>
      <c r="EE2506" s="35"/>
      <c r="EF2506" s="35"/>
      <c r="EG2506" s="35"/>
      <c r="EH2506" s="35"/>
      <c r="EI2506" s="35"/>
      <c r="EJ2506" s="35"/>
      <c r="EK2506" s="35"/>
      <c r="EL2506" s="35"/>
      <c r="EM2506" s="35"/>
      <c r="EN2506" s="35"/>
      <c r="EO2506" s="35"/>
      <c r="EP2506" s="35"/>
      <c r="EQ2506" s="35"/>
      <c r="ER2506" s="35"/>
      <c r="ES2506" s="35"/>
      <c r="ET2506" s="35"/>
      <c r="EU2506" s="35"/>
      <c r="EV2506" s="35"/>
      <c r="EW2506" s="35"/>
      <c r="EX2506" s="35"/>
      <c r="EY2506" s="35"/>
      <c r="EZ2506" s="35"/>
      <c r="FA2506" s="35"/>
      <c r="FB2506" s="35"/>
      <c r="FC2506" s="35"/>
      <c r="FD2506" s="35"/>
      <c r="FE2506" s="35"/>
      <c r="FF2506" s="35"/>
      <c r="FG2506" s="35"/>
      <c r="FH2506" s="35"/>
      <c r="FI2506" s="35"/>
      <c r="FJ2506" s="35"/>
      <c r="FK2506" s="35"/>
      <c r="FL2506" s="35"/>
      <c r="FM2506" s="35"/>
      <c r="FN2506" s="35"/>
      <c r="FO2506" s="35"/>
      <c r="FP2506" s="35"/>
      <c r="FQ2506" s="35"/>
      <c r="FR2506" s="35"/>
      <c r="FS2506" s="35"/>
      <c r="FT2506" s="35"/>
      <c r="FU2506" s="35"/>
      <c r="FV2506" s="35"/>
      <c r="FW2506" s="35"/>
      <c r="FX2506" s="35"/>
      <c r="FY2506" s="35"/>
      <c r="FZ2506" s="35"/>
    </row>
    <row r="2507" spans="1:182" x14ac:dyDescent="0.15">
      <c r="A2507" s="38">
        <f t="shared" si="751"/>
        <v>45951</v>
      </c>
      <c r="B2507" s="39" t="str">
        <f t="shared" ca="1" si="752"/>
        <v>n.d</v>
      </c>
      <c r="C2507" s="40">
        <f t="shared" si="753"/>
        <v>3137.2723529499999</v>
      </c>
      <c r="D2507" s="41">
        <f ca="1">IF(A2507&lt;$B$1,VLOOKUP(A2507,[1]DI!$A$4:$B$15000,2,FALSE),0)</f>
        <v>0</v>
      </c>
      <c r="E2507" s="40">
        <f t="shared" ca="1" si="754"/>
        <v>0</v>
      </c>
      <c r="F2507" s="42">
        <f t="shared" ref="F2507:F2570" si="769">F2506</f>
        <v>1</v>
      </c>
      <c r="G2507" s="43">
        <f t="shared" ca="1" si="755"/>
        <v>1</v>
      </c>
      <c r="H2507" s="40">
        <f ca="1">TRUNC(PRODUCT(G$10:G2506),15)</f>
        <v>1.7040824080947301</v>
      </c>
      <c r="I2507" s="40">
        <f t="shared" ca="1" si="756"/>
        <v>1.7040824080947301</v>
      </c>
      <c r="J2507" s="40">
        <f t="shared" ca="1" si="757"/>
        <v>1</v>
      </c>
      <c r="K2507" s="42">
        <f t="shared" si="768"/>
        <v>2.7E-2</v>
      </c>
      <c r="L2507" s="63">
        <f t="shared" si="758"/>
        <v>45922</v>
      </c>
      <c r="M2507" s="64">
        <f t="shared" si="759"/>
        <v>21</v>
      </c>
      <c r="N2507" s="44">
        <f t="shared" si="760"/>
        <v>21</v>
      </c>
      <c r="O2507" s="40">
        <f t="shared" si="761"/>
        <v>1.0022226270000001</v>
      </c>
      <c r="P2507" s="65">
        <f t="shared" ca="1" si="762"/>
        <v>1.0022226270000001</v>
      </c>
      <c r="Q2507" s="40">
        <f t="shared" ca="1" si="763"/>
        <v>6.9729862300000001</v>
      </c>
      <c r="R2507" s="44">
        <f>IF(VLOOKUP(A2507,$Z$12:$AI$125,8)=VLOOKUP(A2506,$Z$12:$AI$125,8),0,VLOOKUP(A2507,Z$12:$AI$125,8))</f>
        <v>0</v>
      </c>
      <c r="S2507" s="45">
        <f>IF(R2507&gt;0,VLOOKUP(R2507,Y$12:$AH$125,7),0)</f>
        <v>0</v>
      </c>
      <c r="T2507" s="40">
        <f t="shared" si="764"/>
        <v>0</v>
      </c>
      <c r="U2507" s="40">
        <f t="shared" ca="1" si="765"/>
        <v>6.9729862300000001</v>
      </c>
      <c r="V2507" s="46" t="str">
        <f t="shared" si="766"/>
        <v>J=</v>
      </c>
      <c r="W2507" s="47">
        <f t="shared" si="767"/>
        <v>46101</v>
      </c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  <c r="BT2507" s="35"/>
      <c r="BU2507" s="35"/>
      <c r="BV2507" s="35"/>
      <c r="BW2507" s="35"/>
      <c r="BX2507" s="35"/>
      <c r="BY2507" s="35"/>
      <c r="BZ2507" s="35"/>
      <c r="CA2507" s="35"/>
      <c r="CB2507" s="35"/>
      <c r="CC2507" s="35"/>
      <c r="CD2507" s="35"/>
      <c r="CE2507" s="35"/>
      <c r="CF2507" s="35"/>
      <c r="CG2507" s="35"/>
      <c r="CH2507" s="35"/>
      <c r="CI2507" s="35"/>
      <c r="CJ2507" s="35"/>
      <c r="CK2507" s="35"/>
      <c r="CL2507" s="35"/>
      <c r="CM2507" s="35"/>
      <c r="CN2507" s="35"/>
      <c r="CO2507" s="35"/>
      <c r="CP2507" s="35"/>
      <c r="CQ2507" s="35"/>
      <c r="CR2507" s="35"/>
      <c r="CS2507" s="35"/>
      <c r="CT2507" s="35"/>
      <c r="CU2507" s="35"/>
      <c r="CV2507" s="35"/>
      <c r="CW2507" s="35"/>
      <c r="CX2507" s="35"/>
      <c r="CY2507" s="35"/>
      <c r="CZ2507" s="35"/>
      <c r="DA2507" s="35"/>
      <c r="DB2507" s="35"/>
      <c r="DC2507" s="35"/>
      <c r="DD2507" s="35"/>
      <c r="DE2507" s="35"/>
      <c r="DF2507" s="35"/>
      <c r="DG2507" s="35"/>
      <c r="DH2507" s="35"/>
      <c r="DI2507" s="35"/>
      <c r="DJ2507" s="35"/>
      <c r="DK2507" s="35"/>
      <c r="DL2507" s="35"/>
      <c r="DM2507" s="35"/>
      <c r="DN2507" s="35"/>
      <c r="DO2507" s="35"/>
      <c r="DP2507" s="35"/>
      <c r="DQ2507" s="35"/>
      <c r="DR2507" s="35"/>
      <c r="DS2507" s="35"/>
      <c r="DT2507" s="35"/>
      <c r="DU2507" s="35"/>
      <c r="DV2507" s="35"/>
      <c r="DW2507" s="35"/>
      <c r="DX2507" s="35"/>
      <c r="DY2507" s="35"/>
      <c r="DZ2507" s="35"/>
      <c r="EA2507" s="35"/>
      <c r="EB2507" s="35"/>
      <c r="EC2507" s="35"/>
      <c r="ED2507" s="35"/>
      <c r="EE2507" s="35"/>
      <c r="EF2507" s="35"/>
      <c r="EG2507" s="35"/>
      <c r="EH2507" s="35"/>
      <c r="EI2507" s="35"/>
      <c r="EJ2507" s="35"/>
      <c r="EK2507" s="35"/>
      <c r="EL2507" s="35"/>
      <c r="EM2507" s="35"/>
      <c r="EN2507" s="35"/>
      <c r="EO2507" s="35"/>
      <c r="EP2507" s="35"/>
      <c r="EQ2507" s="35"/>
      <c r="ER2507" s="35"/>
      <c r="ES2507" s="35"/>
      <c r="ET2507" s="35"/>
      <c r="EU2507" s="35"/>
      <c r="EV2507" s="35"/>
      <c r="EW2507" s="35"/>
      <c r="EX2507" s="35"/>
      <c r="EY2507" s="35"/>
      <c r="EZ2507" s="35"/>
      <c r="FA2507" s="35"/>
      <c r="FB2507" s="35"/>
      <c r="FC2507" s="35"/>
      <c r="FD2507" s="35"/>
      <c r="FE2507" s="35"/>
      <c r="FF2507" s="35"/>
      <c r="FG2507" s="35"/>
      <c r="FH2507" s="35"/>
      <c r="FI2507" s="35"/>
      <c r="FJ2507" s="35"/>
      <c r="FK2507" s="35"/>
      <c r="FL2507" s="35"/>
      <c r="FM2507" s="35"/>
      <c r="FN2507" s="35"/>
      <c r="FO2507" s="35"/>
      <c r="FP2507" s="35"/>
      <c r="FQ2507" s="35"/>
      <c r="FR2507" s="35"/>
      <c r="FS2507" s="35"/>
      <c r="FT2507" s="35"/>
      <c r="FU2507" s="35"/>
      <c r="FV2507" s="35"/>
      <c r="FW2507" s="35"/>
      <c r="FX2507" s="35"/>
      <c r="FY2507" s="35"/>
      <c r="FZ2507" s="35"/>
    </row>
    <row r="2508" spans="1:182" x14ac:dyDescent="0.15">
      <c r="A2508" s="38">
        <f t="shared" si="751"/>
        <v>45952</v>
      </c>
      <c r="B2508" s="39" t="str">
        <f t="shared" ca="1" si="752"/>
        <v>n.d</v>
      </c>
      <c r="C2508" s="40">
        <f t="shared" si="753"/>
        <v>3137.2723529499999</v>
      </c>
      <c r="D2508" s="41">
        <f ca="1">IF(A2508&lt;$B$1,VLOOKUP(A2508,[1]DI!$A$4:$B$15000,2,FALSE),0)</f>
        <v>0</v>
      </c>
      <c r="E2508" s="40">
        <f t="shared" ca="1" si="754"/>
        <v>0</v>
      </c>
      <c r="F2508" s="42">
        <f t="shared" si="769"/>
        <v>1</v>
      </c>
      <c r="G2508" s="43">
        <f t="shared" ca="1" si="755"/>
        <v>1</v>
      </c>
      <c r="H2508" s="40">
        <f ca="1">TRUNC(PRODUCT(G$10:G2507),15)</f>
        <v>1.7040824080947301</v>
      </c>
      <c r="I2508" s="40">
        <f t="shared" ca="1" si="756"/>
        <v>1.7040824080947301</v>
      </c>
      <c r="J2508" s="40">
        <f t="shared" ca="1" si="757"/>
        <v>1</v>
      </c>
      <c r="K2508" s="42">
        <f t="shared" si="768"/>
        <v>2.7E-2</v>
      </c>
      <c r="L2508" s="63">
        <f t="shared" si="758"/>
        <v>45922</v>
      </c>
      <c r="M2508" s="64">
        <f t="shared" si="759"/>
        <v>22</v>
      </c>
      <c r="N2508" s="44">
        <f t="shared" si="760"/>
        <v>22</v>
      </c>
      <c r="O2508" s="40">
        <f t="shared" si="761"/>
        <v>1.0023285900000001</v>
      </c>
      <c r="P2508" s="65">
        <f t="shared" ca="1" si="762"/>
        <v>1.0023285900000001</v>
      </c>
      <c r="Q2508" s="40">
        <f t="shared" ca="1" si="763"/>
        <v>7.3054210199999998</v>
      </c>
      <c r="R2508" s="44">
        <f>IF(VLOOKUP(A2508,$Z$12:$AI$125,8)=VLOOKUP(A2507,$Z$12:$AI$125,8),0,VLOOKUP(A2508,Z$12:$AI$125,8))</f>
        <v>0</v>
      </c>
      <c r="S2508" s="45">
        <f>IF(R2508&gt;0,VLOOKUP(R2508,Y$12:$AH$125,7),0)</f>
        <v>0</v>
      </c>
      <c r="T2508" s="40">
        <f t="shared" si="764"/>
        <v>0</v>
      </c>
      <c r="U2508" s="40">
        <f t="shared" ca="1" si="765"/>
        <v>7.3054210199999998</v>
      </c>
      <c r="V2508" s="46" t="str">
        <f t="shared" si="766"/>
        <v>J=</v>
      </c>
      <c r="W2508" s="47">
        <f t="shared" si="767"/>
        <v>46101</v>
      </c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  <c r="AX2508" s="35"/>
      <c r="AY2508" s="35"/>
      <c r="AZ2508" s="35"/>
      <c r="BA2508" s="35"/>
      <c r="BB2508" s="35"/>
      <c r="BC2508" s="35"/>
      <c r="BD2508" s="35"/>
      <c r="BE2508" s="35"/>
      <c r="BF2508" s="35"/>
      <c r="BG2508" s="35"/>
      <c r="BH2508" s="35"/>
      <c r="BI2508" s="35"/>
      <c r="BJ2508" s="35"/>
      <c r="BK2508" s="35"/>
      <c r="BL2508" s="35"/>
      <c r="BM2508" s="35"/>
      <c r="BN2508" s="35"/>
      <c r="BO2508" s="35"/>
      <c r="BP2508" s="35"/>
      <c r="BQ2508" s="35"/>
      <c r="BR2508" s="35"/>
      <c r="BS2508" s="35"/>
      <c r="BT2508" s="35"/>
      <c r="BU2508" s="35"/>
      <c r="BV2508" s="35"/>
      <c r="BW2508" s="35"/>
      <c r="BX2508" s="35"/>
      <c r="BY2508" s="35"/>
      <c r="BZ2508" s="35"/>
      <c r="CA2508" s="35"/>
      <c r="CB2508" s="35"/>
      <c r="CC2508" s="35"/>
      <c r="CD2508" s="35"/>
      <c r="CE2508" s="35"/>
      <c r="CF2508" s="35"/>
      <c r="CG2508" s="35"/>
      <c r="CH2508" s="35"/>
      <c r="CI2508" s="35"/>
      <c r="CJ2508" s="35"/>
      <c r="CK2508" s="35"/>
      <c r="CL2508" s="35"/>
      <c r="CM2508" s="35"/>
      <c r="CN2508" s="35"/>
      <c r="CO2508" s="35"/>
      <c r="CP2508" s="35"/>
      <c r="CQ2508" s="35"/>
      <c r="CR2508" s="35"/>
      <c r="CS2508" s="35"/>
      <c r="CT2508" s="35"/>
      <c r="CU2508" s="35"/>
      <c r="CV2508" s="35"/>
      <c r="CW2508" s="35"/>
      <c r="CX2508" s="35"/>
      <c r="CY2508" s="35"/>
      <c r="CZ2508" s="35"/>
      <c r="DA2508" s="35"/>
      <c r="DB2508" s="35"/>
      <c r="DC2508" s="35"/>
      <c r="DD2508" s="35"/>
      <c r="DE2508" s="35"/>
      <c r="DF2508" s="35"/>
      <c r="DG2508" s="35"/>
      <c r="DH2508" s="35"/>
      <c r="DI2508" s="35"/>
      <c r="DJ2508" s="35"/>
      <c r="DK2508" s="35"/>
      <c r="DL2508" s="35"/>
      <c r="DM2508" s="35"/>
      <c r="DN2508" s="35"/>
      <c r="DO2508" s="35"/>
      <c r="DP2508" s="35"/>
      <c r="DQ2508" s="35"/>
      <c r="DR2508" s="35"/>
      <c r="DS2508" s="35"/>
      <c r="DT2508" s="35"/>
      <c r="DU2508" s="35"/>
      <c r="DV2508" s="35"/>
      <c r="DW2508" s="35"/>
      <c r="DX2508" s="35"/>
      <c r="DY2508" s="35"/>
      <c r="DZ2508" s="35"/>
      <c r="EA2508" s="35"/>
      <c r="EB2508" s="35"/>
      <c r="EC2508" s="35"/>
      <c r="ED2508" s="35"/>
      <c r="EE2508" s="35"/>
      <c r="EF2508" s="35"/>
      <c r="EG2508" s="35"/>
      <c r="EH2508" s="35"/>
      <c r="EI2508" s="35"/>
      <c r="EJ2508" s="35"/>
      <c r="EK2508" s="35"/>
      <c r="EL2508" s="35"/>
      <c r="EM2508" s="35"/>
      <c r="EN2508" s="35"/>
      <c r="EO2508" s="35"/>
      <c r="EP2508" s="35"/>
      <c r="EQ2508" s="35"/>
      <c r="ER2508" s="35"/>
      <c r="ES2508" s="35"/>
      <c r="ET2508" s="35"/>
      <c r="EU2508" s="35"/>
      <c r="EV2508" s="35"/>
      <c r="EW2508" s="35"/>
      <c r="EX2508" s="35"/>
      <c r="EY2508" s="35"/>
      <c r="EZ2508" s="35"/>
      <c r="FA2508" s="35"/>
      <c r="FB2508" s="35"/>
      <c r="FC2508" s="35"/>
      <c r="FD2508" s="35"/>
      <c r="FE2508" s="35"/>
      <c r="FF2508" s="35"/>
      <c r="FG2508" s="35"/>
      <c r="FH2508" s="35"/>
      <c r="FI2508" s="35"/>
      <c r="FJ2508" s="35"/>
      <c r="FK2508" s="35"/>
      <c r="FL2508" s="35"/>
      <c r="FM2508" s="35"/>
      <c r="FN2508" s="35"/>
      <c r="FO2508" s="35"/>
      <c r="FP2508" s="35"/>
      <c r="FQ2508" s="35"/>
      <c r="FR2508" s="35"/>
      <c r="FS2508" s="35"/>
      <c r="FT2508" s="35"/>
      <c r="FU2508" s="35"/>
      <c r="FV2508" s="35"/>
      <c r="FW2508" s="35"/>
      <c r="FX2508" s="35"/>
      <c r="FY2508" s="35"/>
      <c r="FZ2508" s="35"/>
    </row>
    <row r="2509" spans="1:182" x14ac:dyDescent="0.15">
      <c r="A2509" s="38">
        <f t="shared" si="751"/>
        <v>45953</v>
      </c>
      <c r="B2509" s="39" t="str">
        <f t="shared" ca="1" si="752"/>
        <v>n.d</v>
      </c>
      <c r="C2509" s="40">
        <f t="shared" si="753"/>
        <v>3137.2723529499999</v>
      </c>
      <c r="D2509" s="41">
        <f ca="1">IF(A2509&lt;$B$1,VLOOKUP(A2509,[1]DI!$A$4:$B$15000,2,FALSE),0)</f>
        <v>0</v>
      </c>
      <c r="E2509" s="40">
        <f t="shared" ca="1" si="754"/>
        <v>0</v>
      </c>
      <c r="F2509" s="42">
        <f t="shared" si="769"/>
        <v>1</v>
      </c>
      <c r="G2509" s="43">
        <f t="shared" ca="1" si="755"/>
        <v>1</v>
      </c>
      <c r="H2509" s="40">
        <f ca="1">TRUNC(PRODUCT(G$10:G2508),15)</f>
        <v>1.7040824080947301</v>
      </c>
      <c r="I2509" s="40">
        <f t="shared" ca="1" si="756"/>
        <v>1.7040824080947301</v>
      </c>
      <c r="J2509" s="40">
        <f t="shared" ca="1" si="757"/>
        <v>1</v>
      </c>
      <c r="K2509" s="42">
        <f t="shared" si="768"/>
        <v>2.7E-2</v>
      </c>
      <c r="L2509" s="63">
        <f t="shared" si="758"/>
        <v>45922</v>
      </c>
      <c r="M2509" s="64">
        <f t="shared" si="759"/>
        <v>23</v>
      </c>
      <c r="N2509" s="44">
        <f t="shared" si="760"/>
        <v>23</v>
      </c>
      <c r="O2509" s="40">
        <f t="shared" si="761"/>
        <v>1.0024345640000001</v>
      </c>
      <c r="P2509" s="65">
        <f t="shared" ca="1" si="762"/>
        <v>1.0024345640000001</v>
      </c>
      <c r="Q2509" s="40">
        <f t="shared" ca="1" si="763"/>
        <v>7.6378903200000003</v>
      </c>
      <c r="R2509" s="44">
        <f>IF(VLOOKUP(A2509,$Z$12:$AI$125,8)=VLOOKUP(A2508,$Z$12:$AI$125,8),0,VLOOKUP(A2509,Z$12:$AI$125,8))</f>
        <v>0</v>
      </c>
      <c r="S2509" s="45">
        <f>IF(R2509&gt;0,VLOOKUP(R2509,Y$12:$AH$125,7),0)</f>
        <v>0</v>
      </c>
      <c r="T2509" s="40">
        <f t="shared" si="764"/>
        <v>0</v>
      </c>
      <c r="U2509" s="40">
        <f t="shared" ca="1" si="765"/>
        <v>7.6378903200000003</v>
      </c>
      <c r="V2509" s="46" t="str">
        <f t="shared" si="766"/>
        <v>J=</v>
      </c>
      <c r="W2509" s="47">
        <f t="shared" si="767"/>
        <v>46101</v>
      </c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  <c r="AX2509" s="35"/>
      <c r="AY2509" s="35"/>
      <c r="AZ2509" s="35"/>
      <c r="BA2509" s="35"/>
      <c r="BB2509" s="35"/>
      <c r="BC2509" s="35"/>
      <c r="BD2509" s="35"/>
      <c r="BE2509" s="35"/>
      <c r="BF2509" s="35"/>
      <c r="BG2509" s="35"/>
      <c r="BH2509" s="35"/>
      <c r="BI2509" s="35"/>
      <c r="BJ2509" s="35"/>
      <c r="BK2509" s="35"/>
      <c r="BL2509" s="35"/>
      <c r="BM2509" s="35"/>
      <c r="BN2509" s="35"/>
      <c r="BO2509" s="35"/>
      <c r="BP2509" s="35"/>
      <c r="BQ2509" s="35"/>
      <c r="BR2509" s="35"/>
      <c r="BS2509" s="35"/>
      <c r="BT2509" s="35"/>
      <c r="BU2509" s="35"/>
      <c r="BV2509" s="35"/>
      <c r="BW2509" s="35"/>
      <c r="BX2509" s="35"/>
      <c r="BY2509" s="35"/>
      <c r="BZ2509" s="35"/>
      <c r="CA2509" s="35"/>
      <c r="CB2509" s="35"/>
      <c r="CC2509" s="35"/>
      <c r="CD2509" s="35"/>
      <c r="CE2509" s="35"/>
      <c r="CF2509" s="35"/>
      <c r="CG2509" s="35"/>
      <c r="CH2509" s="35"/>
      <c r="CI2509" s="35"/>
      <c r="CJ2509" s="35"/>
      <c r="CK2509" s="35"/>
      <c r="CL2509" s="35"/>
      <c r="CM2509" s="35"/>
      <c r="CN2509" s="35"/>
      <c r="CO2509" s="35"/>
      <c r="CP2509" s="35"/>
      <c r="CQ2509" s="35"/>
      <c r="CR2509" s="35"/>
      <c r="CS2509" s="35"/>
      <c r="CT2509" s="35"/>
      <c r="CU2509" s="35"/>
      <c r="CV2509" s="35"/>
      <c r="CW2509" s="35"/>
      <c r="CX2509" s="35"/>
      <c r="CY2509" s="35"/>
      <c r="CZ2509" s="35"/>
      <c r="DA2509" s="35"/>
      <c r="DB2509" s="35"/>
      <c r="DC2509" s="35"/>
      <c r="DD2509" s="35"/>
      <c r="DE2509" s="35"/>
      <c r="DF2509" s="35"/>
      <c r="DG2509" s="35"/>
      <c r="DH2509" s="35"/>
      <c r="DI2509" s="35"/>
      <c r="DJ2509" s="35"/>
      <c r="DK2509" s="35"/>
      <c r="DL2509" s="35"/>
      <c r="DM2509" s="35"/>
      <c r="DN2509" s="35"/>
      <c r="DO2509" s="35"/>
      <c r="DP2509" s="35"/>
      <c r="DQ2509" s="35"/>
      <c r="DR2509" s="35"/>
      <c r="DS2509" s="35"/>
      <c r="DT2509" s="35"/>
      <c r="DU2509" s="35"/>
      <c r="DV2509" s="35"/>
      <c r="DW2509" s="35"/>
      <c r="DX2509" s="35"/>
      <c r="DY2509" s="35"/>
      <c r="DZ2509" s="35"/>
      <c r="EA2509" s="35"/>
      <c r="EB2509" s="35"/>
      <c r="EC2509" s="35"/>
      <c r="ED2509" s="35"/>
      <c r="EE2509" s="35"/>
      <c r="EF2509" s="35"/>
      <c r="EG2509" s="35"/>
      <c r="EH2509" s="35"/>
      <c r="EI2509" s="35"/>
      <c r="EJ2509" s="35"/>
      <c r="EK2509" s="35"/>
      <c r="EL2509" s="35"/>
      <c r="EM2509" s="35"/>
      <c r="EN2509" s="35"/>
      <c r="EO2509" s="35"/>
      <c r="EP2509" s="35"/>
      <c r="EQ2509" s="35"/>
      <c r="ER2509" s="35"/>
      <c r="ES2509" s="35"/>
      <c r="ET2509" s="35"/>
      <c r="EU2509" s="35"/>
      <c r="EV2509" s="35"/>
      <c r="EW2509" s="35"/>
      <c r="EX2509" s="35"/>
      <c r="EY2509" s="35"/>
      <c r="EZ2509" s="35"/>
      <c r="FA2509" s="35"/>
      <c r="FB2509" s="35"/>
      <c r="FC2509" s="35"/>
      <c r="FD2509" s="35"/>
      <c r="FE2509" s="35"/>
      <c r="FF2509" s="35"/>
      <c r="FG2509" s="35"/>
      <c r="FH2509" s="35"/>
      <c r="FI2509" s="35"/>
      <c r="FJ2509" s="35"/>
      <c r="FK2509" s="35"/>
      <c r="FL2509" s="35"/>
      <c r="FM2509" s="35"/>
      <c r="FN2509" s="35"/>
      <c r="FO2509" s="35"/>
      <c r="FP2509" s="35"/>
      <c r="FQ2509" s="35"/>
      <c r="FR2509" s="35"/>
      <c r="FS2509" s="35"/>
      <c r="FT2509" s="35"/>
      <c r="FU2509" s="35"/>
      <c r="FV2509" s="35"/>
      <c r="FW2509" s="35"/>
      <c r="FX2509" s="35"/>
      <c r="FY2509" s="35"/>
      <c r="FZ2509" s="35"/>
    </row>
    <row r="2510" spans="1:182" x14ac:dyDescent="0.15">
      <c r="A2510" s="38">
        <f t="shared" ref="A2510:A2573" si="770">(A2509+1)</f>
        <v>45954</v>
      </c>
      <c r="B2510" s="39" t="str">
        <f t="shared" ca="1" si="752"/>
        <v>n.d</v>
      </c>
      <c r="C2510" s="40">
        <f t="shared" si="753"/>
        <v>3137.2723529499999</v>
      </c>
      <c r="D2510" s="41">
        <f ca="1">IF(A2510&lt;$B$1,VLOOKUP(A2510,[1]DI!$A$4:$B$15000,2,FALSE),0)</f>
        <v>0</v>
      </c>
      <c r="E2510" s="40">
        <f t="shared" ca="1" si="754"/>
        <v>0</v>
      </c>
      <c r="F2510" s="42">
        <f t="shared" si="769"/>
        <v>1</v>
      </c>
      <c r="G2510" s="43">
        <f t="shared" ca="1" si="755"/>
        <v>1</v>
      </c>
      <c r="H2510" s="40">
        <f ca="1">TRUNC(PRODUCT(G$10:G2509),15)</f>
        <v>1.7040824080947301</v>
      </c>
      <c r="I2510" s="40">
        <f t="shared" ca="1" si="756"/>
        <v>1.7040824080947301</v>
      </c>
      <c r="J2510" s="40">
        <f t="shared" ca="1" si="757"/>
        <v>1</v>
      </c>
      <c r="K2510" s="42">
        <f t="shared" si="768"/>
        <v>2.7E-2</v>
      </c>
      <c r="L2510" s="63">
        <f t="shared" si="758"/>
        <v>45922</v>
      </c>
      <c r="M2510" s="64">
        <f t="shared" si="759"/>
        <v>24</v>
      </c>
      <c r="N2510" s="44">
        <f t="shared" si="760"/>
        <v>24</v>
      </c>
      <c r="O2510" s="40">
        <f t="shared" si="761"/>
        <v>1.002540548</v>
      </c>
      <c r="P2510" s="65">
        <f t="shared" ca="1" si="762"/>
        <v>1.002540548</v>
      </c>
      <c r="Q2510" s="40">
        <f t="shared" ca="1" si="763"/>
        <v>7.9703910000000002</v>
      </c>
      <c r="R2510" s="44">
        <f>IF(VLOOKUP(A2510,$Z$12:$AI$125,8)=VLOOKUP(A2509,$Z$12:$AI$125,8),0,VLOOKUP(A2510,Z$12:$AI$125,8))</f>
        <v>0</v>
      </c>
      <c r="S2510" s="45">
        <f>IF(R2510&gt;0,VLOOKUP(R2510,Y$12:$AH$125,7),0)</f>
        <v>0</v>
      </c>
      <c r="T2510" s="40">
        <f t="shared" si="764"/>
        <v>0</v>
      </c>
      <c r="U2510" s="40">
        <f t="shared" ca="1" si="765"/>
        <v>7.9703910000000002</v>
      </c>
      <c r="V2510" s="46" t="str">
        <f t="shared" si="766"/>
        <v>J=</v>
      </c>
      <c r="W2510" s="47">
        <f t="shared" si="767"/>
        <v>46101</v>
      </c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  <c r="AX2510" s="35"/>
      <c r="AY2510" s="35"/>
      <c r="AZ2510" s="35"/>
      <c r="BA2510" s="35"/>
      <c r="BB2510" s="35"/>
      <c r="BC2510" s="35"/>
      <c r="BD2510" s="35"/>
      <c r="BE2510" s="35"/>
      <c r="BF2510" s="35"/>
      <c r="BG2510" s="35"/>
      <c r="BH2510" s="35"/>
      <c r="BI2510" s="35"/>
      <c r="BJ2510" s="35"/>
      <c r="BK2510" s="35"/>
      <c r="BL2510" s="35"/>
      <c r="BM2510" s="35"/>
      <c r="BN2510" s="35"/>
      <c r="BO2510" s="35"/>
      <c r="BP2510" s="35"/>
      <c r="BQ2510" s="35"/>
      <c r="BR2510" s="35"/>
      <c r="BS2510" s="35"/>
      <c r="BT2510" s="35"/>
      <c r="BU2510" s="35"/>
      <c r="BV2510" s="35"/>
      <c r="BW2510" s="35"/>
      <c r="BX2510" s="35"/>
      <c r="BY2510" s="35"/>
      <c r="BZ2510" s="35"/>
      <c r="CA2510" s="35"/>
      <c r="CB2510" s="35"/>
      <c r="CC2510" s="35"/>
      <c r="CD2510" s="35"/>
      <c r="CE2510" s="35"/>
      <c r="CF2510" s="35"/>
      <c r="CG2510" s="35"/>
      <c r="CH2510" s="35"/>
      <c r="CI2510" s="35"/>
      <c r="CJ2510" s="35"/>
      <c r="CK2510" s="35"/>
      <c r="CL2510" s="35"/>
      <c r="CM2510" s="35"/>
      <c r="CN2510" s="35"/>
      <c r="CO2510" s="35"/>
      <c r="CP2510" s="35"/>
      <c r="CQ2510" s="35"/>
      <c r="CR2510" s="35"/>
      <c r="CS2510" s="35"/>
      <c r="CT2510" s="35"/>
      <c r="CU2510" s="35"/>
      <c r="CV2510" s="35"/>
      <c r="CW2510" s="35"/>
      <c r="CX2510" s="35"/>
      <c r="CY2510" s="35"/>
      <c r="CZ2510" s="35"/>
      <c r="DA2510" s="35"/>
      <c r="DB2510" s="35"/>
      <c r="DC2510" s="35"/>
      <c r="DD2510" s="35"/>
      <c r="DE2510" s="35"/>
      <c r="DF2510" s="35"/>
      <c r="DG2510" s="35"/>
      <c r="DH2510" s="35"/>
      <c r="DI2510" s="35"/>
      <c r="DJ2510" s="35"/>
      <c r="DK2510" s="35"/>
      <c r="DL2510" s="35"/>
      <c r="DM2510" s="35"/>
      <c r="DN2510" s="35"/>
      <c r="DO2510" s="35"/>
      <c r="DP2510" s="35"/>
      <c r="DQ2510" s="35"/>
      <c r="DR2510" s="35"/>
      <c r="DS2510" s="35"/>
      <c r="DT2510" s="35"/>
      <c r="DU2510" s="35"/>
      <c r="DV2510" s="35"/>
      <c r="DW2510" s="35"/>
      <c r="DX2510" s="35"/>
      <c r="DY2510" s="35"/>
      <c r="DZ2510" s="35"/>
      <c r="EA2510" s="35"/>
      <c r="EB2510" s="35"/>
      <c r="EC2510" s="35"/>
      <c r="ED2510" s="35"/>
      <c r="EE2510" s="35"/>
      <c r="EF2510" s="35"/>
      <c r="EG2510" s="35"/>
      <c r="EH2510" s="35"/>
      <c r="EI2510" s="35"/>
      <c r="EJ2510" s="35"/>
      <c r="EK2510" s="35"/>
      <c r="EL2510" s="35"/>
      <c r="EM2510" s="35"/>
      <c r="EN2510" s="35"/>
      <c r="EO2510" s="35"/>
      <c r="EP2510" s="35"/>
      <c r="EQ2510" s="35"/>
      <c r="ER2510" s="35"/>
      <c r="ES2510" s="35"/>
      <c r="ET2510" s="35"/>
      <c r="EU2510" s="35"/>
      <c r="EV2510" s="35"/>
      <c r="EW2510" s="35"/>
      <c r="EX2510" s="35"/>
      <c r="EY2510" s="35"/>
      <c r="EZ2510" s="35"/>
      <c r="FA2510" s="35"/>
      <c r="FB2510" s="35"/>
      <c r="FC2510" s="35"/>
      <c r="FD2510" s="35"/>
      <c r="FE2510" s="35"/>
      <c r="FF2510" s="35"/>
      <c r="FG2510" s="35"/>
      <c r="FH2510" s="35"/>
      <c r="FI2510" s="35"/>
      <c r="FJ2510" s="35"/>
      <c r="FK2510" s="35"/>
      <c r="FL2510" s="35"/>
      <c r="FM2510" s="35"/>
      <c r="FN2510" s="35"/>
      <c r="FO2510" s="35"/>
      <c r="FP2510" s="35"/>
      <c r="FQ2510" s="35"/>
      <c r="FR2510" s="35"/>
      <c r="FS2510" s="35"/>
      <c r="FT2510" s="35"/>
      <c r="FU2510" s="35"/>
      <c r="FV2510" s="35"/>
      <c r="FW2510" s="35"/>
      <c r="FX2510" s="35"/>
      <c r="FY2510" s="35"/>
      <c r="FZ2510" s="35"/>
    </row>
    <row r="2511" spans="1:182" x14ac:dyDescent="0.15">
      <c r="A2511" s="38">
        <f t="shared" si="770"/>
        <v>45955</v>
      </c>
      <c r="B2511" s="39" t="str">
        <f t="shared" ca="1" si="752"/>
        <v>n.d</v>
      </c>
      <c r="C2511" s="40">
        <f t="shared" si="753"/>
        <v>3137.2723529499999</v>
      </c>
      <c r="D2511" s="41">
        <f ca="1">IF(A2511&lt;$B$1,VLOOKUP(A2511,[1]DI!$A$4:$B$15000,2,FALSE),0)</f>
        <v>0</v>
      </c>
      <c r="E2511" s="40">
        <f t="shared" ca="1" si="754"/>
        <v>0</v>
      </c>
      <c r="F2511" s="42">
        <f t="shared" si="769"/>
        <v>1</v>
      </c>
      <c r="G2511" s="43">
        <f t="shared" ca="1" si="755"/>
        <v>1</v>
      </c>
      <c r="H2511" s="40">
        <f ca="1">TRUNC(PRODUCT(G$10:G2510),15)</f>
        <v>1.7040824080947301</v>
      </c>
      <c r="I2511" s="40">
        <f t="shared" ca="1" si="756"/>
        <v>1.7040824080947301</v>
      </c>
      <c r="J2511" s="40">
        <f t="shared" ca="1" si="757"/>
        <v>1</v>
      </c>
      <c r="K2511" s="42">
        <f t="shared" si="768"/>
        <v>2.7E-2</v>
      </c>
      <c r="L2511" s="63">
        <f t="shared" si="758"/>
        <v>45922</v>
      </c>
      <c r="M2511" s="64">
        <f t="shared" si="759"/>
        <v>24</v>
      </c>
      <c r="N2511" s="44">
        <f t="shared" si="760"/>
        <v>25</v>
      </c>
      <c r="O2511" s="40">
        <f t="shared" si="761"/>
        <v>1.0026465449999999</v>
      </c>
      <c r="P2511" s="65">
        <f t="shared" ca="1" si="762"/>
        <v>1.0026465449999999</v>
      </c>
      <c r="Q2511" s="40">
        <f t="shared" ca="1" si="763"/>
        <v>8.3029324500000001</v>
      </c>
      <c r="R2511" s="44">
        <f>IF(VLOOKUP(A2511,$Z$12:$AI$125,8)=VLOOKUP(A2510,$Z$12:$AI$125,8),0,VLOOKUP(A2511,Z$12:$AI$125,8))</f>
        <v>0</v>
      </c>
      <c r="S2511" s="45">
        <f>IF(R2511&gt;0,VLOOKUP(R2511,Y$12:$AH$125,7),0)</f>
        <v>0</v>
      </c>
      <c r="T2511" s="40">
        <f t="shared" si="764"/>
        <v>0</v>
      </c>
      <c r="U2511" s="40">
        <f t="shared" ca="1" si="765"/>
        <v>8.3029324500000001</v>
      </c>
      <c r="V2511" s="46" t="str">
        <f t="shared" si="766"/>
        <v>J=</v>
      </c>
      <c r="W2511" s="47">
        <f t="shared" si="767"/>
        <v>46101</v>
      </c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  <c r="AX2511" s="35"/>
      <c r="AY2511" s="35"/>
      <c r="AZ2511" s="35"/>
      <c r="BA2511" s="35"/>
      <c r="BB2511" s="35"/>
      <c r="BC2511" s="35"/>
      <c r="BD2511" s="35"/>
      <c r="BE2511" s="35"/>
      <c r="BF2511" s="35"/>
      <c r="BG2511" s="35"/>
      <c r="BH2511" s="35"/>
      <c r="BI2511" s="35"/>
      <c r="BJ2511" s="35"/>
      <c r="BK2511" s="35"/>
      <c r="BL2511" s="35"/>
      <c r="BM2511" s="35"/>
      <c r="BN2511" s="35"/>
      <c r="BO2511" s="35"/>
      <c r="BP2511" s="35"/>
      <c r="BQ2511" s="35"/>
      <c r="BR2511" s="35"/>
      <c r="BS2511" s="35"/>
      <c r="BT2511" s="35"/>
      <c r="BU2511" s="35"/>
      <c r="BV2511" s="35"/>
      <c r="BW2511" s="35"/>
      <c r="BX2511" s="35"/>
      <c r="BY2511" s="35"/>
      <c r="BZ2511" s="35"/>
      <c r="CA2511" s="35"/>
      <c r="CB2511" s="35"/>
      <c r="CC2511" s="35"/>
      <c r="CD2511" s="35"/>
      <c r="CE2511" s="35"/>
      <c r="CF2511" s="35"/>
      <c r="CG2511" s="35"/>
      <c r="CH2511" s="35"/>
      <c r="CI2511" s="35"/>
      <c r="CJ2511" s="35"/>
      <c r="CK2511" s="35"/>
      <c r="CL2511" s="35"/>
      <c r="CM2511" s="35"/>
      <c r="CN2511" s="35"/>
      <c r="CO2511" s="35"/>
      <c r="CP2511" s="35"/>
      <c r="CQ2511" s="35"/>
      <c r="CR2511" s="35"/>
      <c r="CS2511" s="35"/>
      <c r="CT2511" s="35"/>
      <c r="CU2511" s="35"/>
      <c r="CV2511" s="35"/>
      <c r="CW2511" s="35"/>
      <c r="CX2511" s="35"/>
      <c r="CY2511" s="35"/>
      <c r="CZ2511" s="35"/>
      <c r="DA2511" s="35"/>
      <c r="DB2511" s="35"/>
      <c r="DC2511" s="35"/>
      <c r="DD2511" s="35"/>
      <c r="DE2511" s="35"/>
      <c r="DF2511" s="35"/>
      <c r="DG2511" s="35"/>
      <c r="DH2511" s="35"/>
      <c r="DI2511" s="35"/>
      <c r="DJ2511" s="35"/>
      <c r="DK2511" s="35"/>
      <c r="DL2511" s="35"/>
      <c r="DM2511" s="35"/>
      <c r="DN2511" s="35"/>
      <c r="DO2511" s="35"/>
      <c r="DP2511" s="35"/>
      <c r="DQ2511" s="35"/>
      <c r="DR2511" s="35"/>
      <c r="DS2511" s="35"/>
      <c r="DT2511" s="35"/>
      <c r="DU2511" s="35"/>
      <c r="DV2511" s="35"/>
      <c r="DW2511" s="35"/>
      <c r="DX2511" s="35"/>
      <c r="DY2511" s="35"/>
      <c r="DZ2511" s="35"/>
      <c r="EA2511" s="35"/>
      <c r="EB2511" s="35"/>
      <c r="EC2511" s="35"/>
      <c r="ED2511" s="35"/>
      <c r="EE2511" s="35"/>
      <c r="EF2511" s="35"/>
      <c r="EG2511" s="35"/>
      <c r="EH2511" s="35"/>
      <c r="EI2511" s="35"/>
      <c r="EJ2511" s="35"/>
      <c r="EK2511" s="35"/>
      <c r="EL2511" s="35"/>
      <c r="EM2511" s="35"/>
      <c r="EN2511" s="35"/>
      <c r="EO2511" s="35"/>
      <c r="EP2511" s="35"/>
      <c r="EQ2511" s="35"/>
      <c r="ER2511" s="35"/>
      <c r="ES2511" s="35"/>
      <c r="ET2511" s="35"/>
      <c r="EU2511" s="35"/>
      <c r="EV2511" s="35"/>
      <c r="EW2511" s="35"/>
      <c r="EX2511" s="35"/>
      <c r="EY2511" s="35"/>
      <c r="EZ2511" s="35"/>
      <c r="FA2511" s="35"/>
      <c r="FB2511" s="35"/>
      <c r="FC2511" s="35"/>
      <c r="FD2511" s="35"/>
      <c r="FE2511" s="35"/>
      <c r="FF2511" s="35"/>
      <c r="FG2511" s="35"/>
      <c r="FH2511" s="35"/>
      <c r="FI2511" s="35"/>
      <c r="FJ2511" s="35"/>
      <c r="FK2511" s="35"/>
      <c r="FL2511" s="35"/>
      <c r="FM2511" s="35"/>
      <c r="FN2511" s="35"/>
      <c r="FO2511" s="35"/>
      <c r="FP2511" s="35"/>
      <c r="FQ2511" s="35"/>
      <c r="FR2511" s="35"/>
      <c r="FS2511" s="35"/>
      <c r="FT2511" s="35"/>
      <c r="FU2511" s="35"/>
      <c r="FV2511" s="35"/>
      <c r="FW2511" s="35"/>
      <c r="FX2511" s="35"/>
      <c r="FY2511" s="35"/>
      <c r="FZ2511" s="35"/>
    </row>
    <row r="2512" spans="1:182" x14ac:dyDescent="0.15">
      <c r="A2512" s="38">
        <f t="shared" si="770"/>
        <v>45956</v>
      </c>
      <c r="B2512" s="39" t="str">
        <f t="shared" ca="1" si="752"/>
        <v>n.d</v>
      </c>
      <c r="C2512" s="40">
        <f t="shared" si="753"/>
        <v>3137.2723529499999</v>
      </c>
      <c r="D2512" s="41">
        <f ca="1">IF(A2512&lt;$B$1,VLOOKUP(A2512,[1]DI!$A$4:$B$15000,2,FALSE),0)</f>
        <v>0</v>
      </c>
      <c r="E2512" s="40">
        <f t="shared" ca="1" si="754"/>
        <v>0</v>
      </c>
      <c r="F2512" s="42">
        <f t="shared" si="769"/>
        <v>1</v>
      </c>
      <c r="G2512" s="43">
        <f t="shared" ca="1" si="755"/>
        <v>1</v>
      </c>
      <c r="H2512" s="40">
        <f ca="1">TRUNC(PRODUCT(G$10:G2511),15)</f>
        <v>1.7040824080947301</v>
      </c>
      <c r="I2512" s="40">
        <f t="shared" ca="1" si="756"/>
        <v>1.7040824080947301</v>
      </c>
      <c r="J2512" s="40">
        <f t="shared" ca="1" si="757"/>
        <v>1</v>
      </c>
      <c r="K2512" s="42">
        <f t="shared" si="768"/>
        <v>2.7E-2</v>
      </c>
      <c r="L2512" s="63">
        <f t="shared" si="758"/>
        <v>45922</v>
      </c>
      <c r="M2512" s="64">
        <f t="shared" si="759"/>
        <v>24</v>
      </c>
      <c r="N2512" s="44">
        <f t="shared" si="760"/>
        <v>25</v>
      </c>
      <c r="O2512" s="40">
        <f t="shared" si="761"/>
        <v>1.0026465449999999</v>
      </c>
      <c r="P2512" s="65">
        <f t="shared" ca="1" si="762"/>
        <v>1.0026465449999999</v>
      </c>
      <c r="Q2512" s="40">
        <f t="shared" ca="1" si="763"/>
        <v>8.3029324500000001</v>
      </c>
      <c r="R2512" s="44">
        <f>IF(VLOOKUP(A2512,$Z$12:$AI$125,8)=VLOOKUP(A2511,$Z$12:$AI$125,8),0,VLOOKUP(A2512,Z$12:$AI$125,8))</f>
        <v>0</v>
      </c>
      <c r="S2512" s="45">
        <f>IF(R2512&gt;0,VLOOKUP(R2512,Y$12:$AH$125,7),0)</f>
        <v>0</v>
      </c>
      <c r="T2512" s="40">
        <f t="shared" si="764"/>
        <v>0</v>
      </c>
      <c r="U2512" s="40">
        <f t="shared" ca="1" si="765"/>
        <v>8.3029324500000001</v>
      </c>
      <c r="V2512" s="46" t="str">
        <f t="shared" si="766"/>
        <v>J=</v>
      </c>
      <c r="W2512" s="47">
        <f t="shared" si="767"/>
        <v>46101</v>
      </c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  <c r="AX2512" s="35"/>
      <c r="AY2512" s="35"/>
      <c r="AZ2512" s="35"/>
      <c r="BA2512" s="35"/>
      <c r="BB2512" s="35"/>
      <c r="BC2512" s="35"/>
      <c r="BD2512" s="35"/>
      <c r="BE2512" s="35"/>
      <c r="BF2512" s="35"/>
      <c r="BG2512" s="35"/>
      <c r="BH2512" s="35"/>
      <c r="BI2512" s="35"/>
      <c r="BJ2512" s="35"/>
      <c r="BK2512" s="35"/>
      <c r="BL2512" s="35"/>
      <c r="BM2512" s="35"/>
      <c r="BN2512" s="35"/>
      <c r="BO2512" s="35"/>
      <c r="BP2512" s="35"/>
      <c r="BQ2512" s="35"/>
      <c r="BR2512" s="35"/>
      <c r="BS2512" s="35"/>
      <c r="BT2512" s="35"/>
      <c r="BU2512" s="35"/>
      <c r="BV2512" s="35"/>
      <c r="BW2512" s="35"/>
      <c r="BX2512" s="35"/>
      <c r="BY2512" s="35"/>
      <c r="BZ2512" s="35"/>
      <c r="CA2512" s="35"/>
      <c r="CB2512" s="35"/>
      <c r="CC2512" s="35"/>
      <c r="CD2512" s="35"/>
      <c r="CE2512" s="35"/>
      <c r="CF2512" s="35"/>
      <c r="CG2512" s="35"/>
      <c r="CH2512" s="35"/>
      <c r="CI2512" s="35"/>
      <c r="CJ2512" s="35"/>
      <c r="CK2512" s="35"/>
      <c r="CL2512" s="35"/>
      <c r="CM2512" s="35"/>
      <c r="CN2512" s="35"/>
      <c r="CO2512" s="35"/>
      <c r="CP2512" s="35"/>
      <c r="CQ2512" s="35"/>
      <c r="CR2512" s="35"/>
      <c r="CS2512" s="35"/>
      <c r="CT2512" s="35"/>
      <c r="CU2512" s="35"/>
      <c r="CV2512" s="35"/>
      <c r="CW2512" s="35"/>
      <c r="CX2512" s="35"/>
      <c r="CY2512" s="35"/>
      <c r="CZ2512" s="35"/>
      <c r="DA2512" s="35"/>
      <c r="DB2512" s="35"/>
      <c r="DC2512" s="35"/>
      <c r="DD2512" s="35"/>
      <c r="DE2512" s="35"/>
      <c r="DF2512" s="35"/>
      <c r="DG2512" s="35"/>
      <c r="DH2512" s="35"/>
      <c r="DI2512" s="35"/>
      <c r="DJ2512" s="35"/>
      <c r="DK2512" s="35"/>
      <c r="DL2512" s="35"/>
      <c r="DM2512" s="35"/>
      <c r="DN2512" s="35"/>
      <c r="DO2512" s="35"/>
      <c r="DP2512" s="35"/>
      <c r="DQ2512" s="35"/>
      <c r="DR2512" s="35"/>
      <c r="DS2512" s="35"/>
      <c r="DT2512" s="35"/>
      <c r="DU2512" s="35"/>
      <c r="DV2512" s="35"/>
      <c r="DW2512" s="35"/>
      <c r="DX2512" s="35"/>
      <c r="DY2512" s="35"/>
      <c r="DZ2512" s="35"/>
      <c r="EA2512" s="35"/>
      <c r="EB2512" s="35"/>
      <c r="EC2512" s="35"/>
      <c r="ED2512" s="35"/>
      <c r="EE2512" s="35"/>
      <c r="EF2512" s="35"/>
      <c r="EG2512" s="35"/>
      <c r="EH2512" s="35"/>
      <c r="EI2512" s="35"/>
      <c r="EJ2512" s="35"/>
      <c r="EK2512" s="35"/>
      <c r="EL2512" s="35"/>
      <c r="EM2512" s="35"/>
      <c r="EN2512" s="35"/>
      <c r="EO2512" s="35"/>
      <c r="EP2512" s="35"/>
      <c r="EQ2512" s="35"/>
      <c r="ER2512" s="35"/>
      <c r="ES2512" s="35"/>
      <c r="ET2512" s="35"/>
      <c r="EU2512" s="35"/>
      <c r="EV2512" s="35"/>
      <c r="EW2512" s="35"/>
      <c r="EX2512" s="35"/>
      <c r="EY2512" s="35"/>
      <c r="EZ2512" s="35"/>
      <c r="FA2512" s="35"/>
      <c r="FB2512" s="35"/>
      <c r="FC2512" s="35"/>
      <c r="FD2512" s="35"/>
      <c r="FE2512" s="35"/>
      <c r="FF2512" s="35"/>
      <c r="FG2512" s="35"/>
      <c r="FH2512" s="35"/>
      <c r="FI2512" s="35"/>
      <c r="FJ2512" s="35"/>
      <c r="FK2512" s="35"/>
      <c r="FL2512" s="35"/>
      <c r="FM2512" s="35"/>
      <c r="FN2512" s="35"/>
      <c r="FO2512" s="35"/>
      <c r="FP2512" s="35"/>
      <c r="FQ2512" s="35"/>
      <c r="FR2512" s="35"/>
      <c r="FS2512" s="35"/>
      <c r="FT2512" s="35"/>
      <c r="FU2512" s="35"/>
      <c r="FV2512" s="35"/>
      <c r="FW2512" s="35"/>
      <c r="FX2512" s="35"/>
      <c r="FY2512" s="35"/>
      <c r="FZ2512" s="35"/>
    </row>
    <row r="2513" spans="1:182" x14ac:dyDescent="0.15">
      <c r="A2513" s="38">
        <f t="shared" si="770"/>
        <v>45957</v>
      </c>
      <c r="B2513" s="39" t="str">
        <f t="shared" ca="1" si="752"/>
        <v>n.d</v>
      </c>
      <c r="C2513" s="40">
        <f t="shared" si="753"/>
        <v>3137.2723529499999</v>
      </c>
      <c r="D2513" s="41">
        <f ca="1">IF(A2513&lt;$B$1,VLOOKUP(A2513,[1]DI!$A$4:$B$15000,2,FALSE),0)</f>
        <v>0</v>
      </c>
      <c r="E2513" s="40">
        <f t="shared" ca="1" si="754"/>
        <v>0</v>
      </c>
      <c r="F2513" s="42">
        <f t="shared" si="769"/>
        <v>1</v>
      </c>
      <c r="G2513" s="43">
        <f t="shared" ca="1" si="755"/>
        <v>1</v>
      </c>
      <c r="H2513" s="40">
        <f ca="1">TRUNC(PRODUCT(G$10:G2512),15)</f>
        <v>1.7040824080947301</v>
      </c>
      <c r="I2513" s="40">
        <f t="shared" ca="1" si="756"/>
        <v>1.7040824080947301</v>
      </c>
      <c r="J2513" s="40">
        <f t="shared" ca="1" si="757"/>
        <v>1</v>
      </c>
      <c r="K2513" s="42">
        <f t="shared" si="768"/>
        <v>2.7E-2</v>
      </c>
      <c r="L2513" s="63">
        <f t="shared" si="758"/>
        <v>45922</v>
      </c>
      <c r="M2513" s="64">
        <f t="shared" si="759"/>
        <v>25</v>
      </c>
      <c r="N2513" s="44">
        <f t="shared" si="760"/>
        <v>25</v>
      </c>
      <c r="O2513" s="40">
        <f t="shared" si="761"/>
        <v>1.0026465449999999</v>
      </c>
      <c r="P2513" s="65">
        <f t="shared" ca="1" si="762"/>
        <v>1.0026465449999999</v>
      </c>
      <c r="Q2513" s="40">
        <f t="shared" ca="1" si="763"/>
        <v>8.3029324500000001</v>
      </c>
      <c r="R2513" s="44">
        <f>IF(VLOOKUP(A2513,$Z$12:$AI$125,8)=VLOOKUP(A2512,$Z$12:$AI$125,8),0,VLOOKUP(A2513,Z$12:$AI$125,8))</f>
        <v>0</v>
      </c>
      <c r="S2513" s="45">
        <f>IF(R2513&gt;0,VLOOKUP(R2513,Y$12:$AH$125,7),0)</f>
        <v>0</v>
      </c>
      <c r="T2513" s="40">
        <f t="shared" si="764"/>
        <v>0</v>
      </c>
      <c r="U2513" s="40">
        <f t="shared" ca="1" si="765"/>
        <v>8.3029324500000001</v>
      </c>
      <c r="V2513" s="46" t="str">
        <f t="shared" si="766"/>
        <v>J=</v>
      </c>
      <c r="W2513" s="47">
        <f t="shared" si="767"/>
        <v>46101</v>
      </c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  <c r="AX2513" s="35"/>
      <c r="AY2513" s="35"/>
      <c r="AZ2513" s="35"/>
      <c r="BA2513" s="35"/>
      <c r="BB2513" s="35"/>
      <c r="BC2513" s="35"/>
      <c r="BD2513" s="35"/>
      <c r="BE2513" s="35"/>
      <c r="BF2513" s="35"/>
      <c r="BG2513" s="35"/>
      <c r="BH2513" s="35"/>
      <c r="BI2513" s="35"/>
      <c r="BJ2513" s="35"/>
      <c r="BK2513" s="35"/>
      <c r="BL2513" s="35"/>
      <c r="BM2513" s="35"/>
      <c r="BN2513" s="35"/>
      <c r="BO2513" s="35"/>
      <c r="BP2513" s="35"/>
      <c r="BQ2513" s="35"/>
      <c r="BR2513" s="35"/>
      <c r="BS2513" s="35"/>
      <c r="BT2513" s="35"/>
      <c r="BU2513" s="35"/>
      <c r="BV2513" s="35"/>
      <c r="BW2513" s="35"/>
      <c r="BX2513" s="35"/>
      <c r="BY2513" s="35"/>
      <c r="BZ2513" s="35"/>
      <c r="CA2513" s="35"/>
      <c r="CB2513" s="35"/>
      <c r="CC2513" s="35"/>
      <c r="CD2513" s="35"/>
      <c r="CE2513" s="35"/>
      <c r="CF2513" s="35"/>
      <c r="CG2513" s="35"/>
      <c r="CH2513" s="35"/>
      <c r="CI2513" s="35"/>
      <c r="CJ2513" s="35"/>
      <c r="CK2513" s="35"/>
      <c r="CL2513" s="35"/>
      <c r="CM2513" s="35"/>
      <c r="CN2513" s="35"/>
      <c r="CO2513" s="35"/>
      <c r="CP2513" s="35"/>
      <c r="CQ2513" s="35"/>
      <c r="CR2513" s="35"/>
      <c r="CS2513" s="35"/>
      <c r="CT2513" s="35"/>
      <c r="CU2513" s="35"/>
      <c r="CV2513" s="35"/>
      <c r="CW2513" s="35"/>
      <c r="CX2513" s="35"/>
      <c r="CY2513" s="35"/>
      <c r="CZ2513" s="35"/>
      <c r="DA2513" s="35"/>
      <c r="DB2513" s="35"/>
      <c r="DC2513" s="35"/>
      <c r="DD2513" s="35"/>
      <c r="DE2513" s="35"/>
      <c r="DF2513" s="35"/>
      <c r="DG2513" s="35"/>
      <c r="DH2513" s="35"/>
      <c r="DI2513" s="35"/>
      <c r="DJ2513" s="35"/>
      <c r="DK2513" s="35"/>
      <c r="DL2513" s="35"/>
      <c r="DM2513" s="35"/>
      <c r="DN2513" s="35"/>
      <c r="DO2513" s="35"/>
      <c r="DP2513" s="35"/>
      <c r="DQ2513" s="35"/>
      <c r="DR2513" s="35"/>
      <c r="DS2513" s="35"/>
      <c r="DT2513" s="35"/>
      <c r="DU2513" s="35"/>
      <c r="DV2513" s="35"/>
      <c r="DW2513" s="35"/>
      <c r="DX2513" s="35"/>
      <c r="DY2513" s="35"/>
      <c r="DZ2513" s="35"/>
      <c r="EA2513" s="35"/>
      <c r="EB2513" s="35"/>
      <c r="EC2513" s="35"/>
      <c r="ED2513" s="35"/>
      <c r="EE2513" s="35"/>
      <c r="EF2513" s="35"/>
      <c r="EG2513" s="35"/>
      <c r="EH2513" s="35"/>
      <c r="EI2513" s="35"/>
      <c r="EJ2513" s="35"/>
      <c r="EK2513" s="35"/>
      <c r="EL2513" s="35"/>
      <c r="EM2513" s="35"/>
      <c r="EN2513" s="35"/>
      <c r="EO2513" s="35"/>
      <c r="EP2513" s="35"/>
      <c r="EQ2513" s="35"/>
      <c r="ER2513" s="35"/>
      <c r="ES2513" s="35"/>
      <c r="ET2513" s="35"/>
      <c r="EU2513" s="35"/>
      <c r="EV2513" s="35"/>
      <c r="EW2513" s="35"/>
      <c r="EX2513" s="35"/>
      <c r="EY2513" s="35"/>
      <c r="EZ2513" s="35"/>
      <c r="FA2513" s="35"/>
      <c r="FB2513" s="35"/>
      <c r="FC2513" s="35"/>
      <c r="FD2513" s="35"/>
      <c r="FE2513" s="35"/>
      <c r="FF2513" s="35"/>
      <c r="FG2513" s="35"/>
      <c r="FH2513" s="35"/>
      <c r="FI2513" s="35"/>
      <c r="FJ2513" s="35"/>
      <c r="FK2513" s="35"/>
      <c r="FL2513" s="35"/>
      <c r="FM2513" s="35"/>
      <c r="FN2513" s="35"/>
      <c r="FO2513" s="35"/>
      <c r="FP2513" s="35"/>
      <c r="FQ2513" s="35"/>
      <c r="FR2513" s="35"/>
      <c r="FS2513" s="35"/>
      <c r="FT2513" s="35"/>
      <c r="FU2513" s="35"/>
      <c r="FV2513" s="35"/>
      <c r="FW2513" s="35"/>
      <c r="FX2513" s="35"/>
      <c r="FY2513" s="35"/>
      <c r="FZ2513" s="35"/>
    </row>
    <row r="2514" spans="1:182" x14ac:dyDescent="0.15">
      <c r="A2514" s="38">
        <f t="shared" si="770"/>
        <v>45958</v>
      </c>
      <c r="B2514" s="39" t="str">
        <f t="shared" ca="1" si="752"/>
        <v>n.d</v>
      </c>
      <c r="C2514" s="40">
        <f t="shared" si="753"/>
        <v>3137.2723529499999</v>
      </c>
      <c r="D2514" s="41">
        <f ca="1">IF(A2514&lt;$B$1,VLOOKUP(A2514,[1]DI!$A$4:$B$15000,2,FALSE),0)</f>
        <v>0</v>
      </c>
      <c r="E2514" s="40">
        <f t="shared" ca="1" si="754"/>
        <v>0</v>
      </c>
      <c r="F2514" s="42">
        <f t="shared" si="769"/>
        <v>1</v>
      </c>
      <c r="G2514" s="43">
        <f t="shared" ca="1" si="755"/>
        <v>1</v>
      </c>
      <c r="H2514" s="40">
        <f ca="1">TRUNC(PRODUCT(G$10:G2513),15)</f>
        <v>1.7040824080947301</v>
      </c>
      <c r="I2514" s="40">
        <f t="shared" ca="1" si="756"/>
        <v>1.7040824080947301</v>
      </c>
      <c r="J2514" s="40">
        <f t="shared" ca="1" si="757"/>
        <v>1</v>
      </c>
      <c r="K2514" s="42">
        <f t="shared" si="768"/>
        <v>2.7E-2</v>
      </c>
      <c r="L2514" s="63">
        <f t="shared" si="758"/>
        <v>45922</v>
      </c>
      <c r="M2514" s="64">
        <f t="shared" si="759"/>
        <v>26</v>
      </c>
      <c r="N2514" s="44">
        <f t="shared" si="760"/>
        <v>26</v>
      </c>
      <c r="O2514" s="40">
        <f t="shared" si="761"/>
        <v>1.002752552</v>
      </c>
      <c r="P2514" s="65">
        <f t="shared" ca="1" si="762"/>
        <v>1.002752552</v>
      </c>
      <c r="Q2514" s="40">
        <f t="shared" ca="1" si="763"/>
        <v>8.6355052800000003</v>
      </c>
      <c r="R2514" s="44">
        <f>IF(VLOOKUP(A2514,$Z$12:$AI$125,8)=VLOOKUP(A2513,$Z$12:$AI$125,8),0,VLOOKUP(A2514,Z$12:$AI$125,8))</f>
        <v>0</v>
      </c>
      <c r="S2514" s="45">
        <f>IF(R2514&gt;0,VLOOKUP(R2514,Y$12:$AH$125,7),0)</f>
        <v>0</v>
      </c>
      <c r="T2514" s="40">
        <f t="shared" si="764"/>
        <v>0</v>
      </c>
      <c r="U2514" s="40">
        <f t="shared" ca="1" si="765"/>
        <v>8.6355052800000003</v>
      </c>
      <c r="V2514" s="46" t="str">
        <f t="shared" si="766"/>
        <v>J=</v>
      </c>
      <c r="W2514" s="47">
        <f t="shared" si="767"/>
        <v>46101</v>
      </c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  <c r="AX2514" s="35"/>
      <c r="AY2514" s="35"/>
      <c r="AZ2514" s="35"/>
      <c r="BA2514" s="35"/>
      <c r="BB2514" s="35"/>
      <c r="BC2514" s="35"/>
      <c r="BD2514" s="35"/>
      <c r="BE2514" s="35"/>
      <c r="BF2514" s="35"/>
      <c r="BG2514" s="35"/>
      <c r="BH2514" s="35"/>
      <c r="BI2514" s="35"/>
      <c r="BJ2514" s="35"/>
      <c r="BK2514" s="35"/>
      <c r="BL2514" s="35"/>
      <c r="BM2514" s="35"/>
      <c r="BN2514" s="35"/>
      <c r="BO2514" s="35"/>
      <c r="BP2514" s="35"/>
      <c r="BQ2514" s="35"/>
      <c r="BR2514" s="35"/>
      <c r="BS2514" s="35"/>
      <c r="BT2514" s="35"/>
      <c r="BU2514" s="35"/>
      <c r="BV2514" s="35"/>
      <c r="BW2514" s="35"/>
      <c r="BX2514" s="35"/>
      <c r="BY2514" s="35"/>
      <c r="BZ2514" s="35"/>
      <c r="CA2514" s="35"/>
      <c r="CB2514" s="35"/>
      <c r="CC2514" s="35"/>
      <c r="CD2514" s="35"/>
      <c r="CE2514" s="35"/>
      <c r="CF2514" s="35"/>
      <c r="CG2514" s="35"/>
      <c r="CH2514" s="35"/>
      <c r="CI2514" s="35"/>
      <c r="CJ2514" s="35"/>
      <c r="CK2514" s="35"/>
      <c r="CL2514" s="35"/>
      <c r="CM2514" s="35"/>
      <c r="CN2514" s="35"/>
      <c r="CO2514" s="35"/>
      <c r="CP2514" s="35"/>
      <c r="CQ2514" s="35"/>
      <c r="CR2514" s="35"/>
      <c r="CS2514" s="35"/>
      <c r="CT2514" s="35"/>
      <c r="CU2514" s="35"/>
      <c r="CV2514" s="35"/>
      <c r="CW2514" s="35"/>
      <c r="CX2514" s="35"/>
      <c r="CY2514" s="35"/>
      <c r="CZ2514" s="35"/>
      <c r="DA2514" s="35"/>
      <c r="DB2514" s="35"/>
      <c r="DC2514" s="35"/>
      <c r="DD2514" s="35"/>
      <c r="DE2514" s="35"/>
      <c r="DF2514" s="35"/>
      <c r="DG2514" s="35"/>
      <c r="DH2514" s="35"/>
      <c r="DI2514" s="35"/>
      <c r="DJ2514" s="35"/>
      <c r="DK2514" s="35"/>
      <c r="DL2514" s="35"/>
      <c r="DM2514" s="35"/>
      <c r="DN2514" s="35"/>
      <c r="DO2514" s="35"/>
      <c r="DP2514" s="35"/>
      <c r="DQ2514" s="35"/>
      <c r="DR2514" s="35"/>
      <c r="DS2514" s="35"/>
      <c r="DT2514" s="35"/>
      <c r="DU2514" s="35"/>
      <c r="DV2514" s="35"/>
      <c r="DW2514" s="35"/>
      <c r="DX2514" s="35"/>
      <c r="DY2514" s="35"/>
      <c r="DZ2514" s="35"/>
      <c r="EA2514" s="35"/>
      <c r="EB2514" s="35"/>
      <c r="EC2514" s="35"/>
      <c r="ED2514" s="35"/>
      <c r="EE2514" s="35"/>
      <c r="EF2514" s="35"/>
      <c r="EG2514" s="35"/>
      <c r="EH2514" s="35"/>
      <c r="EI2514" s="35"/>
      <c r="EJ2514" s="35"/>
      <c r="EK2514" s="35"/>
      <c r="EL2514" s="35"/>
      <c r="EM2514" s="35"/>
      <c r="EN2514" s="35"/>
      <c r="EO2514" s="35"/>
      <c r="EP2514" s="35"/>
      <c r="EQ2514" s="35"/>
      <c r="ER2514" s="35"/>
      <c r="ES2514" s="35"/>
      <c r="ET2514" s="35"/>
      <c r="EU2514" s="35"/>
      <c r="EV2514" s="35"/>
      <c r="EW2514" s="35"/>
      <c r="EX2514" s="35"/>
      <c r="EY2514" s="35"/>
      <c r="EZ2514" s="35"/>
      <c r="FA2514" s="35"/>
      <c r="FB2514" s="35"/>
      <c r="FC2514" s="35"/>
      <c r="FD2514" s="35"/>
      <c r="FE2514" s="35"/>
      <c r="FF2514" s="35"/>
      <c r="FG2514" s="35"/>
      <c r="FH2514" s="35"/>
      <c r="FI2514" s="35"/>
      <c r="FJ2514" s="35"/>
      <c r="FK2514" s="35"/>
      <c r="FL2514" s="35"/>
      <c r="FM2514" s="35"/>
      <c r="FN2514" s="35"/>
      <c r="FO2514" s="35"/>
      <c r="FP2514" s="35"/>
      <c r="FQ2514" s="35"/>
      <c r="FR2514" s="35"/>
      <c r="FS2514" s="35"/>
      <c r="FT2514" s="35"/>
      <c r="FU2514" s="35"/>
      <c r="FV2514" s="35"/>
      <c r="FW2514" s="35"/>
      <c r="FX2514" s="35"/>
      <c r="FY2514" s="35"/>
      <c r="FZ2514" s="35"/>
    </row>
    <row r="2515" spans="1:182" x14ac:dyDescent="0.15">
      <c r="A2515" s="38">
        <f t="shared" si="770"/>
        <v>45959</v>
      </c>
      <c r="B2515" s="39" t="str">
        <f t="shared" ca="1" si="752"/>
        <v>n.d</v>
      </c>
      <c r="C2515" s="40">
        <f t="shared" si="753"/>
        <v>3137.2723529499999</v>
      </c>
      <c r="D2515" s="41">
        <f ca="1">IF(A2515&lt;$B$1,VLOOKUP(A2515,[1]DI!$A$4:$B$15000,2,FALSE),0)</f>
        <v>0</v>
      </c>
      <c r="E2515" s="40">
        <f t="shared" ca="1" si="754"/>
        <v>0</v>
      </c>
      <c r="F2515" s="42">
        <f t="shared" si="769"/>
        <v>1</v>
      </c>
      <c r="G2515" s="43">
        <f t="shared" ca="1" si="755"/>
        <v>1</v>
      </c>
      <c r="H2515" s="40">
        <f ca="1">TRUNC(PRODUCT(G$10:G2514),15)</f>
        <v>1.7040824080947301</v>
      </c>
      <c r="I2515" s="40">
        <f t="shared" ca="1" si="756"/>
        <v>1.7040824080947301</v>
      </c>
      <c r="J2515" s="40">
        <f t="shared" ca="1" si="757"/>
        <v>1</v>
      </c>
      <c r="K2515" s="42">
        <f t="shared" si="768"/>
        <v>2.7E-2</v>
      </c>
      <c r="L2515" s="63">
        <f t="shared" si="758"/>
        <v>45922</v>
      </c>
      <c r="M2515" s="64">
        <f t="shared" si="759"/>
        <v>27</v>
      </c>
      <c r="N2515" s="44">
        <f t="shared" si="760"/>
        <v>27</v>
      </c>
      <c r="O2515" s="40">
        <f t="shared" si="761"/>
        <v>1.002858571</v>
      </c>
      <c r="P2515" s="65">
        <f t="shared" ca="1" si="762"/>
        <v>1.002858571</v>
      </c>
      <c r="Q2515" s="40">
        <f t="shared" ca="1" si="763"/>
        <v>8.9681157599999999</v>
      </c>
      <c r="R2515" s="44">
        <f>IF(VLOOKUP(A2515,$Z$12:$AI$125,8)=VLOOKUP(A2514,$Z$12:$AI$125,8),0,VLOOKUP(A2515,Z$12:$AI$125,8))</f>
        <v>0</v>
      </c>
      <c r="S2515" s="45">
        <f>IF(R2515&gt;0,VLOOKUP(R2515,Y$12:$AH$125,7),0)</f>
        <v>0</v>
      </c>
      <c r="T2515" s="40">
        <f t="shared" si="764"/>
        <v>0</v>
      </c>
      <c r="U2515" s="40">
        <f t="shared" ca="1" si="765"/>
        <v>8.9681157599999999</v>
      </c>
      <c r="V2515" s="46" t="str">
        <f t="shared" si="766"/>
        <v>J=</v>
      </c>
      <c r="W2515" s="47">
        <f t="shared" si="767"/>
        <v>46101</v>
      </c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35"/>
      <c r="BC2515" s="35"/>
      <c r="BD2515" s="35"/>
      <c r="BE2515" s="35"/>
      <c r="BF2515" s="35"/>
      <c r="BG2515" s="35"/>
      <c r="BH2515" s="35"/>
      <c r="BI2515" s="35"/>
      <c r="BJ2515" s="35"/>
      <c r="BK2515" s="35"/>
      <c r="BL2515" s="35"/>
      <c r="BM2515" s="35"/>
      <c r="BN2515" s="35"/>
      <c r="BO2515" s="35"/>
      <c r="BP2515" s="35"/>
      <c r="BQ2515" s="35"/>
      <c r="BR2515" s="35"/>
      <c r="BS2515" s="35"/>
      <c r="BT2515" s="35"/>
      <c r="BU2515" s="35"/>
      <c r="BV2515" s="35"/>
      <c r="BW2515" s="35"/>
      <c r="BX2515" s="35"/>
      <c r="BY2515" s="35"/>
      <c r="BZ2515" s="35"/>
      <c r="CA2515" s="35"/>
      <c r="CB2515" s="35"/>
      <c r="CC2515" s="35"/>
      <c r="CD2515" s="35"/>
      <c r="CE2515" s="35"/>
      <c r="CF2515" s="35"/>
      <c r="CG2515" s="35"/>
      <c r="CH2515" s="35"/>
      <c r="CI2515" s="35"/>
      <c r="CJ2515" s="35"/>
      <c r="CK2515" s="35"/>
      <c r="CL2515" s="35"/>
      <c r="CM2515" s="35"/>
      <c r="CN2515" s="35"/>
      <c r="CO2515" s="35"/>
      <c r="CP2515" s="35"/>
      <c r="CQ2515" s="35"/>
      <c r="CR2515" s="35"/>
      <c r="CS2515" s="35"/>
      <c r="CT2515" s="35"/>
      <c r="CU2515" s="35"/>
      <c r="CV2515" s="35"/>
      <c r="CW2515" s="35"/>
      <c r="CX2515" s="35"/>
      <c r="CY2515" s="35"/>
      <c r="CZ2515" s="35"/>
      <c r="DA2515" s="35"/>
      <c r="DB2515" s="35"/>
      <c r="DC2515" s="35"/>
      <c r="DD2515" s="35"/>
      <c r="DE2515" s="35"/>
      <c r="DF2515" s="35"/>
      <c r="DG2515" s="35"/>
      <c r="DH2515" s="35"/>
      <c r="DI2515" s="35"/>
      <c r="DJ2515" s="35"/>
      <c r="DK2515" s="35"/>
      <c r="DL2515" s="35"/>
      <c r="DM2515" s="35"/>
      <c r="DN2515" s="35"/>
      <c r="DO2515" s="35"/>
      <c r="DP2515" s="35"/>
      <c r="DQ2515" s="35"/>
      <c r="DR2515" s="35"/>
      <c r="DS2515" s="35"/>
      <c r="DT2515" s="35"/>
      <c r="DU2515" s="35"/>
      <c r="DV2515" s="35"/>
      <c r="DW2515" s="35"/>
      <c r="DX2515" s="35"/>
      <c r="DY2515" s="35"/>
      <c r="DZ2515" s="35"/>
      <c r="EA2515" s="35"/>
      <c r="EB2515" s="35"/>
      <c r="EC2515" s="35"/>
      <c r="ED2515" s="35"/>
      <c r="EE2515" s="35"/>
      <c r="EF2515" s="35"/>
      <c r="EG2515" s="35"/>
      <c r="EH2515" s="35"/>
      <c r="EI2515" s="35"/>
      <c r="EJ2515" s="35"/>
      <c r="EK2515" s="35"/>
      <c r="EL2515" s="35"/>
      <c r="EM2515" s="35"/>
      <c r="EN2515" s="35"/>
      <c r="EO2515" s="35"/>
      <c r="EP2515" s="35"/>
      <c r="EQ2515" s="35"/>
      <c r="ER2515" s="35"/>
      <c r="ES2515" s="35"/>
      <c r="ET2515" s="35"/>
      <c r="EU2515" s="35"/>
      <c r="EV2515" s="35"/>
      <c r="EW2515" s="35"/>
      <c r="EX2515" s="35"/>
      <c r="EY2515" s="35"/>
      <c r="EZ2515" s="35"/>
      <c r="FA2515" s="35"/>
      <c r="FB2515" s="35"/>
      <c r="FC2515" s="35"/>
      <c r="FD2515" s="35"/>
      <c r="FE2515" s="35"/>
      <c r="FF2515" s="35"/>
      <c r="FG2515" s="35"/>
      <c r="FH2515" s="35"/>
      <c r="FI2515" s="35"/>
      <c r="FJ2515" s="35"/>
      <c r="FK2515" s="35"/>
      <c r="FL2515" s="35"/>
      <c r="FM2515" s="35"/>
      <c r="FN2515" s="35"/>
      <c r="FO2515" s="35"/>
      <c r="FP2515" s="35"/>
      <c r="FQ2515" s="35"/>
      <c r="FR2515" s="35"/>
      <c r="FS2515" s="35"/>
      <c r="FT2515" s="35"/>
      <c r="FU2515" s="35"/>
      <c r="FV2515" s="35"/>
      <c r="FW2515" s="35"/>
      <c r="FX2515" s="35"/>
      <c r="FY2515" s="35"/>
      <c r="FZ2515" s="35"/>
    </row>
    <row r="2516" spans="1:182" x14ac:dyDescent="0.15">
      <c r="A2516" s="38">
        <f t="shared" si="770"/>
        <v>45960</v>
      </c>
      <c r="B2516" s="39" t="str">
        <f t="shared" ca="1" si="752"/>
        <v>n.d</v>
      </c>
      <c r="C2516" s="40">
        <f t="shared" si="753"/>
        <v>3137.2723529499999</v>
      </c>
      <c r="D2516" s="41">
        <f ca="1">IF(A2516&lt;$B$1,VLOOKUP(A2516,[1]DI!$A$4:$B$15000,2,FALSE),0)</f>
        <v>0</v>
      </c>
      <c r="E2516" s="40">
        <f t="shared" ca="1" si="754"/>
        <v>0</v>
      </c>
      <c r="F2516" s="42">
        <f t="shared" si="769"/>
        <v>1</v>
      </c>
      <c r="G2516" s="43">
        <f t="shared" ca="1" si="755"/>
        <v>1</v>
      </c>
      <c r="H2516" s="40">
        <f ca="1">TRUNC(PRODUCT(G$10:G2515),15)</f>
        <v>1.7040824080947301</v>
      </c>
      <c r="I2516" s="40">
        <f t="shared" ca="1" si="756"/>
        <v>1.7040824080947301</v>
      </c>
      <c r="J2516" s="40">
        <f t="shared" ca="1" si="757"/>
        <v>1</v>
      </c>
      <c r="K2516" s="42">
        <f t="shared" si="768"/>
        <v>2.7E-2</v>
      </c>
      <c r="L2516" s="63">
        <f t="shared" si="758"/>
        <v>45922</v>
      </c>
      <c r="M2516" s="64">
        <f t="shared" si="759"/>
        <v>28</v>
      </c>
      <c r="N2516" s="44">
        <f t="shared" si="760"/>
        <v>28</v>
      </c>
      <c r="O2516" s="40">
        <f t="shared" si="761"/>
        <v>1.0029646000000001</v>
      </c>
      <c r="P2516" s="65">
        <f t="shared" ca="1" si="762"/>
        <v>1.0029646000000001</v>
      </c>
      <c r="Q2516" s="40">
        <f t="shared" ca="1" si="763"/>
        <v>9.3007576099999998</v>
      </c>
      <c r="R2516" s="44">
        <f>IF(VLOOKUP(A2516,$Z$12:$AI$125,8)=VLOOKUP(A2515,$Z$12:$AI$125,8),0,VLOOKUP(A2516,Z$12:$AI$125,8))</f>
        <v>0</v>
      </c>
      <c r="S2516" s="45">
        <f>IF(R2516&gt;0,VLOOKUP(R2516,Y$12:$AH$125,7),0)</f>
        <v>0</v>
      </c>
      <c r="T2516" s="40">
        <f t="shared" si="764"/>
        <v>0</v>
      </c>
      <c r="U2516" s="40">
        <f t="shared" ca="1" si="765"/>
        <v>9.3007576099999998</v>
      </c>
      <c r="V2516" s="46" t="str">
        <f t="shared" si="766"/>
        <v>J=</v>
      </c>
      <c r="W2516" s="47">
        <f t="shared" si="767"/>
        <v>46101</v>
      </c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  <c r="AX2516" s="35"/>
      <c r="AY2516" s="35"/>
      <c r="AZ2516" s="35"/>
      <c r="BA2516" s="35"/>
      <c r="BB2516" s="35"/>
      <c r="BC2516" s="35"/>
      <c r="BD2516" s="35"/>
      <c r="BE2516" s="35"/>
      <c r="BF2516" s="35"/>
      <c r="BG2516" s="35"/>
      <c r="BH2516" s="35"/>
      <c r="BI2516" s="35"/>
      <c r="BJ2516" s="35"/>
      <c r="BK2516" s="35"/>
      <c r="BL2516" s="35"/>
      <c r="BM2516" s="35"/>
      <c r="BN2516" s="35"/>
      <c r="BO2516" s="35"/>
      <c r="BP2516" s="35"/>
      <c r="BQ2516" s="35"/>
      <c r="BR2516" s="35"/>
      <c r="BS2516" s="35"/>
      <c r="BT2516" s="35"/>
      <c r="BU2516" s="35"/>
      <c r="BV2516" s="35"/>
      <c r="BW2516" s="35"/>
      <c r="BX2516" s="35"/>
      <c r="BY2516" s="35"/>
      <c r="BZ2516" s="35"/>
      <c r="CA2516" s="35"/>
      <c r="CB2516" s="35"/>
      <c r="CC2516" s="35"/>
      <c r="CD2516" s="35"/>
      <c r="CE2516" s="35"/>
      <c r="CF2516" s="35"/>
      <c r="CG2516" s="35"/>
      <c r="CH2516" s="35"/>
      <c r="CI2516" s="35"/>
      <c r="CJ2516" s="35"/>
      <c r="CK2516" s="35"/>
      <c r="CL2516" s="35"/>
      <c r="CM2516" s="35"/>
      <c r="CN2516" s="35"/>
      <c r="CO2516" s="35"/>
      <c r="CP2516" s="35"/>
      <c r="CQ2516" s="35"/>
      <c r="CR2516" s="35"/>
      <c r="CS2516" s="35"/>
      <c r="CT2516" s="35"/>
      <c r="CU2516" s="35"/>
      <c r="CV2516" s="35"/>
      <c r="CW2516" s="35"/>
      <c r="CX2516" s="35"/>
      <c r="CY2516" s="35"/>
      <c r="CZ2516" s="35"/>
      <c r="DA2516" s="35"/>
      <c r="DB2516" s="35"/>
      <c r="DC2516" s="35"/>
      <c r="DD2516" s="35"/>
      <c r="DE2516" s="35"/>
      <c r="DF2516" s="35"/>
      <c r="DG2516" s="35"/>
      <c r="DH2516" s="35"/>
      <c r="DI2516" s="35"/>
      <c r="DJ2516" s="35"/>
      <c r="DK2516" s="35"/>
      <c r="DL2516" s="35"/>
      <c r="DM2516" s="35"/>
      <c r="DN2516" s="35"/>
      <c r="DO2516" s="35"/>
      <c r="DP2516" s="35"/>
      <c r="DQ2516" s="35"/>
      <c r="DR2516" s="35"/>
      <c r="DS2516" s="35"/>
      <c r="DT2516" s="35"/>
      <c r="DU2516" s="35"/>
      <c r="DV2516" s="35"/>
      <c r="DW2516" s="35"/>
      <c r="DX2516" s="35"/>
      <c r="DY2516" s="35"/>
      <c r="DZ2516" s="35"/>
      <c r="EA2516" s="35"/>
      <c r="EB2516" s="35"/>
      <c r="EC2516" s="35"/>
      <c r="ED2516" s="35"/>
      <c r="EE2516" s="35"/>
      <c r="EF2516" s="35"/>
      <c r="EG2516" s="35"/>
      <c r="EH2516" s="35"/>
      <c r="EI2516" s="35"/>
      <c r="EJ2516" s="35"/>
      <c r="EK2516" s="35"/>
      <c r="EL2516" s="35"/>
      <c r="EM2516" s="35"/>
      <c r="EN2516" s="35"/>
      <c r="EO2516" s="35"/>
      <c r="EP2516" s="35"/>
      <c r="EQ2516" s="35"/>
      <c r="ER2516" s="35"/>
      <c r="ES2516" s="35"/>
      <c r="ET2516" s="35"/>
      <c r="EU2516" s="35"/>
      <c r="EV2516" s="35"/>
      <c r="EW2516" s="35"/>
      <c r="EX2516" s="35"/>
      <c r="EY2516" s="35"/>
      <c r="EZ2516" s="35"/>
      <c r="FA2516" s="35"/>
      <c r="FB2516" s="35"/>
      <c r="FC2516" s="35"/>
      <c r="FD2516" s="35"/>
      <c r="FE2516" s="35"/>
      <c r="FF2516" s="35"/>
      <c r="FG2516" s="35"/>
      <c r="FH2516" s="35"/>
      <c r="FI2516" s="35"/>
      <c r="FJ2516" s="35"/>
      <c r="FK2516" s="35"/>
      <c r="FL2516" s="35"/>
      <c r="FM2516" s="35"/>
      <c r="FN2516" s="35"/>
      <c r="FO2516" s="35"/>
      <c r="FP2516" s="35"/>
      <c r="FQ2516" s="35"/>
      <c r="FR2516" s="35"/>
      <c r="FS2516" s="35"/>
      <c r="FT2516" s="35"/>
      <c r="FU2516" s="35"/>
      <c r="FV2516" s="35"/>
      <c r="FW2516" s="35"/>
      <c r="FX2516" s="35"/>
      <c r="FY2516" s="35"/>
      <c r="FZ2516" s="35"/>
    </row>
    <row r="2517" spans="1:182" x14ac:dyDescent="0.15">
      <c r="A2517" s="38">
        <f t="shared" si="770"/>
        <v>45961</v>
      </c>
      <c r="B2517" s="39" t="str">
        <f t="shared" ca="1" si="752"/>
        <v>n.d</v>
      </c>
      <c r="C2517" s="40">
        <f t="shared" si="753"/>
        <v>3137.2723529499999</v>
      </c>
      <c r="D2517" s="41">
        <f ca="1">IF(A2517&lt;$B$1,VLOOKUP(A2517,[1]DI!$A$4:$B$15000,2,FALSE),0)</f>
        <v>0</v>
      </c>
      <c r="E2517" s="40">
        <f t="shared" ca="1" si="754"/>
        <v>0</v>
      </c>
      <c r="F2517" s="42">
        <f t="shared" si="769"/>
        <v>1</v>
      </c>
      <c r="G2517" s="43">
        <f t="shared" ca="1" si="755"/>
        <v>1</v>
      </c>
      <c r="H2517" s="40">
        <f ca="1">TRUNC(PRODUCT(G$10:G2516),15)</f>
        <v>1.7040824080947301</v>
      </c>
      <c r="I2517" s="40">
        <f t="shared" ca="1" si="756"/>
        <v>1.7040824080947301</v>
      </c>
      <c r="J2517" s="40">
        <f t="shared" ca="1" si="757"/>
        <v>1</v>
      </c>
      <c r="K2517" s="42">
        <f t="shared" si="768"/>
        <v>2.7E-2</v>
      </c>
      <c r="L2517" s="63">
        <f t="shared" si="758"/>
        <v>45922</v>
      </c>
      <c r="M2517" s="64">
        <f t="shared" si="759"/>
        <v>29</v>
      </c>
      <c r="N2517" s="44">
        <f t="shared" si="760"/>
        <v>29</v>
      </c>
      <c r="O2517" s="40">
        <f t="shared" si="761"/>
        <v>1.0030706410000001</v>
      </c>
      <c r="P2517" s="65">
        <f t="shared" ca="1" si="762"/>
        <v>1.0030706410000001</v>
      </c>
      <c r="Q2517" s="40">
        <f t="shared" ca="1" si="763"/>
        <v>9.6334371099999991</v>
      </c>
      <c r="R2517" s="44">
        <f>IF(VLOOKUP(A2517,$Z$12:$AI$125,8)=VLOOKUP(A2516,$Z$12:$AI$125,8),0,VLOOKUP(A2517,Z$12:$AI$125,8))</f>
        <v>0</v>
      </c>
      <c r="S2517" s="45">
        <f>IF(R2517&gt;0,VLOOKUP(R2517,Y$12:$AH$125,7),0)</f>
        <v>0</v>
      </c>
      <c r="T2517" s="40">
        <f t="shared" si="764"/>
        <v>0</v>
      </c>
      <c r="U2517" s="40">
        <f t="shared" ca="1" si="765"/>
        <v>9.6334371099999991</v>
      </c>
      <c r="V2517" s="46" t="str">
        <f t="shared" si="766"/>
        <v>J=</v>
      </c>
      <c r="W2517" s="47">
        <f t="shared" si="767"/>
        <v>46101</v>
      </c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  <c r="AX2517" s="35"/>
      <c r="AY2517" s="35"/>
      <c r="AZ2517" s="35"/>
      <c r="BA2517" s="35"/>
      <c r="BB2517" s="35"/>
      <c r="BC2517" s="35"/>
      <c r="BD2517" s="35"/>
      <c r="BE2517" s="35"/>
      <c r="BF2517" s="35"/>
      <c r="BG2517" s="35"/>
      <c r="BH2517" s="35"/>
      <c r="BI2517" s="35"/>
      <c r="BJ2517" s="35"/>
      <c r="BK2517" s="35"/>
      <c r="BL2517" s="35"/>
      <c r="BM2517" s="35"/>
      <c r="BN2517" s="35"/>
      <c r="BO2517" s="35"/>
      <c r="BP2517" s="35"/>
      <c r="BQ2517" s="35"/>
      <c r="BR2517" s="35"/>
      <c r="BS2517" s="35"/>
      <c r="BT2517" s="35"/>
      <c r="BU2517" s="35"/>
      <c r="BV2517" s="35"/>
      <c r="BW2517" s="35"/>
      <c r="BX2517" s="35"/>
      <c r="BY2517" s="35"/>
      <c r="BZ2517" s="35"/>
      <c r="CA2517" s="35"/>
      <c r="CB2517" s="35"/>
      <c r="CC2517" s="35"/>
      <c r="CD2517" s="35"/>
      <c r="CE2517" s="35"/>
      <c r="CF2517" s="35"/>
      <c r="CG2517" s="35"/>
      <c r="CH2517" s="35"/>
      <c r="CI2517" s="35"/>
      <c r="CJ2517" s="35"/>
      <c r="CK2517" s="35"/>
      <c r="CL2517" s="35"/>
      <c r="CM2517" s="35"/>
      <c r="CN2517" s="35"/>
      <c r="CO2517" s="35"/>
      <c r="CP2517" s="35"/>
      <c r="CQ2517" s="35"/>
      <c r="CR2517" s="35"/>
      <c r="CS2517" s="35"/>
      <c r="CT2517" s="35"/>
      <c r="CU2517" s="35"/>
      <c r="CV2517" s="35"/>
      <c r="CW2517" s="35"/>
      <c r="CX2517" s="35"/>
      <c r="CY2517" s="35"/>
      <c r="CZ2517" s="35"/>
      <c r="DA2517" s="35"/>
      <c r="DB2517" s="35"/>
      <c r="DC2517" s="35"/>
      <c r="DD2517" s="35"/>
      <c r="DE2517" s="35"/>
      <c r="DF2517" s="35"/>
      <c r="DG2517" s="35"/>
      <c r="DH2517" s="35"/>
      <c r="DI2517" s="35"/>
      <c r="DJ2517" s="35"/>
      <c r="DK2517" s="35"/>
      <c r="DL2517" s="35"/>
      <c r="DM2517" s="35"/>
      <c r="DN2517" s="35"/>
      <c r="DO2517" s="35"/>
      <c r="DP2517" s="35"/>
      <c r="DQ2517" s="35"/>
      <c r="DR2517" s="35"/>
      <c r="DS2517" s="35"/>
      <c r="DT2517" s="35"/>
      <c r="DU2517" s="35"/>
      <c r="DV2517" s="35"/>
      <c r="DW2517" s="35"/>
      <c r="DX2517" s="35"/>
      <c r="DY2517" s="35"/>
      <c r="DZ2517" s="35"/>
      <c r="EA2517" s="35"/>
      <c r="EB2517" s="35"/>
      <c r="EC2517" s="35"/>
      <c r="ED2517" s="35"/>
      <c r="EE2517" s="35"/>
      <c r="EF2517" s="35"/>
      <c r="EG2517" s="35"/>
      <c r="EH2517" s="35"/>
      <c r="EI2517" s="35"/>
      <c r="EJ2517" s="35"/>
      <c r="EK2517" s="35"/>
      <c r="EL2517" s="35"/>
      <c r="EM2517" s="35"/>
      <c r="EN2517" s="35"/>
      <c r="EO2517" s="35"/>
      <c r="EP2517" s="35"/>
      <c r="EQ2517" s="35"/>
      <c r="ER2517" s="35"/>
      <c r="ES2517" s="35"/>
      <c r="ET2517" s="35"/>
      <c r="EU2517" s="35"/>
      <c r="EV2517" s="35"/>
      <c r="EW2517" s="35"/>
      <c r="EX2517" s="35"/>
      <c r="EY2517" s="35"/>
      <c r="EZ2517" s="35"/>
      <c r="FA2517" s="35"/>
      <c r="FB2517" s="35"/>
      <c r="FC2517" s="35"/>
      <c r="FD2517" s="35"/>
      <c r="FE2517" s="35"/>
      <c r="FF2517" s="35"/>
      <c r="FG2517" s="35"/>
      <c r="FH2517" s="35"/>
      <c r="FI2517" s="35"/>
      <c r="FJ2517" s="35"/>
      <c r="FK2517" s="35"/>
      <c r="FL2517" s="35"/>
      <c r="FM2517" s="35"/>
      <c r="FN2517" s="35"/>
      <c r="FO2517" s="35"/>
      <c r="FP2517" s="35"/>
      <c r="FQ2517" s="35"/>
      <c r="FR2517" s="35"/>
      <c r="FS2517" s="35"/>
      <c r="FT2517" s="35"/>
      <c r="FU2517" s="35"/>
      <c r="FV2517" s="35"/>
      <c r="FW2517" s="35"/>
      <c r="FX2517" s="35"/>
      <c r="FY2517" s="35"/>
      <c r="FZ2517" s="35"/>
    </row>
    <row r="2518" spans="1:182" x14ac:dyDescent="0.15">
      <c r="A2518" s="38">
        <f t="shared" si="770"/>
        <v>45962</v>
      </c>
      <c r="B2518" s="39" t="str">
        <f t="shared" ref="B2518:B2581" ca="1" si="771">IF(A2518&lt;=TODAY(),C2518+Q2518,IF(AND(A2518&gt;TODAY(),A2518&lt;=$B$1),IF(VLOOKUP(TODAY(),$A$10:$D$5000,4,FALSE)=0,"n.d",C2518+Q2518),"n.d"))</f>
        <v>n.d</v>
      </c>
      <c r="C2518" s="40">
        <f t="shared" ref="C2518:C2581" si="772">TRUNC(C2517-T2517,8)</f>
        <v>3137.2723529499999</v>
      </c>
      <c r="D2518" s="41">
        <f ca="1">IF(A2518&lt;$B$1,VLOOKUP(A2518,[1]DI!$A$4:$B$15000,2,FALSE),0)</f>
        <v>0</v>
      </c>
      <c r="E2518" s="40">
        <f t="shared" ref="E2518:E2581" ca="1" si="773">ROUND((((1+D2518)^(1/252)-1)),8)</f>
        <v>0</v>
      </c>
      <c r="F2518" s="42">
        <f t="shared" si="769"/>
        <v>1</v>
      </c>
      <c r="G2518" s="43">
        <f t="shared" ref="G2518:G2581" ca="1" si="774">TRUNC((1+(E2518*F2518)),15)</f>
        <v>1</v>
      </c>
      <c r="H2518" s="40">
        <f ca="1">TRUNC(PRODUCT(G$10:G2517),15)</f>
        <v>1.7040824080947301</v>
      </c>
      <c r="I2518" s="40">
        <f t="shared" ref="I2518:I2581" ca="1" si="775">IF(OR(R2517&gt;0,R2517="E"),H2517,I2517)</f>
        <v>1.7040824080947301</v>
      </c>
      <c r="J2518" s="40">
        <f t="shared" ref="J2518:J2581" ca="1" si="776">ROUND(TRUNC(H2518/I2518,15),8)</f>
        <v>1</v>
      </c>
      <c r="K2518" s="42">
        <f t="shared" si="768"/>
        <v>2.7E-2</v>
      </c>
      <c r="L2518" s="63">
        <f t="shared" ref="L2518:L2581" si="777">IF(R2517&gt;0,VLOOKUP(R2517,Y$12:Z$40,2),L2517)</f>
        <v>45922</v>
      </c>
      <c r="M2518" s="64">
        <f t="shared" ref="M2518:M2581" si="778">IF(A2518&gt;L2518,IF(NETWORKDAYS(L2518,A2518,$Y$50:$Y$203)-1=0,1,NETWORKDAYS(L2518,A2518,$Y$50:$Y$203)-1),0)</f>
        <v>29</v>
      </c>
      <c r="N2518" s="44">
        <f t="shared" ref="N2518:N2581" si="779">IF(AND(M2518=1,M2517=1),1,IF(M2518&gt;0,IF(M2518=M2517,M2518+1,M2518),0))</f>
        <v>30</v>
      </c>
      <c r="O2518" s="40">
        <f t="shared" ref="O2518:O2581" si="780">ROUND((K2518+1)^(N2518/252),9)</f>
        <v>1.0031766929999999</v>
      </c>
      <c r="P2518" s="65">
        <f t="shared" ref="P2518:P2581" ca="1" si="781">ROUND(J2518*O2518,9)</f>
        <v>1.0031766929999999</v>
      </c>
      <c r="Q2518" s="40">
        <f t="shared" ref="Q2518:Q2581" ca="1" si="782">TRUNC((C2518*(P2518-1)),8)</f>
        <v>9.9661511199999993</v>
      </c>
      <c r="R2518" s="44">
        <f>IF(VLOOKUP(A2518,$Z$12:$AI$125,8)=VLOOKUP(A2517,$Z$12:$AI$125,8),0,VLOOKUP(A2518,Z$12:$AI$125,8))</f>
        <v>0</v>
      </c>
      <c r="S2518" s="45">
        <f>IF(R2518&gt;0,VLOOKUP(R2518,Y$12:$AH$125,7),0)</f>
        <v>0</v>
      </c>
      <c r="T2518" s="40">
        <f t="shared" ref="T2518:T2581" si="783">IF(S2518&gt;0,(C2518*S2518),0)</f>
        <v>0</v>
      </c>
      <c r="U2518" s="40">
        <f t="shared" ref="U2518:U2581" ca="1" si="784">(Q2518+T2518)</f>
        <v>9.9661511199999993</v>
      </c>
      <c r="V2518" s="46" t="str">
        <f t="shared" ref="V2518:V2581" si="785">IF(R2517&gt;0,VLOOKUP(A2517,$Z$12:$AI$125,9),V2517)</f>
        <v>J=</v>
      </c>
      <c r="W2518" s="47">
        <f t="shared" ref="W2518:W2581" si="786">IF(R2517&gt;0,VLOOKUP(A2517,$Z$12:$AI$125,10),W2517)</f>
        <v>46101</v>
      </c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  <c r="AX2518" s="35"/>
      <c r="AY2518" s="35"/>
      <c r="AZ2518" s="35"/>
      <c r="BA2518" s="35"/>
      <c r="BB2518" s="35"/>
      <c r="BC2518" s="35"/>
      <c r="BD2518" s="35"/>
      <c r="BE2518" s="35"/>
      <c r="BF2518" s="35"/>
      <c r="BG2518" s="35"/>
      <c r="BH2518" s="35"/>
      <c r="BI2518" s="35"/>
      <c r="BJ2518" s="35"/>
      <c r="BK2518" s="35"/>
      <c r="BL2518" s="35"/>
      <c r="BM2518" s="35"/>
      <c r="BN2518" s="35"/>
      <c r="BO2518" s="35"/>
      <c r="BP2518" s="35"/>
      <c r="BQ2518" s="35"/>
      <c r="BR2518" s="35"/>
      <c r="BS2518" s="35"/>
      <c r="BT2518" s="35"/>
      <c r="BU2518" s="35"/>
      <c r="BV2518" s="35"/>
      <c r="BW2518" s="35"/>
      <c r="BX2518" s="35"/>
      <c r="BY2518" s="35"/>
      <c r="BZ2518" s="35"/>
      <c r="CA2518" s="35"/>
      <c r="CB2518" s="35"/>
      <c r="CC2518" s="35"/>
      <c r="CD2518" s="35"/>
      <c r="CE2518" s="35"/>
      <c r="CF2518" s="35"/>
      <c r="CG2518" s="35"/>
      <c r="CH2518" s="35"/>
      <c r="CI2518" s="35"/>
      <c r="CJ2518" s="35"/>
      <c r="CK2518" s="35"/>
      <c r="CL2518" s="35"/>
      <c r="CM2518" s="35"/>
      <c r="CN2518" s="35"/>
      <c r="CO2518" s="35"/>
      <c r="CP2518" s="35"/>
      <c r="CQ2518" s="35"/>
      <c r="CR2518" s="35"/>
      <c r="CS2518" s="35"/>
      <c r="CT2518" s="35"/>
      <c r="CU2518" s="35"/>
      <c r="CV2518" s="35"/>
      <c r="CW2518" s="35"/>
      <c r="CX2518" s="35"/>
      <c r="CY2518" s="35"/>
      <c r="CZ2518" s="35"/>
      <c r="DA2518" s="35"/>
      <c r="DB2518" s="35"/>
      <c r="DC2518" s="35"/>
      <c r="DD2518" s="35"/>
      <c r="DE2518" s="35"/>
      <c r="DF2518" s="35"/>
      <c r="DG2518" s="35"/>
      <c r="DH2518" s="35"/>
      <c r="DI2518" s="35"/>
      <c r="DJ2518" s="35"/>
      <c r="DK2518" s="35"/>
      <c r="DL2518" s="35"/>
      <c r="DM2518" s="35"/>
      <c r="DN2518" s="35"/>
      <c r="DO2518" s="35"/>
      <c r="DP2518" s="35"/>
      <c r="DQ2518" s="35"/>
      <c r="DR2518" s="35"/>
      <c r="DS2518" s="35"/>
      <c r="DT2518" s="35"/>
      <c r="DU2518" s="35"/>
      <c r="DV2518" s="35"/>
      <c r="DW2518" s="35"/>
      <c r="DX2518" s="35"/>
      <c r="DY2518" s="35"/>
      <c r="DZ2518" s="35"/>
      <c r="EA2518" s="35"/>
      <c r="EB2518" s="35"/>
      <c r="EC2518" s="35"/>
      <c r="ED2518" s="35"/>
      <c r="EE2518" s="35"/>
      <c r="EF2518" s="35"/>
      <c r="EG2518" s="35"/>
      <c r="EH2518" s="35"/>
      <c r="EI2518" s="35"/>
      <c r="EJ2518" s="35"/>
      <c r="EK2518" s="35"/>
      <c r="EL2518" s="35"/>
      <c r="EM2518" s="35"/>
      <c r="EN2518" s="35"/>
      <c r="EO2518" s="35"/>
      <c r="EP2518" s="35"/>
      <c r="EQ2518" s="35"/>
      <c r="ER2518" s="35"/>
      <c r="ES2518" s="35"/>
      <c r="ET2518" s="35"/>
      <c r="EU2518" s="35"/>
      <c r="EV2518" s="35"/>
      <c r="EW2518" s="35"/>
      <c r="EX2518" s="35"/>
      <c r="EY2518" s="35"/>
      <c r="EZ2518" s="35"/>
      <c r="FA2518" s="35"/>
      <c r="FB2518" s="35"/>
      <c r="FC2518" s="35"/>
      <c r="FD2518" s="35"/>
      <c r="FE2518" s="35"/>
      <c r="FF2518" s="35"/>
      <c r="FG2518" s="35"/>
      <c r="FH2518" s="35"/>
      <c r="FI2518" s="35"/>
      <c r="FJ2518" s="35"/>
      <c r="FK2518" s="35"/>
      <c r="FL2518" s="35"/>
      <c r="FM2518" s="35"/>
      <c r="FN2518" s="35"/>
      <c r="FO2518" s="35"/>
      <c r="FP2518" s="35"/>
      <c r="FQ2518" s="35"/>
      <c r="FR2518" s="35"/>
      <c r="FS2518" s="35"/>
      <c r="FT2518" s="35"/>
      <c r="FU2518" s="35"/>
      <c r="FV2518" s="35"/>
      <c r="FW2518" s="35"/>
      <c r="FX2518" s="35"/>
      <c r="FY2518" s="35"/>
      <c r="FZ2518" s="35"/>
    </row>
    <row r="2519" spans="1:182" x14ac:dyDescent="0.15">
      <c r="A2519" s="38">
        <f t="shared" si="770"/>
        <v>45963</v>
      </c>
      <c r="B2519" s="39" t="str">
        <f t="shared" ca="1" si="771"/>
        <v>n.d</v>
      </c>
      <c r="C2519" s="40">
        <f t="shared" si="772"/>
        <v>3137.2723529499999</v>
      </c>
      <c r="D2519" s="41">
        <f ca="1">IF(A2519&lt;$B$1,VLOOKUP(A2519,[1]DI!$A$4:$B$15000,2,FALSE),0)</f>
        <v>0</v>
      </c>
      <c r="E2519" s="40">
        <f t="shared" ca="1" si="773"/>
        <v>0</v>
      </c>
      <c r="F2519" s="42">
        <f t="shared" si="769"/>
        <v>1</v>
      </c>
      <c r="G2519" s="43">
        <f t="shared" ca="1" si="774"/>
        <v>1</v>
      </c>
      <c r="H2519" s="40">
        <f ca="1">TRUNC(PRODUCT(G$10:G2518),15)</f>
        <v>1.7040824080947301</v>
      </c>
      <c r="I2519" s="40">
        <f t="shared" ca="1" si="775"/>
        <v>1.7040824080947301</v>
      </c>
      <c r="J2519" s="40">
        <f t="shared" ca="1" si="776"/>
        <v>1</v>
      </c>
      <c r="K2519" s="42">
        <f t="shared" si="768"/>
        <v>2.7E-2</v>
      </c>
      <c r="L2519" s="63">
        <f t="shared" si="777"/>
        <v>45922</v>
      </c>
      <c r="M2519" s="64">
        <f t="shared" si="778"/>
        <v>29</v>
      </c>
      <c r="N2519" s="44">
        <f t="shared" si="779"/>
        <v>30</v>
      </c>
      <c r="O2519" s="40">
        <f t="shared" si="780"/>
        <v>1.0031766929999999</v>
      </c>
      <c r="P2519" s="65">
        <f t="shared" ca="1" si="781"/>
        <v>1.0031766929999999</v>
      </c>
      <c r="Q2519" s="40">
        <f t="shared" ca="1" si="782"/>
        <v>9.9661511199999993</v>
      </c>
      <c r="R2519" s="44">
        <f>IF(VLOOKUP(A2519,$Z$12:$AI$125,8)=VLOOKUP(A2518,$Z$12:$AI$125,8),0,VLOOKUP(A2519,Z$12:$AI$125,8))</f>
        <v>0</v>
      </c>
      <c r="S2519" s="45">
        <f>IF(R2519&gt;0,VLOOKUP(R2519,Y$12:$AH$125,7),0)</f>
        <v>0</v>
      </c>
      <c r="T2519" s="40">
        <f t="shared" si="783"/>
        <v>0</v>
      </c>
      <c r="U2519" s="40">
        <f t="shared" ca="1" si="784"/>
        <v>9.9661511199999993</v>
      </c>
      <c r="V2519" s="46" t="str">
        <f t="shared" si="785"/>
        <v>J=</v>
      </c>
      <c r="W2519" s="47">
        <f t="shared" si="786"/>
        <v>46101</v>
      </c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  <c r="AX2519" s="35"/>
      <c r="AY2519" s="35"/>
      <c r="AZ2519" s="35"/>
      <c r="BA2519" s="35"/>
      <c r="BB2519" s="35"/>
      <c r="BC2519" s="35"/>
      <c r="BD2519" s="35"/>
      <c r="BE2519" s="35"/>
      <c r="BF2519" s="35"/>
      <c r="BG2519" s="35"/>
      <c r="BH2519" s="35"/>
      <c r="BI2519" s="35"/>
      <c r="BJ2519" s="35"/>
      <c r="BK2519" s="35"/>
      <c r="BL2519" s="35"/>
      <c r="BM2519" s="35"/>
      <c r="BN2519" s="35"/>
      <c r="BO2519" s="35"/>
      <c r="BP2519" s="35"/>
      <c r="BQ2519" s="35"/>
      <c r="BR2519" s="35"/>
      <c r="BS2519" s="35"/>
      <c r="BT2519" s="35"/>
      <c r="BU2519" s="35"/>
      <c r="BV2519" s="35"/>
      <c r="BW2519" s="35"/>
      <c r="BX2519" s="35"/>
      <c r="BY2519" s="35"/>
      <c r="BZ2519" s="35"/>
      <c r="CA2519" s="35"/>
      <c r="CB2519" s="35"/>
      <c r="CC2519" s="35"/>
      <c r="CD2519" s="35"/>
      <c r="CE2519" s="35"/>
      <c r="CF2519" s="35"/>
      <c r="CG2519" s="35"/>
      <c r="CH2519" s="35"/>
      <c r="CI2519" s="35"/>
      <c r="CJ2519" s="35"/>
      <c r="CK2519" s="35"/>
      <c r="CL2519" s="35"/>
      <c r="CM2519" s="35"/>
      <c r="CN2519" s="35"/>
      <c r="CO2519" s="35"/>
      <c r="CP2519" s="35"/>
      <c r="CQ2519" s="35"/>
      <c r="CR2519" s="35"/>
      <c r="CS2519" s="35"/>
      <c r="CT2519" s="35"/>
      <c r="CU2519" s="35"/>
      <c r="CV2519" s="35"/>
      <c r="CW2519" s="35"/>
      <c r="CX2519" s="35"/>
      <c r="CY2519" s="35"/>
      <c r="CZ2519" s="35"/>
      <c r="DA2519" s="35"/>
      <c r="DB2519" s="35"/>
      <c r="DC2519" s="35"/>
      <c r="DD2519" s="35"/>
      <c r="DE2519" s="35"/>
      <c r="DF2519" s="35"/>
      <c r="DG2519" s="35"/>
      <c r="DH2519" s="35"/>
      <c r="DI2519" s="35"/>
      <c r="DJ2519" s="35"/>
      <c r="DK2519" s="35"/>
      <c r="DL2519" s="35"/>
      <c r="DM2519" s="35"/>
      <c r="DN2519" s="35"/>
      <c r="DO2519" s="35"/>
      <c r="DP2519" s="35"/>
      <c r="DQ2519" s="35"/>
      <c r="DR2519" s="35"/>
      <c r="DS2519" s="35"/>
      <c r="DT2519" s="35"/>
      <c r="DU2519" s="35"/>
      <c r="DV2519" s="35"/>
      <c r="DW2519" s="35"/>
      <c r="DX2519" s="35"/>
      <c r="DY2519" s="35"/>
      <c r="DZ2519" s="35"/>
      <c r="EA2519" s="35"/>
      <c r="EB2519" s="35"/>
      <c r="EC2519" s="35"/>
      <c r="ED2519" s="35"/>
      <c r="EE2519" s="35"/>
      <c r="EF2519" s="35"/>
      <c r="EG2519" s="35"/>
      <c r="EH2519" s="35"/>
      <c r="EI2519" s="35"/>
      <c r="EJ2519" s="35"/>
      <c r="EK2519" s="35"/>
      <c r="EL2519" s="35"/>
      <c r="EM2519" s="35"/>
      <c r="EN2519" s="35"/>
      <c r="EO2519" s="35"/>
      <c r="EP2519" s="35"/>
      <c r="EQ2519" s="35"/>
      <c r="ER2519" s="35"/>
      <c r="ES2519" s="35"/>
      <c r="ET2519" s="35"/>
      <c r="EU2519" s="35"/>
      <c r="EV2519" s="35"/>
      <c r="EW2519" s="35"/>
      <c r="EX2519" s="35"/>
      <c r="EY2519" s="35"/>
      <c r="EZ2519" s="35"/>
      <c r="FA2519" s="35"/>
      <c r="FB2519" s="35"/>
      <c r="FC2519" s="35"/>
      <c r="FD2519" s="35"/>
      <c r="FE2519" s="35"/>
      <c r="FF2519" s="35"/>
      <c r="FG2519" s="35"/>
      <c r="FH2519" s="35"/>
      <c r="FI2519" s="35"/>
      <c r="FJ2519" s="35"/>
      <c r="FK2519" s="35"/>
      <c r="FL2519" s="35"/>
      <c r="FM2519" s="35"/>
      <c r="FN2519" s="35"/>
      <c r="FO2519" s="35"/>
      <c r="FP2519" s="35"/>
      <c r="FQ2519" s="35"/>
      <c r="FR2519" s="35"/>
      <c r="FS2519" s="35"/>
      <c r="FT2519" s="35"/>
      <c r="FU2519" s="35"/>
      <c r="FV2519" s="35"/>
      <c r="FW2519" s="35"/>
      <c r="FX2519" s="35"/>
      <c r="FY2519" s="35"/>
      <c r="FZ2519" s="35"/>
    </row>
    <row r="2520" spans="1:182" x14ac:dyDescent="0.15">
      <c r="A2520" s="38">
        <f t="shared" si="770"/>
        <v>45964</v>
      </c>
      <c r="B2520" s="39" t="str">
        <f t="shared" ca="1" si="771"/>
        <v>n.d</v>
      </c>
      <c r="C2520" s="40">
        <f t="shared" si="772"/>
        <v>3137.2723529499999</v>
      </c>
      <c r="D2520" s="41">
        <f ca="1">IF(A2520&lt;$B$1,VLOOKUP(A2520,[1]DI!$A$4:$B$15000,2,FALSE),0)</f>
        <v>0</v>
      </c>
      <c r="E2520" s="40">
        <f t="shared" ca="1" si="773"/>
        <v>0</v>
      </c>
      <c r="F2520" s="42">
        <f t="shared" si="769"/>
        <v>1</v>
      </c>
      <c r="G2520" s="43">
        <f t="shared" ca="1" si="774"/>
        <v>1</v>
      </c>
      <c r="H2520" s="40">
        <f ca="1">TRUNC(PRODUCT(G$10:G2519),15)</f>
        <v>1.7040824080947301</v>
      </c>
      <c r="I2520" s="40">
        <f t="shared" ca="1" si="775"/>
        <v>1.7040824080947301</v>
      </c>
      <c r="J2520" s="40">
        <f t="shared" ca="1" si="776"/>
        <v>1</v>
      </c>
      <c r="K2520" s="42">
        <f t="shared" si="768"/>
        <v>2.7E-2</v>
      </c>
      <c r="L2520" s="63">
        <f t="shared" si="777"/>
        <v>45922</v>
      </c>
      <c r="M2520" s="64">
        <f t="shared" si="778"/>
        <v>30</v>
      </c>
      <c r="N2520" s="44">
        <f t="shared" si="779"/>
        <v>30</v>
      </c>
      <c r="O2520" s="40">
        <f t="shared" si="780"/>
        <v>1.0031766929999999</v>
      </c>
      <c r="P2520" s="65">
        <f t="shared" ca="1" si="781"/>
        <v>1.0031766929999999</v>
      </c>
      <c r="Q2520" s="40">
        <f t="shared" ca="1" si="782"/>
        <v>9.9661511199999993</v>
      </c>
      <c r="R2520" s="44">
        <f>IF(VLOOKUP(A2520,$Z$12:$AI$125,8)=VLOOKUP(A2519,$Z$12:$AI$125,8),0,VLOOKUP(A2520,Z$12:$AI$125,8))</f>
        <v>0</v>
      </c>
      <c r="S2520" s="45">
        <f>IF(R2520&gt;0,VLOOKUP(R2520,Y$12:$AH$125,7),0)</f>
        <v>0</v>
      </c>
      <c r="T2520" s="40">
        <f t="shared" si="783"/>
        <v>0</v>
      </c>
      <c r="U2520" s="40">
        <f t="shared" ca="1" si="784"/>
        <v>9.9661511199999993</v>
      </c>
      <c r="V2520" s="46" t="str">
        <f t="shared" si="785"/>
        <v>J=</v>
      </c>
      <c r="W2520" s="47">
        <f t="shared" si="786"/>
        <v>46101</v>
      </c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  <c r="AX2520" s="35"/>
      <c r="AY2520" s="35"/>
      <c r="AZ2520" s="35"/>
      <c r="BA2520" s="35"/>
      <c r="BB2520" s="35"/>
      <c r="BC2520" s="35"/>
      <c r="BD2520" s="35"/>
      <c r="BE2520" s="35"/>
      <c r="BF2520" s="35"/>
      <c r="BG2520" s="35"/>
      <c r="BH2520" s="35"/>
      <c r="BI2520" s="35"/>
      <c r="BJ2520" s="35"/>
      <c r="BK2520" s="35"/>
      <c r="BL2520" s="35"/>
      <c r="BM2520" s="35"/>
      <c r="BN2520" s="35"/>
      <c r="BO2520" s="35"/>
      <c r="BP2520" s="35"/>
      <c r="BQ2520" s="35"/>
      <c r="BR2520" s="35"/>
      <c r="BS2520" s="35"/>
      <c r="BT2520" s="35"/>
      <c r="BU2520" s="35"/>
      <c r="BV2520" s="35"/>
      <c r="BW2520" s="35"/>
      <c r="BX2520" s="35"/>
      <c r="BY2520" s="35"/>
      <c r="BZ2520" s="35"/>
      <c r="CA2520" s="35"/>
      <c r="CB2520" s="35"/>
      <c r="CC2520" s="35"/>
      <c r="CD2520" s="35"/>
      <c r="CE2520" s="35"/>
      <c r="CF2520" s="35"/>
      <c r="CG2520" s="35"/>
      <c r="CH2520" s="35"/>
      <c r="CI2520" s="35"/>
      <c r="CJ2520" s="35"/>
      <c r="CK2520" s="35"/>
      <c r="CL2520" s="35"/>
      <c r="CM2520" s="35"/>
      <c r="CN2520" s="35"/>
      <c r="CO2520" s="35"/>
      <c r="CP2520" s="35"/>
      <c r="CQ2520" s="35"/>
      <c r="CR2520" s="35"/>
      <c r="CS2520" s="35"/>
      <c r="CT2520" s="35"/>
      <c r="CU2520" s="35"/>
      <c r="CV2520" s="35"/>
      <c r="CW2520" s="35"/>
      <c r="CX2520" s="35"/>
      <c r="CY2520" s="35"/>
      <c r="CZ2520" s="35"/>
      <c r="DA2520" s="35"/>
      <c r="DB2520" s="35"/>
      <c r="DC2520" s="35"/>
      <c r="DD2520" s="35"/>
      <c r="DE2520" s="35"/>
      <c r="DF2520" s="35"/>
      <c r="DG2520" s="35"/>
      <c r="DH2520" s="35"/>
      <c r="DI2520" s="35"/>
      <c r="DJ2520" s="35"/>
      <c r="DK2520" s="35"/>
      <c r="DL2520" s="35"/>
      <c r="DM2520" s="35"/>
      <c r="DN2520" s="35"/>
      <c r="DO2520" s="35"/>
      <c r="DP2520" s="35"/>
      <c r="DQ2520" s="35"/>
      <c r="DR2520" s="35"/>
      <c r="DS2520" s="35"/>
      <c r="DT2520" s="35"/>
      <c r="DU2520" s="35"/>
      <c r="DV2520" s="35"/>
      <c r="DW2520" s="35"/>
      <c r="DX2520" s="35"/>
      <c r="DY2520" s="35"/>
      <c r="DZ2520" s="35"/>
      <c r="EA2520" s="35"/>
      <c r="EB2520" s="35"/>
      <c r="EC2520" s="35"/>
      <c r="ED2520" s="35"/>
      <c r="EE2520" s="35"/>
      <c r="EF2520" s="35"/>
      <c r="EG2520" s="35"/>
      <c r="EH2520" s="35"/>
      <c r="EI2520" s="35"/>
      <c r="EJ2520" s="35"/>
      <c r="EK2520" s="35"/>
      <c r="EL2520" s="35"/>
      <c r="EM2520" s="35"/>
      <c r="EN2520" s="35"/>
      <c r="EO2520" s="35"/>
      <c r="EP2520" s="35"/>
      <c r="EQ2520" s="35"/>
      <c r="ER2520" s="35"/>
      <c r="ES2520" s="35"/>
      <c r="ET2520" s="35"/>
      <c r="EU2520" s="35"/>
      <c r="EV2520" s="35"/>
      <c r="EW2520" s="35"/>
      <c r="EX2520" s="35"/>
      <c r="EY2520" s="35"/>
      <c r="EZ2520" s="35"/>
      <c r="FA2520" s="35"/>
      <c r="FB2520" s="35"/>
      <c r="FC2520" s="35"/>
      <c r="FD2520" s="35"/>
      <c r="FE2520" s="35"/>
      <c r="FF2520" s="35"/>
      <c r="FG2520" s="35"/>
      <c r="FH2520" s="35"/>
      <c r="FI2520" s="35"/>
      <c r="FJ2520" s="35"/>
      <c r="FK2520" s="35"/>
      <c r="FL2520" s="35"/>
      <c r="FM2520" s="35"/>
      <c r="FN2520" s="35"/>
      <c r="FO2520" s="35"/>
      <c r="FP2520" s="35"/>
      <c r="FQ2520" s="35"/>
      <c r="FR2520" s="35"/>
      <c r="FS2520" s="35"/>
      <c r="FT2520" s="35"/>
      <c r="FU2520" s="35"/>
      <c r="FV2520" s="35"/>
      <c r="FW2520" s="35"/>
      <c r="FX2520" s="35"/>
      <c r="FY2520" s="35"/>
      <c r="FZ2520" s="35"/>
    </row>
    <row r="2521" spans="1:182" x14ac:dyDescent="0.15">
      <c r="A2521" s="38">
        <f t="shared" si="770"/>
        <v>45965</v>
      </c>
      <c r="B2521" s="39" t="str">
        <f t="shared" ca="1" si="771"/>
        <v>n.d</v>
      </c>
      <c r="C2521" s="40">
        <f t="shared" si="772"/>
        <v>3137.2723529499999</v>
      </c>
      <c r="D2521" s="41">
        <f ca="1">IF(A2521&lt;$B$1,VLOOKUP(A2521,[1]DI!$A$4:$B$15000,2,FALSE),0)</f>
        <v>0</v>
      </c>
      <c r="E2521" s="40">
        <f t="shared" ca="1" si="773"/>
        <v>0</v>
      </c>
      <c r="F2521" s="42">
        <f t="shared" si="769"/>
        <v>1</v>
      </c>
      <c r="G2521" s="43">
        <f t="shared" ca="1" si="774"/>
        <v>1</v>
      </c>
      <c r="H2521" s="40">
        <f ca="1">TRUNC(PRODUCT(G$10:G2520),15)</f>
        <v>1.7040824080947301</v>
      </c>
      <c r="I2521" s="40">
        <f t="shared" ca="1" si="775"/>
        <v>1.7040824080947301</v>
      </c>
      <c r="J2521" s="40">
        <f t="shared" ca="1" si="776"/>
        <v>1</v>
      </c>
      <c r="K2521" s="42">
        <f t="shared" si="768"/>
        <v>2.7E-2</v>
      </c>
      <c r="L2521" s="63">
        <f t="shared" si="777"/>
        <v>45922</v>
      </c>
      <c r="M2521" s="64">
        <f t="shared" si="778"/>
        <v>31</v>
      </c>
      <c r="N2521" s="44">
        <f t="shared" si="779"/>
        <v>31</v>
      </c>
      <c r="O2521" s="40">
        <f t="shared" si="780"/>
        <v>1.003282757</v>
      </c>
      <c r="P2521" s="65">
        <f t="shared" ca="1" si="781"/>
        <v>1.003282757</v>
      </c>
      <c r="Q2521" s="40">
        <f t="shared" ca="1" si="782"/>
        <v>10.29890277</v>
      </c>
      <c r="R2521" s="44">
        <f>IF(VLOOKUP(A2521,$Z$12:$AI$125,8)=VLOOKUP(A2520,$Z$12:$AI$125,8),0,VLOOKUP(A2521,Z$12:$AI$125,8))</f>
        <v>0</v>
      </c>
      <c r="S2521" s="45">
        <f>IF(R2521&gt;0,VLOOKUP(R2521,Y$12:$AH$125,7),0)</f>
        <v>0</v>
      </c>
      <c r="T2521" s="40">
        <f t="shared" si="783"/>
        <v>0</v>
      </c>
      <c r="U2521" s="40">
        <f t="shared" ca="1" si="784"/>
        <v>10.29890277</v>
      </c>
      <c r="V2521" s="46" t="str">
        <f t="shared" si="785"/>
        <v>J=</v>
      </c>
      <c r="W2521" s="47">
        <f t="shared" si="786"/>
        <v>46101</v>
      </c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  <c r="AX2521" s="35"/>
      <c r="AY2521" s="35"/>
      <c r="AZ2521" s="35"/>
      <c r="BA2521" s="35"/>
      <c r="BB2521" s="35"/>
      <c r="BC2521" s="35"/>
      <c r="BD2521" s="35"/>
      <c r="BE2521" s="35"/>
      <c r="BF2521" s="35"/>
      <c r="BG2521" s="35"/>
      <c r="BH2521" s="35"/>
      <c r="BI2521" s="35"/>
      <c r="BJ2521" s="35"/>
      <c r="BK2521" s="35"/>
      <c r="BL2521" s="35"/>
      <c r="BM2521" s="35"/>
      <c r="BN2521" s="35"/>
      <c r="BO2521" s="35"/>
      <c r="BP2521" s="35"/>
      <c r="BQ2521" s="35"/>
      <c r="BR2521" s="35"/>
      <c r="BS2521" s="35"/>
      <c r="BT2521" s="35"/>
      <c r="BU2521" s="35"/>
      <c r="BV2521" s="35"/>
      <c r="BW2521" s="35"/>
      <c r="BX2521" s="35"/>
      <c r="BY2521" s="35"/>
      <c r="BZ2521" s="35"/>
      <c r="CA2521" s="35"/>
      <c r="CB2521" s="35"/>
      <c r="CC2521" s="35"/>
      <c r="CD2521" s="35"/>
      <c r="CE2521" s="35"/>
      <c r="CF2521" s="35"/>
      <c r="CG2521" s="35"/>
      <c r="CH2521" s="35"/>
      <c r="CI2521" s="35"/>
      <c r="CJ2521" s="35"/>
      <c r="CK2521" s="35"/>
      <c r="CL2521" s="35"/>
      <c r="CM2521" s="35"/>
      <c r="CN2521" s="35"/>
      <c r="CO2521" s="35"/>
      <c r="CP2521" s="35"/>
      <c r="CQ2521" s="35"/>
      <c r="CR2521" s="35"/>
      <c r="CS2521" s="35"/>
      <c r="CT2521" s="35"/>
      <c r="CU2521" s="35"/>
      <c r="CV2521" s="35"/>
      <c r="CW2521" s="35"/>
      <c r="CX2521" s="35"/>
      <c r="CY2521" s="35"/>
      <c r="CZ2521" s="35"/>
      <c r="DA2521" s="35"/>
      <c r="DB2521" s="35"/>
      <c r="DC2521" s="35"/>
      <c r="DD2521" s="35"/>
      <c r="DE2521" s="35"/>
      <c r="DF2521" s="35"/>
      <c r="DG2521" s="35"/>
      <c r="DH2521" s="35"/>
      <c r="DI2521" s="35"/>
      <c r="DJ2521" s="35"/>
      <c r="DK2521" s="35"/>
      <c r="DL2521" s="35"/>
      <c r="DM2521" s="35"/>
      <c r="DN2521" s="35"/>
      <c r="DO2521" s="35"/>
      <c r="DP2521" s="35"/>
      <c r="DQ2521" s="35"/>
      <c r="DR2521" s="35"/>
      <c r="DS2521" s="35"/>
      <c r="DT2521" s="35"/>
      <c r="DU2521" s="35"/>
      <c r="DV2521" s="35"/>
      <c r="DW2521" s="35"/>
      <c r="DX2521" s="35"/>
      <c r="DY2521" s="35"/>
      <c r="DZ2521" s="35"/>
      <c r="EA2521" s="35"/>
      <c r="EB2521" s="35"/>
      <c r="EC2521" s="35"/>
      <c r="ED2521" s="35"/>
      <c r="EE2521" s="35"/>
      <c r="EF2521" s="35"/>
      <c r="EG2521" s="35"/>
      <c r="EH2521" s="35"/>
      <c r="EI2521" s="35"/>
      <c r="EJ2521" s="35"/>
      <c r="EK2521" s="35"/>
      <c r="EL2521" s="35"/>
      <c r="EM2521" s="35"/>
      <c r="EN2521" s="35"/>
      <c r="EO2521" s="35"/>
      <c r="EP2521" s="35"/>
      <c r="EQ2521" s="35"/>
      <c r="ER2521" s="35"/>
      <c r="ES2521" s="35"/>
      <c r="ET2521" s="35"/>
      <c r="EU2521" s="35"/>
      <c r="EV2521" s="35"/>
      <c r="EW2521" s="35"/>
      <c r="EX2521" s="35"/>
      <c r="EY2521" s="35"/>
      <c r="EZ2521" s="35"/>
      <c r="FA2521" s="35"/>
      <c r="FB2521" s="35"/>
      <c r="FC2521" s="35"/>
      <c r="FD2521" s="35"/>
      <c r="FE2521" s="35"/>
      <c r="FF2521" s="35"/>
      <c r="FG2521" s="35"/>
      <c r="FH2521" s="35"/>
      <c r="FI2521" s="35"/>
      <c r="FJ2521" s="35"/>
      <c r="FK2521" s="35"/>
      <c r="FL2521" s="35"/>
      <c r="FM2521" s="35"/>
      <c r="FN2521" s="35"/>
      <c r="FO2521" s="35"/>
      <c r="FP2521" s="35"/>
      <c r="FQ2521" s="35"/>
      <c r="FR2521" s="35"/>
      <c r="FS2521" s="35"/>
      <c r="FT2521" s="35"/>
      <c r="FU2521" s="35"/>
      <c r="FV2521" s="35"/>
      <c r="FW2521" s="35"/>
      <c r="FX2521" s="35"/>
      <c r="FY2521" s="35"/>
      <c r="FZ2521" s="35"/>
    </row>
    <row r="2522" spans="1:182" x14ac:dyDescent="0.15">
      <c r="A2522" s="38">
        <f t="shared" si="770"/>
        <v>45966</v>
      </c>
      <c r="B2522" s="39" t="str">
        <f t="shared" ca="1" si="771"/>
        <v>n.d</v>
      </c>
      <c r="C2522" s="40">
        <f t="shared" si="772"/>
        <v>3137.2723529499999</v>
      </c>
      <c r="D2522" s="41">
        <f ca="1">IF(A2522&lt;$B$1,VLOOKUP(A2522,[1]DI!$A$4:$B$15000,2,FALSE),0)</f>
        <v>0</v>
      </c>
      <c r="E2522" s="40">
        <f t="shared" ca="1" si="773"/>
        <v>0</v>
      </c>
      <c r="F2522" s="42">
        <f t="shared" si="769"/>
        <v>1</v>
      </c>
      <c r="G2522" s="43">
        <f t="shared" ca="1" si="774"/>
        <v>1</v>
      </c>
      <c r="H2522" s="40">
        <f ca="1">TRUNC(PRODUCT(G$10:G2521),15)</f>
        <v>1.7040824080947301</v>
      </c>
      <c r="I2522" s="40">
        <f t="shared" ca="1" si="775"/>
        <v>1.7040824080947301</v>
      </c>
      <c r="J2522" s="40">
        <f t="shared" ca="1" si="776"/>
        <v>1</v>
      </c>
      <c r="K2522" s="42">
        <f t="shared" si="768"/>
        <v>2.7E-2</v>
      </c>
      <c r="L2522" s="63">
        <f t="shared" si="777"/>
        <v>45922</v>
      </c>
      <c r="M2522" s="64">
        <f t="shared" si="778"/>
        <v>32</v>
      </c>
      <c r="N2522" s="44">
        <f t="shared" si="779"/>
        <v>32</v>
      </c>
      <c r="O2522" s="40">
        <f t="shared" si="780"/>
        <v>1.0033888310000001</v>
      </c>
      <c r="P2522" s="65">
        <f t="shared" ca="1" si="781"/>
        <v>1.0033888310000001</v>
      </c>
      <c r="Q2522" s="40">
        <f t="shared" ca="1" si="782"/>
        <v>10.6316858</v>
      </c>
      <c r="R2522" s="44">
        <f>IF(VLOOKUP(A2522,$Z$12:$AI$125,8)=VLOOKUP(A2521,$Z$12:$AI$125,8),0,VLOOKUP(A2522,Z$12:$AI$125,8))</f>
        <v>0</v>
      </c>
      <c r="S2522" s="45">
        <f>IF(R2522&gt;0,VLOOKUP(R2522,Y$12:$AH$125,7),0)</f>
        <v>0</v>
      </c>
      <c r="T2522" s="40">
        <f t="shared" si="783"/>
        <v>0</v>
      </c>
      <c r="U2522" s="40">
        <f t="shared" ca="1" si="784"/>
        <v>10.6316858</v>
      </c>
      <c r="V2522" s="46" t="str">
        <f t="shared" si="785"/>
        <v>J=</v>
      </c>
      <c r="W2522" s="47">
        <f t="shared" si="786"/>
        <v>46101</v>
      </c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  <c r="AX2522" s="35"/>
      <c r="AY2522" s="35"/>
      <c r="AZ2522" s="35"/>
      <c r="BA2522" s="35"/>
      <c r="BB2522" s="35"/>
      <c r="BC2522" s="35"/>
      <c r="BD2522" s="35"/>
      <c r="BE2522" s="35"/>
      <c r="BF2522" s="35"/>
      <c r="BG2522" s="35"/>
      <c r="BH2522" s="35"/>
      <c r="BI2522" s="35"/>
      <c r="BJ2522" s="35"/>
      <c r="BK2522" s="35"/>
      <c r="BL2522" s="35"/>
      <c r="BM2522" s="35"/>
      <c r="BN2522" s="35"/>
      <c r="BO2522" s="35"/>
      <c r="BP2522" s="35"/>
      <c r="BQ2522" s="35"/>
      <c r="BR2522" s="35"/>
      <c r="BS2522" s="35"/>
      <c r="BT2522" s="35"/>
      <c r="BU2522" s="35"/>
      <c r="BV2522" s="35"/>
      <c r="BW2522" s="35"/>
      <c r="BX2522" s="35"/>
      <c r="BY2522" s="35"/>
      <c r="BZ2522" s="35"/>
      <c r="CA2522" s="35"/>
      <c r="CB2522" s="35"/>
      <c r="CC2522" s="35"/>
      <c r="CD2522" s="35"/>
      <c r="CE2522" s="35"/>
      <c r="CF2522" s="35"/>
      <c r="CG2522" s="35"/>
      <c r="CH2522" s="35"/>
      <c r="CI2522" s="35"/>
      <c r="CJ2522" s="35"/>
      <c r="CK2522" s="35"/>
      <c r="CL2522" s="35"/>
      <c r="CM2522" s="35"/>
      <c r="CN2522" s="35"/>
      <c r="CO2522" s="35"/>
      <c r="CP2522" s="35"/>
      <c r="CQ2522" s="35"/>
      <c r="CR2522" s="35"/>
      <c r="CS2522" s="35"/>
      <c r="CT2522" s="35"/>
      <c r="CU2522" s="35"/>
      <c r="CV2522" s="35"/>
      <c r="CW2522" s="35"/>
      <c r="CX2522" s="35"/>
      <c r="CY2522" s="35"/>
      <c r="CZ2522" s="35"/>
      <c r="DA2522" s="35"/>
      <c r="DB2522" s="35"/>
      <c r="DC2522" s="35"/>
      <c r="DD2522" s="35"/>
      <c r="DE2522" s="35"/>
      <c r="DF2522" s="35"/>
      <c r="DG2522" s="35"/>
      <c r="DH2522" s="35"/>
      <c r="DI2522" s="35"/>
      <c r="DJ2522" s="35"/>
      <c r="DK2522" s="35"/>
      <c r="DL2522" s="35"/>
      <c r="DM2522" s="35"/>
      <c r="DN2522" s="35"/>
      <c r="DO2522" s="35"/>
      <c r="DP2522" s="35"/>
      <c r="DQ2522" s="35"/>
      <c r="DR2522" s="35"/>
      <c r="DS2522" s="35"/>
      <c r="DT2522" s="35"/>
      <c r="DU2522" s="35"/>
      <c r="DV2522" s="35"/>
      <c r="DW2522" s="35"/>
      <c r="DX2522" s="35"/>
      <c r="DY2522" s="35"/>
      <c r="DZ2522" s="35"/>
      <c r="EA2522" s="35"/>
      <c r="EB2522" s="35"/>
      <c r="EC2522" s="35"/>
      <c r="ED2522" s="35"/>
      <c r="EE2522" s="35"/>
      <c r="EF2522" s="35"/>
      <c r="EG2522" s="35"/>
      <c r="EH2522" s="35"/>
      <c r="EI2522" s="35"/>
      <c r="EJ2522" s="35"/>
      <c r="EK2522" s="35"/>
      <c r="EL2522" s="35"/>
      <c r="EM2522" s="35"/>
      <c r="EN2522" s="35"/>
      <c r="EO2522" s="35"/>
      <c r="EP2522" s="35"/>
      <c r="EQ2522" s="35"/>
      <c r="ER2522" s="35"/>
      <c r="ES2522" s="35"/>
      <c r="ET2522" s="35"/>
      <c r="EU2522" s="35"/>
      <c r="EV2522" s="35"/>
      <c r="EW2522" s="35"/>
      <c r="EX2522" s="35"/>
      <c r="EY2522" s="35"/>
      <c r="EZ2522" s="35"/>
      <c r="FA2522" s="35"/>
      <c r="FB2522" s="35"/>
      <c r="FC2522" s="35"/>
      <c r="FD2522" s="35"/>
      <c r="FE2522" s="35"/>
      <c r="FF2522" s="35"/>
      <c r="FG2522" s="35"/>
      <c r="FH2522" s="35"/>
      <c r="FI2522" s="35"/>
      <c r="FJ2522" s="35"/>
      <c r="FK2522" s="35"/>
      <c r="FL2522" s="35"/>
      <c r="FM2522" s="35"/>
      <c r="FN2522" s="35"/>
      <c r="FO2522" s="35"/>
      <c r="FP2522" s="35"/>
      <c r="FQ2522" s="35"/>
      <c r="FR2522" s="35"/>
      <c r="FS2522" s="35"/>
      <c r="FT2522" s="35"/>
      <c r="FU2522" s="35"/>
      <c r="FV2522" s="35"/>
      <c r="FW2522" s="35"/>
      <c r="FX2522" s="35"/>
      <c r="FY2522" s="35"/>
      <c r="FZ2522" s="35"/>
    </row>
    <row r="2523" spans="1:182" x14ac:dyDescent="0.15">
      <c r="A2523" s="38">
        <f t="shared" si="770"/>
        <v>45967</v>
      </c>
      <c r="B2523" s="39" t="str">
        <f t="shared" ca="1" si="771"/>
        <v>n.d</v>
      </c>
      <c r="C2523" s="40">
        <f t="shared" si="772"/>
        <v>3137.2723529499999</v>
      </c>
      <c r="D2523" s="41">
        <f ca="1">IF(A2523&lt;$B$1,VLOOKUP(A2523,[1]DI!$A$4:$B$15000,2,FALSE),0)</f>
        <v>0</v>
      </c>
      <c r="E2523" s="40">
        <f t="shared" ca="1" si="773"/>
        <v>0</v>
      </c>
      <c r="F2523" s="42">
        <f t="shared" si="769"/>
        <v>1</v>
      </c>
      <c r="G2523" s="43">
        <f t="shared" ca="1" si="774"/>
        <v>1</v>
      </c>
      <c r="H2523" s="40">
        <f ca="1">TRUNC(PRODUCT(G$10:G2522),15)</f>
        <v>1.7040824080947301</v>
      </c>
      <c r="I2523" s="40">
        <f t="shared" ca="1" si="775"/>
        <v>1.7040824080947301</v>
      </c>
      <c r="J2523" s="40">
        <f t="shared" ca="1" si="776"/>
        <v>1</v>
      </c>
      <c r="K2523" s="42">
        <f t="shared" si="768"/>
        <v>2.7E-2</v>
      </c>
      <c r="L2523" s="63">
        <f t="shared" si="777"/>
        <v>45922</v>
      </c>
      <c r="M2523" s="64">
        <f t="shared" si="778"/>
        <v>33</v>
      </c>
      <c r="N2523" s="44">
        <f t="shared" si="779"/>
        <v>33</v>
      </c>
      <c r="O2523" s="40">
        <f t="shared" si="780"/>
        <v>1.003494917</v>
      </c>
      <c r="P2523" s="65">
        <f t="shared" ca="1" si="781"/>
        <v>1.003494917</v>
      </c>
      <c r="Q2523" s="40">
        <f t="shared" ca="1" si="782"/>
        <v>10.96450647</v>
      </c>
      <c r="R2523" s="44">
        <f>IF(VLOOKUP(A2523,$Z$12:$AI$125,8)=VLOOKUP(A2522,$Z$12:$AI$125,8),0,VLOOKUP(A2523,Z$12:$AI$125,8))</f>
        <v>0</v>
      </c>
      <c r="S2523" s="45">
        <f>IF(R2523&gt;0,VLOOKUP(R2523,Y$12:$AH$125,7),0)</f>
        <v>0</v>
      </c>
      <c r="T2523" s="40">
        <f t="shared" si="783"/>
        <v>0</v>
      </c>
      <c r="U2523" s="40">
        <f t="shared" ca="1" si="784"/>
        <v>10.96450647</v>
      </c>
      <c r="V2523" s="46" t="str">
        <f t="shared" si="785"/>
        <v>J=</v>
      </c>
      <c r="W2523" s="47">
        <f t="shared" si="786"/>
        <v>46101</v>
      </c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  <c r="AX2523" s="35"/>
      <c r="AY2523" s="35"/>
      <c r="AZ2523" s="35"/>
      <c r="BA2523" s="35"/>
      <c r="BB2523" s="35"/>
      <c r="BC2523" s="35"/>
      <c r="BD2523" s="35"/>
      <c r="BE2523" s="35"/>
      <c r="BF2523" s="35"/>
      <c r="BG2523" s="35"/>
      <c r="BH2523" s="35"/>
      <c r="BI2523" s="35"/>
      <c r="BJ2523" s="35"/>
      <c r="BK2523" s="35"/>
      <c r="BL2523" s="35"/>
      <c r="BM2523" s="35"/>
      <c r="BN2523" s="35"/>
      <c r="BO2523" s="35"/>
      <c r="BP2523" s="35"/>
      <c r="BQ2523" s="35"/>
      <c r="BR2523" s="35"/>
      <c r="BS2523" s="35"/>
      <c r="BT2523" s="35"/>
      <c r="BU2523" s="35"/>
      <c r="BV2523" s="35"/>
      <c r="BW2523" s="35"/>
      <c r="BX2523" s="35"/>
      <c r="BY2523" s="35"/>
      <c r="BZ2523" s="35"/>
      <c r="CA2523" s="35"/>
      <c r="CB2523" s="35"/>
      <c r="CC2523" s="35"/>
      <c r="CD2523" s="35"/>
      <c r="CE2523" s="35"/>
      <c r="CF2523" s="35"/>
      <c r="CG2523" s="35"/>
      <c r="CH2523" s="35"/>
      <c r="CI2523" s="35"/>
      <c r="CJ2523" s="35"/>
      <c r="CK2523" s="35"/>
      <c r="CL2523" s="35"/>
      <c r="CM2523" s="35"/>
      <c r="CN2523" s="35"/>
      <c r="CO2523" s="35"/>
      <c r="CP2523" s="35"/>
      <c r="CQ2523" s="35"/>
      <c r="CR2523" s="35"/>
      <c r="CS2523" s="35"/>
      <c r="CT2523" s="35"/>
      <c r="CU2523" s="35"/>
      <c r="CV2523" s="35"/>
      <c r="CW2523" s="35"/>
      <c r="CX2523" s="35"/>
      <c r="CY2523" s="35"/>
      <c r="CZ2523" s="35"/>
      <c r="DA2523" s="35"/>
      <c r="DB2523" s="35"/>
      <c r="DC2523" s="35"/>
      <c r="DD2523" s="35"/>
      <c r="DE2523" s="35"/>
      <c r="DF2523" s="35"/>
      <c r="DG2523" s="35"/>
      <c r="DH2523" s="35"/>
      <c r="DI2523" s="35"/>
      <c r="DJ2523" s="35"/>
      <c r="DK2523" s="35"/>
      <c r="DL2523" s="35"/>
      <c r="DM2523" s="35"/>
      <c r="DN2523" s="35"/>
      <c r="DO2523" s="35"/>
      <c r="DP2523" s="35"/>
      <c r="DQ2523" s="35"/>
      <c r="DR2523" s="35"/>
      <c r="DS2523" s="35"/>
      <c r="DT2523" s="35"/>
      <c r="DU2523" s="35"/>
      <c r="DV2523" s="35"/>
      <c r="DW2523" s="35"/>
      <c r="DX2523" s="35"/>
      <c r="DY2523" s="35"/>
      <c r="DZ2523" s="35"/>
      <c r="EA2523" s="35"/>
      <c r="EB2523" s="35"/>
      <c r="EC2523" s="35"/>
      <c r="ED2523" s="35"/>
      <c r="EE2523" s="35"/>
      <c r="EF2523" s="35"/>
      <c r="EG2523" s="35"/>
      <c r="EH2523" s="35"/>
      <c r="EI2523" s="35"/>
      <c r="EJ2523" s="35"/>
      <c r="EK2523" s="35"/>
      <c r="EL2523" s="35"/>
      <c r="EM2523" s="35"/>
      <c r="EN2523" s="35"/>
      <c r="EO2523" s="35"/>
      <c r="EP2523" s="35"/>
      <c r="EQ2523" s="35"/>
      <c r="ER2523" s="35"/>
      <c r="ES2523" s="35"/>
      <c r="ET2523" s="35"/>
      <c r="EU2523" s="35"/>
      <c r="EV2523" s="35"/>
      <c r="EW2523" s="35"/>
      <c r="EX2523" s="35"/>
      <c r="EY2523" s="35"/>
      <c r="EZ2523" s="35"/>
      <c r="FA2523" s="35"/>
      <c r="FB2523" s="35"/>
      <c r="FC2523" s="35"/>
      <c r="FD2523" s="35"/>
      <c r="FE2523" s="35"/>
      <c r="FF2523" s="35"/>
      <c r="FG2523" s="35"/>
      <c r="FH2523" s="35"/>
      <c r="FI2523" s="35"/>
      <c r="FJ2523" s="35"/>
      <c r="FK2523" s="35"/>
      <c r="FL2523" s="35"/>
      <c r="FM2523" s="35"/>
      <c r="FN2523" s="35"/>
      <c r="FO2523" s="35"/>
      <c r="FP2523" s="35"/>
      <c r="FQ2523" s="35"/>
      <c r="FR2523" s="35"/>
      <c r="FS2523" s="35"/>
      <c r="FT2523" s="35"/>
      <c r="FU2523" s="35"/>
      <c r="FV2523" s="35"/>
      <c r="FW2523" s="35"/>
      <c r="FX2523" s="35"/>
      <c r="FY2523" s="35"/>
      <c r="FZ2523" s="35"/>
    </row>
    <row r="2524" spans="1:182" x14ac:dyDescent="0.15">
      <c r="A2524" s="38">
        <f t="shared" si="770"/>
        <v>45968</v>
      </c>
      <c r="B2524" s="39" t="str">
        <f t="shared" ca="1" si="771"/>
        <v>n.d</v>
      </c>
      <c r="C2524" s="40">
        <f t="shared" si="772"/>
        <v>3137.2723529499999</v>
      </c>
      <c r="D2524" s="41">
        <f ca="1">IF(A2524&lt;$B$1,VLOOKUP(A2524,[1]DI!$A$4:$B$15000,2,FALSE),0)</f>
        <v>0</v>
      </c>
      <c r="E2524" s="40">
        <f t="shared" ca="1" si="773"/>
        <v>0</v>
      </c>
      <c r="F2524" s="42">
        <f t="shared" si="769"/>
        <v>1</v>
      </c>
      <c r="G2524" s="43">
        <f t="shared" ca="1" si="774"/>
        <v>1</v>
      </c>
      <c r="H2524" s="40">
        <f ca="1">TRUNC(PRODUCT(G$10:G2523),15)</f>
        <v>1.7040824080947301</v>
      </c>
      <c r="I2524" s="40">
        <f t="shared" ca="1" si="775"/>
        <v>1.7040824080947301</v>
      </c>
      <c r="J2524" s="40">
        <f t="shared" ca="1" si="776"/>
        <v>1</v>
      </c>
      <c r="K2524" s="42">
        <f t="shared" si="768"/>
        <v>2.7E-2</v>
      </c>
      <c r="L2524" s="63">
        <f t="shared" si="777"/>
        <v>45922</v>
      </c>
      <c r="M2524" s="64">
        <f t="shared" si="778"/>
        <v>34</v>
      </c>
      <c r="N2524" s="44">
        <f t="shared" si="779"/>
        <v>34</v>
      </c>
      <c r="O2524" s="40">
        <f t="shared" si="780"/>
        <v>1.003601014</v>
      </c>
      <c r="P2524" s="65">
        <f t="shared" ca="1" si="781"/>
        <v>1.003601014</v>
      </c>
      <c r="Q2524" s="40">
        <f t="shared" ca="1" si="782"/>
        <v>11.29736166</v>
      </c>
      <c r="R2524" s="44">
        <f>IF(VLOOKUP(A2524,$Z$12:$AI$125,8)=VLOOKUP(A2523,$Z$12:$AI$125,8),0,VLOOKUP(A2524,Z$12:$AI$125,8))</f>
        <v>0</v>
      </c>
      <c r="S2524" s="45">
        <f>IF(R2524&gt;0,VLOOKUP(R2524,Y$12:$AH$125,7),0)</f>
        <v>0</v>
      </c>
      <c r="T2524" s="40">
        <f t="shared" si="783"/>
        <v>0</v>
      </c>
      <c r="U2524" s="40">
        <f t="shared" ca="1" si="784"/>
        <v>11.29736166</v>
      </c>
      <c r="V2524" s="46" t="str">
        <f t="shared" si="785"/>
        <v>J=</v>
      </c>
      <c r="W2524" s="47">
        <f t="shared" si="786"/>
        <v>46101</v>
      </c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  <c r="AX2524" s="35"/>
      <c r="AY2524" s="35"/>
      <c r="AZ2524" s="35"/>
      <c r="BA2524" s="35"/>
      <c r="BB2524" s="35"/>
      <c r="BC2524" s="35"/>
      <c r="BD2524" s="35"/>
      <c r="BE2524" s="35"/>
      <c r="BF2524" s="35"/>
      <c r="BG2524" s="35"/>
      <c r="BH2524" s="35"/>
      <c r="BI2524" s="35"/>
      <c r="BJ2524" s="35"/>
      <c r="BK2524" s="35"/>
      <c r="BL2524" s="35"/>
      <c r="BM2524" s="35"/>
      <c r="BN2524" s="35"/>
      <c r="BO2524" s="35"/>
      <c r="BP2524" s="35"/>
      <c r="BQ2524" s="35"/>
      <c r="BR2524" s="35"/>
      <c r="BS2524" s="35"/>
      <c r="BT2524" s="35"/>
      <c r="BU2524" s="35"/>
      <c r="BV2524" s="35"/>
      <c r="BW2524" s="35"/>
      <c r="BX2524" s="35"/>
      <c r="BY2524" s="35"/>
      <c r="BZ2524" s="35"/>
      <c r="CA2524" s="35"/>
      <c r="CB2524" s="35"/>
      <c r="CC2524" s="35"/>
      <c r="CD2524" s="35"/>
      <c r="CE2524" s="35"/>
      <c r="CF2524" s="35"/>
      <c r="CG2524" s="35"/>
      <c r="CH2524" s="35"/>
      <c r="CI2524" s="35"/>
      <c r="CJ2524" s="35"/>
      <c r="CK2524" s="35"/>
      <c r="CL2524" s="35"/>
      <c r="CM2524" s="35"/>
      <c r="CN2524" s="35"/>
      <c r="CO2524" s="35"/>
      <c r="CP2524" s="35"/>
      <c r="CQ2524" s="35"/>
      <c r="CR2524" s="35"/>
      <c r="CS2524" s="35"/>
      <c r="CT2524" s="35"/>
      <c r="CU2524" s="35"/>
      <c r="CV2524" s="35"/>
      <c r="CW2524" s="35"/>
      <c r="CX2524" s="35"/>
      <c r="CY2524" s="35"/>
      <c r="CZ2524" s="35"/>
      <c r="DA2524" s="35"/>
      <c r="DB2524" s="35"/>
      <c r="DC2524" s="35"/>
      <c r="DD2524" s="35"/>
      <c r="DE2524" s="35"/>
      <c r="DF2524" s="35"/>
      <c r="DG2524" s="35"/>
      <c r="DH2524" s="35"/>
      <c r="DI2524" s="35"/>
      <c r="DJ2524" s="35"/>
      <c r="DK2524" s="35"/>
      <c r="DL2524" s="35"/>
      <c r="DM2524" s="35"/>
      <c r="DN2524" s="35"/>
      <c r="DO2524" s="35"/>
      <c r="DP2524" s="35"/>
      <c r="DQ2524" s="35"/>
      <c r="DR2524" s="35"/>
      <c r="DS2524" s="35"/>
      <c r="DT2524" s="35"/>
      <c r="DU2524" s="35"/>
      <c r="DV2524" s="35"/>
      <c r="DW2524" s="35"/>
      <c r="DX2524" s="35"/>
      <c r="DY2524" s="35"/>
      <c r="DZ2524" s="35"/>
      <c r="EA2524" s="35"/>
      <c r="EB2524" s="35"/>
      <c r="EC2524" s="35"/>
      <c r="ED2524" s="35"/>
      <c r="EE2524" s="35"/>
      <c r="EF2524" s="35"/>
      <c r="EG2524" s="35"/>
      <c r="EH2524" s="35"/>
      <c r="EI2524" s="35"/>
      <c r="EJ2524" s="35"/>
      <c r="EK2524" s="35"/>
      <c r="EL2524" s="35"/>
      <c r="EM2524" s="35"/>
      <c r="EN2524" s="35"/>
      <c r="EO2524" s="35"/>
      <c r="EP2524" s="35"/>
      <c r="EQ2524" s="35"/>
      <c r="ER2524" s="35"/>
      <c r="ES2524" s="35"/>
      <c r="ET2524" s="35"/>
      <c r="EU2524" s="35"/>
      <c r="EV2524" s="35"/>
      <c r="EW2524" s="35"/>
      <c r="EX2524" s="35"/>
      <c r="EY2524" s="35"/>
      <c r="EZ2524" s="35"/>
      <c r="FA2524" s="35"/>
      <c r="FB2524" s="35"/>
      <c r="FC2524" s="35"/>
      <c r="FD2524" s="35"/>
      <c r="FE2524" s="35"/>
      <c r="FF2524" s="35"/>
      <c r="FG2524" s="35"/>
      <c r="FH2524" s="35"/>
      <c r="FI2524" s="35"/>
      <c r="FJ2524" s="35"/>
      <c r="FK2524" s="35"/>
      <c r="FL2524" s="35"/>
      <c r="FM2524" s="35"/>
      <c r="FN2524" s="35"/>
      <c r="FO2524" s="35"/>
      <c r="FP2524" s="35"/>
      <c r="FQ2524" s="35"/>
      <c r="FR2524" s="35"/>
      <c r="FS2524" s="35"/>
      <c r="FT2524" s="35"/>
      <c r="FU2524" s="35"/>
      <c r="FV2524" s="35"/>
      <c r="FW2524" s="35"/>
      <c r="FX2524" s="35"/>
      <c r="FY2524" s="35"/>
      <c r="FZ2524" s="35"/>
    </row>
    <row r="2525" spans="1:182" x14ac:dyDescent="0.15">
      <c r="A2525" s="38">
        <f t="shared" si="770"/>
        <v>45969</v>
      </c>
      <c r="B2525" s="39" t="str">
        <f t="shared" ca="1" si="771"/>
        <v>n.d</v>
      </c>
      <c r="C2525" s="40">
        <f t="shared" si="772"/>
        <v>3137.2723529499999</v>
      </c>
      <c r="D2525" s="41">
        <f ca="1">IF(A2525&lt;$B$1,VLOOKUP(A2525,[1]DI!$A$4:$B$15000,2,FALSE),0)</f>
        <v>0</v>
      </c>
      <c r="E2525" s="40">
        <f t="shared" ca="1" si="773"/>
        <v>0</v>
      </c>
      <c r="F2525" s="42">
        <f t="shared" si="769"/>
        <v>1</v>
      </c>
      <c r="G2525" s="43">
        <f t="shared" ca="1" si="774"/>
        <v>1</v>
      </c>
      <c r="H2525" s="40">
        <f ca="1">TRUNC(PRODUCT(G$10:G2524),15)</f>
        <v>1.7040824080947301</v>
      </c>
      <c r="I2525" s="40">
        <f t="shared" ca="1" si="775"/>
        <v>1.7040824080947301</v>
      </c>
      <c r="J2525" s="40">
        <f t="shared" ca="1" si="776"/>
        <v>1</v>
      </c>
      <c r="K2525" s="42">
        <f t="shared" si="768"/>
        <v>2.7E-2</v>
      </c>
      <c r="L2525" s="63">
        <f t="shared" si="777"/>
        <v>45922</v>
      </c>
      <c r="M2525" s="64">
        <f t="shared" si="778"/>
        <v>34</v>
      </c>
      <c r="N2525" s="44">
        <f t="shared" si="779"/>
        <v>35</v>
      </c>
      <c r="O2525" s="40">
        <f t="shared" si="780"/>
        <v>1.0037071230000001</v>
      </c>
      <c r="P2525" s="65">
        <f t="shared" ca="1" si="781"/>
        <v>1.0037071230000001</v>
      </c>
      <c r="Q2525" s="40">
        <f t="shared" ca="1" si="782"/>
        <v>11.63025449</v>
      </c>
      <c r="R2525" s="44">
        <f>IF(VLOOKUP(A2525,$Z$12:$AI$125,8)=VLOOKUP(A2524,$Z$12:$AI$125,8),0,VLOOKUP(A2525,Z$12:$AI$125,8))</f>
        <v>0</v>
      </c>
      <c r="S2525" s="45">
        <f>IF(R2525&gt;0,VLOOKUP(R2525,Y$12:$AH$125,7),0)</f>
        <v>0</v>
      </c>
      <c r="T2525" s="40">
        <f t="shared" si="783"/>
        <v>0</v>
      </c>
      <c r="U2525" s="40">
        <f t="shared" ca="1" si="784"/>
        <v>11.63025449</v>
      </c>
      <c r="V2525" s="46" t="str">
        <f t="shared" si="785"/>
        <v>J=</v>
      </c>
      <c r="W2525" s="47">
        <f t="shared" si="786"/>
        <v>46101</v>
      </c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  <c r="AX2525" s="35"/>
      <c r="AY2525" s="35"/>
      <c r="AZ2525" s="35"/>
      <c r="BA2525" s="35"/>
      <c r="BB2525" s="35"/>
      <c r="BC2525" s="35"/>
      <c r="BD2525" s="35"/>
      <c r="BE2525" s="35"/>
      <c r="BF2525" s="35"/>
      <c r="BG2525" s="35"/>
      <c r="BH2525" s="35"/>
      <c r="BI2525" s="35"/>
      <c r="BJ2525" s="35"/>
      <c r="BK2525" s="35"/>
      <c r="BL2525" s="35"/>
      <c r="BM2525" s="35"/>
      <c r="BN2525" s="35"/>
      <c r="BO2525" s="35"/>
      <c r="BP2525" s="35"/>
      <c r="BQ2525" s="35"/>
      <c r="BR2525" s="35"/>
      <c r="BS2525" s="35"/>
      <c r="BT2525" s="35"/>
      <c r="BU2525" s="35"/>
      <c r="BV2525" s="35"/>
      <c r="BW2525" s="35"/>
      <c r="BX2525" s="35"/>
      <c r="BY2525" s="35"/>
      <c r="BZ2525" s="35"/>
      <c r="CA2525" s="35"/>
      <c r="CB2525" s="35"/>
      <c r="CC2525" s="35"/>
      <c r="CD2525" s="35"/>
      <c r="CE2525" s="35"/>
      <c r="CF2525" s="35"/>
      <c r="CG2525" s="35"/>
      <c r="CH2525" s="35"/>
      <c r="CI2525" s="35"/>
      <c r="CJ2525" s="35"/>
      <c r="CK2525" s="35"/>
      <c r="CL2525" s="35"/>
      <c r="CM2525" s="35"/>
      <c r="CN2525" s="35"/>
      <c r="CO2525" s="35"/>
      <c r="CP2525" s="35"/>
      <c r="CQ2525" s="35"/>
      <c r="CR2525" s="35"/>
      <c r="CS2525" s="35"/>
      <c r="CT2525" s="35"/>
      <c r="CU2525" s="35"/>
      <c r="CV2525" s="35"/>
      <c r="CW2525" s="35"/>
      <c r="CX2525" s="35"/>
      <c r="CY2525" s="35"/>
      <c r="CZ2525" s="35"/>
      <c r="DA2525" s="35"/>
      <c r="DB2525" s="35"/>
      <c r="DC2525" s="35"/>
      <c r="DD2525" s="35"/>
      <c r="DE2525" s="35"/>
      <c r="DF2525" s="35"/>
      <c r="DG2525" s="35"/>
      <c r="DH2525" s="35"/>
      <c r="DI2525" s="35"/>
      <c r="DJ2525" s="35"/>
      <c r="DK2525" s="35"/>
      <c r="DL2525" s="35"/>
      <c r="DM2525" s="35"/>
      <c r="DN2525" s="35"/>
      <c r="DO2525" s="35"/>
      <c r="DP2525" s="35"/>
      <c r="DQ2525" s="35"/>
      <c r="DR2525" s="35"/>
      <c r="DS2525" s="35"/>
      <c r="DT2525" s="35"/>
      <c r="DU2525" s="35"/>
      <c r="DV2525" s="35"/>
      <c r="DW2525" s="35"/>
      <c r="DX2525" s="35"/>
      <c r="DY2525" s="35"/>
      <c r="DZ2525" s="35"/>
      <c r="EA2525" s="35"/>
      <c r="EB2525" s="35"/>
      <c r="EC2525" s="35"/>
      <c r="ED2525" s="35"/>
      <c r="EE2525" s="35"/>
      <c r="EF2525" s="35"/>
      <c r="EG2525" s="35"/>
      <c r="EH2525" s="35"/>
      <c r="EI2525" s="35"/>
      <c r="EJ2525" s="35"/>
      <c r="EK2525" s="35"/>
      <c r="EL2525" s="35"/>
      <c r="EM2525" s="35"/>
      <c r="EN2525" s="35"/>
      <c r="EO2525" s="35"/>
      <c r="EP2525" s="35"/>
      <c r="EQ2525" s="35"/>
      <c r="ER2525" s="35"/>
      <c r="ES2525" s="35"/>
      <c r="ET2525" s="35"/>
      <c r="EU2525" s="35"/>
      <c r="EV2525" s="35"/>
      <c r="EW2525" s="35"/>
      <c r="EX2525" s="35"/>
      <c r="EY2525" s="35"/>
      <c r="EZ2525" s="35"/>
      <c r="FA2525" s="35"/>
      <c r="FB2525" s="35"/>
      <c r="FC2525" s="35"/>
      <c r="FD2525" s="35"/>
      <c r="FE2525" s="35"/>
      <c r="FF2525" s="35"/>
      <c r="FG2525" s="35"/>
      <c r="FH2525" s="35"/>
      <c r="FI2525" s="35"/>
      <c r="FJ2525" s="35"/>
      <c r="FK2525" s="35"/>
      <c r="FL2525" s="35"/>
      <c r="FM2525" s="35"/>
      <c r="FN2525" s="35"/>
      <c r="FO2525" s="35"/>
      <c r="FP2525" s="35"/>
      <c r="FQ2525" s="35"/>
      <c r="FR2525" s="35"/>
      <c r="FS2525" s="35"/>
      <c r="FT2525" s="35"/>
      <c r="FU2525" s="35"/>
      <c r="FV2525" s="35"/>
      <c r="FW2525" s="35"/>
      <c r="FX2525" s="35"/>
      <c r="FY2525" s="35"/>
      <c r="FZ2525" s="35"/>
    </row>
    <row r="2526" spans="1:182" x14ac:dyDescent="0.15">
      <c r="A2526" s="38">
        <f t="shared" si="770"/>
        <v>45970</v>
      </c>
      <c r="B2526" s="39" t="str">
        <f t="shared" ca="1" si="771"/>
        <v>n.d</v>
      </c>
      <c r="C2526" s="40">
        <f t="shared" si="772"/>
        <v>3137.2723529499999</v>
      </c>
      <c r="D2526" s="41">
        <f ca="1">IF(A2526&lt;$B$1,VLOOKUP(A2526,[1]DI!$A$4:$B$15000,2,FALSE),0)</f>
        <v>0</v>
      </c>
      <c r="E2526" s="40">
        <f t="shared" ca="1" si="773"/>
        <v>0</v>
      </c>
      <c r="F2526" s="42">
        <f t="shared" si="769"/>
        <v>1</v>
      </c>
      <c r="G2526" s="43">
        <f t="shared" ca="1" si="774"/>
        <v>1</v>
      </c>
      <c r="H2526" s="40">
        <f ca="1">TRUNC(PRODUCT(G$10:G2525),15)</f>
        <v>1.7040824080947301</v>
      </c>
      <c r="I2526" s="40">
        <f t="shared" ca="1" si="775"/>
        <v>1.7040824080947301</v>
      </c>
      <c r="J2526" s="40">
        <f t="shared" ca="1" si="776"/>
        <v>1</v>
      </c>
      <c r="K2526" s="42">
        <f t="shared" si="768"/>
        <v>2.7E-2</v>
      </c>
      <c r="L2526" s="63">
        <f t="shared" si="777"/>
        <v>45922</v>
      </c>
      <c r="M2526" s="64">
        <f t="shared" si="778"/>
        <v>34</v>
      </c>
      <c r="N2526" s="44">
        <f t="shared" si="779"/>
        <v>35</v>
      </c>
      <c r="O2526" s="40">
        <f t="shared" si="780"/>
        <v>1.0037071230000001</v>
      </c>
      <c r="P2526" s="65">
        <f t="shared" ca="1" si="781"/>
        <v>1.0037071230000001</v>
      </c>
      <c r="Q2526" s="40">
        <f t="shared" ca="1" si="782"/>
        <v>11.63025449</v>
      </c>
      <c r="R2526" s="44">
        <f>IF(VLOOKUP(A2526,$Z$12:$AI$125,8)=VLOOKUP(A2525,$Z$12:$AI$125,8),0,VLOOKUP(A2526,Z$12:$AI$125,8))</f>
        <v>0</v>
      </c>
      <c r="S2526" s="45">
        <f>IF(R2526&gt;0,VLOOKUP(R2526,Y$12:$AH$125,7),0)</f>
        <v>0</v>
      </c>
      <c r="T2526" s="40">
        <f t="shared" si="783"/>
        <v>0</v>
      </c>
      <c r="U2526" s="40">
        <f t="shared" ca="1" si="784"/>
        <v>11.63025449</v>
      </c>
      <c r="V2526" s="46" t="str">
        <f t="shared" si="785"/>
        <v>J=</v>
      </c>
      <c r="W2526" s="47">
        <f t="shared" si="786"/>
        <v>46101</v>
      </c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  <c r="AX2526" s="35"/>
      <c r="AY2526" s="35"/>
      <c r="AZ2526" s="35"/>
      <c r="BA2526" s="35"/>
      <c r="BB2526" s="35"/>
      <c r="BC2526" s="35"/>
      <c r="BD2526" s="35"/>
      <c r="BE2526" s="35"/>
      <c r="BF2526" s="35"/>
      <c r="BG2526" s="35"/>
      <c r="BH2526" s="35"/>
      <c r="BI2526" s="35"/>
      <c r="BJ2526" s="35"/>
      <c r="BK2526" s="35"/>
      <c r="BL2526" s="35"/>
      <c r="BM2526" s="35"/>
      <c r="BN2526" s="35"/>
      <c r="BO2526" s="35"/>
      <c r="BP2526" s="35"/>
      <c r="BQ2526" s="35"/>
      <c r="BR2526" s="35"/>
      <c r="BS2526" s="35"/>
      <c r="BT2526" s="35"/>
      <c r="BU2526" s="35"/>
      <c r="BV2526" s="35"/>
      <c r="BW2526" s="35"/>
      <c r="BX2526" s="35"/>
      <c r="BY2526" s="35"/>
      <c r="BZ2526" s="35"/>
      <c r="CA2526" s="35"/>
      <c r="CB2526" s="35"/>
      <c r="CC2526" s="35"/>
      <c r="CD2526" s="35"/>
      <c r="CE2526" s="35"/>
      <c r="CF2526" s="35"/>
      <c r="CG2526" s="35"/>
      <c r="CH2526" s="35"/>
      <c r="CI2526" s="35"/>
      <c r="CJ2526" s="35"/>
      <c r="CK2526" s="35"/>
      <c r="CL2526" s="35"/>
      <c r="CM2526" s="35"/>
      <c r="CN2526" s="35"/>
      <c r="CO2526" s="35"/>
      <c r="CP2526" s="35"/>
      <c r="CQ2526" s="35"/>
      <c r="CR2526" s="35"/>
      <c r="CS2526" s="35"/>
      <c r="CT2526" s="35"/>
      <c r="CU2526" s="35"/>
      <c r="CV2526" s="35"/>
      <c r="CW2526" s="35"/>
      <c r="CX2526" s="35"/>
      <c r="CY2526" s="35"/>
      <c r="CZ2526" s="35"/>
      <c r="DA2526" s="35"/>
      <c r="DB2526" s="35"/>
      <c r="DC2526" s="35"/>
      <c r="DD2526" s="35"/>
      <c r="DE2526" s="35"/>
      <c r="DF2526" s="35"/>
      <c r="DG2526" s="35"/>
      <c r="DH2526" s="35"/>
      <c r="DI2526" s="35"/>
      <c r="DJ2526" s="35"/>
      <c r="DK2526" s="35"/>
      <c r="DL2526" s="35"/>
      <c r="DM2526" s="35"/>
      <c r="DN2526" s="35"/>
      <c r="DO2526" s="35"/>
      <c r="DP2526" s="35"/>
      <c r="DQ2526" s="35"/>
      <c r="DR2526" s="35"/>
      <c r="DS2526" s="35"/>
      <c r="DT2526" s="35"/>
      <c r="DU2526" s="35"/>
      <c r="DV2526" s="35"/>
      <c r="DW2526" s="35"/>
      <c r="DX2526" s="35"/>
      <c r="DY2526" s="35"/>
      <c r="DZ2526" s="35"/>
      <c r="EA2526" s="35"/>
      <c r="EB2526" s="35"/>
      <c r="EC2526" s="35"/>
      <c r="ED2526" s="35"/>
      <c r="EE2526" s="35"/>
      <c r="EF2526" s="35"/>
      <c r="EG2526" s="35"/>
      <c r="EH2526" s="35"/>
      <c r="EI2526" s="35"/>
      <c r="EJ2526" s="35"/>
      <c r="EK2526" s="35"/>
      <c r="EL2526" s="35"/>
      <c r="EM2526" s="35"/>
      <c r="EN2526" s="35"/>
      <c r="EO2526" s="35"/>
      <c r="EP2526" s="35"/>
      <c r="EQ2526" s="35"/>
      <c r="ER2526" s="35"/>
      <c r="ES2526" s="35"/>
      <c r="ET2526" s="35"/>
      <c r="EU2526" s="35"/>
      <c r="EV2526" s="35"/>
      <c r="EW2526" s="35"/>
      <c r="EX2526" s="35"/>
      <c r="EY2526" s="35"/>
      <c r="EZ2526" s="35"/>
      <c r="FA2526" s="35"/>
      <c r="FB2526" s="35"/>
      <c r="FC2526" s="35"/>
      <c r="FD2526" s="35"/>
      <c r="FE2526" s="35"/>
      <c r="FF2526" s="35"/>
      <c r="FG2526" s="35"/>
      <c r="FH2526" s="35"/>
      <c r="FI2526" s="35"/>
      <c r="FJ2526" s="35"/>
      <c r="FK2526" s="35"/>
      <c r="FL2526" s="35"/>
      <c r="FM2526" s="35"/>
      <c r="FN2526" s="35"/>
      <c r="FO2526" s="35"/>
      <c r="FP2526" s="35"/>
      <c r="FQ2526" s="35"/>
      <c r="FR2526" s="35"/>
      <c r="FS2526" s="35"/>
      <c r="FT2526" s="35"/>
      <c r="FU2526" s="35"/>
      <c r="FV2526" s="35"/>
      <c r="FW2526" s="35"/>
      <c r="FX2526" s="35"/>
      <c r="FY2526" s="35"/>
      <c r="FZ2526" s="35"/>
    </row>
    <row r="2527" spans="1:182" x14ac:dyDescent="0.15">
      <c r="A2527" s="38">
        <f t="shared" si="770"/>
        <v>45971</v>
      </c>
      <c r="B2527" s="39" t="str">
        <f t="shared" ca="1" si="771"/>
        <v>n.d</v>
      </c>
      <c r="C2527" s="40">
        <f t="shared" si="772"/>
        <v>3137.2723529499999</v>
      </c>
      <c r="D2527" s="41">
        <f ca="1">IF(A2527&lt;$B$1,VLOOKUP(A2527,[1]DI!$A$4:$B$15000,2,FALSE),0)</f>
        <v>0</v>
      </c>
      <c r="E2527" s="40">
        <f t="shared" ca="1" si="773"/>
        <v>0</v>
      </c>
      <c r="F2527" s="42">
        <f t="shared" si="769"/>
        <v>1</v>
      </c>
      <c r="G2527" s="43">
        <f t="shared" ca="1" si="774"/>
        <v>1</v>
      </c>
      <c r="H2527" s="40">
        <f ca="1">TRUNC(PRODUCT(G$10:G2526),15)</f>
        <v>1.7040824080947301</v>
      </c>
      <c r="I2527" s="40">
        <f t="shared" ca="1" si="775"/>
        <v>1.7040824080947301</v>
      </c>
      <c r="J2527" s="40">
        <f t="shared" ca="1" si="776"/>
        <v>1</v>
      </c>
      <c r="K2527" s="42">
        <f t="shared" si="768"/>
        <v>2.7E-2</v>
      </c>
      <c r="L2527" s="63">
        <f t="shared" si="777"/>
        <v>45922</v>
      </c>
      <c r="M2527" s="64">
        <f t="shared" si="778"/>
        <v>35</v>
      </c>
      <c r="N2527" s="44">
        <f t="shared" si="779"/>
        <v>35</v>
      </c>
      <c r="O2527" s="40">
        <f t="shared" si="780"/>
        <v>1.0037071230000001</v>
      </c>
      <c r="P2527" s="65">
        <f t="shared" ca="1" si="781"/>
        <v>1.0037071230000001</v>
      </c>
      <c r="Q2527" s="40">
        <f t="shared" ca="1" si="782"/>
        <v>11.63025449</v>
      </c>
      <c r="R2527" s="44">
        <f>IF(VLOOKUP(A2527,$Z$12:$AI$125,8)=VLOOKUP(A2526,$Z$12:$AI$125,8),0,VLOOKUP(A2527,Z$12:$AI$125,8))</f>
        <v>0</v>
      </c>
      <c r="S2527" s="45">
        <f>IF(R2527&gt;0,VLOOKUP(R2527,Y$12:$AH$125,7),0)</f>
        <v>0</v>
      </c>
      <c r="T2527" s="40">
        <f t="shared" si="783"/>
        <v>0</v>
      </c>
      <c r="U2527" s="40">
        <f t="shared" ca="1" si="784"/>
        <v>11.63025449</v>
      </c>
      <c r="V2527" s="46" t="str">
        <f t="shared" si="785"/>
        <v>J=</v>
      </c>
      <c r="W2527" s="47">
        <f t="shared" si="786"/>
        <v>46101</v>
      </c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  <c r="AX2527" s="35"/>
      <c r="AY2527" s="35"/>
      <c r="AZ2527" s="35"/>
      <c r="BA2527" s="35"/>
      <c r="BB2527" s="35"/>
      <c r="BC2527" s="35"/>
      <c r="BD2527" s="35"/>
      <c r="BE2527" s="35"/>
      <c r="BF2527" s="35"/>
      <c r="BG2527" s="35"/>
      <c r="BH2527" s="35"/>
      <c r="BI2527" s="35"/>
      <c r="BJ2527" s="35"/>
      <c r="BK2527" s="35"/>
      <c r="BL2527" s="35"/>
      <c r="BM2527" s="35"/>
      <c r="BN2527" s="35"/>
      <c r="BO2527" s="35"/>
      <c r="BP2527" s="35"/>
      <c r="BQ2527" s="35"/>
      <c r="BR2527" s="35"/>
      <c r="BS2527" s="35"/>
      <c r="BT2527" s="35"/>
      <c r="BU2527" s="35"/>
      <c r="BV2527" s="35"/>
      <c r="BW2527" s="35"/>
      <c r="BX2527" s="35"/>
      <c r="BY2527" s="35"/>
      <c r="BZ2527" s="35"/>
      <c r="CA2527" s="35"/>
      <c r="CB2527" s="35"/>
      <c r="CC2527" s="35"/>
      <c r="CD2527" s="35"/>
      <c r="CE2527" s="35"/>
      <c r="CF2527" s="35"/>
      <c r="CG2527" s="35"/>
      <c r="CH2527" s="35"/>
      <c r="CI2527" s="35"/>
      <c r="CJ2527" s="35"/>
      <c r="CK2527" s="35"/>
      <c r="CL2527" s="35"/>
      <c r="CM2527" s="35"/>
      <c r="CN2527" s="35"/>
      <c r="CO2527" s="35"/>
      <c r="CP2527" s="35"/>
      <c r="CQ2527" s="35"/>
      <c r="CR2527" s="35"/>
      <c r="CS2527" s="35"/>
      <c r="CT2527" s="35"/>
      <c r="CU2527" s="35"/>
      <c r="CV2527" s="35"/>
      <c r="CW2527" s="35"/>
      <c r="CX2527" s="35"/>
      <c r="CY2527" s="35"/>
      <c r="CZ2527" s="35"/>
      <c r="DA2527" s="35"/>
      <c r="DB2527" s="35"/>
      <c r="DC2527" s="35"/>
      <c r="DD2527" s="35"/>
      <c r="DE2527" s="35"/>
      <c r="DF2527" s="35"/>
      <c r="DG2527" s="35"/>
      <c r="DH2527" s="35"/>
      <c r="DI2527" s="35"/>
      <c r="DJ2527" s="35"/>
      <c r="DK2527" s="35"/>
      <c r="DL2527" s="35"/>
      <c r="DM2527" s="35"/>
      <c r="DN2527" s="35"/>
      <c r="DO2527" s="35"/>
      <c r="DP2527" s="35"/>
      <c r="DQ2527" s="35"/>
      <c r="DR2527" s="35"/>
      <c r="DS2527" s="35"/>
      <c r="DT2527" s="35"/>
      <c r="DU2527" s="35"/>
      <c r="DV2527" s="35"/>
      <c r="DW2527" s="35"/>
      <c r="DX2527" s="35"/>
      <c r="DY2527" s="35"/>
      <c r="DZ2527" s="35"/>
      <c r="EA2527" s="35"/>
      <c r="EB2527" s="35"/>
      <c r="EC2527" s="35"/>
      <c r="ED2527" s="35"/>
      <c r="EE2527" s="35"/>
      <c r="EF2527" s="35"/>
      <c r="EG2527" s="35"/>
      <c r="EH2527" s="35"/>
      <c r="EI2527" s="35"/>
      <c r="EJ2527" s="35"/>
      <c r="EK2527" s="35"/>
      <c r="EL2527" s="35"/>
      <c r="EM2527" s="35"/>
      <c r="EN2527" s="35"/>
      <c r="EO2527" s="35"/>
      <c r="EP2527" s="35"/>
      <c r="EQ2527" s="35"/>
      <c r="ER2527" s="35"/>
      <c r="ES2527" s="35"/>
      <c r="ET2527" s="35"/>
      <c r="EU2527" s="35"/>
      <c r="EV2527" s="35"/>
      <c r="EW2527" s="35"/>
      <c r="EX2527" s="35"/>
      <c r="EY2527" s="35"/>
      <c r="EZ2527" s="35"/>
      <c r="FA2527" s="35"/>
      <c r="FB2527" s="35"/>
      <c r="FC2527" s="35"/>
      <c r="FD2527" s="35"/>
      <c r="FE2527" s="35"/>
      <c r="FF2527" s="35"/>
      <c r="FG2527" s="35"/>
      <c r="FH2527" s="35"/>
      <c r="FI2527" s="35"/>
      <c r="FJ2527" s="35"/>
      <c r="FK2527" s="35"/>
      <c r="FL2527" s="35"/>
      <c r="FM2527" s="35"/>
      <c r="FN2527" s="35"/>
      <c r="FO2527" s="35"/>
      <c r="FP2527" s="35"/>
      <c r="FQ2527" s="35"/>
      <c r="FR2527" s="35"/>
      <c r="FS2527" s="35"/>
      <c r="FT2527" s="35"/>
      <c r="FU2527" s="35"/>
      <c r="FV2527" s="35"/>
      <c r="FW2527" s="35"/>
      <c r="FX2527" s="35"/>
      <c r="FY2527" s="35"/>
      <c r="FZ2527" s="35"/>
    </row>
    <row r="2528" spans="1:182" x14ac:dyDescent="0.15">
      <c r="A2528" s="38">
        <f t="shared" si="770"/>
        <v>45972</v>
      </c>
      <c r="B2528" s="39" t="str">
        <f t="shared" ca="1" si="771"/>
        <v>n.d</v>
      </c>
      <c r="C2528" s="40">
        <f t="shared" si="772"/>
        <v>3137.2723529499999</v>
      </c>
      <c r="D2528" s="41">
        <f ca="1">IF(A2528&lt;$B$1,VLOOKUP(A2528,[1]DI!$A$4:$B$15000,2,FALSE),0)</f>
        <v>0</v>
      </c>
      <c r="E2528" s="40">
        <f t="shared" ca="1" si="773"/>
        <v>0</v>
      </c>
      <c r="F2528" s="42">
        <f t="shared" si="769"/>
        <v>1</v>
      </c>
      <c r="G2528" s="43">
        <f t="shared" ca="1" si="774"/>
        <v>1</v>
      </c>
      <c r="H2528" s="40">
        <f ca="1">TRUNC(PRODUCT(G$10:G2527),15)</f>
        <v>1.7040824080947301</v>
      </c>
      <c r="I2528" s="40">
        <f t="shared" ca="1" si="775"/>
        <v>1.7040824080947301</v>
      </c>
      <c r="J2528" s="40">
        <f t="shared" ca="1" si="776"/>
        <v>1</v>
      </c>
      <c r="K2528" s="42">
        <f t="shared" si="768"/>
        <v>2.7E-2</v>
      </c>
      <c r="L2528" s="63">
        <f t="shared" si="777"/>
        <v>45922</v>
      </c>
      <c r="M2528" s="64">
        <f t="shared" si="778"/>
        <v>36</v>
      </c>
      <c r="N2528" s="44">
        <f t="shared" si="779"/>
        <v>36</v>
      </c>
      <c r="O2528" s="40">
        <f t="shared" si="780"/>
        <v>1.0038132420000001</v>
      </c>
      <c r="P2528" s="65">
        <f t="shared" ca="1" si="781"/>
        <v>1.0038132420000001</v>
      </c>
      <c r="Q2528" s="40">
        <f t="shared" ca="1" si="782"/>
        <v>11.9631787</v>
      </c>
      <c r="R2528" s="44">
        <f>IF(VLOOKUP(A2528,$Z$12:$AI$125,8)=VLOOKUP(A2527,$Z$12:$AI$125,8),0,VLOOKUP(A2528,Z$12:$AI$125,8))</f>
        <v>0</v>
      </c>
      <c r="S2528" s="45">
        <f>IF(R2528&gt;0,VLOOKUP(R2528,Y$12:$AH$125,7),0)</f>
        <v>0</v>
      </c>
      <c r="T2528" s="40">
        <f t="shared" si="783"/>
        <v>0</v>
      </c>
      <c r="U2528" s="40">
        <f t="shared" ca="1" si="784"/>
        <v>11.9631787</v>
      </c>
      <c r="V2528" s="46" t="str">
        <f t="shared" si="785"/>
        <v>J=</v>
      </c>
      <c r="W2528" s="47">
        <f t="shared" si="786"/>
        <v>46101</v>
      </c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  <c r="AX2528" s="35"/>
      <c r="AY2528" s="35"/>
      <c r="AZ2528" s="35"/>
      <c r="BA2528" s="35"/>
      <c r="BB2528" s="35"/>
      <c r="BC2528" s="35"/>
      <c r="BD2528" s="35"/>
      <c r="BE2528" s="35"/>
      <c r="BF2528" s="35"/>
      <c r="BG2528" s="35"/>
      <c r="BH2528" s="35"/>
      <c r="BI2528" s="35"/>
      <c r="BJ2528" s="35"/>
      <c r="BK2528" s="35"/>
      <c r="BL2528" s="35"/>
      <c r="BM2528" s="35"/>
      <c r="BN2528" s="35"/>
      <c r="BO2528" s="35"/>
      <c r="BP2528" s="35"/>
      <c r="BQ2528" s="35"/>
      <c r="BR2528" s="35"/>
      <c r="BS2528" s="35"/>
      <c r="BT2528" s="35"/>
      <c r="BU2528" s="35"/>
      <c r="BV2528" s="35"/>
      <c r="BW2528" s="35"/>
      <c r="BX2528" s="35"/>
      <c r="BY2528" s="35"/>
      <c r="BZ2528" s="35"/>
      <c r="CA2528" s="35"/>
      <c r="CB2528" s="35"/>
      <c r="CC2528" s="35"/>
      <c r="CD2528" s="35"/>
      <c r="CE2528" s="35"/>
      <c r="CF2528" s="35"/>
      <c r="CG2528" s="35"/>
      <c r="CH2528" s="35"/>
      <c r="CI2528" s="35"/>
      <c r="CJ2528" s="35"/>
      <c r="CK2528" s="35"/>
      <c r="CL2528" s="35"/>
      <c r="CM2528" s="35"/>
      <c r="CN2528" s="35"/>
      <c r="CO2528" s="35"/>
      <c r="CP2528" s="35"/>
      <c r="CQ2528" s="35"/>
      <c r="CR2528" s="35"/>
      <c r="CS2528" s="35"/>
      <c r="CT2528" s="35"/>
      <c r="CU2528" s="35"/>
      <c r="CV2528" s="35"/>
      <c r="CW2528" s="35"/>
      <c r="CX2528" s="35"/>
      <c r="CY2528" s="35"/>
      <c r="CZ2528" s="35"/>
      <c r="DA2528" s="35"/>
      <c r="DB2528" s="35"/>
      <c r="DC2528" s="35"/>
      <c r="DD2528" s="35"/>
      <c r="DE2528" s="35"/>
      <c r="DF2528" s="35"/>
      <c r="DG2528" s="35"/>
      <c r="DH2528" s="35"/>
      <c r="DI2528" s="35"/>
      <c r="DJ2528" s="35"/>
      <c r="DK2528" s="35"/>
      <c r="DL2528" s="35"/>
      <c r="DM2528" s="35"/>
      <c r="DN2528" s="35"/>
      <c r="DO2528" s="35"/>
      <c r="DP2528" s="35"/>
      <c r="DQ2528" s="35"/>
      <c r="DR2528" s="35"/>
      <c r="DS2528" s="35"/>
      <c r="DT2528" s="35"/>
      <c r="DU2528" s="35"/>
      <c r="DV2528" s="35"/>
      <c r="DW2528" s="35"/>
      <c r="DX2528" s="35"/>
      <c r="DY2528" s="35"/>
      <c r="DZ2528" s="35"/>
      <c r="EA2528" s="35"/>
      <c r="EB2528" s="35"/>
      <c r="EC2528" s="35"/>
      <c r="ED2528" s="35"/>
      <c r="EE2528" s="35"/>
      <c r="EF2528" s="35"/>
      <c r="EG2528" s="35"/>
      <c r="EH2528" s="35"/>
      <c r="EI2528" s="35"/>
      <c r="EJ2528" s="35"/>
      <c r="EK2528" s="35"/>
      <c r="EL2528" s="35"/>
      <c r="EM2528" s="35"/>
      <c r="EN2528" s="35"/>
      <c r="EO2528" s="35"/>
      <c r="EP2528" s="35"/>
      <c r="EQ2528" s="35"/>
      <c r="ER2528" s="35"/>
      <c r="ES2528" s="35"/>
      <c r="ET2528" s="35"/>
      <c r="EU2528" s="35"/>
      <c r="EV2528" s="35"/>
      <c r="EW2528" s="35"/>
      <c r="EX2528" s="35"/>
      <c r="EY2528" s="35"/>
      <c r="EZ2528" s="35"/>
      <c r="FA2528" s="35"/>
      <c r="FB2528" s="35"/>
      <c r="FC2528" s="35"/>
      <c r="FD2528" s="35"/>
      <c r="FE2528" s="35"/>
      <c r="FF2528" s="35"/>
      <c r="FG2528" s="35"/>
      <c r="FH2528" s="35"/>
      <c r="FI2528" s="35"/>
      <c r="FJ2528" s="35"/>
      <c r="FK2528" s="35"/>
      <c r="FL2528" s="35"/>
      <c r="FM2528" s="35"/>
      <c r="FN2528" s="35"/>
      <c r="FO2528" s="35"/>
      <c r="FP2528" s="35"/>
      <c r="FQ2528" s="35"/>
      <c r="FR2528" s="35"/>
      <c r="FS2528" s="35"/>
      <c r="FT2528" s="35"/>
      <c r="FU2528" s="35"/>
      <c r="FV2528" s="35"/>
      <c r="FW2528" s="35"/>
      <c r="FX2528" s="35"/>
      <c r="FY2528" s="35"/>
      <c r="FZ2528" s="35"/>
    </row>
    <row r="2529" spans="1:182" x14ac:dyDescent="0.15">
      <c r="A2529" s="38">
        <f t="shared" si="770"/>
        <v>45973</v>
      </c>
      <c r="B2529" s="39" t="str">
        <f t="shared" ca="1" si="771"/>
        <v>n.d</v>
      </c>
      <c r="C2529" s="40">
        <f t="shared" si="772"/>
        <v>3137.2723529499999</v>
      </c>
      <c r="D2529" s="41">
        <f ca="1">IF(A2529&lt;$B$1,VLOOKUP(A2529,[1]DI!$A$4:$B$15000,2,FALSE),0)</f>
        <v>0</v>
      </c>
      <c r="E2529" s="40">
        <f t="shared" ca="1" si="773"/>
        <v>0</v>
      </c>
      <c r="F2529" s="42">
        <f t="shared" si="769"/>
        <v>1</v>
      </c>
      <c r="G2529" s="43">
        <f t="shared" ca="1" si="774"/>
        <v>1</v>
      </c>
      <c r="H2529" s="40">
        <f ca="1">TRUNC(PRODUCT(G$10:G2528),15)</f>
        <v>1.7040824080947301</v>
      </c>
      <c r="I2529" s="40">
        <f t="shared" ca="1" si="775"/>
        <v>1.7040824080947301</v>
      </c>
      <c r="J2529" s="40">
        <f t="shared" ca="1" si="776"/>
        <v>1</v>
      </c>
      <c r="K2529" s="42">
        <f t="shared" si="768"/>
        <v>2.7E-2</v>
      </c>
      <c r="L2529" s="63">
        <f t="shared" si="777"/>
        <v>45922</v>
      </c>
      <c r="M2529" s="64">
        <f t="shared" si="778"/>
        <v>37</v>
      </c>
      <c r="N2529" s="44">
        <f t="shared" si="779"/>
        <v>37</v>
      </c>
      <c r="O2529" s="40">
        <f t="shared" si="780"/>
        <v>1.003919373</v>
      </c>
      <c r="P2529" s="65">
        <f t="shared" ca="1" si="781"/>
        <v>1.003919373</v>
      </c>
      <c r="Q2529" s="40">
        <f t="shared" ca="1" si="782"/>
        <v>12.296140550000001</v>
      </c>
      <c r="R2529" s="44">
        <f>IF(VLOOKUP(A2529,$Z$12:$AI$125,8)=VLOOKUP(A2528,$Z$12:$AI$125,8),0,VLOOKUP(A2529,Z$12:$AI$125,8))</f>
        <v>0</v>
      </c>
      <c r="S2529" s="45">
        <f>IF(R2529&gt;0,VLOOKUP(R2529,Y$12:$AH$125,7),0)</f>
        <v>0</v>
      </c>
      <c r="T2529" s="40">
        <f t="shared" si="783"/>
        <v>0</v>
      </c>
      <c r="U2529" s="40">
        <f t="shared" ca="1" si="784"/>
        <v>12.296140550000001</v>
      </c>
      <c r="V2529" s="46" t="str">
        <f t="shared" si="785"/>
        <v>J=</v>
      </c>
      <c r="W2529" s="47">
        <f t="shared" si="786"/>
        <v>46101</v>
      </c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  <c r="AX2529" s="35"/>
      <c r="AY2529" s="35"/>
      <c r="AZ2529" s="35"/>
      <c r="BA2529" s="35"/>
      <c r="BB2529" s="35"/>
      <c r="BC2529" s="35"/>
      <c r="BD2529" s="35"/>
      <c r="BE2529" s="35"/>
      <c r="BF2529" s="35"/>
      <c r="BG2529" s="35"/>
      <c r="BH2529" s="35"/>
      <c r="BI2529" s="35"/>
      <c r="BJ2529" s="35"/>
      <c r="BK2529" s="35"/>
      <c r="BL2529" s="35"/>
      <c r="BM2529" s="35"/>
      <c r="BN2529" s="35"/>
      <c r="BO2529" s="35"/>
      <c r="BP2529" s="35"/>
      <c r="BQ2529" s="35"/>
      <c r="BR2529" s="35"/>
      <c r="BS2529" s="35"/>
      <c r="BT2529" s="35"/>
      <c r="BU2529" s="35"/>
      <c r="BV2529" s="35"/>
      <c r="BW2529" s="35"/>
      <c r="BX2529" s="35"/>
      <c r="BY2529" s="35"/>
      <c r="BZ2529" s="35"/>
      <c r="CA2529" s="35"/>
      <c r="CB2529" s="35"/>
      <c r="CC2529" s="35"/>
      <c r="CD2529" s="35"/>
      <c r="CE2529" s="35"/>
      <c r="CF2529" s="35"/>
      <c r="CG2529" s="35"/>
      <c r="CH2529" s="35"/>
      <c r="CI2529" s="35"/>
      <c r="CJ2529" s="35"/>
      <c r="CK2529" s="35"/>
      <c r="CL2529" s="35"/>
      <c r="CM2529" s="35"/>
      <c r="CN2529" s="35"/>
      <c r="CO2529" s="35"/>
      <c r="CP2529" s="35"/>
      <c r="CQ2529" s="35"/>
      <c r="CR2529" s="35"/>
      <c r="CS2529" s="35"/>
      <c r="CT2529" s="35"/>
      <c r="CU2529" s="35"/>
      <c r="CV2529" s="35"/>
      <c r="CW2529" s="35"/>
      <c r="CX2529" s="35"/>
      <c r="CY2529" s="35"/>
      <c r="CZ2529" s="35"/>
      <c r="DA2529" s="35"/>
      <c r="DB2529" s="35"/>
      <c r="DC2529" s="35"/>
      <c r="DD2529" s="35"/>
      <c r="DE2529" s="35"/>
      <c r="DF2529" s="35"/>
      <c r="DG2529" s="35"/>
      <c r="DH2529" s="35"/>
      <c r="DI2529" s="35"/>
      <c r="DJ2529" s="35"/>
      <c r="DK2529" s="35"/>
      <c r="DL2529" s="35"/>
      <c r="DM2529" s="35"/>
      <c r="DN2529" s="35"/>
      <c r="DO2529" s="35"/>
      <c r="DP2529" s="35"/>
      <c r="DQ2529" s="35"/>
      <c r="DR2529" s="35"/>
      <c r="DS2529" s="35"/>
      <c r="DT2529" s="35"/>
      <c r="DU2529" s="35"/>
      <c r="DV2529" s="35"/>
      <c r="DW2529" s="35"/>
      <c r="DX2529" s="35"/>
      <c r="DY2529" s="35"/>
      <c r="DZ2529" s="35"/>
      <c r="EA2529" s="35"/>
      <c r="EB2529" s="35"/>
      <c r="EC2529" s="35"/>
      <c r="ED2529" s="35"/>
      <c r="EE2529" s="35"/>
      <c r="EF2529" s="35"/>
      <c r="EG2529" s="35"/>
      <c r="EH2529" s="35"/>
      <c r="EI2529" s="35"/>
      <c r="EJ2529" s="35"/>
      <c r="EK2529" s="35"/>
      <c r="EL2529" s="35"/>
      <c r="EM2529" s="35"/>
      <c r="EN2529" s="35"/>
      <c r="EO2529" s="35"/>
      <c r="EP2529" s="35"/>
      <c r="EQ2529" s="35"/>
      <c r="ER2529" s="35"/>
      <c r="ES2529" s="35"/>
      <c r="ET2529" s="35"/>
      <c r="EU2529" s="35"/>
      <c r="EV2529" s="35"/>
      <c r="EW2529" s="35"/>
      <c r="EX2529" s="35"/>
      <c r="EY2529" s="35"/>
      <c r="EZ2529" s="35"/>
      <c r="FA2529" s="35"/>
      <c r="FB2529" s="35"/>
      <c r="FC2529" s="35"/>
      <c r="FD2529" s="35"/>
      <c r="FE2529" s="35"/>
      <c r="FF2529" s="35"/>
      <c r="FG2529" s="35"/>
      <c r="FH2529" s="35"/>
      <c r="FI2529" s="35"/>
      <c r="FJ2529" s="35"/>
      <c r="FK2529" s="35"/>
      <c r="FL2529" s="35"/>
      <c r="FM2529" s="35"/>
      <c r="FN2529" s="35"/>
      <c r="FO2529" s="35"/>
      <c r="FP2529" s="35"/>
      <c r="FQ2529" s="35"/>
      <c r="FR2529" s="35"/>
      <c r="FS2529" s="35"/>
      <c r="FT2529" s="35"/>
      <c r="FU2529" s="35"/>
      <c r="FV2529" s="35"/>
      <c r="FW2529" s="35"/>
      <c r="FX2529" s="35"/>
      <c r="FY2529" s="35"/>
      <c r="FZ2529" s="35"/>
    </row>
    <row r="2530" spans="1:182" x14ac:dyDescent="0.15">
      <c r="A2530" s="38">
        <f t="shared" si="770"/>
        <v>45974</v>
      </c>
      <c r="B2530" s="39" t="str">
        <f t="shared" ca="1" si="771"/>
        <v>n.d</v>
      </c>
      <c r="C2530" s="40">
        <f t="shared" si="772"/>
        <v>3137.2723529499999</v>
      </c>
      <c r="D2530" s="41">
        <f ca="1">IF(A2530&lt;$B$1,VLOOKUP(A2530,[1]DI!$A$4:$B$15000,2,FALSE),0)</f>
        <v>0</v>
      </c>
      <c r="E2530" s="40">
        <f t="shared" ca="1" si="773"/>
        <v>0</v>
      </c>
      <c r="F2530" s="42">
        <f t="shared" si="769"/>
        <v>1</v>
      </c>
      <c r="G2530" s="43">
        <f t="shared" ca="1" si="774"/>
        <v>1</v>
      </c>
      <c r="H2530" s="40">
        <f ca="1">TRUNC(PRODUCT(G$10:G2529),15)</f>
        <v>1.7040824080947301</v>
      </c>
      <c r="I2530" s="40">
        <f t="shared" ca="1" si="775"/>
        <v>1.7040824080947301</v>
      </c>
      <c r="J2530" s="40">
        <f t="shared" ca="1" si="776"/>
        <v>1</v>
      </c>
      <c r="K2530" s="42">
        <f t="shared" si="768"/>
        <v>2.7E-2</v>
      </c>
      <c r="L2530" s="63">
        <f t="shared" si="777"/>
        <v>45922</v>
      </c>
      <c r="M2530" s="64">
        <f t="shared" si="778"/>
        <v>38</v>
      </c>
      <c r="N2530" s="44">
        <f t="shared" si="779"/>
        <v>38</v>
      </c>
      <c r="O2530" s="40">
        <f t="shared" si="780"/>
        <v>1.0040255149999999</v>
      </c>
      <c r="P2530" s="65">
        <f t="shared" ca="1" si="781"/>
        <v>1.0040255149999999</v>
      </c>
      <c r="Q2530" s="40">
        <f t="shared" ca="1" si="782"/>
        <v>12.62913691</v>
      </c>
      <c r="R2530" s="44">
        <f>IF(VLOOKUP(A2530,$Z$12:$AI$125,8)=VLOOKUP(A2529,$Z$12:$AI$125,8),0,VLOOKUP(A2530,Z$12:$AI$125,8))</f>
        <v>0</v>
      </c>
      <c r="S2530" s="45">
        <f>IF(R2530&gt;0,VLOOKUP(R2530,Y$12:$AH$125,7),0)</f>
        <v>0</v>
      </c>
      <c r="T2530" s="40">
        <f t="shared" si="783"/>
        <v>0</v>
      </c>
      <c r="U2530" s="40">
        <f t="shared" ca="1" si="784"/>
        <v>12.62913691</v>
      </c>
      <c r="V2530" s="46" t="str">
        <f t="shared" si="785"/>
        <v>J=</v>
      </c>
      <c r="W2530" s="47">
        <f t="shared" si="786"/>
        <v>46101</v>
      </c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  <c r="AX2530" s="35"/>
      <c r="AY2530" s="35"/>
      <c r="AZ2530" s="35"/>
      <c r="BA2530" s="35"/>
      <c r="BB2530" s="35"/>
      <c r="BC2530" s="35"/>
      <c r="BD2530" s="35"/>
      <c r="BE2530" s="35"/>
      <c r="BF2530" s="35"/>
      <c r="BG2530" s="35"/>
      <c r="BH2530" s="35"/>
      <c r="BI2530" s="35"/>
      <c r="BJ2530" s="35"/>
      <c r="BK2530" s="35"/>
      <c r="BL2530" s="35"/>
      <c r="BM2530" s="35"/>
      <c r="BN2530" s="35"/>
      <c r="BO2530" s="35"/>
      <c r="BP2530" s="35"/>
      <c r="BQ2530" s="35"/>
      <c r="BR2530" s="35"/>
      <c r="BS2530" s="35"/>
      <c r="BT2530" s="35"/>
      <c r="BU2530" s="35"/>
      <c r="BV2530" s="35"/>
      <c r="BW2530" s="35"/>
      <c r="BX2530" s="35"/>
      <c r="BY2530" s="35"/>
      <c r="BZ2530" s="35"/>
      <c r="CA2530" s="35"/>
      <c r="CB2530" s="35"/>
      <c r="CC2530" s="35"/>
      <c r="CD2530" s="35"/>
      <c r="CE2530" s="35"/>
      <c r="CF2530" s="35"/>
      <c r="CG2530" s="35"/>
      <c r="CH2530" s="35"/>
      <c r="CI2530" s="35"/>
      <c r="CJ2530" s="35"/>
      <c r="CK2530" s="35"/>
      <c r="CL2530" s="35"/>
      <c r="CM2530" s="35"/>
      <c r="CN2530" s="35"/>
      <c r="CO2530" s="35"/>
      <c r="CP2530" s="35"/>
      <c r="CQ2530" s="35"/>
      <c r="CR2530" s="35"/>
      <c r="CS2530" s="35"/>
      <c r="CT2530" s="35"/>
      <c r="CU2530" s="35"/>
      <c r="CV2530" s="35"/>
      <c r="CW2530" s="35"/>
      <c r="CX2530" s="35"/>
      <c r="CY2530" s="35"/>
      <c r="CZ2530" s="35"/>
      <c r="DA2530" s="35"/>
      <c r="DB2530" s="35"/>
      <c r="DC2530" s="35"/>
      <c r="DD2530" s="35"/>
      <c r="DE2530" s="35"/>
      <c r="DF2530" s="35"/>
      <c r="DG2530" s="35"/>
      <c r="DH2530" s="35"/>
      <c r="DI2530" s="35"/>
      <c r="DJ2530" s="35"/>
      <c r="DK2530" s="35"/>
      <c r="DL2530" s="35"/>
      <c r="DM2530" s="35"/>
      <c r="DN2530" s="35"/>
      <c r="DO2530" s="35"/>
      <c r="DP2530" s="35"/>
      <c r="DQ2530" s="35"/>
      <c r="DR2530" s="35"/>
      <c r="DS2530" s="35"/>
      <c r="DT2530" s="35"/>
      <c r="DU2530" s="35"/>
      <c r="DV2530" s="35"/>
      <c r="DW2530" s="35"/>
      <c r="DX2530" s="35"/>
      <c r="DY2530" s="35"/>
      <c r="DZ2530" s="35"/>
      <c r="EA2530" s="35"/>
      <c r="EB2530" s="35"/>
      <c r="EC2530" s="35"/>
      <c r="ED2530" s="35"/>
      <c r="EE2530" s="35"/>
      <c r="EF2530" s="35"/>
      <c r="EG2530" s="35"/>
      <c r="EH2530" s="35"/>
      <c r="EI2530" s="35"/>
      <c r="EJ2530" s="35"/>
      <c r="EK2530" s="35"/>
      <c r="EL2530" s="35"/>
      <c r="EM2530" s="35"/>
      <c r="EN2530" s="35"/>
      <c r="EO2530" s="35"/>
      <c r="EP2530" s="35"/>
      <c r="EQ2530" s="35"/>
      <c r="ER2530" s="35"/>
      <c r="ES2530" s="35"/>
      <c r="ET2530" s="35"/>
      <c r="EU2530" s="35"/>
      <c r="EV2530" s="35"/>
      <c r="EW2530" s="35"/>
      <c r="EX2530" s="35"/>
      <c r="EY2530" s="35"/>
      <c r="EZ2530" s="35"/>
      <c r="FA2530" s="35"/>
      <c r="FB2530" s="35"/>
      <c r="FC2530" s="35"/>
      <c r="FD2530" s="35"/>
      <c r="FE2530" s="35"/>
      <c r="FF2530" s="35"/>
      <c r="FG2530" s="35"/>
      <c r="FH2530" s="35"/>
      <c r="FI2530" s="35"/>
      <c r="FJ2530" s="35"/>
      <c r="FK2530" s="35"/>
      <c r="FL2530" s="35"/>
      <c r="FM2530" s="35"/>
      <c r="FN2530" s="35"/>
      <c r="FO2530" s="35"/>
      <c r="FP2530" s="35"/>
      <c r="FQ2530" s="35"/>
      <c r="FR2530" s="35"/>
      <c r="FS2530" s="35"/>
      <c r="FT2530" s="35"/>
      <c r="FU2530" s="35"/>
      <c r="FV2530" s="35"/>
      <c r="FW2530" s="35"/>
      <c r="FX2530" s="35"/>
      <c r="FY2530" s="35"/>
      <c r="FZ2530" s="35"/>
    </row>
    <row r="2531" spans="1:182" x14ac:dyDescent="0.15">
      <c r="A2531" s="38">
        <f t="shared" si="770"/>
        <v>45975</v>
      </c>
      <c r="B2531" s="39" t="str">
        <f t="shared" ca="1" si="771"/>
        <v>n.d</v>
      </c>
      <c r="C2531" s="40">
        <f t="shared" si="772"/>
        <v>3137.2723529499999</v>
      </c>
      <c r="D2531" s="41">
        <f ca="1">IF(A2531&lt;$B$1,VLOOKUP(A2531,[1]DI!$A$4:$B$15000,2,FALSE),0)</f>
        <v>0</v>
      </c>
      <c r="E2531" s="40">
        <f t="shared" ca="1" si="773"/>
        <v>0</v>
      </c>
      <c r="F2531" s="42">
        <f t="shared" si="769"/>
        <v>1</v>
      </c>
      <c r="G2531" s="43">
        <f t="shared" ca="1" si="774"/>
        <v>1</v>
      </c>
      <c r="H2531" s="40">
        <f ca="1">TRUNC(PRODUCT(G$10:G2530),15)</f>
        <v>1.7040824080947301</v>
      </c>
      <c r="I2531" s="40">
        <f t="shared" ca="1" si="775"/>
        <v>1.7040824080947301</v>
      </c>
      <c r="J2531" s="40">
        <f t="shared" ca="1" si="776"/>
        <v>1</v>
      </c>
      <c r="K2531" s="42">
        <f t="shared" si="768"/>
        <v>2.7E-2</v>
      </c>
      <c r="L2531" s="63">
        <f t="shared" si="777"/>
        <v>45922</v>
      </c>
      <c r="M2531" s="64">
        <f t="shared" si="778"/>
        <v>39</v>
      </c>
      <c r="N2531" s="44">
        <f t="shared" si="779"/>
        <v>39</v>
      </c>
      <c r="O2531" s="40">
        <f t="shared" si="780"/>
        <v>1.0041316680000001</v>
      </c>
      <c r="P2531" s="65">
        <f t="shared" ca="1" si="781"/>
        <v>1.0041316680000001</v>
      </c>
      <c r="Q2531" s="40">
        <f t="shared" ca="1" si="782"/>
        <v>12.96216778</v>
      </c>
      <c r="R2531" s="44">
        <f>IF(VLOOKUP(A2531,$Z$12:$AI$125,8)=VLOOKUP(A2530,$Z$12:$AI$125,8),0,VLOOKUP(A2531,Z$12:$AI$125,8))</f>
        <v>0</v>
      </c>
      <c r="S2531" s="45">
        <f>IF(R2531&gt;0,VLOOKUP(R2531,Y$12:$AH$125,7),0)</f>
        <v>0</v>
      </c>
      <c r="T2531" s="40">
        <f t="shared" si="783"/>
        <v>0</v>
      </c>
      <c r="U2531" s="40">
        <f t="shared" ca="1" si="784"/>
        <v>12.96216778</v>
      </c>
      <c r="V2531" s="46" t="str">
        <f t="shared" si="785"/>
        <v>J=</v>
      </c>
      <c r="W2531" s="47">
        <f t="shared" si="786"/>
        <v>46101</v>
      </c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  <c r="AX2531" s="35"/>
      <c r="AY2531" s="35"/>
      <c r="AZ2531" s="35"/>
      <c r="BA2531" s="35"/>
      <c r="BB2531" s="35"/>
      <c r="BC2531" s="35"/>
      <c r="BD2531" s="35"/>
      <c r="BE2531" s="35"/>
      <c r="BF2531" s="35"/>
      <c r="BG2531" s="35"/>
      <c r="BH2531" s="35"/>
      <c r="BI2531" s="35"/>
      <c r="BJ2531" s="35"/>
      <c r="BK2531" s="35"/>
      <c r="BL2531" s="35"/>
      <c r="BM2531" s="35"/>
      <c r="BN2531" s="35"/>
      <c r="BO2531" s="35"/>
      <c r="BP2531" s="35"/>
      <c r="BQ2531" s="35"/>
      <c r="BR2531" s="35"/>
      <c r="BS2531" s="35"/>
      <c r="BT2531" s="35"/>
      <c r="BU2531" s="35"/>
      <c r="BV2531" s="35"/>
      <c r="BW2531" s="35"/>
      <c r="BX2531" s="35"/>
      <c r="BY2531" s="35"/>
      <c r="BZ2531" s="35"/>
      <c r="CA2531" s="35"/>
      <c r="CB2531" s="35"/>
      <c r="CC2531" s="35"/>
      <c r="CD2531" s="35"/>
      <c r="CE2531" s="35"/>
      <c r="CF2531" s="35"/>
      <c r="CG2531" s="35"/>
      <c r="CH2531" s="35"/>
      <c r="CI2531" s="35"/>
      <c r="CJ2531" s="35"/>
      <c r="CK2531" s="35"/>
      <c r="CL2531" s="35"/>
      <c r="CM2531" s="35"/>
      <c r="CN2531" s="35"/>
      <c r="CO2531" s="35"/>
      <c r="CP2531" s="35"/>
      <c r="CQ2531" s="35"/>
      <c r="CR2531" s="35"/>
      <c r="CS2531" s="35"/>
      <c r="CT2531" s="35"/>
      <c r="CU2531" s="35"/>
      <c r="CV2531" s="35"/>
      <c r="CW2531" s="35"/>
      <c r="CX2531" s="35"/>
      <c r="CY2531" s="35"/>
      <c r="CZ2531" s="35"/>
      <c r="DA2531" s="35"/>
      <c r="DB2531" s="35"/>
      <c r="DC2531" s="35"/>
      <c r="DD2531" s="35"/>
      <c r="DE2531" s="35"/>
      <c r="DF2531" s="35"/>
      <c r="DG2531" s="35"/>
      <c r="DH2531" s="35"/>
      <c r="DI2531" s="35"/>
      <c r="DJ2531" s="35"/>
      <c r="DK2531" s="35"/>
      <c r="DL2531" s="35"/>
      <c r="DM2531" s="35"/>
      <c r="DN2531" s="35"/>
      <c r="DO2531" s="35"/>
      <c r="DP2531" s="35"/>
      <c r="DQ2531" s="35"/>
      <c r="DR2531" s="35"/>
      <c r="DS2531" s="35"/>
      <c r="DT2531" s="35"/>
      <c r="DU2531" s="35"/>
      <c r="DV2531" s="35"/>
      <c r="DW2531" s="35"/>
      <c r="DX2531" s="35"/>
      <c r="DY2531" s="35"/>
      <c r="DZ2531" s="35"/>
      <c r="EA2531" s="35"/>
      <c r="EB2531" s="35"/>
      <c r="EC2531" s="35"/>
      <c r="ED2531" s="35"/>
      <c r="EE2531" s="35"/>
      <c r="EF2531" s="35"/>
      <c r="EG2531" s="35"/>
      <c r="EH2531" s="35"/>
      <c r="EI2531" s="35"/>
      <c r="EJ2531" s="35"/>
      <c r="EK2531" s="35"/>
      <c r="EL2531" s="35"/>
      <c r="EM2531" s="35"/>
      <c r="EN2531" s="35"/>
      <c r="EO2531" s="35"/>
      <c r="EP2531" s="35"/>
      <c r="EQ2531" s="35"/>
      <c r="ER2531" s="35"/>
      <c r="ES2531" s="35"/>
      <c r="ET2531" s="35"/>
      <c r="EU2531" s="35"/>
      <c r="EV2531" s="35"/>
      <c r="EW2531" s="35"/>
      <c r="EX2531" s="35"/>
      <c r="EY2531" s="35"/>
      <c r="EZ2531" s="35"/>
      <c r="FA2531" s="35"/>
      <c r="FB2531" s="35"/>
      <c r="FC2531" s="35"/>
      <c r="FD2531" s="35"/>
      <c r="FE2531" s="35"/>
      <c r="FF2531" s="35"/>
      <c r="FG2531" s="35"/>
      <c r="FH2531" s="35"/>
      <c r="FI2531" s="35"/>
      <c r="FJ2531" s="35"/>
      <c r="FK2531" s="35"/>
      <c r="FL2531" s="35"/>
      <c r="FM2531" s="35"/>
      <c r="FN2531" s="35"/>
      <c r="FO2531" s="35"/>
      <c r="FP2531" s="35"/>
      <c r="FQ2531" s="35"/>
      <c r="FR2531" s="35"/>
      <c r="FS2531" s="35"/>
      <c r="FT2531" s="35"/>
      <c r="FU2531" s="35"/>
      <c r="FV2531" s="35"/>
      <c r="FW2531" s="35"/>
      <c r="FX2531" s="35"/>
      <c r="FY2531" s="35"/>
      <c r="FZ2531" s="35"/>
    </row>
    <row r="2532" spans="1:182" x14ac:dyDescent="0.15">
      <c r="A2532" s="38">
        <f t="shared" si="770"/>
        <v>45976</v>
      </c>
      <c r="B2532" s="39" t="str">
        <f t="shared" ca="1" si="771"/>
        <v>n.d</v>
      </c>
      <c r="C2532" s="40">
        <f t="shared" si="772"/>
        <v>3137.2723529499999</v>
      </c>
      <c r="D2532" s="41">
        <f ca="1">IF(A2532&lt;$B$1,VLOOKUP(A2532,[1]DI!$A$4:$B$15000,2,FALSE),0)</f>
        <v>0</v>
      </c>
      <c r="E2532" s="40">
        <f t="shared" ca="1" si="773"/>
        <v>0</v>
      </c>
      <c r="F2532" s="42">
        <f t="shared" si="769"/>
        <v>1</v>
      </c>
      <c r="G2532" s="43">
        <f t="shared" ca="1" si="774"/>
        <v>1</v>
      </c>
      <c r="H2532" s="40">
        <f ca="1">TRUNC(PRODUCT(G$10:G2531),15)</f>
        <v>1.7040824080947301</v>
      </c>
      <c r="I2532" s="40">
        <f t="shared" ca="1" si="775"/>
        <v>1.7040824080947301</v>
      </c>
      <c r="J2532" s="40">
        <f t="shared" ca="1" si="776"/>
        <v>1</v>
      </c>
      <c r="K2532" s="42">
        <f t="shared" si="768"/>
        <v>2.7E-2</v>
      </c>
      <c r="L2532" s="63">
        <f t="shared" si="777"/>
        <v>45922</v>
      </c>
      <c r="M2532" s="64">
        <f t="shared" si="778"/>
        <v>39</v>
      </c>
      <c r="N2532" s="44">
        <f t="shared" si="779"/>
        <v>40</v>
      </c>
      <c r="O2532" s="40">
        <f t="shared" si="780"/>
        <v>1.0042378320000001</v>
      </c>
      <c r="P2532" s="65">
        <f t="shared" ca="1" si="781"/>
        <v>1.0042378320000001</v>
      </c>
      <c r="Q2532" s="40">
        <f t="shared" ca="1" si="782"/>
        <v>13.295233169999999</v>
      </c>
      <c r="R2532" s="44">
        <f>IF(VLOOKUP(A2532,$Z$12:$AI$125,8)=VLOOKUP(A2531,$Z$12:$AI$125,8),0,VLOOKUP(A2532,Z$12:$AI$125,8))</f>
        <v>0</v>
      </c>
      <c r="S2532" s="45">
        <f>IF(R2532&gt;0,VLOOKUP(R2532,Y$12:$AH$125,7),0)</f>
        <v>0</v>
      </c>
      <c r="T2532" s="40">
        <f t="shared" si="783"/>
        <v>0</v>
      </c>
      <c r="U2532" s="40">
        <f t="shared" ca="1" si="784"/>
        <v>13.295233169999999</v>
      </c>
      <c r="V2532" s="46" t="str">
        <f t="shared" si="785"/>
        <v>J=</v>
      </c>
      <c r="W2532" s="47">
        <f t="shared" si="786"/>
        <v>46101</v>
      </c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  <c r="AX2532" s="35"/>
      <c r="AY2532" s="35"/>
      <c r="AZ2532" s="35"/>
      <c r="BA2532" s="35"/>
      <c r="BB2532" s="35"/>
      <c r="BC2532" s="35"/>
      <c r="BD2532" s="35"/>
      <c r="BE2532" s="35"/>
      <c r="BF2532" s="35"/>
      <c r="BG2532" s="35"/>
      <c r="BH2532" s="35"/>
      <c r="BI2532" s="35"/>
      <c r="BJ2532" s="35"/>
      <c r="BK2532" s="35"/>
      <c r="BL2532" s="35"/>
      <c r="BM2532" s="35"/>
      <c r="BN2532" s="35"/>
      <c r="BO2532" s="35"/>
      <c r="BP2532" s="35"/>
      <c r="BQ2532" s="35"/>
      <c r="BR2532" s="35"/>
      <c r="BS2532" s="35"/>
      <c r="BT2532" s="35"/>
      <c r="BU2532" s="35"/>
      <c r="BV2532" s="35"/>
      <c r="BW2532" s="35"/>
      <c r="BX2532" s="35"/>
      <c r="BY2532" s="35"/>
      <c r="BZ2532" s="35"/>
      <c r="CA2532" s="35"/>
      <c r="CB2532" s="35"/>
      <c r="CC2532" s="35"/>
      <c r="CD2532" s="35"/>
      <c r="CE2532" s="35"/>
      <c r="CF2532" s="35"/>
      <c r="CG2532" s="35"/>
      <c r="CH2532" s="35"/>
      <c r="CI2532" s="35"/>
      <c r="CJ2532" s="35"/>
      <c r="CK2532" s="35"/>
      <c r="CL2532" s="35"/>
      <c r="CM2532" s="35"/>
      <c r="CN2532" s="35"/>
      <c r="CO2532" s="35"/>
      <c r="CP2532" s="35"/>
      <c r="CQ2532" s="35"/>
      <c r="CR2532" s="35"/>
      <c r="CS2532" s="35"/>
      <c r="CT2532" s="35"/>
      <c r="CU2532" s="35"/>
      <c r="CV2532" s="35"/>
      <c r="CW2532" s="35"/>
      <c r="CX2532" s="35"/>
      <c r="CY2532" s="35"/>
      <c r="CZ2532" s="35"/>
      <c r="DA2532" s="35"/>
      <c r="DB2532" s="35"/>
      <c r="DC2532" s="35"/>
      <c r="DD2532" s="35"/>
      <c r="DE2532" s="35"/>
      <c r="DF2532" s="35"/>
      <c r="DG2532" s="35"/>
      <c r="DH2532" s="35"/>
      <c r="DI2532" s="35"/>
      <c r="DJ2532" s="35"/>
      <c r="DK2532" s="35"/>
      <c r="DL2532" s="35"/>
      <c r="DM2532" s="35"/>
      <c r="DN2532" s="35"/>
      <c r="DO2532" s="35"/>
      <c r="DP2532" s="35"/>
      <c r="DQ2532" s="35"/>
      <c r="DR2532" s="35"/>
      <c r="DS2532" s="35"/>
      <c r="DT2532" s="35"/>
      <c r="DU2532" s="35"/>
      <c r="DV2532" s="35"/>
      <c r="DW2532" s="35"/>
      <c r="DX2532" s="35"/>
      <c r="DY2532" s="35"/>
      <c r="DZ2532" s="35"/>
      <c r="EA2532" s="35"/>
      <c r="EB2532" s="35"/>
      <c r="EC2532" s="35"/>
      <c r="ED2532" s="35"/>
      <c r="EE2532" s="35"/>
      <c r="EF2532" s="35"/>
      <c r="EG2532" s="35"/>
      <c r="EH2532" s="35"/>
      <c r="EI2532" s="35"/>
      <c r="EJ2532" s="35"/>
      <c r="EK2532" s="35"/>
      <c r="EL2532" s="35"/>
      <c r="EM2532" s="35"/>
      <c r="EN2532" s="35"/>
      <c r="EO2532" s="35"/>
      <c r="EP2532" s="35"/>
      <c r="EQ2532" s="35"/>
      <c r="ER2532" s="35"/>
      <c r="ES2532" s="35"/>
      <c r="ET2532" s="35"/>
      <c r="EU2532" s="35"/>
      <c r="EV2532" s="35"/>
      <c r="EW2532" s="35"/>
      <c r="EX2532" s="35"/>
      <c r="EY2532" s="35"/>
      <c r="EZ2532" s="35"/>
      <c r="FA2532" s="35"/>
      <c r="FB2532" s="35"/>
      <c r="FC2532" s="35"/>
      <c r="FD2532" s="35"/>
      <c r="FE2532" s="35"/>
      <c r="FF2532" s="35"/>
      <c r="FG2532" s="35"/>
      <c r="FH2532" s="35"/>
      <c r="FI2532" s="35"/>
      <c r="FJ2532" s="35"/>
      <c r="FK2532" s="35"/>
      <c r="FL2532" s="35"/>
      <c r="FM2532" s="35"/>
      <c r="FN2532" s="35"/>
      <c r="FO2532" s="35"/>
      <c r="FP2532" s="35"/>
      <c r="FQ2532" s="35"/>
      <c r="FR2532" s="35"/>
      <c r="FS2532" s="35"/>
      <c r="FT2532" s="35"/>
      <c r="FU2532" s="35"/>
      <c r="FV2532" s="35"/>
      <c r="FW2532" s="35"/>
      <c r="FX2532" s="35"/>
      <c r="FY2532" s="35"/>
      <c r="FZ2532" s="35"/>
    </row>
    <row r="2533" spans="1:182" x14ac:dyDescent="0.15">
      <c r="A2533" s="38">
        <f t="shared" si="770"/>
        <v>45977</v>
      </c>
      <c r="B2533" s="39" t="str">
        <f t="shared" ca="1" si="771"/>
        <v>n.d</v>
      </c>
      <c r="C2533" s="40">
        <f t="shared" si="772"/>
        <v>3137.2723529499999</v>
      </c>
      <c r="D2533" s="41">
        <f ca="1">IF(A2533&lt;$B$1,VLOOKUP(A2533,[1]DI!$A$4:$B$15000,2,FALSE),0)</f>
        <v>0</v>
      </c>
      <c r="E2533" s="40">
        <f t="shared" ca="1" si="773"/>
        <v>0</v>
      </c>
      <c r="F2533" s="42">
        <f t="shared" si="769"/>
        <v>1</v>
      </c>
      <c r="G2533" s="43">
        <f t="shared" ca="1" si="774"/>
        <v>1</v>
      </c>
      <c r="H2533" s="40">
        <f ca="1">TRUNC(PRODUCT(G$10:G2532),15)</f>
        <v>1.7040824080947301</v>
      </c>
      <c r="I2533" s="40">
        <f t="shared" ca="1" si="775"/>
        <v>1.7040824080947301</v>
      </c>
      <c r="J2533" s="40">
        <f t="shared" ca="1" si="776"/>
        <v>1</v>
      </c>
      <c r="K2533" s="42">
        <f t="shared" si="768"/>
        <v>2.7E-2</v>
      </c>
      <c r="L2533" s="63">
        <f t="shared" si="777"/>
        <v>45922</v>
      </c>
      <c r="M2533" s="64">
        <f t="shared" si="778"/>
        <v>39</v>
      </c>
      <c r="N2533" s="44">
        <f t="shared" si="779"/>
        <v>40</v>
      </c>
      <c r="O2533" s="40">
        <f t="shared" si="780"/>
        <v>1.0042378320000001</v>
      </c>
      <c r="P2533" s="65">
        <f t="shared" ca="1" si="781"/>
        <v>1.0042378320000001</v>
      </c>
      <c r="Q2533" s="40">
        <f t="shared" ca="1" si="782"/>
        <v>13.295233169999999</v>
      </c>
      <c r="R2533" s="44">
        <f>IF(VLOOKUP(A2533,$Z$12:$AI$125,8)=VLOOKUP(A2532,$Z$12:$AI$125,8),0,VLOOKUP(A2533,Z$12:$AI$125,8))</f>
        <v>0</v>
      </c>
      <c r="S2533" s="45">
        <f>IF(R2533&gt;0,VLOOKUP(R2533,Y$12:$AH$125,7),0)</f>
        <v>0</v>
      </c>
      <c r="T2533" s="40">
        <f t="shared" si="783"/>
        <v>0</v>
      </c>
      <c r="U2533" s="40">
        <f t="shared" ca="1" si="784"/>
        <v>13.295233169999999</v>
      </c>
      <c r="V2533" s="46" t="str">
        <f t="shared" si="785"/>
        <v>J=</v>
      </c>
      <c r="W2533" s="47">
        <f t="shared" si="786"/>
        <v>46101</v>
      </c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  <c r="AX2533" s="35"/>
      <c r="AY2533" s="35"/>
      <c r="AZ2533" s="35"/>
      <c r="BA2533" s="35"/>
      <c r="BB2533" s="35"/>
      <c r="BC2533" s="35"/>
      <c r="BD2533" s="35"/>
      <c r="BE2533" s="35"/>
      <c r="BF2533" s="35"/>
      <c r="BG2533" s="35"/>
      <c r="BH2533" s="35"/>
      <c r="BI2533" s="35"/>
      <c r="BJ2533" s="35"/>
      <c r="BK2533" s="35"/>
      <c r="BL2533" s="35"/>
      <c r="BM2533" s="35"/>
      <c r="BN2533" s="35"/>
      <c r="BO2533" s="35"/>
      <c r="BP2533" s="35"/>
      <c r="BQ2533" s="35"/>
      <c r="BR2533" s="35"/>
      <c r="BS2533" s="35"/>
      <c r="BT2533" s="35"/>
      <c r="BU2533" s="35"/>
      <c r="BV2533" s="35"/>
      <c r="BW2533" s="35"/>
      <c r="BX2533" s="35"/>
      <c r="BY2533" s="35"/>
      <c r="BZ2533" s="35"/>
      <c r="CA2533" s="35"/>
      <c r="CB2533" s="35"/>
      <c r="CC2533" s="35"/>
      <c r="CD2533" s="35"/>
      <c r="CE2533" s="35"/>
      <c r="CF2533" s="35"/>
      <c r="CG2533" s="35"/>
      <c r="CH2533" s="35"/>
      <c r="CI2533" s="35"/>
      <c r="CJ2533" s="35"/>
      <c r="CK2533" s="35"/>
      <c r="CL2533" s="35"/>
      <c r="CM2533" s="35"/>
      <c r="CN2533" s="35"/>
      <c r="CO2533" s="35"/>
      <c r="CP2533" s="35"/>
      <c r="CQ2533" s="35"/>
      <c r="CR2533" s="35"/>
      <c r="CS2533" s="35"/>
      <c r="CT2533" s="35"/>
      <c r="CU2533" s="35"/>
      <c r="CV2533" s="35"/>
      <c r="CW2533" s="35"/>
      <c r="CX2533" s="35"/>
      <c r="CY2533" s="35"/>
      <c r="CZ2533" s="35"/>
      <c r="DA2533" s="35"/>
      <c r="DB2533" s="35"/>
      <c r="DC2533" s="35"/>
      <c r="DD2533" s="35"/>
      <c r="DE2533" s="35"/>
      <c r="DF2533" s="35"/>
      <c r="DG2533" s="35"/>
      <c r="DH2533" s="35"/>
      <c r="DI2533" s="35"/>
      <c r="DJ2533" s="35"/>
      <c r="DK2533" s="35"/>
      <c r="DL2533" s="35"/>
      <c r="DM2533" s="35"/>
      <c r="DN2533" s="35"/>
      <c r="DO2533" s="35"/>
      <c r="DP2533" s="35"/>
      <c r="DQ2533" s="35"/>
      <c r="DR2533" s="35"/>
      <c r="DS2533" s="35"/>
      <c r="DT2533" s="35"/>
      <c r="DU2533" s="35"/>
      <c r="DV2533" s="35"/>
      <c r="DW2533" s="35"/>
      <c r="DX2533" s="35"/>
      <c r="DY2533" s="35"/>
      <c r="DZ2533" s="35"/>
      <c r="EA2533" s="35"/>
      <c r="EB2533" s="35"/>
      <c r="EC2533" s="35"/>
      <c r="ED2533" s="35"/>
      <c r="EE2533" s="35"/>
      <c r="EF2533" s="35"/>
      <c r="EG2533" s="35"/>
      <c r="EH2533" s="35"/>
      <c r="EI2533" s="35"/>
      <c r="EJ2533" s="35"/>
      <c r="EK2533" s="35"/>
      <c r="EL2533" s="35"/>
      <c r="EM2533" s="35"/>
      <c r="EN2533" s="35"/>
      <c r="EO2533" s="35"/>
      <c r="EP2533" s="35"/>
      <c r="EQ2533" s="35"/>
      <c r="ER2533" s="35"/>
      <c r="ES2533" s="35"/>
      <c r="ET2533" s="35"/>
      <c r="EU2533" s="35"/>
      <c r="EV2533" s="35"/>
      <c r="EW2533" s="35"/>
      <c r="EX2533" s="35"/>
      <c r="EY2533" s="35"/>
      <c r="EZ2533" s="35"/>
      <c r="FA2533" s="35"/>
      <c r="FB2533" s="35"/>
      <c r="FC2533" s="35"/>
      <c r="FD2533" s="35"/>
      <c r="FE2533" s="35"/>
      <c r="FF2533" s="35"/>
      <c r="FG2533" s="35"/>
      <c r="FH2533" s="35"/>
      <c r="FI2533" s="35"/>
      <c r="FJ2533" s="35"/>
      <c r="FK2533" s="35"/>
      <c r="FL2533" s="35"/>
      <c r="FM2533" s="35"/>
      <c r="FN2533" s="35"/>
      <c r="FO2533" s="35"/>
      <c r="FP2533" s="35"/>
      <c r="FQ2533" s="35"/>
      <c r="FR2533" s="35"/>
      <c r="FS2533" s="35"/>
      <c r="FT2533" s="35"/>
      <c r="FU2533" s="35"/>
      <c r="FV2533" s="35"/>
      <c r="FW2533" s="35"/>
      <c r="FX2533" s="35"/>
      <c r="FY2533" s="35"/>
      <c r="FZ2533" s="35"/>
    </row>
    <row r="2534" spans="1:182" x14ac:dyDescent="0.15">
      <c r="A2534" s="38">
        <f t="shared" si="770"/>
        <v>45978</v>
      </c>
      <c r="B2534" s="39" t="str">
        <f t="shared" ca="1" si="771"/>
        <v>n.d</v>
      </c>
      <c r="C2534" s="40">
        <f t="shared" si="772"/>
        <v>3137.2723529499999</v>
      </c>
      <c r="D2534" s="41">
        <f ca="1">IF(A2534&lt;$B$1,VLOOKUP(A2534,[1]DI!$A$4:$B$15000,2,FALSE),0)</f>
        <v>0</v>
      </c>
      <c r="E2534" s="40">
        <f t="shared" ca="1" si="773"/>
        <v>0</v>
      </c>
      <c r="F2534" s="42">
        <f t="shared" si="769"/>
        <v>1</v>
      </c>
      <c r="G2534" s="43">
        <f t="shared" ca="1" si="774"/>
        <v>1</v>
      </c>
      <c r="H2534" s="40">
        <f ca="1">TRUNC(PRODUCT(G$10:G2533),15)</f>
        <v>1.7040824080947301</v>
      </c>
      <c r="I2534" s="40">
        <f t="shared" ca="1" si="775"/>
        <v>1.7040824080947301</v>
      </c>
      <c r="J2534" s="40">
        <f t="shared" ca="1" si="776"/>
        <v>1</v>
      </c>
      <c r="K2534" s="42">
        <f t="shared" si="768"/>
        <v>2.7E-2</v>
      </c>
      <c r="L2534" s="63">
        <f t="shared" si="777"/>
        <v>45922</v>
      </c>
      <c r="M2534" s="64">
        <f t="shared" si="778"/>
        <v>40</v>
      </c>
      <c r="N2534" s="44">
        <f t="shared" si="779"/>
        <v>40</v>
      </c>
      <c r="O2534" s="40">
        <f t="shared" si="780"/>
        <v>1.0042378320000001</v>
      </c>
      <c r="P2534" s="65">
        <f t="shared" ca="1" si="781"/>
        <v>1.0042378320000001</v>
      </c>
      <c r="Q2534" s="40">
        <f t="shared" ca="1" si="782"/>
        <v>13.295233169999999</v>
      </c>
      <c r="R2534" s="44">
        <f>IF(VLOOKUP(A2534,$Z$12:$AI$125,8)=VLOOKUP(A2533,$Z$12:$AI$125,8),0,VLOOKUP(A2534,Z$12:$AI$125,8))</f>
        <v>0</v>
      </c>
      <c r="S2534" s="45">
        <f>IF(R2534&gt;0,VLOOKUP(R2534,Y$12:$AH$125,7),0)</f>
        <v>0</v>
      </c>
      <c r="T2534" s="40">
        <f t="shared" si="783"/>
        <v>0</v>
      </c>
      <c r="U2534" s="40">
        <f t="shared" ca="1" si="784"/>
        <v>13.295233169999999</v>
      </c>
      <c r="V2534" s="46" t="str">
        <f t="shared" si="785"/>
        <v>J=</v>
      </c>
      <c r="W2534" s="47">
        <f t="shared" si="786"/>
        <v>46101</v>
      </c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  <c r="AX2534" s="35"/>
      <c r="AY2534" s="35"/>
      <c r="AZ2534" s="35"/>
      <c r="BA2534" s="35"/>
      <c r="BB2534" s="35"/>
      <c r="BC2534" s="35"/>
      <c r="BD2534" s="35"/>
      <c r="BE2534" s="35"/>
      <c r="BF2534" s="35"/>
      <c r="BG2534" s="35"/>
      <c r="BH2534" s="35"/>
      <c r="BI2534" s="35"/>
      <c r="BJ2534" s="35"/>
      <c r="BK2534" s="35"/>
      <c r="BL2534" s="35"/>
      <c r="BM2534" s="35"/>
      <c r="BN2534" s="35"/>
      <c r="BO2534" s="35"/>
      <c r="BP2534" s="35"/>
      <c r="BQ2534" s="35"/>
      <c r="BR2534" s="35"/>
      <c r="BS2534" s="35"/>
      <c r="BT2534" s="35"/>
      <c r="BU2534" s="35"/>
      <c r="BV2534" s="35"/>
      <c r="BW2534" s="35"/>
      <c r="BX2534" s="35"/>
      <c r="BY2534" s="35"/>
      <c r="BZ2534" s="35"/>
      <c r="CA2534" s="35"/>
      <c r="CB2534" s="35"/>
      <c r="CC2534" s="35"/>
      <c r="CD2534" s="35"/>
      <c r="CE2534" s="35"/>
      <c r="CF2534" s="35"/>
      <c r="CG2534" s="35"/>
      <c r="CH2534" s="35"/>
      <c r="CI2534" s="35"/>
      <c r="CJ2534" s="35"/>
      <c r="CK2534" s="35"/>
      <c r="CL2534" s="35"/>
      <c r="CM2534" s="35"/>
      <c r="CN2534" s="35"/>
      <c r="CO2534" s="35"/>
      <c r="CP2534" s="35"/>
      <c r="CQ2534" s="35"/>
      <c r="CR2534" s="35"/>
      <c r="CS2534" s="35"/>
      <c r="CT2534" s="35"/>
      <c r="CU2534" s="35"/>
      <c r="CV2534" s="35"/>
      <c r="CW2534" s="35"/>
      <c r="CX2534" s="35"/>
      <c r="CY2534" s="35"/>
      <c r="CZ2534" s="35"/>
      <c r="DA2534" s="35"/>
      <c r="DB2534" s="35"/>
      <c r="DC2534" s="35"/>
      <c r="DD2534" s="35"/>
      <c r="DE2534" s="35"/>
      <c r="DF2534" s="35"/>
      <c r="DG2534" s="35"/>
      <c r="DH2534" s="35"/>
      <c r="DI2534" s="35"/>
      <c r="DJ2534" s="35"/>
      <c r="DK2534" s="35"/>
      <c r="DL2534" s="35"/>
      <c r="DM2534" s="35"/>
      <c r="DN2534" s="35"/>
      <c r="DO2534" s="35"/>
      <c r="DP2534" s="35"/>
      <c r="DQ2534" s="35"/>
      <c r="DR2534" s="35"/>
      <c r="DS2534" s="35"/>
      <c r="DT2534" s="35"/>
      <c r="DU2534" s="35"/>
      <c r="DV2534" s="35"/>
      <c r="DW2534" s="35"/>
      <c r="DX2534" s="35"/>
      <c r="DY2534" s="35"/>
      <c r="DZ2534" s="35"/>
      <c r="EA2534" s="35"/>
      <c r="EB2534" s="35"/>
      <c r="EC2534" s="35"/>
      <c r="ED2534" s="35"/>
      <c r="EE2534" s="35"/>
      <c r="EF2534" s="35"/>
      <c r="EG2534" s="35"/>
      <c r="EH2534" s="35"/>
      <c r="EI2534" s="35"/>
      <c r="EJ2534" s="35"/>
      <c r="EK2534" s="35"/>
      <c r="EL2534" s="35"/>
      <c r="EM2534" s="35"/>
      <c r="EN2534" s="35"/>
      <c r="EO2534" s="35"/>
      <c r="EP2534" s="35"/>
      <c r="EQ2534" s="35"/>
      <c r="ER2534" s="35"/>
      <c r="ES2534" s="35"/>
      <c r="ET2534" s="35"/>
      <c r="EU2534" s="35"/>
      <c r="EV2534" s="35"/>
      <c r="EW2534" s="35"/>
      <c r="EX2534" s="35"/>
      <c r="EY2534" s="35"/>
      <c r="EZ2534" s="35"/>
      <c r="FA2534" s="35"/>
      <c r="FB2534" s="35"/>
      <c r="FC2534" s="35"/>
      <c r="FD2534" s="35"/>
      <c r="FE2534" s="35"/>
      <c r="FF2534" s="35"/>
      <c r="FG2534" s="35"/>
      <c r="FH2534" s="35"/>
      <c r="FI2534" s="35"/>
      <c r="FJ2534" s="35"/>
      <c r="FK2534" s="35"/>
      <c r="FL2534" s="35"/>
      <c r="FM2534" s="35"/>
      <c r="FN2534" s="35"/>
      <c r="FO2534" s="35"/>
      <c r="FP2534" s="35"/>
      <c r="FQ2534" s="35"/>
      <c r="FR2534" s="35"/>
      <c r="FS2534" s="35"/>
      <c r="FT2534" s="35"/>
      <c r="FU2534" s="35"/>
      <c r="FV2534" s="35"/>
      <c r="FW2534" s="35"/>
      <c r="FX2534" s="35"/>
      <c r="FY2534" s="35"/>
      <c r="FZ2534" s="35"/>
    </row>
    <row r="2535" spans="1:182" x14ac:dyDescent="0.15">
      <c r="A2535" s="38">
        <f t="shared" si="770"/>
        <v>45979</v>
      </c>
      <c r="B2535" s="39" t="str">
        <f t="shared" ca="1" si="771"/>
        <v>n.d</v>
      </c>
      <c r="C2535" s="40">
        <f t="shared" si="772"/>
        <v>3137.2723529499999</v>
      </c>
      <c r="D2535" s="41">
        <f ca="1">IF(A2535&lt;$B$1,VLOOKUP(A2535,[1]DI!$A$4:$B$15000,2,FALSE),0)</f>
        <v>0</v>
      </c>
      <c r="E2535" s="40">
        <f t="shared" ca="1" si="773"/>
        <v>0</v>
      </c>
      <c r="F2535" s="42">
        <f t="shared" si="769"/>
        <v>1</v>
      </c>
      <c r="G2535" s="43">
        <f t="shared" ca="1" si="774"/>
        <v>1</v>
      </c>
      <c r="H2535" s="40">
        <f ca="1">TRUNC(PRODUCT(G$10:G2534),15)</f>
        <v>1.7040824080947301</v>
      </c>
      <c r="I2535" s="40">
        <f t="shared" ca="1" si="775"/>
        <v>1.7040824080947301</v>
      </c>
      <c r="J2535" s="40">
        <f t="shared" ca="1" si="776"/>
        <v>1</v>
      </c>
      <c r="K2535" s="42">
        <f t="shared" si="768"/>
        <v>2.7E-2</v>
      </c>
      <c r="L2535" s="63">
        <f t="shared" si="777"/>
        <v>45922</v>
      </c>
      <c r="M2535" s="64">
        <f t="shared" si="778"/>
        <v>41</v>
      </c>
      <c r="N2535" s="44">
        <f t="shared" si="779"/>
        <v>41</v>
      </c>
      <c r="O2535" s="40">
        <f t="shared" si="780"/>
        <v>1.0043440079999999</v>
      </c>
      <c r="P2535" s="65">
        <f t="shared" ca="1" si="781"/>
        <v>1.0043440079999999</v>
      </c>
      <c r="Q2535" s="40">
        <f t="shared" ca="1" si="782"/>
        <v>13.628336190000001</v>
      </c>
      <c r="R2535" s="44">
        <f>IF(VLOOKUP(A2535,$Z$12:$AI$125,8)=VLOOKUP(A2534,$Z$12:$AI$125,8),0,VLOOKUP(A2535,Z$12:$AI$125,8))</f>
        <v>0</v>
      </c>
      <c r="S2535" s="45">
        <f>IF(R2535&gt;0,VLOOKUP(R2535,Y$12:$AH$125,7),0)</f>
        <v>0</v>
      </c>
      <c r="T2535" s="40">
        <f t="shared" si="783"/>
        <v>0</v>
      </c>
      <c r="U2535" s="40">
        <f t="shared" ca="1" si="784"/>
        <v>13.628336190000001</v>
      </c>
      <c r="V2535" s="46" t="str">
        <f t="shared" si="785"/>
        <v>J=</v>
      </c>
      <c r="W2535" s="47">
        <f t="shared" si="786"/>
        <v>46101</v>
      </c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  <c r="AX2535" s="35"/>
      <c r="AY2535" s="35"/>
      <c r="AZ2535" s="35"/>
      <c r="BA2535" s="35"/>
      <c r="BB2535" s="35"/>
      <c r="BC2535" s="35"/>
      <c r="BD2535" s="35"/>
      <c r="BE2535" s="35"/>
      <c r="BF2535" s="35"/>
      <c r="BG2535" s="35"/>
      <c r="BH2535" s="35"/>
      <c r="BI2535" s="35"/>
      <c r="BJ2535" s="35"/>
      <c r="BK2535" s="35"/>
      <c r="BL2535" s="35"/>
      <c r="BM2535" s="35"/>
      <c r="BN2535" s="35"/>
      <c r="BO2535" s="35"/>
      <c r="BP2535" s="35"/>
      <c r="BQ2535" s="35"/>
      <c r="BR2535" s="35"/>
      <c r="BS2535" s="35"/>
      <c r="BT2535" s="35"/>
      <c r="BU2535" s="35"/>
      <c r="BV2535" s="35"/>
      <c r="BW2535" s="35"/>
      <c r="BX2535" s="35"/>
      <c r="BY2535" s="35"/>
      <c r="BZ2535" s="35"/>
      <c r="CA2535" s="35"/>
      <c r="CB2535" s="35"/>
      <c r="CC2535" s="35"/>
      <c r="CD2535" s="35"/>
      <c r="CE2535" s="35"/>
      <c r="CF2535" s="35"/>
      <c r="CG2535" s="35"/>
      <c r="CH2535" s="35"/>
      <c r="CI2535" s="35"/>
      <c r="CJ2535" s="35"/>
      <c r="CK2535" s="35"/>
      <c r="CL2535" s="35"/>
      <c r="CM2535" s="35"/>
      <c r="CN2535" s="35"/>
      <c r="CO2535" s="35"/>
      <c r="CP2535" s="35"/>
      <c r="CQ2535" s="35"/>
      <c r="CR2535" s="35"/>
      <c r="CS2535" s="35"/>
      <c r="CT2535" s="35"/>
      <c r="CU2535" s="35"/>
      <c r="CV2535" s="35"/>
      <c r="CW2535" s="35"/>
      <c r="CX2535" s="35"/>
      <c r="CY2535" s="35"/>
      <c r="CZ2535" s="35"/>
      <c r="DA2535" s="35"/>
      <c r="DB2535" s="35"/>
      <c r="DC2535" s="35"/>
      <c r="DD2535" s="35"/>
      <c r="DE2535" s="35"/>
      <c r="DF2535" s="35"/>
      <c r="DG2535" s="35"/>
      <c r="DH2535" s="35"/>
      <c r="DI2535" s="35"/>
      <c r="DJ2535" s="35"/>
      <c r="DK2535" s="35"/>
      <c r="DL2535" s="35"/>
      <c r="DM2535" s="35"/>
      <c r="DN2535" s="35"/>
      <c r="DO2535" s="35"/>
      <c r="DP2535" s="35"/>
      <c r="DQ2535" s="35"/>
      <c r="DR2535" s="35"/>
      <c r="DS2535" s="35"/>
      <c r="DT2535" s="35"/>
      <c r="DU2535" s="35"/>
      <c r="DV2535" s="35"/>
      <c r="DW2535" s="35"/>
      <c r="DX2535" s="35"/>
      <c r="DY2535" s="35"/>
      <c r="DZ2535" s="35"/>
      <c r="EA2535" s="35"/>
      <c r="EB2535" s="35"/>
      <c r="EC2535" s="35"/>
      <c r="ED2535" s="35"/>
      <c r="EE2535" s="35"/>
      <c r="EF2535" s="35"/>
      <c r="EG2535" s="35"/>
      <c r="EH2535" s="35"/>
      <c r="EI2535" s="35"/>
      <c r="EJ2535" s="35"/>
      <c r="EK2535" s="35"/>
      <c r="EL2535" s="35"/>
      <c r="EM2535" s="35"/>
      <c r="EN2535" s="35"/>
      <c r="EO2535" s="35"/>
      <c r="EP2535" s="35"/>
      <c r="EQ2535" s="35"/>
      <c r="ER2535" s="35"/>
      <c r="ES2535" s="35"/>
      <c r="ET2535" s="35"/>
      <c r="EU2535" s="35"/>
      <c r="EV2535" s="35"/>
      <c r="EW2535" s="35"/>
      <c r="EX2535" s="35"/>
      <c r="EY2535" s="35"/>
      <c r="EZ2535" s="35"/>
      <c r="FA2535" s="35"/>
      <c r="FB2535" s="35"/>
      <c r="FC2535" s="35"/>
      <c r="FD2535" s="35"/>
      <c r="FE2535" s="35"/>
      <c r="FF2535" s="35"/>
      <c r="FG2535" s="35"/>
      <c r="FH2535" s="35"/>
      <c r="FI2535" s="35"/>
      <c r="FJ2535" s="35"/>
      <c r="FK2535" s="35"/>
      <c r="FL2535" s="35"/>
      <c r="FM2535" s="35"/>
      <c r="FN2535" s="35"/>
      <c r="FO2535" s="35"/>
      <c r="FP2535" s="35"/>
      <c r="FQ2535" s="35"/>
      <c r="FR2535" s="35"/>
      <c r="FS2535" s="35"/>
      <c r="FT2535" s="35"/>
      <c r="FU2535" s="35"/>
      <c r="FV2535" s="35"/>
      <c r="FW2535" s="35"/>
      <c r="FX2535" s="35"/>
      <c r="FY2535" s="35"/>
      <c r="FZ2535" s="35"/>
    </row>
    <row r="2536" spans="1:182" x14ac:dyDescent="0.15">
      <c r="A2536" s="38">
        <f t="shared" si="770"/>
        <v>45980</v>
      </c>
      <c r="B2536" s="39" t="str">
        <f t="shared" ca="1" si="771"/>
        <v>n.d</v>
      </c>
      <c r="C2536" s="40">
        <f t="shared" si="772"/>
        <v>3137.2723529499999</v>
      </c>
      <c r="D2536" s="41">
        <f ca="1">IF(A2536&lt;$B$1,VLOOKUP(A2536,[1]DI!$A$4:$B$15000,2,FALSE),0)</f>
        <v>0</v>
      </c>
      <c r="E2536" s="40">
        <f t="shared" ca="1" si="773"/>
        <v>0</v>
      </c>
      <c r="F2536" s="42">
        <f t="shared" si="769"/>
        <v>1</v>
      </c>
      <c r="G2536" s="43">
        <f t="shared" ca="1" si="774"/>
        <v>1</v>
      </c>
      <c r="H2536" s="40">
        <f ca="1">TRUNC(PRODUCT(G$10:G2535),15)</f>
        <v>1.7040824080947301</v>
      </c>
      <c r="I2536" s="40">
        <f t="shared" ca="1" si="775"/>
        <v>1.7040824080947301</v>
      </c>
      <c r="J2536" s="40">
        <f t="shared" ca="1" si="776"/>
        <v>1</v>
      </c>
      <c r="K2536" s="42">
        <f t="shared" si="768"/>
        <v>2.7E-2</v>
      </c>
      <c r="L2536" s="63">
        <f t="shared" si="777"/>
        <v>45922</v>
      </c>
      <c r="M2536" s="64">
        <f t="shared" si="778"/>
        <v>42</v>
      </c>
      <c r="N2536" s="44">
        <f t="shared" si="779"/>
        <v>42</v>
      </c>
      <c r="O2536" s="40">
        <f t="shared" si="780"/>
        <v>1.004450195</v>
      </c>
      <c r="P2536" s="65">
        <f t="shared" ca="1" si="781"/>
        <v>1.004450195</v>
      </c>
      <c r="Q2536" s="40">
        <f t="shared" ca="1" si="782"/>
        <v>13.96147373</v>
      </c>
      <c r="R2536" s="44">
        <f>IF(VLOOKUP(A2536,$Z$12:$AI$125,8)=VLOOKUP(A2535,$Z$12:$AI$125,8),0,VLOOKUP(A2536,Z$12:$AI$125,8))</f>
        <v>0</v>
      </c>
      <c r="S2536" s="45">
        <f>IF(R2536&gt;0,VLOOKUP(R2536,Y$12:$AH$125,7),0)</f>
        <v>0</v>
      </c>
      <c r="T2536" s="40">
        <f t="shared" si="783"/>
        <v>0</v>
      </c>
      <c r="U2536" s="40">
        <f t="shared" ca="1" si="784"/>
        <v>13.96147373</v>
      </c>
      <c r="V2536" s="46" t="str">
        <f t="shared" si="785"/>
        <v>J=</v>
      </c>
      <c r="W2536" s="47">
        <f t="shared" si="786"/>
        <v>46101</v>
      </c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  <c r="AX2536" s="35"/>
      <c r="AY2536" s="35"/>
      <c r="AZ2536" s="35"/>
      <c r="BA2536" s="35"/>
      <c r="BB2536" s="35"/>
      <c r="BC2536" s="35"/>
      <c r="BD2536" s="35"/>
      <c r="BE2536" s="35"/>
      <c r="BF2536" s="35"/>
      <c r="BG2536" s="35"/>
      <c r="BH2536" s="35"/>
      <c r="BI2536" s="35"/>
      <c r="BJ2536" s="35"/>
      <c r="BK2536" s="35"/>
      <c r="BL2536" s="35"/>
      <c r="BM2536" s="35"/>
      <c r="BN2536" s="35"/>
      <c r="BO2536" s="35"/>
      <c r="BP2536" s="35"/>
      <c r="BQ2536" s="35"/>
      <c r="BR2536" s="35"/>
      <c r="BS2536" s="35"/>
      <c r="BT2536" s="35"/>
      <c r="BU2536" s="35"/>
      <c r="BV2536" s="35"/>
      <c r="BW2536" s="35"/>
      <c r="BX2536" s="35"/>
      <c r="BY2536" s="35"/>
      <c r="BZ2536" s="35"/>
      <c r="CA2536" s="35"/>
      <c r="CB2536" s="35"/>
      <c r="CC2536" s="35"/>
      <c r="CD2536" s="35"/>
      <c r="CE2536" s="35"/>
      <c r="CF2536" s="35"/>
      <c r="CG2536" s="35"/>
      <c r="CH2536" s="35"/>
      <c r="CI2536" s="35"/>
      <c r="CJ2536" s="35"/>
      <c r="CK2536" s="35"/>
      <c r="CL2536" s="35"/>
      <c r="CM2536" s="35"/>
      <c r="CN2536" s="35"/>
      <c r="CO2536" s="35"/>
      <c r="CP2536" s="35"/>
      <c r="CQ2536" s="35"/>
      <c r="CR2536" s="35"/>
      <c r="CS2536" s="35"/>
      <c r="CT2536" s="35"/>
      <c r="CU2536" s="35"/>
      <c r="CV2536" s="35"/>
      <c r="CW2536" s="35"/>
      <c r="CX2536" s="35"/>
      <c r="CY2536" s="35"/>
      <c r="CZ2536" s="35"/>
      <c r="DA2536" s="35"/>
      <c r="DB2536" s="35"/>
      <c r="DC2536" s="35"/>
      <c r="DD2536" s="35"/>
      <c r="DE2536" s="35"/>
      <c r="DF2536" s="35"/>
      <c r="DG2536" s="35"/>
      <c r="DH2536" s="35"/>
      <c r="DI2536" s="35"/>
      <c r="DJ2536" s="35"/>
      <c r="DK2536" s="35"/>
      <c r="DL2536" s="35"/>
      <c r="DM2536" s="35"/>
      <c r="DN2536" s="35"/>
      <c r="DO2536" s="35"/>
      <c r="DP2536" s="35"/>
      <c r="DQ2536" s="35"/>
      <c r="DR2536" s="35"/>
      <c r="DS2536" s="35"/>
      <c r="DT2536" s="35"/>
      <c r="DU2536" s="35"/>
      <c r="DV2536" s="35"/>
      <c r="DW2536" s="35"/>
      <c r="DX2536" s="35"/>
      <c r="DY2536" s="35"/>
      <c r="DZ2536" s="35"/>
      <c r="EA2536" s="35"/>
      <c r="EB2536" s="35"/>
      <c r="EC2536" s="35"/>
      <c r="ED2536" s="35"/>
      <c r="EE2536" s="35"/>
      <c r="EF2536" s="35"/>
      <c r="EG2536" s="35"/>
      <c r="EH2536" s="35"/>
      <c r="EI2536" s="35"/>
      <c r="EJ2536" s="35"/>
      <c r="EK2536" s="35"/>
      <c r="EL2536" s="35"/>
      <c r="EM2536" s="35"/>
      <c r="EN2536" s="35"/>
      <c r="EO2536" s="35"/>
      <c r="EP2536" s="35"/>
      <c r="EQ2536" s="35"/>
      <c r="ER2536" s="35"/>
      <c r="ES2536" s="35"/>
      <c r="ET2536" s="35"/>
      <c r="EU2536" s="35"/>
      <c r="EV2536" s="35"/>
      <c r="EW2536" s="35"/>
      <c r="EX2536" s="35"/>
      <c r="EY2536" s="35"/>
      <c r="EZ2536" s="35"/>
      <c r="FA2536" s="35"/>
      <c r="FB2536" s="35"/>
      <c r="FC2536" s="35"/>
      <c r="FD2536" s="35"/>
      <c r="FE2536" s="35"/>
      <c r="FF2536" s="35"/>
      <c r="FG2536" s="35"/>
      <c r="FH2536" s="35"/>
      <c r="FI2536" s="35"/>
      <c r="FJ2536" s="35"/>
      <c r="FK2536" s="35"/>
      <c r="FL2536" s="35"/>
      <c r="FM2536" s="35"/>
      <c r="FN2536" s="35"/>
      <c r="FO2536" s="35"/>
      <c r="FP2536" s="35"/>
      <c r="FQ2536" s="35"/>
      <c r="FR2536" s="35"/>
      <c r="FS2536" s="35"/>
      <c r="FT2536" s="35"/>
      <c r="FU2536" s="35"/>
      <c r="FV2536" s="35"/>
      <c r="FW2536" s="35"/>
      <c r="FX2536" s="35"/>
      <c r="FY2536" s="35"/>
      <c r="FZ2536" s="35"/>
    </row>
    <row r="2537" spans="1:182" x14ac:dyDescent="0.15">
      <c r="A2537" s="38">
        <f t="shared" si="770"/>
        <v>45981</v>
      </c>
      <c r="B2537" s="39" t="str">
        <f t="shared" ca="1" si="771"/>
        <v>n.d</v>
      </c>
      <c r="C2537" s="40">
        <f t="shared" si="772"/>
        <v>3137.2723529499999</v>
      </c>
      <c r="D2537" s="41">
        <f ca="1">IF(A2537&lt;$B$1,VLOOKUP(A2537,[1]DI!$A$4:$B$15000,2,FALSE),0)</f>
        <v>0</v>
      </c>
      <c r="E2537" s="40">
        <f t="shared" ca="1" si="773"/>
        <v>0</v>
      </c>
      <c r="F2537" s="42">
        <f t="shared" si="769"/>
        <v>1</v>
      </c>
      <c r="G2537" s="43">
        <f t="shared" ca="1" si="774"/>
        <v>1</v>
      </c>
      <c r="H2537" s="40">
        <f ca="1">TRUNC(PRODUCT(G$10:G2536),15)</f>
        <v>1.7040824080947301</v>
      </c>
      <c r="I2537" s="40">
        <f t="shared" ca="1" si="775"/>
        <v>1.7040824080947301</v>
      </c>
      <c r="J2537" s="40">
        <f t="shared" ca="1" si="776"/>
        <v>1</v>
      </c>
      <c r="K2537" s="42">
        <f t="shared" si="768"/>
        <v>2.7E-2</v>
      </c>
      <c r="L2537" s="63">
        <f t="shared" si="777"/>
        <v>45922</v>
      </c>
      <c r="M2537" s="64">
        <f t="shared" si="778"/>
        <v>42</v>
      </c>
      <c r="N2537" s="44">
        <f t="shared" si="779"/>
        <v>43</v>
      </c>
      <c r="O2537" s="40">
        <f t="shared" si="780"/>
        <v>1.0045563930000001</v>
      </c>
      <c r="P2537" s="65">
        <f t="shared" ca="1" si="781"/>
        <v>1.0045563930000001</v>
      </c>
      <c r="Q2537" s="40">
        <f t="shared" ca="1" si="782"/>
        <v>14.29464578</v>
      </c>
      <c r="R2537" s="44">
        <f>IF(VLOOKUP(A2537,$Z$12:$AI$125,8)=VLOOKUP(A2536,$Z$12:$AI$125,8),0,VLOOKUP(A2537,Z$12:$AI$125,8))</f>
        <v>0</v>
      </c>
      <c r="S2537" s="45">
        <f>IF(R2537&gt;0,VLOOKUP(R2537,Y$12:$AH$125,7),0)</f>
        <v>0</v>
      </c>
      <c r="T2537" s="40">
        <f t="shared" si="783"/>
        <v>0</v>
      </c>
      <c r="U2537" s="40">
        <f t="shared" ca="1" si="784"/>
        <v>14.29464578</v>
      </c>
      <c r="V2537" s="46" t="str">
        <f t="shared" si="785"/>
        <v>J=</v>
      </c>
      <c r="W2537" s="47">
        <f t="shared" si="786"/>
        <v>46101</v>
      </c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  <c r="AX2537" s="35"/>
      <c r="AY2537" s="35"/>
      <c r="AZ2537" s="35"/>
      <c r="BA2537" s="35"/>
      <c r="BB2537" s="35"/>
      <c r="BC2537" s="35"/>
      <c r="BD2537" s="35"/>
      <c r="BE2537" s="35"/>
      <c r="BF2537" s="35"/>
      <c r="BG2537" s="35"/>
      <c r="BH2537" s="35"/>
      <c r="BI2537" s="35"/>
      <c r="BJ2537" s="35"/>
      <c r="BK2537" s="35"/>
      <c r="BL2537" s="35"/>
      <c r="BM2537" s="35"/>
      <c r="BN2537" s="35"/>
      <c r="BO2537" s="35"/>
      <c r="BP2537" s="35"/>
      <c r="BQ2537" s="35"/>
      <c r="BR2537" s="35"/>
      <c r="BS2537" s="35"/>
      <c r="BT2537" s="35"/>
      <c r="BU2537" s="35"/>
      <c r="BV2537" s="35"/>
      <c r="BW2537" s="35"/>
      <c r="BX2537" s="35"/>
      <c r="BY2537" s="35"/>
      <c r="BZ2537" s="35"/>
      <c r="CA2537" s="35"/>
      <c r="CB2537" s="35"/>
      <c r="CC2537" s="35"/>
      <c r="CD2537" s="35"/>
      <c r="CE2537" s="35"/>
      <c r="CF2537" s="35"/>
      <c r="CG2537" s="35"/>
      <c r="CH2537" s="35"/>
      <c r="CI2537" s="35"/>
      <c r="CJ2537" s="35"/>
      <c r="CK2537" s="35"/>
      <c r="CL2537" s="35"/>
      <c r="CM2537" s="35"/>
      <c r="CN2537" s="35"/>
      <c r="CO2537" s="35"/>
      <c r="CP2537" s="35"/>
      <c r="CQ2537" s="35"/>
      <c r="CR2537" s="35"/>
      <c r="CS2537" s="35"/>
      <c r="CT2537" s="35"/>
      <c r="CU2537" s="35"/>
      <c r="CV2537" s="35"/>
      <c r="CW2537" s="35"/>
      <c r="CX2537" s="35"/>
      <c r="CY2537" s="35"/>
      <c r="CZ2537" s="35"/>
      <c r="DA2537" s="35"/>
      <c r="DB2537" s="35"/>
      <c r="DC2537" s="35"/>
      <c r="DD2537" s="35"/>
      <c r="DE2537" s="35"/>
      <c r="DF2537" s="35"/>
      <c r="DG2537" s="35"/>
      <c r="DH2537" s="35"/>
      <c r="DI2537" s="35"/>
      <c r="DJ2537" s="35"/>
      <c r="DK2537" s="35"/>
      <c r="DL2537" s="35"/>
      <c r="DM2537" s="35"/>
      <c r="DN2537" s="35"/>
      <c r="DO2537" s="35"/>
      <c r="DP2537" s="35"/>
      <c r="DQ2537" s="35"/>
      <c r="DR2537" s="35"/>
      <c r="DS2537" s="35"/>
      <c r="DT2537" s="35"/>
      <c r="DU2537" s="35"/>
      <c r="DV2537" s="35"/>
      <c r="DW2537" s="35"/>
      <c r="DX2537" s="35"/>
      <c r="DY2537" s="35"/>
      <c r="DZ2537" s="35"/>
      <c r="EA2537" s="35"/>
      <c r="EB2537" s="35"/>
      <c r="EC2537" s="35"/>
      <c r="ED2537" s="35"/>
      <c r="EE2537" s="35"/>
      <c r="EF2537" s="35"/>
      <c r="EG2537" s="35"/>
      <c r="EH2537" s="35"/>
      <c r="EI2537" s="35"/>
      <c r="EJ2537" s="35"/>
      <c r="EK2537" s="35"/>
      <c r="EL2537" s="35"/>
      <c r="EM2537" s="35"/>
      <c r="EN2537" s="35"/>
      <c r="EO2537" s="35"/>
      <c r="EP2537" s="35"/>
      <c r="EQ2537" s="35"/>
      <c r="ER2537" s="35"/>
      <c r="ES2537" s="35"/>
      <c r="ET2537" s="35"/>
      <c r="EU2537" s="35"/>
      <c r="EV2537" s="35"/>
      <c r="EW2537" s="35"/>
      <c r="EX2537" s="35"/>
      <c r="EY2537" s="35"/>
      <c r="EZ2537" s="35"/>
      <c r="FA2537" s="35"/>
      <c r="FB2537" s="35"/>
      <c r="FC2537" s="35"/>
      <c r="FD2537" s="35"/>
      <c r="FE2537" s="35"/>
      <c r="FF2537" s="35"/>
      <c r="FG2537" s="35"/>
      <c r="FH2537" s="35"/>
      <c r="FI2537" s="35"/>
      <c r="FJ2537" s="35"/>
      <c r="FK2537" s="35"/>
      <c r="FL2537" s="35"/>
      <c r="FM2537" s="35"/>
      <c r="FN2537" s="35"/>
      <c r="FO2537" s="35"/>
      <c r="FP2537" s="35"/>
      <c r="FQ2537" s="35"/>
      <c r="FR2537" s="35"/>
      <c r="FS2537" s="35"/>
      <c r="FT2537" s="35"/>
      <c r="FU2537" s="35"/>
      <c r="FV2537" s="35"/>
      <c r="FW2537" s="35"/>
      <c r="FX2537" s="35"/>
      <c r="FY2537" s="35"/>
      <c r="FZ2537" s="35"/>
    </row>
    <row r="2538" spans="1:182" x14ac:dyDescent="0.15">
      <c r="A2538" s="38">
        <f t="shared" si="770"/>
        <v>45982</v>
      </c>
      <c r="B2538" s="39" t="str">
        <f t="shared" ca="1" si="771"/>
        <v>n.d</v>
      </c>
      <c r="C2538" s="40">
        <f t="shared" si="772"/>
        <v>3137.2723529499999</v>
      </c>
      <c r="D2538" s="41">
        <f ca="1">IF(A2538&lt;$B$1,VLOOKUP(A2538,[1]DI!$A$4:$B$15000,2,FALSE),0)</f>
        <v>0</v>
      </c>
      <c r="E2538" s="40">
        <f t="shared" ca="1" si="773"/>
        <v>0</v>
      </c>
      <c r="F2538" s="42">
        <f t="shared" si="769"/>
        <v>1</v>
      </c>
      <c r="G2538" s="43">
        <f t="shared" ca="1" si="774"/>
        <v>1</v>
      </c>
      <c r="H2538" s="40">
        <f ca="1">TRUNC(PRODUCT(G$10:G2537),15)</f>
        <v>1.7040824080947301</v>
      </c>
      <c r="I2538" s="40">
        <f t="shared" ca="1" si="775"/>
        <v>1.7040824080947301</v>
      </c>
      <c r="J2538" s="40">
        <f t="shared" ca="1" si="776"/>
        <v>1</v>
      </c>
      <c r="K2538" s="42">
        <f t="shared" si="768"/>
        <v>2.7E-2</v>
      </c>
      <c r="L2538" s="63">
        <f t="shared" si="777"/>
        <v>45922</v>
      </c>
      <c r="M2538" s="64">
        <f t="shared" si="778"/>
        <v>43</v>
      </c>
      <c r="N2538" s="44">
        <f t="shared" si="779"/>
        <v>43</v>
      </c>
      <c r="O2538" s="40">
        <f t="shared" si="780"/>
        <v>1.0045563930000001</v>
      </c>
      <c r="P2538" s="65">
        <f t="shared" ca="1" si="781"/>
        <v>1.0045563930000001</v>
      </c>
      <c r="Q2538" s="40">
        <f t="shared" ca="1" si="782"/>
        <v>14.29464578</v>
      </c>
      <c r="R2538" s="44">
        <f>IF(VLOOKUP(A2538,$Z$12:$AI$125,8)=VLOOKUP(A2537,$Z$12:$AI$125,8),0,VLOOKUP(A2538,Z$12:$AI$125,8))</f>
        <v>0</v>
      </c>
      <c r="S2538" s="45">
        <f>IF(R2538&gt;0,VLOOKUP(R2538,Y$12:$AH$125,7),0)</f>
        <v>0</v>
      </c>
      <c r="T2538" s="40">
        <f t="shared" si="783"/>
        <v>0</v>
      </c>
      <c r="U2538" s="40">
        <f t="shared" ca="1" si="784"/>
        <v>14.29464578</v>
      </c>
      <c r="V2538" s="46" t="str">
        <f t="shared" si="785"/>
        <v>J=</v>
      </c>
      <c r="W2538" s="47">
        <f t="shared" si="786"/>
        <v>46101</v>
      </c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  <c r="AX2538" s="35"/>
      <c r="AY2538" s="35"/>
      <c r="AZ2538" s="35"/>
      <c r="BA2538" s="35"/>
      <c r="BB2538" s="35"/>
      <c r="BC2538" s="35"/>
      <c r="BD2538" s="35"/>
      <c r="BE2538" s="35"/>
      <c r="BF2538" s="35"/>
      <c r="BG2538" s="35"/>
      <c r="BH2538" s="35"/>
      <c r="BI2538" s="35"/>
      <c r="BJ2538" s="35"/>
      <c r="BK2538" s="35"/>
      <c r="BL2538" s="35"/>
      <c r="BM2538" s="35"/>
      <c r="BN2538" s="35"/>
      <c r="BO2538" s="35"/>
      <c r="BP2538" s="35"/>
      <c r="BQ2538" s="35"/>
      <c r="BR2538" s="35"/>
      <c r="BS2538" s="35"/>
      <c r="BT2538" s="35"/>
      <c r="BU2538" s="35"/>
      <c r="BV2538" s="35"/>
      <c r="BW2538" s="35"/>
      <c r="BX2538" s="35"/>
      <c r="BY2538" s="35"/>
      <c r="BZ2538" s="35"/>
      <c r="CA2538" s="35"/>
      <c r="CB2538" s="35"/>
      <c r="CC2538" s="35"/>
      <c r="CD2538" s="35"/>
      <c r="CE2538" s="35"/>
      <c r="CF2538" s="35"/>
      <c r="CG2538" s="35"/>
      <c r="CH2538" s="35"/>
      <c r="CI2538" s="35"/>
      <c r="CJ2538" s="35"/>
      <c r="CK2538" s="35"/>
      <c r="CL2538" s="35"/>
      <c r="CM2538" s="35"/>
      <c r="CN2538" s="35"/>
      <c r="CO2538" s="35"/>
      <c r="CP2538" s="35"/>
      <c r="CQ2538" s="35"/>
      <c r="CR2538" s="35"/>
      <c r="CS2538" s="35"/>
      <c r="CT2538" s="35"/>
      <c r="CU2538" s="35"/>
      <c r="CV2538" s="35"/>
      <c r="CW2538" s="35"/>
      <c r="CX2538" s="35"/>
      <c r="CY2538" s="35"/>
      <c r="CZ2538" s="35"/>
      <c r="DA2538" s="35"/>
      <c r="DB2538" s="35"/>
      <c r="DC2538" s="35"/>
      <c r="DD2538" s="35"/>
      <c r="DE2538" s="35"/>
      <c r="DF2538" s="35"/>
      <c r="DG2538" s="35"/>
      <c r="DH2538" s="35"/>
      <c r="DI2538" s="35"/>
      <c r="DJ2538" s="35"/>
      <c r="DK2538" s="35"/>
      <c r="DL2538" s="35"/>
      <c r="DM2538" s="35"/>
      <c r="DN2538" s="35"/>
      <c r="DO2538" s="35"/>
      <c r="DP2538" s="35"/>
      <c r="DQ2538" s="35"/>
      <c r="DR2538" s="35"/>
      <c r="DS2538" s="35"/>
      <c r="DT2538" s="35"/>
      <c r="DU2538" s="35"/>
      <c r="DV2538" s="35"/>
      <c r="DW2538" s="35"/>
      <c r="DX2538" s="35"/>
      <c r="DY2538" s="35"/>
      <c r="DZ2538" s="35"/>
      <c r="EA2538" s="35"/>
      <c r="EB2538" s="35"/>
      <c r="EC2538" s="35"/>
      <c r="ED2538" s="35"/>
      <c r="EE2538" s="35"/>
      <c r="EF2538" s="35"/>
      <c r="EG2538" s="35"/>
      <c r="EH2538" s="35"/>
      <c r="EI2538" s="35"/>
      <c r="EJ2538" s="35"/>
      <c r="EK2538" s="35"/>
      <c r="EL2538" s="35"/>
      <c r="EM2538" s="35"/>
      <c r="EN2538" s="35"/>
      <c r="EO2538" s="35"/>
      <c r="EP2538" s="35"/>
      <c r="EQ2538" s="35"/>
      <c r="ER2538" s="35"/>
      <c r="ES2538" s="35"/>
      <c r="ET2538" s="35"/>
      <c r="EU2538" s="35"/>
      <c r="EV2538" s="35"/>
      <c r="EW2538" s="35"/>
      <c r="EX2538" s="35"/>
      <c r="EY2538" s="35"/>
      <c r="EZ2538" s="35"/>
      <c r="FA2538" s="35"/>
      <c r="FB2538" s="35"/>
      <c r="FC2538" s="35"/>
      <c r="FD2538" s="35"/>
      <c r="FE2538" s="35"/>
      <c r="FF2538" s="35"/>
      <c r="FG2538" s="35"/>
      <c r="FH2538" s="35"/>
      <c r="FI2538" s="35"/>
      <c r="FJ2538" s="35"/>
      <c r="FK2538" s="35"/>
      <c r="FL2538" s="35"/>
      <c r="FM2538" s="35"/>
      <c r="FN2538" s="35"/>
      <c r="FO2538" s="35"/>
      <c r="FP2538" s="35"/>
      <c r="FQ2538" s="35"/>
      <c r="FR2538" s="35"/>
      <c r="FS2538" s="35"/>
      <c r="FT2538" s="35"/>
      <c r="FU2538" s="35"/>
      <c r="FV2538" s="35"/>
      <c r="FW2538" s="35"/>
      <c r="FX2538" s="35"/>
      <c r="FY2538" s="35"/>
      <c r="FZ2538" s="35"/>
    </row>
    <row r="2539" spans="1:182" x14ac:dyDescent="0.15">
      <c r="A2539" s="38">
        <f t="shared" si="770"/>
        <v>45983</v>
      </c>
      <c r="B2539" s="39" t="str">
        <f t="shared" ca="1" si="771"/>
        <v>n.d</v>
      </c>
      <c r="C2539" s="40">
        <f t="shared" si="772"/>
        <v>3137.2723529499999</v>
      </c>
      <c r="D2539" s="41">
        <f ca="1">IF(A2539&lt;$B$1,VLOOKUP(A2539,[1]DI!$A$4:$B$15000,2,FALSE),0)</f>
        <v>0</v>
      </c>
      <c r="E2539" s="40">
        <f t="shared" ca="1" si="773"/>
        <v>0</v>
      </c>
      <c r="F2539" s="42">
        <f t="shared" si="769"/>
        <v>1</v>
      </c>
      <c r="G2539" s="43">
        <f t="shared" ca="1" si="774"/>
        <v>1</v>
      </c>
      <c r="H2539" s="40">
        <f ca="1">TRUNC(PRODUCT(G$10:G2538),15)</f>
        <v>1.7040824080947301</v>
      </c>
      <c r="I2539" s="40">
        <f t="shared" ca="1" si="775"/>
        <v>1.7040824080947301</v>
      </c>
      <c r="J2539" s="40">
        <f t="shared" ca="1" si="776"/>
        <v>1</v>
      </c>
      <c r="K2539" s="42">
        <f t="shared" si="768"/>
        <v>2.7E-2</v>
      </c>
      <c r="L2539" s="63">
        <f t="shared" si="777"/>
        <v>45922</v>
      </c>
      <c r="M2539" s="64">
        <f t="shared" si="778"/>
        <v>43</v>
      </c>
      <c r="N2539" s="44">
        <f t="shared" si="779"/>
        <v>44</v>
      </c>
      <c r="O2539" s="40">
        <f t="shared" si="780"/>
        <v>1.004662602</v>
      </c>
      <c r="P2539" s="65">
        <f t="shared" ca="1" si="781"/>
        <v>1.004662602</v>
      </c>
      <c r="Q2539" s="40">
        <f t="shared" ca="1" si="782"/>
        <v>14.62785234</v>
      </c>
      <c r="R2539" s="44">
        <f>IF(VLOOKUP(A2539,$Z$12:$AI$125,8)=VLOOKUP(A2538,$Z$12:$AI$125,8),0,VLOOKUP(A2539,Z$12:$AI$125,8))</f>
        <v>0</v>
      </c>
      <c r="S2539" s="45">
        <f>IF(R2539&gt;0,VLOOKUP(R2539,Y$12:$AH$125,7),0)</f>
        <v>0</v>
      </c>
      <c r="T2539" s="40">
        <f t="shared" si="783"/>
        <v>0</v>
      </c>
      <c r="U2539" s="40">
        <f t="shared" ca="1" si="784"/>
        <v>14.62785234</v>
      </c>
      <c r="V2539" s="46" t="str">
        <f t="shared" si="785"/>
        <v>J=</v>
      </c>
      <c r="W2539" s="47">
        <f t="shared" si="786"/>
        <v>46101</v>
      </c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  <c r="AX2539" s="35"/>
      <c r="AY2539" s="35"/>
      <c r="AZ2539" s="35"/>
      <c r="BA2539" s="35"/>
      <c r="BB2539" s="35"/>
      <c r="BC2539" s="35"/>
      <c r="BD2539" s="35"/>
      <c r="BE2539" s="35"/>
      <c r="BF2539" s="35"/>
      <c r="BG2539" s="35"/>
      <c r="BH2539" s="35"/>
      <c r="BI2539" s="35"/>
      <c r="BJ2539" s="35"/>
      <c r="BK2539" s="35"/>
      <c r="BL2539" s="35"/>
      <c r="BM2539" s="35"/>
      <c r="BN2539" s="35"/>
      <c r="BO2539" s="35"/>
      <c r="BP2539" s="35"/>
      <c r="BQ2539" s="35"/>
      <c r="BR2539" s="35"/>
      <c r="BS2539" s="35"/>
      <c r="BT2539" s="35"/>
      <c r="BU2539" s="35"/>
      <c r="BV2539" s="35"/>
      <c r="BW2539" s="35"/>
      <c r="BX2539" s="35"/>
      <c r="BY2539" s="35"/>
      <c r="BZ2539" s="35"/>
      <c r="CA2539" s="35"/>
      <c r="CB2539" s="35"/>
      <c r="CC2539" s="35"/>
      <c r="CD2539" s="35"/>
      <c r="CE2539" s="35"/>
      <c r="CF2539" s="35"/>
      <c r="CG2539" s="35"/>
      <c r="CH2539" s="35"/>
      <c r="CI2539" s="35"/>
      <c r="CJ2539" s="35"/>
      <c r="CK2539" s="35"/>
      <c r="CL2539" s="35"/>
      <c r="CM2539" s="35"/>
      <c r="CN2539" s="35"/>
      <c r="CO2539" s="35"/>
      <c r="CP2539" s="35"/>
      <c r="CQ2539" s="35"/>
      <c r="CR2539" s="35"/>
      <c r="CS2539" s="35"/>
      <c r="CT2539" s="35"/>
      <c r="CU2539" s="35"/>
      <c r="CV2539" s="35"/>
      <c r="CW2539" s="35"/>
      <c r="CX2539" s="35"/>
      <c r="CY2539" s="35"/>
      <c r="CZ2539" s="35"/>
      <c r="DA2539" s="35"/>
      <c r="DB2539" s="35"/>
      <c r="DC2539" s="35"/>
      <c r="DD2539" s="35"/>
      <c r="DE2539" s="35"/>
      <c r="DF2539" s="35"/>
      <c r="DG2539" s="35"/>
      <c r="DH2539" s="35"/>
      <c r="DI2539" s="35"/>
      <c r="DJ2539" s="35"/>
      <c r="DK2539" s="35"/>
      <c r="DL2539" s="35"/>
      <c r="DM2539" s="35"/>
      <c r="DN2539" s="35"/>
      <c r="DO2539" s="35"/>
      <c r="DP2539" s="35"/>
      <c r="DQ2539" s="35"/>
      <c r="DR2539" s="35"/>
      <c r="DS2539" s="35"/>
      <c r="DT2539" s="35"/>
      <c r="DU2539" s="35"/>
      <c r="DV2539" s="35"/>
      <c r="DW2539" s="35"/>
      <c r="DX2539" s="35"/>
      <c r="DY2539" s="35"/>
      <c r="DZ2539" s="35"/>
      <c r="EA2539" s="35"/>
      <c r="EB2539" s="35"/>
      <c r="EC2539" s="35"/>
      <c r="ED2539" s="35"/>
      <c r="EE2539" s="35"/>
      <c r="EF2539" s="35"/>
      <c r="EG2539" s="35"/>
      <c r="EH2539" s="35"/>
      <c r="EI2539" s="35"/>
      <c r="EJ2539" s="35"/>
      <c r="EK2539" s="35"/>
      <c r="EL2539" s="35"/>
      <c r="EM2539" s="35"/>
      <c r="EN2539" s="35"/>
      <c r="EO2539" s="35"/>
      <c r="EP2539" s="35"/>
      <c r="EQ2539" s="35"/>
      <c r="ER2539" s="35"/>
      <c r="ES2539" s="35"/>
      <c r="ET2539" s="35"/>
      <c r="EU2539" s="35"/>
      <c r="EV2539" s="35"/>
      <c r="EW2539" s="35"/>
      <c r="EX2539" s="35"/>
      <c r="EY2539" s="35"/>
      <c r="EZ2539" s="35"/>
      <c r="FA2539" s="35"/>
      <c r="FB2539" s="35"/>
      <c r="FC2539" s="35"/>
      <c r="FD2539" s="35"/>
      <c r="FE2539" s="35"/>
      <c r="FF2539" s="35"/>
      <c r="FG2539" s="35"/>
      <c r="FH2539" s="35"/>
      <c r="FI2539" s="35"/>
      <c r="FJ2539" s="35"/>
      <c r="FK2539" s="35"/>
      <c r="FL2539" s="35"/>
      <c r="FM2539" s="35"/>
      <c r="FN2539" s="35"/>
      <c r="FO2539" s="35"/>
      <c r="FP2539" s="35"/>
      <c r="FQ2539" s="35"/>
      <c r="FR2539" s="35"/>
      <c r="FS2539" s="35"/>
      <c r="FT2539" s="35"/>
      <c r="FU2539" s="35"/>
      <c r="FV2539" s="35"/>
      <c r="FW2539" s="35"/>
      <c r="FX2539" s="35"/>
      <c r="FY2539" s="35"/>
      <c r="FZ2539" s="35"/>
    </row>
    <row r="2540" spans="1:182" x14ac:dyDescent="0.15">
      <c r="A2540" s="38">
        <f t="shared" si="770"/>
        <v>45984</v>
      </c>
      <c r="B2540" s="39" t="str">
        <f t="shared" ca="1" si="771"/>
        <v>n.d</v>
      </c>
      <c r="C2540" s="40">
        <f t="shared" si="772"/>
        <v>3137.2723529499999</v>
      </c>
      <c r="D2540" s="41">
        <f ca="1">IF(A2540&lt;$B$1,VLOOKUP(A2540,[1]DI!$A$4:$B$15000,2,FALSE),0)</f>
        <v>0</v>
      </c>
      <c r="E2540" s="40">
        <f t="shared" ca="1" si="773"/>
        <v>0</v>
      </c>
      <c r="F2540" s="42">
        <f t="shared" si="769"/>
        <v>1</v>
      </c>
      <c r="G2540" s="43">
        <f t="shared" ca="1" si="774"/>
        <v>1</v>
      </c>
      <c r="H2540" s="40">
        <f ca="1">TRUNC(PRODUCT(G$10:G2539),15)</f>
        <v>1.7040824080947301</v>
      </c>
      <c r="I2540" s="40">
        <f t="shared" ca="1" si="775"/>
        <v>1.7040824080947301</v>
      </c>
      <c r="J2540" s="40">
        <f t="shared" ca="1" si="776"/>
        <v>1</v>
      </c>
      <c r="K2540" s="42">
        <f t="shared" si="768"/>
        <v>2.7E-2</v>
      </c>
      <c r="L2540" s="63">
        <f t="shared" si="777"/>
        <v>45922</v>
      </c>
      <c r="M2540" s="64">
        <f t="shared" si="778"/>
        <v>43</v>
      </c>
      <c r="N2540" s="44">
        <f t="shared" si="779"/>
        <v>44</v>
      </c>
      <c r="O2540" s="40">
        <f t="shared" si="780"/>
        <v>1.004662602</v>
      </c>
      <c r="P2540" s="65">
        <f t="shared" ca="1" si="781"/>
        <v>1.004662602</v>
      </c>
      <c r="Q2540" s="40">
        <f t="shared" ca="1" si="782"/>
        <v>14.62785234</v>
      </c>
      <c r="R2540" s="44">
        <f>IF(VLOOKUP(A2540,$Z$12:$AI$125,8)=VLOOKUP(A2539,$Z$12:$AI$125,8),0,VLOOKUP(A2540,Z$12:$AI$125,8))</f>
        <v>0</v>
      </c>
      <c r="S2540" s="45">
        <f>IF(R2540&gt;0,VLOOKUP(R2540,Y$12:$AH$125,7),0)</f>
        <v>0</v>
      </c>
      <c r="T2540" s="40">
        <f t="shared" si="783"/>
        <v>0</v>
      </c>
      <c r="U2540" s="40">
        <f t="shared" ca="1" si="784"/>
        <v>14.62785234</v>
      </c>
      <c r="V2540" s="46" t="str">
        <f t="shared" si="785"/>
        <v>J=</v>
      </c>
      <c r="W2540" s="47">
        <f t="shared" si="786"/>
        <v>46101</v>
      </c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  <c r="AX2540" s="35"/>
      <c r="AY2540" s="35"/>
      <c r="AZ2540" s="35"/>
      <c r="BA2540" s="35"/>
      <c r="BB2540" s="35"/>
      <c r="BC2540" s="35"/>
      <c r="BD2540" s="35"/>
      <c r="BE2540" s="35"/>
      <c r="BF2540" s="35"/>
      <c r="BG2540" s="35"/>
      <c r="BH2540" s="35"/>
      <c r="BI2540" s="35"/>
      <c r="BJ2540" s="35"/>
      <c r="BK2540" s="35"/>
      <c r="BL2540" s="35"/>
      <c r="BM2540" s="35"/>
      <c r="BN2540" s="35"/>
      <c r="BO2540" s="35"/>
      <c r="BP2540" s="35"/>
      <c r="BQ2540" s="35"/>
      <c r="BR2540" s="35"/>
      <c r="BS2540" s="35"/>
      <c r="BT2540" s="35"/>
      <c r="BU2540" s="35"/>
      <c r="BV2540" s="35"/>
      <c r="BW2540" s="35"/>
      <c r="BX2540" s="35"/>
      <c r="BY2540" s="35"/>
      <c r="BZ2540" s="35"/>
      <c r="CA2540" s="35"/>
      <c r="CB2540" s="35"/>
      <c r="CC2540" s="35"/>
      <c r="CD2540" s="35"/>
      <c r="CE2540" s="35"/>
      <c r="CF2540" s="35"/>
      <c r="CG2540" s="35"/>
      <c r="CH2540" s="35"/>
      <c r="CI2540" s="35"/>
      <c r="CJ2540" s="35"/>
      <c r="CK2540" s="35"/>
      <c r="CL2540" s="35"/>
      <c r="CM2540" s="35"/>
      <c r="CN2540" s="35"/>
      <c r="CO2540" s="35"/>
      <c r="CP2540" s="35"/>
      <c r="CQ2540" s="35"/>
      <c r="CR2540" s="35"/>
      <c r="CS2540" s="35"/>
      <c r="CT2540" s="35"/>
      <c r="CU2540" s="35"/>
      <c r="CV2540" s="35"/>
      <c r="CW2540" s="35"/>
      <c r="CX2540" s="35"/>
      <c r="CY2540" s="35"/>
      <c r="CZ2540" s="35"/>
      <c r="DA2540" s="35"/>
      <c r="DB2540" s="35"/>
      <c r="DC2540" s="35"/>
      <c r="DD2540" s="35"/>
      <c r="DE2540" s="35"/>
      <c r="DF2540" s="35"/>
      <c r="DG2540" s="35"/>
      <c r="DH2540" s="35"/>
      <c r="DI2540" s="35"/>
      <c r="DJ2540" s="35"/>
      <c r="DK2540" s="35"/>
      <c r="DL2540" s="35"/>
      <c r="DM2540" s="35"/>
      <c r="DN2540" s="35"/>
      <c r="DO2540" s="35"/>
      <c r="DP2540" s="35"/>
      <c r="DQ2540" s="35"/>
      <c r="DR2540" s="35"/>
      <c r="DS2540" s="35"/>
      <c r="DT2540" s="35"/>
      <c r="DU2540" s="35"/>
      <c r="DV2540" s="35"/>
      <c r="DW2540" s="35"/>
      <c r="DX2540" s="35"/>
      <c r="DY2540" s="35"/>
      <c r="DZ2540" s="35"/>
      <c r="EA2540" s="35"/>
      <c r="EB2540" s="35"/>
      <c r="EC2540" s="35"/>
      <c r="ED2540" s="35"/>
      <c r="EE2540" s="35"/>
      <c r="EF2540" s="35"/>
      <c r="EG2540" s="35"/>
      <c r="EH2540" s="35"/>
      <c r="EI2540" s="35"/>
      <c r="EJ2540" s="35"/>
      <c r="EK2540" s="35"/>
      <c r="EL2540" s="35"/>
      <c r="EM2540" s="35"/>
      <c r="EN2540" s="35"/>
      <c r="EO2540" s="35"/>
      <c r="EP2540" s="35"/>
      <c r="EQ2540" s="35"/>
      <c r="ER2540" s="35"/>
      <c r="ES2540" s="35"/>
      <c r="ET2540" s="35"/>
      <c r="EU2540" s="35"/>
      <c r="EV2540" s="35"/>
      <c r="EW2540" s="35"/>
      <c r="EX2540" s="35"/>
      <c r="EY2540" s="35"/>
      <c r="EZ2540" s="35"/>
      <c r="FA2540" s="35"/>
      <c r="FB2540" s="35"/>
      <c r="FC2540" s="35"/>
      <c r="FD2540" s="35"/>
      <c r="FE2540" s="35"/>
      <c r="FF2540" s="35"/>
      <c r="FG2540" s="35"/>
      <c r="FH2540" s="35"/>
      <c r="FI2540" s="35"/>
      <c r="FJ2540" s="35"/>
      <c r="FK2540" s="35"/>
      <c r="FL2540" s="35"/>
      <c r="FM2540" s="35"/>
      <c r="FN2540" s="35"/>
      <c r="FO2540" s="35"/>
      <c r="FP2540" s="35"/>
      <c r="FQ2540" s="35"/>
      <c r="FR2540" s="35"/>
      <c r="FS2540" s="35"/>
      <c r="FT2540" s="35"/>
      <c r="FU2540" s="35"/>
      <c r="FV2540" s="35"/>
      <c r="FW2540" s="35"/>
      <c r="FX2540" s="35"/>
      <c r="FY2540" s="35"/>
      <c r="FZ2540" s="35"/>
    </row>
    <row r="2541" spans="1:182" x14ac:dyDescent="0.15">
      <c r="A2541" s="38">
        <f t="shared" si="770"/>
        <v>45985</v>
      </c>
      <c r="B2541" s="39" t="str">
        <f t="shared" ca="1" si="771"/>
        <v>n.d</v>
      </c>
      <c r="C2541" s="40">
        <f t="shared" si="772"/>
        <v>3137.2723529499999</v>
      </c>
      <c r="D2541" s="41">
        <f ca="1">IF(A2541&lt;$B$1,VLOOKUP(A2541,[1]DI!$A$4:$B$15000,2,FALSE),0)</f>
        <v>0</v>
      </c>
      <c r="E2541" s="40">
        <f t="shared" ca="1" si="773"/>
        <v>0</v>
      </c>
      <c r="F2541" s="42">
        <f t="shared" si="769"/>
        <v>1</v>
      </c>
      <c r="G2541" s="43">
        <f t="shared" ca="1" si="774"/>
        <v>1</v>
      </c>
      <c r="H2541" s="40">
        <f ca="1">TRUNC(PRODUCT(G$10:G2540),15)</f>
        <v>1.7040824080947301</v>
      </c>
      <c r="I2541" s="40">
        <f t="shared" ca="1" si="775"/>
        <v>1.7040824080947301</v>
      </c>
      <c r="J2541" s="40">
        <f t="shared" ca="1" si="776"/>
        <v>1</v>
      </c>
      <c r="K2541" s="42">
        <f t="shared" ref="K2541:K2604" si="787">K2540</f>
        <v>2.7E-2</v>
      </c>
      <c r="L2541" s="63">
        <f t="shared" si="777"/>
        <v>45922</v>
      </c>
      <c r="M2541" s="64">
        <f t="shared" si="778"/>
        <v>44</v>
      </c>
      <c r="N2541" s="44">
        <f t="shared" si="779"/>
        <v>44</v>
      </c>
      <c r="O2541" s="40">
        <f t="shared" si="780"/>
        <v>1.004662602</v>
      </c>
      <c r="P2541" s="65">
        <f t="shared" ca="1" si="781"/>
        <v>1.004662602</v>
      </c>
      <c r="Q2541" s="40">
        <f t="shared" ca="1" si="782"/>
        <v>14.62785234</v>
      </c>
      <c r="R2541" s="44">
        <f>IF(VLOOKUP(A2541,$Z$12:$AI$125,8)=VLOOKUP(A2540,$Z$12:$AI$125,8),0,VLOOKUP(A2541,Z$12:$AI$125,8))</f>
        <v>0</v>
      </c>
      <c r="S2541" s="45">
        <f>IF(R2541&gt;0,VLOOKUP(R2541,Y$12:$AH$125,7),0)</f>
        <v>0</v>
      </c>
      <c r="T2541" s="40">
        <f t="shared" si="783"/>
        <v>0</v>
      </c>
      <c r="U2541" s="40">
        <f t="shared" ca="1" si="784"/>
        <v>14.62785234</v>
      </c>
      <c r="V2541" s="46" t="str">
        <f t="shared" si="785"/>
        <v>J=</v>
      </c>
      <c r="W2541" s="47">
        <f t="shared" si="786"/>
        <v>46101</v>
      </c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  <c r="AX2541" s="35"/>
      <c r="AY2541" s="35"/>
      <c r="AZ2541" s="35"/>
      <c r="BA2541" s="35"/>
      <c r="BB2541" s="35"/>
      <c r="BC2541" s="35"/>
      <c r="BD2541" s="35"/>
      <c r="BE2541" s="35"/>
      <c r="BF2541" s="35"/>
      <c r="BG2541" s="35"/>
      <c r="BH2541" s="35"/>
      <c r="BI2541" s="35"/>
      <c r="BJ2541" s="35"/>
      <c r="BK2541" s="35"/>
      <c r="BL2541" s="35"/>
      <c r="BM2541" s="35"/>
      <c r="BN2541" s="35"/>
      <c r="BO2541" s="35"/>
      <c r="BP2541" s="35"/>
      <c r="BQ2541" s="35"/>
      <c r="BR2541" s="35"/>
      <c r="BS2541" s="35"/>
      <c r="BT2541" s="35"/>
      <c r="BU2541" s="35"/>
      <c r="BV2541" s="35"/>
      <c r="BW2541" s="35"/>
      <c r="BX2541" s="35"/>
      <c r="BY2541" s="35"/>
      <c r="BZ2541" s="35"/>
      <c r="CA2541" s="35"/>
      <c r="CB2541" s="35"/>
      <c r="CC2541" s="35"/>
      <c r="CD2541" s="35"/>
      <c r="CE2541" s="35"/>
      <c r="CF2541" s="35"/>
      <c r="CG2541" s="35"/>
      <c r="CH2541" s="35"/>
      <c r="CI2541" s="35"/>
      <c r="CJ2541" s="35"/>
      <c r="CK2541" s="35"/>
      <c r="CL2541" s="35"/>
      <c r="CM2541" s="35"/>
      <c r="CN2541" s="35"/>
      <c r="CO2541" s="35"/>
      <c r="CP2541" s="35"/>
      <c r="CQ2541" s="35"/>
      <c r="CR2541" s="35"/>
      <c r="CS2541" s="35"/>
      <c r="CT2541" s="35"/>
      <c r="CU2541" s="35"/>
      <c r="CV2541" s="35"/>
      <c r="CW2541" s="35"/>
      <c r="CX2541" s="35"/>
      <c r="CY2541" s="35"/>
      <c r="CZ2541" s="35"/>
      <c r="DA2541" s="35"/>
      <c r="DB2541" s="35"/>
      <c r="DC2541" s="35"/>
      <c r="DD2541" s="35"/>
      <c r="DE2541" s="35"/>
      <c r="DF2541" s="35"/>
      <c r="DG2541" s="35"/>
      <c r="DH2541" s="35"/>
      <c r="DI2541" s="35"/>
      <c r="DJ2541" s="35"/>
      <c r="DK2541" s="35"/>
      <c r="DL2541" s="35"/>
      <c r="DM2541" s="35"/>
      <c r="DN2541" s="35"/>
      <c r="DO2541" s="35"/>
      <c r="DP2541" s="35"/>
      <c r="DQ2541" s="35"/>
      <c r="DR2541" s="35"/>
      <c r="DS2541" s="35"/>
      <c r="DT2541" s="35"/>
      <c r="DU2541" s="35"/>
      <c r="DV2541" s="35"/>
      <c r="DW2541" s="35"/>
      <c r="DX2541" s="35"/>
      <c r="DY2541" s="35"/>
      <c r="DZ2541" s="35"/>
      <c r="EA2541" s="35"/>
      <c r="EB2541" s="35"/>
      <c r="EC2541" s="35"/>
      <c r="ED2541" s="35"/>
      <c r="EE2541" s="35"/>
      <c r="EF2541" s="35"/>
      <c r="EG2541" s="35"/>
      <c r="EH2541" s="35"/>
      <c r="EI2541" s="35"/>
      <c r="EJ2541" s="35"/>
      <c r="EK2541" s="35"/>
      <c r="EL2541" s="35"/>
      <c r="EM2541" s="35"/>
      <c r="EN2541" s="35"/>
      <c r="EO2541" s="35"/>
      <c r="EP2541" s="35"/>
      <c r="EQ2541" s="35"/>
      <c r="ER2541" s="35"/>
      <c r="ES2541" s="35"/>
      <c r="ET2541" s="35"/>
      <c r="EU2541" s="35"/>
      <c r="EV2541" s="35"/>
      <c r="EW2541" s="35"/>
      <c r="EX2541" s="35"/>
      <c r="EY2541" s="35"/>
      <c r="EZ2541" s="35"/>
      <c r="FA2541" s="35"/>
      <c r="FB2541" s="35"/>
      <c r="FC2541" s="35"/>
      <c r="FD2541" s="35"/>
      <c r="FE2541" s="35"/>
      <c r="FF2541" s="35"/>
      <c r="FG2541" s="35"/>
      <c r="FH2541" s="35"/>
      <c r="FI2541" s="35"/>
      <c r="FJ2541" s="35"/>
      <c r="FK2541" s="35"/>
      <c r="FL2541" s="35"/>
      <c r="FM2541" s="35"/>
      <c r="FN2541" s="35"/>
      <c r="FO2541" s="35"/>
      <c r="FP2541" s="35"/>
      <c r="FQ2541" s="35"/>
      <c r="FR2541" s="35"/>
      <c r="FS2541" s="35"/>
      <c r="FT2541" s="35"/>
      <c r="FU2541" s="35"/>
      <c r="FV2541" s="35"/>
      <c r="FW2541" s="35"/>
      <c r="FX2541" s="35"/>
      <c r="FY2541" s="35"/>
      <c r="FZ2541" s="35"/>
    </row>
    <row r="2542" spans="1:182" x14ac:dyDescent="0.15">
      <c r="A2542" s="38">
        <f t="shared" si="770"/>
        <v>45986</v>
      </c>
      <c r="B2542" s="39" t="str">
        <f t="shared" ca="1" si="771"/>
        <v>n.d</v>
      </c>
      <c r="C2542" s="40">
        <f t="shared" si="772"/>
        <v>3137.2723529499999</v>
      </c>
      <c r="D2542" s="41">
        <f ca="1">IF(A2542&lt;$B$1,VLOOKUP(A2542,[1]DI!$A$4:$B$15000,2,FALSE),0)</f>
        <v>0</v>
      </c>
      <c r="E2542" s="40">
        <f t="shared" ca="1" si="773"/>
        <v>0</v>
      </c>
      <c r="F2542" s="42">
        <f t="shared" si="769"/>
        <v>1</v>
      </c>
      <c r="G2542" s="43">
        <f t="shared" ca="1" si="774"/>
        <v>1</v>
      </c>
      <c r="H2542" s="40">
        <f ca="1">TRUNC(PRODUCT(G$10:G2541),15)</f>
        <v>1.7040824080947301</v>
      </c>
      <c r="I2542" s="40">
        <f t="shared" ca="1" si="775"/>
        <v>1.7040824080947301</v>
      </c>
      <c r="J2542" s="40">
        <f t="shared" ca="1" si="776"/>
        <v>1</v>
      </c>
      <c r="K2542" s="42">
        <f t="shared" si="787"/>
        <v>2.7E-2</v>
      </c>
      <c r="L2542" s="63">
        <f t="shared" si="777"/>
        <v>45922</v>
      </c>
      <c r="M2542" s="64">
        <f t="shared" si="778"/>
        <v>45</v>
      </c>
      <c r="N2542" s="44">
        <f t="shared" si="779"/>
        <v>45</v>
      </c>
      <c r="O2542" s="40">
        <f t="shared" si="780"/>
        <v>1.004768822</v>
      </c>
      <c r="P2542" s="65">
        <f t="shared" ca="1" si="781"/>
        <v>1.004768822</v>
      </c>
      <c r="Q2542" s="40">
        <f t="shared" ca="1" si="782"/>
        <v>14.96109341</v>
      </c>
      <c r="R2542" s="44">
        <f>IF(VLOOKUP(A2542,$Z$12:$AI$125,8)=VLOOKUP(A2541,$Z$12:$AI$125,8),0,VLOOKUP(A2542,Z$12:$AI$125,8))</f>
        <v>0</v>
      </c>
      <c r="S2542" s="45">
        <f>IF(R2542&gt;0,VLOOKUP(R2542,Y$12:$AH$125,7),0)</f>
        <v>0</v>
      </c>
      <c r="T2542" s="40">
        <f t="shared" si="783"/>
        <v>0</v>
      </c>
      <c r="U2542" s="40">
        <f t="shared" ca="1" si="784"/>
        <v>14.96109341</v>
      </c>
      <c r="V2542" s="46" t="str">
        <f t="shared" si="785"/>
        <v>J=</v>
      </c>
      <c r="W2542" s="47">
        <f t="shared" si="786"/>
        <v>46101</v>
      </c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  <c r="AX2542" s="35"/>
      <c r="AY2542" s="35"/>
      <c r="AZ2542" s="35"/>
      <c r="BA2542" s="35"/>
      <c r="BB2542" s="35"/>
      <c r="BC2542" s="35"/>
      <c r="BD2542" s="35"/>
      <c r="BE2542" s="35"/>
      <c r="BF2542" s="35"/>
      <c r="BG2542" s="35"/>
      <c r="BH2542" s="35"/>
      <c r="BI2542" s="35"/>
      <c r="BJ2542" s="35"/>
      <c r="BK2542" s="35"/>
      <c r="BL2542" s="35"/>
      <c r="BM2542" s="35"/>
      <c r="BN2542" s="35"/>
      <c r="BO2542" s="35"/>
      <c r="BP2542" s="35"/>
      <c r="BQ2542" s="35"/>
      <c r="BR2542" s="35"/>
      <c r="BS2542" s="35"/>
      <c r="BT2542" s="35"/>
      <c r="BU2542" s="35"/>
      <c r="BV2542" s="35"/>
      <c r="BW2542" s="35"/>
      <c r="BX2542" s="35"/>
      <c r="BY2542" s="35"/>
      <c r="BZ2542" s="35"/>
      <c r="CA2542" s="35"/>
      <c r="CB2542" s="35"/>
      <c r="CC2542" s="35"/>
      <c r="CD2542" s="35"/>
      <c r="CE2542" s="35"/>
      <c r="CF2542" s="35"/>
      <c r="CG2542" s="35"/>
      <c r="CH2542" s="35"/>
      <c r="CI2542" s="35"/>
      <c r="CJ2542" s="35"/>
      <c r="CK2542" s="35"/>
      <c r="CL2542" s="35"/>
      <c r="CM2542" s="35"/>
      <c r="CN2542" s="35"/>
      <c r="CO2542" s="35"/>
      <c r="CP2542" s="35"/>
      <c r="CQ2542" s="35"/>
      <c r="CR2542" s="35"/>
      <c r="CS2542" s="35"/>
      <c r="CT2542" s="35"/>
      <c r="CU2542" s="35"/>
      <c r="CV2542" s="35"/>
      <c r="CW2542" s="35"/>
      <c r="CX2542" s="35"/>
      <c r="CY2542" s="35"/>
      <c r="CZ2542" s="35"/>
      <c r="DA2542" s="35"/>
      <c r="DB2542" s="35"/>
      <c r="DC2542" s="35"/>
      <c r="DD2542" s="35"/>
      <c r="DE2542" s="35"/>
      <c r="DF2542" s="35"/>
      <c r="DG2542" s="35"/>
      <c r="DH2542" s="35"/>
      <c r="DI2542" s="35"/>
      <c r="DJ2542" s="35"/>
      <c r="DK2542" s="35"/>
      <c r="DL2542" s="35"/>
      <c r="DM2542" s="35"/>
      <c r="DN2542" s="35"/>
      <c r="DO2542" s="35"/>
      <c r="DP2542" s="35"/>
      <c r="DQ2542" s="35"/>
      <c r="DR2542" s="35"/>
      <c r="DS2542" s="35"/>
      <c r="DT2542" s="35"/>
      <c r="DU2542" s="35"/>
      <c r="DV2542" s="35"/>
      <c r="DW2542" s="35"/>
      <c r="DX2542" s="35"/>
      <c r="DY2542" s="35"/>
      <c r="DZ2542" s="35"/>
      <c r="EA2542" s="35"/>
      <c r="EB2542" s="35"/>
      <c r="EC2542" s="35"/>
      <c r="ED2542" s="35"/>
      <c r="EE2542" s="35"/>
      <c r="EF2542" s="35"/>
      <c r="EG2542" s="35"/>
      <c r="EH2542" s="35"/>
      <c r="EI2542" s="35"/>
      <c r="EJ2542" s="35"/>
      <c r="EK2542" s="35"/>
      <c r="EL2542" s="35"/>
      <c r="EM2542" s="35"/>
      <c r="EN2542" s="35"/>
      <c r="EO2542" s="35"/>
      <c r="EP2542" s="35"/>
      <c r="EQ2542" s="35"/>
      <c r="ER2542" s="35"/>
      <c r="ES2542" s="35"/>
      <c r="ET2542" s="35"/>
      <c r="EU2542" s="35"/>
      <c r="EV2542" s="35"/>
      <c r="EW2542" s="35"/>
      <c r="EX2542" s="35"/>
      <c r="EY2542" s="35"/>
      <c r="EZ2542" s="35"/>
      <c r="FA2542" s="35"/>
      <c r="FB2542" s="35"/>
      <c r="FC2542" s="35"/>
      <c r="FD2542" s="35"/>
      <c r="FE2542" s="35"/>
      <c r="FF2542" s="35"/>
      <c r="FG2542" s="35"/>
      <c r="FH2542" s="35"/>
      <c r="FI2542" s="35"/>
      <c r="FJ2542" s="35"/>
      <c r="FK2542" s="35"/>
      <c r="FL2542" s="35"/>
      <c r="FM2542" s="35"/>
      <c r="FN2542" s="35"/>
      <c r="FO2542" s="35"/>
      <c r="FP2542" s="35"/>
      <c r="FQ2542" s="35"/>
      <c r="FR2542" s="35"/>
      <c r="FS2542" s="35"/>
      <c r="FT2542" s="35"/>
      <c r="FU2542" s="35"/>
      <c r="FV2542" s="35"/>
      <c r="FW2542" s="35"/>
      <c r="FX2542" s="35"/>
      <c r="FY2542" s="35"/>
      <c r="FZ2542" s="35"/>
    </row>
    <row r="2543" spans="1:182" x14ac:dyDescent="0.15">
      <c r="A2543" s="38">
        <f t="shared" si="770"/>
        <v>45987</v>
      </c>
      <c r="B2543" s="39" t="str">
        <f t="shared" ca="1" si="771"/>
        <v>n.d</v>
      </c>
      <c r="C2543" s="40">
        <f t="shared" si="772"/>
        <v>3137.2723529499999</v>
      </c>
      <c r="D2543" s="41">
        <f ca="1">IF(A2543&lt;$B$1,VLOOKUP(A2543,[1]DI!$A$4:$B$15000,2,FALSE),0)</f>
        <v>0</v>
      </c>
      <c r="E2543" s="40">
        <f t="shared" ca="1" si="773"/>
        <v>0</v>
      </c>
      <c r="F2543" s="42">
        <f t="shared" si="769"/>
        <v>1</v>
      </c>
      <c r="G2543" s="43">
        <f t="shared" ca="1" si="774"/>
        <v>1</v>
      </c>
      <c r="H2543" s="40">
        <f ca="1">TRUNC(PRODUCT(G$10:G2542),15)</f>
        <v>1.7040824080947301</v>
      </c>
      <c r="I2543" s="40">
        <f t="shared" ca="1" si="775"/>
        <v>1.7040824080947301</v>
      </c>
      <c r="J2543" s="40">
        <f t="shared" ca="1" si="776"/>
        <v>1</v>
      </c>
      <c r="K2543" s="42">
        <f t="shared" si="787"/>
        <v>2.7E-2</v>
      </c>
      <c r="L2543" s="63">
        <f t="shared" si="777"/>
        <v>45922</v>
      </c>
      <c r="M2543" s="64">
        <f t="shared" si="778"/>
        <v>46</v>
      </c>
      <c r="N2543" s="44">
        <f t="shared" si="779"/>
        <v>46</v>
      </c>
      <c r="O2543" s="40">
        <f t="shared" si="780"/>
        <v>1.004875054</v>
      </c>
      <c r="P2543" s="65">
        <f t="shared" ca="1" si="781"/>
        <v>1.004875054</v>
      </c>
      <c r="Q2543" s="40">
        <f t="shared" ca="1" si="782"/>
        <v>15.294372129999999</v>
      </c>
      <c r="R2543" s="44">
        <f>IF(VLOOKUP(A2543,$Z$12:$AI$125,8)=VLOOKUP(A2542,$Z$12:$AI$125,8),0,VLOOKUP(A2543,Z$12:$AI$125,8))</f>
        <v>0</v>
      </c>
      <c r="S2543" s="45">
        <f>IF(R2543&gt;0,VLOOKUP(R2543,Y$12:$AH$125,7),0)</f>
        <v>0</v>
      </c>
      <c r="T2543" s="40">
        <f t="shared" si="783"/>
        <v>0</v>
      </c>
      <c r="U2543" s="40">
        <f t="shared" ca="1" si="784"/>
        <v>15.294372129999999</v>
      </c>
      <c r="V2543" s="46" t="str">
        <f t="shared" si="785"/>
        <v>J=</v>
      </c>
      <c r="W2543" s="47">
        <f t="shared" si="786"/>
        <v>46101</v>
      </c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  <c r="AX2543" s="35"/>
      <c r="AY2543" s="35"/>
      <c r="AZ2543" s="35"/>
      <c r="BA2543" s="35"/>
      <c r="BB2543" s="35"/>
      <c r="BC2543" s="35"/>
      <c r="BD2543" s="35"/>
      <c r="BE2543" s="35"/>
      <c r="BF2543" s="35"/>
      <c r="BG2543" s="35"/>
      <c r="BH2543" s="35"/>
      <c r="BI2543" s="35"/>
      <c r="BJ2543" s="35"/>
      <c r="BK2543" s="35"/>
      <c r="BL2543" s="35"/>
      <c r="BM2543" s="35"/>
      <c r="BN2543" s="35"/>
      <c r="BO2543" s="35"/>
      <c r="BP2543" s="35"/>
      <c r="BQ2543" s="35"/>
      <c r="BR2543" s="35"/>
      <c r="BS2543" s="35"/>
      <c r="BT2543" s="35"/>
      <c r="BU2543" s="35"/>
      <c r="BV2543" s="35"/>
      <c r="BW2543" s="35"/>
      <c r="BX2543" s="35"/>
      <c r="BY2543" s="35"/>
      <c r="BZ2543" s="35"/>
      <c r="CA2543" s="35"/>
      <c r="CB2543" s="35"/>
      <c r="CC2543" s="35"/>
      <c r="CD2543" s="35"/>
      <c r="CE2543" s="35"/>
      <c r="CF2543" s="35"/>
      <c r="CG2543" s="35"/>
      <c r="CH2543" s="35"/>
      <c r="CI2543" s="35"/>
      <c r="CJ2543" s="35"/>
      <c r="CK2543" s="35"/>
      <c r="CL2543" s="35"/>
      <c r="CM2543" s="35"/>
      <c r="CN2543" s="35"/>
      <c r="CO2543" s="35"/>
      <c r="CP2543" s="35"/>
      <c r="CQ2543" s="35"/>
      <c r="CR2543" s="35"/>
      <c r="CS2543" s="35"/>
      <c r="CT2543" s="35"/>
      <c r="CU2543" s="35"/>
      <c r="CV2543" s="35"/>
      <c r="CW2543" s="35"/>
      <c r="CX2543" s="35"/>
      <c r="CY2543" s="35"/>
      <c r="CZ2543" s="35"/>
      <c r="DA2543" s="35"/>
      <c r="DB2543" s="35"/>
      <c r="DC2543" s="35"/>
      <c r="DD2543" s="35"/>
      <c r="DE2543" s="35"/>
      <c r="DF2543" s="35"/>
      <c r="DG2543" s="35"/>
      <c r="DH2543" s="35"/>
      <c r="DI2543" s="35"/>
      <c r="DJ2543" s="35"/>
      <c r="DK2543" s="35"/>
      <c r="DL2543" s="35"/>
      <c r="DM2543" s="35"/>
      <c r="DN2543" s="35"/>
      <c r="DO2543" s="35"/>
      <c r="DP2543" s="35"/>
      <c r="DQ2543" s="35"/>
      <c r="DR2543" s="35"/>
      <c r="DS2543" s="35"/>
      <c r="DT2543" s="35"/>
      <c r="DU2543" s="35"/>
      <c r="DV2543" s="35"/>
      <c r="DW2543" s="35"/>
      <c r="DX2543" s="35"/>
      <c r="DY2543" s="35"/>
      <c r="DZ2543" s="35"/>
      <c r="EA2543" s="35"/>
      <c r="EB2543" s="35"/>
      <c r="EC2543" s="35"/>
      <c r="ED2543" s="35"/>
      <c r="EE2543" s="35"/>
      <c r="EF2543" s="35"/>
      <c r="EG2543" s="35"/>
      <c r="EH2543" s="35"/>
      <c r="EI2543" s="35"/>
      <c r="EJ2543" s="35"/>
      <c r="EK2543" s="35"/>
      <c r="EL2543" s="35"/>
      <c r="EM2543" s="35"/>
      <c r="EN2543" s="35"/>
      <c r="EO2543" s="35"/>
      <c r="EP2543" s="35"/>
      <c r="EQ2543" s="35"/>
      <c r="ER2543" s="35"/>
      <c r="ES2543" s="35"/>
      <c r="ET2543" s="35"/>
      <c r="EU2543" s="35"/>
      <c r="EV2543" s="35"/>
      <c r="EW2543" s="35"/>
      <c r="EX2543" s="35"/>
      <c r="EY2543" s="35"/>
      <c r="EZ2543" s="35"/>
      <c r="FA2543" s="35"/>
      <c r="FB2543" s="35"/>
      <c r="FC2543" s="35"/>
      <c r="FD2543" s="35"/>
      <c r="FE2543" s="35"/>
      <c r="FF2543" s="35"/>
      <c r="FG2543" s="35"/>
      <c r="FH2543" s="35"/>
      <c r="FI2543" s="35"/>
      <c r="FJ2543" s="35"/>
      <c r="FK2543" s="35"/>
      <c r="FL2543" s="35"/>
      <c r="FM2543" s="35"/>
      <c r="FN2543" s="35"/>
      <c r="FO2543" s="35"/>
      <c r="FP2543" s="35"/>
      <c r="FQ2543" s="35"/>
      <c r="FR2543" s="35"/>
      <c r="FS2543" s="35"/>
      <c r="FT2543" s="35"/>
      <c r="FU2543" s="35"/>
      <c r="FV2543" s="35"/>
      <c r="FW2543" s="35"/>
      <c r="FX2543" s="35"/>
      <c r="FY2543" s="35"/>
      <c r="FZ2543" s="35"/>
    </row>
    <row r="2544" spans="1:182" x14ac:dyDescent="0.15">
      <c r="A2544" s="38">
        <f t="shared" si="770"/>
        <v>45988</v>
      </c>
      <c r="B2544" s="39" t="str">
        <f t="shared" ca="1" si="771"/>
        <v>n.d</v>
      </c>
      <c r="C2544" s="40">
        <f t="shared" si="772"/>
        <v>3137.2723529499999</v>
      </c>
      <c r="D2544" s="41">
        <f ca="1">IF(A2544&lt;$B$1,VLOOKUP(A2544,[1]DI!$A$4:$B$15000,2,FALSE),0)</f>
        <v>0</v>
      </c>
      <c r="E2544" s="40">
        <f t="shared" ca="1" si="773"/>
        <v>0</v>
      </c>
      <c r="F2544" s="42">
        <f t="shared" si="769"/>
        <v>1</v>
      </c>
      <c r="G2544" s="43">
        <f t="shared" ca="1" si="774"/>
        <v>1</v>
      </c>
      <c r="H2544" s="40">
        <f ca="1">TRUNC(PRODUCT(G$10:G2543),15)</f>
        <v>1.7040824080947301</v>
      </c>
      <c r="I2544" s="40">
        <f t="shared" ca="1" si="775"/>
        <v>1.7040824080947301</v>
      </c>
      <c r="J2544" s="40">
        <f t="shared" ca="1" si="776"/>
        <v>1</v>
      </c>
      <c r="K2544" s="42">
        <f t="shared" si="787"/>
        <v>2.7E-2</v>
      </c>
      <c r="L2544" s="63">
        <f t="shared" si="777"/>
        <v>45922</v>
      </c>
      <c r="M2544" s="64">
        <f t="shared" si="778"/>
        <v>47</v>
      </c>
      <c r="N2544" s="44">
        <f t="shared" si="779"/>
        <v>47</v>
      </c>
      <c r="O2544" s="40">
        <f t="shared" si="780"/>
        <v>1.0049812970000001</v>
      </c>
      <c r="P2544" s="65">
        <f t="shared" ca="1" si="781"/>
        <v>1.0049812970000001</v>
      </c>
      <c r="Q2544" s="40">
        <f t="shared" ca="1" si="782"/>
        <v>15.62768535</v>
      </c>
      <c r="R2544" s="44">
        <f>IF(VLOOKUP(A2544,$Z$12:$AI$125,8)=VLOOKUP(A2543,$Z$12:$AI$125,8),0,VLOOKUP(A2544,Z$12:$AI$125,8))</f>
        <v>0</v>
      </c>
      <c r="S2544" s="45">
        <f>IF(R2544&gt;0,VLOOKUP(R2544,Y$12:$AH$125,7),0)</f>
        <v>0</v>
      </c>
      <c r="T2544" s="40">
        <f t="shared" si="783"/>
        <v>0</v>
      </c>
      <c r="U2544" s="40">
        <f t="shared" ca="1" si="784"/>
        <v>15.62768535</v>
      </c>
      <c r="V2544" s="46" t="str">
        <f t="shared" si="785"/>
        <v>J=</v>
      </c>
      <c r="W2544" s="47">
        <f t="shared" si="786"/>
        <v>46101</v>
      </c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  <c r="AX2544" s="35"/>
      <c r="AY2544" s="35"/>
      <c r="AZ2544" s="35"/>
      <c r="BA2544" s="35"/>
      <c r="BB2544" s="35"/>
      <c r="BC2544" s="35"/>
      <c r="BD2544" s="35"/>
      <c r="BE2544" s="35"/>
      <c r="BF2544" s="35"/>
      <c r="BG2544" s="35"/>
      <c r="BH2544" s="35"/>
      <c r="BI2544" s="35"/>
      <c r="BJ2544" s="35"/>
      <c r="BK2544" s="35"/>
      <c r="BL2544" s="35"/>
      <c r="BM2544" s="35"/>
      <c r="BN2544" s="35"/>
      <c r="BO2544" s="35"/>
      <c r="BP2544" s="35"/>
      <c r="BQ2544" s="35"/>
      <c r="BR2544" s="35"/>
      <c r="BS2544" s="35"/>
      <c r="BT2544" s="35"/>
      <c r="BU2544" s="35"/>
      <c r="BV2544" s="35"/>
      <c r="BW2544" s="35"/>
      <c r="BX2544" s="35"/>
      <c r="BY2544" s="35"/>
      <c r="BZ2544" s="35"/>
      <c r="CA2544" s="35"/>
      <c r="CB2544" s="35"/>
      <c r="CC2544" s="35"/>
      <c r="CD2544" s="35"/>
      <c r="CE2544" s="35"/>
      <c r="CF2544" s="35"/>
      <c r="CG2544" s="35"/>
      <c r="CH2544" s="35"/>
      <c r="CI2544" s="35"/>
      <c r="CJ2544" s="35"/>
      <c r="CK2544" s="35"/>
      <c r="CL2544" s="35"/>
      <c r="CM2544" s="35"/>
      <c r="CN2544" s="35"/>
      <c r="CO2544" s="35"/>
      <c r="CP2544" s="35"/>
      <c r="CQ2544" s="35"/>
      <c r="CR2544" s="35"/>
      <c r="CS2544" s="35"/>
      <c r="CT2544" s="35"/>
      <c r="CU2544" s="35"/>
      <c r="CV2544" s="35"/>
      <c r="CW2544" s="35"/>
      <c r="CX2544" s="35"/>
      <c r="CY2544" s="35"/>
      <c r="CZ2544" s="35"/>
      <c r="DA2544" s="35"/>
      <c r="DB2544" s="35"/>
      <c r="DC2544" s="35"/>
      <c r="DD2544" s="35"/>
      <c r="DE2544" s="35"/>
      <c r="DF2544" s="35"/>
      <c r="DG2544" s="35"/>
      <c r="DH2544" s="35"/>
      <c r="DI2544" s="35"/>
      <c r="DJ2544" s="35"/>
      <c r="DK2544" s="35"/>
      <c r="DL2544" s="35"/>
      <c r="DM2544" s="35"/>
      <c r="DN2544" s="35"/>
      <c r="DO2544" s="35"/>
      <c r="DP2544" s="35"/>
      <c r="DQ2544" s="35"/>
      <c r="DR2544" s="35"/>
      <c r="DS2544" s="35"/>
      <c r="DT2544" s="35"/>
      <c r="DU2544" s="35"/>
      <c r="DV2544" s="35"/>
      <c r="DW2544" s="35"/>
      <c r="DX2544" s="35"/>
      <c r="DY2544" s="35"/>
      <c r="DZ2544" s="35"/>
      <c r="EA2544" s="35"/>
      <c r="EB2544" s="35"/>
      <c r="EC2544" s="35"/>
      <c r="ED2544" s="35"/>
      <c r="EE2544" s="35"/>
      <c r="EF2544" s="35"/>
      <c r="EG2544" s="35"/>
      <c r="EH2544" s="35"/>
      <c r="EI2544" s="35"/>
      <c r="EJ2544" s="35"/>
      <c r="EK2544" s="35"/>
      <c r="EL2544" s="35"/>
      <c r="EM2544" s="35"/>
      <c r="EN2544" s="35"/>
      <c r="EO2544" s="35"/>
      <c r="EP2544" s="35"/>
      <c r="EQ2544" s="35"/>
      <c r="ER2544" s="35"/>
      <c r="ES2544" s="35"/>
      <c r="ET2544" s="35"/>
      <c r="EU2544" s="35"/>
      <c r="EV2544" s="35"/>
      <c r="EW2544" s="35"/>
      <c r="EX2544" s="35"/>
      <c r="EY2544" s="35"/>
      <c r="EZ2544" s="35"/>
      <c r="FA2544" s="35"/>
      <c r="FB2544" s="35"/>
      <c r="FC2544" s="35"/>
      <c r="FD2544" s="35"/>
      <c r="FE2544" s="35"/>
      <c r="FF2544" s="35"/>
      <c r="FG2544" s="35"/>
      <c r="FH2544" s="35"/>
      <c r="FI2544" s="35"/>
      <c r="FJ2544" s="35"/>
      <c r="FK2544" s="35"/>
      <c r="FL2544" s="35"/>
      <c r="FM2544" s="35"/>
      <c r="FN2544" s="35"/>
      <c r="FO2544" s="35"/>
      <c r="FP2544" s="35"/>
      <c r="FQ2544" s="35"/>
      <c r="FR2544" s="35"/>
      <c r="FS2544" s="35"/>
      <c r="FT2544" s="35"/>
      <c r="FU2544" s="35"/>
      <c r="FV2544" s="35"/>
      <c r="FW2544" s="35"/>
      <c r="FX2544" s="35"/>
      <c r="FY2544" s="35"/>
      <c r="FZ2544" s="35"/>
    </row>
    <row r="2545" spans="1:182" x14ac:dyDescent="0.15">
      <c r="A2545" s="38">
        <f t="shared" si="770"/>
        <v>45989</v>
      </c>
      <c r="B2545" s="39" t="str">
        <f t="shared" ca="1" si="771"/>
        <v>n.d</v>
      </c>
      <c r="C2545" s="40">
        <f t="shared" si="772"/>
        <v>3137.2723529499999</v>
      </c>
      <c r="D2545" s="41">
        <f ca="1">IF(A2545&lt;$B$1,VLOOKUP(A2545,[1]DI!$A$4:$B$15000,2,FALSE),0)</f>
        <v>0</v>
      </c>
      <c r="E2545" s="40">
        <f t="shared" ca="1" si="773"/>
        <v>0</v>
      </c>
      <c r="F2545" s="42">
        <f t="shared" si="769"/>
        <v>1</v>
      </c>
      <c r="G2545" s="43">
        <f t="shared" ca="1" si="774"/>
        <v>1</v>
      </c>
      <c r="H2545" s="40">
        <f ca="1">TRUNC(PRODUCT(G$10:G2544),15)</f>
        <v>1.7040824080947301</v>
      </c>
      <c r="I2545" s="40">
        <f t="shared" ca="1" si="775"/>
        <v>1.7040824080947301</v>
      </c>
      <c r="J2545" s="40">
        <f t="shared" ca="1" si="776"/>
        <v>1</v>
      </c>
      <c r="K2545" s="42">
        <f t="shared" si="787"/>
        <v>2.7E-2</v>
      </c>
      <c r="L2545" s="63">
        <f t="shared" si="777"/>
        <v>45922</v>
      </c>
      <c r="M2545" s="64">
        <f t="shared" si="778"/>
        <v>48</v>
      </c>
      <c r="N2545" s="44">
        <f t="shared" si="779"/>
        <v>48</v>
      </c>
      <c r="O2545" s="40">
        <f t="shared" si="780"/>
        <v>1.0050875509999999</v>
      </c>
      <c r="P2545" s="65">
        <f t="shared" ca="1" si="781"/>
        <v>1.0050875509999999</v>
      </c>
      <c r="Q2545" s="40">
        <f t="shared" ca="1" si="782"/>
        <v>15.961033090000001</v>
      </c>
      <c r="R2545" s="44">
        <f>IF(VLOOKUP(A2545,$Z$12:$AI$125,8)=VLOOKUP(A2544,$Z$12:$AI$125,8),0,VLOOKUP(A2545,Z$12:$AI$125,8))</f>
        <v>0</v>
      </c>
      <c r="S2545" s="45">
        <f>IF(R2545&gt;0,VLOOKUP(R2545,Y$12:$AH$125,7),0)</f>
        <v>0</v>
      </c>
      <c r="T2545" s="40">
        <f t="shared" si="783"/>
        <v>0</v>
      </c>
      <c r="U2545" s="40">
        <f t="shared" ca="1" si="784"/>
        <v>15.961033090000001</v>
      </c>
      <c r="V2545" s="46" t="str">
        <f t="shared" si="785"/>
        <v>J=</v>
      </c>
      <c r="W2545" s="47">
        <f t="shared" si="786"/>
        <v>46101</v>
      </c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  <c r="AX2545" s="35"/>
      <c r="AY2545" s="35"/>
      <c r="AZ2545" s="35"/>
      <c r="BA2545" s="35"/>
      <c r="BB2545" s="35"/>
      <c r="BC2545" s="35"/>
      <c r="BD2545" s="35"/>
      <c r="BE2545" s="35"/>
      <c r="BF2545" s="35"/>
      <c r="BG2545" s="35"/>
      <c r="BH2545" s="35"/>
      <c r="BI2545" s="35"/>
      <c r="BJ2545" s="35"/>
      <c r="BK2545" s="35"/>
      <c r="BL2545" s="35"/>
      <c r="BM2545" s="35"/>
      <c r="BN2545" s="35"/>
      <c r="BO2545" s="35"/>
      <c r="BP2545" s="35"/>
      <c r="BQ2545" s="35"/>
      <c r="BR2545" s="35"/>
      <c r="BS2545" s="35"/>
      <c r="BT2545" s="35"/>
      <c r="BU2545" s="35"/>
      <c r="BV2545" s="35"/>
      <c r="BW2545" s="35"/>
      <c r="BX2545" s="35"/>
      <c r="BY2545" s="35"/>
      <c r="BZ2545" s="35"/>
      <c r="CA2545" s="35"/>
      <c r="CB2545" s="35"/>
      <c r="CC2545" s="35"/>
      <c r="CD2545" s="35"/>
      <c r="CE2545" s="35"/>
      <c r="CF2545" s="35"/>
      <c r="CG2545" s="35"/>
      <c r="CH2545" s="35"/>
      <c r="CI2545" s="35"/>
      <c r="CJ2545" s="35"/>
      <c r="CK2545" s="35"/>
      <c r="CL2545" s="35"/>
      <c r="CM2545" s="35"/>
      <c r="CN2545" s="35"/>
      <c r="CO2545" s="35"/>
      <c r="CP2545" s="35"/>
      <c r="CQ2545" s="35"/>
      <c r="CR2545" s="35"/>
      <c r="CS2545" s="35"/>
      <c r="CT2545" s="35"/>
      <c r="CU2545" s="35"/>
      <c r="CV2545" s="35"/>
      <c r="CW2545" s="35"/>
      <c r="CX2545" s="35"/>
      <c r="CY2545" s="35"/>
      <c r="CZ2545" s="35"/>
      <c r="DA2545" s="35"/>
      <c r="DB2545" s="35"/>
      <c r="DC2545" s="35"/>
      <c r="DD2545" s="35"/>
      <c r="DE2545" s="35"/>
      <c r="DF2545" s="35"/>
      <c r="DG2545" s="35"/>
      <c r="DH2545" s="35"/>
      <c r="DI2545" s="35"/>
      <c r="DJ2545" s="35"/>
      <c r="DK2545" s="35"/>
      <c r="DL2545" s="35"/>
      <c r="DM2545" s="35"/>
      <c r="DN2545" s="35"/>
      <c r="DO2545" s="35"/>
      <c r="DP2545" s="35"/>
      <c r="DQ2545" s="35"/>
      <c r="DR2545" s="35"/>
      <c r="DS2545" s="35"/>
      <c r="DT2545" s="35"/>
      <c r="DU2545" s="35"/>
      <c r="DV2545" s="35"/>
      <c r="DW2545" s="35"/>
      <c r="DX2545" s="35"/>
      <c r="DY2545" s="35"/>
      <c r="DZ2545" s="35"/>
      <c r="EA2545" s="35"/>
      <c r="EB2545" s="35"/>
      <c r="EC2545" s="35"/>
      <c r="ED2545" s="35"/>
      <c r="EE2545" s="35"/>
      <c r="EF2545" s="35"/>
      <c r="EG2545" s="35"/>
      <c r="EH2545" s="35"/>
      <c r="EI2545" s="35"/>
      <c r="EJ2545" s="35"/>
      <c r="EK2545" s="35"/>
      <c r="EL2545" s="35"/>
      <c r="EM2545" s="35"/>
      <c r="EN2545" s="35"/>
      <c r="EO2545" s="35"/>
      <c r="EP2545" s="35"/>
      <c r="EQ2545" s="35"/>
      <c r="ER2545" s="35"/>
      <c r="ES2545" s="35"/>
      <c r="ET2545" s="35"/>
      <c r="EU2545" s="35"/>
      <c r="EV2545" s="35"/>
      <c r="EW2545" s="35"/>
      <c r="EX2545" s="35"/>
      <c r="EY2545" s="35"/>
      <c r="EZ2545" s="35"/>
      <c r="FA2545" s="35"/>
      <c r="FB2545" s="35"/>
      <c r="FC2545" s="35"/>
      <c r="FD2545" s="35"/>
      <c r="FE2545" s="35"/>
      <c r="FF2545" s="35"/>
      <c r="FG2545" s="35"/>
      <c r="FH2545" s="35"/>
      <c r="FI2545" s="35"/>
      <c r="FJ2545" s="35"/>
      <c r="FK2545" s="35"/>
      <c r="FL2545" s="35"/>
      <c r="FM2545" s="35"/>
      <c r="FN2545" s="35"/>
      <c r="FO2545" s="35"/>
      <c r="FP2545" s="35"/>
      <c r="FQ2545" s="35"/>
      <c r="FR2545" s="35"/>
      <c r="FS2545" s="35"/>
      <c r="FT2545" s="35"/>
      <c r="FU2545" s="35"/>
      <c r="FV2545" s="35"/>
      <c r="FW2545" s="35"/>
      <c r="FX2545" s="35"/>
      <c r="FY2545" s="35"/>
      <c r="FZ2545" s="35"/>
    </row>
    <row r="2546" spans="1:182" x14ac:dyDescent="0.15">
      <c r="A2546" s="38">
        <f t="shared" si="770"/>
        <v>45990</v>
      </c>
      <c r="B2546" s="39" t="str">
        <f t="shared" ca="1" si="771"/>
        <v>n.d</v>
      </c>
      <c r="C2546" s="40">
        <f t="shared" si="772"/>
        <v>3137.2723529499999</v>
      </c>
      <c r="D2546" s="41">
        <f ca="1">IF(A2546&lt;$B$1,VLOOKUP(A2546,[1]DI!$A$4:$B$15000,2,FALSE),0)</f>
        <v>0</v>
      </c>
      <c r="E2546" s="40">
        <f t="shared" ca="1" si="773"/>
        <v>0</v>
      </c>
      <c r="F2546" s="42">
        <f t="shared" si="769"/>
        <v>1</v>
      </c>
      <c r="G2546" s="43">
        <f t="shared" ca="1" si="774"/>
        <v>1</v>
      </c>
      <c r="H2546" s="40">
        <f ca="1">TRUNC(PRODUCT(G$10:G2545),15)</f>
        <v>1.7040824080947301</v>
      </c>
      <c r="I2546" s="40">
        <f t="shared" ca="1" si="775"/>
        <v>1.7040824080947301</v>
      </c>
      <c r="J2546" s="40">
        <f t="shared" ca="1" si="776"/>
        <v>1</v>
      </c>
      <c r="K2546" s="42">
        <f t="shared" si="787"/>
        <v>2.7E-2</v>
      </c>
      <c r="L2546" s="63">
        <f t="shared" si="777"/>
        <v>45922</v>
      </c>
      <c r="M2546" s="64">
        <f t="shared" si="778"/>
        <v>48</v>
      </c>
      <c r="N2546" s="44">
        <f t="shared" si="779"/>
        <v>49</v>
      </c>
      <c r="O2546" s="40">
        <f t="shared" si="780"/>
        <v>1.0051938170000001</v>
      </c>
      <c r="P2546" s="65">
        <f t="shared" ca="1" si="781"/>
        <v>1.0051938170000001</v>
      </c>
      <c r="Q2546" s="40">
        <f t="shared" ca="1" si="782"/>
        <v>16.294418480000001</v>
      </c>
      <c r="R2546" s="44">
        <f>IF(VLOOKUP(A2546,$Z$12:$AI$125,8)=VLOOKUP(A2545,$Z$12:$AI$125,8),0,VLOOKUP(A2546,Z$12:$AI$125,8))</f>
        <v>0</v>
      </c>
      <c r="S2546" s="45">
        <f>IF(R2546&gt;0,VLOOKUP(R2546,Y$12:$AH$125,7),0)</f>
        <v>0</v>
      </c>
      <c r="T2546" s="40">
        <f t="shared" si="783"/>
        <v>0</v>
      </c>
      <c r="U2546" s="40">
        <f t="shared" ca="1" si="784"/>
        <v>16.294418480000001</v>
      </c>
      <c r="V2546" s="46" t="str">
        <f t="shared" si="785"/>
        <v>J=</v>
      </c>
      <c r="W2546" s="47">
        <f t="shared" si="786"/>
        <v>46101</v>
      </c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  <c r="AX2546" s="35"/>
      <c r="AY2546" s="35"/>
      <c r="AZ2546" s="35"/>
      <c r="BA2546" s="35"/>
      <c r="BB2546" s="35"/>
      <c r="BC2546" s="35"/>
      <c r="BD2546" s="35"/>
      <c r="BE2546" s="35"/>
      <c r="BF2546" s="35"/>
      <c r="BG2546" s="35"/>
      <c r="BH2546" s="35"/>
      <c r="BI2546" s="35"/>
      <c r="BJ2546" s="35"/>
      <c r="BK2546" s="35"/>
      <c r="BL2546" s="35"/>
      <c r="BM2546" s="35"/>
      <c r="BN2546" s="35"/>
      <c r="BO2546" s="35"/>
      <c r="BP2546" s="35"/>
      <c r="BQ2546" s="35"/>
      <c r="BR2546" s="35"/>
      <c r="BS2546" s="35"/>
      <c r="BT2546" s="35"/>
      <c r="BU2546" s="35"/>
      <c r="BV2546" s="35"/>
      <c r="BW2546" s="35"/>
      <c r="BX2546" s="35"/>
      <c r="BY2546" s="35"/>
      <c r="BZ2546" s="35"/>
      <c r="CA2546" s="35"/>
      <c r="CB2546" s="35"/>
      <c r="CC2546" s="35"/>
      <c r="CD2546" s="35"/>
      <c r="CE2546" s="35"/>
      <c r="CF2546" s="35"/>
      <c r="CG2546" s="35"/>
      <c r="CH2546" s="35"/>
      <c r="CI2546" s="35"/>
      <c r="CJ2546" s="35"/>
      <c r="CK2546" s="35"/>
      <c r="CL2546" s="35"/>
      <c r="CM2546" s="35"/>
      <c r="CN2546" s="35"/>
      <c r="CO2546" s="35"/>
      <c r="CP2546" s="35"/>
      <c r="CQ2546" s="35"/>
      <c r="CR2546" s="35"/>
      <c r="CS2546" s="35"/>
      <c r="CT2546" s="35"/>
      <c r="CU2546" s="35"/>
      <c r="CV2546" s="35"/>
      <c r="CW2546" s="35"/>
      <c r="CX2546" s="35"/>
      <c r="CY2546" s="35"/>
      <c r="CZ2546" s="35"/>
      <c r="DA2546" s="35"/>
      <c r="DB2546" s="35"/>
      <c r="DC2546" s="35"/>
      <c r="DD2546" s="35"/>
      <c r="DE2546" s="35"/>
      <c r="DF2546" s="35"/>
      <c r="DG2546" s="35"/>
      <c r="DH2546" s="35"/>
      <c r="DI2546" s="35"/>
      <c r="DJ2546" s="35"/>
      <c r="DK2546" s="35"/>
      <c r="DL2546" s="35"/>
      <c r="DM2546" s="35"/>
      <c r="DN2546" s="35"/>
      <c r="DO2546" s="35"/>
      <c r="DP2546" s="35"/>
      <c r="DQ2546" s="35"/>
      <c r="DR2546" s="35"/>
      <c r="DS2546" s="35"/>
      <c r="DT2546" s="35"/>
      <c r="DU2546" s="35"/>
      <c r="DV2546" s="35"/>
      <c r="DW2546" s="35"/>
      <c r="DX2546" s="35"/>
      <c r="DY2546" s="35"/>
      <c r="DZ2546" s="35"/>
      <c r="EA2546" s="35"/>
      <c r="EB2546" s="35"/>
      <c r="EC2546" s="35"/>
      <c r="ED2546" s="35"/>
      <c r="EE2546" s="35"/>
      <c r="EF2546" s="35"/>
      <c r="EG2546" s="35"/>
      <c r="EH2546" s="35"/>
      <c r="EI2546" s="35"/>
      <c r="EJ2546" s="35"/>
      <c r="EK2546" s="35"/>
      <c r="EL2546" s="35"/>
      <c r="EM2546" s="35"/>
      <c r="EN2546" s="35"/>
      <c r="EO2546" s="35"/>
      <c r="EP2546" s="35"/>
      <c r="EQ2546" s="35"/>
      <c r="ER2546" s="35"/>
      <c r="ES2546" s="35"/>
      <c r="ET2546" s="35"/>
      <c r="EU2546" s="35"/>
      <c r="EV2546" s="35"/>
      <c r="EW2546" s="35"/>
      <c r="EX2546" s="35"/>
      <c r="EY2546" s="35"/>
      <c r="EZ2546" s="35"/>
      <c r="FA2546" s="35"/>
      <c r="FB2546" s="35"/>
      <c r="FC2546" s="35"/>
      <c r="FD2546" s="35"/>
      <c r="FE2546" s="35"/>
      <c r="FF2546" s="35"/>
      <c r="FG2546" s="35"/>
      <c r="FH2546" s="35"/>
      <c r="FI2546" s="35"/>
      <c r="FJ2546" s="35"/>
      <c r="FK2546" s="35"/>
      <c r="FL2546" s="35"/>
      <c r="FM2546" s="35"/>
      <c r="FN2546" s="35"/>
      <c r="FO2546" s="35"/>
      <c r="FP2546" s="35"/>
      <c r="FQ2546" s="35"/>
      <c r="FR2546" s="35"/>
      <c r="FS2546" s="35"/>
      <c r="FT2546" s="35"/>
      <c r="FU2546" s="35"/>
      <c r="FV2546" s="35"/>
      <c r="FW2546" s="35"/>
      <c r="FX2546" s="35"/>
      <c r="FY2546" s="35"/>
      <c r="FZ2546" s="35"/>
    </row>
    <row r="2547" spans="1:182" x14ac:dyDescent="0.15">
      <c r="A2547" s="38">
        <f t="shared" si="770"/>
        <v>45991</v>
      </c>
      <c r="B2547" s="39" t="str">
        <f t="shared" ca="1" si="771"/>
        <v>n.d</v>
      </c>
      <c r="C2547" s="40">
        <f t="shared" si="772"/>
        <v>3137.2723529499999</v>
      </c>
      <c r="D2547" s="41">
        <f ca="1">IF(A2547&lt;$B$1,VLOOKUP(A2547,[1]DI!$A$4:$B$15000,2,FALSE),0)</f>
        <v>0</v>
      </c>
      <c r="E2547" s="40">
        <f t="shared" ca="1" si="773"/>
        <v>0</v>
      </c>
      <c r="F2547" s="42">
        <f t="shared" si="769"/>
        <v>1</v>
      </c>
      <c r="G2547" s="43">
        <f t="shared" ca="1" si="774"/>
        <v>1</v>
      </c>
      <c r="H2547" s="40">
        <f ca="1">TRUNC(PRODUCT(G$10:G2546),15)</f>
        <v>1.7040824080947301</v>
      </c>
      <c r="I2547" s="40">
        <f t="shared" ca="1" si="775"/>
        <v>1.7040824080947301</v>
      </c>
      <c r="J2547" s="40">
        <f t="shared" ca="1" si="776"/>
        <v>1</v>
      </c>
      <c r="K2547" s="42">
        <f t="shared" si="787"/>
        <v>2.7E-2</v>
      </c>
      <c r="L2547" s="63">
        <f t="shared" si="777"/>
        <v>45922</v>
      </c>
      <c r="M2547" s="64">
        <f t="shared" si="778"/>
        <v>48</v>
      </c>
      <c r="N2547" s="44">
        <f t="shared" si="779"/>
        <v>49</v>
      </c>
      <c r="O2547" s="40">
        <f t="shared" si="780"/>
        <v>1.0051938170000001</v>
      </c>
      <c r="P2547" s="65">
        <f t="shared" ca="1" si="781"/>
        <v>1.0051938170000001</v>
      </c>
      <c r="Q2547" s="40">
        <f t="shared" ca="1" si="782"/>
        <v>16.294418480000001</v>
      </c>
      <c r="R2547" s="44">
        <f>IF(VLOOKUP(A2547,$Z$12:$AI$125,8)=VLOOKUP(A2546,$Z$12:$AI$125,8),0,VLOOKUP(A2547,Z$12:$AI$125,8))</f>
        <v>0</v>
      </c>
      <c r="S2547" s="45">
        <f>IF(R2547&gt;0,VLOOKUP(R2547,Y$12:$AH$125,7),0)</f>
        <v>0</v>
      </c>
      <c r="T2547" s="40">
        <f t="shared" si="783"/>
        <v>0</v>
      </c>
      <c r="U2547" s="40">
        <f t="shared" ca="1" si="784"/>
        <v>16.294418480000001</v>
      </c>
      <c r="V2547" s="46" t="str">
        <f t="shared" si="785"/>
        <v>J=</v>
      </c>
      <c r="W2547" s="47">
        <f t="shared" si="786"/>
        <v>46101</v>
      </c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  <c r="AX2547" s="35"/>
      <c r="AY2547" s="35"/>
      <c r="AZ2547" s="35"/>
      <c r="BA2547" s="35"/>
      <c r="BB2547" s="35"/>
      <c r="BC2547" s="35"/>
      <c r="BD2547" s="35"/>
      <c r="BE2547" s="35"/>
      <c r="BF2547" s="35"/>
      <c r="BG2547" s="35"/>
      <c r="BH2547" s="35"/>
      <c r="BI2547" s="35"/>
      <c r="BJ2547" s="35"/>
      <c r="BK2547" s="35"/>
      <c r="BL2547" s="35"/>
      <c r="BM2547" s="35"/>
      <c r="BN2547" s="35"/>
      <c r="BO2547" s="35"/>
      <c r="BP2547" s="35"/>
      <c r="BQ2547" s="35"/>
      <c r="BR2547" s="35"/>
      <c r="BS2547" s="35"/>
      <c r="BT2547" s="35"/>
      <c r="BU2547" s="35"/>
      <c r="BV2547" s="35"/>
      <c r="BW2547" s="35"/>
      <c r="BX2547" s="35"/>
      <c r="BY2547" s="35"/>
      <c r="BZ2547" s="35"/>
      <c r="CA2547" s="35"/>
      <c r="CB2547" s="35"/>
      <c r="CC2547" s="35"/>
      <c r="CD2547" s="35"/>
      <c r="CE2547" s="35"/>
      <c r="CF2547" s="35"/>
      <c r="CG2547" s="35"/>
      <c r="CH2547" s="35"/>
      <c r="CI2547" s="35"/>
      <c r="CJ2547" s="35"/>
      <c r="CK2547" s="35"/>
      <c r="CL2547" s="35"/>
      <c r="CM2547" s="35"/>
      <c r="CN2547" s="35"/>
      <c r="CO2547" s="35"/>
      <c r="CP2547" s="35"/>
      <c r="CQ2547" s="35"/>
      <c r="CR2547" s="35"/>
      <c r="CS2547" s="35"/>
      <c r="CT2547" s="35"/>
      <c r="CU2547" s="35"/>
      <c r="CV2547" s="35"/>
      <c r="CW2547" s="35"/>
      <c r="CX2547" s="35"/>
      <c r="CY2547" s="35"/>
      <c r="CZ2547" s="35"/>
      <c r="DA2547" s="35"/>
      <c r="DB2547" s="35"/>
      <c r="DC2547" s="35"/>
      <c r="DD2547" s="35"/>
      <c r="DE2547" s="35"/>
      <c r="DF2547" s="35"/>
      <c r="DG2547" s="35"/>
      <c r="DH2547" s="35"/>
      <c r="DI2547" s="35"/>
      <c r="DJ2547" s="35"/>
      <c r="DK2547" s="35"/>
      <c r="DL2547" s="35"/>
      <c r="DM2547" s="35"/>
      <c r="DN2547" s="35"/>
      <c r="DO2547" s="35"/>
      <c r="DP2547" s="35"/>
      <c r="DQ2547" s="35"/>
      <c r="DR2547" s="35"/>
      <c r="DS2547" s="35"/>
      <c r="DT2547" s="35"/>
      <c r="DU2547" s="35"/>
      <c r="DV2547" s="35"/>
      <c r="DW2547" s="35"/>
      <c r="DX2547" s="35"/>
      <c r="DY2547" s="35"/>
      <c r="DZ2547" s="35"/>
      <c r="EA2547" s="35"/>
      <c r="EB2547" s="35"/>
      <c r="EC2547" s="35"/>
      <c r="ED2547" s="35"/>
      <c r="EE2547" s="35"/>
      <c r="EF2547" s="35"/>
      <c r="EG2547" s="35"/>
      <c r="EH2547" s="35"/>
      <c r="EI2547" s="35"/>
      <c r="EJ2547" s="35"/>
      <c r="EK2547" s="35"/>
      <c r="EL2547" s="35"/>
      <c r="EM2547" s="35"/>
      <c r="EN2547" s="35"/>
      <c r="EO2547" s="35"/>
      <c r="EP2547" s="35"/>
      <c r="EQ2547" s="35"/>
      <c r="ER2547" s="35"/>
      <c r="ES2547" s="35"/>
      <c r="ET2547" s="35"/>
      <c r="EU2547" s="35"/>
      <c r="EV2547" s="35"/>
      <c r="EW2547" s="35"/>
      <c r="EX2547" s="35"/>
      <c r="EY2547" s="35"/>
      <c r="EZ2547" s="35"/>
      <c r="FA2547" s="35"/>
      <c r="FB2547" s="35"/>
      <c r="FC2547" s="35"/>
      <c r="FD2547" s="35"/>
      <c r="FE2547" s="35"/>
      <c r="FF2547" s="35"/>
      <c r="FG2547" s="35"/>
      <c r="FH2547" s="35"/>
      <c r="FI2547" s="35"/>
      <c r="FJ2547" s="35"/>
      <c r="FK2547" s="35"/>
      <c r="FL2547" s="35"/>
      <c r="FM2547" s="35"/>
      <c r="FN2547" s="35"/>
      <c r="FO2547" s="35"/>
      <c r="FP2547" s="35"/>
      <c r="FQ2547" s="35"/>
      <c r="FR2547" s="35"/>
      <c r="FS2547" s="35"/>
      <c r="FT2547" s="35"/>
      <c r="FU2547" s="35"/>
      <c r="FV2547" s="35"/>
      <c r="FW2547" s="35"/>
      <c r="FX2547" s="35"/>
      <c r="FY2547" s="35"/>
      <c r="FZ2547" s="35"/>
    </row>
    <row r="2548" spans="1:182" x14ac:dyDescent="0.15">
      <c r="A2548" s="38">
        <f t="shared" si="770"/>
        <v>45992</v>
      </c>
      <c r="B2548" s="39" t="str">
        <f t="shared" ca="1" si="771"/>
        <v>n.d</v>
      </c>
      <c r="C2548" s="40">
        <f t="shared" si="772"/>
        <v>3137.2723529499999</v>
      </c>
      <c r="D2548" s="41">
        <f ca="1">IF(A2548&lt;$B$1,VLOOKUP(A2548,[1]DI!$A$4:$B$15000,2,FALSE),0)</f>
        <v>0</v>
      </c>
      <c r="E2548" s="40">
        <f t="shared" ca="1" si="773"/>
        <v>0</v>
      </c>
      <c r="F2548" s="42">
        <f t="shared" si="769"/>
        <v>1</v>
      </c>
      <c r="G2548" s="43">
        <f t="shared" ca="1" si="774"/>
        <v>1</v>
      </c>
      <c r="H2548" s="40">
        <f ca="1">TRUNC(PRODUCT(G$10:G2547),15)</f>
        <v>1.7040824080947301</v>
      </c>
      <c r="I2548" s="40">
        <f t="shared" ca="1" si="775"/>
        <v>1.7040824080947301</v>
      </c>
      <c r="J2548" s="40">
        <f t="shared" ca="1" si="776"/>
        <v>1</v>
      </c>
      <c r="K2548" s="42">
        <f t="shared" si="787"/>
        <v>2.7E-2</v>
      </c>
      <c r="L2548" s="63">
        <f t="shared" si="777"/>
        <v>45922</v>
      </c>
      <c r="M2548" s="64">
        <f t="shared" si="778"/>
        <v>49</v>
      </c>
      <c r="N2548" s="44">
        <f t="shared" si="779"/>
        <v>49</v>
      </c>
      <c r="O2548" s="40">
        <f t="shared" si="780"/>
        <v>1.0051938170000001</v>
      </c>
      <c r="P2548" s="65">
        <f t="shared" ca="1" si="781"/>
        <v>1.0051938170000001</v>
      </c>
      <c r="Q2548" s="40">
        <f t="shared" ca="1" si="782"/>
        <v>16.294418480000001</v>
      </c>
      <c r="R2548" s="44">
        <f>IF(VLOOKUP(A2548,$Z$12:$AI$125,8)=VLOOKUP(A2547,$Z$12:$AI$125,8),0,VLOOKUP(A2548,Z$12:$AI$125,8))</f>
        <v>0</v>
      </c>
      <c r="S2548" s="45">
        <f>IF(R2548&gt;0,VLOOKUP(R2548,Y$12:$AH$125,7),0)</f>
        <v>0</v>
      </c>
      <c r="T2548" s="40">
        <f t="shared" si="783"/>
        <v>0</v>
      </c>
      <c r="U2548" s="40">
        <f t="shared" ca="1" si="784"/>
        <v>16.294418480000001</v>
      </c>
      <c r="V2548" s="46" t="str">
        <f t="shared" si="785"/>
        <v>J=</v>
      </c>
      <c r="W2548" s="47">
        <f t="shared" si="786"/>
        <v>46101</v>
      </c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  <c r="AX2548" s="35"/>
      <c r="AY2548" s="35"/>
      <c r="AZ2548" s="35"/>
      <c r="BA2548" s="35"/>
      <c r="BB2548" s="35"/>
      <c r="BC2548" s="35"/>
      <c r="BD2548" s="35"/>
      <c r="BE2548" s="35"/>
      <c r="BF2548" s="35"/>
      <c r="BG2548" s="35"/>
      <c r="BH2548" s="35"/>
      <c r="BI2548" s="35"/>
      <c r="BJ2548" s="35"/>
      <c r="BK2548" s="35"/>
      <c r="BL2548" s="35"/>
      <c r="BM2548" s="35"/>
      <c r="BN2548" s="35"/>
      <c r="BO2548" s="35"/>
      <c r="BP2548" s="35"/>
      <c r="BQ2548" s="35"/>
      <c r="BR2548" s="35"/>
      <c r="BS2548" s="35"/>
      <c r="BT2548" s="35"/>
      <c r="BU2548" s="35"/>
      <c r="BV2548" s="35"/>
      <c r="BW2548" s="35"/>
      <c r="BX2548" s="35"/>
      <c r="BY2548" s="35"/>
      <c r="BZ2548" s="35"/>
      <c r="CA2548" s="35"/>
      <c r="CB2548" s="35"/>
      <c r="CC2548" s="35"/>
      <c r="CD2548" s="35"/>
      <c r="CE2548" s="35"/>
      <c r="CF2548" s="35"/>
      <c r="CG2548" s="35"/>
      <c r="CH2548" s="35"/>
      <c r="CI2548" s="35"/>
      <c r="CJ2548" s="35"/>
      <c r="CK2548" s="35"/>
      <c r="CL2548" s="35"/>
      <c r="CM2548" s="35"/>
      <c r="CN2548" s="35"/>
      <c r="CO2548" s="35"/>
      <c r="CP2548" s="35"/>
      <c r="CQ2548" s="35"/>
      <c r="CR2548" s="35"/>
      <c r="CS2548" s="35"/>
      <c r="CT2548" s="35"/>
      <c r="CU2548" s="35"/>
      <c r="CV2548" s="35"/>
      <c r="CW2548" s="35"/>
      <c r="CX2548" s="35"/>
      <c r="CY2548" s="35"/>
      <c r="CZ2548" s="35"/>
      <c r="DA2548" s="35"/>
      <c r="DB2548" s="35"/>
      <c r="DC2548" s="35"/>
      <c r="DD2548" s="35"/>
      <c r="DE2548" s="35"/>
      <c r="DF2548" s="35"/>
      <c r="DG2548" s="35"/>
      <c r="DH2548" s="35"/>
      <c r="DI2548" s="35"/>
      <c r="DJ2548" s="35"/>
      <c r="DK2548" s="35"/>
      <c r="DL2548" s="35"/>
      <c r="DM2548" s="35"/>
      <c r="DN2548" s="35"/>
      <c r="DO2548" s="35"/>
      <c r="DP2548" s="35"/>
      <c r="DQ2548" s="35"/>
      <c r="DR2548" s="35"/>
      <c r="DS2548" s="35"/>
      <c r="DT2548" s="35"/>
      <c r="DU2548" s="35"/>
      <c r="DV2548" s="35"/>
      <c r="DW2548" s="35"/>
      <c r="DX2548" s="35"/>
      <c r="DY2548" s="35"/>
      <c r="DZ2548" s="35"/>
      <c r="EA2548" s="35"/>
      <c r="EB2548" s="35"/>
      <c r="EC2548" s="35"/>
      <c r="ED2548" s="35"/>
      <c r="EE2548" s="35"/>
      <c r="EF2548" s="35"/>
      <c r="EG2548" s="35"/>
      <c r="EH2548" s="35"/>
      <c r="EI2548" s="35"/>
      <c r="EJ2548" s="35"/>
      <c r="EK2548" s="35"/>
      <c r="EL2548" s="35"/>
      <c r="EM2548" s="35"/>
      <c r="EN2548" s="35"/>
      <c r="EO2548" s="35"/>
      <c r="EP2548" s="35"/>
      <c r="EQ2548" s="35"/>
      <c r="ER2548" s="35"/>
      <c r="ES2548" s="35"/>
      <c r="ET2548" s="35"/>
      <c r="EU2548" s="35"/>
      <c r="EV2548" s="35"/>
      <c r="EW2548" s="35"/>
      <c r="EX2548" s="35"/>
      <c r="EY2548" s="35"/>
      <c r="EZ2548" s="35"/>
      <c r="FA2548" s="35"/>
      <c r="FB2548" s="35"/>
      <c r="FC2548" s="35"/>
      <c r="FD2548" s="35"/>
      <c r="FE2548" s="35"/>
      <c r="FF2548" s="35"/>
      <c r="FG2548" s="35"/>
      <c r="FH2548" s="35"/>
      <c r="FI2548" s="35"/>
      <c r="FJ2548" s="35"/>
      <c r="FK2548" s="35"/>
      <c r="FL2548" s="35"/>
      <c r="FM2548" s="35"/>
      <c r="FN2548" s="35"/>
      <c r="FO2548" s="35"/>
      <c r="FP2548" s="35"/>
      <c r="FQ2548" s="35"/>
      <c r="FR2548" s="35"/>
      <c r="FS2548" s="35"/>
      <c r="FT2548" s="35"/>
      <c r="FU2548" s="35"/>
      <c r="FV2548" s="35"/>
      <c r="FW2548" s="35"/>
      <c r="FX2548" s="35"/>
      <c r="FY2548" s="35"/>
      <c r="FZ2548" s="35"/>
    </row>
    <row r="2549" spans="1:182" x14ac:dyDescent="0.15">
      <c r="A2549" s="38">
        <f t="shared" si="770"/>
        <v>45993</v>
      </c>
      <c r="B2549" s="39" t="str">
        <f t="shared" ca="1" si="771"/>
        <v>n.d</v>
      </c>
      <c r="C2549" s="40">
        <f t="shared" si="772"/>
        <v>3137.2723529499999</v>
      </c>
      <c r="D2549" s="41">
        <f ca="1">IF(A2549&lt;$B$1,VLOOKUP(A2549,[1]DI!$A$4:$B$15000,2,FALSE),0)</f>
        <v>0</v>
      </c>
      <c r="E2549" s="40">
        <f t="shared" ca="1" si="773"/>
        <v>0</v>
      </c>
      <c r="F2549" s="42">
        <f t="shared" si="769"/>
        <v>1</v>
      </c>
      <c r="G2549" s="43">
        <f t="shared" ca="1" si="774"/>
        <v>1</v>
      </c>
      <c r="H2549" s="40">
        <f ca="1">TRUNC(PRODUCT(G$10:G2548),15)</f>
        <v>1.7040824080947301</v>
      </c>
      <c r="I2549" s="40">
        <f t="shared" ca="1" si="775"/>
        <v>1.7040824080947301</v>
      </c>
      <c r="J2549" s="40">
        <f t="shared" ca="1" si="776"/>
        <v>1</v>
      </c>
      <c r="K2549" s="42">
        <f t="shared" si="787"/>
        <v>2.7E-2</v>
      </c>
      <c r="L2549" s="63">
        <f t="shared" si="777"/>
        <v>45922</v>
      </c>
      <c r="M2549" s="64">
        <f t="shared" si="778"/>
        <v>50</v>
      </c>
      <c r="N2549" s="44">
        <f t="shared" si="779"/>
        <v>50</v>
      </c>
      <c r="O2549" s="40">
        <f t="shared" si="780"/>
        <v>1.005300093</v>
      </c>
      <c r="P2549" s="65">
        <f t="shared" ca="1" si="781"/>
        <v>1.005300093</v>
      </c>
      <c r="Q2549" s="40">
        <f t="shared" ca="1" si="782"/>
        <v>16.627835229999999</v>
      </c>
      <c r="R2549" s="44">
        <f>IF(VLOOKUP(A2549,$Z$12:$AI$125,8)=VLOOKUP(A2548,$Z$12:$AI$125,8),0,VLOOKUP(A2549,Z$12:$AI$125,8))</f>
        <v>0</v>
      </c>
      <c r="S2549" s="45">
        <f>IF(R2549&gt;0,VLOOKUP(R2549,Y$12:$AH$125,7),0)</f>
        <v>0</v>
      </c>
      <c r="T2549" s="40">
        <f t="shared" si="783"/>
        <v>0</v>
      </c>
      <c r="U2549" s="40">
        <f t="shared" ca="1" si="784"/>
        <v>16.627835229999999</v>
      </c>
      <c r="V2549" s="46" t="str">
        <f t="shared" si="785"/>
        <v>J=</v>
      </c>
      <c r="W2549" s="47">
        <f t="shared" si="786"/>
        <v>46101</v>
      </c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  <c r="AX2549" s="35"/>
      <c r="AY2549" s="35"/>
      <c r="AZ2549" s="35"/>
      <c r="BA2549" s="35"/>
      <c r="BB2549" s="35"/>
      <c r="BC2549" s="35"/>
      <c r="BD2549" s="35"/>
      <c r="BE2549" s="35"/>
      <c r="BF2549" s="35"/>
      <c r="BG2549" s="35"/>
      <c r="BH2549" s="35"/>
      <c r="BI2549" s="35"/>
      <c r="BJ2549" s="35"/>
      <c r="BK2549" s="35"/>
      <c r="BL2549" s="35"/>
      <c r="BM2549" s="35"/>
      <c r="BN2549" s="35"/>
      <c r="BO2549" s="35"/>
      <c r="BP2549" s="35"/>
      <c r="BQ2549" s="35"/>
      <c r="BR2549" s="35"/>
      <c r="BS2549" s="35"/>
      <c r="BT2549" s="35"/>
      <c r="BU2549" s="35"/>
      <c r="BV2549" s="35"/>
      <c r="BW2549" s="35"/>
      <c r="BX2549" s="35"/>
      <c r="BY2549" s="35"/>
      <c r="BZ2549" s="35"/>
      <c r="CA2549" s="35"/>
      <c r="CB2549" s="35"/>
      <c r="CC2549" s="35"/>
      <c r="CD2549" s="35"/>
      <c r="CE2549" s="35"/>
      <c r="CF2549" s="35"/>
      <c r="CG2549" s="35"/>
      <c r="CH2549" s="35"/>
      <c r="CI2549" s="35"/>
      <c r="CJ2549" s="35"/>
      <c r="CK2549" s="35"/>
      <c r="CL2549" s="35"/>
      <c r="CM2549" s="35"/>
      <c r="CN2549" s="35"/>
      <c r="CO2549" s="35"/>
      <c r="CP2549" s="35"/>
      <c r="CQ2549" s="35"/>
      <c r="CR2549" s="35"/>
      <c r="CS2549" s="35"/>
      <c r="CT2549" s="35"/>
      <c r="CU2549" s="35"/>
      <c r="CV2549" s="35"/>
      <c r="CW2549" s="35"/>
      <c r="CX2549" s="35"/>
      <c r="CY2549" s="35"/>
      <c r="CZ2549" s="35"/>
      <c r="DA2549" s="35"/>
      <c r="DB2549" s="35"/>
      <c r="DC2549" s="35"/>
      <c r="DD2549" s="35"/>
      <c r="DE2549" s="35"/>
      <c r="DF2549" s="35"/>
      <c r="DG2549" s="35"/>
      <c r="DH2549" s="35"/>
      <c r="DI2549" s="35"/>
      <c r="DJ2549" s="35"/>
      <c r="DK2549" s="35"/>
      <c r="DL2549" s="35"/>
      <c r="DM2549" s="35"/>
      <c r="DN2549" s="35"/>
      <c r="DO2549" s="35"/>
      <c r="DP2549" s="35"/>
      <c r="DQ2549" s="35"/>
      <c r="DR2549" s="35"/>
      <c r="DS2549" s="35"/>
      <c r="DT2549" s="35"/>
      <c r="DU2549" s="35"/>
      <c r="DV2549" s="35"/>
      <c r="DW2549" s="35"/>
      <c r="DX2549" s="35"/>
      <c r="DY2549" s="35"/>
      <c r="DZ2549" s="35"/>
      <c r="EA2549" s="35"/>
      <c r="EB2549" s="35"/>
      <c r="EC2549" s="35"/>
      <c r="ED2549" s="35"/>
      <c r="EE2549" s="35"/>
      <c r="EF2549" s="35"/>
      <c r="EG2549" s="35"/>
      <c r="EH2549" s="35"/>
      <c r="EI2549" s="35"/>
      <c r="EJ2549" s="35"/>
      <c r="EK2549" s="35"/>
      <c r="EL2549" s="35"/>
      <c r="EM2549" s="35"/>
      <c r="EN2549" s="35"/>
      <c r="EO2549" s="35"/>
      <c r="EP2549" s="35"/>
      <c r="EQ2549" s="35"/>
      <c r="ER2549" s="35"/>
      <c r="ES2549" s="35"/>
      <c r="ET2549" s="35"/>
      <c r="EU2549" s="35"/>
      <c r="EV2549" s="35"/>
      <c r="EW2549" s="35"/>
      <c r="EX2549" s="35"/>
      <c r="EY2549" s="35"/>
      <c r="EZ2549" s="35"/>
      <c r="FA2549" s="35"/>
      <c r="FB2549" s="35"/>
      <c r="FC2549" s="35"/>
      <c r="FD2549" s="35"/>
      <c r="FE2549" s="35"/>
      <c r="FF2549" s="35"/>
      <c r="FG2549" s="35"/>
      <c r="FH2549" s="35"/>
      <c r="FI2549" s="35"/>
      <c r="FJ2549" s="35"/>
      <c r="FK2549" s="35"/>
      <c r="FL2549" s="35"/>
      <c r="FM2549" s="35"/>
      <c r="FN2549" s="35"/>
      <c r="FO2549" s="35"/>
      <c r="FP2549" s="35"/>
      <c r="FQ2549" s="35"/>
      <c r="FR2549" s="35"/>
      <c r="FS2549" s="35"/>
      <c r="FT2549" s="35"/>
      <c r="FU2549" s="35"/>
      <c r="FV2549" s="35"/>
      <c r="FW2549" s="35"/>
      <c r="FX2549" s="35"/>
      <c r="FY2549" s="35"/>
      <c r="FZ2549" s="35"/>
    </row>
    <row r="2550" spans="1:182" x14ac:dyDescent="0.15">
      <c r="A2550" s="38">
        <f t="shared" si="770"/>
        <v>45994</v>
      </c>
      <c r="B2550" s="39" t="str">
        <f t="shared" ca="1" si="771"/>
        <v>n.d</v>
      </c>
      <c r="C2550" s="40">
        <f t="shared" si="772"/>
        <v>3137.2723529499999</v>
      </c>
      <c r="D2550" s="41">
        <f ca="1">IF(A2550&lt;$B$1,VLOOKUP(A2550,[1]DI!$A$4:$B$15000,2,FALSE),0)</f>
        <v>0</v>
      </c>
      <c r="E2550" s="40">
        <f t="shared" ca="1" si="773"/>
        <v>0</v>
      </c>
      <c r="F2550" s="42">
        <f t="shared" si="769"/>
        <v>1</v>
      </c>
      <c r="G2550" s="43">
        <f t="shared" ca="1" si="774"/>
        <v>1</v>
      </c>
      <c r="H2550" s="40">
        <f ca="1">TRUNC(PRODUCT(G$10:G2549),15)</f>
        <v>1.7040824080947301</v>
      </c>
      <c r="I2550" s="40">
        <f t="shared" ca="1" si="775"/>
        <v>1.7040824080947301</v>
      </c>
      <c r="J2550" s="40">
        <f t="shared" ca="1" si="776"/>
        <v>1</v>
      </c>
      <c r="K2550" s="42">
        <f t="shared" si="787"/>
        <v>2.7E-2</v>
      </c>
      <c r="L2550" s="63">
        <f t="shared" si="777"/>
        <v>45922</v>
      </c>
      <c r="M2550" s="64">
        <f t="shared" si="778"/>
        <v>51</v>
      </c>
      <c r="N2550" s="44">
        <f t="shared" si="779"/>
        <v>51</v>
      </c>
      <c r="O2550" s="40">
        <f t="shared" si="780"/>
        <v>1.005406381</v>
      </c>
      <c r="P2550" s="65">
        <f t="shared" ca="1" si="781"/>
        <v>1.005406381</v>
      </c>
      <c r="Q2550" s="40">
        <f t="shared" ca="1" si="782"/>
        <v>16.96128964</v>
      </c>
      <c r="R2550" s="44">
        <f>IF(VLOOKUP(A2550,$Z$12:$AI$125,8)=VLOOKUP(A2549,$Z$12:$AI$125,8),0,VLOOKUP(A2550,Z$12:$AI$125,8))</f>
        <v>0</v>
      </c>
      <c r="S2550" s="45">
        <f>IF(R2550&gt;0,VLOOKUP(R2550,Y$12:$AH$125,7),0)</f>
        <v>0</v>
      </c>
      <c r="T2550" s="40">
        <f t="shared" si="783"/>
        <v>0</v>
      </c>
      <c r="U2550" s="40">
        <f t="shared" ca="1" si="784"/>
        <v>16.96128964</v>
      </c>
      <c r="V2550" s="46" t="str">
        <f t="shared" si="785"/>
        <v>J=</v>
      </c>
      <c r="W2550" s="47">
        <f t="shared" si="786"/>
        <v>46101</v>
      </c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  <c r="AX2550" s="35"/>
      <c r="AY2550" s="35"/>
      <c r="AZ2550" s="35"/>
      <c r="BA2550" s="35"/>
      <c r="BB2550" s="35"/>
      <c r="BC2550" s="35"/>
      <c r="BD2550" s="35"/>
      <c r="BE2550" s="35"/>
      <c r="BF2550" s="35"/>
      <c r="BG2550" s="35"/>
      <c r="BH2550" s="35"/>
      <c r="BI2550" s="35"/>
      <c r="BJ2550" s="35"/>
      <c r="BK2550" s="35"/>
      <c r="BL2550" s="35"/>
      <c r="BM2550" s="35"/>
      <c r="BN2550" s="35"/>
      <c r="BO2550" s="35"/>
      <c r="BP2550" s="35"/>
      <c r="BQ2550" s="35"/>
      <c r="BR2550" s="35"/>
      <c r="BS2550" s="35"/>
      <c r="BT2550" s="35"/>
      <c r="BU2550" s="35"/>
      <c r="BV2550" s="35"/>
      <c r="BW2550" s="35"/>
      <c r="BX2550" s="35"/>
      <c r="BY2550" s="35"/>
      <c r="BZ2550" s="35"/>
      <c r="CA2550" s="35"/>
      <c r="CB2550" s="35"/>
      <c r="CC2550" s="35"/>
      <c r="CD2550" s="35"/>
      <c r="CE2550" s="35"/>
      <c r="CF2550" s="35"/>
      <c r="CG2550" s="35"/>
      <c r="CH2550" s="35"/>
      <c r="CI2550" s="35"/>
      <c r="CJ2550" s="35"/>
      <c r="CK2550" s="35"/>
      <c r="CL2550" s="35"/>
      <c r="CM2550" s="35"/>
      <c r="CN2550" s="35"/>
      <c r="CO2550" s="35"/>
      <c r="CP2550" s="35"/>
      <c r="CQ2550" s="35"/>
      <c r="CR2550" s="35"/>
      <c r="CS2550" s="35"/>
      <c r="CT2550" s="35"/>
      <c r="CU2550" s="35"/>
      <c r="CV2550" s="35"/>
      <c r="CW2550" s="35"/>
      <c r="CX2550" s="35"/>
      <c r="CY2550" s="35"/>
      <c r="CZ2550" s="35"/>
      <c r="DA2550" s="35"/>
      <c r="DB2550" s="35"/>
      <c r="DC2550" s="35"/>
      <c r="DD2550" s="35"/>
      <c r="DE2550" s="35"/>
      <c r="DF2550" s="35"/>
      <c r="DG2550" s="35"/>
      <c r="DH2550" s="35"/>
      <c r="DI2550" s="35"/>
      <c r="DJ2550" s="35"/>
      <c r="DK2550" s="35"/>
      <c r="DL2550" s="35"/>
      <c r="DM2550" s="35"/>
      <c r="DN2550" s="35"/>
      <c r="DO2550" s="35"/>
      <c r="DP2550" s="35"/>
      <c r="DQ2550" s="35"/>
      <c r="DR2550" s="35"/>
      <c r="DS2550" s="35"/>
      <c r="DT2550" s="35"/>
      <c r="DU2550" s="35"/>
      <c r="DV2550" s="35"/>
      <c r="DW2550" s="35"/>
      <c r="DX2550" s="35"/>
      <c r="DY2550" s="35"/>
      <c r="DZ2550" s="35"/>
      <c r="EA2550" s="35"/>
      <c r="EB2550" s="35"/>
      <c r="EC2550" s="35"/>
      <c r="ED2550" s="35"/>
      <c r="EE2550" s="35"/>
      <c r="EF2550" s="35"/>
      <c r="EG2550" s="35"/>
      <c r="EH2550" s="35"/>
      <c r="EI2550" s="35"/>
      <c r="EJ2550" s="35"/>
      <c r="EK2550" s="35"/>
      <c r="EL2550" s="35"/>
      <c r="EM2550" s="35"/>
      <c r="EN2550" s="35"/>
      <c r="EO2550" s="35"/>
      <c r="EP2550" s="35"/>
      <c r="EQ2550" s="35"/>
      <c r="ER2550" s="35"/>
      <c r="ES2550" s="35"/>
      <c r="ET2550" s="35"/>
      <c r="EU2550" s="35"/>
      <c r="EV2550" s="35"/>
      <c r="EW2550" s="35"/>
      <c r="EX2550" s="35"/>
      <c r="EY2550" s="35"/>
      <c r="EZ2550" s="35"/>
      <c r="FA2550" s="35"/>
      <c r="FB2550" s="35"/>
      <c r="FC2550" s="35"/>
      <c r="FD2550" s="35"/>
      <c r="FE2550" s="35"/>
      <c r="FF2550" s="35"/>
      <c r="FG2550" s="35"/>
      <c r="FH2550" s="35"/>
      <c r="FI2550" s="35"/>
      <c r="FJ2550" s="35"/>
      <c r="FK2550" s="35"/>
      <c r="FL2550" s="35"/>
      <c r="FM2550" s="35"/>
      <c r="FN2550" s="35"/>
      <c r="FO2550" s="35"/>
      <c r="FP2550" s="35"/>
      <c r="FQ2550" s="35"/>
      <c r="FR2550" s="35"/>
      <c r="FS2550" s="35"/>
      <c r="FT2550" s="35"/>
      <c r="FU2550" s="35"/>
      <c r="FV2550" s="35"/>
      <c r="FW2550" s="35"/>
      <c r="FX2550" s="35"/>
      <c r="FY2550" s="35"/>
      <c r="FZ2550" s="35"/>
    </row>
    <row r="2551" spans="1:182" x14ac:dyDescent="0.15">
      <c r="A2551" s="38">
        <f t="shared" si="770"/>
        <v>45995</v>
      </c>
      <c r="B2551" s="39" t="str">
        <f t="shared" ca="1" si="771"/>
        <v>n.d</v>
      </c>
      <c r="C2551" s="40">
        <f t="shared" si="772"/>
        <v>3137.2723529499999</v>
      </c>
      <c r="D2551" s="41">
        <f ca="1">IF(A2551&lt;$B$1,VLOOKUP(A2551,[1]DI!$A$4:$B$15000,2,FALSE),0)</f>
        <v>0</v>
      </c>
      <c r="E2551" s="40">
        <f t="shared" ca="1" si="773"/>
        <v>0</v>
      </c>
      <c r="F2551" s="42">
        <f t="shared" si="769"/>
        <v>1</v>
      </c>
      <c r="G2551" s="43">
        <f t="shared" ca="1" si="774"/>
        <v>1</v>
      </c>
      <c r="H2551" s="40">
        <f ca="1">TRUNC(PRODUCT(G$10:G2550),15)</f>
        <v>1.7040824080947301</v>
      </c>
      <c r="I2551" s="40">
        <f t="shared" ca="1" si="775"/>
        <v>1.7040824080947301</v>
      </c>
      <c r="J2551" s="40">
        <f t="shared" ca="1" si="776"/>
        <v>1</v>
      </c>
      <c r="K2551" s="42">
        <f t="shared" si="787"/>
        <v>2.7E-2</v>
      </c>
      <c r="L2551" s="63">
        <f t="shared" si="777"/>
        <v>45922</v>
      </c>
      <c r="M2551" s="64">
        <f t="shared" si="778"/>
        <v>52</v>
      </c>
      <c r="N2551" s="44">
        <f t="shared" si="779"/>
        <v>52</v>
      </c>
      <c r="O2551" s="40">
        <f t="shared" si="780"/>
        <v>1.0055126809999999</v>
      </c>
      <c r="P2551" s="65">
        <f t="shared" ca="1" si="781"/>
        <v>1.0055126809999999</v>
      </c>
      <c r="Q2551" s="40">
        <f t="shared" ca="1" si="782"/>
        <v>17.294781690000001</v>
      </c>
      <c r="R2551" s="44">
        <f>IF(VLOOKUP(A2551,$Z$12:$AI$125,8)=VLOOKUP(A2550,$Z$12:$AI$125,8),0,VLOOKUP(A2551,Z$12:$AI$125,8))</f>
        <v>0</v>
      </c>
      <c r="S2551" s="45">
        <f>IF(R2551&gt;0,VLOOKUP(R2551,Y$12:$AH$125,7),0)</f>
        <v>0</v>
      </c>
      <c r="T2551" s="40">
        <f t="shared" si="783"/>
        <v>0</v>
      </c>
      <c r="U2551" s="40">
        <f t="shared" ca="1" si="784"/>
        <v>17.294781690000001</v>
      </c>
      <c r="V2551" s="46" t="str">
        <f t="shared" si="785"/>
        <v>J=</v>
      </c>
      <c r="W2551" s="47">
        <f t="shared" si="786"/>
        <v>46101</v>
      </c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  <c r="AX2551" s="35"/>
      <c r="AY2551" s="35"/>
      <c r="AZ2551" s="35"/>
      <c r="BA2551" s="35"/>
      <c r="BB2551" s="35"/>
      <c r="BC2551" s="35"/>
      <c r="BD2551" s="35"/>
      <c r="BE2551" s="35"/>
      <c r="BF2551" s="35"/>
      <c r="BG2551" s="35"/>
      <c r="BH2551" s="35"/>
      <c r="BI2551" s="35"/>
      <c r="BJ2551" s="35"/>
      <c r="BK2551" s="35"/>
      <c r="BL2551" s="35"/>
      <c r="BM2551" s="35"/>
      <c r="BN2551" s="35"/>
      <c r="BO2551" s="35"/>
      <c r="BP2551" s="35"/>
      <c r="BQ2551" s="35"/>
      <c r="BR2551" s="35"/>
      <c r="BS2551" s="35"/>
      <c r="BT2551" s="35"/>
      <c r="BU2551" s="35"/>
      <c r="BV2551" s="35"/>
      <c r="BW2551" s="35"/>
      <c r="BX2551" s="35"/>
      <c r="BY2551" s="35"/>
      <c r="BZ2551" s="35"/>
      <c r="CA2551" s="35"/>
      <c r="CB2551" s="35"/>
      <c r="CC2551" s="35"/>
      <c r="CD2551" s="35"/>
      <c r="CE2551" s="35"/>
      <c r="CF2551" s="35"/>
      <c r="CG2551" s="35"/>
      <c r="CH2551" s="35"/>
      <c r="CI2551" s="35"/>
      <c r="CJ2551" s="35"/>
      <c r="CK2551" s="35"/>
      <c r="CL2551" s="35"/>
      <c r="CM2551" s="35"/>
      <c r="CN2551" s="35"/>
      <c r="CO2551" s="35"/>
      <c r="CP2551" s="35"/>
      <c r="CQ2551" s="35"/>
      <c r="CR2551" s="35"/>
      <c r="CS2551" s="35"/>
      <c r="CT2551" s="35"/>
      <c r="CU2551" s="35"/>
      <c r="CV2551" s="35"/>
      <c r="CW2551" s="35"/>
      <c r="CX2551" s="35"/>
      <c r="CY2551" s="35"/>
      <c r="CZ2551" s="35"/>
      <c r="DA2551" s="35"/>
      <c r="DB2551" s="35"/>
      <c r="DC2551" s="35"/>
      <c r="DD2551" s="35"/>
      <c r="DE2551" s="35"/>
      <c r="DF2551" s="35"/>
      <c r="DG2551" s="35"/>
      <c r="DH2551" s="35"/>
      <c r="DI2551" s="35"/>
      <c r="DJ2551" s="35"/>
      <c r="DK2551" s="35"/>
      <c r="DL2551" s="35"/>
      <c r="DM2551" s="35"/>
      <c r="DN2551" s="35"/>
      <c r="DO2551" s="35"/>
      <c r="DP2551" s="35"/>
      <c r="DQ2551" s="35"/>
      <c r="DR2551" s="35"/>
      <c r="DS2551" s="35"/>
      <c r="DT2551" s="35"/>
      <c r="DU2551" s="35"/>
      <c r="DV2551" s="35"/>
      <c r="DW2551" s="35"/>
      <c r="DX2551" s="35"/>
      <c r="DY2551" s="35"/>
      <c r="DZ2551" s="35"/>
      <c r="EA2551" s="35"/>
      <c r="EB2551" s="35"/>
      <c r="EC2551" s="35"/>
      <c r="ED2551" s="35"/>
      <c r="EE2551" s="35"/>
      <c r="EF2551" s="35"/>
      <c r="EG2551" s="35"/>
      <c r="EH2551" s="35"/>
      <c r="EI2551" s="35"/>
      <c r="EJ2551" s="35"/>
      <c r="EK2551" s="35"/>
      <c r="EL2551" s="35"/>
      <c r="EM2551" s="35"/>
      <c r="EN2551" s="35"/>
      <c r="EO2551" s="35"/>
      <c r="EP2551" s="35"/>
      <c r="EQ2551" s="35"/>
      <c r="ER2551" s="35"/>
      <c r="ES2551" s="35"/>
      <c r="ET2551" s="35"/>
      <c r="EU2551" s="35"/>
      <c r="EV2551" s="35"/>
      <c r="EW2551" s="35"/>
      <c r="EX2551" s="35"/>
      <c r="EY2551" s="35"/>
      <c r="EZ2551" s="35"/>
      <c r="FA2551" s="35"/>
      <c r="FB2551" s="35"/>
      <c r="FC2551" s="35"/>
      <c r="FD2551" s="35"/>
      <c r="FE2551" s="35"/>
      <c r="FF2551" s="35"/>
      <c r="FG2551" s="35"/>
      <c r="FH2551" s="35"/>
      <c r="FI2551" s="35"/>
      <c r="FJ2551" s="35"/>
      <c r="FK2551" s="35"/>
      <c r="FL2551" s="35"/>
      <c r="FM2551" s="35"/>
      <c r="FN2551" s="35"/>
      <c r="FO2551" s="35"/>
      <c r="FP2551" s="35"/>
      <c r="FQ2551" s="35"/>
      <c r="FR2551" s="35"/>
      <c r="FS2551" s="35"/>
      <c r="FT2551" s="35"/>
      <c r="FU2551" s="35"/>
      <c r="FV2551" s="35"/>
      <c r="FW2551" s="35"/>
      <c r="FX2551" s="35"/>
      <c r="FY2551" s="35"/>
      <c r="FZ2551" s="35"/>
    </row>
    <row r="2552" spans="1:182" x14ac:dyDescent="0.15">
      <c r="A2552" s="38">
        <f t="shared" si="770"/>
        <v>45996</v>
      </c>
      <c r="B2552" s="39" t="str">
        <f t="shared" ca="1" si="771"/>
        <v>n.d</v>
      </c>
      <c r="C2552" s="40">
        <f t="shared" si="772"/>
        <v>3137.2723529499999</v>
      </c>
      <c r="D2552" s="41">
        <f ca="1">IF(A2552&lt;$B$1,VLOOKUP(A2552,[1]DI!$A$4:$B$15000,2,FALSE),0)</f>
        <v>0</v>
      </c>
      <c r="E2552" s="40">
        <f t="shared" ca="1" si="773"/>
        <v>0</v>
      </c>
      <c r="F2552" s="42">
        <f t="shared" si="769"/>
        <v>1</v>
      </c>
      <c r="G2552" s="43">
        <f t="shared" ca="1" si="774"/>
        <v>1</v>
      </c>
      <c r="H2552" s="40">
        <f ca="1">TRUNC(PRODUCT(G$10:G2551),15)</f>
        <v>1.7040824080947301</v>
      </c>
      <c r="I2552" s="40">
        <f t="shared" ca="1" si="775"/>
        <v>1.7040824080947301</v>
      </c>
      <c r="J2552" s="40">
        <f t="shared" ca="1" si="776"/>
        <v>1</v>
      </c>
      <c r="K2552" s="42">
        <f t="shared" si="787"/>
        <v>2.7E-2</v>
      </c>
      <c r="L2552" s="63">
        <f t="shared" si="777"/>
        <v>45922</v>
      </c>
      <c r="M2552" s="64">
        <f t="shared" si="778"/>
        <v>53</v>
      </c>
      <c r="N2552" s="44">
        <f t="shared" si="779"/>
        <v>53</v>
      </c>
      <c r="O2552" s="40">
        <f t="shared" si="780"/>
        <v>1.005618991</v>
      </c>
      <c r="P2552" s="65">
        <f t="shared" ca="1" si="781"/>
        <v>1.005618991</v>
      </c>
      <c r="Q2552" s="40">
        <f t="shared" ca="1" si="782"/>
        <v>17.628305109999999</v>
      </c>
      <c r="R2552" s="44">
        <f>IF(VLOOKUP(A2552,$Z$12:$AI$125,8)=VLOOKUP(A2551,$Z$12:$AI$125,8),0,VLOOKUP(A2552,Z$12:$AI$125,8))</f>
        <v>0</v>
      </c>
      <c r="S2552" s="45">
        <f>IF(R2552&gt;0,VLOOKUP(R2552,Y$12:$AH$125,7),0)</f>
        <v>0</v>
      </c>
      <c r="T2552" s="40">
        <f t="shared" si="783"/>
        <v>0</v>
      </c>
      <c r="U2552" s="40">
        <f t="shared" ca="1" si="784"/>
        <v>17.628305109999999</v>
      </c>
      <c r="V2552" s="46" t="str">
        <f t="shared" si="785"/>
        <v>J=</v>
      </c>
      <c r="W2552" s="47">
        <f t="shared" si="786"/>
        <v>46101</v>
      </c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35"/>
      <c r="BC2552" s="35"/>
      <c r="BD2552" s="35"/>
      <c r="BE2552" s="35"/>
      <c r="BF2552" s="35"/>
      <c r="BG2552" s="35"/>
      <c r="BH2552" s="35"/>
      <c r="BI2552" s="35"/>
      <c r="BJ2552" s="35"/>
      <c r="BK2552" s="35"/>
      <c r="BL2552" s="35"/>
      <c r="BM2552" s="35"/>
      <c r="BN2552" s="35"/>
      <c r="BO2552" s="35"/>
      <c r="BP2552" s="35"/>
      <c r="BQ2552" s="35"/>
      <c r="BR2552" s="35"/>
      <c r="BS2552" s="35"/>
      <c r="BT2552" s="35"/>
      <c r="BU2552" s="35"/>
      <c r="BV2552" s="35"/>
      <c r="BW2552" s="35"/>
      <c r="BX2552" s="35"/>
      <c r="BY2552" s="35"/>
      <c r="BZ2552" s="35"/>
      <c r="CA2552" s="35"/>
      <c r="CB2552" s="35"/>
      <c r="CC2552" s="35"/>
      <c r="CD2552" s="35"/>
      <c r="CE2552" s="35"/>
      <c r="CF2552" s="35"/>
      <c r="CG2552" s="35"/>
      <c r="CH2552" s="35"/>
      <c r="CI2552" s="35"/>
      <c r="CJ2552" s="35"/>
      <c r="CK2552" s="35"/>
      <c r="CL2552" s="35"/>
      <c r="CM2552" s="35"/>
      <c r="CN2552" s="35"/>
      <c r="CO2552" s="35"/>
      <c r="CP2552" s="35"/>
      <c r="CQ2552" s="35"/>
      <c r="CR2552" s="35"/>
      <c r="CS2552" s="35"/>
      <c r="CT2552" s="35"/>
      <c r="CU2552" s="35"/>
      <c r="CV2552" s="35"/>
      <c r="CW2552" s="35"/>
      <c r="CX2552" s="35"/>
      <c r="CY2552" s="35"/>
      <c r="CZ2552" s="35"/>
      <c r="DA2552" s="35"/>
      <c r="DB2552" s="35"/>
      <c r="DC2552" s="35"/>
      <c r="DD2552" s="35"/>
      <c r="DE2552" s="35"/>
      <c r="DF2552" s="35"/>
      <c r="DG2552" s="35"/>
      <c r="DH2552" s="35"/>
      <c r="DI2552" s="35"/>
      <c r="DJ2552" s="35"/>
      <c r="DK2552" s="35"/>
      <c r="DL2552" s="35"/>
      <c r="DM2552" s="35"/>
      <c r="DN2552" s="35"/>
      <c r="DO2552" s="35"/>
      <c r="DP2552" s="35"/>
      <c r="DQ2552" s="35"/>
      <c r="DR2552" s="35"/>
      <c r="DS2552" s="35"/>
      <c r="DT2552" s="35"/>
      <c r="DU2552" s="35"/>
      <c r="DV2552" s="35"/>
      <c r="DW2552" s="35"/>
      <c r="DX2552" s="35"/>
      <c r="DY2552" s="35"/>
      <c r="DZ2552" s="35"/>
      <c r="EA2552" s="35"/>
      <c r="EB2552" s="35"/>
      <c r="EC2552" s="35"/>
      <c r="ED2552" s="35"/>
      <c r="EE2552" s="35"/>
      <c r="EF2552" s="35"/>
      <c r="EG2552" s="35"/>
      <c r="EH2552" s="35"/>
      <c r="EI2552" s="35"/>
      <c r="EJ2552" s="35"/>
      <c r="EK2552" s="35"/>
      <c r="EL2552" s="35"/>
      <c r="EM2552" s="35"/>
      <c r="EN2552" s="35"/>
      <c r="EO2552" s="35"/>
      <c r="EP2552" s="35"/>
      <c r="EQ2552" s="35"/>
      <c r="ER2552" s="35"/>
      <c r="ES2552" s="35"/>
      <c r="ET2552" s="35"/>
      <c r="EU2552" s="35"/>
      <c r="EV2552" s="35"/>
      <c r="EW2552" s="35"/>
      <c r="EX2552" s="35"/>
      <c r="EY2552" s="35"/>
      <c r="EZ2552" s="35"/>
      <c r="FA2552" s="35"/>
      <c r="FB2552" s="35"/>
      <c r="FC2552" s="35"/>
      <c r="FD2552" s="35"/>
      <c r="FE2552" s="35"/>
      <c r="FF2552" s="35"/>
      <c r="FG2552" s="35"/>
      <c r="FH2552" s="35"/>
      <c r="FI2552" s="35"/>
      <c r="FJ2552" s="35"/>
      <c r="FK2552" s="35"/>
      <c r="FL2552" s="35"/>
      <c r="FM2552" s="35"/>
      <c r="FN2552" s="35"/>
      <c r="FO2552" s="35"/>
      <c r="FP2552" s="35"/>
      <c r="FQ2552" s="35"/>
      <c r="FR2552" s="35"/>
      <c r="FS2552" s="35"/>
      <c r="FT2552" s="35"/>
      <c r="FU2552" s="35"/>
      <c r="FV2552" s="35"/>
      <c r="FW2552" s="35"/>
      <c r="FX2552" s="35"/>
      <c r="FY2552" s="35"/>
      <c r="FZ2552" s="35"/>
    </row>
    <row r="2553" spans="1:182" x14ac:dyDescent="0.15">
      <c r="A2553" s="38">
        <f t="shared" si="770"/>
        <v>45997</v>
      </c>
      <c r="B2553" s="39" t="str">
        <f t="shared" ca="1" si="771"/>
        <v>n.d</v>
      </c>
      <c r="C2553" s="40">
        <f t="shared" si="772"/>
        <v>3137.2723529499999</v>
      </c>
      <c r="D2553" s="41">
        <f ca="1">IF(A2553&lt;$B$1,VLOOKUP(A2553,[1]DI!$A$4:$B$15000,2,FALSE),0)</f>
        <v>0</v>
      </c>
      <c r="E2553" s="40">
        <f t="shared" ca="1" si="773"/>
        <v>0</v>
      </c>
      <c r="F2553" s="42">
        <f t="shared" si="769"/>
        <v>1</v>
      </c>
      <c r="G2553" s="43">
        <f t="shared" ca="1" si="774"/>
        <v>1</v>
      </c>
      <c r="H2553" s="40">
        <f ca="1">TRUNC(PRODUCT(G$10:G2552),15)</f>
        <v>1.7040824080947301</v>
      </c>
      <c r="I2553" s="40">
        <f t="shared" ca="1" si="775"/>
        <v>1.7040824080947301</v>
      </c>
      <c r="J2553" s="40">
        <f t="shared" ca="1" si="776"/>
        <v>1</v>
      </c>
      <c r="K2553" s="42">
        <f t="shared" si="787"/>
        <v>2.7E-2</v>
      </c>
      <c r="L2553" s="63">
        <f t="shared" si="777"/>
        <v>45922</v>
      </c>
      <c r="M2553" s="64">
        <f t="shared" si="778"/>
        <v>53</v>
      </c>
      <c r="N2553" s="44">
        <f t="shared" si="779"/>
        <v>54</v>
      </c>
      <c r="O2553" s="40">
        <f t="shared" si="780"/>
        <v>1.0057253129999999</v>
      </c>
      <c r="P2553" s="65">
        <f t="shared" ca="1" si="781"/>
        <v>1.0057253129999999</v>
      </c>
      <c r="Q2553" s="40">
        <f t="shared" ca="1" si="782"/>
        <v>17.961866180000001</v>
      </c>
      <c r="R2553" s="44">
        <f>IF(VLOOKUP(A2553,$Z$12:$AI$125,8)=VLOOKUP(A2552,$Z$12:$AI$125,8),0,VLOOKUP(A2553,Z$12:$AI$125,8))</f>
        <v>0</v>
      </c>
      <c r="S2553" s="45">
        <f>IF(R2553&gt;0,VLOOKUP(R2553,Y$12:$AH$125,7),0)</f>
        <v>0</v>
      </c>
      <c r="T2553" s="40">
        <f t="shared" si="783"/>
        <v>0</v>
      </c>
      <c r="U2553" s="40">
        <f t="shared" ca="1" si="784"/>
        <v>17.961866180000001</v>
      </c>
      <c r="V2553" s="46" t="str">
        <f t="shared" si="785"/>
        <v>J=</v>
      </c>
      <c r="W2553" s="47">
        <f t="shared" si="786"/>
        <v>46101</v>
      </c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  <c r="AX2553" s="35"/>
      <c r="AY2553" s="35"/>
      <c r="AZ2553" s="35"/>
      <c r="BA2553" s="35"/>
      <c r="BB2553" s="35"/>
      <c r="BC2553" s="35"/>
      <c r="BD2553" s="35"/>
      <c r="BE2553" s="35"/>
      <c r="BF2553" s="35"/>
      <c r="BG2553" s="35"/>
      <c r="BH2553" s="35"/>
      <c r="BI2553" s="35"/>
      <c r="BJ2553" s="35"/>
      <c r="BK2553" s="35"/>
      <c r="BL2553" s="35"/>
      <c r="BM2553" s="35"/>
      <c r="BN2553" s="35"/>
      <c r="BO2553" s="35"/>
      <c r="BP2553" s="35"/>
      <c r="BQ2553" s="35"/>
      <c r="BR2553" s="35"/>
      <c r="BS2553" s="35"/>
      <c r="BT2553" s="35"/>
      <c r="BU2553" s="35"/>
      <c r="BV2553" s="35"/>
      <c r="BW2553" s="35"/>
      <c r="BX2553" s="35"/>
      <c r="BY2553" s="35"/>
      <c r="BZ2553" s="35"/>
      <c r="CA2553" s="35"/>
      <c r="CB2553" s="35"/>
      <c r="CC2553" s="35"/>
      <c r="CD2553" s="35"/>
      <c r="CE2553" s="35"/>
      <c r="CF2553" s="35"/>
      <c r="CG2553" s="35"/>
      <c r="CH2553" s="35"/>
      <c r="CI2553" s="35"/>
      <c r="CJ2553" s="35"/>
      <c r="CK2553" s="35"/>
      <c r="CL2553" s="35"/>
      <c r="CM2553" s="35"/>
      <c r="CN2553" s="35"/>
      <c r="CO2553" s="35"/>
      <c r="CP2553" s="35"/>
      <c r="CQ2553" s="35"/>
      <c r="CR2553" s="35"/>
      <c r="CS2553" s="35"/>
      <c r="CT2553" s="35"/>
      <c r="CU2553" s="35"/>
      <c r="CV2553" s="35"/>
      <c r="CW2553" s="35"/>
      <c r="CX2553" s="35"/>
      <c r="CY2553" s="35"/>
      <c r="CZ2553" s="35"/>
      <c r="DA2553" s="35"/>
      <c r="DB2553" s="35"/>
      <c r="DC2553" s="35"/>
      <c r="DD2553" s="35"/>
      <c r="DE2553" s="35"/>
      <c r="DF2553" s="35"/>
      <c r="DG2553" s="35"/>
      <c r="DH2553" s="35"/>
      <c r="DI2553" s="35"/>
      <c r="DJ2553" s="35"/>
      <c r="DK2553" s="35"/>
      <c r="DL2553" s="35"/>
      <c r="DM2553" s="35"/>
      <c r="DN2553" s="35"/>
      <c r="DO2553" s="35"/>
      <c r="DP2553" s="35"/>
      <c r="DQ2553" s="35"/>
      <c r="DR2553" s="35"/>
      <c r="DS2553" s="35"/>
      <c r="DT2553" s="35"/>
      <c r="DU2553" s="35"/>
      <c r="DV2553" s="35"/>
      <c r="DW2553" s="35"/>
      <c r="DX2553" s="35"/>
      <c r="DY2553" s="35"/>
      <c r="DZ2553" s="35"/>
      <c r="EA2553" s="35"/>
      <c r="EB2553" s="35"/>
      <c r="EC2553" s="35"/>
      <c r="ED2553" s="35"/>
      <c r="EE2553" s="35"/>
      <c r="EF2553" s="35"/>
      <c r="EG2553" s="35"/>
      <c r="EH2553" s="35"/>
      <c r="EI2553" s="35"/>
      <c r="EJ2553" s="35"/>
      <c r="EK2553" s="35"/>
      <c r="EL2553" s="35"/>
      <c r="EM2553" s="35"/>
      <c r="EN2553" s="35"/>
      <c r="EO2553" s="35"/>
      <c r="EP2553" s="35"/>
      <c r="EQ2553" s="35"/>
      <c r="ER2553" s="35"/>
      <c r="ES2553" s="35"/>
      <c r="ET2553" s="35"/>
      <c r="EU2553" s="35"/>
      <c r="EV2553" s="35"/>
      <c r="EW2553" s="35"/>
      <c r="EX2553" s="35"/>
      <c r="EY2553" s="35"/>
      <c r="EZ2553" s="35"/>
      <c r="FA2553" s="35"/>
      <c r="FB2553" s="35"/>
      <c r="FC2553" s="35"/>
      <c r="FD2553" s="35"/>
      <c r="FE2553" s="35"/>
      <c r="FF2553" s="35"/>
      <c r="FG2553" s="35"/>
      <c r="FH2553" s="35"/>
      <c r="FI2553" s="35"/>
      <c r="FJ2553" s="35"/>
      <c r="FK2553" s="35"/>
      <c r="FL2553" s="35"/>
      <c r="FM2553" s="35"/>
      <c r="FN2553" s="35"/>
      <c r="FO2553" s="35"/>
      <c r="FP2553" s="35"/>
      <c r="FQ2553" s="35"/>
      <c r="FR2553" s="35"/>
      <c r="FS2553" s="35"/>
      <c r="FT2553" s="35"/>
      <c r="FU2553" s="35"/>
      <c r="FV2553" s="35"/>
      <c r="FW2553" s="35"/>
      <c r="FX2553" s="35"/>
      <c r="FY2553" s="35"/>
      <c r="FZ2553" s="35"/>
    </row>
    <row r="2554" spans="1:182" x14ac:dyDescent="0.15">
      <c r="A2554" s="38">
        <f t="shared" si="770"/>
        <v>45998</v>
      </c>
      <c r="B2554" s="39" t="str">
        <f t="shared" ca="1" si="771"/>
        <v>n.d</v>
      </c>
      <c r="C2554" s="40">
        <f t="shared" si="772"/>
        <v>3137.2723529499999</v>
      </c>
      <c r="D2554" s="41">
        <f ca="1">IF(A2554&lt;$B$1,VLOOKUP(A2554,[1]DI!$A$4:$B$15000,2,FALSE),0)</f>
        <v>0</v>
      </c>
      <c r="E2554" s="40">
        <f t="shared" ca="1" si="773"/>
        <v>0</v>
      </c>
      <c r="F2554" s="42">
        <f t="shared" si="769"/>
        <v>1</v>
      </c>
      <c r="G2554" s="43">
        <f t="shared" ca="1" si="774"/>
        <v>1</v>
      </c>
      <c r="H2554" s="40">
        <f ca="1">TRUNC(PRODUCT(G$10:G2553),15)</f>
        <v>1.7040824080947301</v>
      </c>
      <c r="I2554" s="40">
        <f t="shared" ca="1" si="775"/>
        <v>1.7040824080947301</v>
      </c>
      <c r="J2554" s="40">
        <f t="shared" ca="1" si="776"/>
        <v>1</v>
      </c>
      <c r="K2554" s="42">
        <f t="shared" si="787"/>
        <v>2.7E-2</v>
      </c>
      <c r="L2554" s="63">
        <f t="shared" si="777"/>
        <v>45922</v>
      </c>
      <c r="M2554" s="64">
        <f t="shared" si="778"/>
        <v>53</v>
      </c>
      <c r="N2554" s="44">
        <f t="shared" si="779"/>
        <v>54</v>
      </c>
      <c r="O2554" s="40">
        <f t="shared" si="780"/>
        <v>1.0057253129999999</v>
      </c>
      <c r="P2554" s="65">
        <f t="shared" ca="1" si="781"/>
        <v>1.0057253129999999</v>
      </c>
      <c r="Q2554" s="40">
        <f t="shared" ca="1" si="782"/>
        <v>17.961866180000001</v>
      </c>
      <c r="R2554" s="44">
        <f>IF(VLOOKUP(A2554,$Z$12:$AI$125,8)=VLOOKUP(A2553,$Z$12:$AI$125,8),0,VLOOKUP(A2554,Z$12:$AI$125,8))</f>
        <v>0</v>
      </c>
      <c r="S2554" s="45">
        <f>IF(R2554&gt;0,VLOOKUP(R2554,Y$12:$AH$125,7),0)</f>
        <v>0</v>
      </c>
      <c r="T2554" s="40">
        <f t="shared" si="783"/>
        <v>0</v>
      </c>
      <c r="U2554" s="40">
        <f t="shared" ca="1" si="784"/>
        <v>17.961866180000001</v>
      </c>
      <c r="V2554" s="46" t="str">
        <f t="shared" si="785"/>
        <v>J=</v>
      </c>
      <c r="W2554" s="47">
        <f t="shared" si="786"/>
        <v>46101</v>
      </c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  <c r="AX2554" s="35"/>
      <c r="AY2554" s="35"/>
      <c r="AZ2554" s="35"/>
      <c r="BA2554" s="35"/>
      <c r="BB2554" s="35"/>
      <c r="BC2554" s="35"/>
      <c r="BD2554" s="35"/>
      <c r="BE2554" s="35"/>
      <c r="BF2554" s="35"/>
      <c r="BG2554" s="35"/>
      <c r="BH2554" s="35"/>
      <c r="BI2554" s="35"/>
      <c r="BJ2554" s="35"/>
      <c r="BK2554" s="35"/>
      <c r="BL2554" s="35"/>
      <c r="BM2554" s="35"/>
      <c r="BN2554" s="35"/>
      <c r="BO2554" s="35"/>
      <c r="BP2554" s="35"/>
      <c r="BQ2554" s="35"/>
      <c r="BR2554" s="35"/>
      <c r="BS2554" s="35"/>
      <c r="BT2554" s="35"/>
      <c r="BU2554" s="35"/>
      <c r="BV2554" s="35"/>
      <c r="BW2554" s="35"/>
      <c r="BX2554" s="35"/>
      <c r="BY2554" s="35"/>
      <c r="BZ2554" s="35"/>
      <c r="CA2554" s="35"/>
      <c r="CB2554" s="35"/>
      <c r="CC2554" s="35"/>
      <c r="CD2554" s="35"/>
      <c r="CE2554" s="35"/>
      <c r="CF2554" s="35"/>
      <c r="CG2554" s="35"/>
      <c r="CH2554" s="35"/>
      <c r="CI2554" s="35"/>
      <c r="CJ2554" s="35"/>
      <c r="CK2554" s="35"/>
      <c r="CL2554" s="35"/>
      <c r="CM2554" s="35"/>
      <c r="CN2554" s="35"/>
      <c r="CO2554" s="35"/>
      <c r="CP2554" s="35"/>
      <c r="CQ2554" s="35"/>
      <c r="CR2554" s="35"/>
      <c r="CS2554" s="35"/>
      <c r="CT2554" s="35"/>
      <c r="CU2554" s="35"/>
      <c r="CV2554" s="35"/>
      <c r="CW2554" s="35"/>
      <c r="CX2554" s="35"/>
      <c r="CY2554" s="35"/>
      <c r="CZ2554" s="35"/>
      <c r="DA2554" s="35"/>
      <c r="DB2554" s="35"/>
      <c r="DC2554" s="35"/>
      <c r="DD2554" s="35"/>
      <c r="DE2554" s="35"/>
      <c r="DF2554" s="35"/>
      <c r="DG2554" s="35"/>
      <c r="DH2554" s="35"/>
      <c r="DI2554" s="35"/>
      <c r="DJ2554" s="35"/>
      <c r="DK2554" s="35"/>
      <c r="DL2554" s="35"/>
      <c r="DM2554" s="35"/>
      <c r="DN2554" s="35"/>
      <c r="DO2554" s="35"/>
      <c r="DP2554" s="35"/>
      <c r="DQ2554" s="35"/>
      <c r="DR2554" s="35"/>
      <c r="DS2554" s="35"/>
      <c r="DT2554" s="35"/>
      <c r="DU2554" s="35"/>
      <c r="DV2554" s="35"/>
      <c r="DW2554" s="35"/>
      <c r="DX2554" s="35"/>
      <c r="DY2554" s="35"/>
      <c r="DZ2554" s="35"/>
      <c r="EA2554" s="35"/>
      <c r="EB2554" s="35"/>
      <c r="EC2554" s="35"/>
      <c r="ED2554" s="35"/>
      <c r="EE2554" s="35"/>
      <c r="EF2554" s="35"/>
      <c r="EG2554" s="35"/>
      <c r="EH2554" s="35"/>
      <c r="EI2554" s="35"/>
      <c r="EJ2554" s="35"/>
      <c r="EK2554" s="35"/>
      <c r="EL2554" s="35"/>
      <c r="EM2554" s="35"/>
      <c r="EN2554" s="35"/>
      <c r="EO2554" s="35"/>
      <c r="EP2554" s="35"/>
      <c r="EQ2554" s="35"/>
      <c r="ER2554" s="35"/>
      <c r="ES2554" s="35"/>
      <c r="ET2554" s="35"/>
      <c r="EU2554" s="35"/>
      <c r="EV2554" s="35"/>
      <c r="EW2554" s="35"/>
      <c r="EX2554" s="35"/>
      <c r="EY2554" s="35"/>
      <c r="EZ2554" s="35"/>
      <c r="FA2554" s="35"/>
      <c r="FB2554" s="35"/>
      <c r="FC2554" s="35"/>
      <c r="FD2554" s="35"/>
      <c r="FE2554" s="35"/>
      <c r="FF2554" s="35"/>
      <c r="FG2554" s="35"/>
      <c r="FH2554" s="35"/>
      <c r="FI2554" s="35"/>
      <c r="FJ2554" s="35"/>
      <c r="FK2554" s="35"/>
      <c r="FL2554" s="35"/>
      <c r="FM2554" s="35"/>
      <c r="FN2554" s="35"/>
      <c r="FO2554" s="35"/>
      <c r="FP2554" s="35"/>
      <c r="FQ2554" s="35"/>
      <c r="FR2554" s="35"/>
      <c r="FS2554" s="35"/>
      <c r="FT2554" s="35"/>
      <c r="FU2554" s="35"/>
      <c r="FV2554" s="35"/>
      <c r="FW2554" s="35"/>
      <c r="FX2554" s="35"/>
      <c r="FY2554" s="35"/>
      <c r="FZ2554" s="35"/>
    </row>
    <row r="2555" spans="1:182" x14ac:dyDescent="0.15">
      <c r="A2555" s="38">
        <f t="shared" si="770"/>
        <v>45999</v>
      </c>
      <c r="B2555" s="39" t="str">
        <f t="shared" ca="1" si="771"/>
        <v>n.d</v>
      </c>
      <c r="C2555" s="40">
        <f t="shared" si="772"/>
        <v>3137.2723529499999</v>
      </c>
      <c r="D2555" s="41">
        <f ca="1">IF(A2555&lt;$B$1,VLOOKUP(A2555,[1]DI!$A$4:$B$15000,2,FALSE),0)</f>
        <v>0</v>
      </c>
      <c r="E2555" s="40">
        <f t="shared" ca="1" si="773"/>
        <v>0</v>
      </c>
      <c r="F2555" s="42">
        <f t="shared" si="769"/>
        <v>1</v>
      </c>
      <c r="G2555" s="43">
        <f t="shared" ca="1" si="774"/>
        <v>1</v>
      </c>
      <c r="H2555" s="40">
        <f ca="1">TRUNC(PRODUCT(G$10:G2554),15)</f>
        <v>1.7040824080947301</v>
      </c>
      <c r="I2555" s="40">
        <f t="shared" ca="1" si="775"/>
        <v>1.7040824080947301</v>
      </c>
      <c r="J2555" s="40">
        <f t="shared" ca="1" si="776"/>
        <v>1</v>
      </c>
      <c r="K2555" s="42">
        <f t="shared" si="787"/>
        <v>2.7E-2</v>
      </c>
      <c r="L2555" s="63">
        <f t="shared" si="777"/>
        <v>45922</v>
      </c>
      <c r="M2555" s="64">
        <f t="shared" si="778"/>
        <v>54</v>
      </c>
      <c r="N2555" s="44">
        <f t="shared" si="779"/>
        <v>54</v>
      </c>
      <c r="O2555" s="40">
        <f t="shared" si="780"/>
        <v>1.0057253129999999</v>
      </c>
      <c r="P2555" s="65">
        <f t="shared" ca="1" si="781"/>
        <v>1.0057253129999999</v>
      </c>
      <c r="Q2555" s="40">
        <f t="shared" ca="1" si="782"/>
        <v>17.961866180000001</v>
      </c>
      <c r="R2555" s="44">
        <f>IF(VLOOKUP(A2555,$Z$12:$AI$125,8)=VLOOKUP(A2554,$Z$12:$AI$125,8),0,VLOOKUP(A2555,Z$12:$AI$125,8))</f>
        <v>0</v>
      </c>
      <c r="S2555" s="45">
        <f>IF(R2555&gt;0,VLOOKUP(R2555,Y$12:$AH$125,7),0)</f>
        <v>0</v>
      </c>
      <c r="T2555" s="40">
        <f t="shared" si="783"/>
        <v>0</v>
      </c>
      <c r="U2555" s="40">
        <f t="shared" ca="1" si="784"/>
        <v>17.961866180000001</v>
      </c>
      <c r="V2555" s="46" t="str">
        <f t="shared" si="785"/>
        <v>J=</v>
      </c>
      <c r="W2555" s="47">
        <f t="shared" si="786"/>
        <v>46101</v>
      </c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  <c r="AX2555" s="35"/>
      <c r="AY2555" s="35"/>
      <c r="AZ2555" s="35"/>
      <c r="BA2555" s="35"/>
      <c r="BB2555" s="35"/>
      <c r="BC2555" s="35"/>
      <c r="BD2555" s="35"/>
      <c r="BE2555" s="35"/>
      <c r="BF2555" s="35"/>
      <c r="BG2555" s="35"/>
      <c r="BH2555" s="35"/>
      <c r="BI2555" s="35"/>
      <c r="BJ2555" s="35"/>
      <c r="BK2555" s="35"/>
      <c r="BL2555" s="35"/>
      <c r="BM2555" s="35"/>
      <c r="BN2555" s="35"/>
      <c r="BO2555" s="35"/>
      <c r="BP2555" s="35"/>
      <c r="BQ2555" s="35"/>
      <c r="BR2555" s="35"/>
      <c r="BS2555" s="35"/>
      <c r="BT2555" s="35"/>
      <c r="BU2555" s="35"/>
      <c r="BV2555" s="35"/>
      <c r="BW2555" s="35"/>
      <c r="BX2555" s="35"/>
      <c r="BY2555" s="35"/>
      <c r="BZ2555" s="35"/>
      <c r="CA2555" s="35"/>
      <c r="CB2555" s="35"/>
      <c r="CC2555" s="35"/>
      <c r="CD2555" s="35"/>
      <c r="CE2555" s="35"/>
      <c r="CF2555" s="35"/>
      <c r="CG2555" s="35"/>
      <c r="CH2555" s="35"/>
      <c r="CI2555" s="35"/>
      <c r="CJ2555" s="35"/>
      <c r="CK2555" s="35"/>
      <c r="CL2555" s="35"/>
      <c r="CM2555" s="35"/>
      <c r="CN2555" s="35"/>
      <c r="CO2555" s="35"/>
      <c r="CP2555" s="35"/>
      <c r="CQ2555" s="35"/>
      <c r="CR2555" s="35"/>
      <c r="CS2555" s="35"/>
      <c r="CT2555" s="35"/>
      <c r="CU2555" s="35"/>
      <c r="CV2555" s="35"/>
      <c r="CW2555" s="35"/>
      <c r="CX2555" s="35"/>
      <c r="CY2555" s="35"/>
      <c r="CZ2555" s="35"/>
      <c r="DA2555" s="35"/>
      <c r="DB2555" s="35"/>
      <c r="DC2555" s="35"/>
      <c r="DD2555" s="35"/>
      <c r="DE2555" s="35"/>
      <c r="DF2555" s="35"/>
      <c r="DG2555" s="35"/>
      <c r="DH2555" s="35"/>
      <c r="DI2555" s="35"/>
      <c r="DJ2555" s="35"/>
      <c r="DK2555" s="35"/>
      <c r="DL2555" s="35"/>
      <c r="DM2555" s="35"/>
      <c r="DN2555" s="35"/>
      <c r="DO2555" s="35"/>
      <c r="DP2555" s="35"/>
      <c r="DQ2555" s="35"/>
      <c r="DR2555" s="35"/>
      <c r="DS2555" s="35"/>
      <c r="DT2555" s="35"/>
      <c r="DU2555" s="35"/>
      <c r="DV2555" s="35"/>
      <c r="DW2555" s="35"/>
      <c r="DX2555" s="35"/>
      <c r="DY2555" s="35"/>
      <c r="DZ2555" s="35"/>
      <c r="EA2555" s="35"/>
      <c r="EB2555" s="35"/>
      <c r="EC2555" s="35"/>
      <c r="ED2555" s="35"/>
      <c r="EE2555" s="35"/>
      <c r="EF2555" s="35"/>
      <c r="EG2555" s="35"/>
      <c r="EH2555" s="35"/>
      <c r="EI2555" s="35"/>
      <c r="EJ2555" s="35"/>
      <c r="EK2555" s="35"/>
      <c r="EL2555" s="35"/>
      <c r="EM2555" s="35"/>
      <c r="EN2555" s="35"/>
      <c r="EO2555" s="35"/>
      <c r="EP2555" s="35"/>
      <c r="EQ2555" s="35"/>
      <c r="ER2555" s="35"/>
      <c r="ES2555" s="35"/>
      <c r="ET2555" s="35"/>
      <c r="EU2555" s="35"/>
      <c r="EV2555" s="35"/>
      <c r="EW2555" s="35"/>
      <c r="EX2555" s="35"/>
      <c r="EY2555" s="35"/>
      <c r="EZ2555" s="35"/>
      <c r="FA2555" s="35"/>
      <c r="FB2555" s="35"/>
      <c r="FC2555" s="35"/>
      <c r="FD2555" s="35"/>
      <c r="FE2555" s="35"/>
      <c r="FF2555" s="35"/>
      <c r="FG2555" s="35"/>
      <c r="FH2555" s="35"/>
      <c r="FI2555" s="35"/>
      <c r="FJ2555" s="35"/>
      <c r="FK2555" s="35"/>
      <c r="FL2555" s="35"/>
      <c r="FM2555" s="35"/>
      <c r="FN2555" s="35"/>
      <c r="FO2555" s="35"/>
      <c r="FP2555" s="35"/>
      <c r="FQ2555" s="35"/>
      <c r="FR2555" s="35"/>
      <c r="FS2555" s="35"/>
      <c r="FT2555" s="35"/>
      <c r="FU2555" s="35"/>
      <c r="FV2555" s="35"/>
      <c r="FW2555" s="35"/>
      <c r="FX2555" s="35"/>
      <c r="FY2555" s="35"/>
      <c r="FZ2555" s="35"/>
    </row>
    <row r="2556" spans="1:182" x14ac:dyDescent="0.15">
      <c r="A2556" s="38">
        <f t="shared" si="770"/>
        <v>46000</v>
      </c>
      <c r="B2556" s="39" t="str">
        <f t="shared" ca="1" si="771"/>
        <v>n.d</v>
      </c>
      <c r="C2556" s="40">
        <f t="shared" si="772"/>
        <v>3137.2723529499999</v>
      </c>
      <c r="D2556" s="41">
        <f ca="1">IF(A2556&lt;$B$1,VLOOKUP(A2556,[1]DI!$A$4:$B$15000,2,FALSE),0)</f>
        <v>0</v>
      </c>
      <c r="E2556" s="40">
        <f t="shared" ca="1" si="773"/>
        <v>0</v>
      </c>
      <c r="F2556" s="42">
        <f t="shared" si="769"/>
        <v>1</v>
      </c>
      <c r="G2556" s="43">
        <f t="shared" ca="1" si="774"/>
        <v>1</v>
      </c>
      <c r="H2556" s="40">
        <f ca="1">TRUNC(PRODUCT(G$10:G2555),15)</f>
        <v>1.7040824080947301</v>
      </c>
      <c r="I2556" s="40">
        <f t="shared" ca="1" si="775"/>
        <v>1.7040824080947301</v>
      </c>
      <c r="J2556" s="40">
        <f t="shared" ca="1" si="776"/>
        <v>1</v>
      </c>
      <c r="K2556" s="42">
        <f t="shared" si="787"/>
        <v>2.7E-2</v>
      </c>
      <c r="L2556" s="63">
        <f t="shared" si="777"/>
        <v>45922</v>
      </c>
      <c r="M2556" s="64">
        <f t="shared" si="778"/>
        <v>55</v>
      </c>
      <c r="N2556" s="44">
        <f t="shared" si="779"/>
        <v>55</v>
      </c>
      <c r="O2556" s="40">
        <f t="shared" si="780"/>
        <v>1.005831645</v>
      </c>
      <c r="P2556" s="65">
        <f t="shared" ca="1" si="781"/>
        <v>1.005831645</v>
      </c>
      <c r="Q2556" s="40">
        <f t="shared" ca="1" si="782"/>
        <v>18.295458629999999</v>
      </c>
      <c r="R2556" s="44">
        <f>IF(VLOOKUP(A2556,$Z$12:$AI$125,8)=VLOOKUP(A2555,$Z$12:$AI$125,8),0,VLOOKUP(A2556,Z$12:$AI$125,8))</f>
        <v>0</v>
      </c>
      <c r="S2556" s="45">
        <f>IF(R2556&gt;0,VLOOKUP(R2556,Y$12:$AH$125,7),0)</f>
        <v>0</v>
      </c>
      <c r="T2556" s="40">
        <f t="shared" si="783"/>
        <v>0</v>
      </c>
      <c r="U2556" s="40">
        <f t="shared" ca="1" si="784"/>
        <v>18.295458629999999</v>
      </c>
      <c r="V2556" s="46" t="str">
        <f t="shared" si="785"/>
        <v>J=</v>
      </c>
      <c r="W2556" s="47">
        <f t="shared" si="786"/>
        <v>46101</v>
      </c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  <c r="AX2556" s="35"/>
      <c r="AY2556" s="35"/>
      <c r="AZ2556" s="35"/>
      <c r="BA2556" s="35"/>
      <c r="BB2556" s="35"/>
      <c r="BC2556" s="35"/>
      <c r="BD2556" s="35"/>
      <c r="BE2556" s="35"/>
      <c r="BF2556" s="35"/>
      <c r="BG2556" s="35"/>
      <c r="BH2556" s="35"/>
      <c r="BI2556" s="35"/>
      <c r="BJ2556" s="35"/>
      <c r="BK2556" s="35"/>
      <c r="BL2556" s="35"/>
      <c r="BM2556" s="35"/>
      <c r="BN2556" s="35"/>
      <c r="BO2556" s="35"/>
      <c r="BP2556" s="35"/>
      <c r="BQ2556" s="35"/>
      <c r="BR2556" s="35"/>
      <c r="BS2556" s="35"/>
      <c r="BT2556" s="35"/>
      <c r="BU2556" s="35"/>
      <c r="BV2556" s="35"/>
      <c r="BW2556" s="35"/>
      <c r="BX2556" s="35"/>
      <c r="BY2556" s="35"/>
      <c r="BZ2556" s="35"/>
      <c r="CA2556" s="35"/>
      <c r="CB2556" s="35"/>
      <c r="CC2556" s="35"/>
      <c r="CD2556" s="35"/>
      <c r="CE2556" s="35"/>
      <c r="CF2556" s="35"/>
      <c r="CG2556" s="35"/>
      <c r="CH2556" s="35"/>
      <c r="CI2556" s="35"/>
      <c r="CJ2556" s="35"/>
      <c r="CK2556" s="35"/>
      <c r="CL2556" s="35"/>
      <c r="CM2556" s="35"/>
      <c r="CN2556" s="35"/>
      <c r="CO2556" s="35"/>
      <c r="CP2556" s="35"/>
      <c r="CQ2556" s="35"/>
      <c r="CR2556" s="35"/>
      <c r="CS2556" s="35"/>
      <c r="CT2556" s="35"/>
      <c r="CU2556" s="35"/>
      <c r="CV2556" s="35"/>
      <c r="CW2556" s="35"/>
      <c r="CX2556" s="35"/>
      <c r="CY2556" s="35"/>
      <c r="CZ2556" s="35"/>
      <c r="DA2556" s="35"/>
      <c r="DB2556" s="35"/>
      <c r="DC2556" s="35"/>
      <c r="DD2556" s="35"/>
      <c r="DE2556" s="35"/>
      <c r="DF2556" s="35"/>
      <c r="DG2556" s="35"/>
      <c r="DH2556" s="35"/>
      <c r="DI2556" s="35"/>
      <c r="DJ2556" s="35"/>
      <c r="DK2556" s="35"/>
      <c r="DL2556" s="35"/>
      <c r="DM2556" s="35"/>
      <c r="DN2556" s="35"/>
      <c r="DO2556" s="35"/>
      <c r="DP2556" s="35"/>
      <c r="DQ2556" s="35"/>
      <c r="DR2556" s="35"/>
      <c r="DS2556" s="35"/>
      <c r="DT2556" s="35"/>
      <c r="DU2556" s="35"/>
      <c r="DV2556" s="35"/>
      <c r="DW2556" s="35"/>
      <c r="DX2556" s="35"/>
      <c r="DY2556" s="35"/>
      <c r="DZ2556" s="35"/>
      <c r="EA2556" s="35"/>
      <c r="EB2556" s="35"/>
      <c r="EC2556" s="35"/>
      <c r="ED2556" s="35"/>
      <c r="EE2556" s="35"/>
      <c r="EF2556" s="35"/>
      <c r="EG2556" s="35"/>
      <c r="EH2556" s="35"/>
      <c r="EI2556" s="35"/>
      <c r="EJ2556" s="35"/>
      <c r="EK2556" s="35"/>
      <c r="EL2556" s="35"/>
      <c r="EM2556" s="35"/>
      <c r="EN2556" s="35"/>
      <c r="EO2556" s="35"/>
      <c r="EP2556" s="35"/>
      <c r="EQ2556" s="35"/>
      <c r="ER2556" s="35"/>
      <c r="ES2556" s="35"/>
      <c r="ET2556" s="35"/>
      <c r="EU2556" s="35"/>
      <c r="EV2556" s="35"/>
      <c r="EW2556" s="35"/>
      <c r="EX2556" s="35"/>
      <c r="EY2556" s="35"/>
      <c r="EZ2556" s="35"/>
      <c r="FA2556" s="35"/>
      <c r="FB2556" s="35"/>
      <c r="FC2556" s="35"/>
      <c r="FD2556" s="35"/>
      <c r="FE2556" s="35"/>
      <c r="FF2556" s="35"/>
      <c r="FG2556" s="35"/>
      <c r="FH2556" s="35"/>
      <c r="FI2556" s="35"/>
      <c r="FJ2556" s="35"/>
      <c r="FK2556" s="35"/>
      <c r="FL2556" s="35"/>
      <c r="FM2556" s="35"/>
      <c r="FN2556" s="35"/>
      <c r="FO2556" s="35"/>
      <c r="FP2556" s="35"/>
      <c r="FQ2556" s="35"/>
      <c r="FR2556" s="35"/>
      <c r="FS2556" s="35"/>
      <c r="FT2556" s="35"/>
      <c r="FU2556" s="35"/>
      <c r="FV2556" s="35"/>
      <c r="FW2556" s="35"/>
      <c r="FX2556" s="35"/>
      <c r="FY2556" s="35"/>
      <c r="FZ2556" s="35"/>
    </row>
    <row r="2557" spans="1:182" x14ac:dyDescent="0.15">
      <c r="A2557" s="38">
        <f t="shared" si="770"/>
        <v>46001</v>
      </c>
      <c r="B2557" s="39" t="str">
        <f t="shared" ca="1" si="771"/>
        <v>n.d</v>
      </c>
      <c r="C2557" s="40">
        <f t="shared" si="772"/>
        <v>3137.2723529499999</v>
      </c>
      <c r="D2557" s="41">
        <f ca="1">IF(A2557&lt;$B$1,VLOOKUP(A2557,[1]DI!$A$4:$B$15000,2,FALSE),0)</f>
        <v>0</v>
      </c>
      <c r="E2557" s="40">
        <f t="shared" ca="1" si="773"/>
        <v>0</v>
      </c>
      <c r="F2557" s="42">
        <f t="shared" si="769"/>
        <v>1</v>
      </c>
      <c r="G2557" s="43">
        <f t="shared" ca="1" si="774"/>
        <v>1</v>
      </c>
      <c r="H2557" s="40">
        <f ca="1">TRUNC(PRODUCT(G$10:G2556),15)</f>
        <v>1.7040824080947301</v>
      </c>
      <c r="I2557" s="40">
        <f t="shared" ca="1" si="775"/>
        <v>1.7040824080947301</v>
      </c>
      <c r="J2557" s="40">
        <f t="shared" ca="1" si="776"/>
        <v>1</v>
      </c>
      <c r="K2557" s="42">
        <f t="shared" si="787"/>
        <v>2.7E-2</v>
      </c>
      <c r="L2557" s="63">
        <f t="shared" si="777"/>
        <v>45922</v>
      </c>
      <c r="M2557" s="64">
        <f t="shared" si="778"/>
        <v>56</v>
      </c>
      <c r="N2557" s="44">
        <f t="shared" si="779"/>
        <v>56</v>
      </c>
      <c r="O2557" s="40">
        <f t="shared" si="780"/>
        <v>1.005937989</v>
      </c>
      <c r="P2557" s="65">
        <f t="shared" ca="1" si="781"/>
        <v>1.005937989</v>
      </c>
      <c r="Q2557" s="40">
        <f t="shared" ca="1" si="782"/>
        <v>18.629088719999999</v>
      </c>
      <c r="R2557" s="44">
        <f>IF(VLOOKUP(A2557,$Z$12:$AI$125,8)=VLOOKUP(A2556,$Z$12:$AI$125,8),0,VLOOKUP(A2557,Z$12:$AI$125,8))</f>
        <v>0</v>
      </c>
      <c r="S2557" s="45">
        <f>IF(R2557&gt;0,VLOOKUP(R2557,Y$12:$AH$125,7),0)</f>
        <v>0</v>
      </c>
      <c r="T2557" s="40">
        <f t="shared" si="783"/>
        <v>0</v>
      </c>
      <c r="U2557" s="40">
        <f t="shared" ca="1" si="784"/>
        <v>18.629088719999999</v>
      </c>
      <c r="V2557" s="46" t="str">
        <f t="shared" si="785"/>
        <v>J=</v>
      </c>
      <c r="W2557" s="47">
        <f t="shared" si="786"/>
        <v>46101</v>
      </c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  <c r="AX2557" s="35"/>
      <c r="AY2557" s="35"/>
      <c r="AZ2557" s="35"/>
      <c r="BA2557" s="35"/>
      <c r="BB2557" s="35"/>
      <c r="BC2557" s="35"/>
      <c r="BD2557" s="35"/>
      <c r="BE2557" s="35"/>
      <c r="BF2557" s="35"/>
      <c r="BG2557" s="35"/>
      <c r="BH2557" s="35"/>
      <c r="BI2557" s="35"/>
      <c r="BJ2557" s="35"/>
      <c r="BK2557" s="35"/>
      <c r="BL2557" s="35"/>
      <c r="BM2557" s="35"/>
      <c r="BN2557" s="35"/>
      <c r="BO2557" s="35"/>
      <c r="BP2557" s="35"/>
      <c r="BQ2557" s="35"/>
      <c r="BR2557" s="35"/>
      <c r="BS2557" s="35"/>
      <c r="BT2557" s="35"/>
      <c r="BU2557" s="35"/>
      <c r="BV2557" s="35"/>
      <c r="BW2557" s="35"/>
      <c r="BX2557" s="35"/>
      <c r="BY2557" s="35"/>
      <c r="BZ2557" s="35"/>
      <c r="CA2557" s="35"/>
      <c r="CB2557" s="35"/>
      <c r="CC2557" s="35"/>
      <c r="CD2557" s="35"/>
      <c r="CE2557" s="35"/>
      <c r="CF2557" s="35"/>
      <c r="CG2557" s="35"/>
      <c r="CH2557" s="35"/>
      <c r="CI2557" s="35"/>
      <c r="CJ2557" s="35"/>
      <c r="CK2557" s="35"/>
      <c r="CL2557" s="35"/>
      <c r="CM2557" s="35"/>
      <c r="CN2557" s="35"/>
      <c r="CO2557" s="35"/>
      <c r="CP2557" s="35"/>
      <c r="CQ2557" s="35"/>
      <c r="CR2557" s="35"/>
      <c r="CS2557" s="35"/>
      <c r="CT2557" s="35"/>
      <c r="CU2557" s="35"/>
      <c r="CV2557" s="35"/>
      <c r="CW2557" s="35"/>
      <c r="CX2557" s="35"/>
      <c r="CY2557" s="35"/>
      <c r="CZ2557" s="35"/>
      <c r="DA2557" s="35"/>
      <c r="DB2557" s="35"/>
      <c r="DC2557" s="35"/>
      <c r="DD2557" s="35"/>
      <c r="DE2557" s="35"/>
      <c r="DF2557" s="35"/>
      <c r="DG2557" s="35"/>
      <c r="DH2557" s="35"/>
      <c r="DI2557" s="35"/>
      <c r="DJ2557" s="35"/>
      <c r="DK2557" s="35"/>
      <c r="DL2557" s="35"/>
      <c r="DM2557" s="35"/>
      <c r="DN2557" s="35"/>
      <c r="DO2557" s="35"/>
      <c r="DP2557" s="35"/>
      <c r="DQ2557" s="35"/>
      <c r="DR2557" s="35"/>
      <c r="DS2557" s="35"/>
      <c r="DT2557" s="35"/>
      <c r="DU2557" s="35"/>
      <c r="DV2557" s="35"/>
      <c r="DW2557" s="35"/>
      <c r="DX2557" s="35"/>
      <c r="DY2557" s="35"/>
      <c r="DZ2557" s="35"/>
      <c r="EA2557" s="35"/>
      <c r="EB2557" s="35"/>
      <c r="EC2557" s="35"/>
      <c r="ED2557" s="35"/>
      <c r="EE2557" s="35"/>
      <c r="EF2557" s="35"/>
      <c r="EG2557" s="35"/>
      <c r="EH2557" s="35"/>
      <c r="EI2557" s="35"/>
      <c r="EJ2557" s="35"/>
      <c r="EK2557" s="35"/>
      <c r="EL2557" s="35"/>
      <c r="EM2557" s="35"/>
      <c r="EN2557" s="35"/>
      <c r="EO2557" s="35"/>
      <c r="EP2557" s="35"/>
      <c r="EQ2557" s="35"/>
      <c r="ER2557" s="35"/>
      <c r="ES2557" s="35"/>
      <c r="ET2557" s="35"/>
      <c r="EU2557" s="35"/>
      <c r="EV2557" s="35"/>
      <c r="EW2557" s="35"/>
      <c r="EX2557" s="35"/>
      <c r="EY2557" s="35"/>
      <c r="EZ2557" s="35"/>
      <c r="FA2557" s="35"/>
      <c r="FB2557" s="35"/>
      <c r="FC2557" s="35"/>
      <c r="FD2557" s="35"/>
      <c r="FE2557" s="35"/>
      <c r="FF2557" s="35"/>
      <c r="FG2557" s="35"/>
      <c r="FH2557" s="35"/>
      <c r="FI2557" s="35"/>
      <c r="FJ2557" s="35"/>
      <c r="FK2557" s="35"/>
      <c r="FL2557" s="35"/>
      <c r="FM2557" s="35"/>
      <c r="FN2557" s="35"/>
      <c r="FO2557" s="35"/>
      <c r="FP2557" s="35"/>
      <c r="FQ2557" s="35"/>
      <c r="FR2557" s="35"/>
      <c r="FS2557" s="35"/>
      <c r="FT2557" s="35"/>
      <c r="FU2557" s="35"/>
      <c r="FV2557" s="35"/>
      <c r="FW2557" s="35"/>
      <c r="FX2557" s="35"/>
      <c r="FY2557" s="35"/>
      <c r="FZ2557" s="35"/>
    </row>
    <row r="2558" spans="1:182" x14ac:dyDescent="0.15">
      <c r="A2558" s="38">
        <f t="shared" si="770"/>
        <v>46002</v>
      </c>
      <c r="B2558" s="39" t="str">
        <f t="shared" ca="1" si="771"/>
        <v>n.d</v>
      </c>
      <c r="C2558" s="40">
        <f t="shared" si="772"/>
        <v>3137.2723529499999</v>
      </c>
      <c r="D2558" s="41">
        <f ca="1">IF(A2558&lt;$B$1,VLOOKUP(A2558,[1]DI!$A$4:$B$15000,2,FALSE),0)</f>
        <v>0</v>
      </c>
      <c r="E2558" s="40">
        <f t="shared" ca="1" si="773"/>
        <v>0</v>
      </c>
      <c r="F2558" s="42">
        <f t="shared" si="769"/>
        <v>1</v>
      </c>
      <c r="G2558" s="43">
        <f t="shared" ca="1" si="774"/>
        <v>1</v>
      </c>
      <c r="H2558" s="40">
        <f ca="1">TRUNC(PRODUCT(G$10:G2557),15)</f>
        <v>1.7040824080947301</v>
      </c>
      <c r="I2558" s="40">
        <f t="shared" ca="1" si="775"/>
        <v>1.7040824080947301</v>
      </c>
      <c r="J2558" s="40">
        <f t="shared" ca="1" si="776"/>
        <v>1</v>
      </c>
      <c r="K2558" s="42">
        <f t="shared" si="787"/>
        <v>2.7E-2</v>
      </c>
      <c r="L2558" s="63">
        <f t="shared" si="777"/>
        <v>45922</v>
      </c>
      <c r="M2558" s="64">
        <f t="shared" si="778"/>
        <v>57</v>
      </c>
      <c r="N2558" s="44">
        <f t="shared" si="779"/>
        <v>57</v>
      </c>
      <c r="O2558" s="40">
        <f t="shared" si="780"/>
        <v>1.0060443450000001</v>
      </c>
      <c r="P2558" s="65">
        <f t="shared" ca="1" si="781"/>
        <v>1.0060443450000001</v>
      </c>
      <c r="Q2558" s="40">
        <f t="shared" ca="1" si="782"/>
        <v>18.962756460000001</v>
      </c>
      <c r="R2558" s="44">
        <f>IF(VLOOKUP(A2558,$Z$12:$AI$125,8)=VLOOKUP(A2557,$Z$12:$AI$125,8),0,VLOOKUP(A2558,Z$12:$AI$125,8))</f>
        <v>0</v>
      </c>
      <c r="S2558" s="45">
        <f>IF(R2558&gt;0,VLOOKUP(R2558,Y$12:$AH$125,7),0)</f>
        <v>0</v>
      </c>
      <c r="T2558" s="40">
        <f t="shared" si="783"/>
        <v>0</v>
      </c>
      <c r="U2558" s="40">
        <f t="shared" ca="1" si="784"/>
        <v>18.962756460000001</v>
      </c>
      <c r="V2558" s="46" t="str">
        <f t="shared" si="785"/>
        <v>J=</v>
      </c>
      <c r="W2558" s="47">
        <f t="shared" si="786"/>
        <v>46101</v>
      </c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  <c r="AX2558" s="35"/>
      <c r="AY2558" s="35"/>
      <c r="AZ2558" s="35"/>
      <c r="BA2558" s="35"/>
      <c r="BB2558" s="35"/>
      <c r="BC2558" s="35"/>
      <c r="BD2558" s="35"/>
      <c r="BE2558" s="35"/>
      <c r="BF2558" s="35"/>
      <c r="BG2558" s="35"/>
      <c r="BH2558" s="35"/>
      <c r="BI2558" s="35"/>
      <c r="BJ2558" s="35"/>
      <c r="BK2558" s="35"/>
      <c r="BL2558" s="35"/>
      <c r="BM2558" s="35"/>
      <c r="BN2558" s="35"/>
      <c r="BO2558" s="35"/>
      <c r="BP2558" s="35"/>
      <c r="BQ2558" s="35"/>
      <c r="BR2558" s="35"/>
      <c r="BS2558" s="35"/>
      <c r="BT2558" s="35"/>
      <c r="BU2558" s="35"/>
      <c r="BV2558" s="35"/>
      <c r="BW2558" s="35"/>
      <c r="BX2558" s="35"/>
      <c r="BY2558" s="35"/>
      <c r="BZ2558" s="35"/>
      <c r="CA2558" s="35"/>
      <c r="CB2558" s="35"/>
      <c r="CC2558" s="35"/>
      <c r="CD2558" s="35"/>
      <c r="CE2558" s="35"/>
      <c r="CF2558" s="35"/>
      <c r="CG2558" s="35"/>
      <c r="CH2558" s="35"/>
      <c r="CI2558" s="35"/>
      <c r="CJ2558" s="35"/>
      <c r="CK2558" s="35"/>
      <c r="CL2558" s="35"/>
      <c r="CM2558" s="35"/>
      <c r="CN2558" s="35"/>
      <c r="CO2558" s="35"/>
      <c r="CP2558" s="35"/>
      <c r="CQ2558" s="35"/>
      <c r="CR2558" s="35"/>
      <c r="CS2558" s="35"/>
      <c r="CT2558" s="35"/>
      <c r="CU2558" s="35"/>
      <c r="CV2558" s="35"/>
      <c r="CW2558" s="35"/>
      <c r="CX2558" s="35"/>
      <c r="CY2558" s="35"/>
      <c r="CZ2558" s="35"/>
      <c r="DA2558" s="35"/>
      <c r="DB2558" s="35"/>
      <c r="DC2558" s="35"/>
      <c r="DD2558" s="35"/>
      <c r="DE2558" s="35"/>
      <c r="DF2558" s="35"/>
      <c r="DG2558" s="35"/>
      <c r="DH2558" s="35"/>
      <c r="DI2558" s="35"/>
      <c r="DJ2558" s="35"/>
      <c r="DK2558" s="35"/>
      <c r="DL2558" s="35"/>
      <c r="DM2558" s="35"/>
      <c r="DN2558" s="35"/>
      <c r="DO2558" s="35"/>
      <c r="DP2558" s="35"/>
      <c r="DQ2558" s="35"/>
      <c r="DR2558" s="35"/>
      <c r="DS2558" s="35"/>
      <c r="DT2558" s="35"/>
      <c r="DU2558" s="35"/>
      <c r="DV2558" s="35"/>
      <c r="DW2558" s="35"/>
      <c r="DX2558" s="35"/>
      <c r="DY2558" s="35"/>
      <c r="DZ2558" s="35"/>
      <c r="EA2558" s="35"/>
      <c r="EB2558" s="35"/>
      <c r="EC2558" s="35"/>
      <c r="ED2558" s="35"/>
      <c r="EE2558" s="35"/>
      <c r="EF2558" s="35"/>
      <c r="EG2558" s="35"/>
      <c r="EH2558" s="35"/>
      <c r="EI2558" s="35"/>
      <c r="EJ2558" s="35"/>
      <c r="EK2558" s="35"/>
      <c r="EL2558" s="35"/>
      <c r="EM2558" s="35"/>
      <c r="EN2558" s="35"/>
      <c r="EO2558" s="35"/>
      <c r="EP2558" s="35"/>
      <c r="EQ2558" s="35"/>
      <c r="ER2558" s="35"/>
      <c r="ES2558" s="35"/>
      <c r="ET2558" s="35"/>
      <c r="EU2558" s="35"/>
      <c r="EV2558" s="35"/>
      <c r="EW2558" s="35"/>
      <c r="EX2558" s="35"/>
      <c r="EY2558" s="35"/>
      <c r="EZ2558" s="35"/>
      <c r="FA2558" s="35"/>
      <c r="FB2558" s="35"/>
      <c r="FC2558" s="35"/>
      <c r="FD2558" s="35"/>
      <c r="FE2558" s="35"/>
      <c r="FF2558" s="35"/>
      <c r="FG2558" s="35"/>
      <c r="FH2558" s="35"/>
      <c r="FI2558" s="35"/>
      <c r="FJ2558" s="35"/>
      <c r="FK2558" s="35"/>
      <c r="FL2558" s="35"/>
      <c r="FM2558" s="35"/>
      <c r="FN2558" s="35"/>
      <c r="FO2558" s="35"/>
      <c r="FP2558" s="35"/>
      <c r="FQ2558" s="35"/>
      <c r="FR2558" s="35"/>
      <c r="FS2558" s="35"/>
      <c r="FT2558" s="35"/>
      <c r="FU2558" s="35"/>
      <c r="FV2558" s="35"/>
      <c r="FW2558" s="35"/>
      <c r="FX2558" s="35"/>
      <c r="FY2558" s="35"/>
      <c r="FZ2558" s="35"/>
    </row>
    <row r="2559" spans="1:182" x14ac:dyDescent="0.15">
      <c r="A2559" s="38">
        <f t="shared" si="770"/>
        <v>46003</v>
      </c>
      <c r="B2559" s="39" t="str">
        <f t="shared" ca="1" si="771"/>
        <v>n.d</v>
      </c>
      <c r="C2559" s="40">
        <f t="shared" si="772"/>
        <v>3137.2723529499999</v>
      </c>
      <c r="D2559" s="41">
        <f ca="1">IF(A2559&lt;$B$1,VLOOKUP(A2559,[1]DI!$A$4:$B$15000,2,FALSE),0)</f>
        <v>0</v>
      </c>
      <c r="E2559" s="40">
        <f t="shared" ca="1" si="773"/>
        <v>0</v>
      </c>
      <c r="F2559" s="42">
        <f t="shared" si="769"/>
        <v>1</v>
      </c>
      <c r="G2559" s="43">
        <f t="shared" ca="1" si="774"/>
        <v>1</v>
      </c>
      <c r="H2559" s="40">
        <f ca="1">TRUNC(PRODUCT(G$10:G2558),15)</f>
        <v>1.7040824080947301</v>
      </c>
      <c r="I2559" s="40">
        <f t="shared" ca="1" si="775"/>
        <v>1.7040824080947301</v>
      </c>
      <c r="J2559" s="40">
        <f t="shared" ca="1" si="776"/>
        <v>1</v>
      </c>
      <c r="K2559" s="42">
        <f t="shared" si="787"/>
        <v>2.7E-2</v>
      </c>
      <c r="L2559" s="63">
        <f t="shared" si="777"/>
        <v>45922</v>
      </c>
      <c r="M2559" s="64">
        <f t="shared" si="778"/>
        <v>58</v>
      </c>
      <c r="N2559" s="44">
        <f t="shared" si="779"/>
        <v>58</v>
      </c>
      <c r="O2559" s="40">
        <f t="shared" si="780"/>
        <v>1.0061507110000001</v>
      </c>
      <c r="P2559" s="65">
        <f t="shared" ca="1" si="781"/>
        <v>1.0061507110000001</v>
      </c>
      <c r="Q2559" s="40">
        <f t="shared" ca="1" si="782"/>
        <v>19.296455569999999</v>
      </c>
      <c r="R2559" s="44">
        <f>IF(VLOOKUP(A2559,$Z$12:$AI$125,8)=VLOOKUP(A2558,$Z$12:$AI$125,8),0,VLOOKUP(A2559,Z$12:$AI$125,8))</f>
        <v>0</v>
      </c>
      <c r="S2559" s="45">
        <f>IF(R2559&gt;0,VLOOKUP(R2559,Y$12:$AH$125,7),0)</f>
        <v>0</v>
      </c>
      <c r="T2559" s="40">
        <f t="shared" si="783"/>
        <v>0</v>
      </c>
      <c r="U2559" s="40">
        <f t="shared" ca="1" si="784"/>
        <v>19.296455569999999</v>
      </c>
      <c r="V2559" s="46" t="str">
        <f t="shared" si="785"/>
        <v>J=</v>
      </c>
      <c r="W2559" s="47">
        <f t="shared" si="786"/>
        <v>46101</v>
      </c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  <c r="AX2559" s="35"/>
      <c r="AY2559" s="35"/>
      <c r="AZ2559" s="35"/>
      <c r="BA2559" s="35"/>
      <c r="BB2559" s="35"/>
      <c r="BC2559" s="35"/>
      <c r="BD2559" s="35"/>
      <c r="BE2559" s="35"/>
      <c r="BF2559" s="35"/>
      <c r="BG2559" s="35"/>
      <c r="BH2559" s="35"/>
      <c r="BI2559" s="35"/>
      <c r="BJ2559" s="35"/>
      <c r="BK2559" s="35"/>
      <c r="BL2559" s="35"/>
      <c r="BM2559" s="35"/>
      <c r="BN2559" s="35"/>
      <c r="BO2559" s="35"/>
      <c r="BP2559" s="35"/>
      <c r="BQ2559" s="35"/>
      <c r="BR2559" s="35"/>
      <c r="BS2559" s="35"/>
      <c r="BT2559" s="35"/>
      <c r="BU2559" s="35"/>
      <c r="BV2559" s="35"/>
      <c r="BW2559" s="35"/>
      <c r="BX2559" s="35"/>
      <c r="BY2559" s="35"/>
      <c r="BZ2559" s="35"/>
      <c r="CA2559" s="35"/>
      <c r="CB2559" s="35"/>
      <c r="CC2559" s="35"/>
      <c r="CD2559" s="35"/>
      <c r="CE2559" s="35"/>
      <c r="CF2559" s="35"/>
      <c r="CG2559" s="35"/>
      <c r="CH2559" s="35"/>
      <c r="CI2559" s="35"/>
      <c r="CJ2559" s="35"/>
      <c r="CK2559" s="35"/>
      <c r="CL2559" s="35"/>
      <c r="CM2559" s="35"/>
      <c r="CN2559" s="35"/>
      <c r="CO2559" s="35"/>
      <c r="CP2559" s="35"/>
      <c r="CQ2559" s="35"/>
      <c r="CR2559" s="35"/>
      <c r="CS2559" s="35"/>
      <c r="CT2559" s="35"/>
      <c r="CU2559" s="35"/>
      <c r="CV2559" s="35"/>
      <c r="CW2559" s="35"/>
      <c r="CX2559" s="35"/>
      <c r="CY2559" s="35"/>
      <c r="CZ2559" s="35"/>
      <c r="DA2559" s="35"/>
      <c r="DB2559" s="35"/>
      <c r="DC2559" s="35"/>
      <c r="DD2559" s="35"/>
      <c r="DE2559" s="35"/>
      <c r="DF2559" s="35"/>
      <c r="DG2559" s="35"/>
      <c r="DH2559" s="35"/>
      <c r="DI2559" s="35"/>
      <c r="DJ2559" s="35"/>
      <c r="DK2559" s="35"/>
      <c r="DL2559" s="35"/>
      <c r="DM2559" s="35"/>
      <c r="DN2559" s="35"/>
      <c r="DO2559" s="35"/>
      <c r="DP2559" s="35"/>
      <c r="DQ2559" s="35"/>
      <c r="DR2559" s="35"/>
      <c r="DS2559" s="35"/>
      <c r="DT2559" s="35"/>
      <c r="DU2559" s="35"/>
      <c r="DV2559" s="35"/>
      <c r="DW2559" s="35"/>
      <c r="DX2559" s="35"/>
      <c r="DY2559" s="35"/>
      <c r="DZ2559" s="35"/>
      <c r="EA2559" s="35"/>
      <c r="EB2559" s="35"/>
      <c r="EC2559" s="35"/>
      <c r="ED2559" s="35"/>
      <c r="EE2559" s="35"/>
      <c r="EF2559" s="35"/>
      <c r="EG2559" s="35"/>
      <c r="EH2559" s="35"/>
      <c r="EI2559" s="35"/>
      <c r="EJ2559" s="35"/>
      <c r="EK2559" s="35"/>
      <c r="EL2559" s="35"/>
      <c r="EM2559" s="35"/>
      <c r="EN2559" s="35"/>
      <c r="EO2559" s="35"/>
      <c r="EP2559" s="35"/>
      <c r="EQ2559" s="35"/>
      <c r="ER2559" s="35"/>
      <c r="ES2559" s="35"/>
      <c r="ET2559" s="35"/>
      <c r="EU2559" s="35"/>
      <c r="EV2559" s="35"/>
      <c r="EW2559" s="35"/>
      <c r="EX2559" s="35"/>
      <c r="EY2559" s="35"/>
      <c r="EZ2559" s="35"/>
      <c r="FA2559" s="35"/>
      <c r="FB2559" s="35"/>
      <c r="FC2559" s="35"/>
      <c r="FD2559" s="35"/>
      <c r="FE2559" s="35"/>
      <c r="FF2559" s="35"/>
      <c r="FG2559" s="35"/>
      <c r="FH2559" s="35"/>
      <c r="FI2559" s="35"/>
      <c r="FJ2559" s="35"/>
      <c r="FK2559" s="35"/>
      <c r="FL2559" s="35"/>
      <c r="FM2559" s="35"/>
      <c r="FN2559" s="35"/>
      <c r="FO2559" s="35"/>
      <c r="FP2559" s="35"/>
      <c r="FQ2559" s="35"/>
      <c r="FR2559" s="35"/>
      <c r="FS2559" s="35"/>
      <c r="FT2559" s="35"/>
      <c r="FU2559" s="35"/>
      <c r="FV2559" s="35"/>
      <c r="FW2559" s="35"/>
      <c r="FX2559" s="35"/>
      <c r="FY2559" s="35"/>
      <c r="FZ2559" s="35"/>
    </row>
    <row r="2560" spans="1:182" x14ac:dyDescent="0.15">
      <c r="A2560" s="38">
        <f t="shared" si="770"/>
        <v>46004</v>
      </c>
      <c r="B2560" s="39" t="str">
        <f t="shared" ca="1" si="771"/>
        <v>n.d</v>
      </c>
      <c r="C2560" s="40">
        <f t="shared" si="772"/>
        <v>3137.2723529499999</v>
      </c>
      <c r="D2560" s="41">
        <f ca="1">IF(A2560&lt;$B$1,VLOOKUP(A2560,[1]DI!$A$4:$B$15000,2,FALSE),0)</f>
        <v>0</v>
      </c>
      <c r="E2560" s="40">
        <f t="shared" ca="1" si="773"/>
        <v>0</v>
      </c>
      <c r="F2560" s="42">
        <f t="shared" si="769"/>
        <v>1</v>
      </c>
      <c r="G2560" s="43">
        <f t="shared" ca="1" si="774"/>
        <v>1</v>
      </c>
      <c r="H2560" s="40">
        <f ca="1">TRUNC(PRODUCT(G$10:G2559),15)</f>
        <v>1.7040824080947301</v>
      </c>
      <c r="I2560" s="40">
        <f t="shared" ca="1" si="775"/>
        <v>1.7040824080947301</v>
      </c>
      <c r="J2560" s="40">
        <f t="shared" ca="1" si="776"/>
        <v>1</v>
      </c>
      <c r="K2560" s="42">
        <f t="shared" si="787"/>
        <v>2.7E-2</v>
      </c>
      <c r="L2560" s="63">
        <f t="shared" si="777"/>
        <v>45922</v>
      </c>
      <c r="M2560" s="64">
        <f t="shared" si="778"/>
        <v>58</v>
      </c>
      <c r="N2560" s="44">
        <f t="shared" si="779"/>
        <v>59</v>
      </c>
      <c r="O2560" s="40">
        <f t="shared" si="780"/>
        <v>1.006257089</v>
      </c>
      <c r="P2560" s="65">
        <f t="shared" ca="1" si="781"/>
        <v>1.006257089</v>
      </c>
      <c r="Q2560" s="40">
        <f t="shared" ca="1" si="782"/>
        <v>19.630192319999999</v>
      </c>
      <c r="R2560" s="44">
        <f>IF(VLOOKUP(A2560,$Z$12:$AI$125,8)=VLOOKUP(A2559,$Z$12:$AI$125,8),0,VLOOKUP(A2560,Z$12:$AI$125,8))</f>
        <v>0</v>
      </c>
      <c r="S2560" s="45">
        <f>IF(R2560&gt;0,VLOOKUP(R2560,Y$12:$AH$125,7),0)</f>
        <v>0</v>
      </c>
      <c r="T2560" s="40">
        <f t="shared" si="783"/>
        <v>0</v>
      </c>
      <c r="U2560" s="40">
        <f t="shared" ca="1" si="784"/>
        <v>19.630192319999999</v>
      </c>
      <c r="V2560" s="46" t="str">
        <f t="shared" si="785"/>
        <v>J=</v>
      </c>
      <c r="W2560" s="47">
        <f t="shared" si="786"/>
        <v>46101</v>
      </c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  <c r="AX2560" s="35"/>
      <c r="AY2560" s="35"/>
      <c r="AZ2560" s="35"/>
      <c r="BA2560" s="35"/>
      <c r="BB2560" s="35"/>
      <c r="BC2560" s="35"/>
      <c r="BD2560" s="35"/>
      <c r="BE2560" s="35"/>
      <c r="BF2560" s="35"/>
      <c r="BG2560" s="35"/>
      <c r="BH2560" s="35"/>
      <c r="BI2560" s="35"/>
      <c r="BJ2560" s="35"/>
      <c r="BK2560" s="35"/>
      <c r="BL2560" s="35"/>
      <c r="BM2560" s="35"/>
      <c r="BN2560" s="35"/>
      <c r="BO2560" s="35"/>
      <c r="BP2560" s="35"/>
      <c r="BQ2560" s="35"/>
      <c r="BR2560" s="35"/>
      <c r="BS2560" s="35"/>
      <c r="BT2560" s="35"/>
      <c r="BU2560" s="35"/>
      <c r="BV2560" s="35"/>
      <c r="BW2560" s="35"/>
      <c r="BX2560" s="35"/>
      <c r="BY2560" s="35"/>
      <c r="BZ2560" s="35"/>
      <c r="CA2560" s="35"/>
      <c r="CB2560" s="35"/>
      <c r="CC2560" s="35"/>
      <c r="CD2560" s="35"/>
      <c r="CE2560" s="35"/>
      <c r="CF2560" s="35"/>
      <c r="CG2560" s="35"/>
      <c r="CH2560" s="35"/>
      <c r="CI2560" s="35"/>
      <c r="CJ2560" s="35"/>
      <c r="CK2560" s="35"/>
      <c r="CL2560" s="35"/>
      <c r="CM2560" s="35"/>
      <c r="CN2560" s="35"/>
      <c r="CO2560" s="35"/>
      <c r="CP2560" s="35"/>
      <c r="CQ2560" s="35"/>
      <c r="CR2560" s="35"/>
      <c r="CS2560" s="35"/>
      <c r="CT2560" s="35"/>
      <c r="CU2560" s="35"/>
      <c r="CV2560" s="35"/>
      <c r="CW2560" s="35"/>
      <c r="CX2560" s="35"/>
      <c r="CY2560" s="35"/>
      <c r="CZ2560" s="35"/>
      <c r="DA2560" s="35"/>
      <c r="DB2560" s="35"/>
      <c r="DC2560" s="35"/>
      <c r="DD2560" s="35"/>
      <c r="DE2560" s="35"/>
      <c r="DF2560" s="35"/>
      <c r="DG2560" s="35"/>
      <c r="DH2560" s="35"/>
      <c r="DI2560" s="35"/>
      <c r="DJ2560" s="35"/>
      <c r="DK2560" s="35"/>
      <c r="DL2560" s="35"/>
      <c r="DM2560" s="35"/>
      <c r="DN2560" s="35"/>
      <c r="DO2560" s="35"/>
      <c r="DP2560" s="35"/>
      <c r="DQ2560" s="35"/>
      <c r="DR2560" s="35"/>
      <c r="DS2560" s="35"/>
      <c r="DT2560" s="35"/>
      <c r="DU2560" s="35"/>
      <c r="DV2560" s="35"/>
      <c r="DW2560" s="35"/>
      <c r="DX2560" s="35"/>
      <c r="DY2560" s="35"/>
      <c r="DZ2560" s="35"/>
      <c r="EA2560" s="35"/>
      <c r="EB2560" s="35"/>
      <c r="EC2560" s="35"/>
      <c r="ED2560" s="35"/>
      <c r="EE2560" s="35"/>
      <c r="EF2560" s="35"/>
      <c r="EG2560" s="35"/>
      <c r="EH2560" s="35"/>
      <c r="EI2560" s="35"/>
      <c r="EJ2560" s="35"/>
      <c r="EK2560" s="35"/>
      <c r="EL2560" s="35"/>
      <c r="EM2560" s="35"/>
      <c r="EN2560" s="35"/>
      <c r="EO2560" s="35"/>
      <c r="EP2560" s="35"/>
      <c r="EQ2560" s="35"/>
      <c r="ER2560" s="35"/>
      <c r="ES2560" s="35"/>
      <c r="ET2560" s="35"/>
      <c r="EU2560" s="35"/>
      <c r="EV2560" s="35"/>
      <c r="EW2560" s="35"/>
      <c r="EX2560" s="35"/>
      <c r="EY2560" s="35"/>
      <c r="EZ2560" s="35"/>
      <c r="FA2560" s="35"/>
      <c r="FB2560" s="35"/>
      <c r="FC2560" s="35"/>
      <c r="FD2560" s="35"/>
      <c r="FE2560" s="35"/>
      <c r="FF2560" s="35"/>
      <c r="FG2560" s="35"/>
      <c r="FH2560" s="35"/>
      <c r="FI2560" s="35"/>
      <c r="FJ2560" s="35"/>
      <c r="FK2560" s="35"/>
      <c r="FL2560" s="35"/>
      <c r="FM2560" s="35"/>
      <c r="FN2560" s="35"/>
      <c r="FO2560" s="35"/>
      <c r="FP2560" s="35"/>
      <c r="FQ2560" s="35"/>
      <c r="FR2560" s="35"/>
      <c r="FS2560" s="35"/>
      <c r="FT2560" s="35"/>
      <c r="FU2560" s="35"/>
      <c r="FV2560" s="35"/>
      <c r="FW2560" s="35"/>
      <c r="FX2560" s="35"/>
      <c r="FY2560" s="35"/>
      <c r="FZ2560" s="35"/>
    </row>
    <row r="2561" spans="1:182" x14ac:dyDescent="0.15">
      <c r="A2561" s="38">
        <f t="shared" si="770"/>
        <v>46005</v>
      </c>
      <c r="B2561" s="39" t="str">
        <f t="shared" ca="1" si="771"/>
        <v>n.d</v>
      </c>
      <c r="C2561" s="40">
        <f t="shared" si="772"/>
        <v>3137.2723529499999</v>
      </c>
      <c r="D2561" s="41">
        <f ca="1">IF(A2561&lt;$B$1,VLOOKUP(A2561,[1]DI!$A$4:$B$15000,2,FALSE),0)</f>
        <v>0</v>
      </c>
      <c r="E2561" s="40">
        <f t="shared" ca="1" si="773"/>
        <v>0</v>
      </c>
      <c r="F2561" s="42">
        <f t="shared" si="769"/>
        <v>1</v>
      </c>
      <c r="G2561" s="43">
        <f t="shared" ca="1" si="774"/>
        <v>1</v>
      </c>
      <c r="H2561" s="40">
        <f ca="1">TRUNC(PRODUCT(G$10:G2560),15)</f>
        <v>1.7040824080947301</v>
      </c>
      <c r="I2561" s="40">
        <f t="shared" ca="1" si="775"/>
        <v>1.7040824080947301</v>
      </c>
      <c r="J2561" s="40">
        <f t="shared" ca="1" si="776"/>
        <v>1</v>
      </c>
      <c r="K2561" s="42">
        <f t="shared" si="787"/>
        <v>2.7E-2</v>
      </c>
      <c r="L2561" s="63">
        <f t="shared" si="777"/>
        <v>45922</v>
      </c>
      <c r="M2561" s="64">
        <f t="shared" si="778"/>
        <v>58</v>
      </c>
      <c r="N2561" s="44">
        <f t="shared" si="779"/>
        <v>59</v>
      </c>
      <c r="O2561" s="40">
        <f t="shared" si="780"/>
        <v>1.006257089</v>
      </c>
      <c r="P2561" s="65">
        <f t="shared" ca="1" si="781"/>
        <v>1.006257089</v>
      </c>
      <c r="Q2561" s="40">
        <f t="shared" ca="1" si="782"/>
        <v>19.630192319999999</v>
      </c>
      <c r="R2561" s="44">
        <f>IF(VLOOKUP(A2561,$Z$12:$AI$125,8)=VLOOKUP(A2560,$Z$12:$AI$125,8),0,VLOOKUP(A2561,Z$12:$AI$125,8))</f>
        <v>0</v>
      </c>
      <c r="S2561" s="45">
        <f>IF(R2561&gt;0,VLOOKUP(R2561,Y$12:$AH$125,7),0)</f>
        <v>0</v>
      </c>
      <c r="T2561" s="40">
        <f t="shared" si="783"/>
        <v>0</v>
      </c>
      <c r="U2561" s="40">
        <f t="shared" ca="1" si="784"/>
        <v>19.630192319999999</v>
      </c>
      <c r="V2561" s="46" t="str">
        <f t="shared" si="785"/>
        <v>J=</v>
      </c>
      <c r="W2561" s="47">
        <f t="shared" si="786"/>
        <v>46101</v>
      </c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  <c r="AX2561" s="35"/>
      <c r="AY2561" s="35"/>
      <c r="AZ2561" s="35"/>
      <c r="BA2561" s="35"/>
      <c r="BB2561" s="35"/>
      <c r="BC2561" s="35"/>
      <c r="BD2561" s="35"/>
      <c r="BE2561" s="35"/>
      <c r="BF2561" s="35"/>
      <c r="BG2561" s="35"/>
      <c r="BH2561" s="35"/>
      <c r="BI2561" s="35"/>
      <c r="BJ2561" s="35"/>
      <c r="BK2561" s="35"/>
      <c r="BL2561" s="35"/>
      <c r="BM2561" s="35"/>
      <c r="BN2561" s="35"/>
      <c r="BO2561" s="35"/>
      <c r="BP2561" s="35"/>
      <c r="BQ2561" s="35"/>
      <c r="BR2561" s="35"/>
      <c r="BS2561" s="35"/>
      <c r="BT2561" s="35"/>
      <c r="BU2561" s="35"/>
      <c r="BV2561" s="35"/>
      <c r="BW2561" s="35"/>
      <c r="BX2561" s="35"/>
      <c r="BY2561" s="35"/>
      <c r="BZ2561" s="35"/>
      <c r="CA2561" s="35"/>
      <c r="CB2561" s="35"/>
      <c r="CC2561" s="35"/>
      <c r="CD2561" s="35"/>
      <c r="CE2561" s="35"/>
      <c r="CF2561" s="35"/>
      <c r="CG2561" s="35"/>
      <c r="CH2561" s="35"/>
      <c r="CI2561" s="35"/>
      <c r="CJ2561" s="35"/>
      <c r="CK2561" s="35"/>
      <c r="CL2561" s="35"/>
      <c r="CM2561" s="35"/>
      <c r="CN2561" s="35"/>
      <c r="CO2561" s="35"/>
      <c r="CP2561" s="35"/>
      <c r="CQ2561" s="35"/>
      <c r="CR2561" s="35"/>
      <c r="CS2561" s="35"/>
      <c r="CT2561" s="35"/>
      <c r="CU2561" s="35"/>
      <c r="CV2561" s="35"/>
      <c r="CW2561" s="35"/>
      <c r="CX2561" s="35"/>
      <c r="CY2561" s="35"/>
      <c r="CZ2561" s="35"/>
      <c r="DA2561" s="35"/>
      <c r="DB2561" s="35"/>
      <c r="DC2561" s="35"/>
      <c r="DD2561" s="35"/>
      <c r="DE2561" s="35"/>
      <c r="DF2561" s="35"/>
      <c r="DG2561" s="35"/>
      <c r="DH2561" s="35"/>
      <c r="DI2561" s="35"/>
      <c r="DJ2561" s="35"/>
      <c r="DK2561" s="35"/>
      <c r="DL2561" s="35"/>
      <c r="DM2561" s="35"/>
      <c r="DN2561" s="35"/>
      <c r="DO2561" s="35"/>
      <c r="DP2561" s="35"/>
      <c r="DQ2561" s="35"/>
      <c r="DR2561" s="35"/>
      <c r="DS2561" s="35"/>
      <c r="DT2561" s="35"/>
      <c r="DU2561" s="35"/>
      <c r="DV2561" s="35"/>
      <c r="DW2561" s="35"/>
      <c r="DX2561" s="35"/>
      <c r="DY2561" s="35"/>
      <c r="DZ2561" s="35"/>
      <c r="EA2561" s="35"/>
      <c r="EB2561" s="35"/>
      <c r="EC2561" s="35"/>
      <c r="ED2561" s="35"/>
      <c r="EE2561" s="35"/>
      <c r="EF2561" s="35"/>
      <c r="EG2561" s="35"/>
      <c r="EH2561" s="35"/>
      <c r="EI2561" s="35"/>
      <c r="EJ2561" s="35"/>
      <c r="EK2561" s="35"/>
      <c r="EL2561" s="35"/>
      <c r="EM2561" s="35"/>
      <c r="EN2561" s="35"/>
      <c r="EO2561" s="35"/>
      <c r="EP2561" s="35"/>
      <c r="EQ2561" s="35"/>
      <c r="ER2561" s="35"/>
      <c r="ES2561" s="35"/>
      <c r="ET2561" s="35"/>
      <c r="EU2561" s="35"/>
      <c r="EV2561" s="35"/>
      <c r="EW2561" s="35"/>
      <c r="EX2561" s="35"/>
      <c r="EY2561" s="35"/>
      <c r="EZ2561" s="35"/>
      <c r="FA2561" s="35"/>
      <c r="FB2561" s="35"/>
      <c r="FC2561" s="35"/>
      <c r="FD2561" s="35"/>
      <c r="FE2561" s="35"/>
      <c r="FF2561" s="35"/>
      <c r="FG2561" s="35"/>
      <c r="FH2561" s="35"/>
      <c r="FI2561" s="35"/>
      <c r="FJ2561" s="35"/>
      <c r="FK2561" s="35"/>
      <c r="FL2561" s="35"/>
      <c r="FM2561" s="35"/>
      <c r="FN2561" s="35"/>
      <c r="FO2561" s="35"/>
      <c r="FP2561" s="35"/>
      <c r="FQ2561" s="35"/>
      <c r="FR2561" s="35"/>
      <c r="FS2561" s="35"/>
      <c r="FT2561" s="35"/>
      <c r="FU2561" s="35"/>
      <c r="FV2561" s="35"/>
      <c r="FW2561" s="35"/>
      <c r="FX2561" s="35"/>
      <c r="FY2561" s="35"/>
      <c r="FZ2561" s="35"/>
    </row>
    <row r="2562" spans="1:182" x14ac:dyDescent="0.15">
      <c r="A2562" s="38">
        <f t="shared" si="770"/>
        <v>46006</v>
      </c>
      <c r="B2562" s="39" t="str">
        <f t="shared" ca="1" si="771"/>
        <v>n.d</v>
      </c>
      <c r="C2562" s="40">
        <f t="shared" si="772"/>
        <v>3137.2723529499999</v>
      </c>
      <c r="D2562" s="41">
        <f ca="1">IF(A2562&lt;$B$1,VLOOKUP(A2562,[1]DI!$A$4:$B$15000,2,FALSE),0)</f>
        <v>0</v>
      </c>
      <c r="E2562" s="40">
        <f t="shared" ca="1" si="773"/>
        <v>0</v>
      </c>
      <c r="F2562" s="42">
        <f t="shared" si="769"/>
        <v>1</v>
      </c>
      <c r="G2562" s="43">
        <f t="shared" ca="1" si="774"/>
        <v>1</v>
      </c>
      <c r="H2562" s="40">
        <f ca="1">TRUNC(PRODUCT(G$10:G2561),15)</f>
        <v>1.7040824080947301</v>
      </c>
      <c r="I2562" s="40">
        <f t="shared" ca="1" si="775"/>
        <v>1.7040824080947301</v>
      </c>
      <c r="J2562" s="40">
        <f t="shared" ca="1" si="776"/>
        <v>1</v>
      </c>
      <c r="K2562" s="42">
        <f t="shared" si="787"/>
        <v>2.7E-2</v>
      </c>
      <c r="L2562" s="63">
        <f t="shared" si="777"/>
        <v>45922</v>
      </c>
      <c r="M2562" s="64">
        <f t="shared" si="778"/>
        <v>59</v>
      </c>
      <c r="N2562" s="44">
        <f t="shared" si="779"/>
        <v>59</v>
      </c>
      <c r="O2562" s="40">
        <f t="shared" si="780"/>
        <v>1.006257089</v>
      </c>
      <c r="P2562" s="65">
        <f t="shared" ca="1" si="781"/>
        <v>1.006257089</v>
      </c>
      <c r="Q2562" s="40">
        <f t="shared" ca="1" si="782"/>
        <v>19.630192319999999</v>
      </c>
      <c r="R2562" s="44">
        <f>IF(VLOOKUP(A2562,$Z$12:$AI$125,8)=VLOOKUP(A2561,$Z$12:$AI$125,8),0,VLOOKUP(A2562,Z$12:$AI$125,8))</f>
        <v>0</v>
      </c>
      <c r="S2562" s="45">
        <f>IF(R2562&gt;0,VLOOKUP(R2562,Y$12:$AH$125,7),0)</f>
        <v>0</v>
      </c>
      <c r="T2562" s="40">
        <f t="shared" si="783"/>
        <v>0</v>
      </c>
      <c r="U2562" s="40">
        <f t="shared" ca="1" si="784"/>
        <v>19.630192319999999</v>
      </c>
      <c r="V2562" s="46" t="str">
        <f t="shared" si="785"/>
        <v>J=</v>
      </c>
      <c r="W2562" s="47">
        <f t="shared" si="786"/>
        <v>46101</v>
      </c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  <c r="AX2562" s="35"/>
      <c r="AY2562" s="35"/>
      <c r="AZ2562" s="35"/>
      <c r="BA2562" s="35"/>
      <c r="BB2562" s="35"/>
      <c r="BC2562" s="35"/>
      <c r="BD2562" s="35"/>
      <c r="BE2562" s="35"/>
      <c r="BF2562" s="35"/>
      <c r="BG2562" s="35"/>
      <c r="BH2562" s="35"/>
      <c r="BI2562" s="35"/>
      <c r="BJ2562" s="35"/>
      <c r="BK2562" s="35"/>
      <c r="BL2562" s="35"/>
      <c r="BM2562" s="35"/>
      <c r="BN2562" s="35"/>
      <c r="BO2562" s="35"/>
      <c r="BP2562" s="35"/>
      <c r="BQ2562" s="35"/>
      <c r="BR2562" s="35"/>
      <c r="BS2562" s="35"/>
      <c r="BT2562" s="35"/>
      <c r="BU2562" s="35"/>
      <c r="BV2562" s="35"/>
      <c r="BW2562" s="35"/>
      <c r="BX2562" s="35"/>
      <c r="BY2562" s="35"/>
      <c r="BZ2562" s="35"/>
      <c r="CA2562" s="35"/>
      <c r="CB2562" s="35"/>
      <c r="CC2562" s="35"/>
      <c r="CD2562" s="35"/>
      <c r="CE2562" s="35"/>
      <c r="CF2562" s="35"/>
      <c r="CG2562" s="35"/>
      <c r="CH2562" s="35"/>
      <c r="CI2562" s="35"/>
      <c r="CJ2562" s="35"/>
      <c r="CK2562" s="35"/>
      <c r="CL2562" s="35"/>
      <c r="CM2562" s="35"/>
      <c r="CN2562" s="35"/>
      <c r="CO2562" s="35"/>
      <c r="CP2562" s="35"/>
      <c r="CQ2562" s="35"/>
      <c r="CR2562" s="35"/>
      <c r="CS2562" s="35"/>
      <c r="CT2562" s="35"/>
      <c r="CU2562" s="35"/>
      <c r="CV2562" s="35"/>
      <c r="CW2562" s="35"/>
      <c r="CX2562" s="35"/>
      <c r="CY2562" s="35"/>
      <c r="CZ2562" s="35"/>
      <c r="DA2562" s="35"/>
      <c r="DB2562" s="35"/>
      <c r="DC2562" s="35"/>
      <c r="DD2562" s="35"/>
      <c r="DE2562" s="35"/>
      <c r="DF2562" s="35"/>
      <c r="DG2562" s="35"/>
      <c r="DH2562" s="35"/>
      <c r="DI2562" s="35"/>
      <c r="DJ2562" s="35"/>
      <c r="DK2562" s="35"/>
      <c r="DL2562" s="35"/>
      <c r="DM2562" s="35"/>
      <c r="DN2562" s="35"/>
      <c r="DO2562" s="35"/>
      <c r="DP2562" s="35"/>
      <c r="DQ2562" s="35"/>
      <c r="DR2562" s="35"/>
      <c r="DS2562" s="35"/>
      <c r="DT2562" s="35"/>
      <c r="DU2562" s="35"/>
      <c r="DV2562" s="35"/>
      <c r="DW2562" s="35"/>
      <c r="DX2562" s="35"/>
      <c r="DY2562" s="35"/>
      <c r="DZ2562" s="35"/>
      <c r="EA2562" s="35"/>
      <c r="EB2562" s="35"/>
      <c r="EC2562" s="35"/>
      <c r="ED2562" s="35"/>
      <c r="EE2562" s="35"/>
      <c r="EF2562" s="35"/>
      <c r="EG2562" s="35"/>
      <c r="EH2562" s="35"/>
      <c r="EI2562" s="35"/>
      <c r="EJ2562" s="35"/>
      <c r="EK2562" s="35"/>
      <c r="EL2562" s="35"/>
      <c r="EM2562" s="35"/>
      <c r="EN2562" s="35"/>
      <c r="EO2562" s="35"/>
      <c r="EP2562" s="35"/>
      <c r="EQ2562" s="35"/>
      <c r="ER2562" s="35"/>
      <c r="ES2562" s="35"/>
      <c r="ET2562" s="35"/>
      <c r="EU2562" s="35"/>
      <c r="EV2562" s="35"/>
      <c r="EW2562" s="35"/>
      <c r="EX2562" s="35"/>
      <c r="EY2562" s="35"/>
      <c r="EZ2562" s="35"/>
      <c r="FA2562" s="35"/>
      <c r="FB2562" s="35"/>
      <c r="FC2562" s="35"/>
      <c r="FD2562" s="35"/>
      <c r="FE2562" s="35"/>
      <c r="FF2562" s="35"/>
      <c r="FG2562" s="35"/>
      <c r="FH2562" s="35"/>
      <c r="FI2562" s="35"/>
      <c r="FJ2562" s="35"/>
      <c r="FK2562" s="35"/>
      <c r="FL2562" s="35"/>
      <c r="FM2562" s="35"/>
      <c r="FN2562" s="35"/>
      <c r="FO2562" s="35"/>
      <c r="FP2562" s="35"/>
      <c r="FQ2562" s="35"/>
      <c r="FR2562" s="35"/>
      <c r="FS2562" s="35"/>
      <c r="FT2562" s="35"/>
      <c r="FU2562" s="35"/>
      <c r="FV2562" s="35"/>
      <c r="FW2562" s="35"/>
      <c r="FX2562" s="35"/>
      <c r="FY2562" s="35"/>
      <c r="FZ2562" s="35"/>
    </row>
    <row r="2563" spans="1:182" x14ac:dyDescent="0.15">
      <c r="A2563" s="38">
        <f t="shared" si="770"/>
        <v>46007</v>
      </c>
      <c r="B2563" s="39" t="str">
        <f t="shared" ca="1" si="771"/>
        <v>n.d</v>
      </c>
      <c r="C2563" s="40">
        <f t="shared" si="772"/>
        <v>3137.2723529499999</v>
      </c>
      <c r="D2563" s="41">
        <f ca="1">IF(A2563&lt;$B$1,VLOOKUP(A2563,[1]DI!$A$4:$B$15000,2,FALSE),0)</f>
        <v>0</v>
      </c>
      <c r="E2563" s="40">
        <f t="shared" ca="1" si="773"/>
        <v>0</v>
      </c>
      <c r="F2563" s="42">
        <f t="shared" si="769"/>
        <v>1</v>
      </c>
      <c r="G2563" s="43">
        <f t="shared" ca="1" si="774"/>
        <v>1</v>
      </c>
      <c r="H2563" s="40">
        <f ca="1">TRUNC(PRODUCT(G$10:G2562),15)</f>
        <v>1.7040824080947301</v>
      </c>
      <c r="I2563" s="40">
        <f t="shared" ca="1" si="775"/>
        <v>1.7040824080947301</v>
      </c>
      <c r="J2563" s="40">
        <f t="shared" ca="1" si="776"/>
        <v>1</v>
      </c>
      <c r="K2563" s="42">
        <f t="shared" si="787"/>
        <v>2.7E-2</v>
      </c>
      <c r="L2563" s="63">
        <f t="shared" si="777"/>
        <v>45922</v>
      </c>
      <c r="M2563" s="64">
        <f t="shared" si="778"/>
        <v>60</v>
      </c>
      <c r="N2563" s="44">
        <f t="shared" si="779"/>
        <v>60</v>
      </c>
      <c r="O2563" s="40">
        <f t="shared" si="780"/>
        <v>1.0063634779999999</v>
      </c>
      <c r="P2563" s="65">
        <f t="shared" ca="1" si="781"/>
        <v>1.0063634779999999</v>
      </c>
      <c r="Q2563" s="40">
        <f t="shared" ca="1" si="782"/>
        <v>19.963963589999999</v>
      </c>
      <c r="R2563" s="44">
        <f>IF(VLOOKUP(A2563,$Z$12:$AI$125,8)=VLOOKUP(A2562,$Z$12:$AI$125,8),0,VLOOKUP(A2563,Z$12:$AI$125,8))</f>
        <v>0</v>
      </c>
      <c r="S2563" s="45">
        <f>IF(R2563&gt;0,VLOOKUP(R2563,Y$12:$AH$125,7),0)</f>
        <v>0</v>
      </c>
      <c r="T2563" s="40">
        <f t="shared" si="783"/>
        <v>0</v>
      </c>
      <c r="U2563" s="40">
        <f t="shared" ca="1" si="784"/>
        <v>19.963963589999999</v>
      </c>
      <c r="V2563" s="46" t="str">
        <f t="shared" si="785"/>
        <v>J=</v>
      </c>
      <c r="W2563" s="47">
        <f t="shared" si="786"/>
        <v>46101</v>
      </c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  <c r="AX2563" s="35"/>
      <c r="AY2563" s="35"/>
      <c r="AZ2563" s="35"/>
      <c r="BA2563" s="35"/>
      <c r="BB2563" s="35"/>
      <c r="BC2563" s="35"/>
      <c r="BD2563" s="35"/>
      <c r="BE2563" s="35"/>
      <c r="BF2563" s="35"/>
      <c r="BG2563" s="35"/>
      <c r="BH2563" s="35"/>
      <c r="BI2563" s="35"/>
      <c r="BJ2563" s="35"/>
      <c r="BK2563" s="35"/>
      <c r="BL2563" s="35"/>
      <c r="BM2563" s="35"/>
      <c r="BN2563" s="35"/>
      <c r="BO2563" s="35"/>
      <c r="BP2563" s="35"/>
      <c r="BQ2563" s="35"/>
      <c r="BR2563" s="35"/>
      <c r="BS2563" s="35"/>
      <c r="BT2563" s="35"/>
      <c r="BU2563" s="35"/>
      <c r="BV2563" s="35"/>
      <c r="BW2563" s="35"/>
      <c r="BX2563" s="35"/>
      <c r="BY2563" s="35"/>
      <c r="BZ2563" s="35"/>
      <c r="CA2563" s="35"/>
      <c r="CB2563" s="35"/>
      <c r="CC2563" s="35"/>
      <c r="CD2563" s="35"/>
      <c r="CE2563" s="35"/>
      <c r="CF2563" s="35"/>
      <c r="CG2563" s="35"/>
      <c r="CH2563" s="35"/>
      <c r="CI2563" s="35"/>
      <c r="CJ2563" s="35"/>
      <c r="CK2563" s="35"/>
      <c r="CL2563" s="35"/>
      <c r="CM2563" s="35"/>
      <c r="CN2563" s="35"/>
      <c r="CO2563" s="35"/>
      <c r="CP2563" s="35"/>
      <c r="CQ2563" s="35"/>
      <c r="CR2563" s="35"/>
      <c r="CS2563" s="35"/>
      <c r="CT2563" s="35"/>
      <c r="CU2563" s="35"/>
      <c r="CV2563" s="35"/>
      <c r="CW2563" s="35"/>
      <c r="CX2563" s="35"/>
      <c r="CY2563" s="35"/>
      <c r="CZ2563" s="35"/>
      <c r="DA2563" s="35"/>
      <c r="DB2563" s="35"/>
      <c r="DC2563" s="35"/>
      <c r="DD2563" s="35"/>
      <c r="DE2563" s="35"/>
      <c r="DF2563" s="35"/>
      <c r="DG2563" s="35"/>
      <c r="DH2563" s="35"/>
      <c r="DI2563" s="35"/>
      <c r="DJ2563" s="35"/>
      <c r="DK2563" s="35"/>
      <c r="DL2563" s="35"/>
      <c r="DM2563" s="35"/>
      <c r="DN2563" s="35"/>
      <c r="DO2563" s="35"/>
      <c r="DP2563" s="35"/>
      <c r="DQ2563" s="35"/>
      <c r="DR2563" s="35"/>
      <c r="DS2563" s="35"/>
      <c r="DT2563" s="35"/>
      <c r="DU2563" s="35"/>
      <c r="DV2563" s="35"/>
      <c r="DW2563" s="35"/>
      <c r="DX2563" s="35"/>
      <c r="DY2563" s="35"/>
      <c r="DZ2563" s="35"/>
      <c r="EA2563" s="35"/>
      <c r="EB2563" s="35"/>
      <c r="EC2563" s="35"/>
      <c r="ED2563" s="35"/>
      <c r="EE2563" s="35"/>
      <c r="EF2563" s="35"/>
      <c r="EG2563" s="35"/>
      <c r="EH2563" s="35"/>
      <c r="EI2563" s="35"/>
      <c r="EJ2563" s="35"/>
      <c r="EK2563" s="35"/>
      <c r="EL2563" s="35"/>
      <c r="EM2563" s="35"/>
      <c r="EN2563" s="35"/>
      <c r="EO2563" s="35"/>
      <c r="EP2563" s="35"/>
      <c r="EQ2563" s="35"/>
      <c r="ER2563" s="35"/>
      <c r="ES2563" s="35"/>
      <c r="ET2563" s="35"/>
      <c r="EU2563" s="35"/>
      <c r="EV2563" s="35"/>
      <c r="EW2563" s="35"/>
      <c r="EX2563" s="35"/>
      <c r="EY2563" s="35"/>
      <c r="EZ2563" s="35"/>
      <c r="FA2563" s="35"/>
      <c r="FB2563" s="35"/>
      <c r="FC2563" s="35"/>
      <c r="FD2563" s="35"/>
      <c r="FE2563" s="35"/>
      <c r="FF2563" s="35"/>
      <c r="FG2563" s="35"/>
      <c r="FH2563" s="35"/>
      <c r="FI2563" s="35"/>
      <c r="FJ2563" s="35"/>
      <c r="FK2563" s="35"/>
      <c r="FL2563" s="35"/>
      <c r="FM2563" s="35"/>
      <c r="FN2563" s="35"/>
      <c r="FO2563" s="35"/>
      <c r="FP2563" s="35"/>
      <c r="FQ2563" s="35"/>
      <c r="FR2563" s="35"/>
      <c r="FS2563" s="35"/>
      <c r="FT2563" s="35"/>
      <c r="FU2563" s="35"/>
      <c r="FV2563" s="35"/>
      <c r="FW2563" s="35"/>
      <c r="FX2563" s="35"/>
      <c r="FY2563" s="35"/>
      <c r="FZ2563" s="35"/>
    </row>
    <row r="2564" spans="1:182" x14ac:dyDescent="0.15">
      <c r="A2564" s="38">
        <f t="shared" si="770"/>
        <v>46008</v>
      </c>
      <c r="B2564" s="39" t="str">
        <f t="shared" ca="1" si="771"/>
        <v>n.d</v>
      </c>
      <c r="C2564" s="40">
        <f t="shared" si="772"/>
        <v>3137.2723529499999</v>
      </c>
      <c r="D2564" s="41">
        <f ca="1">IF(A2564&lt;$B$1,VLOOKUP(A2564,[1]DI!$A$4:$B$15000,2,FALSE),0)</f>
        <v>0</v>
      </c>
      <c r="E2564" s="40">
        <f t="shared" ca="1" si="773"/>
        <v>0</v>
      </c>
      <c r="F2564" s="42">
        <f t="shared" si="769"/>
        <v>1</v>
      </c>
      <c r="G2564" s="43">
        <f t="shared" ca="1" si="774"/>
        <v>1</v>
      </c>
      <c r="H2564" s="40">
        <f ca="1">TRUNC(PRODUCT(G$10:G2563),15)</f>
        <v>1.7040824080947301</v>
      </c>
      <c r="I2564" s="40">
        <f t="shared" ca="1" si="775"/>
        <v>1.7040824080947301</v>
      </c>
      <c r="J2564" s="40">
        <f t="shared" ca="1" si="776"/>
        <v>1</v>
      </c>
      <c r="K2564" s="42">
        <f t="shared" si="787"/>
        <v>2.7E-2</v>
      </c>
      <c r="L2564" s="63">
        <f t="shared" si="777"/>
        <v>45922</v>
      </c>
      <c r="M2564" s="64">
        <f t="shared" si="778"/>
        <v>61</v>
      </c>
      <c r="N2564" s="44">
        <f t="shared" si="779"/>
        <v>61</v>
      </c>
      <c r="O2564" s="40">
        <f t="shared" si="780"/>
        <v>1.006469879</v>
      </c>
      <c r="P2564" s="65">
        <f t="shared" ca="1" si="781"/>
        <v>1.006469879</v>
      </c>
      <c r="Q2564" s="40">
        <f t="shared" ca="1" si="782"/>
        <v>20.297772510000001</v>
      </c>
      <c r="R2564" s="44">
        <f>IF(VLOOKUP(A2564,$Z$12:$AI$125,8)=VLOOKUP(A2563,$Z$12:$AI$125,8),0,VLOOKUP(A2564,Z$12:$AI$125,8))</f>
        <v>0</v>
      </c>
      <c r="S2564" s="45">
        <f>IF(R2564&gt;0,VLOOKUP(R2564,Y$12:$AH$125,7),0)</f>
        <v>0</v>
      </c>
      <c r="T2564" s="40">
        <f t="shared" si="783"/>
        <v>0</v>
      </c>
      <c r="U2564" s="40">
        <f t="shared" ca="1" si="784"/>
        <v>20.297772510000001</v>
      </c>
      <c r="V2564" s="46" t="str">
        <f t="shared" si="785"/>
        <v>J=</v>
      </c>
      <c r="W2564" s="47">
        <f t="shared" si="786"/>
        <v>46101</v>
      </c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  <c r="AX2564" s="35"/>
      <c r="AY2564" s="35"/>
      <c r="AZ2564" s="35"/>
      <c r="BA2564" s="35"/>
      <c r="BB2564" s="35"/>
      <c r="BC2564" s="35"/>
      <c r="BD2564" s="35"/>
      <c r="BE2564" s="35"/>
      <c r="BF2564" s="35"/>
      <c r="BG2564" s="35"/>
      <c r="BH2564" s="35"/>
      <c r="BI2564" s="35"/>
      <c r="BJ2564" s="35"/>
      <c r="BK2564" s="35"/>
      <c r="BL2564" s="35"/>
      <c r="BM2564" s="35"/>
      <c r="BN2564" s="35"/>
      <c r="BO2564" s="35"/>
      <c r="BP2564" s="35"/>
      <c r="BQ2564" s="35"/>
      <c r="BR2564" s="35"/>
      <c r="BS2564" s="35"/>
      <c r="BT2564" s="35"/>
      <c r="BU2564" s="35"/>
      <c r="BV2564" s="35"/>
      <c r="BW2564" s="35"/>
      <c r="BX2564" s="35"/>
      <c r="BY2564" s="35"/>
      <c r="BZ2564" s="35"/>
      <c r="CA2564" s="35"/>
      <c r="CB2564" s="35"/>
      <c r="CC2564" s="35"/>
      <c r="CD2564" s="35"/>
      <c r="CE2564" s="35"/>
      <c r="CF2564" s="35"/>
      <c r="CG2564" s="35"/>
      <c r="CH2564" s="35"/>
      <c r="CI2564" s="35"/>
      <c r="CJ2564" s="35"/>
      <c r="CK2564" s="35"/>
      <c r="CL2564" s="35"/>
      <c r="CM2564" s="35"/>
      <c r="CN2564" s="35"/>
      <c r="CO2564" s="35"/>
      <c r="CP2564" s="35"/>
      <c r="CQ2564" s="35"/>
      <c r="CR2564" s="35"/>
      <c r="CS2564" s="35"/>
      <c r="CT2564" s="35"/>
      <c r="CU2564" s="35"/>
      <c r="CV2564" s="35"/>
      <c r="CW2564" s="35"/>
      <c r="CX2564" s="35"/>
      <c r="CY2564" s="35"/>
      <c r="CZ2564" s="35"/>
      <c r="DA2564" s="35"/>
      <c r="DB2564" s="35"/>
      <c r="DC2564" s="35"/>
      <c r="DD2564" s="35"/>
      <c r="DE2564" s="35"/>
      <c r="DF2564" s="35"/>
      <c r="DG2564" s="35"/>
      <c r="DH2564" s="35"/>
      <c r="DI2564" s="35"/>
      <c r="DJ2564" s="35"/>
      <c r="DK2564" s="35"/>
      <c r="DL2564" s="35"/>
      <c r="DM2564" s="35"/>
      <c r="DN2564" s="35"/>
      <c r="DO2564" s="35"/>
      <c r="DP2564" s="35"/>
      <c r="DQ2564" s="35"/>
      <c r="DR2564" s="35"/>
      <c r="DS2564" s="35"/>
      <c r="DT2564" s="35"/>
      <c r="DU2564" s="35"/>
      <c r="DV2564" s="35"/>
      <c r="DW2564" s="35"/>
      <c r="DX2564" s="35"/>
      <c r="DY2564" s="35"/>
      <c r="DZ2564" s="35"/>
      <c r="EA2564" s="35"/>
      <c r="EB2564" s="35"/>
      <c r="EC2564" s="35"/>
      <c r="ED2564" s="35"/>
      <c r="EE2564" s="35"/>
      <c r="EF2564" s="35"/>
      <c r="EG2564" s="35"/>
      <c r="EH2564" s="35"/>
      <c r="EI2564" s="35"/>
      <c r="EJ2564" s="35"/>
      <c r="EK2564" s="35"/>
      <c r="EL2564" s="35"/>
      <c r="EM2564" s="35"/>
      <c r="EN2564" s="35"/>
      <c r="EO2564" s="35"/>
      <c r="EP2564" s="35"/>
      <c r="EQ2564" s="35"/>
      <c r="ER2564" s="35"/>
      <c r="ES2564" s="35"/>
      <c r="ET2564" s="35"/>
      <c r="EU2564" s="35"/>
      <c r="EV2564" s="35"/>
      <c r="EW2564" s="35"/>
      <c r="EX2564" s="35"/>
      <c r="EY2564" s="35"/>
      <c r="EZ2564" s="35"/>
      <c r="FA2564" s="35"/>
      <c r="FB2564" s="35"/>
      <c r="FC2564" s="35"/>
      <c r="FD2564" s="35"/>
      <c r="FE2564" s="35"/>
      <c r="FF2564" s="35"/>
      <c r="FG2564" s="35"/>
      <c r="FH2564" s="35"/>
      <c r="FI2564" s="35"/>
      <c r="FJ2564" s="35"/>
      <c r="FK2564" s="35"/>
      <c r="FL2564" s="35"/>
      <c r="FM2564" s="35"/>
      <c r="FN2564" s="35"/>
      <c r="FO2564" s="35"/>
      <c r="FP2564" s="35"/>
      <c r="FQ2564" s="35"/>
      <c r="FR2564" s="35"/>
      <c r="FS2564" s="35"/>
      <c r="FT2564" s="35"/>
      <c r="FU2564" s="35"/>
      <c r="FV2564" s="35"/>
      <c r="FW2564" s="35"/>
      <c r="FX2564" s="35"/>
      <c r="FY2564" s="35"/>
      <c r="FZ2564" s="35"/>
    </row>
    <row r="2565" spans="1:182" x14ac:dyDescent="0.15">
      <c r="A2565" s="38">
        <f t="shared" si="770"/>
        <v>46009</v>
      </c>
      <c r="B2565" s="39" t="str">
        <f t="shared" ca="1" si="771"/>
        <v>n.d</v>
      </c>
      <c r="C2565" s="40">
        <f t="shared" si="772"/>
        <v>3137.2723529499999</v>
      </c>
      <c r="D2565" s="41">
        <f ca="1">IF(A2565&lt;$B$1,VLOOKUP(A2565,[1]DI!$A$4:$B$15000,2,FALSE),0)</f>
        <v>0</v>
      </c>
      <c r="E2565" s="40">
        <f t="shared" ca="1" si="773"/>
        <v>0</v>
      </c>
      <c r="F2565" s="42">
        <f t="shared" si="769"/>
        <v>1</v>
      </c>
      <c r="G2565" s="43">
        <f t="shared" ca="1" si="774"/>
        <v>1</v>
      </c>
      <c r="H2565" s="40">
        <f ca="1">TRUNC(PRODUCT(G$10:G2564),15)</f>
        <v>1.7040824080947301</v>
      </c>
      <c r="I2565" s="40">
        <f t="shared" ca="1" si="775"/>
        <v>1.7040824080947301</v>
      </c>
      <c r="J2565" s="40">
        <f t="shared" ca="1" si="776"/>
        <v>1</v>
      </c>
      <c r="K2565" s="42">
        <f t="shared" si="787"/>
        <v>2.7E-2</v>
      </c>
      <c r="L2565" s="63">
        <f t="shared" si="777"/>
        <v>45922</v>
      </c>
      <c r="M2565" s="64">
        <f t="shared" si="778"/>
        <v>62</v>
      </c>
      <c r="N2565" s="44">
        <f t="shared" si="779"/>
        <v>62</v>
      </c>
      <c r="O2565" s="40">
        <f t="shared" si="780"/>
        <v>1.0065762899999999</v>
      </c>
      <c r="P2565" s="65">
        <f t="shared" ca="1" si="781"/>
        <v>1.0065762899999999</v>
      </c>
      <c r="Q2565" s="40">
        <f t="shared" ca="1" si="782"/>
        <v>20.631612799999999</v>
      </c>
      <c r="R2565" s="44">
        <f>IF(VLOOKUP(A2565,$Z$12:$AI$125,8)=VLOOKUP(A2564,$Z$12:$AI$125,8),0,VLOOKUP(A2565,Z$12:$AI$125,8))</f>
        <v>0</v>
      </c>
      <c r="S2565" s="45">
        <f>IF(R2565&gt;0,VLOOKUP(R2565,Y$12:$AH$125,7),0)</f>
        <v>0</v>
      </c>
      <c r="T2565" s="40">
        <f t="shared" si="783"/>
        <v>0</v>
      </c>
      <c r="U2565" s="40">
        <f t="shared" ca="1" si="784"/>
        <v>20.631612799999999</v>
      </c>
      <c r="V2565" s="46" t="str">
        <f t="shared" si="785"/>
        <v>J=</v>
      </c>
      <c r="W2565" s="47">
        <f t="shared" si="786"/>
        <v>46101</v>
      </c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  <c r="AX2565" s="35"/>
      <c r="AY2565" s="35"/>
      <c r="AZ2565" s="35"/>
      <c r="BA2565" s="35"/>
      <c r="BB2565" s="35"/>
      <c r="BC2565" s="35"/>
      <c r="BD2565" s="35"/>
      <c r="BE2565" s="35"/>
      <c r="BF2565" s="35"/>
      <c r="BG2565" s="35"/>
      <c r="BH2565" s="35"/>
      <c r="BI2565" s="35"/>
      <c r="BJ2565" s="35"/>
      <c r="BK2565" s="35"/>
      <c r="BL2565" s="35"/>
      <c r="BM2565" s="35"/>
      <c r="BN2565" s="35"/>
      <c r="BO2565" s="35"/>
      <c r="BP2565" s="35"/>
      <c r="BQ2565" s="35"/>
      <c r="BR2565" s="35"/>
      <c r="BS2565" s="35"/>
      <c r="BT2565" s="35"/>
      <c r="BU2565" s="35"/>
      <c r="BV2565" s="35"/>
      <c r="BW2565" s="35"/>
      <c r="BX2565" s="35"/>
      <c r="BY2565" s="35"/>
      <c r="BZ2565" s="35"/>
      <c r="CA2565" s="35"/>
      <c r="CB2565" s="35"/>
      <c r="CC2565" s="35"/>
      <c r="CD2565" s="35"/>
      <c r="CE2565" s="35"/>
      <c r="CF2565" s="35"/>
      <c r="CG2565" s="35"/>
      <c r="CH2565" s="35"/>
      <c r="CI2565" s="35"/>
      <c r="CJ2565" s="35"/>
      <c r="CK2565" s="35"/>
      <c r="CL2565" s="35"/>
      <c r="CM2565" s="35"/>
      <c r="CN2565" s="35"/>
      <c r="CO2565" s="35"/>
      <c r="CP2565" s="35"/>
      <c r="CQ2565" s="35"/>
      <c r="CR2565" s="35"/>
      <c r="CS2565" s="35"/>
      <c r="CT2565" s="35"/>
      <c r="CU2565" s="35"/>
      <c r="CV2565" s="35"/>
      <c r="CW2565" s="35"/>
      <c r="CX2565" s="35"/>
      <c r="CY2565" s="35"/>
      <c r="CZ2565" s="35"/>
      <c r="DA2565" s="35"/>
      <c r="DB2565" s="35"/>
      <c r="DC2565" s="35"/>
      <c r="DD2565" s="35"/>
      <c r="DE2565" s="35"/>
      <c r="DF2565" s="35"/>
      <c r="DG2565" s="35"/>
      <c r="DH2565" s="35"/>
      <c r="DI2565" s="35"/>
      <c r="DJ2565" s="35"/>
      <c r="DK2565" s="35"/>
      <c r="DL2565" s="35"/>
      <c r="DM2565" s="35"/>
      <c r="DN2565" s="35"/>
      <c r="DO2565" s="35"/>
      <c r="DP2565" s="35"/>
      <c r="DQ2565" s="35"/>
      <c r="DR2565" s="35"/>
      <c r="DS2565" s="35"/>
      <c r="DT2565" s="35"/>
      <c r="DU2565" s="35"/>
      <c r="DV2565" s="35"/>
      <c r="DW2565" s="35"/>
      <c r="DX2565" s="35"/>
      <c r="DY2565" s="35"/>
      <c r="DZ2565" s="35"/>
      <c r="EA2565" s="35"/>
      <c r="EB2565" s="35"/>
      <c r="EC2565" s="35"/>
      <c r="ED2565" s="35"/>
      <c r="EE2565" s="35"/>
      <c r="EF2565" s="35"/>
      <c r="EG2565" s="35"/>
      <c r="EH2565" s="35"/>
      <c r="EI2565" s="35"/>
      <c r="EJ2565" s="35"/>
      <c r="EK2565" s="35"/>
      <c r="EL2565" s="35"/>
      <c r="EM2565" s="35"/>
      <c r="EN2565" s="35"/>
      <c r="EO2565" s="35"/>
      <c r="EP2565" s="35"/>
      <c r="EQ2565" s="35"/>
      <c r="ER2565" s="35"/>
      <c r="ES2565" s="35"/>
      <c r="ET2565" s="35"/>
      <c r="EU2565" s="35"/>
      <c r="EV2565" s="35"/>
      <c r="EW2565" s="35"/>
      <c r="EX2565" s="35"/>
      <c r="EY2565" s="35"/>
      <c r="EZ2565" s="35"/>
      <c r="FA2565" s="35"/>
      <c r="FB2565" s="35"/>
      <c r="FC2565" s="35"/>
      <c r="FD2565" s="35"/>
      <c r="FE2565" s="35"/>
      <c r="FF2565" s="35"/>
      <c r="FG2565" s="35"/>
      <c r="FH2565" s="35"/>
      <c r="FI2565" s="35"/>
      <c r="FJ2565" s="35"/>
      <c r="FK2565" s="35"/>
      <c r="FL2565" s="35"/>
      <c r="FM2565" s="35"/>
      <c r="FN2565" s="35"/>
      <c r="FO2565" s="35"/>
      <c r="FP2565" s="35"/>
      <c r="FQ2565" s="35"/>
      <c r="FR2565" s="35"/>
      <c r="FS2565" s="35"/>
      <c r="FT2565" s="35"/>
      <c r="FU2565" s="35"/>
      <c r="FV2565" s="35"/>
      <c r="FW2565" s="35"/>
      <c r="FX2565" s="35"/>
      <c r="FY2565" s="35"/>
      <c r="FZ2565" s="35"/>
    </row>
    <row r="2566" spans="1:182" x14ac:dyDescent="0.15">
      <c r="A2566" s="38">
        <f t="shared" si="770"/>
        <v>46010</v>
      </c>
      <c r="B2566" s="39" t="str">
        <f t="shared" ca="1" si="771"/>
        <v>n.d</v>
      </c>
      <c r="C2566" s="40">
        <f t="shared" si="772"/>
        <v>3137.2723529499999</v>
      </c>
      <c r="D2566" s="41">
        <f ca="1">IF(A2566&lt;$B$1,VLOOKUP(A2566,[1]DI!$A$4:$B$15000,2,FALSE),0)</f>
        <v>0</v>
      </c>
      <c r="E2566" s="40">
        <f t="shared" ca="1" si="773"/>
        <v>0</v>
      </c>
      <c r="F2566" s="42">
        <f t="shared" si="769"/>
        <v>1</v>
      </c>
      <c r="G2566" s="43">
        <f t="shared" ca="1" si="774"/>
        <v>1</v>
      </c>
      <c r="H2566" s="40">
        <f ca="1">TRUNC(PRODUCT(G$10:G2565),15)</f>
        <v>1.7040824080947301</v>
      </c>
      <c r="I2566" s="40">
        <f t="shared" ca="1" si="775"/>
        <v>1.7040824080947301</v>
      </c>
      <c r="J2566" s="40">
        <f t="shared" ca="1" si="776"/>
        <v>1</v>
      </c>
      <c r="K2566" s="42">
        <f t="shared" si="787"/>
        <v>2.7E-2</v>
      </c>
      <c r="L2566" s="63">
        <f t="shared" si="777"/>
        <v>45922</v>
      </c>
      <c r="M2566" s="64">
        <f t="shared" si="778"/>
        <v>63</v>
      </c>
      <c r="N2566" s="44">
        <f t="shared" si="779"/>
        <v>63</v>
      </c>
      <c r="O2566" s="40">
        <f t="shared" si="780"/>
        <v>1.006682713</v>
      </c>
      <c r="P2566" s="65">
        <f t="shared" ca="1" si="781"/>
        <v>1.006682713</v>
      </c>
      <c r="Q2566" s="40">
        <f t="shared" ca="1" si="782"/>
        <v>20.965490729999999</v>
      </c>
      <c r="R2566" s="44">
        <f>IF(VLOOKUP(A2566,$Z$12:$AI$125,8)=VLOOKUP(A2565,$Z$12:$AI$125,8),0,VLOOKUP(A2566,Z$12:$AI$125,8))</f>
        <v>0</v>
      </c>
      <c r="S2566" s="45">
        <f>IF(R2566&gt;0,VLOOKUP(R2566,Y$12:$AH$125,7),0)</f>
        <v>0</v>
      </c>
      <c r="T2566" s="40">
        <f t="shared" si="783"/>
        <v>0</v>
      </c>
      <c r="U2566" s="40">
        <f t="shared" ca="1" si="784"/>
        <v>20.965490729999999</v>
      </c>
      <c r="V2566" s="46" t="str">
        <f t="shared" si="785"/>
        <v>J=</v>
      </c>
      <c r="W2566" s="47">
        <f t="shared" si="786"/>
        <v>46101</v>
      </c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  <c r="AX2566" s="35"/>
      <c r="AY2566" s="35"/>
      <c r="AZ2566" s="35"/>
      <c r="BA2566" s="35"/>
      <c r="BB2566" s="35"/>
      <c r="BC2566" s="35"/>
      <c r="BD2566" s="35"/>
      <c r="BE2566" s="35"/>
      <c r="BF2566" s="35"/>
      <c r="BG2566" s="35"/>
      <c r="BH2566" s="35"/>
      <c r="BI2566" s="35"/>
      <c r="BJ2566" s="35"/>
      <c r="BK2566" s="35"/>
      <c r="BL2566" s="35"/>
      <c r="BM2566" s="35"/>
      <c r="BN2566" s="35"/>
      <c r="BO2566" s="35"/>
      <c r="BP2566" s="35"/>
      <c r="BQ2566" s="35"/>
      <c r="BR2566" s="35"/>
      <c r="BS2566" s="35"/>
      <c r="BT2566" s="35"/>
      <c r="BU2566" s="35"/>
      <c r="BV2566" s="35"/>
      <c r="BW2566" s="35"/>
      <c r="BX2566" s="35"/>
      <c r="BY2566" s="35"/>
      <c r="BZ2566" s="35"/>
      <c r="CA2566" s="35"/>
      <c r="CB2566" s="35"/>
      <c r="CC2566" s="35"/>
      <c r="CD2566" s="35"/>
      <c r="CE2566" s="35"/>
      <c r="CF2566" s="35"/>
      <c r="CG2566" s="35"/>
      <c r="CH2566" s="35"/>
      <c r="CI2566" s="35"/>
      <c r="CJ2566" s="35"/>
      <c r="CK2566" s="35"/>
      <c r="CL2566" s="35"/>
      <c r="CM2566" s="35"/>
      <c r="CN2566" s="35"/>
      <c r="CO2566" s="35"/>
      <c r="CP2566" s="35"/>
      <c r="CQ2566" s="35"/>
      <c r="CR2566" s="35"/>
      <c r="CS2566" s="35"/>
      <c r="CT2566" s="35"/>
      <c r="CU2566" s="35"/>
      <c r="CV2566" s="35"/>
      <c r="CW2566" s="35"/>
      <c r="CX2566" s="35"/>
      <c r="CY2566" s="35"/>
      <c r="CZ2566" s="35"/>
      <c r="DA2566" s="35"/>
      <c r="DB2566" s="35"/>
      <c r="DC2566" s="35"/>
      <c r="DD2566" s="35"/>
      <c r="DE2566" s="35"/>
      <c r="DF2566" s="35"/>
      <c r="DG2566" s="35"/>
      <c r="DH2566" s="35"/>
      <c r="DI2566" s="35"/>
      <c r="DJ2566" s="35"/>
      <c r="DK2566" s="35"/>
      <c r="DL2566" s="35"/>
      <c r="DM2566" s="35"/>
      <c r="DN2566" s="35"/>
      <c r="DO2566" s="35"/>
      <c r="DP2566" s="35"/>
      <c r="DQ2566" s="35"/>
      <c r="DR2566" s="35"/>
      <c r="DS2566" s="35"/>
      <c r="DT2566" s="35"/>
      <c r="DU2566" s="35"/>
      <c r="DV2566" s="35"/>
      <c r="DW2566" s="35"/>
      <c r="DX2566" s="35"/>
      <c r="DY2566" s="35"/>
      <c r="DZ2566" s="35"/>
      <c r="EA2566" s="35"/>
      <c r="EB2566" s="35"/>
      <c r="EC2566" s="35"/>
      <c r="ED2566" s="35"/>
      <c r="EE2566" s="35"/>
      <c r="EF2566" s="35"/>
      <c r="EG2566" s="35"/>
      <c r="EH2566" s="35"/>
      <c r="EI2566" s="35"/>
      <c r="EJ2566" s="35"/>
      <c r="EK2566" s="35"/>
      <c r="EL2566" s="35"/>
      <c r="EM2566" s="35"/>
      <c r="EN2566" s="35"/>
      <c r="EO2566" s="35"/>
      <c r="EP2566" s="35"/>
      <c r="EQ2566" s="35"/>
      <c r="ER2566" s="35"/>
      <c r="ES2566" s="35"/>
      <c r="ET2566" s="35"/>
      <c r="EU2566" s="35"/>
      <c r="EV2566" s="35"/>
      <c r="EW2566" s="35"/>
      <c r="EX2566" s="35"/>
      <c r="EY2566" s="35"/>
      <c r="EZ2566" s="35"/>
      <c r="FA2566" s="35"/>
      <c r="FB2566" s="35"/>
      <c r="FC2566" s="35"/>
      <c r="FD2566" s="35"/>
      <c r="FE2566" s="35"/>
      <c r="FF2566" s="35"/>
      <c r="FG2566" s="35"/>
      <c r="FH2566" s="35"/>
      <c r="FI2566" s="35"/>
      <c r="FJ2566" s="35"/>
      <c r="FK2566" s="35"/>
      <c r="FL2566" s="35"/>
      <c r="FM2566" s="35"/>
      <c r="FN2566" s="35"/>
      <c r="FO2566" s="35"/>
      <c r="FP2566" s="35"/>
      <c r="FQ2566" s="35"/>
      <c r="FR2566" s="35"/>
      <c r="FS2566" s="35"/>
      <c r="FT2566" s="35"/>
      <c r="FU2566" s="35"/>
      <c r="FV2566" s="35"/>
      <c r="FW2566" s="35"/>
      <c r="FX2566" s="35"/>
      <c r="FY2566" s="35"/>
      <c r="FZ2566" s="35"/>
    </row>
    <row r="2567" spans="1:182" x14ac:dyDescent="0.15">
      <c r="A2567" s="38">
        <f t="shared" si="770"/>
        <v>46011</v>
      </c>
      <c r="B2567" s="39" t="str">
        <f t="shared" ca="1" si="771"/>
        <v>n.d</v>
      </c>
      <c r="C2567" s="40">
        <f t="shared" si="772"/>
        <v>3137.2723529499999</v>
      </c>
      <c r="D2567" s="41">
        <f ca="1">IF(A2567&lt;$B$1,VLOOKUP(A2567,[1]DI!$A$4:$B$15000,2,FALSE),0)</f>
        <v>0</v>
      </c>
      <c r="E2567" s="40">
        <f t="shared" ca="1" si="773"/>
        <v>0</v>
      </c>
      <c r="F2567" s="42">
        <f t="shared" si="769"/>
        <v>1</v>
      </c>
      <c r="G2567" s="43">
        <f t="shared" ca="1" si="774"/>
        <v>1</v>
      </c>
      <c r="H2567" s="40">
        <f ca="1">TRUNC(PRODUCT(G$10:G2566),15)</f>
        <v>1.7040824080947301</v>
      </c>
      <c r="I2567" s="40">
        <f t="shared" ca="1" si="775"/>
        <v>1.7040824080947301</v>
      </c>
      <c r="J2567" s="40">
        <f t="shared" ca="1" si="776"/>
        <v>1</v>
      </c>
      <c r="K2567" s="42">
        <f t="shared" si="787"/>
        <v>2.7E-2</v>
      </c>
      <c r="L2567" s="63">
        <f t="shared" si="777"/>
        <v>45922</v>
      </c>
      <c r="M2567" s="64">
        <f t="shared" si="778"/>
        <v>63</v>
      </c>
      <c r="N2567" s="44">
        <f t="shared" si="779"/>
        <v>64</v>
      </c>
      <c r="O2567" s="40">
        <f t="shared" si="780"/>
        <v>1.0067891470000001</v>
      </c>
      <c r="P2567" s="65">
        <f t="shared" ca="1" si="781"/>
        <v>1.0067891470000001</v>
      </c>
      <c r="Q2567" s="40">
        <f t="shared" ca="1" si="782"/>
        <v>21.299403179999999</v>
      </c>
      <c r="R2567" s="44">
        <f>IF(VLOOKUP(A2567,$Z$12:$AI$125,8)=VLOOKUP(A2566,$Z$12:$AI$125,8),0,VLOOKUP(A2567,Z$12:$AI$125,8))</f>
        <v>0</v>
      </c>
      <c r="S2567" s="45">
        <f>IF(R2567&gt;0,VLOOKUP(R2567,Y$12:$AH$125,7),0)</f>
        <v>0</v>
      </c>
      <c r="T2567" s="40">
        <f t="shared" si="783"/>
        <v>0</v>
      </c>
      <c r="U2567" s="40">
        <f t="shared" ca="1" si="784"/>
        <v>21.299403179999999</v>
      </c>
      <c r="V2567" s="46" t="str">
        <f t="shared" si="785"/>
        <v>J=</v>
      </c>
      <c r="W2567" s="47">
        <f t="shared" si="786"/>
        <v>46101</v>
      </c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  <c r="AX2567" s="35"/>
      <c r="AY2567" s="35"/>
      <c r="AZ2567" s="35"/>
      <c r="BA2567" s="35"/>
      <c r="BB2567" s="35"/>
      <c r="BC2567" s="35"/>
      <c r="BD2567" s="35"/>
      <c r="BE2567" s="35"/>
      <c r="BF2567" s="35"/>
      <c r="BG2567" s="35"/>
      <c r="BH2567" s="35"/>
      <c r="BI2567" s="35"/>
      <c r="BJ2567" s="35"/>
      <c r="BK2567" s="35"/>
      <c r="BL2567" s="35"/>
      <c r="BM2567" s="35"/>
      <c r="BN2567" s="35"/>
      <c r="BO2567" s="35"/>
      <c r="BP2567" s="35"/>
      <c r="BQ2567" s="35"/>
      <c r="BR2567" s="35"/>
      <c r="BS2567" s="35"/>
      <c r="BT2567" s="35"/>
      <c r="BU2567" s="35"/>
      <c r="BV2567" s="35"/>
      <c r="BW2567" s="35"/>
      <c r="BX2567" s="35"/>
      <c r="BY2567" s="35"/>
      <c r="BZ2567" s="35"/>
      <c r="CA2567" s="35"/>
      <c r="CB2567" s="35"/>
      <c r="CC2567" s="35"/>
      <c r="CD2567" s="35"/>
      <c r="CE2567" s="35"/>
      <c r="CF2567" s="35"/>
      <c r="CG2567" s="35"/>
      <c r="CH2567" s="35"/>
      <c r="CI2567" s="35"/>
      <c r="CJ2567" s="35"/>
      <c r="CK2567" s="35"/>
      <c r="CL2567" s="35"/>
      <c r="CM2567" s="35"/>
      <c r="CN2567" s="35"/>
      <c r="CO2567" s="35"/>
      <c r="CP2567" s="35"/>
      <c r="CQ2567" s="35"/>
      <c r="CR2567" s="35"/>
      <c r="CS2567" s="35"/>
      <c r="CT2567" s="35"/>
      <c r="CU2567" s="35"/>
      <c r="CV2567" s="35"/>
      <c r="CW2567" s="35"/>
      <c r="CX2567" s="35"/>
      <c r="CY2567" s="35"/>
      <c r="CZ2567" s="35"/>
      <c r="DA2567" s="35"/>
      <c r="DB2567" s="35"/>
      <c r="DC2567" s="35"/>
      <c r="DD2567" s="35"/>
      <c r="DE2567" s="35"/>
      <c r="DF2567" s="35"/>
      <c r="DG2567" s="35"/>
      <c r="DH2567" s="35"/>
      <c r="DI2567" s="35"/>
      <c r="DJ2567" s="35"/>
      <c r="DK2567" s="35"/>
      <c r="DL2567" s="35"/>
      <c r="DM2567" s="35"/>
      <c r="DN2567" s="35"/>
      <c r="DO2567" s="35"/>
      <c r="DP2567" s="35"/>
      <c r="DQ2567" s="35"/>
      <c r="DR2567" s="35"/>
      <c r="DS2567" s="35"/>
      <c r="DT2567" s="35"/>
      <c r="DU2567" s="35"/>
      <c r="DV2567" s="35"/>
      <c r="DW2567" s="35"/>
      <c r="DX2567" s="35"/>
      <c r="DY2567" s="35"/>
      <c r="DZ2567" s="35"/>
      <c r="EA2567" s="35"/>
      <c r="EB2567" s="35"/>
      <c r="EC2567" s="35"/>
      <c r="ED2567" s="35"/>
      <c r="EE2567" s="35"/>
      <c r="EF2567" s="35"/>
      <c r="EG2567" s="35"/>
      <c r="EH2567" s="35"/>
      <c r="EI2567" s="35"/>
      <c r="EJ2567" s="35"/>
      <c r="EK2567" s="35"/>
      <c r="EL2567" s="35"/>
      <c r="EM2567" s="35"/>
      <c r="EN2567" s="35"/>
      <c r="EO2567" s="35"/>
      <c r="EP2567" s="35"/>
      <c r="EQ2567" s="35"/>
      <c r="ER2567" s="35"/>
      <c r="ES2567" s="35"/>
      <c r="ET2567" s="35"/>
      <c r="EU2567" s="35"/>
      <c r="EV2567" s="35"/>
      <c r="EW2567" s="35"/>
      <c r="EX2567" s="35"/>
      <c r="EY2567" s="35"/>
      <c r="EZ2567" s="35"/>
      <c r="FA2567" s="35"/>
      <c r="FB2567" s="35"/>
      <c r="FC2567" s="35"/>
      <c r="FD2567" s="35"/>
      <c r="FE2567" s="35"/>
      <c r="FF2567" s="35"/>
      <c r="FG2567" s="35"/>
      <c r="FH2567" s="35"/>
      <c r="FI2567" s="35"/>
      <c r="FJ2567" s="35"/>
      <c r="FK2567" s="35"/>
      <c r="FL2567" s="35"/>
      <c r="FM2567" s="35"/>
      <c r="FN2567" s="35"/>
      <c r="FO2567" s="35"/>
      <c r="FP2567" s="35"/>
      <c r="FQ2567" s="35"/>
      <c r="FR2567" s="35"/>
      <c r="FS2567" s="35"/>
      <c r="FT2567" s="35"/>
      <c r="FU2567" s="35"/>
      <c r="FV2567" s="35"/>
      <c r="FW2567" s="35"/>
      <c r="FX2567" s="35"/>
      <c r="FY2567" s="35"/>
      <c r="FZ2567" s="35"/>
    </row>
    <row r="2568" spans="1:182" x14ac:dyDescent="0.15">
      <c r="A2568" s="38">
        <f t="shared" si="770"/>
        <v>46012</v>
      </c>
      <c r="B2568" s="39" t="str">
        <f t="shared" ca="1" si="771"/>
        <v>n.d</v>
      </c>
      <c r="C2568" s="40">
        <f t="shared" si="772"/>
        <v>3137.2723529499999</v>
      </c>
      <c r="D2568" s="41">
        <f ca="1">IF(A2568&lt;$B$1,VLOOKUP(A2568,[1]DI!$A$4:$B$15000,2,FALSE),0)</f>
        <v>0</v>
      </c>
      <c r="E2568" s="40">
        <f t="shared" ca="1" si="773"/>
        <v>0</v>
      </c>
      <c r="F2568" s="42">
        <f t="shared" si="769"/>
        <v>1</v>
      </c>
      <c r="G2568" s="43">
        <f t="shared" ca="1" si="774"/>
        <v>1</v>
      </c>
      <c r="H2568" s="40">
        <f ca="1">TRUNC(PRODUCT(G$10:G2567),15)</f>
        <v>1.7040824080947301</v>
      </c>
      <c r="I2568" s="40">
        <f t="shared" ca="1" si="775"/>
        <v>1.7040824080947301</v>
      </c>
      <c r="J2568" s="40">
        <f t="shared" ca="1" si="776"/>
        <v>1</v>
      </c>
      <c r="K2568" s="42">
        <f t="shared" si="787"/>
        <v>2.7E-2</v>
      </c>
      <c r="L2568" s="63">
        <f t="shared" si="777"/>
        <v>45922</v>
      </c>
      <c r="M2568" s="64">
        <f t="shared" si="778"/>
        <v>63</v>
      </c>
      <c r="N2568" s="44">
        <f t="shared" si="779"/>
        <v>64</v>
      </c>
      <c r="O2568" s="40">
        <f t="shared" si="780"/>
        <v>1.0067891470000001</v>
      </c>
      <c r="P2568" s="65">
        <f t="shared" ca="1" si="781"/>
        <v>1.0067891470000001</v>
      </c>
      <c r="Q2568" s="40">
        <f t="shared" ca="1" si="782"/>
        <v>21.299403179999999</v>
      </c>
      <c r="R2568" s="44">
        <f>IF(VLOOKUP(A2568,$Z$12:$AI$125,8)=VLOOKUP(A2567,$Z$12:$AI$125,8),0,VLOOKUP(A2568,Z$12:$AI$125,8))</f>
        <v>0</v>
      </c>
      <c r="S2568" s="45">
        <f>IF(R2568&gt;0,VLOOKUP(R2568,Y$12:$AH$125,7),0)</f>
        <v>0</v>
      </c>
      <c r="T2568" s="40">
        <f t="shared" si="783"/>
        <v>0</v>
      </c>
      <c r="U2568" s="40">
        <f t="shared" ca="1" si="784"/>
        <v>21.299403179999999</v>
      </c>
      <c r="V2568" s="46" t="str">
        <f t="shared" si="785"/>
        <v>J=</v>
      </c>
      <c r="W2568" s="47">
        <f t="shared" si="786"/>
        <v>46101</v>
      </c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  <c r="AX2568" s="35"/>
      <c r="AY2568" s="35"/>
      <c r="AZ2568" s="35"/>
      <c r="BA2568" s="35"/>
      <c r="BB2568" s="35"/>
      <c r="BC2568" s="35"/>
      <c r="BD2568" s="35"/>
      <c r="BE2568" s="35"/>
      <c r="BF2568" s="35"/>
      <c r="BG2568" s="35"/>
      <c r="BH2568" s="35"/>
      <c r="BI2568" s="35"/>
      <c r="BJ2568" s="35"/>
      <c r="BK2568" s="35"/>
      <c r="BL2568" s="35"/>
      <c r="BM2568" s="35"/>
      <c r="BN2568" s="35"/>
      <c r="BO2568" s="35"/>
      <c r="BP2568" s="35"/>
      <c r="BQ2568" s="35"/>
      <c r="BR2568" s="35"/>
      <c r="BS2568" s="35"/>
      <c r="BT2568" s="35"/>
      <c r="BU2568" s="35"/>
      <c r="BV2568" s="35"/>
      <c r="BW2568" s="35"/>
      <c r="BX2568" s="35"/>
      <c r="BY2568" s="35"/>
      <c r="BZ2568" s="35"/>
      <c r="CA2568" s="35"/>
      <c r="CB2568" s="35"/>
      <c r="CC2568" s="35"/>
      <c r="CD2568" s="35"/>
      <c r="CE2568" s="35"/>
      <c r="CF2568" s="35"/>
      <c r="CG2568" s="35"/>
      <c r="CH2568" s="35"/>
      <c r="CI2568" s="35"/>
      <c r="CJ2568" s="35"/>
      <c r="CK2568" s="35"/>
      <c r="CL2568" s="35"/>
      <c r="CM2568" s="35"/>
      <c r="CN2568" s="35"/>
      <c r="CO2568" s="35"/>
      <c r="CP2568" s="35"/>
      <c r="CQ2568" s="35"/>
      <c r="CR2568" s="35"/>
      <c r="CS2568" s="35"/>
      <c r="CT2568" s="35"/>
      <c r="CU2568" s="35"/>
      <c r="CV2568" s="35"/>
      <c r="CW2568" s="35"/>
      <c r="CX2568" s="35"/>
      <c r="CY2568" s="35"/>
      <c r="CZ2568" s="35"/>
      <c r="DA2568" s="35"/>
      <c r="DB2568" s="35"/>
      <c r="DC2568" s="35"/>
      <c r="DD2568" s="35"/>
      <c r="DE2568" s="35"/>
      <c r="DF2568" s="35"/>
      <c r="DG2568" s="35"/>
      <c r="DH2568" s="35"/>
      <c r="DI2568" s="35"/>
      <c r="DJ2568" s="35"/>
      <c r="DK2568" s="35"/>
      <c r="DL2568" s="35"/>
      <c r="DM2568" s="35"/>
      <c r="DN2568" s="35"/>
      <c r="DO2568" s="35"/>
      <c r="DP2568" s="35"/>
      <c r="DQ2568" s="35"/>
      <c r="DR2568" s="35"/>
      <c r="DS2568" s="35"/>
      <c r="DT2568" s="35"/>
      <c r="DU2568" s="35"/>
      <c r="DV2568" s="35"/>
      <c r="DW2568" s="35"/>
      <c r="DX2568" s="35"/>
      <c r="DY2568" s="35"/>
      <c r="DZ2568" s="35"/>
      <c r="EA2568" s="35"/>
      <c r="EB2568" s="35"/>
      <c r="EC2568" s="35"/>
      <c r="ED2568" s="35"/>
      <c r="EE2568" s="35"/>
      <c r="EF2568" s="35"/>
      <c r="EG2568" s="35"/>
      <c r="EH2568" s="35"/>
      <c r="EI2568" s="35"/>
      <c r="EJ2568" s="35"/>
      <c r="EK2568" s="35"/>
      <c r="EL2568" s="35"/>
      <c r="EM2568" s="35"/>
      <c r="EN2568" s="35"/>
      <c r="EO2568" s="35"/>
      <c r="EP2568" s="35"/>
      <c r="EQ2568" s="35"/>
      <c r="ER2568" s="35"/>
      <c r="ES2568" s="35"/>
      <c r="ET2568" s="35"/>
      <c r="EU2568" s="35"/>
      <c r="EV2568" s="35"/>
      <c r="EW2568" s="35"/>
      <c r="EX2568" s="35"/>
      <c r="EY2568" s="35"/>
      <c r="EZ2568" s="35"/>
      <c r="FA2568" s="35"/>
      <c r="FB2568" s="35"/>
      <c r="FC2568" s="35"/>
      <c r="FD2568" s="35"/>
      <c r="FE2568" s="35"/>
      <c r="FF2568" s="35"/>
      <c r="FG2568" s="35"/>
      <c r="FH2568" s="35"/>
      <c r="FI2568" s="35"/>
      <c r="FJ2568" s="35"/>
      <c r="FK2568" s="35"/>
      <c r="FL2568" s="35"/>
      <c r="FM2568" s="35"/>
      <c r="FN2568" s="35"/>
      <c r="FO2568" s="35"/>
      <c r="FP2568" s="35"/>
      <c r="FQ2568" s="35"/>
      <c r="FR2568" s="35"/>
      <c r="FS2568" s="35"/>
      <c r="FT2568" s="35"/>
      <c r="FU2568" s="35"/>
      <c r="FV2568" s="35"/>
      <c r="FW2568" s="35"/>
      <c r="FX2568" s="35"/>
      <c r="FY2568" s="35"/>
      <c r="FZ2568" s="35"/>
    </row>
    <row r="2569" spans="1:182" x14ac:dyDescent="0.15">
      <c r="A2569" s="38">
        <f t="shared" si="770"/>
        <v>46013</v>
      </c>
      <c r="B2569" s="39" t="str">
        <f t="shared" ca="1" si="771"/>
        <v>n.d</v>
      </c>
      <c r="C2569" s="40">
        <f t="shared" si="772"/>
        <v>3137.2723529499999</v>
      </c>
      <c r="D2569" s="41">
        <f ca="1">IF(A2569&lt;$B$1,VLOOKUP(A2569,[1]DI!$A$4:$B$15000,2,FALSE),0)</f>
        <v>0</v>
      </c>
      <c r="E2569" s="40">
        <f t="shared" ca="1" si="773"/>
        <v>0</v>
      </c>
      <c r="F2569" s="42">
        <f t="shared" si="769"/>
        <v>1</v>
      </c>
      <c r="G2569" s="43">
        <f t="shared" ca="1" si="774"/>
        <v>1</v>
      </c>
      <c r="H2569" s="40">
        <f ca="1">TRUNC(PRODUCT(G$10:G2568),15)</f>
        <v>1.7040824080947301</v>
      </c>
      <c r="I2569" s="40">
        <f t="shared" ca="1" si="775"/>
        <v>1.7040824080947301</v>
      </c>
      <c r="J2569" s="40">
        <f t="shared" ca="1" si="776"/>
        <v>1</v>
      </c>
      <c r="K2569" s="42">
        <f t="shared" si="787"/>
        <v>2.7E-2</v>
      </c>
      <c r="L2569" s="63">
        <f t="shared" si="777"/>
        <v>45922</v>
      </c>
      <c r="M2569" s="64">
        <f t="shared" si="778"/>
        <v>64</v>
      </c>
      <c r="N2569" s="44">
        <f t="shared" si="779"/>
        <v>64</v>
      </c>
      <c r="O2569" s="40">
        <f t="shared" si="780"/>
        <v>1.0067891470000001</v>
      </c>
      <c r="P2569" s="65">
        <f t="shared" ca="1" si="781"/>
        <v>1.0067891470000001</v>
      </c>
      <c r="Q2569" s="40">
        <f t="shared" ca="1" si="782"/>
        <v>21.299403179999999</v>
      </c>
      <c r="R2569" s="44">
        <f>IF(VLOOKUP(A2569,$Z$12:$AI$125,8)=VLOOKUP(A2568,$Z$12:$AI$125,8),0,VLOOKUP(A2569,Z$12:$AI$125,8))</f>
        <v>0</v>
      </c>
      <c r="S2569" s="45">
        <f>IF(R2569&gt;0,VLOOKUP(R2569,Y$12:$AH$125,7),0)</f>
        <v>0</v>
      </c>
      <c r="T2569" s="40">
        <f t="shared" si="783"/>
        <v>0</v>
      </c>
      <c r="U2569" s="40">
        <f t="shared" ca="1" si="784"/>
        <v>21.299403179999999</v>
      </c>
      <c r="V2569" s="46" t="str">
        <f t="shared" si="785"/>
        <v>J=</v>
      </c>
      <c r="W2569" s="47">
        <f t="shared" si="786"/>
        <v>46101</v>
      </c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  <c r="AX2569" s="35"/>
      <c r="AY2569" s="35"/>
      <c r="AZ2569" s="35"/>
      <c r="BA2569" s="35"/>
      <c r="BB2569" s="35"/>
      <c r="BC2569" s="35"/>
      <c r="BD2569" s="35"/>
      <c r="BE2569" s="35"/>
      <c r="BF2569" s="35"/>
      <c r="BG2569" s="35"/>
      <c r="BH2569" s="35"/>
      <c r="BI2569" s="35"/>
      <c r="BJ2569" s="35"/>
      <c r="BK2569" s="35"/>
      <c r="BL2569" s="35"/>
      <c r="BM2569" s="35"/>
      <c r="BN2569" s="35"/>
      <c r="BO2569" s="35"/>
      <c r="BP2569" s="35"/>
      <c r="BQ2569" s="35"/>
      <c r="BR2569" s="35"/>
      <c r="BS2569" s="35"/>
      <c r="BT2569" s="35"/>
      <c r="BU2569" s="35"/>
      <c r="BV2569" s="35"/>
      <c r="BW2569" s="35"/>
      <c r="BX2569" s="35"/>
      <c r="BY2569" s="35"/>
      <c r="BZ2569" s="35"/>
      <c r="CA2569" s="35"/>
      <c r="CB2569" s="35"/>
      <c r="CC2569" s="35"/>
      <c r="CD2569" s="35"/>
      <c r="CE2569" s="35"/>
      <c r="CF2569" s="35"/>
      <c r="CG2569" s="35"/>
      <c r="CH2569" s="35"/>
      <c r="CI2569" s="35"/>
      <c r="CJ2569" s="35"/>
      <c r="CK2569" s="35"/>
      <c r="CL2569" s="35"/>
      <c r="CM2569" s="35"/>
      <c r="CN2569" s="35"/>
      <c r="CO2569" s="35"/>
      <c r="CP2569" s="35"/>
      <c r="CQ2569" s="35"/>
      <c r="CR2569" s="35"/>
      <c r="CS2569" s="35"/>
      <c r="CT2569" s="35"/>
      <c r="CU2569" s="35"/>
      <c r="CV2569" s="35"/>
      <c r="CW2569" s="35"/>
      <c r="CX2569" s="35"/>
      <c r="CY2569" s="35"/>
      <c r="CZ2569" s="35"/>
      <c r="DA2569" s="35"/>
      <c r="DB2569" s="35"/>
      <c r="DC2569" s="35"/>
      <c r="DD2569" s="35"/>
      <c r="DE2569" s="35"/>
      <c r="DF2569" s="35"/>
      <c r="DG2569" s="35"/>
      <c r="DH2569" s="35"/>
      <c r="DI2569" s="35"/>
      <c r="DJ2569" s="35"/>
      <c r="DK2569" s="35"/>
      <c r="DL2569" s="35"/>
      <c r="DM2569" s="35"/>
      <c r="DN2569" s="35"/>
      <c r="DO2569" s="35"/>
      <c r="DP2569" s="35"/>
      <c r="DQ2569" s="35"/>
      <c r="DR2569" s="35"/>
      <c r="DS2569" s="35"/>
      <c r="DT2569" s="35"/>
      <c r="DU2569" s="35"/>
      <c r="DV2569" s="35"/>
      <c r="DW2569" s="35"/>
      <c r="DX2569" s="35"/>
      <c r="DY2569" s="35"/>
      <c r="DZ2569" s="35"/>
      <c r="EA2569" s="35"/>
      <c r="EB2569" s="35"/>
      <c r="EC2569" s="35"/>
      <c r="ED2569" s="35"/>
      <c r="EE2569" s="35"/>
      <c r="EF2569" s="35"/>
      <c r="EG2569" s="35"/>
      <c r="EH2569" s="35"/>
      <c r="EI2569" s="35"/>
      <c r="EJ2569" s="35"/>
      <c r="EK2569" s="35"/>
      <c r="EL2569" s="35"/>
      <c r="EM2569" s="35"/>
      <c r="EN2569" s="35"/>
      <c r="EO2569" s="35"/>
      <c r="EP2569" s="35"/>
      <c r="EQ2569" s="35"/>
      <c r="ER2569" s="35"/>
      <c r="ES2569" s="35"/>
      <c r="ET2569" s="35"/>
      <c r="EU2569" s="35"/>
      <c r="EV2569" s="35"/>
      <c r="EW2569" s="35"/>
      <c r="EX2569" s="35"/>
      <c r="EY2569" s="35"/>
      <c r="EZ2569" s="35"/>
      <c r="FA2569" s="35"/>
      <c r="FB2569" s="35"/>
      <c r="FC2569" s="35"/>
      <c r="FD2569" s="35"/>
      <c r="FE2569" s="35"/>
      <c r="FF2569" s="35"/>
      <c r="FG2569" s="35"/>
      <c r="FH2569" s="35"/>
      <c r="FI2569" s="35"/>
      <c r="FJ2569" s="35"/>
      <c r="FK2569" s="35"/>
      <c r="FL2569" s="35"/>
      <c r="FM2569" s="35"/>
      <c r="FN2569" s="35"/>
      <c r="FO2569" s="35"/>
      <c r="FP2569" s="35"/>
      <c r="FQ2569" s="35"/>
      <c r="FR2569" s="35"/>
      <c r="FS2569" s="35"/>
      <c r="FT2569" s="35"/>
      <c r="FU2569" s="35"/>
      <c r="FV2569" s="35"/>
      <c r="FW2569" s="35"/>
      <c r="FX2569" s="35"/>
      <c r="FY2569" s="35"/>
      <c r="FZ2569" s="35"/>
    </row>
    <row r="2570" spans="1:182" x14ac:dyDescent="0.15">
      <c r="A2570" s="38">
        <f t="shared" si="770"/>
        <v>46014</v>
      </c>
      <c r="B2570" s="39" t="str">
        <f t="shared" ca="1" si="771"/>
        <v>n.d</v>
      </c>
      <c r="C2570" s="40">
        <f t="shared" si="772"/>
        <v>3137.2723529499999</v>
      </c>
      <c r="D2570" s="41">
        <f ca="1">IF(A2570&lt;$B$1,VLOOKUP(A2570,[1]DI!$A$4:$B$15000,2,FALSE),0)</f>
        <v>0</v>
      </c>
      <c r="E2570" s="40">
        <f t="shared" ca="1" si="773"/>
        <v>0</v>
      </c>
      <c r="F2570" s="42">
        <f t="shared" si="769"/>
        <v>1</v>
      </c>
      <c r="G2570" s="43">
        <f t="shared" ca="1" si="774"/>
        <v>1</v>
      </c>
      <c r="H2570" s="40">
        <f ca="1">TRUNC(PRODUCT(G$10:G2569),15)</f>
        <v>1.7040824080947301</v>
      </c>
      <c r="I2570" s="40">
        <f t="shared" ca="1" si="775"/>
        <v>1.7040824080947301</v>
      </c>
      <c r="J2570" s="40">
        <f t="shared" ca="1" si="776"/>
        <v>1</v>
      </c>
      <c r="K2570" s="42">
        <f t="shared" si="787"/>
        <v>2.7E-2</v>
      </c>
      <c r="L2570" s="63">
        <f t="shared" si="777"/>
        <v>45922</v>
      </c>
      <c r="M2570" s="64">
        <f t="shared" si="778"/>
        <v>65</v>
      </c>
      <c r="N2570" s="44">
        <f t="shared" si="779"/>
        <v>65</v>
      </c>
      <c r="O2570" s="40">
        <f t="shared" si="780"/>
        <v>1.006895592</v>
      </c>
      <c r="P2570" s="65">
        <f t="shared" ca="1" si="781"/>
        <v>1.006895592</v>
      </c>
      <c r="Q2570" s="40">
        <f t="shared" ca="1" si="782"/>
        <v>21.63335013</v>
      </c>
      <c r="R2570" s="44">
        <f>IF(VLOOKUP(A2570,$Z$12:$AI$125,8)=VLOOKUP(A2569,$Z$12:$AI$125,8),0,VLOOKUP(A2570,Z$12:$AI$125,8))</f>
        <v>0</v>
      </c>
      <c r="S2570" s="45">
        <f>IF(R2570&gt;0,VLOOKUP(R2570,Y$12:$AH$125,7),0)</f>
        <v>0</v>
      </c>
      <c r="T2570" s="40">
        <f t="shared" si="783"/>
        <v>0</v>
      </c>
      <c r="U2570" s="40">
        <f t="shared" ca="1" si="784"/>
        <v>21.63335013</v>
      </c>
      <c r="V2570" s="46" t="str">
        <f t="shared" si="785"/>
        <v>J=</v>
      </c>
      <c r="W2570" s="47">
        <f t="shared" si="786"/>
        <v>46101</v>
      </c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  <c r="AX2570" s="35"/>
      <c r="AY2570" s="35"/>
      <c r="AZ2570" s="35"/>
      <c r="BA2570" s="35"/>
      <c r="BB2570" s="35"/>
      <c r="BC2570" s="35"/>
      <c r="BD2570" s="35"/>
      <c r="BE2570" s="35"/>
      <c r="BF2570" s="35"/>
      <c r="BG2570" s="35"/>
      <c r="BH2570" s="35"/>
      <c r="BI2570" s="35"/>
      <c r="BJ2570" s="35"/>
      <c r="BK2570" s="35"/>
      <c r="BL2570" s="35"/>
      <c r="BM2570" s="35"/>
      <c r="BN2570" s="35"/>
      <c r="BO2570" s="35"/>
      <c r="BP2570" s="35"/>
      <c r="BQ2570" s="35"/>
      <c r="BR2570" s="35"/>
      <c r="BS2570" s="35"/>
      <c r="BT2570" s="35"/>
      <c r="BU2570" s="35"/>
      <c r="BV2570" s="35"/>
      <c r="BW2570" s="35"/>
      <c r="BX2570" s="35"/>
      <c r="BY2570" s="35"/>
      <c r="BZ2570" s="35"/>
      <c r="CA2570" s="35"/>
      <c r="CB2570" s="35"/>
      <c r="CC2570" s="35"/>
      <c r="CD2570" s="35"/>
      <c r="CE2570" s="35"/>
      <c r="CF2570" s="35"/>
      <c r="CG2570" s="35"/>
      <c r="CH2570" s="35"/>
      <c r="CI2570" s="35"/>
      <c r="CJ2570" s="35"/>
      <c r="CK2570" s="35"/>
      <c r="CL2570" s="35"/>
      <c r="CM2570" s="35"/>
      <c r="CN2570" s="35"/>
      <c r="CO2570" s="35"/>
      <c r="CP2570" s="35"/>
      <c r="CQ2570" s="35"/>
      <c r="CR2570" s="35"/>
      <c r="CS2570" s="35"/>
      <c r="CT2570" s="35"/>
      <c r="CU2570" s="35"/>
      <c r="CV2570" s="35"/>
      <c r="CW2570" s="35"/>
      <c r="CX2570" s="35"/>
      <c r="CY2570" s="35"/>
      <c r="CZ2570" s="35"/>
      <c r="DA2570" s="35"/>
      <c r="DB2570" s="35"/>
      <c r="DC2570" s="35"/>
      <c r="DD2570" s="35"/>
      <c r="DE2570" s="35"/>
      <c r="DF2570" s="35"/>
      <c r="DG2570" s="35"/>
      <c r="DH2570" s="35"/>
      <c r="DI2570" s="35"/>
      <c r="DJ2570" s="35"/>
      <c r="DK2570" s="35"/>
      <c r="DL2570" s="35"/>
      <c r="DM2570" s="35"/>
      <c r="DN2570" s="35"/>
      <c r="DO2570" s="35"/>
      <c r="DP2570" s="35"/>
      <c r="DQ2570" s="35"/>
      <c r="DR2570" s="35"/>
      <c r="DS2570" s="35"/>
      <c r="DT2570" s="35"/>
      <c r="DU2570" s="35"/>
      <c r="DV2570" s="35"/>
      <c r="DW2570" s="35"/>
      <c r="DX2570" s="35"/>
      <c r="DY2570" s="35"/>
      <c r="DZ2570" s="35"/>
      <c r="EA2570" s="35"/>
      <c r="EB2570" s="35"/>
      <c r="EC2570" s="35"/>
      <c r="ED2570" s="35"/>
      <c r="EE2570" s="35"/>
      <c r="EF2570" s="35"/>
      <c r="EG2570" s="35"/>
      <c r="EH2570" s="35"/>
      <c r="EI2570" s="35"/>
      <c r="EJ2570" s="35"/>
      <c r="EK2570" s="35"/>
      <c r="EL2570" s="35"/>
      <c r="EM2570" s="35"/>
      <c r="EN2570" s="35"/>
      <c r="EO2570" s="35"/>
      <c r="EP2570" s="35"/>
      <c r="EQ2570" s="35"/>
      <c r="ER2570" s="35"/>
      <c r="ES2570" s="35"/>
      <c r="ET2570" s="35"/>
      <c r="EU2570" s="35"/>
      <c r="EV2570" s="35"/>
      <c r="EW2570" s="35"/>
      <c r="EX2570" s="35"/>
      <c r="EY2570" s="35"/>
      <c r="EZ2570" s="35"/>
      <c r="FA2570" s="35"/>
      <c r="FB2570" s="35"/>
      <c r="FC2570" s="35"/>
      <c r="FD2570" s="35"/>
      <c r="FE2570" s="35"/>
      <c r="FF2570" s="35"/>
      <c r="FG2570" s="35"/>
      <c r="FH2570" s="35"/>
      <c r="FI2570" s="35"/>
      <c r="FJ2570" s="35"/>
      <c r="FK2570" s="35"/>
      <c r="FL2570" s="35"/>
      <c r="FM2570" s="35"/>
      <c r="FN2570" s="35"/>
      <c r="FO2570" s="35"/>
      <c r="FP2570" s="35"/>
      <c r="FQ2570" s="35"/>
      <c r="FR2570" s="35"/>
      <c r="FS2570" s="35"/>
      <c r="FT2570" s="35"/>
      <c r="FU2570" s="35"/>
      <c r="FV2570" s="35"/>
      <c r="FW2570" s="35"/>
      <c r="FX2570" s="35"/>
      <c r="FY2570" s="35"/>
      <c r="FZ2570" s="35"/>
    </row>
    <row r="2571" spans="1:182" x14ac:dyDescent="0.15">
      <c r="A2571" s="38">
        <f t="shared" si="770"/>
        <v>46015</v>
      </c>
      <c r="B2571" s="39" t="str">
        <f t="shared" ca="1" si="771"/>
        <v>n.d</v>
      </c>
      <c r="C2571" s="40">
        <f t="shared" si="772"/>
        <v>3137.2723529499999</v>
      </c>
      <c r="D2571" s="41">
        <f ca="1">IF(A2571&lt;$B$1,VLOOKUP(A2571,[1]DI!$A$4:$B$15000,2,FALSE),0)</f>
        <v>0</v>
      </c>
      <c r="E2571" s="40">
        <f t="shared" ca="1" si="773"/>
        <v>0</v>
      </c>
      <c r="F2571" s="42">
        <f t="shared" ref="F2571:F2634" si="788">F2570</f>
        <v>1</v>
      </c>
      <c r="G2571" s="43">
        <f t="shared" ca="1" si="774"/>
        <v>1</v>
      </c>
      <c r="H2571" s="40">
        <f ca="1">TRUNC(PRODUCT(G$10:G2570),15)</f>
        <v>1.7040824080947301</v>
      </c>
      <c r="I2571" s="40">
        <f t="shared" ca="1" si="775"/>
        <v>1.7040824080947301</v>
      </c>
      <c r="J2571" s="40">
        <f t="shared" ca="1" si="776"/>
        <v>1</v>
      </c>
      <c r="K2571" s="42">
        <f t="shared" si="787"/>
        <v>2.7E-2</v>
      </c>
      <c r="L2571" s="63">
        <f t="shared" si="777"/>
        <v>45922</v>
      </c>
      <c r="M2571" s="64">
        <f t="shared" si="778"/>
        <v>66</v>
      </c>
      <c r="N2571" s="44">
        <f t="shared" si="779"/>
        <v>66</v>
      </c>
      <c r="O2571" s="40">
        <f t="shared" si="780"/>
        <v>1.007002049</v>
      </c>
      <c r="P2571" s="65">
        <f t="shared" ca="1" si="781"/>
        <v>1.007002049</v>
      </c>
      <c r="Q2571" s="40">
        <f t="shared" ca="1" si="782"/>
        <v>21.967334739999998</v>
      </c>
      <c r="R2571" s="44">
        <f>IF(VLOOKUP(A2571,$Z$12:$AI$125,8)=VLOOKUP(A2570,$Z$12:$AI$125,8),0,VLOOKUP(A2571,Z$12:$AI$125,8))</f>
        <v>0</v>
      </c>
      <c r="S2571" s="45">
        <f>IF(R2571&gt;0,VLOOKUP(R2571,Y$12:$AH$125,7),0)</f>
        <v>0</v>
      </c>
      <c r="T2571" s="40">
        <f t="shared" si="783"/>
        <v>0</v>
      </c>
      <c r="U2571" s="40">
        <f t="shared" ca="1" si="784"/>
        <v>21.967334739999998</v>
      </c>
      <c r="V2571" s="46" t="str">
        <f t="shared" si="785"/>
        <v>J=</v>
      </c>
      <c r="W2571" s="47">
        <f t="shared" si="786"/>
        <v>46101</v>
      </c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  <c r="AX2571" s="35"/>
      <c r="AY2571" s="35"/>
      <c r="AZ2571" s="35"/>
      <c r="BA2571" s="35"/>
      <c r="BB2571" s="35"/>
      <c r="BC2571" s="35"/>
      <c r="BD2571" s="35"/>
      <c r="BE2571" s="35"/>
      <c r="BF2571" s="35"/>
      <c r="BG2571" s="35"/>
      <c r="BH2571" s="35"/>
      <c r="BI2571" s="35"/>
      <c r="BJ2571" s="35"/>
      <c r="BK2571" s="35"/>
      <c r="BL2571" s="35"/>
      <c r="BM2571" s="35"/>
      <c r="BN2571" s="35"/>
      <c r="BO2571" s="35"/>
      <c r="BP2571" s="35"/>
      <c r="BQ2571" s="35"/>
      <c r="BR2571" s="35"/>
      <c r="BS2571" s="35"/>
      <c r="BT2571" s="35"/>
      <c r="BU2571" s="35"/>
      <c r="BV2571" s="35"/>
      <c r="BW2571" s="35"/>
      <c r="BX2571" s="35"/>
      <c r="BY2571" s="35"/>
      <c r="BZ2571" s="35"/>
      <c r="CA2571" s="35"/>
      <c r="CB2571" s="35"/>
      <c r="CC2571" s="35"/>
      <c r="CD2571" s="35"/>
      <c r="CE2571" s="35"/>
      <c r="CF2571" s="35"/>
      <c r="CG2571" s="35"/>
      <c r="CH2571" s="35"/>
      <c r="CI2571" s="35"/>
      <c r="CJ2571" s="35"/>
      <c r="CK2571" s="35"/>
      <c r="CL2571" s="35"/>
      <c r="CM2571" s="35"/>
      <c r="CN2571" s="35"/>
      <c r="CO2571" s="35"/>
      <c r="CP2571" s="35"/>
      <c r="CQ2571" s="35"/>
      <c r="CR2571" s="35"/>
      <c r="CS2571" s="35"/>
      <c r="CT2571" s="35"/>
      <c r="CU2571" s="35"/>
      <c r="CV2571" s="35"/>
      <c r="CW2571" s="35"/>
      <c r="CX2571" s="35"/>
      <c r="CY2571" s="35"/>
      <c r="CZ2571" s="35"/>
      <c r="DA2571" s="35"/>
      <c r="DB2571" s="35"/>
      <c r="DC2571" s="35"/>
      <c r="DD2571" s="35"/>
      <c r="DE2571" s="35"/>
      <c r="DF2571" s="35"/>
      <c r="DG2571" s="35"/>
      <c r="DH2571" s="35"/>
      <c r="DI2571" s="35"/>
      <c r="DJ2571" s="35"/>
      <c r="DK2571" s="35"/>
      <c r="DL2571" s="35"/>
      <c r="DM2571" s="35"/>
      <c r="DN2571" s="35"/>
      <c r="DO2571" s="35"/>
      <c r="DP2571" s="35"/>
      <c r="DQ2571" s="35"/>
      <c r="DR2571" s="35"/>
      <c r="DS2571" s="35"/>
      <c r="DT2571" s="35"/>
      <c r="DU2571" s="35"/>
      <c r="DV2571" s="35"/>
      <c r="DW2571" s="35"/>
      <c r="DX2571" s="35"/>
      <c r="DY2571" s="35"/>
      <c r="DZ2571" s="35"/>
      <c r="EA2571" s="35"/>
      <c r="EB2571" s="35"/>
      <c r="EC2571" s="35"/>
      <c r="ED2571" s="35"/>
      <c r="EE2571" s="35"/>
      <c r="EF2571" s="35"/>
      <c r="EG2571" s="35"/>
      <c r="EH2571" s="35"/>
      <c r="EI2571" s="35"/>
      <c r="EJ2571" s="35"/>
      <c r="EK2571" s="35"/>
      <c r="EL2571" s="35"/>
      <c r="EM2571" s="35"/>
      <c r="EN2571" s="35"/>
      <c r="EO2571" s="35"/>
      <c r="EP2571" s="35"/>
      <c r="EQ2571" s="35"/>
      <c r="ER2571" s="35"/>
      <c r="ES2571" s="35"/>
      <c r="ET2571" s="35"/>
      <c r="EU2571" s="35"/>
      <c r="EV2571" s="35"/>
      <c r="EW2571" s="35"/>
      <c r="EX2571" s="35"/>
      <c r="EY2571" s="35"/>
      <c r="EZ2571" s="35"/>
      <c r="FA2571" s="35"/>
      <c r="FB2571" s="35"/>
      <c r="FC2571" s="35"/>
      <c r="FD2571" s="35"/>
      <c r="FE2571" s="35"/>
      <c r="FF2571" s="35"/>
      <c r="FG2571" s="35"/>
      <c r="FH2571" s="35"/>
      <c r="FI2571" s="35"/>
      <c r="FJ2571" s="35"/>
      <c r="FK2571" s="35"/>
      <c r="FL2571" s="35"/>
      <c r="FM2571" s="35"/>
      <c r="FN2571" s="35"/>
      <c r="FO2571" s="35"/>
      <c r="FP2571" s="35"/>
      <c r="FQ2571" s="35"/>
      <c r="FR2571" s="35"/>
      <c r="FS2571" s="35"/>
      <c r="FT2571" s="35"/>
      <c r="FU2571" s="35"/>
      <c r="FV2571" s="35"/>
      <c r="FW2571" s="35"/>
      <c r="FX2571" s="35"/>
      <c r="FY2571" s="35"/>
      <c r="FZ2571" s="35"/>
    </row>
    <row r="2572" spans="1:182" x14ac:dyDescent="0.15">
      <c r="A2572" s="38">
        <f t="shared" si="770"/>
        <v>46016</v>
      </c>
      <c r="B2572" s="39" t="str">
        <f t="shared" ca="1" si="771"/>
        <v>n.d</v>
      </c>
      <c r="C2572" s="40">
        <f t="shared" si="772"/>
        <v>3137.2723529499999</v>
      </c>
      <c r="D2572" s="41">
        <f ca="1">IF(A2572&lt;$B$1,VLOOKUP(A2572,[1]DI!$A$4:$B$15000,2,FALSE),0)</f>
        <v>0</v>
      </c>
      <c r="E2572" s="40">
        <f t="shared" ca="1" si="773"/>
        <v>0</v>
      </c>
      <c r="F2572" s="42">
        <f t="shared" si="788"/>
        <v>1</v>
      </c>
      <c r="G2572" s="43">
        <f t="shared" ca="1" si="774"/>
        <v>1</v>
      </c>
      <c r="H2572" s="40">
        <f ca="1">TRUNC(PRODUCT(G$10:G2571),15)</f>
        <v>1.7040824080947301</v>
      </c>
      <c r="I2572" s="40">
        <f t="shared" ca="1" si="775"/>
        <v>1.7040824080947301</v>
      </c>
      <c r="J2572" s="40">
        <f t="shared" ca="1" si="776"/>
        <v>1</v>
      </c>
      <c r="K2572" s="42">
        <f t="shared" si="787"/>
        <v>2.7E-2</v>
      </c>
      <c r="L2572" s="63">
        <f t="shared" si="777"/>
        <v>45922</v>
      </c>
      <c r="M2572" s="64">
        <f t="shared" si="778"/>
        <v>66</v>
      </c>
      <c r="N2572" s="44">
        <f t="shared" si="779"/>
        <v>67</v>
      </c>
      <c r="O2572" s="40">
        <f t="shared" si="780"/>
        <v>1.007108517</v>
      </c>
      <c r="P2572" s="65">
        <f t="shared" ca="1" si="781"/>
        <v>1.007108517</v>
      </c>
      <c r="Q2572" s="40">
        <f t="shared" ca="1" si="782"/>
        <v>22.301353850000002</v>
      </c>
      <c r="R2572" s="44">
        <f>IF(VLOOKUP(A2572,$Z$12:$AI$125,8)=VLOOKUP(A2571,$Z$12:$AI$125,8),0,VLOOKUP(A2572,Z$12:$AI$125,8))</f>
        <v>0</v>
      </c>
      <c r="S2572" s="45">
        <f>IF(R2572&gt;0,VLOOKUP(R2572,Y$12:$AH$125,7),0)</f>
        <v>0</v>
      </c>
      <c r="T2572" s="40">
        <f t="shared" si="783"/>
        <v>0</v>
      </c>
      <c r="U2572" s="40">
        <f t="shared" ca="1" si="784"/>
        <v>22.301353850000002</v>
      </c>
      <c r="V2572" s="46" t="str">
        <f t="shared" si="785"/>
        <v>J=</v>
      </c>
      <c r="W2572" s="47">
        <f t="shared" si="786"/>
        <v>46101</v>
      </c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  <c r="AX2572" s="35"/>
      <c r="AY2572" s="35"/>
      <c r="AZ2572" s="35"/>
      <c r="BA2572" s="35"/>
      <c r="BB2572" s="35"/>
      <c r="BC2572" s="35"/>
      <c r="BD2572" s="35"/>
      <c r="BE2572" s="35"/>
      <c r="BF2572" s="35"/>
      <c r="BG2572" s="35"/>
      <c r="BH2572" s="35"/>
      <c r="BI2572" s="35"/>
      <c r="BJ2572" s="35"/>
      <c r="BK2572" s="35"/>
      <c r="BL2572" s="35"/>
      <c r="BM2572" s="35"/>
      <c r="BN2572" s="35"/>
      <c r="BO2572" s="35"/>
      <c r="BP2572" s="35"/>
      <c r="BQ2572" s="35"/>
      <c r="BR2572" s="35"/>
      <c r="BS2572" s="35"/>
      <c r="BT2572" s="35"/>
      <c r="BU2572" s="35"/>
      <c r="BV2572" s="35"/>
      <c r="BW2572" s="35"/>
      <c r="BX2572" s="35"/>
      <c r="BY2572" s="35"/>
      <c r="BZ2572" s="35"/>
      <c r="CA2572" s="35"/>
      <c r="CB2572" s="35"/>
      <c r="CC2572" s="35"/>
      <c r="CD2572" s="35"/>
      <c r="CE2572" s="35"/>
      <c r="CF2572" s="35"/>
      <c r="CG2572" s="35"/>
      <c r="CH2572" s="35"/>
      <c r="CI2572" s="35"/>
      <c r="CJ2572" s="35"/>
      <c r="CK2572" s="35"/>
      <c r="CL2572" s="35"/>
      <c r="CM2572" s="35"/>
      <c r="CN2572" s="35"/>
      <c r="CO2572" s="35"/>
      <c r="CP2572" s="35"/>
      <c r="CQ2572" s="35"/>
      <c r="CR2572" s="35"/>
      <c r="CS2572" s="35"/>
      <c r="CT2572" s="35"/>
      <c r="CU2572" s="35"/>
      <c r="CV2572" s="35"/>
      <c r="CW2572" s="35"/>
      <c r="CX2572" s="35"/>
      <c r="CY2572" s="35"/>
      <c r="CZ2572" s="35"/>
      <c r="DA2572" s="35"/>
      <c r="DB2572" s="35"/>
      <c r="DC2572" s="35"/>
      <c r="DD2572" s="35"/>
      <c r="DE2572" s="35"/>
      <c r="DF2572" s="35"/>
      <c r="DG2572" s="35"/>
      <c r="DH2572" s="35"/>
      <c r="DI2572" s="35"/>
      <c r="DJ2572" s="35"/>
      <c r="DK2572" s="35"/>
      <c r="DL2572" s="35"/>
      <c r="DM2572" s="35"/>
      <c r="DN2572" s="35"/>
      <c r="DO2572" s="35"/>
      <c r="DP2572" s="35"/>
      <c r="DQ2572" s="35"/>
      <c r="DR2572" s="35"/>
      <c r="DS2572" s="35"/>
      <c r="DT2572" s="35"/>
      <c r="DU2572" s="35"/>
      <c r="DV2572" s="35"/>
      <c r="DW2572" s="35"/>
      <c r="DX2572" s="35"/>
      <c r="DY2572" s="35"/>
      <c r="DZ2572" s="35"/>
      <c r="EA2572" s="35"/>
      <c r="EB2572" s="35"/>
      <c r="EC2572" s="35"/>
      <c r="ED2572" s="35"/>
      <c r="EE2572" s="35"/>
      <c r="EF2572" s="35"/>
      <c r="EG2572" s="35"/>
      <c r="EH2572" s="35"/>
      <c r="EI2572" s="35"/>
      <c r="EJ2572" s="35"/>
      <c r="EK2572" s="35"/>
      <c r="EL2572" s="35"/>
      <c r="EM2572" s="35"/>
      <c r="EN2572" s="35"/>
      <c r="EO2572" s="35"/>
      <c r="EP2572" s="35"/>
      <c r="EQ2572" s="35"/>
      <c r="ER2572" s="35"/>
      <c r="ES2572" s="35"/>
      <c r="ET2572" s="35"/>
      <c r="EU2572" s="35"/>
      <c r="EV2572" s="35"/>
      <c r="EW2572" s="35"/>
      <c r="EX2572" s="35"/>
      <c r="EY2572" s="35"/>
      <c r="EZ2572" s="35"/>
      <c r="FA2572" s="35"/>
      <c r="FB2572" s="35"/>
      <c r="FC2572" s="35"/>
      <c r="FD2572" s="35"/>
      <c r="FE2572" s="35"/>
      <c r="FF2572" s="35"/>
      <c r="FG2572" s="35"/>
      <c r="FH2572" s="35"/>
      <c r="FI2572" s="35"/>
      <c r="FJ2572" s="35"/>
      <c r="FK2572" s="35"/>
      <c r="FL2572" s="35"/>
      <c r="FM2572" s="35"/>
      <c r="FN2572" s="35"/>
      <c r="FO2572" s="35"/>
      <c r="FP2572" s="35"/>
      <c r="FQ2572" s="35"/>
      <c r="FR2572" s="35"/>
      <c r="FS2572" s="35"/>
      <c r="FT2572" s="35"/>
      <c r="FU2572" s="35"/>
      <c r="FV2572" s="35"/>
      <c r="FW2572" s="35"/>
      <c r="FX2572" s="35"/>
      <c r="FY2572" s="35"/>
      <c r="FZ2572" s="35"/>
    </row>
    <row r="2573" spans="1:182" x14ac:dyDescent="0.15">
      <c r="A2573" s="38">
        <f t="shared" si="770"/>
        <v>46017</v>
      </c>
      <c r="B2573" s="39" t="str">
        <f t="shared" ca="1" si="771"/>
        <v>n.d</v>
      </c>
      <c r="C2573" s="40">
        <f t="shared" si="772"/>
        <v>3137.2723529499999</v>
      </c>
      <c r="D2573" s="41">
        <f ca="1">IF(A2573&lt;$B$1,VLOOKUP(A2573,[1]DI!$A$4:$B$15000,2,FALSE),0)</f>
        <v>0</v>
      </c>
      <c r="E2573" s="40">
        <f t="shared" ca="1" si="773"/>
        <v>0</v>
      </c>
      <c r="F2573" s="42">
        <f t="shared" si="788"/>
        <v>1</v>
      </c>
      <c r="G2573" s="43">
        <f t="shared" ca="1" si="774"/>
        <v>1</v>
      </c>
      <c r="H2573" s="40">
        <f ca="1">TRUNC(PRODUCT(G$10:G2572),15)</f>
        <v>1.7040824080947301</v>
      </c>
      <c r="I2573" s="40">
        <f t="shared" ca="1" si="775"/>
        <v>1.7040824080947301</v>
      </c>
      <c r="J2573" s="40">
        <f t="shared" ca="1" si="776"/>
        <v>1</v>
      </c>
      <c r="K2573" s="42">
        <f t="shared" si="787"/>
        <v>2.7E-2</v>
      </c>
      <c r="L2573" s="63">
        <f t="shared" si="777"/>
        <v>45922</v>
      </c>
      <c r="M2573" s="64">
        <f t="shared" si="778"/>
        <v>67</v>
      </c>
      <c r="N2573" s="44">
        <f t="shared" si="779"/>
        <v>67</v>
      </c>
      <c r="O2573" s="40">
        <f t="shared" si="780"/>
        <v>1.007108517</v>
      </c>
      <c r="P2573" s="65">
        <f t="shared" ca="1" si="781"/>
        <v>1.007108517</v>
      </c>
      <c r="Q2573" s="40">
        <f t="shared" ca="1" si="782"/>
        <v>22.301353850000002</v>
      </c>
      <c r="R2573" s="44">
        <f>IF(VLOOKUP(A2573,$Z$12:$AI$125,8)=VLOOKUP(A2572,$Z$12:$AI$125,8),0,VLOOKUP(A2573,Z$12:$AI$125,8))</f>
        <v>0</v>
      </c>
      <c r="S2573" s="45">
        <f>IF(R2573&gt;0,VLOOKUP(R2573,Y$12:$AH$125,7),0)</f>
        <v>0</v>
      </c>
      <c r="T2573" s="40">
        <f t="shared" si="783"/>
        <v>0</v>
      </c>
      <c r="U2573" s="40">
        <f t="shared" ca="1" si="784"/>
        <v>22.301353850000002</v>
      </c>
      <c r="V2573" s="46" t="str">
        <f t="shared" si="785"/>
        <v>J=</v>
      </c>
      <c r="W2573" s="47">
        <f t="shared" si="786"/>
        <v>46101</v>
      </c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  <c r="AX2573" s="35"/>
      <c r="AY2573" s="35"/>
      <c r="AZ2573" s="35"/>
      <c r="BA2573" s="35"/>
      <c r="BB2573" s="35"/>
      <c r="BC2573" s="35"/>
      <c r="BD2573" s="35"/>
      <c r="BE2573" s="35"/>
      <c r="BF2573" s="35"/>
      <c r="BG2573" s="35"/>
      <c r="BH2573" s="35"/>
      <c r="BI2573" s="35"/>
      <c r="BJ2573" s="35"/>
      <c r="BK2573" s="35"/>
      <c r="BL2573" s="35"/>
      <c r="BM2573" s="35"/>
      <c r="BN2573" s="35"/>
      <c r="BO2573" s="35"/>
      <c r="BP2573" s="35"/>
      <c r="BQ2573" s="35"/>
      <c r="BR2573" s="35"/>
      <c r="BS2573" s="35"/>
      <c r="BT2573" s="35"/>
      <c r="BU2573" s="35"/>
      <c r="BV2573" s="35"/>
      <c r="BW2573" s="35"/>
      <c r="BX2573" s="35"/>
      <c r="BY2573" s="35"/>
      <c r="BZ2573" s="35"/>
      <c r="CA2573" s="35"/>
      <c r="CB2573" s="35"/>
      <c r="CC2573" s="35"/>
      <c r="CD2573" s="35"/>
      <c r="CE2573" s="35"/>
      <c r="CF2573" s="35"/>
      <c r="CG2573" s="35"/>
      <c r="CH2573" s="35"/>
      <c r="CI2573" s="35"/>
      <c r="CJ2573" s="35"/>
      <c r="CK2573" s="35"/>
      <c r="CL2573" s="35"/>
      <c r="CM2573" s="35"/>
      <c r="CN2573" s="35"/>
      <c r="CO2573" s="35"/>
      <c r="CP2573" s="35"/>
      <c r="CQ2573" s="35"/>
      <c r="CR2573" s="35"/>
      <c r="CS2573" s="35"/>
      <c r="CT2573" s="35"/>
      <c r="CU2573" s="35"/>
      <c r="CV2573" s="35"/>
      <c r="CW2573" s="35"/>
      <c r="CX2573" s="35"/>
      <c r="CY2573" s="35"/>
      <c r="CZ2573" s="35"/>
      <c r="DA2573" s="35"/>
      <c r="DB2573" s="35"/>
      <c r="DC2573" s="35"/>
      <c r="DD2573" s="35"/>
      <c r="DE2573" s="35"/>
      <c r="DF2573" s="35"/>
      <c r="DG2573" s="35"/>
      <c r="DH2573" s="35"/>
      <c r="DI2573" s="35"/>
      <c r="DJ2573" s="35"/>
      <c r="DK2573" s="35"/>
      <c r="DL2573" s="35"/>
      <c r="DM2573" s="35"/>
      <c r="DN2573" s="35"/>
      <c r="DO2573" s="35"/>
      <c r="DP2573" s="35"/>
      <c r="DQ2573" s="35"/>
      <c r="DR2573" s="35"/>
      <c r="DS2573" s="35"/>
      <c r="DT2573" s="35"/>
      <c r="DU2573" s="35"/>
      <c r="DV2573" s="35"/>
      <c r="DW2573" s="35"/>
      <c r="DX2573" s="35"/>
      <c r="DY2573" s="35"/>
      <c r="DZ2573" s="35"/>
      <c r="EA2573" s="35"/>
      <c r="EB2573" s="35"/>
      <c r="EC2573" s="35"/>
      <c r="ED2573" s="35"/>
      <c r="EE2573" s="35"/>
      <c r="EF2573" s="35"/>
      <c r="EG2573" s="35"/>
      <c r="EH2573" s="35"/>
      <c r="EI2573" s="35"/>
      <c r="EJ2573" s="35"/>
      <c r="EK2573" s="35"/>
      <c r="EL2573" s="35"/>
      <c r="EM2573" s="35"/>
      <c r="EN2573" s="35"/>
      <c r="EO2573" s="35"/>
      <c r="EP2573" s="35"/>
      <c r="EQ2573" s="35"/>
      <c r="ER2573" s="35"/>
      <c r="ES2573" s="35"/>
      <c r="ET2573" s="35"/>
      <c r="EU2573" s="35"/>
      <c r="EV2573" s="35"/>
      <c r="EW2573" s="35"/>
      <c r="EX2573" s="35"/>
      <c r="EY2573" s="35"/>
      <c r="EZ2573" s="35"/>
      <c r="FA2573" s="35"/>
      <c r="FB2573" s="35"/>
      <c r="FC2573" s="35"/>
      <c r="FD2573" s="35"/>
      <c r="FE2573" s="35"/>
      <c r="FF2573" s="35"/>
      <c r="FG2573" s="35"/>
      <c r="FH2573" s="35"/>
      <c r="FI2573" s="35"/>
      <c r="FJ2573" s="35"/>
      <c r="FK2573" s="35"/>
      <c r="FL2573" s="35"/>
      <c r="FM2573" s="35"/>
      <c r="FN2573" s="35"/>
      <c r="FO2573" s="35"/>
      <c r="FP2573" s="35"/>
      <c r="FQ2573" s="35"/>
      <c r="FR2573" s="35"/>
      <c r="FS2573" s="35"/>
      <c r="FT2573" s="35"/>
      <c r="FU2573" s="35"/>
      <c r="FV2573" s="35"/>
      <c r="FW2573" s="35"/>
      <c r="FX2573" s="35"/>
      <c r="FY2573" s="35"/>
      <c r="FZ2573" s="35"/>
    </row>
    <row r="2574" spans="1:182" x14ac:dyDescent="0.15">
      <c r="A2574" s="38">
        <f t="shared" ref="A2574:A2637" si="789">(A2573+1)</f>
        <v>46018</v>
      </c>
      <c r="B2574" s="39" t="str">
        <f t="shared" ca="1" si="771"/>
        <v>n.d</v>
      </c>
      <c r="C2574" s="40">
        <f t="shared" si="772"/>
        <v>3137.2723529499999</v>
      </c>
      <c r="D2574" s="41">
        <f ca="1">IF(A2574&lt;$B$1,VLOOKUP(A2574,[1]DI!$A$4:$B$15000,2,FALSE),0)</f>
        <v>0</v>
      </c>
      <c r="E2574" s="40">
        <f t="shared" ca="1" si="773"/>
        <v>0</v>
      </c>
      <c r="F2574" s="42">
        <f t="shared" si="788"/>
        <v>1</v>
      </c>
      <c r="G2574" s="43">
        <f t="shared" ca="1" si="774"/>
        <v>1</v>
      </c>
      <c r="H2574" s="40">
        <f ca="1">TRUNC(PRODUCT(G$10:G2573),15)</f>
        <v>1.7040824080947301</v>
      </c>
      <c r="I2574" s="40">
        <f t="shared" ca="1" si="775"/>
        <v>1.7040824080947301</v>
      </c>
      <c r="J2574" s="40">
        <f t="shared" ca="1" si="776"/>
        <v>1</v>
      </c>
      <c r="K2574" s="42">
        <f t="shared" si="787"/>
        <v>2.7E-2</v>
      </c>
      <c r="L2574" s="63">
        <f t="shared" si="777"/>
        <v>45922</v>
      </c>
      <c r="M2574" s="64">
        <f t="shared" si="778"/>
        <v>67</v>
      </c>
      <c r="N2574" s="44">
        <f t="shared" si="779"/>
        <v>68</v>
      </c>
      <c r="O2574" s="40">
        <f t="shared" si="780"/>
        <v>1.0072149960000001</v>
      </c>
      <c r="P2574" s="65">
        <f t="shared" ca="1" si="781"/>
        <v>1.0072149960000001</v>
      </c>
      <c r="Q2574" s="40">
        <f t="shared" ca="1" si="782"/>
        <v>22.635407470000001</v>
      </c>
      <c r="R2574" s="44">
        <f>IF(VLOOKUP(A2574,$Z$12:$AI$125,8)=VLOOKUP(A2573,$Z$12:$AI$125,8),0,VLOOKUP(A2574,Z$12:$AI$125,8))</f>
        <v>0</v>
      </c>
      <c r="S2574" s="45">
        <f>IF(R2574&gt;0,VLOOKUP(R2574,Y$12:$AH$125,7),0)</f>
        <v>0</v>
      </c>
      <c r="T2574" s="40">
        <f t="shared" si="783"/>
        <v>0</v>
      </c>
      <c r="U2574" s="40">
        <f t="shared" ca="1" si="784"/>
        <v>22.635407470000001</v>
      </c>
      <c r="V2574" s="46" t="str">
        <f t="shared" si="785"/>
        <v>J=</v>
      </c>
      <c r="W2574" s="47">
        <f t="shared" si="786"/>
        <v>46101</v>
      </c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  <c r="AX2574" s="35"/>
      <c r="AY2574" s="35"/>
      <c r="AZ2574" s="35"/>
      <c r="BA2574" s="35"/>
      <c r="BB2574" s="35"/>
      <c r="BC2574" s="35"/>
      <c r="BD2574" s="35"/>
      <c r="BE2574" s="35"/>
      <c r="BF2574" s="35"/>
      <c r="BG2574" s="35"/>
      <c r="BH2574" s="35"/>
      <c r="BI2574" s="35"/>
      <c r="BJ2574" s="35"/>
      <c r="BK2574" s="35"/>
      <c r="BL2574" s="35"/>
      <c r="BM2574" s="35"/>
      <c r="BN2574" s="35"/>
      <c r="BO2574" s="35"/>
      <c r="BP2574" s="35"/>
      <c r="BQ2574" s="35"/>
      <c r="BR2574" s="35"/>
      <c r="BS2574" s="35"/>
      <c r="BT2574" s="35"/>
      <c r="BU2574" s="35"/>
      <c r="BV2574" s="35"/>
      <c r="BW2574" s="35"/>
      <c r="BX2574" s="35"/>
      <c r="BY2574" s="35"/>
      <c r="BZ2574" s="35"/>
      <c r="CA2574" s="35"/>
      <c r="CB2574" s="35"/>
      <c r="CC2574" s="35"/>
      <c r="CD2574" s="35"/>
      <c r="CE2574" s="35"/>
      <c r="CF2574" s="35"/>
      <c r="CG2574" s="35"/>
      <c r="CH2574" s="35"/>
      <c r="CI2574" s="35"/>
      <c r="CJ2574" s="35"/>
      <c r="CK2574" s="35"/>
      <c r="CL2574" s="35"/>
      <c r="CM2574" s="35"/>
      <c r="CN2574" s="35"/>
      <c r="CO2574" s="35"/>
      <c r="CP2574" s="35"/>
      <c r="CQ2574" s="35"/>
      <c r="CR2574" s="35"/>
      <c r="CS2574" s="35"/>
      <c r="CT2574" s="35"/>
      <c r="CU2574" s="35"/>
      <c r="CV2574" s="35"/>
      <c r="CW2574" s="35"/>
      <c r="CX2574" s="35"/>
      <c r="CY2574" s="35"/>
      <c r="CZ2574" s="35"/>
      <c r="DA2574" s="35"/>
      <c r="DB2574" s="35"/>
      <c r="DC2574" s="35"/>
      <c r="DD2574" s="35"/>
      <c r="DE2574" s="35"/>
      <c r="DF2574" s="35"/>
      <c r="DG2574" s="35"/>
      <c r="DH2574" s="35"/>
      <c r="DI2574" s="35"/>
      <c r="DJ2574" s="35"/>
      <c r="DK2574" s="35"/>
      <c r="DL2574" s="35"/>
      <c r="DM2574" s="35"/>
      <c r="DN2574" s="35"/>
      <c r="DO2574" s="35"/>
      <c r="DP2574" s="35"/>
      <c r="DQ2574" s="35"/>
      <c r="DR2574" s="35"/>
      <c r="DS2574" s="35"/>
      <c r="DT2574" s="35"/>
      <c r="DU2574" s="35"/>
      <c r="DV2574" s="35"/>
      <c r="DW2574" s="35"/>
      <c r="DX2574" s="35"/>
      <c r="DY2574" s="35"/>
      <c r="DZ2574" s="35"/>
      <c r="EA2574" s="35"/>
      <c r="EB2574" s="35"/>
      <c r="EC2574" s="35"/>
      <c r="ED2574" s="35"/>
      <c r="EE2574" s="35"/>
      <c r="EF2574" s="35"/>
      <c r="EG2574" s="35"/>
      <c r="EH2574" s="35"/>
      <c r="EI2574" s="35"/>
      <c r="EJ2574" s="35"/>
      <c r="EK2574" s="35"/>
      <c r="EL2574" s="35"/>
      <c r="EM2574" s="35"/>
      <c r="EN2574" s="35"/>
      <c r="EO2574" s="35"/>
      <c r="EP2574" s="35"/>
      <c r="EQ2574" s="35"/>
      <c r="ER2574" s="35"/>
      <c r="ES2574" s="35"/>
      <c r="ET2574" s="35"/>
      <c r="EU2574" s="35"/>
      <c r="EV2574" s="35"/>
      <c r="EW2574" s="35"/>
      <c r="EX2574" s="35"/>
      <c r="EY2574" s="35"/>
      <c r="EZ2574" s="35"/>
      <c r="FA2574" s="35"/>
      <c r="FB2574" s="35"/>
      <c r="FC2574" s="35"/>
      <c r="FD2574" s="35"/>
      <c r="FE2574" s="35"/>
      <c r="FF2574" s="35"/>
      <c r="FG2574" s="35"/>
      <c r="FH2574" s="35"/>
      <c r="FI2574" s="35"/>
      <c r="FJ2574" s="35"/>
      <c r="FK2574" s="35"/>
      <c r="FL2574" s="35"/>
      <c r="FM2574" s="35"/>
      <c r="FN2574" s="35"/>
      <c r="FO2574" s="35"/>
      <c r="FP2574" s="35"/>
      <c r="FQ2574" s="35"/>
      <c r="FR2574" s="35"/>
      <c r="FS2574" s="35"/>
      <c r="FT2574" s="35"/>
      <c r="FU2574" s="35"/>
      <c r="FV2574" s="35"/>
      <c r="FW2574" s="35"/>
      <c r="FX2574" s="35"/>
      <c r="FY2574" s="35"/>
      <c r="FZ2574" s="35"/>
    </row>
    <row r="2575" spans="1:182" x14ac:dyDescent="0.15">
      <c r="A2575" s="38">
        <f t="shared" si="789"/>
        <v>46019</v>
      </c>
      <c r="B2575" s="39" t="str">
        <f t="shared" ca="1" si="771"/>
        <v>n.d</v>
      </c>
      <c r="C2575" s="40">
        <f t="shared" si="772"/>
        <v>3137.2723529499999</v>
      </c>
      <c r="D2575" s="41">
        <f ca="1">IF(A2575&lt;$B$1,VLOOKUP(A2575,[1]DI!$A$4:$B$15000,2,FALSE),0)</f>
        <v>0</v>
      </c>
      <c r="E2575" s="40">
        <f t="shared" ca="1" si="773"/>
        <v>0</v>
      </c>
      <c r="F2575" s="42">
        <f t="shared" si="788"/>
        <v>1</v>
      </c>
      <c r="G2575" s="43">
        <f t="shared" ca="1" si="774"/>
        <v>1</v>
      </c>
      <c r="H2575" s="40">
        <f ca="1">TRUNC(PRODUCT(G$10:G2574),15)</f>
        <v>1.7040824080947301</v>
      </c>
      <c r="I2575" s="40">
        <f t="shared" ca="1" si="775"/>
        <v>1.7040824080947301</v>
      </c>
      <c r="J2575" s="40">
        <f t="shared" ca="1" si="776"/>
        <v>1</v>
      </c>
      <c r="K2575" s="42">
        <f t="shared" si="787"/>
        <v>2.7E-2</v>
      </c>
      <c r="L2575" s="63">
        <f t="shared" si="777"/>
        <v>45922</v>
      </c>
      <c r="M2575" s="64">
        <f t="shared" si="778"/>
        <v>67</v>
      </c>
      <c r="N2575" s="44">
        <f t="shared" si="779"/>
        <v>68</v>
      </c>
      <c r="O2575" s="40">
        <f t="shared" si="780"/>
        <v>1.0072149960000001</v>
      </c>
      <c r="P2575" s="65">
        <f t="shared" ca="1" si="781"/>
        <v>1.0072149960000001</v>
      </c>
      <c r="Q2575" s="40">
        <f t="shared" ca="1" si="782"/>
        <v>22.635407470000001</v>
      </c>
      <c r="R2575" s="44">
        <f>IF(VLOOKUP(A2575,$Z$12:$AI$125,8)=VLOOKUP(A2574,$Z$12:$AI$125,8),0,VLOOKUP(A2575,Z$12:$AI$125,8))</f>
        <v>0</v>
      </c>
      <c r="S2575" s="45">
        <f>IF(R2575&gt;0,VLOOKUP(R2575,Y$12:$AH$125,7),0)</f>
        <v>0</v>
      </c>
      <c r="T2575" s="40">
        <f t="shared" si="783"/>
        <v>0</v>
      </c>
      <c r="U2575" s="40">
        <f t="shared" ca="1" si="784"/>
        <v>22.635407470000001</v>
      </c>
      <c r="V2575" s="46" t="str">
        <f t="shared" si="785"/>
        <v>J=</v>
      </c>
      <c r="W2575" s="47">
        <f t="shared" si="786"/>
        <v>46101</v>
      </c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  <c r="AX2575" s="35"/>
      <c r="AY2575" s="35"/>
      <c r="AZ2575" s="35"/>
      <c r="BA2575" s="35"/>
      <c r="BB2575" s="35"/>
      <c r="BC2575" s="35"/>
      <c r="BD2575" s="35"/>
      <c r="BE2575" s="35"/>
      <c r="BF2575" s="35"/>
      <c r="BG2575" s="35"/>
      <c r="BH2575" s="35"/>
      <c r="BI2575" s="35"/>
      <c r="BJ2575" s="35"/>
      <c r="BK2575" s="35"/>
      <c r="BL2575" s="35"/>
      <c r="BM2575" s="35"/>
      <c r="BN2575" s="35"/>
      <c r="BO2575" s="35"/>
      <c r="BP2575" s="35"/>
      <c r="BQ2575" s="35"/>
      <c r="BR2575" s="35"/>
      <c r="BS2575" s="35"/>
      <c r="BT2575" s="35"/>
      <c r="BU2575" s="35"/>
      <c r="BV2575" s="35"/>
      <c r="BW2575" s="35"/>
      <c r="BX2575" s="35"/>
      <c r="BY2575" s="35"/>
      <c r="BZ2575" s="35"/>
      <c r="CA2575" s="35"/>
      <c r="CB2575" s="35"/>
      <c r="CC2575" s="35"/>
      <c r="CD2575" s="35"/>
      <c r="CE2575" s="35"/>
      <c r="CF2575" s="35"/>
      <c r="CG2575" s="35"/>
      <c r="CH2575" s="35"/>
      <c r="CI2575" s="35"/>
      <c r="CJ2575" s="35"/>
      <c r="CK2575" s="35"/>
      <c r="CL2575" s="35"/>
      <c r="CM2575" s="35"/>
      <c r="CN2575" s="35"/>
      <c r="CO2575" s="35"/>
      <c r="CP2575" s="35"/>
      <c r="CQ2575" s="35"/>
      <c r="CR2575" s="35"/>
      <c r="CS2575" s="35"/>
      <c r="CT2575" s="35"/>
      <c r="CU2575" s="35"/>
      <c r="CV2575" s="35"/>
      <c r="CW2575" s="35"/>
      <c r="CX2575" s="35"/>
      <c r="CY2575" s="35"/>
      <c r="CZ2575" s="35"/>
      <c r="DA2575" s="35"/>
      <c r="DB2575" s="35"/>
      <c r="DC2575" s="35"/>
      <c r="DD2575" s="35"/>
      <c r="DE2575" s="35"/>
      <c r="DF2575" s="35"/>
      <c r="DG2575" s="35"/>
      <c r="DH2575" s="35"/>
      <c r="DI2575" s="35"/>
      <c r="DJ2575" s="35"/>
      <c r="DK2575" s="35"/>
      <c r="DL2575" s="35"/>
      <c r="DM2575" s="35"/>
      <c r="DN2575" s="35"/>
      <c r="DO2575" s="35"/>
      <c r="DP2575" s="35"/>
      <c r="DQ2575" s="35"/>
      <c r="DR2575" s="35"/>
      <c r="DS2575" s="35"/>
      <c r="DT2575" s="35"/>
      <c r="DU2575" s="35"/>
      <c r="DV2575" s="35"/>
      <c r="DW2575" s="35"/>
      <c r="DX2575" s="35"/>
      <c r="DY2575" s="35"/>
      <c r="DZ2575" s="35"/>
      <c r="EA2575" s="35"/>
      <c r="EB2575" s="35"/>
      <c r="EC2575" s="35"/>
      <c r="ED2575" s="35"/>
      <c r="EE2575" s="35"/>
      <c r="EF2575" s="35"/>
      <c r="EG2575" s="35"/>
      <c r="EH2575" s="35"/>
      <c r="EI2575" s="35"/>
      <c r="EJ2575" s="35"/>
      <c r="EK2575" s="35"/>
      <c r="EL2575" s="35"/>
      <c r="EM2575" s="35"/>
      <c r="EN2575" s="35"/>
      <c r="EO2575" s="35"/>
      <c r="EP2575" s="35"/>
      <c r="EQ2575" s="35"/>
      <c r="ER2575" s="35"/>
      <c r="ES2575" s="35"/>
      <c r="ET2575" s="35"/>
      <c r="EU2575" s="35"/>
      <c r="EV2575" s="35"/>
      <c r="EW2575" s="35"/>
      <c r="EX2575" s="35"/>
      <c r="EY2575" s="35"/>
      <c r="EZ2575" s="35"/>
      <c r="FA2575" s="35"/>
      <c r="FB2575" s="35"/>
      <c r="FC2575" s="35"/>
      <c r="FD2575" s="35"/>
      <c r="FE2575" s="35"/>
      <c r="FF2575" s="35"/>
      <c r="FG2575" s="35"/>
      <c r="FH2575" s="35"/>
      <c r="FI2575" s="35"/>
      <c r="FJ2575" s="35"/>
      <c r="FK2575" s="35"/>
      <c r="FL2575" s="35"/>
      <c r="FM2575" s="35"/>
      <c r="FN2575" s="35"/>
      <c r="FO2575" s="35"/>
      <c r="FP2575" s="35"/>
      <c r="FQ2575" s="35"/>
      <c r="FR2575" s="35"/>
      <c r="FS2575" s="35"/>
      <c r="FT2575" s="35"/>
      <c r="FU2575" s="35"/>
      <c r="FV2575" s="35"/>
      <c r="FW2575" s="35"/>
      <c r="FX2575" s="35"/>
      <c r="FY2575" s="35"/>
      <c r="FZ2575" s="35"/>
    </row>
    <row r="2576" spans="1:182" x14ac:dyDescent="0.15">
      <c r="A2576" s="38">
        <f t="shared" si="789"/>
        <v>46020</v>
      </c>
      <c r="B2576" s="39" t="str">
        <f t="shared" ca="1" si="771"/>
        <v>n.d</v>
      </c>
      <c r="C2576" s="40">
        <f t="shared" si="772"/>
        <v>3137.2723529499999</v>
      </c>
      <c r="D2576" s="41">
        <f ca="1">IF(A2576&lt;$B$1,VLOOKUP(A2576,[1]DI!$A$4:$B$15000,2,FALSE),0)</f>
        <v>0</v>
      </c>
      <c r="E2576" s="40">
        <f t="shared" ca="1" si="773"/>
        <v>0</v>
      </c>
      <c r="F2576" s="42">
        <f t="shared" si="788"/>
        <v>1</v>
      </c>
      <c r="G2576" s="43">
        <f t="shared" ca="1" si="774"/>
        <v>1</v>
      </c>
      <c r="H2576" s="40">
        <f ca="1">TRUNC(PRODUCT(G$10:G2575),15)</f>
        <v>1.7040824080947301</v>
      </c>
      <c r="I2576" s="40">
        <f t="shared" ca="1" si="775"/>
        <v>1.7040824080947301</v>
      </c>
      <c r="J2576" s="40">
        <f t="shared" ca="1" si="776"/>
        <v>1</v>
      </c>
      <c r="K2576" s="42">
        <f t="shared" si="787"/>
        <v>2.7E-2</v>
      </c>
      <c r="L2576" s="63">
        <f t="shared" si="777"/>
        <v>45922</v>
      </c>
      <c r="M2576" s="64">
        <f t="shared" si="778"/>
        <v>68</v>
      </c>
      <c r="N2576" s="44">
        <f t="shared" si="779"/>
        <v>68</v>
      </c>
      <c r="O2576" s="40">
        <f t="shared" si="780"/>
        <v>1.0072149960000001</v>
      </c>
      <c r="P2576" s="65">
        <f t="shared" ca="1" si="781"/>
        <v>1.0072149960000001</v>
      </c>
      <c r="Q2576" s="40">
        <f t="shared" ca="1" si="782"/>
        <v>22.635407470000001</v>
      </c>
      <c r="R2576" s="44">
        <f>IF(VLOOKUP(A2576,$Z$12:$AI$125,8)=VLOOKUP(A2575,$Z$12:$AI$125,8),0,VLOOKUP(A2576,Z$12:$AI$125,8))</f>
        <v>0</v>
      </c>
      <c r="S2576" s="45">
        <f>IF(R2576&gt;0,VLOOKUP(R2576,Y$12:$AH$125,7),0)</f>
        <v>0</v>
      </c>
      <c r="T2576" s="40">
        <f t="shared" si="783"/>
        <v>0</v>
      </c>
      <c r="U2576" s="40">
        <f t="shared" ca="1" si="784"/>
        <v>22.635407470000001</v>
      </c>
      <c r="V2576" s="46" t="str">
        <f t="shared" si="785"/>
        <v>J=</v>
      </c>
      <c r="W2576" s="47">
        <f t="shared" si="786"/>
        <v>46101</v>
      </c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  <c r="AX2576" s="35"/>
      <c r="AY2576" s="35"/>
      <c r="AZ2576" s="35"/>
      <c r="BA2576" s="35"/>
      <c r="BB2576" s="35"/>
      <c r="BC2576" s="35"/>
      <c r="BD2576" s="35"/>
      <c r="BE2576" s="35"/>
      <c r="BF2576" s="35"/>
      <c r="BG2576" s="35"/>
      <c r="BH2576" s="35"/>
      <c r="BI2576" s="35"/>
      <c r="BJ2576" s="35"/>
      <c r="BK2576" s="35"/>
      <c r="BL2576" s="35"/>
      <c r="BM2576" s="35"/>
      <c r="BN2576" s="35"/>
      <c r="BO2576" s="35"/>
      <c r="BP2576" s="35"/>
      <c r="BQ2576" s="35"/>
      <c r="BR2576" s="35"/>
      <c r="BS2576" s="35"/>
      <c r="BT2576" s="35"/>
      <c r="BU2576" s="35"/>
      <c r="BV2576" s="35"/>
      <c r="BW2576" s="35"/>
      <c r="BX2576" s="35"/>
      <c r="BY2576" s="35"/>
      <c r="BZ2576" s="35"/>
      <c r="CA2576" s="35"/>
      <c r="CB2576" s="35"/>
      <c r="CC2576" s="35"/>
      <c r="CD2576" s="35"/>
      <c r="CE2576" s="35"/>
      <c r="CF2576" s="35"/>
      <c r="CG2576" s="35"/>
      <c r="CH2576" s="35"/>
      <c r="CI2576" s="35"/>
      <c r="CJ2576" s="35"/>
      <c r="CK2576" s="35"/>
      <c r="CL2576" s="35"/>
      <c r="CM2576" s="35"/>
      <c r="CN2576" s="35"/>
      <c r="CO2576" s="35"/>
      <c r="CP2576" s="35"/>
      <c r="CQ2576" s="35"/>
      <c r="CR2576" s="35"/>
      <c r="CS2576" s="35"/>
      <c r="CT2576" s="35"/>
      <c r="CU2576" s="35"/>
      <c r="CV2576" s="35"/>
      <c r="CW2576" s="35"/>
      <c r="CX2576" s="35"/>
      <c r="CY2576" s="35"/>
      <c r="CZ2576" s="35"/>
      <c r="DA2576" s="35"/>
      <c r="DB2576" s="35"/>
      <c r="DC2576" s="35"/>
      <c r="DD2576" s="35"/>
      <c r="DE2576" s="35"/>
      <c r="DF2576" s="35"/>
      <c r="DG2576" s="35"/>
      <c r="DH2576" s="35"/>
      <c r="DI2576" s="35"/>
      <c r="DJ2576" s="35"/>
      <c r="DK2576" s="35"/>
      <c r="DL2576" s="35"/>
      <c r="DM2576" s="35"/>
      <c r="DN2576" s="35"/>
      <c r="DO2576" s="35"/>
      <c r="DP2576" s="35"/>
      <c r="DQ2576" s="35"/>
      <c r="DR2576" s="35"/>
      <c r="DS2576" s="35"/>
      <c r="DT2576" s="35"/>
      <c r="DU2576" s="35"/>
      <c r="DV2576" s="35"/>
      <c r="DW2576" s="35"/>
      <c r="DX2576" s="35"/>
      <c r="DY2576" s="35"/>
      <c r="DZ2576" s="35"/>
      <c r="EA2576" s="35"/>
      <c r="EB2576" s="35"/>
      <c r="EC2576" s="35"/>
      <c r="ED2576" s="35"/>
      <c r="EE2576" s="35"/>
      <c r="EF2576" s="35"/>
      <c r="EG2576" s="35"/>
      <c r="EH2576" s="35"/>
      <c r="EI2576" s="35"/>
      <c r="EJ2576" s="35"/>
      <c r="EK2576" s="35"/>
      <c r="EL2576" s="35"/>
      <c r="EM2576" s="35"/>
      <c r="EN2576" s="35"/>
      <c r="EO2576" s="35"/>
      <c r="EP2576" s="35"/>
      <c r="EQ2576" s="35"/>
      <c r="ER2576" s="35"/>
      <c r="ES2576" s="35"/>
      <c r="ET2576" s="35"/>
      <c r="EU2576" s="35"/>
      <c r="EV2576" s="35"/>
      <c r="EW2576" s="35"/>
      <c r="EX2576" s="35"/>
      <c r="EY2576" s="35"/>
      <c r="EZ2576" s="35"/>
      <c r="FA2576" s="35"/>
      <c r="FB2576" s="35"/>
      <c r="FC2576" s="35"/>
      <c r="FD2576" s="35"/>
      <c r="FE2576" s="35"/>
      <c r="FF2576" s="35"/>
      <c r="FG2576" s="35"/>
      <c r="FH2576" s="35"/>
      <c r="FI2576" s="35"/>
      <c r="FJ2576" s="35"/>
      <c r="FK2576" s="35"/>
      <c r="FL2576" s="35"/>
      <c r="FM2576" s="35"/>
      <c r="FN2576" s="35"/>
      <c r="FO2576" s="35"/>
      <c r="FP2576" s="35"/>
      <c r="FQ2576" s="35"/>
      <c r="FR2576" s="35"/>
      <c r="FS2576" s="35"/>
      <c r="FT2576" s="35"/>
      <c r="FU2576" s="35"/>
      <c r="FV2576" s="35"/>
      <c r="FW2576" s="35"/>
      <c r="FX2576" s="35"/>
      <c r="FY2576" s="35"/>
      <c r="FZ2576" s="35"/>
    </row>
    <row r="2577" spans="1:182" x14ac:dyDescent="0.15">
      <c r="A2577" s="38">
        <f t="shared" si="789"/>
        <v>46021</v>
      </c>
      <c r="B2577" s="39" t="str">
        <f t="shared" ca="1" si="771"/>
        <v>n.d</v>
      </c>
      <c r="C2577" s="40">
        <f t="shared" si="772"/>
        <v>3137.2723529499999</v>
      </c>
      <c r="D2577" s="41">
        <f ca="1">IF(A2577&lt;$B$1,VLOOKUP(A2577,[1]DI!$A$4:$B$15000,2,FALSE),0)</f>
        <v>0</v>
      </c>
      <c r="E2577" s="40">
        <f t="shared" ca="1" si="773"/>
        <v>0</v>
      </c>
      <c r="F2577" s="42">
        <f t="shared" si="788"/>
        <v>1</v>
      </c>
      <c r="G2577" s="43">
        <f t="shared" ca="1" si="774"/>
        <v>1</v>
      </c>
      <c r="H2577" s="40">
        <f ca="1">TRUNC(PRODUCT(G$10:G2576),15)</f>
        <v>1.7040824080947301</v>
      </c>
      <c r="I2577" s="40">
        <f t="shared" ca="1" si="775"/>
        <v>1.7040824080947301</v>
      </c>
      <c r="J2577" s="40">
        <f t="shared" ca="1" si="776"/>
        <v>1</v>
      </c>
      <c r="K2577" s="42">
        <f t="shared" si="787"/>
        <v>2.7E-2</v>
      </c>
      <c r="L2577" s="63">
        <f t="shared" si="777"/>
        <v>45922</v>
      </c>
      <c r="M2577" s="64">
        <f t="shared" si="778"/>
        <v>69</v>
      </c>
      <c r="N2577" s="44">
        <f t="shared" si="779"/>
        <v>69</v>
      </c>
      <c r="O2577" s="40">
        <f t="shared" si="780"/>
        <v>1.0073214859999999</v>
      </c>
      <c r="P2577" s="65">
        <f t="shared" ca="1" si="781"/>
        <v>1.0073214859999999</v>
      </c>
      <c r="Q2577" s="40">
        <f t="shared" ca="1" si="782"/>
        <v>22.969495609999999</v>
      </c>
      <c r="R2577" s="44">
        <f>IF(VLOOKUP(A2577,$Z$12:$AI$125,8)=VLOOKUP(A2576,$Z$12:$AI$125,8),0,VLOOKUP(A2577,Z$12:$AI$125,8))</f>
        <v>0</v>
      </c>
      <c r="S2577" s="45">
        <f>IF(R2577&gt;0,VLOOKUP(R2577,Y$12:$AH$125,7),0)</f>
        <v>0</v>
      </c>
      <c r="T2577" s="40">
        <f t="shared" si="783"/>
        <v>0</v>
      </c>
      <c r="U2577" s="40">
        <f t="shared" ca="1" si="784"/>
        <v>22.969495609999999</v>
      </c>
      <c r="V2577" s="46" t="str">
        <f t="shared" si="785"/>
        <v>J=</v>
      </c>
      <c r="W2577" s="47">
        <f t="shared" si="786"/>
        <v>46101</v>
      </c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  <c r="AX2577" s="35"/>
      <c r="AY2577" s="35"/>
      <c r="AZ2577" s="35"/>
      <c r="BA2577" s="35"/>
      <c r="BB2577" s="35"/>
      <c r="BC2577" s="35"/>
      <c r="BD2577" s="35"/>
      <c r="BE2577" s="35"/>
      <c r="BF2577" s="35"/>
      <c r="BG2577" s="35"/>
      <c r="BH2577" s="35"/>
      <c r="BI2577" s="35"/>
      <c r="BJ2577" s="35"/>
      <c r="BK2577" s="35"/>
      <c r="BL2577" s="35"/>
      <c r="BM2577" s="35"/>
      <c r="BN2577" s="35"/>
      <c r="BO2577" s="35"/>
      <c r="BP2577" s="35"/>
      <c r="BQ2577" s="35"/>
      <c r="BR2577" s="35"/>
      <c r="BS2577" s="35"/>
      <c r="BT2577" s="35"/>
      <c r="BU2577" s="35"/>
      <c r="BV2577" s="35"/>
      <c r="BW2577" s="35"/>
      <c r="BX2577" s="35"/>
      <c r="BY2577" s="35"/>
      <c r="BZ2577" s="35"/>
      <c r="CA2577" s="35"/>
      <c r="CB2577" s="35"/>
      <c r="CC2577" s="35"/>
      <c r="CD2577" s="35"/>
      <c r="CE2577" s="35"/>
      <c r="CF2577" s="35"/>
      <c r="CG2577" s="35"/>
      <c r="CH2577" s="35"/>
      <c r="CI2577" s="35"/>
      <c r="CJ2577" s="35"/>
      <c r="CK2577" s="35"/>
      <c r="CL2577" s="35"/>
      <c r="CM2577" s="35"/>
      <c r="CN2577" s="35"/>
      <c r="CO2577" s="35"/>
      <c r="CP2577" s="35"/>
      <c r="CQ2577" s="35"/>
      <c r="CR2577" s="35"/>
      <c r="CS2577" s="35"/>
      <c r="CT2577" s="35"/>
      <c r="CU2577" s="35"/>
      <c r="CV2577" s="35"/>
      <c r="CW2577" s="35"/>
      <c r="CX2577" s="35"/>
      <c r="CY2577" s="35"/>
      <c r="CZ2577" s="35"/>
      <c r="DA2577" s="35"/>
      <c r="DB2577" s="35"/>
      <c r="DC2577" s="35"/>
      <c r="DD2577" s="35"/>
      <c r="DE2577" s="35"/>
      <c r="DF2577" s="35"/>
      <c r="DG2577" s="35"/>
      <c r="DH2577" s="35"/>
      <c r="DI2577" s="35"/>
      <c r="DJ2577" s="35"/>
      <c r="DK2577" s="35"/>
      <c r="DL2577" s="35"/>
      <c r="DM2577" s="35"/>
      <c r="DN2577" s="35"/>
      <c r="DO2577" s="35"/>
      <c r="DP2577" s="35"/>
      <c r="DQ2577" s="35"/>
      <c r="DR2577" s="35"/>
      <c r="DS2577" s="35"/>
      <c r="DT2577" s="35"/>
      <c r="DU2577" s="35"/>
      <c r="DV2577" s="35"/>
      <c r="DW2577" s="35"/>
      <c r="DX2577" s="35"/>
      <c r="DY2577" s="35"/>
      <c r="DZ2577" s="35"/>
      <c r="EA2577" s="35"/>
      <c r="EB2577" s="35"/>
      <c r="EC2577" s="35"/>
      <c r="ED2577" s="35"/>
      <c r="EE2577" s="35"/>
      <c r="EF2577" s="35"/>
      <c r="EG2577" s="35"/>
      <c r="EH2577" s="35"/>
      <c r="EI2577" s="35"/>
      <c r="EJ2577" s="35"/>
      <c r="EK2577" s="35"/>
      <c r="EL2577" s="35"/>
      <c r="EM2577" s="35"/>
      <c r="EN2577" s="35"/>
      <c r="EO2577" s="35"/>
      <c r="EP2577" s="35"/>
      <c r="EQ2577" s="35"/>
      <c r="ER2577" s="35"/>
      <c r="ES2577" s="35"/>
      <c r="ET2577" s="35"/>
      <c r="EU2577" s="35"/>
      <c r="EV2577" s="35"/>
      <c r="EW2577" s="35"/>
      <c r="EX2577" s="35"/>
      <c r="EY2577" s="35"/>
      <c r="EZ2577" s="35"/>
      <c r="FA2577" s="35"/>
      <c r="FB2577" s="35"/>
      <c r="FC2577" s="35"/>
      <c r="FD2577" s="35"/>
      <c r="FE2577" s="35"/>
      <c r="FF2577" s="35"/>
      <c r="FG2577" s="35"/>
      <c r="FH2577" s="35"/>
      <c r="FI2577" s="35"/>
      <c r="FJ2577" s="35"/>
      <c r="FK2577" s="35"/>
      <c r="FL2577" s="35"/>
      <c r="FM2577" s="35"/>
      <c r="FN2577" s="35"/>
      <c r="FO2577" s="35"/>
      <c r="FP2577" s="35"/>
      <c r="FQ2577" s="35"/>
      <c r="FR2577" s="35"/>
      <c r="FS2577" s="35"/>
      <c r="FT2577" s="35"/>
      <c r="FU2577" s="35"/>
      <c r="FV2577" s="35"/>
      <c r="FW2577" s="35"/>
      <c r="FX2577" s="35"/>
      <c r="FY2577" s="35"/>
      <c r="FZ2577" s="35"/>
    </row>
    <row r="2578" spans="1:182" x14ac:dyDescent="0.15">
      <c r="A2578" s="38">
        <f t="shared" si="789"/>
        <v>46022</v>
      </c>
      <c r="B2578" s="39" t="str">
        <f t="shared" ca="1" si="771"/>
        <v>n.d</v>
      </c>
      <c r="C2578" s="40">
        <f t="shared" si="772"/>
        <v>3137.2723529499999</v>
      </c>
      <c r="D2578" s="41">
        <f ca="1">IF(A2578&lt;$B$1,VLOOKUP(A2578,[1]DI!$A$4:$B$15000,2,FALSE),0)</f>
        <v>0</v>
      </c>
      <c r="E2578" s="40">
        <f t="shared" ca="1" si="773"/>
        <v>0</v>
      </c>
      <c r="F2578" s="42">
        <f t="shared" si="788"/>
        <v>1</v>
      </c>
      <c r="G2578" s="43">
        <f t="shared" ca="1" si="774"/>
        <v>1</v>
      </c>
      <c r="H2578" s="40">
        <f ca="1">TRUNC(PRODUCT(G$10:G2577),15)</f>
        <v>1.7040824080947301</v>
      </c>
      <c r="I2578" s="40">
        <f t="shared" ca="1" si="775"/>
        <v>1.7040824080947301</v>
      </c>
      <c r="J2578" s="40">
        <f t="shared" ca="1" si="776"/>
        <v>1</v>
      </c>
      <c r="K2578" s="42">
        <f t="shared" si="787"/>
        <v>2.7E-2</v>
      </c>
      <c r="L2578" s="63">
        <f t="shared" si="777"/>
        <v>45922</v>
      </c>
      <c r="M2578" s="64">
        <f t="shared" si="778"/>
        <v>70</v>
      </c>
      <c r="N2578" s="44">
        <f t="shared" si="779"/>
        <v>70</v>
      </c>
      <c r="O2578" s="40">
        <f t="shared" si="780"/>
        <v>1.0074279880000001</v>
      </c>
      <c r="P2578" s="65">
        <f t="shared" ca="1" si="781"/>
        <v>1.0074279880000001</v>
      </c>
      <c r="Q2578" s="40">
        <f t="shared" ca="1" si="782"/>
        <v>23.30362139</v>
      </c>
      <c r="R2578" s="44">
        <f>IF(VLOOKUP(A2578,$Z$12:$AI$125,8)=VLOOKUP(A2577,$Z$12:$AI$125,8),0,VLOOKUP(A2578,Z$12:$AI$125,8))</f>
        <v>0</v>
      </c>
      <c r="S2578" s="45">
        <f>IF(R2578&gt;0,VLOOKUP(R2578,Y$12:$AH$125,7),0)</f>
        <v>0</v>
      </c>
      <c r="T2578" s="40">
        <f t="shared" si="783"/>
        <v>0</v>
      </c>
      <c r="U2578" s="40">
        <f t="shared" ca="1" si="784"/>
        <v>23.30362139</v>
      </c>
      <c r="V2578" s="46" t="str">
        <f t="shared" si="785"/>
        <v>J=</v>
      </c>
      <c r="W2578" s="47">
        <f t="shared" si="786"/>
        <v>46101</v>
      </c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  <c r="AX2578" s="35"/>
      <c r="AY2578" s="35"/>
      <c r="AZ2578" s="35"/>
      <c r="BA2578" s="35"/>
      <c r="BB2578" s="35"/>
      <c r="BC2578" s="35"/>
      <c r="BD2578" s="35"/>
      <c r="BE2578" s="35"/>
      <c r="BF2578" s="35"/>
      <c r="BG2578" s="35"/>
      <c r="BH2578" s="35"/>
      <c r="BI2578" s="35"/>
      <c r="BJ2578" s="35"/>
      <c r="BK2578" s="35"/>
      <c r="BL2578" s="35"/>
      <c r="BM2578" s="35"/>
      <c r="BN2578" s="35"/>
      <c r="BO2578" s="35"/>
      <c r="BP2578" s="35"/>
      <c r="BQ2578" s="35"/>
      <c r="BR2578" s="35"/>
      <c r="BS2578" s="35"/>
      <c r="BT2578" s="35"/>
      <c r="BU2578" s="35"/>
      <c r="BV2578" s="35"/>
      <c r="BW2578" s="35"/>
      <c r="BX2578" s="35"/>
      <c r="BY2578" s="35"/>
      <c r="BZ2578" s="35"/>
      <c r="CA2578" s="35"/>
      <c r="CB2578" s="35"/>
      <c r="CC2578" s="35"/>
      <c r="CD2578" s="35"/>
      <c r="CE2578" s="35"/>
      <c r="CF2578" s="35"/>
      <c r="CG2578" s="35"/>
      <c r="CH2578" s="35"/>
      <c r="CI2578" s="35"/>
      <c r="CJ2578" s="35"/>
      <c r="CK2578" s="35"/>
      <c r="CL2578" s="35"/>
      <c r="CM2578" s="35"/>
      <c r="CN2578" s="35"/>
      <c r="CO2578" s="35"/>
      <c r="CP2578" s="35"/>
      <c r="CQ2578" s="35"/>
      <c r="CR2578" s="35"/>
      <c r="CS2578" s="35"/>
      <c r="CT2578" s="35"/>
      <c r="CU2578" s="35"/>
      <c r="CV2578" s="35"/>
      <c r="CW2578" s="35"/>
      <c r="CX2578" s="35"/>
      <c r="CY2578" s="35"/>
      <c r="CZ2578" s="35"/>
      <c r="DA2578" s="35"/>
      <c r="DB2578" s="35"/>
      <c r="DC2578" s="35"/>
      <c r="DD2578" s="35"/>
      <c r="DE2578" s="35"/>
      <c r="DF2578" s="35"/>
      <c r="DG2578" s="35"/>
      <c r="DH2578" s="35"/>
      <c r="DI2578" s="35"/>
      <c r="DJ2578" s="35"/>
      <c r="DK2578" s="35"/>
      <c r="DL2578" s="35"/>
      <c r="DM2578" s="35"/>
      <c r="DN2578" s="35"/>
      <c r="DO2578" s="35"/>
      <c r="DP2578" s="35"/>
      <c r="DQ2578" s="35"/>
      <c r="DR2578" s="35"/>
      <c r="DS2578" s="35"/>
      <c r="DT2578" s="35"/>
      <c r="DU2578" s="35"/>
      <c r="DV2578" s="35"/>
      <c r="DW2578" s="35"/>
      <c r="DX2578" s="35"/>
      <c r="DY2578" s="35"/>
      <c r="DZ2578" s="35"/>
      <c r="EA2578" s="35"/>
      <c r="EB2578" s="35"/>
      <c r="EC2578" s="35"/>
      <c r="ED2578" s="35"/>
      <c r="EE2578" s="35"/>
      <c r="EF2578" s="35"/>
      <c r="EG2578" s="35"/>
      <c r="EH2578" s="35"/>
      <c r="EI2578" s="35"/>
      <c r="EJ2578" s="35"/>
      <c r="EK2578" s="35"/>
      <c r="EL2578" s="35"/>
      <c r="EM2578" s="35"/>
      <c r="EN2578" s="35"/>
      <c r="EO2578" s="35"/>
      <c r="EP2578" s="35"/>
      <c r="EQ2578" s="35"/>
      <c r="ER2578" s="35"/>
      <c r="ES2578" s="35"/>
      <c r="ET2578" s="35"/>
      <c r="EU2578" s="35"/>
      <c r="EV2578" s="35"/>
      <c r="EW2578" s="35"/>
      <c r="EX2578" s="35"/>
      <c r="EY2578" s="35"/>
      <c r="EZ2578" s="35"/>
      <c r="FA2578" s="35"/>
      <c r="FB2578" s="35"/>
      <c r="FC2578" s="35"/>
      <c r="FD2578" s="35"/>
      <c r="FE2578" s="35"/>
      <c r="FF2578" s="35"/>
      <c r="FG2578" s="35"/>
      <c r="FH2578" s="35"/>
      <c r="FI2578" s="35"/>
      <c r="FJ2578" s="35"/>
      <c r="FK2578" s="35"/>
      <c r="FL2578" s="35"/>
      <c r="FM2578" s="35"/>
      <c r="FN2578" s="35"/>
      <c r="FO2578" s="35"/>
      <c r="FP2578" s="35"/>
      <c r="FQ2578" s="35"/>
      <c r="FR2578" s="35"/>
      <c r="FS2578" s="35"/>
      <c r="FT2578" s="35"/>
      <c r="FU2578" s="35"/>
      <c r="FV2578" s="35"/>
      <c r="FW2578" s="35"/>
      <c r="FX2578" s="35"/>
      <c r="FY2578" s="35"/>
      <c r="FZ2578" s="35"/>
    </row>
    <row r="2579" spans="1:182" x14ac:dyDescent="0.15">
      <c r="A2579" s="38">
        <f t="shared" si="789"/>
        <v>46023</v>
      </c>
      <c r="B2579" s="39" t="str">
        <f t="shared" ca="1" si="771"/>
        <v>n.d</v>
      </c>
      <c r="C2579" s="40">
        <f t="shared" si="772"/>
        <v>3137.2723529499999</v>
      </c>
      <c r="D2579" s="41">
        <f ca="1">IF(A2579&lt;$B$1,VLOOKUP(A2579,[1]DI!$A$4:$B$15000,2,FALSE),0)</f>
        <v>0</v>
      </c>
      <c r="E2579" s="40">
        <f t="shared" ca="1" si="773"/>
        <v>0</v>
      </c>
      <c r="F2579" s="42">
        <f t="shared" si="788"/>
        <v>1</v>
      </c>
      <c r="G2579" s="43">
        <f t="shared" ca="1" si="774"/>
        <v>1</v>
      </c>
      <c r="H2579" s="40">
        <f ca="1">TRUNC(PRODUCT(G$10:G2578),15)</f>
        <v>1.7040824080947301</v>
      </c>
      <c r="I2579" s="40">
        <f t="shared" ca="1" si="775"/>
        <v>1.7040824080947301</v>
      </c>
      <c r="J2579" s="40">
        <f t="shared" ca="1" si="776"/>
        <v>1</v>
      </c>
      <c r="K2579" s="42">
        <f t="shared" si="787"/>
        <v>2.7E-2</v>
      </c>
      <c r="L2579" s="63">
        <f t="shared" si="777"/>
        <v>45922</v>
      </c>
      <c r="M2579" s="64">
        <f t="shared" si="778"/>
        <v>70</v>
      </c>
      <c r="N2579" s="44">
        <f t="shared" si="779"/>
        <v>71</v>
      </c>
      <c r="O2579" s="40">
        <f t="shared" si="780"/>
        <v>1.0075345010000001</v>
      </c>
      <c r="P2579" s="65">
        <f t="shared" ca="1" si="781"/>
        <v>1.0075345010000001</v>
      </c>
      <c r="Q2579" s="40">
        <f t="shared" ca="1" si="782"/>
        <v>23.63778168</v>
      </c>
      <c r="R2579" s="44">
        <f>IF(VLOOKUP(A2579,$Z$12:$AI$125,8)=VLOOKUP(A2578,$Z$12:$AI$125,8),0,VLOOKUP(A2579,Z$12:$AI$125,8))</f>
        <v>0</v>
      </c>
      <c r="S2579" s="45">
        <f>IF(R2579&gt;0,VLOOKUP(R2579,Y$12:$AH$125,7),0)</f>
        <v>0</v>
      </c>
      <c r="T2579" s="40">
        <f t="shared" si="783"/>
        <v>0</v>
      </c>
      <c r="U2579" s="40">
        <f t="shared" ca="1" si="784"/>
        <v>23.63778168</v>
      </c>
      <c r="V2579" s="46" t="str">
        <f t="shared" si="785"/>
        <v>J=</v>
      </c>
      <c r="W2579" s="47">
        <f t="shared" si="786"/>
        <v>46101</v>
      </c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  <c r="AX2579" s="35"/>
      <c r="AY2579" s="35"/>
      <c r="AZ2579" s="35"/>
      <c r="BA2579" s="35"/>
      <c r="BB2579" s="35"/>
      <c r="BC2579" s="35"/>
      <c r="BD2579" s="35"/>
      <c r="BE2579" s="35"/>
      <c r="BF2579" s="35"/>
      <c r="BG2579" s="35"/>
      <c r="BH2579" s="35"/>
      <c r="BI2579" s="35"/>
      <c r="BJ2579" s="35"/>
      <c r="BK2579" s="35"/>
      <c r="BL2579" s="35"/>
      <c r="BM2579" s="35"/>
      <c r="BN2579" s="35"/>
      <c r="BO2579" s="35"/>
      <c r="BP2579" s="35"/>
      <c r="BQ2579" s="35"/>
      <c r="BR2579" s="35"/>
      <c r="BS2579" s="35"/>
      <c r="BT2579" s="35"/>
      <c r="BU2579" s="35"/>
      <c r="BV2579" s="35"/>
      <c r="BW2579" s="35"/>
      <c r="BX2579" s="35"/>
      <c r="BY2579" s="35"/>
      <c r="BZ2579" s="35"/>
      <c r="CA2579" s="35"/>
      <c r="CB2579" s="35"/>
      <c r="CC2579" s="35"/>
      <c r="CD2579" s="35"/>
      <c r="CE2579" s="35"/>
      <c r="CF2579" s="35"/>
      <c r="CG2579" s="35"/>
      <c r="CH2579" s="35"/>
      <c r="CI2579" s="35"/>
      <c r="CJ2579" s="35"/>
      <c r="CK2579" s="35"/>
      <c r="CL2579" s="35"/>
      <c r="CM2579" s="35"/>
      <c r="CN2579" s="35"/>
      <c r="CO2579" s="35"/>
      <c r="CP2579" s="35"/>
      <c r="CQ2579" s="35"/>
      <c r="CR2579" s="35"/>
      <c r="CS2579" s="35"/>
      <c r="CT2579" s="35"/>
      <c r="CU2579" s="35"/>
      <c r="CV2579" s="35"/>
      <c r="CW2579" s="35"/>
      <c r="CX2579" s="35"/>
      <c r="CY2579" s="35"/>
      <c r="CZ2579" s="35"/>
      <c r="DA2579" s="35"/>
      <c r="DB2579" s="35"/>
      <c r="DC2579" s="35"/>
      <c r="DD2579" s="35"/>
      <c r="DE2579" s="35"/>
      <c r="DF2579" s="35"/>
      <c r="DG2579" s="35"/>
      <c r="DH2579" s="35"/>
      <c r="DI2579" s="35"/>
      <c r="DJ2579" s="35"/>
      <c r="DK2579" s="35"/>
      <c r="DL2579" s="35"/>
      <c r="DM2579" s="35"/>
      <c r="DN2579" s="35"/>
      <c r="DO2579" s="35"/>
      <c r="DP2579" s="35"/>
      <c r="DQ2579" s="35"/>
      <c r="DR2579" s="35"/>
      <c r="DS2579" s="35"/>
      <c r="DT2579" s="35"/>
      <c r="DU2579" s="35"/>
      <c r="DV2579" s="35"/>
      <c r="DW2579" s="35"/>
      <c r="DX2579" s="35"/>
      <c r="DY2579" s="35"/>
      <c r="DZ2579" s="35"/>
      <c r="EA2579" s="35"/>
      <c r="EB2579" s="35"/>
      <c r="EC2579" s="35"/>
      <c r="ED2579" s="35"/>
      <c r="EE2579" s="35"/>
      <c r="EF2579" s="35"/>
      <c r="EG2579" s="35"/>
      <c r="EH2579" s="35"/>
      <c r="EI2579" s="35"/>
      <c r="EJ2579" s="35"/>
      <c r="EK2579" s="35"/>
      <c r="EL2579" s="35"/>
      <c r="EM2579" s="35"/>
      <c r="EN2579" s="35"/>
      <c r="EO2579" s="35"/>
      <c r="EP2579" s="35"/>
      <c r="EQ2579" s="35"/>
      <c r="ER2579" s="35"/>
      <c r="ES2579" s="35"/>
      <c r="ET2579" s="35"/>
      <c r="EU2579" s="35"/>
      <c r="EV2579" s="35"/>
      <c r="EW2579" s="35"/>
      <c r="EX2579" s="35"/>
      <c r="EY2579" s="35"/>
      <c r="EZ2579" s="35"/>
      <c r="FA2579" s="35"/>
      <c r="FB2579" s="35"/>
      <c r="FC2579" s="35"/>
      <c r="FD2579" s="35"/>
      <c r="FE2579" s="35"/>
      <c r="FF2579" s="35"/>
      <c r="FG2579" s="35"/>
      <c r="FH2579" s="35"/>
      <c r="FI2579" s="35"/>
      <c r="FJ2579" s="35"/>
      <c r="FK2579" s="35"/>
      <c r="FL2579" s="35"/>
      <c r="FM2579" s="35"/>
      <c r="FN2579" s="35"/>
      <c r="FO2579" s="35"/>
      <c r="FP2579" s="35"/>
      <c r="FQ2579" s="35"/>
      <c r="FR2579" s="35"/>
      <c r="FS2579" s="35"/>
      <c r="FT2579" s="35"/>
      <c r="FU2579" s="35"/>
      <c r="FV2579" s="35"/>
      <c r="FW2579" s="35"/>
      <c r="FX2579" s="35"/>
      <c r="FY2579" s="35"/>
      <c r="FZ2579" s="35"/>
    </row>
    <row r="2580" spans="1:182" x14ac:dyDescent="0.15">
      <c r="A2580" s="38">
        <f t="shared" si="789"/>
        <v>46024</v>
      </c>
      <c r="B2580" s="39" t="str">
        <f t="shared" ca="1" si="771"/>
        <v>n.d</v>
      </c>
      <c r="C2580" s="40">
        <f t="shared" si="772"/>
        <v>3137.2723529499999</v>
      </c>
      <c r="D2580" s="41">
        <f ca="1">IF(A2580&lt;$B$1,VLOOKUP(A2580,[1]DI!$A$4:$B$15000,2,FALSE),0)</f>
        <v>0</v>
      </c>
      <c r="E2580" s="40">
        <f t="shared" ca="1" si="773"/>
        <v>0</v>
      </c>
      <c r="F2580" s="42">
        <f t="shared" si="788"/>
        <v>1</v>
      </c>
      <c r="G2580" s="43">
        <f t="shared" ca="1" si="774"/>
        <v>1</v>
      </c>
      <c r="H2580" s="40">
        <f ca="1">TRUNC(PRODUCT(G$10:G2579),15)</f>
        <v>1.7040824080947301</v>
      </c>
      <c r="I2580" s="40">
        <f t="shared" ca="1" si="775"/>
        <v>1.7040824080947301</v>
      </c>
      <c r="J2580" s="40">
        <f t="shared" ca="1" si="776"/>
        <v>1</v>
      </c>
      <c r="K2580" s="42">
        <f t="shared" si="787"/>
        <v>2.7E-2</v>
      </c>
      <c r="L2580" s="63">
        <f t="shared" si="777"/>
        <v>45922</v>
      </c>
      <c r="M2580" s="64">
        <f t="shared" si="778"/>
        <v>71</v>
      </c>
      <c r="N2580" s="44">
        <f t="shared" si="779"/>
        <v>71</v>
      </c>
      <c r="O2580" s="40">
        <f t="shared" si="780"/>
        <v>1.0075345010000001</v>
      </c>
      <c r="P2580" s="65">
        <f t="shared" ca="1" si="781"/>
        <v>1.0075345010000001</v>
      </c>
      <c r="Q2580" s="40">
        <f t="shared" ca="1" si="782"/>
        <v>23.63778168</v>
      </c>
      <c r="R2580" s="44">
        <f>IF(VLOOKUP(A2580,$Z$12:$AI$125,8)=VLOOKUP(A2579,$Z$12:$AI$125,8),0,VLOOKUP(A2580,Z$12:$AI$125,8))</f>
        <v>0</v>
      </c>
      <c r="S2580" s="45">
        <f>IF(R2580&gt;0,VLOOKUP(R2580,Y$12:$AH$125,7),0)</f>
        <v>0</v>
      </c>
      <c r="T2580" s="40">
        <f t="shared" si="783"/>
        <v>0</v>
      </c>
      <c r="U2580" s="40">
        <f t="shared" ca="1" si="784"/>
        <v>23.63778168</v>
      </c>
      <c r="V2580" s="46" t="str">
        <f t="shared" si="785"/>
        <v>J=</v>
      </c>
      <c r="W2580" s="47">
        <f t="shared" si="786"/>
        <v>46101</v>
      </c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  <c r="AX2580" s="35"/>
      <c r="AY2580" s="35"/>
      <c r="AZ2580" s="35"/>
      <c r="BA2580" s="35"/>
      <c r="BB2580" s="35"/>
      <c r="BC2580" s="35"/>
      <c r="BD2580" s="35"/>
      <c r="BE2580" s="35"/>
      <c r="BF2580" s="35"/>
      <c r="BG2580" s="35"/>
      <c r="BH2580" s="35"/>
      <c r="BI2580" s="35"/>
      <c r="BJ2580" s="35"/>
      <c r="BK2580" s="35"/>
      <c r="BL2580" s="35"/>
      <c r="BM2580" s="35"/>
      <c r="BN2580" s="35"/>
      <c r="BO2580" s="35"/>
      <c r="BP2580" s="35"/>
      <c r="BQ2580" s="35"/>
      <c r="BR2580" s="35"/>
      <c r="BS2580" s="35"/>
      <c r="BT2580" s="35"/>
      <c r="BU2580" s="35"/>
      <c r="BV2580" s="35"/>
      <c r="BW2580" s="35"/>
      <c r="BX2580" s="35"/>
      <c r="BY2580" s="35"/>
      <c r="BZ2580" s="35"/>
      <c r="CA2580" s="35"/>
      <c r="CB2580" s="35"/>
      <c r="CC2580" s="35"/>
      <c r="CD2580" s="35"/>
      <c r="CE2580" s="35"/>
      <c r="CF2580" s="35"/>
      <c r="CG2580" s="35"/>
      <c r="CH2580" s="35"/>
      <c r="CI2580" s="35"/>
      <c r="CJ2580" s="35"/>
      <c r="CK2580" s="35"/>
      <c r="CL2580" s="35"/>
      <c r="CM2580" s="35"/>
      <c r="CN2580" s="35"/>
      <c r="CO2580" s="35"/>
      <c r="CP2580" s="35"/>
      <c r="CQ2580" s="35"/>
      <c r="CR2580" s="35"/>
      <c r="CS2580" s="35"/>
      <c r="CT2580" s="35"/>
      <c r="CU2580" s="35"/>
      <c r="CV2580" s="35"/>
      <c r="CW2580" s="35"/>
      <c r="CX2580" s="35"/>
      <c r="CY2580" s="35"/>
      <c r="CZ2580" s="35"/>
      <c r="DA2580" s="35"/>
      <c r="DB2580" s="35"/>
      <c r="DC2580" s="35"/>
      <c r="DD2580" s="35"/>
      <c r="DE2580" s="35"/>
      <c r="DF2580" s="35"/>
      <c r="DG2580" s="35"/>
      <c r="DH2580" s="35"/>
      <c r="DI2580" s="35"/>
      <c r="DJ2580" s="35"/>
      <c r="DK2580" s="35"/>
      <c r="DL2580" s="35"/>
      <c r="DM2580" s="35"/>
      <c r="DN2580" s="35"/>
      <c r="DO2580" s="35"/>
      <c r="DP2580" s="35"/>
      <c r="DQ2580" s="35"/>
      <c r="DR2580" s="35"/>
      <c r="DS2580" s="35"/>
      <c r="DT2580" s="35"/>
      <c r="DU2580" s="35"/>
      <c r="DV2580" s="35"/>
      <c r="DW2580" s="35"/>
      <c r="DX2580" s="35"/>
      <c r="DY2580" s="35"/>
      <c r="DZ2580" s="35"/>
      <c r="EA2580" s="35"/>
      <c r="EB2580" s="35"/>
      <c r="EC2580" s="35"/>
      <c r="ED2580" s="35"/>
      <c r="EE2580" s="35"/>
      <c r="EF2580" s="35"/>
      <c r="EG2580" s="35"/>
      <c r="EH2580" s="35"/>
      <c r="EI2580" s="35"/>
      <c r="EJ2580" s="35"/>
      <c r="EK2580" s="35"/>
      <c r="EL2580" s="35"/>
      <c r="EM2580" s="35"/>
      <c r="EN2580" s="35"/>
      <c r="EO2580" s="35"/>
      <c r="EP2580" s="35"/>
      <c r="EQ2580" s="35"/>
      <c r="ER2580" s="35"/>
      <c r="ES2580" s="35"/>
      <c r="ET2580" s="35"/>
      <c r="EU2580" s="35"/>
      <c r="EV2580" s="35"/>
      <c r="EW2580" s="35"/>
      <c r="EX2580" s="35"/>
      <c r="EY2580" s="35"/>
      <c r="EZ2580" s="35"/>
      <c r="FA2580" s="35"/>
      <c r="FB2580" s="35"/>
      <c r="FC2580" s="35"/>
      <c r="FD2580" s="35"/>
      <c r="FE2580" s="35"/>
      <c r="FF2580" s="35"/>
      <c r="FG2580" s="35"/>
      <c r="FH2580" s="35"/>
      <c r="FI2580" s="35"/>
      <c r="FJ2580" s="35"/>
      <c r="FK2580" s="35"/>
      <c r="FL2580" s="35"/>
      <c r="FM2580" s="35"/>
      <c r="FN2580" s="35"/>
      <c r="FO2580" s="35"/>
      <c r="FP2580" s="35"/>
      <c r="FQ2580" s="35"/>
      <c r="FR2580" s="35"/>
      <c r="FS2580" s="35"/>
      <c r="FT2580" s="35"/>
      <c r="FU2580" s="35"/>
      <c r="FV2580" s="35"/>
      <c r="FW2580" s="35"/>
      <c r="FX2580" s="35"/>
      <c r="FY2580" s="35"/>
      <c r="FZ2580" s="35"/>
    </row>
    <row r="2581" spans="1:182" x14ac:dyDescent="0.15">
      <c r="A2581" s="38">
        <f t="shared" si="789"/>
        <v>46025</v>
      </c>
      <c r="B2581" s="39" t="str">
        <f t="shared" ca="1" si="771"/>
        <v>n.d</v>
      </c>
      <c r="C2581" s="40">
        <f t="shared" si="772"/>
        <v>3137.2723529499999</v>
      </c>
      <c r="D2581" s="41">
        <f ca="1">IF(A2581&lt;$B$1,VLOOKUP(A2581,[1]DI!$A$4:$B$15000,2,FALSE),0)</f>
        <v>0</v>
      </c>
      <c r="E2581" s="40">
        <f t="shared" ca="1" si="773"/>
        <v>0</v>
      </c>
      <c r="F2581" s="42">
        <f t="shared" si="788"/>
        <v>1</v>
      </c>
      <c r="G2581" s="43">
        <f t="shared" ca="1" si="774"/>
        <v>1</v>
      </c>
      <c r="H2581" s="40">
        <f ca="1">TRUNC(PRODUCT(G$10:G2580),15)</f>
        <v>1.7040824080947301</v>
      </c>
      <c r="I2581" s="40">
        <f t="shared" ca="1" si="775"/>
        <v>1.7040824080947301</v>
      </c>
      <c r="J2581" s="40">
        <f t="shared" ca="1" si="776"/>
        <v>1</v>
      </c>
      <c r="K2581" s="42">
        <f t="shared" si="787"/>
        <v>2.7E-2</v>
      </c>
      <c r="L2581" s="63">
        <f t="shared" si="777"/>
        <v>45922</v>
      </c>
      <c r="M2581" s="64">
        <f t="shared" si="778"/>
        <v>71</v>
      </c>
      <c r="N2581" s="44">
        <f t="shared" si="779"/>
        <v>72</v>
      </c>
      <c r="O2581" s="40">
        <f t="shared" si="780"/>
        <v>1.0076410250000001</v>
      </c>
      <c r="P2581" s="65">
        <f t="shared" ca="1" si="781"/>
        <v>1.0076410250000001</v>
      </c>
      <c r="Q2581" s="40">
        <f t="shared" ca="1" si="782"/>
        <v>23.971976479999999</v>
      </c>
      <c r="R2581" s="44">
        <f>IF(VLOOKUP(A2581,$Z$12:$AI$125,8)=VLOOKUP(A2580,$Z$12:$AI$125,8),0,VLOOKUP(A2581,Z$12:$AI$125,8))</f>
        <v>0</v>
      </c>
      <c r="S2581" s="45">
        <f>IF(R2581&gt;0,VLOOKUP(R2581,Y$12:$AH$125,7),0)</f>
        <v>0</v>
      </c>
      <c r="T2581" s="40">
        <f t="shared" si="783"/>
        <v>0</v>
      </c>
      <c r="U2581" s="40">
        <f t="shared" ca="1" si="784"/>
        <v>23.971976479999999</v>
      </c>
      <c r="V2581" s="46" t="str">
        <f t="shared" si="785"/>
        <v>J=</v>
      </c>
      <c r="W2581" s="47">
        <f t="shared" si="786"/>
        <v>46101</v>
      </c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  <c r="AX2581" s="35"/>
      <c r="AY2581" s="35"/>
      <c r="AZ2581" s="35"/>
      <c r="BA2581" s="35"/>
      <c r="BB2581" s="35"/>
      <c r="BC2581" s="35"/>
      <c r="BD2581" s="35"/>
      <c r="BE2581" s="35"/>
      <c r="BF2581" s="35"/>
      <c r="BG2581" s="35"/>
      <c r="BH2581" s="35"/>
      <c r="BI2581" s="35"/>
      <c r="BJ2581" s="35"/>
      <c r="BK2581" s="35"/>
      <c r="BL2581" s="35"/>
      <c r="BM2581" s="35"/>
      <c r="BN2581" s="35"/>
      <c r="BO2581" s="35"/>
      <c r="BP2581" s="35"/>
      <c r="BQ2581" s="35"/>
      <c r="BR2581" s="35"/>
      <c r="BS2581" s="35"/>
      <c r="BT2581" s="35"/>
      <c r="BU2581" s="35"/>
      <c r="BV2581" s="35"/>
      <c r="BW2581" s="35"/>
      <c r="BX2581" s="35"/>
      <c r="BY2581" s="35"/>
      <c r="BZ2581" s="35"/>
      <c r="CA2581" s="35"/>
      <c r="CB2581" s="35"/>
      <c r="CC2581" s="35"/>
      <c r="CD2581" s="35"/>
      <c r="CE2581" s="35"/>
      <c r="CF2581" s="35"/>
      <c r="CG2581" s="35"/>
      <c r="CH2581" s="35"/>
      <c r="CI2581" s="35"/>
      <c r="CJ2581" s="35"/>
      <c r="CK2581" s="35"/>
      <c r="CL2581" s="35"/>
      <c r="CM2581" s="35"/>
      <c r="CN2581" s="35"/>
      <c r="CO2581" s="35"/>
      <c r="CP2581" s="35"/>
      <c r="CQ2581" s="35"/>
      <c r="CR2581" s="35"/>
      <c r="CS2581" s="35"/>
      <c r="CT2581" s="35"/>
      <c r="CU2581" s="35"/>
      <c r="CV2581" s="35"/>
      <c r="CW2581" s="35"/>
      <c r="CX2581" s="35"/>
      <c r="CY2581" s="35"/>
      <c r="CZ2581" s="35"/>
      <c r="DA2581" s="35"/>
      <c r="DB2581" s="35"/>
      <c r="DC2581" s="35"/>
      <c r="DD2581" s="35"/>
      <c r="DE2581" s="35"/>
      <c r="DF2581" s="35"/>
      <c r="DG2581" s="35"/>
      <c r="DH2581" s="35"/>
      <c r="DI2581" s="35"/>
      <c r="DJ2581" s="35"/>
      <c r="DK2581" s="35"/>
      <c r="DL2581" s="35"/>
      <c r="DM2581" s="35"/>
      <c r="DN2581" s="35"/>
      <c r="DO2581" s="35"/>
      <c r="DP2581" s="35"/>
      <c r="DQ2581" s="35"/>
      <c r="DR2581" s="35"/>
      <c r="DS2581" s="35"/>
      <c r="DT2581" s="35"/>
      <c r="DU2581" s="35"/>
      <c r="DV2581" s="35"/>
      <c r="DW2581" s="35"/>
      <c r="DX2581" s="35"/>
      <c r="DY2581" s="35"/>
      <c r="DZ2581" s="35"/>
      <c r="EA2581" s="35"/>
      <c r="EB2581" s="35"/>
      <c r="EC2581" s="35"/>
      <c r="ED2581" s="35"/>
      <c r="EE2581" s="35"/>
      <c r="EF2581" s="35"/>
      <c r="EG2581" s="35"/>
      <c r="EH2581" s="35"/>
      <c r="EI2581" s="35"/>
      <c r="EJ2581" s="35"/>
      <c r="EK2581" s="35"/>
      <c r="EL2581" s="35"/>
      <c r="EM2581" s="35"/>
      <c r="EN2581" s="35"/>
      <c r="EO2581" s="35"/>
      <c r="EP2581" s="35"/>
      <c r="EQ2581" s="35"/>
      <c r="ER2581" s="35"/>
      <c r="ES2581" s="35"/>
      <c r="ET2581" s="35"/>
      <c r="EU2581" s="35"/>
      <c r="EV2581" s="35"/>
      <c r="EW2581" s="35"/>
      <c r="EX2581" s="35"/>
      <c r="EY2581" s="35"/>
      <c r="EZ2581" s="35"/>
      <c r="FA2581" s="35"/>
      <c r="FB2581" s="35"/>
      <c r="FC2581" s="35"/>
      <c r="FD2581" s="35"/>
      <c r="FE2581" s="35"/>
      <c r="FF2581" s="35"/>
      <c r="FG2581" s="35"/>
      <c r="FH2581" s="35"/>
      <c r="FI2581" s="35"/>
      <c r="FJ2581" s="35"/>
      <c r="FK2581" s="35"/>
      <c r="FL2581" s="35"/>
      <c r="FM2581" s="35"/>
      <c r="FN2581" s="35"/>
      <c r="FO2581" s="35"/>
      <c r="FP2581" s="35"/>
      <c r="FQ2581" s="35"/>
      <c r="FR2581" s="35"/>
      <c r="FS2581" s="35"/>
      <c r="FT2581" s="35"/>
      <c r="FU2581" s="35"/>
      <c r="FV2581" s="35"/>
      <c r="FW2581" s="35"/>
      <c r="FX2581" s="35"/>
      <c r="FY2581" s="35"/>
      <c r="FZ2581" s="35"/>
    </row>
    <row r="2582" spans="1:182" x14ac:dyDescent="0.15">
      <c r="A2582" s="38">
        <f t="shared" si="789"/>
        <v>46026</v>
      </c>
      <c r="B2582" s="39" t="str">
        <f t="shared" ref="B2582:B2645" ca="1" si="790">IF(A2582&lt;=TODAY(),C2582+Q2582,IF(AND(A2582&gt;TODAY(),A2582&lt;=$B$1),IF(VLOOKUP(TODAY(),$A$10:$D$5000,4,FALSE)=0,"n.d",C2582+Q2582),"n.d"))</f>
        <v>n.d</v>
      </c>
      <c r="C2582" s="40">
        <f t="shared" ref="C2582:C2645" si="791">TRUNC(C2581-T2581,8)</f>
        <v>3137.2723529499999</v>
      </c>
      <c r="D2582" s="41">
        <f ca="1">IF(A2582&lt;$B$1,VLOOKUP(A2582,[1]DI!$A$4:$B$15000,2,FALSE),0)</f>
        <v>0</v>
      </c>
      <c r="E2582" s="40">
        <f t="shared" ref="E2582:E2645" ca="1" si="792">ROUND((((1+D2582)^(1/252)-1)),8)</f>
        <v>0</v>
      </c>
      <c r="F2582" s="42">
        <f t="shared" si="788"/>
        <v>1</v>
      </c>
      <c r="G2582" s="43">
        <f t="shared" ref="G2582:G2645" ca="1" si="793">TRUNC((1+(E2582*F2582)),15)</f>
        <v>1</v>
      </c>
      <c r="H2582" s="40">
        <f ca="1">TRUNC(PRODUCT(G$10:G2581),15)</f>
        <v>1.7040824080947301</v>
      </c>
      <c r="I2582" s="40">
        <f t="shared" ref="I2582:I2645" ca="1" si="794">IF(OR(R2581&gt;0,R2581="E"),H2581,I2581)</f>
        <v>1.7040824080947301</v>
      </c>
      <c r="J2582" s="40">
        <f t="shared" ref="J2582:J2645" ca="1" si="795">ROUND(TRUNC(H2582/I2582,15),8)</f>
        <v>1</v>
      </c>
      <c r="K2582" s="42">
        <f t="shared" si="787"/>
        <v>2.7E-2</v>
      </c>
      <c r="L2582" s="63">
        <f t="shared" ref="L2582:L2645" si="796">IF(R2581&gt;0,VLOOKUP(R2581,Y$12:Z$40,2),L2581)</f>
        <v>45922</v>
      </c>
      <c r="M2582" s="64">
        <f t="shared" ref="M2582:M2645" si="797">IF(A2582&gt;L2582,IF(NETWORKDAYS(L2582,A2582,$Y$50:$Y$203)-1=0,1,NETWORKDAYS(L2582,A2582,$Y$50:$Y$203)-1),0)</f>
        <v>71</v>
      </c>
      <c r="N2582" s="44">
        <f t="shared" ref="N2582:N2645" si="798">IF(AND(M2582=1,M2581=1),1,IF(M2582&gt;0,IF(M2582=M2581,M2582+1,M2582),0))</f>
        <v>72</v>
      </c>
      <c r="O2582" s="40">
        <f t="shared" ref="O2582:O2645" si="799">ROUND((K2582+1)^(N2582/252),9)</f>
        <v>1.0076410250000001</v>
      </c>
      <c r="P2582" s="65">
        <f t="shared" ref="P2582:P2645" ca="1" si="800">ROUND(J2582*O2582,9)</f>
        <v>1.0076410250000001</v>
      </c>
      <c r="Q2582" s="40">
        <f t="shared" ref="Q2582:Q2645" ca="1" si="801">TRUNC((C2582*(P2582-1)),8)</f>
        <v>23.971976479999999</v>
      </c>
      <c r="R2582" s="44">
        <f>IF(VLOOKUP(A2582,$Z$12:$AI$125,8)=VLOOKUP(A2581,$Z$12:$AI$125,8),0,VLOOKUP(A2582,Z$12:$AI$125,8))</f>
        <v>0</v>
      </c>
      <c r="S2582" s="45">
        <f>IF(R2582&gt;0,VLOOKUP(R2582,Y$12:$AH$125,7),0)</f>
        <v>0</v>
      </c>
      <c r="T2582" s="40">
        <f t="shared" ref="T2582:T2645" si="802">IF(S2582&gt;0,(C2582*S2582),0)</f>
        <v>0</v>
      </c>
      <c r="U2582" s="40">
        <f t="shared" ref="U2582:U2645" ca="1" si="803">(Q2582+T2582)</f>
        <v>23.971976479999999</v>
      </c>
      <c r="V2582" s="46" t="str">
        <f t="shared" ref="V2582:V2645" si="804">IF(R2581&gt;0,VLOOKUP(A2581,$Z$12:$AI$125,9),V2581)</f>
        <v>J=</v>
      </c>
      <c r="W2582" s="47">
        <f t="shared" ref="W2582:W2645" si="805">IF(R2581&gt;0,VLOOKUP(A2581,$Z$12:$AI$125,10),W2581)</f>
        <v>46101</v>
      </c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  <c r="AX2582" s="35"/>
      <c r="AY2582" s="35"/>
      <c r="AZ2582" s="35"/>
      <c r="BA2582" s="35"/>
      <c r="BB2582" s="35"/>
      <c r="BC2582" s="35"/>
      <c r="BD2582" s="35"/>
      <c r="BE2582" s="35"/>
      <c r="BF2582" s="35"/>
      <c r="BG2582" s="35"/>
      <c r="BH2582" s="35"/>
      <c r="BI2582" s="35"/>
      <c r="BJ2582" s="35"/>
      <c r="BK2582" s="35"/>
      <c r="BL2582" s="35"/>
      <c r="BM2582" s="35"/>
      <c r="BN2582" s="35"/>
      <c r="BO2582" s="35"/>
      <c r="BP2582" s="35"/>
      <c r="BQ2582" s="35"/>
      <c r="BR2582" s="35"/>
      <c r="BS2582" s="35"/>
      <c r="BT2582" s="35"/>
      <c r="BU2582" s="35"/>
      <c r="BV2582" s="35"/>
      <c r="BW2582" s="35"/>
      <c r="BX2582" s="35"/>
      <c r="BY2582" s="35"/>
      <c r="BZ2582" s="35"/>
      <c r="CA2582" s="35"/>
      <c r="CB2582" s="35"/>
      <c r="CC2582" s="35"/>
      <c r="CD2582" s="35"/>
      <c r="CE2582" s="35"/>
      <c r="CF2582" s="35"/>
      <c r="CG2582" s="35"/>
      <c r="CH2582" s="35"/>
      <c r="CI2582" s="35"/>
      <c r="CJ2582" s="35"/>
      <c r="CK2582" s="35"/>
      <c r="CL2582" s="35"/>
      <c r="CM2582" s="35"/>
      <c r="CN2582" s="35"/>
      <c r="CO2582" s="35"/>
      <c r="CP2582" s="35"/>
      <c r="CQ2582" s="35"/>
      <c r="CR2582" s="35"/>
      <c r="CS2582" s="35"/>
      <c r="CT2582" s="35"/>
      <c r="CU2582" s="35"/>
      <c r="CV2582" s="35"/>
      <c r="CW2582" s="35"/>
      <c r="CX2582" s="35"/>
      <c r="CY2582" s="35"/>
      <c r="CZ2582" s="35"/>
      <c r="DA2582" s="35"/>
      <c r="DB2582" s="35"/>
      <c r="DC2582" s="35"/>
      <c r="DD2582" s="35"/>
      <c r="DE2582" s="35"/>
      <c r="DF2582" s="35"/>
      <c r="DG2582" s="35"/>
      <c r="DH2582" s="35"/>
      <c r="DI2582" s="35"/>
      <c r="DJ2582" s="35"/>
      <c r="DK2582" s="35"/>
      <c r="DL2582" s="35"/>
      <c r="DM2582" s="35"/>
      <c r="DN2582" s="35"/>
      <c r="DO2582" s="35"/>
      <c r="DP2582" s="35"/>
      <c r="DQ2582" s="35"/>
      <c r="DR2582" s="35"/>
      <c r="DS2582" s="35"/>
      <c r="DT2582" s="35"/>
      <c r="DU2582" s="35"/>
      <c r="DV2582" s="35"/>
      <c r="DW2582" s="35"/>
      <c r="DX2582" s="35"/>
      <c r="DY2582" s="35"/>
      <c r="DZ2582" s="35"/>
      <c r="EA2582" s="35"/>
      <c r="EB2582" s="35"/>
      <c r="EC2582" s="35"/>
      <c r="ED2582" s="35"/>
      <c r="EE2582" s="35"/>
      <c r="EF2582" s="35"/>
      <c r="EG2582" s="35"/>
      <c r="EH2582" s="35"/>
      <c r="EI2582" s="35"/>
      <c r="EJ2582" s="35"/>
      <c r="EK2582" s="35"/>
      <c r="EL2582" s="35"/>
      <c r="EM2582" s="35"/>
      <c r="EN2582" s="35"/>
      <c r="EO2582" s="35"/>
      <c r="EP2582" s="35"/>
      <c r="EQ2582" s="35"/>
      <c r="ER2582" s="35"/>
      <c r="ES2582" s="35"/>
      <c r="ET2582" s="35"/>
      <c r="EU2582" s="35"/>
      <c r="EV2582" s="35"/>
      <c r="EW2582" s="35"/>
      <c r="EX2582" s="35"/>
      <c r="EY2582" s="35"/>
      <c r="EZ2582" s="35"/>
      <c r="FA2582" s="35"/>
      <c r="FB2582" s="35"/>
      <c r="FC2582" s="35"/>
      <c r="FD2582" s="35"/>
      <c r="FE2582" s="35"/>
      <c r="FF2582" s="35"/>
      <c r="FG2582" s="35"/>
      <c r="FH2582" s="35"/>
      <c r="FI2582" s="35"/>
      <c r="FJ2582" s="35"/>
      <c r="FK2582" s="35"/>
      <c r="FL2582" s="35"/>
      <c r="FM2582" s="35"/>
      <c r="FN2582" s="35"/>
      <c r="FO2582" s="35"/>
      <c r="FP2582" s="35"/>
      <c r="FQ2582" s="35"/>
      <c r="FR2582" s="35"/>
      <c r="FS2582" s="35"/>
      <c r="FT2582" s="35"/>
      <c r="FU2582" s="35"/>
      <c r="FV2582" s="35"/>
      <c r="FW2582" s="35"/>
      <c r="FX2582" s="35"/>
      <c r="FY2582" s="35"/>
      <c r="FZ2582" s="35"/>
    </row>
    <row r="2583" spans="1:182" x14ac:dyDescent="0.15">
      <c r="A2583" s="38">
        <f t="shared" si="789"/>
        <v>46027</v>
      </c>
      <c r="B2583" s="39" t="str">
        <f t="shared" ca="1" si="790"/>
        <v>n.d</v>
      </c>
      <c r="C2583" s="40">
        <f t="shared" si="791"/>
        <v>3137.2723529499999</v>
      </c>
      <c r="D2583" s="41">
        <f ca="1">IF(A2583&lt;$B$1,VLOOKUP(A2583,[1]DI!$A$4:$B$15000,2,FALSE),0)</f>
        <v>0</v>
      </c>
      <c r="E2583" s="40">
        <f t="shared" ca="1" si="792"/>
        <v>0</v>
      </c>
      <c r="F2583" s="42">
        <f t="shared" si="788"/>
        <v>1</v>
      </c>
      <c r="G2583" s="43">
        <f t="shared" ca="1" si="793"/>
        <v>1</v>
      </c>
      <c r="H2583" s="40">
        <f ca="1">TRUNC(PRODUCT(G$10:G2582),15)</f>
        <v>1.7040824080947301</v>
      </c>
      <c r="I2583" s="40">
        <f t="shared" ca="1" si="794"/>
        <v>1.7040824080947301</v>
      </c>
      <c r="J2583" s="40">
        <f t="shared" ca="1" si="795"/>
        <v>1</v>
      </c>
      <c r="K2583" s="42">
        <f t="shared" si="787"/>
        <v>2.7E-2</v>
      </c>
      <c r="L2583" s="63">
        <f t="shared" si="796"/>
        <v>45922</v>
      </c>
      <c r="M2583" s="64">
        <f t="shared" si="797"/>
        <v>72</v>
      </c>
      <c r="N2583" s="44">
        <f t="shared" si="798"/>
        <v>72</v>
      </c>
      <c r="O2583" s="40">
        <f t="shared" si="799"/>
        <v>1.0076410250000001</v>
      </c>
      <c r="P2583" s="65">
        <f t="shared" ca="1" si="800"/>
        <v>1.0076410250000001</v>
      </c>
      <c r="Q2583" s="40">
        <f t="shared" ca="1" si="801"/>
        <v>23.971976479999999</v>
      </c>
      <c r="R2583" s="44">
        <f>IF(VLOOKUP(A2583,$Z$12:$AI$125,8)=VLOOKUP(A2582,$Z$12:$AI$125,8),0,VLOOKUP(A2583,Z$12:$AI$125,8))</f>
        <v>0</v>
      </c>
      <c r="S2583" s="45">
        <f>IF(R2583&gt;0,VLOOKUP(R2583,Y$12:$AH$125,7),0)</f>
        <v>0</v>
      </c>
      <c r="T2583" s="40">
        <f t="shared" si="802"/>
        <v>0</v>
      </c>
      <c r="U2583" s="40">
        <f t="shared" ca="1" si="803"/>
        <v>23.971976479999999</v>
      </c>
      <c r="V2583" s="46" t="str">
        <f t="shared" si="804"/>
        <v>J=</v>
      </c>
      <c r="W2583" s="47">
        <f t="shared" si="805"/>
        <v>46101</v>
      </c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  <c r="AX2583" s="35"/>
      <c r="AY2583" s="35"/>
      <c r="AZ2583" s="35"/>
      <c r="BA2583" s="35"/>
      <c r="BB2583" s="35"/>
      <c r="BC2583" s="35"/>
      <c r="BD2583" s="35"/>
      <c r="BE2583" s="35"/>
      <c r="BF2583" s="35"/>
      <c r="BG2583" s="35"/>
      <c r="BH2583" s="35"/>
      <c r="BI2583" s="35"/>
      <c r="BJ2583" s="35"/>
      <c r="BK2583" s="35"/>
      <c r="BL2583" s="35"/>
      <c r="BM2583" s="35"/>
      <c r="BN2583" s="35"/>
      <c r="BO2583" s="35"/>
      <c r="BP2583" s="35"/>
      <c r="BQ2583" s="35"/>
      <c r="BR2583" s="35"/>
      <c r="BS2583" s="35"/>
      <c r="BT2583" s="35"/>
      <c r="BU2583" s="35"/>
      <c r="BV2583" s="35"/>
      <c r="BW2583" s="35"/>
      <c r="BX2583" s="35"/>
      <c r="BY2583" s="35"/>
      <c r="BZ2583" s="35"/>
      <c r="CA2583" s="35"/>
      <c r="CB2583" s="35"/>
      <c r="CC2583" s="35"/>
      <c r="CD2583" s="35"/>
      <c r="CE2583" s="35"/>
      <c r="CF2583" s="35"/>
      <c r="CG2583" s="35"/>
      <c r="CH2583" s="35"/>
      <c r="CI2583" s="35"/>
      <c r="CJ2583" s="35"/>
      <c r="CK2583" s="35"/>
      <c r="CL2583" s="35"/>
      <c r="CM2583" s="35"/>
      <c r="CN2583" s="35"/>
      <c r="CO2583" s="35"/>
      <c r="CP2583" s="35"/>
      <c r="CQ2583" s="35"/>
      <c r="CR2583" s="35"/>
      <c r="CS2583" s="35"/>
      <c r="CT2583" s="35"/>
      <c r="CU2583" s="35"/>
      <c r="CV2583" s="35"/>
      <c r="CW2583" s="35"/>
      <c r="CX2583" s="35"/>
      <c r="CY2583" s="35"/>
      <c r="CZ2583" s="35"/>
      <c r="DA2583" s="35"/>
      <c r="DB2583" s="35"/>
      <c r="DC2583" s="35"/>
      <c r="DD2583" s="35"/>
      <c r="DE2583" s="35"/>
      <c r="DF2583" s="35"/>
      <c r="DG2583" s="35"/>
      <c r="DH2583" s="35"/>
      <c r="DI2583" s="35"/>
      <c r="DJ2583" s="35"/>
      <c r="DK2583" s="35"/>
      <c r="DL2583" s="35"/>
      <c r="DM2583" s="35"/>
      <c r="DN2583" s="35"/>
      <c r="DO2583" s="35"/>
      <c r="DP2583" s="35"/>
      <c r="DQ2583" s="35"/>
      <c r="DR2583" s="35"/>
      <c r="DS2583" s="35"/>
      <c r="DT2583" s="35"/>
      <c r="DU2583" s="35"/>
      <c r="DV2583" s="35"/>
      <c r="DW2583" s="35"/>
      <c r="DX2583" s="35"/>
      <c r="DY2583" s="35"/>
      <c r="DZ2583" s="35"/>
      <c r="EA2583" s="35"/>
      <c r="EB2583" s="35"/>
      <c r="EC2583" s="35"/>
      <c r="ED2583" s="35"/>
      <c r="EE2583" s="35"/>
      <c r="EF2583" s="35"/>
      <c r="EG2583" s="35"/>
      <c r="EH2583" s="35"/>
      <c r="EI2583" s="35"/>
      <c r="EJ2583" s="35"/>
      <c r="EK2583" s="35"/>
      <c r="EL2583" s="35"/>
      <c r="EM2583" s="35"/>
      <c r="EN2583" s="35"/>
      <c r="EO2583" s="35"/>
      <c r="EP2583" s="35"/>
      <c r="EQ2583" s="35"/>
      <c r="ER2583" s="35"/>
      <c r="ES2583" s="35"/>
      <c r="ET2583" s="35"/>
      <c r="EU2583" s="35"/>
      <c r="EV2583" s="35"/>
      <c r="EW2583" s="35"/>
      <c r="EX2583" s="35"/>
      <c r="EY2583" s="35"/>
      <c r="EZ2583" s="35"/>
      <c r="FA2583" s="35"/>
      <c r="FB2583" s="35"/>
      <c r="FC2583" s="35"/>
      <c r="FD2583" s="35"/>
      <c r="FE2583" s="35"/>
      <c r="FF2583" s="35"/>
      <c r="FG2583" s="35"/>
      <c r="FH2583" s="35"/>
      <c r="FI2583" s="35"/>
      <c r="FJ2583" s="35"/>
      <c r="FK2583" s="35"/>
      <c r="FL2583" s="35"/>
      <c r="FM2583" s="35"/>
      <c r="FN2583" s="35"/>
      <c r="FO2583" s="35"/>
      <c r="FP2583" s="35"/>
      <c r="FQ2583" s="35"/>
      <c r="FR2583" s="35"/>
      <c r="FS2583" s="35"/>
      <c r="FT2583" s="35"/>
      <c r="FU2583" s="35"/>
      <c r="FV2583" s="35"/>
      <c r="FW2583" s="35"/>
      <c r="FX2583" s="35"/>
      <c r="FY2583" s="35"/>
      <c r="FZ2583" s="35"/>
    </row>
    <row r="2584" spans="1:182" x14ac:dyDescent="0.15">
      <c r="A2584" s="38">
        <f t="shared" si="789"/>
        <v>46028</v>
      </c>
      <c r="B2584" s="39" t="str">
        <f t="shared" ca="1" si="790"/>
        <v>n.d</v>
      </c>
      <c r="C2584" s="40">
        <f t="shared" si="791"/>
        <v>3137.2723529499999</v>
      </c>
      <c r="D2584" s="41">
        <f ca="1">IF(A2584&lt;$B$1,VLOOKUP(A2584,[1]DI!$A$4:$B$15000,2,FALSE),0)</f>
        <v>0</v>
      </c>
      <c r="E2584" s="40">
        <f t="shared" ca="1" si="792"/>
        <v>0</v>
      </c>
      <c r="F2584" s="42">
        <f t="shared" si="788"/>
        <v>1</v>
      </c>
      <c r="G2584" s="43">
        <f t="shared" ca="1" si="793"/>
        <v>1</v>
      </c>
      <c r="H2584" s="40">
        <f ca="1">TRUNC(PRODUCT(G$10:G2583),15)</f>
        <v>1.7040824080947301</v>
      </c>
      <c r="I2584" s="40">
        <f t="shared" ca="1" si="794"/>
        <v>1.7040824080947301</v>
      </c>
      <c r="J2584" s="40">
        <f t="shared" ca="1" si="795"/>
        <v>1</v>
      </c>
      <c r="K2584" s="42">
        <f t="shared" si="787"/>
        <v>2.7E-2</v>
      </c>
      <c r="L2584" s="63">
        <f t="shared" si="796"/>
        <v>45922</v>
      </c>
      <c r="M2584" s="64">
        <f t="shared" si="797"/>
        <v>73</v>
      </c>
      <c r="N2584" s="44">
        <f t="shared" si="798"/>
        <v>73</v>
      </c>
      <c r="O2584" s="40">
        <f t="shared" si="799"/>
        <v>1.0077475600000001</v>
      </c>
      <c r="P2584" s="65">
        <f t="shared" ca="1" si="800"/>
        <v>1.0077475600000001</v>
      </c>
      <c r="Q2584" s="40">
        <f t="shared" ca="1" si="801"/>
        <v>24.30620579</v>
      </c>
      <c r="R2584" s="44">
        <f>IF(VLOOKUP(A2584,$Z$12:$AI$125,8)=VLOOKUP(A2583,$Z$12:$AI$125,8),0,VLOOKUP(A2584,Z$12:$AI$125,8))</f>
        <v>0</v>
      </c>
      <c r="S2584" s="45">
        <f>IF(R2584&gt;0,VLOOKUP(R2584,Y$12:$AH$125,7),0)</f>
        <v>0</v>
      </c>
      <c r="T2584" s="40">
        <f t="shared" si="802"/>
        <v>0</v>
      </c>
      <c r="U2584" s="40">
        <f t="shared" ca="1" si="803"/>
        <v>24.30620579</v>
      </c>
      <c r="V2584" s="46" t="str">
        <f t="shared" si="804"/>
        <v>J=</v>
      </c>
      <c r="W2584" s="47">
        <f t="shared" si="805"/>
        <v>46101</v>
      </c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  <c r="AX2584" s="35"/>
      <c r="AY2584" s="35"/>
      <c r="AZ2584" s="35"/>
      <c r="BA2584" s="35"/>
      <c r="BB2584" s="35"/>
      <c r="BC2584" s="35"/>
      <c r="BD2584" s="35"/>
      <c r="BE2584" s="35"/>
      <c r="BF2584" s="35"/>
      <c r="BG2584" s="35"/>
      <c r="BH2584" s="35"/>
      <c r="BI2584" s="35"/>
      <c r="BJ2584" s="35"/>
      <c r="BK2584" s="35"/>
      <c r="BL2584" s="35"/>
      <c r="BM2584" s="35"/>
      <c r="BN2584" s="35"/>
      <c r="BO2584" s="35"/>
      <c r="BP2584" s="35"/>
      <c r="BQ2584" s="35"/>
      <c r="BR2584" s="35"/>
      <c r="BS2584" s="35"/>
      <c r="BT2584" s="35"/>
      <c r="BU2584" s="35"/>
      <c r="BV2584" s="35"/>
      <c r="BW2584" s="35"/>
      <c r="BX2584" s="35"/>
      <c r="BY2584" s="35"/>
      <c r="BZ2584" s="35"/>
      <c r="CA2584" s="35"/>
      <c r="CB2584" s="35"/>
      <c r="CC2584" s="35"/>
      <c r="CD2584" s="35"/>
      <c r="CE2584" s="35"/>
      <c r="CF2584" s="35"/>
      <c r="CG2584" s="35"/>
      <c r="CH2584" s="35"/>
      <c r="CI2584" s="35"/>
      <c r="CJ2584" s="35"/>
      <c r="CK2584" s="35"/>
      <c r="CL2584" s="35"/>
      <c r="CM2584" s="35"/>
      <c r="CN2584" s="35"/>
      <c r="CO2584" s="35"/>
      <c r="CP2584" s="35"/>
      <c r="CQ2584" s="35"/>
      <c r="CR2584" s="35"/>
      <c r="CS2584" s="35"/>
      <c r="CT2584" s="35"/>
      <c r="CU2584" s="35"/>
      <c r="CV2584" s="35"/>
      <c r="CW2584" s="35"/>
      <c r="CX2584" s="35"/>
      <c r="CY2584" s="35"/>
      <c r="CZ2584" s="35"/>
      <c r="DA2584" s="35"/>
      <c r="DB2584" s="35"/>
      <c r="DC2584" s="35"/>
      <c r="DD2584" s="35"/>
      <c r="DE2584" s="35"/>
      <c r="DF2584" s="35"/>
      <c r="DG2584" s="35"/>
      <c r="DH2584" s="35"/>
      <c r="DI2584" s="35"/>
      <c r="DJ2584" s="35"/>
      <c r="DK2584" s="35"/>
      <c r="DL2584" s="35"/>
      <c r="DM2584" s="35"/>
      <c r="DN2584" s="35"/>
      <c r="DO2584" s="35"/>
      <c r="DP2584" s="35"/>
      <c r="DQ2584" s="35"/>
      <c r="DR2584" s="35"/>
      <c r="DS2584" s="35"/>
      <c r="DT2584" s="35"/>
      <c r="DU2584" s="35"/>
      <c r="DV2584" s="35"/>
      <c r="DW2584" s="35"/>
      <c r="DX2584" s="35"/>
      <c r="DY2584" s="35"/>
      <c r="DZ2584" s="35"/>
      <c r="EA2584" s="35"/>
      <c r="EB2584" s="35"/>
      <c r="EC2584" s="35"/>
      <c r="ED2584" s="35"/>
      <c r="EE2584" s="35"/>
      <c r="EF2584" s="35"/>
      <c r="EG2584" s="35"/>
      <c r="EH2584" s="35"/>
      <c r="EI2584" s="35"/>
      <c r="EJ2584" s="35"/>
      <c r="EK2584" s="35"/>
      <c r="EL2584" s="35"/>
      <c r="EM2584" s="35"/>
      <c r="EN2584" s="35"/>
      <c r="EO2584" s="35"/>
      <c r="EP2584" s="35"/>
      <c r="EQ2584" s="35"/>
      <c r="ER2584" s="35"/>
      <c r="ES2584" s="35"/>
      <c r="ET2584" s="35"/>
      <c r="EU2584" s="35"/>
      <c r="EV2584" s="35"/>
      <c r="EW2584" s="35"/>
      <c r="EX2584" s="35"/>
      <c r="EY2584" s="35"/>
      <c r="EZ2584" s="35"/>
      <c r="FA2584" s="35"/>
      <c r="FB2584" s="35"/>
      <c r="FC2584" s="35"/>
      <c r="FD2584" s="35"/>
      <c r="FE2584" s="35"/>
      <c r="FF2584" s="35"/>
      <c r="FG2584" s="35"/>
      <c r="FH2584" s="35"/>
      <c r="FI2584" s="35"/>
      <c r="FJ2584" s="35"/>
      <c r="FK2584" s="35"/>
      <c r="FL2584" s="35"/>
      <c r="FM2584" s="35"/>
      <c r="FN2584" s="35"/>
      <c r="FO2584" s="35"/>
      <c r="FP2584" s="35"/>
      <c r="FQ2584" s="35"/>
      <c r="FR2584" s="35"/>
      <c r="FS2584" s="35"/>
      <c r="FT2584" s="35"/>
      <c r="FU2584" s="35"/>
      <c r="FV2584" s="35"/>
      <c r="FW2584" s="35"/>
      <c r="FX2584" s="35"/>
      <c r="FY2584" s="35"/>
      <c r="FZ2584" s="35"/>
    </row>
    <row r="2585" spans="1:182" x14ac:dyDescent="0.15">
      <c r="A2585" s="38">
        <f t="shared" si="789"/>
        <v>46029</v>
      </c>
      <c r="B2585" s="39" t="str">
        <f t="shared" ca="1" si="790"/>
        <v>n.d</v>
      </c>
      <c r="C2585" s="40">
        <f t="shared" si="791"/>
        <v>3137.2723529499999</v>
      </c>
      <c r="D2585" s="41">
        <f ca="1">IF(A2585&lt;$B$1,VLOOKUP(A2585,[1]DI!$A$4:$B$15000,2,FALSE),0)</f>
        <v>0</v>
      </c>
      <c r="E2585" s="40">
        <f t="shared" ca="1" si="792"/>
        <v>0</v>
      </c>
      <c r="F2585" s="42">
        <f t="shared" si="788"/>
        <v>1</v>
      </c>
      <c r="G2585" s="43">
        <f t="shared" ca="1" si="793"/>
        <v>1</v>
      </c>
      <c r="H2585" s="40">
        <f ca="1">TRUNC(PRODUCT(G$10:G2584),15)</f>
        <v>1.7040824080947301</v>
      </c>
      <c r="I2585" s="40">
        <f t="shared" ca="1" si="794"/>
        <v>1.7040824080947301</v>
      </c>
      <c r="J2585" s="40">
        <f t="shared" ca="1" si="795"/>
        <v>1</v>
      </c>
      <c r="K2585" s="42">
        <f t="shared" si="787"/>
        <v>2.7E-2</v>
      </c>
      <c r="L2585" s="63">
        <f t="shared" si="796"/>
        <v>45922</v>
      </c>
      <c r="M2585" s="64">
        <f t="shared" si="797"/>
        <v>74</v>
      </c>
      <c r="N2585" s="44">
        <f t="shared" si="798"/>
        <v>74</v>
      </c>
      <c r="O2585" s="40">
        <f t="shared" si="799"/>
        <v>1.007854107</v>
      </c>
      <c r="P2585" s="65">
        <f t="shared" ca="1" si="800"/>
        <v>1.007854107</v>
      </c>
      <c r="Q2585" s="40">
        <f t="shared" ca="1" si="801"/>
        <v>24.64047274</v>
      </c>
      <c r="R2585" s="44">
        <f>IF(VLOOKUP(A2585,$Z$12:$AI$125,8)=VLOOKUP(A2584,$Z$12:$AI$125,8),0,VLOOKUP(A2585,Z$12:$AI$125,8))</f>
        <v>0</v>
      </c>
      <c r="S2585" s="45">
        <f>IF(R2585&gt;0,VLOOKUP(R2585,Y$12:$AH$125,7),0)</f>
        <v>0</v>
      </c>
      <c r="T2585" s="40">
        <f t="shared" si="802"/>
        <v>0</v>
      </c>
      <c r="U2585" s="40">
        <f t="shared" ca="1" si="803"/>
        <v>24.64047274</v>
      </c>
      <c r="V2585" s="46" t="str">
        <f t="shared" si="804"/>
        <v>J=</v>
      </c>
      <c r="W2585" s="47">
        <f t="shared" si="805"/>
        <v>46101</v>
      </c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  <c r="AX2585" s="35"/>
      <c r="AY2585" s="35"/>
      <c r="AZ2585" s="35"/>
      <c r="BA2585" s="35"/>
      <c r="BB2585" s="35"/>
      <c r="BC2585" s="35"/>
      <c r="BD2585" s="35"/>
      <c r="BE2585" s="35"/>
      <c r="BF2585" s="35"/>
      <c r="BG2585" s="35"/>
      <c r="BH2585" s="35"/>
      <c r="BI2585" s="35"/>
      <c r="BJ2585" s="35"/>
      <c r="BK2585" s="35"/>
      <c r="BL2585" s="35"/>
      <c r="BM2585" s="35"/>
      <c r="BN2585" s="35"/>
      <c r="BO2585" s="35"/>
      <c r="BP2585" s="35"/>
      <c r="BQ2585" s="35"/>
      <c r="BR2585" s="35"/>
      <c r="BS2585" s="35"/>
      <c r="BT2585" s="35"/>
      <c r="BU2585" s="35"/>
      <c r="BV2585" s="35"/>
      <c r="BW2585" s="35"/>
      <c r="BX2585" s="35"/>
      <c r="BY2585" s="35"/>
      <c r="BZ2585" s="35"/>
      <c r="CA2585" s="35"/>
      <c r="CB2585" s="35"/>
      <c r="CC2585" s="35"/>
      <c r="CD2585" s="35"/>
      <c r="CE2585" s="35"/>
      <c r="CF2585" s="35"/>
      <c r="CG2585" s="35"/>
      <c r="CH2585" s="35"/>
      <c r="CI2585" s="35"/>
      <c r="CJ2585" s="35"/>
      <c r="CK2585" s="35"/>
      <c r="CL2585" s="35"/>
      <c r="CM2585" s="35"/>
      <c r="CN2585" s="35"/>
      <c r="CO2585" s="35"/>
      <c r="CP2585" s="35"/>
      <c r="CQ2585" s="35"/>
      <c r="CR2585" s="35"/>
      <c r="CS2585" s="35"/>
      <c r="CT2585" s="35"/>
      <c r="CU2585" s="35"/>
      <c r="CV2585" s="35"/>
      <c r="CW2585" s="35"/>
      <c r="CX2585" s="35"/>
      <c r="CY2585" s="35"/>
      <c r="CZ2585" s="35"/>
      <c r="DA2585" s="35"/>
      <c r="DB2585" s="35"/>
      <c r="DC2585" s="35"/>
      <c r="DD2585" s="35"/>
      <c r="DE2585" s="35"/>
      <c r="DF2585" s="35"/>
      <c r="DG2585" s="35"/>
      <c r="DH2585" s="35"/>
      <c r="DI2585" s="35"/>
      <c r="DJ2585" s="35"/>
      <c r="DK2585" s="35"/>
      <c r="DL2585" s="35"/>
      <c r="DM2585" s="35"/>
      <c r="DN2585" s="35"/>
      <c r="DO2585" s="35"/>
      <c r="DP2585" s="35"/>
      <c r="DQ2585" s="35"/>
      <c r="DR2585" s="35"/>
      <c r="DS2585" s="35"/>
      <c r="DT2585" s="35"/>
      <c r="DU2585" s="35"/>
      <c r="DV2585" s="35"/>
      <c r="DW2585" s="35"/>
      <c r="DX2585" s="35"/>
      <c r="DY2585" s="35"/>
      <c r="DZ2585" s="35"/>
      <c r="EA2585" s="35"/>
      <c r="EB2585" s="35"/>
      <c r="EC2585" s="35"/>
      <c r="ED2585" s="35"/>
      <c r="EE2585" s="35"/>
      <c r="EF2585" s="35"/>
      <c r="EG2585" s="35"/>
      <c r="EH2585" s="35"/>
      <c r="EI2585" s="35"/>
      <c r="EJ2585" s="35"/>
      <c r="EK2585" s="35"/>
      <c r="EL2585" s="35"/>
      <c r="EM2585" s="35"/>
      <c r="EN2585" s="35"/>
      <c r="EO2585" s="35"/>
      <c r="EP2585" s="35"/>
      <c r="EQ2585" s="35"/>
      <c r="ER2585" s="35"/>
      <c r="ES2585" s="35"/>
      <c r="ET2585" s="35"/>
      <c r="EU2585" s="35"/>
      <c r="EV2585" s="35"/>
      <c r="EW2585" s="35"/>
      <c r="EX2585" s="35"/>
      <c r="EY2585" s="35"/>
      <c r="EZ2585" s="35"/>
      <c r="FA2585" s="35"/>
      <c r="FB2585" s="35"/>
      <c r="FC2585" s="35"/>
      <c r="FD2585" s="35"/>
      <c r="FE2585" s="35"/>
      <c r="FF2585" s="35"/>
      <c r="FG2585" s="35"/>
      <c r="FH2585" s="35"/>
      <c r="FI2585" s="35"/>
      <c r="FJ2585" s="35"/>
      <c r="FK2585" s="35"/>
      <c r="FL2585" s="35"/>
      <c r="FM2585" s="35"/>
      <c r="FN2585" s="35"/>
      <c r="FO2585" s="35"/>
      <c r="FP2585" s="35"/>
      <c r="FQ2585" s="35"/>
      <c r="FR2585" s="35"/>
      <c r="FS2585" s="35"/>
      <c r="FT2585" s="35"/>
      <c r="FU2585" s="35"/>
      <c r="FV2585" s="35"/>
      <c r="FW2585" s="35"/>
      <c r="FX2585" s="35"/>
      <c r="FY2585" s="35"/>
      <c r="FZ2585" s="35"/>
    </row>
    <row r="2586" spans="1:182" x14ac:dyDescent="0.15">
      <c r="A2586" s="38">
        <f t="shared" si="789"/>
        <v>46030</v>
      </c>
      <c r="B2586" s="39" t="str">
        <f t="shared" ca="1" si="790"/>
        <v>n.d</v>
      </c>
      <c r="C2586" s="40">
        <f t="shared" si="791"/>
        <v>3137.2723529499999</v>
      </c>
      <c r="D2586" s="41">
        <f ca="1">IF(A2586&lt;$B$1,VLOOKUP(A2586,[1]DI!$A$4:$B$15000,2,FALSE),0)</f>
        <v>0</v>
      </c>
      <c r="E2586" s="40">
        <f t="shared" ca="1" si="792"/>
        <v>0</v>
      </c>
      <c r="F2586" s="42">
        <f t="shared" si="788"/>
        <v>1</v>
      </c>
      <c r="G2586" s="43">
        <f t="shared" ca="1" si="793"/>
        <v>1</v>
      </c>
      <c r="H2586" s="40">
        <f ca="1">TRUNC(PRODUCT(G$10:G2585),15)</f>
        <v>1.7040824080947301</v>
      </c>
      <c r="I2586" s="40">
        <f t="shared" ca="1" si="794"/>
        <v>1.7040824080947301</v>
      </c>
      <c r="J2586" s="40">
        <f t="shared" ca="1" si="795"/>
        <v>1</v>
      </c>
      <c r="K2586" s="42">
        <f t="shared" si="787"/>
        <v>2.7E-2</v>
      </c>
      <c r="L2586" s="63">
        <f t="shared" si="796"/>
        <v>45922</v>
      </c>
      <c r="M2586" s="64">
        <f t="shared" si="797"/>
        <v>75</v>
      </c>
      <c r="N2586" s="44">
        <f t="shared" si="798"/>
        <v>75</v>
      </c>
      <c r="O2586" s="40">
        <f t="shared" si="799"/>
        <v>1.0079606649999999</v>
      </c>
      <c r="P2586" s="65">
        <f t="shared" ca="1" si="800"/>
        <v>1.0079606649999999</v>
      </c>
      <c r="Q2586" s="40">
        <f t="shared" ca="1" si="801"/>
        <v>24.97477421</v>
      </c>
      <c r="R2586" s="44">
        <f>IF(VLOOKUP(A2586,$Z$12:$AI$125,8)=VLOOKUP(A2585,$Z$12:$AI$125,8),0,VLOOKUP(A2586,Z$12:$AI$125,8))</f>
        <v>0</v>
      </c>
      <c r="S2586" s="45">
        <f>IF(R2586&gt;0,VLOOKUP(R2586,Y$12:$AH$125,7),0)</f>
        <v>0</v>
      </c>
      <c r="T2586" s="40">
        <f t="shared" si="802"/>
        <v>0</v>
      </c>
      <c r="U2586" s="40">
        <f t="shared" ca="1" si="803"/>
        <v>24.97477421</v>
      </c>
      <c r="V2586" s="46" t="str">
        <f t="shared" si="804"/>
        <v>J=</v>
      </c>
      <c r="W2586" s="47">
        <f t="shared" si="805"/>
        <v>46101</v>
      </c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  <c r="AX2586" s="35"/>
      <c r="AY2586" s="35"/>
      <c r="AZ2586" s="35"/>
      <c r="BA2586" s="35"/>
      <c r="BB2586" s="35"/>
      <c r="BC2586" s="35"/>
      <c r="BD2586" s="35"/>
      <c r="BE2586" s="35"/>
      <c r="BF2586" s="35"/>
      <c r="BG2586" s="35"/>
      <c r="BH2586" s="35"/>
      <c r="BI2586" s="35"/>
      <c r="BJ2586" s="35"/>
      <c r="BK2586" s="35"/>
      <c r="BL2586" s="35"/>
      <c r="BM2586" s="35"/>
      <c r="BN2586" s="35"/>
      <c r="BO2586" s="35"/>
      <c r="BP2586" s="35"/>
      <c r="BQ2586" s="35"/>
      <c r="BR2586" s="35"/>
      <c r="BS2586" s="35"/>
      <c r="BT2586" s="35"/>
      <c r="BU2586" s="35"/>
      <c r="BV2586" s="35"/>
      <c r="BW2586" s="35"/>
      <c r="BX2586" s="35"/>
      <c r="BY2586" s="35"/>
      <c r="BZ2586" s="35"/>
      <c r="CA2586" s="35"/>
      <c r="CB2586" s="35"/>
      <c r="CC2586" s="35"/>
      <c r="CD2586" s="35"/>
      <c r="CE2586" s="35"/>
      <c r="CF2586" s="35"/>
      <c r="CG2586" s="35"/>
      <c r="CH2586" s="35"/>
      <c r="CI2586" s="35"/>
      <c r="CJ2586" s="35"/>
      <c r="CK2586" s="35"/>
      <c r="CL2586" s="35"/>
      <c r="CM2586" s="35"/>
      <c r="CN2586" s="35"/>
      <c r="CO2586" s="35"/>
      <c r="CP2586" s="35"/>
      <c r="CQ2586" s="35"/>
      <c r="CR2586" s="35"/>
      <c r="CS2586" s="35"/>
      <c r="CT2586" s="35"/>
      <c r="CU2586" s="35"/>
      <c r="CV2586" s="35"/>
      <c r="CW2586" s="35"/>
      <c r="CX2586" s="35"/>
      <c r="CY2586" s="35"/>
      <c r="CZ2586" s="35"/>
      <c r="DA2586" s="35"/>
      <c r="DB2586" s="35"/>
      <c r="DC2586" s="35"/>
      <c r="DD2586" s="35"/>
      <c r="DE2586" s="35"/>
      <c r="DF2586" s="35"/>
      <c r="DG2586" s="35"/>
      <c r="DH2586" s="35"/>
      <c r="DI2586" s="35"/>
      <c r="DJ2586" s="35"/>
      <c r="DK2586" s="35"/>
      <c r="DL2586" s="35"/>
      <c r="DM2586" s="35"/>
      <c r="DN2586" s="35"/>
      <c r="DO2586" s="35"/>
      <c r="DP2586" s="35"/>
      <c r="DQ2586" s="35"/>
      <c r="DR2586" s="35"/>
      <c r="DS2586" s="35"/>
      <c r="DT2586" s="35"/>
      <c r="DU2586" s="35"/>
      <c r="DV2586" s="35"/>
      <c r="DW2586" s="35"/>
      <c r="DX2586" s="35"/>
      <c r="DY2586" s="35"/>
      <c r="DZ2586" s="35"/>
      <c r="EA2586" s="35"/>
      <c r="EB2586" s="35"/>
      <c r="EC2586" s="35"/>
      <c r="ED2586" s="35"/>
      <c r="EE2586" s="35"/>
      <c r="EF2586" s="35"/>
      <c r="EG2586" s="35"/>
      <c r="EH2586" s="35"/>
      <c r="EI2586" s="35"/>
      <c r="EJ2586" s="35"/>
      <c r="EK2586" s="35"/>
      <c r="EL2586" s="35"/>
      <c r="EM2586" s="35"/>
      <c r="EN2586" s="35"/>
      <c r="EO2586" s="35"/>
      <c r="EP2586" s="35"/>
      <c r="EQ2586" s="35"/>
      <c r="ER2586" s="35"/>
      <c r="ES2586" s="35"/>
      <c r="ET2586" s="35"/>
      <c r="EU2586" s="35"/>
      <c r="EV2586" s="35"/>
      <c r="EW2586" s="35"/>
      <c r="EX2586" s="35"/>
      <c r="EY2586" s="35"/>
      <c r="EZ2586" s="35"/>
      <c r="FA2586" s="35"/>
      <c r="FB2586" s="35"/>
      <c r="FC2586" s="35"/>
      <c r="FD2586" s="35"/>
      <c r="FE2586" s="35"/>
      <c r="FF2586" s="35"/>
      <c r="FG2586" s="35"/>
      <c r="FH2586" s="35"/>
      <c r="FI2586" s="35"/>
      <c r="FJ2586" s="35"/>
      <c r="FK2586" s="35"/>
      <c r="FL2586" s="35"/>
      <c r="FM2586" s="35"/>
      <c r="FN2586" s="35"/>
      <c r="FO2586" s="35"/>
      <c r="FP2586" s="35"/>
      <c r="FQ2586" s="35"/>
      <c r="FR2586" s="35"/>
      <c r="FS2586" s="35"/>
      <c r="FT2586" s="35"/>
      <c r="FU2586" s="35"/>
      <c r="FV2586" s="35"/>
      <c r="FW2586" s="35"/>
      <c r="FX2586" s="35"/>
      <c r="FY2586" s="35"/>
      <c r="FZ2586" s="35"/>
    </row>
    <row r="2587" spans="1:182" x14ac:dyDescent="0.15">
      <c r="A2587" s="38">
        <f t="shared" si="789"/>
        <v>46031</v>
      </c>
      <c r="B2587" s="39" t="str">
        <f t="shared" ca="1" si="790"/>
        <v>n.d</v>
      </c>
      <c r="C2587" s="40">
        <f t="shared" si="791"/>
        <v>3137.2723529499999</v>
      </c>
      <c r="D2587" s="41">
        <f ca="1">IF(A2587&lt;$B$1,VLOOKUP(A2587,[1]DI!$A$4:$B$15000,2,FALSE),0)</f>
        <v>0</v>
      </c>
      <c r="E2587" s="40">
        <f t="shared" ca="1" si="792"/>
        <v>0</v>
      </c>
      <c r="F2587" s="42">
        <f t="shared" si="788"/>
        <v>1</v>
      </c>
      <c r="G2587" s="43">
        <f t="shared" ca="1" si="793"/>
        <v>1</v>
      </c>
      <c r="H2587" s="40">
        <f ca="1">TRUNC(PRODUCT(G$10:G2586),15)</f>
        <v>1.7040824080947301</v>
      </c>
      <c r="I2587" s="40">
        <f t="shared" ca="1" si="794"/>
        <v>1.7040824080947301</v>
      </c>
      <c r="J2587" s="40">
        <f t="shared" ca="1" si="795"/>
        <v>1</v>
      </c>
      <c r="K2587" s="42">
        <f t="shared" si="787"/>
        <v>2.7E-2</v>
      </c>
      <c r="L2587" s="63">
        <f t="shared" si="796"/>
        <v>45922</v>
      </c>
      <c r="M2587" s="64">
        <f t="shared" si="797"/>
        <v>76</v>
      </c>
      <c r="N2587" s="44">
        <f t="shared" si="798"/>
        <v>76</v>
      </c>
      <c r="O2587" s="40">
        <f t="shared" si="799"/>
        <v>1.0080672340000001</v>
      </c>
      <c r="P2587" s="65">
        <f t="shared" ca="1" si="800"/>
        <v>1.0080672340000001</v>
      </c>
      <c r="Q2587" s="40">
        <f t="shared" ca="1" si="801"/>
        <v>25.309110189999998</v>
      </c>
      <c r="R2587" s="44">
        <f>IF(VLOOKUP(A2587,$Z$12:$AI$125,8)=VLOOKUP(A2586,$Z$12:$AI$125,8),0,VLOOKUP(A2587,Z$12:$AI$125,8))</f>
        <v>0</v>
      </c>
      <c r="S2587" s="45">
        <f>IF(R2587&gt;0,VLOOKUP(R2587,Y$12:$AH$125,7),0)</f>
        <v>0</v>
      </c>
      <c r="T2587" s="40">
        <f t="shared" si="802"/>
        <v>0</v>
      </c>
      <c r="U2587" s="40">
        <f t="shared" ca="1" si="803"/>
        <v>25.309110189999998</v>
      </c>
      <c r="V2587" s="46" t="str">
        <f t="shared" si="804"/>
        <v>J=</v>
      </c>
      <c r="W2587" s="47">
        <f t="shared" si="805"/>
        <v>46101</v>
      </c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  <c r="AX2587" s="35"/>
      <c r="AY2587" s="35"/>
      <c r="AZ2587" s="35"/>
      <c r="BA2587" s="35"/>
      <c r="BB2587" s="35"/>
      <c r="BC2587" s="35"/>
      <c r="BD2587" s="35"/>
      <c r="BE2587" s="35"/>
      <c r="BF2587" s="35"/>
      <c r="BG2587" s="35"/>
      <c r="BH2587" s="35"/>
      <c r="BI2587" s="35"/>
      <c r="BJ2587" s="35"/>
      <c r="BK2587" s="35"/>
      <c r="BL2587" s="35"/>
      <c r="BM2587" s="35"/>
      <c r="BN2587" s="35"/>
      <c r="BO2587" s="35"/>
      <c r="BP2587" s="35"/>
      <c r="BQ2587" s="35"/>
      <c r="BR2587" s="35"/>
      <c r="BS2587" s="35"/>
      <c r="BT2587" s="35"/>
      <c r="BU2587" s="35"/>
      <c r="BV2587" s="35"/>
      <c r="BW2587" s="35"/>
      <c r="BX2587" s="35"/>
      <c r="BY2587" s="35"/>
      <c r="BZ2587" s="35"/>
      <c r="CA2587" s="35"/>
      <c r="CB2587" s="35"/>
      <c r="CC2587" s="35"/>
      <c r="CD2587" s="35"/>
      <c r="CE2587" s="35"/>
      <c r="CF2587" s="35"/>
      <c r="CG2587" s="35"/>
      <c r="CH2587" s="35"/>
      <c r="CI2587" s="35"/>
      <c r="CJ2587" s="35"/>
      <c r="CK2587" s="35"/>
      <c r="CL2587" s="35"/>
      <c r="CM2587" s="35"/>
      <c r="CN2587" s="35"/>
      <c r="CO2587" s="35"/>
      <c r="CP2587" s="35"/>
      <c r="CQ2587" s="35"/>
      <c r="CR2587" s="35"/>
      <c r="CS2587" s="35"/>
      <c r="CT2587" s="35"/>
      <c r="CU2587" s="35"/>
      <c r="CV2587" s="35"/>
      <c r="CW2587" s="35"/>
      <c r="CX2587" s="35"/>
      <c r="CY2587" s="35"/>
      <c r="CZ2587" s="35"/>
      <c r="DA2587" s="35"/>
      <c r="DB2587" s="35"/>
      <c r="DC2587" s="35"/>
      <c r="DD2587" s="35"/>
      <c r="DE2587" s="35"/>
      <c r="DF2587" s="35"/>
      <c r="DG2587" s="35"/>
      <c r="DH2587" s="35"/>
      <c r="DI2587" s="35"/>
      <c r="DJ2587" s="35"/>
      <c r="DK2587" s="35"/>
      <c r="DL2587" s="35"/>
      <c r="DM2587" s="35"/>
      <c r="DN2587" s="35"/>
      <c r="DO2587" s="35"/>
      <c r="DP2587" s="35"/>
      <c r="DQ2587" s="35"/>
      <c r="DR2587" s="35"/>
      <c r="DS2587" s="35"/>
      <c r="DT2587" s="35"/>
      <c r="DU2587" s="35"/>
      <c r="DV2587" s="35"/>
      <c r="DW2587" s="35"/>
      <c r="DX2587" s="35"/>
      <c r="DY2587" s="35"/>
      <c r="DZ2587" s="35"/>
      <c r="EA2587" s="35"/>
      <c r="EB2587" s="35"/>
      <c r="EC2587" s="35"/>
      <c r="ED2587" s="35"/>
      <c r="EE2587" s="35"/>
      <c r="EF2587" s="35"/>
      <c r="EG2587" s="35"/>
      <c r="EH2587" s="35"/>
      <c r="EI2587" s="35"/>
      <c r="EJ2587" s="35"/>
      <c r="EK2587" s="35"/>
      <c r="EL2587" s="35"/>
      <c r="EM2587" s="35"/>
      <c r="EN2587" s="35"/>
      <c r="EO2587" s="35"/>
      <c r="EP2587" s="35"/>
      <c r="EQ2587" s="35"/>
      <c r="ER2587" s="35"/>
      <c r="ES2587" s="35"/>
      <c r="ET2587" s="35"/>
      <c r="EU2587" s="35"/>
      <c r="EV2587" s="35"/>
      <c r="EW2587" s="35"/>
      <c r="EX2587" s="35"/>
      <c r="EY2587" s="35"/>
      <c r="EZ2587" s="35"/>
      <c r="FA2587" s="35"/>
      <c r="FB2587" s="35"/>
      <c r="FC2587" s="35"/>
      <c r="FD2587" s="35"/>
      <c r="FE2587" s="35"/>
      <c r="FF2587" s="35"/>
      <c r="FG2587" s="35"/>
      <c r="FH2587" s="35"/>
      <c r="FI2587" s="35"/>
      <c r="FJ2587" s="35"/>
      <c r="FK2587" s="35"/>
      <c r="FL2587" s="35"/>
      <c r="FM2587" s="35"/>
      <c r="FN2587" s="35"/>
      <c r="FO2587" s="35"/>
      <c r="FP2587" s="35"/>
      <c r="FQ2587" s="35"/>
      <c r="FR2587" s="35"/>
      <c r="FS2587" s="35"/>
      <c r="FT2587" s="35"/>
      <c r="FU2587" s="35"/>
      <c r="FV2587" s="35"/>
      <c r="FW2587" s="35"/>
      <c r="FX2587" s="35"/>
      <c r="FY2587" s="35"/>
      <c r="FZ2587" s="35"/>
    </row>
    <row r="2588" spans="1:182" x14ac:dyDescent="0.15">
      <c r="A2588" s="38">
        <f t="shared" si="789"/>
        <v>46032</v>
      </c>
      <c r="B2588" s="39" t="str">
        <f t="shared" ca="1" si="790"/>
        <v>n.d</v>
      </c>
      <c r="C2588" s="40">
        <f t="shared" si="791"/>
        <v>3137.2723529499999</v>
      </c>
      <c r="D2588" s="41">
        <f ca="1">IF(A2588&lt;$B$1,VLOOKUP(A2588,[1]DI!$A$4:$B$15000,2,FALSE),0)</f>
        <v>0</v>
      </c>
      <c r="E2588" s="40">
        <f t="shared" ca="1" si="792"/>
        <v>0</v>
      </c>
      <c r="F2588" s="42">
        <f t="shared" si="788"/>
        <v>1</v>
      </c>
      <c r="G2588" s="43">
        <f t="shared" ca="1" si="793"/>
        <v>1</v>
      </c>
      <c r="H2588" s="40">
        <f ca="1">TRUNC(PRODUCT(G$10:G2587),15)</f>
        <v>1.7040824080947301</v>
      </c>
      <c r="I2588" s="40">
        <f t="shared" ca="1" si="794"/>
        <v>1.7040824080947301</v>
      </c>
      <c r="J2588" s="40">
        <f t="shared" ca="1" si="795"/>
        <v>1</v>
      </c>
      <c r="K2588" s="42">
        <f t="shared" si="787"/>
        <v>2.7E-2</v>
      </c>
      <c r="L2588" s="63">
        <f t="shared" si="796"/>
        <v>45922</v>
      </c>
      <c r="M2588" s="64">
        <f t="shared" si="797"/>
        <v>76</v>
      </c>
      <c r="N2588" s="44">
        <f t="shared" si="798"/>
        <v>77</v>
      </c>
      <c r="O2588" s="40">
        <f t="shared" si="799"/>
        <v>1.0081738149999999</v>
      </c>
      <c r="P2588" s="65">
        <f t="shared" ca="1" si="800"/>
        <v>1.0081738149999999</v>
      </c>
      <c r="Q2588" s="40">
        <f t="shared" ca="1" si="801"/>
        <v>25.643483809999999</v>
      </c>
      <c r="R2588" s="44">
        <f>IF(VLOOKUP(A2588,$Z$12:$AI$125,8)=VLOOKUP(A2587,$Z$12:$AI$125,8),0,VLOOKUP(A2588,Z$12:$AI$125,8))</f>
        <v>0</v>
      </c>
      <c r="S2588" s="45">
        <f>IF(R2588&gt;0,VLOOKUP(R2588,Y$12:$AH$125,7),0)</f>
        <v>0</v>
      </c>
      <c r="T2588" s="40">
        <f t="shared" si="802"/>
        <v>0</v>
      </c>
      <c r="U2588" s="40">
        <f t="shared" ca="1" si="803"/>
        <v>25.643483809999999</v>
      </c>
      <c r="V2588" s="46" t="str">
        <f t="shared" si="804"/>
        <v>J=</v>
      </c>
      <c r="W2588" s="47">
        <f t="shared" si="805"/>
        <v>46101</v>
      </c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  <c r="AX2588" s="35"/>
      <c r="AY2588" s="35"/>
      <c r="AZ2588" s="35"/>
      <c r="BA2588" s="35"/>
      <c r="BB2588" s="35"/>
      <c r="BC2588" s="35"/>
      <c r="BD2588" s="35"/>
      <c r="BE2588" s="35"/>
      <c r="BF2588" s="35"/>
      <c r="BG2588" s="35"/>
      <c r="BH2588" s="35"/>
      <c r="BI2588" s="35"/>
      <c r="BJ2588" s="35"/>
      <c r="BK2588" s="35"/>
      <c r="BL2588" s="35"/>
      <c r="BM2588" s="35"/>
      <c r="BN2588" s="35"/>
      <c r="BO2588" s="35"/>
      <c r="BP2588" s="35"/>
      <c r="BQ2588" s="35"/>
      <c r="BR2588" s="35"/>
      <c r="BS2588" s="35"/>
      <c r="BT2588" s="35"/>
      <c r="BU2588" s="35"/>
      <c r="BV2588" s="35"/>
      <c r="BW2588" s="35"/>
      <c r="BX2588" s="35"/>
      <c r="BY2588" s="35"/>
      <c r="BZ2588" s="35"/>
      <c r="CA2588" s="35"/>
      <c r="CB2588" s="35"/>
      <c r="CC2588" s="35"/>
      <c r="CD2588" s="35"/>
      <c r="CE2588" s="35"/>
      <c r="CF2588" s="35"/>
      <c r="CG2588" s="35"/>
      <c r="CH2588" s="35"/>
      <c r="CI2588" s="35"/>
      <c r="CJ2588" s="35"/>
      <c r="CK2588" s="35"/>
      <c r="CL2588" s="35"/>
      <c r="CM2588" s="35"/>
      <c r="CN2588" s="35"/>
      <c r="CO2588" s="35"/>
      <c r="CP2588" s="35"/>
      <c r="CQ2588" s="35"/>
      <c r="CR2588" s="35"/>
      <c r="CS2588" s="35"/>
      <c r="CT2588" s="35"/>
      <c r="CU2588" s="35"/>
      <c r="CV2588" s="35"/>
      <c r="CW2588" s="35"/>
      <c r="CX2588" s="35"/>
      <c r="CY2588" s="35"/>
      <c r="CZ2588" s="35"/>
      <c r="DA2588" s="35"/>
      <c r="DB2588" s="35"/>
      <c r="DC2588" s="35"/>
      <c r="DD2588" s="35"/>
      <c r="DE2588" s="35"/>
      <c r="DF2588" s="35"/>
      <c r="DG2588" s="35"/>
      <c r="DH2588" s="35"/>
      <c r="DI2588" s="35"/>
      <c r="DJ2588" s="35"/>
      <c r="DK2588" s="35"/>
      <c r="DL2588" s="35"/>
      <c r="DM2588" s="35"/>
      <c r="DN2588" s="35"/>
      <c r="DO2588" s="35"/>
      <c r="DP2588" s="35"/>
      <c r="DQ2588" s="35"/>
      <c r="DR2588" s="35"/>
      <c r="DS2588" s="35"/>
      <c r="DT2588" s="35"/>
      <c r="DU2588" s="35"/>
      <c r="DV2588" s="35"/>
      <c r="DW2588" s="35"/>
      <c r="DX2588" s="35"/>
      <c r="DY2588" s="35"/>
      <c r="DZ2588" s="35"/>
      <c r="EA2588" s="35"/>
      <c r="EB2588" s="35"/>
      <c r="EC2588" s="35"/>
      <c r="ED2588" s="35"/>
      <c r="EE2588" s="35"/>
      <c r="EF2588" s="35"/>
      <c r="EG2588" s="35"/>
      <c r="EH2588" s="35"/>
      <c r="EI2588" s="35"/>
      <c r="EJ2588" s="35"/>
      <c r="EK2588" s="35"/>
      <c r="EL2588" s="35"/>
      <c r="EM2588" s="35"/>
      <c r="EN2588" s="35"/>
      <c r="EO2588" s="35"/>
      <c r="EP2588" s="35"/>
      <c r="EQ2588" s="35"/>
      <c r="ER2588" s="35"/>
      <c r="ES2588" s="35"/>
      <c r="ET2588" s="35"/>
      <c r="EU2588" s="35"/>
      <c r="EV2588" s="35"/>
      <c r="EW2588" s="35"/>
      <c r="EX2588" s="35"/>
      <c r="EY2588" s="35"/>
      <c r="EZ2588" s="35"/>
      <c r="FA2588" s="35"/>
      <c r="FB2588" s="35"/>
      <c r="FC2588" s="35"/>
      <c r="FD2588" s="35"/>
      <c r="FE2588" s="35"/>
      <c r="FF2588" s="35"/>
      <c r="FG2588" s="35"/>
      <c r="FH2588" s="35"/>
      <c r="FI2588" s="35"/>
      <c r="FJ2588" s="35"/>
      <c r="FK2588" s="35"/>
      <c r="FL2588" s="35"/>
      <c r="FM2588" s="35"/>
      <c r="FN2588" s="35"/>
      <c r="FO2588" s="35"/>
      <c r="FP2588" s="35"/>
      <c r="FQ2588" s="35"/>
      <c r="FR2588" s="35"/>
      <c r="FS2588" s="35"/>
      <c r="FT2588" s="35"/>
      <c r="FU2588" s="35"/>
      <c r="FV2588" s="35"/>
      <c r="FW2588" s="35"/>
      <c r="FX2588" s="35"/>
      <c r="FY2588" s="35"/>
      <c r="FZ2588" s="35"/>
    </row>
    <row r="2589" spans="1:182" x14ac:dyDescent="0.15">
      <c r="A2589" s="38">
        <f t="shared" si="789"/>
        <v>46033</v>
      </c>
      <c r="B2589" s="39" t="str">
        <f t="shared" ca="1" si="790"/>
        <v>n.d</v>
      </c>
      <c r="C2589" s="40">
        <f t="shared" si="791"/>
        <v>3137.2723529499999</v>
      </c>
      <c r="D2589" s="41">
        <f ca="1">IF(A2589&lt;$B$1,VLOOKUP(A2589,[1]DI!$A$4:$B$15000,2,FALSE),0)</f>
        <v>0</v>
      </c>
      <c r="E2589" s="40">
        <f t="shared" ca="1" si="792"/>
        <v>0</v>
      </c>
      <c r="F2589" s="42">
        <f t="shared" si="788"/>
        <v>1</v>
      </c>
      <c r="G2589" s="43">
        <f t="shared" ca="1" si="793"/>
        <v>1</v>
      </c>
      <c r="H2589" s="40">
        <f ca="1">TRUNC(PRODUCT(G$10:G2588),15)</f>
        <v>1.7040824080947301</v>
      </c>
      <c r="I2589" s="40">
        <f t="shared" ca="1" si="794"/>
        <v>1.7040824080947301</v>
      </c>
      <c r="J2589" s="40">
        <f t="shared" ca="1" si="795"/>
        <v>1</v>
      </c>
      <c r="K2589" s="42">
        <f t="shared" si="787"/>
        <v>2.7E-2</v>
      </c>
      <c r="L2589" s="63">
        <f t="shared" si="796"/>
        <v>45922</v>
      </c>
      <c r="M2589" s="64">
        <f t="shared" si="797"/>
        <v>76</v>
      </c>
      <c r="N2589" s="44">
        <f t="shared" si="798"/>
        <v>77</v>
      </c>
      <c r="O2589" s="40">
        <f t="shared" si="799"/>
        <v>1.0081738149999999</v>
      </c>
      <c r="P2589" s="65">
        <f t="shared" ca="1" si="800"/>
        <v>1.0081738149999999</v>
      </c>
      <c r="Q2589" s="40">
        <f t="shared" ca="1" si="801"/>
        <v>25.643483809999999</v>
      </c>
      <c r="R2589" s="44">
        <f>IF(VLOOKUP(A2589,$Z$12:$AI$125,8)=VLOOKUP(A2588,$Z$12:$AI$125,8),0,VLOOKUP(A2589,Z$12:$AI$125,8))</f>
        <v>0</v>
      </c>
      <c r="S2589" s="45">
        <f>IF(R2589&gt;0,VLOOKUP(R2589,Y$12:$AH$125,7),0)</f>
        <v>0</v>
      </c>
      <c r="T2589" s="40">
        <f t="shared" si="802"/>
        <v>0</v>
      </c>
      <c r="U2589" s="40">
        <f t="shared" ca="1" si="803"/>
        <v>25.643483809999999</v>
      </c>
      <c r="V2589" s="46" t="str">
        <f t="shared" si="804"/>
        <v>J=</v>
      </c>
      <c r="W2589" s="47">
        <f t="shared" si="805"/>
        <v>46101</v>
      </c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  <c r="AX2589" s="35"/>
      <c r="AY2589" s="35"/>
      <c r="AZ2589" s="35"/>
      <c r="BA2589" s="35"/>
      <c r="BB2589" s="35"/>
      <c r="BC2589" s="35"/>
      <c r="BD2589" s="35"/>
      <c r="BE2589" s="35"/>
      <c r="BF2589" s="35"/>
      <c r="BG2589" s="35"/>
      <c r="BH2589" s="35"/>
      <c r="BI2589" s="35"/>
      <c r="BJ2589" s="35"/>
      <c r="BK2589" s="35"/>
      <c r="BL2589" s="35"/>
      <c r="BM2589" s="35"/>
      <c r="BN2589" s="35"/>
      <c r="BO2589" s="35"/>
      <c r="BP2589" s="35"/>
      <c r="BQ2589" s="35"/>
      <c r="BR2589" s="35"/>
      <c r="BS2589" s="35"/>
      <c r="BT2589" s="35"/>
      <c r="BU2589" s="35"/>
      <c r="BV2589" s="35"/>
      <c r="BW2589" s="35"/>
      <c r="BX2589" s="35"/>
      <c r="BY2589" s="35"/>
      <c r="BZ2589" s="35"/>
      <c r="CA2589" s="35"/>
      <c r="CB2589" s="35"/>
      <c r="CC2589" s="35"/>
      <c r="CD2589" s="35"/>
      <c r="CE2589" s="35"/>
      <c r="CF2589" s="35"/>
      <c r="CG2589" s="35"/>
      <c r="CH2589" s="35"/>
      <c r="CI2589" s="35"/>
      <c r="CJ2589" s="35"/>
      <c r="CK2589" s="35"/>
      <c r="CL2589" s="35"/>
      <c r="CM2589" s="35"/>
      <c r="CN2589" s="35"/>
      <c r="CO2589" s="35"/>
      <c r="CP2589" s="35"/>
      <c r="CQ2589" s="35"/>
      <c r="CR2589" s="35"/>
      <c r="CS2589" s="35"/>
      <c r="CT2589" s="35"/>
      <c r="CU2589" s="35"/>
      <c r="CV2589" s="35"/>
      <c r="CW2589" s="35"/>
      <c r="CX2589" s="35"/>
      <c r="CY2589" s="35"/>
      <c r="CZ2589" s="35"/>
      <c r="DA2589" s="35"/>
      <c r="DB2589" s="35"/>
      <c r="DC2589" s="35"/>
      <c r="DD2589" s="35"/>
      <c r="DE2589" s="35"/>
      <c r="DF2589" s="35"/>
      <c r="DG2589" s="35"/>
      <c r="DH2589" s="35"/>
      <c r="DI2589" s="35"/>
      <c r="DJ2589" s="35"/>
      <c r="DK2589" s="35"/>
      <c r="DL2589" s="35"/>
      <c r="DM2589" s="35"/>
      <c r="DN2589" s="35"/>
      <c r="DO2589" s="35"/>
      <c r="DP2589" s="35"/>
      <c r="DQ2589" s="35"/>
      <c r="DR2589" s="35"/>
      <c r="DS2589" s="35"/>
      <c r="DT2589" s="35"/>
      <c r="DU2589" s="35"/>
      <c r="DV2589" s="35"/>
      <c r="DW2589" s="35"/>
      <c r="DX2589" s="35"/>
      <c r="DY2589" s="35"/>
      <c r="DZ2589" s="35"/>
      <c r="EA2589" s="35"/>
      <c r="EB2589" s="35"/>
      <c r="EC2589" s="35"/>
      <c r="ED2589" s="35"/>
      <c r="EE2589" s="35"/>
      <c r="EF2589" s="35"/>
      <c r="EG2589" s="35"/>
      <c r="EH2589" s="35"/>
      <c r="EI2589" s="35"/>
      <c r="EJ2589" s="35"/>
      <c r="EK2589" s="35"/>
      <c r="EL2589" s="35"/>
      <c r="EM2589" s="35"/>
      <c r="EN2589" s="35"/>
      <c r="EO2589" s="35"/>
      <c r="EP2589" s="35"/>
      <c r="EQ2589" s="35"/>
      <c r="ER2589" s="35"/>
      <c r="ES2589" s="35"/>
      <c r="ET2589" s="35"/>
      <c r="EU2589" s="35"/>
      <c r="EV2589" s="35"/>
      <c r="EW2589" s="35"/>
      <c r="EX2589" s="35"/>
      <c r="EY2589" s="35"/>
      <c r="EZ2589" s="35"/>
      <c r="FA2589" s="35"/>
      <c r="FB2589" s="35"/>
      <c r="FC2589" s="35"/>
      <c r="FD2589" s="35"/>
      <c r="FE2589" s="35"/>
      <c r="FF2589" s="35"/>
      <c r="FG2589" s="35"/>
      <c r="FH2589" s="35"/>
      <c r="FI2589" s="35"/>
      <c r="FJ2589" s="35"/>
      <c r="FK2589" s="35"/>
      <c r="FL2589" s="35"/>
      <c r="FM2589" s="35"/>
      <c r="FN2589" s="35"/>
      <c r="FO2589" s="35"/>
      <c r="FP2589" s="35"/>
      <c r="FQ2589" s="35"/>
      <c r="FR2589" s="35"/>
      <c r="FS2589" s="35"/>
      <c r="FT2589" s="35"/>
      <c r="FU2589" s="35"/>
      <c r="FV2589" s="35"/>
      <c r="FW2589" s="35"/>
      <c r="FX2589" s="35"/>
      <c r="FY2589" s="35"/>
      <c r="FZ2589" s="35"/>
    </row>
    <row r="2590" spans="1:182" x14ac:dyDescent="0.15">
      <c r="A2590" s="38">
        <f t="shared" si="789"/>
        <v>46034</v>
      </c>
      <c r="B2590" s="39" t="str">
        <f t="shared" ca="1" si="790"/>
        <v>n.d</v>
      </c>
      <c r="C2590" s="40">
        <f t="shared" si="791"/>
        <v>3137.2723529499999</v>
      </c>
      <c r="D2590" s="41">
        <f ca="1">IF(A2590&lt;$B$1,VLOOKUP(A2590,[1]DI!$A$4:$B$15000,2,FALSE),0)</f>
        <v>0</v>
      </c>
      <c r="E2590" s="40">
        <f t="shared" ca="1" si="792"/>
        <v>0</v>
      </c>
      <c r="F2590" s="42">
        <f t="shared" si="788"/>
        <v>1</v>
      </c>
      <c r="G2590" s="43">
        <f t="shared" ca="1" si="793"/>
        <v>1</v>
      </c>
      <c r="H2590" s="40">
        <f ca="1">TRUNC(PRODUCT(G$10:G2589),15)</f>
        <v>1.7040824080947301</v>
      </c>
      <c r="I2590" s="40">
        <f t="shared" ca="1" si="794"/>
        <v>1.7040824080947301</v>
      </c>
      <c r="J2590" s="40">
        <f t="shared" ca="1" si="795"/>
        <v>1</v>
      </c>
      <c r="K2590" s="42">
        <f t="shared" si="787"/>
        <v>2.7E-2</v>
      </c>
      <c r="L2590" s="63">
        <f t="shared" si="796"/>
        <v>45922</v>
      </c>
      <c r="M2590" s="64">
        <f t="shared" si="797"/>
        <v>77</v>
      </c>
      <c r="N2590" s="44">
        <f t="shared" si="798"/>
        <v>77</v>
      </c>
      <c r="O2590" s="40">
        <f t="shared" si="799"/>
        <v>1.0081738149999999</v>
      </c>
      <c r="P2590" s="65">
        <f t="shared" ca="1" si="800"/>
        <v>1.0081738149999999</v>
      </c>
      <c r="Q2590" s="40">
        <f t="shared" ca="1" si="801"/>
        <v>25.643483809999999</v>
      </c>
      <c r="R2590" s="44">
        <f>IF(VLOOKUP(A2590,$Z$12:$AI$125,8)=VLOOKUP(A2589,$Z$12:$AI$125,8),0,VLOOKUP(A2590,Z$12:$AI$125,8))</f>
        <v>0</v>
      </c>
      <c r="S2590" s="45">
        <f>IF(R2590&gt;0,VLOOKUP(R2590,Y$12:$AH$125,7),0)</f>
        <v>0</v>
      </c>
      <c r="T2590" s="40">
        <f t="shared" si="802"/>
        <v>0</v>
      </c>
      <c r="U2590" s="40">
        <f t="shared" ca="1" si="803"/>
        <v>25.643483809999999</v>
      </c>
      <c r="V2590" s="46" t="str">
        <f t="shared" si="804"/>
        <v>J=</v>
      </c>
      <c r="W2590" s="47">
        <f t="shared" si="805"/>
        <v>46101</v>
      </c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  <c r="AX2590" s="35"/>
      <c r="AY2590" s="35"/>
      <c r="AZ2590" s="35"/>
      <c r="BA2590" s="35"/>
      <c r="BB2590" s="35"/>
      <c r="BC2590" s="35"/>
      <c r="BD2590" s="35"/>
      <c r="BE2590" s="35"/>
      <c r="BF2590" s="35"/>
      <c r="BG2590" s="35"/>
      <c r="BH2590" s="35"/>
      <c r="BI2590" s="35"/>
      <c r="BJ2590" s="35"/>
      <c r="BK2590" s="35"/>
      <c r="BL2590" s="35"/>
      <c r="BM2590" s="35"/>
      <c r="BN2590" s="35"/>
      <c r="BO2590" s="35"/>
      <c r="BP2590" s="35"/>
      <c r="BQ2590" s="35"/>
      <c r="BR2590" s="35"/>
      <c r="BS2590" s="35"/>
      <c r="BT2590" s="35"/>
      <c r="BU2590" s="35"/>
      <c r="BV2590" s="35"/>
      <c r="BW2590" s="35"/>
      <c r="BX2590" s="35"/>
      <c r="BY2590" s="35"/>
      <c r="BZ2590" s="35"/>
      <c r="CA2590" s="35"/>
      <c r="CB2590" s="35"/>
      <c r="CC2590" s="35"/>
      <c r="CD2590" s="35"/>
      <c r="CE2590" s="35"/>
      <c r="CF2590" s="35"/>
      <c r="CG2590" s="35"/>
      <c r="CH2590" s="35"/>
      <c r="CI2590" s="35"/>
      <c r="CJ2590" s="35"/>
      <c r="CK2590" s="35"/>
      <c r="CL2590" s="35"/>
      <c r="CM2590" s="35"/>
      <c r="CN2590" s="35"/>
      <c r="CO2590" s="35"/>
      <c r="CP2590" s="35"/>
      <c r="CQ2590" s="35"/>
      <c r="CR2590" s="35"/>
      <c r="CS2590" s="35"/>
      <c r="CT2590" s="35"/>
      <c r="CU2590" s="35"/>
      <c r="CV2590" s="35"/>
      <c r="CW2590" s="35"/>
      <c r="CX2590" s="35"/>
      <c r="CY2590" s="35"/>
      <c r="CZ2590" s="35"/>
      <c r="DA2590" s="35"/>
      <c r="DB2590" s="35"/>
      <c r="DC2590" s="35"/>
      <c r="DD2590" s="35"/>
      <c r="DE2590" s="35"/>
      <c r="DF2590" s="35"/>
      <c r="DG2590" s="35"/>
      <c r="DH2590" s="35"/>
      <c r="DI2590" s="35"/>
      <c r="DJ2590" s="35"/>
      <c r="DK2590" s="35"/>
      <c r="DL2590" s="35"/>
      <c r="DM2590" s="35"/>
      <c r="DN2590" s="35"/>
      <c r="DO2590" s="35"/>
      <c r="DP2590" s="35"/>
      <c r="DQ2590" s="35"/>
      <c r="DR2590" s="35"/>
      <c r="DS2590" s="35"/>
      <c r="DT2590" s="35"/>
      <c r="DU2590" s="35"/>
      <c r="DV2590" s="35"/>
      <c r="DW2590" s="35"/>
      <c r="DX2590" s="35"/>
      <c r="DY2590" s="35"/>
      <c r="DZ2590" s="35"/>
      <c r="EA2590" s="35"/>
      <c r="EB2590" s="35"/>
      <c r="EC2590" s="35"/>
      <c r="ED2590" s="35"/>
      <c r="EE2590" s="35"/>
      <c r="EF2590" s="35"/>
      <c r="EG2590" s="35"/>
      <c r="EH2590" s="35"/>
      <c r="EI2590" s="35"/>
      <c r="EJ2590" s="35"/>
      <c r="EK2590" s="35"/>
      <c r="EL2590" s="35"/>
      <c r="EM2590" s="35"/>
      <c r="EN2590" s="35"/>
      <c r="EO2590" s="35"/>
      <c r="EP2590" s="35"/>
      <c r="EQ2590" s="35"/>
      <c r="ER2590" s="35"/>
      <c r="ES2590" s="35"/>
      <c r="ET2590" s="35"/>
      <c r="EU2590" s="35"/>
      <c r="EV2590" s="35"/>
      <c r="EW2590" s="35"/>
      <c r="EX2590" s="35"/>
      <c r="EY2590" s="35"/>
      <c r="EZ2590" s="35"/>
      <c r="FA2590" s="35"/>
      <c r="FB2590" s="35"/>
      <c r="FC2590" s="35"/>
      <c r="FD2590" s="35"/>
      <c r="FE2590" s="35"/>
      <c r="FF2590" s="35"/>
      <c r="FG2590" s="35"/>
      <c r="FH2590" s="35"/>
      <c r="FI2590" s="35"/>
      <c r="FJ2590" s="35"/>
      <c r="FK2590" s="35"/>
      <c r="FL2590" s="35"/>
      <c r="FM2590" s="35"/>
      <c r="FN2590" s="35"/>
      <c r="FO2590" s="35"/>
      <c r="FP2590" s="35"/>
      <c r="FQ2590" s="35"/>
      <c r="FR2590" s="35"/>
      <c r="FS2590" s="35"/>
      <c r="FT2590" s="35"/>
      <c r="FU2590" s="35"/>
      <c r="FV2590" s="35"/>
      <c r="FW2590" s="35"/>
      <c r="FX2590" s="35"/>
      <c r="FY2590" s="35"/>
      <c r="FZ2590" s="35"/>
    </row>
    <row r="2591" spans="1:182" x14ac:dyDescent="0.15">
      <c r="A2591" s="38">
        <f t="shared" si="789"/>
        <v>46035</v>
      </c>
      <c r="B2591" s="39" t="str">
        <f t="shared" ca="1" si="790"/>
        <v>n.d</v>
      </c>
      <c r="C2591" s="40">
        <f t="shared" si="791"/>
        <v>3137.2723529499999</v>
      </c>
      <c r="D2591" s="41">
        <f ca="1">IF(A2591&lt;$B$1,VLOOKUP(A2591,[1]DI!$A$4:$B$15000,2,FALSE),0)</f>
        <v>0</v>
      </c>
      <c r="E2591" s="40">
        <f t="shared" ca="1" si="792"/>
        <v>0</v>
      </c>
      <c r="F2591" s="42">
        <f t="shared" si="788"/>
        <v>1</v>
      </c>
      <c r="G2591" s="43">
        <f t="shared" ca="1" si="793"/>
        <v>1</v>
      </c>
      <c r="H2591" s="40">
        <f ca="1">TRUNC(PRODUCT(G$10:G2590),15)</f>
        <v>1.7040824080947301</v>
      </c>
      <c r="I2591" s="40">
        <f t="shared" ca="1" si="794"/>
        <v>1.7040824080947301</v>
      </c>
      <c r="J2591" s="40">
        <f t="shared" ca="1" si="795"/>
        <v>1</v>
      </c>
      <c r="K2591" s="42">
        <f t="shared" si="787"/>
        <v>2.7E-2</v>
      </c>
      <c r="L2591" s="63">
        <f t="shared" si="796"/>
        <v>45922</v>
      </c>
      <c r="M2591" s="64">
        <f t="shared" si="797"/>
        <v>78</v>
      </c>
      <c r="N2591" s="44">
        <f t="shared" si="798"/>
        <v>78</v>
      </c>
      <c r="O2591" s="40">
        <f t="shared" si="799"/>
        <v>1.0082804059999999</v>
      </c>
      <c r="P2591" s="65">
        <f t="shared" ca="1" si="800"/>
        <v>1.0082804059999999</v>
      </c>
      <c r="Q2591" s="40">
        <f t="shared" ca="1" si="801"/>
        <v>25.97788881</v>
      </c>
      <c r="R2591" s="44">
        <f>IF(VLOOKUP(A2591,$Z$12:$AI$125,8)=VLOOKUP(A2590,$Z$12:$AI$125,8),0,VLOOKUP(A2591,Z$12:$AI$125,8))</f>
        <v>0</v>
      </c>
      <c r="S2591" s="45">
        <f>IF(R2591&gt;0,VLOOKUP(R2591,Y$12:$AH$125,7),0)</f>
        <v>0</v>
      </c>
      <c r="T2591" s="40">
        <f t="shared" si="802"/>
        <v>0</v>
      </c>
      <c r="U2591" s="40">
        <f t="shared" ca="1" si="803"/>
        <v>25.97788881</v>
      </c>
      <c r="V2591" s="46" t="str">
        <f t="shared" si="804"/>
        <v>J=</v>
      </c>
      <c r="W2591" s="47">
        <f t="shared" si="805"/>
        <v>46101</v>
      </c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  <c r="AX2591" s="35"/>
      <c r="AY2591" s="35"/>
      <c r="AZ2591" s="35"/>
      <c r="BA2591" s="35"/>
      <c r="BB2591" s="35"/>
      <c r="BC2591" s="35"/>
      <c r="BD2591" s="35"/>
      <c r="BE2591" s="35"/>
      <c r="BF2591" s="35"/>
      <c r="BG2591" s="35"/>
      <c r="BH2591" s="35"/>
      <c r="BI2591" s="35"/>
      <c r="BJ2591" s="35"/>
      <c r="BK2591" s="35"/>
      <c r="BL2591" s="35"/>
      <c r="BM2591" s="35"/>
      <c r="BN2591" s="35"/>
      <c r="BO2591" s="35"/>
      <c r="BP2591" s="35"/>
      <c r="BQ2591" s="35"/>
      <c r="BR2591" s="35"/>
      <c r="BS2591" s="35"/>
      <c r="BT2591" s="35"/>
      <c r="BU2591" s="35"/>
      <c r="BV2591" s="35"/>
      <c r="BW2591" s="35"/>
      <c r="BX2591" s="35"/>
      <c r="BY2591" s="35"/>
      <c r="BZ2591" s="35"/>
      <c r="CA2591" s="35"/>
      <c r="CB2591" s="35"/>
      <c r="CC2591" s="35"/>
      <c r="CD2591" s="35"/>
      <c r="CE2591" s="35"/>
      <c r="CF2591" s="35"/>
      <c r="CG2591" s="35"/>
      <c r="CH2591" s="35"/>
      <c r="CI2591" s="35"/>
      <c r="CJ2591" s="35"/>
      <c r="CK2591" s="35"/>
      <c r="CL2591" s="35"/>
      <c r="CM2591" s="35"/>
      <c r="CN2591" s="35"/>
      <c r="CO2591" s="35"/>
      <c r="CP2591" s="35"/>
      <c r="CQ2591" s="35"/>
      <c r="CR2591" s="35"/>
      <c r="CS2591" s="35"/>
      <c r="CT2591" s="35"/>
      <c r="CU2591" s="35"/>
      <c r="CV2591" s="35"/>
      <c r="CW2591" s="35"/>
      <c r="CX2591" s="35"/>
      <c r="CY2591" s="35"/>
      <c r="CZ2591" s="35"/>
      <c r="DA2591" s="35"/>
      <c r="DB2591" s="35"/>
      <c r="DC2591" s="35"/>
      <c r="DD2591" s="35"/>
      <c r="DE2591" s="35"/>
      <c r="DF2591" s="35"/>
      <c r="DG2591" s="35"/>
      <c r="DH2591" s="35"/>
      <c r="DI2591" s="35"/>
      <c r="DJ2591" s="35"/>
      <c r="DK2591" s="35"/>
      <c r="DL2591" s="35"/>
      <c r="DM2591" s="35"/>
      <c r="DN2591" s="35"/>
      <c r="DO2591" s="35"/>
      <c r="DP2591" s="35"/>
      <c r="DQ2591" s="35"/>
      <c r="DR2591" s="35"/>
      <c r="DS2591" s="35"/>
      <c r="DT2591" s="35"/>
      <c r="DU2591" s="35"/>
      <c r="DV2591" s="35"/>
      <c r="DW2591" s="35"/>
      <c r="DX2591" s="35"/>
      <c r="DY2591" s="35"/>
      <c r="DZ2591" s="35"/>
      <c r="EA2591" s="35"/>
      <c r="EB2591" s="35"/>
      <c r="EC2591" s="35"/>
      <c r="ED2591" s="35"/>
      <c r="EE2591" s="35"/>
      <c r="EF2591" s="35"/>
      <c r="EG2591" s="35"/>
      <c r="EH2591" s="35"/>
      <c r="EI2591" s="35"/>
      <c r="EJ2591" s="35"/>
      <c r="EK2591" s="35"/>
      <c r="EL2591" s="35"/>
      <c r="EM2591" s="35"/>
      <c r="EN2591" s="35"/>
      <c r="EO2591" s="35"/>
      <c r="EP2591" s="35"/>
      <c r="EQ2591" s="35"/>
      <c r="ER2591" s="35"/>
      <c r="ES2591" s="35"/>
      <c r="ET2591" s="35"/>
      <c r="EU2591" s="35"/>
      <c r="EV2591" s="35"/>
      <c r="EW2591" s="35"/>
      <c r="EX2591" s="35"/>
      <c r="EY2591" s="35"/>
      <c r="EZ2591" s="35"/>
      <c r="FA2591" s="35"/>
      <c r="FB2591" s="35"/>
      <c r="FC2591" s="35"/>
      <c r="FD2591" s="35"/>
      <c r="FE2591" s="35"/>
      <c r="FF2591" s="35"/>
      <c r="FG2591" s="35"/>
      <c r="FH2591" s="35"/>
      <c r="FI2591" s="35"/>
      <c r="FJ2591" s="35"/>
      <c r="FK2591" s="35"/>
      <c r="FL2591" s="35"/>
      <c r="FM2591" s="35"/>
      <c r="FN2591" s="35"/>
      <c r="FO2591" s="35"/>
      <c r="FP2591" s="35"/>
      <c r="FQ2591" s="35"/>
      <c r="FR2591" s="35"/>
      <c r="FS2591" s="35"/>
      <c r="FT2591" s="35"/>
      <c r="FU2591" s="35"/>
      <c r="FV2591" s="35"/>
      <c r="FW2591" s="35"/>
      <c r="FX2591" s="35"/>
      <c r="FY2591" s="35"/>
      <c r="FZ2591" s="35"/>
    </row>
    <row r="2592" spans="1:182" x14ac:dyDescent="0.15">
      <c r="A2592" s="38">
        <f t="shared" si="789"/>
        <v>46036</v>
      </c>
      <c r="B2592" s="39" t="str">
        <f t="shared" ca="1" si="790"/>
        <v>n.d</v>
      </c>
      <c r="C2592" s="40">
        <f t="shared" si="791"/>
        <v>3137.2723529499999</v>
      </c>
      <c r="D2592" s="41">
        <f ca="1">IF(A2592&lt;$B$1,VLOOKUP(A2592,[1]DI!$A$4:$B$15000,2,FALSE),0)</f>
        <v>0</v>
      </c>
      <c r="E2592" s="40">
        <f t="shared" ca="1" si="792"/>
        <v>0</v>
      </c>
      <c r="F2592" s="42">
        <f t="shared" si="788"/>
        <v>1</v>
      </c>
      <c r="G2592" s="43">
        <f t="shared" ca="1" si="793"/>
        <v>1</v>
      </c>
      <c r="H2592" s="40">
        <f ca="1">TRUNC(PRODUCT(G$10:G2591),15)</f>
        <v>1.7040824080947301</v>
      </c>
      <c r="I2592" s="40">
        <f t="shared" ca="1" si="794"/>
        <v>1.7040824080947301</v>
      </c>
      <c r="J2592" s="40">
        <f t="shared" ca="1" si="795"/>
        <v>1</v>
      </c>
      <c r="K2592" s="42">
        <f t="shared" si="787"/>
        <v>2.7E-2</v>
      </c>
      <c r="L2592" s="63">
        <f t="shared" si="796"/>
        <v>45922</v>
      </c>
      <c r="M2592" s="64">
        <f t="shared" si="797"/>
        <v>79</v>
      </c>
      <c r="N2592" s="44">
        <f t="shared" si="798"/>
        <v>79</v>
      </c>
      <c r="O2592" s="40">
        <f t="shared" si="799"/>
        <v>1.008387009</v>
      </c>
      <c r="P2592" s="65">
        <f t="shared" ca="1" si="800"/>
        <v>1.008387009</v>
      </c>
      <c r="Q2592" s="40">
        <f t="shared" ca="1" si="801"/>
        <v>26.312331449999999</v>
      </c>
      <c r="R2592" s="44">
        <f>IF(VLOOKUP(A2592,$Z$12:$AI$125,8)=VLOOKUP(A2591,$Z$12:$AI$125,8),0,VLOOKUP(A2592,Z$12:$AI$125,8))</f>
        <v>0</v>
      </c>
      <c r="S2592" s="45">
        <f>IF(R2592&gt;0,VLOOKUP(R2592,Y$12:$AH$125,7),0)</f>
        <v>0</v>
      </c>
      <c r="T2592" s="40">
        <f t="shared" si="802"/>
        <v>0</v>
      </c>
      <c r="U2592" s="40">
        <f t="shared" ca="1" si="803"/>
        <v>26.312331449999999</v>
      </c>
      <c r="V2592" s="46" t="str">
        <f t="shared" si="804"/>
        <v>J=</v>
      </c>
      <c r="W2592" s="47">
        <f t="shared" si="805"/>
        <v>46101</v>
      </c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  <c r="AX2592" s="35"/>
      <c r="AY2592" s="35"/>
      <c r="AZ2592" s="35"/>
      <c r="BA2592" s="35"/>
      <c r="BB2592" s="35"/>
      <c r="BC2592" s="35"/>
      <c r="BD2592" s="35"/>
      <c r="BE2592" s="35"/>
      <c r="BF2592" s="35"/>
      <c r="BG2592" s="35"/>
      <c r="BH2592" s="35"/>
      <c r="BI2592" s="35"/>
      <c r="BJ2592" s="35"/>
      <c r="BK2592" s="35"/>
      <c r="BL2592" s="35"/>
      <c r="BM2592" s="35"/>
      <c r="BN2592" s="35"/>
      <c r="BO2592" s="35"/>
      <c r="BP2592" s="35"/>
      <c r="BQ2592" s="35"/>
      <c r="BR2592" s="35"/>
      <c r="BS2592" s="35"/>
      <c r="BT2592" s="35"/>
      <c r="BU2592" s="35"/>
      <c r="BV2592" s="35"/>
      <c r="BW2592" s="35"/>
      <c r="BX2592" s="35"/>
      <c r="BY2592" s="35"/>
      <c r="BZ2592" s="35"/>
      <c r="CA2592" s="35"/>
      <c r="CB2592" s="35"/>
      <c r="CC2592" s="35"/>
      <c r="CD2592" s="35"/>
      <c r="CE2592" s="35"/>
      <c r="CF2592" s="35"/>
      <c r="CG2592" s="35"/>
      <c r="CH2592" s="35"/>
      <c r="CI2592" s="35"/>
      <c r="CJ2592" s="35"/>
      <c r="CK2592" s="35"/>
      <c r="CL2592" s="35"/>
      <c r="CM2592" s="35"/>
      <c r="CN2592" s="35"/>
      <c r="CO2592" s="35"/>
      <c r="CP2592" s="35"/>
      <c r="CQ2592" s="35"/>
      <c r="CR2592" s="35"/>
      <c r="CS2592" s="35"/>
      <c r="CT2592" s="35"/>
      <c r="CU2592" s="35"/>
      <c r="CV2592" s="35"/>
      <c r="CW2592" s="35"/>
      <c r="CX2592" s="35"/>
      <c r="CY2592" s="35"/>
      <c r="CZ2592" s="35"/>
      <c r="DA2592" s="35"/>
      <c r="DB2592" s="35"/>
      <c r="DC2592" s="35"/>
      <c r="DD2592" s="35"/>
      <c r="DE2592" s="35"/>
      <c r="DF2592" s="35"/>
      <c r="DG2592" s="35"/>
      <c r="DH2592" s="35"/>
      <c r="DI2592" s="35"/>
      <c r="DJ2592" s="35"/>
      <c r="DK2592" s="35"/>
      <c r="DL2592" s="35"/>
      <c r="DM2592" s="35"/>
      <c r="DN2592" s="35"/>
      <c r="DO2592" s="35"/>
      <c r="DP2592" s="35"/>
      <c r="DQ2592" s="35"/>
      <c r="DR2592" s="35"/>
      <c r="DS2592" s="35"/>
      <c r="DT2592" s="35"/>
      <c r="DU2592" s="35"/>
      <c r="DV2592" s="35"/>
      <c r="DW2592" s="35"/>
      <c r="DX2592" s="35"/>
      <c r="DY2592" s="35"/>
      <c r="DZ2592" s="35"/>
      <c r="EA2592" s="35"/>
      <c r="EB2592" s="35"/>
      <c r="EC2592" s="35"/>
      <c r="ED2592" s="35"/>
      <c r="EE2592" s="35"/>
      <c r="EF2592" s="35"/>
      <c r="EG2592" s="35"/>
      <c r="EH2592" s="35"/>
      <c r="EI2592" s="35"/>
      <c r="EJ2592" s="35"/>
      <c r="EK2592" s="35"/>
      <c r="EL2592" s="35"/>
      <c r="EM2592" s="35"/>
      <c r="EN2592" s="35"/>
      <c r="EO2592" s="35"/>
      <c r="EP2592" s="35"/>
      <c r="EQ2592" s="35"/>
      <c r="ER2592" s="35"/>
      <c r="ES2592" s="35"/>
      <c r="ET2592" s="35"/>
      <c r="EU2592" s="35"/>
      <c r="EV2592" s="35"/>
      <c r="EW2592" s="35"/>
      <c r="EX2592" s="35"/>
      <c r="EY2592" s="35"/>
      <c r="EZ2592" s="35"/>
      <c r="FA2592" s="35"/>
      <c r="FB2592" s="35"/>
      <c r="FC2592" s="35"/>
      <c r="FD2592" s="35"/>
      <c r="FE2592" s="35"/>
      <c r="FF2592" s="35"/>
      <c r="FG2592" s="35"/>
      <c r="FH2592" s="35"/>
      <c r="FI2592" s="35"/>
      <c r="FJ2592" s="35"/>
      <c r="FK2592" s="35"/>
      <c r="FL2592" s="35"/>
      <c r="FM2592" s="35"/>
      <c r="FN2592" s="35"/>
      <c r="FO2592" s="35"/>
      <c r="FP2592" s="35"/>
      <c r="FQ2592" s="35"/>
      <c r="FR2592" s="35"/>
      <c r="FS2592" s="35"/>
      <c r="FT2592" s="35"/>
      <c r="FU2592" s="35"/>
      <c r="FV2592" s="35"/>
      <c r="FW2592" s="35"/>
      <c r="FX2592" s="35"/>
      <c r="FY2592" s="35"/>
      <c r="FZ2592" s="35"/>
    </row>
    <row r="2593" spans="1:182" x14ac:dyDescent="0.15">
      <c r="A2593" s="38">
        <f t="shared" si="789"/>
        <v>46037</v>
      </c>
      <c r="B2593" s="39" t="str">
        <f t="shared" ca="1" si="790"/>
        <v>n.d</v>
      </c>
      <c r="C2593" s="40">
        <f t="shared" si="791"/>
        <v>3137.2723529499999</v>
      </c>
      <c r="D2593" s="41">
        <f ca="1">IF(A2593&lt;$B$1,VLOOKUP(A2593,[1]DI!$A$4:$B$15000,2,FALSE),0)</f>
        <v>0</v>
      </c>
      <c r="E2593" s="40">
        <f t="shared" ca="1" si="792"/>
        <v>0</v>
      </c>
      <c r="F2593" s="42">
        <f t="shared" si="788"/>
        <v>1</v>
      </c>
      <c r="G2593" s="43">
        <f t="shared" ca="1" si="793"/>
        <v>1</v>
      </c>
      <c r="H2593" s="40">
        <f ca="1">TRUNC(PRODUCT(G$10:G2592),15)</f>
        <v>1.7040824080947301</v>
      </c>
      <c r="I2593" s="40">
        <f t="shared" ca="1" si="794"/>
        <v>1.7040824080947301</v>
      </c>
      <c r="J2593" s="40">
        <f t="shared" ca="1" si="795"/>
        <v>1</v>
      </c>
      <c r="K2593" s="42">
        <f t="shared" si="787"/>
        <v>2.7E-2</v>
      </c>
      <c r="L2593" s="63">
        <f t="shared" si="796"/>
        <v>45922</v>
      </c>
      <c r="M2593" s="64">
        <f t="shared" si="797"/>
        <v>80</v>
      </c>
      <c r="N2593" s="44">
        <f t="shared" si="798"/>
        <v>80</v>
      </c>
      <c r="O2593" s="40">
        <f t="shared" si="799"/>
        <v>1.008493624</v>
      </c>
      <c r="P2593" s="65">
        <f t="shared" ca="1" si="800"/>
        <v>1.008493624</v>
      </c>
      <c r="Q2593" s="40">
        <f t="shared" ca="1" si="801"/>
        <v>26.646811750000001</v>
      </c>
      <c r="R2593" s="44">
        <f>IF(VLOOKUP(A2593,$Z$12:$AI$125,8)=VLOOKUP(A2592,$Z$12:$AI$125,8),0,VLOOKUP(A2593,Z$12:$AI$125,8))</f>
        <v>0</v>
      </c>
      <c r="S2593" s="45">
        <f>IF(R2593&gt;0,VLOOKUP(R2593,Y$12:$AH$125,7),0)</f>
        <v>0</v>
      </c>
      <c r="T2593" s="40">
        <f t="shared" si="802"/>
        <v>0</v>
      </c>
      <c r="U2593" s="40">
        <f t="shared" ca="1" si="803"/>
        <v>26.646811750000001</v>
      </c>
      <c r="V2593" s="46" t="str">
        <f t="shared" si="804"/>
        <v>J=</v>
      </c>
      <c r="W2593" s="47">
        <f t="shared" si="805"/>
        <v>46101</v>
      </c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  <c r="AX2593" s="35"/>
      <c r="AY2593" s="35"/>
      <c r="AZ2593" s="35"/>
      <c r="BA2593" s="35"/>
      <c r="BB2593" s="35"/>
      <c r="BC2593" s="35"/>
      <c r="BD2593" s="35"/>
      <c r="BE2593" s="35"/>
      <c r="BF2593" s="35"/>
      <c r="BG2593" s="35"/>
      <c r="BH2593" s="35"/>
      <c r="BI2593" s="35"/>
      <c r="BJ2593" s="35"/>
      <c r="BK2593" s="35"/>
      <c r="BL2593" s="35"/>
      <c r="BM2593" s="35"/>
      <c r="BN2593" s="35"/>
      <c r="BO2593" s="35"/>
      <c r="BP2593" s="35"/>
      <c r="BQ2593" s="35"/>
      <c r="BR2593" s="35"/>
      <c r="BS2593" s="35"/>
      <c r="BT2593" s="35"/>
      <c r="BU2593" s="35"/>
      <c r="BV2593" s="35"/>
      <c r="BW2593" s="35"/>
      <c r="BX2593" s="35"/>
      <c r="BY2593" s="35"/>
      <c r="BZ2593" s="35"/>
      <c r="CA2593" s="35"/>
      <c r="CB2593" s="35"/>
      <c r="CC2593" s="35"/>
      <c r="CD2593" s="35"/>
      <c r="CE2593" s="35"/>
      <c r="CF2593" s="35"/>
      <c r="CG2593" s="35"/>
      <c r="CH2593" s="35"/>
      <c r="CI2593" s="35"/>
      <c r="CJ2593" s="35"/>
      <c r="CK2593" s="35"/>
      <c r="CL2593" s="35"/>
      <c r="CM2593" s="35"/>
      <c r="CN2593" s="35"/>
      <c r="CO2593" s="35"/>
      <c r="CP2593" s="35"/>
      <c r="CQ2593" s="35"/>
      <c r="CR2593" s="35"/>
      <c r="CS2593" s="35"/>
      <c r="CT2593" s="35"/>
      <c r="CU2593" s="35"/>
      <c r="CV2593" s="35"/>
      <c r="CW2593" s="35"/>
      <c r="CX2593" s="35"/>
      <c r="CY2593" s="35"/>
      <c r="CZ2593" s="35"/>
      <c r="DA2593" s="35"/>
      <c r="DB2593" s="35"/>
      <c r="DC2593" s="35"/>
      <c r="DD2593" s="35"/>
      <c r="DE2593" s="35"/>
      <c r="DF2593" s="35"/>
      <c r="DG2593" s="35"/>
      <c r="DH2593" s="35"/>
      <c r="DI2593" s="35"/>
      <c r="DJ2593" s="35"/>
      <c r="DK2593" s="35"/>
      <c r="DL2593" s="35"/>
      <c r="DM2593" s="35"/>
      <c r="DN2593" s="35"/>
      <c r="DO2593" s="35"/>
      <c r="DP2593" s="35"/>
      <c r="DQ2593" s="35"/>
      <c r="DR2593" s="35"/>
      <c r="DS2593" s="35"/>
      <c r="DT2593" s="35"/>
      <c r="DU2593" s="35"/>
      <c r="DV2593" s="35"/>
      <c r="DW2593" s="35"/>
      <c r="DX2593" s="35"/>
      <c r="DY2593" s="35"/>
      <c r="DZ2593" s="35"/>
      <c r="EA2593" s="35"/>
      <c r="EB2593" s="35"/>
      <c r="EC2593" s="35"/>
      <c r="ED2593" s="35"/>
      <c r="EE2593" s="35"/>
      <c r="EF2593" s="35"/>
      <c r="EG2593" s="35"/>
      <c r="EH2593" s="35"/>
      <c r="EI2593" s="35"/>
      <c r="EJ2593" s="35"/>
      <c r="EK2593" s="35"/>
      <c r="EL2593" s="35"/>
      <c r="EM2593" s="35"/>
      <c r="EN2593" s="35"/>
      <c r="EO2593" s="35"/>
      <c r="EP2593" s="35"/>
      <c r="EQ2593" s="35"/>
      <c r="ER2593" s="35"/>
      <c r="ES2593" s="35"/>
      <c r="ET2593" s="35"/>
      <c r="EU2593" s="35"/>
      <c r="EV2593" s="35"/>
      <c r="EW2593" s="35"/>
      <c r="EX2593" s="35"/>
      <c r="EY2593" s="35"/>
      <c r="EZ2593" s="35"/>
      <c r="FA2593" s="35"/>
      <c r="FB2593" s="35"/>
      <c r="FC2593" s="35"/>
      <c r="FD2593" s="35"/>
      <c r="FE2593" s="35"/>
      <c r="FF2593" s="35"/>
      <c r="FG2593" s="35"/>
      <c r="FH2593" s="35"/>
      <c r="FI2593" s="35"/>
      <c r="FJ2593" s="35"/>
      <c r="FK2593" s="35"/>
      <c r="FL2593" s="35"/>
      <c r="FM2593" s="35"/>
      <c r="FN2593" s="35"/>
      <c r="FO2593" s="35"/>
      <c r="FP2593" s="35"/>
      <c r="FQ2593" s="35"/>
      <c r="FR2593" s="35"/>
      <c r="FS2593" s="35"/>
      <c r="FT2593" s="35"/>
      <c r="FU2593" s="35"/>
      <c r="FV2593" s="35"/>
      <c r="FW2593" s="35"/>
      <c r="FX2593" s="35"/>
      <c r="FY2593" s="35"/>
      <c r="FZ2593" s="35"/>
    </row>
    <row r="2594" spans="1:182" x14ac:dyDescent="0.15">
      <c r="A2594" s="38">
        <f t="shared" si="789"/>
        <v>46038</v>
      </c>
      <c r="B2594" s="39" t="str">
        <f t="shared" ca="1" si="790"/>
        <v>n.d</v>
      </c>
      <c r="C2594" s="40">
        <f t="shared" si="791"/>
        <v>3137.2723529499999</v>
      </c>
      <c r="D2594" s="41">
        <f ca="1">IF(A2594&lt;$B$1,VLOOKUP(A2594,[1]DI!$A$4:$B$15000,2,FALSE),0)</f>
        <v>0</v>
      </c>
      <c r="E2594" s="40">
        <f t="shared" ca="1" si="792"/>
        <v>0</v>
      </c>
      <c r="F2594" s="42">
        <f t="shared" si="788"/>
        <v>1</v>
      </c>
      <c r="G2594" s="43">
        <f t="shared" ca="1" si="793"/>
        <v>1</v>
      </c>
      <c r="H2594" s="40">
        <f ca="1">TRUNC(PRODUCT(G$10:G2593),15)</f>
        <v>1.7040824080947301</v>
      </c>
      <c r="I2594" s="40">
        <f t="shared" ca="1" si="794"/>
        <v>1.7040824080947301</v>
      </c>
      <c r="J2594" s="40">
        <f t="shared" ca="1" si="795"/>
        <v>1</v>
      </c>
      <c r="K2594" s="42">
        <f t="shared" si="787"/>
        <v>2.7E-2</v>
      </c>
      <c r="L2594" s="63">
        <f t="shared" si="796"/>
        <v>45922</v>
      </c>
      <c r="M2594" s="64">
        <f t="shared" si="797"/>
        <v>81</v>
      </c>
      <c r="N2594" s="44">
        <f t="shared" si="798"/>
        <v>81</v>
      </c>
      <c r="O2594" s="40">
        <f t="shared" si="799"/>
        <v>1.0086002489999999</v>
      </c>
      <c r="P2594" s="65">
        <f t="shared" ca="1" si="800"/>
        <v>1.0086002489999999</v>
      </c>
      <c r="Q2594" s="40">
        <f t="shared" ca="1" si="801"/>
        <v>26.981323410000002</v>
      </c>
      <c r="R2594" s="44">
        <f>IF(VLOOKUP(A2594,$Z$12:$AI$125,8)=VLOOKUP(A2593,$Z$12:$AI$125,8),0,VLOOKUP(A2594,Z$12:$AI$125,8))</f>
        <v>0</v>
      </c>
      <c r="S2594" s="45">
        <f>IF(R2594&gt;0,VLOOKUP(R2594,Y$12:$AH$125,7),0)</f>
        <v>0</v>
      </c>
      <c r="T2594" s="40">
        <f t="shared" si="802"/>
        <v>0</v>
      </c>
      <c r="U2594" s="40">
        <f t="shared" ca="1" si="803"/>
        <v>26.981323410000002</v>
      </c>
      <c r="V2594" s="46" t="str">
        <f t="shared" si="804"/>
        <v>J=</v>
      </c>
      <c r="W2594" s="47">
        <f t="shared" si="805"/>
        <v>46101</v>
      </c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  <c r="AX2594" s="35"/>
      <c r="AY2594" s="35"/>
      <c r="AZ2594" s="35"/>
      <c r="BA2594" s="35"/>
      <c r="BB2594" s="35"/>
      <c r="BC2594" s="35"/>
      <c r="BD2594" s="35"/>
      <c r="BE2594" s="35"/>
      <c r="BF2594" s="35"/>
      <c r="BG2594" s="35"/>
      <c r="BH2594" s="35"/>
      <c r="BI2594" s="35"/>
      <c r="BJ2594" s="35"/>
      <c r="BK2594" s="35"/>
      <c r="BL2594" s="35"/>
      <c r="BM2594" s="35"/>
      <c r="BN2594" s="35"/>
      <c r="BO2594" s="35"/>
      <c r="BP2594" s="35"/>
      <c r="BQ2594" s="35"/>
      <c r="BR2594" s="35"/>
      <c r="BS2594" s="35"/>
      <c r="BT2594" s="35"/>
      <c r="BU2594" s="35"/>
      <c r="BV2594" s="35"/>
      <c r="BW2594" s="35"/>
      <c r="BX2594" s="35"/>
      <c r="BY2594" s="35"/>
      <c r="BZ2594" s="35"/>
      <c r="CA2594" s="35"/>
      <c r="CB2594" s="35"/>
      <c r="CC2594" s="35"/>
      <c r="CD2594" s="35"/>
      <c r="CE2594" s="35"/>
      <c r="CF2594" s="35"/>
      <c r="CG2594" s="35"/>
      <c r="CH2594" s="35"/>
      <c r="CI2594" s="35"/>
      <c r="CJ2594" s="35"/>
      <c r="CK2594" s="35"/>
      <c r="CL2594" s="35"/>
      <c r="CM2594" s="35"/>
      <c r="CN2594" s="35"/>
      <c r="CO2594" s="35"/>
      <c r="CP2594" s="35"/>
      <c r="CQ2594" s="35"/>
      <c r="CR2594" s="35"/>
      <c r="CS2594" s="35"/>
      <c r="CT2594" s="35"/>
      <c r="CU2594" s="35"/>
      <c r="CV2594" s="35"/>
      <c r="CW2594" s="35"/>
      <c r="CX2594" s="35"/>
      <c r="CY2594" s="35"/>
      <c r="CZ2594" s="35"/>
      <c r="DA2594" s="35"/>
      <c r="DB2594" s="35"/>
      <c r="DC2594" s="35"/>
      <c r="DD2594" s="35"/>
      <c r="DE2594" s="35"/>
      <c r="DF2594" s="35"/>
      <c r="DG2594" s="35"/>
      <c r="DH2594" s="35"/>
      <c r="DI2594" s="35"/>
      <c r="DJ2594" s="35"/>
      <c r="DK2594" s="35"/>
      <c r="DL2594" s="35"/>
      <c r="DM2594" s="35"/>
      <c r="DN2594" s="35"/>
      <c r="DO2594" s="35"/>
      <c r="DP2594" s="35"/>
      <c r="DQ2594" s="35"/>
      <c r="DR2594" s="35"/>
      <c r="DS2594" s="35"/>
      <c r="DT2594" s="35"/>
      <c r="DU2594" s="35"/>
      <c r="DV2594" s="35"/>
      <c r="DW2594" s="35"/>
      <c r="DX2594" s="35"/>
      <c r="DY2594" s="35"/>
      <c r="DZ2594" s="35"/>
      <c r="EA2594" s="35"/>
      <c r="EB2594" s="35"/>
      <c r="EC2594" s="35"/>
      <c r="ED2594" s="35"/>
      <c r="EE2594" s="35"/>
      <c r="EF2594" s="35"/>
      <c r="EG2594" s="35"/>
      <c r="EH2594" s="35"/>
      <c r="EI2594" s="35"/>
      <c r="EJ2594" s="35"/>
      <c r="EK2594" s="35"/>
      <c r="EL2594" s="35"/>
      <c r="EM2594" s="35"/>
      <c r="EN2594" s="35"/>
      <c r="EO2594" s="35"/>
      <c r="EP2594" s="35"/>
      <c r="EQ2594" s="35"/>
      <c r="ER2594" s="35"/>
      <c r="ES2594" s="35"/>
      <c r="ET2594" s="35"/>
      <c r="EU2594" s="35"/>
      <c r="EV2594" s="35"/>
      <c r="EW2594" s="35"/>
      <c r="EX2594" s="35"/>
      <c r="EY2594" s="35"/>
      <c r="EZ2594" s="35"/>
      <c r="FA2594" s="35"/>
      <c r="FB2594" s="35"/>
      <c r="FC2594" s="35"/>
      <c r="FD2594" s="35"/>
      <c r="FE2594" s="35"/>
      <c r="FF2594" s="35"/>
      <c r="FG2594" s="35"/>
      <c r="FH2594" s="35"/>
      <c r="FI2594" s="35"/>
      <c r="FJ2594" s="35"/>
      <c r="FK2594" s="35"/>
      <c r="FL2594" s="35"/>
      <c r="FM2594" s="35"/>
      <c r="FN2594" s="35"/>
      <c r="FO2594" s="35"/>
      <c r="FP2594" s="35"/>
      <c r="FQ2594" s="35"/>
      <c r="FR2594" s="35"/>
      <c r="FS2594" s="35"/>
      <c r="FT2594" s="35"/>
      <c r="FU2594" s="35"/>
      <c r="FV2594" s="35"/>
      <c r="FW2594" s="35"/>
      <c r="FX2594" s="35"/>
      <c r="FY2594" s="35"/>
      <c r="FZ2594" s="35"/>
    </row>
    <row r="2595" spans="1:182" x14ac:dyDescent="0.15">
      <c r="A2595" s="38">
        <f t="shared" si="789"/>
        <v>46039</v>
      </c>
      <c r="B2595" s="39" t="str">
        <f t="shared" ca="1" si="790"/>
        <v>n.d</v>
      </c>
      <c r="C2595" s="40">
        <f t="shared" si="791"/>
        <v>3137.2723529499999</v>
      </c>
      <c r="D2595" s="41">
        <f ca="1">IF(A2595&lt;$B$1,VLOOKUP(A2595,[1]DI!$A$4:$B$15000,2,FALSE),0)</f>
        <v>0</v>
      </c>
      <c r="E2595" s="40">
        <f t="shared" ca="1" si="792"/>
        <v>0</v>
      </c>
      <c r="F2595" s="42">
        <f t="shared" si="788"/>
        <v>1</v>
      </c>
      <c r="G2595" s="43">
        <f t="shared" ca="1" si="793"/>
        <v>1</v>
      </c>
      <c r="H2595" s="40">
        <f ca="1">TRUNC(PRODUCT(G$10:G2594),15)</f>
        <v>1.7040824080947301</v>
      </c>
      <c r="I2595" s="40">
        <f t="shared" ca="1" si="794"/>
        <v>1.7040824080947301</v>
      </c>
      <c r="J2595" s="40">
        <f t="shared" ca="1" si="795"/>
        <v>1</v>
      </c>
      <c r="K2595" s="42">
        <f t="shared" si="787"/>
        <v>2.7E-2</v>
      </c>
      <c r="L2595" s="63">
        <f t="shared" si="796"/>
        <v>45922</v>
      </c>
      <c r="M2595" s="64">
        <f t="shared" si="797"/>
        <v>81</v>
      </c>
      <c r="N2595" s="44">
        <f t="shared" si="798"/>
        <v>82</v>
      </c>
      <c r="O2595" s="40">
        <f t="shared" si="799"/>
        <v>1.0087068859999999</v>
      </c>
      <c r="P2595" s="65">
        <f t="shared" ca="1" si="800"/>
        <v>1.0087068859999999</v>
      </c>
      <c r="Q2595" s="40">
        <f t="shared" ca="1" si="801"/>
        <v>27.315872720000002</v>
      </c>
      <c r="R2595" s="44">
        <f>IF(VLOOKUP(A2595,$Z$12:$AI$125,8)=VLOOKUP(A2594,$Z$12:$AI$125,8),0,VLOOKUP(A2595,Z$12:$AI$125,8))</f>
        <v>0</v>
      </c>
      <c r="S2595" s="45">
        <f>IF(R2595&gt;0,VLOOKUP(R2595,Y$12:$AH$125,7),0)</f>
        <v>0</v>
      </c>
      <c r="T2595" s="40">
        <f t="shared" si="802"/>
        <v>0</v>
      </c>
      <c r="U2595" s="40">
        <f t="shared" ca="1" si="803"/>
        <v>27.315872720000002</v>
      </c>
      <c r="V2595" s="46" t="str">
        <f t="shared" si="804"/>
        <v>J=</v>
      </c>
      <c r="W2595" s="47">
        <f t="shared" si="805"/>
        <v>46101</v>
      </c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  <c r="AX2595" s="35"/>
      <c r="AY2595" s="35"/>
      <c r="AZ2595" s="35"/>
      <c r="BA2595" s="35"/>
      <c r="BB2595" s="35"/>
      <c r="BC2595" s="35"/>
      <c r="BD2595" s="35"/>
      <c r="BE2595" s="35"/>
      <c r="BF2595" s="35"/>
      <c r="BG2595" s="35"/>
      <c r="BH2595" s="35"/>
      <c r="BI2595" s="35"/>
      <c r="BJ2595" s="35"/>
      <c r="BK2595" s="35"/>
      <c r="BL2595" s="35"/>
      <c r="BM2595" s="35"/>
      <c r="BN2595" s="35"/>
      <c r="BO2595" s="35"/>
      <c r="BP2595" s="35"/>
      <c r="BQ2595" s="35"/>
      <c r="BR2595" s="35"/>
      <c r="BS2595" s="35"/>
      <c r="BT2595" s="35"/>
      <c r="BU2595" s="35"/>
      <c r="BV2595" s="35"/>
      <c r="BW2595" s="35"/>
      <c r="BX2595" s="35"/>
      <c r="BY2595" s="35"/>
      <c r="BZ2595" s="35"/>
      <c r="CA2595" s="35"/>
      <c r="CB2595" s="35"/>
      <c r="CC2595" s="35"/>
      <c r="CD2595" s="35"/>
      <c r="CE2595" s="35"/>
      <c r="CF2595" s="35"/>
      <c r="CG2595" s="35"/>
      <c r="CH2595" s="35"/>
      <c r="CI2595" s="35"/>
      <c r="CJ2595" s="35"/>
      <c r="CK2595" s="35"/>
      <c r="CL2595" s="35"/>
      <c r="CM2595" s="35"/>
      <c r="CN2595" s="35"/>
      <c r="CO2595" s="35"/>
      <c r="CP2595" s="35"/>
      <c r="CQ2595" s="35"/>
      <c r="CR2595" s="35"/>
      <c r="CS2595" s="35"/>
      <c r="CT2595" s="35"/>
      <c r="CU2595" s="35"/>
      <c r="CV2595" s="35"/>
      <c r="CW2595" s="35"/>
      <c r="CX2595" s="35"/>
      <c r="CY2595" s="35"/>
      <c r="CZ2595" s="35"/>
      <c r="DA2595" s="35"/>
      <c r="DB2595" s="35"/>
      <c r="DC2595" s="35"/>
      <c r="DD2595" s="35"/>
      <c r="DE2595" s="35"/>
      <c r="DF2595" s="35"/>
      <c r="DG2595" s="35"/>
      <c r="DH2595" s="35"/>
      <c r="DI2595" s="35"/>
      <c r="DJ2595" s="35"/>
      <c r="DK2595" s="35"/>
      <c r="DL2595" s="35"/>
      <c r="DM2595" s="35"/>
      <c r="DN2595" s="35"/>
      <c r="DO2595" s="35"/>
      <c r="DP2595" s="35"/>
      <c r="DQ2595" s="35"/>
      <c r="DR2595" s="35"/>
      <c r="DS2595" s="35"/>
      <c r="DT2595" s="35"/>
      <c r="DU2595" s="35"/>
      <c r="DV2595" s="35"/>
      <c r="DW2595" s="35"/>
      <c r="DX2595" s="35"/>
      <c r="DY2595" s="35"/>
      <c r="DZ2595" s="35"/>
      <c r="EA2595" s="35"/>
      <c r="EB2595" s="35"/>
      <c r="EC2595" s="35"/>
      <c r="ED2595" s="35"/>
      <c r="EE2595" s="35"/>
      <c r="EF2595" s="35"/>
      <c r="EG2595" s="35"/>
      <c r="EH2595" s="35"/>
      <c r="EI2595" s="35"/>
      <c r="EJ2595" s="35"/>
      <c r="EK2595" s="35"/>
      <c r="EL2595" s="35"/>
      <c r="EM2595" s="35"/>
      <c r="EN2595" s="35"/>
      <c r="EO2595" s="35"/>
      <c r="EP2595" s="35"/>
      <c r="EQ2595" s="35"/>
      <c r="ER2595" s="35"/>
      <c r="ES2595" s="35"/>
      <c r="ET2595" s="35"/>
      <c r="EU2595" s="35"/>
      <c r="EV2595" s="35"/>
      <c r="EW2595" s="35"/>
      <c r="EX2595" s="35"/>
      <c r="EY2595" s="35"/>
      <c r="EZ2595" s="35"/>
      <c r="FA2595" s="35"/>
      <c r="FB2595" s="35"/>
      <c r="FC2595" s="35"/>
      <c r="FD2595" s="35"/>
      <c r="FE2595" s="35"/>
      <c r="FF2595" s="35"/>
      <c r="FG2595" s="35"/>
      <c r="FH2595" s="35"/>
      <c r="FI2595" s="35"/>
      <c r="FJ2595" s="35"/>
      <c r="FK2595" s="35"/>
      <c r="FL2595" s="35"/>
      <c r="FM2595" s="35"/>
      <c r="FN2595" s="35"/>
      <c r="FO2595" s="35"/>
      <c r="FP2595" s="35"/>
      <c r="FQ2595" s="35"/>
      <c r="FR2595" s="35"/>
      <c r="FS2595" s="35"/>
      <c r="FT2595" s="35"/>
      <c r="FU2595" s="35"/>
      <c r="FV2595" s="35"/>
      <c r="FW2595" s="35"/>
      <c r="FX2595" s="35"/>
      <c r="FY2595" s="35"/>
      <c r="FZ2595" s="35"/>
    </row>
    <row r="2596" spans="1:182" x14ac:dyDescent="0.15">
      <c r="A2596" s="38">
        <f t="shared" si="789"/>
        <v>46040</v>
      </c>
      <c r="B2596" s="39" t="str">
        <f t="shared" ca="1" si="790"/>
        <v>n.d</v>
      </c>
      <c r="C2596" s="40">
        <f t="shared" si="791"/>
        <v>3137.2723529499999</v>
      </c>
      <c r="D2596" s="41">
        <f ca="1">IF(A2596&lt;$B$1,VLOOKUP(A2596,[1]DI!$A$4:$B$15000,2,FALSE),0)</f>
        <v>0</v>
      </c>
      <c r="E2596" s="40">
        <f t="shared" ca="1" si="792"/>
        <v>0</v>
      </c>
      <c r="F2596" s="42">
        <f t="shared" si="788"/>
        <v>1</v>
      </c>
      <c r="G2596" s="43">
        <f t="shared" ca="1" si="793"/>
        <v>1</v>
      </c>
      <c r="H2596" s="40">
        <f ca="1">TRUNC(PRODUCT(G$10:G2595),15)</f>
        <v>1.7040824080947301</v>
      </c>
      <c r="I2596" s="40">
        <f t="shared" ca="1" si="794"/>
        <v>1.7040824080947301</v>
      </c>
      <c r="J2596" s="40">
        <f t="shared" ca="1" si="795"/>
        <v>1</v>
      </c>
      <c r="K2596" s="42">
        <f t="shared" si="787"/>
        <v>2.7E-2</v>
      </c>
      <c r="L2596" s="63">
        <f t="shared" si="796"/>
        <v>45922</v>
      </c>
      <c r="M2596" s="64">
        <f t="shared" si="797"/>
        <v>81</v>
      </c>
      <c r="N2596" s="44">
        <f t="shared" si="798"/>
        <v>82</v>
      </c>
      <c r="O2596" s="40">
        <f t="shared" si="799"/>
        <v>1.0087068859999999</v>
      </c>
      <c r="P2596" s="65">
        <f t="shared" ca="1" si="800"/>
        <v>1.0087068859999999</v>
      </c>
      <c r="Q2596" s="40">
        <f t="shared" ca="1" si="801"/>
        <v>27.315872720000002</v>
      </c>
      <c r="R2596" s="44">
        <f>IF(VLOOKUP(A2596,$Z$12:$AI$125,8)=VLOOKUP(A2595,$Z$12:$AI$125,8),0,VLOOKUP(A2596,Z$12:$AI$125,8))</f>
        <v>0</v>
      </c>
      <c r="S2596" s="45">
        <f>IF(R2596&gt;0,VLOOKUP(R2596,Y$12:$AH$125,7),0)</f>
        <v>0</v>
      </c>
      <c r="T2596" s="40">
        <f t="shared" si="802"/>
        <v>0</v>
      </c>
      <c r="U2596" s="40">
        <f t="shared" ca="1" si="803"/>
        <v>27.315872720000002</v>
      </c>
      <c r="V2596" s="46" t="str">
        <f t="shared" si="804"/>
        <v>J=</v>
      </c>
      <c r="W2596" s="47">
        <f t="shared" si="805"/>
        <v>46101</v>
      </c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  <c r="AX2596" s="35"/>
      <c r="AY2596" s="35"/>
      <c r="AZ2596" s="35"/>
      <c r="BA2596" s="35"/>
      <c r="BB2596" s="35"/>
      <c r="BC2596" s="35"/>
      <c r="BD2596" s="35"/>
      <c r="BE2596" s="35"/>
      <c r="BF2596" s="35"/>
      <c r="BG2596" s="35"/>
      <c r="BH2596" s="35"/>
      <c r="BI2596" s="35"/>
      <c r="BJ2596" s="35"/>
      <c r="BK2596" s="35"/>
      <c r="BL2596" s="35"/>
      <c r="BM2596" s="35"/>
      <c r="BN2596" s="35"/>
      <c r="BO2596" s="35"/>
      <c r="BP2596" s="35"/>
      <c r="BQ2596" s="35"/>
      <c r="BR2596" s="35"/>
      <c r="BS2596" s="35"/>
      <c r="BT2596" s="35"/>
      <c r="BU2596" s="35"/>
      <c r="BV2596" s="35"/>
      <c r="BW2596" s="35"/>
      <c r="BX2596" s="35"/>
      <c r="BY2596" s="35"/>
      <c r="BZ2596" s="35"/>
      <c r="CA2596" s="35"/>
      <c r="CB2596" s="35"/>
      <c r="CC2596" s="35"/>
      <c r="CD2596" s="35"/>
      <c r="CE2596" s="35"/>
      <c r="CF2596" s="35"/>
      <c r="CG2596" s="35"/>
      <c r="CH2596" s="35"/>
      <c r="CI2596" s="35"/>
      <c r="CJ2596" s="35"/>
      <c r="CK2596" s="35"/>
      <c r="CL2596" s="35"/>
      <c r="CM2596" s="35"/>
      <c r="CN2596" s="35"/>
      <c r="CO2596" s="35"/>
      <c r="CP2596" s="35"/>
      <c r="CQ2596" s="35"/>
      <c r="CR2596" s="35"/>
      <c r="CS2596" s="35"/>
      <c r="CT2596" s="35"/>
      <c r="CU2596" s="35"/>
      <c r="CV2596" s="35"/>
      <c r="CW2596" s="35"/>
      <c r="CX2596" s="35"/>
      <c r="CY2596" s="35"/>
      <c r="CZ2596" s="35"/>
      <c r="DA2596" s="35"/>
      <c r="DB2596" s="35"/>
      <c r="DC2596" s="35"/>
      <c r="DD2596" s="35"/>
      <c r="DE2596" s="35"/>
      <c r="DF2596" s="35"/>
      <c r="DG2596" s="35"/>
      <c r="DH2596" s="35"/>
      <c r="DI2596" s="35"/>
      <c r="DJ2596" s="35"/>
      <c r="DK2596" s="35"/>
      <c r="DL2596" s="35"/>
      <c r="DM2596" s="35"/>
      <c r="DN2596" s="35"/>
      <c r="DO2596" s="35"/>
      <c r="DP2596" s="35"/>
      <c r="DQ2596" s="35"/>
      <c r="DR2596" s="35"/>
      <c r="DS2596" s="35"/>
      <c r="DT2596" s="35"/>
      <c r="DU2596" s="35"/>
      <c r="DV2596" s="35"/>
      <c r="DW2596" s="35"/>
      <c r="DX2596" s="35"/>
      <c r="DY2596" s="35"/>
      <c r="DZ2596" s="35"/>
      <c r="EA2596" s="35"/>
      <c r="EB2596" s="35"/>
      <c r="EC2596" s="35"/>
      <c r="ED2596" s="35"/>
      <c r="EE2596" s="35"/>
      <c r="EF2596" s="35"/>
      <c r="EG2596" s="35"/>
      <c r="EH2596" s="35"/>
      <c r="EI2596" s="35"/>
      <c r="EJ2596" s="35"/>
      <c r="EK2596" s="35"/>
      <c r="EL2596" s="35"/>
      <c r="EM2596" s="35"/>
      <c r="EN2596" s="35"/>
      <c r="EO2596" s="35"/>
      <c r="EP2596" s="35"/>
      <c r="EQ2596" s="35"/>
      <c r="ER2596" s="35"/>
      <c r="ES2596" s="35"/>
      <c r="ET2596" s="35"/>
      <c r="EU2596" s="35"/>
      <c r="EV2596" s="35"/>
      <c r="EW2596" s="35"/>
      <c r="EX2596" s="35"/>
      <c r="EY2596" s="35"/>
      <c r="EZ2596" s="35"/>
      <c r="FA2596" s="35"/>
      <c r="FB2596" s="35"/>
      <c r="FC2596" s="35"/>
      <c r="FD2596" s="35"/>
      <c r="FE2596" s="35"/>
      <c r="FF2596" s="35"/>
      <c r="FG2596" s="35"/>
      <c r="FH2596" s="35"/>
      <c r="FI2596" s="35"/>
      <c r="FJ2596" s="35"/>
      <c r="FK2596" s="35"/>
      <c r="FL2596" s="35"/>
      <c r="FM2596" s="35"/>
      <c r="FN2596" s="35"/>
      <c r="FO2596" s="35"/>
      <c r="FP2596" s="35"/>
      <c r="FQ2596" s="35"/>
      <c r="FR2596" s="35"/>
      <c r="FS2596" s="35"/>
      <c r="FT2596" s="35"/>
      <c r="FU2596" s="35"/>
      <c r="FV2596" s="35"/>
      <c r="FW2596" s="35"/>
      <c r="FX2596" s="35"/>
      <c r="FY2596" s="35"/>
      <c r="FZ2596" s="35"/>
    </row>
    <row r="2597" spans="1:182" x14ac:dyDescent="0.15">
      <c r="A2597" s="38">
        <f t="shared" si="789"/>
        <v>46041</v>
      </c>
      <c r="B2597" s="39" t="str">
        <f t="shared" ca="1" si="790"/>
        <v>n.d</v>
      </c>
      <c r="C2597" s="40">
        <f t="shared" si="791"/>
        <v>3137.2723529499999</v>
      </c>
      <c r="D2597" s="41">
        <f ca="1">IF(A2597&lt;$B$1,VLOOKUP(A2597,[1]DI!$A$4:$B$15000,2,FALSE),0)</f>
        <v>0</v>
      </c>
      <c r="E2597" s="40">
        <f t="shared" ca="1" si="792"/>
        <v>0</v>
      </c>
      <c r="F2597" s="42">
        <f t="shared" si="788"/>
        <v>1</v>
      </c>
      <c r="G2597" s="43">
        <f t="shared" ca="1" si="793"/>
        <v>1</v>
      </c>
      <c r="H2597" s="40">
        <f ca="1">TRUNC(PRODUCT(G$10:G2596),15)</f>
        <v>1.7040824080947301</v>
      </c>
      <c r="I2597" s="40">
        <f t="shared" ca="1" si="794"/>
        <v>1.7040824080947301</v>
      </c>
      <c r="J2597" s="40">
        <f t="shared" ca="1" si="795"/>
        <v>1</v>
      </c>
      <c r="K2597" s="42">
        <f t="shared" si="787"/>
        <v>2.7E-2</v>
      </c>
      <c r="L2597" s="63">
        <f t="shared" si="796"/>
        <v>45922</v>
      </c>
      <c r="M2597" s="64">
        <f t="shared" si="797"/>
        <v>82</v>
      </c>
      <c r="N2597" s="44">
        <f t="shared" si="798"/>
        <v>82</v>
      </c>
      <c r="O2597" s="40">
        <f t="shared" si="799"/>
        <v>1.0087068859999999</v>
      </c>
      <c r="P2597" s="65">
        <f t="shared" ca="1" si="800"/>
        <v>1.0087068859999999</v>
      </c>
      <c r="Q2597" s="40">
        <f t="shared" ca="1" si="801"/>
        <v>27.315872720000002</v>
      </c>
      <c r="R2597" s="44">
        <f>IF(VLOOKUP(A2597,$Z$12:$AI$125,8)=VLOOKUP(A2596,$Z$12:$AI$125,8),0,VLOOKUP(A2597,Z$12:$AI$125,8))</f>
        <v>0</v>
      </c>
      <c r="S2597" s="45">
        <f>IF(R2597&gt;0,VLOOKUP(R2597,Y$12:$AH$125,7),0)</f>
        <v>0</v>
      </c>
      <c r="T2597" s="40">
        <f t="shared" si="802"/>
        <v>0</v>
      </c>
      <c r="U2597" s="40">
        <f t="shared" ca="1" si="803"/>
        <v>27.315872720000002</v>
      </c>
      <c r="V2597" s="46" t="str">
        <f t="shared" si="804"/>
        <v>J=</v>
      </c>
      <c r="W2597" s="47">
        <f t="shared" si="805"/>
        <v>46101</v>
      </c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  <c r="AX2597" s="35"/>
      <c r="AY2597" s="35"/>
      <c r="AZ2597" s="35"/>
      <c r="BA2597" s="35"/>
      <c r="BB2597" s="35"/>
      <c r="BC2597" s="35"/>
      <c r="BD2597" s="35"/>
      <c r="BE2597" s="35"/>
      <c r="BF2597" s="35"/>
      <c r="BG2597" s="35"/>
      <c r="BH2597" s="35"/>
      <c r="BI2597" s="35"/>
      <c r="BJ2597" s="35"/>
      <c r="BK2597" s="35"/>
      <c r="BL2597" s="35"/>
      <c r="BM2597" s="35"/>
      <c r="BN2597" s="35"/>
      <c r="BO2597" s="35"/>
      <c r="BP2597" s="35"/>
      <c r="BQ2597" s="35"/>
      <c r="BR2597" s="35"/>
      <c r="BS2597" s="35"/>
      <c r="BT2597" s="35"/>
      <c r="BU2597" s="35"/>
      <c r="BV2597" s="35"/>
      <c r="BW2597" s="35"/>
      <c r="BX2597" s="35"/>
      <c r="BY2597" s="35"/>
      <c r="BZ2597" s="35"/>
      <c r="CA2597" s="35"/>
      <c r="CB2597" s="35"/>
      <c r="CC2597" s="35"/>
      <c r="CD2597" s="35"/>
      <c r="CE2597" s="35"/>
      <c r="CF2597" s="35"/>
      <c r="CG2597" s="35"/>
      <c r="CH2597" s="35"/>
      <c r="CI2597" s="35"/>
      <c r="CJ2597" s="35"/>
      <c r="CK2597" s="35"/>
      <c r="CL2597" s="35"/>
      <c r="CM2597" s="35"/>
      <c r="CN2597" s="35"/>
      <c r="CO2597" s="35"/>
      <c r="CP2597" s="35"/>
      <c r="CQ2597" s="35"/>
      <c r="CR2597" s="35"/>
      <c r="CS2597" s="35"/>
      <c r="CT2597" s="35"/>
      <c r="CU2597" s="35"/>
      <c r="CV2597" s="35"/>
      <c r="CW2597" s="35"/>
      <c r="CX2597" s="35"/>
      <c r="CY2597" s="35"/>
      <c r="CZ2597" s="35"/>
      <c r="DA2597" s="35"/>
      <c r="DB2597" s="35"/>
      <c r="DC2597" s="35"/>
      <c r="DD2597" s="35"/>
      <c r="DE2597" s="35"/>
      <c r="DF2597" s="35"/>
      <c r="DG2597" s="35"/>
      <c r="DH2597" s="35"/>
      <c r="DI2597" s="35"/>
      <c r="DJ2597" s="35"/>
      <c r="DK2597" s="35"/>
      <c r="DL2597" s="35"/>
      <c r="DM2597" s="35"/>
      <c r="DN2597" s="35"/>
      <c r="DO2597" s="35"/>
      <c r="DP2597" s="35"/>
      <c r="DQ2597" s="35"/>
      <c r="DR2597" s="35"/>
      <c r="DS2597" s="35"/>
      <c r="DT2597" s="35"/>
      <c r="DU2597" s="35"/>
      <c r="DV2597" s="35"/>
      <c r="DW2597" s="35"/>
      <c r="DX2597" s="35"/>
      <c r="DY2597" s="35"/>
      <c r="DZ2597" s="35"/>
      <c r="EA2597" s="35"/>
      <c r="EB2597" s="35"/>
      <c r="EC2597" s="35"/>
      <c r="ED2597" s="35"/>
      <c r="EE2597" s="35"/>
      <c r="EF2597" s="35"/>
      <c r="EG2597" s="35"/>
      <c r="EH2597" s="35"/>
      <c r="EI2597" s="35"/>
      <c r="EJ2597" s="35"/>
      <c r="EK2597" s="35"/>
      <c r="EL2597" s="35"/>
      <c r="EM2597" s="35"/>
      <c r="EN2597" s="35"/>
      <c r="EO2597" s="35"/>
      <c r="EP2597" s="35"/>
      <c r="EQ2597" s="35"/>
      <c r="ER2597" s="35"/>
      <c r="ES2597" s="35"/>
      <c r="ET2597" s="35"/>
      <c r="EU2597" s="35"/>
      <c r="EV2597" s="35"/>
      <c r="EW2597" s="35"/>
      <c r="EX2597" s="35"/>
      <c r="EY2597" s="35"/>
      <c r="EZ2597" s="35"/>
      <c r="FA2597" s="35"/>
      <c r="FB2597" s="35"/>
      <c r="FC2597" s="35"/>
      <c r="FD2597" s="35"/>
      <c r="FE2597" s="35"/>
      <c r="FF2597" s="35"/>
      <c r="FG2597" s="35"/>
      <c r="FH2597" s="35"/>
      <c r="FI2597" s="35"/>
      <c r="FJ2597" s="35"/>
      <c r="FK2597" s="35"/>
      <c r="FL2597" s="35"/>
      <c r="FM2597" s="35"/>
      <c r="FN2597" s="35"/>
      <c r="FO2597" s="35"/>
      <c r="FP2597" s="35"/>
      <c r="FQ2597" s="35"/>
      <c r="FR2597" s="35"/>
      <c r="FS2597" s="35"/>
      <c r="FT2597" s="35"/>
      <c r="FU2597" s="35"/>
      <c r="FV2597" s="35"/>
      <c r="FW2597" s="35"/>
      <c r="FX2597" s="35"/>
      <c r="FY2597" s="35"/>
      <c r="FZ2597" s="35"/>
    </row>
    <row r="2598" spans="1:182" x14ac:dyDescent="0.15">
      <c r="A2598" s="38">
        <f t="shared" si="789"/>
        <v>46042</v>
      </c>
      <c r="B2598" s="39" t="str">
        <f t="shared" ca="1" si="790"/>
        <v>n.d</v>
      </c>
      <c r="C2598" s="40">
        <f t="shared" si="791"/>
        <v>3137.2723529499999</v>
      </c>
      <c r="D2598" s="41">
        <f ca="1">IF(A2598&lt;$B$1,VLOOKUP(A2598,[1]DI!$A$4:$B$15000,2,FALSE),0)</f>
        <v>0</v>
      </c>
      <c r="E2598" s="40">
        <f t="shared" ca="1" si="792"/>
        <v>0</v>
      </c>
      <c r="F2598" s="42">
        <f t="shared" si="788"/>
        <v>1</v>
      </c>
      <c r="G2598" s="43">
        <f t="shared" ca="1" si="793"/>
        <v>1</v>
      </c>
      <c r="H2598" s="40">
        <f ca="1">TRUNC(PRODUCT(G$10:G2597),15)</f>
        <v>1.7040824080947301</v>
      </c>
      <c r="I2598" s="40">
        <f t="shared" ca="1" si="794"/>
        <v>1.7040824080947301</v>
      </c>
      <c r="J2598" s="40">
        <f t="shared" ca="1" si="795"/>
        <v>1</v>
      </c>
      <c r="K2598" s="42">
        <f t="shared" si="787"/>
        <v>2.7E-2</v>
      </c>
      <c r="L2598" s="63">
        <f t="shared" si="796"/>
        <v>45922</v>
      </c>
      <c r="M2598" s="64">
        <f t="shared" si="797"/>
        <v>83</v>
      </c>
      <c r="N2598" s="44">
        <f t="shared" si="798"/>
        <v>83</v>
      </c>
      <c r="O2598" s="40">
        <f t="shared" si="799"/>
        <v>1.008813534</v>
      </c>
      <c r="P2598" s="65">
        <f t="shared" ca="1" si="800"/>
        <v>1.008813534</v>
      </c>
      <c r="Q2598" s="40">
        <f t="shared" ca="1" si="801"/>
        <v>27.65045654</v>
      </c>
      <c r="R2598" s="44">
        <f>IF(VLOOKUP(A2598,$Z$12:$AI$125,8)=VLOOKUP(A2597,$Z$12:$AI$125,8),0,VLOOKUP(A2598,Z$12:$AI$125,8))</f>
        <v>0</v>
      </c>
      <c r="S2598" s="45">
        <f>IF(R2598&gt;0,VLOOKUP(R2598,Y$12:$AH$125,7),0)</f>
        <v>0</v>
      </c>
      <c r="T2598" s="40">
        <f t="shared" si="802"/>
        <v>0</v>
      </c>
      <c r="U2598" s="40">
        <f t="shared" ca="1" si="803"/>
        <v>27.65045654</v>
      </c>
      <c r="V2598" s="46" t="str">
        <f t="shared" si="804"/>
        <v>J=</v>
      </c>
      <c r="W2598" s="47">
        <f t="shared" si="805"/>
        <v>46101</v>
      </c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  <c r="AX2598" s="35"/>
      <c r="AY2598" s="35"/>
      <c r="AZ2598" s="35"/>
      <c r="BA2598" s="35"/>
      <c r="BB2598" s="35"/>
      <c r="BC2598" s="35"/>
      <c r="BD2598" s="35"/>
      <c r="BE2598" s="35"/>
      <c r="BF2598" s="35"/>
      <c r="BG2598" s="35"/>
      <c r="BH2598" s="35"/>
      <c r="BI2598" s="35"/>
      <c r="BJ2598" s="35"/>
      <c r="BK2598" s="35"/>
      <c r="BL2598" s="35"/>
      <c r="BM2598" s="35"/>
      <c r="BN2598" s="35"/>
      <c r="BO2598" s="35"/>
      <c r="BP2598" s="35"/>
      <c r="BQ2598" s="35"/>
      <c r="BR2598" s="35"/>
      <c r="BS2598" s="35"/>
      <c r="BT2598" s="35"/>
      <c r="BU2598" s="35"/>
      <c r="BV2598" s="35"/>
      <c r="BW2598" s="35"/>
      <c r="BX2598" s="35"/>
      <c r="BY2598" s="35"/>
      <c r="BZ2598" s="35"/>
      <c r="CA2598" s="35"/>
      <c r="CB2598" s="35"/>
      <c r="CC2598" s="35"/>
      <c r="CD2598" s="35"/>
      <c r="CE2598" s="35"/>
      <c r="CF2598" s="35"/>
      <c r="CG2598" s="35"/>
      <c r="CH2598" s="35"/>
      <c r="CI2598" s="35"/>
      <c r="CJ2598" s="35"/>
      <c r="CK2598" s="35"/>
      <c r="CL2598" s="35"/>
      <c r="CM2598" s="35"/>
      <c r="CN2598" s="35"/>
      <c r="CO2598" s="35"/>
      <c r="CP2598" s="35"/>
      <c r="CQ2598" s="35"/>
      <c r="CR2598" s="35"/>
      <c r="CS2598" s="35"/>
      <c r="CT2598" s="35"/>
      <c r="CU2598" s="35"/>
      <c r="CV2598" s="35"/>
      <c r="CW2598" s="35"/>
      <c r="CX2598" s="35"/>
      <c r="CY2598" s="35"/>
      <c r="CZ2598" s="35"/>
      <c r="DA2598" s="35"/>
      <c r="DB2598" s="35"/>
      <c r="DC2598" s="35"/>
      <c r="DD2598" s="35"/>
      <c r="DE2598" s="35"/>
      <c r="DF2598" s="35"/>
      <c r="DG2598" s="35"/>
      <c r="DH2598" s="35"/>
      <c r="DI2598" s="35"/>
      <c r="DJ2598" s="35"/>
      <c r="DK2598" s="35"/>
      <c r="DL2598" s="35"/>
      <c r="DM2598" s="35"/>
      <c r="DN2598" s="35"/>
      <c r="DO2598" s="35"/>
      <c r="DP2598" s="35"/>
      <c r="DQ2598" s="35"/>
      <c r="DR2598" s="35"/>
      <c r="DS2598" s="35"/>
      <c r="DT2598" s="35"/>
      <c r="DU2598" s="35"/>
      <c r="DV2598" s="35"/>
      <c r="DW2598" s="35"/>
      <c r="DX2598" s="35"/>
      <c r="DY2598" s="35"/>
      <c r="DZ2598" s="35"/>
      <c r="EA2598" s="35"/>
      <c r="EB2598" s="35"/>
      <c r="EC2598" s="35"/>
      <c r="ED2598" s="35"/>
      <c r="EE2598" s="35"/>
      <c r="EF2598" s="35"/>
      <c r="EG2598" s="35"/>
      <c r="EH2598" s="35"/>
      <c r="EI2598" s="35"/>
      <c r="EJ2598" s="35"/>
      <c r="EK2598" s="35"/>
      <c r="EL2598" s="35"/>
      <c r="EM2598" s="35"/>
      <c r="EN2598" s="35"/>
      <c r="EO2598" s="35"/>
      <c r="EP2598" s="35"/>
      <c r="EQ2598" s="35"/>
      <c r="ER2598" s="35"/>
      <c r="ES2598" s="35"/>
      <c r="ET2598" s="35"/>
      <c r="EU2598" s="35"/>
      <c r="EV2598" s="35"/>
      <c r="EW2598" s="35"/>
      <c r="EX2598" s="35"/>
      <c r="EY2598" s="35"/>
      <c r="EZ2598" s="35"/>
      <c r="FA2598" s="35"/>
      <c r="FB2598" s="35"/>
      <c r="FC2598" s="35"/>
      <c r="FD2598" s="35"/>
      <c r="FE2598" s="35"/>
      <c r="FF2598" s="35"/>
      <c r="FG2598" s="35"/>
      <c r="FH2598" s="35"/>
      <c r="FI2598" s="35"/>
      <c r="FJ2598" s="35"/>
      <c r="FK2598" s="35"/>
      <c r="FL2598" s="35"/>
      <c r="FM2598" s="35"/>
      <c r="FN2598" s="35"/>
      <c r="FO2598" s="35"/>
      <c r="FP2598" s="35"/>
      <c r="FQ2598" s="35"/>
      <c r="FR2598" s="35"/>
      <c r="FS2598" s="35"/>
      <c r="FT2598" s="35"/>
      <c r="FU2598" s="35"/>
      <c r="FV2598" s="35"/>
      <c r="FW2598" s="35"/>
      <c r="FX2598" s="35"/>
      <c r="FY2598" s="35"/>
      <c r="FZ2598" s="35"/>
    </row>
    <row r="2599" spans="1:182" x14ac:dyDescent="0.15">
      <c r="A2599" s="38">
        <f t="shared" si="789"/>
        <v>46043</v>
      </c>
      <c r="B2599" s="39" t="str">
        <f t="shared" ca="1" si="790"/>
        <v>n.d</v>
      </c>
      <c r="C2599" s="40">
        <f t="shared" si="791"/>
        <v>3137.2723529499999</v>
      </c>
      <c r="D2599" s="41">
        <f ca="1">IF(A2599&lt;$B$1,VLOOKUP(A2599,[1]DI!$A$4:$B$15000,2,FALSE),0)</f>
        <v>0</v>
      </c>
      <c r="E2599" s="40">
        <f t="shared" ca="1" si="792"/>
        <v>0</v>
      </c>
      <c r="F2599" s="42">
        <f t="shared" si="788"/>
        <v>1</v>
      </c>
      <c r="G2599" s="43">
        <f t="shared" ca="1" si="793"/>
        <v>1</v>
      </c>
      <c r="H2599" s="40">
        <f ca="1">TRUNC(PRODUCT(G$10:G2598),15)</f>
        <v>1.7040824080947301</v>
      </c>
      <c r="I2599" s="40">
        <f t="shared" ca="1" si="794"/>
        <v>1.7040824080947301</v>
      </c>
      <c r="J2599" s="40">
        <f t="shared" ca="1" si="795"/>
        <v>1</v>
      </c>
      <c r="K2599" s="42">
        <f t="shared" si="787"/>
        <v>2.7E-2</v>
      </c>
      <c r="L2599" s="63">
        <f t="shared" si="796"/>
        <v>45922</v>
      </c>
      <c r="M2599" s="64">
        <f t="shared" si="797"/>
        <v>84</v>
      </c>
      <c r="N2599" s="44">
        <f t="shared" si="798"/>
        <v>84</v>
      </c>
      <c r="O2599" s="40">
        <f t="shared" si="799"/>
        <v>1.0089201940000001</v>
      </c>
      <c r="P2599" s="65">
        <f t="shared" ca="1" si="800"/>
        <v>1.0089201940000001</v>
      </c>
      <c r="Q2599" s="40">
        <f t="shared" ca="1" si="801"/>
        <v>27.985078009999999</v>
      </c>
      <c r="R2599" s="44">
        <f>IF(VLOOKUP(A2599,$Z$12:$AI$125,8)=VLOOKUP(A2598,$Z$12:$AI$125,8),0,VLOOKUP(A2599,Z$12:$AI$125,8))</f>
        <v>0</v>
      </c>
      <c r="S2599" s="45">
        <f>IF(R2599&gt;0,VLOOKUP(R2599,Y$12:$AH$125,7),0)</f>
        <v>0</v>
      </c>
      <c r="T2599" s="40">
        <f t="shared" si="802"/>
        <v>0</v>
      </c>
      <c r="U2599" s="40">
        <f t="shared" ca="1" si="803"/>
        <v>27.985078009999999</v>
      </c>
      <c r="V2599" s="46" t="str">
        <f t="shared" si="804"/>
        <v>J=</v>
      </c>
      <c r="W2599" s="47">
        <f t="shared" si="805"/>
        <v>46101</v>
      </c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  <c r="AX2599" s="35"/>
      <c r="AY2599" s="35"/>
      <c r="AZ2599" s="35"/>
      <c r="BA2599" s="35"/>
      <c r="BB2599" s="35"/>
      <c r="BC2599" s="35"/>
      <c r="BD2599" s="35"/>
      <c r="BE2599" s="35"/>
      <c r="BF2599" s="35"/>
      <c r="BG2599" s="35"/>
      <c r="BH2599" s="35"/>
      <c r="BI2599" s="35"/>
      <c r="BJ2599" s="35"/>
      <c r="BK2599" s="35"/>
      <c r="BL2599" s="35"/>
      <c r="BM2599" s="35"/>
      <c r="BN2599" s="35"/>
      <c r="BO2599" s="35"/>
      <c r="BP2599" s="35"/>
      <c r="BQ2599" s="35"/>
      <c r="BR2599" s="35"/>
      <c r="BS2599" s="35"/>
      <c r="BT2599" s="35"/>
      <c r="BU2599" s="35"/>
      <c r="BV2599" s="35"/>
      <c r="BW2599" s="35"/>
      <c r="BX2599" s="35"/>
      <c r="BY2599" s="35"/>
      <c r="BZ2599" s="35"/>
      <c r="CA2599" s="35"/>
      <c r="CB2599" s="35"/>
      <c r="CC2599" s="35"/>
      <c r="CD2599" s="35"/>
      <c r="CE2599" s="35"/>
      <c r="CF2599" s="35"/>
      <c r="CG2599" s="35"/>
      <c r="CH2599" s="35"/>
      <c r="CI2599" s="35"/>
      <c r="CJ2599" s="35"/>
      <c r="CK2599" s="35"/>
      <c r="CL2599" s="35"/>
      <c r="CM2599" s="35"/>
      <c r="CN2599" s="35"/>
      <c r="CO2599" s="35"/>
      <c r="CP2599" s="35"/>
      <c r="CQ2599" s="35"/>
      <c r="CR2599" s="35"/>
      <c r="CS2599" s="35"/>
      <c r="CT2599" s="35"/>
      <c r="CU2599" s="35"/>
      <c r="CV2599" s="35"/>
      <c r="CW2599" s="35"/>
      <c r="CX2599" s="35"/>
      <c r="CY2599" s="35"/>
      <c r="CZ2599" s="35"/>
      <c r="DA2599" s="35"/>
      <c r="DB2599" s="35"/>
      <c r="DC2599" s="35"/>
      <c r="DD2599" s="35"/>
      <c r="DE2599" s="35"/>
      <c r="DF2599" s="35"/>
      <c r="DG2599" s="35"/>
      <c r="DH2599" s="35"/>
      <c r="DI2599" s="35"/>
      <c r="DJ2599" s="35"/>
      <c r="DK2599" s="35"/>
      <c r="DL2599" s="35"/>
      <c r="DM2599" s="35"/>
      <c r="DN2599" s="35"/>
      <c r="DO2599" s="35"/>
      <c r="DP2599" s="35"/>
      <c r="DQ2599" s="35"/>
      <c r="DR2599" s="35"/>
      <c r="DS2599" s="35"/>
      <c r="DT2599" s="35"/>
      <c r="DU2599" s="35"/>
      <c r="DV2599" s="35"/>
      <c r="DW2599" s="35"/>
      <c r="DX2599" s="35"/>
      <c r="DY2599" s="35"/>
      <c r="DZ2599" s="35"/>
      <c r="EA2599" s="35"/>
      <c r="EB2599" s="35"/>
      <c r="EC2599" s="35"/>
      <c r="ED2599" s="35"/>
      <c r="EE2599" s="35"/>
      <c r="EF2599" s="35"/>
      <c r="EG2599" s="35"/>
      <c r="EH2599" s="35"/>
      <c r="EI2599" s="35"/>
      <c r="EJ2599" s="35"/>
      <c r="EK2599" s="35"/>
      <c r="EL2599" s="35"/>
      <c r="EM2599" s="35"/>
      <c r="EN2599" s="35"/>
      <c r="EO2599" s="35"/>
      <c r="EP2599" s="35"/>
      <c r="EQ2599" s="35"/>
      <c r="ER2599" s="35"/>
      <c r="ES2599" s="35"/>
      <c r="ET2599" s="35"/>
      <c r="EU2599" s="35"/>
      <c r="EV2599" s="35"/>
      <c r="EW2599" s="35"/>
      <c r="EX2599" s="35"/>
      <c r="EY2599" s="35"/>
      <c r="EZ2599" s="35"/>
      <c r="FA2599" s="35"/>
      <c r="FB2599" s="35"/>
      <c r="FC2599" s="35"/>
      <c r="FD2599" s="35"/>
      <c r="FE2599" s="35"/>
      <c r="FF2599" s="35"/>
      <c r="FG2599" s="35"/>
      <c r="FH2599" s="35"/>
      <c r="FI2599" s="35"/>
      <c r="FJ2599" s="35"/>
      <c r="FK2599" s="35"/>
      <c r="FL2599" s="35"/>
      <c r="FM2599" s="35"/>
      <c r="FN2599" s="35"/>
      <c r="FO2599" s="35"/>
      <c r="FP2599" s="35"/>
      <c r="FQ2599" s="35"/>
      <c r="FR2599" s="35"/>
      <c r="FS2599" s="35"/>
      <c r="FT2599" s="35"/>
      <c r="FU2599" s="35"/>
      <c r="FV2599" s="35"/>
      <c r="FW2599" s="35"/>
      <c r="FX2599" s="35"/>
      <c r="FY2599" s="35"/>
      <c r="FZ2599" s="35"/>
    </row>
    <row r="2600" spans="1:182" x14ac:dyDescent="0.15">
      <c r="A2600" s="38">
        <f t="shared" si="789"/>
        <v>46044</v>
      </c>
      <c r="B2600" s="39" t="str">
        <f t="shared" ca="1" si="790"/>
        <v>n.d</v>
      </c>
      <c r="C2600" s="40">
        <f t="shared" si="791"/>
        <v>3137.2723529499999</v>
      </c>
      <c r="D2600" s="41">
        <f ca="1">IF(A2600&lt;$B$1,VLOOKUP(A2600,[1]DI!$A$4:$B$15000,2,FALSE),0)</f>
        <v>0</v>
      </c>
      <c r="E2600" s="40">
        <f t="shared" ca="1" si="792"/>
        <v>0</v>
      </c>
      <c r="F2600" s="42">
        <f t="shared" si="788"/>
        <v>1</v>
      </c>
      <c r="G2600" s="43">
        <f t="shared" ca="1" si="793"/>
        <v>1</v>
      </c>
      <c r="H2600" s="40">
        <f ca="1">TRUNC(PRODUCT(G$10:G2599),15)</f>
        <v>1.7040824080947301</v>
      </c>
      <c r="I2600" s="40">
        <f t="shared" ca="1" si="794"/>
        <v>1.7040824080947301</v>
      </c>
      <c r="J2600" s="40">
        <f t="shared" ca="1" si="795"/>
        <v>1</v>
      </c>
      <c r="K2600" s="42">
        <f t="shared" si="787"/>
        <v>2.7E-2</v>
      </c>
      <c r="L2600" s="63">
        <f t="shared" si="796"/>
        <v>45922</v>
      </c>
      <c r="M2600" s="64">
        <f t="shared" si="797"/>
        <v>85</v>
      </c>
      <c r="N2600" s="44">
        <f t="shared" si="798"/>
        <v>85</v>
      </c>
      <c r="O2600" s="40">
        <f t="shared" si="799"/>
        <v>1.009026864</v>
      </c>
      <c r="P2600" s="65">
        <f t="shared" ca="1" si="800"/>
        <v>1.009026864</v>
      </c>
      <c r="Q2600" s="40">
        <f t="shared" ca="1" si="801"/>
        <v>28.31973086</v>
      </c>
      <c r="R2600" s="44">
        <f>IF(VLOOKUP(A2600,$Z$12:$AI$125,8)=VLOOKUP(A2599,$Z$12:$AI$125,8),0,VLOOKUP(A2600,Z$12:$AI$125,8))</f>
        <v>0</v>
      </c>
      <c r="S2600" s="45">
        <f>IF(R2600&gt;0,VLOOKUP(R2600,Y$12:$AH$125,7),0)</f>
        <v>0</v>
      </c>
      <c r="T2600" s="40">
        <f t="shared" si="802"/>
        <v>0</v>
      </c>
      <c r="U2600" s="40">
        <f t="shared" ca="1" si="803"/>
        <v>28.31973086</v>
      </c>
      <c r="V2600" s="46" t="str">
        <f t="shared" si="804"/>
        <v>J=</v>
      </c>
      <c r="W2600" s="47">
        <f t="shared" si="805"/>
        <v>46101</v>
      </c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  <c r="AX2600" s="35"/>
      <c r="AY2600" s="35"/>
      <c r="AZ2600" s="35"/>
      <c r="BA2600" s="35"/>
      <c r="BB2600" s="35"/>
      <c r="BC2600" s="35"/>
      <c r="BD2600" s="35"/>
      <c r="BE2600" s="35"/>
      <c r="BF2600" s="35"/>
      <c r="BG2600" s="35"/>
      <c r="BH2600" s="35"/>
      <c r="BI2600" s="35"/>
      <c r="BJ2600" s="35"/>
      <c r="BK2600" s="35"/>
      <c r="BL2600" s="35"/>
      <c r="BM2600" s="35"/>
      <c r="BN2600" s="35"/>
      <c r="BO2600" s="35"/>
      <c r="BP2600" s="35"/>
      <c r="BQ2600" s="35"/>
      <c r="BR2600" s="35"/>
      <c r="BS2600" s="35"/>
      <c r="BT2600" s="35"/>
      <c r="BU2600" s="35"/>
      <c r="BV2600" s="35"/>
      <c r="BW2600" s="35"/>
      <c r="BX2600" s="35"/>
      <c r="BY2600" s="35"/>
      <c r="BZ2600" s="35"/>
      <c r="CA2600" s="35"/>
      <c r="CB2600" s="35"/>
      <c r="CC2600" s="35"/>
      <c r="CD2600" s="35"/>
      <c r="CE2600" s="35"/>
      <c r="CF2600" s="35"/>
      <c r="CG2600" s="35"/>
      <c r="CH2600" s="35"/>
      <c r="CI2600" s="35"/>
      <c r="CJ2600" s="35"/>
      <c r="CK2600" s="35"/>
      <c r="CL2600" s="35"/>
      <c r="CM2600" s="35"/>
      <c r="CN2600" s="35"/>
      <c r="CO2600" s="35"/>
      <c r="CP2600" s="35"/>
      <c r="CQ2600" s="35"/>
      <c r="CR2600" s="35"/>
      <c r="CS2600" s="35"/>
      <c r="CT2600" s="35"/>
      <c r="CU2600" s="35"/>
      <c r="CV2600" s="35"/>
      <c r="CW2600" s="35"/>
      <c r="CX2600" s="35"/>
      <c r="CY2600" s="35"/>
      <c r="CZ2600" s="35"/>
      <c r="DA2600" s="35"/>
      <c r="DB2600" s="35"/>
      <c r="DC2600" s="35"/>
      <c r="DD2600" s="35"/>
      <c r="DE2600" s="35"/>
      <c r="DF2600" s="35"/>
      <c r="DG2600" s="35"/>
      <c r="DH2600" s="35"/>
      <c r="DI2600" s="35"/>
      <c r="DJ2600" s="35"/>
      <c r="DK2600" s="35"/>
      <c r="DL2600" s="35"/>
      <c r="DM2600" s="35"/>
      <c r="DN2600" s="35"/>
      <c r="DO2600" s="35"/>
      <c r="DP2600" s="35"/>
      <c r="DQ2600" s="35"/>
      <c r="DR2600" s="35"/>
      <c r="DS2600" s="35"/>
      <c r="DT2600" s="35"/>
      <c r="DU2600" s="35"/>
      <c r="DV2600" s="35"/>
      <c r="DW2600" s="35"/>
      <c r="DX2600" s="35"/>
      <c r="DY2600" s="35"/>
      <c r="DZ2600" s="35"/>
      <c r="EA2600" s="35"/>
      <c r="EB2600" s="35"/>
      <c r="EC2600" s="35"/>
      <c r="ED2600" s="35"/>
      <c r="EE2600" s="35"/>
      <c r="EF2600" s="35"/>
      <c r="EG2600" s="35"/>
      <c r="EH2600" s="35"/>
      <c r="EI2600" s="35"/>
      <c r="EJ2600" s="35"/>
      <c r="EK2600" s="35"/>
      <c r="EL2600" s="35"/>
      <c r="EM2600" s="35"/>
      <c r="EN2600" s="35"/>
      <c r="EO2600" s="35"/>
      <c r="EP2600" s="35"/>
      <c r="EQ2600" s="35"/>
      <c r="ER2600" s="35"/>
      <c r="ES2600" s="35"/>
      <c r="ET2600" s="35"/>
      <c r="EU2600" s="35"/>
      <c r="EV2600" s="35"/>
      <c r="EW2600" s="35"/>
      <c r="EX2600" s="35"/>
      <c r="EY2600" s="35"/>
      <c r="EZ2600" s="35"/>
      <c r="FA2600" s="35"/>
      <c r="FB2600" s="35"/>
      <c r="FC2600" s="35"/>
      <c r="FD2600" s="35"/>
      <c r="FE2600" s="35"/>
      <c r="FF2600" s="35"/>
      <c r="FG2600" s="35"/>
      <c r="FH2600" s="35"/>
      <c r="FI2600" s="35"/>
      <c r="FJ2600" s="35"/>
      <c r="FK2600" s="35"/>
      <c r="FL2600" s="35"/>
      <c r="FM2600" s="35"/>
      <c r="FN2600" s="35"/>
      <c r="FO2600" s="35"/>
      <c r="FP2600" s="35"/>
      <c r="FQ2600" s="35"/>
      <c r="FR2600" s="35"/>
      <c r="FS2600" s="35"/>
      <c r="FT2600" s="35"/>
      <c r="FU2600" s="35"/>
      <c r="FV2600" s="35"/>
      <c r="FW2600" s="35"/>
      <c r="FX2600" s="35"/>
      <c r="FY2600" s="35"/>
      <c r="FZ2600" s="35"/>
    </row>
    <row r="2601" spans="1:182" x14ac:dyDescent="0.15">
      <c r="A2601" s="38">
        <f t="shared" si="789"/>
        <v>46045</v>
      </c>
      <c r="B2601" s="39" t="str">
        <f t="shared" ca="1" si="790"/>
        <v>n.d</v>
      </c>
      <c r="C2601" s="40">
        <f t="shared" si="791"/>
        <v>3137.2723529499999</v>
      </c>
      <c r="D2601" s="41">
        <f ca="1">IF(A2601&lt;$B$1,VLOOKUP(A2601,[1]DI!$A$4:$B$15000,2,FALSE),0)</f>
        <v>0</v>
      </c>
      <c r="E2601" s="40">
        <f t="shared" ca="1" si="792"/>
        <v>0</v>
      </c>
      <c r="F2601" s="42">
        <f t="shared" si="788"/>
        <v>1</v>
      </c>
      <c r="G2601" s="43">
        <f t="shared" ca="1" si="793"/>
        <v>1</v>
      </c>
      <c r="H2601" s="40">
        <f ca="1">TRUNC(PRODUCT(G$10:G2600),15)</f>
        <v>1.7040824080947301</v>
      </c>
      <c r="I2601" s="40">
        <f t="shared" ca="1" si="794"/>
        <v>1.7040824080947301</v>
      </c>
      <c r="J2601" s="40">
        <f t="shared" ca="1" si="795"/>
        <v>1</v>
      </c>
      <c r="K2601" s="42">
        <f t="shared" si="787"/>
        <v>2.7E-2</v>
      </c>
      <c r="L2601" s="63">
        <f t="shared" si="796"/>
        <v>45922</v>
      </c>
      <c r="M2601" s="64">
        <f t="shared" si="797"/>
        <v>86</v>
      </c>
      <c r="N2601" s="44">
        <f t="shared" si="798"/>
        <v>86</v>
      </c>
      <c r="O2601" s="40">
        <f t="shared" si="799"/>
        <v>1.0091335459999999</v>
      </c>
      <c r="P2601" s="65">
        <f t="shared" ca="1" si="800"/>
        <v>1.0091335459999999</v>
      </c>
      <c r="Q2601" s="40">
        <f t="shared" ca="1" si="801"/>
        <v>28.65442135</v>
      </c>
      <c r="R2601" s="44">
        <f>IF(VLOOKUP(A2601,$Z$12:$AI$125,8)=VLOOKUP(A2600,$Z$12:$AI$125,8),0,VLOOKUP(A2601,Z$12:$AI$125,8))</f>
        <v>0</v>
      </c>
      <c r="S2601" s="45">
        <f>IF(R2601&gt;0,VLOOKUP(R2601,Y$12:$AH$125,7),0)</f>
        <v>0</v>
      </c>
      <c r="T2601" s="40">
        <f t="shared" si="802"/>
        <v>0</v>
      </c>
      <c r="U2601" s="40">
        <f t="shared" ca="1" si="803"/>
        <v>28.65442135</v>
      </c>
      <c r="V2601" s="46" t="str">
        <f t="shared" si="804"/>
        <v>J=</v>
      </c>
      <c r="W2601" s="47">
        <f t="shared" si="805"/>
        <v>46101</v>
      </c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  <c r="AX2601" s="35"/>
      <c r="AY2601" s="35"/>
      <c r="AZ2601" s="35"/>
      <c r="BA2601" s="35"/>
      <c r="BB2601" s="35"/>
      <c r="BC2601" s="35"/>
      <c r="BD2601" s="35"/>
      <c r="BE2601" s="35"/>
      <c r="BF2601" s="35"/>
      <c r="BG2601" s="35"/>
      <c r="BH2601" s="35"/>
      <c r="BI2601" s="35"/>
      <c r="BJ2601" s="35"/>
      <c r="BK2601" s="35"/>
      <c r="BL2601" s="35"/>
      <c r="BM2601" s="35"/>
      <c r="BN2601" s="35"/>
      <c r="BO2601" s="35"/>
      <c r="BP2601" s="35"/>
      <c r="BQ2601" s="35"/>
      <c r="BR2601" s="35"/>
      <c r="BS2601" s="35"/>
      <c r="BT2601" s="35"/>
      <c r="BU2601" s="35"/>
      <c r="BV2601" s="35"/>
      <c r="BW2601" s="35"/>
      <c r="BX2601" s="35"/>
      <c r="BY2601" s="35"/>
      <c r="BZ2601" s="35"/>
      <c r="CA2601" s="35"/>
      <c r="CB2601" s="35"/>
      <c r="CC2601" s="35"/>
      <c r="CD2601" s="35"/>
      <c r="CE2601" s="35"/>
      <c r="CF2601" s="35"/>
      <c r="CG2601" s="35"/>
      <c r="CH2601" s="35"/>
      <c r="CI2601" s="35"/>
      <c r="CJ2601" s="35"/>
      <c r="CK2601" s="35"/>
      <c r="CL2601" s="35"/>
      <c r="CM2601" s="35"/>
      <c r="CN2601" s="35"/>
      <c r="CO2601" s="35"/>
      <c r="CP2601" s="35"/>
      <c r="CQ2601" s="35"/>
      <c r="CR2601" s="35"/>
      <c r="CS2601" s="35"/>
      <c r="CT2601" s="35"/>
      <c r="CU2601" s="35"/>
      <c r="CV2601" s="35"/>
      <c r="CW2601" s="35"/>
      <c r="CX2601" s="35"/>
      <c r="CY2601" s="35"/>
      <c r="CZ2601" s="35"/>
      <c r="DA2601" s="35"/>
      <c r="DB2601" s="35"/>
      <c r="DC2601" s="35"/>
      <c r="DD2601" s="35"/>
      <c r="DE2601" s="35"/>
      <c r="DF2601" s="35"/>
      <c r="DG2601" s="35"/>
      <c r="DH2601" s="35"/>
      <c r="DI2601" s="35"/>
      <c r="DJ2601" s="35"/>
      <c r="DK2601" s="35"/>
      <c r="DL2601" s="35"/>
      <c r="DM2601" s="35"/>
      <c r="DN2601" s="35"/>
      <c r="DO2601" s="35"/>
      <c r="DP2601" s="35"/>
      <c r="DQ2601" s="35"/>
      <c r="DR2601" s="35"/>
      <c r="DS2601" s="35"/>
      <c r="DT2601" s="35"/>
      <c r="DU2601" s="35"/>
      <c r="DV2601" s="35"/>
      <c r="DW2601" s="35"/>
      <c r="DX2601" s="35"/>
      <c r="DY2601" s="35"/>
      <c r="DZ2601" s="35"/>
      <c r="EA2601" s="35"/>
      <c r="EB2601" s="35"/>
      <c r="EC2601" s="35"/>
      <c r="ED2601" s="35"/>
      <c r="EE2601" s="35"/>
      <c r="EF2601" s="35"/>
      <c r="EG2601" s="35"/>
      <c r="EH2601" s="35"/>
      <c r="EI2601" s="35"/>
      <c r="EJ2601" s="35"/>
      <c r="EK2601" s="35"/>
      <c r="EL2601" s="35"/>
      <c r="EM2601" s="35"/>
      <c r="EN2601" s="35"/>
      <c r="EO2601" s="35"/>
      <c r="EP2601" s="35"/>
      <c r="EQ2601" s="35"/>
      <c r="ER2601" s="35"/>
      <c r="ES2601" s="35"/>
      <c r="ET2601" s="35"/>
      <c r="EU2601" s="35"/>
      <c r="EV2601" s="35"/>
      <c r="EW2601" s="35"/>
      <c r="EX2601" s="35"/>
      <c r="EY2601" s="35"/>
      <c r="EZ2601" s="35"/>
      <c r="FA2601" s="35"/>
      <c r="FB2601" s="35"/>
      <c r="FC2601" s="35"/>
      <c r="FD2601" s="35"/>
      <c r="FE2601" s="35"/>
      <c r="FF2601" s="35"/>
      <c r="FG2601" s="35"/>
      <c r="FH2601" s="35"/>
      <c r="FI2601" s="35"/>
      <c r="FJ2601" s="35"/>
      <c r="FK2601" s="35"/>
      <c r="FL2601" s="35"/>
      <c r="FM2601" s="35"/>
      <c r="FN2601" s="35"/>
      <c r="FO2601" s="35"/>
      <c r="FP2601" s="35"/>
      <c r="FQ2601" s="35"/>
      <c r="FR2601" s="35"/>
      <c r="FS2601" s="35"/>
      <c r="FT2601" s="35"/>
      <c r="FU2601" s="35"/>
      <c r="FV2601" s="35"/>
      <c r="FW2601" s="35"/>
      <c r="FX2601" s="35"/>
      <c r="FY2601" s="35"/>
      <c r="FZ2601" s="35"/>
    </row>
    <row r="2602" spans="1:182" x14ac:dyDescent="0.15">
      <c r="A2602" s="38">
        <f t="shared" si="789"/>
        <v>46046</v>
      </c>
      <c r="B2602" s="39" t="str">
        <f t="shared" ca="1" si="790"/>
        <v>n.d</v>
      </c>
      <c r="C2602" s="40">
        <f t="shared" si="791"/>
        <v>3137.2723529499999</v>
      </c>
      <c r="D2602" s="41">
        <f ca="1">IF(A2602&lt;$B$1,VLOOKUP(A2602,[1]DI!$A$4:$B$15000,2,FALSE),0)</f>
        <v>0</v>
      </c>
      <c r="E2602" s="40">
        <f t="shared" ca="1" si="792"/>
        <v>0</v>
      </c>
      <c r="F2602" s="42">
        <f t="shared" si="788"/>
        <v>1</v>
      </c>
      <c r="G2602" s="43">
        <f t="shared" ca="1" si="793"/>
        <v>1</v>
      </c>
      <c r="H2602" s="40">
        <f ca="1">TRUNC(PRODUCT(G$10:G2601),15)</f>
        <v>1.7040824080947301</v>
      </c>
      <c r="I2602" s="40">
        <f t="shared" ca="1" si="794"/>
        <v>1.7040824080947301</v>
      </c>
      <c r="J2602" s="40">
        <f t="shared" ca="1" si="795"/>
        <v>1</v>
      </c>
      <c r="K2602" s="42">
        <f t="shared" si="787"/>
        <v>2.7E-2</v>
      </c>
      <c r="L2602" s="63">
        <f t="shared" si="796"/>
        <v>45922</v>
      </c>
      <c r="M2602" s="64">
        <f t="shared" si="797"/>
        <v>86</v>
      </c>
      <c r="N2602" s="44">
        <f t="shared" si="798"/>
        <v>87</v>
      </c>
      <c r="O2602" s="40">
        <f t="shared" si="799"/>
        <v>1.0092402389999999</v>
      </c>
      <c r="P2602" s="65">
        <f t="shared" ca="1" si="800"/>
        <v>1.0092402389999999</v>
      </c>
      <c r="Q2602" s="40">
        <f t="shared" ca="1" si="801"/>
        <v>28.989146340000001</v>
      </c>
      <c r="R2602" s="44">
        <f>IF(VLOOKUP(A2602,$Z$12:$AI$125,8)=VLOOKUP(A2601,$Z$12:$AI$125,8),0,VLOOKUP(A2602,Z$12:$AI$125,8))</f>
        <v>0</v>
      </c>
      <c r="S2602" s="45">
        <f>IF(R2602&gt;0,VLOOKUP(R2602,Y$12:$AH$125,7),0)</f>
        <v>0</v>
      </c>
      <c r="T2602" s="40">
        <f t="shared" si="802"/>
        <v>0</v>
      </c>
      <c r="U2602" s="40">
        <f t="shared" ca="1" si="803"/>
        <v>28.989146340000001</v>
      </c>
      <c r="V2602" s="46" t="str">
        <f t="shared" si="804"/>
        <v>J=</v>
      </c>
      <c r="W2602" s="47">
        <f t="shared" si="805"/>
        <v>46101</v>
      </c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  <c r="AX2602" s="35"/>
      <c r="AY2602" s="35"/>
      <c r="AZ2602" s="35"/>
      <c r="BA2602" s="35"/>
      <c r="BB2602" s="35"/>
      <c r="BC2602" s="35"/>
      <c r="BD2602" s="35"/>
      <c r="BE2602" s="35"/>
      <c r="BF2602" s="35"/>
      <c r="BG2602" s="35"/>
      <c r="BH2602" s="35"/>
      <c r="BI2602" s="35"/>
      <c r="BJ2602" s="35"/>
      <c r="BK2602" s="35"/>
      <c r="BL2602" s="35"/>
      <c r="BM2602" s="35"/>
      <c r="BN2602" s="35"/>
      <c r="BO2602" s="35"/>
      <c r="BP2602" s="35"/>
      <c r="BQ2602" s="35"/>
      <c r="BR2602" s="35"/>
      <c r="BS2602" s="35"/>
      <c r="BT2602" s="35"/>
      <c r="BU2602" s="35"/>
      <c r="BV2602" s="35"/>
      <c r="BW2602" s="35"/>
      <c r="BX2602" s="35"/>
      <c r="BY2602" s="35"/>
      <c r="BZ2602" s="35"/>
      <c r="CA2602" s="35"/>
      <c r="CB2602" s="35"/>
      <c r="CC2602" s="35"/>
      <c r="CD2602" s="35"/>
      <c r="CE2602" s="35"/>
      <c r="CF2602" s="35"/>
      <c r="CG2602" s="35"/>
      <c r="CH2602" s="35"/>
      <c r="CI2602" s="35"/>
      <c r="CJ2602" s="35"/>
      <c r="CK2602" s="35"/>
      <c r="CL2602" s="35"/>
      <c r="CM2602" s="35"/>
      <c r="CN2602" s="35"/>
      <c r="CO2602" s="35"/>
      <c r="CP2602" s="35"/>
      <c r="CQ2602" s="35"/>
      <c r="CR2602" s="35"/>
      <c r="CS2602" s="35"/>
      <c r="CT2602" s="35"/>
      <c r="CU2602" s="35"/>
      <c r="CV2602" s="35"/>
      <c r="CW2602" s="35"/>
      <c r="CX2602" s="35"/>
      <c r="CY2602" s="35"/>
      <c r="CZ2602" s="35"/>
      <c r="DA2602" s="35"/>
      <c r="DB2602" s="35"/>
      <c r="DC2602" s="35"/>
      <c r="DD2602" s="35"/>
      <c r="DE2602" s="35"/>
      <c r="DF2602" s="35"/>
      <c r="DG2602" s="35"/>
      <c r="DH2602" s="35"/>
      <c r="DI2602" s="35"/>
      <c r="DJ2602" s="35"/>
      <c r="DK2602" s="35"/>
      <c r="DL2602" s="35"/>
      <c r="DM2602" s="35"/>
      <c r="DN2602" s="35"/>
      <c r="DO2602" s="35"/>
      <c r="DP2602" s="35"/>
      <c r="DQ2602" s="35"/>
      <c r="DR2602" s="35"/>
      <c r="DS2602" s="35"/>
      <c r="DT2602" s="35"/>
      <c r="DU2602" s="35"/>
      <c r="DV2602" s="35"/>
      <c r="DW2602" s="35"/>
      <c r="DX2602" s="35"/>
      <c r="DY2602" s="35"/>
      <c r="DZ2602" s="35"/>
      <c r="EA2602" s="35"/>
      <c r="EB2602" s="35"/>
      <c r="EC2602" s="35"/>
      <c r="ED2602" s="35"/>
      <c r="EE2602" s="35"/>
      <c r="EF2602" s="35"/>
      <c r="EG2602" s="35"/>
      <c r="EH2602" s="35"/>
      <c r="EI2602" s="35"/>
      <c r="EJ2602" s="35"/>
      <c r="EK2602" s="35"/>
      <c r="EL2602" s="35"/>
      <c r="EM2602" s="35"/>
      <c r="EN2602" s="35"/>
      <c r="EO2602" s="35"/>
      <c r="EP2602" s="35"/>
      <c r="EQ2602" s="35"/>
      <c r="ER2602" s="35"/>
      <c r="ES2602" s="35"/>
      <c r="ET2602" s="35"/>
      <c r="EU2602" s="35"/>
      <c r="EV2602" s="35"/>
      <c r="EW2602" s="35"/>
      <c r="EX2602" s="35"/>
      <c r="EY2602" s="35"/>
      <c r="EZ2602" s="35"/>
      <c r="FA2602" s="35"/>
      <c r="FB2602" s="35"/>
      <c r="FC2602" s="35"/>
      <c r="FD2602" s="35"/>
      <c r="FE2602" s="35"/>
      <c r="FF2602" s="35"/>
      <c r="FG2602" s="35"/>
      <c r="FH2602" s="35"/>
      <c r="FI2602" s="35"/>
      <c r="FJ2602" s="35"/>
      <c r="FK2602" s="35"/>
      <c r="FL2602" s="35"/>
      <c r="FM2602" s="35"/>
      <c r="FN2602" s="35"/>
      <c r="FO2602" s="35"/>
      <c r="FP2602" s="35"/>
      <c r="FQ2602" s="35"/>
      <c r="FR2602" s="35"/>
      <c r="FS2602" s="35"/>
      <c r="FT2602" s="35"/>
      <c r="FU2602" s="35"/>
      <c r="FV2602" s="35"/>
      <c r="FW2602" s="35"/>
      <c r="FX2602" s="35"/>
      <c r="FY2602" s="35"/>
      <c r="FZ2602" s="35"/>
    </row>
    <row r="2603" spans="1:182" x14ac:dyDescent="0.15">
      <c r="A2603" s="38">
        <f t="shared" si="789"/>
        <v>46047</v>
      </c>
      <c r="B2603" s="39" t="str">
        <f t="shared" ca="1" si="790"/>
        <v>n.d</v>
      </c>
      <c r="C2603" s="40">
        <f t="shared" si="791"/>
        <v>3137.2723529499999</v>
      </c>
      <c r="D2603" s="41">
        <f ca="1">IF(A2603&lt;$B$1,VLOOKUP(A2603,[1]DI!$A$4:$B$15000,2,FALSE),0)</f>
        <v>0</v>
      </c>
      <c r="E2603" s="40">
        <f t="shared" ca="1" si="792"/>
        <v>0</v>
      </c>
      <c r="F2603" s="42">
        <f t="shared" si="788"/>
        <v>1</v>
      </c>
      <c r="G2603" s="43">
        <f t="shared" ca="1" si="793"/>
        <v>1</v>
      </c>
      <c r="H2603" s="40">
        <f ca="1">TRUNC(PRODUCT(G$10:G2602),15)</f>
        <v>1.7040824080947301</v>
      </c>
      <c r="I2603" s="40">
        <f t="shared" ca="1" si="794"/>
        <v>1.7040824080947301</v>
      </c>
      <c r="J2603" s="40">
        <f t="shared" ca="1" si="795"/>
        <v>1</v>
      </c>
      <c r="K2603" s="42">
        <f t="shared" si="787"/>
        <v>2.7E-2</v>
      </c>
      <c r="L2603" s="63">
        <f t="shared" si="796"/>
        <v>45922</v>
      </c>
      <c r="M2603" s="64">
        <f t="shared" si="797"/>
        <v>86</v>
      </c>
      <c r="N2603" s="44">
        <f t="shared" si="798"/>
        <v>87</v>
      </c>
      <c r="O2603" s="40">
        <f t="shared" si="799"/>
        <v>1.0092402389999999</v>
      </c>
      <c r="P2603" s="65">
        <f t="shared" ca="1" si="800"/>
        <v>1.0092402389999999</v>
      </c>
      <c r="Q2603" s="40">
        <f t="shared" ca="1" si="801"/>
        <v>28.989146340000001</v>
      </c>
      <c r="R2603" s="44">
        <f>IF(VLOOKUP(A2603,$Z$12:$AI$125,8)=VLOOKUP(A2602,$Z$12:$AI$125,8),0,VLOOKUP(A2603,Z$12:$AI$125,8))</f>
        <v>0</v>
      </c>
      <c r="S2603" s="45">
        <f>IF(R2603&gt;0,VLOOKUP(R2603,Y$12:$AH$125,7),0)</f>
        <v>0</v>
      </c>
      <c r="T2603" s="40">
        <f t="shared" si="802"/>
        <v>0</v>
      </c>
      <c r="U2603" s="40">
        <f t="shared" ca="1" si="803"/>
        <v>28.989146340000001</v>
      </c>
      <c r="V2603" s="46" t="str">
        <f t="shared" si="804"/>
        <v>J=</v>
      </c>
      <c r="W2603" s="47">
        <f t="shared" si="805"/>
        <v>46101</v>
      </c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  <c r="AX2603" s="35"/>
      <c r="AY2603" s="35"/>
      <c r="AZ2603" s="35"/>
      <c r="BA2603" s="35"/>
      <c r="BB2603" s="35"/>
      <c r="BC2603" s="35"/>
      <c r="BD2603" s="35"/>
      <c r="BE2603" s="35"/>
      <c r="BF2603" s="35"/>
      <c r="BG2603" s="35"/>
      <c r="BH2603" s="35"/>
      <c r="BI2603" s="35"/>
      <c r="BJ2603" s="35"/>
      <c r="BK2603" s="35"/>
      <c r="BL2603" s="35"/>
      <c r="BM2603" s="35"/>
      <c r="BN2603" s="35"/>
      <c r="BO2603" s="35"/>
      <c r="BP2603" s="35"/>
      <c r="BQ2603" s="35"/>
      <c r="BR2603" s="35"/>
      <c r="BS2603" s="35"/>
      <c r="BT2603" s="35"/>
      <c r="BU2603" s="35"/>
      <c r="BV2603" s="35"/>
      <c r="BW2603" s="35"/>
      <c r="BX2603" s="35"/>
      <c r="BY2603" s="35"/>
      <c r="BZ2603" s="35"/>
      <c r="CA2603" s="35"/>
      <c r="CB2603" s="35"/>
      <c r="CC2603" s="35"/>
      <c r="CD2603" s="35"/>
      <c r="CE2603" s="35"/>
      <c r="CF2603" s="35"/>
      <c r="CG2603" s="35"/>
      <c r="CH2603" s="35"/>
      <c r="CI2603" s="35"/>
      <c r="CJ2603" s="35"/>
      <c r="CK2603" s="35"/>
      <c r="CL2603" s="35"/>
      <c r="CM2603" s="35"/>
      <c r="CN2603" s="35"/>
      <c r="CO2603" s="35"/>
      <c r="CP2603" s="35"/>
      <c r="CQ2603" s="35"/>
      <c r="CR2603" s="35"/>
      <c r="CS2603" s="35"/>
      <c r="CT2603" s="35"/>
      <c r="CU2603" s="35"/>
      <c r="CV2603" s="35"/>
      <c r="CW2603" s="35"/>
      <c r="CX2603" s="35"/>
      <c r="CY2603" s="35"/>
      <c r="CZ2603" s="35"/>
      <c r="DA2603" s="35"/>
      <c r="DB2603" s="35"/>
      <c r="DC2603" s="35"/>
      <c r="DD2603" s="35"/>
      <c r="DE2603" s="35"/>
      <c r="DF2603" s="35"/>
      <c r="DG2603" s="35"/>
      <c r="DH2603" s="35"/>
      <c r="DI2603" s="35"/>
      <c r="DJ2603" s="35"/>
      <c r="DK2603" s="35"/>
      <c r="DL2603" s="35"/>
      <c r="DM2603" s="35"/>
      <c r="DN2603" s="35"/>
      <c r="DO2603" s="35"/>
      <c r="DP2603" s="35"/>
      <c r="DQ2603" s="35"/>
      <c r="DR2603" s="35"/>
      <c r="DS2603" s="35"/>
      <c r="DT2603" s="35"/>
      <c r="DU2603" s="35"/>
      <c r="DV2603" s="35"/>
      <c r="DW2603" s="35"/>
      <c r="DX2603" s="35"/>
      <c r="DY2603" s="35"/>
      <c r="DZ2603" s="35"/>
      <c r="EA2603" s="35"/>
      <c r="EB2603" s="35"/>
      <c r="EC2603" s="35"/>
      <c r="ED2603" s="35"/>
      <c r="EE2603" s="35"/>
      <c r="EF2603" s="35"/>
      <c r="EG2603" s="35"/>
      <c r="EH2603" s="35"/>
      <c r="EI2603" s="35"/>
      <c r="EJ2603" s="35"/>
      <c r="EK2603" s="35"/>
      <c r="EL2603" s="35"/>
      <c r="EM2603" s="35"/>
      <c r="EN2603" s="35"/>
      <c r="EO2603" s="35"/>
      <c r="EP2603" s="35"/>
      <c r="EQ2603" s="35"/>
      <c r="ER2603" s="35"/>
      <c r="ES2603" s="35"/>
      <c r="ET2603" s="35"/>
      <c r="EU2603" s="35"/>
      <c r="EV2603" s="35"/>
      <c r="EW2603" s="35"/>
      <c r="EX2603" s="35"/>
      <c r="EY2603" s="35"/>
      <c r="EZ2603" s="35"/>
      <c r="FA2603" s="35"/>
      <c r="FB2603" s="35"/>
      <c r="FC2603" s="35"/>
      <c r="FD2603" s="35"/>
      <c r="FE2603" s="35"/>
      <c r="FF2603" s="35"/>
      <c r="FG2603" s="35"/>
      <c r="FH2603" s="35"/>
      <c r="FI2603" s="35"/>
      <c r="FJ2603" s="35"/>
      <c r="FK2603" s="35"/>
      <c r="FL2603" s="35"/>
      <c r="FM2603" s="35"/>
      <c r="FN2603" s="35"/>
      <c r="FO2603" s="35"/>
      <c r="FP2603" s="35"/>
      <c r="FQ2603" s="35"/>
      <c r="FR2603" s="35"/>
      <c r="FS2603" s="35"/>
      <c r="FT2603" s="35"/>
      <c r="FU2603" s="35"/>
      <c r="FV2603" s="35"/>
      <c r="FW2603" s="35"/>
      <c r="FX2603" s="35"/>
      <c r="FY2603" s="35"/>
      <c r="FZ2603" s="35"/>
    </row>
    <row r="2604" spans="1:182" x14ac:dyDescent="0.15">
      <c r="A2604" s="38">
        <f t="shared" si="789"/>
        <v>46048</v>
      </c>
      <c r="B2604" s="39" t="str">
        <f t="shared" ca="1" si="790"/>
        <v>n.d</v>
      </c>
      <c r="C2604" s="40">
        <f t="shared" si="791"/>
        <v>3137.2723529499999</v>
      </c>
      <c r="D2604" s="41">
        <f ca="1">IF(A2604&lt;$B$1,VLOOKUP(A2604,[1]DI!$A$4:$B$15000,2,FALSE),0)</f>
        <v>0</v>
      </c>
      <c r="E2604" s="40">
        <f t="shared" ca="1" si="792"/>
        <v>0</v>
      </c>
      <c r="F2604" s="42">
        <f t="shared" si="788"/>
        <v>1</v>
      </c>
      <c r="G2604" s="43">
        <f t="shared" ca="1" si="793"/>
        <v>1</v>
      </c>
      <c r="H2604" s="40">
        <f ca="1">TRUNC(PRODUCT(G$10:G2603),15)</f>
        <v>1.7040824080947301</v>
      </c>
      <c r="I2604" s="40">
        <f t="shared" ca="1" si="794"/>
        <v>1.7040824080947301</v>
      </c>
      <c r="J2604" s="40">
        <f t="shared" ca="1" si="795"/>
        <v>1</v>
      </c>
      <c r="K2604" s="42">
        <f t="shared" si="787"/>
        <v>2.7E-2</v>
      </c>
      <c r="L2604" s="63">
        <f t="shared" si="796"/>
        <v>45922</v>
      </c>
      <c r="M2604" s="64">
        <f t="shared" si="797"/>
        <v>87</v>
      </c>
      <c r="N2604" s="44">
        <f t="shared" si="798"/>
        <v>87</v>
      </c>
      <c r="O2604" s="40">
        <f t="shared" si="799"/>
        <v>1.0092402389999999</v>
      </c>
      <c r="P2604" s="65">
        <f t="shared" ca="1" si="800"/>
        <v>1.0092402389999999</v>
      </c>
      <c r="Q2604" s="40">
        <f t="shared" ca="1" si="801"/>
        <v>28.989146340000001</v>
      </c>
      <c r="R2604" s="44">
        <f>IF(VLOOKUP(A2604,$Z$12:$AI$125,8)=VLOOKUP(A2603,$Z$12:$AI$125,8),0,VLOOKUP(A2604,Z$12:$AI$125,8))</f>
        <v>0</v>
      </c>
      <c r="S2604" s="45">
        <f>IF(R2604&gt;0,VLOOKUP(R2604,Y$12:$AH$125,7),0)</f>
        <v>0</v>
      </c>
      <c r="T2604" s="40">
        <f t="shared" si="802"/>
        <v>0</v>
      </c>
      <c r="U2604" s="40">
        <f t="shared" ca="1" si="803"/>
        <v>28.989146340000001</v>
      </c>
      <c r="V2604" s="46" t="str">
        <f t="shared" si="804"/>
        <v>J=</v>
      </c>
      <c r="W2604" s="47">
        <f t="shared" si="805"/>
        <v>46101</v>
      </c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  <c r="AX2604" s="35"/>
      <c r="AY2604" s="35"/>
      <c r="AZ2604" s="35"/>
      <c r="BA2604" s="35"/>
      <c r="BB2604" s="35"/>
      <c r="BC2604" s="35"/>
      <c r="BD2604" s="35"/>
      <c r="BE2604" s="35"/>
      <c r="BF2604" s="35"/>
      <c r="BG2604" s="35"/>
      <c r="BH2604" s="35"/>
      <c r="BI2604" s="35"/>
      <c r="BJ2604" s="35"/>
      <c r="BK2604" s="35"/>
      <c r="BL2604" s="35"/>
      <c r="BM2604" s="35"/>
      <c r="BN2604" s="35"/>
      <c r="BO2604" s="35"/>
      <c r="BP2604" s="35"/>
      <c r="BQ2604" s="35"/>
      <c r="BR2604" s="35"/>
      <c r="BS2604" s="35"/>
      <c r="BT2604" s="35"/>
      <c r="BU2604" s="35"/>
      <c r="BV2604" s="35"/>
      <c r="BW2604" s="35"/>
      <c r="BX2604" s="35"/>
      <c r="BY2604" s="35"/>
      <c r="BZ2604" s="35"/>
      <c r="CA2604" s="35"/>
      <c r="CB2604" s="35"/>
      <c r="CC2604" s="35"/>
      <c r="CD2604" s="35"/>
      <c r="CE2604" s="35"/>
      <c r="CF2604" s="35"/>
      <c r="CG2604" s="35"/>
      <c r="CH2604" s="35"/>
      <c r="CI2604" s="35"/>
      <c r="CJ2604" s="35"/>
      <c r="CK2604" s="35"/>
      <c r="CL2604" s="35"/>
      <c r="CM2604" s="35"/>
      <c r="CN2604" s="35"/>
      <c r="CO2604" s="35"/>
      <c r="CP2604" s="35"/>
      <c r="CQ2604" s="35"/>
      <c r="CR2604" s="35"/>
      <c r="CS2604" s="35"/>
      <c r="CT2604" s="35"/>
      <c r="CU2604" s="35"/>
      <c r="CV2604" s="35"/>
      <c r="CW2604" s="35"/>
      <c r="CX2604" s="35"/>
      <c r="CY2604" s="35"/>
      <c r="CZ2604" s="35"/>
      <c r="DA2604" s="35"/>
      <c r="DB2604" s="35"/>
      <c r="DC2604" s="35"/>
      <c r="DD2604" s="35"/>
      <c r="DE2604" s="35"/>
      <c r="DF2604" s="35"/>
      <c r="DG2604" s="35"/>
      <c r="DH2604" s="35"/>
      <c r="DI2604" s="35"/>
      <c r="DJ2604" s="35"/>
      <c r="DK2604" s="35"/>
      <c r="DL2604" s="35"/>
      <c r="DM2604" s="35"/>
      <c r="DN2604" s="35"/>
      <c r="DO2604" s="35"/>
      <c r="DP2604" s="35"/>
      <c r="DQ2604" s="35"/>
      <c r="DR2604" s="35"/>
      <c r="DS2604" s="35"/>
      <c r="DT2604" s="35"/>
      <c r="DU2604" s="35"/>
      <c r="DV2604" s="35"/>
      <c r="DW2604" s="35"/>
      <c r="DX2604" s="35"/>
      <c r="DY2604" s="35"/>
      <c r="DZ2604" s="35"/>
      <c r="EA2604" s="35"/>
      <c r="EB2604" s="35"/>
      <c r="EC2604" s="35"/>
      <c r="ED2604" s="35"/>
      <c r="EE2604" s="35"/>
      <c r="EF2604" s="35"/>
      <c r="EG2604" s="35"/>
      <c r="EH2604" s="35"/>
      <c r="EI2604" s="35"/>
      <c r="EJ2604" s="35"/>
      <c r="EK2604" s="35"/>
      <c r="EL2604" s="35"/>
      <c r="EM2604" s="35"/>
      <c r="EN2604" s="35"/>
      <c r="EO2604" s="35"/>
      <c r="EP2604" s="35"/>
      <c r="EQ2604" s="35"/>
      <c r="ER2604" s="35"/>
      <c r="ES2604" s="35"/>
      <c r="ET2604" s="35"/>
      <c r="EU2604" s="35"/>
      <c r="EV2604" s="35"/>
      <c r="EW2604" s="35"/>
      <c r="EX2604" s="35"/>
      <c r="EY2604" s="35"/>
      <c r="EZ2604" s="35"/>
      <c r="FA2604" s="35"/>
      <c r="FB2604" s="35"/>
      <c r="FC2604" s="35"/>
      <c r="FD2604" s="35"/>
      <c r="FE2604" s="35"/>
      <c r="FF2604" s="35"/>
      <c r="FG2604" s="35"/>
      <c r="FH2604" s="35"/>
      <c r="FI2604" s="35"/>
      <c r="FJ2604" s="35"/>
      <c r="FK2604" s="35"/>
      <c r="FL2604" s="35"/>
      <c r="FM2604" s="35"/>
      <c r="FN2604" s="35"/>
      <c r="FO2604" s="35"/>
      <c r="FP2604" s="35"/>
      <c r="FQ2604" s="35"/>
      <c r="FR2604" s="35"/>
      <c r="FS2604" s="35"/>
      <c r="FT2604" s="35"/>
      <c r="FU2604" s="35"/>
      <c r="FV2604" s="35"/>
      <c r="FW2604" s="35"/>
      <c r="FX2604" s="35"/>
      <c r="FY2604" s="35"/>
      <c r="FZ2604" s="35"/>
    </row>
    <row r="2605" spans="1:182" x14ac:dyDescent="0.15">
      <c r="A2605" s="38">
        <f t="shared" si="789"/>
        <v>46049</v>
      </c>
      <c r="B2605" s="39" t="str">
        <f t="shared" ca="1" si="790"/>
        <v>n.d</v>
      </c>
      <c r="C2605" s="40">
        <f t="shared" si="791"/>
        <v>3137.2723529499999</v>
      </c>
      <c r="D2605" s="41">
        <f ca="1">IF(A2605&lt;$B$1,VLOOKUP(A2605,[1]DI!$A$4:$B$15000,2,FALSE),0)</f>
        <v>0</v>
      </c>
      <c r="E2605" s="40">
        <f t="shared" ca="1" si="792"/>
        <v>0</v>
      </c>
      <c r="F2605" s="42">
        <f t="shared" si="788"/>
        <v>1</v>
      </c>
      <c r="G2605" s="43">
        <f t="shared" ca="1" si="793"/>
        <v>1</v>
      </c>
      <c r="H2605" s="40">
        <f ca="1">TRUNC(PRODUCT(G$10:G2604),15)</f>
        <v>1.7040824080947301</v>
      </c>
      <c r="I2605" s="40">
        <f t="shared" ca="1" si="794"/>
        <v>1.7040824080947301</v>
      </c>
      <c r="J2605" s="40">
        <f t="shared" ca="1" si="795"/>
        <v>1</v>
      </c>
      <c r="K2605" s="42">
        <f t="shared" ref="K2605:K2668" si="806">K2604</f>
        <v>2.7E-2</v>
      </c>
      <c r="L2605" s="63">
        <f t="shared" si="796"/>
        <v>45922</v>
      </c>
      <c r="M2605" s="64">
        <f t="shared" si="797"/>
        <v>88</v>
      </c>
      <c r="N2605" s="44">
        <f t="shared" si="798"/>
        <v>88</v>
      </c>
      <c r="O2605" s="40">
        <f t="shared" si="799"/>
        <v>1.009346944</v>
      </c>
      <c r="P2605" s="65">
        <f t="shared" ca="1" si="800"/>
        <v>1.009346944</v>
      </c>
      <c r="Q2605" s="40">
        <f t="shared" ca="1" si="801"/>
        <v>29.32390899</v>
      </c>
      <c r="R2605" s="44">
        <f>IF(VLOOKUP(A2605,$Z$12:$AI$125,8)=VLOOKUP(A2604,$Z$12:$AI$125,8),0,VLOOKUP(A2605,Z$12:$AI$125,8))</f>
        <v>0</v>
      </c>
      <c r="S2605" s="45">
        <f>IF(R2605&gt;0,VLOOKUP(R2605,Y$12:$AH$125,7),0)</f>
        <v>0</v>
      </c>
      <c r="T2605" s="40">
        <f t="shared" si="802"/>
        <v>0</v>
      </c>
      <c r="U2605" s="40">
        <f t="shared" ca="1" si="803"/>
        <v>29.32390899</v>
      </c>
      <c r="V2605" s="46" t="str">
        <f t="shared" si="804"/>
        <v>J=</v>
      </c>
      <c r="W2605" s="47">
        <f t="shared" si="805"/>
        <v>46101</v>
      </c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  <c r="AX2605" s="35"/>
      <c r="AY2605" s="35"/>
      <c r="AZ2605" s="35"/>
      <c r="BA2605" s="35"/>
      <c r="BB2605" s="35"/>
      <c r="BC2605" s="35"/>
      <c r="BD2605" s="35"/>
      <c r="BE2605" s="35"/>
      <c r="BF2605" s="35"/>
      <c r="BG2605" s="35"/>
      <c r="BH2605" s="35"/>
      <c r="BI2605" s="35"/>
      <c r="BJ2605" s="35"/>
      <c r="BK2605" s="35"/>
      <c r="BL2605" s="35"/>
      <c r="BM2605" s="35"/>
      <c r="BN2605" s="35"/>
      <c r="BO2605" s="35"/>
      <c r="BP2605" s="35"/>
      <c r="BQ2605" s="35"/>
      <c r="BR2605" s="35"/>
      <c r="BS2605" s="35"/>
      <c r="BT2605" s="35"/>
      <c r="BU2605" s="35"/>
      <c r="BV2605" s="35"/>
      <c r="BW2605" s="35"/>
      <c r="BX2605" s="35"/>
      <c r="BY2605" s="35"/>
      <c r="BZ2605" s="35"/>
      <c r="CA2605" s="35"/>
      <c r="CB2605" s="35"/>
      <c r="CC2605" s="35"/>
      <c r="CD2605" s="35"/>
      <c r="CE2605" s="35"/>
      <c r="CF2605" s="35"/>
      <c r="CG2605" s="35"/>
      <c r="CH2605" s="35"/>
      <c r="CI2605" s="35"/>
      <c r="CJ2605" s="35"/>
      <c r="CK2605" s="35"/>
      <c r="CL2605" s="35"/>
      <c r="CM2605" s="35"/>
      <c r="CN2605" s="35"/>
      <c r="CO2605" s="35"/>
      <c r="CP2605" s="35"/>
      <c r="CQ2605" s="35"/>
      <c r="CR2605" s="35"/>
      <c r="CS2605" s="35"/>
      <c r="CT2605" s="35"/>
      <c r="CU2605" s="35"/>
      <c r="CV2605" s="35"/>
      <c r="CW2605" s="35"/>
      <c r="CX2605" s="35"/>
      <c r="CY2605" s="35"/>
      <c r="CZ2605" s="35"/>
      <c r="DA2605" s="35"/>
      <c r="DB2605" s="35"/>
      <c r="DC2605" s="35"/>
      <c r="DD2605" s="35"/>
      <c r="DE2605" s="35"/>
      <c r="DF2605" s="35"/>
      <c r="DG2605" s="35"/>
      <c r="DH2605" s="35"/>
      <c r="DI2605" s="35"/>
      <c r="DJ2605" s="35"/>
      <c r="DK2605" s="35"/>
      <c r="DL2605" s="35"/>
      <c r="DM2605" s="35"/>
      <c r="DN2605" s="35"/>
      <c r="DO2605" s="35"/>
      <c r="DP2605" s="35"/>
      <c r="DQ2605" s="35"/>
      <c r="DR2605" s="35"/>
      <c r="DS2605" s="35"/>
      <c r="DT2605" s="35"/>
      <c r="DU2605" s="35"/>
      <c r="DV2605" s="35"/>
      <c r="DW2605" s="35"/>
      <c r="DX2605" s="35"/>
      <c r="DY2605" s="35"/>
      <c r="DZ2605" s="35"/>
      <c r="EA2605" s="35"/>
      <c r="EB2605" s="35"/>
      <c r="EC2605" s="35"/>
      <c r="ED2605" s="35"/>
      <c r="EE2605" s="35"/>
      <c r="EF2605" s="35"/>
      <c r="EG2605" s="35"/>
      <c r="EH2605" s="35"/>
      <c r="EI2605" s="35"/>
      <c r="EJ2605" s="35"/>
      <c r="EK2605" s="35"/>
      <c r="EL2605" s="35"/>
      <c r="EM2605" s="35"/>
      <c r="EN2605" s="35"/>
      <c r="EO2605" s="35"/>
      <c r="EP2605" s="35"/>
      <c r="EQ2605" s="35"/>
      <c r="ER2605" s="35"/>
      <c r="ES2605" s="35"/>
      <c r="ET2605" s="35"/>
      <c r="EU2605" s="35"/>
      <c r="EV2605" s="35"/>
      <c r="EW2605" s="35"/>
      <c r="EX2605" s="35"/>
      <c r="EY2605" s="35"/>
      <c r="EZ2605" s="35"/>
      <c r="FA2605" s="35"/>
      <c r="FB2605" s="35"/>
      <c r="FC2605" s="35"/>
      <c r="FD2605" s="35"/>
      <c r="FE2605" s="35"/>
      <c r="FF2605" s="35"/>
      <c r="FG2605" s="35"/>
      <c r="FH2605" s="35"/>
      <c r="FI2605" s="35"/>
      <c r="FJ2605" s="35"/>
      <c r="FK2605" s="35"/>
      <c r="FL2605" s="35"/>
      <c r="FM2605" s="35"/>
      <c r="FN2605" s="35"/>
      <c r="FO2605" s="35"/>
      <c r="FP2605" s="35"/>
      <c r="FQ2605" s="35"/>
      <c r="FR2605" s="35"/>
      <c r="FS2605" s="35"/>
      <c r="FT2605" s="35"/>
      <c r="FU2605" s="35"/>
      <c r="FV2605" s="35"/>
      <c r="FW2605" s="35"/>
      <c r="FX2605" s="35"/>
      <c r="FY2605" s="35"/>
      <c r="FZ2605" s="35"/>
    </row>
    <row r="2606" spans="1:182" x14ac:dyDescent="0.15">
      <c r="A2606" s="38">
        <f t="shared" si="789"/>
        <v>46050</v>
      </c>
      <c r="B2606" s="39" t="str">
        <f t="shared" ca="1" si="790"/>
        <v>n.d</v>
      </c>
      <c r="C2606" s="40">
        <f t="shared" si="791"/>
        <v>3137.2723529499999</v>
      </c>
      <c r="D2606" s="41">
        <f ca="1">IF(A2606&lt;$B$1,VLOOKUP(A2606,[1]DI!$A$4:$B$15000,2,FALSE),0)</f>
        <v>0</v>
      </c>
      <c r="E2606" s="40">
        <f t="shared" ca="1" si="792"/>
        <v>0</v>
      </c>
      <c r="F2606" s="42">
        <f t="shared" si="788"/>
        <v>1</v>
      </c>
      <c r="G2606" s="43">
        <f t="shared" ca="1" si="793"/>
        <v>1</v>
      </c>
      <c r="H2606" s="40">
        <f ca="1">TRUNC(PRODUCT(G$10:G2605),15)</f>
        <v>1.7040824080947301</v>
      </c>
      <c r="I2606" s="40">
        <f t="shared" ca="1" si="794"/>
        <v>1.7040824080947301</v>
      </c>
      <c r="J2606" s="40">
        <f t="shared" ca="1" si="795"/>
        <v>1</v>
      </c>
      <c r="K2606" s="42">
        <f t="shared" si="806"/>
        <v>2.7E-2</v>
      </c>
      <c r="L2606" s="63">
        <f t="shared" si="796"/>
        <v>45922</v>
      </c>
      <c r="M2606" s="64">
        <f t="shared" si="797"/>
        <v>89</v>
      </c>
      <c r="N2606" s="44">
        <f t="shared" si="798"/>
        <v>89</v>
      </c>
      <c r="O2606" s="40">
        <f t="shared" si="799"/>
        <v>1.0094536599999999</v>
      </c>
      <c r="P2606" s="65">
        <f t="shared" ca="1" si="800"/>
        <v>1.0094536599999999</v>
      </c>
      <c r="Q2606" s="40">
        <f t="shared" ca="1" si="801"/>
        <v>29.65870615</v>
      </c>
      <c r="R2606" s="44">
        <f>IF(VLOOKUP(A2606,$Z$12:$AI$125,8)=VLOOKUP(A2605,$Z$12:$AI$125,8),0,VLOOKUP(A2606,Z$12:$AI$125,8))</f>
        <v>0</v>
      </c>
      <c r="S2606" s="45">
        <f>IF(R2606&gt;0,VLOOKUP(R2606,Y$12:$AH$125,7),0)</f>
        <v>0</v>
      </c>
      <c r="T2606" s="40">
        <f t="shared" si="802"/>
        <v>0</v>
      </c>
      <c r="U2606" s="40">
        <f t="shared" ca="1" si="803"/>
        <v>29.65870615</v>
      </c>
      <c r="V2606" s="46" t="str">
        <f t="shared" si="804"/>
        <v>J=</v>
      </c>
      <c r="W2606" s="47">
        <f t="shared" si="805"/>
        <v>46101</v>
      </c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  <c r="AX2606" s="35"/>
      <c r="AY2606" s="35"/>
      <c r="AZ2606" s="35"/>
      <c r="BA2606" s="35"/>
      <c r="BB2606" s="35"/>
      <c r="BC2606" s="35"/>
      <c r="BD2606" s="35"/>
      <c r="BE2606" s="35"/>
      <c r="BF2606" s="35"/>
      <c r="BG2606" s="35"/>
      <c r="BH2606" s="35"/>
      <c r="BI2606" s="35"/>
      <c r="BJ2606" s="35"/>
      <c r="BK2606" s="35"/>
      <c r="BL2606" s="35"/>
      <c r="BM2606" s="35"/>
      <c r="BN2606" s="35"/>
      <c r="BO2606" s="35"/>
      <c r="BP2606" s="35"/>
      <c r="BQ2606" s="35"/>
      <c r="BR2606" s="35"/>
      <c r="BS2606" s="35"/>
      <c r="BT2606" s="35"/>
      <c r="BU2606" s="35"/>
      <c r="BV2606" s="35"/>
      <c r="BW2606" s="35"/>
      <c r="BX2606" s="35"/>
      <c r="BY2606" s="35"/>
      <c r="BZ2606" s="35"/>
      <c r="CA2606" s="35"/>
      <c r="CB2606" s="35"/>
      <c r="CC2606" s="35"/>
      <c r="CD2606" s="35"/>
      <c r="CE2606" s="35"/>
      <c r="CF2606" s="35"/>
      <c r="CG2606" s="35"/>
      <c r="CH2606" s="35"/>
      <c r="CI2606" s="35"/>
      <c r="CJ2606" s="35"/>
      <c r="CK2606" s="35"/>
      <c r="CL2606" s="35"/>
      <c r="CM2606" s="35"/>
      <c r="CN2606" s="35"/>
      <c r="CO2606" s="35"/>
      <c r="CP2606" s="35"/>
      <c r="CQ2606" s="35"/>
      <c r="CR2606" s="35"/>
      <c r="CS2606" s="35"/>
      <c r="CT2606" s="35"/>
      <c r="CU2606" s="35"/>
      <c r="CV2606" s="35"/>
      <c r="CW2606" s="35"/>
      <c r="CX2606" s="35"/>
      <c r="CY2606" s="35"/>
      <c r="CZ2606" s="35"/>
      <c r="DA2606" s="35"/>
      <c r="DB2606" s="35"/>
      <c r="DC2606" s="35"/>
      <c r="DD2606" s="35"/>
      <c r="DE2606" s="35"/>
      <c r="DF2606" s="35"/>
      <c r="DG2606" s="35"/>
      <c r="DH2606" s="35"/>
      <c r="DI2606" s="35"/>
      <c r="DJ2606" s="35"/>
      <c r="DK2606" s="35"/>
      <c r="DL2606" s="35"/>
      <c r="DM2606" s="35"/>
      <c r="DN2606" s="35"/>
      <c r="DO2606" s="35"/>
      <c r="DP2606" s="35"/>
      <c r="DQ2606" s="35"/>
      <c r="DR2606" s="35"/>
      <c r="DS2606" s="35"/>
      <c r="DT2606" s="35"/>
      <c r="DU2606" s="35"/>
      <c r="DV2606" s="35"/>
      <c r="DW2606" s="35"/>
      <c r="DX2606" s="35"/>
      <c r="DY2606" s="35"/>
      <c r="DZ2606" s="35"/>
      <c r="EA2606" s="35"/>
      <c r="EB2606" s="35"/>
      <c r="EC2606" s="35"/>
      <c r="ED2606" s="35"/>
      <c r="EE2606" s="35"/>
      <c r="EF2606" s="35"/>
      <c r="EG2606" s="35"/>
      <c r="EH2606" s="35"/>
      <c r="EI2606" s="35"/>
      <c r="EJ2606" s="35"/>
      <c r="EK2606" s="35"/>
      <c r="EL2606" s="35"/>
      <c r="EM2606" s="35"/>
      <c r="EN2606" s="35"/>
      <c r="EO2606" s="35"/>
      <c r="EP2606" s="35"/>
      <c r="EQ2606" s="35"/>
      <c r="ER2606" s="35"/>
      <c r="ES2606" s="35"/>
      <c r="ET2606" s="35"/>
      <c r="EU2606" s="35"/>
      <c r="EV2606" s="35"/>
      <c r="EW2606" s="35"/>
      <c r="EX2606" s="35"/>
      <c r="EY2606" s="35"/>
      <c r="EZ2606" s="35"/>
      <c r="FA2606" s="35"/>
      <c r="FB2606" s="35"/>
      <c r="FC2606" s="35"/>
      <c r="FD2606" s="35"/>
      <c r="FE2606" s="35"/>
      <c r="FF2606" s="35"/>
      <c r="FG2606" s="35"/>
      <c r="FH2606" s="35"/>
      <c r="FI2606" s="35"/>
      <c r="FJ2606" s="35"/>
      <c r="FK2606" s="35"/>
      <c r="FL2606" s="35"/>
      <c r="FM2606" s="35"/>
      <c r="FN2606" s="35"/>
      <c r="FO2606" s="35"/>
      <c r="FP2606" s="35"/>
      <c r="FQ2606" s="35"/>
      <c r="FR2606" s="35"/>
      <c r="FS2606" s="35"/>
      <c r="FT2606" s="35"/>
      <c r="FU2606" s="35"/>
      <c r="FV2606" s="35"/>
      <c r="FW2606" s="35"/>
      <c r="FX2606" s="35"/>
      <c r="FY2606" s="35"/>
      <c r="FZ2606" s="35"/>
    </row>
    <row r="2607" spans="1:182" x14ac:dyDescent="0.15">
      <c r="A2607" s="38">
        <f t="shared" si="789"/>
        <v>46051</v>
      </c>
      <c r="B2607" s="39" t="str">
        <f t="shared" ca="1" si="790"/>
        <v>n.d</v>
      </c>
      <c r="C2607" s="40">
        <f t="shared" si="791"/>
        <v>3137.2723529499999</v>
      </c>
      <c r="D2607" s="41">
        <f ca="1">IF(A2607&lt;$B$1,VLOOKUP(A2607,[1]DI!$A$4:$B$15000,2,FALSE),0)</f>
        <v>0</v>
      </c>
      <c r="E2607" s="40">
        <f t="shared" ca="1" si="792"/>
        <v>0</v>
      </c>
      <c r="F2607" s="42">
        <f t="shared" si="788"/>
        <v>1</v>
      </c>
      <c r="G2607" s="43">
        <f t="shared" ca="1" si="793"/>
        <v>1</v>
      </c>
      <c r="H2607" s="40">
        <f ca="1">TRUNC(PRODUCT(G$10:G2606),15)</f>
        <v>1.7040824080947301</v>
      </c>
      <c r="I2607" s="40">
        <f t="shared" ca="1" si="794"/>
        <v>1.7040824080947301</v>
      </c>
      <c r="J2607" s="40">
        <f t="shared" ca="1" si="795"/>
        <v>1</v>
      </c>
      <c r="K2607" s="42">
        <f t="shared" si="806"/>
        <v>2.7E-2</v>
      </c>
      <c r="L2607" s="63">
        <f t="shared" si="796"/>
        <v>45922</v>
      </c>
      <c r="M2607" s="64">
        <f t="shared" si="797"/>
        <v>90</v>
      </c>
      <c r="N2607" s="44">
        <f t="shared" si="798"/>
        <v>90</v>
      </c>
      <c r="O2607" s="40">
        <f t="shared" si="799"/>
        <v>1.0095603870000001</v>
      </c>
      <c r="P2607" s="65">
        <f t="shared" ca="1" si="800"/>
        <v>1.0095603870000001</v>
      </c>
      <c r="Q2607" s="40">
        <f t="shared" ca="1" si="801"/>
        <v>29.993537809999999</v>
      </c>
      <c r="R2607" s="44">
        <f>IF(VLOOKUP(A2607,$Z$12:$AI$125,8)=VLOOKUP(A2606,$Z$12:$AI$125,8),0,VLOOKUP(A2607,Z$12:$AI$125,8))</f>
        <v>0</v>
      </c>
      <c r="S2607" s="45">
        <f>IF(R2607&gt;0,VLOOKUP(R2607,Y$12:$AH$125,7),0)</f>
        <v>0</v>
      </c>
      <c r="T2607" s="40">
        <f t="shared" si="802"/>
        <v>0</v>
      </c>
      <c r="U2607" s="40">
        <f t="shared" ca="1" si="803"/>
        <v>29.993537809999999</v>
      </c>
      <c r="V2607" s="46" t="str">
        <f t="shared" si="804"/>
        <v>J=</v>
      </c>
      <c r="W2607" s="47">
        <f t="shared" si="805"/>
        <v>46101</v>
      </c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  <c r="AX2607" s="35"/>
      <c r="AY2607" s="35"/>
      <c r="AZ2607" s="35"/>
      <c r="BA2607" s="35"/>
      <c r="BB2607" s="35"/>
      <c r="BC2607" s="35"/>
      <c r="BD2607" s="35"/>
      <c r="BE2607" s="35"/>
      <c r="BF2607" s="35"/>
      <c r="BG2607" s="35"/>
      <c r="BH2607" s="35"/>
      <c r="BI2607" s="35"/>
      <c r="BJ2607" s="35"/>
      <c r="BK2607" s="35"/>
      <c r="BL2607" s="35"/>
      <c r="BM2607" s="35"/>
      <c r="BN2607" s="35"/>
      <c r="BO2607" s="35"/>
      <c r="BP2607" s="35"/>
      <c r="BQ2607" s="35"/>
      <c r="BR2607" s="35"/>
      <c r="BS2607" s="35"/>
      <c r="BT2607" s="35"/>
      <c r="BU2607" s="35"/>
      <c r="BV2607" s="35"/>
      <c r="BW2607" s="35"/>
      <c r="BX2607" s="35"/>
      <c r="BY2607" s="35"/>
      <c r="BZ2607" s="35"/>
      <c r="CA2607" s="35"/>
      <c r="CB2607" s="35"/>
      <c r="CC2607" s="35"/>
      <c r="CD2607" s="35"/>
      <c r="CE2607" s="35"/>
      <c r="CF2607" s="35"/>
      <c r="CG2607" s="35"/>
      <c r="CH2607" s="35"/>
      <c r="CI2607" s="35"/>
      <c r="CJ2607" s="35"/>
      <c r="CK2607" s="35"/>
      <c r="CL2607" s="35"/>
      <c r="CM2607" s="35"/>
      <c r="CN2607" s="35"/>
      <c r="CO2607" s="35"/>
      <c r="CP2607" s="35"/>
      <c r="CQ2607" s="35"/>
      <c r="CR2607" s="35"/>
      <c r="CS2607" s="35"/>
      <c r="CT2607" s="35"/>
      <c r="CU2607" s="35"/>
      <c r="CV2607" s="35"/>
      <c r="CW2607" s="35"/>
      <c r="CX2607" s="35"/>
      <c r="CY2607" s="35"/>
      <c r="CZ2607" s="35"/>
      <c r="DA2607" s="35"/>
      <c r="DB2607" s="35"/>
      <c r="DC2607" s="35"/>
      <c r="DD2607" s="35"/>
      <c r="DE2607" s="35"/>
      <c r="DF2607" s="35"/>
      <c r="DG2607" s="35"/>
      <c r="DH2607" s="35"/>
      <c r="DI2607" s="35"/>
      <c r="DJ2607" s="35"/>
      <c r="DK2607" s="35"/>
      <c r="DL2607" s="35"/>
      <c r="DM2607" s="35"/>
      <c r="DN2607" s="35"/>
      <c r="DO2607" s="35"/>
      <c r="DP2607" s="35"/>
      <c r="DQ2607" s="35"/>
      <c r="DR2607" s="35"/>
      <c r="DS2607" s="35"/>
      <c r="DT2607" s="35"/>
      <c r="DU2607" s="35"/>
      <c r="DV2607" s="35"/>
      <c r="DW2607" s="35"/>
      <c r="DX2607" s="35"/>
      <c r="DY2607" s="35"/>
      <c r="DZ2607" s="35"/>
      <c r="EA2607" s="35"/>
      <c r="EB2607" s="35"/>
      <c r="EC2607" s="35"/>
      <c r="ED2607" s="35"/>
      <c r="EE2607" s="35"/>
      <c r="EF2607" s="35"/>
      <c r="EG2607" s="35"/>
      <c r="EH2607" s="35"/>
      <c r="EI2607" s="35"/>
      <c r="EJ2607" s="35"/>
      <c r="EK2607" s="35"/>
      <c r="EL2607" s="35"/>
      <c r="EM2607" s="35"/>
      <c r="EN2607" s="35"/>
      <c r="EO2607" s="35"/>
      <c r="EP2607" s="35"/>
      <c r="EQ2607" s="35"/>
      <c r="ER2607" s="35"/>
      <c r="ES2607" s="35"/>
      <c r="ET2607" s="35"/>
      <c r="EU2607" s="35"/>
      <c r="EV2607" s="35"/>
      <c r="EW2607" s="35"/>
      <c r="EX2607" s="35"/>
      <c r="EY2607" s="35"/>
      <c r="EZ2607" s="35"/>
      <c r="FA2607" s="35"/>
      <c r="FB2607" s="35"/>
      <c r="FC2607" s="35"/>
      <c r="FD2607" s="35"/>
      <c r="FE2607" s="35"/>
      <c r="FF2607" s="35"/>
      <c r="FG2607" s="35"/>
      <c r="FH2607" s="35"/>
      <c r="FI2607" s="35"/>
      <c r="FJ2607" s="35"/>
      <c r="FK2607" s="35"/>
      <c r="FL2607" s="35"/>
      <c r="FM2607" s="35"/>
      <c r="FN2607" s="35"/>
      <c r="FO2607" s="35"/>
      <c r="FP2607" s="35"/>
      <c r="FQ2607" s="35"/>
      <c r="FR2607" s="35"/>
      <c r="FS2607" s="35"/>
      <c r="FT2607" s="35"/>
      <c r="FU2607" s="35"/>
      <c r="FV2607" s="35"/>
      <c r="FW2607" s="35"/>
      <c r="FX2607" s="35"/>
      <c r="FY2607" s="35"/>
      <c r="FZ2607" s="35"/>
    </row>
    <row r="2608" spans="1:182" x14ac:dyDescent="0.15">
      <c r="A2608" s="38">
        <f t="shared" si="789"/>
        <v>46052</v>
      </c>
      <c r="B2608" s="39" t="str">
        <f t="shared" ca="1" si="790"/>
        <v>n.d</v>
      </c>
      <c r="C2608" s="40">
        <f t="shared" si="791"/>
        <v>3137.2723529499999</v>
      </c>
      <c r="D2608" s="41">
        <f ca="1">IF(A2608&lt;$B$1,VLOOKUP(A2608,[1]DI!$A$4:$B$15000,2,FALSE),0)</f>
        <v>0</v>
      </c>
      <c r="E2608" s="40">
        <f t="shared" ca="1" si="792"/>
        <v>0</v>
      </c>
      <c r="F2608" s="42">
        <f t="shared" si="788"/>
        <v>1</v>
      </c>
      <c r="G2608" s="43">
        <f t="shared" ca="1" si="793"/>
        <v>1</v>
      </c>
      <c r="H2608" s="40">
        <f ca="1">TRUNC(PRODUCT(G$10:G2607),15)</f>
        <v>1.7040824080947301</v>
      </c>
      <c r="I2608" s="40">
        <f t="shared" ca="1" si="794"/>
        <v>1.7040824080947301</v>
      </c>
      <c r="J2608" s="40">
        <f t="shared" ca="1" si="795"/>
        <v>1</v>
      </c>
      <c r="K2608" s="42">
        <f t="shared" si="806"/>
        <v>2.7E-2</v>
      </c>
      <c r="L2608" s="63">
        <f t="shared" si="796"/>
        <v>45922</v>
      </c>
      <c r="M2608" s="64">
        <f t="shared" si="797"/>
        <v>91</v>
      </c>
      <c r="N2608" s="44">
        <f t="shared" si="798"/>
        <v>91</v>
      </c>
      <c r="O2608" s="40">
        <f t="shared" si="799"/>
        <v>1.009667125</v>
      </c>
      <c r="P2608" s="65">
        <f t="shared" ca="1" si="800"/>
        <v>1.009667125</v>
      </c>
      <c r="Q2608" s="40">
        <f t="shared" ca="1" si="801"/>
        <v>30.328403990000002</v>
      </c>
      <c r="R2608" s="44">
        <f>IF(VLOOKUP(A2608,$Z$12:$AI$125,8)=VLOOKUP(A2607,$Z$12:$AI$125,8),0,VLOOKUP(A2608,Z$12:$AI$125,8))</f>
        <v>0</v>
      </c>
      <c r="S2608" s="45">
        <f>IF(R2608&gt;0,VLOOKUP(R2608,Y$12:$AH$125,7),0)</f>
        <v>0</v>
      </c>
      <c r="T2608" s="40">
        <f t="shared" si="802"/>
        <v>0</v>
      </c>
      <c r="U2608" s="40">
        <f t="shared" ca="1" si="803"/>
        <v>30.328403990000002</v>
      </c>
      <c r="V2608" s="46" t="str">
        <f t="shared" si="804"/>
        <v>J=</v>
      </c>
      <c r="W2608" s="47">
        <f t="shared" si="805"/>
        <v>46101</v>
      </c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  <c r="AX2608" s="35"/>
      <c r="AY2608" s="35"/>
      <c r="AZ2608" s="35"/>
      <c r="BA2608" s="35"/>
      <c r="BB2608" s="35"/>
      <c r="BC2608" s="35"/>
      <c r="BD2608" s="35"/>
      <c r="BE2608" s="35"/>
      <c r="BF2608" s="35"/>
      <c r="BG2608" s="35"/>
      <c r="BH2608" s="35"/>
      <c r="BI2608" s="35"/>
      <c r="BJ2608" s="35"/>
      <c r="BK2608" s="35"/>
      <c r="BL2608" s="35"/>
      <c r="BM2608" s="35"/>
      <c r="BN2608" s="35"/>
      <c r="BO2608" s="35"/>
      <c r="BP2608" s="35"/>
      <c r="BQ2608" s="35"/>
      <c r="BR2608" s="35"/>
      <c r="BS2608" s="35"/>
      <c r="BT2608" s="35"/>
      <c r="BU2608" s="35"/>
      <c r="BV2608" s="35"/>
      <c r="BW2608" s="35"/>
      <c r="BX2608" s="35"/>
      <c r="BY2608" s="35"/>
      <c r="BZ2608" s="35"/>
      <c r="CA2608" s="35"/>
      <c r="CB2608" s="35"/>
      <c r="CC2608" s="35"/>
      <c r="CD2608" s="35"/>
      <c r="CE2608" s="35"/>
      <c r="CF2608" s="35"/>
      <c r="CG2608" s="35"/>
      <c r="CH2608" s="35"/>
      <c r="CI2608" s="35"/>
      <c r="CJ2608" s="35"/>
      <c r="CK2608" s="35"/>
      <c r="CL2608" s="35"/>
      <c r="CM2608" s="35"/>
      <c r="CN2608" s="35"/>
      <c r="CO2608" s="35"/>
      <c r="CP2608" s="35"/>
      <c r="CQ2608" s="35"/>
      <c r="CR2608" s="35"/>
      <c r="CS2608" s="35"/>
      <c r="CT2608" s="35"/>
      <c r="CU2608" s="35"/>
      <c r="CV2608" s="35"/>
      <c r="CW2608" s="35"/>
      <c r="CX2608" s="35"/>
      <c r="CY2608" s="35"/>
      <c r="CZ2608" s="35"/>
      <c r="DA2608" s="35"/>
      <c r="DB2608" s="35"/>
      <c r="DC2608" s="35"/>
      <c r="DD2608" s="35"/>
      <c r="DE2608" s="35"/>
      <c r="DF2608" s="35"/>
      <c r="DG2608" s="35"/>
      <c r="DH2608" s="35"/>
      <c r="DI2608" s="35"/>
      <c r="DJ2608" s="35"/>
      <c r="DK2608" s="35"/>
      <c r="DL2608" s="35"/>
      <c r="DM2608" s="35"/>
      <c r="DN2608" s="35"/>
      <c r="DO2608" s="35"/>
      <c r="DP2608" s="35"/>
      <c r="DQ2608" s="35"/>
      <c r="DR2608" s="35"/>
      <c r="DS2608" s="35"/>
      <c r="DT2608" s="35"/>
      <c r="DU2608" s="35"/>
      <c r="DV2608" s="35"/>
      <c r="DW2608" s="35"/>
      <c r="DX2608" s="35"/>
      <c r="DY2608" s="35"/>
      <c r="DZ2608" s="35"/>
      <c r="EA2608" s="35"/>
      <c r="EB2608" s="35"/>
      <c r="EC2608" s="35"/>
      <c r="ED2608" s="35"/>
      <c r="EE2608" s="35"/>
      <c r="EF2608" s="35"/>
      <c r="EG2608" s="35"/>
      <c r="EH2608" s="35"/>
      <c r="EI2608" s="35"/>
      <c r="EJ2608" s="35"/>
      <c r="EK2608" s="35"/>
      <c r="EL2608" s="35"/>
      <c r="EM2608" s="35"/>
      <c r="EN2608" s="35"/>
      <c r="EO2608" s="35"/>
      <c r="EP2608" s="35"/>
      <c r="EQ2608" s="35"/>
      <c r="ER2608" s="35"/>
      <c r="ES2608" s="35"/>
      <c r="ET2608" s="35"/>
      <c r="EU2608" s="35"/>
      <c r="EV2608" s="35"/>
      <c r="EW2608" s="35"/>
      <c r="EX2608" s="35"/>
      <c r="EY2608" s="35"/>
      <c r="EZ2608" s="35"/>
      <c r="FA2608" s="35"/>
      <c r="FB2608" s="35"/>
      <c r="FC2608" s="35"/>
      <c r="FD2608" s="35"/>
      <c r="FE2608" s="35"/>
      <c r="FF2608" s="35"/>
      <c r="FG2608" s="35"/>
      <c r="FH2608" s="35"/>
      <c r="FI2608" s="35"/>
      <c r="FJ2608" s="35"/>
      <c r="FK2608" s="35"/>
      <c r="FL2608" s="35"/>
      <c r="FM2608" s="35"/>
      <c r="FN2608" s="35"/>
      <c r="FO2608" s="35"/>
      <c r="FP2608" s="35"/>
      <c r="FQ2608" s="35"/>
      <c r="FR2608" s="35"/>
      <c r="FS2608" s="35"/>
      <c r="FT2608" s="35"/>
      <c r="FU2608" s="35"/>
      <c r="FV2608" s="35"/>
      <c r="FW2608" s="35"/>
      <c r="FX2608" s="35"/>
      <c r="FY2608" s="35"/>
      <c r="FZ2608" s="35"/>
    </row>
    <row r="2609" spans="1:182" x14ac:dyDescent="0.15">
      <c r="A2609" s="38">
        <f t="shared" si="789"/>
        <v>46053</v>
      </c>
      <c r="B2609" s="39" t="str">
        <f t="shared" ca="1" si="790"/>
        <v>n.d</v>
      </c>
      <c r="C2609" s="40">
        <f t="shared" si="791"/>
        <v>3137.2723529499999</v>
      </c>
      <c r="D2609" s="41">
        <f ca="1">IF(A2609&lt;$B$1,VLOOKUP(A2609,[1]DI!$A$4:$B$15000,2,FALSE),0)</f>
        <v>0</v>
      </c>
      <c r="E2609" s="40">
        <f t="shared" ca="1" si="792"/>
        <v>0</v>
      </c>
      <c r="F2609" s="42">
        <f t="shared" si="788"/>
        <v>1</v>
      </c>
      <c r="G2609" s="43">
        <f t="shared" ca="1" si="793"/>
        <v>1</v>
      </c>
      <c r="H2609" s="40">
        <f ca="1">TRUNC(PRODUCT(G$10:G2608),15)</f>
        <v>1.7040824080947301</v>
      </c>
      <c r="I2609" s="40">
        <f t="shared" ca="1" si="794"/>
        <v>1.7040824080947301</v>
      </c>
      <c r="J2609" s="40">
        <f t="shared" ca="1" si="795"/>
        <v>1</v>
      </c>
      <c r="K2609" s="42">
        <f t="shared" si="806"/>
        <v>2.7E-2</v>
      </c>
      <c r="L2609" s="63">
        <f t="shared" si="796"/>
        <v>45922</v>
      </c>
      <c r="M2609" s="64">
        <f t="shared" si="797"/>
        <v>91</v>
      </c>
      <c r="N2609" s="44">
        <f t="shared" si="798"/>
        <v>92</v>
      </c>
      <c r="O2609" s="40">
        <f t="shared" si="799"/>
        <v>1.009773875</v>
      </c>
      <c r="P2609" s="65">
        <f t="shared" ca="1" si="800"/>
        <v>1.009773875</v>
      </c>
      <c r="Q2609" s="40">
        <f t="shared" ca="1" si="801"/>
        <v>30.663307809999999</v>
      </c>
      <c r="R2609" s="44">
        <f>IF(VLOOKUP(A2609,$Z$12:$AI$125,8)=VLOOKUP(A2608,$Z$12:$AI$125,8),0,VLOOKUP(A2609,Z$12:$AI$125,8))</f>
        <v>0</v>
      </c>
      <c r="S2609" s="45">
        <f>IF(R2609&gt;0,VLOOKUP(R2609,Y$12:$AH$125,7),0)</f>
        <v>0</v>
      </c>
      <c r="T2609" s="40">
        <f t="shared" si="802"/>
        <v>0</v>
      </c>
      <c r="U2609" s="40">
        <f t="shared" ca="1" si="803"/>
        <v>30.663307809999999</v>
      </c>
      <c r="V2609" s="46" t="str">
        <f t="shared" si="804"/>
        <v>J=</v>
      </c>
      <c r="W2609" s="47">
        <f t="shared" si="805"/>
        <v>46101</v>
      </c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  <c r="AX2609" s="35"/>
      <c r="AY2609" s="35"/>
      <c r="AZ2609" s="35"/>
      <c r="BA2609" s="35"/>
      <c r="BB2609" s="35"/>
      <c r="BC2609" s="35"/>
      <c r="BD2609" s="35"/>
      <c r="BE2609" s="35"/>
      <c r="BF2609" s="35"/>
      <c r="BG2609" s="35"/>
      <c r="BH2609" s="35"/>
      <c r="BI2609" s="35"/>
      <c r="BJ2609" s="35"/>
      <c r="BK2609" s="35"/>
      <c r="BL2609" s="35"/>
      <c r="BM2609" s="35"/>
      <c r="BN2609" s="35"/>
      <c r="BO2609" s="35"/>
      <c r="BP2609" s="35"/>
      <c r="BQ2609" s="35"/>
      <c r="BR2609" s="35"/>
      <c r="BS2609" s="35"/>
      <c r="BT2609" s="35"/>
      <c r="BU2609" s="35"/>
      <c r="BV2609" s="35"/>
      <c r="BW2609" s="35"/>
      <c r="BX2609" s="35"/>
      <c r="BY2609" s="35"/>
      <c r="BZ2609" s="35"/>
      <c r="CA2609" s="35"/>
      <c r="CB2609" s="35"/>
      <c r="CC2609" s="35"/>
      <c r="CD2609" s="35"/>
      <c r="CE2609" s="35"/>
      <c r="CF2609" s="35"/>
      <c r="CG2609" s="35"/>
      <c r="CH2609" s="35"/>
      <c r="CI2609" s="35"/>
      <c r="CJ2609" s="35"/>
      <c r="CK2609" s="35"/>
      <c r="CL2609" s="35"/>
      <c r="CM2609" s="35"/>
      <c r="CN2609" s="35"/>
      <c r="CO2609" s="35"/>
      <c r="CP2609" s="35"/>
      <c r="CQ2609" s="35"/>
      <c r="CR2609" s="35"/>
      <c r="CS2609" s="35"/>
      <c r="CT2609" s="35"/>
      <c r="CU2609" s="35"/>
      <c r="CV2609" s="35"/>
      <c r="CW2609" s="35"/>
      <c r="CX2609" s="35"/>
      <c r="CY2609" s="35"/>
      <c r="CZ2609" s="35"/>
      <c r="DA2609" s="35"/>
      <c r="DB2609" s="35"/>
      <c r="DC2609" s="35"/>
      <c r="DD2609" s="35"/>
      <c r="DE2609" s="35"/>
      <c r="DF2609" s="35"/>
      <c r="DG2609" s="35"/>
      <c r="DH2609" s="35"/>
      <c r="DI2609" s="35"/>
      <c r="DJ2609" s="35"/>
      <c r="DK2609" s="35"/>
      <c r="DL2609" s="35"/>
      <c r="DM2609" s="35"/>
      <c r="DN2609" s="35"/>
      <c r="DO2609" s="35"/>
      <c r="DP2609" s="35"/>
      <c r="DQ2609" s="35"/>
      <c r="DR2609" s="35"/>
      <c r="DS2609" s="35"/>
      <c r="DT2609" s="35"/>
      <c r="DU2609" s="35"/>
      <c r="DV2609" s="35"/>
      <c r="DW2609" s="35"/>
      <c r="DX2609" s="35"/>
      <c r="DY2609" s="35"/>
      <c r="DZ2609" s="35"/>
      <c r="EA2609" s="35"/>
      <c r="EB2609" s="35"/>
      <c r="EC2609" s="35"/>
      <c r="ED2609" s="35"/>
      <c r="EE2609" s="35"/>
      <c r="EF2609" s="35"/>
      <c r="EG2609" s="35"/>
      <c r="EH2609" s="35"/>
      <c r="EI2609" s="35"/>
      <c r="EJ2609" s="35"/>
      <c r="EK2609" s="35"/>
      <c r="EL2609" s="35"/>
      <c r="EM2609" s="35"/>
      <c r="EN2609" s="35"/>
      <c r="EO2609" s="35"/>
      <c r="EP2609" s="35"/>
      <c r="EQ2609" s="35"/>
      <c r="ER2609" s="35"/>
      <c r="ES2609" s="35"/>
      <c r="ET2609" s="35"/>
      <c r="EU2609" s="35"/>
      <c r="EV2609" s="35"/>
      <c r="EW2609" s="35"/>
      <c r="EX2609" s="35"/>
      <c r="EY2609" s="35"/>
      <c r="EZ2609" s="35"/>
      <c r="FA2609" s="35"/>
      <c r="FB2609" s="35"/>
      <c r="FC2609" s="35"/>
      <c r="FD2609" s="35"/>
      <c r="FE2609" s="35"/>
      <c r="FF2609" s="35"/>
      <c r="FG2609" s="35"/>
      <c r="FH2609" s="35"/>
      <c r="FI2609" s="35"/>
      <c r="FJ2609" s="35"/>
      <c r="FK2609" s="35"/>
      <c r="FL2609" s="35"/>
      <c r="FM2609" s="35"/>
      <c r="FN2609" s="35"/>
      <c r="FO2609" s="35"/>
      <c r="FP2609" s="35"/>
      <c r="FQ2609" s="35"/>
      <c r="FR2609" s="35"/>
      <c r="FS2609" s="35"/>
      <c r="FT2609" s="35"/>
      <c r="FU2609" s="35"/>
      <c r="FV2609" s="35"/>
      <c r="FW2609" s="35"/>
      <c r="FX2609" s="35"/>
      <c r="FY2609" s="35"/>
      <c r="FZ2609" s="35"/>
    </row>
    <row r="2610" spans="1:182" x14ac:dyDescent="0.15">
      <c r="A2610" s="38">
        <f t="shared" si="789"/>
        <v>46054</v>
      </c>
      <c r="B2610" s="39" t="str">
        <f t="shared" ca="1" si="790"/>
        <v>n.d</v>
      </c>
      <c r="C2610" s="40">
        <f t="shared" si="791"/>
        <v>3137.2723529499999</v>
      </c>
      <c r="D2610" s="41">
        <f ca="1">IF(A2610&lt;$B$1,VLOOKUP(A2610,[1]DI!$A$4:$B$15000,2,FALSE),0)</f>
        <v>0</v>
      </c>
      <c r="E2610" s="40">
        <f t="shared" ca="1" si="792"/>
        <v>0</v>
      </c>
      <c r="F2610" s="42">
        <f t="shared" si="788"/>
        <v>1</v>
      </c>
      <c r="G2610" s="43">
        <f t="shared" ca="1" si="793"/>
        <v>1</v>
      </c>
      <c r="H2610" s="40">
        <f ca="1">TRUNC(PRODUCT(G$10:G2609),15)</f>
        <v>1.7040824080947301</v>
      </c>
      <c r="I2610" s="40">
        <f t="shared" ca="1" si="794"/>
        <v>1.7040824080947301</v>
      </c>
      <c r="J2610" s="40">
        <f t="shared" ca="1" si="795"/>
        <v>1</v>
      </c>
      <c r="K2610" s="42">
        <f t="shared" si="806"/>
        <v>2.7E-2</v>
      </c>
      <c r="L2610" s="63">
        <f t="shared" si="796"/>
        <v>45922</v>
      </c>
      <c r="M2610" s="64">
        <f t="shared" si="797"/>
        <v>91</v>
      </c>
      <c r="N2610" s="44">
        <f t="shared" si="798"/>
        <v>92</v>
      </c>
      <c r="O2610" s="40">
        <f t="shared" si="799"/>
        <v>1.009773875</v>
      </c>
      <c r="P2610" s="65">
        <f t="shared" ca="1" si="800"/>
        <v>1.009773875</v>
      </c>
      <c r="Q2610" s="40">
        <f t="shared" ca="1" si="801"/>
        <v>30.663307809999999</v>
      </c>
      <c r="R2610" s="44">
        <f>IF(VLOOKUP(A2610,$Z$12:$AI$125,8)=VLOOKUP(A2609,$Z$12:$AI$125,8),0,VLOOKUP(A2610,Z$12:$AI$125,8))</f>
        <v>0</v>
      </c>
      <c r="S2610" s="45">
        <f>IF(R2610&gt;0,VLOOKUP(R2610,Y$12:$AH$125,7),0)</f>
        <v>0</v>
      </c>
      <c r="T2610" s="40">
        <f t="shared" si="802"/>
        <v>0</v>
      </c>
      <c r="U2610" s="40">
        <f t="shared" ca="1" si="803"/>
        <v>30.663307809999999</v>
      </c>
      <c r="V2610" s="46" t="str">
        <f t="shared" si="804"/>
        <v>J=</v>
      </c>
      <c r="W2610" s="47">
        <f t="shared" si="805"/>
        <v>46101</v>
      </c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  <c r="AX2610" s="35"/>
      <c r="AY2610" s="35"/>
      <c r="AZ2610" s="35"/>
      <c r="BA2610" s="35"/>
      <c r="BB2610" s="35"/>
      <c r="BC2610" s="35"/>
      <c r="BD2610" s="35"/>
      <c r="BE2610" s="35"/>
      <c r="BF2610" s="35"/>
      <c r="BG2610" s="35"/>
      <c r="BH2610" s="35"/>
      <c r="BI2610" s="35"/>
      <c r="BJ2610" s="35"/>
      <c r="BK2610" s="35"/>
      <c r="BL2610" s="35"/>
      <c r="BM2610" s="35"/>
      <c r="BN2610" s="35"/>
      <c r="BO2610" s="35"/>
      <c r="BP2610" s="35"/>
      <c r="BQ2610" s="35"/>
      <c r="BR2610" s="35"/>
      <c r="BS2610" s="35"/>
      <c r="BT2610" s="35"/>
      <c r="BU2610" s="35"/>
      <c r="BV2610" s="35"/>
      <c r="BW2610" s="35"/>
      <c r="BX2610" s="35"/>
      <c r="BY2610" s="35"/>
      <c r="BZ2610" s="35"/>
      <c r="CA2610" s="35"/>
      <c r="CB2610" s="35"/>
      <c r="CC2610" s="35"/>
      <c r="CD2610" s="35"/>
      <c r="CE2610" s="35"/>
      <c r="CF2610" s="35"/>
      <c r="CG2610" s="35"/>
      <c r="CH2610" s="35"/>
      <c r="CI2610" s="35"/>
      <c r="CJ2610" s="35"/>
      <c r="CK2610" s="35"/>
      <c r="CL2610" s="35"/>
      <c r="CM2610" s="35"/>
      <c r="CN2610" s="35"/>
      <c r="CO2610" s="35"/>
      <c r="CP2610" s="35"/>
      <c r="CQ2610" s="35"/>
      <c r="CR2610" s="35"/>
      <c r="CS2610" s="35"/>
      <c r="CT2610" s="35"/>
      <c r="CU2610" s="35"/>
      <c r="CV2610" s="35"/>
      <c r="CW2610" s="35"/>
      <c r="CX2610" s="35"/>
      <c r="CY2610" s="35"/>
      <c r="CZ2610" s="35"/>
      <c r="DA2610" s="35"/>
      <c r="DB2610" s="35"/>
      <c r="DC2610" s="35"/>
      <c r="DD2610" s="35"/>
      <c r="DE2610" s="35"/>
      <c r="DF2610" s="35"/>
      <c r="DG2610" s="35"/>
      <c r="DH2610" s="35"/>
      <c r="DI2610" s="35"/>
      <c r="DJ2610" s="35"/>
      <c r="DK2610" s="35"/>
      <c r="DL2610" s="35"/>
      <c r="DM2610" s="35"/>
      <c r="DN2610" s="35"/>
      <c r="DO2610" s="35"/>
      <c r="DP2610" s="35"/>
      <c r="DQ2610" s="35"/>
      <c r="DR2610" s="35"/>
      <c r="DS2610" s="35"/>
      <c r="DT2610" s="35"/>
      <c r="DU2610" s="35"/>
      <c r="DV2610" s="35"/>
      <c r="DW2610" s="35"/>
      <c r="DX2610" s="35"/>
      <c r="DY2610" s="35"/>
      <c r="DZ2610" s="35"/>
      <c r="EA2610" s="35"/>
      <c r="EB2610" s="35"/>
      <c r="EC2610" s="35"/>
      <c r="ED2610" s="35"/>
      <c r="EE2610" s="35"/>
      <c r="EF2610" s="35"/>
      <c r="EG2610" s="35"/>
      <c r="EH2610" s="35"/>
      <c r="EI2610" s="35"/>
      <c r="EJ2610" s="35"/>
      <c r="EK2610" s="35"/>
      <c r="EL2610" s="35"/>
      <c r="EM2610" s="35"/>
      <c r="EN2610" s="35"/>
      <c r="EO2610" s="35"/>
      <c r="EP2610" s="35"/>
      <c r="EQ2610" s="35"/>
      <c r="ER2610" s="35"/>
      <c r="ES2610" s="35"/>
      <c r="ET2610" s="35"/>
      <c r="EU2610" s="35"/>
      <c r="EV2610" s="35"/>
      <c r="EW2610" s="35"/>
      <c r="EX2610" s="35"/>
      <c r="EY2610" s="35"/>
      <c r="EZ2610" s="35"/>
      <c r="FA2610" s="35"/>
      <c r="FB2610" s="35"/>
      <c r="FC2610" s="35"/>
      <c r="FD2610" s="35"/>
      <c r="FE2610" s="35"/>
      <c r="FF2610" s="35"/>
      <c r="FG2610" s="35"/>
      <c r="FH2610" s="35"/>
      <c r="FI2610" s="35"/>
      <c r="FJ2610" s="35"/>
      <c r="FK2610" s="35"/>
      <c r="FL2610" s="35"/>
      <c r="FM2610" s="35"/>
      <c r="FN2610" s="35"/>
      <c r="FO2610" s="35"/>
      <c r="FP2610" s="35"/>
      <c r="FQ2610" s="35"/>
      <c r="FR2610" s="35"/>
      <c r="FS2610" s="35"/>
      <c r="FT2610" s="35"/>
      <c r="FU2610" s="35"/>
      <c r="FV2610" s="35"/>
      <c r="FW2610" s="35"/>
      <c r="FX2610" s="35"/>
      <c r="FY2610" s="35"/>
      <c r="FZ2610" s="35"/>
    </row>
    <row r="2611" spans="1:182" x14ac:dyDescent="0.15">
      <c r="A2611" s="38">
        <f t="shared" si="789"/>
        <v>46055</v>
      </c>
      <c r="B2611" s="39" t="str">
        <f t="shared" ca="1" si="790"/>
        <v>n.d</v>
      </c>
      <c r="C2611" s="40">
        <f t="shared" si="791"/>
        <v>3137.2723529499999</v>
      </c>
      <c r="D2611" s="41">
        <f ca="1">IF(A2611&lt;$B$1,VLOOKUP(A2611,[1]DI!$A$4:$B$15000,2,FALSE),0)</f>
        <v>0</v>
      </c>
      <c r="E2611" s="40">
        <f t="shared" ca="1" si="792"/>
        <v>0</v>
      </c>
      <c r="F2611" s="42">
        <f t="shared" si="788"/>
        <v>1</v>
      </c>
      <c r="G2611" s="43">
        <f t="shared" ca="1" si="793"/>
        <v>1</v>
      </c>
      <c r="H2611" s="40">
        <f ca="1">TRUNC(PRODUCT(G$10:G2610),15)</f>
        <v>1.7040824080947301</v>
      </c>
      <c r="I2611" s="40">
        <f t="shared" ca="1" si="794"/>
        <v>1.7040824080947301</v>
      </c>
      <c r="J2611" s="40">
        <f t="shared" ca="1" si="795"/>
        <v>1</v>
      </c>
      <c r="K2611" s="42">
        <f t="shared" si="806"/>
        <v>2.7E-2</v>
      </c>
      <c r="L2611" s="63">
        <f t="shared" si="796"/>
        <v>45922</v>
      </c>
      <c r="M2611" s="64">
        <f t="shared" si="797"/>
        <v>92</v>
      </c>
      <c r="N2611" s="44">
        <f t="shared" si="798"/>
        <v>92</v>
      </c>
      <c r="O2611" s="40">
        <f t="shared" si="799"/>
        <v>1.009773875</v>
      </c>
      <c r="P2611" s="65">
        <f t="shared" ca="1" si="800"/>
        <v>1.009773875</v>
      </c>
      <c r="Q2611" s="40">
        <f t="shared" ca="1" si="801"/>
        <v>30.663307809999999</v>
      </c>
      <c r="R2611" s="44">
        <f>IF(VLOOKUP(A2611,$Z$12:$AI$125,8)=VLOOKUP(A2610,$Z$12:$AI$125,8),0,VLOOKUP(A2611,Z$12:$AI$125,8))</f>
        <v>0</v>
      </c>
      <c r="S2611" s="45">
        <f>IF(R2611&gt;0,VLOOKUP(R2611,Y$12:$AH$125,7),0)</f>
        <v>0</v>
      </c>
      <c r="T2611" s="40">
        <f t="shared" si="802"/>
        <v>0</v>
      </c>
      <c r="U2611" s="40">
        <f t="shared" ca="1" si="803"/>
        <v>30.663307809999999</v>
      </c>
      <c r="V2611" s="46" t="str">
        <f t="shared" si="804"/>
        <v>J=</v>
      </c>
      <c r="W2611" s="47">
        <f t="shared" si="805"/>
        <v>46101</v>
      </c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  <c r="AX2611" s="35"/>
      <c r="AY2611" s="35"/>
      <c r="AZ2611" s="35"/>
      <c r="BA2611" s="35"/>
      <c r="BB2611" s="35"/>
      <c r="BC2611" s="35"/>
      <c r="BD2611" s="35"/>
      <c r="BE2611" s="35"/>
      <c r="BF2611" s="35"/>
      <c r="BG2611" s="35"/>
      <c r="BH2611" s="35"/>
      <c r="BI2611" s="35"/>
      <c r="BJ2611" s="35"/>
      <c r="BK2611" s="35"/>
      <c r="BL2611" s="35"/>
      <c r="BM2611" s="35"/>
      <c r="BN2611" s="35"/>
      <c r="BO2611" s="35"/>
      <c r="BP2611" s="35"/>
      <c r="BQ2611" s="35"/>
      <c r="BR2611" s="35"/>
      <c r="BS2611" s="35"/>
      <c r="BT2611" s="35"/>
      <c r="BU2611" s="35"/>
      <c r="BV2611" s="35"/>
      <c r="BW2611" s="35"/>
      <c r="BX2611" s="35"/>
      <c r="BY2611" s="35"/>
      <c r="BZ2611" s="35"/>
      <c r="CA2611" s="35"/>
      <c r="CB2611" s="35"/>
      <c r="CC2611" s="35"/>
      <c r="CD2611" s="35"/>
      <c r="CE2611" s="35"/>
      <c r="CF2611" s="35"/>
      <c r="CG2611" s="35"/>
      <c r="CH2611" s="35"/>
      <c r="CI2611" s="35"/>
      <c r="CJ2611" s="35"/>
      <c r="CK2611" s="35"/>
      <c r="CL2611" s="35"/>
      <c r="CM2611" s="35"/>
      <c r="CN2611" s="35"/>
      <c r="CO2611" s="35"/>
      <c r="CP2611" s="35"/>
      <c r="CQ2611" s="35"/>
      <c r="CR2611" s="35"/>
      <c r="CS2611" s="35"/>
      <c r="CT2611" s="35"/>
      <c r="CU2611" s="35"/>
      <c r="CV2611" s="35"/>
      <c r="CW2611" s="35"/>
      <c r="CX2611" s="35"/>
      <c r="CY2611" s="35"/>
      <c r="CZ2611" s="35"/>
      <c r="DA2611" s="35"/>
      <c r="DB2611" s="35"/>
      <c r="DC2611" s="35"/>
      <c r="DD2611" s="35"/>
      <c r="DE2611" s="35"/>
      <c r="DF2611" s="35"/>
      <c r="DG2611" s="35"/>
      <c r="DH2611" s="35"/>
      <c r="DI2611" s="35"/>
      <c r="DJ2611" s="35"/>
      <c r="DK2611" s="35"/>
      <c r="DL2611" s="35"/>
      <c r="DM2611" s="35"/>
      <c r="DN2611" s="35"/>
      <c r="DO2611" s="35"/>
      <c r="DP2611" s="35"/>
      <c r="DQ2611" s="35"/>
      <c r="DR2611" s="35"/>
      <c r="DS2611" s="35"/>
      <c r="DT2611" s="35"/>
      <c r="DU2611" s="35"/>
      <c r="DV2611" s="35"/>
      <c r="DW2611" s="35"/>
      <c r="DX2611" s="35"/>
      <c r="DY2611" s="35"/>
      <c r="DZ2611" s="35"/>
      <c r="EA2611" s="35"/>
      <c r="EB2611" s="35"/>
      <c r="EC2611" s="35"/>
      <c r="ED2611" s="35"/>
      <c r="EE2611" s="35"/>
      <c r="EF2611" s="35"/>
      <c r="EG2611" s="35"/>
      <c r="EH2611" s="35"/>
      <c r="EI2611" s="35"/>
      <c r="EJ2611" s="35"/>
      <c r="EK2611" s="35"/>
      <c r="EL2611" s="35"/>
      <c r="EM2611" s="35"/>
      <c r="EN2611" s="35"/>
      <c r="EO2611" s="35"/>
      <c r="EP2611" s="35"/>
      <c r="EQ2611" s="35"/>
      <c r="ER2611" s="35"/>
      <c r="ES2611" s="35"/>
      <c r="ET2611" s="35"/>
      <c r="EU2611" s="35"/>
      <c r="EV2611" s="35"/>
      <c r="EW2611" s="35"/>
      <c r="EX2611" s="35"/>
      <c r="EY2611" s="35"/>
      <c r="EZ2611" s="35"/>
      <c r="FA2611" s="35"/>
      <c r="FB2611" s="35"/>
      <c r="FC2611" s="35"/>
      <c r="FD2611" s="35"/>
      <c r="FE2611" s="35"/>
      <c r="FF2611" s="35"/>
      <c r="FG2611" s="35"/>
      <c r="FH2611" s="35"/>
      <c r="FI2611" s="35"/>
      <c r="FJ2611" s="35"/>
      <c r="FK2611" s="35"/>
      <c r="FL2611" s="35"/>
      <c r="FM2611" s="35"/>
      <c r="FN2611" s="35"/>
      <c r="FO2611" s="35"/>
      <c r="FP2611" s="35"/>
      <c r="FQ2611" s="35"/>
      <c r="FR2611" s="35"/>
      <c r="FS2611" s="35"/>
      <c r="FT2611" s="35"/>
      <c r="FU2611" s="35"/>
      <c r="FV2611" s="35"/>
      <c r="FW2611" s="35"/>
      <c r="FX2611" s="35"/>
      <c r="FY2611" s="35"/>
      <c r="FZ2611" s="35"/>
    </row>
    <row r="2612" spans="1:182" x14ac:dyDescent="0.15">
      <c r="A2612" s="38">
        <f t="shared" si="789"/>
        <v>46056</v>
      </c>
      <c r="B2612" s="39" t="str">
        <f t="shared" ca="1" si="790"/>
        <v>n.d</v>
      </c>
      <c r="C2612" s="40">
        <f t="shared" si="791"/>
        <v>3137.2723529499999</v>
      </c>
      <c r="D2612" s="41">
        <f ca="1">IF(A2612&lt;$B$1,VLOOKUP(A2612,[1]DI!$A$4:$B$15000,2,FALSE),0)</f>
        <v>0</v>
      </c>
      <c r="E2612" s="40">
        <f t="shared" ca="1" si="792"/>
        <v>0</v>
      </c>
      <c r="F2612" s="42">
        <f t="shared" si="788"/>
        <v>1</v>
      </c>
      <c r="G2612" s="43">
        <f t="shared" ca="1" si="793"/>
        <v>1</v>
      </c>
      <c r="H2612" s="40">
        <f ca="1">TRUNC(PRODUCT(G$10:G2611),15)</f>
        <v>1.7040824080947301</v>
      </c>
      <c r="I2612" s="40">
        <f t="shared" ca="1" si="794"/>
        <v>1.7040824080947301</v>
      </c>
      <c r="J2612" s="40">
        <f t="shared" ca="1" si="795"/>
        <v>1</v>
      </c>
      <c r="K2612" s="42">
        <f t="shared" si="806"/>
        <v>2.7E-2</v>
      </c>
      <c r="L2612" s="63">
        <f t="shared" si="796"/>
        <v>45922</v>
      </c>
      <c r="M2612" s="64">
        <f t="shared" si="797"/>
        <v>93</v>
      </c>
      <c r="N2612" s="44">
        <f t="shared" si="798"/>
        <v>93</v>
      </c>
      <c r="O2612" s="40">
        <f t="shared" si="799"/>
        <v>1.009880635</v>
      </c>
      <c r="P2612" s="65">
        <f t="shared" ca="1" si="800"/>
        <v>1.009880635</v>
      </c>
      <c r="Q2612" s="40">
        <f t="shared" ca="1" si="801"/>
        <v>30.998243009999999</v>
      </c>
      <c r="R2612" s="44">
        <f>IF(VLOOKUP(A2612,$Z$12:$AI$125,8)=VLOOKUP(A2611,$Z$12:$AI$125,8),0,VLOOKUP(A2612,Z$12:$AI$125,8))</f>
        <v>0</v>
      </c>
      <c r="S2612" s="45">
        <f>IF(R2612&gt;0,VLOOKUP(R2612,Y$12:$AH$125,7),0)</f>
        <v>0</v>
      </c>
      <c r="T2612" s="40">
        <f t="shared" si="802"/>
        <v>0</v>
      </c>
      <c r="U2612" s="40">
        <f t="shared" ca="1" si="803"/>
        <v>30.998243009999999</v>
      </c>
      <c r="V2612" s="46" t="str">
        <f t="shared" si="804"/>
        <v>J=</v>
      </c>
      <c r="W2612" s="47">
        <f t="shared" si="805"/>
        <v>46101</v>
      </c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  <c r="AX2612" s="35"/>
      <c r="AY2612" s="35"/>
      <c r="AZ2612" s="35"/>
      <c r="BA2612" s="35"/>
      <c r="BB2612" s="35"/>
      <c r="BC2612" s="35"/>
      <c r="BD2612" s="35"/>
      <c r="BE2612" s="35"/>
      <c r="BF2612" s="35"/>
      <c r="BG2612" s="35"/>
      <c r="BH2612" s="35"/>
      <c r="BI2612" s="35"/>
      <c r="BJ2612" s="35"/>
      <c r="BK2612" s="35"/>
      <c r="BL2612" s="35"/>
      <c r="BM2612" s="35"/>
      <c r="BN2612" s="35"/>
      <c r="BO2612" s="35"/>
      <c r="BP2612" s="35"/>
      <c r="BQ2612" s="35"/>
      <c r="BR2612" s="35"/>
      <c r="BS2612" s="35"/>
      <c r="BT2612" s="35"/>
      <c r="BU2612" s="35"/>
      <c r="BV2612" s="35"/>
      <c r="BW2612" s="35"/>
      <c r="BX2612" s="35"/>
      <c r="BY2612" s="35"/>
      <c r="BZ2612" s="35"/>
      <c r="CA2612" s="35"/>
      <c r="CB2612" s="35"/>
      <c r="CC2612" s="35"/>
      <c r="CD2612" s="35"/>
      <c r="CE2612" s="35"/>
      <c r="CF2612" s="35"/>
      <c r="CG2612" s="35"/>
      <c r="CH2612" s="35"/>
      <c r="CI2612" s="35"/>
      <c r="CJ2612" s="35"/>
      <c r="CK2612" s="35"/>
      <c r="CL2612" s="35"/>
      <c r="CM2612" s="35"/>
      <c r="CN2612" s="35"/>
      <c r="CO2612" s="35"/>
      <c r="CP2612" s="35"/>
      <c r="CQ2612" s="35"/>
      <c r="CR2612" s="35"/>
      <c r="CS2612" s="35"/>
      <c r="CT2612" s="35"/>
      <c r="CU2612" s="35"/>
      <c r="CV2612" s="35"/>
      <c r="CW2612" s="35"/>
      <c r="CX2612" s="35"/>
      <c r="CY2612" s="35"/>
      <c r="CZ2612" s="35"/>
      <c r="DA2612" s="35"/>
      <c r="DB2612" s="35"/>
      <c r="DC2612" s="35"/>
      <c r="DD2612" s="35"/>
      <c r="DE2612" s="35"/>
      <c r="DF2612" s="35"/>
      <c r="DG2612" s="35"/>
      <c r="DH2612" s="35"/>
      <c r="DI2612" s="35"/>
      <c r="DJ2612" s="35"/>
      <c r="DK2612" s="35"/>
      <c r="DL2612" s="35"/>
      <c r="DM2612" s="35"/>
      <c r="DN2612" s="35"/>
      <c r="DO2612" s="35"/>
      <c r="DP2612" s="35"/>
      <c r="DQ2612" s="35"/>
      <c r="DR2612" s="35"/>
      <c r="DS2612" s="35"/>
      <c r="DT2612" s="35"/>
      <c r="DU2612" s="35"/>
      <c r="DV2612" s="35"/>
      <c r="DW2612" s="35"/>
      <c r="DX2612" s="35"/>
      <c r="DY2612" s="35"/>
      <c r="DZ2612" s="35"/>
      <c r="EA2612" s="35"/>
      <c r="EB2612" s="35"/>
      <c r="EC2612" s="35"/>
      <c r="ED2612" s="35"/>
      <c r="EE2612" s="35"/>
      <c r="EF2612" s="35"/>
      <c r="EG2612" s="35"/>
      <c r="EH2612" s="35"/>
      <c r="EI2612" s="35"/>
      <c r="EJ2612" s="35"/>
      <c r="EK2612" s="35"/>
      <c r="EL2612" s="35"/>
      <c r="EM2612" s="35"/>
      <c r="EN2612" s="35"/>
      <c r="EO2612" s="35"/>
      <c r="EP2612" s="35"/>
      <c r="EQ2612" s="35"/>
      <c r="ER2612" s="35"/>
      <c r="ES2612" s="35"/>
      <c r="ET2612" s="35"/>
      <c r="EU2612" s="35"/>
      <c r="EV2612" s="35"/>
      <c r="EW2612" s="35"/>
      <c r="EX2612" s="35"/>
      <c r="EY2612" s="35"/>
      <c r="EZ2612" s="35"/>
      <c r="FA2612" s="35"/>
      <c r="FB2612" s="35"/>
      <c r="FC2612" s="35"/>
      <c r="FD2612" s="35"/>
      <c r="FE2612" s="35"/>
      <c r="FF2612" s="35"/>
      <c r="FG2612" s="35"/>
      <c r="FH2612" s="35"/>
      <c r="FI2612" s="35"/>
      <c r="FJ2612" s="35"/>
      <c r="FK2612" s="35"/>
      <c r="FL2612" s="35"/>
      <c r="FM2612" s="35"/>
      <c r="FN2612" s="35"/>
      <c r="FO2612" s="35"/>
      <c r="FP2612" s="35"/>
      <c r="FQ2612" s="35"/>
      <c r="FR2612" s="35"/>
      <c r="FS2612" s="35"/>
      <c r="FT2612" s="35"/>
      <c r="FU2612" s="35"/>
      <c r="FV2612" s="35"/>
      <c r="FW2612" s="35"/>
      <c r="FX2612" s="35"/>
      <c r="FY2612" s="35"/>
      <c r="FZ2612" s="35"/>
    </row>
    <row r="2613" spans="1:182" x14ac:dyDescent="0.15">
      <c r="A2613" s="38">
        <f t="shared" si="789"/>
        <v>46057</v>
      </c>
      <c r="B2613" s="39" t="str">
        <f t="shared" ca="1" si="790"/>
        <v>n.d</v>
      </c>
      <c r="C2613" s="40">
        <f t="shared" si="791"/>
        <v>3137.2723529499999</v>
      </c>
      <c r="D2613" s="41">
        <f ca="1">IF(A2613&lt;$B$1,VLOOKUP(A2613,[1]DI!$A$4:$B$15000,2,FALSE),0)</f>
        <v>0</v>
      </c>
      <c r="E2613" s="40">
        <f t="shared" ca="1" si="792"/>
        <v>0</v>
      </c>
      <c r="F2613" s="42">
        <f t="shared" si="788"/>
        <v>1</v>
      </c>
      <c r="G2613" s="43">
        <f t="shared" ca="1" si="793"/>
        <v>1</v>
      </c>
      <c r="H2613" s="40">
        <f ca="1">TRUNC(PRODUCT(G$10:G2612),15)</f>
        <v>1.7040824080947301</v>
      </c>
      <c r="I2613" s="40">
        <f t="shared" ca="1" si="794"/>
        <v>1.7040824080947301</v>
      </c>
      <c r="J2613" s="40">
        <f t="shared" ca="1" si="795"/>
        <v>1</v>
      </c>
      <c r="K2613" s="42">
        <f t="shared" si="806"/>
        <v>2.7E-2</v>
      </c>
      <c r="L2613" s="63">
        <f t="shared" si="796"/>
        <v>45922</v>
      </c>
      <c r="M2613" s="64">
        <f t="shared" si="797"/>
        <v>94</v>
      </c>
      <c r="N2613" s="44">
        <f t="shared" si="798"/>
        <v>94</v>
      </c>
      <c r="O2613" s="40">
        <f t="shared" si="799"/>
        <v>1.009987408</v>
      </c>
      <c r="P2613" s="65">
        <f t="shared" ca="1" si="800"/>
        <v>1.009987408</v>
      </c>
      <c r="Q2613" s="40">
        <f t="shared" ca="1" si="801"/>
        <v>31.333218989999999</v>
      </c>
      <c r="R2613" s="44">
        <f>IF(VLOOKUP(A2613,$Z$12:$AI$125,8)=VLOOKUP(A2612,$Z$12:$AI$125,8),0,VLOOKUP(A2613,Z$12:$AI$125,8))</f>
        <v>0</v>
      </c>
      <c r="S2613" s="45">
        <f>IF(R2613&gt;0,VLOOKUP(R2613,Y$12:$AH$125,7),0)</f>
        <v>0</v>
      </c>
      <c r="T2613" s="40">
        <f t="shared" si="802"/>
        <v>0</v>
      </c>
      <c r="U2613" s="40">
        <f t="shared" ca="1" si="803"/>
        <v>31.333218989999999</v>
      </c>
      <c r="V2613" s="46" t="str">
        <f t="shared" si="804"/>
        <v>J=</v>
      </c>
      <c r="W2613" s="47">
        <f t="shared" si="805"/>
        <v>46101</v>
      </c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35"/>
      <c r="BC2613" s="35"/>
      <c r="BD2613" s="35"/>
      <c r="BE2613" s="35"/>
      <c r="BF2613" s="35"/>
      <c r="BG2613" s="35"/>
      <c r="BH2613" s="35"/>
      <c r="BI2613" s="35"/>
      <c r="BJ2613" s="35"/>
      <c r="BK2613" s="35"/>
      <c r="BL2613" s="35"/>
      <c r="BM2613" s="35"/>
      <c r="BN2613" s="35"/>
      <c r="BO2613" s="35"/>
      <c r="BP2613" s="35"/>
      <c r="BQ2613" s="35"/>
      <c r="BR2613" s="35"/>
      <c r="BS2613" s="35"/>
      <c r="BT2613" s="35"/>
      <c r="BU2613" s="35"/>
      <c r="BV2613" s="35"/>
      <c r="BW2613" s="35"/>
      <c r="BX2613" s="35"/>
      <c r="BY2613" s="35"/>
      <c r="BZ2613" s="35"/>
      <c r="CA2613" s="35"/>
      <c r="CB2613" s="35"/>
      <c r="CC2613" s="35"/>
      <c r="CD2613" s="35"/>
      <c r="CE2613" s="35"/>
      <c r="CF2613" s="35"/>
      <c r="CG2613" s="35"/>
      <c r="CH2613" s="35"/>
      <c r="CI2613" s="35"/>
      <c r="CJ2613" s="35"/>
      <c r="CK2613" s="35"/>
      <c r="CL2613" s="35"/>
      <c r="CM2613" s="35"/>
      <c r="CN2613" s="35"/>
      <c r="CO2613" s="35"/>
      <c r="CP2613" s="35"/>
      <c r="CQ2613" s="35"/>
      <c r="CR2613" s="35"/>
      <c r="CS2613" s="35"/>
      <c r="CT2613" s="35"/>
      <c r="CU2613" s="35"/>
      <c r="CV2613" s="35"/>
      <c r="CW2613" s="35"/>
      <c r="CX2613" s="35"/>
      <c r="CY2613" s="35"/>
      <c r="CZ2613" s="35"/>
      <c r="DA2613" s="35"/>
      <c r="DB2613" s="35"/>
      <c r="DC2613" s="35"/>
      <c r="DD2613" s="35"/>
      <c r="DE2613" s="35"/>
      <c r="DF2613" s="35"/>
      <c r="DG2613" s="35"/>
      <c r="DH2613" s="35"/>
      <c r="DI2613" s="35"/>
      <c r="DJ2613" s="35"/>
      <c r="DK2613" s="35"/>
      <c r="DL2613" s="35"/>
      <c r="DM2613" s="35"/>
      <c r="DN2613" s="35"/>
      <c r="DO2613" s="35"/>
      <c r="DP2613" s="35"/>
      <c r="DQ2613" s="35"/>
      <c r="DR2613" s="35"/>
      <c r="DS2613" s="35"/>
      <c r="DT2613" s="35"/>
      <c r="DU2613" s="35"/>
      <c r="DV2613" s="35"/>
      <c r="DW2613" s="35"/>
      <c r="DX2613" s="35"/>
      <c r="DY2613" s="35"/>
      <c r="DZ2613" s="35"/>
      <c r="EA2613" s="35"/>
      <c r="EB2613" s="35"/>
      <c r="EC2613" s="35"/>
      <c r="ED2613" s="35"/>
      <c r="EE2613" s="35"/>
      <c r="EF2613" s="35"/>
      <c r="EG2613" s="35"/>
      <c r="EH2613" s="35"/>
      <c r="EI2613" s="35"/>
      <c r="EJ2613" s="35"/>
      <c r="EK2613" s="35"/>
      <c r="EL2613" s="35"/>
      <c r="EM2613" s="35"/>
      <c r="EN2613" s="35"/>
      <c r="EO2613" s="35"/>
      <c r="EP2613" s="35"/>
      <c r="EQ2613" s="35"/>
      <c r="ER2613" s="35"/>
      <c r="ES2613" s="35"/>
      <c r="ET2613" s="35"/>
      <c r="EU2613" s="35"/>
      <c r="EV2613" s="35"/>
      <c r="EW2613" s="35"/>
      <c r="EX2613" s="35"/>
      <c r="EY2613" s="35"/>
      <c r="EZ2613" s="35"/>
      <c r="FA2613" s="35"/>
      <c r="FB2613" s="35"/>
      <c r="FC2613" s="35"/>
      <c r="FD2613" s="35"/>
      <c r="FE2613" s="35"/>
      <c r="FF2613" s="35"/>
      <c r="FG2613" s="35"/>
      <c r="FH2613" s="35"/>
      <c r="FI2613" s="35"/>
      <c r="FJ2613" s="35"/>
      <c r="FK2613" s="35"/>
      <c r="FL2613" s="35"/>
      <c r="FM2613" s="35"/>
      <c r="FN2613" s="35"/>
      <c r="FO2613" s="35"/>
      <c r="FP2613" s="35"/>
      <c r="FQ2613" s="35"/>
      <c r="FR2613" s="35"/>
      <c r="FS2613" s="35"/>
      <c r="FT2613" s="35"/>
      <c r="FU2613" s="35"/>
      <c r="FV2613" s="35"/>
      <c r="FW2613" s="35"/>
      <c r="FX2613" s="35"/>
      <c r="FY2613" s="35"/>
      <c r="FZ2613" s="35"/>
    </row>
    <row r="2614" spans="1:182" x14ac:dyDescent="0.15">
      <c r="A2614" s="38">
        <f t="shared" si="789"/>
        <v>46058</v>
      </c>
      <c r="B2614" s="39" t="str">
        <f t="shared" ca="1" si="790"/>
        <v>n.d</v>
      </c>
      <c r="C2614" s="40">
        <f t="shared" si="791"/>
        <v>3137.2723529499999</v>
      </c>
      <c r="D2614" s="41">
        <f ca="1">IF(A2614&lt;$B$1,VLOOKUP(A2614,[1]DI!$A$4:$B$15000,2,FALSE),0)</f>
        <v>0</v>
      </c>
      <c r="E2614" s="40">
        <f t="shared" ca="1" si="792"/>
        <v>0</v>
      </c>
      <c r="F2614" s="42">
        <f t="shared" si="788"/>
        <v>1</v>
      </c>
      <c r="G2614" s="43">
        <f t="shared" ca="1" si="793"/>
        <v>1</v>
      </c>
      <c r="H2614" s="40">
        <f ca="1">TRUNC(PRODUCT(G$10:G2613),15)</f>
        <v>1.7040824080947301</v>
      </c>
      <c r="I2614" s="40">
        <f t="shared" ca="1" si="794"/>
        <v>1.7040824080947301</v>
      </c>
      <c r="J2614" s="40">
        <f t="shared" ca="1" si="795"/>
        <v>1</v>
      </c>
      <c r="K2614" s="42">
        <f t="shared" si="806"/>
        <v>2.7E-2</v>
      </c>
      <c r="L2614" s="63">
        <f t="shared" si="796"/>
        <v>45922</v>
      </c>
      <c r="M2614" s="64">
        <f t="shared" si="797"/>
        <v>95</v>
      </c>
      <c r="N2614" s="44">
        <f t="shared" si="798"/>
        <v>95</v>
      </c>
      <c r="O2614" s="40">
        <f t="shared" si="799"/>
        <v>1.0100941910000001</v>
      </c>
      <c r="P2614" s="65">
        <f t="shared" ca="1" si="800"/>
        <v>1.0100941910000001</v>
      </c>
      <c r="Q2614" s="40">
        <f t="shared" ca="1" si="801"/>
        <v>31.66822634</v>
      </c>
      <c r="R2614" s="44">
        <f>IF(VLOOKUP(A2614,$Z$12:$AI$125,8)=VLOOKUP(A2613,$Z$12:$AI$125,8),0,VLOOKUP(A2614,Z$12:$AI$125,8))</f>
        <v>0</v>
      </c>
      <c r="S2614" s="45">
        <f>IF(R2614&gt;0,VLOOKUP(R2614,Y$12:$AH$125,7),0)</f>
        <v>0</v>
      </c>
      <c r="T2614" s="40">
        <f t="shared" si="802"/>
        <v>0</v>
      </c>
      <c r="U2614" s="40">
        <f t="shared" ca="1" si="803"/>
        <v>31.66822634</v>
      </c>
      <c r="V2614" s="46" t="str">
        <f t="shared" si="804"/>
        <v>J=</v>
      </c>
      <c r="W2614" s="47">
        <f t="shared" si="805"/>
        <v>46101</v>
      </c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  <c r="AX2614" s="35"/>
      <c r="AY2614" s="35"/>
      <c r="AZ2614" s="35"/>
      <c r="BA2614" s="35"/>
      <c r="BB2614" s="35"/>
      <c r="BC2614" s="35"/>
      <c r="BD2614" s="35"/>
      <c r="BE2614" s="35"/>
      <c r="BF2614" s="35"/>
      <c r="BG2614" s="35"/>
      <c r="BH2614" s="35"/>
      <c r="BI2614" s="35"/>
      <c r="BJ2614" s="35"/>
      <c r="BK2614" s="35"/>
      <c r="BL2614" s="35"/>
      <c r="BM2614" s="35"/>
      <c r="BN2614" s="35"/>
      <c r="BO2614" s="35"/>
      <c r="BP2614" s="35"/>
      <c r="BQ2614" s="35"/>
      <c r="BR2614" s="35"/>
      <c r="BS2614" s="35"/>
      <c r="BT2614" s="35"/>
      <c r="BU2614" s="35"/>
      <c r="BV2614" s="35"/>
      <c r="BW2614" s="35"/>
      <c r="BX2614" s="35"/>
      <c r="BY2614" s="35"/>
      <c r="BZ2614" s="35"/>
      <c r="CA2614" s="35"/>
      <c r="CB2614" s="35"/>
      <c r="CC2614" s="35"/>
      <c r="CD2614" s="35"/>
      <c r="CE2614" s="35"/>
      <c r="CF2614" s="35"/>
      <c r="CG2614" s="35"/>
      <c r="CH2614" s="35"/>
      <c r="CI2614" s="35"/>
      <c r="CJ2614" s="35"/>
      <c r="CK2614" s="35"/>
      <c r="CL2614" s="35"/>
      <c r="CM2614" s="35"/>
      <c r="CN2614" s="35"/>
      <c r="CO2614" s="35"/>
      <c r="CP2614" s="35"/>
      <c r="CQ2614" s="35"/>
      <c r="CR2614" s="35"/>
      <c r="CS2614" s="35"/>
      <c r="CT2614" s="35"/>
      <c r="CU2614" s="35"/>
      <c r="CV2614" s="35"/>
      <c r="CW2614" s="35"/>
      <c r="CX2614" s="35"/>
      <c r="CY2614" s="35"/>
      <c r="CZ2614" s="35"/>
      <c r="DA2614" s="35"/>
      <c r="DB2614" s="35"/>
      <c r="DC2614" s="35"/>
      <c r="DD2614" s="35"/>
      <c r="DE2614" s="35"/>
      <c r="DF2614" s="35"/>
      <c r="DG2614" s="35"/>
      <c r="DH2614" s="35"/>
      <c r="DI2614" s="35"/>
      <c r="DJ2614" s="35"/>
      <c r="DK2614" s="35"/>
      <c r="DL2614" s="35"/>
      <c r="DM2614" s="35"/>
      <c r="DN2614" s="35"/>
      <c r="DO2614" s="35"/>
      <c r="DP2614" s="35"/>
      <c r="DQ2614" s="35"/>
      <c r="DR2614" s="35"/>
      <c r="DS2614" s="35"/>
      <c r="DT2614" s="35"/>
      <c r="DU2614" s="35"/>
      <c r="DV2614" s="35"/>
      <c r="DW2614" s="35"/>
      <c r="DX2614" s="35"/>
      <c r="DY2614" s="35"/>
      <c r="DZ2614" s="35"/>
      <c r="EA2614" s="35"/>
      <c r="EB2614" s="35"/>
      <c r="EC2614" s="35"/>
      <c r="ED2614" s="35"/>
      <c r="EE2614" s="35"/>
      <c r="EF2614" s="35"/>
      <c r="EG2614" s="35"/>
      <c r="EH2614" s="35"/>
      <c r="EI2614" s="35"/>
      <c r="EJ2614" s="35"/>
      <c r="EK2614" s="35"/>
      <c r="EL2614" s="35"/>
      <c r="EM2614" s="35"/>
      <c r="EN2614" s="35"/>
      <c r="EO2614" s="35"/>
      <c r="EP2614" s="35"/>
      <c r="EQ2614" s="35"/>
      <c r="ER2614" s="35"/>
      <c r="ES2614" s="35"/>
      <c r="ET2614" s="35"/>
      <c r="EU2614" s="35"/>
      <c r="EV2614" s="35"/>
      <c r="EW2614" s="35"/>
      <c r="EX2614" s="35"/>
      <c r="EY2614" s="35"/>
      <c r="EZ2614" s="35"/>
      <c r="FA2614" s="35"/>
      <c r="FB2614" s="35"/>
      <c r="FC2614" s="35"/>
      <c r="FD2614" s="35"/>
      <c r="FE2614" s="35"/>
      <c r="FF2614" s="35"/>
      <c r="FG2614" s="35"/>
      <c r="FH2614" s="35"/>
      <c r="FI2614" s="35"/>
      <c r="FJ2614" s="35"/>
      <c r="FK2614" s="35"/>
      <c r="FL2614" s="35"/>
      <c r="FM2614" s="35"/>
      <c r="FN2614" s="35"/>
      <c r="FO2614" s="35"/>
      <c r="FP2614" s="35"/>
      <c r="FQ2614" s="35"/>
      <c r="FR2614" s="35"/>
      <c r="FS2614" s="35"/>
      <c r="FT2614" s="35"/>
      <c r="FU2614" s="35"/>
      <c r="FV2614" s="35"/>
      <c r="FW2614" s="35"/>
      <c r="FX2614" s="35"/>
      <c r="FY2614" s="35"/>
      <c r="FZ2614" s="35"/>
    </row>
    <row r="2615" spans="1:182" x14ac:dyDescent="0.15">
      <c r="A2615" s="38">
        <f t="shared" si="789"/>
        <v>46059</v>
      </c>
      <c r="B2615" s="39" t="str">
        <f t="shared" ca="1" si="790"/>
        <v>n.d</v>
      </c>
      <c r="C2615" s="40">
        <f t="shared" si="791"/>
        <v>3137.2723529499999</v>
      </c>
      <c r="D2615" s="41">
        <f ca="1">IF(A2615&lt;$B$1,VLOOKUP(A2615,[1]DI!$A$4:$B$15000,2,FALSE),0)</f>
        <v>0</v>
      </c>
      <c r="E2615" s="40">
        <f t="shared" ca="1" si="792"/>
        <v>0</v>
      </c>
      <c r="F2615" s="42">
        <f t="shared" si="788"/>
        <v>1</v>
      </c>
      <c r="G2615" s="43">
        <f t="shared" ca="1" si="793"/>
        <v>1</v>
      </c>
      <c r="H2615" s="40">
        <f ca="1">TRUNC(PRODUCT(G$10:G2614),15)</f>
        <v>1.7040824080947301</v>
      </c>
      <c r="I2615" s="40">
        <f t="shared" ca="1" si="794"/>
        <v>1.7040824080947301</v>
      </c>
      <c r="J2615" s="40">
        <f t="shared" ca="1" si="795"/>
        <v>1</v>
      </c>
      <c r="K2615" s="42">
        <f t="shared" si="806"/>
        <v>2.7E-2</v>
      </c>
      <c r="L2615" s="63">
        <f t="shared" si="796"/>
        <v>45922</v>
      </c>
      <c r="M2615" s="64">
        <f t="shared" si="797"/>
        <v>96</v>
      </c>
      <c r="N2615" s="44">
        <f t="shared" si="798"/>
        <v>96</v>
      </c>
      <c r="O2615" s="40">
        <f t="shared" si="799"/>
        <v>1.0102009860000001</v>
      </c>
      <c r="P2615" s="65">
        <f t="shared" ca="1" si="800"/>
        <v>1.0102009860000001</v>
      </c>
      <c r="Q2615" s="40">
        <f t="shared" ca="1" si="801"/>
        <v>32.003271349999999</v>
      </c>
      <c r="R2615" s="44">
        <f>IF(VLOOKUP(A2615,$Z$12:$AI$125,8)=VLOOKUP(A2614,$Z$12:$AI$125,8),0,VLOOKUP(A2615,Z$12:$AI$125,8))</f>
        <v>0</v>
      </c>
      <c r="S2615" s="45">
        <f>IF(R2615&gt;0,VLOOKUP(R2615,Y$12:$AH$125,7),0)</f>
        <v>0</v>
      </c>
      <c r="T2615" s="40">
        <f t="shared" si="802"/>
        <v>0</v>
      </c>
      <c r="U2615" s="40">
        <f t="shared" ca="1" si="803"/>
        <v>32.003271349999999</v>
      </c>
      <c r="V2615" s="46" t="str">
        <f t="shared" si="804"/>
        <v>J=</v>
      </c>
      <c r="W2615" s="47">
        <f t="shared" si="805"/>
        <v>46101</v>
      </c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35"/>
      <c r="BC2615" s="35"/>
      <c r="BD2615" s="35"/>
      <c r="BE2615" s="35"/>
      <c r="BF2615" s="35"/>
      <c r="BG2615" s="35"/>
      <c r="BH2615" s="35"/>
      <c r="BI2615" s="35"/>
      <c r="BJ2615" s="35"/>
      <c r="BK2615" s="35"/>
      <c r="BL2615" s="35"/>
      <c r="BM2615" s="35"/>
      <c r="BN2615" s="35"/>
      <c r="BO2615" s="35"/>
      <c r="BP2615" s="35"/>
      <c r="BQ2615" s="35"/>
      <c r="BR2615" s="35"/>
      <c r="BS2615" s="35"/>
      <c r="BT2615" s="35"/>
      <c r="BU2615" s="35"/>
      <c r="BV2615" s="35"/>
      <c r="BW2615" s="35"/>
      <c r="BX2615" s="35"/>
      <c r="BY2615" s="35"/>
      <c r="BZ2615" s="35"/>
      <c r="CA2615" s="35"/>
      <c r="CB2615" s="35"/>
      <c r="CC2615" s="35"/>
      <c r="CD2615" s="35"/>
      <c r="CE2615" s="35"/>
      <c r="CF2615" s="35"/>
      <c r="CG2615" s="35"/>
      <c r="CH2615" s="35"/>
      <c r="CI2615" s="35"/>
      <c r="CJ2615" s="35"/>
      <c r="CK2615" s="35"/>
      <c r="CL2615" s="35"/>
      <c r="CM2615" s="35"/>
      <c r="CN2615" s="35"/>
      <c r="CO2615" s="35"/>
      <c r="CP2615" s="35"/>
      <c r="CQ2615" s="35"/>
      <c r="CR2615" s="35"/>
      <c r="CS2615" s="35"/>
      <c r="CT2615" s="35"/>
      <c r="CU2615" s="35"/>
      <c r="CV2615" s="35"/>
      <c r="CW2615" s="35"/>
      <c r="CX2615" s="35"/>
      <c r="CY2615" s="35"/>
      <c r="CZ2615" s="35"/>
      <c r="DA2615" s="35"/>
      <c r="DB2615" s="35"/>
      <c r="DC2615" s="35"/>
      <c r="DD2615" s="35"/>
      <c r="DE2615" s="35"/>
      <c r="DF2615" s="35"/>
      <c r="DG2615" s="35"/>
      <c r="DH2615" s="35"/>
      <c r="DI2615" s="35"/>
      <c r="DJ2615" s="35"/>
      <c r="DK2615" s="35"/>
      <c r="DL2615" s="35"/>
      <c r="DM2615" s="35"/>
      <c r="DN2615" s="35"/>
      <c r="DO2615" s="35"/>
      <c r="DP2615" s="35"/>
      <c r="DQ2615" s="35"/>
      <c r="DR2615" s="35"/>
      <c r="DS2615" s="35"/>
      <c r="DT2615" s="35"/>
      <c r="DU2615" s="35"/>
      <c r="DV2615" s="35"/>
      <c r="DW2615" s="35"/>
      <c r="DX2615" s="35"/>
      <c r="DY2615" s="35"/>
      <c r="DZ2615" s="35"/>
      <c r="EA2615" s="35"/>
      <c r="EB2615" s="35"/>
      <c r="EC2615" s="35"/>
      <c r="ED2615" s="35"/>
      <c r="EE2615" s="35"/>
      <c r="EF2615" s="35"/>
      <c r="EG2615" s="35"/>
      <c r="EH2615" s="35"/>
      <c r="EI2615" s="35"/>
      <c r="EJ2615" s="35"/>
      <c r="EK2615" s="35"/>
      <c r="EL2615" s="35"/>
      <c r="EM2615" s="35"/>
      <c r="EN2615" s="35"/>
      <c r="EO2615" s="35"/>
      <c r="EP2615" s="35"/>
      <c r="EQ2615" s="35"/>
      <c r="ER2615" s="35"/>
      <c r="ES2615" s="35"/>
      <c r="ET2615" s="35"/>
      <c r="EU2615" s="35"/>
      <c r="EV2615" s="35"/>
      <c r="EW2615" s="35"/>
      <c r="EX2615" s="35"/>
      <c r="EY2615" s="35"/>
      <c r="EZ2615" s="35"/>
      <c r="FA2615" s="35"/>
      <c r="FB2615" s="35"/>
      <c r="FC2615" s="35"/>
      <c r="FD2615" s="35"/>
      <c r="FE2615" s="35"/>
      <c r="FF2615" s="35"/>
      <c r="FG2615" s="35"/>
      <c r="FH2615" s="35"/>
      <c r="FI2615" s="35"/>
      <c r="FJ2615" s="35"/>
      <c r="FK2615" s="35"/>
      <c r="FL2615" s="35"/>
      <c r="FM2615" s="35"/>
      <c r="FN2615" s="35"/>
      <c r="FO2615" s="35"/>
      <c r="FP2615" s="35"/>
      <c r="FQ2615" s="35"/>
      <c r="FR2615" s="35"/>
      <c r="FS2615" s="35"/>
      <c r="FT2615" s="35"/>
      <c r="FU2615" s="35"/>
      <c r="FV2615" s="35"/>
      <c r="FW2615" s="35"/>
      <c r="FX2615" s="35"/>
      <c r="FY2615" s="35"/>
      <c r="FZ2615" s="35"/>
    </row>
    <row r="2616" spans="1:182" x14ac:dyDescent="0.15">
      <c r="A2616" s="38">
        <f t="shared" si="789"/>
        <v>46060</v>
      </c>
      <c r="B2616" s="39" t="str">
        <f t="shared" ca="1" si="790"/>
        <v>n.d</v>
      </c>
      <c r="C2616" s="40">
        <f t="shared" si="791"/>
        <v>3137.2723529499999</v>
      </c>
      <c r="D2616" s="41">
        <f ca="1">IF(A2616&lt;$B$1,VLOOKUP(A2616,[1]DI!$A$4:$B$15000,2,FALSE),0)</f>
        <v>0</v>
      </c>
      <c r="E2616" s="40">
        <f t="shared" ca="1" si="792"/>
        <v>0</v>
      </c>
      <c r="F2616" s="42">
        <f t="shared" si="788"/>
        <v>1</v>
      </c>
      <c r="G2616" s="43">
        <f t="shared" ca="1" si="793"/>
        <v>1</v>
      </c>
      <c r="H2616" s="40">
        <f ca="1">TRUNC(PRODUCT(G$10:G2615),15)</f>
        <v>1.7040824080947301</v>
      </c>
      <c r="I2616" s="40">
        <f t="shared" ca="1" si="794"/>
        <v>1.7040824080947301</v>
      </c>
      <c r="J2616" s="40">
        <f t="shared" ca="1" si="795"/>
        <v>1</v>
      </c>
      <c r="K2616" s="42">
        <f t="shared" si="806"/>
        <v>2.7E-2</v>
      </c>
      <c r="L2616" s="63">
        <f t="shared" si="796"/>
        <v>45922</v>
      </c>
      <c r="M2616" s="64">
        <f t="shared" si="797"/>
        <v>96</v>
      </c>
      <c r="N2616" s="44">
        <f t="shared" si="798"/>
        <v>97</v>
      </c>
      <c r="O2616" s="40">
        <f t="shared" si="799"/>
        <v>1.0103077920000001</v>
      </c>
      <c r="P2616" s="65">
        <f t="shared" ca="1" si="800"/>
        <v>1.0103077920000001</v>
      </c>
      <c r="Q2616" s="40">
        <f t="shared" ca="1" si="801"/>
        <v>32.338350859999998</v>
      </c>
      <c r="R2616" s="44">
        <f>IF(VLOOKUP(A2616,$Z$12:$AI$125,8)=VLOOKUP(A2615,$Z$12:$AI$125,8),0,VLOOKUP(A2616,Z$12:$AI$125,8))</f>
        <v>0</v>
      </c>
      <c r="S2616" s="45">
        <f>IF(R2616&gt;0,VLOOKUP(R2616,Y$12:$AH$125,7),0)</f>
        <v>0</v>
      </c>
      <c r="T2616" s="40">
        <f t="shared" si="802"/>
        <v>0</v>
      </c>
      <c r="U2616" s="40">
        <f t="shared" ca="1" si="803"/>
        <v>32.338350859999998</v>
      </c>
      <c r="V2616" s="46" t="str">
        <f t="shared" si="804"/>
        <v>J=</v>
      </c>
      <c r="W2616" s="47">
        <f t="shared" si="805"/>
        <v>46101</v>
      </c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  <c r="AX2616" s="35"/>
      <c r="AY2616" s="35"/>
      <c r="AZ2616" s="35"/>
      <c r="BA2616" s="35"/>
      <c r="BB2616" s="35"/>
      <c r="BC2616" s="35"/>
      <c r="BD2616" s="35"/>
      <c r="BE2616" s="35"/>
      <c r="BF2616" s="35"/>
      <c r="BG2616" s="35"/>
      <c r="BH2616" s="35"/>
      <c r="BI2616" s="35"/>
      <c r="BJ2616" s="35"/>
      <c r="BK2616" s="35"/>
      <c r="BL2616" s="35"/>
      <c r="BM2616" s="35"/>
      <c r="BN2616" s="35"/>
      <c r="BO2616" s="35"/>
      <c r="BP2616" s="35"/>
      <c r="BQ2616" s="35"/>
      <c r="BR2616" s="35"/>
      <c r="BS2616" s="35"/>
      <c r="BT2616" s="35"/>
      <c r="BU2616" s="35"/>
      <c r="BV2616" s="35"/>
      <c r="BW2616" s="35"/>
      <c r="BX2616" s="35"/>
      <c r="BY2616" s="35"/>
      <c r="BZ2616" s="35"/>
      <c r="CA2616" s="35"/>
      <c r="CB2616" s="35"/>
      <c r="CC2616" s="35"/>
      <c r="CD2616" s="35"/>
      <c r="CE2616" s="35"/>
      <c r="CF2616" s="35"/>
      <c r="CG2616" s="35"/>
      <c r="CH2616" s="35"/>
      <c r="CI2616" s="35"/>
      <c r="CJ2616" s="35"/>
      <c r="CK2616" s="35"/>
      <c r="CL2616" s="35"/>
      <c r="CM2616" s="35"/>
      <c r="CN2616" s="35"/>
      <c r="CO2616" s="35"/>
      <c r="CP2616" s="35"/>
      <c r="CQ2616" s="35"/>
      <c r="CR2616" s="35"/>
      <c r="CS2616" s="35"/>
      <c r="CT2616" s="35"/>
      <c r="CU2616" s="35"/>
      <c r="CV2616" s="35"/>
      <c r="CW2616" s="35"/>
      <c r="CX2616" s="35"/>
      <c r="CY2616" s="35"/>
      <c r="CZ2616" s="35"/>
      <c r="DA2616" s="35"/>
      <c r="DB2616" s="35"/>
      <c r="DC2616" s="35"/>
      <c r="DD2616" s="35"/>
      <c r="DE2616" s="35"/>
      <c r="DF2616" s="35"/>
      <c r="DG2616" s="35"/>
      <c r="DH2616" s="35"/>
      <c r="DI2616" s="35"/>
      <c r="DJ2616" s="35"/>
      <c r="DK2616" s="35"/>
      <c r="DL2616" s="35"/>
      <c r="DM2616" s="35"/>
      <c r="DN2616" s="35"/>
      <c r="DO2616" s="35"/>
      <c r="DP2616" s="35"/>
      <c r="DQ2616" s="35"/>
      <c r="DR2616" s="35"/>
      <c r="DS2616" s="35"/>
      <c r="DT2616" s="35"/>
      <c r="DU2616" s="35"/>
      <c r="DV2616" s="35"/>
      <c r="DW2616" s="35"/>
      <c r="DX2616" s="35"/>
      <c r="DY2616" s="35"/>
      <c r="DZ2616" s="35"/>
      <c r="EA2616" s="35"/>
      <c r="EB2616" s="35"/>
      <c r="EC2616" s="35"/>
      <c r="ED2616" s="35"/>
      <c r="EE2616" s="35"/>
      <c r="EF2616" s="35"/>
      <c r="EG2616" s="35"/>
      <c r="EH2616" s="35"/>
      <c r="EI2616" s="35"/>
      <c r="EJ2616" s="35"/>
      <c r="EK2616" s="35"/>
      <c r="EL2616" s="35"/>
      <c r="EM2616" s="35"/>
      <c r="EN2616" s="35"/>
      <c r="EO2616" s="35"/>
      <c r="EP2616" s="35"/>
      <c r="EQ2616" s="35"/>
      <c r="ER2616" s="35"/>
      <c r="ES2616" s="35"/>
      <c r="ET2616" s="35"/>
      <c r="EU2616" s="35"/>
      <c r="EV2616" s="35"/>
      <c r="EW2616" s="35"/>
      <c r="EX2616" s="35"/>
      <c r="EY2616" s="35"/>
      <c r="EZ2616" s="35"/>
      <c r="FA2616" s="35"/>
      <c r="FB2616" s="35"/>
      <c r="FC2616" s="35"/>
      <c r="FD2616" s="35"/>
      <c r="FE2616" s="35"/>
      <c r="FF2616" s="35"/>
      <c r="FG2616" s="35"/>
      <c r="FH2616" s="35"/>
      <c r="FI2616" s="35"/>
      <c r="FJ2616" s="35"/>
      <c r="FK2616" s="35"/>
      <c r="FL2616" s="35"/>
      <c r="FM2616" s="35"/>
      <c r="FN2616" s="35"/>
      <c r="FO2616" s="35"/>
      <c r="FP2616" s="35"/>
      <c r="FQ2616" s="35"/>
      <c r="FR2616" s="35"/>
      <c r="FS2616" s="35"/>
      <c r="FT2616" s="35"/>
      <c r="FU2616" s="35"/>
      <c r="FV2616" s="35"/>
      <c r="FW2616" s="35"/>
      <c r="FX2616" s="35"/>
      <c r="FY2616" s="35"/>
      <c r="FZ2616" s="35"/>
    </row>
    <row r="2617" spans="1:182" x14ac:dyDescent="0.15">
      <c r="A2617" s="38">
        <f t="shared" si="789"/>
        <v>46061</v>
      </c>
      <c r="B2617" s="39" t="str">
        <f t="shared" ca="1" si="790"/>
        <v>n.d</v>
      </c>
      <c r="C2617" s="40">
        <f t="shared" si="791"/>
        <v>3137.2723529499999</v>
      </c>
      <c r="D2617" s="41">
        <f ca="1">IF(A2617&lt;$B$1,VLOOKUP(A2617,[1]DI!$A$4:$B$15000,2,FALSE),0)</f>
        <v>0</v>
      </c>
      <c r="E2617" s="40">
        <f t="shared" ca="1" si="792"/>
        <v>0</v>
      </c>
      <c r="F2617" s="42">
        <f t="shared" si="788"/>
        <v>1</v>
      </c>
      <c r="G2617" s="43">
        <f t="shared" ca="1" si="793"/>
        <v>1</v>
      </c>
      <c r="H2617" s="40">
        <f ca="1">TRUNC(PRODUCT(G$10:G2616),15)</f>
        <v>1.7040824080947301</v>
      </c>
      <c r="I2617" s="40">
        <f t="shared" ca="1" si="794"/>
        <v>1.7040824080947301</v>
      </c>
      <c r="J2617" s="40">
        <f t="shared" ca="1" si="795"/>
        <v>1</v>
      </c>
      <c r="K2617" s="42">
        <f t="shared" si="806"/>
        <v>2.7E-2</v>
      </c>
      <c r="L2617" s="63">
        <f t="shared" si="796"/>
        <v>45922</v>
      </c>
      <c r="M2617" s="64">
        <f t="shared" si="797"/>
        <v>96</v>
      </c>
      <c r="N2617" s="44">
        <f t="shared" si="798"/>
        <v>97</v>
      </c>
      <c r="O2617" s="40">
        <f t="shared" si="799"/>
        <v>1.0103077920000001</v>
      </c>
      <c r="P2617" s="65">
        <f t="shared" ca="1" si="800"/>
        <v>1.0103077920000001</v>
      </c>
      <c r="Q2617" s="40">
        <f t="shared" ca="1" si="801"/>
        <v>32.338350859999998</v>
      </c>
      <c r="R2617" s="44">
        <f>IF(VLOOKUP(A2617,$Z$12:$AI$125,8)=VLOOKUP(A2616,$Z$12:$AI$125,8),0,VLOOKUP(A2617,Z$12:$AI$125,8))</f>
        <v>0</v>
      </c>
      <c r="S2617" s="45">
        <f>IF(R2617&gt;0,VLOOKUP(R2617,Y$12:$AH$125,7),0)</f>
        <v>0</v>
      </c>
      <c r="T2617" s="40">
        <f t="shared" si="802"/>
        <v>0</v>
      </c>
      <c r="U2617" s="40">
        <f t="shared" ca="1" si="803"/>
        <v>32.338350859999998</v>
      </c>
      <c r="V2617" s="46" t="str">
        <f t="shared" si="804"/>
        <v>J=</v>
      </c>
      <c r="W2617" s="47">
        <f t="shared" si="805"/>
        <v>46101</v>
      </c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  <c r="AX2617" s="35"/>
      <c r="AY2617" s="35"/>
      <c r="AZ2617" s="35"/>
      <c r="BA2617" s="35"/>
      <c r="BB2617" s="35"/>
      <c r="BC2617" s="35"/>
      <c r="BD2617" s="35"/>
      <c r="BE2617" s="35"/>
      <c r="BF2617" s="35"/>
      <c r="BG2617" s="35"/>
      <c r="BH2617" s="35"/>
      <c r="BI2617" s="35"/>
      <c r="BJ2617" s="35"/>
      <c r="BK2617" s="35"/>
      <c r="BL2617" s="35"/>
      <c r="BM2617" s="35"/>
      <c r="BN2617" s="35"/>
      <c r="BO2617" s="35"/>
      <c r="BP2617" s="35"/>
      <c r="BQ2617" s="35"/>
      <c r="BR2617" s="35"/>
      <c r="BS2617" s="35"/>
      <c r="BT2617" s="35"/>
      <c r="BU2617" s="35"/>
      <c r="BV2617" s="35"/>
      <c r="BW2617" s="35"/>
      <c r="BX2617" s="35"/>
      <c r="BY2617" s="35"/>
      <c r="BZ2617" s="35"/>
      <c r="CA2617" s="35"/>
      <c r="CB2617" s="35"/>
      <c r="CC2617" s="35"/>
      <c r="CD2617" s="35"/>
      <c r="CE2617" s="35"/>
      <c r="CF2617" s="35"/>
      <c r="CG2617" s="35"/>
      <c r="CH2617" s="35"/>
      <c r="CI2617" s="35"/>
      <c r="CJ2617" s="35"/>
      <c r="CK2617" s="35"/>
      <c r="CL2617" s="35"/>
      <c r="CM2617" s="35"/>
      <c r="CN2617" s="35"/>
      <c r="CO2617" s="35"/>
      <c r="CP2617" s="35"/>
      <c r="CQ2617" s="35"/>
      <c r="CR2617" s="35"/>
      <c r="CS2617" s="35"/>
      <c r="CT2617" s="35"/>
      <c r="CU2617" s="35"/>
      <c r="CV2617" s="35"/>
      <c r="CW2617" s="35"/>
      <c r="CX2617" s="35"/>
      <c r="CY2617" s="35"/>
      <c r="CZ2617" s="35"/>
      <c r="DA2617" s="35"/>
      <c r="DB2617" s="35"/>
      <c r="DC2617" s="35"/>
      <c r="DD2617" s="35"/>
      <c r="DE2617" s="35"/>
      <c r="DF2617" s="35"/>
      <c r="DG2617" s="35"/>
      <c r="DH2617" s="35"/>
      <c r="DI2617" s="35"/>
      <c r="DJ2617" s="35"/>
      <c r="DK2617" s="35"/>
      <c r="DL2617" s="35"/>
      <c r="DM2617" s="35"/>
      <c r="DN2617" s="35"/>
      <c r="DO2617" s="35"/>
      <c r="DP2617" s="35"/>
      <c r="DQ2617" s="35"/>
      <c r="DR2617" s="35"/>
      <c r="DS2617" s="35"/>
      <c r="DT2617" s="35"/>
      <c r="DU2617" s="35"/>
      <c r="DV2617" s="35"/>
      <c r="DW2617" s="35"/>
      <c r="DX2617" s="35"/>
      <c r="DY2617" s="35"/>
      <c r="DZ2617" s="35"/>
      <c r="EA2617" s="35"/>
      <c r="EB2617" s="35"/>
      <c r="EC2617" s="35"/>
      <c r="ED2617" s="35"/>
      <c r="EE2617" s="35"/>
      <c r="EF2617" s="35"/>
      <c r="EG2617" s="35"/>
      <c r="EH2617" s="35"/>
      <c r="EI2617" s="35"/>
      <c r="EJ2617" s="35"/>
      <c r="EK2617" s="35"/>
      <c r="EL2617" s="35"/>
      <c r="EM2617" s="35"/>
      <c r="EN2617" s="35"/>
      <c r="EO2617" s="35"/>
      <c r="EP2617" s="35"/>
      <c r="EQ2617" s="35"/>
      <c r="ER2617" s="35"/>
      <c r="ES2617" s="35"/>
      <c r="ET2617" s="35"/>
      <c r="EU2617" s="35"/>
      <c r="EV2617" s="35"/>
      <c r="EW2617" s="35"/>
      <c r="EX2617" s="35"/>
      <c r="EY2617" s="35"/>
      <c r="EZ2617" s="35"/>
      <c r="FA2617" s="35"/>
      <c r="FB2617" s="35"/>
      <c r="FC2617" s="35"/>
      <c r="FD2617" s="35"/>
      <c r="FE2617" s="35"/>
      <c r="FF2617" s="35"/>
      <c r="FG2617" s="35"/>
      <c r="FH2617" s="35"/>
      <c r="FI2617" s="35"/>
      <c r="FJ2617" s="35"/>
      <c r="FK2617" s="35"/>
      <c r="FL2617" s="35"/>
      <c r="FM2617" s="35"/>
      <c r="FN2617" s="35"/>
      <c r="FO2617" s="35"/>
      <c r="FP2617" s="35"/>
      <c r="FQ2617" s="35"/>
      <c r="FR2617" s="35"/>
      <c r="FS2617" s="35"/>
      <c r="FT2617" s="35"/>
      <c r="FU2617" s="35"/>
      <c r="FV2617" s="35"/>
      <c r="FW2617" s="35"/>
      <c r="FX2617" s="35"/>
      <c r="FY2617" s="35"/>
      <c r="FZ2617" s="35"/>
    </row>
    <row r="2618" spans="1:182" x14ac:dyDescent="0.15">
      <c r="A2618" s="38">
        <f t="shared" si="789"/>
        <v>46062</v>
      </c>
      <c r="B2618" s="39" t="str">
        <f t="shared" ca="1" si="790"/>
        <v>n.d</v>
      </c>
      <c r="C2618" s="40">
        <f t="shared" si="791"/>
        <v>3137.2723529499999</v>
      </c>
      <c r="D2618" s="41">
        <f ca="1">IF(A2618&lt;$B$1,VLOOKUP(A2618,[1]DI!$A$4:$B$15000,2,FALSE),0)</f>
        <v>0</v>
      </c>
      <c r="E2618" s="40">
        <f t="shared" ca="1" si="792"/>
        <v>0</v>
      </c>
      <c r="F2618" s="42">
        <f t="shared" si="788"/>
        <v>1</v>
      </c>
      <c r="G2618" s="43">
        <f t="shared" ca="1" si="793"/>
        <v>1</v>
      </c>
      <c r="H2618" s="40">
        <f ca="1">TRUNC(PRODUCT(G$10:G2617),15)</f>
        <v>1.7040824080947301</v>
      </c>
      <c r="I2618" s="40">
        <f t="shared" ca="1" si="794"/>
        <v>1.7040824080947301</v>
      </c>
      <c r="J2618" s="40">
        <f t="shared" ca="1" si="795"/>
        <v>1</v>
      </c>
      <c r="K2618" s="42">
        <f t="shared" si="806"/>
        <v>2.7E-2</v>
      </c>
      <c r="L2618" s="63">
        <f t="shared" si="796"/>
        <v>45922</v>
      </c>
      <c r="M2618" s="64">
        <f t="shared" si="797"/>
        <v>97</v>
      </c>
      <c r="N2618" s="44">
        <f t="shared" si="798"/>
        <v>97</v>
      </c>
      <c r="O2618" s="40">
        <f t="shared" si="799"/>
        <v>1.0103077920000001</v>
      </c>
      <c r="P2618" s="65">
        <f t="shared" ca="1" si="800"/>
        <v>1.0103077920000001</v>
      </c>
      <c r="Q2618" s="40">
        <f t="shared" ca="1" si="801"/>
        <v>32.338350859999998</v>
      </c>
      <c r="R2618" s="44">
        <f>IF(VLOOKUP(A2618,$Z$12:$AI$125,8)=VLOOKUP(A2617,$Z$12:$AI$125,8),0,VLOOKUP(A2618,Z$12:$AI$125,8))</f>
        <v>0</v>
      </c>
      <c r="S2618" s="45">
        <f>IF(R2618&gt;0,VLOOKUP(R2618,Y$12:$AH$125,7),0)</f>
        <v>0</v>
      </c>
      <c r="T2618" s="40">
        <f t="shared" si="802"/>
        <v>0</v>
      </c>
      <c r="U2618" s="40">
        <f t="shared" ca="1" si="803"/>
        <v>32.338350859999998</v>
      </c>
      <c r="V2618" s="46" t="str">
        <f t="shared" si="804"/>
        <v>J=</v>
      </c>
      <c r="W2618" s="47">
        <f t="shared" si="805"/>
        <v>46101</v>
      </c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35"/>
      <c r="BC2618" s="35"/>
      <c r="BD2618" s="35"/>
      <c r="BE2618" s="35"/>
      <c r="BF2618" s="35"/>
      <c r="BG2618" s="35"/>
      <c r="BH2618" s="35"/>
      <c r="BI2618" s="35"/>
      <c r="BJ2618" s="35"/>
      <c r="BK2618" s="35"/>
      <c r="BL2618" s="35"/>
      <c r="BM2618" s="35"/>
      <c r="BN2618" s="35"/>
      <c r="BO2618" s="35"/>
      <c r="BP2618" s="35"/>
      <c r="BQ2618" s="35"/>
      <c r="BR2618" s="35"/>
      <c r="BS2618" s="35"/>
      <c r="BT2618" s="35"/>
      <c r="BU2618" s="35"/>
      <c r="BV2618" s="35"/>
      <c r="BW2618" s="35"/>
      <c r="BX2618" s="35"/>
      <c r="BY2618" s="35"/>
      <c r="BZ2618" s="35"/>
      <c r="CA2618" s="35"/>
      <c r="CB2618" s="35"/>
      <c r="CC2618" s="35"/>
      <c r="CD2618" s="35"/>
      <c r="CE2618" s="35"/>
      <c r="CF2618" s="35"/>
      <c r="CG2618" s="35"/>
      <c r="CH2618" s="35"/>
      <c r="CI2618" s="35"/>
      <c r="CJ2618" s="35"/>
      <c r="CK2618" s="35"/>
      <c r="CL2618" s="35"/>
      <c r="CM2618" s="35"/>
      <c r="CN2618" s="35"/>
      <c r="CO2618" s="35"/>
      <c r="CP2618" s="35"/>
      <c r="CQ2618" s="35"/>
      <c r="CR2618" s="35"/>
      <c r="CS2618" s="35"/>
      <c r="CT2618" s="35"/>
      <c r="CU2618" s="35"/>
      <c r="CV2618" s="35"/>
      <c r="CW2618" s="35"/>
      <c r="CX2618" s="35"/>
      <c r="CY2618" s="35"/>
      <c r="CZ2618" s="35"/>
      <c r="DA2618" s="35"/>
      <c r="DB2618" s="35"/>
      <c r="DC2618" s="35"/>
      <c r="DD2618" s="35"/>
      <c r="DE2618" s="35"/>
      <c r="DF2618" s="35"/>
      <c r="DG2618" s="35"/>
      <c r="DH2618" s="35"/>
      <c r="DI2618" s="35"/>
      <c r="DJ2618" s="35"/>
      <c r="DK2618" s="35"/>
      <c r="DL2618" s="35"/>
      <c r="DM2618" s="35"/>
      <c r="DN2618" s="35"/>
      <c r="DO2618" s="35"/>
      <c r="DP2618" s="35"/>
      <c r="DQ2618" s="35"/>
      <c r="DR2618" s="35"/>
      <c r="DS2618" s="35"/>
      <c r="DT2618" s="35"/>
      <c r="DU2618" s="35"/>
      <c r="DV2618" s="35"/>
      <c r="DW2618" s="35"/>
      <c r="DX2618" s="35"/>
      <c r="DY2618" s="35"/>
      <c r="DZ2618" s="35"/>
      <c r="EA2618" s="35"/>
      <c r="EB2618" s="35"/>
      <c r="EC2618" s="35"/>
      <c r="ED2618" s="35"/>
      <c r="EE2618" s="35"/>
      <c r="EF2618" s="35"/>
      <c r="EG2618" s="35"/>
      <c r="EH2618" s="35"/>
      <c r="EI2618" s="35"/>
      <c r="EJ2618" s="35"/>
      <c r="EK2618" s="35"/>
      <c r="EL2618" s="35"/>
      <c r="EM2618" s="35"/>
      <c r="EN2618" s="35"/>
      <c r="EO2618" s="35"/>
      <c r="EP2618" s="35"/>
      <c r="EQ2618" s="35"/>
      <c r="ER2618" s="35"/>
      <c r="ES2618" s="35"/>
      <c r="ET2618" s="35"/>
      <c r="EU2618" s="35"/>
      <c r="EV2618" s="35"/>
      <c r="EW2618" s="35"/>
      <c r="EX2618" s="35"/>
      <c r="EY2618" s="35"/>
      <c r="EZ2618" s="35"/>
      <c r="FA2618" s="35"/>
      <c r="FB2618" s="35"/>
      <c r="FC2618" s="35"/>
      <c r="FD2618" s="35"/>
      <c r="FE2618" s="35"/>
      <c r="FF2618" s="35"/>
      <c r="FG2618" s="35"/>
      <c r="FH2618" s="35"/>
      <c r="FI2618" s="35"/>
      <c r="FJ2618" s="35"/>
      <c r="FK2618" s="35"/>
      <c r="FL2618" s="35"/>
      <c r="FM2618" s="35"/>
      <c r="FN2618" s="35"/>
      <c r="FO2618" s="35"/>
      <c r="FP2618" s="35"/>
      <c r="FQ2618" s="35"/>
      <c r="FR2618" s="35"/>
      <c r="FS2618" s="35"/>
      <c r="FT2618" s="35"/>
      <c r="FU2618" s="35"/>
      <c r="FV2618" s="35"/>
      <c r="FW2618" s="35"/>
      <c r="FX2618" s="35"/>
      <c r="FY2618" s="35"/>
      <c r="FZ2618" s="35"/>
    </row>
    <row r="2619" spans="1:182" x14ac:dyDescent="0.15">
      <c r="A2619" s="38">
        <f t="shared" si="789"/>
        <v>46063</v>
      </c>
      <c r="B2619" s="39" t="str">
        <f t="shared" ca="1" si="790"/>
        <v>n.d</v>
      </c>
      <c r="C2619" s="40">
        <f t="shared" si="791"/>
        <v>3137.2723529499999</v>
      </c>
      <c r="D2619" s="41">
        <f ca="1">IF(A2619&lt;$B$1,VLOOKUP(A2619,[1]DI!$A$4:$B$15000,2,FALSE),0)</f>
        <v>0</v>
      </c>
      <c r="E2619" s="40">
        <f t="shared" ca="1" si="792"/>
        <v>0</v>
      </c>
      <c r="F2619" s="42">
        <f t="shared" si="788"/>
        <v>1</v>
      </c>
      <c r="G2619" s="43">
        <f t="shared" ca="1" si="793"/>
        <v>1</v>
      </c>
      <c r="H2619" s="40">
        <f ca="1">TRUNC(PRODUCT(G$10:G2618),15)</f>
        <v>1.7040824080947301</v>
      </c>
      <c r="I2619" s="40">
        <f t="shared" ca="1" si="794"/>
        <v>1.7040824080947301</v>
      </c>
      <c r="J2619" s="40">
        <f t="shared" ca="1" si="795"/>
        <v>1</v>
      </c>
      <c r="K2619" s="42">
        <f t="shared" si="806"/>
        <v>2.7E-2</v>
      </c>
      <c r="L2619" s="63">
        <f t="shared" si="796"/>
        <v>45922</v>
      </c>
      <c r="M2619" s="64">
        <f t="shared" si="797"/>
        <v>98</v>
      </c>
      <c r="N2619" s="44">
        <f t="shared" si="798"/>
        <v>98</v>
      </c>
      <c r="O2619" s="40">
        <f t="shared" si="799"/>
        <v>1.0104146089999999</v>
      </c>
      <c r="P2619" s="65">
        <f t="shared" ca="1" si="800"/>
        <v>1.0104146089999999</v>
      </c>
      <c r="Q2619" s="40">
        <f t="shared" ca="1" si="801"/>
        <v>32.673464879999997</v>
      </c>
      <c r="R2619" s="44">
        <f>IF(VLOOKUP(A2619,$Z$12:$AI$125,8)=VLOOKUP(A2618,$Z$12:$AI$125,8),0,VLOOKUP(A2619,Z$12:$AI$125,8))</f>
        <v>0</v>
      </c>
      <c r="S2619" s="45">
        <f>IF(R2619&gt;0,VLOOKUP(R2619,Y$12:$AH$125,7),0)</f>
        <v>0</v>
      </c>
      <c r="T2619" s="40">
        <f t="shared" si="802"/>
        <v>0</v>
      </c>
      <c r="U2619" s="40">
        <f t="shared" ca="1" si="803"/>
        <v>32.673464879999997</v>
      </c>
      <c r="V2619" s="46" t="str">
        <f t="shared" si="804"/>
        <v>J=</v>
      </c>
      <c r="W2619" s="47">
        <f t="shared" si="805"/>
        <v>46101</v>
      </c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  <c r="AX2619" s="35"/>
      <c r="AY2619" s="35"/>
      <c r="AZ2619" s="35"/>
      <c r="BA2619" s="35"/>
      <c r="BB2619" s="35"/>
      <c r="BC2619" s="35"/>
      <c r="BD2619" s="35"/>
      <c r="BE2619" s="35"/>
      <c r="BF2619" s="35"/>
      <c r="BG2619" s="35"/>
      <c r="BH2619" s="35"/>
      <c r="BI2619" s="35"/>
      <c r="BJ2619" s="35"/>
      <c r="BK2619" s="35"/>
      <c r="BL2619" s="35"/>
      <c r="BM2619" s="35"/>
      <c r="BN2619" s="35"/>
      <c r="BO2619" s="35"/>
      <c r="BP2619" s="35"/>
      <c r="BQ2619" s="35"/>
      <c r="BR2619" s="35"/>
      <c r="BS2619" s="35"/>
      <c r="BT2619" s="35"/>
      <c r="BU2619" s="35"/>
      <c r="BV2619" s="35"/>
      <c r="BW2619" s="35"/>
      <c r="BX2619" s="35"/>
      <c r="BY2619" s="35"/>
      <c r="BZ2619" s="35"/>
      <c r="CA2619" s="35"/>
      <c r="CB2619" s="35"/>
      <c r="CC2619" s="35"/>
      <c r="CD2619" s="35"/>
      <c r="CE2619" s="35"/>
      <c r="CF2619" s="35"/>
      <c r="CG2619" s="35"/>
      <c r="CH2619" s="35"/>
      <c r="CI2619" s="35"/>
      <c r="CJ2619" s="35"/>
      <c r="CK2619" s="35"/>
      <c r="CL2619" s="35"/>
      <c r="CM2619" s="35"/>
      <c r="CN2619" s="35"/>
      <c r="CO2619" s="35"/>
      <c r="CP2619" s="35"/>
      <c r="CQ2619" s="35"/>
      <c r="CR2619" s="35"/>
      <c r="CS2619" s="35"/>
      <c r="CT2619" s="35"/>
      <c r="CU2619" s="35"/>
      <c r="CV2619" s="35"/>
      <c r="CW2619" s="35"/>
      <c r="CX2619" s="35"/>
      <c r="CY2619" s="35"/>
      <c r="CZ2619" s="35"/>
      <c r="DA2619" s="35"/>
      <c r="DB2619" s="35"/>
      <c r="DC2619" s="35"/>
      <c r="DD2619" s="35"/>
      <c r="DE2619" s="35"/>
      <c r="DF2619" s="35"/>
      <c r="DG2619" s="35"/>
      <c r="DH2619" s="35"/>
      <c r="DI2619" s="35"/>
      <c r="DJ2619" s="35"/>
      <c r="DK2619" s="35"/>
      <c r="DL2619" s="35"/>
      <c r="DM2619" s="35"/>
      <c r="DN2619" s="35"/>
      <c r="DO2619" s="35"/>
      <c r="DP2619" s="35"/>
      <c r="DQ2619" s="35"/>
      <c r="DR2619" s="35"/>
      <c r="DS2619" s="35"/>
      <c r="DT2619" s="35"/>
      <c r="DU2619" s="35"/>
      <c r="DV2619" s="35"/>
      <c r="DW2619" s="35"/>
      <c r="DX2619" s="35"/>
      <c r="DY2619" s="35"/>
      <c r="DZ2619" s="35"/>
      <c r="EA2619" s="35"/>
      <c r="EB2619" s="35"/>
      <c r="EC2619" s="35"/>
      <c r="ED2619" s="35"/>
      <c r="EE2619" s="35"/>
      <c r="EF2619" s="35"/>
      <c r="EG2619" s="35"/>
      <c r="EH2619" s="35"/>
      <c r="EI2619" s="35"/>
      <c r="EJ2619" s="35"/>
      <c r="EK2619" s="35"/>
      <c r="EL2619" s="35"/>
      <c r="EM2619" s="35"/>
      <c r="EN2619" s="35"/>
      <c r="EO2619" s="35"/>
      <c r="EP2619" s="35"/>
      <c r="EQ2619" s="35"/>
      <c r="ER2619" s="35"/>
      <c r="ES2619" s="35"/>
      <c r="ET2619" s="35"/>
      <c r="EU2619" s="35"/>
      <c r="EV2619" s="35"/>
      <c r="EW2619" s="35"/>
      <c r="EX2619" s="35"/>
      <c r="EY2619" s="35"/>
      <c r="EZ2619" s="35"/>
      <c r="FA2619" s="35"/>
      <c r="FB2619" s="35"/>
      <c r="FC2619" s="35"/>
      <c r="FD2619" s="35"/>
      <c r="FE2619" s="35"/>
      <c r="FF2619" s="35"/>
      <c r="FG2619" s="35"/>
      <c r="FH2619" s="35"/>
      <c r="FI2619" s="35"/>
      <c r="FJ2619" s="35"/>
      <c r="FK2619" s="35"/>
      <c r="FL2619" s="35"/>
      <c r="FM2619" s="35"/>
      <c r="FN2619" s="35"/>
      <c r="FO2619" s="35"/>
      <c r="FP2619" s="35"/>
      <c r="FQ2619" s="35"/>
      <c r="FR2619" s="35"/>
      <c r="FS2619" s="35"/>
      <c r="FT2619" s="35"/>
      <c r="FU2619" s="35"/>
      <c r="FV2619" s="35"/>
      <c r="FW2619" s="35"/>
      <c r="FX2619" s="35"/>
      <c r="FY2619" s="35"/>
      <c r="FZ2619" s="35"/>
    </row>
    <row r="2620" spans="1:182" x14ac:dyDescent="0.15">
      <c r="A2620" s="38">
        <f t="shared" si="789"/>
        <v>46064</v>
      </c>
      <c r="B2620" s="39" t="str">
        <f t="shared" ca="1" si="790"/>
        <v>n.d</v>
      </c>
      <c r="C2620" s="40">
        <f t="shared" si="791"/>
        <v>3137.2723529499999</v>
      </c>
      <c r="D2620" s="41">
        <f ca="1">IF(A2620&lt;$B$1,VLOOKUP(A2620,[1]DI!$A$4:$B$15000,2,FALSE),0)</f>
        <v>0</v>
      </c>
      <c r="E2620" s="40">
        <f t="shared" ca="1" si="792"/>
        <v>0</v>
      </c>
      <c r="F2620" s="42">
        <f t="shared" si="788"/>
        <v>1</v>
      </c>
      <c r="G2620" s="43">
        <f t="shared" ca="1" si="793"/>
        <v>1</v>
      </c>
      <c r="H2620" s="40">
        <f ca="1">TRUNC(PRODUCT(G$10:G2619),15)</f>
        <v>1.7040824080947301</v>
      </c>
      <c r="I2620" s="40">
        <f t="shared" ca="1" si="794"/>
        <v>1.7040824080947301</v>
      </c>
      <c r="J2620" s="40">
        <f t="shared" ca="1" si="795"/>
        <v>1</v>
      </c>
      <c r="K2620" s="42">
        <f t="shared" si="806"/>
        <v>2.7E-2</v>
      </c>
      <c r="L2620" s="63">
        <f t="shared" si="796"/>
        <v>45922</v>
      </c>
      <c r="M2620" s="64">
        <f t="shared" si="797"/>
        <v>99</v>
      </c>
      <c r="N2620" s="44">
        <f t="shared" si="798"/>
        <v>99</v>
      </c>
      <c r="O2620" s="40">
        <f t="shared" si="799"/>
        <v>1.010521438</v>
      </c>
      <c r="P2620" s="65">
        <f t="shared" ca="1" si="800"/>
        <v>1.010521438</v>
      </c>
      <c r="Q2620" s="40">
        <f t="shared" ca="1" si="801"/>
        <v>33.008616549999999</v>
      </c>
      <c r="R2620" s="44">
        <f>IF(VLOOKUP(A2620,$Z$12:$AI$125,8)=VLOOKUP(A2619,$Z$12:$AI$125,8),0,VLOOKUP(A2620,Z$12:$AI$125,8))</f>
        <v>0</v>
      </c>
      <c r="S2620" s="45">
        <f>IF(R2620&gt;0,VLOOKUP(R2620,Y$12:$AH$125,7),0)</f>
        <v>0</v>
      </c>
      <c r="T2620" s="40">
        <f t="shared" si="802"/>
        <v>0</v>
      </c>
      <c r="U2620" s="40">
        <f t="shared" ca="1" si="803"/>
        <v>33.008616549999999</v>
      </c>
      <c r="V2620" s="46" t="str">
        <f t="shared" si="804"/>
        <v>J=</v>
      </c>
      <c r="W2620" s="47">
        <f t="shared" si="805"/>
        <v>46101</v>
      </c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  <c r="AX2620" s="35"/>
      <c r="AY2620" s="35"/>
      <c r="AZ2620" s="35"/>
      <c r="BA2620" s="35"/>
      <c r="BB2620" s="35"/>
      <c r="BC2620" s="35"/>
      <c r="BD2620" s="35"/>
      <c r="BE2620" s="35"/>
      <c r="BF2620" s="35"/>
      <c r="BG2620" s="35"/>
      <c r="BH2620" s="35"/>
      <c r="BI2620" s="35"/>
      <c r="BJ2620" s="35"/>
      <c r="BK2620" s="35"/>
      <c r="BL2620" s="35"/>
      <c r="BM2620" s="35"/>
      <c r="BN2620" s="35"/>
      <c r="BO2620" s="35"/>
      <c r="BP2620" s="35"/>
      <c r="BQ2620" s="35"/>
      <c r="BR2620" s="35"/>
      <c r="BS2620" s="35"/>
      <c r="BT2620" s="35"/>
      <c r="BU2620" s="35"/>
      <c r="BV2620" s="35"/>
      <c r="BW2620" s="35"/>
      <c r="BX2620" s="35"/>
      <c r="BY2620" s="35"/>
      <c r="BZ2620" s="35"/>
      <c r="CA2620" s="35"/>
      <c r="CB2620" s="35"/>
      <c r="CC2620" s="35"/>
      <c r="CD2620" s="35"/>
      <c r="CE2620" s="35"/>
      <c r="CF2620" s="35"/>
      <c r="CG2620" s="35"/>
      <c r="CH2620" s="35"/>
      <c r="CI2620" s="35"/>
      <c r="CJ2620" s="35"/>
      <c r="CK2620" s="35"/>
      <c r="CL2620" s="35"/>
      <c r="CM2620" s="35"/>
      <c r="CN2620" s="35"/>
      <c r="CO2620" s="35"/>
      <c r="CP2620" s="35"/>
      <c r="CQ2620" s="35"/>
      <c r="CR2620" s="35"/>
      <c r="CS2620" s="35"/>
      <c r="CT2620" s="35"/>
      <c r="CU2620" s="35"/>
      <c r="CV2620" s="35"/>
      <c r="CW2620" s="35"/>
      <c r="CX2620" s="35"/>
      <c r="CY2620" s="35"/>
      <c r="CZ2620" s="35"/>
      <c r="DA2620" s="35"/>
      <c r="DB2620" s="35"/>
      <c r="DC2620" s="35"/>
      <c r="DD2620" s="35"/>
      <c r="DE2620" s="35"/>
      <c r="DF2620" s="35"/>
      <c r="DG2620" s="35"/>
      <c r="DH2620" s="35"/>
      <c r="DI2620" s="35"/>
      <c r="DJ2620" s="35"/>
      <c r="DK2620" s="35"/>
      <c r="DL2620" s="35"/>
      <c r="DM2620" s="35"/>
      <c r="DN2620" s="35"/>
      <c r="DO2620" s="35"/>
      <c r="DP2620" s="35"/>
      <c r="DQ2620" s="35"/>
      <c r="DR2620" s="35"/>
      <c r="DS2620" s="35"/>
      <c r="DT2620" s="35"/>
      <c r="DU2620" s="35"/>
      <c r="DV2620" s="35"/>
      <c r="DW2620" s="35"/>
      <c r="DX2620" s="35"/>
      <c r="DY2620" s="35"/>
      <c r="DZ2620" s="35"/>
      <c r="EA2620" s="35"/>
      <c r="EB2620" s="35"/>
      <c r="EC2620" s="35"/>
      <c r="ED2620" s="35"/>
      <c r="EE2620" s="35"/>
      <c r="EF2620" s="35"/>
      <c r="EG2620" s="35"/>
      <c r="EH2620" s="35"/>
      <c r="EI2620" s="35"/>
      <c r="EJ2620" s="35"/>
      <c r="EK2620" s="35"/>
      <c r="EL2620" s="35"/>
      <c r="EM2620" s="35"/>
      <c r="EN2620" s="35"/>
      <c r="EO2620" s="35"/>
      <c r="EP2620" s="35"/>
      <c r="EQ2620" s="35"/>
      <c r="ER2620" s="35"/>
      <c r="ES2620" s="35"/>
      <c r="ET2620" s="35"/>
      <c r="EU2620" s="35"/>
      <c r="EV2620" s="35"/>
      <c r="EW2620" s="35"/>
      <c r="EX2620" s="35"/>
      <c r="EY2620" s="35"/>
      <c r="EZ2620" s="35"/>
      <c r="FA2620" s="35"/>
      <c r="FB2620" s="35"/>
      <c r="FC2620" s="35"/>
      <c r="FD2620" s="35"/>
      <c r="FE2620" s="35"/>
      <c r="FF2620" s="35"/>
      <c r="FG2620" s="35"/>
      <c r="FH2620" s="35"/>
      <c r="FI2620" s="35"/>
      <c r="FJ2620" s="35"/>
      <c r="FK2620" s="35"/>
      <c r="FL2620" s="35"/>
      <c r="FM2620" s="35"/>
      <c r="FN2620" s="35"/>
      <c r="FO2620" s="35"/>
      <c r="FP2620" s="35"/>
      <c r="FQ2620" s="35"/>
      <c r="FR2620" s="35"/>
      <c r="FS2620" s="35"/>
      <c r="FT2620" s="35"/>
      <c r="FU2620" s="35"/>
      <c r="FV2620" s="35"/>
      <c r="FW2620" s="35"/>
      <c r="FX2620" s="35"/>
      <c r="FY2620" s="35"/>
      <c r="FZ2620" s="35"/>
    </row>
    <row r="2621" spans="1:182" x14ac:dyDescent="0.15">
      <c r="A2621" s="38">
        <f t="shared" si="789"/>
        <v>46065</v>
      </c>
      <c r="B2621" s="39" t="str">
        <f t="shared" ca="1" si="790"/>
        <v>n.d</v>
      </c>
      <c r="C2621" s="40">
        <f t="shared" si="791"/>
        <v>3137.2723529499999</v>
      </c>
      <c r="D2621" s="41">
        <f ca="1">IF(A2621&lt;$B$1,VLOOKUP(A2621,[1]DI!$A$4:$B$15000,2,FALSE),0)</f>
        <v>0</v>
      </c>
      <c r="E2621" s="40">
        <f t="shared" ca="1" si="792"/>
        <v>0</v>
      </c>
      <c r="F2621" s="42">
        <f t="shared" si="788"/>
        <v>1</v>
      </c>
      <c r="G2621" s="43">
        <f t="shared" ca="1" si="793"/>
        <v>1</v>
      </c>
      <c r="H2621" s="40">
        <f ca="1">TRUNC(PRODUCT(G$10:G2620),15)</f>
        <v>1.7040824080947301</v>
      </c>
      <c r="I2621" s="40">
        <f t="shared" ca="1" si="794"/>
        <v>1.7040824080947301</v>
      </c>
      <c r="J2621" s="40">
        <f t="shared" ca="1" si="795"/>
        <v>1</v>
      </c>
      <c r="K2621" s="42">
        <f t="shared" si="806"/>
        <v>2.7E-2</v>
      </c>
      <c r="L2621" s="63">
        <f t="shared" si="796"/>
        <v>45922</v>
      </c>
      <c r="M2621" s="64">
        <f t="shared" si="797"/>
        <v>100</v>
      </c>
      <c r="N2621" s="44">
        <f t="shared" si="798"/>
        <v>100</v>
      </c>
      <c r="O2621" s="40">
        <f t="shared" si="799"/>
        <v>1.010628278</v>
      </c>
      <c r="P2621" s="65">
        <f t="shared" ca="1" si="800"/>
        <v>1.010628278</v>
      </c>
      <c r="Q2621" s="40">
        <f t="shared" ca="1" si="801"/>
        <v>33.343802719999999</v>
      </c>
      <c r="R2621" s="44">
        <f>IF(VLOOKUP(A2621,$Z$12:$AI$125,8)=VLOOKUP(A2620,$Z$12:$AI$125,8),0,VLOOKUP(A2621,Z$12:$AI$125,8))</f>
        <v>0</v>
      </c>
      <c r="S2621" s="45">
        <f>IF(R2621&gt;0,VLOOKUP(R2621,Y$12:$AH$125,7),0)</f>
        <v>0</v>
      </c>
      <c r="T2621" s="40">
        <f t="shared" si="802"/>
        <v>0</v>
      </c>
      <c r="U2621" s="40">
        <f t="shared" ca="1" si="803"/>
        <v>33.343802719999999</v>
      </c>
      <c r="V2621" s="46" t="str">
        <f t="shared" si="804"/>
        <v>J=</v>
      </c>
      <c r="W2621" s="47">
        <f t="shared" si="805"/>
        <v>46101</v>
      </c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  <c r="AX2621" s="35"/>
      <c r="AY2621" s="35"/>
      <c r="AZ2621" s="35"/>
      <c r="BA2621" s="35"/>
      <c r="BB2621" s="35"/>
      <c r="BC2621" s="35"/>
      <c r="BD2621" s="35"/>
      <c r="BE2621" s="35"/>
      <c r="BF2621" s="35"/>
      <c r="BG2621" s="35"/>
      <c r="BH2621" s="35"/>
      <c r="BI2621" s="35"/>
      <c r="BJ2621" s="35"/>
      <c r="BK2621" s="35"/>
      <c r="BL2621" s="35"/>
      <c r="BM2621" s="35"/>
      <c r="BN2621" s="35"/>
      <c r="BO2621" s="35"/>
      <c r="BP2621" s="35"/>
      <c r="BQ2621" s="35"/>
      <c r="BR2621" s="35"/>
      <c r="BS2621" s="35"/>
      <c r="BT2621" s="35"/>
      <c r="BU2621" s="35"/>
      <c r="BV2621" s="35"/>
      <c r="BW2621" s="35"/>
      <c r="BX2621" s="35"/>
      <c r="BY2621" s="35"/>
      <c r="BZ2621" s="35"/>
      <c r="CA2621" s="35"/>
      <c r="CB2621" s="35"/>
      <c r="CC2621" s="35"/>
      <c r="CD2621" s="35"/>
      <c r="CE2621" s="35"/>
      <c r="CF2621" s="35"/>
      <c r="CG2621" s="35"/>
      <c r="CH2621" s="35"/>
      <c r="CI2621" s="35"/>
      <c r="CJ2621" s="35"/>
      <c r="CK2621" s="35"/>
      <c r="CL2621" s="35"/>
      <c r="CM2621" s="35"/>
      <c r="CN2621" s="35"/>
      <c r="CO2621" s="35"/>
      <c r="CP2621" s="35"/>
      <c r="CQ2621" s="35"/>
      <c r="CR2621" s="35"/>
      <c r="CS2621" s="35"/>
      <c r="CT2621" s="35"/>
      <c r="CU2621" s="35"/>
      <c r="CV2621" s="35"/>
      <c r="CW2621" s="35"/>
      <c r="CX2621" s="35"/>
      <c r="CY2621" s="35"/>
      <c r="CZ2621" s="35"/>
      <c r="DA2621" s="35"/>
      <c r="DB2621" s="35"/>
      <c r="DC2621" s="35"/>
      <c r="DD2621" s="35"/>
      <c r="DE2621" s="35"/>
      <c r="DF2621" s="35"/>
      <c r="DG2621" s="35"/>
      <c r="DH2621" s="35"/>
      <c r="DI2621" s="35"/>
      <c r="DJ2621" s="35"/>
      <c r="DK2621" s="35"/>
      <c r="DL2621" s="35"/>
      <c r="DM2621" s="35"/>
      <c r="DN2621" s="35"/>
      <c r="DO2621" s="35"/>
      <c r="DP2621" s="35"/>
      <c r="DQ2621" s="35"/>
      <c r="DR2621" s="35"/>
      <c r="DS2621" s="35"/>
      <c r="DT2621" s="35"/>
      <c r="DU2621" s="35"/>
      <c r="DV2621" s="35"/>
      <c r="DW2621" s="35"/>
      <c r="DX2621" s="35"/>
      <c r="DY2621" s="35"/>
      <c r="DZ2621" s="35"/>
      <c r="EA2621" s="35"/>
      <c r="EB2621" s="35"/>
      <c r="EC2621" s="35"/>
      <c r="ED2621" s="35"/>
      <c r="EE2621" s="35"/>
      <c r="EF2621" s="35"/>
      <c r="EG2621" s="35"/>
      <c r="EH2621" s="35"/>
      <c r="EI2621" s="35"/>
      <c r="EJ2621" s="35"/>
      <c r="EK2621" s="35"/>
      <c r="EL2621" s="35"/>
      <c r="EM2621" s="35"/>
      <c r="EN2621" s="35"/>
      <c r="EO2621" s="35"/>
      <c r="EP2621" s="35"/>
      <c r="EQ2621" s="35"/>
      <c r="ER2621" s="35"/>
      <c r="ES2621" s="35"/>
      <c r="ET2621" s="35"/>
      <c r="EU2621" s="35"/>
      <c r="EV2621" s="35"/>
      <c r="EW2621" s="35"/>
      <c r="EX2621" s="35"/>
      <c r="EY2621" s="35"/>
      <c r="EZ2621" s="35"/>
      <c r="FA2621" s="35"/>
      <c r="FB2621" s="35"/>
      <c r="FC2621" s="35"/>
      <c r="FD2621" s="35"/>
      <c r="FE2621" s="35"/>
      <c r="FF2621" s="35"/>
      <c r="FG2621" s="35"/>
      <c r="FH2621" s="35"/>
      <c r="FI2621" s="35"/>
      <c r="FJ2621" s="35"/>
      <c r="FK2621" s="35"/>
      <c r="FL2621" s="35"/>
      <c r="FM2621" s="35"/>
      <c r="FN2621" s="35"/>
      <c r="FO2621" s="35"/>
      <c r="FP2621" s="35"/>
      <c r="FQ2621" s="35"/>
      <c r="FR2621" s="35"/>
      <c r="FS2621" s="35"/>
      <c r="FT2621" s="35"/>
      <c r="FU2621" s="35"/>
      <c r="FV2621" s="35"/>
      <c r="FW2621" s="35"/>
      <c r="FX2621" s="35"/>
      <c r="FY2621" s="35"/>
      <c r="FZ2621" s="35"/>
    </row>
    <row r="2622" spans="1:182" x14ac:dyDescent="0.15">
      <c r="A2622" s="38">
        <f t="shared" si="789"/>
        <v>46066</v>
      </c>
      <c r="B2622" s="39" t="str">
        <f t="shared" ca="1" si="790"/>
        <v>n.d</v>
      </c>
      <c r="C2622" s="40">
        <f t="shared" si="791"/>
        <v>3137.2723529499999</v>
      </c>
      <c r="D2622" s="41">
        <f ca="1">IF(A2622&lt;$B$1,VLOOKUP(A2622,[1]DI!$A$4:$B$15000,2,FALSE),0)</f>
        <v>0</v>
      </c>
      <c r="E2622" s="40">
        <f t="shared" ca="1" si="792"/>
        <v>0</v>
      </c>
      <c r="F2622" s="42">
        <f t="shared" si="788"/>
        <v>1</v>
      </c>
      <c r="G2622" s="43">
        <f t="shared" ca="1" si="793"/>
        <v>1</v>
      </c>
      <c r="H2622" s="40">
        <f ca="1">TRUNC(PRODUCT(G$10:G2621),15)</f>
        <v>1.7040824080947301</v>
      </c>
      <c r="I2622" s="40">
        <f t="shared" ca="1" si="794"/>
        <v>1.7040824080947301</v>
      </c>
      <c r="J2622" s="40">
        <f t="shared" ca="1" si="795"/>
        <v>1</v>
      </c>
      <c r="K2622" s="42">
        <f t="shared" si="806"/>
        <v>2.7E-2</v>
      </c>
      <c r="L2622" s="63">
        <f t="shared" si="796"/>
        <v>45922</v>
      </c>
      <c r="M2622" s="64">
        <f t="shared" si="797"/>
        <v>101</v>
      </c>
      <c r="N2622" s="44">
        <f t="shared" si="798"/>
        <v>101</v>
      </c>
      <c r="O2622" s="40">
        <f t="shared" si="799"/>
        <v>1.010735129</v>
      </c>
      <c r="P2622" s="65">
        <f t="shared" ca="1" si="800"/>
        <v>1.010735129</v>
      </c>
      <c r="Q2622" s="40">
        <f t="shared" ca="1" si="801"/>
        <v>33.679023409999999</v>
      </c>
      <c r="R2622" s="44">
        <f>IF(VLOOKUP(A2622,$Z$12:$AI$125,8)=VLOOKUP(A2621,$Z$12:$AI$125,8),0,VLOOKUP(A2622,Z$12:$AI$125,8))</f>
        <v>0</v>
      </c>
      <c r="S2622" s="45">
        <f>IF(R2622&gt;0,VLOOKUP(R2622,Y$12:$AH$125,7),0)</f>
        <v>0</v>
      </c>
      <c r="T2622" s="40">
        <f t="shared" si="802"/>
        <v>0</v>
      </c>
      <c r="U2622" s="40">
        <f t="shared" ca="1" si="803"/>
        <v>33.679023409999999</v>
      </c>
      <c r="V2622" s="46" t="str">
        <f t="shared" si="804"/>
        <v>J=</v>
      </c>
      <c r="W2622" s="47">
        <f t="shared" si="805"/>
        <v>46101</v>
      </c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  <c r="AX2622" s="35"/>
      <c r="AY2622" s="35"/>
      <c r="AZ2622" s="35"/>
      <c r="BA2622" s="35"/>
      <c r="BB2622" s="35"/>
      <c r="BC2622" s="35"/>
      <c r="BD2622" s="35"/>
      <c r="BE2622" s="35"/>
      <c r="BF2622" s="35"/>
      <c r="BG2622" s="35"/>
      <c r="BH2622" s="35"/>
      <c r="BI2622" s="35"/>
      <c r="BJ2622" s="35"/>
      <c r="BK2622" s="35"/>
      <c r="BL2622" s="35"/>
      <c r="BM2622" s="35"/>
      <c r="BN2622" s="35"/>
      <c r="BO2622" s="35"/>
      <c r="BP2622" s="35"/>
      <c r="BQ2622" s="35"/>
      <c r="BR2622" s="35"/>
      <c r="BS2622" s="35"/>
      <c r="BT2622" s="35"/>
      <c r="BU2622" s="35"/>
      <c r="BV2622" s="35"/>
      <c r="BW2622" s="35"/>
      <c r="BX2622" s="35"/>
      <c r="BY2622" s="35"/>
      <c r="BZ2622" s="35"/>
      <c r="CA2622" s="35"/>
      <c r="CB2622" s="35"/>
      <c r="CC2622" s="35"/>
      <c r="CD2622" s="35"/>
      <c r="CE2622" s="35"/>
      <c r="CF2622" s="35"/>
      <c r="CG2622" s="35"/>
      <c r="CH2622" s="35"/>
      <c r="CI2622" s="35"/>
      <c r="CJ2622" s="35"/>
      <c r="CK2622" s="35"/>
      <c r="CL2622" s="35"/>
      <c r="CM2622" s="35"/>
      <c r="CN2622" s="35"/>
      <c r="CO2622" s="35"/>
      <c r="CP2622" s="35"/>
      <c r="CQ2622" s="35"/>
      <c r="CR2622" s="35"/>
      <c r="CS2622" s="35"/>
      <c r="CT2622" s="35"/>
      <c r="CU2622" s="35"/>
      <c r="CV2622" s="35"/>
      <c r="CW2622" s="35"/>
      <c r="CX2622" s="35"/>
      <c r="CY2622" s="35"/>
      <c r="CZ2622" s="35"/>
      <c r="DA2622" s="35"/>
      <c r="DB2622" s="35"/>
      <c r="DC2622" s="35"/>
      <c r="DD2622" s="35"/>
      <c r="DE2622" s="35"/>
      <c r="DF2622" s="35"/>
      <c r="DG2622" s="35"/>
      <c r="DH2622" s="35"/>
      <c r="DI2622" s="35"/>
      <c r="DJ2622" s="35"/>
      <c r="DK2622" s="35"/>
      <c r="DL2622" s="35"/>
      <c r="DM2622" s="35"/>
      <c r="DN2622" s="35"/>
      <c r="DO2622" s="35"/>
      <c r="DP2622" s="35"/>
      <c r="DQ2622" s="35"/>
      <c r="DR2622" s="35"/>
      <c r="DS2622" s="35"/>
      <c r="DT2622" s="35"/>
      <c r="DU2622" s="35"/>
      <c r="DV2622" s="35"/>
      <c r="DW2622" s="35"/>
      <c r="DX2622" s="35"/>
      <c r="DY2622" s="35"/>
      <c r="DZ2622" s="35"/>
      <c r="EA2622" s="35"/>
      <c r="EB2622" s="35"/>
      <c r="EC2622" s="35"/>
      <c r="ED2622" s="35"/>
      <c r="EE2622" s="35"/>
      <c r="EF2622" s="35"/>
      <c r="EG2622" s="35"/>
      <c r="EH2622" s="35"/>
      <c r="EI2622" s="35"/>
      <c r="EJ2622" s="35"/>
      <c r="EK2622" s="35"/>
      <c r="EL2622" s="35"/>
      <c r="EM2622" s="35"/>
      <c r="EN2622" s="35"/>
      <c r="EO2622" s="35"/>
      <c r="EP2622" s="35"/>
      <c r="EQ2622" s="35"/>
      <c r="ER2622" s="35"/>
      <c r="ES2622" s="35"/>
      <c r="ET2622" s="35"/>
      <c r="EU2622" s="35"/>
      <c r="EV2622" s="35"/>
      <c r="EW2622" s="35"/>
      <c r="EX2622" s="35"/>
      <c r="EY2622" s="35"/>
      <c r="EZ2622" s="35"/>
      <c r="FA2622" s="35"/>
      <c r="FB2622" s="35"/>
      <c r="FC2622" s="35"/>
      <c r="FD2622" s="35"/>
      <c r="FE2622" s="35"/>
      <c r="FF2622" s="35"/>
      <c r="FG2622" s="35"/>
      <c r="FH2622" s="35"/>
      <c r="FI2622" s="35"/>
      <c r="FJ2622" s="35"/>
      <c r="FK2622" s="35"/>
      <c r="FL2622" s="35"/>
      <c r="FM2622" s="35"/>
      <c r="FN2622" s="35"/>
      <c r="FO2622" s="35"/>
      <c r="FP2622" s="35"/>
      <c r="FQ2622" s="35"/>
      <c r="FR2622" s="35"/>
      <c r="FS2622" s="35"/>
      <c r="FT2622" s="35"/>
      <c r="FU2622" s="35"/>
      <c r="FV2622" s="35"/>
      <c r="FW2622" s="35"/>
      <c r="FX2622" s="35"/>
      <c r="FY2622" s="35"/>
      <c r="FZ2622" s="35"/>
    </row>
    <row r="2623" spans="1:182" x14ac:dyDescent="0.15">
      <c r="A2623" s="38">
        <f t="shared" si="789"/>
        <v>46067</v>
      </c>
      <c r="B2623" s="39" t="str">
        <f t="shared" ca="1" si="790"/>
        <v>n.d</v>
      </c>
      <c r="C2623" s="40">
        <f t="shared" si="791"/>
        <v>3137.2723529499999</v>
      </c>
      <c r="D2623" s="41">
        <f ca="1">IF(A2623&lt;$B$1,VLOOKUP(A2623,[1]DI!$A$4:$B$15000,2,FALSE),0)</f>
        <v>0</v>
      </c>
      <c r="E2623" s="40">
        <f t="shared" ca="1" si="792"/>
        <v>0</v>
      </c>
      <c r="F2623" s="42">
        <f t="shared" si="788"/>
        <v>1</v>
      </c>
      <c r="G2623" s="43">
        <f t="shared" ca="1" si="793"/>
        <v>1</v>
      </c>
      <c r="H2623" s="40">
        <f ca="1">TRUNC(PRODUCT(G$10:G2622),15)</f>
        <v>1.7040824080947301</v>
      </c>
      <c r="I2623" s="40">
        <f t="shared" ca="1" si="794"/>
        <v>1.7040824080947301</v>
      </c>
      <c r="J2623" s="40">
        <f t="shared" ca="1" si="795"/>
        <v>1</v>
      </c>
      <c r="K2623" s="42">
        <f t="shared" si="806"/>
        <v>2.7E-2</v>
      </c>
      <c r="L2623" s="63">
        <f t="shared" si="796"/>
        <v>45922</v>
      </c>
      <c r="M2623" s="64">
        <f t="shared" si="797"/>
        <v>101</v>
      </c>
      <c r="N2623" s="44">
        <f t="shared" si="798"/>
        <v>102</v>
      </c>
      <c r="O2623" s="40">
        <f t="shared" si="799"/>
        <v>1.010841992</v>
      </c>
      <c r="P2623" s="65">
        <f t="shared" ca="1" si="800"/>
        <v>1.010841992</v>
      </c>
      <c r="Q2623" s="40">
        <f t="shared" ca="1" si="801"/>
        <v>34.014281750000002</v>
      </c>
      <c r="R2623" s="44">
        <f>IF(VLOOKUP(A2623,$Z$12:$AI$125,8)=VLOOKUP(A2622,$Z$12:$AI$125,8),0,VLOOKUP(A2623,Z$12:$AI$125,8))</f>
        <v>0</v>
      </c>
      <c r="S2623" s="45">
        <f>IF(R2623&gt;0,VLOOKUP(R2623,Y$12:$AH$125,7),0)</f>
        <v>0</v>
      </c>
      <c r="T2623" s="40">
        <f t="shared" si="802"/>
        <v>0</v>
      </c>
      <c r="U2623" s="40">
        <f t="shared" ca="1" si="803"/>
        <v>34.014281750000002</v>
      </c>
      <c r="V2623" s="46" t="str">
        <f t="shared" si="804"/>
        <v>J=</v>
      </c>
      <c r="W2623" s="47">
        <f t="shared" si="805"/>
        <v>46101</v>
      </c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  <c r="AX2623" s="35"/>
      <c r="AY2623" s="35"/>
      <c r="AZ2623" s="35"/>
      <c r="BA2623" s="35"/>
      <c r="BB2623" s="35"/>
      <c r="BC2623" s="35"/>
      <c r="BD2623" s="35"/>
      <c r="BE2623" s="35"/>
      <c r="BF2623" s="35"/>
      <c r="BG2623" s="35"/>
      <c r="BH2623" s="35"/>
      <c r="BI2623" s="35"/>
      <c r="BJ2623" s="35"/>
      <c r="BK2623" s="35"/>
      <c r="BL2623" s="35"/>
      <c r="BM2623" s="35"/>
      <c r="BN2623" s="35"/>
      <c r="BO2623" s="35"/>
      <c r="BP2623" s="35"/>
      <c r="BQ2623" s="35"/>
      <c r="BR2623" s="35"/>
      <c r="BS2623" s="35"/>
      <c r="BT2623" s="35"/>
      <c r="BU2623" s="35"/>
      <c r="BV2623" s="35"/>
      <c r="BW2623" s="35"/>
      <c r="BX2623" s="35"/>
      <c r="BY2623" s="35"/>
      <c r="BZ2623" s="35"/>
      <c r="CA2623" s="35"/>
      <c r="CB2623" s="35"/>
      <c r="CC2623" s="35"/>
      <c r="CD2623" s="35"/>
      <c r="CE2623" s="35"/>
      <c r="CF2623" s="35"/>
      <c r="CG2623" s="35"/>
      <c r="CH2623" s="35"/>
      <c r="CI2623" s="35"/>
      <c r="CJ2623" s="35"/>
      <c r="CK2623" s="35"/>
      <c r="CL2623" s="35"/>
      <c r="CM2623" s="35"/>
      <c r="CN2623" s="35"/>
      <c r="CO2623" s="35"/>
      <c r="CP2623" s="35"/>
      <c r="CQ2623" s="35"/>
      <c r="CR2623" s="35"/>
      <c r="CS2623" s="35"/>
      <c r="CT2623" s="35"/>
      <c r="CU2623" s="35"/>
      <c r="CV2623" s="35"/>
      <c r="CW2623" s="35"/>
      <c r="CX2623" s="35"/>
      <c r="CY2623" s="35"/>
      <c r="CZ2623" s="35"/>
      <c r="DA2623" s="35"/>
      <c r="DB2623" s="35"/>
      <c r="DC2623" s="35"/>
      <c r="DD2623" s="35"/>
      <c r="DE2623" s="35"/>
      <c r="DF2623" s="35"/>
      <c r="DG2623" s="35"/>
      <c r="DH2623" s="35"/>
      <c r="DI2623" s="35"/>
      <c r="DJ2623" s="35"/>
      <c r="DK2623" s="35"/>
      <c r="DL2623" s="35"/>
      <c r="DM2623" s="35"/>
      <c r="DN2623" s="35"/>
      <c r="DO2623" s="35"/>
      <c r="DP2623" s="35"/>
      <c r="DQ2623" s="35"/>
      <c r="DR2623" s="35"/>
      <c r="DS2623" s="35"/>
      <c r="DT2623" s="35"/>
      <c r="DU2623" s="35"/>
      <c r="DV2623" s="35"/>
      <c r="DW2623" s="35"/>
      <c r="DX2623" s="35"/>
      <c r="DY2623" s="35"/>
      <c r="DZ2623" s="35"/>
      <c r="EA2623" s="35"/>
      <c r="EB2623" s="35"/>
      <c r="EC2623" s="35"/>
      <c r="ED2623" s="35"/>
      <c r="EE2623" s="35"/>
      <c r="EF2623" s="35"/>
      <c r="EG2623" s="35"/>
      <c r="EH2623" s="35"/>
      <c r="EI2623" s="35"/>
      <c r="EJ2623" s="35"/>
      <c r="EK2623" s="35"/>
      <c r="EL2623" s="35"/>
      <c r="EM2623" s="35"/>
      <c r="EN2623" s="35"/>
      <c r="EO2623" s="35"/>
      <c r="EP2623" s="35"/>
      <c r="EQ2623" s="35"/>
      <c r="ER2623" s="35"/>
      <c r="ES2623" s="35"/>
      <c r="ET2623" s="35"/>
      <c r="EU2623" s="35"/>
      <c r="EV2623" s="35"/>
      <c r="EW2623" s="35"/>
      <c r="EX2623" s="35"/>
      <c r="EY2623" s="35"/>
      <c r="EZ2623" s="35"/>
      <c r="FA2623" s="35"/>
      <c r="FB2623" s="35"/>
      <c r="FC2623" s="35"/>
      <c r="FD2623" s="35"/>
      <c r="FE2623" s="35"/>
      <c r="FF2623" s="35"/>
      <c r="FG2623" s="35"/>
      <c r="FH2623" s="35"/>
      <c r="FI2623" s="35"/>
      <c r="FJ2623" s="35"/>
      <c r="FK2623" s="35"/>
      <c r="FL2623" s="35"/>
      <c r="FM2623" s="35"/>
      <c r="FN2623" s="35"/>
      <c r="FO2623" s="35"/>
      <c r="FP2623" s="35"/>
      <c r="FQ2623" s="35"/>
      <c r="FR2623" s="35"/>
      <c r="FS2623" s="35"/>
      <c r="FT2623" s="35"/>
      <c r="FU2623" s="35"/>
      <c r="FV2623" s="35"/>
      <c r="FW2623" s="35"/>
      <c r="FX2623" s="35"/>
      <c r="FY2623" s="35"/>
      <c r="FZ2623" s="35"/>
    </row>
    <row r="2624" spans="1:182" x14ac:dyDescent="0.15">
      <c r="A2624" s="38">
        <f t="shared" si="789"/>
        <v>46068</v>
      </c>
      <c r="B2624" s="39" t="str">
        <f t="shared" ca="1" si="790"/>
        <v>n.d</v>
      </c>
      <c r="C2624" s="40">
        <f t="shared" si="791"/>
        <v>3137.2723529499999</v>
      </c>
      <c r="D2624" s="41">
        <f ca="1">IF(A2624&lt;$B$1,VLOOKUP(A2624,[1]DI!$A$4:$B$15000,2,FALSE),0)</f>
        <v>0</v>
      </c>
      <c r="E2624" s="40">
        <f t="shared" ca="1" si="792"/>
        <v>0</v>
      </c>
      <c r="F2624" s="42">
        <f t="shared" si="788"/>
        <v>1</v>
      </c>
      <c r="G2624" s="43">
        <f t="shared" ca="1" si="793"/>
        <v>1</v>
      </c>
      <c r="H2624" s="40">
        <f ca="1">TRUNC(PRODUCT(G$10:G2623),15)</f>
        <v>1.7040824080947301</v>
      </c>
      <c r="I2624" s="40">
        <f t="shared" ca="1" si="794"/>
        <v>1.7040824080947301</v>
      </c>
      <c r="J2624" s="40">
        <f t="shared" ca="1" si="795"/>
        <v>1</v>
      </c>
      <c r="K2624" s="42">
        <f t="shared" si="806"/>
        <v>2.7E-2</v>
      </c>
      <c r="L2624" s="63">
        <f t="shared" si="796"/>
        <v>45922</v>
      </c>
      <c r="M2624" s="64">
        <f t="shared" si="797"/>
        <v>101</v>
      </c>
      <c r="N2624" s="44">
        <f t="shared" si="798"/>
        <v>102</v>
      </c>
      <c r="O2624" s="40">
        <f t="shared" si="799"/>
        <v>1.010841992</v>
      </c>
      <c r="P2624" s="65">
        <f t="shared" ca="1" si="800"/>
        <v>1.010841992</v>
      </c>
      <c r="Q2624" s="40">
        <f t="shared" ca="1" si="801"/>
        <v>34.014281750000002</v>
      </c>
      <c r="R2624" s="44">
        <f>IF(VLOOKUP(A2624,$Z$12:$AI$125,8)=VLOOKUP(A2623,$Z$12:$AI$125,8),0,VLOOKUP(A2624,Z$12:$AI$125,8))</f>
        <v>0</v>
      </c>
      <c r="S2624" s="45">
        <f>IF(R2624&gt;0,VLOOKUP(R2624,Y$12:$AH$125,7),0)</f>
        <v>0</v>
      </c>
      <c r="T2624" s="40">
        <f t="shared" si="802"/>
        <v>0</v>
      </c>
      <c r="U2624" s="40">
        <f t="shared" ca="1" si="803"/>
        <v>34.014281750000002</v>
      </c>
      <c r="V2624" s="46" t="str">
        <f t="shared" si="804"/>
        <v>J=</v>
      </c>
      <c r="W2624" s="47">
        <f t="shared" si="805"/>
        <v>46101</v>
      </c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  <c r="AX2624" s="35"/>
      <c r="AY2624" s="35"/>
      <c r="AZ2624" s="35"/>
      <c r="BA2624" s="35"/>
      <c r="BB2624" s="35"/>
      <c r="BC2624" s="35"/>
      <c r="BD2624" s="35"/>
      <c r="BE2624" s="35"/>
      <c r="BF2624" s="35"/>
      <c r="BG2624" s="35"/>
      <c r="BH2624" s="35"/>
      <c r="BI2624" s="35"/>
      <c r="BJ2624" s="35"/>
      <c r="BK2624" s="35"/>
      <c r="BL2624" s="35"/>
      <c r="BM2624" s="35"/>
      <c r="BN2624" s="35"/>
      <c r="BO2624" s="35"/>
      <c r="BP2624" s="35"/>
      <c r="BQ2624" s="35"/>
      <c r="BR2624" s="35"/>
      <c r="BS2624" s="35"/>
      <c r="BT2624" s="35"/>
      <c r="BU2624" s="35"/>
      <c r="BV2624" s="35"/>
      <c r="BW2624" s="35"/>
      <c r="BX2624" s="35"/>
      <c r="BY2624" s="35"/>
      <c r="BZ2624" s="35"/>
      <c r="CA2624" s="35"/>
      <c r="CB2624" s="35"/>
      <c r="CC2624" s="35"/>
      <c r="CD2624" s="35"/>
      <c r="CE2624" s="35"/>
      <c r="CF2624" s="35"/>
      <c r="CG2624" s="35"/>
      <c r="CH2624" s="35"/>
      <c r="CI2624" s="35"/>
      <c r="CJ2624" s="35"/>
      <c r="CK2624" s="35"/>
      <c r="CL2624" s="35"/>
      <c r="CM2624" s="35"/>
      <c r="CN2624" s="35"/>
      <c r="CO2624" s="35"/>
      <c r="CP2624" s="35"/>
      <c r="CQ2624" s="35"/>
      <c r="CR2624" s="35"/>
      <c r="CS2624" s="35"/>
      <c r="CT2624" s="35"/>
      <c r="CU2624" s="35"/>
      <c r="CV2624" s="35"/>
      <c r="CW2624" s="35"/>
      <c r="CX2624" s="35"/>
      <c r="CY2624" s="35"/>
      <c r="CZ2624" s="35"/>
      <c r="DA2624" s="35"/>
      <c r="DB2624" s="35"/>
      <c r="DC2624" s="35"/>
      <c r="DD2624" s="35"/>
      <c r="DE2624" s="35"/>
      <c r="DF2624" s="35"/>
      <c r="DG2624" s="35"/>
      <c r="DH2624" s="35"/>
      <c r="DI2624" s="35"/>
      <c r="DJ2624" s="35"/>
      <c r="DK2624" s="35"/>
      <c r="DL2624" s="35"/>
      <c r="DM2624" s="35"/>
      <c r="DN2624" s="35"/>
      <c r="DO2624" s="35"/>
      <c r="DP2624" s="35"/>
      <c r="DQ2624" s="35"/>
      <c r="DR2624" s="35"/>
      <c r="DS2624" s="35"/>
      <c r="DT2624" s="35"/>
      <c r="DU2624" s="35"/>
      <c r="DV2624" s="35"/>
      <c r="DW2624" s="35"/>
      <c r="DX2624" s="35"/>
      <c r="DY2624" s="35"/>
      <c r="DZ2624" s="35"/>
      <c r="EA2624" s="35"/>
      <c r="EB2624" s="35"/>
      <c r="EC2624" s="35"/>
      <c r="ED2624" s="35"/>
      <c r="EE2624" s="35"/>
      <c r="EF2624" s="35"/>
      <c r="EG2624" s="35"/>
      <c r="EH2624" s="35"/>
      <c r="EI2624" s="35"/>
      <c r="EJ2624" s="35"/>
      <c r="EK2624" s="35"/>
      <c r="EL2624" s="35"/>
      <c r="EM2624" s="35"/>
      <c r="EN2624" s="35"/>
      <c r="EO2624" s="35"/>
      <c r="EP2624" s="35"/>
      <c r="EQ2624" s="35"/>
      <c r="ER2624" s="35"/>
      <c r="ES2624" s="35"/>
      <c r="ET2624" s="35"/>
      <c r="EU2624" s="35"/>
      <c r="EV2624" s="35"/>
      <c r="EW2624" s="35"/>
      <c r="EX2624" s="35"/>
      <c r="EY2624" s="35"/>
      <c r="EZ2624" s="35"/>
      <c r="FA2624" s="35"/>
      <c r="FB2624" s="35"/>
      <c r="FC2624" s="35"/>
      <c r="FD2624" s="35"/>
      <c r="FE2624" s="35"/>
      <c r="FF2624" s="35"/>
      <c r="FG2624" s="35"/>
      <c r="FH2624" s="35"/>
      <c r="FI2624" s="35"/>
      <c r="FJ2624" s="35"/>
      <c r="FK2624" s="35"/>
      <c r="FL2624" s="35"/>
      <c r="FM2624" s="35"/>
      <c r="FN2624" s="35"/>
      <c r="FO2624" s="35"/>
      <c r="FP2624" s="35"/>
      <c r="FQ2624" s="35"/>
      <c r="FR2624" s="35"/>
      <c r="FS2624" s="35"/>
      <c r="FT2624" s="35"/>
      <c r="FU2624" s="35"/>
      <c r="FV2624" s="35"/>
      <c r="FW2624" s="35"/>
      <c r="FX2624" s="35"/>
      <c r="FY2624" s="35"/>
      <c r="FZ2624" s="35"/>
    </row>
    <row r="2625" spans="1:182" x14ac:dyDescent="0.15">
      <c r="A2625" s="38">
        <f t="shared" si="789"/>
        <v>46069</v>
      </c>
      <c r="B2625" s="39" t="str">
        <f t="shared" ca="1" si="790"/>
        <v>n.d</v>
      </c>
      <c r="C2625" s="40">
        <f t="shared" si="791"/>
        <v>3137.2723529499999</v>
      </c>
      <c r="D2625" s="41">
        <f ca="1">IF(A2625&lt;$B$1,VLOOKUP(A2625,[1]DI!$A$4:$B$15000,2,FALSE),0)</f>
        <v>0</v>
      </c>
      <c r="E2625" s="40">
        <f t="shared" ca="1" si="792"/>
        <v>0</v>
      </c>
      <c r="F2625" s="42">
        <f t="shared" si="788"/>
        <v>1</v>
      </c>
      <c r="G2625" s="43">
        <f t="shared" ca="1" si="793"/>
        <v>1</v>
      </c>
      <c r="H2625" s="40">
        <f ca="1">TRUNC(PRODUCT(G$10:G2624),15)</f>
        <v>1.7040824080947301</v>
      </c>
      <c r="I2625" s="40">
        <f t="shared" ca="1" si="794"/>
        <v>1.7040824080947301</v>
      </c>
      <c r="J2625" s="40">
        <f t="shared" ca="1" si="795"/>
        <v>1</v>
      </c>
      <c r="K2625" s="42">
        <f t="shared" si="806"/>
        <v>2.7E-2</v>
      </c>
      <c r="L2625" s="63">
        <f t="shared" si="796"/>
        <v>45922</v>
      </c>
      <c r="M2625" s="64">
        <f t="shared" si="797"/>
        <v>101</v>
      </c>
      <c r="N2625" s="44">
        <f t="shared" si="798"/>
        <v>102</v>
      </c>
      <c r="O2625" s="40">
        <f t="shared" si="799"/>
        <v>1.010841992</v>
      </c>
      <c r="P2625" s="65">
        <f t="shared" ca="1" si="800"/>
        <v>1.010841992</v>
      </c>
      <c r="Q2625" s="40">
        <f t="shared" ca="1" si="801"/>
        <v>34.014281750000002</v>
      </c>
      <c r="R2625" s="44">
        <f>IF(VLOOKUP(A2625,$Z$12:$AI$125,8)=VLOOKUP(A2624,$Z$12:$AI$125,8),0,VLOOKUP(A2625,Z$12:$AI$125,8))</f>
        <v>0</v>
      </c>
      <c r="S2625" s="45">
        <f>IF(R2625&gt;0,VLOOKUP(R2625,Y$12:$AH$125,7),0)</f>
        <v>0</v>
      </c>
      <c r="T2625" s="40">
        <f t="shared" si="802"/>
        <v>0</v>
      </c>
      <c r="U2625" s="40">
        <f t="shared" ca="1" si="803"/>
        <v>34.014281750000002</v>
      </c>
      <c r="V2625" s="46" t="str">
        <f t="shared" si="804"/>
        <v>J=</v>
      </c>
      <c r="W2625" s="47">
        <f t="shared" si="805"/>
        <v>46101</v>
      </c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  <c r="AX2625" s="35"/>
      <c r="AY2625" s="35"/>
      <c r="AZ2625" s="35"/>
      <c r="BA2625" s="35"/>
      <c r="BB2625" s="35"/>
      <c r="BC2625" s="35"/>
      <c r="BD2625" s="35"/>
      <c r="BE2625" s="35"/>
      <c r="BF2625" s="35"/>
      <c r="BG2625" s="35"/>
      <c r="BH2625" s="35"/>
      <c r="BI2625" s="35"/>
      <c r="BJ2625" s="35"/>
      <c r="BK2625" s="35"/>
      <c r="BL2625" s="35"/>
      <c r="BM2625" s="35"/>
      <c r="BN2625" s="35"/>
      <c r="BO2625" s="35"/>
      <c r="BP2625" s="35"/>
      <c r="BQ2625" s="35"/>
      <c r="BR2625" s="35"/>
      <c r="BS2625" s="35"/>
      <c r="BT2625" s="35"/>
      <c r="BU2625" s="35"/>
      <c r="BV2625" s="35"/>
      <c r="BW2625" s="35"/>
      <c r="BX2625" s="35"/>
      <c r="BY2625" s="35"/>
      <c r="BZ2625" s="35"/>
      <c r="CA2625" s="35"/>
      <c r="CB2625" s="35"/>
      <c r="CC2625" s="35"/>
      <c r="CD2625" s="35"/>
      <c r="CE2625" s="35"/>
      <c r="CF2625" s="35"/>
      <c r="CG2625" s="35"/>
      <c r="CH2625" s="35"/>
      <c r="CI2625" s="35"/>
      <c r="CJ2625" s="35"/>
      <c r="CK2625" s="35"/>
      <c r="CL2625" s="35"/>
      <c r="CM2625" s="35"/>
      <c r="CN2625" s="35"/>
      <c r="CO2625" s="35"/>
      <c r="CP2625" s="35"/>
      <c r="CQ2625" s="35"/>
      <c r="CR2625" s="35"/>
      <c r="CS2625" s="35"/>
      <c r="CT2625" s="35"/>
      <c r="CU2625" s="35"/>
      <c r="CV2625" s="35"/>
      <c r="CW2625" s="35"/>
      <c r="CX2625" s="35"/>
      <c r="CY2625" s="35"/>
      <c r="CZ2625" s="35"/>
      <c r="DA2625" s="35"/>
      <c r="DB2625" s="35"/>
      <c r="DC2625" s="35"/>
      <c r="DD2625" s="35"/>
      <c r="DE2625" s="35"/>
      <c r="DF2625" s="35"/>
      <c r="DG2625" s="35"/>
      <c r="DH2625" s="35"/>
      <c r="DI2625" s="35"/>
      <c r="DJ2625" s="35"/>
      <c r="DK2625" s="35"/>
      <c r="DL2625" s="35"/>
      <c r="DM2625" s="35"/>
      <c r="DN2625" s="35"/>
      <c r="DO2625" s="35"/>
      <c r="DP2625" s="35"/>
      <c r="DQ2625" s="35"/>
      <c r="DR2625" s="35"/>
      <c r="DS2625" s="35"/>
      <c r="DT2625" s="35"/>
      <c r="DU2625" s="35"/>
      <c r="DV2625" s="35"/>
      <c r="DW2625" s="35"/>
      <c r="DX2625" s="35"/>
      <c r="DY2625" s="35"/>
      <c r="DZ2625" s="35"/>
      <c r="EA2625" s="35"/>
      <c r="EB2625" s="35"/>
      <c r="EC2625" s="35"/>
      <c r="ED2625" s="35"/>
      <c r="EE2625" s="35"/>
      <c r="EF2625" s="35"/>
      <c r="EG2625" s="35"/>
      <c r="EH2625" s="35"/>
      <c r="EI2625" s="35"/>
      <c r="EJ2625" s="35"/>
      <c r="EK2625" s="35"/>
      <c r="EL2625" s="35"/>
      <c r="EM2625" s="35"/>
      <c r="EN2625" s="35"/>
      <c r="EO2625" s="35"/>
      <c r="EP2625" s="35"/>
      <c r="EQ2625" s="35"/>
      <c r="ER2625" s="35"/>
      <c r="ES2625" s="35"/>
      <c r="ET2625" s="35"/>
      <c r="EU2625" s="35"/>
      <c r="EV2625" s="35"/>
      <c r="EW2625" s="35"/>
      <c r="EX2625" s="35"/>
      <c r="EY2625" s="35"/>
      <c r="EZ2625" s="35"/>
      <c r="FA2625" s="35"/>
      <c r="FB2625" s="35"/>
      <c r="FC2625" s="35"/>
      <c r="FD2625" s="35"/>
      <c r="FE2625" s="35"/>
      <c r="FF2625" s="35"/>
      <c r="FG2625" s="35"/>
      <c r="FH2625" s="35"/>
      <c r="FI2625" s="35"/>
      <c r="FJ2625" s="35"/>
      <c r="FK2625" s="35"/>
      <c r="FL2625" s="35"/>
      <c r="FM2625" s="35"/>
      <c r="FN2625" s="35"/>
      <c r="FO2625" s="35"/>
      <c r="FP2625" s="35"/>
      <c r="FQ2625" s="35"/>
      <c r="FR2625" s="35"/>
      <c r="FS2625" s="35"/>
      <c r="FT2625" s="35"/>
      <c r="FU2625" s="35"/>
      <c r="FV2625" s="35"/>
      <c r="FW2625" s="35"/>
      <c r="FX2625" s="35"/>
      <c r="FY2625" s="35"/>
      <c r="FZ2625" s="35"/>
    </row>
    <row r="2626" spans="1:182" x14ac:dyDescent="0.15">
      <c r="A2626" s="38">
        <f t="shared" si="789"/>
        <v>46070</v>
      </c>
      <c r="B2626" s="39" t="str">
        <f t="shared" ca="1" si="790"/>
        <v>n.d</v>
      </c>
      <c r="C2626" s="40">
        <f t="shared" si="791"/>
        <v>3137.2723529499999</v>
      </c>
      <c r="D2626" s="41">
        <f ca="1">IF(A2626&lt;$B$1,VLOOKUP(A2626,[1]DI!$A$4:$B$15000,2,FALSE),0)</f>
        <v>0</v>
      </c>
      <c r="E2626" s="40">
        <f t="shared" ca="1" si="792"/>
        <v>0</v>
      </c>
      <c r="F2626" s="42">
        <f t="shared" si="788"/>
        <v>1</v>
      </c>
      <c r="G2626" s="43">
        <f t="shared" ca="1" si="793"/>
        <v>1</v>
      </c>
      <c r="H2626" s="40">
        <f ca="1">TRUNC(PRODUCT(G$10:G2625),15)</f>
        <v>1.7040824080947301</v>
      </c>
      <c r="I2626" s="40">
        <f t="shared" ca="1" si="794"/>
        <v>1.7040824080947301</v>
      </c>
      <c r="J2626" s="40">
        <f t="shared" ca="1" si="795"/>
        <v>1</v>
      </c>
      <c r="K2626" s="42">
        <f t="shared" si="806"/>
        <v>2.7E-2</v>
      </c>
      <c r="L2626" s="63">
        <f t="shared" si="796"/>
        <v>45922</v>
      </c>
      <c r="M2626" s="64">
        <f t="shared" si="797"/>
        <v>101</v>
      </c>
      <c r="N2626" s="44">
        <f t="shared" si="798"/>
        <v>102</v>
      </c>
      <c r="O2626" s="40">
        <f t="shared" si="799"/>
        <v>1.010841992</v>
      </c>
      <c r="P2626" s="65">
        <f t="shared" ca="1" si="800"/>
        <v>1.010841992</v>
      </c>
      <c r="Q2626" s="40">
        <f t="shared" ca="1" si="801"/>
        <v>34.014281750000002</v>
      </c>
      <c r="R2626" s="44">
        <f>IF(VLOOKUP(A2626,$Z$12:$AI$125,8)=VLOOKUP(A2625,$Z$12:$AI$125,8),0,VLOOKUP(A2626,Z$12:$AI$125,8))</f>
        <v>0</v>
      </c>
      <c r="S2626" s="45">
        <f>IF(R2626&gt;0,VLOOKUP(R2626,Y$12:$AH$125,7),0)</f>
        <v>0</v>
      </c>
      <c r="T2626" s="40">
        <f t="shared" si="802"/>
        <v>0</v>
      </c>
      <c r="U2626" s="40">
        <f t="shared" ca="1" si="803"/>
        <v>34.014281750000002</v>
      </c>
      <c r="V2626" s="46" t="str">
        <f t="shared" si="804"/>
        <v>J=</v>
      </c>
      <c r="W2626" s="47">
        <f t="shared" si="805"/>
        <v>46101</v>
      </c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35"/>
      <c r="BC2626" s="35"/>
      <c r="BD2626" s="35"/>
      <c r="BE2626" s="35"/>
      <c r="BF2626" s="35"/>
      <c r="BG2626" s="35"/>
      <c r="BH2626" s="35"/>
      <c r="BI2626" s="35"/>
      <c r="BJ2626" s="35"/>
      <c r="BK2626" s="35"/>
      <c r="BL2626" s="35"/>
      <c r="BM2626" s="35"/>
      <c r="BN2626" s="35"/>
      <c r="BO2626" s="35"/>
      <c r="BP2626" s="35"/>
      <c r="BQ2626" s="35"/>
      <c r="BR2626" s="35"/>
      <c r="BS2626" s="35"/>
      <c r="BT2626" s="35"/>
      <c r="BU2626" s="35"/>
      <c r="BV2626" s="35"/>
      <c r="BW2626" s="35"/>
      <c r="BX2626" s="35"/>
      <c r="BY2626" s="35"/>
      <c r="BZ2626" s="35"/>
      <c r="CA2626" s="35"/>
      <c r="CB2626" s="35"/>
      <c r="CC2626" s="35"/>
      <c r="CD2626" s="35"/>
      <c r="CE2626" s="35"/>
      <c r="CF2626" s="35"/>
      <c r="CG2626" s="35"/>
      <c r="CH2626" s="35"/>
      <c r="CI2626" s="35"/>
      <c r="CJ2626" s="35"/>
      <c r="CK2626" s="35"/>
      <c r="CL2626" s="35"/>
      <c r="CM2626" s="35"/>
      <c r="CN2626" s="35"/>
      <c r="CO2626" s="35"/>
      <c r="CP2626" s="35"/>
      <c r="CQ2626" s="35"/>
      <c r="CR2626" s="35"/>
      <c r="CS2626" s="35"/>
      <c r="CT2626" s="35"/>
      <c r="CU2626" s="35"/>
      <c r="CV2626" s="35"/>
      <c r="CW2626" s="35"/>
      <c r="CX2626" s="35"/>
      <c r="CY2626" s="35"/>
      <c r="CZ2626" s="35"/>
      <c r="DA2626" s="35"/>
      <c r="DB2626" s="35"/>
      <c r="DC2626" s="35"/>
      <c r="DD2626" s="35"/>
      <c r="DE2626" s="35"/>
      <c r="DF2626" s="35"/>
      <c r="DG2626" s="35"/>
      <c r="DH2626" s="35"/>
      <c r="DI2626" s="35"/>
      <c r="DJ2626" s="35"/>
      <c r="DK2626" s="35"/>
      <c r="DL2626" s="35"/>
      <c r="DM2626" s="35"/>
      <c r="DN2626" s="35"/>
      <c r="DO2626" s="35"/>
      <c r="DP2626" s="35"/>
      <c r="DQ2626" s="35"/>
      <c r="DR2626" s="35"/>
      <c r="DS2626" s="35"/>
      <c r="DT2626" s="35"/>
      <c r="DU2626" s="35"/>
      <c r="DV2626" s="35"/>
      <c r="DW2626" s="35"/>
      <c r="DX2626" s="35"/>
      <c r="DY2626" s="35"/>
      <c r="DZ2626" s="35"/>
      <c r="EA2626" s="35"/>
      <c r="EB2626" s="35"/>
      <c r="EC2626" s="35"/>
      <c r="ED2626" s="35"/>
      <c r="EE2626" s="35"/>
      <c r="EF2626" s="35"/>
      <c r="EG2626" s="35"/>
      <c r="EH2626" s="35"/>
      <c r="EI2626" s="35"/>
      <c r="EJ2626" s="35"/>
      <c r="EK2626" s="35"/>
      <c r="EL2626" s="35"/>
      <c r="EM2626" s="35"/>
      <c r="EN2626" s="35"/>
      <c r="EO2626" s="35"/>
      <c r="EP2626" s="35"/>
      <c r="EQ2626" s="35"/>
      <c r="ER2626" s="35"/>
      <c r="ES2626" s="35"/>
      <c r="ET2626" s="35"/>
      <c r="EU2626" s="35"/>
      <c r="EV2626" s="35"/>
      <c r="EW2626" s="35"/>
      <c r="EX2626" s="35"/>
      <c r="EY2626" s="35"/>
      <c r="EZ2626" s="35"/>
      <c r="FA2626" s="35"/>
      <c r="FB2626" s="35"/>
      <c r="FC2626" s="35"/>
      <c r="FD2626" s="35"/>
      <c r="FE2626" s="35"/>
      <c r="FF2626" s="35"/>
      <c r="FG2626" s="35"/>
      <c r="FH2626" s="35"/>
      <c r="FI2626" s="35"/>
      <c r="FJ2626" s="35"/>
      <c r="FK2626" s="35"/>
      <c r="FL2626" s="35"/>
      <c r="FM2626" s="35"/>
      <c r="FN2626" s="35"/>
      <c r="FO2626" s="35"/>
      <c r="FP2626" s="35"/>
      <c r="FQ2626" s="35"/>
      <c r="FR2626" s="35"/>
      <c r="FS2626" s="35"/>
      <c r="FT2626" s="35"/>
      <c r="FU2626" s="35"/>
      <c r="FV2626" s="35"/>
      <c r="FW2626" s="35"/>
      <c r="FX2626" s="35"/>
      <c r="FY2626" s="35"/>
      <c r="FZ2626" s="35"/>
    </row>
    <row r="2627" spans="1:182" x14ac:dyDescent="0.15">
      <c r="A2627" s="38">
        <f t="shared" si="789"/>
        <v>46071</v>
      </c>
      <c r="B2627" s="39" t="str">
        <f t="shared" ca="1" si="790"/>
        <v>n.d</v>
      </c>
      <c r="C2627" s="40">
        <f t="shared" si="791"/>
        <v>3137.2723529499999</v>
      </c>
      <c r="D2627" s="41">
        <f ca="1">IF(A2627&lt;$B$1,VLOOKUP(A2627,[1]DI!$A$4:$B$15000,2,FALSE),0)</f>
        <v>0</v>
      </c>
      <c r="E2627" s="40">
        <f t="shared" ca="1" si="792"/>
        <v>0</v>
      </c>
      <c r="F2627" s="42">
        <f t="shared" si="788"/>
        <v>1</v>
      </c>
      <c r="G2627" s="43">
        <f t="shared" ca="1" si="793"/>
        <v>1</v>
      </c>
      <c r="H2627" s="40">
        <f ca="1">TRUNC(PRODUCT(G$10:G2626),15)</f>
        <v>1.7040824080947301</v>
      </c>
      <c r="I2627" s="40">
        <f t="shared" ca="1" si="794"/>
        <v>1.7040824080947301</v>
      </c>
      <c r="J2627" s="40">
        <f t="shared" ca="1" si="795"/>
        <v>1</v>
      </c>
      <c r="K2627" s="42">
        <f t="shared" si="806"/>
        <v>2.7E-2</v>
      </c>
      <c r="L2627" s="63">
        <f t="shared" si="796"/>
        <v>45922</v>
      </c>
      <c r="M2627" s="64">
        <f t="shared" si="797"/>
        <v>102</v>
      </c>
      <c r="N2627" s="44">
        <f t="shared" si="798"/>
        <v>102</v>
      </c>
      <c r="O2627" s="40">
        <f t="shared" si="799"/>
        <v>1.010841992</v>
      </c>
      <c r="P2627" s="65">
        <f t="shared" ca="1" si="800"/>
        <v>1.010841992</v>
      </c>
      <c r="Q2627" s="40">
        <f t="shared" ca="1" si="801"/>
        <v>34.014281750000002</v>
      </c>
      <c r="R2627" s="44">
        <f>IF(VLOOKUP(A2627,$Z$12:$AI$125,8)=VLOOKUP(A2626,$Z$12:$AI$125,8),0,VLOOKUP(A2627,Z$12:$AI$125,8))</f>
        <v>0</v>
      </c>
      <c r="S2627" s="45">
        <f>IF(R2627&gt;0,VLOOKUP(R2627,Y$12:$AH$125,7),0)</f>
        <v>0</v>
      </c>
      <c r="T2627" s="40">
        <f t="shared" si="802"/>
        <v>0</v>
      </c>
      <c r="U2627" s="40">
        <f t="shared" ca="1" si="803"/>
        <v>34.014281750000002</v>
      </c>
      <c r="V2627" s="46" t="str">
        <f t="shared" si="804"/>
        <v>J=</v>
      </c>
      <c r="W2627" s="47">
        <f t="shared" si="805"/>
        <v>46101</v>
      </c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  <c r="AX2627" s="35"/>
      <c r="AY2627" s="35"/>
      <c r="AZ2627" s="35"/>
      <c r="BA2627" s="35"/>
      <c r="BB2627" s="35"/>
      <c r="BC2627" s="35"/>
      <c r="BD2627" s="35"/>
      <c r="BE2627" s="35"/>
      <c r="BF2627" s="35"/>
      <c r="BG2627" s="35"/>
      <c r="BH2627" s="35"/>
      <c r="BI2627" s="35"/>
      <c r="BJ2627" s="35"/>
      <c r="BK2627" s="35"/>
      <c r="BL2627" s="35"/>
      <c r="BM2627" s="35"/>
      <c r="BN2627" s="35"/>
      <c r="BO2627" s="35"/>
      <c r="BP2627" s="35"/>
      <c r="BQ2627" s="35"/>
      <c r="BR2627" s="35"/>
      <c r="BS2627" s="35"/>
      <c r="BT2627" s="35"/>
      <c r="BU2627" s="35"/>
      <c r="BV2627" s="35"/>
      <c r="BW2627" s="35"/>
      <c r="BX2627" s="35"/>
      <c r="BY2627" s="35"/>
      <c r="BZ2627" s="35"/>
      <c r="CA2627" s="35"/>
      <c r="CB2627" s="35"/>
      <c r="CC2627" s="35"/>
      <c r="CD2627" s="35"/>
      <c r="CE2627" s="35"/>
      <c r="CF2627" s="35"/>
      <c r="CG2627" s="35"/>
      <c r="CH2627" s="35"/>
      <c r="CI2627" s="35"/>
      <c r="CJ2627" s="35"/>
      <c r="CK2627" s="35"/>
      <c r="CL2627" s="35"/>
      <c r="CM2627" s="35"/>
      <c r="CN2627" s="35"/>
      <c r="CO2627" s="35"/>
      <c r="CP2627" s="35"/>
      <c r="CQ2627" s="35"/>
      <c r="CR2627" s="35"/>
      <c r="CS2627" s="35"/>
      <c r="CT2627" s="35"/>
      <c r="CU2627" s="35"/>
      <c r="CV2627" s="35"/>
      <c r="CW2627" s="35"/>
      <c r="CX2627" s="35"/>
      <c r="CY2627" s="35"/>
      <c r="CZ2627" s="35"/>
      <c r="DA2627" s="35"/>
      <c r="DB2627" s="35"/>
      <c r="DC2627" s="35"/>
      <c r="DD2627" s="35"/>
      <c r="DE2627" s="35"/>
      <c r="DF2627" s="35"/>
      <c r="DG2627" s="35"/>
      <c r="DH2627" s="35"/>
      <c r="DI2627" s="35"/>
      <c r="DJ2627" s="35"/>
      <c r="DK2627" s="35"/>
      <c r="DL2627" s="35"/>
      <c r="DM2627" s="35"/>
      <c r="DN2627" s="35"/>
      <c r="DO2627" s="35"/>
      <c r="DP2627" s="35"/>
      <c r="DQ2627" s="35"/>
      <c r="DR2627" s="35"/>
      <c r="DS2627" s="35"/>
      <c r="DT2627" s="35"/>
      <c r="DU2627" s="35"/>
      <c r="DV2627" s="35"/>
      <c r="DW2627" s="35"/>
      <c r="DX2627" s="35"/>
      <c r="DY2627" s="35"/>
      <c r="DZ2627" s="35"/>
      <c r="EA2627" s="35"/>
      <c r="EB2627" s="35"/>
      <c r="EC2627" s="35"/>
      <c r="ED2627" s="35"/>
      <c r="EE2627" s="35"/>
      <c r="EF2627" s="35"/>
      <c r="EG2627" s="35"/>
      <c r="EH2627" s="35"/>
      <c r="EI2627" s="35"/>
      <c r="EJ2627" s="35"/>
      <c r="EK2627" s="35"/>
      <c r="EL2627" s="35"/>
      <c r="EM2627" s="35"/>
      <c r="EN2627" s="35"/>
      <c r="EO2627" s="35"/>
      <c r="EP2627" s="35"/>
      <c r="EQ2627" s="35"/>
      <c r="ER2627" s="35"/>
      <c r="ES2627" s="35"/>
      <c r="ET2627" s="35"/>
      <c r="EU2627" s="35"/>
      <c r="EV2627" s="35"/>
      <c r="EW2627" s="35"/>
      <c r="EX2627" s="35"/>
      <c r="EY2627" s="35"/>
      <c r="EZ2627" s="35"/>
      <c r="FA2627" s="35"/>
      <c r="FB2627" s="35"/>
      <c r="FC2627" s="35"/>
      <c r="FD2627" s="35"/>
      <c r="FE2627" s="35"/>
      <c r="FF2627" s="35"/>
      <c r="FG2627" s="35"/>
      <c r="FH2627" s="35"/>
      <c r="FI2627" s="35"/>
      <c r="FJ2627" s="35"/>
      <c r="FK2627" s="35"/>
      <c r="FL2627" s="35"/>
      <c r="FM2627" s="35"/>
      <c r="FN2627" s="35"/>
      <c r="FO2627" s="35"/>
      <c r="FP2627" s="35"/>
      <c r="FQ2627" s="35"/>
      <c r="FR2627" s="35"/>
      <c r="FS2627" s="35"/>
      <c r="FT2627" s="35"/>
      <c r="FU2627" s="35"/>
      <c r="FV2627" s="35"/>
      <c r="FW2627" s="35"/>
      <c r="FX2627" s="35"/>
      <c r="FY2627" s="35"/>
      <c r="FZ2627" s="35"/>
    </row>
    <row r="2628" spans="1:182" x14ac:dyDescent="0.15">
      <c r="A2628" s="38">
        <f t="shared" si="789"/>
        <v>46072</v>
      </c>
      <c r="B2628" s="39" t="str">
        <f t="shared" ca="1" si="790"/>
        <v>n.d</v>
      </c>
      <c r="C2628" s="40">
        <f t="shared" si="791"/>
        <v>3137.2723529499999</v>
      </c>
      <c r="D2628" s="41">
        <f ca="1">IF(A2628&lt;$B$1,VLOOKUP(A2628,[1]DI!$A$4:$B$15000,2,FALSE),0)</f>
        <v>0</v>
      </c>
      <c r="E2628" s="40">
        <f t="shared" ca="1" si="792"/>
        <v>0</v>
      </c>
      <c r="F2628" s="42">
        <f t="shared" si="788"/>
        <v>1</v>
      </c>
      <c r="G2628" s="43">
        <f t="shared" ca="1" si="793"/>
        <v>1</v>
      </c>
      <c r="H2628" s="40">
        <f ca="1">TRUNC(PRODUCT(G$10:G2627),15)</f>
        <v>1.7040824080947301</v>
      </c>
      <c r="I2628" s="40">
        <f t="shared" ca="1" si="794"/>
        <v>1.7040824080947301</v>
      </c>
      <c r="J2628" s="40">
        <f t="shared" ca="1" si="795"/>
        <v>1</v>
      </c>
      <c r="K2628" s="42">
        <f t="shared" si="806"/>
        <v>2.7E-2</v>
      </c>
      <c r="L2628" s="63">
        <f t="shared" si="796"/>
        <v>45922</v>
      </c>
      <c r="M2628" s="64">
        <f t="shared" si="797"/>
        <v>103</v>
      </c>
      <c r="N2628" s="44">
        <f t="shared" si="798"/>
        <v>103</v>
      </c>
      <c r="O2628" s="40">
        <f t="shared" si="799"/>
        <v>1.0109488659999999</v>
      </c>
      <c r="P2628" s="65">
        <f t="shared" ca="1" si="800"/>
        <v>1.0109488659999999</v>
      </c>
      <c r="Q2628" s="40">
        <f t="shared" ca="1" si="801"/>
        <v>34.349574590000003</v>
      </c>
      <c r="R2628" s="44">
        <f>IF(VLOOKUP(A2628,$Z$12:$AI$125,8)=VLOOKUP(A2627,$Z$12:$AI$125,8),0,VLOOKUP(A2628,Z$12:$AI$125,8))</f>
        <v>0</v>
      </c>
      <c r="S2628" s="45">
        <f>IF(R2628&gt;0,VLOOKUP(R2628,Y$12:$AH$125,7),0)</f>
        <v>0</v>
      </c>
      <c r="T2628" s="40">
        <f t="shared" si="802"/>
        <v>0</v>
      </c>
      <c r="U2628" s="40">
        <f t="shared" ca="1" si="803"/>
        <v>34.349574590000003</v>
      </c>
      <c r="V2628" s="46" t="str">
        <f t="shared" si="804"/>
        <v>J=</v>
      </c>
      <c r="W2628" s="47">
        <f t="shared" si="805"/>
        <v>46101</v>
      </c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35"/>
      <c r="BC2628" s="35"/>
      <c r="BD2628" s="35"/>
      <c r="BE2628" s="35"/>
      <c r="BF2628" s="35"/>
      <c r="BG2628" s="35"/>
      <c r="BH2628" s="35"/>
      <c r="BI2628" s="35"/>
      <c r="BJ2628" s="35"/>
      <c r="BK2628" s="35"/>
      <c r="BL2628" s="35"/>
      <c r="BM2628" s="35"/>
      <c r="BN2628" s="35"/>
      <c r="BO2628" s="35"/>
      <c r="BP2628" s="35"/>
      <c r="BQ2628" s="35"/>
      <c r="BR2628" s="35"/>
      <c r="BS2628" s="35"/>
      <c r="BT2628" s="35"/>
      <c r="BU2628" s="35"/>
      <c r="BV2628" s="35"/>
      <c r="BW2628" s="35"/>
      <c r="BX2628" s="35"/>
      <c r="BY2628" s="35"/>
      <c r="BZ2628" s="35"/>
      <c r="CA2628" s="35"/>
      <c r="CB2628" s="35"/>
      <c r="CC2628" s="35"/>
      <c r="CD2628" s="35"/>
      <c r="CE2628" s="35"/>
      <c r="CF2628" s="35"/>
      <c r="CG2628" s="35"/>
      <c r="CH2628" s="35"/>
      <c r="CI2628" s="35"/>
      <c r="CJ2628" s="35"/>
      <c r="CK2628" s="35"/>
      <c r="CL2628" s="35"/>
      <c r="CM2628" s="35"/>
      <c r="CN2628" s="35"/>
      <c r="CO2628" s="35"/>
      <c r="CP2628" s="35"/>
      <c r="CQ2628" s="35"/>
      <c r="CR2628" s="35"/>
      <c r="CS2628" s="35"/>
      <c r="CT2628" s="35"/>
      <c r="CU2628" s="35"/>
      <c r="CV2628" s="35"/>
      <c r="CW2628" s="35"/>
      <c r="CX2628" s="35"/>
      <c r="CY2628" s="35"/>
      <c r="CZ2628" s="35"/>
      <c r="DA2628" s="35"/>
      <c r="DB2628" s="35"/>
      <c r="DC2628" s="35"/>
      <c r="DD2628" s="35"/>
      <c r="DE2628" s="35"/>
      <c r="DF2628" s="35"/>
      <c r="DG2628" s="35"/>
      <c r="DH2628" s="35"/>
      <c r="DI2628" s="35"/>
      <c r="DJ2628" s="35"/>
      <c r="DK2628" s="35"/>
      <c r="DL2628" s="35"/>
      <c r="DM2628" s="35"/>
      <c r="DN2628" s="35"/>
      <c r="DO2628" s="35"/>
      <c r="DP2628" s="35"/>
      <c r="DQ2628" s="35"/>
      <c r="DR2628" s="35"/>
      <c r="DS2628" s="35"/>
      <c r="DT2628" s="35"/>
      <c r="DU2628" s="35"/>
      <c r="DV2628" s="35"/>
      <c r="DW2628" s="35"/>
      <c r="DX2628" s="35"/>
      <c r="DY2628" s="35"/>
      <c r="DZ2628" s="35"/>
      <c r="EA2628" s="35"/>
      <c r="EB2628" s="35"/>
      <c r="EC2628" s="35"/>
      <c r="ED2628" s="35"/>
      <c r="EE2628" s="35"/>
      <c r="EF2628" s="35"/>
      <c r="EG2628" s="35"/>
      <c r="EH2628" s="35"/>
      <c r="EI2628" s="35"/>
      <c r="EJ2628" s="35"/>
      <c r="EK2628" s="35"/>
      <c r="EL2628" s="35"/>
      <c r="EM2628" s="35"/>
      <c r="EN2628" s="35"/>
      <c r="EO2628" s="35"/>
      <c r="EP2628" s="35"/>
      <c r="EQ2628" s="35"/>
      <c r="ER2628" s="35"/>
      <c r="ES2628" s="35"/>
      <c r="ET2628" s="35"/>
      <c r="EU2628" s="35"/>
      <c r="EV2628" s="35"/>
      <c r="EW2628" s="35"/>
      <c r="EX2628" s="35"/>
      <c r="EY2628" s="35"/>
      <c r="EZ2628" s="35"/>
      <c r="FA2628" s="35"/>
      <c r="FB2628" s="35"/>
      <c r="FC2628" s="35"/>
      <c r="FD2628" s="35"/>
      <c r="FE2628" s="35"/>
      <c r="FF2628" s="35"/>
      <c r="FG2628" s="35"/>
      <c r="FH2628" s="35"/>
      <c r="FI2628" s="35"/>
      <c r="FJ2628" s="35"/>
      <c r="FK2628" s="35"/>
      <c r="FL2628" s="35"/>
      <c r="FM2628" s="35"/>
      <c r="FN2628" s="35"/>
      <c r="FO2628" s="35"/>
      <c r="FP2628" s="35"/>
      <c r="FQ2628" s="35"/>
      <c r="FR2628" s="35"/>
      <c r="FS2628" s="35"/>
      <c r="FT2628" s="35"/>
      <c r="FU2628" s="35"/>
      <c r="FV2628" s="35"/>
      <c r="FW2628" s="35"/>
      <c r="FX2628" s="35"/>
      <c r="FY2628" s="35"/>
      <c r="FZ2628" s="35"/>
    </row>
    <row r="2629" spans="1:182" x14ac:dyDescent="0.15">
      <c r="A2629" s="38">
        <f t="shared" si="789"/>
        <v>46073</v>
      </c>
      <c r="B2629" s="39" t="str">
        <f t="shared" ca="1" si="790"/>
        <v>n.d</v>
      </c>
      <c r="C2629" s="40">
        <f t="shared" si="791"/>
        <v>3137.2723529499999</v>
      </c>
      <c r="D2629" s="41">
        <f ca="1">IF(A2629&lt;$B$1,VLOOKUP(A2629,[1]DI!$A$4:$B$15000,2,FALSE),0)</f>
        <v>0</v>
      </c>
      <c r="E2629" s="40">
        <f t="shared" ca="1" si="792"/>
        <v>0</v>
      </c>
      <c r="F2629" s="42">
        <f t="shared" si="788"/>
        <v>1</v>
      </c>
      <c r="G2629" s="43">
        <f t="shared" ca="1" si="793"/>
        <v>1</v>
      </c>
      <c r="H2629" s="40">
        <f ca="1">TRUNC(PRODUCT(G$10:G2628),15)</f>
        <v>1.7040824080947301</v>
      </c>
      <c r="I2629" s="40">
        <f t="shared" ca="1" si="794"/>
        <v>1.7040824080947301</v>
      </c>
      <c r="J2629" s="40">
        <f t="shared" ca="1" si="795"/>
        <v>1</v>
      </c>
      <c r="K2629" s="42">
        <f t="shared" si="806"/>
        <v>2.7E-2</v>
      </c>
      <c r="L2629" s="63">
        <f t="shared" si="796"/>
        <v>45922</v>
      </c>
      <c r="M2629" s="64">
        <f t="shared" si="797"/>
        <v>104</v>
      </c>
      <c r="N2629" s="44">
        <f t="shared" si="798"/>
        <v>104</v>
      </c>
      <c r="O2629" s="40">
        <f t="shared" si="799"/>
        <v>1.011055751</v>
      </c>
      <c r="P2629" s="65">
        <f t="shared" ca="1" si="800"/>
        <v>1.011055751</v>
      </c>
      <c r="Q2629" s="40">
        <f t="shared" ca="1" si="801"/>
        <v>34.684901949999997</v>
      </c>
      <c r="R2629" s="44">
        <f>IF(VLOOKUP(A2629,$Z$12:$AI$125,8)=VLOOKUP(A2628,$Z$12:$AI$125,8),0,VLOOKUP(A2629,Z$12:$AI$125,8))</f>
        <v>0</v>
      </c>
      <c r="S2629" s="45">
        <f>IF(R2629&gt;0,VLOOKUP(R2629,Y$12:$AH$125,7),0)</f>
        <v>0</v>
      </c>
      <c r="T2629" s="40">
        <f t="shared" si="802"/>
        <v>0</v>
      </c>
      <c r="U2629" s="40">
        <f t="shared" ca="1" si="803"/>
        <v>34.684901949999997</v>
      </c>
      <c r="V2629" s="46" t="str">
        <f t="shared" si="804"/>
        <v>J=</v>
      </c>
      <c r="W2629" s="47">
        <f t="shared" si="805"/>
        <v>46101</v>
      </c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  <c r="AX2629" s="35"/>
      <c r="AY2629" s="35"/>
      <c r="AZ2629" s="35"/>
      <c r="BA2629" s="35"/>
      <c r="BB2629" s="35"/>
      <c r="BC2629" s="35"/>
      <c r="BD2629" s="35"/>
      <c r="BE2629" s="35"/>
      <c r="BF2629" s="35"/>
      <c r="BG2629" s="35"/>
      <c r="BH2629" s="35"/>
      <c r="BI2629" s="35"/>
      <c r="BJ2629" s="35"/>
      <c r="BK2629" s="35"/>
      <c r="BL2629" s="35"/>
      <c r="BM2629" s="35"/>
      <c r="BN2629" s="35"/>
      <c r="BO2629" s="35"/>
      <c r="BP2629" s="35"/>
      <c r="BQ2629" s="35"/>
      <c r="BR2629" s="35"/>
      <c r="BS2629" s="35"/>
      <c r="BT2629" s="35"/>
      <c r="BU2629" s="35"/>
      <c r="BV2629" s="35"/>
      <c r="BW2629" s="35"/>
      <c r="BX2629" s="35"/>
      <c r="BY2629" s="35"/>
      <c r="BZ2629" s="35"/>
      <c r="CA2629" s="35"/>
      <c r="CB2629" s="35"/>
      <c r="CC2629" s="35"/>
      <c r="CD2629" s="35"/>
      <c r="CE2629" s="35"/>
      <c r="CF2629" s="35"/>
      <c r="CG2629" s="35"/>
      <c r="CH2629" s="35"/>
      <c r="CI2629" s="35"/>
      <c r="CJ2629" s="35"/>
      <c r="CK2629" s="35"/>
      <c r="CL2629" s="35"/>
      <c r="CM2629" s="35"/>
      <c r="CN2629" s="35"/>
      <c r="CO2629" s="35"/>
      <c r="CP2629" s="35"/>
      <c r="CQ2629" s="35"/>
      <c r="CR2629" s="35"/>
      <c r="CS2629" s="35"/>
      <c r="CT2629" s="35"/>
      <c r="CU2629" s="35"/>
      <c r="CV2629" s="35"/>
      <c r="CW2629" s="35"/>
      <c r="CX2629" s="35"/>
      <c r="CY2629" s="35"/>
      <c r="CZ2629" s="35"/>
      <c r="DA2629" s="35"/>
      <c r="DB2629" s="35"/>
      <c r="DC2629" s="35"/>
      <c r="DD2629" s="35"/>
      <c r="DE2629" s="35"/>
      <c r="DF2629" s="35"/>
      <c r="DG2629" s="35"/>
      <c r="DH2629" s="35"/>
      <c r="DI2629" s="35"/>
      <c r="DJ2629" s="35"/>
      <c r="DK2629" s="35"/>
      <c r="DL2629" s="35"/>
      <c r="DM2629" s="35"/>
      <c r="DN2629" s="35"/>
      <c r="DO2629" s="35"/>
      <c r="DP2629" s="35"/>
      <c r="DQ2629" s="35"/>
      <c r="DR2629" s="35"/>
      <c r="DS2629" s="35"/>
      <c r="DT2629" s="35"/>
      <c r="DU2629" s="35"/>
      <c r="DV2629" s="35"/>
      <c r="DW2629" s="35"/>
      <c r="DX2629" s="35"/>
      <c r="DY2629" s="35"/>
      <c r="DZ2629" s="35"/>
      <c r="EA2629" s="35"/>
      <c r="EB2629" s="35"/>
      <c r="EC2629" s="35"/>
      <c r="ED2629" s="35"/>
      <c r="EE2629" s="35"/>
      <c r="EF2629" s="35"/>
      <c r="EG2629" s="35"/>
      <c r="EH2629" s="35"/>
      <c r="EI2629" s="35"/>
      <c r="EJ2629" s="35"/>
      <c r="EK2629" s="35"/>
      <c r="EL2629" s="35"/>
      <c r="EM2629" s="35"/>
      <c r="EN2629" s="35"/>
      <c r="EO2629" s="35"/>
      <c r="EP2629" s="35"/>
      <c r="EQ2629" s="35"/>
      <c r="ER2629" s="35"/>
      <c r="ES2629" s="35"/>
      <c r="ET2629" s="35"/>
      <c r="EU2629" s="35"/>
      <c r="EV2629" s="35"/>
      <c r="EW2629" s="35"/>
      <c r="EX2629" s="35"/>
      <c r="EY2629" s="35"/>
      <c r="EZ2629" s="35"/>
      <c r="FA2629" s="35"/>
      <c r="FB2629" s="35"/>
      <c r="FC2629" s="35"/>
      <c r="FD2629" s="35"/>
      <c r="FE2629" s="35"/>
      <c r="FF2629" s="35"/>
      <c r="FG2629" s="35"/>
      <c r="FH2629" s="35"/>
      <c r="FI2629" s="35"/>
      <c r="FJ2629" s="35"/>
      <c r="FK2629" s="35"/>
      <c r="FL2629" s="35"/>
      <c r="FM2629" s="35"/>
      <c r="FN2629" s="35"/>
      <c r="FO2629" s="35"/>
      <c r="FP2629" s="35"/>
      <c r="FQ2629" s="35"/>
      <c r="FR2629" s="35"/>
      <c r="FS2629" s="35"/>
      <c r="FT2629" s="35"/>
      <c r="FU2629" s="35"/>
      <c r="FV2629" s="35"/>
      <c r="FW2629" s="35"/>
      <c r="FX2629" s="35"/>
      <c r="FY2629" s="35"/>
      <c r="FZ2629" s="35"/>
    </row>
    <row r="2630" spans="1:182" x14ac:dyDescent="0.15">
      <c r="A2630" s="38">
        <f t="shared" si="789"/>
        <v>46074</v>
      </c>
      <c r="B2630" s="39" t="str">
        <f t="shared" ca="1" si="790"/>
        <v>n.d</v>
      </c>
      <c r="C2630" s="40">
        <f t="shared" si="791"/>
        <v>3137.2723529499999</v>
      </c>
      <c r="D2630" s="41">
        <f ca="1">IF(A2630&lt;$B$1,VLOOKUP(A2630,[1]DI!$A$4:$B$15000,2,FALSE),0)</f>
        <v>0</v>
      </c>
      <c r="E2630" s="40">
        <f t="shared" ca="1" si="792"/>
        <v>0</v>
      </c>
      <c r="F2630" s="42">
        <f t="shared" si="788"/>
        <v>1</v>
      </c>
      <c r="G2630" s="43">
        <f t="shared" ca="1" si="793"/>
        <v>1</v>
      </c>
      <c r="H2630" s="40">
        <f ca="1">TRUNC(PRODUCT(G$10:G2629),15)</f>
        <v>1.7040824080947301</v>
      </c>
      <c r="I2630" s="40">
        <f t="shared" ca="1" si="794"/>
        <v>1.7040824080947301</v>
      </c>
      <c r="J2630" s="40">
        <f t="shared" ca="1" si="795"/>
        <v>1</v>
      </c>
      <c r="K2630" s="42">
        <f t="shared" si="806"/>
        <v>2.7E-2</v>
      </c>
      <c r="L2630" s="63">
        <f t="shared" si="796"/>
        <v>45922</v>
      </c>
      <c r="M2630" s="64">
        <f t="shared" si="797"/>
        <v>104</v>
      </c>
      <c r="N2630" s="44">
        <f t="shared" si="798"/>
        <v>105</v>
      </c>
      <c r="O2630" s="40">
        <f t="shared" si="799"/>
        <v>1.0111626469999999</v>
      </c>
      <c r="P2630" s="65">
        <f t="shared" ca="1" si="800"/>
        <v>1.0111626469999999</v>
      </c>
      <c r="Q2630" s="40">
        <f t="shared" ca="1" si="801"/>
        <v>35.020263810000003</v>
      </c>
      <c r="R2630" s="44">
        <f>IF(VLOOKUP(A2630,$Z$12:$AI$125,8)=VLOOKUP(A2629,$Z$12:$AI$125,8),0,VLOOKUP(A2630,Z$12:$AI$125,8))</f>
        <v>0</v>
      </c>
      <c r="S2630" s="45">
        <f>IF(R2630&gt;0,VLOOKUP(R2630,Y$12:$AH$125,7),0)</f>
        <v>0</v>
      </c>
      <c r="T2630" s="40">
        <f t="shared" si="802"/>
        <v>0</v>
      </c>
      <c r="U2630" s="40">
        <f t="shared" ca="1" si="803"/>
        <v>35.020263810000003</v>
      </c>
      <c r="V2630" s="46" t="str">
        <f t="shared" si="804"/>
        <v>J=</v>
      </c>
      <c r="W2630" s="47">
        <f t="shared" si="805"/>
        <v>46101</v>
      </c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  <c r="AX2630" s="35"/>
      <c r="AY2630" s="35"/>
      <c r="AZ2630" s="35"/>
      <c r="BA2630" s="35"/>
      <c r="BB2630" s="35"/>
      <c r="BC2630" s="35"/>
      <c r="BD2630" s="35"/>
      <c r="BE2630" s="35"/>
      <c r="BF2630" s="35"/>
      <c r="BG2630" s="35"/>
      <c r="BH2630" s="35"/>
      <c r="BI2630" s="35"/>
      <c r="BJ2630" s="35"/>
      <c r="BK2630" s="35"/>
      <c r="BL2630" s="35"/>
      <c r="BM2630" s="35"/>
      <c r="BN2630" s="35"/>
      <c r="BO2630" s="35"/>
      <c r="BP2630" s="35"/>
      <c r="BQ2630" s="35"/>
      <c r="BR2630" s="35"/>
      <c r="BS2630" s="35"/>
      <c r="BT2630" s="35"/>
      <c r="BU2630" s="35"/>
      <c r="BV2630" s="35"/>
      <c r="BW2630" s="35"/>
      <c r="BX2630" s="35"/>
      <c r="BY2630" s="35"/>
      <c r="BZ2630" s="35"/>
      <c r="CA2630" s="35"/>
      <c r="CB2630" s="35"/>
      <c r="CC2630" s="35"/>
      <c r="CD2630" s="35"/>
      <c r="CE2630" s="35"/>
      <c r="CF2630" s="35"/>
      <c r="CG2630" s="35"/>
      <c r="CH2630" s="35"/>
      <c r="CI2630" s="35"/>
      <c r="CJ2630" s="35"/>
      <c r="CK2630" s="35"/>
      <c r="CL2630" s="35"/>
      <c r="CM2630" s="35"/>
      <c r="CN2630" s="35"/>
      <c r="CO2630" s="35"/>
      <c r="CP2630" s="35"/>
      <c r="CQ2630" s="35"/>
      <c r="CR2630" s="35"/>
      <c r="CS2630" s="35"/>
      <c r="CT2630" s="35"/>
      <c r="CU2630" s="35"/>
      <c r="CV2630" s="35"/>
      <c r="CW2630" s="35"/>
      <c r="CX2630" s="35"/>
      <c r="CY2630" s="35"/>
      <c r="CZ2630" s="35"/>
      <c r="DA2630" s="35"/>
      <c r="DB2630" s="35"/>
      <c r="DC2630" s="35"/>
      <c r="DD2630" s="35"/>
      <c r="DE2630" s="35"/>
      <c r="DF2630" s="35"/>
      <c r="DG2630" s="35"/>
      <c r="DH2630" s="35"/>
      <c r="DI2630" s="35"/>
      <c r="DJ2630" s="35"/>
      <c r="DK2630" s="35"/>
      <c r="DL2630" s="35"/>
      <c r="DM2630" s="35"/>
      <c r="DN2630" s="35"/>
      <c r="DO2630" s="35"/>
      <c r="DP2630" s="35"/>
      <c r="DQ2630" s="35"/>
      <c r="DR2630" s="35"/>
      <c r="DS2630" s="35"/>
      <c r="DT2630" s="35"/>
      <c r="DU2630" s="35"/>
      <c r="DV2630" s="35"/>
      <c r="DW2630" s="35"/>
      <c r="DX2630" s="35"/>
      <c r="DY2630" s="35"/>
      <c r="DZ2630" s="35"/>
      <c r="EA2630" s="35"/>
      <c r="EB2630" s="35"/>
      <c r="EC2630" s="35"/>
      <c r="ED2630" s="35"/>
      <c r="EE2630" s="35"/>
      <c r="EF2630" s="35"/>
      <c r="EG2630" s="35"/>
      <c r="EH2630" s="35"/>
      <c r="EI2630" s="35"/>
      <c r="EJ2630" s="35"/>
      <c r="EK2630" s="35"/>
      <c r="EL2630" s="35"/>
      <c r="EM2630" s="35"/>
      <c r="EN2630" s="35"/>
      <c r="EO2630" s="35"/>
      <c r="EP2630" s="35"/>
      <c r="EQ2630" s="35"/>
      <c r="ER2630" s="35"/>
      <c r="ES2630" s="35"/>
      <c r="ET2630" s="35"/>
      <c r="EU2630" s="35"/>
      <c r="EV2630" s="35"/>
      <c r="EW2630" s="35"/>
      <c r="EX2630" s="35"/>
      <c r="EY2630" s="35"/>
      <c r="EZ2630" s="35"/>
      <c r="FA2630" s="35"/>
      <c r="FB2630" s="35"/>
      <c r="FC2630" s="35"/>
      <c r="FD2630" s="35"/>
      <c r="FE2630" s="35"/>
      <c r="FF2630" s="35"/>
      <c r="FG2630" s="35"/>
      <c r="FH2630" s="35"/>
      <c r="FI2630" s="35"/>
      <c r="FJ2630" s="35"/>
      <c r="FK2630" s="35"/>
      <c r="FL2630" s="35"/>
      <c r="FM2630" s="35"/>
      <c r="FN2630" s="35"/>
      <c r="FO2630" s="35"/>
      <c r="FP2630" s="35"/>
      <c r="FQ2630" s="35"/>
      <c r="FR2630" s="35"/>
      <c r="FS2630" s="35"/>
      <c r="FT2630" s="35"/>
      <c r="FU2630" s="35"/>
      <c r="FV2630" s="35"/>
      <c r="FW2630" s="35"/>
      <c r="FX2630" s="35"/>
      <c r="FY2630" s="35"/>
      <c r="FZ2630" s="35"/>
    </row>
    <row r="2631" spans="1:182" x14ac:dyDescent="0.15">
      <c r="A2631" s="38">
        <f t="shared" si="789"/>
        <v>46075</v>
      </c>
      <c r="B2631" s="39" t="str">
        <f t="shared" ca="1" si="790"/>
        <v>n.d</v>
      </c>
      <c r="C2631" s="40">
        <f t="shared" si="791"/>
        <v>3137.2723529499999</v>
      </c>
      <c r="D2631" s="41">
        <f ca="1">IF(A2631&lt;$B$1,VLOOKUP(A2631,[1]DI!$A$4:$B$15000,2,FALSE),0)</f>
        <v>0</v>
      </c>
      <c r="E2631" s="40">
        <f t="shared" ca="1" si="792"/>
        <v>0</v>
      </c>
      <c r="F2631" s="42">
        <f t="shared" si="788"/>
        <v>1</v>
      </c>
      <c r="G2631" s="43">
        <f t="shared" ca="1" si="793"/>
        <v>1</v>
      </c>
      <c r="H2631" s="40">
        <f ca="1">TRUNC(PRODUCT(G$10:G2630),15)</f>
        <v>1.7040824080947301</v>
      </c>
      <c r="I2631" s="40">
        <f t="shared" ca="1" si="794"/>
        <v>1.7040824080947301</v>
      </c>
      <c r="J2631" s="40">
        <f t="shared" ca="1" si="795"/>
        <v>1</v>
      </c>
      <c r="K2631" s="42">
        <f t="shared" si="806"/>
        <v>2.7E-2</v>
      </c>
      <c r="L2631" s="63">
        <f t="shared" si="796"/>
        <v>45922</v>
      </c>
      <c r="M2631" s="64">
        <f t="shared" si="797"/>
        <v>104</v>
      </c>
      <c r="N2631" s="44">
        <f t="shared" si="798"/>
        <v>105</v>
      </c>
      <c r="O2631" s="40">
        <f t="shared" si="799"/>
        <v>1.0111626469999999</v>
      </c>
      <c r="P2631" s="65">
        <f t="shared" ca="1" si="800"/>
        <v>1.0111626469999999</v>
      </c>
      <c r="Q2631" s="40">
        <f t="shared" ca="1" si="801"/>
        <v>35.020263810000003</v>
      </c>
      <c r="R2631" s="44">
        <f>IF(VLOOKUP(A2631,$Z$12:$AI$125,8)=VLOOKUP(A2630,$Z$12:$AI$125,8),0,VLOOKUP(A2631,Z$12:$AI$125,8))</f>
        <v>0</v>
      </c>
      <c r="S2631" s="45">
        <f>IF(R2631&gt;0,VLOOKUP(R2631,Y$12:$AH$125,7),0)</f>
        <v>0</v>
      </c>
      <c r="T2631" s="40">
        <f t="shared" si="802"/>
        <v>0</v>
      </c>
      <c r="U2631" s="40">
        <f t="shared" ca="1" si="803"/>
        <v>35.020263810000003</v>
      </c>
      <c r="V2631" s="46" t="str">
        <f t="shared" si="804"/>
        <v>J=</v>
      </c>
      <c r="W2631" s="47">
        <f t="shared" si="805"/>
        <v>46101</v>
      </c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  <c r="AX2631" s="35"/>
      <c r="AY2631" s="35"/>
      <c r="AZ2631" s="35"/>
      <c r="BA2631" s="35"/>
      <c r="BB2631" s="35"/>
      <c r="BC2631" s="35"/>
      <c r="BD2631" s="35"/>
      <c r="BE2631" s="35"/>
      <c r="BF2631" s="35"/>
      <c r="BG2631" s="35"/>
      <c r="BH2631" s="35"/>
      <c r="BI2631" s="35"/>
      <c r="BJ2631" s="35"/>
      <c r="BK2631" s="35"/>
      <c r="BL2631" s="35"/>
      <c r="BM2631" s="35"/>
      <c r="BN2631" s="35"/>
      <c r="BO2631" s="35"/>
      <c r="BP2631" s="35"/>
      <c r="BQ2631" s="35"/>
      <c r="BR2631" s="35"/>
      <c r="BS2631" s="35"/>
      <c r="BT2631" s="35"/>
      <c r="BU2631" s="35"/>
      <c r="BV2631" s="35"/>
      <c r="BW2631" s="35"/>
      <c r="BX2631" s="35"/>
      <c r="BY2631" s="35"/>
      <c r="BZ2631" s="35"/>
      <c r="CA2631" s="35"/>
      <c r="CB2631" s="35"/>
      <c r="CC2631" s="35"/>
      <c r="CD2631" s="35"/>
      <c r="CE2631" s="35"/>
      <c r="CF2631" s="35"/>
      <c r="CG2631" s="35"/>
      <c r="CH2631" s="35"/>
      <c r="CI2631" s="35"/>
      <c r="CJ2631" s="35"/>
      <c r="CK2631" s="35"/>
      <c r="CL2631" s="35"/>
      <c r="CM2631" s="35"/>
      <c r="CN2631" s="35"/>
      <c r="CO2631" s="35"/>
      <c r="CP2631" s="35"/>
      <c r="CQ2631" s="35"/>
      <c r="CR2631" s="35"/>
      <c r="CS2631" s="35"/>
      <c r="CT2631" s="35"/>
      <c r="CU2631" s="35"/>
      <c r="CV2631" s="35"/>
      <c r="CW2631" s="35"/>
      <c r="CX2631" s="35"/>
      <c r="CY2631" s="35"/>
      <c r="CZ2631" s="35"/>
      <c r="DA2631" s="35"/>
      <c r="DB2631" s="35"/>
      <c r="DC2631" s="35"/>
      <c r="DD2631" s="35"/>
      <c r="DE2631" s="35"/>
      <c r="DF2631" s="35"/>
      <c r="DG2631" s="35"/>
      <c r="DH2631" s="35"/>
      <c r="DI2631" s="35"/>
      <c r="DJ2631" s="35"/>
      <c r="DK2631" s="35"/>
      <c r="DL2631" s="35"/>
      <c r="DM2631" s="35"/>
      <c r="DN2631" s="35"/>
      <c r="DO2631" s="35"/>
      <c r="DP2631" s="35"/>
      <c r="DQ2631" s="35"/>
      <c r="DR2631" s="35"/>
      <c r="DS2631" s="35"/>
      <c r="DT2631" s="35"/>
      <c r="DU2631" s="35"/>
      <c r="DV2631" s="35"/>
      <c r="DW2631" s="35"/>
      <c r="DX2631" s="35"/>
      <c r="DY2631" s="35"/>
      <c r="DZ2631" s="35"/>
      <c r="EA2631" s="35"/>
      <c r="EB2631" s="35"/>
      <c r="EC2631" s="35"/>
      <c r="ED2631" s="35"/>
      <c r="EE2631" s="35"/>
      <c r="EF2631" s="35"/>
      <c r="EG2631" s="35"/>
      <c r="EH2631" s="35"/>
      <c r="EI2631" s="35"/>
      <c r="EJ2631" s="35"/>
      <c r="EK2631" s="35"/>
      <c r="EL2631" s="35"/>
      <c r="EM2631" s="35"/>
      <c r="EN2631" s="35"/>
      <c r="EO2631" s="35"/>
      <c r="EP2631" s="35"/>
      <c r="EQ2631" s="35"/>
      <c r="ER2631" s="35"/>
      <c r="ES2631" s="35"/>
      <c r="ET2631" s="35"/>
      <c r="EU2631" s="35"/>
      <c r="EV2631" s="35"/>
      <c r="EW2631" s="35"/>
      <c r="EX2631" s="35"/>
      <c r="EY2631" s="35"/>
      <c r="EZ2631" s="35"/>
      <c r="FA2631" s="35"/>
      <c r="FB2631" s="35"/>
      <c r="FC2631" s="35"/>
      <c r="FD2631" s="35"/>
      <c r="FE2631" s="35"/>
      <c r="FF2631" s="35"/>
      <c r="FG2631" s="35"/>
      <c r="FH2631" s="35"/>
      <c r="FI2631" s="35"/>
      <c r="FJ2631" s="35"/>
      <c r="FK2631" s="35"/>
      <c r="FL2631" s="35"/>
      <c r="FM2631" s="35"/>
      <c r="FN2631" s="35"/>
      <c r="FO2631" s="35"/>
      <c r="FP2631" s="35"/>
      <c r="FQ2631" s="35"/>
      <c r="FR2631" s="35"/>
      <c r="FS2631" s="35"/>
      <c r="FT2631" s="35"/>
      <c r="FU2631" s="35"/>
      <c r="FV2631" s="35"/>
      <c r="FW2631" s="35"/>
      <c r="FX2631" s="35"/>
      <c r="FY2631" s="35"/>
      <c r="FZ2631" s="35"/>
    </row>
    <row r="2632" spans="1:182" x14ac:dyDescent="0.15">
      <c r="A2632" s="38">
        <f t="shared" si="789"/>
        <v>46076</v>
      </c>
      <c r="B2632" s="39" t="str">
        <f t="shared" ca="1" si="790"/>
        <v>n.d</v>
      </c>
      <c r="C2632" s="40">
        <f t="shared" si="791"/>
        <v>3137.2723529499999</v>
      </c>
      <c r="D2632" s="41">
        <f ca="1">IF(A2632&lt;$B$1,VLOOKUP(A2632,[1]DI!$A$4:$B$15000,2,FALSE),0)</f>
        <v>0</v>
      </c>
      <c r="E2632" s="40">
        <f t="shared" ca="1" si="792"/>
        <v>0</v>
      </c>
      <c r="F2632" s="42">
        <f t="shared" si="788"/>
        <v>1</v>
      </c>
      <c r="G2632" s="43">
        <f t="shared" ca="1" si="793"/>
        <v>1</v>
      </c>
      <c r="H2632" s="40">
        <f ca="1">TRUNC(PRODUCT(G$10:G2631),15)</f>
        <v>1.7040824080947301</v>
      </c>
      <c r="I2632" s="40">
        <f t="shared" ca="1" si="794"/>
        <v>1.7040824080947301</v>
      </c>
      <c r="J2632" s="40">
        <f t="shared" ca="1" si="795"/>
        <v>1</v>
      </c>
      <c r="K2632" s="42">
        <f t="shared" si="806"/>
        <v>2.7E-2</v>
      </c>
      <c r="L2632" s="63">
        <f t="shared" si="796"/>
        <v>45922</v>
      </c>
      <c r="M2632" s="64">
        <f t="shared" si="797"/>
        <v>105</v>
      </c>
      <c r="N2632" s="44">
        <f t="shared" si="798"/>
        <v>105</v>
      </c>
      <c r="O2632" s="40">
        <f t="shared" si="799"/>
        <v>1.0111626469999999</v>
      </c>
      <c r="P2632" s="65">
        <f t="shared" ca="1" si="800"/>
        <v>1.0111626469999999</v>
      </c>
      <c r="Q2632" s="40">
        <f t="shared" ca="1" si="801"/>
        <v>35.020263810000003</v>
      </c>
      <c r="R2632" s="44">
        <f>IF(VLOOKUP(A2632,$Z$12:$AI$125,8)=VLOOKUP(A2631,$Z$12:$AI$125,8),0,VLOOKUP(A2632,Z$12:$AI$125,8))</f>
        <v>0</v>
      </c>
      <c r="S2632" s="45">
        <f>IF(R2632&gt;0,VLOOKUP(R2632,Y$12:$AH$125,7),0)</f>
        <v>0</v>
      </c>
      <c r="T2632" s="40">
        <f t="shared" si="802"/>
        <v>0</v>
      </c>
      <c r="U2632" s="40">
        <f t="shared" ca="1" si="803"/>
        <v>35.020263810000003</v>
      </c>
      <c r="V2632" s="46" t="str">
        <f t="shared" si="804"/>
        <v>J=</v>
      </c>
      <c r="W2632" s="47">
        <f t="shared" si="805"/>
        <v>46101</v>
      </c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  <c r="AX2632" s="35"/>
      <c r="AY2632" s="35"/>
      <c r="AZ2632" s="35"/>
      <c r="BA2632" s="35"/>
      <c r="BB2632" s="35"/>
      <c r="BC2632" s="35"/>
      <c r="BD2632" s="35"/>
      <c r="BE2632" s="35"/>
      <c r="BF2632" s="35"/>
      <c r="BG2632" s="35"/>
      <c r="BH2632" s="35"/>
      <c r="BI2632" s="35"/>
      <c r="BJ2632" s="35"/>
      <c r="BK2632" s="35"/>
      <c r="BL2632" s="35"/>
      <c r="BM2632" s="35"/>
      <c r="BN2632" s="35"/>
      <c r="BO2632" s="35"/>
      <c r="BP2632" s="35"/>
      <c r="BQ2632" s="35"/>
      <c r="BR2632" s="35"/>
      <c r="BS2632" s="35"/>
      <c r="BT2632" s="35"/>
      <c r="BU2632" s="35"/>
      <c r="BV2632" s="35"/>
      <c r="BW2632" s="35"/>
      <c r="BX2632" s="35"/>
      <c r="BY2632" s="35"/>
      <c r="BZ2632" s="35"/>
      <c r="CA2632" s="35"/>
      <c r="CB2632" s="35"/>
      <c r="CC2632" s="35"/>
      <c r="CD2632" s="35"/>
      <c r="CE2632" s="35"/>
      <c r="CF2632" s="35"/>
      <c r="CG2632" s="35"/>
      <c r="CH2632" s="35"/>
      <c r="CI2632" s="35"/>
      <c r="CJ2632" s="35"/>
      <c r="CK2632" s="35"/>
      <c r="CL2632" s="35"/>
      <c r="CM2632" s="35"/>
      <c r="CN2632" s="35"/>
      <c r="CO2632" s="35"/>
      <c r="CP2632" s="35"/>
      <c r="CQ2632" s="35"/>
      <c r="CR2632" s="35"/>
      <c r="CS2632" s="35"/>
      <c r="CT2632" s="35"/>
      <c r="CU2632" s="35"/>
      <c r="CV2632" s="35"/>
      <c r="CW2632" s="35"/>
      <c r="CX2632" s="35"/>
      <c r="CY2632" s="35"/>
      <c r="CZ2632" s="35"/>
      <c r="DA2632" s="35"/>
      <c r="DB2632" s="35"/>
      <c r="DC2632" s="35"/>
      <c r="DD2632" s="35"/>
      <c r="DE2632" s="35"/>
      <c r="DF2632" s="35"/>
      <c r="DG2632" s="35"/>
      <c r="DH2632" s="35"/>
      <c r="DI2632" s="35"/>
      <c r="DJ2632" s="35"/>
      <c r="DK2632" s="35"/>
      <c r="DL2632" s="35"/>
      <c r="DM2632" s="35"/>
      <c r="DN2632" s="35"/>
      <c r="DO2632" s="35"/>
      <c r="DP2632" s="35"/>
      <c r="DQ2632" s="35"/>
      <c r="DR2632" s="35"/>
      <c r="DS2632" s="35"/>
      <c r="DT2632" s="35"/>
      <c r="DU2632" s="35"/>
      <c r="DV2632" s="35"/>
      <c r="DW2632" s="35"/>
      <c r="DX2632" s="35"/>
      <c r="DY2632" s="35"/>
      <c r="DZ2632" s="35"/>
      <c r="EA2632" s="35"/>
      <c r="EB2632" s="35"/>
      <c r="EC2632" s="35"/>
      <c r="ED2632" s="35"/>
      <c r="EE2632" s="35"/>
      <c r="EF2632" s="35"/>
      <c r="EG2632" s="35"/>
      <c r="EH2632" s="35"/>
      <c r="EI2632" s="35"/>
      <c r="EJ2632" s="35"/>
      <c r="EK2632" s="35"/>
      <c r="EL2632" s="35"/>
      <c r="EM2632" s="35"/>
      <c r="EN2632" s="35"/>
      <c r="EO2632" s="35"/>
      <c r="EP2632" s="35"/>
      <c r="EQ2632" s="35"/>
      <c r="ER2632" s="35"/>
      <c r="ES2632" s="35"/>
      <c r="ET2632" s="35"/>
      <c r="EU2632" s="35"/>
      <c r="EV2632" s="35"/>
      <c r="EW2632" s="35"/>
      <c r="EX2632" s="35"/>
      <c r="EY2632" s="35"/>
      <c r="EZ2632" s="35"/>
      <c r="FA2632" s="35"/>
      <c r="FB2632" s="35"/>
      <c r="FC2632" s="35"/>
      <c r="FD2632" s="35"/>
      <c r="FE2632" s="35"/>
      <c r="FF2632" s="35"/>
      <c r="FG2632" s="35"/>
      <c r="FH2632" s="35"/>
      <c r="FI2632" s="35"/>
      <c r="FJ2632" s="35"/>
      <c r="FK2632" s="35"/>
      <c r="FL2632" s="35"/>
      <c r="FM2632" s="35"/>
      <c r="FN2632" s="35"/>
      <c r="FO2632" s="35"/>
      <c r="FP2632" s="35"/>
      <c r="FQ2632" s="35"/>
      <c r="FR2632" s="35"/>
      <c r="FS2632" s="35"/>
      <c r="FT2632" s="35"/>
      <c r="FU2632" s="35"/>
      <c r="FV2632" s="35"/>
      <c r="FW2632" s="35"/>
      <c r="FX2632" s="35"/>
      <c r="FY2632" s="35"/>
      <c r="FZ2632" s="35"/>
    </row>
    <row r="2633" spans="1:182" x14ac:dyDescent="0.15">
      <c r="A2633" s="38">
        <f t="shared" si="789"/>
        <v>46077</v>
      </c>
      <c r="B2633" s="39" t="str">
        <f t="shared" ca="1" si="790"/>
        <v>n.d</v>
      </c>
      <c r="C2633" s="40">
        <f t="shared" si="791"/>
        <v>3137.2723529499999</v>
      </c>
      <c r="D2633" s="41">
        <f ca="1">IF(A2633&lt;$B$1,VLOOKUP(A2633,[1]DI!$A$4:$B$15000,2,FALSE),0)</f>
        <v>0</v>
      </c>
      <c r="E2633" s="40">
        <f t="shared" ca="1" si="792"/>
        <v>0</v>
      </c>
      <c r="F2633" s="42">
        <f t="shared" si="788"/>
        <v>1</v>
      </c>
      <c r="G2633" s="43">
        <f t="shared" ca="1" si="793"/>
        <v>1</v>
      </c>
      <c r="H2633" s="40">
        <f ca="1">TRUNC(PRODUCT(G$10:G2632),15)</f>
        <v>1.7040824080947301</v>
      </c>
      <c r="I2633" s="40">
        <f t="shared" ca="1" si="794"/>
        <v>1.7040824080947301</v>
      </c>
      <c r="J2633" s="40">
        <f t="shared" ca="1" si="795"/>
        <v>1</v>
      </c>
      <c r="K2633" s="42">
        <f t="shared" si="806"/>
        <v>2.7E-2</v>
      </c>
      <c r="L2633" s="63">
        <f t="shared" si="796"/>
        <v>45922</v>
      </c>
      <c r="M2633" s="64">
        <f t="shared" si="797"/>
        <v>106</v>
      </c>
      <c r="N2633" s="44">
        <f t="shared" si="798"/>
        <v>106</v>
      </c>
      <c r="O2633" s="40">
        <f t="shared" si="799"/>
        <v>1.0112695549999999</v>
      </c>
      <c r="P2633" s="65">
        <f t="shared" ca="1" si="800"/>
        <v>1.0112695549999999</v>
      </c>
      <c r="Q2633" s="40">
        <f t="shared" ca="1" si="801"/>
        <v>35.355663329999999</v>
      </c>
      <c r="R2633" s="44">
        <f>IF(VLOOKUP(A2633,$Z$12:$AI$125,8)=VLOOKUP(A2632,$Z$12:$AI$125,8),0,VLOOKUP(A2633,Z$12:$AI$125,8))</f>
        <v>0</v>
      </c>
      <c r="S2633" s="45">
        <f>IF(R2633&gt;0,VLOOKUP(R2633,Y$12:$AH$125,7),0)</f>
        <v>0</v>
      </c>
      <c r="T2633" s="40">
        <f t="shared" si="802"/>
        <v>0</v>
      </c>
      <c r="U2633" s="40">
        <f t="shared" ca="1" si="803"/>
        <v>35.355663329999999</v>
      </c>
      <c r="V2633" s="46" t="str">
        <f t="shared" si="804"/>
        <v>J=</v>
      </c>
      <c r="W2633" s="47">
        <f t="shared" si="805"/>
        <v>46101</v>
      </c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  <c r="AX2633" s="35"/>
      <c r="AY2633" s="35"/>
      <c r="AZ2633" s="35"/>
      <c r="BA2633" s="35"/>
      <c r="BB2633" s="35"/>
      <c r="BC2633" s="35"/>
      <c r="BD2633" s="35"/>
      <c r="BE2633" s="35"/>
      <c r="BF2633" s="35"/>
      <c r="BG2633" s="35"/>
      <c r="BH2633" s="35"/>
      <c r="BI2633" s="35"/>
      <c r="BJ2633" s="35"/>
      <c r="BK2633" s="35"/>
      <c r="BL2633" s="35"/>
      <c r="BM2633" s="35"/>
      <c r="BN2633" s="35"/>
      <c r="BO2633" s="35"/>
      <c r="BP2633" s="35"/>
      <c r="BQ2633" s="35"/>
      <c r="BR2633" s="35"/>
      <c r="BS2633" s="35"/>
      <c r="BT2633" s="35"/>
      <c r="BU2633" s="35"/>
      <c r="BV2633" s="35"/>
      <c r="BW2633" s="35"/>
      <c r="BX2633" s="35"/>
      <c r="BY2633" s="35"/>
      <c r="BZ2633" s="35"/>
      <c r="CA2633" s="35"/>
      <c r="CB2633" s="35"/>
      <c r="CC2633" s="35"/>
      <c r="CD2633" s="35"/>
      <c r="CE2633" s="35"/>
      <c r="CF2633" s="35"/>
      <c r="CG2633" s="35"/>
      <c r="CH2633" s="35"/>
      <c r="CI2633" s="35"/>
      <c r="CJ2633" s="35"/>
      <c r="CK2633" s="35"/>
      <c r="CL2633" s="35"/>
      <c r="CM2633" s="35"/>
      <c r="CN2633" s="35"/>
      <c r="CO2633" s="35"/>
      <c r="CP2633" s="35"/>
      <c r="CQ2633" s="35"/>
      <c r="CR2633" s="35"/>
      <c r="CS2633" s="35"/>
      <c r="CT2633" s="35"/>
      <c r="CU2633" s="35"/>
      <c r="CV2633" s="35"/>
      <c r="CW2633" s="35"/>
      <c r="CX2633" s="35"/>
      <c r="CY2633" s="35"/>
      <c r="CZ2633" s="35"/>
      <c r="DA2633" s="35"/>
      <c r="DB2633" s="35"/>
      <c r="DC2633" s="35"/>
      <c r="DD2633" s="35"/>
      <c r="DE2633" s="35"/>
      <c r="DF2633" s="35"/>
      <c r="DG2633" s="35"/>
      <c r="DH2633" s="35"/>
      <c r="DI2633" s="35"/>
      <c r="DJ2633" s="35"/>
      <c r="DK2633" s="35"/>
      <c r="DL2633" s="35"/>
      <c r="DM2633" s="35"/>
      <c r="DN2633" s="35"/>
      <c r="DO2633" s="35"/>
      <c r="DP2633" s="35"/>
      <c r="DQ2633" s="35"/>
      <c r="DR2633" s="35"/>
      <c r="DS2633" s="35"/>
      <c r="DT2633" s="35"/>
      <c r="DU2633" s="35"/>
      <c r="DV2633" s="35"/>
      <c r="DW2633" s="35"/>
      <c r="DX2633" s="35"/>
      <c r="DY2633" s="35"/>
      <c r="DZ2633" s="35"/>
      <c r="EA2633" s="35"/>
      <c r="EB2633" s="35"/>
      <c r="EC2633" s="35"/>
      <c r="ED2633" s="35"/>
      <c r="EE2633" s="35"/>
      <c r="EF2633" s="35"/>
      <c r="EG2633" s="35"/>
      <c r="EH2633" s="35"/>
      <c r="EI2633" s="35"/>
      <c r="EJ2633" s="35"/>
      <c r="EK2633" s="35"/>
      <c r="EL2633" s="35"/>
      <c r="EM2633" s="35"/>
      <c r="EN2633" s="35"/>
      <c r="EO2633" s="35"/>
      <c r="EP2633" s="35"/>
      <c r="EQ2633" s="35"/>
      <c r="ER2633" s="35"/>
      <c r="ES2633" s="35"/>
      <c r="ET2633" s="35"/>
      <c r="EU2633" s="35"/>
      <c r="EV2633" s="35"/>
      <c r="EW2633" s="35"/>
      <c r="EX2633" s="35"/>
      <c r="EY2633" s="35"/>
      <c r="EZ2633" s="35"/>
      <c r="FA2633" s="35"/>
      <c r="FB2633" s="35"/>
      <c r="FC2633" s="35"/>
      <c r="FD2633" s="35"/>
      <c r="FE2633" s="35"/>
      <c r="FF2633" s="35"/>
      <c r="FG2633" s="35"/>
      <c r="FH2633" s="35"/>
      <c r="FI2633" s="35"/>
      <c r="FJ2633" s="35"/>
      <c r="FK2633" s="35"/>
      <c r="FL2633" s="35"/>
      <c r="FM2633" s="35"/>
      <c r="FN2633" s="35"/>
      <c r="FO2633" s="35"/>
      <c r="FP2633" s="35"/>
      <c r="FQ2633" s="35"/>
      <c r="FR2633" s="35"/>
      <c r="FS2633" s="35"/>
      <c r="FT2633" s="35"/>
      <c r="FU2633" s="35"/>
      <c r="FV2633" s="35"/>
      <c r="FW2633" s="35"/>
      <c r="FX2633" s="35"/>
      <c r="FY2633" s="35"/>
      <c r="FZ2633" s="35"/>
    </row>
    <row r="2634" spans="1:182" x14ac:dyDescent="0.15">
      <c r="A2634" s="38">
        <f t="shared" si="789"/>
        <v>46078</v>
      </c>
      <c r="B2634" s="39" t="str">
        <f t="shared" ca="1" si="790"/>
        <v>n.d</v>
      </c>
      <c r="C2634" s="40">
        <f t="shared" si="791"/>
        <v>3137.2723529499999</v>
      </c>
      <c r="D2634" s="41">
        <f ca="1">IF(A2634&lt;$B$1,VLOOKUP(A2634,[1]DI!$A$4:$B$15000,2,FALSE),0)</f>
        <v>0</v>
      </c>
      <c r="E2634" s="40">
        <f t="shared" ca="1" si="792"/>
        <v>0</v>
      </c>
      <c r="F2634" s="42">
        <f t="shared" si="788"/>
        <v>1</v>
      </c>
      <c r="G2634" s="43">
        <f t="shared" ca="1" si="793"/>
        <v>1</v>
      </c>
      <c r="H2634" s="40">
        <f ca="1">TRUNC(PRODUCT(G$10:G2633),15)</f>
        <v>1.7040824080947301</v>
      </c>
      <c r="I2634" s="40">
        <f t="shared" ca="1" si="794"/>
        <v>1.7040824080947301</v>
      </c>
      <c r="J2634" s="40">
        <f t="shared" ca="1" si="795"/>
        <v>1</v>
      </c>
      <c r="K2634" s="42">
        <f t="shared" si="806"/>
        <v>2.7E-2</v>
      </c>
      <c r="L2634" s="63">
        <f t="shared" si="796"/>
        <v>45922</v>
      </c>
      <c r="M2634" s="64">
        <f t="shared" si="797"/>
        <v>107</v>
      </c>
      <c r="N2634" s="44">
        <f t="shared" si="798"/>
        <v>107</v>
      </c>
      <c r="O2634" s="40">
        <f t="shared" si="799"/>
        <v>1.011376474</v>
      </c>
      <c r="P2634" s="65">
        <f t="shared" ca="1" si="800"/>
        <v>1.011376474</v>
      </c>
      <c r="Q2634" s="40">
        <f t="shared" ca="1" si="801"/>
        <v>35.69109735</v>
      </c>
      <c r="R2634" s="44">
        <f>IF(VLOOKUP(A2634,$Z$12:$AI$125,8)=VLOOKUP(A2633,$Z$12:$AI$125,8),0,VLOOKUP(A2634,Z$12:$AI$125,8))</f>
        <v>0</v>
      </c>
      <c r="S2634" s="45">
        <f>IF(R2634&gt;0,VLOOKUP(R2634,Y$12:$AH$125,7),0)</f>
        <v>0</v>
      </c>
      <c r="T2634" s="40">
        <f t="shared" si="802"/>
        <v>0</v>
      </c>
      <c r="U2634" s="40">
        <f t="shared" ca="1" si="803"/>
        <v>35.69109735</v>
      </c>
      <c r="V2634" s="46" t="str">
        <f t="shared" si="804"/>
        <v>J=</v>
      </c>
      <c r="W2634" s="47">
        <f t="shared" si="805"/>
        <v>46101</v>
      </c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5"/>
      <c r="BA2634" s="35"/>
      <c r="BB2634" s="35"/>
      <c r="BC2634" s="35"/>
      <c r="BD2634" s="35"/>
      <c r="BE2634" s="35"/>
      <c r="BF2634" s="35"/>
      <c r="BG2634" s="35"/>
      <c r="BH2634" s="35"/>
      <c r="BI2634" s="35"/>
      <c r="BJ2634" s="35"/>
      <c r="BK2634" s="35"/>
      <c r="BL2634" s="35"/>
      <c r="BM2634" s="35"/>
      <c r="BN2634" s="35"/>
      <c r="BO2634" s="35"/>
      <c r="BP2634" s="35"/>
      <c r="BQ2634" s="35"/>
      <c r="BR2634" s="35"/>
      <c r="BS2634" s="35"/>
      <c r="BT2634" s="35"/>
      <c r="BU2634" s="35"/>
      <c r="BV2634" s="35"/>
      <c r="BW2634" s="35"/>
      <c r="BX2634" s="35"/>
      <c r="BY2634" s="35"/>
      <c r="BZ2634" s="35"/>
      <c r="CA2634" s="35"/>
      <c r="CB2634" s="35"/>
      <c r="CC2634" s="35"/>
      <c r="CD2634" s="35"/>
      <c r="CE2634" s="35"/>
      <c r="CF2634" s="35"/>
      <c r="CG2634" s="35"/>
      <c r="CH2634" s="35"/>
      <c r="CI2634" s="35"/>
      <c r="CJ2634" s="35"/>
      <c r="CK2634" s="35"/>
      <c r="CL2634" s="35"/>
      <c r="CM2634" s="35"/>
      <c r="CN2634" s="35"/>
      <c r="CO2634" s="35"/>
      <c r="CP2634" s="35"/>
      <c r="CQ2634" s="35"/>
      <c r="CR2634" s="35"/>
      <c r="CS2634" s="35"/>
      <c r="CT2634" s="35"/>
      <c r="CU2634" s="35"/>
      <c r="CV2634" s="35"/>
      <c r="CW2634" s="35"/>
      <c r="CX2634" s="35"/>
      <c r="CY2634" s="35"/>
      <c r="CZ2634" s="35"/>
      <c r="DA2634" s="35"/>
      <c r="DB2634" s="35"/>
      <c r="DC2634" s="35"/>
      <c r="DD2634" s="35"/>
      <c r="DE2634" s="35"/>
      <c r="DF2634" s="35"/>
      <c r="DG2634" s="35"/>
      <c r="DH2634" s="35"/>
      <c r="DI2634" s="35"/>
      <c r="DJ2634" s="35"/>
      <c r="DK2634" s="35"/>
      <c r="DL2634" s="35"/>
      <c r="DM2634" s="35"/>
      <c r="DN2634" s="35"/>
      <c r="DO2634" s="35"/>
      <c r="DP2634" s="35"/>
      <c r="DQ2634" s="35"/>
      <c r="DR2634" s="35"/>
      <c r="DS2634" s="35"/>
      <c r="DT2634" s="35"/>
      <c r="DU2634" s="35"/>
      <c r="DV2634" s="35"/>
      <c r="DW2634" s="35"/>
      <c r="DX2634" s="35"/>
      <c r="DY2634" s="35"/>
      <c r="DZ2634" s="35"/>
      <c r="EA2634" s="35"/>
      <c r="EB2634" s="35"/>
      <c r="EC2634" s="35"/>
      <c r="ED2634" s="35"/>
      <c r="EE2634" s="35"/>
      <c r="EF2634" s="35"/>
      <c r="EG2634" s="35"/>
      <c r="EH2634" s="35"/>
      <c r="EI2634" s="35"/>
      <c r="EJ2634" s="35"/>
      <c r="EK2634" s="35"/>
      <c r="EL2634" s="35"/>
      <c r="EM2634" s="35"/>
      <c r="EN2634" s="35"/>
      <c r="EO2634" s="35"/>
      <c r="EP2634" s="35"/>
      <c r="EQ2634" s="35"/>
      <c r="ER2634" s="35"/>
      <c r="ES2634" s="35"/>
      <c r="ET2634" s="35"/>
      <c r="EU2634" s="35"/>
      <c r="EV2634" s="35"/>
      <c r="EW2634" s="35"/>
      <c r="EX2634" s="35"/>
      <c r="EY2634" s="35"/>
      <c r="EZ2634" s="35"/>
      <c r="FA2634" s="35"/>
      <c r="FB2634" s="35"/>
      <c r="FC2634" s="35"/>
      <c r="FD2634" s="35"/>
      <c r="FE2634" s="35"/>
      <c r="FF2634" s="35"/>
      <c r="FG2634" s="35"/>
      <c r="FH2634" s="35"/>
      <c r="FI2634" s="35"/>
      <c r="FJ2634" s="35"/>
      <c r="FK2634" s="35"/>
      <c r="FL2634" s="35"/>
      <c r="FM2634" s="35"/>
      <c r="FN2634" s="35"/>
      <c r="FO2634" s="35"/>
      <c r="FP2634" s="35"/>
      <c r="FQ2634" s="35"/>
      <c r="FR2634" s="35"/>
      <c r="FS2634" s="35"/>
      <c r="FT2634" s="35"/>
      <c r="FU2634" s="35"/>
      <c r="FV2634" s="35"/>
      <c r="FW2634" s="35"/>
      <c r="FX2634" s="35"/>
      <c r="FY2634" s="35"/>
      <c r="FZ2634" s="35"/>
    </row>
    <row r="2635" spans="1:182" x14ac:dyDescent="0.15">
      <c r="A2635" s="38">
        <f t="shared" si="789"/>
        <v>46079</v>
      </c>
      <c r="B2635" s="39" t="str">
        <f t="shared" ca="1" si="790"/>
        <v>n.d</v>
      </c>
      <c r="C2635" s="40">
        <f t="shared" si="791"/>
        <v>3137.2723529499999</v>
      </c>
      <c r="D2635" s="41">
        <f ca="1">IF(A2635&lt;$B$1,VLOOKUP(A2635,[1]DI!$A$4:$B$15000,2,FALSE),0)</f>
        <v>0</v>
      </c>
      <c r="E2635" s="40">
        <f t="shared" ca="1" si="792"/>
        <v>0</v>
      </c>
      <c r="F2635" s="42">
        <f t="shared" ref="F2635:F2698" si="807">F2634</f>
        <v>1</v>
      </c>
      <c r="G2635" s="43">
        <f t="shared" ca="1" si="793"/>
        <v>1</v>
      </c>
      <c r="H2635" s="40">
        <f ca="1">TRUNC(PRODUCT(G$10:G2634),15)</f>
        <v>1.7040824080947301</v>
      </c>
      <c r="I2635" s="40">
        <f t="shared" ca="1" si="794"/>
        <v>1.7040824080947301</v>
      </c>
      <c r="J2635" s="40">
        <f t="shared" ca="1" si="795"/>
        <v>1</v>
      </c>
      <c r="K2635" s="42">
        <f t="shared" si="806"/>
        <v>2.7E-2</v>
      </c>
      <c r="L2635" s="63">
        <f t="shared" si="796"/>
        <v>45922</v>
      </c>
      <c r="M2635" s="64">
        <f t="shared" si="797"/>
        <v>108</v>
      </c>
      <c r="N2635" s="44">
        <f t="shared" si="798"/>
        <v>108</v>
      </c>
      <c r="O2635" s="40">
        <f t="shared" si="799"/>
        <v>1.011483404</v>
      </c>
      <c r="P2635" s="65">
        <f t="shared" ca="1" si="800"/>
        <v>1.011483404</v>
      </c>
      <c r="Q2635" s="40">
        <f t="shared" ca="1" si="801"/>
        <v>36.02656588</v>
      </c>
      <c r="R2635" s="44">
        <f>IF(VLOOKUP(A2635,$Z$12:$AI$125,8)=VLOOKUP(A2634,$Z$12:$AI$125,8),0,VLOOKUP(A2635,Z$12:$AI$125,8))</f>
        <v>0</v>
      </c>
      <c r="S2635" s="45">
        <f>IF(R2635&gt;0,VLOOKUP(R2635,Y$12:$AH$125,7),0)</f>
        <v>0</v>
      </c>
      <c r="T2635" s="40">
        <f t="shared" si="802"/>
        <v>0</v>
      </c>
      <c r="U2635" s="40">
        <f t="shared" ca="1" si="803"/>
        <v>36.02656588</v>
      </c>
      <c r="V2635" s="46" t="str">
        <f t="shared" si="804"/>
        <v>J=</v>
      </c>
      <c r="W2635" s="47">
        <f t="shared" si="805"/>
        <v>46101</v>
      </c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  <c r="AX2635" s="35"/>
      <c r="AY2635" s="35"/>
      <c r="AZ2635" s="35"/>
      <c r="BA2635" s="35"/>
      <c r="BB2635" s="35"/>
      <c r="BC2635" s="35"/>
      <c r="BD2635" s="35"/>
      <c r="BE2635" s="35"/>
      <c r="BF2635" s="35"/>
      <c r="BG2635" s="35"/>
      <c r="BH2635" s="35"/>
      <c r="BI2635" s="35"/>
      <c r="BJ2635" s="35"/>
      <c r="BK2635" s="35"/>
      <c r="BL2635" s="35"/>
      <c r="BM2635" s="35"/>
      <c r="BN2635" s="35"/>
      <c r="BO2635" s="35"/>
      <c r="BP2635" s="35"/>
      <c r="BQ2635" s="35"/>
      <c r="BR2635" s="35"/>
      <c r="BS2635" s="35"/>
      <c r="BT2635" s="35"/>
      <c r="BU2635" s="35"/>
      <c r="BV2635" s="35"/>
      <c r="BW2635" s="35"/>
      <c r="BX2635" s="35"/>
      <c r="BY2635" s="35"/>
      <c r="BZ2635" s="35"/>
      <c r="CA2635" s="35"/>
      <c r="CB2635" s="35"/>
      <c r="CC2635" s="35"/>
      <c r="CD2635" s="35"/>
      <c r="CE2635" s="35"/>
      <c r="CF2635" s="35"/>
      <c r="CG2635" s="35"/>
      <c r="CH2635" s="35"/>
      <c r="CI2635" s="35"/>
      <c r="CJ2635" s="35"/>
      <c r="CK2635" s="35"/>
      <c r="CL2635" s="35"/>
      <c r="CM2635" s="35"/>
      <c r="CN2635" s="35"/>
      <c r="CO2635" s="35"/>
      <c r="CP2635" s="35"/>
      <c r="CQ2635" s="35"/>
      <c r="CR2635" s="35"/>
      <c r="CS2635" s="35"/>
      <c r="CT2635" s="35"/>
      <c r="CU2635" s="35"/>
      <c r="CV2635" s="35"/>
      <c r="CW2635" s="35"/>
      <c r="CX2635" s="35"/>
      <c r="CY2635" s="35"/>
      <c r="CZ2635" s="35"/>
      <c r="DA2635" s="35"/>
      <c r="DB2635" s="35"/>
      <c r="DC2635" s="35"/>
      <c r="DD2635" s="35"/>
      <c r="DE2635" s="35"/>
      <c r="DF2635" s="35"/>
      <c r="DG2635" s="35"/>
      <c r="DH2635" s="35"/>
      <c r="DI2635" s="35"/>
      <c r="DJ2635" s="35"/>
      <c r="DK2635" s="35"/>
      <c r="DL2635" s="35"/>
      <c r="DM2635" s="35"/>
      <c r="DN2635" s="35"/>
      <c r="DO2635" s="35"/>
      <c r="DP2635" s="35"/>
      <c r="DQ2635" s="35"/>
      <c r="DR2635" s="35"/>
      <c r="DS2635" s="35"/>
      <c r="DT2635" s="35"/>
      <c r="DU2635" s="35"/>
      <c r="DV2635" s="35"/>
      <c r="DW2635" s="35"/>
      <c r="DX2635" s="35"/>
      <c r="DY2635" s="35"/>
      <c r="DZ2635" s="35"/>
      <c r="EA2635" s="35"/>
      <c r="EB2635" s="35"/>
      <c r="EC2635" s="35"/>
      <c r="ED2635" s="35"/>
      <c r="EE2635" s="35"/>
      <c r="EF2635" s="35"/>
      <c r="EG2635" s="35"/>
      <c r="EH2635" s="35"/>
      <c r="EI2635" s="35"/>
      <c r="EJ2635" s="35"/>
      <c r="EK2635" s="35"/>
      <c r="EL2635" s="35"/>
      <c r="EM2635" s="35"/>
      <c r="EN2635" s="35"/>
      <c r="EO2635" s="35"/>
      <c r="EP2635" s="35"/>
      <c r="EQ2635" s="35"/>
      <c r="ER2635" s="35"/>
      <c r="ES2635" s="35"/>
      <c r="ET2635" s="35"/>
      <c r="EU2635" s="35"/>
      <c r="EV2635" s="35"/>
      <c r="EW2635" s="35"/>
      <c r="EX2635" s="35"/>
      <c r="EY2635" s="35"/>
      <c r="EZ2635" s="35"/>
      <c r="FA2635" s="35"/>
      <c r="FB2635" s="35"/>
      <c r="FC2635" s="35"/>
      <c r="FD2635" s="35"/>
      <c r="FE2635" s="35"/>
      <c r="FF2635" s="35"/>
      <c r="FG2635" s="35"/>
      <c r="FH2635" s="35"/>
      <c r="FI2635" s="35"/>
      <c r="FJ2635" s="35"/>
      <c r="FK2635" s="35"/>
      <c r="FL2635" s="35"/>
      <c r="FM2635" s="35"/>
      <c r="FN2635" s="35"/>
      <c r="FO2635" s="35"/>
      <c r="FP2635" s="35"/>
      <c r="FQ2635" s="35"/>
      <c r="FR2635" s="35"/>
      <c r="FS2635" s="35"/>
      <c r="FT2635" s="35"/>
      <c r="FU2635" s="35"/>
      <c r="FV2635" s="35"/>
      <c r="FW2635" s="35"/>
      <c r="FX2635" s="35"/>
      <c r="FY2635" s="35"/>
      <c r="FZ2635" s="35"/>
    </row>
    <row r="2636" spans="1:182" x14ac:dyDescent="0.15">
      <c r="A2636" s="38">
        <f t="shared" si="789"/>
        <v>46080</v>
      </c>
      <c r="B2636" s="39" t="str">
        <f t="shared" ca="1" si="790"/>
        <v>n.d</v>
      </c>
      <c r="C2636" s="40">
        <f t="shared" si="791"/>
        <v>3137.2723529499999</v>
      </c>
      <c r="D2636" s="41">
        <f ca="1">IF(A2636&lt;$B$1,VLOOKUP(A2636,[1]DI!$A$4:$B$15000,2,FALSE),0)</f>
        <v>0</v>
      </c>
      <c r="E2636" s="40">
        <f t="shared" ca="1" si="792"/>
        <v>0</v>
      </c>
      <c r="F2636" s="42">
        <f t="shared" si="807"/>
        <v>1</v>
      </c>
      <c r="G2636" s="43">
        <f t="shared" ca="1" si="793"/>
        <v>1</v>
      </c>
      <c r="H2636" s="40">
        <f ca="1">TRUNC(PRODUCT(G$10:G2635),15)</f>
        <v>1.7040824080947301</v>
      </c>
      <c r="I2636" s="40">
        <f t="shared" ca="1" si="794"/>
        <v>1.7040824080947301</v>
      </c>
      <c r="J2636" s="40">
        <f t="shared" ca="1" si="795"/>
        <v>1</v>
      </c>
      <c r="K2636" s="42">
        <f t="shared" si="806"/>
        <v>2.7E-2</v>
      </c>
      <c r="L2636" s="63">
        <f t="shared" si="796"/>
        <v>45922</v>
      </c>
      <c r="M2636" s="64">
        <f t="shared" si="797"/>
        <v>109</v>
      </c>
      <c r="N2636" s="44">
        <f t="shared" si="798"/>
        <v>109</v>
      </c>
      <c r="O2636" s="40">
        <f t="shared" si="799"/>
        <v>1.011590346</v>
      </c>
      <c r="P2636" s="65">
        <f t="shared" ca="1" si="800"/>
        <v>1.011590346</v>
      </c>
      <c r="Q2636" s="40">
        <f t="shared" ca="1" si="801"/>
        <v>36.362072060000003</v>
      </c>
      <c r="R2636" s="44">
        <f>IF(VLOOKUP(A2636,$Z$12:$AI$125,8)=VLOOKUP(A2635,$Z$12:$AI$125,8),0,VLOOKUP(A2636,Z$12:$AI$125,8))</f>
        <v>0</v>
      </c>
      <c r="S2636" s="45">
        <f>IF(R2636&gt;0,VLOOKUP(R2636,Y$12:$AH$125,7),0)</f>
        <v>0</v>
      </c>
      <c r="T2636" s="40">
        <f t="shared" si="802"/>
        <v>0</v>
      </c>
      <c r="U2636" s="40">
        <f t="shared" ca="1" si="803"/>
        <v>36.362072060000003</v>
      </c>
      <c r="V2636" s="46" t="str">
        <f t="shared" si="804"/>
        <v>J=</v>
      </c>
      <c r="W2636" s="47">
        <f t="shared" si="805"/>
        <v>46101</v>
      </c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  <c r="AX2636" s="35"/>
      <c r="AY2636" s="35"/>
      <c r="AZ2636" s="35"/>
      <c r="BA2636" s="35"/>
      <c r="BB2636" s="35"/>
      <c r="BC2636" s="35"/>
      <c r="BD2636" s="35"/>
      <c r="BE2636" s="35"/>
      <c r="BF2636" s="35"/>
      <c r="BG2636" s="35"/>
      <c r="BH2636" s="35"/>
      <c r="BI2636" s="35"/>
      <c r="BJ2636" s="35"/>
      <c r="BK2636" s="35"/>
      <c r="BL2636" s="35"/>
      <c r="BM2636" s="35"/>
      <c r="BN2636" s="35"/>
      <c r="BO2636" s="35"/>
      <c r="BP2636" s="35"/>
      <c r="BQ2636" s="35"/>
      <c r="BR2636" s="35"/>
      <c r="BS2636" s="35"/>
      <c r="BT2636" s="35"/>
      <c r="BU2636" s="35"/>
      <c r="BV2636" s="35"/>
      <c r="BW2636" s="35"/>
      <c r="BX2636" s="35"/>
      <c r="BY2636" s="35"/>
      <c r="BZ2636" s="35"/>
      <c r="CA2636" s="35"/>
      <c r="CB2636" s="35"/>
      <c r="CC2636" s="35"/>
      <c r="CD2636" s="35"/>
      <c r="CE2636" s="35"/>
      <c r="CF2636" s="35"/>
      <c r="CG2636" s="35"/>
      <c r="CH2636" s="35"/>
      <c r="CI2636" s="35"/>
      <c r="CJ2636" s="35"/>
      <c r="CK2636" s="35"/>
      <c r="CL2636" s="35"/>
      <c r="CM2636" s="35"/>
      <c r="CN2636" s="35"/>
      <c r="CO2636" s="35"/>
      <c r="CP2636" s="35"/>
      <c r="CQ2636" s="35"/>
      <c r="CR2636" s="35"/>
      <c r="CS2636" s="35"/>
      <c r="CT2636" s="35"/>
      <c r="CU2636" s="35"/>
      <c r="CV2636" s="35"/>
      <c r="CW2636" s="35"/>
      <c r="CX2636" s="35"/>
      <c r="CY2636" s="35"/>
      <c r="CZ2636" s="35"/>
      <c r="DA2636" s="35"/>
      <c r="DB2636" s="35"/>
      <c r="DC2636" s="35"/>
      <c r="DD2636" s="35"/>
      <c r="DE2636" s="35"/>
      <c r="DF2636" s="35"/>
      <c r="DG2636" s="35"/>
      <c r="DH2636" s="35"/>
      <c r="DI2636" s="35"/>
      <c r="DJ2636" s="35"/>
      <c r="DK2636" s="35"/>
      <c r="DL2636" s="35"/>
      <c r="DM2636" s="35"/>
      <c r="DN2636" s="35"/>
      <c r="DO2636" s="35"/>
      <c r="DP2636" s="35"/>
      <c r="DQ2636" s="35"/>
      <c r="DR2636" s="35"/>
      <c r="DS2636" s="35"/>
      <c r="DT2636" s="35"/>
      <c r="DU2636" s="35"/>
      <c r="DV2636" s="35"/>
      <c r="DW2636" s="35"/>
      <c r="DX2636" s="35"/>
      <c r="DY2636" s="35"/>
      <c r="DZ2636" s="35"/>
      <c r="EA2636" s="35"/>
      <c r="EB2636" s="35"/>
      <c r="EC2636" s="35"/>
      <c r="ED2636" s="35"/>
      <c r="EE2636" s="35"/>
      <c r="EF2636" s="35"/>
      <c r="EG2636" s="35"/>
      <c r="EH2636" s="35"/>
      <c r="EI2636" s="35"/>
      <c r="EJ2636" s="35"/>
      <c r="EK2636" s="35"/>
      <c r="EL2636" s="35"/>
      <c r="EM2636" s="35"/>
      <c r="EN2636" s="35"/>
      <c r="EO2636" s="35"/>
      <c r="EP2636" s="35"/>
      <c r="EQ2636" s="35"/>
      <c r="ER2636" s="35"/>
      <c r="ES2636" s="35"/>
      <c r="ET2636" s="35"/>
      <c r="EU2636" s="35"/>
      <c r="EV2636" s="35"/>
      <c r="EW2636" s="35"/>
      <c r="EX2636" s="35"/>
      <c r="EY2636" s="35"/>
      <c r="EZ2636" s="35"/>
      <c r="FA2636" s="35"/>
      <c r="FB2636" s="35"/>
      <c r="FC2636" s="35"/>
      <c r="FD2636" s="35"/>
      <c r="FE2636" s="35"/>
      <c r="FF2636" s="35"/>
      <c r="FG2636" s="35"/>
      <c r="FH2636" s="35"/>
      <c r="FI2636" s="35"/>
      <c r="FJ2636" s="35"/>
      <c r="FK2636" s="35"/>
      <c r="FL2636" s="35"/>
      <c r="FM2636" s="35"/>
      <c r="FN2636" s="35"/>
      <c r="FO2636" s="35"/>
      <c r="FP2636" s="35"/>
      <c r="FQ2636" s="35"/>
      <c r="FR2636" s="35"/>
      <c r="FS2636" s="35"/>
      <c r="FT2636" s="35"/>
      <c r="FU2636" s="35"/>
      <c r="FV2636" s="35"/>
      <c r="FW2636" s="35"/>
      <c r="FX2636" s="35"/>
      <c r="FY2636" s="35"/>
      <c r="FZ2636" s="35"/>
    </row>
    <row r="2637" spans="1:182" x14ac:dyDescent="0.15">
      <c r="A2637" s="38">
        <f t="shared" si="789"/>
        <v>46081</v>
      </c>
      <c r="B2637" s="39" t="str">
        <f t="shared" ca="1" si="790"/>
        <v>n.d</v>
      </c>
      <c r="C2637" s="40">
        <f t="shared" si="791"/>
        <v>3137.2723529499999</v>
      </c>
      <c r="D2637" s="41">
        <f ca="1">IF(A2637&lt;$B$1,VLOOKUP(A2637,[1]DI!$A$4:$B$15000,2,FALSE),0)</f>
        <v>0</v>
      </c>
      <c r="E2637" s="40">
        <f t="shared" ca="1" si="792"/>
        <v>0</v>
      </c>
      <c r="F2637" s="42">
        <f t="shared" si="807"/>
        <v>1</v>
      </c>
      <c r="G2637" s="43">
        <f t="shared" ca="1" si="793"/>
        <v>1</v>
      </c>
      <c r="H2637" s="40">
        <f ca="1">TRUNC(PRODUCT(G$10:G2636),15)</f>
        <v>1.7040824080947301</v>
      </c>
      <c r="I2637" s="40">
        <f t="shared" ca="1" si="794"/>
        <v>1.7040824080947301</v>
      </c>
      <c r="J2637" s="40">
        <f t="shared" ca="1" si="795"/>
        <v>1</v>
      </c>
      <c r="K2637" s="42">
        <f t="shared" si="806"/>
        <v>2.7E-2</v>
      </c>
      <c r="L2637" s="63">
        <f t="shared" si="796"/>
        <v>45922</v>
      </c>
      <c r="M2637" s="64">
        <f t="shared" si="797"/>
        <v>109</v>
      </c>
      <c r="N2637" s="44">
        <f t="shared" si="798"/>
        <v>110</v>
      </c>
      <c r="O2637" s="40">
        <f t="shared" si="799"/>
        <v>1.0116972989999999</v>
      </c>
      <c r="P2637" s="65">
        <f t="shared" ca="1" si="800"/>
        <v>1.0116972989999999</v>
      </c>
      <c r="Q2637" s="40">
        <f t="shared" ca="1" si="801"/>
        <v>36.697612749999998</v>
      </c>
      <c r="R2637" s="44">
        <f>IF(VLOOKUP(A2637,$Z$12:$AI$125,8)=VLOOKUP(A2636,$Z$12:$AI$125,8),0,VLOOKUP(A2637,Z$12:$AI$125,8))</f>
        <v>0</v>
      </c>
      <c r="S2637" s="45">
        <f>IF(R2637&gt;0,VLOOKUP(R2637,Y$12:$AH$125,7),0)</f>
        <v>0</v>
      </c>
      <c r="T2637" s="40">
        <f t="shared" si="802"/>
        <v>0</v>
      </c>
      <c r="U2637" s="40">
        <f t="shared" ca="1" si="803"/>
        <v>36.697612749999998</v>
      </c>
      <c r="V2637" s="46" t="str">
        <f t="shared" si="804"/>
        <v>J=</v>
      </c>
      <c r="W2637" s="47">
        <f t="shared" si="805"/>
        <v>46101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  <c r="AX2637" s="35"/>
      <c r="AY2637" s="35"/>
      <c r="AZ2637" s="35"/>
      <c r="BA2637" s="35"/>
      <c r="BB2637" s="35"/>
      <c r="BC2637" s="35"/>
      <c r="BD2637" s="35"/>
      <c r="BE2637" s="35"/>
      <c r="BF2637" s="35"/>
      <c r="BG2637" s="35"/>
      <c r="BH2637" s="35"/>
      <c r="BI2637" s="35"/>
      <c r="BJ2637" s="35"/>
      <c r="BK2637" s="35"/>
      <c r="BL2637" s="35"/>
      <c r="BM2637" s="35"/>
      <c r="BN2637" s="35"/>
      <c r="BO2637" s="35"/>
      <c r="BP2637" s="35"/>
      <c r="BQ2637" s="35"/>
      <c r="BR2637" s="35"/>
      <c r="BS2637" s="35"/>
      <c r="BT2637" s="35"/>
      <c r="BU2637" s="35"/>
      <c r="BV2637" s="35"/>
      <c r="BW2637" s="35"/>
      <c r="BX2637" s="35"/>
      <c r="BY2637" s="35"/>
      <c r="BZ2637" s="35"/>
      <c r="CA2637" s="35"/>
      <c r="CB2637" s="35"/>
      <c r="CC2637" s="35"/>
      <c r="CD2637" s="35"/>
      <c r="CE2637" s="35"/>
      <c r="CF2637" s="35"/>
      <c r="CG2637" s="35"/>
      <c r="CH2637" s="35"/>
      <c r="CI2637" s="35"/>
      <c r="CJ2637" s="35"/>
      <c r="CK2637" s="35"/>
      <c r="CL2637" s="35"/>
      <c r="CM2637" s="35"/>
      <c r="CN2637" s="35"/>
      <c r="CO2637" s="35"/>
      <c r="CP2637" s="35"/>
      <c r="CQ2637" s="35"/>
      <c r="CR2637" s="35"/>
      <c r="CS2637" s="35"/>
      <c r="CT2637" s="35"/>
      <c r="CU2637" s="35"/>
      <c r="CV2637" s="35"/>
      <c r="CW2637" s="35"/>
      <c r="CX2637" s="35"/>
      <c r="CY2637" s="35"/>
      <c r="CZ2637" s="35"/>
      <c r="DA2637" s="35"/>
      <c r="DB2637" s="35"/>
      <c r="DC2637" s="35"/>
      <c r="DD2637" s="35"/>
      <c r="DE2637" s="35"/>
      <c r="DF2637" s="35"/>
      <c r="DG2637" s="35"/>
      <c r="DH2637" s="35"/>
      <c r="DI2637" s="35"/>
      <c r="DJ2637" s="35"/>
      <c r="DK2637" s="35"/>
      <c r="DL2637" s="35"/>
      <c r="DM2637" s="35"/>
      <c r="DN2637" s="35"/>
      <c r="DO2637" s="35"/>
      <c r="DP2637" s="35"/>
      <c r="DQ2637" s="35"/>
      <c r="DR2637" s="35"/>
      <c r="DS2637" s="35"/>
      <c r="DT2637" s="35"/>
      <c r="DU2637" s="35"/>
      <c r="DV2637" s="35"/>
      <c r="DW2637" s="35"/>
      <c r="DX2637" s="35"/>
      <c r="DY2637" s="35"/>
      <c r="DZ2637" s="35"/>
      <c r="EA2637" s="35"/>
      <c r="EB2637" s="35"/>
      <c r="EC2637" s="35"/>
      <c r="ED2637" s="35"/>
      <c r="EE2637" s="35"/>
      <c r="EF2637" s="35"/>
      <c r="EG2637" s="35"/>
      <c r="EH2637" s="35"/>
      <c r="EI2637" s="35"/>
      <c r="EJ2637" s="35"/>
      <c r="EK2637" s="35"/>
      <c r="EL2637" s="35"/>
      <c r="EM2637" s="35"/>
      <c r="EN2637" s="35"/>
      <c r="EO2637" s="35"/>
      <c r="EP2637" s="35"/>
      <c r="EQ2637" s="35"/>
      <c r="ER2637" s="35"/>
      <c r="ES2637" s="35"/>
      <c r="ET2637" s="35"/>
      <c r="EU2637" s="35"/>
      <c r="EV2637" s="35"/>
      <c r="EW2637" s="35"/>
      <c r="EX2637" s="35"/>
      <c r="EY2637" s="35"/>
      <c r="EZ2637" s="35"/>
      <c r="FA2637" s="35"/>
      <c r="FB2637" s="35"/>
      <c r="FC2637" s="35"/>
      <c r="FD2637" s="35"/>
      <c r="FE2637" s="35"/>
      <c r="FF2637" s="35"/>
      <c r="FG2637" s="35"/>
      <c r="FH2637" s="35"/>
      <c r="FI2637" s="35"/>
      <c r="FJ2637" s="35"/>
      <c r="FK2637" s="35"/>
      <c r="FL2637" s="35"/>
      <c r="FM2637" s="35"/>
      <c r="FN2637" s="35"/>
      <c r="FO2637" s="35"/>
      <c r="FP2637" s="35"/>
      <c r="FQ2637" s="35"/>
      <c r="FR2637" s="35"/>
      <c r="FS2637" s="35"/>
      <c r="FT2637" s="35"/>
      <c r="FU2637" s="35"/>
      <c r="FV2637" s="35"/>
      <c r="FW2637" s="35"/>
      <c r="FX2637" s="35"/>
      <c r="FY2637" s="35"/>
      <c r="FZ2637" s="35"/>
    </row>
    <row r="2638" spans="1:182" x14ac:dyDescent="0.15">
      <c r="A2638" s="38">
        <f t="shared" ref="A2638:A2701" si="808">(A2637+1)</f>
        <v>46082</v>
      </c>
      <c r="B2638" s="39" t="str">
        <f t="shared" ca="1" si="790"/>
        <v>n.d</v>
      </c>
      <c r="C2638" s="40">
        <f t="shared" si="791"/>
        <v>3137.2723529499999</v>
      </c>
      <c r="D2638" s="41">
        <f ca="1">IF(A2638&lt;$B$1,VLOOKUP(A2638,[1]DI!$A$4:$B$15000,2,FALSE),0)</f>
        <v>0</v>
      </c>
      <c r="E2638" s="40">
        <f t="shared" ca="1" si="792"/>
        <v>0</v>
      </c>
      <c r="F2638" s="42">
        <f t="shared" si="807"/>
        <v>1</v>
      </c>
      <c r="G2638" s="43">
        <f t="shared" ca="1" si="793"/>
        <v>1</v>
      </c>
      <c r="H2638" s="40">
        <f ca="1">TRUNC(PRODUCT(G$10:G2637),15)</f>
        <v>1.7040824080947301</v>
      </c>
      <c r="I2638" s="40">
        <f t="shared" ca="1" si="794"/>
        <v>1.7040824080947301</v>
      </c>
      <c r="J2638" s="40">
        <f t="shared" ca="1" si="795"/>
        <v>1</v>
      </c>
      <c r="K2638" s="42">
        <f t="shared" si="806"/>
        <v>2.7E-2</v>
      </c>
      <c r="L2638" s="63">
        <f t="shared" si="796"/>
        <v>45922</v>
      </c>
      <c r="M2638" s="64">
        <f t="shared" si="797"/>
        <v>109</v>
      </c>
      <c r="N2638" s="44">
        <f t="shared" si="798"/>
        <v>110</v>
      </c>
      <c r="O2638" s="40">
        <f t="shared" si="799"/>
        <v>1.0116972989999999</v>
      </c>
      <c r="P2638" s="65">
        <f t="shared" ca="1" si="800"/>
        <v>1.0116972989999999</v>
      </c>
      <c r="Q2638" s="40">
        <f t="shared" ca="1" si="801"/>
        <v>36.697612749999998</v>
      </c>
      <c r="R2638" s="44">
        <f>IF(VLOOKUP(A2638,$Z$12:$AI$125,8)=VLOOKUP(A2637,$Z$12:$AI$125,8),0,VLOOKUP(A2638,Z$12:$AI$125,8))</f>
        <v>0</v>
      </c>
      <c r="S2638" s="45">
        <f>IF(R2638&gt;0,VLOOKUP(R2638,Y$12:$AH$125,7),0)</f>
        <v>0</v>
      </c>
      <c r="T2638" s="40">
        <f t="shared" si="802"/>
        <v>0</v>
      </c>
      <c r="U2638" s="40">
        <f t="shared" ca="1" si="803"/>
        <v>36.697612749999998</v>
      </c>
      <c r="V2638" s="46" t="str">
        <f t="shared" si="804"/>
        <v>J=</v>
      </c>
      <c r="W2638" s="47">
        <f t="shared" si="805"/>
        <v>46101</v>
      </c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  <c r="AX2638" s="35"/>
      <c r="AY2638" s="35"/>
      <c r="AZ2638" s="35"/>
      <c r="BA2638" s="35"/>
      <c r="BB2638" s="35"/>
      <c r="BC2638" s="35"/>
      <c r="BD2638" s="35"/>
      <c r="BE2638" s="35"/>
      <c r="BF2638" s="35"/>
      <c r="BG2638" s="35"/>
      <c r="BH2638" s="35"/>
      <c r="BI2638" s="35"/>
      <c r="BJ2638" s="35"/>
      <c r="BK2638" s="35"/>
      <c r="BL2638" s="35"/>
      <c r="BM2638" s="35"/>
      <c r="BN2638" s="35"/>
      <c r="BO2638" s="35"/>
      <c r="BP2638" s="35"/>
      <c r="BQ2638" s="35"/>
      <c r="BR2638" s="35"/>
      <c r="BS2638" s="35"/>
      <c r="BT2638" s="35"/>
      <c r="BU2638" s="35"/>
      <c r="BV2638" s="35"/>
      <c r="BW2638" s="35"/>
      <c r="BX2638" s="35"/>
      <c r="BY2638" s="35"/>
      <c r="BZ2638" s="35"/>
      <c r="CA2638" s="35"/>
      <c r="CB2638" s="35"/>
      <c r="CC2638" s="35"/>
      <c r="CD2638" s="35"/>
      <c r="CE2638" s="35"/>
      <c r="CF2638" s="35"/>
      <c r="CG2638" s="35"/>
      <c r="CH2638" s="35"/>
      <c r="CI2638" s="35"/>
      <c r="CJ2638" s="35"/>
      <c r="CK2638" s="35"/>
      <c r="CL2638" s="35"/>
      <c r="CM2638" s="35"/>
      <c r="CN2638" s="35"/>
      <c r="CO2638" s="35"/>
      <c r="CP2638" s="35"/>
      <c r="CQ2638" s="35"/>
      <c r="CR2638" s="35"/>
      <c r="CS2638" s="35"/>
      <c r="CT2638" s="35"/>
      <c r="CU2638" s="35"/>
      <c r="CV2638" s="35"/>
      <c r="CW2638" s="35"/>
      <c r="CX2638" s="35"/>
      <c r="CY2638" s="35"/>
      <c r="CZ2638" s="35"/>
      <c r="DA2638" s="35"/>
      <c r="DB2638" s="35"/>
      <c r="DC2638" s="35"/>
      <c r="DD2638" s="35"/>
      <c r="DE2638" s="35"/>
      <c r="DF2638" s="35"/>
      <c r="DG2638" s="35"/>
      <c r="DH2638" s="35"/>
      <c r="DI2638" s="35"/>
      <c r="DJ2638" s="35"/>
      <c r="DK2638" s="35"/>
      <c r="DL2638" s="35"/>
      <c r="DM2638" s="35"/>
      <c r="DN2638" s="35"/>
      <c r="DO2638" s="35"/>
      <c r="DP2638" s="35"/>
      <c r="DQ2638" s="35"/>
      <c r="DR2638" s="35"/>
      <c r="DS2638" s="35"/>
      <c r="DT2638" s="35"/>
      <c r="DU2638" s="35"/>
      <c r="DV2638" s="35"/>
      <c r="DW2638" s="35"/>
      <c r="DX2638" s="35"/>
      <c r="DY2638" s="35"/>
      <c r="DZ2638" s="35"/>
      <c r="EA2638" s="35"/>
      <c r="EB2638" s="35"/>
      <c r="EC2638" s="35"/>
      <c r="ED2638" s="35"/>
      <c r="EE2638" s="35"/>
      <c r="EF2638" s="35"/>
      <c r="EG2638" s="35"/>
      <c r="EH2638" s="35"/>
      <c r="EI2638" s="35"/>
      <c r="EJ2638" s="35"/>
      <c r="EK2638" s="35"/>
      <c r="EL2638" s="35"/>
      <c r="EM2638" s="35"/>
      <c r="EN2638" s="35"/>
      <c r="EO2638" s="35"/>
      <c r="EP2638" s="35"/>
      <c r="EQ2638" s="35"/>
      <c r="ER2638" s="35"/>
      <c r="ES2638" s="35"/>
      <c r="ET2638" s="35"/>
      <c r="EU2638" s="35"/>
      <c r="EV2638" s="35"/>
      <c r="EW2638" s="35"/>
      <c r="EX2638" s="35"/>
      <c r="EY2638" s="35"/>
      <c r="EZ2638" s="35"/>
      <c r="FA2638" s="35"/>
      <c r="FB2638" s="35"/>
      <c r="FC2638" s="35"/>
      <c r="FD2638" s="35"/>
      <c r="FE2638" s="35"/>
      <c r="FF2638" s="35"/>
      <c r="FG2638" s="35"/>
      <c r="FH2638" s="35"/>
      <c r="FI2638" s="35"/>
      <c r="FJ2638" s="35"/>
      <c r="FK2638" s="35"/>
      <c r="FL2638" s="35"/>
      <c r="FM2638" s="35"/>
      <c r="FN2638" s="35"/>
      <c r="FO2638" s="35"/>
      <c r="FP2638" s="35"/>
      <c r="FQ2638" s="35"/>
      <c r="FR2638" s="35"/>
      <c r="FS2638" s="35"/>
      <c r="FT2638" s="35"/>
      <c r="FU2638" s="35"/>
      <c r="FV2638" s="35"/>
      <c r="FW2638" s="35"/>
      <c r="FX2638" s="35"/>
      <c r="FY2638" s="35"/>
      <c r="FZ2638" s="35"/>
    </row>
    <row r="2639" spans="1:182" x14ac:dyDescent="0.15">
      <c r="A2639" s="38">
        <f t="shared" si="808"/>
        <v>46083</v>
      </c>
      <c r="B2639" s="39" t="str">
        <f t="shared" ca="1" si="790"/>
        <v>n.d</v>
      </c>
      <c r="C2639" s="40">
        <f t="shared" si="791"/>
        <v>3137.2723529499999</v>
      </c>
      <c r="D2639" s="41">
        <f ca="1">IF(A2639&lt;$B$1,VLOOKUP(A2639,[1]DI!$A$4:$B$15000,2,FALSE),0)</f>
        <v>0</v>
      </c>
      <c r="E2639" s="40">
        <f t="shared" ca="1" si="792"/>
        <v>0</v>
      </c>
      <c r="F2639" s="42">
        <f t="shared" si="807"/>
        <v>1</v>
      </c>
      <c r="G2639" s="43">
        <f t="shared" ca="1" si="793"/>
        <v>1</v>
      </c>
      <c r="H2639" s="40">
        <f ca="1">TRUNC(PRODUCT(G$10:G2638),15)</f>
        <v>1.7040824080947301</v>
      </c>
      <c r="I2639" s="40">
        <f t="shared" ca="1" si="794"/>
        <v>1.7040824080947301</v>
      </c>
      <c r="J2639" s="40">
        <f t="shared" ca="1" si="795"/>
        <v>1</v>
      </c>
      <c r="K2639" s="42">
        <f t="shared" si="806"/>
        <v>2.7E-2</v>
      </c>
      <c r="L2639" s="63">
        <f t="shared" si="796"/>
        <v>45922</v>
      </c>
      <c r="M2639" s="64">
        <f t="shared" si="797"/>
        <v>110</v>
      </c>
      <c r="N2639" s="44">
        <f t="shared" si="798"/>
        <v>110</v>
      </c>
      <c r="O2639" s="40">
        <f t="shared" si="799"/>
        <v>1.0116972989999999</v>
      </c>
      <c r="P2639" s="65">
        <f t="shared" ca="1" si="800"/>
        <v>1.0116972989999999</v>
      </c>
      <c r="Q2639" s="40">
        <f t="shared" ca="1" si="801"/>
        <v>36.697612749999998</v>
      </c>
      <c r="R2639" s="44">
        <f>IF(VLOOKUP(A2639,$Z$12:$AI$125,8)=VLOOKUP(A2638,$Z$12:$AI$125,8),0,VLOOKUP(A2639,Z$12:$AI$125,8))</f>
        <v>0</v>
      </c>
      <c r="S2639" s="45">
        <f>IF(R2639&gt;0,VLOOKUP(R2639,Y$12:$AH$125,7),0)</f>
        <v>0</v>
      </c>
      <c r="T2639" s="40">
        <f t="shared" si="802"/>
        <v>0</v>
      </c>
      <c r="U2639" s="40">
        <f t="shared" ca="1" si="803"/>
        <v>36.697612749999998</v>
      </c>
      <c r="V2639" s="46" t="str">
        <f t="shared" si="804"/>
        <v>J=</v>
      </c>
      <c r="W2639" s="47">
        <f t="shared" si="805"/>
        <v>46101</v>
      </c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  <c r="AX2639" s="35"/>
      <c r="AY2639" s="35"/>
      <c r="AZ2639" s="35"/>
      <c r="BA2639" s="35"/>
      <c r="BB2639" s="35"/>
      <c r="BC2639" s="35"/>
      <c r="BD2639" s="35"/>
      <c r="BE2639" s="35"/>
      <c r="BF2639" s="35"/>
      <c r="BG2639" s="35"/>
      <c r="BH2639" s="35"/>
      <c r="BI2639" s="35"/>
      <c r="BJ2639" s="35"/>
      <c r="BK2639" s="35"/>
      <c r="BL2639" s="35"/>
      <c r="BM2639" s="35"/>
      <c r="BN2639" s="35"/>
      <c r="BO2639" s="35"/>
      <c r="BP2639" s="35"/>
      <c r="BQ2639" s="35"/>
      <c r="BR2639" s="35"/>
      <c r="BS2639" s="35"/>
      <c r="BT2639" s="35"/>
      <c r="BU2639" s="35"/>
      <c r="BV2639" s="35"/>
      <c r="BW2639" s="35"/>
      <c r="BX2639" s="35"/>
      <c r="BY2639" s="35"/>
      <c r="BZ2639" s="35"/>
      <c r="CA2639" s="35"/>
      <c r="CB2639" s="35"/>
      <c r="CC2639" s="35"/>
      <c r="CD2639" s="35"/>
      <c r="CE2639" s="35"/>
      <c r="CF2639" s="35"/>
      <c r="CG2639" s="35"/>
      <c r="CH2639" s="35"/>
      <c r="CI2639" s="35"/>
      <c r="CJ2639" s="35"/>
      <c r="CK2639" s="35"/>
      <c r="CL2639" s="35"/>
      <c r="CM2639" s="35"/>
      <c r="CN2639" s="35"/>
      <c r="CO2639" s="35"/>
      <c r="CP2639" s="35"/>
      <c r="CQ2639" s="35"/>
      <c r="CR2639" s="35"/>
      <c r="CS2639" s="35"/>
      <c r="CT2639" s="35"/>
      <c r="CU2639" s="35"/>
      <c r="CV2639" s="35"/>
      <c r="CW2639" s="35"/>
      <c r="CX2639" s="35"/>
      <c r="CY2639" s="35"/>
      <c r="CZ2639" s="35"/>
      <c r="DA2639" s="35"/>
      <c r="DB2639" s="35"/>
      <c r="DC2639" s="35"/>
      <c r="DD2639" s="35"/>
      <c r="DE2639" s="35"/>
      <c r="DF2639" s="35"/>
      <c r="DG2639" s="35"/>
      <c r="DH2639" s="35"/>
      <c r="DI2639" s="35"/>
      <c r="DJ2639" s="35"/>
      <c r="DK2639" s="35"/>
      <c r="DL2639" s="35"/>
      <c r="DM2639" s="35"/>
      <c r="DN2639" s="35"/>
      <c r="DO2639" s="35"/>
      <c r="DP2639" s="35"/>
      <c r="DQ2639" s="35"/>
      <c r="DR2639" s="35"/>
      <c r="DS2639" s="35"/>
      <c r="DT2639" s="35"/>
      <c r="DU2639" s="35"/>
      <c r="DV2639" s="35"/>
      <c r="DW2639" s="35"/>
      <c r="DX2639" s="35"/>
      <c r="DY2639" s="35"/>
      <c r="DZ2639" s="35"/>
      <c r="EA2639" s="35"/>
      <c r="EB2639" s="35"/>
      <c r="EC2639" s="35"/>
      <c r="ED2639" s="35"/>
      <c r="EE2639" s="35"/>
      <c r="EF2639" s="35"/>
      <c r="EG2639" s="35"/>
      <c r="EH2639" s="35"/>
      <c r="EI2639" s="35"/>
      <c r="EJ2639" s="35"/>
      <c r="EK2639" s="35"/>
      <c r="EL2639" s="35"/>
      <c r="EM2639" s="35"/>
      <c r="EN2639" s="35"/>
      <c r="EO2639" s="35"/>
      <c r="EP2639" s="35"/>
      <c r="EQ2639" s="35"/>
      <c r="ER2639" s="35"/>
      <c r="ES2639" s="35"/>
      <c r="ET2639" s="35"/>
      <c r="EU2639" s="35"/>
      <c r="EV2639" s="35"/>
      <c r="EW2639" s="35"/>
      <c r="EX2639" s="35"/>
      <c r="EY2639" s="35"/>
      <c r="EZ2639" s="35"/>
      <c r="FA2639" s="35"/>
      <c r="FB2639" s="35"/>
      <c r="FC2639" s="35"/>
      <c r="FD2639" s="35"/>
      <c r="FE2639" s="35"/>
      <c r="FF2639" s="35"/>
      <c r="FG2639" s="35"/>
      <c r="FH2639" s="35"/>
      <c r="FI2639" s="35"/>
      <c r="FJ2639" s="35"/>
      <c r="FK2639" s="35"/>
      <c r="FL2639" s="35"/>
      <c r="FM2639" s="35"/>
      <c r="FN2639" s="35"/>
      <c r="FO2639" s="35"/>
      <c r="FP2639" s="35"/>
      <c r="FQ2639" s="35"/>
      <c r="FR2639" s="35"/>
      <c r="FS2639" s="35"/>
      <c r="FT2639" s="35"/>
      <c r="FU2639" s="35"/>
      <c r="FV2639" s="35"/>
      <c r="FW2639" s="35"/>
      <c r="FX2639" s="35"/>
      <c r="FY2639" s="35"/>
      <c r="FZ2639" s="35"/>
    </row>
    <row r="2640" spans="1:182" x14ac:dyDescent="0.15">
      <c r="A2640" s="38">
        <f t="shared" si="808"/>
        <v>46084</v>
      </c>
      <c r="B2640" s="39" t="str">
        <f t="shared" ca="1" si="790"/>
        <v>n.d</v>
      </c>
      <c r="C2640" s="40">
        <f t="shared" si="791"/>
        <v>3137.2723529499999</v>
      </c>
      <c r="D2640" s="41">
        <f ca="1">IF(A2640&lt;$B$1,VLOOKUP(A2640,[1]DI!$A$4:$B$15000,2,FALSE),0)</f>
        <v>0</v>
      </c>
      <c r="E2640" s="40">
        <f t="shared" ca="1" si="792"/>
        <v>0</v>
      </c>
      <c r="F2640" s="42">
        <f t="shared" si="807"/>
        <v>1</v>
      </c>
      <c r="G2640" s="43">
        <f t="shared" ca="1" si="793"/>
        <v>1</v>
      </c>
      <c r="H2640" s="40">
        <f ca="1">TRUNC(PRODUCT(G$10:G2639),15)</f>
        <v>1.7040824080947301</v>
      </c>
      <c r="I2640" s="40">
        <f t="shared" ca="1" si="794"/>
        <v>1.7040824080947301</v>
      </c>
      <c r="J2640" s="40">
        <f t="shared" ca="1" si="795"/>
        <v>1</v>
      </c>
      <c r="K2640" s="42">
        <f t="shared" si="806"/>
        <v>2.7E-2</v>
      </c>
      <c r="L2640" s="63">
        <f t="shared" si="796"/>
        <v>45922</v>
      </c>
      <c r="M2640" s="64">
        <f t="shared" si="797"/>
        <v>111</v>
      </c>
      <c r="N2640" s="44">
        <f t="shared" si="798"/>
        <v>111</v>
      </c>
      <c r="O2640" s="40">
        <f t="shared" si="799"/>
        <v>1.0118042629999999</v>
      </c>
      <c r="P2640" s="65">
        <f t="shared" ca="1" si="800"/>
        <v>1.0118042629999999</v>
      </c>
      <c r="Q2640" s="40">
        <f t="shared" ca="1" si="801"/>
        <v>37.033187949999999</v>
      </c>
      <c r="R2640" s="44">
        <f>IF(VLOOKUP(A2640,$Z$12:$AI$125,8)=VLOOKUP(A2639,$Z$12:$AI$125,8),0,VLOOKUP(A2640,Z$12:$AI$125,8))</f>
        <v>0</v>
      </c>
      <c r="S2640" s="45">
        <f>IF(R2640&gt;0,VLOOKUP(R2640,Y$12:$AH$125,7),0)</f>
        <v>0</v>
      </c>
      <c r="T2640" s="40">
        <f t="shared" si="802"/>
        <v>0</v>
      </c>
      <c r="U2640" s="40">
        <f t="shared" ca="1" si="803"/>
        <v>37.033187949999999</v>
      </c>
      <c r="V2640" s="46" t="str">
        <f t="shared" si="804"/>
        <v>J=</v>
      </c>
      <c r="W2640" s="47">
        <f t="shared" si="805"/>
        <v>46101</v>
      </c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  <c r="AX2640" s="35"/>
      <c r="AY2640" s="35"/>
      <c r="AZ2640" s="35"/>
      <c r="BA2640" s="35"/>
      <c r="BB2640" s="35"/>
      <c r="BC2640" s="35"/>
      <c r="BD2640" s="35"/>
      <c r="BE2640" s="35"/>
      <c r="BF2640" s="35"/>
      <c r="BG2640" s="35"/>
      <c r="BH2640" s="35"/>
      <c r="BI2640" s="35"/>
      <c r="BJ2640" s="35"/>
      <c r="BK2640" s="35"/>
      <c r="BL2640" s="35"/>
      <c r="BM2640" s="35"/>
      <c r="BN2640" s="35"/>
      <c r="BO2640" s="35"/>
      <c r="BP2640" s="35"/>
      <c r="BQ2640" s="35"/>
      <c r="BR2640" s="35"/>
      <c r="BS2640" s="35"/>
      <c r="BT2640" s="35"/>
      <c r="BU2640" s="35"/>
      <c r="BV2640" s="35"/>
      <c r="BW2640" s="35"/>
      <c r="BX2640" s="35"/>
      <c r="BY2640" s="35"/>
      <c r="BZ2640" s="35"/>
      <c r="CA2640" s="35"/>
      <c r="CB2640" s="35"/>
      <c r="CC2640" s="35"/>
      <c r="CD2640" s="35"/>
      <c r="CE2640" s="35"/>
      <c r="CF2640" s="35"/>
      <c r="CG2640" s="35"/>
      <c r="CH2640" s="35"/>
      <c r="CI2640" s="35"/>
      <c r="CJ2640" s="35"/>
      <c r="CK2640" s="35"/>
      <c r="CL2640" s="35"/>
      <c r="CM2640" s="35"/>
      <c r="CN2640" s="35"/>
      <c r="CO2640" s="35"/>
      <c r="CP2640" s="35"/>
      <c r="CQ2640" s="35"/>
      <c r="CR2640" s="35"/>
      <c r="CS2640" s="35"/>
      <c r="CT2640" s="35"/>
      <c r="CU2640" s="35"/>
      <c r="CV2640" s="35"/>
      <c r="CW2640" s="35"/>
      <c r="CX2640" s="35"/>
      <c r="CY2640" s="35"/>
      <c r="CZ2640" s="35"/>
      <c r="DA2640" s="35"/>
      <c r="DB2640" s="35"/>
      <c r="DC2640" s="35"/>
      <c r="DD2640" s="35"/>
      <c r="DE2640" s="35"/>
      <c r="DF2640" s="35"/>
      <c r="DG2640" s="35"/>
      <c r="DH2640" s="35"/>
      <c r="DI2640" s="35"/>
      <c r="DJ2640" s="35"/>
      <c r="DK2640" s="35"/>
      <c r="DL2640" s="35"/>
      <c r="DM2640" s="35"/>
      <c r="DN2640" s="35"/>
      <c r="DO2640" s="35"/>
      <c r="DP2640" s="35"/>
      <c r="DQ2640" s="35"/>
      <c r="DR2640" s="35"/>
      <c r="DS2640" s="35"/>
      <c r="DT2640" s="35"/>
      <c r="DU2640" s="35"/>
      <c r="DV2640" s="35"/>
      <c r="DW2640" s="35"/>
      <c r="DX2640" s="35"/>
      <c r="DY2640" s="35"/>
      <c r="DZ2640" s="35"/>
      <c r="EA2640" s="35"/>
      <c r="EB2640" s="35"/>
      <c r="EC2640" s="35"/>
      <c r="ED2640" s="35"/>
      <c r="EE2640" s="35"/>
      <c r="EF2640" s="35"/>
      <c r="EG2640" s="35"/>
      <c r="EH2640" s="35"/>
      <c r="EI2640" s="35"/>
      <c r="EJ2640" s="35"/>
      <c r="EK2640" s="35"/>
      <c r="EL2640" s="35"/>
      <c r="EM2640" s="35"/>
      <c r="EN2640" s="35"/>
      <c r="EO2640" s="35"/>
      <c r="EP2640" s="35"/>
      <c r="EQ2640" s="35"/>
      <c r="ER2640" s="35"/>
      <c r="ES2640" s="35"/>
      <c r="ET2640" s="35"/>
      <c r="EU2640" s="35"/>
      <c r="EV2640" s="35"/>
      <c r="EW2640" s="35"/>
      <c r="EX2640" s="35"/>
      <c r="EY2640" s="35"/>
      <c r="EZ2640" s="35"/>
      <c r="FA2640" s="35"/>
      <c r="FB2640" s="35"/>
      <c r="FC2640" s="35"/>
      <c r="FD2640" s="35"/>
      <c r="FE2640" s="35"/>
      <c r="FF2640" s="35"/>
      <c r="FG2640" s="35"/>
      <c r="FH2640" s="35"/>
      <c r="FI2640" s="35"/>
      <c r="FJ2640" s="35"/>
      <c r="FK2640" s="35"/>
      <c r="FL2640" s="35"/>
      <c r="FM2640" s="35"/>
      <c r="FN2640" s="35"/>
      <c r="FO2640" s="35"/>
      <c r="FP2640" s="35"/>
      <c r="FQ2640" s="35"/>
      <c r="FR2640" s="35"/>
      <c r="FS2640" s="35"/>
      <c r="FT2640" s="35"/>
      <c r="FU2640" s="35"/>
      <c r="FV2640" s="35"/>
      <c r="FW2640" s="35"/>
      <c r="FX2640" s="35"/>
      <c r="FY2640" s="35"/>
      <c r="FZ2640" s="35"/>
    </row>
    <row r="2641" spans="1:182" x14ac:dyDescent="0.15">
      <c r="A2641" s="38">
        <f t="shared" si="808"/>
        <v>46085</v>
      </c>
      <c r="B2641" s="39" t="str">
        <f t="shared" ca="1" si="790"/>
        <v>n.d</v>
      </c>
      <c r="C2641" s="40">
        <f t="shared" si="791"/>
        <v>3137.2723529499999</v>
      </c>
      <c r="D2641" s="41">
        <f ca="1">IF(A2641&lt;$B$1,VLOOKUP(A2641,[1]DI!$A$4:$B$15000,2,FALSE),0)</f>
        <v>0</v>
      </c>
      <c r="E2641" s="40">
        <f t="shared" ca="1" si="792"/>
        <v>0</v>
      </c>
      <c r="F2641" s="42">
        <f t="shared" si="807"/>
        <v>1</v>
      </c>
      <c r="G2641" s="43">
        <f t="shared" ca="1" si="793"/>
        <v>1</v>
      </c>
      <c r="H2641" s="40">
        <f ca="1">TRUNC(PRODUCT(G$10:G2640),15)</f>
        <v>1.7040824080947301</v>
      </c>
      <c r="I2641" s="40">
        <f t="shared" ca="1" si="794"/>
        <v>1.7040824080947301</v>
      </c>
      <c r="J2641" s="40">
        <f t="shared" ca="1" si="795"/>
        <v>1</v>
      </c>
      <c r="K2641" s="42">
        <f t="shared" si="806"/>
        <v>2.7E-2</v>
      </c>
      <c r="L2641" s="63">
        <f t="shared" si="796"/>
        <v>45922</v>
      </c>
      <c r="M2641" s="64">
        <f t="shared" si="797"/>
        <v>112</v>
      </c>
      <c r="N2641" s="44">
        <f t="shared" si="798"/>
        <v>112</v>
      </c>
      <c r="O2641" s="40">
        <f t="shared" si="799"/>
        <v>1.011911239</v>
      </c>
      <c r="P2641" s="65">
        <f t="shared" ca="1" si="800"/>
        <v>1.011911239</v>
      </c>
      <c r="Q2641" s="40">
        <f t="shared" ca="1" si="801"/>
        <v>37.368800800000002</v>
      </c>
      <c r="R2641" s="44">
        <f>IF(VLOOKUP(A2641,$Z$12:$AI$125,8)=VLOOKUP(A2640,$Z$12:$AI$125,8),0,VLOOKUP(A2641,Z$12:$AI$125,8))</f>
        <v>0</v>
      </c>
      <c r="S2641" s="45">
        <f>IF(R2641&gt;0,VLOOKUP(R2641,Y$12:$AH$125,7),0)</f>
        <v>0</v>
      </c>
      <c r="T2641" s="40">
        <f t="shared" si="802"/>
        <v>0</v>
      </c>
      <c r="U2641" s="40">
        <f t="shared" ca="1" si="803"/>
        <v>37.368800800000002</v>
      </c>
      <c r="V2641" s="46" t="str">
        <f t="shared" si="804"/>
        <v>J=</v>
      </c>
      <c r="W2641" s="47">
        <f t="shared" si="805"/>
        <v>46101</v>
      </c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  <c r="AX2641" s="35"/>
      <c r="AY2641" s="35"/>
      <c r="AZ2641" s="35"/>
      <c r="BA2641" s="35"/>
      <c r="BB2641" s="35"/>
      <c r="BC2641" s="35"/>
      <c r="BD2641" s="35"/>
      <c r="BE2641" s="35"/>
      <c r="BF2641" s="35"/>
      <c r="BG2641" s="35"/>
      <c r="BH2641" s="35"/>
      <c r="BI2641" s="35"/>
      <c r="BJ2641" s="35"/>
      <c r="BK2641" s="35"/>
      <c r="BL2641" s="35"/>
      <c r="BM2641" s="35"/>
      <c r="BN2641" s="35"/>
      <c r="BO2641" s="35"/>
      <c r="BP2641" s="35"/>
      <c r="BQ2641" s="35"/>
      <c r="BR2641" s="35"/>
      <c r="BS2641" s="35"/>
      <c r="BT2641" s="35"/>
      <c r="BU2641" s="35"/>
      <c r="BV2641" s="35"/>
      <c r="BW2641" s="35"/>
      <c r="BX2641" s="35"/>
      <c r="BY2641" s="35"/>
      <c r="BZ2641" s="35"/>
      <c r="CA2641" s="35"/>
      <c r="CB2641" s="35"/>
      <c r="CC2641" s="35"/>
      <c r="CD2641" s="35"/>
      <c r="CE2641" s="35"/>
      <c r="CF2641" s="35"/>
      <c r="CG2641" s="35"/>
      <c r="CH2641" s="35"/>
      <c r="CI2641" s="35"/>
      <c r="CJ2641" s="35"/>
      <c r="CK2641" s="35"/>
      <c r="CL2641" s="35"/>
      <c r="CM2641" s="35"/>
      <c r="CN2641" s="35"/>
      <c r="CO2641" s="35"/>
      <c r="CP2641" s="35"/>
      <c r="CQ2641" s="35"/>
      <c r="CR2641" s="35"/>
      <c r="CS2641" s="35"/>
      <c r="CT2641" s="35"/>
      <c r="CU2641" s="35"/>
      <c r="CV2641" s="35"/>
      <c r="CW2641" s="35"/>
      <c r="CX2641" s="35"/>
      <c r="CY2641" s="35"/>
      <c r="CZ2641" s="35"/>
      <c r="DA2641" s="35"/>
      <c r="DB2641" s="35"/>
      <c r="DC2641" s="35"/>
      <c r="DD2641" s="35"/>
      <c r="DE2641" s="35"/>
      <c r="DF2641" s="35"/>
      <c r="DG2641" s="35"/>
      <c r="DH2641" s="35"/>
      <c r="DI2641" s="35"/>
      <c r="DJ2641" s="35"/>
      <c r="DK2641" s="35"/>
      <c r="DL2641" s="35"/>
      <c r="DM2641" s="35"/>
      <c r="DN2641" s="35"/>
      <c r="DO2641" s="35"/>
      <c r="DP2641" s="35"/>
      <c r="DQ2641" s="35"/>
      <c r="DR2641" s="35"/>
      <c r="DS2641" s="35"/>
      <c r="DT2641" s="35"/>
      <c r="DU2641" s="35"/>
      <c r="DV2641" s="35"/>
      <c r="DW2641" s="35"/>
      <c r="DX2641" s="35"/>
      <c r="DY2641" s="35"/>
      <c r="DZ2641" s="35"/>
      <c r="EA2641" s="35"/>
      <c r="EB2641" s="35"/>
      <c r="EC2641" s="35"/>
      <c r="ED2641" s="35"/>
      <c r="EE2641" s="35"/>
      <c r="EF2641" s="35"/>
      <c r="EG2641" s="35"/>
      <c r="EH2641" s="35"/>
      <c r="EI2641" s="35"/>
      <c r="EJ2641" s="35"/>
      <c r="EK2641" s="35"/>
      <c r="EL2641" s="35"/>
      <c r="EM2641" s="35"/>
      <c r="EN2641" s="35"/>
      <c r="EO2641" s="35"/>
      <c r="EP2641" s="35"/>
      <c r="EQ2641" s="35"/>
      <c r="ER2641" s="35"/>
      <c r="ES2641" s="35"/>
      <c r="ET2641" s="35"/>
      <c r="EU2641" s="35"/>
      <c r="EV2641" s="35"/>
      <c r="EW2641" s="35"/>
      <c r="EX2641" s="35"/>
      <c r="EY2641" s="35"/>
      <c r="EZ2641" s="35"/>
      <c r="FA2641" s="35"/>
      <c r="FB2641" s="35"/>
      <c r="FC2641" s="35"/>
      <c r="FD2641" s="35"/>
      <c r="FE2641" s="35"/>
      <c r="FF2641" s="35"/>
      <c r="FG2641" s="35"/>
      <c r="FH2641" s="35"/>
      <c r="FI2641" s="35"/>
      <c r="FJ2641" s="35"/>
      <c r="FK2641" s="35"/>
      <c r="FL2641" s="35"/>
      <c r="FM2641" s="35"/>
      <c r="FN2641" s="35"/>
      <c r="FO2641" s="35"/>
      <c r="FP2641" s="35"/>
      <c r="FQ2641" s="35"/>
      <c r="FR2641" s="35"/>
      <c r="FS2641" s="35"/>
      <c r="FT2641" s="35"/>
      <c r="FU2641" s="35"/>
      <c r="FV2641" s="35"/>
      <c r="FW2641" s="35"/>
      <c r="FX2641" s="35"/>
      <c r="FY2641" s="35"/>
      <c r="FZ2641" s="35"/>
    </row>
    <row r="2642" spans="1:182" x14ac:dyDescent="0.15">
      <c r="A2642" s="38">
        <f t="shared" si="808"/>
        <v>46086</v>
      </c>
      <c r="B2642" s="39" t="str">
        <f t="shared" ca="1" si="790"/>
        <v>n.d</v>
      </c>
      <c r="C2642" s="40">
        <f t="shared" si="791"/>
        <v>3137.2723529499999</v>
      </c>
      <c r="D2642" s="41">
        <f ca="1">IF(A2642&lt;$B$1,VLOOKUP(A2642,[1]DI!$A$4:$B$15000,2,FALSE),0)</f>
        <v>0</v>
      </c>
      <c r="E2642" s="40">
        <f t="shared" ca="1" si="792"/>
        <v>0</v>
      </c>
      <c r="F2642" s="42">
        <f t="shared" si="807"/>
        <v>1</v>
      </c>
      <c r="G2642" s="43">
        <f t="shared" ca="1" si="793"/>
        <v>1</v>
      </c>
      <c r="H2642" s="40">
        <f ca="1">TRUNC(PRODUCT(G$10:G2641),15)</f>
        <v>1.7040824080947301</v>
      </c>
      <c r="I2642" s="40">
        <f t="shared" ca="1" si="794"/>
        <v>1.7040824080947301</v>
      </c>
      <c r="J2642" s="40">
        <f t="shared" ca="1" si="795"/>
        <v>1</v>
      </c>
      <c r="K2642" s="42">
        <f t="shared" si="806"/>
        <v>2.7E-2</v>
      </c>
      <c r="L2642" s="63">
        <f t="shared" si="796"/>
        <v>45922</v>
      </c>
      <c r="M2642" s="64">
        <f t="shared" si="797"/>
        <v>113</v>
      </c>
      <c r="N2642" s="44">
        <f t="shared" si="798"/>
        <v>113</v>
      </c>
      <c r="O2642" s="40">
        <f t="shared" si="799"/>
        <v>1.0120182259999999</v>
      </c>
      <c r="P2642" s="65">
        <f t="shared" ca="1" si="800"/>
        <v>1.0120182259999999</v>
      </c>
      <c r="Q2642" s="40">
        <f t="shared" ca="1" si="801"/>
        <v>37.704448159999998</v>
      </c>
      <c r="R2642" s="44">
        <f>IF(VLOOKUP(A2642,$Z$12:$AI$125,8)=VLOOKUP(A2641,$Z$12:$AI$125,8),0,VLOOKUP(A2642,Z$12:$AI$125,8))</f>
        <v>0</v>
      </c>
      <c r="S2642" s="45">
        <f>IF(R2642&gt;0,VLOOKUP(R2642,Y$12:$AH$125,7),0)</f>
        <v>0</v>
      </c>
      <c r="T2642" s="40">
        <f t="shared" si="802"/>
        <v>0</v>
      </c>
      <c r="U2642" s="40">
        <f t="shared" ca="1" si="803"/>
        <v>37.704448159999998</v>
      </c>
      <c r="V2642" s="46" t="str">
        <f t="shared" si="804"/>
        <v>J=</v>
      </c>
      <c r="W2642" s="47">
        <f t="shared" si="805"/>
        <v>46101</v>
      </c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  <c r="AX2642" s="35"/>
      <c r="AY2642" s="35"/>
      <c r="AZ2642" s="35"/>
      <c r="BA2642" s="35"/>
      <c r="BB2642" s="35"/>
      <c r="BC2642" s="35"/>
      <c r="BD2642" s="35"/>
      <c r="BE2642" s="35"/>
      <c r="BF2642" s="35"/>
      <c r="BG2642" s="35"/>
      <c r="BH2642" s="35"/>
      <c r="BI2642" s="35"/>
      <c r="BJ2642" s="35"/>
      <c r="BK2642" s="35"/>
      <c r="BL2642" s="35"/>
      <c r="BM2642" s="35"/>
      <c r="BN2642" s="35"/>
      <c r="BO2642" s="35"/>
      <c r="BP2642" s="35"/>
      <c r="BQ2642" s="35"/>
      <c r="BR2642" s="35"/>
      <c r="BS2642" s="35"/>
      <c r="BT2642" s="35"/>
      <c r="BU2642" s="35"/>
      <c r="BV2642" s="35"/>
      <c r="BW2642" s="35"/>
      <c r="BX2642" s="35"/>
      <c r="BY2642" s="35"/>
      <c r="BZ2642" s="35"/>
      <c r="CA2642" s="35"/>
      <c r="CB2642" s="35"/>
      <c r="CC2642" s="35"/>
      <c r="CD2642" s="35"/>
      <c r="CE2642" s="35"/>
      <c r="CF2642" s="35"/>
      <c r="CG2642" s="35"/>
      <c r="CH2642" s="35"/>
      <c r="CI2642" s="35"/>
      <c r="CJ2642" s="35"/>
      <c r="CK2642" s="35"/>
      <c r="CL2642" s="35"/>
      <c r="CM2642" s="35"/>
      <c r="CN2642" s="35"/>
      <c r="CO2642" s="35"/>
      <c r="CP2642" s="35"/>
      <c r="CQ2642" s="35"/>
      <c r="CR2642" s="35"/>
      <c r="CS2642" s="35"/>
      <c r="CT2642" s="35"/>
      <c r="CU2642" s="35"/>
      <c r="CV2642" s="35"/>
      <c r="CW2642" s="35"/>
      <c r="CX2642" s="35"/>
      <c r="CY2642" s="35"/>
      <c r="CZ2642" s="35"/>
      <c r="DA2642" s="35"/>
      <c r="DB2642" s="35"/>
      <c r="DC2642" s="35"/>
      <c r="DD2642" s="35"/>
      <c r="DE2642" s="35"/>
      <c r="DF2642" s="35"/>
      <c r="DG2642" s="35"/>
      <c r="DH2642" s="35"/>
      <c r="DI2642" s="35"/>
      <c r="DJ2642" s="35"/>
      <c r="DK2642" s="35"/>
      <c r="DL2642" s="35"/>
      <c r="DM2642" s="35"/>
      <c r="DN2642" s="35"/>
      <c r="DO2642" s="35"/>
      <c r="DP2642" s="35"/>
      <c r="DQ2642" s="35"/>
      <c r="DR2642" s="35"/>
      <c r="DS2642" s="35"/>
      <c r="DT2642" s="35"/>
      <c r="DU2642" s="35"/>
      <c r="DV2642" s="35"/>
      <c r="DW2642" s="35"/>
      <c r="DX2642" s="35"/>
      <c r="DY2642" s="35"/>
      <c r="DZ2642" s="35"/>
      <c r="EA2642" s="35"/>
      <c r="EB2642" s="35"/>
      <c r="EC2642" s="35"/>
      <c r="ED2642" s="35"/>
      <c r="EE2642" s="35"/>
      <c r="EF2642" s="35"/>
      <c r="EG2642" s="35"/>
      <c r="EH2642" s="35"/>
      <c r="EI2642" s="35"/>
      <c r="EJ2642" s="35"/>
      <c r="EK2642" s="35"/>
      <c r="EL2642" s="35"/>
      <c r="EM2642" s="35"/>
      <c r="EN2642" s="35"/>
      <c r="EO2642" s="35"/>
      <c r="EP2642" s="35"/>
      <c r="EQ2642" s="35"/>
      <c r="ER2642" s="35"/>
      <c r="ES2642" s="35"/>
      <c r="ET2642" s="35"/>
      <c r="EU2642" s="35"/>
      <c r="EV2642" s="35"/>
      <c r="EW2642" s="35"/>
      <c r="EX2642" s="35"/>
      <c r="EY2642" s="35"/>
      <c r="EZ2642" s="35"/>
      <c r="FA2642" s="35"/>
      <c r="FB2642" s="35"/>
      <c r="FC2642" s="35"/>
      <c r="FD2642" s="35"/>
      <c r="FE2642" s="35"/>
      <c r="FF2642" s="35"/>
      <c r="FG2642" s="35"/>
      <c r="FH2642" s="35"/>
      <c r="FI2642" s="35"/>
      <c r="FJ2642" s="35"/>
      <c r="FK2642" s="35"/>
      <c r="FL2642" s="35"/>
      <c r="FM2642" s="35"/>
      <c r="FN2642" s="35"/>
      <c r="FO2642" s="35"/>
      <c r="FP2642" s="35"/>
      <c r="FQ2642" s="35"/>
      <c r="FR2642" s="35"/>
      <c r="FS2642" s="35"/>
      <c r="FT2642" s="35"/>
      <c r="FU2642" s="35"/>
      <c r="FV2642" s="35"/>
      <c r="FW2642" s="35"/>
      <c r="FX2642" s="35"/>
      <c r="FY2642" s="35"/>
      <c r="FZ2642" s="35"/>
    </row>
    <row r="2643" spans="1:182" x14ac:dyDescent="0.15">
      <c r="A2643" s="38">
        <f t="shared" si="808"/>
        <v>46087</v>
      </c>
      <c r="B2643" s="39" t="str">
        <f t="shared" ca="1" si="790"/>
        <v>n.d</v>
      </c>
      <c r="C2643" s="40">
        <f t="shared" si="791"/>
        <v>3137.2723529499999</v>
      </c>
      <c r="D2643" s="41">
        <f ca="1">IF(A2643&lt;$B$1,VLOOKUP(A2643,[1]DI!$A$4:$B$15000,2,FALSE),0)</f>
        <v>0</v>
      </c>
      <c r="E2643" s="40">
        <f t="shared" ca="1" si="792"/>
        <v>0</v>
      </c>
      <c r="F2643" s="42">
        <f t="shared" si="807"/>
        <v>1</v>
      </c>
      <c r="G2643" s="43">
        <f t="shared" ca="1" si="793"/>
        <v>1</v>
      </c>
      <c r="H2643" s="40">
        <f ca="1">TRUNC(PRODUCT(G$10:G2642),15)</f>
        <v>1.7040824080947301</v>
      </c>
      <c r="I2643" s="40">
        <f t="shared" ca="1" si="794"/>
        <v>1.7040824080947301</v>
      </c>
      <c r="J2643" s="40">
        <f t="shared" ca="1" si="795"/>
        <v>1</v>
      </c>
      <c r="K2643" s="42">
        <f t="shared" si="806"/>
        <v>2.7E-2</v>
      </c>
      <c r="L2643" s="63">
        <f t="shared" si="796"/>
        <v>45922</v>
      </c>
      <c r="M2643" s="64">
        <f t="shared" si="797"/>
        <v>114</v>
      </c>
      <c r="N2643" s="44">
        <f t="shared" si="798"/>
        <v>114</v>
      </c>
      <c r="O2643" s="40">
        <f t="shared" si="799"/>
        <v>1.012125224</v>
      </c>
      <c r="P2643" s="65">
        <f t="shared" ca="1" si="800"/>
        <v>1.012125224</v>
      </c>
      <c r="Q2643" s="40">
        <f t="shared" ca="1" si="801"/>
        <v>38.040130019999999</v>
      </c>
      <c r="R2643" s="44">
        <f>IF(VLOOKUP(A2643,$Z$12:$AI$125,8)=VLOOKUP(A2642,$Z$12:$AI$125,8),0,VLOOKUP(A2643,Z$12:$AI$125,8))</f>
        <v>0</v>
      </c>
      <c r="S2643" s="45">
        <f>IF(R2643&gt;0,VLOOKUP(R2643,Y$12:$AH$125,7),0)</f>
        <v>0</v>
      </c>
      <c r="T2643" s="40">
        <f t="shared" si="802"/>
        <v>0</v>
      </c>
      <c r="U2643" s="40">
        <f t="shared" ca="1" si="803"/>
        <v>38.040130019999999</v>
      </c>
      <c r="V2643" s="46" t="str">
        <f t="shared" si="804"/>
        <v>J=</v>
      </c>
      <c r="W2643" s="47">
        <f t="shared" si="805"/>
        <v>46101</v>
      </c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  <c r="AX2643" s="35"/>
      <c r="AY2643" s="35"/>
      <c r="AZ2643" s="35"/>
      <c r="BA2643" s="35"/>
      <c r="BB2643" s="35"/>
      <c r="BC2643" s="35"/>
      <c r="BD2643" s="35"/>
      <c r="BE2643" s="35"/>
      <c r="BF2643" s="35"/>
      <c r="BG2643" s="35"/>
      <c r="BH2643" s="35"/>
      <c r="BI2643" s="35"/>
      <c r="BJ2643" s="35"/>
      <c r="BK2643" s="35"/>
      <c r="BL2643" s="35"/>
      <c r="BM2643" s="35"/>
      <c r="BN2643" s="35"/>
      <c r="BO2643" s="35"/>
      <c r="BP2643" s="35"/>
      <c r="BQ2643" s="35"/>
      <c r="BR2643" s="35"/>
      <c r="BS2643" s="35"/>
      <c r="BT2643" s="35"/>
      <c r="BU2643" s="35"/>
      <c r="BV2643" s="35"/>
      <c r="BW2643" s="35"/>
      <c r="BX2643" s="35"/>
      <c r="BY2643" s="35"/>
      <c r="BZ2643" s="35"/>
      <c r="CA2643" s="35"/>
      <c r="CB2643" s="35"/>
      <c r="CC2643" s="35"/>
      <c r="CD2643" s="35"/>
      <c r="CE2643" s="35"/>
      <c r="CF2643" s="35"/>
      <c r="CG2643" s="35"/>
      <c r="CH2643" s="35"/>
      <c r="CI2643" s="35"/>
      <c r="CJ2643" s="35"/>
      <c r="CK2643" s="35"/>
      <c r="CL2643" s="35"/>
      <c r="CM2643" s="35"/>
      <c r="CN2643" s="35"/>
      <c r="CO2643" s="35"/>
      <c r="CP2643" s="35"/>
      <c r="CQ2643" s="35"/>
      <c r="CR2643" s="35"/>
      <c r="CS2643" s="35"/>
      <c r="CT2643" s="35"/>
      <c r="CU2643" s="35"/>
      <c r="CV2643" s="35"/>
      <c r="CW2643" s="35"/>
      <c r="CX2643" s="35"/>
      <c r="CY2643" s="35"/>
      <c r="CZ2643" s="35"/>
      <c r="DA2643" s="35"/>
      <c r="DB2643" s="35"/>
      <c r="DC2643" s="35"/>
      <c r="DD2643" s="35"/>
      <c r="DE2643" s="35"/>
      <c r="DF2643" s="35"/>
      <c r="DG2643" s="35"/>
      <c r="DH2643" s="35"/>
      <c r="DI2643" s="35"/>
      <c r="DJ2643" s="35"/>
      <c r="DK2643" s="35"/>
      <c r="DL2643" s="35"/>
      <c r="DM2643" s="35"/>
      <c r="DN2643" s="35"/>
      <c r="DO2643" s="35"/>
      <c r="DP2643" s="35"/>
      <c r="DQ2643" s="35"/>
      <c r="DR2643" s="35"/>
      <c r="DS2643" s="35"/>
      <c r="DT2643" s="35"/>
      <c r="DU2643" s="35"/>
      <c r="DV2643" s="35"/>
      <c r="DW2643" s="35"/>
      <c r="DX2643" s="35"/>
      <c r="DY2643" s="35"/>
      <c r="DZ2643" s="35"/>
      <c r="EA2643" s="35"/>
      <c r="EB2643" s="35"/>
      <c r="EC2643" s="35"/>
      <c r="ED2643" s="35"/>
      <c r="EE2643" s="35"/>
      <c r="EF2643" s="35"/>
      <c r="EG2643" s="35"/>
      <c r="EH2643" s="35"/>
      <c r="EI2643" s="35"/>
      <c r="EJ2643" s="35"/>
      <c r="EK2643" s="35"/>
      <c r="EL2643" s="35"/>
      <c r="EM2643" s="35"/>
      <c r="EN2643" s="35"/>
      <c r="EO2643" s="35"/>
      <c r="EP2643" s="35"/>
      <c r="EQ2643" s="35"/>
      <c r="ER2643" s="35"/>
      <c r="ES2643" s="35"/>
      <c r="ET2643" s="35"/>
      <c r="EU2643" s="35"/>
      <c r="EV2643" s="35"/>
      <c r="EW2643" s="35"/>
      <c r="EX2643" s="35"/>
      <c r="EY2643" s="35"/>
      <c r="EZ2643" s="35"/>
      <c r="FA2643" s="35"/>
      <c r="FB2643" s="35"/>
      <c r="FC2643" s="35"/>
      <c r="FD2643" s="35"/>
      <c r="FE2643" s="35"/>
      <c r="FF2643" s="35"/>
      <c r="FG2643" s="35"/>
      <c r="FH2643" s="35"/>
      <c r="FI2643" s="35"/>
      <c r="FJ2643" s="35"/>
      <c r="FK2643" s="35"/>
      <c r="FL2643" s="35"/>
      <c r="FM2643" s="35"/>
      <c r="FN2643" s="35"/>
      <c r="FO2643" s="35"/>
      <c r="FP2643" s="35"/>
      <c r="FQ2643" s="35"/>
      <c r="FR2643" s="35"/>
      <c r="FS2643" s="35"/>
      <c r="FT2643" s="35"/>
      <c r="FU2643" s="35"/>
      <c r="FV2643" s="35"/>
      <c r="FW2643" s="35"/>
      <c r="FX2643" s="35"/>
      <c r="FY2643" s="35"/>
      <c r="FZ2643" s="35"/>
    </row>
    <row r="2644" spans="1:182" x14ac:dyDescent="0.15">
      <c r="A2644" s="38">
        <f t="shared" si="808"/>
        <v>46088</v>
      </c>
      <c r="B2644" s="39" t="str">
        <f t="shared" ca="1" si="790"/>
        <v>n.d</v>
      </c>
      <c r="C2644" s="40">
        <f t="shared" si="791"/>
        <v>3137.2723529499999</v>
      </c>
      <c r="D2644" s="41">
        <f ca="1">IF(A2644&lt;$B$1,VLOOKUP(A2644,[1]DI!$A$4:$B$15000,2,FALSE),0)</f>
        <v>0</v>
      </c>
      <c r="E2644" s="40">
        <f t="shared" ca="1" si="792"/>
        <v>0</v>
      </c>
      <c r="F2644" s="42">
        <f t="shared" si="807"/>
        <v>1</v>
      </c>
      <c r="G2644" s="43">
        <f t="shared" ca="1" si="793"/>
        <v>1</v>
      </c>
      <c r="H2644" s="40">
        <f ca="1">TRUNC(PRODUCT(G$10:G2643),15)</f>
        <v>1.7040824080947301</v>
      </c>
      <c r="I2644" s="40">
        <f t="shared" ca="1" si="794"/>
        <v>1.7040824080947301</v>
      </c>
      <c r="J2644" s="40">
        <f t="shared" ca="1" si="795"/>
        <v>1</v>
      </c>
      <c r="K2644" s="42">
        <f t="shared" si="806"/>
        <v>2.7E-2</v>
      </c>
      <c r="L2644" s="63">
        <f t="shared" si="796"/>
        <v>45922</v>
      </c>
      <c r="M2644" s="64">
        <f t="shared" si="797"/>
        <v>114</v>
      </c>
      <c r="N2644" s="44">
        <f t="shared" si="798"/>
        <v>115</v>
      </c>
      <c r="O2644" s="40">
        <f t="shared" si="799"/>
        <v>1.012232233</v>
      </c>
      <c r="P2644" s="65">
        <f t="shared" ca="1" si="800"/>
        <v>1.012232233</v>
      </c>
      <c r="Q2644" s="40">
        <f t="shared" ca="1" si="801"/>
        <v>38.3758464</v>
      </c>
      <c r="R2644" s="44">
        <f>IF(VLOOKUP(A2644,$Z$12:$AI$125,8)=VLOOKUP(A2643,$Z$12:$AI$125,8),0,VLOOKUP(A2644,Z$12:$AI$125,8))</f>
        <v>0</v>
      </c>
      <c r="S2644" s="45">
        <f>IF(R2644&gt;0,VLOOKUP(R2644,Y$12:$AH$125,7),0)</f>
        <v>0</v>
      </c>
      <c r="T2644" s="40">
        <f t="shared" si="802"/>
        <v>0</v>
      </c>
      <c r="U2644" s="40">
        <f t="shared" ca="1" si="803"/>
        <v>38.3758464</v>
      </c>
      <c r="V2644" s="46" t="str">
        <f t="shared" si="804"/>
        <v>J=</v>
      </c>
      <c r="W2644" s="47">
        <f t="shared" si="805"/>
        <v>46101</v>
      </c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  <c r="AX2644" s="35"/>
      <c r="AY2644" s="35"/>
      <c r="AZ2644" s="35"/>
      <c r="BA2644" s="35"/>
      <c r="BB2644" s="35"/>
      <c r="BC2644" s="35"/>
      <c r="BD2644" s="35"/>
      <c r="BE2644" s="35"/>
      <c r="BF2644" s="35"/>
      <c r="BG2644" s="35"/>
      <c r="BH2644" s="35"/>
      <c r="BI2644" s="35"/>
      <c r="BJ2644" s="35"/>
      <c r="BK2644" s="35"/>
      <c r="BL2644" s="35"/>
      <c r="BM2644" s="35"/>
      <c r="BN2644" s="35"/>
      <c r="BO2644" s="35"/>
      <c r="BP2644" s="35"/>
      <c r="BQ2644" s="35"/>
      <c r="BR2644" s="35"/>
      <c r="BS2644" s="35"/>
      <c r="BT2644" s="35"/>
      <c r="BU2644" s="35"/>
      <c r="BV2644" s="35"/>
      <c r="BW2644" s="35"/>
      <c r="BX2644" s="35"/>
      <c r="BY2644" s="35"/>
      <c r="BZ2644" s="35"/>
      <c r="CA2644" s="35"/>
      <c r="CB2644" s="35"/>
      <c r="CC2644" s="35"/>
      <c r="CD2644" s="35"/>
      <c r="CE2644" s="35"/>
      <c r="CF2644" s="35"/>
      <c r="CG2644" s="35"/>
      <c r="CH2644" s="35"/>
      <c r="CI2644" s="35"/>
      <c r="CJ2644" s="35"/>
      <c r="CK2644" s="35"/>
      <c r="CL2644" s="35"/>
      <c r="CM2644" s="35"/>
      <c r="CN2644" s="35"/>
      <c r="CO2644" s="35"/>
      <c r="CP2644" s="35"/>
      <c r="CQ2644" s="35"/>
      <c r="CR2644" s="35"/>
      <c r="CS2644" s="35"/>
      <c r="CT2644" s="35"/>
      <c r="CU2644" s="35"/>
      <c r="CV2644" s="35"/>
      <c r="CW2644" s="35"/>
      <c r="CX2644" s="35"/>
      <c r="CY2644" s="35"/>
      <c r="CZ2644" s="35"/>
      <c r="DA2644" s="35"/>
      <c r="DB2644" s="35"/>
      <c r="DC2644" s="35"/>
      <c r="DD2644" s="35"/>
      <c r="DE2644" s="35"/>
      <c r="DF2644" s="35"/>
      <c r="DG2644" s="35"/>
      <c r="DH2644" s="35"/>
      <c r="DI2644" s="35"/>
      <c r="DJ2644" s="35"/>
      <c r="DK2644" s="35"/>
      <c r="DL2644" s="35"/>
      <c r="DM2644" s="35"/>
      <c r="DN2644" s="35"/>
      <c r="DO2644" s="35"/>
      <c r="DP2644" s="35"/>
      <c r="DQ2644" s="35"/>
      <c r="DR2644" s="35"/>
      <c r="DS2644" s="35"/>
      <c r="DT2644" s="35"/>
      <c r="DU2644" s="35"/>
      <c r="DV2644" s="35"/>
      <c r="DW2644" s="35"/>
      <c r="DX2644" s="35"/>
      <c r="DY2644" s="35"/>
      <c r="DZ2644" s="35"/>
      <c r="EA2644" s="35"/>
      <c r="EB2644" s="35"/>
      <c r="EC2644" s="35"/>
      <c r="ED2644" s="35"/>
      <c r="EE2644" s="35"/>
      <c r="EF2644" s="35"/>
      <c r="EG2644" s="35"/>
      <c r="EH2644" s="35"/>
      <c r="EI2644" s="35"/>
      <c r="EJ2644" s="35"/>
      <c r="EK2644" s="35"/>
      <c r="EL2644" s="35"/>
      <c r="EM2644" s="35"/>
      <c r="EN2644" s="35"/>
      <c r="EO2644" s="35"/>
      <c r="EP2644" s="35"/>
      <c r="EQ2644" s="35"/>
      <c r="ER2644" s="35"/>
      <c r="ES2644" s="35"/>
      <c r="ET2644" s="35"/>
      <c r="EU2644" s="35"/>
      <c r="EV2644" s="35"/>
      <c r="EW2644" s="35"/>
      <c r="EX2644" s="35"/>
      <c r="EY2644" s="35"/>
      <c r="EZ2644" s="35"/>
      <c r="FA2644" s="35"/>
      <c r="FB2644" s="35"/>
      <c r="FC2644" s="35"/>
      <c r="FD2644" s="35"/>
      <c r="FE2644" s="35"/>
      <c r="FF2644" s="35"/>
      <c r="FG2644" s="35"/>
      <c r="FH2644" s="35"/>
      <c r="FI2644" s="35"/>
      <c r="FJ2644" s="35"/>
      <c r="FK2644" s="35"/>
      <c r="FL2644" s="35"/>
      <c r="FM2644" s="35"/>
      <c r="FN2644" s="35"/>
      <c r="FO2644" s="35"/>
      <c r="FP2644" s="35"/>
      <c r="FQ2644" s="35"/>
      <c r="FR2644" s="35"/>
      <c r="FS2644" s="35"/>
      <c r="FT2644" s="35"/>
      <c r="FU2644" s="35"/>
      <c r="FV2644" s="35"/>
      <c r="FW2644" s="35"/>
      <c r="FX2644" s="35"/>
      <c r="FY2644" s="35"/>
      <c r="FZ2644" s="35"/>
    </row>
    <row r="2645" spans="1:182" x14ac:dyDescent="0.15">
      <c r="A2645" s="38">
        <f t="shared" si="808"/>
        <v>46089</v>
      </c>
      <c r="B2645" s="39" t="str">
        <f t="shared" ca="1" si="790"/>
        <v>n.d</v>
      </c>
      <c r="C2645" s="40">
        <f t="shared" si="791"/>
        <v>3137.2723529499999</v>
      </c>
      <c r="D2645" s="41">
        <f ca="1">IF(A2645&lt;$B$1,VLOOKUP(A2645,[1]DI!$A$4:$B$15000,2,FALSE),0)</f>
        <v>0</v>
      </c>
      <c r="E2645" s="40">
        <f t="shared" ca="1" si="792"/>
        <v>0</v>
      </c>
      <c r="F2645" s="42">
        <f t="shared" si="807"/>
        <v>1</v>
      </c>
      <c r="G2645" s="43">
        <f t="shared" ca="1" si="793"/>
        <v>1</v>
      </c>
      <c r="H2645" s="40">
        <f ca="1">TRUNC(PRODUCT(G$10:G2644),15)</f>
        <v>1.7040824080947301</v>
      </c>
      <c r="I2645" s="40">
        <f t="shared" ca="1" si="794"/>
        <v>1.7040824080947301</v>
      </c>
      <c r="J2645" s="40">
        <f t="shared" ca="1" si="795"/>
        <v>1</v>
      </c>
      <c r="K2645" s="42">
        <f t="shared" si="806"/>
        <v>2.7E-2</v>
      </c>
      <c r="L2645" s="63">
        <f t="shared" si="796"/>
        <v>45922</v>
      </c>
      <c r="M2645" s="64">
        <f t="shared" si="797"/>
        <v>114</v>
      </c>
      <c r="N2645" s="44">
        <f t="shared" si="798"/>
        <v>115</v>
      </c>
      <c r="O2645" s="40">
        <f t="shared" si="799"/>
        <v>1.012232233</v>
      </c>
      <c r="P2645" s="65">
        <f t="shared" ca="1" si="800"/>
        <v>1.012232233</v>
      </c>
      <c r="Q2645" s="40">
        <f t="shared" ca="1" si="801"/>
        <v>38.3758464</v>
      </c>
      <c r="R2645" s="44">
        <f>IF(VLOOKUP(A2645,$Z$12:$AI$125,8)=VLOOKUP(A2644,$Z$12:$AI$125,8),0,VLOOKUP(A2645,Z$12:$AI$125,8))</f>
        <v>0</v>
      </c>
      <c r="S2645" s="45">
        <f>IF(R2645&gt;0,VLOOKUP(R2645,Y$12:$AH$125,7),0)</f>
        <v>0</v>
      </c>
      <c r="T2645" s="40">
        <f t="shared" si="802"/>
        <v>0</v>
      </c>
      <c r="U2645" s="40">
        <f t="shared" ca="1" si="803"/>
        <v>38.3758464</v>
      </c>
      <c r="V2645" s="46" t="str">
        <f t="shared" si="804"/>
        <v>J=</v>
      </c>
      <c r="W2645" s="47">
        <f t="shared" si="805"/>
        <v>46101</v>
      </c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  <c r="AX2645" s="35"/>
      <c r="AY2645" s="35"/>
      <c r="AZ2645" s="35"/>
      <c r="BA2645" s="35"/>
      <c r="BB2645" s="35"/>
      <c r="BC2645" s="35"/>
      <c r="BD2645" s="35"/>
      <c r="BE2645" s="35"/>
      <c r="BF2645" s="35"/>
      <c r="BG2645" s="35"/>
      <c r="BH2645" s="35"/>
      <c r="BI2645" s="35"/>
      <c r="BJ2645" s="35"/>
      <c r="BK2645" s="35"/>
      <c r="BL2645" s="35"/>
      <c r="BM2645" s="35"/>
      <c r="BN2645" s="35"/>
      <c r="BO2645" s="35"/>
      <c r="BP2645" s="35"/>
      <c r="BQ2645" s="35"/>
      <c r="BR2645" s="35"/>
      <c r="BS2645" s="35"/>
      <c r="BT2645" s="35"/>
      <c r="BU2645" s="35"/>
      <c r="BV2645" s="35"/>
      <c r="BW2645" s="35"/>
      <c r="BX2645" s="35"/>
      <c r="BY2645" s="35"/>
      <c r="BZ2645" s="35"/>
      <c r="CA2645" s="35"/>
      <c r="CB2645" s="35"/>
      <c r="CC2645" s="35"/>
      <c r="CD2645" s="35"/>
      <c r="CE2645" s="35"/>
      <c r="CF2645" s="35"/>
      <c r="CG2645" s="35"/>
      <c r="CH2645" s="35"/>
      <c r="CI2645" s="35"/>
      <c r="CJ2645" s="35"/>
      <c r="CK2645" s="35"/>
      <c r="CL2645" s="35"/>
      <c r="CM2645" s="35"/>
      <c r="CN2645" s="35"/>
      <c r="CO2645" s="35"/>
      <c r="CP2645" s="35"/>
      <c r="CQ2645" s="35"/>
      <c r="CR2645" s="35"/>
      <c r="CS2645" s="35"/>
      <c r="CT2645" s="35"/>
      <c r="CU2645" s="35"/>
      <c r="CV2645" s="35"/>
      <c r="CW2645" s="35"/>
      <c r="CX2645" s="35"/>
      <c r="CY2645" s="35"/>
      <c r="CZ2645" s="35"/>
      <c r="DA2645" s="35"/>
      <c r="DB2645" s="35"/>
      <c r="DC2645" s="35"/>
      <c r="DD2645" s="35"/>
      <c r="DE2645" s="35"/>
      <c r="DF2645" s="35"/>
      <c r="DG2645" s="35"/>
      <c r="DH2645" s="35"/>
      <c r="DI2645" s="35"/>
      <c r="DJ2645" s="35"/>
      <c r="DK2645" s="35"/>
      <c r="DL2645" s="35"/>
      <c r="DM2645" s="35"/>
      <c r="DN2645" s="35"/>
      <c r="DO2645" s="35"/>
      <c r="DP2645" s="35"/>
      <c r="DQ2645" s="35"/>
      <c r="DR2645" s="35"/>
      <c r="DS2645" s="35"/>
      <c r="DT2645" s="35"/>
      <c r="DU2645" s="35"/>
      <c r="DV2645" s="35"/>
      <c r="DW2645" s="35"/>
      <c r="DX2645" s="35"/>
      <c r="DY2645" s="35"/>
      <c r="DZ2645" s="35"/>
      <c r="EA2645" s="35"/>
      <c r="EB2645" s="35"/>
      <c r="EC2645" s="35"/>
      <c r="ED2645" s="35"/>
      <c r="EE2645" s="35"/>
      <c r="EF2645" s="35"/>
      <c r="EG2645" s="35"/>
      <c r="EH2645" s="35"/>
      <c r="EI2645" s="35"/>
      <c r="EJ2645" s="35"/>
      <c r="EK2645" s="35"/>
      <c r="EL2645" s="35"/>
      <c r="EM2645" s="35"/>
      <c r="EN2645" s="35"/>
      <c r="EO2645" s="35"/>
      <c r="EP2645" s="35"/>
      <c r="EQ2645" s="35"/>
      <c r="ER2645" s="35"/>
      <c r="ES2645" s="35"/>
      <c r="ET2645" s="35"/>
      <c r="EU2645" s="35"/>
      <c r="EV2645" s="35"/>
      <c r="EW2645" s="35"/>
      <c r="EX2645" s="35"/>
      <c r="EY2645" s="35"/>
      <c r="EZ2645" s="35"/>
      <c r="FA2645" s="35"/>
      <c r="FB2645" s="35"/>
      <c r="FC2645" s="35"/>
      <c r="FD2645" s="35"/>
      <c r="FE2645" s="35"/>
      <c r="FF2645" s="35"/>
      <c r="FG2645" s="35"/>
      <c r="FH2645" s="35"/>
      <c r="FI2645" s="35"/>
      <c r="FJ2645" s="35"/>
      <c r="FK2645" s="35"/>
      <c r="FL2645" s="35"/>
      <c r="FM2645" s="35"/>
      <c r="FN2645" s="35"/>
      <c r="FO2645" s="35"/>
      <c r="FP2645" s="35"/>
      <c r="FQ2645" s="35"/>
      <c r="FR2645" s="35"/>
      <c r="FS2645" s="35"/>
      <c r="FT2645" s="35"/>
      <c r="FU2645" s="35"/>
      <c r="FV2645" s="35"/>
      <c r="FW2645" s="35"/>
      <c r="FX2645" s="35"/>
      <c r="FY2645" s="35"/>
      <c r="FZ2645" s="35"/>
    </row>
    <row r="2646" spans="1:182" x14ac:dyDescent="0.15">
      <c r="A2646" s="38">
        <f t="shared" si="808"/>
        <v>46090</v>
      </c>
      <c r="B2646" s="39" t="str">
        <f t="shared" ref="B2646:B2709" ca="1" si="809">IF(A2646&lt;=TODAY(),C2646+Q2646,IF(AND(A2646&gt;TODAY(),A2646&lt;=$B$1),IF(VLOOKUP(TODAY(),$A$10:$D$5000,4,FALSE)=0,"n.d",C2646+Q2646),"n.d"))</f>
        <v>n.d</v>
      </c>
      <c r="C2646" s="40">
        <f t="shared" ref="C2646:C2709" si="810">TRUNC(C2645-T2645,8)</f>
        <v>3137.2723529499999</v>
      </c>
      <c r="D2646" s="41">
        <f ca="1">IF(A2646&lt;$B$1,VLOOKUP(A2646,[1]DI!$A$4:$B$15000,2,FALSE),0)</f>
        <v>0</v>
      </c>
      <c r="E2646" s="40">
        <f t="shared" ref="E2646:E2709" ca="1" si="811">ROUND((((1+D2646)^(1/252)-1)),8)</f>
        <v>0</v>
      </c>
      <c r="F2646" s="42">
        <f t="shared" si="807"/>
        <v>1</v>
      </c>
      <c r="G2646" s="43">
        <f t="shared" ref="G2646:G2709" ca="1" si="812">TRUNC((1+(E2646*F2646)),15)</f>
        <v>1</v>
      </c>
      <c r="H2646" s="40">
        <f ca="1">TRUNC(PRODUCT(G$10:G2645),15)</f>
        <v>1.7040824080947301</v>
      </c>
      <c r="I2646" s="40">
        <f t="shared" ref="I2646:I2709" ca="1" si="813">IF(OR(R2645&gt;0,R2645="E"),H2645,I2645)</f>
        <v>1.7040824080947301</v>
      </c>
      <c r="J2646" s="40">
        <f t="shared" ref="J2646:J2709" ca="1" si="814">ROUND(TRUNC(H2646/I2646,15),8)</f>
        <v>1</v>
      </c>
      <c r="K2646" s="42">
        <f t="shared" si="806"/>
        <v>2.7E-2</v>
      </c>
      <c r="L2646" s="63">
        <f t="shared" ref="L2646:L2709" si="815">IF(R2645&gt;0,VLOOKUP(R2645,Y$12:Z$40,2),L2645)</f>
        <v>45922</v>
      </c>
      <c r="M2646" s="64">
        <f t="shared" ref="M2646:M2709" si="816">IF(A2646&gt;L2646,IF(NETWORKDAYS(L2646,A2646,$Y$50:$Y$203)-1=0,1,NETWORKDAYS(L2646,A2646,$Y$50:$Y$203)-1),0)</f>
        <v>115</v>
      </c>
      <c r="N2646" s="44">
        <f t="shared" ref="N2646:N2709" si="817">IF(AND(M2646=1,M2645=1),1,IF(M2646&gt;0,IF(M2646=M2645,M2646+1,M2646),0))</f>
        <v>115</v>
      </c>
      <c r="O2646" s="40">
        <f t="shared" ref="O2646:O2709" si="818">ROUND((K2646+1)^(N2646/252),9)</f>
        <v>1.012232233</v>
      </c>
      <c r="P2646" s="65">
        <f t="shared" ref="P2646:P2709" ca="1" si="819">ROUND(J2646*O2646,9)</f>
        <v>1.012232233</v>
      </c>
      <c r="Q2646" s="40">
        <f t="shared" ref="Q2646:Q2709" ca="1" si="820">TRUNC((C2646*(P2646-1)),8)</f>
        <v>38.3758464</v>
      </c>
      <c r="R2646" s="44">
        <f>IF(VLOOKUP(A2646,$Z$12:$AI$125,8)=VLOOKUP(A2645,$Z$12:$AI$125,8),0,VLOOKUP(A2646,Z$12:$AI$125,8))</f>
        <v>0</v>
      </c>
      <c r="S2646" s="45">
        <f>IF(R2646&gt;0,VLOOKUP(R2646,Y$12:$AH$125,7),0)</f>
        <v>0</v>
      </c>
      <c r="T2646" s="40">
        <f t="shared" ref="T2646:T2709" si="821">IF(S2646&gt;0,(C2646*S2646),0)</f>
        <v>0</v>
      </c>
      <c r="U2646" s="40">
        <f t="shared" ref="U2646:U2709" ca="1" si="822">(Q2646+T2646)</f>
        <v>38.3758464</v>
      </c>
      <c r="V2646" s="46" t="str">
        <f t="shared" ref="V2646:V2709" si="823">IF(R2645&gt;0,VLOOKUP(A2645,$Z$12:$AI$125,9),V2645)</f>
        <v>J=</v>
      </c>
      <c r="W2646" s="47">
        <f t="shared" ref="W2646:W2709" si="824">IF(R2645&gt;0,VLOOKUP(A2645,$Z$12:$AI$125,10),W2645)</f>
        <v>46101</v>
      </c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  <c r="AX2646" s="35"/>
      <c r="AY2646" s="35"/>
      <c r="AZ2646" s="35"/>
      <c r="BA2646" s="35"/>
      <c r="BB2646" s="35"/>
      <c r="BC2646" s="35"/>
      <c r="BD2646" s="35"/>
      <c r="BE2646" s="35"/>
      <c r="BF2646" s="35"/>
      <c r="BG2646" s="35"/>
      <c r="BH2646" s="35"/>
      <c r="BI2646" s="35"/>
      <c r="BJ2646" s="35"/>
      <c r="BK2646" s="35"/>
      <c r="BL2646" s="35"/>
      <c r="BM2646" s="35"/>
      <c r="BN2646" s="35"/>
      <c r="BO2646" s="35"/>
      <c r="BP2646" s="35"/>
      <c r="BQ2646" s="35"/>
      <c r="BR2646" s="35"/>
      <c r="BS2646" s="35"/>
      <c r="BT2646" s="35"/>
      <c r="BU2646" s="35"/>
      <c r="BV2646" s="35"/>
      <c r="BW2646" s="35"/>
      <c r="BX2646" s="35"/>
      <c r="BY2646" s="35"/>
      <c r="BZ2646" s="35"/>
      <c r="CA2646" s="35"/>
      <c r="CB2646" s="35"/>
      <c r="CC2646" s="35"/>
      <c r="CD2646" s="35"/>
      <c r="CE2646" s="35"/>
      <c r="CF2646" s="35"/>
      <c r="CG2646" s="35"/>
      <c r="CH2646" s="35"/>
      <c r="CI2646" s="35"/>
      <c r="CJ2646" s="35"/>
      <c r="CK2646" s="35"/>
      <c r="CL2646" s="35"/>
      <c r="CM2646" s="35"/>
      <c r="CN2646" s="35"/>
      <c r="CO2646" s="35"/>
      <c r="CP2646" s="35"/>
      <c r="CQ2646" s="35"/>
      <c r="CR2646" s="35"/>
      <c r="CS2646" s="35"/>
      <c r="CT2646" s="35"/>
      <c r="CU2646" s="35"/>
      <c r="CV2646" s="35"/>
      <c r="CW2646" s="35"/>
      <c r="CX2646" s="35"/>
      <c r="CY2646" s="35"/>
      <c r="CZ2646" s="35"/>
      <c r="DA2646" s="35"/>
      <c r="DB2646" s="35"/>
      <c r="DC2646" s="35"/>
      <c r="DD2646" s="35"/>
      <c r="DE2646" s="35"/>
      <c r="DF2646" s="35"/>
      <c r="DG2646" s="35"/>
      <c r="DH2646" s="35"/>
      <c r="DI2646" s="35"/>
      <c r="DJ2646" s="35"/>
      <c r="DK2646" s="35"/>
      <c r="DL2646" s="35"/>
      <c r="DM2646" s="35"/>
      <c r="DN2646" s="35"/>
      <c r="DO2646" s="35"/>
      <c r="DP2646" s="35"/>
      <c r="DQ2646" s="35"/>
      <c r="DR2646" s="35"/>
      <c r="DS2646" s="35"/>
      <c r="DT2646" s="35"/>
      <c r="DU2646" s="35"/>
      <c r="DV2646" s="35"/>
      <c r="DW2646" s="35"/>
      <c r="DX2646" s="35"/>
      <c r="DY2646" s="35"/>
      <c r="DZ2646" s="35"/>
      <c r="EA2646" s="35"/>
      <c r="EB2646" s="35"/>
      <c r="EC2646" s="35"/>
      <c r="ED2646" s="35"/>
      <c r="EE2646" s="35"/>
      <c r="EF2646" s="35"/>
      <c r="EG2646" s="35"/>
      <c r="EH2646" s="35"/>
      <c r="EI2646" s="35"/>
      <c r="EJ2646" s="35"/>
      <c r="EK2646" s="35"/>
      <c r="EL2646" s="35"/>
      <c r="EM2646" s="35"/>
      <c r="EN2646" s="35"/>
      <c r="EO2646" s="35"/>
      <c r="EP2646" s="35"/>
      <c r="EQ2646" s="35"/>
      <c r="ER2646" s="35"/>
      <c r="ES2646" s="35"/>
      <c r="ET2646" s="35"/>
      <c r="EU2646" s="35"/>
      <c r="EV2646" s="35"/>
      <c r="EW2646" s="35"/>
      <c r="EX2646" s="35"/>
      <c r="EY2646" s="35"/>
      <c r="EZ2646" s="35"/>
      <c r="FA2646" s="35"/>
      <c r="FB2646" s="35"/>
      <c r="FC2646" s="35"/>
      <c r="FD2646" s="35"/>
      <c r="FE2646" s="35"/>
      <c r="FF2646" s="35"/>
      <c r="FG2646" s="35"/>
      <c r="FH2646" s="35"/>
      <c r="FI2646" s="35"/>
      <c r="FJ2646" s="35"/>
      <c r="FK2646" s="35"/>
      <c r="FL2646" s="35"/>
      <c r="FM2646" s="35"/>
      <c r="FN2646" s="35"/>
      <c r="FO2646" s="35"/>
      <c r="FP2646" s="35"/>
      <c r="FQ2646" s="35"/>
      <c r="FR2646" s="35"/>
      <c r="FS2646" s="35"/>
      <c r="FT2646" s="35"/>
      <c r="FU2646" s="35"/>
      <c r="FV2646" s="35"/>
      <c r="FW2646" s="35"/>
      <c r="FX2646" s="35"/>
      <c r="FY2646" s="35"/>
      <c r="FZ2646" s="35"/>
    </row>
    <row r="2647" spans="1:182" x14ac:dyDescent="0.15">
      <c r="A2647" s="38">
        <f t="shared" si="808"/>
        <v>46091</v>
      </c>
      <c r="B2647" s="39" t="str">
        <f t="shared" ca="1" si="809"/>
        <v>n.d</v>
      </c>
      <c r="C2647" s="40">
        <f t="shared" si="810"/>
        <v>3137.2723529499999</v>
      </c>
      <c r="D2647" s="41">
        <f ca="1">IF(A2647&lt;$B$1,VLOOKUP(A2647,[1]DI!$A$4:$B$15000,2,FALSE),0)</f>
        <v>0</v>
      </c>
      <c r="E2647" s="40">
        <f t="shared" ca="1" si="811"/>
        <v>0</v>
      </c>
      <c r="F2647" s="42">
        <f t="shared" si="807"/>
        <v>1</v>
      </c>
      <c r="G2647" s="43">
        <f t="shared" ca="1" si="812"/>
        <v>1</v>
      </c>
      <c r="H2647" s="40">
        <f ca="1">TRUNC(PRODUCT(G$10:G2646),15)</f>
        <v>1.7040824080947301</v>
      </c>
      <c r="I2647" s="40">
        <f t="shared" ca="1" si="813"/>
        <v>1.7040824080947301</v>
      </c>
      <c r="J2647" s="40">
        <f t="shared" ca="1" si="814"/>
        <v>1</v>
      </c>
      <c r="K2647" s="42">
        <f t="shared" si="806"/>
        <v>2.7E-2</v>
      </c>
      <c r="L2647" s="63">
        <f t="shared" si="815"/>
        <v>45922</v>
      </c>
      <c r="M2647" s="64">
        <f t="shared" si="816"/>
        <v>116</v>
      </c>
      <c r="N2647" s="44">
        <f t="shared" si="817"/>
        <v>116</v>
      </c>
      <c r="O2647" s="40">
        <f t="shared" si="818"/>
        <v>1.012339254</v>
      </c>
      <c r="P2647" s="65">
        <f t="shared" ca="1" si="819"/>
        <v>1.012339254</v>
      </c>
      <c r="Q2647" s="40">
        <f t="shared" ca="1" si="820"/>
        <v>38.711600429999997</v>
      </c>
      <c r="R2647" s="44">
        <f>IF(VLOOKUP(A2647,$Z$12:$AI$125,8)=VLOOKUP(A2646,$Z$12:$AI$125,8),0,VLOOKUP(A2647,Z$12:$AI$125,8))</f>
        <v>0</v>
      </c>
      <c r="S2647" s="45">
        <f>IF(R2647&gt;0,VLOOKUP(R2647,Y$12:$AH$125,7),0)</f>
        <v>0</v>
      </c>
      <c r="T2647" s="40">
        <f t="shared" si="821"/>
        <v>0</v>
      </c>
      <c r="U2647" s="40">
        <f t="shared" ca="1" si="822"/>
        <v>38.711600429999997</v>
      </c>
      <c r="V2647" s="46" t="str">
        <f t="shared" si="823"/>
        <v>J=</v>
      </c>
      <c r="W2647" s="47">
        <f t="shared" si="824"/>
        <v>46101</v>
      </c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  <c r="AX2647" s="35"/>
      <c r="AY2647" s="35"/>
      <c r="AZ2647" s="35"/>
      <c r="BA2647" s="35"/>
      <c r="BB2647" s="35"/>
      <c r="BC2647" s="35"/>
      <c r="BD2647" s="35"/>
      <c r="BE2647" s="35"/>
      <c r="BF2647" s="35"/>
      <c r="BG2647" s="35"/>
      <c r="BH2647" s="35"/>
      <c r="BI2647" s="35"/>
      <c r="BJ2647" s="35"/>
      <c r="BK2647" s="35"/>
      <c r="BL2647" s="35"/>
      <c r="BM2647" s="35"/>
      <c r="BN2647" s="35"/>
      <c r="BO2647" s="35"/>
      <c r="BP2647" s="35"/>
      <c r="BQ2647" s="35"/>
      <c r="BR2647" s="35"/>
      <c r="BS2647" s="35"/>
      <c r="BT2647" s="35"/>
      <c r="BU2647" s="35"/>
      <c r="BV2647" s="35"/>
      <c r="BW2647" s="35"/>
      <c r="BX2647" s="35"/>
      <c r="BY2647" s="35"/>
      <c r="BZ2647" s="35"/>
      <c r="CA2647" s="35"/>
      <c r="CB2647" s="35"/>
      <c r="CC2647" s="35"/>
      <c r="CD2647" s="35"/>
      <c r="CE2647" s="35"/>
      <c r="CF2647" s="35"/>
      <c r="CG2647" s="35"/>
      <c r="CH2647" s="35"/>
      <c r="CI2647" s="35"/>
      <c r="CJ2647" s="35"/>
      <c r="CK2647" s="35"/>
      <c r="CL2647" s="35"/>
      <c r="CM2647" s="35"/>
      <c r="CN2647" s="35"/>
      <c r="CO2647" s="35"/>
      <c r="CP2647" s="35"/>
      <c r="CQ2647" s="35"/>
      <c r="CR2647" s="35"/>
      <c r="CS2647" s="35"/>
      <c r="CT2647" s="35"/>
      <c r="CU2647" s="35"/>
      <c r="CV2647" s="35"/>
      <c r="CW2647" s="35"/>
      <c r="CX2647" s="35"/>
      <c r="CY2647" s="35"/>
      <c r="CZ2647" s="35"/>
      <c r="DA2647" s="35"/>
      <c r="DB2647" s="35"/>
      <c r="DC2647" s="35"/>
      <c r="DD2647" s="35"/>
      <c r="DE2647" s="35"/>
      <c r="DF2647" s="35"/>
      <c r="DG2647" s="35"/>
      <c r="DH2647" s="35"/>
      <c r="DI2647" s="35"/>
      <c r="DJ2647" s="35"/>
      <c r="DK2647" s="35"/>
      <c r="DL2647" s="35"/>
      <c r="DM2647" s="35"/>
      <c r="DN2647" s="35"/>
      <c r="DO2647" s="35"/>
      <c r="DP2647" s="35"/>
      <c r="DQ2647" s="35"/>
      <c r="DR2647" s="35"/>
      <c r="DS2647" s="35"/>
      <c r="DT2647" s="35"/>
      <c r="DU2647" s="35"/>
      <c r="DV2647" s="35"/>
      <c r="DW2647" s="35"/>
      <c r="DX2647" s="35"/>
      <c r="DY2647" s="35"/>
      <c r="DZ2647" s="35"/>
      <c r="EA2647" s="35"/>
      <c r="EB2647" s="35"/>
      <c r="EC2647" s="35"/>
      <c r="ED2647" s="35"/>
      <c r="EE2647" s="35"/>
      <c r="EF2647" s="35"/>
      <c r="EG2647" s="35"/>
      <c r="EH2647" s="35"/>
      <c r="EI2647" s="35"/>
      <c r="EJ2647" s="35"/>
      <c r="EK2647" s="35"/>
      <c r="EL2647" s="35"/>
      <c r="EM2647" s="35"/>
      <c r="EN2647" s="35"/>
      <c r="EO2647" s="35"/>
      <c r="EP2647" s="35"/>
      <c r="EQ2647" s="35"/>
      <c r="ER2647" s="35"/>
      <c r="ES2647" s="35"/>
      <c r="ET2647" s="35"/>
      <c r="EU2647" s="35"/>
      <c r="EV2647" s="35"/>
      <c r="EW2647" s="35"/>
      <c r="EX2647" s="35"/>
      <c r="EY2647" s="35"/>
      <c r="EZ2647" s="35"/>
      <c r="FA2647" s="35"/>
      <c r="FB2647" s="35"/>
      <c r="FC2647" s="35"/>
      <c r="FD2647" s="35"/>
      <c r="FE2647" s="35"/>
      <c r="FF2647" s="35"/>
      <c r="FG2647" s="35"/>
      <c r="FH2647" s="35"/>
      <c r="FI2647" s="35"/>
      <c r="FJ2647" s="35"/>
      <c r="FK2647" s="35"/>
      <c r="FL2647" s="35"/>
      <c r="FM2647" s="35"/>
      <c r="FN2647" s="35"/>
      <c r="FO2647" s="35"/>
      <c r="FP2647" s="35"/>
      <c r="FQ2647" s="35"/>
      <c r="FR2647" s="35"/>
      <c r="FS2647" s="35"/>
      <c r="FT2647" s="35"/>
      <c r="FU2647" s="35"/>
      <c r="FV2647" s="35"/>
      <c r="FW2647" s="35"/>
      <c r="FX2647" s="35"/>
      <c r="FY2647" s="35"/>
      <c r="FZ2647" s="35"/>
    </row>
    <row r="2648" spans="1:182" x14ac:dyDescent="0.15">
      <c r="A2648" s="38">
        <f t="shared" si="808"/>
        <v>46092</v>
      </c>
      <c r="B2648" s="39" t="str">
        <f t="shared" ca="1" si="809"/>
        <v>n.d</v>
      </c>
      <c r="C2648" s="40">
        <f t="shared" si="810"/>
        <v>3137.2723529499999</v>
      </c>
      <c r="D2648" s="41">
        <f ca="1">IF(A2648&lt;$B$1,VLOOKUP(A2648,[1]DI!$A$4:$B$15000,2,FALSE),0)</f>
        <v>0</v>
      </c>
      <c r="E2648" s="40">
        <f t="shared" ca="1" si="811"/>
        <v>0</v>
      </c>
      <c r="F2648" s="42">
        <f t="shared" si="807"/>
        <v>1</v>
      </c>
      <c r="G2648" s="43">
        <f t="shared" ca="1" si="812"/>
        <v>1</v>
      </c>
      <c r="H2648" s="40">
        <f ca="1">TRUNC(PRODUCT(G$10:G2647),15)</f>
        <v>1.7040824080947301</v>
      </c>
      <c r="I2648" s="40">
        <f t="shared" ca="1" si="813"/>
        <v>1.7040824080947301</v>
      </c>
      <c r="J2648" s="40">
        <f t="shared" ca="1" si="814"/>
        <v>1</v>
      </c>
      <c r="K2648" s="42">
        <f t="shared" si="806"/>
        <v>2.7E-2</v>
      </c>
      <c r="L2648" s="63">
        <f t="shared" si="815"/>
        <v>45922</v>
      </c>
      <c r="M2648" s="64">
        <f t="shared" si="816"/>
        <v>117</v>
      </c>
      <c r="N2648" s="44">
        <f t="shared" si="817"/>
        <v>117</v>
      </c>
      <c r="O2648" s="40">
        <f t="shared" si="818"/>
        <v>1.0124462860000001</v>
      </c>
      <c r="P2648" s="65">
        <f t="shared" ca="1" si="819"/>
        <v>1.0124462860000001</v>
      </c>
      <c r="Q2648" s="40">
        <f t="shared" ca="1" si="820"/>
        <v>39.047388959999999</v>
      </c>
      <c r="R2648" s="44">
        <f>IF(VLOOKUP(A2648,$Z$12:$AI$125,8)=VLOOKUP(A2647,$Z$12:$AI$125,8),0,VLOOKUP(A2648,Z$12:$AI$125,8))</f>
        <v>0</v>
      </c>
      <c r="S2648" s="45">
        <f>IF(R2648&gt;0,VLOOKUP(R2648,Y$12:$AH$125,7),0)</f>
        <v>0</v>
      </c>
      <c r="T2648" s="40">
        <f t="shared" si="821"/>
        <v>0</v>
      </c>
      <c r="U2648" s="40">
        <f t="shared" ca="1" si="822"/>
        <v>39.047388959999999</v>
      </c>
      <c r="V2648" s="46" t="str">
        <f t="shared" si="823"/>
        <v>J=</v>
      </c>
      <c r="W2648" s="47">
        <f t="shared" si="824"/>
        <v>46101</v>
      </c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  <c r="AX2648" s="35"/>
      <c r="AY2648" s="35"/>
      <c r="AZ2648" s="35"/>
      <c r="BA2648" s="35"/>
      <c r="BB2648" s="35"/>
      <c r="BC2648" s="35"/>
      <c r="BD2648" s="35"/>
      <c r="BE2648" s="35"/>
      <c r="BF2648" s="35"/>
      <c r="BG2648" s="35"/>
      <c r="BH2648" s="35"/>
      <c r="BI2648" s="35"/>
      <c r="BJ2648" s="35"/>
      <c r="BK2648" s="35"/>
      <c r="BL2648" s="35"/>
      <c r="BM2648" s="35"/>
      <c r="BN2648" s="35"/>
      <c r="BO2648" s="35"/>
      <c r="BP2648" s="35"/>
      <c r="BQ2648" s="35"/>
      <c r="BR2648" s="35"/>
      <c r="BS2648" s="35"/>
      <c r="BT2648" s="35"/>
      <c r="BU2648" s="35"/>
      <c r="BV2648" s="35"/>
      <c r="BW2648" s="35"/>
      <c r="BX2648" s="35"/>
      <c r="BY2648" s="35"/>
      <c r="BZ2648" s="35"/>
      <c r="CA2648" s="35"/>
      <c r="CB2648" s="35"/>
      <c r="CC2648" s="35"/>
      <c r="CD2648" s="35"/>
      <c r="CE2648" s="35"/>
      <c r="CF2648" s="35"/>
      <c r="CG2648" s="35"/>
      <c r="CH2648" s="35"/>
      <c r="CI2648" s="35"/>
      <c r="CJ2648" s="35"/>
      <c r="CK2648" s="35"/>
      <c r="CL2648" s="35"/>
      <c r="CM2648" s="35"/>
      <c r="CN2648" s="35"/>
      <c r="CO2648" s="35"/>
      <c r="CP2648" s="35"/>
      <c r="CQ2648" s="35"/>
      <c r="CR2648" s="35"/>
      <c r="CS2648" s="35"/>
      <c r="CT2648" s="35"/>
      <c r="CU2648" s="35"/>
      <c r="CV2648" s="35"/>
      <c r="CW2648" s="35"/>
      <c r="CX2648" s="35"/>
      <c r="CY2648" s="35"/>
      <c r="CZ2648" s="35"/>
      <c r="DA2648" s="35"/>
      <c r="DB2648" s="35"/>
      <c r="DC2648" s="35"/>
      <c r="DD2648" s="35"/>
      <c r="DE2648" s="35"/>
      <c r="DF2648" s="35"/>
      <c r="DG2648" s="35"/>
      <c r="DH2648" s="35"/>
      <c r="DI2648" s="35"/>
      <c r="DJ2648" s="35"/>
      <c r="DK2648" s="35"/>
      <c r="DL2648" s="35"/>
      <c r="DM2648" s="35"/>
      <c r="DN2648" s="35"/>
      <c r="DO2648" s="35"/>
      <c r="DP2648" s="35"/>
      <c r="DQ2648" s="35"/>
      <c r="DR2648" s="35"/>
      <c r="DS2648" s="35"/>
      <c r="DT2648" s="35"/>
      <c r="DU2648" s="35"/>
      <c r="DV2648" s="35"/>
      <c r="DW2648" s="35"/>
      <c r="DX2648" s="35"/>
      <c r="DY2648" s="35"/>
      <c r="DZ2648" s="35"/>
      <c r="EA2648" s="35"/>
      <c r="EB2648" s="35"/>
      <c r="EC2648" s="35"/>
      <c r="ED2648" s="35"/>
      <c r="EE2648" s="35"/>
      <c r="EF2648" s="35"/>
      <c r="EG2648" s="35"/>
      <c r="EH2648" s="35"/>
      <c r="EI2648" s="35"/>
      <c r="EJ2648" s="35"/>
      <c r="EK2648" s="35"/>
      <c r="EL2648" s="35"/>
      <c r="EM2648" s="35"/>
      <c r="EN2648" s="35"/>
      <c r="EO2648" s="35"/>
      <c r="EP2648" s="35"/>
      <c r="EQ2648" s="35"/>
      <c r="ER2648" s="35"/>
      <c r="ES2648" s="35"/>
      <c r="ET2648" s="35"/>
      <c r="EU2648" s="35"/>
      <c r="EV2648" s="35"/>
      <c r="EW2648" s="35"/>
      <c r="EX2648" s="35"/>
      <c r="EY2648" s="35"/>
      <c r="EZ2648" s="35"/>
      <c r="FA2648" s="35"/>
      <c r="FB2648" s="35"/>
      <c r="FC2648" s="35"/>
      <c r="FD2648" s="35"/>
      <c r="FE2648" s="35"/>
      <c r="FF2648" s="35"/>
      <c r="FG2648" s="35"/>
      <c r="FH2648" s="35"/>
      <c r="FI2648" s="35"/>
      <c r="FJ2648" s="35"/>
      <c r="FK2648" s="35"/>
      <c r="FL2648" s="35"/>
      <c r="FM2648" s="35"/>
      <c r="FN2648" s="35"/>
      <c r="FO2648" s="35"/>
      <c r="FP2648" s="35"/>
      <c r="FQ2648" s="35"/>
      <c r="FR2648" s="35"/>
      <c r="FS2648" s="35"/>
      <c r="FT2648" s="35"/>
      <c r="FU2648" s="35"/>
      <c r="FV2648" s="35"/>
      <c r="FW2648" s="35"/>
      <c r="FX2648" s="35"/>
      <c r="FY2648" s="35"/>
      <c r="FZ2648" s="35"/>
    </row>
    <row r="2649" spans="1:182" x14ac:dyDescent="0.15">
      <c r="A2649" s="38">
        <f t="shared" si="808"/>
        <v>46093</v>
      </c>
      <c r="B2649" s="39" t="str">
        <f t="shared" ca="1" si="809"/>
        <v>n.d</v>
      </c>
      <c r="C2649" s="40">
        <f t="shared" si="810"/>
        <v>3137.2723529499999</v>
      </c>
      <c r="D2649" s="41">
        <f ca="1">IF(A2649&lt;$B$1,VLOOKUP(A2649,[1]DI!$A$4:$B$15000,2,FALSE),0)</f>
        <v>0</v>
      </c>
      <c r="E2649" s="40">
        <f t="shared" ca="1" si="811"/>
        <v>0</v>
      </c>
      <c r="F2649" s="42">
        <f t="shared" si="807"/>
        <v>1</v>
      </c>
      <c r="G2649" s="43">
        <f t="shared" ca="1" si="812"/>
        <v>1</v>
      </c>
      <c r="H2649" s="40">
        <f ca="1">TRUNC(PRODUCT(G$10:G2648),15)</f>
        <v>1.7040824080947301</v>
      </c>
      <c r="I2649" s="40">
        <f t="shared" ca="1" si="813"/>
        <v>1.7040824080947301</v>
      </c>
      <c r="J2649" s="40">
        <f t="shared" ca="1" si="814"/>
        <v>1</v>
      </c>
      <c r="K2649" s="42">
        <f t="shared" si="806"/>
        <v>2.7E-2</v>
      </c>
      <c r="L2649" s="63">
        <f t="shared" si="815"/>
        <v>45922</v>
      </c>
      <c r="M2649" s="64">
        <f t="shared" si="816"/>
        <v>118</v>
      </c>
      <c r="N2649" s="44">
        <f t="shared" si="817"/>
        <v>118</v>
      </c>
      <c r="O2649" s="40">
        <f t="shared" si="818"/>
        <v>1.01255333</v>
      </c>
      <c r="P2649" s="65">
        <f t="shared" ca="1" si="819"/>
        <v>1.01255333</v>
      </c>
      <c r="Q2649" s="40">
        <f t="shared" ca="1" si="820"/>
        <v>39.383215139999997</v>
      </c>
      <c r="R2649" s="44">
        <f>IF(VLOOKUP(A2649,$Z$12:$AI$125,8)=VLOOKUP(A2648,$Z$12:$AI$125,8),0,VLOOKUP(A2649,Z$12:$AI$125,8))</f>
        <v>0</v>
      </c>
      <c r="S2649" s="45">
        <f>IF(R2649&gt;0,VLOOKUP(R2649,Y$12:$AH$125,7),0)</f>
        <v>0</v>
      </c>
      <c r="T2649" s="40">
        <f t="shared" si="821"/>
        <v>0</v>
      </c>
      <c r="U2649" s="40">
        <f t="shared" ca="1" si="822"/>
        <v>39.383215139999997</v>
      </c>
      <c r="V2649" s="46" t="str">
        <f t="shared" si="823"/>
        <v>J=</v>
      </c>
      <c r="W2649" s="47">
        <f t="shared" si="824"/>
        <v>46101</v>
      </c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  <c r="AX2649" s="35"/>
      <c r="AY2649" s="35"/>
      <c r="AZ2649" s="35"/>
      <c r="BA2649" s="35"/>
      <c r="BB2649" s="35"/>
      <c r="BC2649" s="35"/>
      <c r="BD2649" s="35"/>
      <c r="BE2649" s="35"/>
      <c r="BF2649" s="35"/>
      <c r="BG2649" s="35"/>
      <c r="BH2649" s="35"/>
      <c r="BI2649" s="35"/>
      <c r="BJ2649" s="35"/>
      <c r="BK2649" s="35"/>
      <c r="BL2649" s="35"/>
      <c r="BM2649" s="35"/>
      <c r="BN2649" s="35"/>
      <c r="BO2649" s="35"/>
      <c r="BP2649" s="35"/>
      <c r="BQ2649" s="35"/>
      <c r="BR2649" s="35"/>
      <c r="BS2649" s="35"/>
      <c r="BT2649" s="35"/>
      <c r="BU2649" s="35"/>
      <c r="BV2649" s="35"/>
      <c r="BW2649" s="35"/>
      <c r="BX2649" s="35"/>
      <c r="BY2649" s="35"/>
      <c r="BZ2649" s="35"/>
      <c r="CA2649" s="35"/>
      <c r="CB2649" s="35"/>
      <c r="CC2649" s="35"/>
      <c r="CD2649" s="35"/>
      <c r="CE2649" s="35"/>
      <c r="CF2649" s="35"/>
      <c r="CG2649" s="35"/>
      <c r="CH2649" s="35"/>
      <c r="CI2649" s="35"/>
      <c r="CJ2649" s="35"/>
      <c r="CK2649" s="35"/>
      <c r="CL2649" s="35"/>
      <c r="CM2649" s="35"/>
      <c r="CN2649" s="35"/>
      <c r="CO2649" s="35"/>
      <c r="CP2649" s="35"/>
      <c r="CQ2649" s="35"/>
      <c r="CR2649" s="35"/>
      <c r="CS2649" s="35"/>
      <c r="CT2649" s="35"/>
      <c r="CU2649" s="35"/>
      <c r="CV2649" s="35"/>
      <c r="CW2649" s="35"/>
      <c r="CX2649" s="35"/>
      <c r="CY2649" s="35"/>
      <c r="CZ2649" s="35"/>
      <c r="DA2649" s="35"/>
      <c r="DB2649" s="35"/>
      <c r="DC2649" s="35"/>
      <c r="DD2649" s="35"/>
      <c r="DE2649" s="35"/>
      <c r="DF2649" s="35"/>
      <c r="DG2649" s="35"/>
      <c r="DH2649" s="35"/>
      <c r="DI2649" s="35"/>
      <c r="DJ2649" s="35"/>
      <c r="DK2649" s="35"/>
      <c r="DL2649" s="35"/>
      <c r="DM2649" s="35"/>
      <c r="DN2649" s="35"/>
      <c r="DO2649" s="35"/>
      <c r="DP2649" s="35"/>
      <c r="DQ2649" s="35"/>
      <c r="DR2649" s="35"/>
      <c r="DS2649" s="35"/>
      <c r="DT2649" s="35"/>
      <c r="DU2649" s="35"/>
      <c r="DV2649" s="35"/>
      <c r="DW2649" s="35"/>
      <c r="DX2649" s="35"/>
      <c r="DY2649" s="35"/>
      <c r="DZ2649" s="35"/>
      <c r="EA2649" s="35"/>
      <c r="EB2649" s="35"/>
      <c r="EC2649" s="35"/>
      <c r="ED2649" s="35"/>
      <c r="EE2649" s="35"/>
      <c r="EF2649" s="35"/>
      <c r="EG2649" s="35"/>
      <c r="EH2649" s="35"/>
      <c r="EI2649" s="35"/>
      <c r="EJ2649" s="35"/>
      <c r="EK2649" s="35"/>
      <c r="EL2649" s="35"/>
      <c r="EM2649" s="35"/>
      <c r="EN2649" s="35"/>
      <c r="EO2649" s="35"/>
      <c r="EP2649" s="35"/>
      <c r="EQ2649" s="35"/>
      <c r="ER2649" s="35"/>
      <c r="ES2649" s="35"/>
      <c r="ET2649" s="35"/>
      <c r="EU2649" s="35"/>
      <c r="EV2649" s="35"/>
      <c r="EW2649" s="35"/>
      <c r="EX2649" s="35"/>
      <c r="EY2649" s="35"/>
      <c r="EZ2649" s="35"/>
      <c r="FA2649" s="35"/>
      <c r="FB2649" s="35"/>
      <c r="FC2649" s="35"/>
      <c r="FD2649" s="35"/>
      <c r="FE2649" s="35"/>
      <c r="FF2649" s="35"/>
      <c r="FG2649" s="35"/>
      <c r="FH2649" s="35"/>
      <c r="FI2649" s="35"/>
      <c r="FJ2649" s="35"/>
      <c r="FK2649" s="35"/>
      <c r="FL2649" s="35"/>
      <c r="FM2649" s="35"/>
      <c r="FN2649" s="35"/>
      <c r="FO2649" s="35"/>
      <c r="FP2649" s="35"/>
      <c r="FQ2649" s="35"/>
      <c r="FR2649" s="35"/>
      <c r="FS2649" s="35"/>
      <c r="FT2649" s="35"/>
      <c r="FU2649" s="35"/>
      <c r="FV2649" s="35"/>
      <c r="FW2649" s="35"/>
      <c r="FX2649" s="35"/>
      <c r="FY2649" s="35"/>
      <c r="FZ2649" s="35"/>
    </row>
    <row r="2650" spans="1:182" x14ac:dyDescent="0.15">
      <c r="A2650" s="38">
        <f t="shared" si="808"/>
        <v>46094</v>
      </c>
      <c r="B2650" s="39" t="str">
        <f t="shared" ca="1" si="809"/>
        <v>n.d</v>
      </c>
      <c r="C2650" s="40">
        <f t="shared" si="810"/>
        <v>3137.2723529499999</v>
      </c>
      <c r="D2650" s="41">
        <f ca="1">IF(A2650&lt;$B$1,VLOOKUP(A2650,[1]DI!$A$4:$B$15000,2,FALSE),0)</f>
        <v>0</v>
      </c>
      <c r="E2650" s="40">
        <f t="shared" ca="1" si="811"/>
        <v>0</v>
      </c>
      <c r="F2650" s="42">
        <f t="shared" si="807"/>
        <v>1</v>
      </c>
      <c r="G2650" s="43">
        <f t="shared" ca="1" si="812"/>
        <v>1</v>
      </c>
      <c r="H2650" s="40">
        <f ca="1">TRUNC(PRODUCT(G$10:G2649),15)</f>
        <v>1.7040824080947301</v>
      </c>
      <c r="I2650" s="40">
        <f t="shared" ca="1" si="813"/>
        <v>1.7040824080947301</v>
      </c>
      <c r="J2650" s="40">
        <f t="shared" ca="1" si="814"/>
        <v>1</v>
      </c>
      <c r="K2650" s="42">
        <f t="shared" si="806"/>
        <v>2.7E-2</v>
      </c>
      <c r="L2650" s="63">
        <f t="shared" si="815"/>
        <v>45922</v>
      </c>
      <c r="M2650" s="64">
        <f t="shared" si="816"/>
        <v>119</v>
      </c>
      <c r="N2650" s="44">
        <f t="shared" si="817"/>
        <v>119</v>
      </c>
      <c r="O2650" s="40">
        <f t="shared" si="818"/>
        <v>1.0126603839999999</v>
      </c>
      <c r="P2650" s="65">
        <f t="shared" ca="1" si="819"/>
        <v>1.0126603839999999</v>
      </c>
      <c r="Q2650" s="40">
        <f t="shared" ca="1" si="820"/>
        <v>39.719072699999998</v>
      </c>
      <c r="R2650" s="44">
        <f>IF(VLOOKUP(A2650,$Z$12:$AI$125,8)=VLOOKUP(A2649,$Z$12:$AI$125,8),0,VLOOKUP(A2650,Z$12:$AI$125,8))</f>
        <v>0</v>
      </c>
      <c r="S2650" s="45">
        <f>IF(R2650&gt;0,VLOOKUP(R2650,Y$12:$AH$125,7),0)</f>
        <v>0</v>
      </c>
      <c r="T2650" s="40">
        <f t="shared" si="821"/>
        <v>0</v>
      </c>
      <c r="U2650" s="40">
        <f t="shared" ca="1" si="822"/>
        <v>39.719072699999998</v>
      </c>
      <c r="V2650" s="46" t="str">
        <f t="shared" si="823"/>
        <v>J=</v>
      </c>
      <c r="W2650" s="47">
        <f t="shared" si="824"/>
        <v>46101</v>
      </c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35"/>
      <c r="BC2650" s="35"/>
      <c r="BD2650" s="35"/>
      <c r="BE2650" s="35"/>
      <c r="BF2650" s="35"/>
      <c r="BG2650" s="35"/>
      <c r="BH2650" s="35"/>
      <c r="BI2650" s="35"/>
      <c r="BJ2650" s="35"/>
      <c r="BK2650" s="35"/>
      <c r="BL2650" s="35"/>
      <c r="BM2650" s="35"/>
      <c r="BN2650" s="35"/>
      <c r="BO2650" s="35"/>
      <c r="BP2650" s="35"/>
      <c r="BQ2650" s="35"/>
      <c r="BR2650" s="35"/>
      <c r="BS2650" s="35"/>
      <c r="BT2650" s="35"/>
      <c r="BU2650" s="35"/>
      <c r="BV2650" s="35"/>
      <c r="BW2650" s="35"/>
      <c r="BX2650" s="35"/>
      <c r="BY2650" s="35"/>
      <c r="BZ2650" s="35"/>
      <c r="CA2650" s="35"/>
      <c r="CB2650" s="35"/>
      <c r="CC2650" s="35"/>
      <c r="CD2650" s="35"/>
      <c r="CE2650" s="35"/>
      <c r="CF2650" s="35"/>
      <c r="CG2650" s="35"/>
      <c r="CH2650" s="35"/>
      <c r="CI2650" s="35"/>
      <c r="CJ2650" s="35"/>
      <c r="CK2650" s="35"/>
      <c r="CL2650" s="35"/>
      <c r="CM2650" s="35"/>
      <c r="CN2650" s="35"/>
      <c r="CO2650" s="35"/>
      <c r="CP2650" s="35"/>
      <c r="CQ2650" s="35"/>
      <c r="CR2650" s="35"/>
      <c r="CS2650" s="35"/>
      <c r="CT2650" s="35"/>
      <c r="CU2650" s="35"/>
      <c r="CV2650" s="35"/>
      <c r="CW2650" s="35"/>
      <c r="CX2650" s="35"/>
      <c r="CY2650" s="35"/>
      <c r="CZ2650" s="35"/>
      <c r="DA2650" s="35"/>
      <c r="DB2650" s="35"/>
      <c r="DC2650" s="35"/>
      <c r="DD2650" s="35"/>
      <c r="DE2650" s="35"/>
      <c r="DF2650" s="35"/>
      <c r="DG2650" s="35"/>
      <c r="DH2650" s="35"/>
      <c r="DI2650" s="35"/>
      <c r="DJ2650" s="35"/>
      <c r="DK2650" s="35"/>
      <c r="DL2650" s="35"/>
      <c r="DM2650" s="35"/>
      <c r="DN2650" s="35"/>
      <c r="DO2650" s="35"/>
      <c r="DP2650" s="35"/>
      <c r="DQ2650" s="35"/>
      <c r="DR2650" s="35"/>
      <c r="DS2650" s="35"/>
      <c r="DT2650" s="35"/>
      <c r="DU2650" s="35"/>
      <c r="DV2650" s="35"/>
      <c r="DW2650" s="35"/>
      <c r="DX2650" s="35"/>
      <c r="DY2650" s="35"/>
      <c r="DZ2650" s="35"/>
      <c r="EA2650" s="35"/>
      <c r="EB2650" s="35"/>
      <c r="EC2650" s="35"/>
      <c r="ED2650" s="35"/>
      <c r="EE2650" s="35"/>
      <c r="EF2650" s="35"/>
      <c r="EG2650" s="35"/>
      <c r="EH2650" s="35"/>
      <c r="EI2650" s="35"/>
      <c r="EJ2650" s="35"/>
      <c r="EK2650" s="35"/>
      <c r="EL2650" s="35"/>
      <c r="EM2650" s="35"/>
      <c r="EN2650" s="35"/>
      <c r="EO2650" s="35"/>
      <c r="EP2650" s="35"/>
      <c r="EQ2650" s="35"/>
      <c r="ER2650" s="35"/>
      <c r="ES2650" s="35"/>
      <c r="ET2650" s="35"/>
      <c r="EU2650" s="35"/>
      <c r="EV2650" s="35"/>
      <c r="EW2650" s="35"/>
      <c r="EX2650" s="35"/>
      <c r="EY2650" s="35"/>
      <c r="EZ2650" s="35"/>
      <c r="FA2650" s="35"/>
      <c r="FB2650" s="35"/>
      <c r="FC2650" s="35"/>
      <c r="FD2650" s="35"/>
      <c r="FE2650" s="35"/>
      <c r="FF2650" s="35"/>
      <c r="FG2650" s="35"/>
      <c r="FH2650" s="35"/>
      <c r="FI2650" s="35"/>
      <c r="FJ2650" s="35"/>
      <c r="FK2650" s="35"/>
      <c r="FL2650" s="35"/>
      <c r="FM2650" s="35"/>
      <c r="FN2650" s="35"/>
      <c r="FO2650" s="35"/>
      <c r="FP2650" s="35"/>
      <c r="FQ2650" s="35"/>
      <c r="FR2650" s="35"/>
      <c r="FS2650" s="35"/>
      <c r="FT2650" s="35"/>
      <c r="FU2650" s="35"/>
      <c r="FV2650" s="35"/>
      <c r="FW2650" s="35"/>
      <c r="FX2650" s="35"/>
      <c r="FY2650" s="35"/>
      <c r="FZ2650" s="35"/>
    </row>
    <row r="2651" spans="1:182" x14ac:dyDescent="0.15">
      <c r="A2651" s="38">
        <f t="shared" si="808"/>
        <v>46095</v>
      </c>
      <c r="B2651" s="39" t="str">
        <f t="shared" ca="1" si="809"/>
        <v>n.d</v>
      </c>
      <c r="C2651" s="40">
        <f t="shared" si="810"/>
        <v>3137.2723529499999</v>
      </c>
      <c r="D2651" s="41">
        <f ca="1">IF(A2651&lt;$B$1,VLOOKUP(A2651,[1]DI!$A$4:$B$15000,2,FALSE),0)</f>
        <v>0</v>
      </c>
      <c r="E2651" s="40">
        <f t="shared" ca="1" si="811"/>
        <v>0</v>
      </c>
      <c r="F2651" s="42">
        <f t="shared" si="807"/>
        <v>1</v>
      </c>
      <c r="G2651" s="43">
        <f t="shared" ca="1" si="812"/>
        <v>1</v>
      </c>
      <c r="H2651" s="40">
        <f ca="1">TRUNC(PRODUCT(G$10:G2650),15)</f>
        <v>1.7040824080947301</v>
      </c>
      <c r="I2651" s="40">
        <f t="shared" ca="1" si="813"/>
        <v>1.7040824080947301</v>
      </c>
      <c r="J2651" s="40">
        <f t="shared" ca="1" si="814"/>
        <v>1</v>
      </c>
      <c r="K2651" s="42">
        <f t="shared" si="806"/>
        <v>2.7E-2</v>
      </c>
      <c r="L2651" s="63">
        <f t="shared" si="815"/>
        <v>45922</v>
      </c>
      <c r="M2651" s="64">
        <f t="shared" si="816"/>
        <v>119</v>
      </c>
      <c r="N2651" s="44">
        <f t="shared" si="817"/>
        <v>120</v>
      </c>
      <c r="O2651" s="40">
        <f t="shared" si="818"/>
        <v>1.012767451</v>
      </c>
      <c r="P2651" s="65">
        <f t="shared" ca="1" si="819"/>
        <v>1.012767451</v>
      </c>
      <c r="Q2651" s="40">
        <f t="shared" ca="1" si="820"/>
        <v>40.054971029999997</v>
      </c>
      <c r="R2651" s="44">
        <f>IF(VLOOKUP(A2651,$Z$12:$AI$125,8)=VLOOKUP(A2650,$Z$12:$AI$125,8),0,VLOOKUP(A2651,Z$12:$AI$125,8))</f>
        <v>0</v>
      </c>
      <c r="S2651" s="45">
        <f>IF(R2651&gt;0,VLOOKUP(R2651,Y$12:$AH$125,7),0)</f>
        <v>0</v>
      </c>
      <c r="T2651" s="40">
        <f t="shared" si="821"/>
        <v>0</v>
      </c>
      <c r="U2651" s="40">
        <f t="shared" ca="1" si="822"/>
        <v>40.054971029999997</v>
      </c>
      <c r="V2651" s="46" t="str">
        <f t="shared" si="823"/>
        <v>J=</v>
      </c>
      <c r="W2651" s="47">
        <f t="shared" si="824"/>
        <v>46101</v>
      </c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  <c r="AX2651" s="35"/>
      <c r="AY2651" s="35"/>
      <c r="AZ2651" s="35"/>
      <c r="BA2651" s="35"/>
      <c r="BB2651" s="35"/>
      <c r="BC2651" s="35"/>
      <c r="BD2651" s="35"/>
      <c r="BE2651" s="35"/>
      <c r="BF2651" s="35"/>
      <c r="BG2651" s="35"/>
      <c r="BH2651" s="35"/>
      <c r="BI2651" s="35"/>
      <c r="BJ2651" s="35"/>
      <c r="BK2651" s="35"/>
      <c r="BL2651" s="35"/>
      <c r="BM2651" s="35"/>
      <c r="BN2651" s="35"/>
      <c r="BO2651" s="35"/>
      <c r="BP2651" s="35"/>
      <c r="BQ2651" s="35"/>
      <c r="BR2651" s="35"/>
      <c r="BS2651" s="35"/>
      <c r="BT2651" s="35"/>
      <c r="BU2651" s="35"/>
      <c r="BV2651" s="35"/>
      <c r="BW2651" s="35"/>
      <c r="BX2651" s="35"/>
      <c r="BY2651" s="35"/>
      <c r="BZ2651" s="35"/>
      <c r="CA2651" s="35"/>
      <c r="CB2651" s="35"/>
      <c r="CC2651" s="35"/>
      <c r="CD2651" s="35"/>
      <c r="CE2651" s="35"/>
      <c r="CF2651" s="35"/>
      <c r="CG2651" s="35"/>
      <c r="CH2651" s="35"/>
      <c r="CI2651" s="35"/>
      <c r="CJ2651" s="35"/>
      <c r="CK2651" s="35"/>
      <c r="CL2651" s="35"/>
      <c r="CM2651" s="35"/>
      <c r="CN2651" s="35"/>
      <c r="CO2651" s="35"/>
      <c r="CP2651" s="35"/>
      <c r="CQ2651" s="35"/>
      <c r="CR2651" s="35"/>
      <c r="CS2651" s="35"/>
      <c r="CT2651" s="35"/>
      <c r="CU2651" s="35"/>
      <c r="CV2651" s="35"/>
      <c r="CW2651" s="35"/>
      <c r="CX2651" s="35"/>
      <c r="CY2651" s="35"/>
      <c r="CZ2651" s="35"/>
      <c r="DA2651" s="35"/>
      <c r="DB2651" s="35"/>
      <c r="DC2651" s="35"/>
      <c r="DD2651" s="35"/>
      <c r="DE2651" s="35"/>
      <c r="DF2651" s="35"/>
      <c r="DG2651" s="35"/>
      <c r="DH2651" s="35"/>
      <c r="DI2651" s="35"/>
      <c r="DJ2651" s="35"/>
      <c r="DK2651" s="35"/>
      <c r="DL2651" s="35"/>
      <c r="DM2651" s="35"/>
      <c r="DN2651" s="35"/>
      <c r="DO2651" s="35"/>
      <c r="DP2651" s="35"/>
      <c r="DQ2651" s="35"/>
      <c r="DR2651" s="35"/>
      <c r="DS2651" s="35"/>
      <c r="DT2651" s="35"/>
      <c r="DU2651" s="35"/>
      <c r="DV2651" s="35"/>
      <c r="DW2651" s="35"/>
      <c r="DX2651" s="35"/>
      <c r="DY2651" s="35"/>
      <c r="DZ2651" s="35"/>
      <c r="EA2651" s="35"/>
      <c r="EB2651" s="35"/>
      <c r="EC2651" s="35"/>
      <c r="ED2651" s="35"/>
      <c r="EE2651" s="35"/>
      <c r="EF2651" s="35"/>
      <c r="EG2651" s="35"/>
      <c r="EH2651" s="35"/>
      <c r="EI2651" s="35"/>
      <c r="EJ2651" s="35"/>
      <c r="EK2651" s="35"/>
      <c r="EL2651" s="35"/>
      <c r="EM2651" s="35"/>
      <c r="EN2651" s="35"/>
      <c r="EO2651" s="35"/>
      <c r="EP2651" s="35"/>
      <c r="EQ2651" s="35"/>
      <c r="ER2651" s="35"/>
      <c r="ES2651" s="35"/>
      <c r="ET2651" s="35"/>
      <c r="EU2651" s="35"/>
      <c r="EV2651" s="35"/>
      <c r="EW2651" s="35"/>
      <c r="EX2651" s="35"/>
      <c r="EY2651" s="35"/>
      <c r="EZ2651" s="35"/>
      <c r="FA2651" s="35"/>
      <c r="FB2651" s="35"/>
      <c r="FC2651" s="35"/>
      <c r="FD2651" s="35"/>
      <c r="FE2651" s="35"/>
      <c r="FF2651" s="35"/>
      <c r="FG2651" s="35"/>
      <c r="FH2651" s="35"/>
      <c r="FI2651" s="35"/>
      <c r="FJ2651" s="35"/>
      <c r="FK2651" s="35"/>
      <c r="FL2651" s="35"/>
      <c r="FM2651" s="35"/>
      <c r="FN2651" s="35"/>
      <c r="FO2651" s="35"/>
      <c r="FP2651" s="35"/>
      <c r="FQ2651" s="35"/>
      <c r="FR2651" s="35"/>
      <c r="FS2651" s="35"/>
      <c r="FT2651" s="35"/>
      <c r="FU2651" s="35"/>
      <c r="FV2651" s="35"/>
      <c r="FW2651" s="35"/>
      <c r="FX2651" s="35"/>
      <c r="FY2651" s="35"/>
      <c r="FZ2651" s="35"/>
    </row>
    <row r="2652" spans="1:182" x14ac:dyDescent="0.15">
      <c r="A2652" s="38">
        <f t="shared" si="808"/>
        <v>46096</v>
      </c>
      <c r="B2652" s="39" t="str">
        <f t="shared" ca="1" si="809"/>
        <v>n.d</v>
      </c>
      <c r="C2652" s="40">
        <f t="shared" si="810"/>
        <v>3137.2723529499999</v>
      </c>
      <c r="D2652" s="41">
        <f ca="1">IF(A2652&lt;$B$1,VLOOKUP(A2652,[1]DI!$A$4:$B$15000,2,FALSE),0)</f>
        <v>0</v>
      </c>
      <c r="E2652" s="40">
        <f t="shared" ca="1" si="811"/>
        <v>0</v>
      </c>
      <c r="F2652" s="42">
        <f t="shared" si="807"/>
        <v>1</v>
      </c>
      <c r="G2652" s="43">
        <f t="shared" ca="1" si="812"/>
        <v>1</v>
      </c>
      <c r="H2652" s="40">
        <f ca="1">TRUNC(PRODUCT(G$10:G2651),15)</f>
        <v>1.7040824080947301</v>
      </c>
      <c r="I2652" s="40">
        <f t="shared" ca="1" si="813"/>
        <v>1.7040824080947301</v>
      </c>
      <c r="J2652" s="40">
        <f t="shared" ca="1" si="814"/>
        <v>1</v>
      </c>
      <c r="K2652" s="42">
        <f t="shared" si="806"/>
        <v>2.7E-2</v>
      </c>
      <c r="L2652" s="63">
        <f t="shared" si="815"/>
        <v>45922</v>
      </c>
      <c r="M2652" s="64">
        <f t="shared" si="816"/>
        <v>119</v>
      </c>
      <c r="N2652" s="44">
        <f t="shared" si="817"/>
        <v>120</v>
      </c>
      <c r="O2652" s="40">
        <f t="shared" si="818"/>
        <v>1.012767451</v>
      </c>
      <c r="P2652" s="65">
        <f t="shared" ca="1" si="819"/>
        <v>1.012767451</v>
      </c>
      <c r="Q2652" s="40">
        <f t="shared" ca="1" si="820"/>
        <v>40.054971029999997</v>
      </c>
      <c r="R2652" s="44">
        <f>IF(VLOOKUP(A2652,$Z$12:$AI$125,8)=VLOOKUP(A2651,$Z$12:$AI$125,8),0,VLOOKUP(A2652,Z$12:$AI$125,8))</f>
        <v>0</v>
      </c>
      <c r="S2652" s="45">
        <f>IF(R2652&gt;0,VLOOKUP(R2652,Y$12:$AH$125,7),0)</f>
        <v>0</v>
      </c>
      <c r="T2652" s="40">
        <f t="shared" si="821"/>
        <v>0</v>
      </c>
      <c r="U2652" s="40">
        <f t="shared" ca="1" si="822"/>
        <v>40.054971029999997</v>
      </c>
      <c r="V2652" s="46" t="str">
        <f t="shared" si="823"/>
        <v>J=</v>
      </c>
      <c r="W2652" s="47">
        <f t="shared" si="824"/>
        <v>46101</v>
      </c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  <c r="AX2652" s="35"/>
      <c r="AY2652" s="35"/>
      <c r="AZ2652" s="35"/>
      <c r="BA2652" s="35"/>
      <c r="BB2652" s="35"/>
      <c r="BC2652" s="35"/>
      <c r="BD2652" s="35"/>
      <c r="BE2652" s="35"/>
      <c r="BF2652" s="35"/>
      <c r="BG2652" s="35"/>
      <c r="BH2652" s="35"/>
      <c r="BI2652" s="35"/>
      <c r="BJ2652" s="35"/>
      <c r="BK2652" s="35"/>
      <c r="BL2652" s="35"/>
      <c r="BM2652" s="35"/>
      <c r="BN2652" s="35"/>
      <c r="BO2652" s="35"/>
      <c r="BP2652" s="35"/>
      <c r="BQ2652" s="35"/>
      <c r="BR2652" s="35"/>
      <c r="BS2652" s="35"/>
      <c r="BT2652" s="35"/>
      <c r="BU2652" s="35"/>
      <c r="BV2652" s="35"/>
      <c r="BW2652" s="35"/>
      <c r="BX2652" s="35"/>
      <c r="BY2652" s="35"/>
      <c r="BZ2652" s="35"/>
      <c r="CA2652" s="35"/>
      <c r="CB2652" s="35"/>
      <c r="CC2652" s="35"/>
      <c r="CD2652" s="35"/>
      <c r="CE2652" s="35"/>
      <c r="CF2652" s="35"/>
      <c r="CG2652" s="35"/>
      <c r="CH2652" s="35"/>
      <c r="CI2652" s="35"/>
      <c r="CJ2652" s="35"/>
      <c r="CK2652" s="35"/>
      <c r="CL2652" s="35"/>
      <c r="CM2652" s="35"/>
      <c r="CN2652" s="35"/>
      <c r="CO2652" s="35"/>
      <c r="CP2652" s="35"/>
      <c r="CQ2652" s="35"/>
      <c r="CR2652" s="35"/>
      <c r="CS2652" s="35"/>
      <c r="CT2652" s="35"/>
      <c r="CU2652" s="35"/>
      <c r="CV2652" s="35"/>
      <c r="CW2652" s="35"/>
      <c r="CX2652" s="35"/>
      <c r="CY2652" s="35"/>
      <c r="CZ2652" s="35"/>
      <c r="DA2652" s="35"/>
      <c r="DB2652" s="35"/>
      <c r="DC2652" s="35"/>
      <c r="DD2652" s="35"/>
      <c r="DE2652" s="35"/>
      <c r="DF2652" s="35"/>
      <c r="DG2652" s="35"/>
      <c r="DH2652" s="35"/>
      <c r="DI2652" s="35"/>
      <c r="DJ2652" s="35"/>
      <c r="DK2652" s="35"/>
      <c r="DL2652" s="35"/>
      <c r="DM2652" s="35"/>
      <c r="DN2652" s="35"/>
      <c r="DO2652" s="35"/>
      <c r="DP2652" s="35"/>
      <c r="DQ2652" s="35"/>
      <c r="DR2652" s="35"/>
      <c r="DS2652" s="35"/>
      <c r="DT2652" s="35"/>
      <c r="DU2652" s="35"/>
      <c r="DV2652" s="35"/>
      <c r="DW2652" s="35"/>
      <c r="DX2652" s="35"/>
      <c r="DY2652" s="35"/>
      <c r="DZ2652" s="35"/>
      <c r="EA2652" s="35"/>
      <c r="EB2652" s="35"/>
      <c r="EC2652" s="35"/>
      <c r="ED2652" s="35"/>
      <c r="EE2652" s="35"/>
      <c r="EF2652" s="35"/>
      <c r="EG2652" s="35"/>
      <c r="EH2652" s="35"/>
      <c r="EI2652" s="35"/>
      <c r="EJ2652" s="35"/>
      <c r="EK2652" s="35"/>
      <c r="EL2652" s="35"/>
      <c r="EM2652" s="35"/>
      <c r="EN2652" s="35"/>
      <c r="EO2652" s="35"/>
      <c r="EP2652" s="35"/>
      <c r="EQ2652" s="35"/>
      <c r="ER2652" s="35"/>
      <c r="ES2652" s="35"/>
      <c r="ET2652" s="35"/>
      <c r="EU2652" s="35"/>
      <c r="EV2652" s="35"/>
      <c r="EW2652" s="35"/>
      <c r="EX2652" s="35"/>
      <c r="EY2652" s="35"/>
      <c r="EZ2652" s="35"/>
      <c r="FA2652" s="35"/>
      <c r="FB2652" s="35"/>
      <c r="FC2652" s="35"/>
      <c r="FD2652" s="35"/>
      <c r="FE2652" s="35"/>
      <c r="FF2652" s="35"/>
      <c r="FG2652" s="35"/>
      <c r="FH2652" s="35"/>
      <c r="FI2652" s="35"/>
      <c r="FJ2652" s="35"/>
      <c r="FK2652" s="35"/>
      <c r="FL2652" s="35"/>
      <c r="FM2652" s="35"/>
      <c r="FN2652" s="35"/>
      <c r="FO2652" s="35"/>
      <c r="FP2652" s="35"/>
      <c r="FQ2652" s="35"/>
      <c r="FR2652" s="35"/>
      <c r="FS2652" s="35"/>
      <c r="FT2652" s="35"/>
      <c r="FU2652" s="35"/>
      <c r="FV2652" s="35"/>
      <c r="FW2652" s="35"/>
      <c r="FX2652" s="35"/>
      <c r="FY2652" s="35"/>
      <c r="FZ2652" s="35"/>
    </row>
    <row r="2653" spans="1:182" x14ac:dyDescent="0.15">
      <c r="A2653" s="38">
        <f t="shared" si="808"/>
        <v>46097</v>
      </c>
      <c r="B2653" s="39" t="str">
        <f t="shared" ca="1" si="809"/>
        <v>n.d</v>
      </c>
      <c r="C2653" s="40">
        <f t="shared" si="810"/>
        <v>3137.2723529499999</v>
      </c>
      <c r="D2653" s="41">
        <f ca="1">IF(A2653&lt;$B$1,VLOOKUP(A2653,[1]DI!$A$4:$B$15000,2,FALSE),0)</f>
        <v>0</v>
      </c>
      <c r="E2653" s="40">
        <f t="shared" ca="1" si="811"/>
        <v>0</v>
      </c>
      <c r="F2653" s="42">
        <f t="shared" si="807"/>
        <v>1</v>
      </c>
      <c r="G2653" s="43">
        <f t="shared" ca="1" si="812"/>
        <v>1</v>
      </c>
      <c r="H2653" s="40">
        <f ca="1">TRUNC(PRODUCT(G$10:G2652),15)</f>
        <v>1.7040824080947301</v>
      </c>
      <c r="I2653" s="40">
        <f t="shared" ca="1" si="813"/>
        <v>1.7040824080947301</v>
      </c>
      <c r="J2653" s="40">
        <f t="shared" ca="1" si="814"/>
        <v>1</v>
      </c>
      <c r="K2653" s="42">
        <f t="shared" si="806"/>
        <v>2.7E-2</v>
      </c>
      <c r="L2653" s="63">
        <f t="shared" si="815"/>
        <v>45922</v>
      </c>
      <c r="M2653" s="64">
        <f t="shared" si="816"/>
        <v>120</v>
      </c>
      <c r="N2653" s="44">
        <f t="shared" si="817"/>
        <v>120</v>
      </c>
      <c r="O2653" s="40">
        <f t="shared" si="818"/>
        <v>1.012767451</v>
      </c>
      <c r="P2653" s="65">
        <f t="shared" ca="1" si="819"/>
        <v>1.012767451</v>
      </c>
      <c r="Q2653" s="40">
        <f t="shared" ca="1" si="820"/>
        <v>40.054971029999997</v>
      </c>
      <c r="R2653" s="44">
        <f>IF(VLOOKUP(A2653,$Z$12:$AI$125,8)=VLOOKUP(A2652,$Z$12:$AI$125,8),0,VLOOKUP(A2653,Z$12:$AI$125,8))</f>
        <v>0</v>
      </c>
      <c r="S2653" s="45">
        <f>IF(R2653&gt;0,VLOOKUP(R2653,Y$12:$AH$125,7),0)</f>
        <v>0</v>
      </c>
      <c r="T2653" s="40">
        <f t="shared" si="821"/>
        <v>0</v>
      </c>
      <c r="U2653" s="40">
        <f t="shared" ca="1" si="822"/>
        <v>40.054971029999997</v>
      </c>
      <c r="V2653" s="46" t="str">
        <f t="shared" si="823"/>
        <v>J=</v>
      </c>
      <c r="W2653" s="47">
        <f t="shared" si="824"/>
        <v>46101</v>
      </c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  <c r="AX2653" s="35"/>
      <c r="AY2653" s="35"/>
      <c r="AZ2653" s="35"/>
      <c r="BA2653" s="35"/>
      <c r="BB2653" s="35"/>
      <c r="BC2653" s="35"/>
      <c r="BD2653" s="35"/>
      <c r="BE2653" s="35"/>
      <c r="BF2653" s="35"/>
      <c r="BG2653" s="35"/>
      <c r="BH2653" s="35"/>
      <c r="BI2653" s="35"/>
      <c r="BJ2653" s="35"/>
      <c r="BK2653" s="35"/>
      <c r="BL2653" s="35"/>
      <c r="BM2653" s="35"/>
      <c r="BN2653" s="35"/>
      <c r="BO2653" s="35"/>
      <c r="BP2653" s="35"/>
      <c r="BQ2653" s="35"/>
      <c r="BR2653" s="35"/>
      <c r="BS2653" s="35"/>
      <c r="BT2653" s="35"/>
      <c r="BU2653" s="35"/>
      <c r="BV2653" s="35"/>
      <c r="BW2653" s="35"/>
      <c r="BX2653" s="35"/>
      <c r="BY2653" s="35"/>
      <c r="BZ2653" s="35"/>
      <c r="CA2653" s="35"/>
      <c r="CB2653" s="35"/>
      <c r="CC2653" s="35"/>
      <c r="CD2653" s="35"/>
      <c r="CE2653" s="35"/>
      <c r="CF2653" s="35"/>
      <c r="CG2653" s="35"/>
      <c r="CH2653" s="35"/>
      <c r="CI2653" s="35"/>
      <c r="CJ2653" s="35"/>
      <c r="CK2653" s="35"/>
      <c r="CL2653" s="35"/>
      <c r="CM2653" s="35"/>
      <c r="CN2653" s="35"/>
      <c r="CO2653" s="35"/>
      <c r="CP2653" s="35"/>
      <c r="CQ2653" s="35"/>
      <c r="CR2653" s="35"/>
      <c r="CS2653" s="35"/>
      <c r="CT2653" s="35"/>
      <c r="CU2653" s="35"/>
      <c r="CV2653" s="35"/>
      <c r="CW2653" s="35"/>
      <c r="CX2653" s="35"/>
      <c r="CY2653" s="35"/>
      <c r="CZ2653" s="35"/>
      <c r="DA2653" s="35"/>
      <c r="DB2653" s="35"/>
      <c r="DC2653" s="35"/>
      <c r="DD2653" s="35"/>
      <c r="DE2653" s="35"/>
      <c r="DF2653" s="35"/>
      <c r="DG2653" s="35"/>
      <c r="DH2653" s="35"/>
      <c r="DI2653" s="35"/>
      <c r="DJ2653" s="35"/>
      <c r="DK2653" s="35"/>
      <c r="DL2653" s="35"/>
      <c r="DM2653" s="35"/>
      <c r="DN2653" s="35"/>
      <c r="DO2653" s="35"/>
      <c r="DP2653" s="35"/>
      <c r="DQ2653" s="35"/>
      <c r="DR2653" s="35"/>
      <c r="DS2653" s="35"/>
      <c r="DT2653" s="35"/>
      <c r="DU2653" s="35"/>
      <c r="DV2653" s="35"/>
      <c r="DW2653" s="35"/>
      <c r="DX2653" s="35"/>
      <c r="DY2653" s="35"/>
      <c r="DZ2653" s="35"/>
      <c r="EA2653" s="35"/>
      <c r="EB2653" s="35"/>
      <c r="EC2653" s="35"/>
      <c r="ED2653" s="35"/>
      <c r="EE2653" s="35"/>
      <c r="EF2653" s="35"/>
      <c r="EG2653" s="35"/>
      <c r="EH2653" s="35"/>
      <c r="EI2653" s="35"/>
      <c r="EJ2653" s="35"/>
      <c r="EK2653" s="35"/>
      <c r="EL2653" s="35"/>
      <c r="EM2653" s="35"/>
      <c r="EN2653" s="35"/>
      <c r="EO2653" s="35"/>
      <c r="EP2653" s="35"/>
      <c r="EQ2653" s="35"/>
      <c r="ER2653" s="35"/>
      <c r="ES2653" s="35"/>
      <c r="ET2653" s="35"/>
      <c r="EU2653" s="35"/>
      <c r="EV2653" s="35"/>
      <c r="EW2653" s="35"/>
      <c r="EX2653" s="35"/>
      <c r="EY2653" s="35"/>
      <c r="EZ2653" s="35"/>
      <c r="FA2653" s="35"/>
      <c r="FB2653" s="35"/>
      <c r="FC2653" s="35"/>
      <c r="FD2653" s="35"/>
      <c r="FE2653" s="35"/>
      <c r="FF2653" s="35"/>
      <c r="FG2653" s="35"/>
      <c r="FH2653" s="35"/>
      <c r="FI2653" s="35"/>
      <c r="FJ2653" s="35"/>
      <c r="FK2653" s="35"/>
      <c r="FL2653" s="35"/>
      <c r="FM2653" s="35"/>
      <c r="FN2653" s="35"/>
      <c r="FO2653" s="35"/>
      <c r="FP2653" s="35"/>
      <c r="FQ2653" s="35"/>
      <c r="FR2653" s="35"/>
      <c r="FS2653" s="35"/>
      <c r="FT2653" s="35"/>
      <c r="FU2653" s="35"/>
      <c r="FV2653" s="35"/>
      <c r="FW2653" s="35"/>
      <c r="FX2653" s="35"/>
      <c r="FY2653" s="35"/>
      <c r="FZ2653" s="35"/>
    </row>
    <row r="2654" spans="1:182" x14ac:dyDescent="0.15">
      <c r="A2654" s="38">
        <f t="shared" si="808"/>
        <v>46098</v>
      </c>
      <c r="B2654" s="39" t="str">
        <f t="shared" ca="1" si="809"/>
        <v>n.d</v>
      </c>
      <c r="C2654" s="40">
        <f t="shared" si="810"/>
        <v>3137.2723529499999</v>
      </c>
      <c r="D2654" s="41">
        <f ca="1">IF(A2654&lt;$B$1,VLOOKUP(A2654,[1]DI!$A$4:$B$15000,2,FALSE),0)</f>
        <v>0</v>
      </c>
      <c r="E2654" s="40">
        <f t="shared" ca="1" si="811"/>
        <v>0</v>
      </c>
      <c r="F2654" s="42">
        <f t="shared" si="807"/>
        <v>1</v>
      </c>
      <c r="G2654" s="43">
        <f t="shared" ca="1" si="812"/>
        <v>1</v>
      </c>
      <c r="H2654" s="40">
        <f ca="1">TRUNC(PRODUCT(G$10:G2653),15)</f>
        <v>1.7040824080947301</v>
      </c>
      <c r="I2654" s="40">
        <f t="shared" ca="1" si="813"/>
        <v>1.7040824080947301</v>
      </c>
      <c r="J2654" s="40">
        <f t="shared" ca="1" si="814"/>
        <v>1</v>
      </c>
      <c r="K2654" s="42">
        <f t="shared" si="806"/>
        <v>2.7E-2</v>
      </c>
      <c r="L2654" s="63">
        <f t="shared" si="815"/>
        <v>45922</v>
      </c>
      <c r="M2654" s="64">
        <f t="shared" si="816"/>
        <v>121</v>
      </c>
      <c r="N2654" s="44">
        <f t="shared" si="817"/>
        <v>121</v>
      </c>
      <c r="O2654" s="40">
        <f t="shared" si="818"/>
        <v>1.012874528</v>
      </c>
      <c r="P2654" s="65">
        <f t="shared" ca="1" si="819"/>
        <v>1.012874528</v>
      </c>
      <c r="Q2654" s="40">
        <f t="shared" ca="1" si="820"/>
        <v>40.39090075</v>
      </c>
      <c r="R2654" s="44">
        <f>IF(VLOOKUP(A2654,$Z$12:$AI$125,8)=VLOOKUP(A2653,$Z$12:$AI$125,8),0,VLOOKUP(A2654,Z$12:$AI$125,8))</f>
        <v>0</v>
      </c>
      <c r="S2654" s="45">
        <f>IF(R2654&gt;0,VLOOKUP(R2654,Y$12:$AH$125,7),0)</f>
        <v>0</v>
      </c>
      <c r="T2654" s="40">
        <f t="shared" si="821"/>
        <v>0</v>
      </c>
      <c r="U2654" s="40">
        <f t="shared" ca="1" si="822"/>
        <v>40.39090075</v>
      </c>
      <c r="V2654" s="46" t="str">
        <f t="shared" si="823"/>
        <v>J=</v>
      </c>
      <c r="W2654" s="47">
        <f t="shared" si="824"/>
        <v>46101</v>
      </c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  <c r="AX2654" s="35"/>
      <c r="AY2654" s="35"/>
      <c r="AZ2654" s="35"/>
      <c r="BA2654" s="35"/>
      <c r="BB2654" s="35"/>
      <c r="BC2654" s="35"/>
      <c r="BD2654" s="35"/>
      <c r="BE2654" s="35"/>
      <c r="BF2654" s="35"/>
      <c r="BG2654" s="35"/>
      <c r="BH2654" s="35"/>
      <c r="BI2654" s="35"/>
      <c r="BJ2654" s="35"/>
      <c r="BK2654" s="35"/>
      <c r="BL2654" s="35"/>
      <c r="BM2654" s="35"/>
      <c r="BN2654" s="35"/>
      <c r="BO2654" s="35"/>
      <c r="BP2654" s="35"/>
      <c r="BQ2654" s="35"/>
      <c r="BR2654" s="35"/>
      <c r="BS2654" s="35"/>
      <c r="BT2654" s="35"/>
      <c r="BU2654" s="35"/>
      <c r="BV2654" s="35"/>
      <c r="BW2654" s="35"/>
      <c r="BX2654" s="35"/>
      <c r="BY2654" s="35"/>
      <c r="BZ2654" s="35"/>
      <c r="CA2654" s="35"/>
      <c r="CB2654" s="35"/>
      <c r="CC2654" s="35"/>
      <c r="CD2654" s="35"/>
      <c r="CE2654" s="35"/>
      <c r="CF2654" s="35"/>
      <c r="CG2654" s="35"/>
      <c r="CH2654" s="35"/>
      <c r="CI2654" s="35"/>
      <c r="CJ2654" s="35"/>
      <c r="CK2654" s="35"/>
      <c r="CL2654" s="35"/>
      <c r="CM2654" s="35"/>
      <c r="CN2654" s="35"/>
      <c r="CO2654" s="35"/>
      <c r="CP2654" s="35"/>
      <c r="CQ2654" s="35"/>
      <c r="CR2654" s="35"/>
      <c r="CS2654" s="35"/>
      <c r="CT2654" s="35"/>
      <c r="CU2654" s="35"/>
      <c r="CV2654" s="35"/>
      <c r="CW2654" s="35"/>
      <c r="CX2654" s="35"/>
      <c r="CY2654" s="35"/>
      <c r="CZ2654" s="35"/>
      <c r="DA2654" s="35"/>
      <c r="DB2654" s="35"/>
      <c r="DC2654" s="35"/>
      <c r="DD2654" s="35"/>
      <c r="DE2654" s="35"/>
      <c r="DF2654" s="35"/>
      <c r="DG2654" s="35"/>
      <c r="DH2654" s="35"/>
      <c r="DI2654" s="35"/>
      <c r="DJ2654" s="35"/>
      <c r="DK2654" s="35"/>
      <c r="DL2654" s="35"/>
      <c r="DM2654" s="35"/>
      <c r="DN2654" s="35"/>
      <c r="DO2654" s="35"/>
      <c r="DP2654" s="35"/>
      <c r="DQ2654" s="35"/>
      <c r="DR2654" s="35"/>
      <c r="DS2654" s="35"/>
      <c r="DT2654" s="35"/>
      <c r="DU2654" s="35"/>
      <c r="DV2654" s="35"/>
      <c r="DW2654" s="35"/>
      <c r="DX2654" s="35"/>
      <c r="DY2654" s="35"/>
      <c r="DZ2654" s="35"/>
      <c r="EA2654" s="35"/>
      <c r="EB2654" s="35"/>
      <c r="EC2654" s="35"/>
      <c r="ED2654" s="35"/>
      <c r="EE2654" s="35"/>
      <c r="EF2654" s="35"/>
      <c r="EG2654" s="35"/>
      <c r="EH2654" s="35"/>
      <c r="EI2654" s="35"/>
      <c r="EJ2654" s="35"/>
      <c r="EK2654" s="35"/>
      <c r="EL2654" s="35"/>
      <c r="EM2654" s="35"/>
      <c r="EN2654" s="35"/>
      <c r="EO2654" s="35"/>
      <c r="EP2654" s="35"/>
      <c r="EQ2654" s="35"/>
      <c r="ER2654" s="35"/>
      <c r="ES2654" s="35"/>
      <c r="ET2654" s="35"/>
      <c r="EU2654" s="35"/>
      <c r="EV2654" s="35"/>
      <c r="EW2654" s="35"/>
      <c r="EX2654" s="35"/>
      <c r="EY2654" s="35"/>
      <c r="EZ2654" s="35"/>
      <c r="FA2654" s="35"/>
      <c r="FB2654" s="35"/>
      <c r="FC2654" s="35"/>
      <c r="FD2654" s="35"/>
      <c r="FE2654" s="35"/>
      <c r="FF2654" s="35"/>
      <c r="FG2654" s="35"/>
      <c r="FH2654" s="35"/>
      <c r="FI2654" s="35"/>
      <c r="FJ2654" s="35"/>
      <c r="FK2654" s="35"/>
      <c r="FL2654" s="35"/>
      <c r="FM2654" s="35"/>
      <c r="FN2654" s="35"/>
      <c r="FO2654" s="35"/>
      <c r="FP2654" s="35"/>
      <c r="FQ2654" s="35"/>
      <c r="FR2654" s="35"/>
      <c r="FS2654" s="35"/>
      <c r="FT2654" s="35"/>
      <c r="FU2654" s="35"/>
      <c r="FV2654" s="35"/>
      <c r="FW2654" s="35"/>
      <c r="FX2654" s="35"/>
      <c r="FY2654" s="35"/>
      <c r="FZ2654" s="35"/>
    </row>
    <row r="2655" spans="1:182" x14ac:dyDescent="0.15">
      <c r="A2655" s="38">
        <f t="shared" si="808"/>
        <v>46099</v>
      </c>
      <c r="B2655" s="39" t="str">
        <f t="shared" ca="1" si="809"/>
        <v>n.d</v>
      </c>
      <c r="C2655" s="40">
        <f t="shared" si="810"/>
        <v>3137.2723529499999</v>
      </c>
      <c r="D2655" s="41">
        <f ca="1">IF(A2655&lt;$B$1,VLOOKUP(A2655,[1]DI!$A$4:$B$15000,2,FALSE),0)</f>
        <v>0</v>
      </c>
      <c r="E2655" s="40">
        <f t="shared" ca="1" si="811"/>
        <v>0</v>
      </c>
      <c r="F2655" s="42">
        <f t="shared" si="807"/>
        <v>1</v>
      </c>
      <c r="G2655" s="43">
        <f t="shared" ca="1" si="812"/>
        <v>1</v>
      </c>
      <c r="H2655" s="40">
        <f ca="1">TRUNC(PRODUCT(G$10:G2654),15)</f>
        <v>1.7040824080947301</v>
      </c>
      <c r="I2655" s="40">
        <f t="shared" ca="1" si="813"/>
        <v>1.7040824080947301</v>
      </c>
      <c r="J2655" s="40">
        <f t="shared" ca="1" si="814"/>
        <v>1</v>
      </c>
      <c r="K2655" s="42">
        <f t="shared" si="806"/>
        <v>2.7E-2</v>
      </c>
      <c r="L2655" s="63">
        <f t="shared" si="815"/>
        <v>45922</v>
      </c>
      <c r="M2655" s="64">
        <f t="shared" si="816"/>
        <v>122</v>
      </c>
      <c r="N2655" s="44">
        <f t="shared" si="817"/>
        <v>122</v>
      </c>
      <c r="O2655" s="40">
        <f t="shared" si="818"/>
        <v>1.0129816169999999</v>
      </c>
      <c r="P2655" s="65">
        <f t="shared" ca="1" si="819"/>
        <v>1.0129816169999999</v>
      </c>
      <c r="Q2655" s="40">
        <f t="shared" ca="1" si="820"/>
        <v>40.726868109999998</v>
      </c>
      <c r="R2655" s="44">
        <f>IF(VLOOKUP(A2655,$Z$12:$AI$125,8)=VLOOKUP(A2654,$Z$12:$AI$125,8),0,VLOOKUP(A2655,Z$12:$AI$125,8))</f>
        <v>0</v>
      </c>
      <c r="S2655" s="45">
        <f>IF(R2655&gt;0,VLOOKUP(R2655,Y$12:$AH$125,7),0)</f>
        <v>0</v>
      </c>
      <c r="T2655" s="40">
        <f t="shared" si="821"/>
        <v>0</v>
      </c>
      <c r="U2655" s="40">
        <f t="shared" ca="1" si="822"/>
        <v>40.726868109999998</v>
      </c>
      <c r="V2655" s="46" t="str">
        <f t="shared" si="823"/>
        <v>J=</v>
      </c>
      <c r="W2655" s="47">
        <f t="shared" si="824"/>
        <v>46101</v>
      </c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  <c r="AX2655" s="35"/>
      <c r="AY2655" s="35"/>
      <c r="AZ2655" s="35"/>
      <c r="BA2655" s="35"/>
      <c r="BB2655" s="35"/>
      <c r="BC2655" s="35"/>
      <c r="BD2655" s="35"/>
      <c r="BE2655" s="35"/>
      <c r="BF2655" s="35"/>
      <c r="BG2655" s="35"/>
      <c r="BH2655" s="35"/>
      <c r="BI2655" s="35"/>
      <c r="BJ2655" s="35"/>
      <c r="BK2655" s="35"/>
      <c r="BL2655" s="35"/>
      <c r="BM2655" s="35"/>
      <c r="BN2655" s="35"/>
      <c r="BO2655" s="35"/>
      <c r="BP2655" s="35"/>
      <c r="BQ2655" s="35"/>
      <c r="BR2655" s="35"/>
      <c r="BS2655" s="35"/>
      <c r="BT2655" s="35"/>
      <c r="BU2655" s="35"/>
      <c r="BV2655" s="35"/>
      <c r="BW2655" s="35"/>
      <c r="BX2655" s="35"/>
      <c r="BY2655" s="35"/>
      <c r="BZ2655" s="35"/>
      <c r="CA2655" s="35"/>
      <c r="CB2655" s="35"/>
      <c r="CC2655" s="35"/>
      <c r="CD2655" s="35"/>
      <c r="CE2655" s="35"/>
      <c r="CF2655" s="35"/>
      <c r="CG2655" s="35"/>
      <c r="CH2655" s="35"/>
      <c r="CI2655" s="35"/>
      <c r="CJ2655" s="35"/>
      <c r="CK2655" s="35"/>
      <c r="CL2655" s="35"/>
      <c r="CM2655" s="35"/>
      <c r="CN2655" s="35"/>
      <c r="CO2655" s="35"/>
      <c r="CP2655" s="35"/>
      <c r="CQ2655" s="35"/>
      <c r="CR2655" s="35"/>
      <c r="CS2655" s="35"/>
      <c r="CT2655" s="35"/>
      <c r="CU2655" s="35"/>
      <c r="CV2655" s="35"/>
      <c r="CW2655" s="35"/>
      <c r="CX2655" s="35"/>
      <c r="CY2655" s="35"/>
      <c r="CZ2655" s="35"/>
      <c r="DA2655" s="35"/>
      <c r="DB2655" s="35"/>
      <c r="DC2655" s="35"/>
      <c r="DD2655" s="35"/>
      <c r="DE2655" s="35"/>
      <c r="DF2655" s="35"/>
      <c r="DG2655" s="35"/>
      <c r="DH2655" s="35"/>
      <c r="DI2655" s="35"/>
      <c r="DJ2655" s="35"/>
      <c r="DK2655" s="35"/>
      <c r="DL2655" s="35"/>
      <c r="DM2655" s="35"/>
      <c r="DN2655" s="35"/>
      <c r="DO2655" s="35"/>
      <c r="DP2655" s="35"/>
      <c r="DQ2655" s="35"/>
      <c r="DR2655" s="35"/>
      <c r="DS2655" s="35"/>
      <c r="DT2655" s="35"/>
      <c r="DU2655" s="35"/>
      <c r="DV2655" s="35"/>
      <c r="DW2655" s="35"/>
      <c r="DX2655" s="35"/>
      <c r="DY2655" s="35"/>
      <c r="DZ2655" s="35"/>
      <c r="EA2655" s="35"/>
      <c r="EB2655" s="35"/>
      <c r="EC2655" s="35"/>
      <c r="ED2655" s="35"/>
      <c r="EE2655" s="35"/>
      <c r="EF2655" s="35"/>
      <c r="EG2655" s="35"/>
      <c r="EH2655" s="35"/>
      <c r="EI2655" s="35"/>
      <c r="EJ2655" s="35"/>
      <c r="EK2655" s="35"/>
      <c r="EL2655" s="35"/>
      <c r="EM2655" s="35"/>
      <c r="EN2655" s="35"/>
      <c r="EO2655" s="35"/>
      <c r="EP2655" s="35"/>
      <c r="EQ2655" s="35"/>
      <c r="ER2655" s="35"/>
      <c r="ES2655" s="35"/>
      <c r="ET2655" s="35"/>
      <c r="EU2655" s="35"/>
      <c r="EV2655" s="35"/>
      <c r="EW2655" s="35"/>
      <c r="EX2655" s="35"/>
      <c r="EY2655" s="35"/>
      <c r="EZ2655" s="35"/>
      <c r="FA2655" s="35"/>
      <c r="FB2655" s="35"/>
      <c r="FC2655" s="35"/>
      <c r="FD2655" s="35"/>
      <c r="FE2655" s="35"/>
      <c r="FF2655" s="35"/>
      <c r="FG2655" s="35"/>
      <c r="FH2655" s="35"/>
      <c r="FI2655" s="35"/>
      <c r="FJ2655" s="35"/>
      <c r="FK2655" s="35"/>
      <c r="FL2655" s="35"/>
      <c r="FM2655" s="35"/>
      <c r="FN2655" s="35"/>
      <c r="FO2655" s="35"/>
      <c r="FP2655" s="35"/>
      <c r="FQ2655" s="35"/>
      <c r="FR2655" s="35"/>
      <c r="FS2655" s="35"/>
      <c r="FT2655" s="35"/>
      <c r="FU2655" s="35"/>
      <c r="FV2655" s="35"/>
      <c r="FW2655" s="35"/>
      <c r="FX2655" s="35"/>
      <c r="FY2655" s="35"/>
      <c r="FZ2655" s="35"/>
    </row>
    <row r="2656" spans="1:182" x14ac:dyDescent="0.15">
      <c r="A2656" s="38">
        <f t="shared" si="808"/>
        <v>46100</v>
      </c>
      <c r="B2656" s="39" t="str">
        <f t="shared" ca="1" si="809"/>
        <v>n.d</v>
      </c>
      <c r="C2656" s="40">
        <f t="shared" si="810"/>
        <v>3137.2723529499999</v>
      </c>
      <c r="D2656" s="41">
        <f ca="1">IF(A2656&lt;$B$1,VLOOKUP(A2656,[1]DI!$A$4:$B$15000,2,FALSE),0)</f>
        <v>0</v>
      </c>
      <c r="E2656" s="40">
        <f t="shared" ca="1" si="811"/>
        <v>0</v>
      </c>
      <c r="F2656" s="42">
        <f t="shared" si="807"/>
        <v>1</v>
      </c>
      <c r="G2656" s="43">
        <f t="shared" ca="1" si="812"/>
        <v>1</v>
      </c>
      <c r="H2656" s="40">
        <f ca="1">TRUNC(PRODUCT(G$10:G2655),15)</f>
        <v>1.7040824080947301</v>
      </c>
      <c r="I2656" s="40">
        <f t="shared" ca="1" si="813"/>
        <v>1.7040824080947301</v>
      </c>
      <c r="J2656" s="40">
        <f t="shared" ca="1" si="814"/>
        <v>1</v>
      </c>
      <c r="K2656" s="42">
        <f t="shared" si="806"/>
        <v>2.7E-2</v>
      </c>
      <c r="L2656" s="63">
        <f t="shared" si="815"/>
        <v>45922</v>
      </c>
      <c r="M2656" s="64">
        <f t="shared" si="816"/>
        <v>123</v>
      </c>
      <c r="N2656" s="44">
        <f t="shared" si="817"/>
        <v>123</v>
      </c>
      <c r="O2656" s="40">
        <f t="shared" si="818"/>
        <v>1.013088717</v>
      </c>
      <c r="P2656" s="65">
        <f t="shared" ca="1" si="819"/>
        <v>1.013088717</v>
      </c>
      <c r="Q2656" s="40">
        <f t="shared" ca="1" si="820"/>
        <v>41.062869970000001</v>
      </c>
      <c r="R2656" s="44">
        <f>IF(VLOOKUP(A2656,$Z$12:$AI$125,8)=VLOOKUP(A2655,$Z$12:$AI$125,8),0,VLOOKUP(A2656,Z$12:$AI$125,8))</f>
        <v>0</v>
      </c>
      <c r="S2656" s="45">
        <f>IF(R2656&gt;0,VLOOKUP(R2656,Y$12:$AH$125,7),0)</f>
        <v>0</v>
      </c>
      <c r="T2656" s="40">
        <f t="shared" si="821"/>
        <v>0</v>
      </c>
      <c r="U2656" s="40">
        <f t="shared" ca="1" si="822"/>
        <v>41.062869970000001</v>
      </c>
      <c r="V2656" s="46" t="str">
        <f t="shared" si="823"/>
        <v>J=</v>
      </c>
      <c r="W2656" s="47">
        <f t="shared" si="824"/>
        <v>46101</v>
      </c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  <c r="AX2656" s="35"/>
      <c r="AY2656" s="35"/>
      <c r="AZ2656" s="35"/>
      <c r="BA2656" s="35"/>
      <c r="BB2656" s="35"/>
      <c r="BC2656" s="35"/>
      <c r="BD2656" s="35"/>
      <c r="BE2656" s="35"/>
      <c r="BF2656" s="35"/>
      <c r="BG2656" s="35"/>
      <c r="BH2656" s="35"/>
      <c r="BI2656" s="35"/>
      <c r="BJ2656" s="35"/>
      <c r="BK2656" s="35"/>
      <c r="BL2656" s="35"/>
      <c r="BM2656" s="35"/>
      <c r="BN2656" s="35"/>
      <c r="BO2656" s="35"/>
      <c r="BP2656" s="35"/>
      <c r="BQ2656" s="35"/>
      <c r="BR2656" s="35"/>
      <c r="BS2656" s="35"/>
      <c r="BT2656" s="35"/>
      <c r="BU2656" s="35"/>
      <c r="BV2656" s="35"/>
      <c r="BW2656" s="35"/>
      <c r="BX2656" s="35"/>
      <c r="BY2656" s="35"/>
      <c r="BZ2656" s="35"/>
      <c r="CA2656" s="35"/>
      <c r="CB2656" s="35"/>
      <c r="CC2656" s="35"/>
      <c r="CD2656" s="35"/>
      <c r="CE2656" s="35"/>
      <c r="CF2656" s="35"/>
      <c r="CG2656" s="35"/>
      <c r="CH2656" s="35"/>
      <c r="CI2656" s="35"/>
      <c r="CJ2656" s="35"/>
      <c r="CK2656" s="35"/>
      <c r="CL2656" s="35"/>
      <c r="CM2656" s="35"/>
      <c r="CN2656" s="35"/>
      <c r="CO2656" s="35"/>
      <c r="CP2656" s="35"/>
      <c r="CQ2656" s="35"/>
      <c r="CR2656" s="35"/>
      <c r="CS2656" s="35"/>
      <c r="CT2656" s="35"/>
      <c r="CU2656" s="35"/>
      <c r="CV2656" s="35"/>
      <c r="CW2656" s="35"/>
      <c r="CX2656" s="35"/>
      <c r="CY2656" s="35"/>
      <c r="CZ2656" s="35"/>
      <c r="DA2656" s="35"/>
      <c r="DB2656" s="35"/>
      <c r="DC2656" s="35"/>
      <c r="DD2656" s="35"/>
      <c r="DE2656" s="35"/>
      <c r="DF2656" s="35"/>
      <c r="DG2656" s="35"/>
      <c r="DH2656" s="35"/>
      <c r="DI2656" s="35"/>
      <c r="DJ2656" s="35"/>
      <c r="DK2656" s="35"/>
      <c r="DL2656" s="35"/>
      <c r="DM2656" s="35"/>
      <c r="DN2656" s="35"/>
      <c r="DO2656" s="35"/>
      <c r="DP2656" s="35"/>
      <c r="DQ2656" s="35"/>
      <c r="DR2656" s="35"/>
      <c r="DS2656" s="35"/>
      <c r="DT2656" s="35"/>
      <c r="DU2656" s="35"/>
      <c r="DV2656" s="35"/>
      <c r="DW2656" s="35"/>
      <c r="DX2656" s="35"/>
      <c r="DY2656" s="35"/>
      <c r="DZ2656" s="35"/>
      <c r="EA2656" s="35"/>
      <c r="EB2656" s="35"/>
      <c r="EC2656" s="35"/>
      <c r="ED2656" s="35"/>
      <c r="EE2656" s="35"/>
      <c r="EF2656" s="35"/>
      <c r="EG2656" s="35"/>
      <c r="EH2656" s="35"/>
      <c r="EI2656" s="35"/>
      <c r="EJ2656" s="35"/>
      <c r="EK2656" s="35"/>
      <c r="EL2656" s="35"/>
      <c r="EM2656" s="35"/>
      <c r="EN2656" s="35"/>
      <c r="EO2656" s="35"/>
      <c r="EP2656" s="35"/>
      <c r="EQ2656" s="35"/>
      <c r="ER2656" s="35"/>
      <c r="ES2656" s="35"/>
      <c r="ET2656" s="35"/>
      <c r="EU2656" s="35"/>
      <c r="EV2656" s="35"/>
      <c r="EW2656" s="35"/>
      <c r="EX2656" s="35"/>
      <c r="EY2656" s="35"/>
      <c r="EZ2656" s="35"/>
      <c r="FA2656" s="35"/>
      <c r="FB2656" s="35"/>
      <c r="FC2656" s="35"/>
      <c r="FD2656" s="35"/>
      <c r="FE2656" s="35"/>
      <c r="FF2656" s="35"/>
      <c r="FG2656" s="35"/>
      <c r="FH2656" s="35"/>
      <c r="FI2656" s="35"/>
      <c r="FJ2656" s="35"/>
      <c r="FK2656" s="35"/>
      <c r="FL2656" s="35"/>
      <c r="FM2656" s="35"/>
      <c r="FN2656" s="35"/>
      <c r="FO2656" s="35"/>
      <c r="FP2656" s="35"/>
      <c r="FQ2656" s="35"/>
      <c r="FR2656" s="35"/>
      <c r="FS2656" s="35"/>
      <c r="FT2656" s="35"/>
      <c r="FU2656" s="35"/>
      <c r="FV2656" s="35"/>
      <c r="FW2656" s="35"/>
      <c r="FX2656" s="35"/>
      <c r="FY2656" s="35"/>
      <c r="FZ2656" s="35"/>
    </row>
    <row r="2657" spans="1:182" x14ac:dyDescent="0.15">
      <c r="A2657" s="38">
        <f t="shared" si="808"/>
        <v>46101</v>
      </c>
      <c r="B2657" s="39" t="str">
        <f t="shared" ca="1" si="809"/>
        <v>n.d</v>
      </c>
      <c r="C2657" s="40">
        <f t="shared" si="810"/>
        <v>3137.2723529499999</v>
      </c>
      <c r="D2657" s="41">
        <f ca="1">IF(A2657&lt;$B$1,VLOOKUP(A2657,[1]DI!$A$4:$B$15000,2,FALSE),0)</f>
        <v>0</v>
      </c>
      <c r="E2657" s="40">
        <f t="shared" ca="1" si="811"/>
        <v>0</v>
      </c>
      <c r="F2657" s="42">
        <f t="shared" si="807"/>
        <v>1</v>
      </c>
      <c r="G2657" s="43">
        <f t="shared" ca="1" si="812"/>
        <v>1</v>
      </c>
      <c r="H2657" s="40">
        <f ca="1">TRUNC(PRODUCT(G$10:G2656),15)</f>
        <v>1.7040824080947301</v>
      </c>
      <c r="I2657" s="40">
        <f t="shared" ca="1" si="813"/>
        <v>1.7040824080947301</v>
      </c>
      <c r="J2657" s="40">
        <f t="shared" ca="1" si="814"/>
        <v>1</v>
      </c>
      <c r="K2657" s="42">
        <f t="shared" si="806"/>
        <v>2.7E-2</v>
      </c>
      <c r="L2657" s="63">
        <f t="shared" si="815"/>
        <v>45922</v>
      </c>
      <c r="M2657" s="64">
        <f t="shared" si="816"/>
        <v>124</v>
      </c>
      <c r="N2657" s="44">
        <f t="shared" si="817"/>
        <v>124</v>
      </c>
      <c r="O2657" s="40">
        <f t="shared" si="818"/>
        <v>1.013195828</v>
      </c>
      <c r="P2657" s="65">
        <f t="shared" ca="1" si="819"/>
        <v>1.013195828</v>
      </c>
      <c r="Q2657" s="40">
        <f t="shared" ca="1" si="820"/>
        <v>41.398906349999997</v>
      </c>
      <c r="R2657" s="44">
        <f>IF(VLOOKUP(A2657,$Z$12:$AI$125,8)=VLOOKUP(A2656,$Z$12:$AI$125,8),0,VLOOKUP(A2657,Z$12:$AI$125,8))</f>
        <v>22</v>
      </c>
      <c r="S2657" s="45">
        <f>IF(R2657&gt;0,VLOOKUP(R2657,Y$12:$AH$125,7),0)</f>
        <v>0</v>
      </c>
      <c r="T2657" s="40">
        <f t="shared" si="821"/>
        <v>0</v>
      </c>
      <c r="U2657" s="40">
        <f t="shared" ca="1" si="822"/>
        <v>41.398906349999997</v>
      </c>
      <c r="V2657" s="46" t="str">
        <f t="shared" si="823"/>
        <v>J=</v>
      </c>
      <c r="W2657" s="47">
        <f t="shared" si="824"/>
        <v>46101</v>
      </c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  <c r="AX2657" s="35"/>
      <c r="AY2657" s="35"/>
      <c r="AZ2657" s="35"/>
      <c r="BA2657" s="35"/>
      <c r="BB2657" s="35"/>
      <c r="BC2657" s="35"/>
      <c r="BD2657" s="35"/>
      <c r="BE2657" s="35"/>
      <c r="BF2657" s="35"/>
      <c r="BG2657" s="35"/>
      <c r="BH2657" s="35"/>
      <c r="BI2657" s="35"/>
      <c r="BJ2657" s="35"/>
      <c r="BK2657" s="35"/>
      <c r="BL2657" s="35"/>
      <c r="BM2657" s="35"/>
      <c r="BN2657" s="35"/>
      <c r="BO2657" s="35"/>
      <c r="BP2657" s="35"/>
      <c r="BQ2657" s="35"/>
      <c r="BR2657" s="35"/>
      <c r="BS2657" s="35"/>
      <c r="BT2657" s="35"/>
      <c r="BU2657" s="35"/>
      <c r="BV2657" s="35"/>
      <c r="BW2657" s="35"/>
      <c r="BX2657" s="35"/>
      <c r="BY2657" s="35"/>
      <c r="BZ2657" s="35"/>
      <c r="CA2657" s="35"/>
      <c r="CB2657" s="35"/>
      <c r="CC2657" s="35"/>
      <c r="CD2657" s="35"/>
      <c r="CE2657" s="35"/>
      <c r="CF2657" s="35"/>
      <c r="CG2657" s="35"/>
      <c r="CH2657" s="35"/>
      <c r="CI2657" s="35"/>
      <c r="CJ2657" s="35"/>
      <c r="CK2657" s="35"/>
      <c r="CL2657" s="35"/>
      <c r="CM2657" s="35"/>
      <c r="CN2657" s="35"/>
      <c r="CO2657" s="35"/>
      <c r="CP2657" s="35"/>
      <c r="CQ2657" s="35"/>
      <c r="CR2657" s="35"/>
      <c r="CS2657" s="35"/>
      <c r="CT2657" s="35"/>
      <c r="CU2657" s="35"/>
      <c r="CV2657" s="35"/>
      <c r="CW2657" s="35"/>
      <c r="CX2657" s="35"/>
      <c r="CY2657" s="35"/>
      <c r="CZ2657" s="35"/>
      <c r="DA2657" s="35"/>
      <c r="DB2657" s="35"/>
      <c r="DC2657" s="35"/>
      <c r="DD2657" s="35"/>
      <c r="DE2657" s="35"/>
      <c r="DF2657" s="35"/>
      <c r="DG2657" s="35"/>
      <c r="DH2657" s="35"/>
      <c r="DI2657" s="35"/>
      <c r="DJ2657" s="35"/>
      <c r="DK2657" s="35"/>
      <c r="DL2657" s="35"/>
      <c r="DM2657" s="35"/>
      <c r="DN2657" s="35"/>
      <c r="DO2657" s="35"/>
      <c r="DP2657" s="35"/>
      <c r="DQ2657" s="35"/>
      <c r="DR2657" s="35"/>
      <c r="DS2657" s="35"/>
      <c r="DT2657" s="35"/>
      <c r="DU2657" s="35"/>
      <c r="DV2657" s="35"/>
      <c r="DW2657" s="35"/>
      <c r="DX2657" s="35"/>
      <c r="DY2657" s="35"/>
      <c r="DZ2657" s="35"/>
      <c r="EA2657" s="35"/>
      <c r="EB2657" s="35"/>
      <c r="EC2657" s="35"/>
      <c r="ED2657" s="35"/>
      <c r="EE2657" s="35"/>
      <c r="EF2657" s="35"/>
      <c r="EG2657" s="35"/>
      <c r="EH2657" s="35"/>
      <c r="EI2657" s="35"/>
      <c r="EJ2657" s="35"/>
      <c r="EK2657" s="35"/>
      <c r="EL2657" s="35"/>
      <c r="EM2657" s="35"/>
      <c r="EN2657" s="35"/>
      <c r="EO2657" s="35"/>
      <c r="EP2657" s="35"/>
      <c r="EQ2657" s="35"/>
      <c r="ER2657" s="35"/>
      <c r="ES2657" s="35"/>
      <c r="ET2657" s="35"/>
      <c r="EU2657" s="35"/>
      <c r="EV2657" s="35"/>
      <c r="EW2657" s="35"/>
      <c r="EX2657" s="35"/>
      <c r="EY2657" s="35"/>
      <c r="EZ2657" s="35"/>
      <c r="FA2657" s="35"/>
      <c r="FB2657" s="35"/>
      <c r="FC2657" s="35"/>
      <c r="FD2657" s="35"/>
      <c r="FE2657" s="35"/>
      <c r="FF2657" s="35"/>
      <c r="FG2657" s="35"/>
      <c r="FH2657" s="35"/>
      <c r="FI2657" s="35"/>
      <c r="FJ2657" s="35"/>
      <c r="FK2657" s="35"/>
      <c r="FL2657" s="35"/>
      <c r="FM2657" s="35"/>
      <c r="FN2657" s="35"/>
      <c r="FO2657" s="35"/>
      <c r="FP2657" s="35"/>
      <c r="FQ2657" s="35"/>
      <c r="FR2657" s="35"/>
      <c r="FS2657" s="35"/>
      <c r="FT2657" s="35"/>
      <c r="FU2657" s="35"/>
      <c r="FV2657" s="35"/>
      <c r="FW2657" s="35"/>
      <c r="FX2657" s="35"/>
      <c r="FY2657" s="35"/>
      <c r="FZ2657" s="35"/>
    </row>
    <row r="2658" spans="1:182" x14ac:dyDescent="0.15">
      <c r="A2658" s="38">
        <f t="shared" si="808"/>
        <v>46102</v>
      </c>
      <c r="B2658" s="39" t="str">
        <f t="shared" ca="1" si="809"/>
        <v>n.d</v>
      </c>
      <c r="C2658" s="40">
        <f t="shared" si="810"/>
        <v>3137.2723529499999</v>
      </c>
      <c r="D2658" s="41">
        <f ca="1">IF(A2658&lt;$B$1,VLOOKUP(A2658,[1]DI!$A$4:$B$15000,2,FALSE),0)</f>
        <v>0</v>
      </c>
      <c r="E2658" s="40">
        <f t="shared" ca="1" si="811"/>
        <v>0</v>
      </c>
      <c r="F2658" s="42">
        <f t="shared" si="807"/>
        <v>1</v>
      </c>
      <c r="G2658" s="43">
        <f t="shared" ca="1" si="812"/>
        <v>1</v>
      </c>
      <c r="H2658" s="40">
        <f ca="1">TRUNC(PRODUCT(G$10:G2657),15)</f>
        <v>1.7040824080947301</v>
      </c>
      <c r="I2658" s="40">
        <f t="shared" ca="1" si="813"/>
        <v>1.7040824080947301</v>
      </c>
      <c r="J2658" s="40">
        <f t="shared" ca="1" si="814"/>
        <v>1</v>
      </c>
      <c r="K2658" s="42">
        <f t="shared" si="806"/>
        <v>2.7E-2</v>
      </c>
      <c r="L2658" s="63">
        <f t="shared" si="815"/>
        <v>46101</v>
      </c>
      <c r="M2658" s="64">
        <f t="shared" si="816"/>
        <v>1</v>
      </c>
      <c r="N2658" s="44">
        <f t="shared" si="817"/>
        <v>1</v>
      </c>
      <c r="O2658" s="40">
        <f t="shared" si="818"/>
        <v>1.0001057280000001</v>
      </c>
      <c r="P2658" s="65">
        <f t="shared" ca="1" si="819"/>
        <v>1.0001057280000001</v>
      </c>
      <c r="Q2658" s="40">
        <f t="shared" ca="1" si="820"/>
        <v>0.33169753000000002</v>
      </c>
      <c r="R2658" s="44">
        <f>IF(VLOOKUP(A2658,$Z$12:$AI$125,8)=VLOOKUP(A2657,$Z$12:$AI$125,8),0,VLOOKUP(A2658,Z$12:$AI$125,8))</f>
        <v>0</v>
      </c>
      <c r="S2658" s="45">
        <f>IF(R2658&gt;0,VLOOKUP(R2658,Y$12:$AH$125,7),0)</f>
        <v>0</v>
      </c>
      <c r="T2658" s="40">
        <f t="shared" si="821"/>
        <v>0</v>
      </c>
      <c r="U2658" s="40">
        <f t="shared" ca="1" si="822"/>
        <v>0.33169753000000002</v>
      </c>
      <c r="V2658" s="46" t="str">
        <f t="shared" si="823"/>
        <v>J=</v>
      </c>
      <c r="W2658" s="47">
        <f t="shared" si="824"/>
        <v>46286</v>
      </c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  <c r="AX2658" s="35"/>
      <c r="AY2658" s="35"/>
      <c r="AZ2658" s="35"/>
      <c r="BA2658" s="35"/>
      <c r="BB2658" s="35"/>
      <c r="BC2658" s="35"/>
      <c r="BD2658" s="35"/>
      <c r="BE2658" s="35"/>
      <c r="BF2658" s="35"/>
      <c r="BG2658" s="35"/>
      <c r="BH2658" s="35"/>
      <c r="BI2658" s="35"/>
      <c r="BJ2658" s="35"/>
      <c r="BK2658" s="35"/>
      <c r="BL2658" s="35"/>
      <c r="BM2658" s="35"/>
      <c r="BN2658" s="35"/>
      <c r="BO2658" s="35"/>
      <c r="BP2658" s="35"/>
      <c r="BQ2658" s="35"/>
      <c r="BR2658" s="35"/>
      <c r="BS2658" s="35"/>
      <c r="BT2658" s="35"/>
      <c r="BU2658" s="35"/>
      <c r="BV2658" s="35"/>
      <c r="BW2658" s="35"/>
      <c r="BX2658" s="35"/>
      <c r="BY2658" s="35"/>
      <c r="BZ2658" s="35"/>
      <c r="CA2658" s="35"/>
      <c r="CB2658" s="35"/>
      <c r="CC2658" s="35"/>
      <c r="CD2658" s="35"/>
      <c r="CE2658" s="35"/>
      <c r="CF2658" s="35"/>
      <c r="CG2658" s="35"/>
      <c r="CH2658" s="35"/>
      <c r="CI2658" s="35"/>
      <c r="CJ2658" s="35"/>
      <c r="CK2658" s="35"/>
      <c r="CL2658" s="35"/>
      <c r="CM2658" s="35"/>
      <c r="CN2658" s="35"/>
      <c r="CO2658" s="35"/>
      <c r="CP2658" s="35"/>
      <c r="CQ2658" s="35"/>
      <c r="CR2658" s="35"/>
      <c r="CS2658" s="35"/>
      <c r="CT2658" s="35"/>
      <c r="CU2658" s="35"/>
      <c r="CV2658" s="35"/>
      <c r="CW2658" s="35"/>
      <c r="CX2658" s="35"/>
      <c r="CY2658" s="35"/>
      <c r="CZ2658" s="35"/>
      <c r="DA2658" s="35"/>
      <c r="DB2658" s="35"/>
      <c r="DC2658" s="35"/>
      <c r="DD2658" s="35"/>
      <c r="DE2658" s="35"/>
      <c r="DF2658" s="35"/>
      <c r="DG2658" s="35"/>
      <c r="DH2658" s="35"/>
      <c r="DI2658" s="35"/>
      <c r="DJ2658" s="35"/>
      <c r="DK2658" s="35"/>
      <c r="DL2658" s="35"/>
      <c r="DM2658" s="35"/>
      <c r="DN2658" s="35"/>
      <c r="DO2658" s="35"/>
      <c r="DP2658" s="35"/>
      <c r="DQ2658" s="35"/>
      <c r="DR2658" s="35"/>
      <c r="DS2658" s="35"/>
      <c r="DT2658" s="35"/>
      <c r="DU2658" s="35"/>
      <c r="DV2658" s="35"/>
      <c r="DW2658" s="35"/>
      <c r="DX2658" s="35"/>
      <c r="DY2658" s="35"/>
      <c r="DZ2658" s="35"/>
      <c r="EA2658" s="35"/>
      <c r="EB2658" s="35"/>
      <c r="EC2658" s="35"/>
      <c r="ED2658" s="35"/>
      <c r="EE2658" s="35"/>
      <c r="EF2658" s="35"/>
      <c r="EG2658" s="35"/>
      <c r="EH2658" s="35"/>
      <c r="EI2658" s="35"/>
      <c r="EJ2658" s="35"/>
      <c r="EK2658" s="35"/>
      <c r="EL2658" s="35"/>
      <c r="EM2658" s="35"/>
      <c r="EN2658" s="35"/>
      <c r="EO2658" s="35"/>
      <c r="EP2658" s="35"/>
      <c r="EQ2658" s="35"/>
      <c r="ER2658" s="35"/>
      <c r="ES2658" s="35"/>
      <c r="ET2658" s="35"/>
      <c r="EU2658" s="35"/>
      <c r="EV2658" s="35"/>
      <c r="EW2658" s="35"/>
      <c r="EX2658" s="35"/>
      <c r="EY2658" s="35"/>
      <c r="EZ2658" s="35"/>
      <c r="FA2658" s="35"/>
      <c r="FB2658" s="35"/>
      <c r="FC2658" s="35"/>
      <c r="FD2658" s="35"/>
      <c r="FE2658" s="35"/>
      <c r="FF2658" s="35"/>
      <c r="FG2658" s="35"/>
      <c r="FH2658" s="35"/>
      <c r="FI2658" s="35"/>
      <c r="FJ2658" s="35"/>
      <c r="FK2658" s="35"/>
      <c r="FL2658" s="35"/>
      <c r="FM2658" s="35"/>
      <c r="FN2658" s="35"/>
      <c r="FO2658" s="35"/>
      <c r="FP2658" s="35"/>
      <c r="FQ2658" s="35"/>
      <c r="FR2658" s="35"/>
      <c r="FS2658" s="35"/>
      <c r="FT2658" s="35"/>
      <c r="FU2658" s="35"/>
      <c r="FV2658" s="35"/>
      <c r="FW2658" s="35"/>
      <c r="FX2658" s="35"/>
      <c r="FY2658" s="35"/>
      <c r="FZ2658" s="35"/>
    </row>
    <row r="2659" spans="1:182" x14ac:dyDescent="0.15">
      <c r="A2659" s="38">
        <f t="shared" si="808"/>
        <v>46103</v>
      </c>
      <c r="B2659" s="39" t="str">
        <f t="shared" ca="1" si="809"/>
        <v>n.d</v>
      </c>
      <c r="C2659" s="40">
        <f t="shared" si="810"/>
        <v>3137.2723529499999</v>
      </c>
      <c r="D2659" s="41">
        <f ca="1">IF(A2659&lt;$B$1,VLOOKUP(A2659,[1]DI!$A$4:$B$15000,2,FALSE),0)</f>
        <v>0</v>
      </c>
      <c r="E2659" s="40">
        <f t="shared" ca="1" si="811"/>
        <v>0</v>
      </c>
      <c r="F2659" s="42">
        <f t="shared" si="807"/>
        <v>1</v>
      </c>
      <c r="G2659" s="43">
        <f t="shared" ca="1" si="812"/>
        <v>1</v>
      </c>
      <c r="H2659" s="40">
        <f ca="1">TRUNC(PRODUCT(G$10:G2658),15)</f>
        <v>1.7040824080947301</v>
      </c>
      <c r="I2659" s="40">
        <f t="shared" ca="1" si="813"/>
        <v>1.7040824080947301</v>
      </c>
      <c r="J2659" s="40">
        <f t="shared" ca="1" si="814"/>
        <v>1</v>
      </c>
      <c r="K2659" s="42">
        <f t="shared" si="806"/>
        <v>2.7E-2</v>
      </c>
      <c r="L2659" s="63">
        <f t="shared" si="815"/>
        <v>46101</v>
      </c>
      <c r="M2659" s="64">
        <f t="shared" si="816"/>
        <v>1</v>
      </c>
      <c r="N2659" s="44">
        <f t="shared" si="817"/>
        <v>1</v>
      </c>
      <c r="O2659" s="40">
        <f t="shared" si="818"/>
        <v>1.0001057280000001</v>
      </c>
      <c r="P2659" s="65">
        <f t="shared" ca="1" si="819"/>
        <v>1.0001057280000001</v>
      </c>
      <c r="Q2659" s="40">
        <f t="shared" ca="1" si="820"/>
        <v>0.33169753000000002</v>
      </c>
      <c r="R2659" s="44">
        <f>IF(VLOOKUP(A2659,$Z$12:$AI$125,8)=VLOOKUP(A2658,$Z$12:$AI$125,8),0,VLOOKUP(A2659,Z$12:$AI$125,8))</f>
        <v>0</v>
      </c>
      <c r="S2659" s="45">
        <f>IF(R2659&gt;0,VLOOKUP(R2659,Y$12:$AH$125,7),0)</f>
        <v>0</v>
      </c>
      <c r="T2659" s="40">
        <f t="shared" si="821"/>
        <v>0</v>
      </c>
      <c r="U2659" s="40">
        <f t="shared" ca="1" si="822"/>
        <v>0.33169753000000002</v>
      </c>
      <c r="V2659" s="46" t="str">
        <f t="shared" si="823"/>
        <v>J=</v>
      </c>
      <c r="W2659" s="47">
        <f t="shared" si="824"/>
        <v>46286</v>
      </c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  <c r="AX2659" s="35"/>
      <c r="AY2659" s="35"/>
      <c r="AZ2659" s="35"/>
      <c r="BA2659" s="35"/>
      <c r="BB2659" s="35"/>
      <c r="BC2659" s="35"/>
      <c r="BD2659" s="35"/>
      <c r="BE2659" s="35"/>
      <c r="BF2659" s="35"/>
      <c r="BG2659" s="35"/>
      <c r="BH2659" s="35"/>
      <c r="BI2659" s="35"/>
      <c r="BJ2659" s="35"/>
      <c r="BK2659" s="35"/>
      <c r="BL2659" s="35"/>
      <c r="BM2659" s="35"/>
      <c r="BN2659" s="35"/>
      <c r="BO2659" s="35"/>
      <c r="BP2659" s="35"/>
      <c r="BQ2659" s="35"/>
      <c r="BR2659" s="35"/>
      <c r="BS2659" s="35"/>
      <c r="BT2659" s="35"/>
      <c r="BU2659" s="35"/>
      <c r="BV2659" s="35"/>
      <c r="BW2659" s="35"/>
      <c r="BX2659" s="35"/>
      <c r="BY2659" s="35"/>
      <c r="BZ2659" s="35"/>
      <c r="CA2659" s="35"/>
      <c r="CB2659" s="35"/>
      <c r="CC2659" s="35"/>
      <c r="CD2659" s="35"/>
      <c r="CE2659" s="35"/>
      <c r="CF2659" s="35"/>
      <c r="CG2659" s="35"/>
      <c r="CH2659" s="35"/>
      <c r="CI2659" s="35"/>
      <c r="CJ2659" s="35"/>
      <c r="CK2659" s="35"/>
      <c r="CL2659" s="35"/>
      <c r="CM2659" s="35"/>
      <c r="CN2659" s="35"/>
      <c r="CO2659" s="35"/>
      <c r="CP2659" s="35"/>
      <c r="CQ2659" s="35"/>
      <c r="CR2659" s="35"/>
      <c r="CS2659" s="35"/>
      <c r="CT2659" s="35"/>
      <c r="CU2659" s="35"/>
      <c r="CV2659" s="35"/>
      <c r="CW2659" s="35"/>
      <c r="CX2659" s="35"/>
      <c r="CY2659" s="35"/>
      <c r="CZ2659" s="35"/>
      <c r="DA2659" s="35"/>
      <c r="DB2659" s="35"/>
      <c r="DC2659" s="35"/>
      <c r="DD2659" s="35"/>
      <c r="DE2659" s="35"/>
      <c r="DF2659" s="35"/>
      <c r="DG2659" s="35"/>
      <c r="DH2659" s="35"/>
      <c r="DI2659" s="35"/>
      <c r="DJ2659" s="35"/>
      <c r="DK2659" s="35"/>
      <c r="DL2659" s="35"/>
      <c r="DM2659" s="35"/>
      <c r="DN2659" s="35"/>
      <c r="DO2659" s="35"/>
      <c r="DP2659" s="35"/>
      <c r="DQ2659" s="35"/>
      <c r="DR2659" s="35"/>
      <c r="DS2659" s="35"/>
      <c r="DT2659" s="35"/>
      <c r="DU2659" s="35"/>
      <c r="DV2659" s="35"/>
      <c r="DW2659" s="35"/>
      <c r="DX2659" s="35"/>
      <c r="DY2659" s="35"/>
      <c r="DZ2659" s="35"/>
      <c r="EA2659" s="35"/>
      <c r="EB2659" s="35"/>
      <c r="EC2659" s="35"/>
      <c r="ED2659" s="35"/>
      <c r="EE2659" s="35"/>
      <c r="EF2659" s="35"/>
      <c r="EG2659" s="35"/>
      <c r="EH2659" s="35"/>
      <c r="EI2659" s="35"/>
      <c r="EJ2659" s="35"/>
      <c r="EK2659" s="35"/>
      <c r="EL2659" s="35"/>
      <c r="EM2659" s="35"/>
      <c r="EN2659" s="35"/>
      <c r="EO2659" s="35"/>
      <c r="EP2659" s="35"/>
      <c r="EQ2659" s="35"/>
      <c r="ER2659" s="35"/>
      <c r="ES2659" s="35"/>
      <c r="ET2659" s="35"/>
      <c r="EU2659" s="35"/>
      <c r="EV2659" s="35"/>
      <c r="EW2659" s="35"/>
      <c r="EX2659" s="35"/>
      <c r="EY2659" s="35"/>
      <c r="EZ2659" s="35"/>
      <c r="FA2659" s="35"/>
      <c r="FB2659" s="35"/>
      <c r="FC2659" s="35"/>
      <c r="FD2659" s="35"/>
      <c r="FE2659" s="35"/>
      <c r="FF2659" s="35"/>
      <c r="FG2659" s="35"/>
      <c r="FH2659" s="35"/>
      <c r="FI2659" s="35"/>
      <c r="FJ2659" s="35"/>
      <c r="FK2659" s="35"/>
      <c r="FL2659" s="35"/>
      <c r="FM2659" s="35"/>
      <c r="FN2659" s="35"/>
      <c r="FO2659" s="35"/>
      <c r="FP2659" s="35"/>
      <c r="FQ2659" s="35"/>
      <c r="FR2659" s="35"/>
      <c r="FS2659" s="35"/>
      <c r="FT2659" s="35"/>
      <c r="FU2659" s="35"/>
      <c r="FV2659" s="35"/>
      <c r="FW2659" s="35"/>
      <c r="FX2659" s="35"/>
      <c r="FY2659" s="35"/>
      <c r="FZ2659" s="35"/>
    </row>
    <row r="2660" spans="1:182" x14ac:dyDescent="0.15">
      <c r="A2660" s="38">
        <f t="shared" si="808"/>
        <v>46104</v>
      </c>
      <c r="B2660" s="39" t="str">
        <f t="shared" ca="1" si="809"/>
        <v>n.d</v>
      </c>
      <c r="C2660" s="40">
        <f t="shared" si="810"/>
        <v>3137.2723529499999</v>
      </c>
      <c r="D2660" s="41">
        <f ca="1">IF(A2660&lt;$B$1,VLOOKUP(A2660,[1]DI!$A$4:$B$15000,2,FALSE),0)</f>
        <v>0</v>
      </c>
      <c r="E2660" s="40">
        <f t="shared" ca="1" si="811"/>
        <v>0</v>
      </c>
      <c r="F2660" s="42">
        <f t="shared" si="807"/>
        <v>1</v>
      </c>
      <c r="G2660" s="43">
        <f t="shared" ca="1" si="812"/>
        <v>1</v>
      </c>
      <c r="H2660" s="40">
        <f ca="1">TRUNC(PRODUCT(G$10:G2659),15)</f>
        <v>1.7040824080947301</v>
      </c>
      <c r="I2660" s="40">
        <f t="shared" ca="1" si="813"/>
        <v>1.7040824080947301</v>
      </c>
      <c r="J2660" s="40">
        <f t="shared" ca="1" si="814"/>
        <v>1</v>
      </c>
      <c r="K2660" s="42">
        <f t="shared" si="806"/>
        <v>2.7E-2</v>
      </c>
      <c r="L2660" s="63">
        <f t="shared" si="815"/>
        <v>46101</v>
      </c>
      <c r="M2660" s="64">
        <f t="shared" si="816"/>
        <v>1</v>
      </c>
      <c r="N2660" s="44">
        <f t="shared" si="817"/>
        <v>1</v>
      </c>
      <c r="O2660" s="40">
        <f t="shared" si="818"/>
        <v>1.0001057280000001</v>
      </c>
      <c r="P2660" s="65">
        <f t="shared" ca="1" si="819"/>
        <v>1.0001057280000001</v>
      </c>
      <c r="Q2660" s="40">
        <f t="shared" ca="1" si="820"/>
        <v>0.33169753000000002</v>
      </c>
      <c r="R2660" s="44">
        <f>IF(VLOOKUP(A2660,$Z$12:$AI$125,8)=VLOOKUP(A2659,$Z$12:$AI$125,8),0,VLOOKUP(A2660,Z$12:$AI$125,8))</f>
        <v>0</v>
      </c>
      <c r="S2660" s="45">
        <f>IF(R2660&gt;0,VLOOKUP(R2660,Y$12:$AH$125,7),0)</f>
        <v>0</v>
      </c>
      <c r="T2660" s="40">
        <f t="shared" si="821"/>
        <v>0</v>
      </c>
      <c r="U2660" s="40">
        <f t="shared" ca="1" si="822"/>
        <v>0.33169753000000002</v>
      </c>
      <c r="V2660" s="46" t="str">
        <f t="shared" si="823"/>
        <v>J=</v>
      </c>
      <c r="W2660" s="47">
        <f t="shared" si="824"/>
        <v>46286</v>
      </c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  <c r="AX2660" s="35"/>
      <c r="AY2660" s="35"/>
      <c r="AZ2660" s="35"/>
      <c r="BA2660" s="35"/>
      <c r="BB2660" s="35"/>
      <c r="BC2660" s="35"/>
      <c r="BD2660" s="35"/>
      <c r="BE2660" s="35"/>
      <c r="BF2660" s="35"/>
      <c r="BG2660" s="35"/>
      <c r="BH2660" s="35"/>
      <c r="BI2660" s="35"/>
      <c r="BJ2660" s="35"/>
      <c r="BK2660" s="35"/>
      <c r="BL2660" s="35"/>
      <c r="BM2660" s="35"/>
      <c r="BN2660" s="35"/>
      <c r="BO2660" s="35"/>
      <c r="BP2660" s="35"/>
      <c r="BQ2660" s="35"/>
      <c r="BR2660" s="35"/>
      <c r="BS2660" s="35"/>
      <c r="BT2660" s="35"/>
      <c r="BU2660" s="35"/>
      <c r="BV2660" s="35"/>
      <c r="BW2660" s="35"/>
      <c r="BX2660" s="35"/>
      <c r="BY2660" s="35"/>
      <c r="BZ2660" s="35"/>
      <c r="CA2660" s="35"/>
      <c r="CB2660" s="35"/>
      <c r="CC2660" s="35"/>
      <c r="CD2660" s="35"/>
      <c r="CE2660" s="35"/>
      <c r="CF2660" s="35"/>
      <c r="CG2660" s="35"/>
      <c r="CH2660" s="35"/>
      <c r="CI2660" s="35"/>
      <c r="CJ2660" s="35"/>
      <c r="CK2660" s="35"/>
      <c r="CL2660" s="35"/>
      <c r="CM2660" s="35"/>
      <c r="CN2660" s="35"/>
      <c r="CO2660" s="35"/>
      <c r="CP2660" s="35"/>
      <c r="CQ2660" s="35"/>
      <c r="CR2660" s="35"/>
      <c r="CS2660" s="35"/>
      <c r="CT2660" s="35"/>
      <c r="CU2660" s="35"/>
      <c r="CV2660" s="35"/>
      <c r="CW2660" s="35"/>
      <c r="CX2660" s="35"/>
      <c r="CY2660" s="35"/>
      <c r="CZ2660" s="35"/>
      <c r="DA2660" s="35"/>
      <c r="DB2660" s="35"/>
      <c r="DC2660" s="35"/>
      <c r="DD2660" s="35"/>
      <c r="DE2660" s="35"/>
      <c r="DF2660" s="35"/>
      <c r="DG2660" s="35"/>
      <c r="DH2660" s="35"/>
      <c r="DI2660" s="35"/>
      <c r="DJ2660" s="35"/>
      <c r="DK2660" s="35"/>
      <c r="DL2660" s="35"/>
      <c r="DM2660" s="35"/>
      <c r="DN2660" s="35"/>
      <c r="DO2660" s="35"/>
      <c r="DP2660" s="35"/>
      <c r="DQ2660" s="35"/>
      <c r="DR2660" s="35"/>
      <c r="DS2660" s="35"/>
      <c r="DT2660" s="35"/>
      <c r="DU2660" s="35"/>
      <c r="DV2660" s="35"/>
      <c r="DW2660" s="35"/>
      <c r="DX2660" s="35"/>
      <c r="DY2660" s="35"/>
      <c r="DZ2660" s="35"/>
      <c r="EA2660" s="35"/>
      <c r="EB2660" s="35"/>
      <c r="EC2660" s="35"/>
      <c r="ED2660" s="35"/>
      <c r="EE2660" s="35"/>
      <c r="EF2660" s="35"/>
      <c r="EG2660" s="35"/>
      <c r="EH2660" s="35"/>
      <c r="EI2660" s="35"/>
      <c r="EJ2660" s="35"/>
      <c r="EK2660" s="35"/>
      <c r="EL2660" s="35"/>
      <c r="EM2660" s="35"/>
      <c r="EN2660" s="35"/>
      <c r="EO2660" s="35"/>
      <c r="EP2660" s="35"/>
      <c r="EQ2660" s="35"/>
      <c r="ER2660" s="35"/>
      <c r="ES2660" s="35"/>
      <c r="ET2660" s="35"/>
      <c r="EU2660" s="35"/>
      <c r="EV2660" s="35"/>
      <c r="EW2660" s="35"/>
      <c r="EX2660" s="35"/>
      <c r="EY2660" s="35"/>
      <c r="EZ2660" s="35"/>
      <c r="FA2660" s="35"/>
      <c r="FB2660" s="35"/>
      <c r="FC2660" s="35"/>
      <c r="FD2660" s="35"/>
      <c r="FE2660" s="35"/>
      <c r="FF2660" s="35"/>
      <c r="FG2660" s="35"/>
      <c r="FH2660" s="35"/>
      <c r="FI2660" s="35"/>
      <c r="FJ2660" s="35"/>
      <c r="FK2660" s="35"/>
      <c r="FL2660" s="35"/>
      <c r="FM2660" s="35"/>
      <c r="FN2660" s="35"/>
      <c r="FO2660" s="35"/>
      <c r="FP2660" s="35"/>
      <c r="FQ2660" s="35"/>
      <c r="FR2660" s="35"/>
      <c r="FS2660" s="35"/>
      <c r="FT2660" s="35"/>
      <c r="FU2660" s="35"/>
      <c r="FV2660" s="35"/>
      <c r="FW2660" s="35"/>
      <c r="FX2660" s="35"/>
      <c r="FY2660" s="35"/>
      <c r="FZ2660" s="35"/>
    </row>
    <row r="2661" spans="1:182" x14ac:dyDescent="0.15">
      <c r="A2661" s="38">
        <f t="shared" si="808"/>
        <v>46105</v>
      </c>
      <c r="B2661" s="39" t="str">
        <f t="shared" ca="1" si="809"/>
        <v>n.d</v>
      </c>
      <c r="C2661" s="40">
        <f t="shared" si="810"/>
        <v>3137.2723529499999</v>
      </c>
      <c r="D2661" s="41">
        <f ca="1">IF(A2661&lt;$B$1,VLOOKUP(A2661,[1]DI!$A$4:$B$15000,2,FALSE),0)</f>
        <v>0</v>
      </c>
      <c r="E2661" s="40">
        <f t="shared" ca="1" si="811"/>
        <v>0</v>
      </c>
      <c r="F2661" s="42">
        <f t="shared" si="807"/>
        <v>1</v>
      </c>
      <c r="G2661" s="43">
        <f t="shared" ca="1" si="812"/>
        <v>1</v>
      </c>
      <c r="H2661" s="40">
        <f ca="1">TRUNC(PRODUCT(G$10:G2660),15)</f>
        <v>1.7040824080947301</v>
      </c>
      <c r="I2661" s="40">
        <f t="shared" ca="1" si="813"/>
        <v>1.7040824080947301</v>
      </c>
      <c r="J2661" s="40">
        <f t="shared" ca="1" si="814"/>
        <v>1</v>
      </c>
      <c r="K2661" s="42">
        <f t="shared" si="806"/>
        <v>2.7E-2</v>
      </c>
      <c r="L2661" s="63">
        <f t="shared" si="815"/>
        <v>46101</v>
      </c>
      <c r="M2661" s="64">
        <f t="shared" si="816"/>
        <v>2</v>
      </c>
      <c r="N2661" s="44">
        <f t="shared" si="817"/>
        <v>2</v>
      </c>
      <c r="O2661" s="40">
        <f t="shared" si="818"/>
        <v>1.0002114660000001</v>
      </c>
      <c r="P2661" s="65">
        <f t="shared" ca="1" si="819"/>
        <v>1.0002114660000001</v>
      </c>
      <c r="Q2661" s="40">
        <f t="shared" ca="1" si="820"/>
        <v>0.66342643000000001</v>
      </c>
      <c r="R2661" s="44">
        <f>IF(VLOOKUP(A2661,$Z$12:$AI$125,8)=VLOOKUP(A2660,$Z$12:$AI$125,8),0,VLOOKUP(A2661,Z$12:$AI$125,8))</f>
        <v>0</v>
      </c>
      <c r="S2661" s="45">
        <f>IF(R2661&gt;0,VLOOKUP(R2661,Y$12:$AH$125,7),0)</f>
        <v>0</v>
      </c>
      <c r="T2661" s="40">
        <f t="shared" si="821"/>
        <v>0</v>
      </c>
      <c r="U2661" s="40">
        <f t="shared" ca="1" si="822"/>
        <v>0.66342643000000001</v>
      </c>
      <c r="V2661" s="46" t="str">
        <f t="shared" si="823"/>
        <v>J=</v>
      </c>
      <c r="W2661" s="47">
        <f t="shared" si="824"/>
        <v>46286</v>
      </c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  <c r="AX2661" s="35"/>
      <c r="AY2661" s="35"/>
      <c r="AZ2661" s="35"/>
      <c r="BA2661" s="35"/>
      <c r="BB2661" s="35"/>
      <c r="BC2661" s="35"/>
      <c r="BD2661" s="35"/>
      <c r="BE2661" s="35"/>
      <c r="BF2661" s="35"/>
      <c r="BG2661" s="35"/>
      <c r="BH2661" s="35"/>
      <c r="BI2661" s="35"/>
      <c r="BJ2661" s="35"/>
      <c r="BK2661" s="35"/>
      <c r="BL2661" s="35"/>
      <c r="BM2661" s="35"/>
      <c r="BN2661" s="35"/>
      <c r="BO2661" s="35"/>
      <c r="BP2661" s="35"/>
      <c r="BQ2661" s="35"/>
      <c r="BR2661" s="35"/>
      <c r="BS2661" s="35"/>
      <c r="BT2661" s="35"/>
      <c r="BU2661" s="35"/>
      <c r="BV2661" s="35"/>
      <c r="BW2661" s="35"/>
      <c r="BX2661" s="35"/>
      <c r="BY2661" s="35"/>
      <c r="BZ2661" s="35"/>
      <c r="CA2661" s="35"/>
      <c r="CB2661" s="35"/>
      <c r="CC2661" s="35"/>
      <c r="CD2661" s="35"/>
      <c r="CE2661" s="35"/>
      <c r="CF2661" s="35"/>
      <c r="CG2661" s="35"/>
      <c r="CH2661" s="35"/>
      <c r="CI2661" s="35"/>
      <c r="CJ2661" s="35"/>
      <c r="CK2661" s="35"/>
      <c r="CL2661" s="35"/>
      <c r="CM2661" s="35"/>
      <c r="CN2661" s="35"/>
      <c r="CO2661" s="35"/>
      <c r="CP2661" s="35"/>
      <c r="CQ2661" s="35"/>
      <c r="CR2661" s="35"/>
      <c r="CS2661" s="35"/>
      <c r="CT2661" s="35"/>
      <c r="CU2661" s="35"/>
      <c r="CV2661" s="35"/>
      <c r="CW2661" s="35"/>
      <c r="CX2661" s="35"/>
      <c r="CY2661" s="35"/>
      <c r="CZ2661" s="35"/>
      <c r="DA2661" s="35"/>
      <c r="DB2661" s="35"/>
      <c r="DC2661" s="35"/>
      <c r="DD2661" s="35"/>
      <c r="DE2661" s="35"/>
      <c r="DF2661" s="35"/>
      <c r="DG2661" s="35"/>
      <c r="DH2661" s="35"/>
      <c r="DI2661" s="35"/>
      <c r="DJ2661" s="35"/>
      <c r="DK2661" s="35"/>
      <c r="DL2661" s="35"/>
      <c r="DM2661" s="35"/>
      <c r="DN2661" s="35"/>
      <c r="DO2661" s="35"/>
      <c r="DP2661" s="35"/>
      <c r="DQ2661" s="35"/>
      <c r="DR2661" s="35"/>
      <c r="DS2661" s="35"/>
      <c r="DT2661" s="35"/>
      <c r="DU2661" s="35"/>
      <c r="DV2661" s="35"/>
      <c r="DW2661" s="35"/>
      <c r="DX2661" s="35"/>
      <c r="DY2661" s="35"/>
      <c r="DZ2661" s="35"/>
      <c r="EA2661" s="35"/>
      <c r="EB2661" s="35"/>
      <c r="EC2661" s="35"/>
      <c r="ED2661" s="35"/>
      <c r="EE2661" s="35"/>
      <c r="EF2661" s="35"/>
      <c r="EG2661" s="35"/>
      <c r="EH2661" s="35"/>
      <c r="EI2661" s="35"/>
      <c r="EJ2661" s="35"/>
      <c r="EK2661" s="35"/>
      <c r="EL2661" s="35"/>
      <c r="EM2661" s="35"/>
      <c r="EN2661" s="35"/>
      <c r="EO2661" s="35"/>
      <c r="EP2661" s="35"/>
      <c r="EQ2661" s="35"/>
      <c r="ER2661" s="35"/>
      <c r="ES2661" s="35"/>
      <c r="ET2661" s="35"/>
      <c r="EU2661" s="35"/>
      <c r="EV2661" s="35"/>
      <c r="EW2661" s="35"/>
      <c r="EX2661" s="35"/>
      <c r="EY2661" s="35"/>
      <c r="EZ2661" s="35"/>
      <c r="FA2661" s="35"/>
      <c r="FB2661" s="35"/>
      <c r="FC2661" s="35"/>
      <c r="FD2661" s="35"/>
      <c r="FE2661" s="35"/>
      <c r="FF2661" s="35"/>
      <c r="FG2661" s="35"/>
      <c r="FH2661" s="35"/>
      <c r="FI2661" s="35"/>
      <c r="FJ2661" s="35"/>
      <c r="FK2661" s="35"/>
      <c r="FL2661" s="35"/>
      <c r="FM2661" s="35"/>
      <c r="FN2661" s="35"/>
      <c r="FO2661" s="35"/>
      <c r="FP2661" s="35"/>
      <c r="FQ2661" s="35"/>
      <c r="FR2661" s="35"/>
      <c r="FS2661" s="35"/>
      <c r="FT2661" s="35"/>
      <c r="FU2661" s="35"/>
      <c r="FV2661" s="35"/>
      <c r="FW2661" s="35"/>
      <c r="FX2661" s="35"/>
      <c r="FY2661" s="35"/>
      <c r="FZ2661" s="35"/>
    </row>
    <row r="2662" spans="1:182" x14ac:dyDescent="0.15">
      <c r="A2662" s="38">
        <f t="shared" si="808"/>
        <v>46106</v>
      </c>
      <c r="B2662" s="39" t="str">
        <f t="shared" ca="1" si="809"/>
        <v>n.d</v>
      </c>
      <c r="C2662" s="40">
        <f t="shared" si="810"/>
        <v>3137.2723529499999</v>
      </c>
      <c r="D2662" s="41">
        <f ca="1">IF(A2662&lt;$B$1,VLOOKUP(A2662,[1]DI!$A$4:$B$15000,2,FALSE),0)</f>
        <v>0</v>
      </c>
      <c r="E2662" s="40">
        <f t="shared" ca="1" si="811"/>
        <v>0</v>
      </c>
      <c r="F2662" s="42">
        <f t="shared" si="807"/>
        <v>1</v>
      </c>
      <c r="G2662" s="43">
        <f t="shared" ca="1" si="812"/>
        <v>1</v>
      </c>
      <c r="H2662" s="40">
        <f ca="1">TRUNC(PRODUCT(G$10:G2661),15)</f>
        <v>1.7040824080947301</v>
      </c>
      <c r="I2662" s="40">
        <f t="shared" ca="1" si="813"/>
        <v>1.7040824080947301</v>
      </c>
      <c r="J2662" s="40">
        <f t="shared" ca="1" si="814"/>
        <v>1</v>
      </c>
      <c r="K2662" s="42">
        <f t="shared" si="806"/>
        <v>2.7E-2</v>
      </c>
      <c r="L2662" s="63">
        <f t="shared" si="815"/>
        <v>46101</v>
      </c>
      <c r="M2662" s="64">
        <f t="shared" si="816"/>
        <v>3</v>
      </c>
      <c r="N2662" s="44">
        <f t="shared" si="817"/>
        <v>3</v>
      </c>
      <c r="O2662" s="40">
        <f t="shared" si="818"/>
        <v>1.000317216</v>
      </c>
      <c r="P2662" s="65">
        <f t="shared" ca="1" si="819"/>
        <v>1.000317216</v>
      </c>
      <c r="Q2662" s="40">
        <f t="shared" ca="1" si="820"/>
        <v>0.99519298</v>
      </c>
      <c r="R2662" s="44">
        <f>IF(VLOOKUP(A2662,$Z$12:$AI$125,8)=VLOOKUP(A2661,$Z$12:$AI$125,8),0,VLOOKUP(A2662,Z$12:$AI$125,8))</f>
        <v>0</v>
      </c>
      <c r="S2662" s="45">
        <f>IF(R2662&gt;0,VLOOKUP(R2662,Y$12:$AH$125,7),0)</f>
        <v>0</v>
      </c>
      <c r="T2662" s="40">
        <f t="shared" si="821"/>
        <v>0</v>
      </c>
      <c r="U2662" s="40">
        <f t="shared" ca="1" si="822"/>
        <v>0.99519298</v>
      </c>
      <c r="V2662" s="46" t="str">
        <f t="shared" si="823"/>
        <v>J=</v>
      </c>
      <c r="W2662" s="47">
        <f t="shared" si="824"/>
        <v>46286</v>
      </c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  <c r="AX2662" s="35"/>
      <c r="AY2662" s="35"/>
      <c r="AZ2662" s="35"/>
      <c r="BA2662" s="35"/>
      <c r="BB2662" s="35"/>
      <c r="BC2662" s="35"/>
      <c r="BD2662" s="35"/>
      <c r="BE2662" s="35"/>
      <c r="BF2662" s="35"/>
      <c r="BG2662" s="35"/>
      <c r="BH2662" s="35"/>
      <c r="BI2662" s="35"/>
      <c r="BJ2662" s="35"/>
      <c r="BK2662" s="35"/>
      <c r="BL2662" s="35"/>
      <c r="BM2662" s="35"/>
      <c r="BN2662" s="35"/>
      <c r="BO2662" s="35"/>
      <c r="BP2662" s="35"/>
      <c r="BQ2662" s="35"/>
      <c r="BR2662" s="35"/>
      <c r="BS2662" s="35"/>
      <c r="BT2662" s="35"/>
      <c r="BU2662" s="35"/>
      <c r="BV2662" s="35"/>
      <c r="BW2662" s="35"/>
      <c r="BX2662" s="35"/>
      <c r="BY2662" s="35"/>
      <c r="BZ2662" s="35"/>
      <c r="CA2662" s="35"/>
      <c r="CB2662" s="35"/>
      <c r="CC2662" s="35"/>
      <c r="CD2662" s="35"/>
      <c r="CE2662" s="35"/>
      <c r="CF2662" s="35"/>
      <c r="CG2662" s="35"/>
      <c r="CH2662" s="35"/>
      <c r="CI2662" s="35"/>
      <c r="CJ2662" s="35"/>
      <c r="CK2662" s="35"/>
      <c r="CL2662" s="35"/>
      <c r="CM2662" s="35"/>
      <c r="CN2662" s="35"/>
      <c r="CO2662" s="35"/>
      <c r="CP2662" s="35"/>
      <c r="CQ2662" s="35"/>
      <c r="CR2662" s="35"/>
      <c r="CS2662" s="35"/>
      <c r="CT2662" s="35"/>
      <c r="CU2662" s="35"/>
      <c r="CV2662" s="35"/>
      <c r="CW2662" s="35"/>
      <c r="CX2662" s="35"/>
      <c r="CY2662" s="35"/>
      <c r="CZ2662" s="35"/>
      <c r="DA2662" s="35"/>
      <c r="DB2662" s="35"/>
      <c r="DC2662" s="35"/>
      <c r="DD2662" s="35"/>
      <c r="DE2662" s="35"/>
      <c r="DF2662" s="35"/>
      <c r="DG2662" s="35"/>
      <c r="DH2662" s="35"/>
      <c r="DI2662" s="35"/>
      <c r="DJ2662" s="35"/>
      <c r="DK2662" s="35"/>
      <c r="DL2662" s="35"/>
      <c r="DM2662" s="35"/>
      <c r="DN2662" s="35"/>
      <c r="DO2662" s="35"/>
      <c r="DP2662" s="35"/>
      <c r="DQ2662" s="35"/>
      <c r="DR2662" s="35"/>
      <c r="DS2662" s="35"/>
      <c r="DT2662" s="35"/>
      <c r="DU2662" s="35"/>
      <c r="DV2662" s="35"/>
      <c r="DW2662" s="35"/>
      <c r="DX2662" s="35"/>
      <c r="DY2662" s="35"/>
      <c r="DZ2662" s="35"/>
      <c r="EA2662" s="35"/>
      <c r="EB2662" s="35"/>
      <c r="EC2662" s="35"/>
      <c r="ED2662" s="35"/>
      <c r="EE2662" s="35"/>
      <c r="EF2662" s="35"/>
      <c r="EG2662" s="35"/>
      <c r="EH2662" s="35"/>
      <c r="EI2662" s="35"/>
      <c r="EJ2662" s="35"/>
      <c r="EK2662" s="35"/>
      <c r="EL2662" s="35"/>
      <c r="EM2662" s="35"/>
      <c r="EN2662" s="35"/>
      <c r="EO2662" s="35"/>
      <c r="EP2662" s="35"/>
      <c r="EQ2662" s="35"/>
      <c r="ER2662" s="35"/>
      <c r="ES2662" s="35"/>
      <c r="ET2662" s="35"/>
      <c r="EU2662" s="35"/>
      <c r="EV2662" s="35"/>
      <c r="EW2662" s="35"/>
      <c r="EX2662" s="35"/>
      <c r="EY2662" s="35"/>
      <c r="EZ2662" s="35"/>
      <c r="FA2662" s="35"/>
      <c r="FB2662" s="35"/>
      <c r="FC2662" s="35"/>
      <c r="FD2662" s="35"/>
      <c r="FE2662" s="35"/>
      <c r="FF2662" s="35"/>
      <c r="FG2662" s="35"/>
      <c r="FH2662" s="35"/>
      <c r="FI2662" s="35"/>
      <c r="FJ2662" s="35"/>
      <c r="FK2662" s="35"/>
      <c r="FL2662" s="35"/>
      <c r="FM2662" s="35"/>
      <c r="FN2662" s="35"/>
      <c r="FO2662" s="35"/>
      <c r="FP2662" s="35"/>
      <c r="FQ2662" s="35"/>
      <c r="FR2662" s="35"/>
      <c r="FS2662" s="35"/>
      <c r="FT2662" s="35"/>
      <c r="FU2662" s="35"/>
      <c r="FV2662" s="35"/>
      <c r="FW2662" s="35"/>
      <c r="FX2662" s="35"/>
      <c r="FY2662" s="35"/>
      <c r="FZ2662" s="35"/>
    </row>
    <row r="2663" spans="1:182" x14ac:dyDescent="0.15">
      <c r="A2663" s="38">
        <f t="shared" si="808"/>
        <v>46107</v>
      </c>
      <c r="B2663" s="39" t="str">
        <f t="shared" ca="1" si="809"/>
        <v>n.d</v>
      </c>
      <c r="C2663" s="40">
        <f t="shared" si="810"/>
        <v>3137.2723529499999</v>
      </c>
      <c r="D2663" s="41">
        <f ca="1">IF(A2663&lt;$B$1,VLOOKUP(A2663,[1]DI!$A$4:$B$15000,2,FALSE),0)</f>
        <v>0</v>
      </c>
      <c r="E2663" s="40">
        <f t="shared" ca="1" si="811"/>
        <v>0</v>
      </c>
      <c r="F2663" s="42">
        <f t="shared" si="807"/>
        <v>1</v>
      </c>
      <c r="G2663" s="43">
        <f t="shared" ca="1" si="812"/>
        <v>1</v>
      </c>
      <c r="H2663" s="40">
        <f ca="1">TRUNC(PRODUCT(G$10:G2662),15)</f>
        <v>1.7040824080947301</v>
      </c>
      <c r="I2663" s="40">
        <f t="shared" ca="1" si="813"/>
        <v>1.7040824080947301</v>
      </c>
      <c r="J2663" s="40">
        <f t="shared" ca="1" si="814"/>
        <v>1</v>
      </c>
      <c r="K2663" s="42">
        <f t="shared" si="806"/>
        <v>2.7E-2</v>
      </c>
      <c r="L2663" s="63">
        <f t="shared" si="815"/>
        <v>46101</v>
      </c>
      <c r="M2663" s="64">
        <f t="shared" si="816"/>
        <v>4</v>
      </c>
      <c r="N2663" s="44">
        <f t="shared" si="817"/>
        <v>4</v>
      </c>
      <c r="O2663" s="40">
        <f t="shared" si="818"/>
        <v>1.0004229769999999</v>
      </c>
      <c r="P2663" s="65">
        <f t="shared" ca="1" si="819"/>
        <v>1.0004229769999999</v>
      </c>
      <c r="Q2663" s="40">
        <f t="shared" ca="1" si="820"/>
        <v>1.32699404</v>
      </c>
      <c r="R2663" s="44">
        <f>IF(VLOOKUP(A2663,$Z$12:$AI$125,8)=VLOOKUP(A2662,$Z$12:$AI$125,8),0,VLOOKUP(A2663,Z$12:$AI$125,8))</f>
        <v>0</v>
      </c>
      <c r="S2663" s="45">
        <f>IF(R2663&gt;0,VLOOKUP(R2663,Y$12:$AH$125,7),0)</f>
        <v>0</v>
      </c>
      <c r="T2663" s="40">
        <f t="shared" si="821"/>
        <v>0</v>
      </c>
      <c r="U2663" s="40">
        <f t="shared" ca="1" si="822"/>
        <v>1.32699404</v>
      </c>
      <c r="V2663" s="46" t="str">
        <f t="shared" si="823"/>
        <v>J=</v>
      </c>
      <c r="W2663" s="47">
        <f t="shared" si="824"/>
        <v>46286</v>
      </c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  <c r="AX2663" s="35"/>
      <c r="AY2663" s="35"/>
      <c r="AZ2663" s="35"/>
      <c r="BA2663" s="35"/>
      <c r="BB2663" s="35"/>
      <c r="BC2663" s="35"/>
      <c r="BD2663" s="35"/>
      <c r="BE2663" s="35"/>
      <c r="BF2663" s="35"/>
      <c r="BG2663" s="35"/>
      <c r="BH2663" s="35"/>
      <c r="BI2663" s="35"/>
      <c r="BJ2663" s="35"/>
      <c r="BK2663" s="35"/>
      <c r="BL2663" s="35"/>
      <c r="BM2663" s="35"/>
      <c r="BN2663" s="35"/>
      <c r="BO2663" s="35"/>
      <c r="BP2663" s="35"/>
      <c r="BQ2663" s="35"/>
      <c r="BR2663" s="35"/>
      <c r="BS2663" s="35"/>
      <c r="BT2663" s="35"/>
      <c r="BU2663" s="35"/>
      <c r="BV2663" s="35"/>
      <c r="BW2663" s="35"/>
      <c r="BX2663" s="35"/>
      <c r="BY2663" s="35"/>
      <c r="BZ2663" s="35"/>
      <c r="CA2663" s="35"/>
      <c r="CB2663" s="35"/>
      <c r="CC2663" s="35"/>
      <c r="CD2663" s="35"/>
      <c r="CE2663" s="35"/>
      <c r="CF2663" s="35"/>
      <c r="CG2663" s="35"/>
      <c r="CH2663" s="35"/>
      <c r="CI2663" s="35"/>
      <c r="CJ2663" s="35"/>
      <c r="CK2663" s="35"/>
      <c r="CL2663" s="35"/>
      <c r="CM2663" s="35"/>
      <c r="CN2663" s="35"/>
      <c r="CO2663" s="35"/>
      <c r="CP2663" s="35"/>
      <c r="CQ2663" s="35"/>
      <c r="CR2663" s="35"/>
      <c r="CS2663" s="35"/>
      <c r="CT2663" s="35"/>
      <c r="CU2663" s="35"/>
      <c r="CV2663" s="35"/>
      <c r="CW2663" s="35"/>
      <c r="CX2663" s="35"/>
      <c r="CY2663" s="35"/>
      <c r="CZ2663" s="35"/>
      <c r="DA2663" s="35"/>
      <c r="DB2663" s="35"/>
      <c r="DC2663" s="35"/>
      <c r="DD2663" s="35"/>
      <c r="DE2663" s="35"/>
      <c r="DF2663" s="35"/>
      <c r="DG2663" s="35"/>
      <c r="DH2663" s="35"/>
      <c r="DI2663" s="35"/>
      <c r="DJ2663" s="35"/>
      <c r="DK2663" s="35"/>
      <c r="DL2663" s="35"/>
      <c r="DM2663" s="35"/>
      <c r="DN2663" s="35"/>
      <c r="DO2663" s="35"/>
      <c r="DP2663" s="35"/>
      <c r="DQ2663" s="35"/>
      <c r="DR2663" s="35"/>
      <c r="DS2663" s="35"/>
      <c r="DT2663" s="35"/>
      <c r="DU2663" s="35"/>
      <c r="DV2663" s="35"/>
      <c r="DW2663" s="35"/>
      <c r="DX2663" s="35"/>
      <c r="DY2663" s="35"/>
      <c r="DZ2663" s="35"/>
      <c r="EA2663" s="35"/>
      <c r="EB2663" s="35"/>
      <c r="EC2663" s="35"/>
      <c r="ED2663" s="35"/>
      <c r="EE2663" s="35"/>
      <c r="EF2663" s="35"/>
      <c r="EG2663" s="35"/>
      <c r="EH2663" s="35"/>
      <c r="EI2663" s="35"/>
      <c r="EJ2663" s="35"/>
      <c r="EK2663" s="35"/>
      <c r="EL2663" s="35"/>
      <c r="EM2663" s="35"/>
      <c r="EN2663" s="35"/>
      <c r="EO2663" s="35"/>
      <c r="EP2663" s="35"/>
      <c r="EQ2663" s="35"/>
      <c r="ER2663" s="35"/>
      <c r="ES2663" s="35"/>
      <c r="ET2663" s="35"/>
      <c r="EU2663" s="35"/>
      <c r="EV2663" s="35"/>
      <c r="EW2663" s="35"/>
      <c r="EX2663" s="35"/>
      <c r="EY2663" s="35"/>
      <c r="EZ2663" s="35"/>
      <c r="FA2663" s="35"/>
      <c r="FB2663" s="35"/>
      <c r="FC2663" s="35"/>
      <c r="FD2663" s="35"/>
      <c r="FE2663" s="35"/>
      <c r="FF2663" s="35"/>
      <c r="FG2663" s="35"/>
      <c r="FH2663" s="35"/>
      <c r="FI2663" s="35"/>
      <c r="FJ2663" s="35"/>
      <c r="FK2663" s="35"/>
      <c r="FL2663" s="35"/>
      <c r="FM2663" s="35"/>
      <c r="FN2663" s="35"/>
      <c r="FO2663" s="35"/>
      <c r="FP2663" s="35"/>
      <c r="FQ2663" s="35"/>
      <c r="FR2663" s="35"/>
      <c r="FS2663" s="35"/>
      <c r="FT2663" s="35"/>
      <c r="FU2663" s="35"/>
      <c r="FV2663" s="35"/>
      <c r="FW2663" s="35"/>
      <c r="FX2663" s="35"/>
      <c r="FY2663" s="35"/>
      <c r="FZ2663" s="35"/>
    </row>
    <row r="2664" spans="1:182" x14ac:dyDescent="0.15">
      <c r="A2664" s="38">
        <f t="shared" si="808"/>
        <v>46108</v>
      </c>
      <c r="B2664" s="39" t="str">
        <f t="shared" ca="1" si="809"/>
        <v>n.d</v>
      </c>
      <c r="C2664" s="40">
        <f t="shared" si="810"/>
        <v>3137.2723529499999</v>
      </c>
      <c r="D2664" s="41">
        <f ca="1">IF(A2664&lt;$B$1,VLOOKUP(A2664,[1]DI!$A$4:$B$15000,2,FALSE),0)</f>
        <v>0</v>
      </c>
      <c r="E2664" s="40">
        <f t="shared" ca="1" si="811"/>
        <v>0</v>
      </c>
      <c r="F2664" s="42">
        <f t="shared" si="807"/>
        <v>1</v>
      </c>
      <c r="G2664" s="43">
        <f t="shared" ca="1" si="812"/>
        <v>1</v>
      </c>
      <c r="H2664" s="40">
        <f ca="1">TRUNC(PRODUCT(G$10:G2663),15)</f>
        <v>1.7040824080947301</v>
      </c>
      <c r="I2664" s="40">
        <f t="shared" ca="1" si="813"/>
        <v>1.7040824080947301</v>
      </c>
      <c r="J2664" s="40">
        <f t="shared" ca="1" si="814"/>
        <v>1</v>
      </c>
      <c r="K2664" s="42">
        <f t="shared" si="806"/>
        <v>2.7E-2</v>
      </c>
      <c r="L2664" s="63">
        <f t="shared" si="815"/>
        <v>46101</v>
      </c>
      <c r="M2664" s="64">
        <f t="shared" si="816"/>
        <v>5</v>
      </c>
      <c r="N2664" s="44">
        <f t="shared" si="817"/>
        <v>5</v>
      </c>
      <c r="O2664" s="40">
        <f t="shared" si="818"/>
        <v>1.0005287490000001</v>
      </c>
      <c r="P2664" s="65">
        <f t="shared" ca="1" si="819"/>
        <v>1.0005287490000001</v>
      </c>
      <c r="Q2664" s="40">
        <f t="shared" ca="1" si="820"/>
        <v>1.65882961</v>
      </c>
      <c r="R2664" s="44">
        <f>IF(VLOOKUP(A2664,$Z$12:$AI$125,8)=VLOOKUP(A2663,$Z$12:$AI$125,8),0,VLOOKUP(A2664,Z$12:$AI$125,8))</f>
        <v>0</v>
      </c>
      <c r="S2664" s="45">
        <f>IF(R2664&gt;0,VLOOKUP(R2664,Y$12:$AH$125,7),0)</f>
        <v>0</v>
      </c>
      <c r="T2664" s="40">
        <f t="shared" si="821"/>
        <v>0</v>
      </c>
      <c r="U2664" s="40">
        <f t="shared" ca="1" si="822"/>
        <v>1.65882961</v>
      </c>
      <c r="V2664" s="46" t="str">
        <f t="shared" si="823"/>
        <v>J=</v>
      </c>
      <c r="W2664" s="47">
        <f t="shared" si="824"/>
        <v>46286</v>
      </c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  <c r="AX2664" s="35"/>
      <c r="AY2664" s="35"/>
      <c r="AZ2664" s="35"/>
      <c r="BA2664" s="35"/>
      <c r="BB2664" s="35"/>
      <c r="BC2664" s="35"/>
      <c r="BD2664" s="35"/>
      <c r="BE2664" s="35"/>
      <c r="BF2664" s="35"/>
      <c r="BG2664" s="35"/>
      <c r="BH2664" s="35"/>
      <c r="BI2664" s="35"/>
      <c r="BJ2664" s="35"/>
      <c r="BK2664" s="35"/>
      <c r="BL2664" s="35"/>
      <c r="BM2664" s="35"/>
      <c r="BN2664" s="35"/>
      <c r="BO2664" s="35"/>
      <c r="BP2664" s="35"/>
      <c r="BQ2664" s="35"/>
      <c r="BR2664" s="35"/>
      <c r="BS2664" s="35"/>
      <c r="BT2664" s="35"/>
      <c r="BU2664" s="35"/>
      <c r="BV2664" s="35"/>
      <c r="BW2664" s="35"/>
      <c r="BX2664" s="35"/>
      <c r="BY2664" s="35"/>
      <c r="BZ2664" s="35"/>
      <c r="CA2664" s="35"/>
      <c r="CB2664" s="35"/>
      <c r="CC2664" s="35"/>
      <c r="CD2664" s="35"/>
      <c r="CE2664" s="35"/>
      <c r="CF2664" s="35"/>
      <c r="CG2664" s="35"/>
      <c r="CH2664" s="35"/>
      <c r="CI2664" s="35"/>
      <c r="CJ2664" s="35"/>
      <c r="CK2664" s="35"/>
      <c r="CL2664" s="35"/>
      <c r="CM2664" s="35"/>
      <c r="CN2664" s="35"/>
      <c r="CO2664" s="35"/>
      <c r="CP2664" s="35"/>
      <c r="CQ2664" s="35"/>
      <c r="CR2664" s="35"/>
      <c r="CS2664" s="35"/>
      <c r="CT2664" s="35"/>
      <c r="CU2664" s="35"/>
      <c r="CV2664" s="35"/>
      <c r="CW2664" s="35"/>
      <c r="CX2664" s="35"/>
      <c r="CY2664" s="35"/>
      <c r="CZ2664" s="35"/>
      <c r="DA2664" s="35"/>
      <c r="DB2664" s="35"/>
      <c r="DC2664" s="35"/>
      <c r="DD2664" s="35"/>
      <c r="DE2664" s="35"/>
      <c r="DF2664" s="35"/>
      <c r="DG2664" s="35"/>
      <c r="DH2664" s="35"/>
      <c r="DI2664" s="35"/>
      <c r="DJ2664" s="35"/>
      <c r="DK2664" s="35"/>
      <c r="DL2664" s="35"/>
      <c r="DM2664" s="35"/>
      <c r="DN2664" s="35"/>
      <c r="DO2664" s="35"/>
      <c r="DP2664" s="35"/>
      <c r="DQ2664" s="35"/>
      <c r="DR2664" s="35"/>
      <c r="DS2664" s="35"/>
      <c r="DT2664" s="35"/>
      <c r="DU2664" s="35"/>
      <c r="DV2664" s="35"/>
      <c r="DW2664" s="35"/>
      <c r="DX2664" s="35"/>
      <c r="DY2664" s="35"/>
      <c r="DZ2664" s="35"/>
      <c r="EA2664" s="35"/>
      <c r="EB2664" s="35"/>
      <c r="EC2664" s="35"/>
      <c r="ED2664" s="35"/>
      <c r="EE2664" s="35"/>
      <c r="EF2664" s="35"/>
      <c r="EG2664" s="35"/>
      <c r="EH2664" s="35"/>
      <c r="EI2664" s="35"/>
      <c r="EJ2664" s="35"/>
      <c r="EK2664" s="35"/>
      <c r="EL2664" s="35"/>
      <c r="EM2664" s="35"/>
      <c r="EN2664" s="35"/>
      <c r="EO2664" s="35"/>
      <c r="EP2664" s="35"/>
      <c r="EQ2664" s="35"/>
      <c r="ER2664" s="35"/>
      <c r="ES2664" s="35"/>
      <c r="ET2664" s="35"/>
      <c r="EU2664" s="35"/>
      <c r="EV2664" s="35"/>
      <c r="EW2664" s="35"/>
      <c r="EX2664" s="35"/>
      <c r="EY2664" s="35"/>
      <c r="EZ2664" s="35"/>
      <c r="FA2664" s="35"/>
      <c r="FB2664" s="35"/>
      <c r="FC2664" s="35"/>
      <c r="FD2664" s="35"/>
      <c r="FE2664" s="35"/>
      <c r="FF2664" s="35"/>
      <c r="FG2664" s="35"/>
      <c r="FH2664" s="35"/>
      <c r="FI2664" s="35"/>
      <c r="FJ2664" s="35"/>
      <c r="FK2664" s="35"/>
      <c r="FL2664" s="35"/>
      <c r="FM2664" s="35"/>
      <c r="FN2664" s="35"/>
      <c r="FO2664" s="35"/>
      <c r="FP2664" s="35"/>
      <c r="FQ2664" s="35"/>
      <c r="FR2664" s="35"/>
      <c r="FS2664" s="35"/>
      <c r="FT2664" s="35"/>
      <c r="FU2664" s="35"/>
      <c r="FV2664" s="35"/>
      <c r="FW2664" s="35"/>
      <c r="FX2664" s="35"/>
      <c r="FY2664" s="35"/>
      <c r="FZ2664" s="35"/>
    </row>
    <row r="2665" spans="1:182" x14ac:dyDescent="0.15">
      <c r="A2665" s="38">
        <f t="shared" si="808"/>
        <v>46109</v>
      </c>
      <c r="B2665" s="39" t="str">
        <f t="shared" ca="1" si="809"/>
        <v>n.d</v>
      </c>
      <c r="C2665" s="40">
        <f t="shared" si="810"/>
        <v>3137.2723529499999</v>
      </c>
      <c r="D2665" s="41">
        <f ca="1">IF(A2665&lt;$B$1,VLOOKUP(A2665,[1]DI!$A$4:$B$15000,2,FALSE),0)</f>
        <v>0</v>
      </c>
      <c r="E2665" s="40">
        <f t="shared" ca="1" si="811"/>
        <v>0</v>
      </c>
      <c r="F2665" s="42">
        <f t="shared" si="807"/>
        <v>1</v>
      </c>
      <c r="G2665" s="43">
        <f t="shared" ca="1" si="812"/>
        <v>1</v>
      </c>
      <c r="H2665" s="40">
        <f ca="1">TRUNC(PRODUCT(G$10:G2664),15)</f>
        <v>1.7040824080947301</v>
      </c>
      <c r="I2665" s="40">
        <f t="shared" ca="1" si="813"/>
        <v>1.7040824080947301</v>
      </c>
      <c r="J2665" s="40">
        <f t="shared" ca="1" si="814"/>
        <v>1</v>
      </c>
      <c r="K2665" s="42">
        <f t="shared" si="806"/>
        <v>2.7E-2</v>
      </c>
      <c r="L2665" s="63">
        <f t="shared" si="815"/>
        <v>46101</v>
      </c>
      <c r="M2665" s="64">
        <f t="shared" si="816"/>
        <v>5</v>
      </c>
      <c r="N2665" s="44">
        <f t="shared" si="817"/>
        <v>6</v>
      </c>
      <c r="O2665" s="40">
        <f t="shared" si="818"/>
        <v>1.0006345329999999</v>
      </c>
      <c r="P2665" s="65">
        <f t="shared" ca="1" si="819"/>
        <v>1.0006345329999999</v>
      </c>
      <c r="Q2665" s="40">
        <f t="shared" ca="1" si="820"/>
        <v>1.99070283</v>
      </c>
      <c r="R2665" s="44">
        <f>IF(VLOOKUP(A2665,$Z$12:$AI$125,8)=VLOOKUP(A2664,$Z$12:$AI$125,8),0,VLOOKUP(A2665,Z$12:$AI$125,8))</f>
        <v>0</v>
      </c>
      <c r="S2665" s="45">
        <f>IF(R2665&gt;0,VLOOKUP(R2665,Y$12:$AH$125,7),0)</f>
        <v>0</v>
      </c>
      <c r="T2665" s="40">
        <f t="shared" si="821"/>
        <v>0</v>
      </c>
      <c r="U2665" s="40">
        <f t="shared" ca="1" si="822"/>
        <v>1.99070283</v>
      </c>
      <c r="V2665" s="46" t="str">
        <f t="shared" si="823"/>
        <v>J=</v>
      </c>
      <c r="W2665" s="47">
        <f t="shared" si="824"/>
        <v>46286</v>
      </c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  <c r="AX2665" s="35"/>
      <c r="AY2665" s="35"/>
      <c r="AZ2665" s="35"/>
      <c r="BA2665" s="35"/>
      <c r="BB2665" s="35"/>
      <c r="BC2665" s="35"/>
      <c r="BD2665" s="35"/>
      <c r="BE2665" s="35"/>
      <c r="BF2665" s="35"/>
      <c r="BG2665" s="35"/>
      <c r="BH2665" s="35"/>
      <c r="BI2665" s="35"/>
      <c r="BJ2665" s="35"/>
      <c r="BK2665" s="35"/>
      <c r="BL2665" s="35"/>
      <c r="BM2665" s="35"/>
      <c r="BN2665" s="35"/>
      <c r="BO2665" s="35"/>
      <c r="BP2665" s="35"/>
      <c r="BQ2665" s="35"/>
      <c r="BR2665" s="35"/>
      <c r="BS2665" s="35"/>
      <c r="BT2665" s="35"/>
      <c r="BU2665" s="35"/>
      <c r="BV2665" s="35"/>
      <c r="BW2665" s="35"/>
      <c r="BX2665" s="35"/>
      <c r="BY2665" s="35"/>
      <c r="BZ2665" s="35"/>
      <c r="CA2665" s="35"/>
      <c r="CB2665" s="35"/>
      <c r="CC2665" s="35"/>
      <c r="CD2665" s="35"/>
      <c r="CE2665" s="35"/>
      <c r="CF2665" s="35"/>
      <c r="CG2665" s="35"/>
      <c r="CH2665" s="35"/>
      <c r="CI2665" s="35"/>
      <c r="CJ2665" s="35"/>
      <c r="CK2665" s="35"/>
      <c r="CL2665" s="35"/>
      <c r="CM2665" s="35"/>
      <c r="CN2665" s="35"/>
      <c r="CO2665" s="35"/>
      <c r="CP2665" s="35"/>
      <c r="CQ2665" s="35"/>
      <c r="CR2665" s="35"/>
      <c r="CS2665" s="35"/>
      <c r="CT2665" s="35"/>
      <c r="CU2665" s="35"/>
      <c r="CV2665" s="35"/>
      <c r="CW2665" s="35"/>
      <c r="CX2665" s="35"/>
      <c r="CY2665" s="35"/>
      <c r="CZ2665" s="35"/>
      <c r="DA2665" s="35"/>
      <c r="DB2665" s="35"/>
      <c r="DC2665" s="35"/>
      <c r="DD2665" s="35"/>
      <c r="DE2665" s="35"/>
      <c r="DF2665" s="35"/>
      <c r="DG2665" s="35"/>
      <c r="DH2665" s="35"/>
      <c r="DI2665" s="35"/>
      <c r="DJ2665" s="35"/>
      <c r="DK2665" s="35"/>
      <c r="DL2665" s="35"/>
      <c r="DM2665" s="35"/>
      <c r="DN2665" s="35"/>
      <c r="DO2665" s="35"/>
      <c r="DP2665" s="35"/>
      <c r="DQ2665" s="35"/>
      <c r="DR2665" s="35"/>
      <c r="DS2665" s="35"/>
      <c r="DT2665" s="35"/>
      <c r="DU2665" s="35"/>
      <c r="DV2665" s="35"/>
      <c r="DW2665" s="35"/>
      <c r="DX2665" s="35"/>
      <c r="DY2665" s="35"/>
      <c r="DZ2665" s="35"/>
      <c r="EA2665" s="35"/>
      <c r="EB2665" s="35"/>
      <c r="EC2665" s="35"/>
      <c r="ED2665" s="35"/>
      <c r="EE2665" s="35"/>
      <c r="EF2665" s="35"/>
      <c r="EG2665" s="35"/>
      <c r="EH2665" s="35"/>
      <c r="EI2665" s="35"/>
      <c r="EJ2665" s="35"/>
      <c r="EK2665" s="35"/>
      <c r="EL2665" s="35"/>
      <c r="EM2665" s="35"/>
      <c r="EN2665" s="35"/>
      <c r="EO2665" s="35"/>
      <c r="EP2665" s="35"/>
      <c r="EQ2665" s="35"/>
      <c r="ER2665" s="35"/>
      <c r="ES2665" s="35"/>
      <c r="ET2665" s="35"/>
      <c r="EU2665" s="35"/>
      <c r="EV2665" s="35"/>
      <c r="EW2665" s="35"/>
      <c r="EX2665" s="35"/>
      <c r="EY2665" s="35"/>
      <c r="EZ2665" s="35"/>
      <c r="FA2665" s="35"/>
      <c r="FB2665" s="35"/>
      <c r="FC2665" s="35"/>
      <c r="FD2665" s="35"/>
      <c r="FE2665" s="35"/>
      <c r="FF2665" s="35"/>
      <c r="FG2665" s="35"/>
      <c r="FH2665" s="35"/>
      <c r="FI2665" s="35"/>
      <c r="FJ2665" s="35"/>
      <c r="FK2665" s="35"/>
      <c r="FL2665" s="35"/>
      <c r="FM2665" s="35"/>
      <c r="FN2665" s="35"/>
      <c r="FO2665" s="35"/>
      <c r="FP2665" s="35"/>
      <c r="FQ2665" s="35"/>
      <c r="FR2665" s="35"/>
      <c r="FS2665" s="35"/>
      <c r="FT2665" s="35"/>
      <c r="FU2665" s="35"/>
      <c r="FV2665" s="35"/>
      <c r="FW2665" s="35"/>
      <c r="FX2665" s="35"/>
      <c r="FY2665" s="35"/>
      <c r="FZ2665" s="35"/>
    </row>
    <row r="2666" spans="1:182" x14ac:dyDescent="0.15">
      <c r="A2666" s="38">
        <f t="shared" si="808"/>
        <v>46110</v>
      </c>
      <c r="B2666" s="39" t="str">
        <f t="shared" ca="1" si="809"/>
        <v>n.d</v>
      </c>
      <c r="C2666" s="40">
        <f t="shared" si="810"/>
        <v>3137.2723529499999</v>
      </c>
      <c r="D2666" s="41">
        <f ca="1">IF(A2666&lt;$B$1,VLOOKUP(A2666,[1]DI!$A$4:$B$15000,2,FALSE),0)</f>
        <v>0</v>
      </c>
      <c r="E2666" s="40">
        <f t="shared" ca="1" si="811"/>
        <v>0</v>
      </c>
      <c r="F2666" s="42">
        <f t="shared" si="807"/>
        <v>1</v>
      </c>
      <c r="G2666" s="43">
        <f t="shared" ca="1" si="812"/>
        <v>1</v>
      </c>
      <c r="H2666" s="40">
        <f ca="1">TRUNC(PRODUCT(G$10:G2665),15)</f>
        <v>1.7040824080947301</v>
      </c>
      <c r="I2666" s="40">
        <f t="shared" ca="1" si="813"/>
        <v>1.7040824080947301</v>
      </c>
      <c r="J2666" s="40">
        <f t="shared" ca="1" si="814"/>
        <v>1</v>
      </c>
      <c r="K2666" s="42">
        <f t="shared" si="806"/>
        <v>2.7E-2</v>
      </c>
      <c r="L2666" s="63">
        <f t="shared" si="815"/>
        <v>46101</v>
      </c>
      <c r="M2666" s="64">
        <f t="shared" si="816"/>
        <v>5</v>
      </c>
      <c r="N2666" s="44">
        <f t="shared" si="817"/>
        <v>6</v>
      </c>
      <c r="O2666" s="40">
        <f t="shared" si="818"/>
        <v>1.0006345329999999</v>
      </c>
      <c r="P2666" s="65">
        <f t="shared" ca="1" si="819"/>
        <v>1.0006345329999999</v>
      </c>
      <c r="Q2666" s="40">
        <f t="shared" ca="1" si="820"/>
        <v>1.99070283</v>
      </c>
      <c r="R2666" s="44">
        <f>IF(VLOOKUP(A2666,$Z$12:$AI$125,8)=VLOOKUP(A2665,$Z$12:$AI$125,8),0,VLOOKUP(A2666,Z$12:$AI$125,8))</f>
        <v>0</v>
      </c>
      <c r="S2666" s="45">
        <f>IF(R2666&gt;0,VLOOKUP(R2666,Y$12:$AH$125,7),0)</f>
        <v>0</v>
      </c>
      <c r="T2666" s="40">
        <f t="shared" si="821"/>
        <v>0</v>
      </c>
      <c r="U2666" s="40">
        <f t="shared" ca="1" si="822"/>
        <v>1.99070283</v>
      </c>
      <c r="V2666" s="46" t="str">
        <f t="shared" si="823"/>
        <v>J=</v>
      </c>
      <c r="W2666" s="47">
        <f t="shared" si="824"/>
        <v>46286</v>
      </c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35"/>
      <c r="BC2666" s="35"/>
      <c r="BD2666" s="35"/>
      <c r="BE2666" s="35"/>
      <c r="BF2666" s="35"/>
      <c r="BG2666" s="35"/>
      <c r="BH2666" s="35"/>
      <c r="BI2666" s="35"/>
      <c r="BJ2666" s="35"/>
      <c r="BK2666" s="35"/>
      <c r="BL2666" s="35"/>
      <c r="BM2666" s="35"/>
      <c r="BN2666" s="35"/>
      <c r="BO2666" s="35"/>
      <c r="BP2666" s="35"/>
      <c r="BQ2666" s="35"/>
      <c r="BR2666" s="35"/>
      <c r="BS2666" s="35"/>
      <c r="BT2666" s="35"/>
      <c r="BU2666" s="35"/>
      <c r="BV2666" s="35"/>
      <c r="BW2666" s="35"/>
      <c r="BX2666" s="35"/>
      <c r="BY2666" s="35"/>
      <c r="BZ2666" s="35"/>
      <c r="CA2666" s="35"/>
      <c r="CB2666" s="35"/>
      <c r="CC2666" s="35"/>
      <c r="CD2666" s="35"/>
      <c r="CE2666" s="35"/>
      <c r="CF2666" s="35"/>
      <c r="CG2666" s="35"/>
      <c r="CH2666" s="35"/>
      <c r="CI2666" s="35"/>
      <c r="CJ2666" s="35"/>
      <c r="CK2666" s="35"/>
      <c r="CL2666" s="35"/>
      <c r="CM2666" s="35"/>
      <c r="CN2666" s="35"/>
      <c r="CO2666" s="35"/>
      <c r="CP2666" s="35"/>
      <c r="CQ2666" s="35"/>
      <c r="CR2666" s="35"/>
      <c r="CS2666" s="35"/>
      <c r="CT2666" s="35"/>
      <c r="CU2666" s="35"/>
      <c r="CV2666" s="35"/>
      <c r="CW2666" s="35"/>
      <c r="CX2666" s="35"/>
      <c r="CY2666" s="35"/>
      <c r="CZ2666" s="35"/>
      <c r="DA2666" s="35"/>
      <c r="DB2666" s="35"/>
      <c r="DC2666" s="35"/>
      <c r="DD2666" s="35"/>
      <c r="DE2666" s="35"/>
      <c r="DF2666" s="35"/>
      <c r="DG2666" s="35"/>
      <c r="DH2666" s="35"/>
      <c r="DI2666" s="35"/>
      <c r="DJ2666" s="35"/>
      <c r="DK2666" s="35"/>
      <c r="DL2666" s="35"/>
      <c r="DM2666" s="35"/>
      <c r="DN2666" s="35"/>
      <c r="DO2666" s="35"/>
      <c r="DP2666" s="35"/>
      <c r="DQ2666" s="35"/>
      <c r="DR2666" s="35"/>
      <c r="DS2666" s="35"/>
      <c r="DT2666" s="35"/>
      <c r="DU2666" s="35"/>
      <c r="DV2666" s="35"/>
      <c r="DW2666" s="35"/>
      <c r="DX2666" s="35"/>
      <c r="DY2666" s="35"/>
      <c r="DZ2666" s="35"/>
      <c r="EA2666" s="35"/>
      <c r="EB2666" s="35"/>
      <c r="EC2666" s="35"/>
      <c r="ED2666" s="35"/>
      <c r="EE2666" s="35"/>
      <c r="EF2666" s="35"/>
      <c r="EG2666" s="35"/>
      <c r="EH2666" s="35"/>
      <c r="EI2666" s="35"/>
      <c r="EJ2666" s="35"/>
      <c r="EK2666" s="35"/>
      <c r="EL2666" s="35"/>
      <c r="EM2666" s="35"/>
      <c r="EN2666" s="35"/>
      <c r="EO2666" s="35"/>
      <c r="EP2666" s="35"/>
      <c r="EQ2666" s="35"/>
      <c r="ER2666" s="35"/>
      <c r="ES2666" s="35"/>
      <c r="ET2666" s="35"/>
      <c r="EU2666" s="35"/>
      <c r="EV2666" s="35"/>
      <c r="EW2666" s="35"/>
      <c r="EX2666" s="35"/>
      <c r="EY2666" s="35"/>
      <c r="EZ2666" s="35"/>
      <c r="FA2666" s="35"/>
      <c r="FB2666" s="35"/>
      <c r="FC2666" s="35"/>
      <c r="FD2666" s="35"/>
      <c r="FE2666" s="35"/>
      <c r="FF2666" s="35"/>
      <c r="FG2666" s="35"/>
      <c r="FH2666" s="35"/>
      <c r="FI2666" s="35"/>
      <c r="FJ2666" s="35"/>
      <c r="FK2666" s="35"/>
      <c r="FL2666" s="35"/>
      <c r="FM2666" s="35"/>
      <c r="FN2666" s="35"/>
      <c r="FO2666" s="35"/>
      <c r="FP2666" s="35"/>
      <c r="FQ2666" s="35"/>
      <c r="FR2666" s="35"/>
      <c r="FS2666" s="35"/>
      <c r="FT2666" s="35"/>
      <c r="FU2666" s="35"/>
      <c r="FV2666" s="35"/>
      <c r="FW2666" s="35"/>
      <c r="FX2666" s="35"/>
      <c r="FY2666" s="35"/>
      <c r="FZ2666" s="35"/>
    </row>
    <row r="2667" spans="1:182" x14ac:dyDescent="0.15">
      <c r="A2667" s="38">
        <f t="shared" si="808"/>
        <v>46111</v>
      </c>
      <c r="B2667" s="39" t="str">
        <f t="shared" ca="1" si="809"/>
        <v>n.d</v>
      </c>
      <c r="C2667" s="40">
        <f t="shared" si="810"/>
        <v>3137.2723529499999</v>
      </c>
      <c r="D2667" s="41">
        <f ca="1">IF(A2667&lt;$B$1,VLOOKUP(A2667,[1]DI!$A$4:$B$15000,2,FALSE),0)</f>
        <v>0</v>
      </c>
      <c r="E2667" s="40">
        <f t="shared" ca="1" si="811"/>
        <v>0</v>
      </c>
      <c r="F2667" s="42">
        <f t="shared" si="807"/>
        <v>1</v>
      </c>
      <c r="G2667" s="43">
        <f t="shared" ca="1" si="812"/>
        <v>1</v>
      </c>
      <c r="H2667" s="40">
        <f ca="1">TRUNC(PRODUCT(G$10:G2666),15)</f>
        <v>1.7040824080947301</v>
      </c>
      <c r="I2667" s="40">
        <f t="shared" ca="1" si="813"/>
        <v>1.7040824080947301</v>
      </c>
      <c r="J2667" s="40">
        <f t="shared" ca="1" si="814"/>
        <v>1</v>
      </c>
      <c r="K2667" s="42">
        <f t="shared" si="806"/>
        <v>2.7E-2</v>
      </c>
      <c r="L2667" s="63">
        <f t="shared" si="815"/>
        <v>46101</v>
      </c>
      <c r="M2667" s="64">
        <f t="shared" si="816"/>
        <v>6</v>
      </c>
      <c r="N2667" s="44">
        <f t="shared" si="817"/>
        <v>6</v>
      </c>
      <c r="O2667" s="40">
        <f t="shared" si="818"/>
        <v>1.0006345329999999</v>
      </c>
      <c r="P2667" s="65">
        <f t="shared" ca="1" si="819"/>
        <v>1.0006345329999999</v>
      </c>
      <c r="Q2667" s="40">
        <f t="shared" ca="1" si="820"/>
        <v>1.99070283</v>
      </c>
      <c r="R2667" s="44">
        <f>IF(VLOOKUP(A2667,$Z$12:$AI$125,8)=VLOOKUP(A2666,$Z$12:$AI$125,8),0,VLOOKUP(A2667,Z$12:$AI$125,8))</f>
        <v>0</v>
      </c>
      <c r="S2667" s="45">
        <f>IF(R2667&gt;0,VLOOKUP(R2667,Y$12:$AH$125,7),0)</f>
        <v>0</v>
      </c>
      <c r="T2667" s="40">
        <f t="shared" si="821"/>
        <v>0</v>
      </c>
      <c r="U2667" s="40">
        <f t="shared" ca="1" si="822"/>
        <v>1.99070283</v>
      </c>
      <c r="V2667" s="46" t="str">
        <f t="shared" si="823"/>
        <v>J=</v>
      </c>
      <c r="W2667" s="47">
        <f t="shared" si="824"/>
        <v>46286</v>
      </c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  <c r="AX2667" s="35"/>
      <c r="AY2667" s="35"/>
      <c r="AZ2667" s="35"/>
      <c r="BA2667" s="35"/>
      <c r="BB2667" s="35"/>
      <c r="BC2667" s="35"/>
      <c r="BD2667" s="35"/>
      <c r="BE2667" s="35"/>
      <c r="BF2667" s="35"/>
      <c r="BG2667" s="35"/>
      <c r="BH2667" s="35"/>
      <c r="BI2667" s="35"/>
      <c r="BJ2667" s="35"/>
      <c r="BK2667" s="35"/>
      <c r="BL2667" s="35"/>
      <c r="BM2667" s="35"/>
      <c r="BN2667" s="35"/>
      <c r="BO2667" s="35"/>
      <c r="BP2667" s="35"/>
      <c r="BQ2667" s="35"/>
      <c r="BR2667" s="35"/>
      <c r="BS2667" s="35"/>
      <c r="BT2667" s="35"/>
      <c r="BU2667" s="35"/>
      <c r="BV2667" s="35"/>
      <c r="BW2667" s="35"/>
      <c r="BX2667" s="35"/>
      <c r="BY2667" s="35"/>
      <c r="BZ2667" s="35"/>
      <c r="CA2667" s="35"/>
      <c r="CB2667" s="35"/>
      <c r="CC2667" s="35"/>
      <c r="CD2667" s="35"/>
      <c r="CE2667" s="35"/>
      <c r="CF2667" s="35"/>
      <c r="CG2667" s="35"/>
      <c r="CH2667" s="35"/>
      <c r="CI2667" s="35"/>
      <c r="CJ2667" s="35"/>
      <c r="CK2667" s="35"/>
      <c r="CL2667" s="35"/>
      <c r="CM2667" s="35"/>
      <c r="CN2667" s="35"/>
      <c r="CO2667" s="35"/>
      <c r="CP2667" s="35"/>
      <c r="CQ2667" s="35"/>
      <c r="CR2667" s="35"/>
      <c r="CS2667" s="35"/>
      <c r="CT2667" s="35"/>
      <c r="CU2667" s="35"/>
      <c r="CV2667" s="35"/>
      <c r="CW2667" s="35"/>
      <c r="CX2667" s="35"/>
      <c r="CY2667" s="35"/>
      <c r="CZ2667" s="35"/>
      <c r="DA2667" s="35"/>
      <c r="DB2667" s="35"/>
      <c r="DC2667" s="35"/>
      <c r="DD2667" s="35"/>
      <c r="DE2667" s="35"/>
      <c r="DF2667" s="35"/>
      <c r="DG2667" s="35"/>
      <c r="DH2667" s="35"/>
      <c r="DI2667" s="35"/>
      <c r="DJ2667" s="35"/>
      <c r="DK2667" s="35"/>
      <c r="DL2667" s="35"/>
      <c r="DM2667" s="35"/>
      <c r="DN2667" s="35"/>
      <c r="DO2667" s="35"/>
      <c r="DP2667" s="35"/>
      <c r="DQ2667" s="35"/>
      <c r="DR2667" s="35"/>
      <c r="DS2667" s="35"/>
      <c r="DT2667" s="35"/>
      <c r="DU2667" s="35"/>
      <c r="DV2667" s="35"/>
      <c r="DW2667" s="35"/>
      <c r="DX2667" s="35"/>
      <c r="DY2667" s="35"/>
      <c r="DZ2667" s="35"/>
      <c r="EA2667" s="35"/>
      <c r="EB2667" s="35"/>
      <c r="EC2667" s="35"/>
      <c r="ED2667" s="35"/>
      <c r="EE2667" s="35"/>
      <c r="EF2667" s="35"/>
      <c r="EG2667" s="35"/>
      <c r="EH2667" s="35"/>
      <c r="EI2667" s="35"/>
      <c r="EJ2667" s="35"/>
      <c r="EK2667" s="35"/>
      <c r="EL2667" s="35"/>
      <c r="EM2667" s="35"/>
      <c r="EN2667" s="35"/>
      <c r="EO2667" s="35"/>
      <c r="EP2667" s="35"/>
      <c r="EQ2667" s="35"/>
      <c r="ER2667" s="35"/>
      <c r="ES2667" s="35"/>
      <c r="ET2667" s="35"/>
      <c r="EU2667" s="35"/>
      <c r="EV2667" s="35"/>
      <c r="EW2667" s="35"/>
      <c r="EX2667" s="35"/>
      <c r="EY2667" s="35"/>
      <c r="EZ2667" s="35"/>
      <c r="FA2667" s="35"/>
      <c r="FB2667" s="35"/>
      <c r="FC2667" s="35"/>
      <c r="FD2667" s="35"/>
      <c r="FE2667" s="35"/>
      <c r="FF2667" s="35"/>
      <c r="FG2667" s="35"/>
      <c r="FH2667" s="35"/>
      <c r="FI2667" s="35"/>
      <c r="FJ2667" s="35"/>
      <c r="FK2667" s="35"/>
      <c r="FL2667" s="35"/>
      <c r="FM2667" s="35"/>
      <c r="FN2667" s="35"/>
      <c r="FO2667" s="35"/>
      <c r="FP2667" s="35"/>
      <c r="FQ2667" s="35"/>
      <c r="FR2667" s="35"/>
      <c r="FS2667" s="35"/>
      <c r="FT2667" s="35"/>
      <c r="FU2667" s="35"/>
      <c r="FV2667" s="35"/>
      <c r="FW2667" s="35"/>
      <c r="FX2667" s="35"/>
      <c r="FY2667" s="35"/>
      <c r="FZ2667" s="35"/>
    </row>
    <row r="2668" spans="1:182" x14ac:dyDescent="0.15">
      <c r="A2668" s="38">
        <f t="shared" si="808"/>
        <v>46112</v>
      </c>
      <c r="B2668" s="39" t="str">
        <f t="shared" ca="1" si="809"/>
        <v>n.d</v>
      </c>
      <c r="C2668" s="40">
        <f t="shared" si="810"/>
        <v>3137.2723529499999</v>
      </c>
      <c r="D2668" s="41">
        <f ca="1">IF(A2668&lt;$B$1,VLOOKUP(A2668,[1]DI!$A$4:$B$15000,2,FALSE),0)</f>
        <v>0</v>
      </c>
      <c r="E2668" s="40">
        <f t="shared" ca="1" si="811"/>
        <v>0</v>
      </c>
      <c r="F2668" s="42">
        <f t="shared" si="807"/>
        <v>1</v>
      </c>
      <c r="G2668" s="43">
        <f t="shared" ca="1" si="812"/>
        <v>1</v>
      </c>
      <c r="H2668" s="40">
        <f ca="1">TRUNC(PRODUCT(G$10:G2667),15)</f>
        <v>1.7040824080947301</v>
      </c>
      <c r="I2668" s="40">
        <f t="shared" ca="1" si="813"/>
        <v>1.7040824080947301</v>
      </c>
      <c r="J2668" s="40">
        <f t="shared" ca="1" si="814"/>
        <v>1</v>
      </c>
      <c r="K2668" s="42">
        <f t="shared" si="806"/>
        <v>2.7E-2</v>
      </c>
      <c r="L2668" s="63">
        <f t="shared" si="815"/>
        <v>46101</v>
      </c>
      <c r="M2668" s="64">
        <f t="shared" si="816"/>
        <v>7</v>
      </c>
      <c r="N2668" s="44">
        <f t="shared" si="817"/>
        <v>7</v>
      </c>
      <c r="O2668" s="40">
        <f t="shared" si="818"/>
        <v>1.000740328</v>
      </c>
      <c r="P2668" s="65">
        <f t="shared" ca="1" si="819"/>
        <v>1.000740328</v>
      </c>
      <c r="Q2668" s="40">
        <f t="shared" ca="1" si="820"/>
        <v>2.3226105600000002</v>
      </c>
      <c r="R2668" s="44">
        <f>IF(VLOOKUP(A2668,$Z$12:$AI$125,8)=VLOOKUP(A2667,$Z$12:$AI$125,8),0,VLOOKUP(A2668,Z$12:$AI$125,8))</f>
        <v>0</v>
      </c>
      <c r="S2668" s="45">
        <f>IF(R2668&gt;0,VLOOKUP(R2668,Y$12:$AH$125,7),0)</f>
        <v>0</v>
      </c>
      <c r="T2668" s="40">
        <f t="shared" si="821"/>
        <v>0</v>
      </c>
      <c r="U2668" s="40">
        <f t="shared" ca="1" si="822"/>
        <v>2.3226105600000002</v>
      </c>
      <c r="V2668" s="46" t="str">
        <f t="shared" si="823"/>
        <v>J=</v>
      </c>
      <c r="W2668" s="47">
        <f t="shared" si="824"/>
        <v>46286</v>
      </c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  <c r="AX2668" s="35"/>
      <c r="AY2668" s="35"/>
      <c r="AZ2668" s="35"/>
      <c r="BA2668" s="35"/>
      <c r="BB2668" s="35"/>
      <c r="BC2668" s="35"/>
      <c r="BD2668" s="35"/>
      <c r="BE2668" s="35"/>
      <c r="BF2668" s="35"/>
      <c r="BG2668" s="35"/>
      <c r="BH2668" s="35"/>
      <c r="BI2668" s="35"/>
      <c r="BJ2668" s="35"/>
      <c r="BK2668" s="35"/>
      <c r="BL2668" s="35"/>
      <c r="BM2668" s="35"/>
      <c r="BN2668" s="35"/>
      <c r="BO2668" s="35"/>
      <c r="BP2668" s="35"/>
      <c r="BQ2668" s="35"/>
      <c r="BR2668" s="35"/>
      <c r="BS2668" s="35"/>
      <c r="BT2668" s="35"/>
      <c r="BU2668" s="35"/>
      <c r="BV2668" s="35"/>
      <c r="BW2668" s="35"/>
      <c r="BX2668" s="35"/>
      <c r="BY2668" s="35"/>
      <c r="BZ2668" s="35"/>
      <c r="CA2668" s="35"/>
      <c r="CB2668" s="35"/>
      <c r="CC2668" s="35"/>
      <c r="CD2668" s="35"/>
      <c r="CE2668" s="35"/>
      <c r="CF2668" s="35"/>
      <c r="CG2668" s="35"/>
      <c r="CH2668" s="35"/>
      <c r="CI2668" s="35"/>
      <c r="CJ2668" s="35"/>
      <c r="CK2668" s="35"/>
      <c r="CL2668" s="35"/>
      <c r="CM2668" s="35"/>
      <c r="CN2668" s="35"/>
      <c r="CO2668" s="35"/>
      <c r="CP2668" s="35"/>
      <c r="CQ2668" s="35"/>
      <c r="CR2668" s="35"/>
      <c r="CS2668" s="35"/>
      <c r="CT2668" s="35"/>
      <c r="CU2668" s="35"/>
      <c r="CV2668" s="35"/>
      <c r="CW2668" s="35"/>
      <c r="CX2668" s="35"/>
      <c r="CY2668" s="35"/>
      <c r="CZ2668" s="35"/>
      <c r="DA2668" s="35"/>
      <c r="DB2668" s="35"/>
      <c r="DC2668" s="35"/>
      <c r="DD2668" s="35"/>
      <c r="DE2668" s="35"/>
      <c r="DF2668" s="35"/>
      <c r="DG2668" s="35"/>
      <c r="DH2668" s="35"/>
      <c r="DI2668" s="35"/>
      <c r="DJ2668" s="35"/>
      <c r="DK2668" s="35"/>
      <c r="DL2668" s="35"/>
      <c r="DM2668" s="35"/>
      <c r="DN2668" s="35"/>
      <c r="DO2668" s="35"/>
      <c r="DP2668" s="35"/>
      <c r="DQ2668" s="35"/>
      <c r="DR2668" s="35"/>
      <c r="DS2668" s="35"/>
      <c r="DT2668" s="35"/>
      <c r="DU2668" s="35"/>
      <c r="DV2668" s="35"/>
      <c r="DW2668" s="35"/>
      <c r="DX2668" s="35"/>
      <c r="DY2668" s="35"/>
      <c r="DZ2668" s="35"/>
      <c r="EA2668" s="35"/>
      <c r="EB2668" s="35"/>
      <c r="EC2668" s="35"/>
      <c r="ED2668" s="35"/>
      <c r="EE2668" s="35"/>
      <c r="EF2668" s="35"/>
      <c r="EG2668" s="35"/>
      <c r="EH2668" s="35"/>
      <c r="EI2668" s="35"/>
      <c r="EJ2668" s="35"/>
      <c r="EK2668" s="35"/>
      <c r="EL2668" s="35"/>
      <c r="EM2668" s="35"/>
      <c r="EN2668" s="35"/>
      <c r="EO2668" s="35"/>
      <c r="EP2668" s="35"/>
      <c r="EQ2668" s="35"/>
      <c r="ER2668" s="35"/>
      <c r="ES2668" s="35"/>
      <c r="ET2668" s="35"/>
      <c r="EU2668" s="35"/>
      <c r="EV2668" s="35"/>
      <c r="EW2668" s="35"/>
      <c r="EX2668" s="35"/>
      <c r="EY2668" s="35"/>
      <c r="EZ2668" s="35"/>
      <c r="FA2668" s="35"/>
      <c r="FB2668" s="35"/>
      <c r="FC2668" s="35"/>
      <c r="FD2668" s="35"/>
      <c r="FE2668" s="35"/>
      <c r="FF2668" s="35"/>
      <c r="FG2668" s="35"/>
      <c r="FH2668" s="35"/>
      <c r="FI2668" s="35"/>
      <c r="FJ2668" s="35"/>
      <c r="FK2668" s="35"/>
      <c r="FL2668" s="35"/>
      <c r="FM2668" s="35"/>
      <c r="FN2668" s="35"/>
      <c r="FO2668" s="35"/>
      <c r="FP2668" s="35"/>
      <c r="FQ2668" s="35"/>
      <c r="FR2668" s="35"/>
      <c r="FS2668" s="35"/>
      <c r="FT2668" s="35"/>
      <c r="FU2668" s="35"/>
      <c r="FV2668" s="35"/>
      <c r="FW2668" s="35"/>
      <c r="FX2668" s="35"/>
      <c r="FY2668" s="35"/>
      <c r="FZ2668" s="35"/>
    </row>
    <row r="2669" spans="1:182" x14ac:dyDescent="0.15">
      <c r="A2669" s="38">
        <f t="shared" si="808"/>
        <v>46113</v>
      </c>
      <c r="B2669" s="39" t="str">
        <f t="shared" ca="1" si="809"/>
        <v>n.d</v>
      </c>
      <c r="C2669" s="40">
        <f t="shared" si="810"/>
        <v>3137.2723529499999</v>
      </c>
      <c r="D2669" s="41">
        <f ca="1">IF(A2669&lt;$B$1,VLOOKUP(A2669,[1]DI!$A$4:$B$15000,2,FALSE),0)</f>
        <v>0</v>
      </c>
      <c r="E2669" s="40">
        <f t="shared" ca="1" si="811"/>
        <v>0</v>
      </c>
      <c r="F2669" s="42">
        <f t="shared" si="807"/>
        <v>1</v>
      </c>
      <c r="G2669" s="43">
        <f t="shared" ca="1" si="812"/>
        <v>1</v>
      </c>
      <c r="H2669" s="40">
        <f ca="1">TRUNC(PRODUCT(G$10:G2668),15)</f>
        <v>1.7040824080947301</v>
      </c>
      <c r="I2669" s="40">
        <f t="shared" ca="1" si="813"/>
        <v>1.7040824080947301</v>
      </c>
      <c r="J2669" s="40">
        <f t="shared" ca="1" si="814"/>
        <v>1</v>
      </c>
      <c r="K2669" s="42">
        <f t="shared" ref="K2669:K2732" si="825">K2668</f>
        <v>2.7E-2</v>
      </c>
      <c r="L2669" s="63">
        <f t="shared" si="815"/>
        <v>46101</v>
      </c>
      <c r="M2669" s="64">
        <f t="shared" si="816"/>
        <v>8</v>
      </c>
      <c r="N2669" s="44">
        <f t="shared" si="817"/>
        <v>8</v>
      </c>
      <c r="O2669" s="40">
        <f t="shared" si="818"/>
        <v>1.000846133</v>
      </c>
      <c r="P2669" s="65">
        <f t="shared" ca="1" si="819"/>
        <v>1.000846133</v>
      </c>
      <c r="Q2669" s="40">
        <f t="shared" ca="1" si="820"/>
        <v>2.6545496599999998</v>
      </c>
      <c r="R2669" s="44">
        <f>IF(VLOOKUP(A2669,$Z$12:$AI$125,8)=VLOOKUP(A2668,$Z$12:$AI$125,8),0,VLOOKUP(A2669,Z$12:$AI$125,8))</f>
        <v>0</v>
      </c>
      <c r="S2669" s="45">
        <f>IF(R2669&gt;0,VLOOKUP(R2669,Y$12:$AH$125,7),0)</f>
        <v>0</v>
      </c>
      <c r="T2669" s="40">
        <f t="shared" si="821"/>
        <v>0</v>
      </c>
      <c r="U2669" s="40">
        <f t="shared" ca="1" si="822"/>
        <v>2.6545496599999998</v>
      </c>
      <c r="V2669" s="46" t="str">
        <f t="shared" si="823"/>
        <v>J=</v>
      </c>
      <c r="W2669" s="47">
        <f t="shared" si="824"/>
        <v>46286</v>
      </c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  <c r="AX2669" s="35"/>
      <c r="AY2669" s="35"/>
      <c r="AZ2669" s="35"/>
      <c r="BA2669" s="35"/>
      <c r="BB2669" s="35"/>
      <c r="BC2669" s="35"/>
      <c r="BD2669" s="35"/>
      <c r="BE2669" s="35"/>
      <c r="BF2669" s="35"/>
      <c r="BG2669" s="35"/>
      <c r="BH2669" s="35"/>
      <c r="BI2669" s="35"/>
      <c r="BJ2669" s="35"/>
      <c r="BK2669" s="35"/>
      <c r="BL2669" s="35"/>
      <c r="BM2669" s="35"/>
      <c r="BN2669" s="35"/>
      <c r="BO2669" s="35"/>
      <c r="BP2669" s="35"/>
      <c r="BQ2669" s="35"/>
      <c r="BR2669" s="35"/>
      <c r="BS2669" s="35"/>
      <c r="BT2669" s="35"/>
      <c r="BU2669" s="35"/>
      <c r="BV2669" s="35"/>
      <c r="BW2669" s="35"/>
      <c r="BX2669" s="35"/>
      <c r="BY2669" s="35"/>
      <c r="BZ2669" s="35"/>
      <c r="CA2669" s="35"/>
      <c r="CB2669" s="35"/>
      <c r="CC2669" s="35"/>
      <c r="CD2669" s="35"/>
      <c r="CE2669" s="35"/>
      <c r="CF2669" s="35"/>
      <c r="CG2669" s="35"/>
      <c r="CH2669" s="35"/>
      <c r="CI2669" s="35"/>
      <c r="CJ2669" s="35"/>
      <c r="CK2669" s="35"/>
      <c r="CL2669" s="35"/>
      <c r="CM2669" s="35"/>
      <c r="CN2669" s="35"/>
      <c r="CO2669" s="35"/>
      <c r="CP2669" s="35"/>
      <c r="CQ2669" s="35"/>
      <c r="CR2669" s="35"/>
      <c r="CS2669" s="35"/>
      <c r="CT2669" s="35"/>
      <c r="CU2669" s="35"/>
      <c r="CV2669" s="35"/>
      <c r="CW2669" s="35"/>
      <c r="CX2669" s="35"/>
      <c r="CY2669" s="35"/>
      <c r="CZ2669" s="35"/>
      <c r="DA2669" s="35"/>
      <c r="DB2669" s="35"/>
      <c r="DC2669" s="35"/>
      <c r="DD2669" s="35"/>
      <c r="DE2669" s="35"/>
      <c r="DF2669" s="35"/>
      <c r="DG2669" s="35"/>
      <c r="DH2669" s="35"/>
      <c r="DI2669" s="35"/>
      <c r="DJ2669" s="35"/>
      <c r="DK2669" s="35"/>
      <c r="DL2669" s="35"/>
      <c r="DM2669" s="35"/>
      <c r="DN2669" s="35"/>
      <c r="DO2669" s="35"/>
      <c r="DP2669" s="35"/>
      <c r="DQ2669" s="35"/>
      <c r="DR2669" s="35"/>
      <c r="DS2669" s="35"/>
      <c r="DT2669" s="35"/>
      <c r="DU2669" s="35"/>
      <c r="DV2669" s="35"/>
      <c r="DW2669" s="35"/>
      <c r="DX2669" s="35"/>
      <c r="DY2669" s="35"/>
      <c r="DZ2669" s="35"/>
      <c r="EA2669" s="35"/>
      <c r="EB2669" s="35"/>
      <c r="EC2669" s="35"/>
      <c r="ED2669" s="35"/>
      <c r="EE2669" s="35"/>
      <c r="EF2669" s="35"/>
      <c r="EG2669" s="35"/>
      <c r="EH2669" s="35"/>
      <c r="EI2669" s="35"/>
      <c r="EJ2669" s="35"/>
      <c r="EK2669" s="35"/>
      <c r="EL2669" s="35"/>
      <c r="EM2669" s="35"/>
      <c r="EN2669" s="35"/>
      <c r="EO2669" s="35"/>
      <c r="EP2669" s="35"/>
      <c r="EQ2669" s="35"/>
      <c r="ER2669" s="35"/>
      <c r="ES2669" s="35"/>
      <c r="ET2669" s="35"/>
      <c r="EU2669" s="35"/>
      <c r="EV2669" s="35"/>
      <c r="EW2669" s="35"/>
      <c r="EX2669" s="35"/>
      <c r="EY2669" s="35"/>
      <c r="EZ2669" s="35"/>
      <c r="FA2669" s="35"/>
      <c r="FB2669" s="35"/>
      <c r="FC2669" s="35"/>
      <c r="FD2669" s="35"/>
      <c r="FE2669" s="35"/>
      <c r="FF2669" s="35"/>
      <c r="FG2669" s="35"/>
      <c r="FH2669" s="35"/>
      <c r="FI2669" s="35"/>
      <c r="FJ2669" s="35"/>
      <c r="FK2669" s="35"/>
      <c r="FL2669" s="35"/>
      <c r="FM2669" s="35"/>
      <c r="FN2669" s="35"/>
      <c r="FO2669" s="35"/>
      <c r="FP2669" s="35"/>
      <c r="FQ2669" s="35"/>
      <c r="FR2669" s="35"/>
      <c r="FS2669" s="35"/>
      <c r="FT2669" s="35"/>
      <c r="FU2669" s="35"/>
      <c r="FV2669" s="35"/>
      <c r="FW2669" s="35"/>
      <c r="FX2669" s="35"/>
      <c r="FY2669" s="35"/>
      <c r="FZ2669" s="35"/>
    </row>
    <row r="2670" spans="1:182" x14ac:dyDescent="0.15">
      <c r="A2670" s="38">
        <f t="shared" si="808"/>
        <v>46114</v>
      </c>
      <c r="B2670" s="39" t="str">
        <f t="shared" ca="1" si="809"/>
        <v>n.d</v>
      </c>
      <c r="C2670" s="40">
        <f t="shared" si="810"/>
        <v>3137.2723529499999</v>
      </c>
      <c r="D2670" s="41">
        <f ca="1">IF(A2670&lt;$B$1,VLOOKUP(A2670,[1]DI!$A$4:$B$15000,2,FALSE),0)</f>
        <v>0</v>
      </c>
      <c r="E2670" s="40">
        <f t="shared" ca="1" si="811"/>
        <v>0</v>
      </c>
      <c r="F2670" s="42">
        <f t="shared" si="807"/>
        <v>1</v>
      </c>
      <c r="G2670" s="43">
        <f t="shared" ca="1" si="812"/>
        <v>1</v>
      </c>
      <c r="H2670" s="40">
        <f ca="1">TRUNC(PRODUCT(G$10:G2669),15)</f>
        <v>1.7040824080947301</v>
      </c>
      <c r="I2670" s="40">
        <f t="shared" ca="1" si="813"/>
        <v>1.7040824080947301</v>
      </c>
      <c r="J2670" s="40">
        <f t="shared" ca="1" si="814"/>
        <v>1</v>
      </c>
      <c r="K2670" s="42">
        <f t="shared" si="825"/>
        <v>2.7E-2</v>
      </c>
      <c r="L2670" s="63">
        <f t="shared" si="815"/>
        <v>46101</v>
      </c>
      <c r="M2670" s="64">
        <f t="shared" si="816"/>
        <v>9</v>
      </c>
      <c r="N2670" s="44">
        <f t="shared" si="817"/>
        <v>9</v>
      </c>
      <c r="O2670" s="40">
        <f t="shared" si="818"/>
        <v>1.0009519499999999</v>
      </c>
      <c r="P2670" s="65">
        <f t="shared" ca="1" si="819"/>
        <v>1.0009519499999999</v>
      </c>
      <c r="Q2670" s="40">
        <f t="shared" ca="1" si="820"/>
        <v>2.9865264100000002</v>
      </c>
      <c r="R2670" s="44">
        <f>IF(VLOOKUP(A2670,$Z$12:$AI$125,8)=VLOOKUP(A2669,$Z$12:$AI$125,8),0,VLOOKUP(A2670,Z$12:$AI$125,8))</f>
        <v>0</v>
      </c>
      <c r="S2670" s="45">
        <f>IF(R2670&gt;0,VLOOKUP(R2670,Y$12:$AH$125,7),0)</f>
        <v>0</v>
      </c>
      <c r="T2670" s="40">
        <f t="shared" si="821"/>
        <v>0</v>
      </c>
      <c r="U2670" s="40">
        <f t="shared" ca="1" si="822"/>
        <v>2.9865264100000002</v>
      </c>
      <c r="V2670" s="46" t="str">
        <f t="shared" si="823"/>
        <v>J=</v>
      </c>
      <c r="W2670" s="47">
        <f t="shared" si="824"/>
        <v>46286</v>
      </c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  <c r="AX2670" s="35"/>
      <c r="AY2670" s="35"/>
      <c r="AZ2670" s="35"/>
      <c r="BA2670" s="35"/>
      <c r="BB2670" s="35"/>
      <c r="BC2670" s="35"/>
      <c r="BD2670" s="35"/>
      <c r="BE2670" s="35"/>
      <c r="BF2670" s="35"/>
      <c r="BG2670" s="35"/>
      <c r="BH2670" s="35"/>
      <c r="BI2670" s="35"/>
      <c r="BJ2670" s="35"/>
      <c r="BK2670" s="35"/>
      <c r="BL2670" s="35"/>
      <c r="BM2670" s="35"/>
      <c r="BN2670" s="35"/>
      <c r="BO2670" s="35"/>
      <c r="BP2670" s="35"/>
      <c r="BQ2670" s="35"/>
      <c r="BR2670" s="35"/>
      <c r="BS2670" s="35"/>
      <c r="BT2670" s="35"/>
      <c r="BU2670" s="35"/>
      <c r="BV2670" s="35"/>
      <c r="BW2670" s="35"/>
      <c r="BX2670" s="35"/>
      <c r="BY2670" s="35"/>
      <c r="BZ2670" s="35"/>
      <c r="CA2670" s="35"/>
      <c r="CB2670" s="35"/>
      <c r="CC2670" s="35"/>
      <c r="CD2670" s="35"/>
      <c r="CE2670" s="35"/>
      <c r="CF2670" s="35"/>
      <c r="CG2670" s="35"/>
      <c r="CH2670" s="35"/>
      <c r="CI2670" s="35"/>
      <c r="CJ2670" s="35"/>
      <c r="CK2670" s="35"/>
      <c r="CL2670" s="35"/>
      <c r="CM2670" s="35"/>
      <c r="CN2670" s="35"/>
      <c r="CO2670" s="35"/>
      <c r="CP2670" s="35"/>
      <c r="CQ2670" s="35"/>
      <c r="CR2670" s="35"/>
      <c r="CS2670" s="35"/>
      <c r="CT2670" s="35"/>
      <c r="CU2670" s="35"/>
      <c r="CV2670" s="35"/>
      <c r="CW2670" s="35"/>
      <c r="CX2670" s="35"/>
      <c r="CY2670" s="35"/>
      <c r="CZ2670" s="35"/>
      <c r="DA2670" s="35"/>
      <c r="DB2670" s="35"/>
      <c r="DC2670" s="35"/>
      <c r="DD2670" s="35"/>
      <c r="DE2670" s="35"/>
      <c r="DF2670" s="35"/>
      <c r="DG2670" s="35"/>
      <c r="DH2670" s="35"/>
      <c r="DI2670" s="35"/>
      <c r="DJ2670" s="35"/>
      <c r="DK2670" s="35"/>
      <c r="DL2670" s="35"/>
      <c r="DM2670" s="35"/>
      <c r="DN2670" s="35"/>
      <c r="DO2670" s="35"/>
      <c r="DP2670" s="35"/>
      <c r="DQ2670" s="35"/>
      <c r="DR2670" s="35"/>
      <c r="DS2670" s="35"/>
      <c r="DT2670" s="35"/>
      <c r="DU2670" s="35"/>
      <c r="DV2670" s="35"/>
      <c r="DW2670" s="35"/>
      <c r="DX2670" s="35"/>
      <c r="DY2670" s="35"/>
      <c r="DZ2670" s="35"/>
      <c r="EA2670" s="35"/>
      <c r="EB2670" s="35"/>
      <c r="EC2670" s="35"/>
      <c r="ED2670" s="35"/>
      <c r="EE2670" s="35"/>
      <c r="EF2670" s="35"/>
      <c r="EG2670" s="35"/>
      <c r="EH2670" s="35"/>
      <c r="EI2670" s="35"/>
      <c r="EJ2670" s="35"/>
      <c r="EK2670" s="35"/>
      <c r="EL2670" s="35"/>
      <c r="EM2670" s="35"/>
      <c r="EN2670" s="35"/>
      <c r="EO2670" s="35"/>
      <c r="EP2670" s="35"/>
      <c r="EQ2670" s="35"/>
      <c r="ER2670" s="35"/>
      <c r="ES2670" s="35"/>
      <c r="ET2670" s="35"/>
      <c r="EU2670" s="35"/>
      <c r="EV2670" s="35"/>
      <c r="EW2670" s="35"/>
      <c r="EX2670" s="35"/>
      <c r="EY2670" s="35"/>
      <c r="EZ2670" s="35"/>
      <c r="FA2670" s="35"/>
      <c r="FB2670" s="35"/>
      <c r="FC2670" s="35"/>
      <c r="FD2670" s="35"/>
      <c r="FE2670" s="35"/>
      <c r="FF2670" s="35"/>
      <c r="FG2670" s="35"/>
      <c r="FH2670" s="35"/>
      <c r="FI2670" s="35"/>
      <c r="FJ2670" s="35"/>
      <c r="FK2670" s="35"/>
      <c r="FL2670" s="35"/>
      <c r="FM2670" s="35"/>
      <c r="FN2670" s="35"/>
      <c r="FO2670" s="35"/>
      <c r="FP2670" s="35"/>
      <c r="FQ2670" s="35"/>
      <c r="FR2670" s="35"/>
      <c r="FS2670" s="35"/>
      <c r="FT2670" s="35"/>
      <c r="FU2670" s="35"/>
      <c r="FV2670" s="35"/>
      <c r="FW2670" s="35"/>
      <c r="FX2670" s="35"/>
      <c r="FY2670" s="35"/>
      <c r="FZ2670" s="35"/>
    </row>
    <row r="2671" spans="1:182" x14ac:dyDescent="0.15">
      <c r="A2671" s="38">
        <f t="shared" si="808"/>
        <v>46115</v>
      </c>
      <c r="B2671" s="39" t="str">
        <f t="shared" ca="1" si="809"/>
        <v>n.d</v>
      </c>
      <c r="C2671" s="40">
        <f t="shared" si="810"/>
        <v>3137.2723529499999</v>
      </c>
      <c r="D2671" s="41">
        <f ca="1">IF(A2671&lt;$B$1,VLOOKUP(A2671,[1]DI!$A$4:$B$15000,2,FALSE),0)</f>
        <v>0</v>
      </c>
      <c r="E2671" s="40">
        <f t="shared" ca="1" si="811"/>
        <v>0</v>
      </c>
      <c r="F2671" s="42">
        <f t="shared" si="807"/>
        <v>1</v>
      </c>
      <c r="G2671" s="43">
        <f t="shared" ca="1" si="812"/>
        <v>1</v>
      </c>
      <c r="H2671" s="40">
        <f ca="1">TRUNC(PRODUCT(G$10:G2670),15)</f>
        <v>1.7040824080947301</v>
      </c>
      <c r="I2671" s="40">
        <f t="shared" ca="1" si="813"/>
        <v>1.7040824080947301</v>
      </c>
      <c r="J2671" s="40">
        <f t="shared" ca="1" si="814"/>
        <v>1</v>
      </c>
      <c r="K2671" s="42">
        <f t="shared" si="825"/>
        <v>2.7E-2</v>
      </c>
      <c r="L2671" s="63">
        <f t="shared" si="815"/>
        <v>46101</v>
      </c>
      <c r="M2671" s="64">
        <f t="shared" si="816"/>
        <v>9</v>
      </c>
      <c r="N2671" s="44">
        <f t="shared" si="817"/>
        <v>10</v>
      </c>
      <c r="O2671" s="40">
        <f t="shared" si="818"/>
        <v>1.0010577789999999</v>
      </c>
      <c r="P2671" s="65">
        <f t="shared" ca="1" si="819"/>
        <v>1.0010577789999999</v>
      </c>
      <c r="Q2671" s="40">
        <f t="shared" ca="1" si="820"/>
        <v>3.31854081</v>
      </c>
      <c r="R2671" s="44">
        <f>IF(VLOOKUP(A2671,$Z$12:$AI$125,8)=VLOOKUP(A2670,$Z$12:$AI$125,8),0,VLOOKUP(A2671,Z$12:$AI$125,8))</f>
        <v>0</v>
      </c>
      <c r="S2671" s="45">
        <f>IF(R2671&gt;0,VLOOKUP(R2671,Y$12:$AH$125,7),0)</f>
        <v>0</v>
      </c>
      <c r="T2671" s="40">
        <f t="shared" si="821"/>
        <v>0</v>
      </c>
      <c r="U2671" s="40">
        <f t="shared" ca="1" si="822"/>
        <v>3.31854081</v>
      </c>
      <c r="V2671" s="46" t="str">
        <f t="shared" si="823"/>
        <v>J=</v>
      </c>
      <c r="W2671" s="47">
        <f t="shared" si="824"/>
        <v>46286</v>
      </c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  <c r="AX2671" s="35"/>
      <c r="AY2671" s="35"/>
      <c r="AZ2671" s="35"/>
      <c r="BA2671" s="35"/>
      <c r="BB2671" s="35"/>
      <c r="BC2671" s="35"/>
      <c r="BD2671" s="35"/>
      <c r="BE2671" s="35"/>
      <c r="BF2671" s="35"/>
      <c r="BG2671" s="35"/>
      <c r="BH2671" s="35"/>
      <c r="BI2671" s="35"/>
      <c r="BJ2671" s="35"/>
      <c r="BK2671" s="35"/>
      <c r="BL2671" s="35"/>
      <c r="BM2671" s="35"/>
      <c r="BN2671" s="35"/>
      <c r="BO2671" s="35"/>
      <c r="BP2671" s="35"/>
      <c r="BQ2671" s="35"/>
      <c r="BR2671" s="35"/>
      <c r="BS2671" s="35"/>
      <c r="BT2671" s="35"/>
      <c r="BU2671" s="35"/>
      <c r="BV2671" s="35"/>
      <c r="BW2671" s="35"/>
      <c r="BX2671" s="35"/>
      <c r="BY2671" s="35"/>
      <c r="BZ2671" s="35"/>
      <c r="CA2671" s="35"/>
      <c r="CB2671" s="35"/>
      <c r="CC2671" s="35"/>
      <c r="CD2671" s="35"/>
      <c r="CE2671" s="35"/>
      <c r="CF2671" s="35"/>
      <c r="CG2671" s="35"/>
      <c r="CH2671" s="35"/>
      <c r="CI2671" s="35"/>
      <c r="CJ2671" s="35"/>
      <c r="CK2671" s="35"/>
      <c r="CL2671" s="35"/>
      <c r="CM2671" s="35"/>
      <c r="CN2671" s="35"/>
      <c r="CO2671" s="35"/>
      <c r="CP2671" s="35"/>
      <c r="CQ2671" s="35"/>
      <c r="CR2671" s="35"/>
      <c r="CS2671" s="35"/>
      <c r="CT2671" s="35"/>
      <c r="CU2671" s="35"/>
      <c r="CV2671" s="35"/>
      <c r="CW2671" s="35"/>
      <c r="CX2671" s="35"/>
      <c r="CY2671" s="35"/>
      <c r="CZ2671" s="35"/>
      <c r="DA2671" s="35"/>
      <c r="DB2671" s="35"/>
      <c r="DC2671" s="35"/>
      <c r="DD2671" s="35"/>
      <c r="DE2671" s="35"/>
      <c r="DF2671" s="35"/>
      <c r="DG2671" s="35"/>
      <c r="DH2671" s="35"/>
      <c r="DI2671" s="35"/>
      <c r="DJ2671" s="35"/>
      <c r="DK2671" s="35"/>
      <c r="DL2671" s="35"/>
      <c r="DM2671" s="35"/>
      <c r="DN2671" s="35"/>
      <c r="DO2671" s="35"/>
      <c r="DP2671" s="35"/>
      <c r="DQ2671" s="35"/>
      <c r="DR2671" s="35"/>
      <c r="DS2671" s="35"/>
      <c r="DT2671" s="35"/>
      <c r="DU2671" s="35"/>
      <c r="DV2671" s="35"/>
      <c r="DW2671" s="35"/>
      <c r="DX2671" s="35"/>
      <c r="DY2671" s="35"/>
      <c r="DZ2671" s="35"/>
      <c r="EA2671" s="35"/>
      <c r="EB2671" s="35"/>
      <c r="EC2671" s="35"/>
      <c r="ED2671" s="35"/>
      <c r="EE2671" s="35"/>
      <c r="EF2671" s="35"/>
      <c r="EG2671" s="35"/>
      <c r="EH2671" s="35"/>
      <c r="EI2671" s="35"/>
      <c r="EJ2671" s="35"/>
      <c r="EK2671" s="35"/>
      <c r="EL2671" s="35"/>
      <c r="EM2671" s="35"/>
      <c r="EN2671" s="35"/>
      <c r="EO2671" s="35"/>
      <c r="EP2671" s="35"/>
      <c r="EQ2671" s="35"/>
      <c r="ER2671" s="35"/>
      <c r="ES2671" s="35"/>
      <c r="ET2671" s="35"/>
      <c r="EU2671" s="35"/>
      <c r="EV2671" s="35"/>
      <c r="EW2671" s="35"/>
      <c r="EX2671" s="35"/>
      <c r="EY2671" s="35"/>
      <c r="EZ2671" s="35"/>
      <c r="FA2671" s="35"/>
      <c r="FB2671" s="35"/>
      <c r="FC2671" s="35"/>
      <c r="FD2671" s="35"/>
      <c r="FE2671" s="35"/>
      <c r="FF2671" s="35"/>
      <c r="FG2671" s="35"/>
      <c r="FH2671" s="35"/>
      <c r="FI2671" s="35"/>
      <c r="FJ2671" s="35"/>
      <c r="FK2671" s="35"/>
      <c r="FL2671" s="35"/>
      <c r="FM2671" s="35"/>
      <c r="FN2671" s="35"/>
      <c r="FO2671" s="35"/>
      <c r="FP2671" s="35"/>
      <c r="FQ2671" s="35"/>
      <c r="FR2671" s="35"/>
      <c r="FS2671" s="35"/>
      <c r="FT2671" s="35"/>
      <c r="FU2671" s="35"/>
      <c r="FV2671" s="35"/>
      <c r="FW2671" s="35"/>
      <c r="FX2671" s="35"/>
      <c r="FY2671" s="35"/>
      <c r="FZ2671" s="35"/>
    </row>
    <row r="2672" spans="1:182" x14ac:dyDescent="0.15">
      <c r="A2672" s="38">
        <f t="shared" si="808"/>
        <v>46116</v>
      </c>
      <c r="B2672" s="39" t="str">
        <f t="shared" ca="1" si="809"/>
        <v>n.d</v>
      </c>
      <c r="C2672" s="40">
        <f t="shared" si="810"/>
        <v>3137.2723529499999</v>
      </c>
      <c r="D2672" s="41">
        <f ca="1">IF(A2672&lt;$B$1,VLOOKUP(A2672,[1]DI!$A$4:$B$15000,2,FALSE),0)</f>
        <v>0</v>
      </c>
      <c r="E2672" s="40">
        <f t="shared" ca="1" si="811"/>
        <v>0</v>
      </c>
      <c r="F2672" s="42">
        <f t="shared" si="807"/>
        <v>1</v>
      </c>
      <c r="G2672" s="43">
        <f t="shared" ca="1" si="812"/>
        <v>1</v>
      </c>
      <c r="H2672" s="40">
        <f ca="1">TRUNC(PRODUCT(G$10:G2671),15)</f>
        <v>1.7040824080947301</v>
      </c>
      <c r="I2672" s="40">
        <f t="shared" ca="1" si="813"/>
        <v>1.7040824080947301</v>
      </c>
      <c r="J2672" s="40">
        <f t="shared" ca="1" si="814"/>
        <v>1</v>
      </c>
      <c r="K2672" s="42">
        <f t="shared" si="825"/>
        <v>2.7E-2</v>
      </c>
      <c r="L2672" s="63">
        <f t="shared" si="815"/>
        <v>46101</v>
      </c>
      <c r="M2672" s="64">
        <f t="shared" si="816"/>
        <v>9</v>
      </c>
      <c r="N2672" s="44">
        <f t="shared" si="817"/>
        <v>10</v>
      </c>
      <c r="O2672" s="40">
        <f t="shared" si="818"/>
        <v>1.0010577789999999</v>
      </c>
      <c r="P2672" s="65">
        <f t="shared" ca="1" si="819"/>
        <v>1.0010577789999999</v>
      </c>
      <c r="Q2672" s="40">
        <f t="shared" ca="1" si="820"/>
        <v>3.31854081</v>
      </c>
      <c r="R2672" s="44">
        <f>IF(VLOOKUP(A2672,$Z$12:$AI$125,8)=VLOOKUP(A2671,$Z$12:$AI$125,8),0,VLOOKUP(A2672,Z$12:$AI$125,8))</f>
        <v>0</v>
      </c>
      <c r="S2672" s="45">
        <f>IF(R2672&gt;0,VLOOKUP(R2672,Y$12:$AH$125,7),0)</f>
        <v>0</v>
      </c>
      <c r="T2672" s="40">
        <f t="shared" si="821"/>
        <v>0</v>
      </c>
      <c r="U2672" s="40">
        <f t="shared" ca="1" si="822"/>
        <v>3.31854081</v>
      </c>
      <c r="V2672" s="46" t="str">
        <f t="shared" si="823"/>
        <v>J=</v>
      </c>
      <c r="W2672" s="47">
        <f t="shared" si="824"/>
        <v>46286</v>
      </c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  <c r="AX2672" s="35"/>
      <c r="AY2672" s="35"/>
      <c r="AZ2672" s="35"/>
      <c r="BA2672" s="35"/>
      <c r="BB2672" s="35"/>
      <c r="BC2672" s="35"/>
      <c r="BD2672" s="35"/>
      <c r="BE2672" s="35"/>
      <c r="BF2672" s="35"/>
      <c r="BG2672" s="35"/>
      <c r="BH2672" s="35"/>
      <c r="BI2672" s="35"/>
      <c r="BJ2672" s="35"/>
      <c r="BK2672" s="35"/>
      <c r="BL2672" s="35"/>
      <c r="BM2672" s="35"/>
      <c r="BN2672" s="35"/>
      <c r="BO2672" s="35"/>
      <c r="BP2672" s="35"/>
      <c r="BQ2672" s="35"/>
      <c r="BR2672" s="35"/>
      <c r="BS2672" s="35"/>
      <c r="BT2672" s="35"/>
      <c r="BU2672" s="35"/>
      <c r="BV2672" s="35"/>
      <c r="BW2672" s="35"/>
      <c r="BX2672" s="35"/>
      <c r="BY2672" s="35"/>
      <c r="BZ2672" s="35"/>
      <c r="CA2672" s="35"/>
      <c r="CB2672" s="35"/>
      <c r="CC2672" s="35"/>
      <c r="CD2672" s="35"/>
      <c r="CE2672" s="35"/>
      <c r="CF2672" s="35"/>
      <c r="CG2672" s="35"/>
      <c r="CH2672" s="35"/>
      <c r="CI2672" s="35"/>
      <c r="CJ2672" s="35"/>
      <c r="CK2672" s="35"/>
      <c r="CL2672" s="35"/>
      <c r="CM2672" s="35"/>
      <c r="CN2672" s="35"/>
      <c r="CO2672" s="35"/>
      <c r="CP2672" s="35"/>
      <c r="CQ2672" s="35"/>
      <c r="CR2672" s="35"/>
      <c r="CS2672" s="35"/>
      <c r="CT2672" s="35"/>
      <c r="CU2672" s="35"/>
      <c r="CV2672" s="35"/>
      <c r="CW2672" s="35"/>
      <c r="CX2672" s="35"/>
      <c r="CY2672" s="35"/>
      <c r="CZ2672" s="35"/>
      <c r="DA2672" s="35"/>
      <c r="DB2672" s="35"/>
      <c r="DC2672" s="35"/>
      <c r="DD2672" s="35"/>
      <c r="DE2672" s="35"/>
      <c r="DF2672" s="35"/>
      <c r="DG2672" s="35"/>
      <c r="DH2672" s="35"/>
      <c r="DI2672" s="35"/>
      <c r="DJ2672" s="35"/>
      <c r="DK2672" s="35"/>
      <c r="DL2672" s="35"/>
      <c r="DM2672" s="35"/>
      <c r="DN2672" s="35"/>
      <c r="DO2672" s="35"/>
      <c r="DP2672" s="35"/>
      <c r="DQ2672" s="35"/>
      <c r="DR2672" s="35"/>
      <c r="DS2672" s="35"/>
      <c r="DT2672" s="35"/>
      <c r="DU2672" s="35"/>
      <c r="DV2672" s="35"/>
      <c r="DW2672" s="35"/>
      <c r="DX2672" s="35"/>
      <c r="DY2672" s="35"/>
      <c r="DZ2672" s="35"/>
      <c r="EA2672" s="35"/>
      <c r="EB2672" s="35"/>
      <c r="EC2672" s="35"/>
      <c r="ED2672" s="35"/>
      <c r="EE2672" s="35"/>
      <c r="EF2672" s="35"/>
      <c r="EG2672" s="35"/>
      <c r="EH2672" s="35"/>
      <c r="EI2672" s="35"/>
      <c r="EJ2672" s="35"/>
      <c r="EK2672" s="35"/>
      <c r="EL2672" s="35"/>
      <c r="EM2672" s="35"/>
      <c r="EN2672" s="35"/>
      <c r="EO2672" s="35"/>
      <c r="EP2672" s="35"/>
      <c r="EQ2672" s="35"/>
      <c r="ER2672" s="35"/>
      <c r="ES2672" s="35"/>
      <c r="ET2672" s="35"/>
      <c r="EU2672" s="35"/>
      <c r="EV2672" s="35"/>
      <c r="EW2672" s="35"/>
      <c r="EX2672" s="35"/>
      <c r="EY2672" s="35"/>
      <c r="EZ2672" s="35"/>
      <c r="FA2672" s="35"/>
      <c r="FB2672" s="35"/>
      <c r="FC2672" s="35"/>
      <c r="FD2672" s="35"/>
      <c r="FE2672" s="35"/>
      <c r="FF2672" s="35"/>
      <c r="FG2672" s="35"/>
      <c r="FH2672" s="35"/>
      <c r="FI2672" s="35"/>
      <c r="FJ2672" s="35"/>
      <c r="FK2672" s="35"/>
      <c r="FL2672" s="35"/>
      <c r="FM2672" s="35"/>
      <c r="FN2672" s="35"/>
      <c r="FO2672" s="35"/>
      <c r="FP2672" s="35"/>
      <c r="FQ2672" s="35"/>
      <c r="FR2672" s="35"/>
      <c r="FS2672" s="35"/>
      <c r="FT2672" s="35"/>
      <c r="FU2672" s="35"/>
      <c r="FV2672" s="35"/>
      <c r="FW2672" s="35"/>
      <c r="FX2672" s="35"/>
      <c r="FY2672" s="35"/>
      <c r="FZ2672" s="35"/>
    </row>
    <row r="2673" spans="1:182" x14ac:dyDescent="0.15">
      <c r="A2673" s="38">
        <f t="shared" si="808"/>
        <v>46117</v>
      </c>
      <c r="B2673" s="39" t="str">
        <f t="shared" ca="1" si="809"/>
        <v>n.d</v>
      </c>
      <c r="C2673" s="40">
        <f t="shared" si="810"/>
        <v>3137.2723529499999</v>
      </c>
      <c r="D2673" s="41">
        <f ca="1">IF(A2673&lt;$B$1,VLOOKUP(A2673,[1]DI!$A$4:$B$15000,2,FALSE),0)</f>
        <v>0</v>
      </c>
      <c r="E2673" s="40">
        <f t="shared" ca="1" si="811"/>
        <v>0</v>
      </c>
      <c r="F2673" s="42">
        <f t="shared" si="807"/>
        <v>1</v>
      </c>
      <c r="G2673" s="43">
        <f t="shared" ca="1" si="812"/>
        <v>1</v>
      </c>
      <c r="H2673" s="40">
        <f ca="1">TRUNC(PRODUCT(G$10:G2672),15)</f>
        <v>1.7040824080947301</v>
      </c>
      <c r="I2673" s="40">
        <f t="shared" ca="1" si="813"/>
        <v>1.7040824080947301</v>
      </c>
      <c r="J2673" s="40">
        <f t="shared" ca="1" si="814"/>
        <v>1</v>
      </c>
      <c r="K2673" s="42">
        <f t="shared" si="825"/>
        <v>2.7E-2</v>
      </c>
      <c r="L2673" s="63">
        <f t="shared" si="815"/>
        <v>46101</v>
      </c>
      <c r="M2673" s="64">
        <f t="shared" si="816"/>
        <v>9</v>
      </c>
      <c r="N2673" s="44">
        <f t="shared" si="817"/>
        <v>10</v>
      </c>
      <c r="O2673" s="40">
        <f t="shared" si="818"/>
        <v>1.0010577789999999</v>
      </c>
      <c r="P2673" s="65">
        <f t="shared" ca="1" si="819"/>
        <v>1.0010577789999999</v>
      </c>
      <c r="Q2673" s="40">
        <f t="shared" ca="1" si="820"/>
        <v>3.31854081</v>
      </c>
      <c r="R2673" s="44">
        <f>IF(VLOOKUP(A2673,$Z$12:$AI$125,8)=VLOOKUP(A2672,$Z$12:$AI$125,8),0,VLOOKUP(A2673,Z$12:$AI$125,8))</f>
        <v>0</v>
      </c>
      <c r="S2673" s="45">
        <f>IF(R2673&gt;0,VLOOKUP(R2673,Y$12:$AH$125,7),0)</f>
        <v>0</v>
      </c>
      <c r="T2673" s="40">
        <f t="shared" si="821"/>
        <v>0</v>
      </c>
      <c r="U2673" s="40">
        <f t="shared" ca="1" si="822"/>
        <v>3.31854081</v>
      </c>
      <c r="V2673" s="46" t="str">
        <f t="shared" si="823"/>
        <v>J=</v>
      </c>
      <c r="W2673" s="47">
        <f t="shared" si="824"/>
        <v>46286</v>
      </c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  <c r="AX2673" s="35"/>
      <c r="AY2673" s="35"/>
      <c r="AZ2673" s="35"/>
      <c r="BA2673" s="35"/>
      <c r="BB2673" s="35"/>
      <c r="BC2673" s="35"/>
      <c r="BD2673" s="35"/>
      <c r="BE2673" s="35"/>
      <c r="BF2673" s="35"/>
      <c r="BG2673" s="35"/>
      <c r="BH2673" s="35"/>
      <c r="BI2673" s="35"/>
      <c r="BJ2673" s="35"/>
      <c r="BK2673" s="35"/>
      <c r="BL2673" s="35"/>
      <c r="BM2673" s="35"/>
      <c r="BN2673" s="35"/>
      <c r="BO2673" s="35"/>
      <c r="BP2673" s="35"/>
      <c r="BQ2673" s="35"/>
      <c r="BR2673" s="35"/>
      <c r="BS2673" s="35"/>
      <c r="BT2673" s="35"/>
      <c r="BU2673" s="35"/>
      <c r="BV2673" s="35"/>
      <c r="BW2673" s="35"/>
      <c r="BX2673" s="35"/>
      <c r="BY2673" s="35"/>
      <c r="BZ2673" s="35"/>
      <c r="CA2673" s="35"/>
      <c r="CB2673" s="35"/>
      <c r="CC2673" s="35"/>
      <c r="CD2673" s="35"/>
      <c r="CE2673" s="35"/>
      <c r="CF2673" s="35"/>
      <c r="CG2673" s="35"/>
      <c r="CH2673" s="35"/>
      <c r="CI2673" s="35"/>
      <c r="CJ2673" s="35"/>
      <c r="CK2673" s="35"/>
      <c r="CL2673" s="35"/>
      <c r="CM2673" s="35"/>
      <c r="CN2673" s="35"/>
      <c r="CO2673" s="35"/>
      <c r="CP2673" s="35"/>
      <c r="CQ2673" s="35"/>
      <c r="CR2673" s="35"/>
      <c r="CS2673" s="35"/>
      <c r="CT2673" s="35"/>
      <c r="CU2673" s="35"/>
      <c r="CV2673" s="35"/>
      <c r="CW2673" s="35"/>
      <c r="CX2673" s="35"/>
      <c r="CY2673" s="35"/>
      <c r="CZ2673" s="35"/>
      <c r="DA2673" s="35"/>
      <c r="DB2673" s="35"/>
      <c r="DC2673" s="35"/>
      <c r="DD2673" s="35"/>
      <c r="DE2673" s="35"/>
      <c r="DF2673" s="35"/>
      <c r="DG2673" s="35"/>
      <c r="DH2673" s="35"/>
      <c r="DI2673" s="35"/>
      <c r="DJ2673" s="35"/>
      <c r="DK2673" s="35"/>
      <c r="DL2673" s="35"/>
      <c r="DM2673" s="35"/>
      <c r="DN2673" s="35"/>
      <c r="DO2673" s="35"/>
      <c r="DP2673" s="35"/>
      <c r="DQ2673" s="35"/>
      <c r="DR2673" s="35"/>
      <c r="DS2673" s="35"/>
      <c r="DT2673" s="35"/>
      <c r="DU2673" s="35"/>
      <c r="DV2673" s="35"/>
      <c r="DW2673" s="35"/>
      <c r="DX2673" s="35"/>
      <c r="DY2673" s="35"/>
      <c r="DZ2673" s="35"/>
      <c r="EA2673" s="35"/>
      <c r="EB2673" s="35"/>
      <c r="EC2673" s="35"/>
      <c r="ED2673" s="35"/>
      <c r="EE2673" s="35"/>
      <c r="EF2673" s="35"/>
      <c r="EG2673" s="35"/>
      <c r="EH2673" s="35"/>
      <c r="EI2673" s="35"/>
      <c r="EJ2673" s="35"/>
      <c r="EK2673" s="35"/>
      <c r="EL2673" s="35"/>
      <c r="EM2673" s="35"/>
      <c r="EN2673" s="35"/>
      <c r="EO2673" s="35"/>
      <c r="EP2673" s="35"/>
      <c r="EQ2673" s="35"/>
      <c r="ER2673" s="35"/>
      <c r="ES2673" s="35"/>
      <c r="ET2673" s="35"/>
      <c r="EU2673" s="35"/>
      <c r="EV2673" s="35"/>
      <c r="EW2673" s="35"/>
      <c r="EX2673" s="35"/>
      <c r="EY2673" s="35"/>
      <c r="EZ2673" s="35"/>
      <c r="FA2673" s="35"/>
      <c r="FB2673" s="35"/>
      <c r="FC2673" s="35"/>
      <c r="FD2673" s="35"/>
      <c r="FE2673" s="35"/>
      <c r="FF2673" s="35"/>
      <c r="FG2673" s="35"/>
      <c r="FH2673" s="35"/>
      <c r="FI2673" s="35"/>
      <c r="FJ2673" s="35"/>
      <c r="FK2673" s="35"/>
      <c r="FL2673" s="35"/>
      <c r="FM2673" s="35"/>
      <c r="FN2673" s="35"/>
      <c r="FO2673" s="35"/>
      <c r="FP2673" s="35"/>
      <c r="FQ2673" s="35"/>
      <c r="FR2673" s="35"/>
      <c r="FS2673" s="35"/>
      <c r="FT2673" s="35"/>
      <c r="FU2673" s="35"/>
      <c r="FV2673" s="35"/>
      <c r="FW2673" s="35"/>
      <c r="FX2673" s="35"/>
      <c r="FY2673" s="35"/>
      <c r="FZ2673" s="35"/>
    </row>
    <row r="2674" spans="1:182" x14ac:dyDescent="0.15">
      <c r="A2674" s="38">
        <f t="shared" si="808"/>
        <v>46118</v>
      </c>
      <c r="B2674" s="39" t="str">
        <f t="shared" ca="1" si="809"/>
        <v>n.d</v>
      </c>
      <c r="C2674" s="40">
        <f t="shared" si="810"/>
        <v>3137.2723529499999</v>
      </c>
      <c r="D2674" s="41">
        <f ca="1">IF(A2674&lt;$B$1,VLOOKUP(A2674,[1]DI!$A$4:$B$15000,2,FALSE),0)</f>
        <v>0</v>
      </c>
      <c r="E2674" s="40">
        <f t="shared" ca="1" si="811"/>
        <v>0</v>
      </c>
      <c r="F2674" s="42">
        <f t="shared" si="807"/>
        <v>1</v>
      </c>
      <c r="G2674" s="43">
        <f t="shared" ca="1" si="812"/>
        <v>1</v>
      </c>
      <c r="H2674" s="40">
        <f ca="1">TRUNC(PRODUCT(G$10:G2673),15)</f>
        <v>1.7040824080947301</v>
      </c>
      <c r="I2674" s="40">
        <f t="shared" ca="1" si="813"/>
        <v>1.7040824080947301</v>
      </c>
      <c r="J2674" s="40">
        <f t="shared" ca="1" si="814"/>
        <v>1</v>
      </c>
      <c r="K2674" s="42">
        <f t="shared" si="825"/>
        <v>2.7E-2</v>
      </c>
      <c r="L2674" s="63">
        <f t="shared" si="815"/>
        <v>46101</v>
      </c>
      <c r="M2674" s="64">
        <f t="shared" si="816"/>
        <v>10</v>
      </c>
      <c r="N2674" s="44">
        <f t="shared" si="817"/>
        <v>10</v>
      </c>
      <c r="O2674" s="40">
        <f t="shared" si="818"/>
        <v>1.0010577789999999</v>
      </c>
      <c r="P2674" s="65">
        <f t="shared" ca="1" si="819"/>
        <v>1.0010577789999999</v>
      </c>
      <c r="Q2674" s="40">
        <f t="shared" ca="1" si="820"/>
        <v>3.31854081</v>
      </c>
      <c r="R2674" s="44">
        <f>IF(VLOOKUP(A2674,$Z$12:$AI$125,8)=VLOOKUP(A2673,$Z$12:$AI$125,8),0,VLOOKUP(A2674,Z$12:$AI$125,8))</f>
        <v>0</v>
      </c>
      <c r="S2674" s="45">
        <f>IF(R2674&gt;0,VLOOKUP(R2674,Y$12:$AH$125,7),0)</f>
        <v>0</v>
      </c>
      <c r="T2674" s="40">
        <f t="shared" si="821"/>
        <v>0</v>
      </c>
      <c r="U2674" s="40">
        <f t="shared" ca="1" si="822"/>
        <v>3.31854081</v>
      </c>
      <c r="V2674" s="46" t="str">
        <f t="shared" si="823"/>
        <v>J=</v>
      </c>
      <c r="W2674" s="47">
        <f t="shared" si="824"/>
        <v>46286</v>
      </c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35"/>
      <c r="BC2674" s="35"/>
      <c r="BD2674" s="35"/>
      <c r="BE2674" s="35"/>
      <c r="BF2674" s="35"/>
      <c r="BG2674" s="35"/>
      <c r="BH2674" s="35"/>
      <c r="BI2674" s="35"/>
      <c r="BJ2674" s="35"/>
      <c r="BK2674" s="35"/>
      <c r="BL2674" s="35"/>
      <c r="BM2674" s="35"/>
      <c r="BN2674" s="35"/>
      <c r="BO2674" s="35"/>
      <c r="BP2674" s="35"/>
      <c r="BQ2674" s="35"/>
      <c r="BR2674" s="35"/>
      <c r="BS2674" s="35"/>
      <c r="BT2674" s="35"/>
      <c r="BU2674" s="35"/>
      <c r="BV2674" s="35"/>
      <c r="BW2674" s="35"/>
      <c r="BX2674" s="35"/>
      <c r="BY2674" s="35"/>
      <c r="BZ2674" s="35"/>
      <c r="CA2674" s="35"/>
      <c r="CB2674" s="35"/>
      <c r="CC2674" s="35"/>
      <c r="CD2674" s="35"/>
      <c r="CE2674" s="35"/>
      <c r="CF2674" s="35"/>
      <c r="CG2674" s="35"/>
      <c r="CH2674" s="35"/>
      <c r="CI2674" s="35"/>
      <c r="CJ2674" s="35"/>
      <c r="CK2674" s="35"/>
      <c r="CL2674" s="35"/>
      <c r="CM2674" s="35"/>
      <c r="CN2674" s="35"/>
      <c r="CO2674" s="35"/>
      <c r="CP2674" s="35"/>
      <c r="CQ2674" s="35"/>
      <c r="CR2674" s="35"/>
      <c r="CS2674" s="35"/>
      <c r="CT2674" s="35"/>
      <c r="CU2674" s="35"/>
      <c r="CV2674" s="35"/>
      <c r="CW2674" s="35"/>
      <c r="CX2674" s="35"/>
      <c r="CY2674" s="35"/>
      <c r="CZ2674" s="35"/>
      <c r="DA2674" s="35"/>
      <c r="DB2674" s="35"/>
      <c r="DC2674" s="35"/>
      <c r="DD2674" s="35"/>
      <c r="DE2674" s="35"/>
      <c r="DF2674" s="35"/>
      <c r="DG2674" s="35"/>
      <c r="DH2674" s="35"/>
      <c r="DI2674" s="35"/>
      <c r="DJ2674" s="35"/>
      <c r="DK2674" s="35"/>
      <c r="DL2674" s="35"/>
      <c r="DM2674" s="35"/>
      <c r="DN2674" s="35"/>
      <c r="DO2674" s="35"/>
      <c r="DP2674" s="35"/>
      <c r="DQ2674" s="35"/>
      <c r="DR2674" s="35"/>
      <c r="DS2674" s="35"/>
      <c r="DT2674" s="35"/>
      <c r="DU2674" s="35"/>
      <c r="DV2674" s="35"/>
      <c r="DW2674" s="35"/>
      <c r="DX2674" s="35"/>
      <c r="DY2674" s="35"/>
      <c r="DZ2674" s="35"/>
      <c r="EA2674" s="35"/>
      <c r="EB2674" s="35"/>
      <c r="EC2674" s="35"/>
      <c r="ED2674" s="35"/>
      <c r="EE2674" s="35"/>
      <c r="EF2674" s="35"/>
      <c r="EG2674" s="35"/>
      <c r="EH2674" s="35"/>
      <c r="EI2674" s="35"/>
      <c r="EJ2674" s="35"/>
      <c r="EK2674" s="35"/>
      <c r="EL2674" s="35"/>
      <c r="EM2674" s="35"/>
      <c r="EN2674" s="35"/>
      <c r="EO2674" s="35"/>
      <c r="EP2674" s="35"/>
      <c r="EQ2674" s="35"/>
      <c r="ER2674" s="35"/>
      <c r="ES2674" s="35"/>
      <c r="ET2674" s="35"/>
      <c r="EU2674" s="35"/>
      <c r="EV2674" s="35"/>
      <c r="EW2674" s="35"/>
      <c r="EX2674" s="35"/>
      <c r="EY2674" s="35"/>
      <c r="EZ2674" s="35"/>
      <c r="FA2674" s="35"/>
      <c r="FB2674" s="35"/>
      <c r="FC2674" s="35"/>
      <c r="FD2674" s="35"/>
      <c r="FE2674" s="35"/>
      <c r="FF2674" s="35"/>
      <c r="FG2674" s="35"/>
      <c r="FH2674" s="35"/>
      <c r="FI2674" s="35"/>
      <c r="FJ2674" s="35"/>
      <c r="FK2674" s="35"/>
      <c r="FL2674" s="35"/>
      <c r="FM2674" s="35"/>
      <c r="FN2674" s="35"/>
      <c r="FO2674" s="35"/>
      <c r="FP2674" s="35"/>
      <c r="FQ2674" s="35"/>
      <c r="FR2674" s="35"/>
      <c r="FS2674" s="35"/>
      <c r="FT2674" s="35"/>
      <c r="FU2674" s="35"/>
      <c r="FV2674" s="35"/>
      <c r="FW2674" s="35"/>
      <c r="FX2674" s="35"/>
      <c r="FY2674" s="35"/>
      <c r="FZ2674" s="35"/>
    </row>
    <row r="2675" spans="1:182" x14ac:dyDescent="0.15">
      <c r="A2675" s="38">
        <f t="shared" si="808"/>
        <v>46119</v>
      </c>
      <c r="B2675" s="39" t="str">
        <f t="shared" ca="1" si="809"/>
        <v>n.d</v>
      </c>
      <c r="C2675" s="40">
        <f t="shared" si="810"/>
        <v>3137.2723529499999</v>
      </c>
      <c r="D2675" s="41">
        <f ca="1">IF(A2675&lt;$B$1,VLOOKUP(A2675,[1]DI!$A$4:$B$15000,2,FALSE),0)</f>
        <v>0</v>
      </c>
      <c r="E2675" s="40">
        <f t="shared" ca="1" si="811"/>
        <v>0</v>
      </c>
      <c r="F2675" s="42">
        <f t="shared" si="807"/>
        <v>1</v>
      </c>
      <c r="G2675" s="43">
        <f t="shared" ca="1" si="812"/>
        <v>1</v>
      </c>
      <c r="H2675" s="40">
        <f ca="1">TRUNC(PRODUCT(G$10:G2674),15)</f>
        <v>1.7040824080947301</v>
      </c>
      <c r="I2675" s="40">
        <f t="shared" ca="1" si="813"/>
        <v>1.7040824080947301</v>
      </c>
      <c r="J2675" s="40">
        <f t="shared" ca="1" si="814"/>
        <v>1</v>
      </c>
      <c r="K2675" s="42">
        <f t="shared" si="825"/>
        <v>2.7E-2</v>
      </c>
      <c r="L2675" s="63">
        <f t="shared" si="815"/>
        <v>46101</v>
      </c>
      <c r="M2675" s="64">
        <f t="shared" si="816"/>
        <v>11</v>
      </c>
      <c r="N2675" s="44">
        <f t="shared" si="817"/>
        <v>11</v>
      </c>
      <c r="O2675" s="40">
        <f t="shared" si="818"/>
        <v>1.0011636180000001</v>
      </c>
      <c r="P2675" s="65">
        <f t="shared" ca="1" si="819"/>
        <v>1.0011636180000001</v>
      </c>
      <c r="Q2675" s="40">
        <f t="shared" ca="1" si="820"/>
        <v>3.6505865800000001</v>
      </c>
      <c r="R2675" s="44">
        <f>IF(VLOOKUP(A2675,$Z$12:$AI$125,8)=VLOOKUP(A2674,$Z$12:$AI$125,8),0,VLOOKUP(A2675,Z$12:$AI$125,8))</f>
        <v>0</v>
      </c>
      <c r="S2675" s="45">
        <f>IF(R2675&gt;0,VLOOKUP(R2675,Y$12:$AH$125,7),0)</f>
        <v>0</v>
      </c>
      <c r="T2675" s="40">
        <f t="shared" si="821"/>
        <v>0</v>
      </c>
      <c r="U2675" s="40">
        <f t="shared" ca="1" si="822"/>
        <v>3.6505865800000001</v>
      </c>
      <c r="V2675" s="46" t="str">
        <f t="shared" si="823"/>
        <v>J=</v>
      </c>
      <c r="W2675" s="47">
        <f t="shared" si="824"/>
        <v>46286</v>
      </c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  <c r="AX2675" s="35"/>
      <c r="AY2675" s="35"/>
      <c r="AZ2675" s="35"/>
      <c r="BA2675" s="35"/>
      <c r="BB2675" s="35"/>
      <c r="BC2675" s="35"/>
      <c r="BD2675" s="35"/>
      <c r="BE2675" s="35"/>
      <c r="BF2675" s="35"/>
      <c r="BG2675" s="35"/>
      <c r="BH2675" s="35"/>
      <c r="BI2675" s="35"/>
      <c r="BJ2675" s="35"/>
      <c r="BK2675" s="35"/>
      <c r="BL2675" s="35"/>
      <c r="BM2675" s="35"/>
      <c r="BN2675" s="35"/>
      <c r="BO2675" s="35"/>
      <c r="BP2675" s="35"/>
      <c r="BQ2675" s="35"/>
      <c r="BR2675" s="35"/>
      <c r="BS2675" s="35"/>
      <c r="BT2675" s="35"/>
      <c r="BU2675" s="35"/>
      <c r="BV2675" s="35"/>
      <c r="BW2675" s="35"/>
      <c r="BX2675" s="35"/>
      <c r="BY2675" s="35"/>
      <c r="BZ2675" s="35"/>
      <c r="CA2675" s="35"/>
      <c r="CB2675" s="35"/>
      <c r="CC2675" s="35"/>
      <c r="CD2675" s="35"/>
      <c r="CE2675" s="35"/>
      <c r="CF2675" s="35"/>
      <c r="CG2675" s="35"/>
      <c r="CH2675" s="35"/>
      <c r="CI2675" s="35"/>
      <c r="CJ2675" s="35"/>
      <c r="CK2675" s="35"/>
      <c r="CL2675" s="35"/>
      <c r="CM2675" s="35"/>
      <c r="CN2675" s="35"/>
      <c r="CO2675" s="35"/>
      <c r="CP2675" s="35"/>
      <c r="CQ2675" s="35"/>
      <c r="CR2675" s="35"/>
      <c r="CS2675" s="35"/>
      <c r="CT2675" s="35"/>
      <c r="CU2675" s="35"/>
      <c r="CV2675" s="35"/>
      <c r="CW2675" s="35"/>
      <c r="CX2675" s="35"/>
      <c r="CY2675" s="35"/>
      <c r="CZ2675" s="35"/>
      <c r="DA2675" s="35"/>
      <c r="DB2675" s="35"/>
      <c r="DC2675" s="35"/>
      <c r="DD2675" s="35"/>
      <c r="DE2675" s="35"/>
      <c r="DF2675" s="35"/>
      <c r="DG2675" s="35"/>
      <c r="DH2675" s="35"/>
      <c r="DI2675" s="35"/>
      <c r="DJ2675" s="35"/>
      <c r="DK2675" s="35"/>
      <c r="DL2675" s="35"/>
      <c r="DM2675" s="35"/>
      <c r="DN2675" s="35"/>
      <c r="DO2675" s="35"/>
      <c r="DP2675" s="35"/>
      <c r="DQ2675" s="35"/>
      <c r="DR2675" s="35"/>
      <c r="DS2675" s="35"/>
      <c r="DT2675" s="35"/>
      <c r="DU2675" s="35"/>
      <c r="DV2675" s="35"/>
      <c r="DW2675" s="35"/>
      <c r="DX2675" s="35"/>
      <c r="DY2675" s="35"/>
      <c r="DZ2675" s="35"/>
      <c r="EA2675" s="35"/>
      <c r="EB2675" s="35"/>
      <c r="EC2675" s="35"/>
      <c r="ED2675" s="35"/>
      <c r="EE2675" s="35"/>
      <c r="EF2675" s="35"/>
      <c r="EG2675" s="35"/>
      <c r="EH2675" s="35"/>
      <c r="EI2675" s="35"/>
      <c r="EJ2675" s="35"/>
      <c r="EK2675" s="35"/>
      <c r="EL2675" s="35"/>
      <c r="EM2675" s="35"/>
      <c r="EN2675" s="35"/>
      <c r="EO2675" s="35"/>
      <c r="EP2675" s="35"/>
      <c r="EQ2675" s="35"/>
      <c r="ER2675" s="35"/>
      <c r="ES2675" s="35"/>
      <c r="ET2675" s="35"/>
      <c r="EU2675" s="35"/>
      <c r="EV2675" s="35"/>
      <c r="EW2675" s="35"/>
      <c r="EX2675" s="35"/>
      <c r="EY2675" s="35"/>
      <c r="EZ2675" s="35"/>
      <c r="FA2675" s="35"/>
      <c r="FB2675" s="35"/>
      <c r="FC2675" s="35"/>
      <c r="FD2675" s="35"/>
      <c r="FE2675" s="35"/>
      <c r="FF2675" s="35"/>
      <c r="FG2675" s="35"/>
      <c r="FH2675" s="35"/>
      <c r="FI2675" s="35"/>
      <c r="FJ2675" s="35"/>
      <c r="FK2675" s="35"/>
      <c r="FL2675" s="35"/>
      <c r="FM2675" s="35"/>
      <c r="FN2675" s="35"/>
      <c r="FO2675" s="35"/>
      <c r="FP2675" s="35"/>
      <c r="FQ2675" s="35"/>
      <c r="FR2675" s="35"/>
      <c r="FS2675" s="35"/>
      <c r="FT2675" s="35"/>
      <c r="FU2675" s="35"/>
      <c r="FV2675" s="35"/>
      <c r="FW2675" s="35"/>
      <c r="FX2675" s="35"/>
      <c r="FY2675" s="35"/>
      <c r="FZ2675" s="35"/>
    </row>
    <row r="2676" spans="1:182" x14ac:dyDescent="0.15">
      <c r="A2676" s="38">
        <f t="shared" si="808"/>
        <v>46120</v>
      </c>
      <c r="B2676" s="39" t="str">
        <f t="shared" ca="1" si="809"/>
        <v>n.d</v>
      </c>
      <c r="C2676" s="40">
        <f t="shared" si="810"/>
        <v>3137.2723529499999</v>
      </c>
      <c r="D2676" s="41">
        <f ca="1">IF(A2676&lt;$B$1,VLOOKUP(A2676,[1]DI!$A$4:$B$15000,2,FALSE),0)</f>
        <v>0</v>
      </c>
      <c r="E2676" s="40">
        <f t="shared" ca="1" si="811"/>
        <v>0</v>
      </c>
      <c r="F2676" s="42">
        <f t="shared" si="807"/>
        <v>1</v>
      </c>
      <c r="G2676" s="43">
        <f t="shared" ca="1" si="812"/>
        <v>1</v>
      </c>
      <c r="H2676" s="40">
        <f ca="1">TRUNC(PRODUCT(G$10:G2675),15)</f>
        <v>1.7040824080947301</v>
      </c>
      <c r="I2676" s="40">
        <f t="shared" ca="1" si="813"/>
        <v>1.7040824080947301</v>
      </c>
      <c r="J2676" s="40">
        <f t="shared" ca="1" si="814"/>
        <v>1</v>
      </c>
      <c r="K2676" s="42">
        <f t="shared" si="825"/>
        <v>2.7E-2</v>
      </c>
      <c r="L2676" s="63">
        <f t="shared" si="815"/>
        <v>46101</v>
      </c>
      <c r="M2676" s="64">
        <f t="shared" si="816"/>
        <v>12</v>
      </c>
      <c r="N2676" s="44">
        <f t="shared" si="817"/>
        <v>12</v>
      </c>
      <c r="O2676" s="40">
        <f t="shared" si="818"/>
        <v>1.0012694680000001</v>
      </c>
      <c r="P2676" s="65">
        <f t="shared" ca="1" si="819"/>
        <v>1.0012694680000001</v>
      </c>
      <c r="Q2676" s="40">
        <f t="shared" ca="1" si="820"/>
        <v>3.9826668500000002</v>
      </c>
      <c r="R2676" s="44">
        <f>IF(VLOOKUP(A2676,$Z$12:$AI$125,8)=VLOOKUP(A2675,$Z$12:$AI$125,8),0,VLOOKUP(A2676,Z$12:$AI$125,8))</f>
        <v>0</v>
      </c>
      <c r="S2676" s="45">
        <f>IF(R2676&gt;0,VLOOKUP(R2676,Y$12:$AH$125,7),0)</f>
        <v>0</v>
      </c>
      <c r="T2676" s="40">
        <f t="shared" si="821"/>
        <v>0</v>
      </c>
      <c r="U2676" s="40">
        <f t="shared" ca="1" si="822"/>
        <v>3.9826668500000002</v>
      </c>
      <c r="V2676" s="46" t="str">
        <f t="shared" si="823"/>
        <v>J=</v>
      </c>
      <c r="W2676" s="47">
        <f t="shared" si="824"/>
        <v>46286</v>
      </c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  <c r="AX2676" s="35"/>
      <c r="AY2676" s="35"/>
      <c r="AZ2676" s="35"/>
      <c r="BA2676" s="35"/>
      <c r="BB2676" s="35"/>
      <c r="BC2676" s="35"/>
      <c r="BD2676" s="35"/>
      <c r="BE2676" s="35"/>
      <c r="BF2676" s="35"/>
      <c r="BG2676" s="35"/>
      <c r="BH2676" s="35"/>
      <c r="BI2676" s="35"/>
      <c r="BJ2676" s="35"/>
      <c r="BK2676" s="35"/>
      <c r="BL2676" s="35"/>
      <c r="BM2676" s="35"/>
      <c r="BN2676" s="35"/>
      <c r="BO2676" s="35"/>
      <c r="BP2676" s="35"/>
      <c r="BQ2676" s="35"/>
      <c r="BR2676" s="35"/>
      <c r="BS2676" s="35"/>
      <c r="BT2676" s="35"/>
      <c r="BU2676" s="35"/>
      <c r="BV2676" s="35"/>
      <c r="BW2676" s="35"/>
      <c r="BX2676" s="35"/>
      <c r="BY2676" s="35"/>
      <c r="BZ2676" s="35"/>
      <c r="CA2676" s="35"/>
      <c r="CB2676" s="35"/>
      <c r="CC2676" s="35"/>
      <c r="CD2676" s="35"/>
      <c r="CE2676" s="35"/>
      <c r="CF2676" s="35"/>
      <c r="CG2676" s="35"/>
      <c r="CH2676" s="35"/>
      <c r="CI2676" s="35"/>
      <c r="CJ2676" s="35"/>
      <c r="CK2676" s="35"/>
      <c r="CL2676" s="35"/>
      <c r="CM2676" s="35"/>
      <c r="CN2676" s="35"/>
      <c r="CO2676" s="35"/>
      <c r="CP2676" s="35"/>
      <c r="CQ2676" s="35"/>
      <c r="CR2676" s="35"/>
      <c r="CS2676" s="35"/>
      <c r="CT2676" s="35"/>
      <c r="CU2676" s="35"/>
      <c r="CV2676" s="35"/>
      <c r="CW2676" s="35"/>
      <c r="CX2676" s="35"/>
      <c r="CY2676" s="35"/>
      <c r="CZ2676" s="35"/>
      <c r="DA2676" s="35"/>
      <c r="DB2676" s="35"/>
      <c r="DC2676" s="35"/>
      <c r="DD2676" s="35"/>
      <c r="DE2676" s="35"/>
      <c r="DF2676" s="35"/>
      <c r="DG2676" s="35"/>
      <c r="DH2676" s="35"/>
      <c r="DI2676" s="35"/>
      <c r="DJ2676" s="35"/>
      <c r="DK2676" s="35"/>
      <c r="DL2676" s="35"/>
      <c r="DM2676" s="35"/>
      <c r="DN2676" s="35"/>
      <c r="DO2676" s="35"/>
      <c r="DP2676" s="35"/>
      <c r="DQ2676" s="35"/>
      <c r="DR2676" s="35"/>
      <c r="DS2676" s="35"/>
      <c r="DT2676" s="35"/>
      <c r="DU2676" s="35"/>
      <c r="DV2676" s="35"/>
      <c r="DW2676" s="35"/>
      <c r="DX2676" s="35"/>
      <c r="DY2676" s="35"/>
      <c r="DZ2676" s="35"/>
      <c r="EA2676" s="35"/>
      <c r="EB2676" s="35"/>
      <c r="EC2676" s="35"/>
      <c r="ED2676" s="35"/>
      <c r="EE2676" s="35"/>
      <c r="EF2676" s="35"/>
      <c r="EG2676" s="35"/>
      <c r="EH2676" s="35"/>
      <c r="EI2676" s="35"/>
      <c r="EJ2676" s="35"/>
      <c r="EK2676" s="35"/>
      <c r="EL2676" s="35"/>
      <c r="EM2676" s="35"/>
      <c r="EN2676" s="35"/>
      <c r="EO2676" s="35"/>
      <c r="EP2676" s="35"/>
      <c r="EQ2676" s="35"/>
      <c r="ER2676" s="35"/>
      <c r="ES2676" s="35"/>
      <c r="ET2676" s="35"/>
      <c r="EU2676" s="35"/>
      <c r="EV2676" s="35"/>
      <c r="EW2676" s="35"/>
      <c r="EX2676" s="35"/>
      <c r="EY2676" s="35"/>
      <c r="EZ2676" s="35"/>
      <c r="FA2676" s="35"/>
      <c r="FB2676" s="35"/>
      <c r="FC2676" s="35"/>
      <c r="FD2676" s="35"/>
      <c r="FE2676" s="35"/>
      <c r="FF2676" s="35"/>
      <c r="FG2676" s="35"/>
      <c r="FH2676" s="35"/>
      <c r="FI2676" s="35"/>
      <c r="FJ2676" s="35"/>
      <c r="FK2676" s="35"/>
      <c r="FL2676" s="35"/>
      <c r="FM2676" s="35"/>
      <c r="FN2676" s="35"/>
      <c r="FO2676" s="35"/>
      <c r="FP2676" s="35"/>
      <c r="FQ2676" s="35"/>
      <c r="FR2676" s="35"/>
      <c r="FS2676" s="35"/>
      <c r="FT2676" s="35"/>
      <c r="FU2676" s="35"/>
      <c r="FV2676" s="35"/>
      <c r="FW2676" s="35"/>
      <c r="FX2676" s="35"/>
      <c r="FY2676" s="35"/>
      <c r="FZ2676" s="35"/>
    </row>
    <row r="2677" spans="1:182" x14ac:dyDescent="0.15">
      <c r="A2677" s="38">
        <f t="shared" si="808"/>
        <v>46121</v>
      </c>
      <c r="B2677" s="39" t="str">
        <f t="shared" ca="1" si="809"/>
        <v>n.d</v>
      </c>
      <c r="C2677" s="40">
        <f t="shared" si="810"/>
        <v>3137.2723529499999</v>
      </c>
      <c r="D2677" s="41">
        <f ca="1">IF(A2677&lt;$B$1,VLOOKUP(A2677,[1]DI!$A$4:$B$15000,2,FALSE),0)</f>
        <v>0</v>
      </c>
      <c r="E2677" s="40">
        <f t="shared" ca="1" si="811"/>
        <v>0</v>
      </c>
      <c r="F2677" s="42">
        <f t="shared" si="807"/>
        <v>1</v>
      </c>
      <c r="G2677" s="43">
        <f t="shared" ca="1" si="812"/>
        <v>1</v>
      </c>
      <c r="H2677" s="40">
        <f ca="1">TRUNC(PRODUCT(G$10:G2676),15)</f>
        <v>1.7040824080947301</v>
      </c>
      <c r="I2677" s="40">
        <f t="shared" ca="1" si="813"/>
        <v>1.7040824080947301</v>
      </c>
      <c r="J2677" s="40">
        <f t="shared" ca="1" si="814"/>
        <v>1</v>
      </c>
      <c r="K2677" s="42">
        <f t="shared" si="825"/>
        <v>2.7E-2</v>
      </c>
      <c r="L2677" s="63">
        <f t="shared" si="815"/>
        <v>46101</v>
      </c>
      <c r="M2677" s="64">
        <f t="shared" si="816"/>
        <v>13</v>
      </c>
      <c r="N2677" s="44">
        <f t="shared" si="817"/>
        <v>13</v>
      </c>
      <c r="O2677" s="40">
        <f t="shared" si="818"/>
        <v>1.0013753299999999</v>
      </c>
      <c r="P2677" s="65">
        <f t="shared" ca="1" si="819"/>
        <v>1.0013753299999999</v>
      </c>
      <c r="Q2677" s="40">
        <f t="shared" ca="1" si="820"/>
        <v>4.3147847800000001</v>
      </c>
      <c r="R2677" s="44">
        <f>IF(VLOOKUP(A2677,$Z$12:$AI$125,8)=VLOOKUP(A2676,$Z$12:$AI$125,8),0,VLOOKUP(A2677,Z$12:$AI$125,8))</f>
        <v>0</v>
      </c>
      <c r="S2677" s="45">
        <f>IF(R2677&gt;0,VLOOKUP(R2677,Y$12:$AH$125,7),0)</f>
        <v>0</v>
      </c>
      <c r="T2677" s="40">
        <f t="shared" si="821"/>
        <v>0</v>
      </c>
      <c r="U2677" s="40">
        <f t="shared" ca="1" si="822"/>
        <v>4.3147847800000001</v>
      </c>
      <c r="V2677" s="46" t="str">
        <f t="shared" si="823"/>
        <v>J=</v>
      </c>
      <c r="W2677" s="47">
        <f t="shared" si="824"/>
        <v>46286</v>
      </c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  <c r="AX2677" s="35"/>
      <c r="AY2677" s="35"/>
      <c r="AZ2677" s="35"/>
      <c r="BA2677" s="35"/>
      <c r="BB2677" s="35"/>
      <c r="BC2677" s="35"/>
      <c r="BD2677" s="35"/>
      <c r="BE2677" s="35"/>
      <c r="BF2677" s="35"/>
      <c r="BG2677" s="35"/>
      <c r="BH2677" s="35"/>
      <c r="BI2677" s="35"/>
      <c r="BJ2677" s="35"/>
      <c r="BK2677" s="35"/>
      <c r="BL2677" s="35"/>
      <c r="BM2677" s="35"/>
      <c r="BN2677" s="35"/>
      <c r="BO2677" s="35"/>
      <c r="BP2677" s="35"/>
      <c r="BQ2677" s="35"/>
      <c r="BR2677" s="35"/>
      <c r="BS2677" s="35"/>
      <c r="BT2677" s="35"/>
      <c r="BU2677" s="35"/>
      <c r="BV2677" s="35"/>
      <c r="BW2677" s="35"/>
      <c r="BX2677" s="35"/>
      <c r="BY2677" s="35"/>
      <c r="BZ2677" s="35"/>
      <c r="CA2677" s="35"/>
      <c r="CB2677" s="35"/>
      <c r="CC2677" s="35"/>
      <c r="CD2677" s="35"/>
      <c r="CE2677" s="35"/>
      <c r="CF2677" s="35"/>
      <c r="CG2677" s="35"/>
      <c r="CH2677" s="35"/>
      <c r="CI2677" s="35"/>
      <c r="CJ2677" s="35"/>
      <c r="CK2677" s="35"/>
      <c r="CL2677" s="35"/>
      <c r="CM2677" s="35"/>
      <c r="CN2677" s="35"/>
      <c r="CO2677" s="35"/>
      <c r="CP2677" s="35"/>
      <c r="CQ2677" s="35"/>
      <c r="CR2677" s="35"/>
      <c r="CS2677" s="35"/>
      <c r="CT2677" s="35"/>
      <c r="CU2677" s="35"/>
      <c r="CV2677" s="35"/>
      <c r="CW2677" s="35"/>
      <c r="CX2677" s="35"/>
      <c r="CY2677" s="35"/>
      <c r="CZ2677" s="35"/>
      <c r="DA2677" s="35"/>
      <c r="DB2677" s="35"/>
      <c r="DC2677" s="35"/>
      <c r="DD2677" s="35"/>
      <c r="DE2677" s="35"/>
      <c r="DF2677" s="35"/>
      <c r="DG2677" s="35"/>
      <c r="DH2677" s="35"/>
      <c r="DI2677" s="35"/>
      <c r="DJ2677" s="35"/>
      <c r="DK2677" s="35"/>
      <c r="DL2677" s="35"/>
      <c r="DM2677" s="35"/>
      <c r="DN2677" s="35"/>
      <c r="DO2677" s="35"/>
      <c r="DP2677" s="35"/>
      <c r="DQ2677" s="35"/>
      <c r="DR2677" s="35"/>
      <c r="DS2677" s="35"/>
      <c r="DT2677" s="35"/>
      <c r="DU2677" s="35"/>
      <c r="DV2677" s="35"/>
      <c r="DW2677" s="35"/>
      <c r="DX2677" s="35"/>
      <c r="DY2677" s="35"/>
      <c r="DZ2677" s="35"/>
      <c r="EA2677" s="35"/>
      <c r="EB2677" s="35"/>
      <c r="EC2677" s="35"/>
      <c r="ED2677" s="35"/>
      <c r="EE2677" s="35"/>
      <c r="EF2677" s="35"/>
      <c r="EG2677" s="35"/>
      <c r="EH2677" s="35"/>
      <c r="EI2677" s="35"/>
      <c r="EJ2677" s="35"/>
      <c r="EK2677" s="35"/>
      <c r="EL2677" s="35"/>
      <c r="EM2677" s="35"/>
      <c r="EN2677" s="35"/>
      <c r="EO2677" s="35"/>
      <c r="EP2677" s="35"/>
      <c r="EQ2677" s="35"/>
      <c r="ER2677" s="35"/>
      <c r="ES2677" s="35"/>
      <c r="ET2677" s="35"/>
      <c r="EU2677" s="35"/>
      <c r="EV2677" s="35"/>
      <c r="EW2677" s="35"/>
      <c r="EX2677" s="35"/>
      <c r="EY2677" s="35"/>
      <c r="EZ2677" s="35"/>
      <c r="FA2677" s="35"/>
      <c r="FB2677" s="35"/>
      <c r="FC2677" s="35"/>
      <c r="FD2677" s="35"/>
      <c r="FE2677" s="35"/>
      <c r="FF2677" s="35"/>
      <c r="FG2677" s="35"/>
      <c r="FH2677" s="35"/>
      <c r="FI2677" s="35"/>
      <c r="FJ2677" s="35"/>
      <c r="FK2677" s="35"/>
      <c r="FL2677" s="35"/>
      <c r="FM2677" s="35"/>
      <c r="FN2677" s="35"/>
      <c r="FO2677" s="35"/>
      <c r="FP2677" s="35"/>
      <c r="FQ2677" s="35"/>
      <c r="FR2677" s="35"/>
      <c r="FS2677" s="35"/>
      <c r="FT2677" s="35"/>
      <c r="FU2677" s="35"/>
      <c r="FV2677" s="35"/>
      <c r="FW2677" s="35"/>
      <c r="FX2677" s="35"/>
      <c r="FY2677" s="35"/>
      <c r="FZ2677" s="35"/>
    </row>
    <row r="2678" spans="1:182" x14ac:dyDescent="0.15">
      <c r="A2678" s="38">
        <f t="shared" si="808"/>
        <v>46122</v>
      </c>
      <c r="B2678" s="39" t="str">
        <f t="shared" ca="1" si="809"/>
        <v>n.d</v>
      </c>
      <c r="C2678" s="40">
        <f t="shared" si="810"/>
        <v>3137.2723529499999</v>
      </c>
      <c r="D2678" s="41">
        <f ca="1">IF(A2678&lt;$B$1,VLOOKUP(A2678,[1]DI!$A$4:$B$15000,2,FALSE),0)</f>
        <v>0</v>
      </c>
      <c r="E2678" s="40">
        <f t="shared" ca="1" si="811"/>
        <v>0</v>
      </c>
      <c r="F2678" s="42">
        <f t="shared" si="807"/>
        <v>1</v>
      </c>
      <c r="G2678" s="43">
        <f t="shared" ca="1" si="812"/>
        <v>1</v>
      </c>
      <c r="H2678" s="40">
        <f ca="1">TRUNC(PRODUCT(G$10:G2677),15)</f>
        <v>1.7040824080947301</v>
      </c>
      <c r="I2678" s="40">
        <f t="shared" ca="1" si="813"/>
        <v>1.7040824080947301</v>
      </c>
      <c r="J2678" s="40">
        <f t="shared" ca="1" si="814"/>
        <v>1</v>
      </c>
      <c r="K2678" s="42">
        <f t="shared" si="825"/>
        <v>2.7E-2</v>
      </c>
      <c r="L2678" s="63">
        <f t="shared" si="815"/>
        <v>46101</v>
      </c>
      <c r="M2678" s="64">
        <f t="shared" si="816"/>
        <v>14</v>
      </c>
      <c r="N2678" s="44">
        <f t="shared" si="817"/>
        <v>14</v>
      </c>
      <c r="O2678" s="40">
        <f t="shared" si="818"/>
        <v>1.001481203</v>
      </c>
      <c r="P2678" s="65">
        <f t="shared" ca="1" si="819"/>
        <v>1.001481203</v>
      </c>
      <c r="Q2678" s="40">
        <f t="shared" ca="1" si="820"/>
        <v>4.6469372199999999</v>
      </c>
      <c r="R2678" s="44">
        <f>IF(VLOOKUP(A2678,$Z$12:$AI$125,8)=VLOOKUP(A2677,$Z$12:$AI$125,8),0,VLOOKUP(A2678,Z$12:$AI$125,8))</f>
        <v>0</v>
      </c>
      <c r="S2678" s="45">
        <f>IF(R2678&gt;0,VLOOKUP(R2678,Y$12:$AH$125,7),0)</f>
        <v>0</v>
      </c>
      <c r="T2678" s="40">
        <f t="shared" si="821"/>
        <v>0</v>
      </c>
      <c r="U2678" s="40">
        <f t="shared" ca="1" si="822"/>
        <v>4.6469372199999999</v>
      </c>
      <c r="V2678" s="46" t="str">
        <f t="shared" si="823"/>
        <v>J=</v>
      </c>
      <c r="W2678" s="47">
        <f t="shared" si="824"/>
        <v>46286</v>
      </c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  <c r="AX2678" s="35"/>
      <c r="AY2678" s="35"/>
      <c r="AZ2678" s="35"/>
      <c r="BA2678" s="35"/>
      <c r="BB2678" s="35"/>
      <c r="BC2678" s="35"/>
      <c r="BD2678" s="35"/>
      <c r="BE2678" s="35"/>
      <c r="BF2678" s="35"/>
      <c r="BG2678" s="35"/>
      <c r="BH2678" s="35"/>
      <c r="BI2678" s="35"/>
      <c r="BJ2678" s="35"/>
      <c r="BK2678" s="35"/>
      <c r="BL2678" s="35"/>
      <c r="BM2678" s="35"/>
      <c r="BN2678" s="35"/>
      <c r="BO2678" s="35"/>
      <c r="BP2678" s="35"/>
      <c r="BQ2678" s="35"/>
      <c r="BR2678" s="35"/>
      <c r="BS2678" s="35"/>
      <c r="BT2678" s="35"/>
      <c r="BU2678" s="35"/>
      <c r="BV2678" s="35"/>
      <c r="BW2678" s="35"/>
      <c r="BX2678" s="35"/>
      <c r="BY2678" s="35"/>
      <c r="BZ2678" s="35"/>
      <c r="CA2678" s="35"/>
      <c r="CB2678" s="35"/>
      <c r="CC2678" s="35"/>
      <c r="CD2678" s="35"/>
      <c r="CE2678" s="35"/>
      <c r="CF2678" s="35"/>
      <c r="CG2678" s="35"/>
      <c r="CH2678" s="35"/>
      <c r="CI2678" s="35"/>
      <c r="CJ2678" s="35"/>
      <c r="CK2678" s="35"/>
      <c r="CL2678" s="35"/>
      <c r="CM2678" s="35"/>
      <c r="CN2678" s="35"/>
      <c r="CO2678" s="35"/>
      <c r="CP2678" s="35"/>
      <c r="CQ2678" s="35"/>
      <c r="CR2678" s="35"/>
      <c r="CS2678" s="35"/>
      <c r="CT2678" s="35"/>
      <c r="CU2678" s="35"/>
      <c r="CV2678" s="35"/>
      <c r="CW2678" s="35"/>
      <c r="CX2678" s="35"/>
      <c r="CY2678" s="35"/>
      <c r="CZ2678" s="35"/>
      <c r="DA2678" s="35"/>
      <c r="DB2678" s="35"/>
      <c r="DC2678" s="35"/>
      <c r="DD2678" s="35"/>
      <c r="DE2678" s="35"/>
      <c r="DF2678" s="35"/>
      <c r="DG2678" s="35"/>
      <c r="DH2678" s="35"/>
      <c r="DI2678" s="35"/>
      <c r="DJ2678" s="35"/>
      <c r="DK2678" s="35"/>
      <c r="DL2678" s="35"/>
      <c r="DM2678" s="35"/>
      <c r="DN2678" s="35"/>
      <c r="DO2678" s="35"/>
      <c r="DP2678" s="35"/>
      <c r="DQ2678" s="35"/>
      <c r="DR2678" s="35"/>
      <c r="DS2678" s="35"/>
      <c r="DT2678" s="35"/>
      <c r="DU2678" s="35"/>
      <c r="DV2678" s="35"/>
      <c r="DW2678" s="35"/>
      <c r="DX2678" s="35"/>
      <c r="DY2678" s="35"/>
      <c r="DZ2678" s="35"/>
      <c r="EA2678" s="35"/>
      <c r="EB2678" s="35"/>
      <c r="EC2678" s="35"/>
      <c r="ED2678" s="35"/>
      <c r="EE2678" s="35"/>
      <c r="EF2678" s="35"/>
      <c r="EG2678" s="35"/>
      <c r="EH2678" s="35"/>
      <c r="EI2678" s="35"/>
      <c r="EJ2678" s="35"/>
      <c r="EK2678" s="35"/>
      <c r="EL2678" s="35"/>
      <c r="EM2678" s="35"/>
      <c r="EN2678" s="35"/>
      <c r="EO2678" s="35"/>
      <c r="EP2678" s="35"/>
      <c r="EQ2678" s="35"/>
      <c r="ER2678" s="35"/>
      <c r="ES2678" s="35"/>
      <c r="ET2678" s="35"/>
      <c r="EU2678" s="35"/>
      <c r="EV2678" s="35"/>
      <c r="EW2678" s="35"/>
      <c r="EX2678" s="35"/>
      <c r="EY2678" s="35"/>
      <c r="EZ2678" s="35"/>
      <c r="FA2678" s="35"/>
      <c r="FB2678" s="35"/>
      <c r="FC2678" s="35"/>
      <c r="FD2678" s="35"/>
      <c r="FE2678" s="35"/>
      <c r="FF2678" s="35"/>
      <c r="FG2678" s="35"/>
      <c r="FH2678" s="35"/>
      <c r="FI2678" s="35"/>
      <c r="FJ2678" s="35"/>
      <c r="FK2678" s="35"/>
      <c r="FL2678" s="35"/>
      <c r="FM2678" s="35"/>
      <c r="FN2678" s="35"/>
      <c r="FO2678" s="35"/>
      <c r="FP2678" s="35"/>
      <c r="FQ2678" s="35"/>
      <c r="FR2678" s="35"/>
      <c r="FS2678" s="35"/>
      <c r="FT2678" s="35"/>
      <c r="FU2678" s="35"/>
      <c r="FV2678" s="35"/>
      <c r="FW2678" s="35"/>
      <c r="FX2678" s="35"/>
      <c r="FY2678" s="35"/>
      <c r="FZ2678" s="35"/>
    </row>
    <row r="2679" spans="1:182" x14ac:dyDescent="0.15">
      <c r="A2679" s="38">
        <f t="shared" si="808"/>
        <v>46123</v>
      </c>
      <c r="B2679" s="39" t="str">
        <f t="shared" ca="1" si="809"/>
        <v>n.d</v>
      </c>
      <c r="C2679" s="40">
        <f t="shared" si="810"/>
        <v>3137.2723529499999</v>
      </c>
      <c r="D2679" s="41">
        <f ca="1">IF(A2679&lt;$B$1,VLOOKUP(A2679,[1]DI!$A$4:$B$15000,2,FALSE),0)</f>
        <v>0</v>
      </c>
      <c r="E2679" s="40">
        <f t="shared" ca="1" si="811"/>
        <v>0</v>
      </c>
      <c r="F2679" s="42">
        <f t="shared" si="807"/>
        <v>1</v>
      </c>
      <c r="G2679" s="43">
        <f t="shared" ca="1" si="812"/>
        <v>1</v>
      </c>
      <c r="H2679" s="40">
        <f ca="1">TRUNC(PRODUCT(G$10:G2678),15)</f>
        <v>1.7040824080947301</v>
      </c>
      <c r="I2679" s="40">
        <f t="shared" ca="1" si="813"/>
        <v>1.7040824080947301</v>
      </c>
      <c r="J2679" s="40">
        <f t="shared" ca="1" si="814"/>
        <v>1</v>
      </c>
      <c r="K2679" s="42">
        <f t="shared" si="825"/>
        <v>2.7E-2</v>
      </c>
      <c r="L2679" s="63">
        <f t="shared" si="815"/>
        <v>46101</v>
      </c>
      <c r="M2679" s="64">
        <f t="shared" si="816"/>
        <v>14</v>
      </c>
      <c r="N2679" s="44">
        <f t="shared" si="817"/>
        <v>15</v>
      </c>
      <c r="O2679" s="40">
        <f t="shared" si="818"/>
        <v>1.0015870870000001</v>
      </c>
      <c r="P2679" s="65">
        <f t="shared" ca="1" si="819"/>
        <v>1.0015870870000001</v>
      </c>
      <c r="Q2679" s="40">
        <f t="shared" ca="1" si="820"/>
        <v>4.9791241599999996</v>
      </c>
      <c r="R2679" s="44">
        <f>IF(VLOOKUP(A2679,$Z$12:$AI$125,8)=VLOOKUP(A2678,$Z$12:$AI$125,8),0,VLOOKUP(A2679,Z$12:$AI$125,8))</f>
        <v>0</v>
      </c>
      <c r="S2679" s="45">
        <f>IF(R2679&gt;0,VLOOKUP(R2679,Y$12:$AH$125,7),0)</f>
        <v>0</v>
      </c>
      <c r="T2679" s="40">
        <f t="shared" si="821"/>
        <v>0</v>
      </c>
      <c r="U2679" s="40">
        <f t="shared" ca="1" si="822"/>
        <v>4.9791241599999996</v>
      </c>
      <c r="V2679" s="46" t="str">
        <f t="shared" si="823"/>
        <v>J=</v>
      </c>
      <c r="W2679" s="47">
        <f t="shared" si="824"/>
        <v>46286</v>
      </c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35"/>
      <c r="BC2679" s="35"/>
      <c r="BD2679" s="35"/>
      <c r="BE2679" s="35"/>
      <c r="BF2679" s="35"/>
      <c r="BG2679" s="35"/>
      <c r="BH2679" s="35"/>
      <c r="BI2679" s="35"/>
      <c r="BJ2679" s="35"/>
      <c r="BK2679" s="35"/>
      <c r="BL2679" s="35"/>
      <c r="BM2679" s="35"/>
      <c r="BN2679" s="35"/>
      <c r="BO2679" s="35"/>
      <c r="BP2679" s="35"/>
      <c r="BQ2679" s="35"/>
      <c r="BR2679" s="35"/>
      <c r="BS2679" s="35"/>
      <c r="BT2679" s="35"/>
      <c r="BU2679" s="35"/>
      <c r="BV2679" s="35"/>
      <c r="BW2679" s="35"/>
      <c r="BX2679" s="35"/>
      <c r="BY2679" s="35"/>
      <c r="BZ2679" s="35"/>
      <c r="CA2679" s="35"/>
      <c r="CB2679" s="35"/>
      <c r="CC2679" s="35"/>
      <c r="CD2679" s="35"/>
      <c r="CE2679" s="35"/>
      <c r="CF2679" s="35"/>
      <c r="CG2679" s="35"/>
      <c r="CH2679" s="35"/>
      <c r="CI2679" s="35"/>
      <c r="CJ2679" s="35"/>
      <c r="CK2679" s="35"/>
      <c r="CL2679" s="35"/>
      <c r="CM2679" s="35"/>
      <c r="CN2679" s="35"/>
      <c r="CO2679" s="35"/>
      <c r="CP2679" s="35"/>
      <c r="CQ2679" s="35"/>
      <c r="CR2679" s="35"/>
      <c r="CS2679" s="35"/>
      <c r="CT2679" s="35"/>
      <c r="CU2679" s="35"/>
      <c r="CV2679" s="35"/>
      <c r="CW2679" s="35"/>
      <c r="CX2679" s="35"/>
      <c r="CY2679" s="35"/>
      <c r="CZ2679" s="35"/>
      <c r="DA2679" s="35"/>
      <c r="DB2679" s="35"/>
      <c r="DC2679" s="35"/>
      <c r="DD2679" s="35"/>
      <c r="DE2679" s="35"/>
      <c r="DF2679" s="35"/>
      <c r="DG2679" s="35"/>
      <c r="DH2679" s="35"/>
      <c r="DI2679" s="35"/>
      <c r="DJ2679" s="35"/>
      <c r="DK2679" s="35"/>
      <c r="DL2679" s="35"/>
      <c r="DM2679" s="35"/>
      <c r="DN2679" s="35"/>
      <c r="DO2679" s="35"/>
      <c r="DP2679" s="35"/>
      <c r="DQ2679" s="35"/>
      <c r="DR2679" s="35"/>
      <c r="DS2679" s="35"/>
      <c r="DT2679" s="35"/>
      <c r="DU2679" s="35"/>
      <c r="DV2679" s="35"/>
      <c r="DW2679" s="35"/>
      <c r="DX2679" s="35"/>
      <c r="DY2679" s="35"/>
      <c r="DZ2679" s="35"/>
      <c r="EA2679" s="35"/>
      <c r="EB2679" s="35"/>
      <c r="EC2679" s="35"/>
      <c r="ED2679" s="35"/>
      <c r="EE2679" s="35"/>
      <c r="EF2679" s="35"/>
      <c r="EG2679" s="35"/>
      <c r="EH2679" s="35"/>
      <c r="EI2679" s="35"/>
      <c r="EJ2679" s="35"/>
      <c r="EK2679" s="35"/>
      <c r="EL2679" s="35"/>
      <c r="EM2679" s="35"/>
      <c r="EN2679" s="35"/>
      <c r="EO2679" s="35"/>
      <c r="EP2679" s="35"/>
      <c r="EQ2679" s="35"/>
      <c r="ER2679" s="35"/>
      <c r="ES2679" s="35"/>
      <c r="ET2679" s="35"/>
      <c r="EU2679" s="35"/>
      <c r="EV2679" s="35"/>
      <c r="EW2679" s="35"/>
      <c r="EX2679" s="35"/>
      <c r="EY2679" s="35"/>
      <c r="EZ2679" s="35"/>
      <c r="FA2679" s="35"/>
      <c r="FB2679" s="35"/>
      <c r="FC2679" s="35"/>
      <c r="FD2679" s="35"/>
      <c r="FE2679" s="35"/>
      <c r="FF2679" s="35"/>
      <c r="FG2679" s="35"/>
      <c r="FH2679" s="35"/>
      <c r="FI2679" s="35"/>
      <c r="FJ2679" s="35"/>
      <c r="FK2679" s="35"/>
      <c r="FL2679" s="35"/>
      <c r="FM2679" s="35"/>
      <c r="FN2679" s="35"/>
      <c r="FO2679" s="35"/>
      <c r="FP2679" s="35"/>
      <c r="FQ2679" s="35"/>
      <c r="FR2679" s="35"/>
      <c r="FS2679" s="35"/>
      <c r="FT2679" s="35"/>
      <c r="FU2679" s="35"/>
      <c r="FV2679" s="35"/>
      <c r="FW2679" s="35"/>
      <c r="FX2679" s="35"/>
      <c r="FY2679" s="35"/>
      <c r="FZ2679" s="35"/>
    </row>
    <row r="2680" spans="1:182" x14ac:dyDescent="0.15">
      <c r="A2680" s="38">
        <f t="shared" si="808"/>
        <v>46124</v>
      </c>
      <c r="B2680" s="39" t="str">
        <f t="shared" ca="1" si="809"/>
        <v>n.d</v>
      </c>
      <c r="C2680" s="40">
        <f t="shared" si="810"/>
        <v>3137.2723529499999</v>
      </c>
      <c r="D2680" s="41">
        <f ca="1">IF(A2680&lt;$B$1,VLOOKUP(A2680,[1]DI!$A$4:$B$15000,2,FALSE),0)</f>
        <v>0</v>
      </c>
      <c r="E2680" s="40">
        <f t="shared" ca="1" si="811"/>
        <v>0</v>
      </c>
      <c r="F2680" s="42">
        <f t="shared" si="807"/>
        <v>1</v>
      </c>
      <c r="G2680" s="43">
        <f t="shared" ca="1" si="812"/>
        <v>1</v>
      </c>
      <c r="H2680" s="40">
        <f ca="1">TRUNC(PRODUCT(G$10:G2679),15)</f>
        <v>1.7040824080947301</v>
      </c>
      <c r="I2680" s="40">
        <f t="shared" ca="1" si="813"/>
        <v>1.7040824080947301</v>
      </c>
      <c r="J2680" s="40">
        <f t="shared" ca="1" si="814"/>
        <v>1</v>
      </c>
      <c r="K2680" s="42">
        <f t="shared" si="825"/>
        <v>2.7E-2</v>
      </c>
      <c r="L2680" s="63">
        <f t="shared" si="815"/>
        <v>46101</v>
      </c>
      <c r="M2680" s="64">
        <f t="shared" si="816"/>
        <v>14</v>
      </c>
      <c r="N2680" s="44">
        <f t="shared" si="817"/>
        <v>15</v>
      </c>
      <c r="O2680" s="40">
        <f t="shared" si="818"/>
        <v>1.0015870870000001</v>
      </c>
      <c r="P2680" s="65">
        <f t="shared" ca="1" si="819"/>
        <v>1.0015870870000001</v>
      </c>
      <c r="Q2680" s="40">
        <f t="shared" ca="1" si="820"/>
        <v>4.9791241599999996</v>
      </c>
      <c r="R2680" s="44">
        <f>IF(VLOOKUP(A2680,$Z$12:$AI$125,8)=VLOOKUP(A2679,$Z$12:$AI$125,8),0,VLOOKUP(A2680,Z$12:$AI$125,8))</f>
        <v>0</v>
      </c>
      <c r="S2680" s="45">
        <f>IF(R2680&gt;0,VLOOKUP(R2680,Y$12:$AH$125,7),0)</f>
        <v>0</v>
      </c>
      <c r="T2680" s="40">
        <f t="shared" si="821"/>
        <v>0</v>
      </c>
      <c r="U2680" s="40">
        <f t="shared" ca="1" si="822"/>
        <v>4.9791241599999996</v>
      </c>
      <c r="V2680" s="46" t="str">
        <f t="shared" si="823"/>
        <v>J=</v>
      </c>
      <c r="W2680" s="47">
        <f t="shared" si="824"/>
        <v>46286</v>
      </c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  <c r="AX2680" s="35"/>
      <c r="AY2680" s="35"/>
      <c r="AZ2680" s="35"/>
      <c r="BA2680" s="35"/>
      <c r="BB2680" s="35"/>
      <c r="BC2680" s="35"/>
      <c r="BD2680" s="35"/>
      <c r="BE2680" s="35"/>
      <c r="BF2680" s="35"/>
      <c r="BG2680" s="35"/>
      <c r="BH2680" s="35"/>
      <c r="BI2680" s="35"/>
      <c r="BJ2680" s="35"/>
      <c r="BK2680" s="35"/>
      <c r="BL2680" s="35"/>
      <c r="BM2680" s="35"/>
      <c r="BN2680" s="35"/>
      <c r="BO2680" s="35"/>
      <c r="BP2680" s="35"/>
      <c r="BQ2680" s="35"/>
      <c r="BR2680" s="35"/>
      <c r="BS2680" s="35"/>
      <c r="BT2680" s="35"/>
      <c r="BU2680" s="35"/>
      <c r="BV2680" s="35"/>
      <c r="BW2680" s="35"/>
      <c r="BX2680" s="35"/>
      <c r="BY2680" s="35"/>
      <c r="BZ2680" s="35"/>
      <c r="CA2680" s="35"/>
      <c r="CB2680" s="35"/>
      <c r="CC2680" s="35"/>
      <c r="CD2680" s="35"/>
      <c r="CE2680" s="35"/>
      <c r="CF2680" s="35"/>
      <c r="CG2680" s="35"/>
      <c r="CH2680" s="35"/>
      <c r="CI2680" s="35"/>
      <c r="CJ2680" s="35"/>
      <c r="CK2680" s="35"/>
      <c r="CL2680" s="35"/>
      <c r="CM2680" s="35"/>
      <c r="CN2680" s="35"/>
      <c r="CO2680" s="35"/>
      <c r="CP2680" s="35"/>
      <c r="CQ2680" s="35"/>
      <c r="CR2680" s="35"/>
      <c r="CS2680" s="35"/>
      <c r="CT2680" s="35"/>
      <c r="CU2680" s="35"/>
      <c r="CV2680" s="35"/>
      <c r="CW2680" s="35"/>
      <c r="CX2680" s="35"/>
      <c r="CY2680" s="35"/>
      <c r="CZ2680" s="35"/>
      <c r="DA2680" s="35"/>
      <c r="DB2680" s="35"/>
      <c r="DC2680" s="35"/>
      <c r="DD2680" s="35"/>
      <c r="DE2680" s="35"/>
      <c r="DF2680" s="35"/>
      <c r="DG2680" s="35"/>
      <c r="DH2680" s="35"/>
      <c r="DI2680" s="35"/>
      <c r="DJ2680" s="35"/>
      <c r="DK2680" s="35"/>
      <c r="DL2680" s="35"/>
      <c r="DM2680" s="35"/>
      <c r="DN2680" s="35"/>
      <c r="DO2680" s="35"/>
      <c r="DP2680" s="35"/>
      <c r="DQ2680" s="35"/>
      <c r="DR2680" s="35"/>
      <c r="DS2680" s="35"/>
      <c r="DT2680" s="35"/>
      <c r="DU2680" s="35"/>
      <c r="DV2680" s="35"/>
      <c r="DW2680" s="35"/>
      <c r="DX2680" s="35"/>
      <c r="DY2680" s="35"/>
      <c r="DZ2680" s="35"/>
      <c r="EA2680" s="35"/>
      <c r="EB2680" s="35"/>
      <c r="EC2680" s="35"/>
      <c r="ED2680" s="35"/>
      <c r="EE2680" s="35"/>
      <c r="EF2680" s="35"/>
      <c r="EG2680" s="35"/>
      <c r="EH2680" s="35"/>
      <c r="EI2680" s="35"/>
      <c r="EJ2680" s="35"/>
      <c r="EK2680" s="35"/>
      <c r="EL2680" s="35"/>
      <c r="EM2680" s="35"/>
      <c r="EN2680" s="35"/>
      <c r="EO2680" s="35"/>
      <c r="EP2680" s="35"/>
      <c r="EQ2680" s="35"/>
      <c r="ER2680" s="35"/>
      <c r="ES2680" s="35"/>
      <c r="ET2680" s="35"/>
      <c r="EU2680" s="35"/>
      <c r="EV2680" s="35"/>
      <c r="EW2680" s="35"/>
      <c r="EX2680" s="35"/>
      <c r="EY2680" s="35"/>
      <c r="EZ2680" s="35"/>
      <c r="FA2680" s="35"/>
      <c r="FB2680" s="35"/>
      <c r="FC2680" s="35"/>
      <c r="FD2680" s="35"/>
      <c r="FE2680" s="35"/>
      <c r="FF2680" s="35"/>
      <c r="FG2680" s="35"/>
      <c r="FH2680" s="35"/>
      <c r="FI2680" s="35"/>
      <c r="FJ2680" s="35"/>
      <c r="FK2680" s="35"/>
      <c r="FL2680" s="35"/>
      <c r="FM2680" s="35"/>
      <c r="FN2680" s="35"/>
      <c r="FO2680" s="35"/>
      <c r="FP2680" s="35"/>
      <c r="FQ2680" s="35"/>
      <c r="FR2680" s="35"/>
      <c r="FS2680" s="35"/>
      <c r="FT2680" s="35"/>
      <c r="FU2680" s="35"/>
      <c r="FV2680" s="35"/>
      <c r="FW2680" s="35"/>
      <c r="FX2680" s="35"/>
      <c r="FY2680" s="35"/>
      <c r="FZ2680" s="35"/>
    </row>
    <row r="2681" spans="1:182" x14ac:dyDescent="0.15">
      <c r="A2681" s="38">
        <f t="shared" si="808"/>
        <v>46125</v>
      </c>
      <c r="B2681" s="39" t="str">
        <f t="shared" ca="1" si="809"/>
        <v>n.d</v>
      </c>
      <c r="C2681" s="40">
        <f t="shared" si="810"/>
        <v>3137.2723529499999</v>
      </c>
      <c r="D2681" s="41">
        <f ca="1">IF(A2681&lt;$B$1,VLOOKUP(A2681,[1]DI!$A$4:$B$15000,2,FALSE),0)</f>
        <v>0</v>
      </c>
      <c r="E2681" s="40">
        <f t="shared" ca="1" si="811"/>
        <v>0</v>
      </c>
      <c r="F2681" s="42">
        <f t="shared" si="807"/>
        <v>1</v>
      </c>
      <c r="G2681" s="43">
        <f t="shared" ca="1" si="812"/>
        <v>1</v>
      </c>
      <c r="H2681" s="40">
        <f ca="1">TRUNC(PRODUCT(G$10:G2680),15)</f>
        <v>1.7040824080947301</v>
      </c>
      <c r="I2681" s="40">
        <f t="shared" ca="1" si="813"/>
        <v>1.7040824080947301</v>
      </c>
      <c r="J2681" s="40">
        <f t="shared" ca="1" si="814"/>
        <v>1</v>
      </c>
      <c r="K2681" s="42">
        <f t="shared" si="825"/>
        <v>2.7E-2</v>
      </c>
      <c r="L2681" s="63">
        <f t="shared" si="815"/>
        <v>46101</v>
      </c>
      <c r="M2681" s="64">
        <f t="shared" si="816"/>
        <v>15</v>
      </c>
      <c r="N2681" s="44">
        <f t="shared" si="817"/>
        <v>15</v>
      </c>
      <c r="O2681" s="40">
        <f t="shared" si="818"/>
        <v>1.0015870870000001</v>
      </c>
      <c r="P2681" s="65">
        <f t="shared" ca="1" si="819"/>
        <v>1.0015870870000001</v>
      </c>
      <c r="Q2681" s="40">
        <f t="shared" ca="1" si="820"/>
        <v>4.9791241599999996</v>
      </c>
      <c r="R2681" s="44">
        <f>IF(VLOOKUP(A2681,$Z$12:$AI$125,8)=VLOOKUP(A2680,$Z$12:$AI$125,8),0,VLOOKUP(A2681,Z$12:$AI$125,8))</f>
        <v>0</v>
      </c>
      <c r="S2681" s="45">
        <f>IF(R2681&gt;0,VLOOKUP(R2681,Y$12:$AH$125,7),0)</f>
        <v>0</v>
      </c>
      <c r="T2681" s="40">
        <f t="shared" si="821"/>
        <v>0</v>
      </c>
      <c r="U2681" s="40">
        <f t="shared" ca="1" si="822"/>
        <v>4.9791241599999996</v>
      </c>
      <c r="V2681" s="46" t="str">
        <f t="shared" si="823"/>
        <v>J=</v>
      </c>
      <c r="W2681" s="47">
        <f t="shared" si="824"/>
        <v>46286</v>
      </c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  <c r="AX2681" s="35"/>
      <c r="AY2681" s="35"/>
      <c r="AZ2681" s="35"/>
      <c r="BA2681" s="35"/>
      <c r="BB2681" s="35"/>
      <c r="BC2681" s="35"/>
      <c r="BD2681" s="35"/>
      <c r="BE2681" s="35"/>
      <c r="BF2681" s="35"/>
      <c r="BG2681" s="35"/>
      <c r="BH2681" s="35"/>
      <c r="BI2681" s="35"/>
      <c r="BJ2681" s="35"/>
      <c r="BK2681" s="35"/>
      <c r="BL2681" s="35"/>
      <c r="BM2681" s="35"/>
      <c r="BN2681" s="35"/>
      <c r="BO2681" s="35"/>
      <c r="BP2681" s="35"/>
      <c r="BQ2681" s="35"/>
      <c r="BR2681" s="35"/>
      <c r="BS2681" s="35"/>
      <c r="BT2681" s="35"/>
      <c r="BU2681" s="35"/>
      <c r="BV2681" s="35"/>
      <c r="BW2681" s="35"/>
      <c r="BX2681" s="35"/>
      <c r="BY2681" s="35"/>
      <c r="BZ2681" s="35"/>
      <c r="CA2681" s="35"/>
      <c r="CB2681" s="35"/>
      <c r="CC2681" s="35"/>
      <c r="CD2681" s="35"/>
      <c r="CE2681" s="35"/>
      <c r="CF2681" s="35"/>
      <c r="CG2681" s="35"/>
      <c r="CH2681" s="35"/>
      <c r="CI2681" s="35"/>
      <c r="CJ2681" s="35"/>
      <c r="CK2681" s="35"/>
      <c r="CL2681" s="35"/>
      <c r="CM2681" s="35"/>
      <c r="CN2681" s="35"/>
      <c r="CO2681" s="35"/>
      <c r="CP2681" s="35"/>
      <c r="CQ2681" s="35"/>
      <c r="CR2681" s="35"/>
      <c r="CS2681" s="35"/>
      <c r="CT2681" s="35"/>
      <c r="CU2681" s="35"/>
      <c r="CV2681" s="35"/>
      <c r="CW2681" s="35"/>
      <c r="CX2681" s="35"/>
      <c r="CY2681" s="35"/>
      <c r="CZ2681" s="35"/>
      <c r="DA2681" s="35"/>
      <c r="DB2681" s="35"/>
      <c r="DC2681" s="35"/>
      <c r="DD2681" s="35"/>
      <c r="DE2681" s="35"/>
      <c r="DF2681" s="35"/>
      <c r="DG2681" s="35"/>
      <c r="DH2681" s="35"/>
      <c r="DI2681" s="35"/>
      <c r="DJ2681" s="35"/>
      <c r="DK2681" s="35"/>
      <c r="DL2681" s="35"/>
      <c r="DM2681" s="35"/>
      <c r="DN2681" s="35"/>
      <c r="DO2681" s="35"/>
      <c r="DP2681" s="35"/>
      <c r="DQ2681" s="35"/>
      <c r="DR2681" s="35"/>
      <c r="DS2681" s="35"/>
      <c r="DT2681" s="35"/>
      <c r="DU2681" s="35"/>
      <c r="DV2681" s="35"/>
      <c r="DW2681" s="35"/>
      <c r="DX2681" s="35"/>
      <c r="DY2681" s="35"/>
      <c r="DZ2681" s="35"/>
      <c r="EA2681" s="35"/>
      <c r="EB2681" s="35"/>
      <c r="EC2681" s="35"/>
      <c r="ED2681" s="35"/>
      <c r="EE2681" s="35"/>
      <c r="EF2681" s="35"/>
      <c r="EG2681" s="35"/>
      <c r="EH2681" s="35"/>
      <c r="EI2681" s="35"/>
      <c r="EJ2681" s="35"/>
      <c r="EK2681" s="35"/>
      <c r="EL2681" s="35"/>
      <c r="EM2681" s="35"/>
      <c r="EN2681" s="35"/>
      <c r="EO2681" s="35"/>
      <c r="EP2681" s="35"/>
      <c r="EQ2681" s="35"/>
      <c r="ER2681" s="35"/>
      <c r="ES2681" s="35"/>
      <c r="ET2681" s="35"/>
      <c r="EU2681" s="35"/>
      <c r="EV2681" s="35"/>
      <c r="EW2681" s="35"/>
      <c r="EX2681" s="35"/>
      <c r="EY2681" s="35"/>
      <c r="EZ2681" s="35"/>
      <c r="FA2681" s="35"/>
      <c r="FB2681" s="35"/>
      <c r="FC2681" s="35"/>
      <c r="FD2681" s="35"/>
      <c r="FE2681" s="35"/>
      <c r="FF2681" s="35"/>
      <c r="FG2681" s="35"/>
      <c r="FH2681" s="35"/>
      <c r="FI2681" s="35"/>
      <c r="FJ2681" s="35"/>
      <c r="FK2681" s="35"/>
      <c r="FL2681" s="35"/>
      <c r="FM2681" s="35"/>
      <c r="FN2681" s="35"/>
      <c r="FO2681" s="35"/>
      <c r="FP2681" s="35"/>
      <c r="FQ2681" s="35"/>
      <c r="FR2681" s="35"/>
      <c r="FS2681" s="35"/>
      <c r="FT2681" s="35"/>
      <c r="FU2681" s="35"/>
      <c r="FV2681" s="35"/>
      <c r="FW2681" s="35"/>
      <c r="FX2681" s="35"/>
      <c r="FY2681" s="35"/>
      <c r="FZ2681" s="35"/>
    </row>
    <row r="2682" spans="1:182" x14ac:dyDescent="0.15">
      <c r="A2682" s="38">
        <f t="shared" si="808"/>
        <v>46126</v>
      </c>
      <c r="B2682" s="39" t="str">
        <f t="shared" ca="1" si="809"/>
        <v>n.d</v>
      </c>
      <c r="C2682" s="40">
        <f t="shared" si="810"/>
        <v>3137.2723529499999</v>
      </c>
      <c r="D2682" s="41">
        <f ca="1">IF(A2682&lt;$B$1,VLOOKUP(A2682,[1]DI!$A$4:$B$15000,2,FALSE),0)</f>
        <v>0</v>
      </c>
      <c r="E2682" s="40">
        <f t="shared" ca="1" si="811"/>
        <v>0</v>
      </c>
      <c r="F2682" s="42">
        <f t="shared" si="807"/>
        <v>1</v>
      </c>
      <c r="G2682" s="43">
        <f t="shared" ca="1" si="812"/>
        <v>1</v>
      </c>
      <c r="H2682" s="40">
        <f ca="1">TRUNC(PRODUCT(G$10:G2681),15)</f>
        <v>1.7040824080947301</v>
      </c>
      <c r="I2682" s="40">
        <f t="shared" ca="1" si="813"/>
        <v>1.7040824080947301</v>
      </c>
      <c r="J2682" s="40">
        <f t="shared" ca="1" si="814"/>
        <v>1</v>
      </c>
      <c r="K2682" s="42">
        <f t="shared" si="825"/>
        <v>2.7E-2</v>
      </c>
      <c r="L2682" s="63">
        <f t="shared" si="815"/>
        <v>46101</v>
      </c>
      <c r="M2682" s="64">
        <f t="shared" si="816"/>
        <v>16</v>
      </c>
      <c r="N2682" s="44">
        <f t="shared" si="817"/>
        <v>16</v>
      </c>
      <c r="O2682" s="40">
        <f t="shared" si="818"/>
        <v>1.0016929830000001</v>
      </c>
      <c r="P2682" s="65">
        <f t="shared" ca="1" si="819"/>
        <v>1.0016929830000001</v>
      </c>
      <c r="Q2682" s="40">
        <f t="shared" ca="1" si="820"/>
        <v>5.3113487499999996</v>
      </c>
      <c r="R2682" s="44">
        <f>IF(VLOOKUP(A2682,$Z$12:$AI$125,8)=VLOOKUP(A2681,$Z$12:$AI$125,8),0,VLOOKUP(A2682,Z$12:$AI$125,8))</f>
        <v>0</v>
      </c>
      <c r="S2682" s="45">
        <f>IF(R2682&gt;0,VLOOKUP(R2682,Y$12:$AH$125,7),0)</f>
        <v>0</v>
      </c>
      <c r="T2682" s="40">
        <f t="shared" si="821"/>
        <v>0</v>
      </c>
      <c r="U2682" s="40">
        <f t="shared" ca="1" si="822"/>
        <v>5.3113487499999996</v>
      </c>
      <c r="V2682" s="46" t="str">
        <f t="shared" si="823"/>
        <v>J=</v>
      </c>
      <c r="W2682" s="47">
        <f t="shared" si="824"/>
        <v>46286</v>
      </c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  <c r="AX2682" s="35"/>
      <c r="AY2682" s="35"/>
      <c r="AZ2682" s="35"/>
      <c r="BA2682" s="35"/>
      <c r="BB2682" s="35"/>
      <c r="BC2682" s="35"/>
      <c r="BD2682" s="35"/>
      <c r="BE2682" s="35"/>
      <c r="BF2682" s="35"/>
      <c r="BG2682" s="35"/>
      <c r="BH2682" s="35"/>
      <c r="BI2682" s="35"/>
      <c r="BJ2682" s="35"/>
      <c r="BK2682" s="35"/>
      <c r="BL2682" s="35"/>
      <c r="BM2682" s="35"/>
      <c r="BN2682" s="35"/>
      <c r="BO2682" s="35"/>
      <c r="BP2682" s="35"/>
      <c r="BQ2682" s="35"/>
      <c r="BR2682" s="35"/>
      <c r="BS2682" s="35"/>
      <c r="BT2682" s="35"/>
      <c r="BU2682" s="35"/>
      <c r="BV2682" s="35"/>
      <c r="BW2682" s="35"/>
      <c r="BX2682" s="35"/>
      <c r="BY2682" s="35"/>
      <c r="BZ2682" s="35"/>
      <c r="CA2682" s="35"/>
      <c r="CB2682" s="35"/>
      <c r="CC2682" s="35"/>
      <c r="CD2682" s="35"/>
      <c r="CE2682" s="35"/>
      <c r="CF2682" s="35"/>
      <c r="CG2682" s="35"/>
      <c r="CH2682" s="35"/>
      <c r="CI2682" s="35"/>
      <c r="CJ2682" s="35"/>
      <c r="CK2682" s="35"/>
      <c r="CL2682" s="35"/>
      <c r="CM2682" s="35"/>
      <c r="CN2682" s="35"/>
      <c r="CO2682" s="35"/>
      <c r="CP2682" s="35"/>
      <c r="CQ2682" s="35"/>
      <c r="CR2682" s="35"/>
      <c r="CS2682" s="35"/>
      <c r="CT2682" s="35"/>
      <c r="CU2682" s="35"/>
      <c r="CV2682" s="35"/>
      <c r="CW2682" s="35"/>
      <c r="CX2682" s="35"/>
      <c r="CY2682" s="35"/>
      <c r="CZ2682" s="35"/>
      <c r="DA2682" s="35"/>
      <c r="DB2682" s="35"/>
      <c r="DC2682" s="35"/>
      <c r="DD2682" s="35"/>
      <c r="DE2682" s="35"/>
      <c r="DF2682" s="35"/>
      <c r="DG2682" s="35"/>
      <c r="DH2682" s="35"/>
      <c r="DI2682" s="35"/>
      <c r="DJ2682" s="35"/>
      <c r="DK2682" s="35"/>
      <c r="DL2682" s="35"/>
      <c r="DM2682" s="35"/>
      <c r="DN2682" s="35"/>
      <c r="DO2682" s="35"/>
      <c r="DP2682" s="35"/>
      <c r="DQ2682" s="35"/>
      <c r="DR2682" s="35"/>
      <c r="DS2682" s="35"/>
      <c r="DT2682" s="35"/>
      <c r="DU2682" s="35"/>
      <c r="DV2682" s="35"/>
      <c r="DW2682" s="35"/>
      <c r="DX2682" s="35"/>
      <c r="DY2682" s="35"/>
      <c r="DZ2682" s="35"/>
      <c r="EA2682" s="35"/>
      <c r="EB2682" s="35"/>
      <c r="EC2682" s="35"/>
      <c r="ED2682" s="35"/>
      <c r="EE2682" s="35"/>
      <c r="EF2682" s="35"/>
      <c r="EG2682" s="35"/>
      <c r="EH2682" s="35"/>
      <c r="EI2682" s="35"/>
      <c r="EJ2682" s="35"/>
      <c r="EK2682" s="35"/>
      <c r="EL2682" s="35"/>
      <c r="EM2682" s="35"/>
      <c r="EN2682" s="35"/>
      <c r="EO2682" s="35"/>
      <c r="EP2682" s="35"/>
      <c r="EQ2682" s="35"/>
      <c r="ER2682" s="35"/>
      <c r="ES2682" s="35"/>
      <c r="ET2682" s="35"/>
      <c r="EU2682" s="35"/>
      <c r="EV2682" s="35"/>
      <c r="EW2682" s="35"/>
      <c r="EX2682" s="35"/>
      <c r="EY2682" s="35"/>
      <c r="EZ2682" s="35"/>
      <c r="FA2682" s="35"/>
      <c r="FB2682" s="35"/>
      <c r="FC2682" s="35"/>
      <c r="FD2682" s="35"/>
      <c r="FE2682" s="35"/>
      <c r="FF2682" s="35"/>
      <c r="FG2682" s="35"/>
      <c r="FH2682" s="35"/>
      <c r="FI2682" s="35"/>
      <c r="FJ2682" s="35"/>
      <c r="FK2682" s="35"/>
      <c r="FL2682" s="35"/>
      <c r="FM2682" s="35"/>
      <c r="FN2682" s="35"/>
      <c r="FO2682" s="35"/>
      <c r="FP2682" s="35"/>
      <c r="FQ2682" s="35"/>
      <c r="FR2682" s="35"/>
      <c r="FS2682" s="35"/>
      <c r="FT2682" s="35"/>
      <c r="FU2682" s="35"/>
      <c r="FV2682" s="35"/>
      <c r="FW2682" s="35"/>
      <c r="FX2682" s="35"/>
      <c r="FY2682" s="35"/>
      <c r="FZ2682" s="35"/>
    </row>
    <row r="2683" spans="1:182" x14ac:dyDescent="0.15">
      <c r="A2683" s="38">
        <f t="shared" si="808"/>
        <v>46127</v>
      </c>
      <c r="B2683" s="39" t="str">
        <f t="shared" ca="1" si="809"/>
        <v>n.d</v>
      </c>
      <c r="C2683" s="40">
        <f t="shared" si="810"/>
        <v>3137.2723529499999</v>
      </c>
      <c r="D2683" s="41">
        <f ca="1">IF(A2683&lt;$B$1,VLOOKUP(A2683,[1]DI!$A$4:$B$15000,2,FALSE),0)</f>
        <v>0</v>
      </c>
      <c r="E2683" s="40">
        <f t="shared" ca="1" si="811"/>
        <v>0</v>
      </c>
      <c r="F2683" s="42">
        <f t="shared" si="807"/>
        <v>1</v>
      </c>
      <c r="G2683" s="43">
        <f t="shared" ca="1" si="812"/>
        <v>1</v>
      </c>
      <c r="H2683" s="40">
        <f ca="1">TRUNC(PRODUCT(G$10:G2682),15)</f>
        <v>1.7040824080947301</v>
      </c>
      <c r="I2683" s="40">
        <f t="shared" ca="1" si="813"/>
        <v>1.7040824080947301</v>
      </c>
      <c r="J2683" s="40">
        <f t="shared" ca="1" si="814"/>
        <v>1</v>
      </c>
      <c r="K2683" s="42">
        <f t="shared" si="825"/>
        <v>2.7E-2</v>
      </c>
      <c r="L2683" s="63">
        <f t="shared" si="815"/>
        <v>46101</v>
      </c>
      <c r="M2683" s="64">
        <f t="shared" si="816"/>
        <v>17</v>
      </c>
      <c r="N2683" s="44">
        <f t="shared" si="817"/>
        <v>17</v>
      </c>
      <c r="O2683" s="40">
        <f t="shared" si="818"/>
        <v>1.001798889</v>
      </c>
      <c r="P2683" s="65">
        <f t="shared" ca="1" si="819"/>
        <v>1.001798889</v>
      </c>
      <c r="Q2683" s="40">
        <f t="shared" ca="1" si="820"/>
        <v>5.6436047199999999</v>
      </c>
      <c r="R2683" s="44">
        <f>IF(VLOOKUP(A2683,$Z$12:$AI$125,8)=VLOOKUP(A2682,$Z$12:$AI$125,8),0,VLOOKUP(A2683,Z$12:$AI$125,8))</f>
        <v>0</v>
      </c>
      <c r="S2683" s="45">
        <f>IF(R2683&gt;0,VLOOKUP(R2683,Y$12:$AH$125,7),0)</f>
        <v>0</v>
      </c>
      <c r="T2683" s="40">
        <f t="shared" si="821"/>
        <v>0</v>
      </c>
      <c r="U2683" s="40">
        <f t="shared" ca="1" si="822"/>
        <v>5.6436047199999999</v>
      </c>
      <c r="V2683" s="46" t="str">
        <f t="shared" si="823"/>
        <v>J=</v>
      </c>
      <c r="W2683" s="47">
        <f t="shared" si="824"/>
        <v>46286</v>
      </c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  <c r="AX2683" s="35"/>
      <c r="AY2683" s="35"/>
      <c r="AZ2683" s="35"/>
      <c r="BA2683" s="35"/>
      <c r="BB2683" s="35"/>
      <c r="BC2683" s="35"/>
      <c r="BD2683" s="35"/>
      <c r="BE2683" s="35"/>
      <c r="BF2683" s="35"/>
      <c r="BG2683" s="35"/>
      <c r="BH2683" s="35"/>
      <c r="BI2683" s="35"/>
      <c r="BJ2683" s="35"/>
      <c r="BK2683" s="35"/>
      <c r="BL2683" s="35"/>
      <c r="BM2683" s="35"/>
      <c r="BN2683" s="35"/>
      <c r="BO2683" s="35"/>
      <c r="BP2683" s="35"/>
      <c r="BQ2683" s="35"/>
      <c r="BR2683" s="35"/>
      <c r="BS2683" s="35"/>
      <c r="BT2683" s="35"/>
      <c r="BU2683" s="35"/>
      <c r="BV2683" s="35"/>
      <c r="BW2683" s="35"/>
      <c r="BX2683" s="35"/>
      <c r="BY2683" s="35"/>
      <c r="BZ2683" s="35"/>
      <c r="CA2683" s="35"/>
      <c r="CB2683" s="35"/>
      <c r="CC2683" s="35"/>
      <c r="CD2683" s="35"/>
      <c r="CE2683" s="35"/>
      <c r="CF2683" s="35"/>
      <c r="CG2683" s="35"/>
      <c r="CH2683" s="35"/>
      <c r="CI2683" s="35"/>
      <c r="CJ2683" s="35"/>
      <c r="CK2683" s="35"/>
      <c r="CL2683" s="35"/>
      <c r="CM2683" s="35"/>
      <c r="CN2683" s="35"/>
      <c r="CO2683" s="35"/>
      <c r="CP2683" s="35"/>
      <c r="CQ2683" s="35"/>
      <c r="CR2683" s="35"/>
      <c r="CS2683" s="35"/>
      <c r="CT2683" s="35"/>
      <c r="CU2683" s="35"/>
      <c r="CV2683" s="35"/>
      <c r="CW2683" s="35"/>
      <c r="CX2683" s="35"/>
      <c r="CY2683" s="35"/>
      <c r="CZ2683" s="35"/>
      <c r="DA2683" s="35"/>
      <c r="DB2683" s="35"/>
      <c r="DC2683" s="35"/>
      <c r="DD2683" s="35"/>
      <c r="DE2683" s="35"/>
      <c r="DF2683" s="35"/>
      <c r="DG2683" s="35"/>
      <c r="DH2683" s="35"/>
      <c r="DI2683" s="35"/>
      <c r="DJ2683" s="35"/>
      <c r="DK2683" s="35"/>
      <c r="DL2683" s="35"/>
      <c r="DM2683" s="35"/>
      <c r="DN2683" s="35"/>
      <c r="DO2683" s="35"/>
      <c r="DP2683" s="35"/>
      <c r="DQ2683" s="35"/>
      <c r="DR2683" s="35"/>
      <c r="DS2683" s="35"/>
      <c r="DT2683" s="35"/>
      <c r="DU2683" s="35"/>
      <c r="DV2683" s="35"/>
      <c r="DW2683" s="35"/>
      <c r="DX2683" s="35"/>
      <c r="DY2683" s="35"/>
      <c r="DZ2683" s="35"/>
      <c r="EA2683" s="35"/>
      <c r="EB2683" s="35"/>
      <c r="EC2683" s="35"/>
      <c r="ED2683" s="35"/>
      <c r="EE2683" s="35"/>
      <c r="EF2683" s="35"/>
      <c r="EG2683" s="35"/>
      <c r="EH2683" s="35"/>
      <c r="EI2683" s="35"/>
      <c r="EJ2683" s="35"/>
      <c r="EK2683" s="35"/>
      <c r="EL2683" s="35"/>
      <c r="EM2683" s="35"/>
      <c r="EN2683" s="35"/>
      <c r="EO2683" s="35"/>
      <c r="EP2683" s="35"/>
      <c r="EQ2683" s="35"/>
      <c r="ER2683" s="35"/>
      <c r="ES2683" s="35"/>
      <c r="ET2683" s="35"/>
      <c r="EU2683" s="35"/>
      <c r="EV2683" s="35"/>
      <c r="EW2683" s="35"/>
      <c r="EX2683" s="35"/>
      <c r="EY2683" s="35"/>
      <c r="EZ2683" s="35"/>
      <c r="FA2683" s="35"/>
      <c r="FB2683" s="35"/>
      <c r="FC2683" s="35"/>
      <c r="FD2683" s="35"/>
      <c r="FE2683" s="35"/>
      <c r="FF2683" s="35"/>
      <c r="FG2683" s="35"/>
      <c r="FH2683" s="35"/>
      <c r="FI2683" s="35"/>
      <c r="FJ2683" s="35"/>
      <c r="FK2683" s="35"/>
      <c r="FL2683" s="35"/>
      <c r="FM2683" s="35"/>
      <c r="FN2683" s="35"/>
      <c r="FO2683" s="35"/>
      <c r="FP2683" s="35"/>
      <c r="FQ2683" s="35"/>
      <c r="FR2683" s="35"/>
      <c r="FS2683" s="35"/>
      <c r="FT2683" s="35"/>
      <c r="FU2683" s="35"/>
      <c r="FV2683" s="35"/>
      <c r="FW2683" s="35"/>
      <c r="FX2683" s="35"/>
      <c r="FY2683" s="35"/>
      <c r="FZ2683" s="35"/>
    </row>
    <row r="2684" spans="1:182" x14ac:dyDescent="0.15">
      <c r="A2684" s="38">
        <f t="shared" si="808"/>
        <v>46128</v>
      </c>
      <c r="B2684" s="39" t="str">
        <f t="shared" ca="1" si="809"/>
        <v>n.d</v>
      </c>
      <c r="C2684" s="40">
        <f t="shared" si="810"/>
        <v>3137.2723529499999</v>
      </c>
      <c r="D2684" s="41">
        <f ca="1">IF(A2684&lt;$B$1,VLOOKUP(A2684,[1]DI!$A$4:$B$15000,2,FALSE),0)</f>
        <v>0</v>
      </c>
      <c r="E2684" s="40">
        <f t="shared" ca="1" si="811"/>
        <v>0</v>
      </c>
      <c r="F2684" s="42">
        <f t="shared" si="807"/>
        <v>1</v>
      </c>
      <c r="G2684" s="43">
        <f t="shared" ca="1" si="812"/>
        <v>1</v>
      </c>
      <c r="H2684" s="40">
        <f ca="1">TRUNC(PRODUCT(G$10:G2683),15)</f>
        <v>1.7040824080947301</v>
      </c>
      <c r="I2684" s="40">
        <f t="shared" ca="1" si="813"/>
        <v>1.7040824080947301</v>
      </c>
      <c r="J2684" s="40">
        <f t="shared" ca="1" si="814"/>
        <v>1</v>
      </c>
      <c r="K2684" s="42">
        <f t="shared" si="825"/>
        <v>2.7E-2</v>
      </c>
      <c r="L2684" s="63">
        <f t="shared" si="815"/>
        <v>46101</v>
      </c>
      <c r="M2684" s="64">
        <f t="shared" si="816"/>
        <v>18</v>
      </c>
      <c r="N2684" s="44">
        <f t="shared" si="817"/>
        <v>18</v>
      </c>
      <c r="O2684" s="40">
        <f t="shared" si="818"/>
        <v>1.0019048070000001</v>
      </c>
      <c r="P2684" s="65">
        <f t="shared" ca="1" si="819"/>
        <v>1.0019048070000001</v>
      </c>
      <c r="Q2684" s="40">
        <f t="shared" ca="1" si="820"/>
        <v>5.9758983299999997</v>
      </c>
      <c r="R2684" s="44">
        <f>IF(VLOOKUP(A2684,$Z$12:$AI$125,8)=VLOOKUP(A2683,$Z$12:$AI$125,8),0,VLOOKUP(A2684,Z$12:$AI$125,8))</f>
        <v>0</v>
      </c>
      <c r="S2684" s="45">
        <f>IF(R2684&gt;0,VLOOKUP(R2684,Y$12:$AH$125,7),0)</f>
        <v>0</v>
      </c>
      <c r="T2684" s="40">
        <f t="shared" si="821"/>
        <v>0</v>
      </c>
      <c r="U2684" s="40">
        <f t="shared" ca="1" si="822"/>
        <v>5.9758983299999997</v>
      </c>
      <c r="V2684" s="46" t="str">
        <f t="shared" si="823"/>
        <v>J=</v>
      </c>
      <c r="W2684" s="47">
        <f t="shared" si="824"/>
        <v>46286</v>
      </c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  <c r="AX2684" s="35"/>
      <c r="AY2684" s="35"/>
      <c r="AZ2684" s="35"/>
      <c r="BA2684" s="35"/>
      <c r="BB2684" s="35"/>
      <c r="BC2684" s="35"/>
      <c r="BD2684" s="35"/>
      <c r="BE2684" s="35"/>
      <c r="BF2684" s="35"/>
      <c r="BG2684" s="35"/>
      <c r="BH2684" s="35"/>
      <c r="BI2684" s="35"/>
      <c r="BJ2684" s="35"/>
      <c r="BK2684" s="35"/>
      <c r="BL2684" s="35"/>
      <c r="BM2684" s="35"/>
      <c r="BN2684" s="35"/>
      <c r="BO2684" s="35"/>
      <c r="BP2684" s="35"/>
      <c r="BQ2684" s="35"/>
      <c r="BR2684" s="35"/>
      <c r="BS2684" s="35"/>
      <c r="BT2684" s="35"/>
      <c r="BU2684" s="35"/>
      <c r="BV2684" s="35"/>
      <c r="BW2684" s="35"/>
      <c r="BX2684" s="35"/>
      <c r="BY2684" s="35"/>
      <c r="BZ2684" s="35"/>
      <c r="CA2684" s="35"/>
      <c r="CB2684" s="35"/>
      <c r="CC2684" s="35"/>
      <c r="CD2684" s="35"/>
      <c r="CE2684" s="35"/>
      <c r="CF2684" s="35"/>
      <c r="CG2684" s="35"/>
      <c r="CH2684" s="35"/>
      <c r="CI2684" s="35"/>
      <c r="CJ2684" s="35"/>
      <c r="CK2684" s="35"/>
      <c r="CL2684" s="35"/>
      <c r="CM2684" s="35"/>
      <c r="CN2684" s="35"/>
      <c r="CO2684" s="35"/>
      <c r="CP2684" s="35"/>
      <c r="CQ2684" s="35"/>
      <c r="CR2684" s="35"/>
      <c r="CS2684" s="35"/>
      <c r="CT2684" s="35"/>
      <c r="CU2684" s="35"/>
      <c r="CV2684" s="35"/>
      <c r="CW2684" s="35"/>
      <c r="CX2684" s="35"/>
      <c r="CY2684" s="35"/>
      <c r="CZ2684" s="35"/>
      <c r="DA2684" s="35"/>
      <c r="DB2684" s="35"/>
      <c r="DC2684" s="35"/>
      <c r="DD2684" s="35"/>
      <c r="DE2684" s="35"/>
      <c r="DF2684" s="35"/>
      <c r="DG2684" s="35"/>
      <c r="DH2684" s="35"/>
      <c r="DI2684" s="35"/>
      <c r="DJ2684" s="35"/>
      <c r="DK2684" s="35"/>
      <c r="DL2684" s="35"/>
      <c r="DM2684" s="35"/>
      <c r="DN2684" s="35"/>
      <c r="DO2684" s="35"/>
      <c r="DP2684" s="35"/>
      <c r="DQ2684" s="35"/>
      <c r="DR2684" s="35"/>
      <c r="DS2684" s="35"/>
      <c r="DT2684" s="35"/>
      <c r="DU2684" s="35"/>
      <c r="DV2684" s="35"/>
      <c r="DW2684" s="35"/>
      <c r="DX2684" s="35"/>
      <c r="DY2684" s="35"/>
      <c r="DZ2684" s="35"/>
      <c r="EA2684" s="35"/>
      <c r="EB2684" s="35"/>
      <c r="EC2684" s="35"/>
      <c r="ED2684" s="35"/>
      <c r="EE2684" s="35"/>
      <c r="EF2684" s="35"/>
      <c r="EG2684" s="35"/>
      <c r="EH2684" s="35"/>
      <c r="EI2684" s="35"/>
      <c r="EJ2684" s="35"/>
      <c r="EK2684" s="35"/>
      <c r="EL2684" s="35"/>
      <c r="EM2684" s="35"/>
      <c r="EN2684" s="35"/>
      <c r="EO2684" s="35"/>
      <c r="EP2684" s="35"/>
      <c r="EQ2684" s="35"/>
      <c r="ER2684" s="35"/>
      <c r="ES2684" s="35"/>
      <c r="ET2684" s="35"/>
      <c r="EU2684" s="35"/>
      <c r="EV2684" s="35"/>
      <c r="EW2684" s="35"/>
      <c r="EX2684" s="35"/>
      <c r="EY2684" s="35"/>
      <c r="EZ2684" s="35"/>
      <c r="FA2684" s="35"/>
      <c r="FB2684" s="35"/>
      <c r="FC2684" s="35"/>
      <c r="FD2684" s="35"/>
      <c r="FE2684" s="35"/>
      <c r="FF2684" s="35"/>
      <c r="FG2684" s="35"/>
      <c r="FH2684" s="35"/>
      <c r="FI2684" s="35"/>
      <c r="FJ2684" s="35"/>
      <c r="FK2684" s="35"/>
      <c r="FL2684" s="35"/>
      <c r="FM2684" s="35"/>
      <c r="FN2684" s="35"/>
      <c r="FO2684" s="35"/>
      <c r="FP2684" s="35"/>
      <c r="FQ2684" s="35"/>
      <c r="FR2684" s="35"/>
      <c r="FS2684" s="35"/>
      <c r="FT2684" s="35"/>
      <c r="FU2684" s="35"/>
      <c r="FV2684" s="35"/>
      <c r="FW2684" s="35"/>
      <c r="FX2684" s="35"/>
      <c r="FY2684" s="35"/>
      <c r="FZ2684" s="35"/>
    </row>
    <row r="2685" spans="1:182" x14ac:dyDescent="0.15">
      <c r="A2685" s="38">
        <f t="shared" si="808"/>
        <v>46129</v>
      </c>
      <c r="B2685" s="39" t="str">
        <f t="shared" ca="1" si="809"/>
        <v>n.d</v>
      </c>
      <c r="C2685" s="40">
        <f t="shared" si="810"/>
        <v>3137.2723529499999</v>
      </c>
      <c r="D2685" s="41">
        <f ca="1">IF(A2685&lt;$B$1,VLOOKUP(A2685,[1]DI!$A$4:$B$15000,2,FALSE),0)</f>
        <v>0</v>
      </c>
      <c r="E2685" s="40">
        <f t="shared" ca="1" si="811"/>
        <v>0</v>
      </c>
      <c r="F2685" s="42">
        <f t="shared" si="807"/>
        <v>1</v>
      </c>
      <c r="G2685" s="43">
        <f t="shared" ca="1" si="812"/>
        <v>1</v>
      </c>
      <c r="H2685" s="40">
        <f ca="1">TRUNC(PRODUCT(G$10:G2684),15)</f>
        <v>1.7040824080947301</v>
      </c>
      <c r="I2685" s="40">
        <f t="shared" ca="1" si="813"/>
        <v>1.7040824080947301</v>
      </c>
      <c r="J2685" s="40">
        <f t="shared" ca="1" si="814"/>
        <v>1</v>
      </c>
      <c r="K2685" s="42">
        <f t="shared" si="825"/>
        <v>2.7E-2</v>
      </c>
      <c r="L2685" s="63">
        <f t="shared" si="815"/>
        <v>46101</v>
      </c>
      <c r="M2685" s="64">
        <f t="shared" si="816"/>
        <v>19</v>
      </c>
      <c r="N2685" s="44">
        <f t="shared" si="817"/>
        <v>19</v>
      </c>
      <c r="O2685" s="40">
        <f t="shared" si="818"/>
        <v>1.0020107359999999</v>
      </c>
      <c r="P2685" s="65">
        <f t="shared" ca="1" si="819"/>
        <v>1.0020107359999999</v>
      </c>
      <c r="Q2685" s="40">
        <f t="shared" ca="1" si="820"/>
        <v>6.3082264600000002</v>
      </c>
      <c r="R2685" s="44">
        <f>IF(VLOOKUP(A2685,$Z$12:$AI$125,8)=VLOOKUP(A2684,$Z$12:$AI$125,8),0,VLOOKUP(A2685,Z$12:$AI$125,8))</f>
        <v>0</v>
      </c>
      <c r="S2685" s="45">
        <f>IF(R2685&gt;0,VLOOKUP(R2685,Y$12:$AH$125,7),0)</f>
        <v>0</v>
      </c>
      <c r="T2685" s="40">
        <f t="shared" si="821"/>
        <v>0</v>
      </c>
      <c r="U2685" s="40">
        <f t="shared" ca="1" si="822"/>
        <v>6.3082264600000002</v>
      </c>
      <c r="V2685" s="46" t="str">
        <f t="shared" si="823"/>
        <v>J=</v>
      </c>
      <c r="W2685" s="47">
        <f t="shared" si="824"/>
        <v>46286</v>
      </c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  <c r="AX2685" s="35"/>
      <c r="AY2685" s="35"/>
      <c r="AZ2685" s="35"/>
      <c r="BA2685" s="35"/>
      <c r="BB2685" s="35"/>
      <c r="BC2685" s="35"/>
      <c r="BD2685" s="35"/>
      <c r="BE2685" s="35"/>
      <c r="BF2685" s="35"/>
      <c r="BG2685" s="35"/>
      <c r="BH2685" s="35"/>
      <c r="BI2685" s="35"/>
      <c r="BJ2685" s="35"/>
      <c r="BK2685" s="35"/>
      <c r="BL2685" s="35"/>
      <c r="BM2685" s="35"/>
      <c r="BN2685" s="35"/>
      <c r="BO2685" s="35"/>
      <c r="BP2685" s="35"/>
      <c r="BQ2685" s="35"/>
      <c r="BR2685" s="35"/>
      <c r="BS2685" s="35"/>
      <c r="BT2685" s="35"/>
      <c r="BU2685" s="35"/>
      <c r="BV2685" s="35"/>
      <c r="BW2685" s="35"/>
      <c r="BX2685" s="35"/>
      <c r="BY2685" s="35"/>
      <c r="BZ2685" s="35"/>
      <c r="CA2685" s="35"/>
      <c r="CB2685" s="35"/>
      <c r="CC2685" s="35"/>
      <c r="CD2685" s="35"/>
      <c r="CE2685" s="35"/>
      <c r="CF2685" s="35"/>
      <c r="CG2685" s="35"/>
      <c r="CH2685" s="35"/>
      <c r="CI2685" s="35"/>
      <c r="CJ2685" s="35"/>
      <c r="CK2685" s="35"/>
      <c r="CL2685" s="35"/>
      <c r="CM2685" s="35"/>
      <c r="CN2685" s="35"/>
      <c r="CO2685" s="35"/>
      <c r="CP2685" s="35"/>
      <c r="CQ2685" s="35"/>
      <c r="CR2685" s="35"/>
      <c r="CS2685" s="35"/>
      <c r="CT2685" s="35"/>
      <c r="CU2685" s="35"/>
      <c r="CV2685" s="35"/>
      <c r="CW2685" s="35"/>
      <c r="CX2685" s="35"/>
      <c r="CY2685" s="35"/>
      <c r="CZ2685" s="35"/>
      <c r="DA2685" s="35"/>
      <c r="DB2685" s="35"/>
      <c r="DC2685" s="35"/>
      <c r="DD2685" s="35"/>
      <c r="DE2685" s="35"/>
      <c r="DF2685" s="35"/>
      <c r="DG2685" s="35"/>
      <c r="DH2685" s="35"/>
      <c r="DI2685" s="35"/>
      <c r="DJ2685" s="35"/>
      <c r="DK2685" s="35"/>
      <c r="DL2685" s="35"/>
      <c r="DM2685" s="35"/>
      <c r="DN2685" s="35"/>
      <c r="DO2685" s="35"/>
      <c r="DP2685" s="35"/>
      <c r="DQ2685" s="35"/>
      <c r="DR2685" s="35"/>
      <c r="DS2685" s="35"/>
      <c r="DT2685" s="35"/>
      <c r="DU2685" s="35"/>
      <c r="DV2685" s="35"/>
      <c r="DW2685" s="35"/>
      <c r="DX2685" s="35"/>
      <c r="DY2685" s="35"/>
      <c r="DZ2685" s="35"/>
      <c r="EA2685" s="35"/>
      <c r="EB2685" s="35"/>
      <c r="EC2685" s="35"/>
      <c r="ED2685" s="35"/>
      <c r="EE2685" s="35"/>
      <c r="EF2685" s="35"/>
      <c r="EG2685" s="35"/>
      <c r="EH2685" s="35"/>
      <c r="EI2685" s="35"/>
      <c r="EJ2685" s="35"/>
      <c r="EK2685" s="35"/>
      <c r="EL2685" s="35"/>
      <c r="EM2685" s="35"/>
      <c r="EN2685" s="35"/>
      <c r="EO2685" s="35"/>
      <c r="EP2685" s="35"/>
      <c r="EQ2685" s="35"/>
      <c r="ER2685" s="35"/>
      <c r="ES2685" s="35"/>
      <c r="ET2685" s="35"/>
      <c r="EU2685" s="35"/>
      <c r="EV2685" s="35"/>
      <c r="EW2685" s="35"/>
      <c r="EX2685" s="35"/>
      <c r="EY2685" s="35"/>
      <c r="EZ2685" s="35"/>
      <c r="FA2685" s="35"/>
      <c r="FB2685" s="35"/>
      <c r="FC2685" s="35"/>
      <c r="FD2685" s="35"/>
      <c r="FE2685" s="35"/>
      <c r="FF2685" s="35"/>
      <c r="FG2685" s="35"/>
      <c r="FH2685" s="35"/>
      <c r="FI2685" s="35"/>
      <c r="FJ2685" s="35"/>
      <c r="FK2685" s="35"/>
      <c r="FL2685" s="35"/>
      <c r="FM2685" s="35"/>
      <c r="FN2685" s="35"/>
      <c r="FO2685" s="35"/>
      <c r="FP2685" s="35"/>
      <c r="FQ2685" s="35"/>
      <c r="FR2685" s="35"/>
      <c r="FS2685" s="35"/>
      <c r="FT2685" s="35"/>
      <c r="FU2685" s="35"/>
      <c r="FV2685" s="35"/>
      <c r="FW2685" s="35"/>
      <c r="FX2685" s="35"/>
      <c r="FY2685" s="35"/>
      <c r="FZ2685" s="35"/>
    </row>
    <row r="2686" spans="1:182" x14ac:dyDescent="0.15">
      <c r="A2686" s="38">
        <f t="shared" si="808"/>
        <v>46130</v>
      </c>
      <c r="B2686" s="39" t="str">
        <f t="shared" ca="1" si="809"/>
        <v>n.d</v>
      </c>
      <c r="C2686" s="40">
        <f t="shared" si="810"/>
        <v>3137.2723529499999</v>
      </c>
      <c r="D2686" s="41">
        <f ca="1">IF(A2686&lt;$B$1,VLOOKUP(A2686,[1]DI!$A$4:$B$15000,2,FALSE),0)</f>
        <v>0</v>
      </c>
      <c r="E2686" s="40">
        <f t="shared" ca="1" si="811"/>
        <v>0</v>
      </c>
      <c r="F2686" s="42">
        <f t="shared" si="807"/>
        <v>1</v>
      </c>
      <c r="G2686" s="43">
        <f t="shared" ca="1" si="812"/>
        <v>1</v>
      </c>
      <c r="H2686" s="40">
        <f ca="1">TRUNC(PRODUCT(G$10:G2685),15)</f>
        <v>1.7040824080947301</v>
      </c>
      <c r="I2686" s="40">
        <f t="shared" ca="1" si="813"/>
        <v>1.7040824080947301</v>
      </c>
      <c r="J2686" s="40">
        <f t="shared" ca="1" si="814"/>
        <v>1</v>
      </c>
      <c r="K2686" s="42">
        <f t="shared" si="825"/>
        <v>2.7E-2</v>
      </c>
      <c r="L2686" s="63">
        <f t="shared" si="815"/>
        <v>46101</v>
      </c>
      <c r="M2686" s="64">
        <f t="shared" si="816"/>
        <v>19</v>
      </c>
      <c r="N2686" s="44">
        <f t="shared" si="817"/>
        <v>20</v>
      </c>
      <c r="O2686" s="40">
        <f t="shared" si="818"/>
        <v>1.002116676</v>
      </c>
      <c r="P2686" s="65">
        <f t="shared" ca="1" si="819"/>
        <v>1.002116676</v>
      </c>
      <c r="Q2686" s="40">
        <f t="shared" ca="1" si="820"/>
        <v>6.6405890899999998</v>
      </c>
      <c r="R2686" s="44">
        <f>IF(VLOOKUP(A2686,$Z$12:$AI$125,8)=VLOOKUP(A2685,$Z$12:$AI$125,8),0,VLOOKUP(A2686,Z$12:$AI$125,8))</f>
        <v>0</v>
      </c>
      <c r="S2686" s="45">
        <f>IF(R2686&gt;0,VLOOKUP(R2686,Y$12:$AH$125,7),0)</f>
        <v>0</v>
      </c>
      <c r="T2686" s="40">
        <f t="shared" si="821"/>
        <v>0</v>
      </c>
      <c r="U2686" s="40">
        <f t="shared" ca="1" si="822"/>
        <v>6.6405890899999998</v>
      </c>
      <c r="V2686" s="46" t="str">
        <f t="shared" si="823"/>
        <v>J=</v>
      </c>
      <c r="W2686" s="47">
        <f t="shared" si="824"/>
        <v>46286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  <c r="AX2686" s="35"/>
      <c r="AY2686" s="35"/>
      <c r="AZ2686" s="35"/>
      <c r="BA2686" s="35"/>
      <c r="BB2686" s="35"/>
      <c r="BC2686" s="35"/>
      <c r="BD2686" s="35"/>
      <c r="BE2686" s="35"/>
      <c r="BF2686" s="35"/>
      <c r="BG2686" s="35"/>
      <c r="BH2686" s="35"/>
      <c r="BI2686" s="35"/>
      <c r="BJ2686" s="35"/>
      <c r="BK2686" s="35"/>
      <c r="BL2686" s="35"/>
      <c r="BM2686" s="35"/>
      <c r="BN2686" s="35"/>
      <c r="BO2686" s="35"/>
      <c r="BP2686" s="35"/>
      <c r="BQ2686" s="35"/>
      <c r="BR2686" s="35"/>
      <c r="BS2686" s="35"/>
      <c r="BT2686" s="35"/>
      <c r="BU2686" s="35"/>
      <c r="BV2686" s="35"/>
      <c r="BW2686" s="35"/>
      <c r="BX2686" s="35"/>
      <c r="BY2686" s="35"/>
      <c r="BZ2686" s="35"/>
      <c r="CA2686" s="35"/>
      <c r="CB2686" s="35"/>
      <c r="CC2686" s="35"/>
      <c r="CD2686" s="35"/>
      <c r="CE2686" s="35"/>
      <c r="CF2686" s="35"/>
      <c r="CG2686" s="35"/>
      <c r="CH2686" s="35"/>
      <c r="CI2686" s="35"/>
      <c r="CJ2686" s="35"/>
      <c r="CK2686" s="35"/>
      <c r="CL2686" s="35"/>
      <c r="CM2686" s="35"/>
      <c r="CN2686" s="35"/>
      <c r="CO2686" s="35"/>
      <c r="CP2686" s="35"/>
      <c r="CQ2686" s="35"/>
      <c r="CR2686" s="35"/>
      <c r="CS2686" s="35"/>
      <c r="CT2686" s="35"/>
      <c r="CU2686" s="35"/>
      <c r="CV2686" s="35"/>
      <c r="CW2686" s="35"/>
      <c r="CX2686" s="35"/>
      <c r="CY2686" s="35"/>
      <c r="CZ2686" s="35"/>
      <c r="DA2686" s="35"/>
      <c r="DB2686" s="35"/>
      <c r="DC2686" s="35"/>
      <c r="DD2686" s="35"/>
      <c r="DE2686" s="35"/>
      <c r="DF2686" s="35"/>
      <c r="DG2686" s="35"/>
      <c r="DH2686" s="35"/>
      <c r="DI2686" s="35"/>
      <c r="DJ2686" s="35"/>
      <c r="DK2686" s="35"/>
      <c r="DL2686" s="35"/>
      <c r="DM2686" s="35"/>
      <c r="DN2686" s="35"/>
      <c r="DO2686" s="35"/>
      <c r="DP2686" s="35"/>
      <c r="DQ2686" s="35"/>
      <c r="DR2686" s="35"/>
      <c r="DS2686" s="35"/>
      <c r="DT2686" s="35"/>
      <c r="DU2686" s="35"/>
      <c r="DV2686" s="35"/>
      <c r="DW2686" s="35"/>
      <c r="DX2686" s="35"/>
      <c r="DY2686" s="35"/>
      <c r="DZ2686" s="35"/>
      <c r="EA2686" s="35"/>
      <c r="EB2686" s="35"/>
      <c r="EC2686" s="35"/>
      <c r="ED2686" s="35"/>
      <c r="EE2686" s="35"/>
      <c r="EF2686" s="35"/>
      <c r="EG2686" s="35"/>
      <c r="EH2686" s="35"/>
      <c r="EI2686" s="35"/>
      <c r="EJ2686" s="35"/>
      <c r="EK2686" s="35"/>
      <c r="EL2686" s="35"/>
      <c r="EM2686" s="35"/>
      <c r="EN2686" s="35"/>
      <c r="EO2686" s="35"/>
      <c r="EP2686" s="35"/>
      <c r="EQ2686" s="35"/>
      <c r="ER2686" s="35"/>
      <c r="ES2686" s="35"/>
      <c r="ET2686" s="35"/>
      <c r="EU2686" s="35"/>
      <c r="EV2686" s="35"/>
      <c r="EW2686" s="35"/>
      <c r="EX2686" s="35"/>
      <c r="EY2686" s="35"/>
      <c r="EZ2686" s="35"/>
      <c r="FA2686" s="35"/>
      <c r="FB2686" s="35"/>
      <c r="FC2686" s="35"/>
      <c r="FD2686" s="35"/>
      <c r="FE2686" s="35"/>
      <c r="FF2686" s="35"/>
      <c r="FG2686" s="35"/>
      <c r="FH2686" s="35"/>
      <c r="FI2686" s="35"/>
      <c r="FJ2686" s="35"/>
      <c r="FK2686" s="35"/>
      <c r="FL2686" s="35"/>
      <c r="FM2686" s="35"/>
      <c r="FN2686" s="35"/>
      <c r="FO2686" s="35"/>
      <c r="FP2686" s="35"/>
      <c r="FQ2686" s="35"/>
      <c r="FR2686" s="35"/>
      <c r="FS2686" s="35"/>
      <c r="FT2686" s="35"/>
      <c r="FU2686" s="35"/>
      <c r="FV2686" s="35"/>
      <c r="FW2686" s="35"/>
      <c r="FX2686" s="35"/>
      <c r="FY2686" s="35"/>
      <c r="FZ2686" s="35"/>
    </row>
    <row r="2687" spans="1:182" x14ac:dyDescent="0.15">
      <c r="A2687" s="38">
        <f t="shared" si="808"/>
        <v>46131</v>
      </c>
      <c r="B2687" s="39" t="str">
        <f t="shared" ca="1" si="809"/>
        <v>n.d</v>
      </c>
      <c r="C2687" s="40">
        <f t="shared" si="810"/>
        <v>3137.2723529499999</v>
      </c>
      <c r="D2687" s="41">
        <f ca="1">IF(A2687&lt;$B$1,VLOOKUP(A2687,[1]DI!$A$4:$B$15000,2,FALSE),0)</f>
        <v>0</v>
      </c>
      <c r="E2687" s="40">
        <f t="shared" ca="1" si="811"/>
        <v>0</v>
      </c>
      <c r="F2687" s="42">
        <f t="shared" si="807"/>
        <v>1</v>
      </c>
      <c r="G2687" s="43">
        <f t="shared" ca="1" si="812"/>
        <v>1</v>
      </c>
      <c r="H2687" s="40">
        <f ca="1">TRUNC(PRODUCT(G$10:G2686),15)</f>
        <v>1.7040824080947301</v>
      </c>
      <c r="I2687" s="40">
        <f t="shared" ca="1" si="813"/>
        <v>1.7040824080947301</v>
      </c>
      <c r="J2687" s="40">
        <f t="shared" ca="1" si="814"/>
        <v>1</v>
      </c>
      <c r="K2687" s="42">
        <f t="shared" si="825"/>
        <v>2.7E-2</v>
      </c>
      <c r="L2687" s="63">
        <f t="shared" si="815"/>
        <v>46101</v>
      </c>
      <c r="M2687" s="64">
        <f t="shared" si="816"/>
        <v>19</v>
      </c>
      <c r="N2687" s="44">
        <f t="shared" si="817"/>
        <v>20</v>
      </c>
      <c r="O2687" s="40">
        <f t="shared" si="818"/>
        <v>1.002116676</v>
      </c>
      <c r="P2687" s="65">
        <f t="shared" ca="1" si="819"/>
        <v>1.002116676</v>
      </c>
      <c r="Q2687" s="40">
        <f t="shared" ca="1" si="820"/>
        <v>6.6405890899999998</v>
      </c>
      <c r="R2687" s="44">
        <f>IF(VLOOKUP(A2687,$Z$12:$AI$125,8)=VLOOKUP(A2686,$Z$12:$AI$125,8),0,VLOOKUP(A2687,Z$12:$AI$125,8))</f>
        <v>0</v>
      </c>
      <c r="S2687" s="45">
        <f>IF(R2687&gt;0,VLOOKUP(R2687,Y$12:$AH$125,7),0)</f>
        <v>0</v>
      </c>
      <c r="T2687" s="40">
        <f t="shared" si="821"/>
        <v>0</v>
      </c>
      <c r="U2687" s="40">
        <f t="shared" ca="1" si="822"/>
        <v>6.6405890899999998</v>
      </c>
      <c r="V2687" s="46" t="str">
        <f t="shared" si="823"/>
        <v>J=</v>
      </c>
      <c r="W2687" s="47">
        <f t="shared" si="824"/>
        <v>46286</v>
      </c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  <c r="AX2687" s="35"/>
      <c r="AY2687" s="35"/>
      <c r="AZ2687" s="35"/>
      <c r="BA2687" s="35"/>
      <c r="BB2687" s="35"/>
      <c r="BC2687" s="35"/>
      <c r="BD2687" s="35"/>
      <c r="BE2687" s="35"/>
      <c r="BF2687" s="35"/>
      <c r="BG2687" s="35"/>
      <c r="BH2687" s="35"/>
      <c r="BI2687" s="35"/>
      <c r="BJ2687" s="35"/>
      <c r="BK2687" s="35"/>
      <c r="BL2687" s="35"/>
      <c r="BM2687" s="35"/>
      <c r="BN2687" s="35"/>
      <c r="BO2687" s="35"/>
      <c r="BP2687" s="35"/>
      <c r="BQ2687" s="35"/>
      <c r="BR2687" s="35"/>
      <c r="BS2687" s="35"/>
      <c r="BT2687" s="35"/>
      <c r="BU2687" s="35"/>
      <c r="BV2687" s="35"/>
      <c r="BW2687" s="35"/>
      <c r="BX2687" s="35"/>
      <c r="BY2687" s="35"/>
      <c r="BZ2687" s="35"/>
      <c r="CA2687" s="35"/>
      <c r="CB2687" s="35"/>
      <c r="CC2687" s="35"/>
      <c r="CD2687" s="35"/>
      <c r="CE2687" s="35"/>
      <c r="CF2687" s="35"/>
      <c r="CG2687" s="35"/>
      <c r="CH2687" s="35"/>
      <c r="CI2687" s="35"/>
      <c r="CJ2687" s="35"/>
      <c r="CK2687" s="35"/>
      <c r="CL2687" s="35"/>
      <c r="CM2687" s="35"/>
      <c r="CN2687" s="35"/>
      <c r="CO2687" s="35"/>
      <c r="CP2687" s="35"/>
      <c r="CQ2687" s="35"/>
      <c r="CR2687" s="35"/>
      <c r="CS2687" s="35"/>
      <c r="CT2687" s="35"/>
      <c r="CU2687" s="35"/>
      <c r="CV2687" s="35"/>
      <c r="CW2687" s="35"/>
      <c r="CX2687" s="35"/>
      <c r="CY2687" s="35"/>
      <c r="CZ2687" s="35"/>
      <c r="DA2687" s="35"/>
      <c r="DB2687" s="35"/>
      <c r="DC2687" s="35"/>
      <c r="DD2687" s="35"/>
      <c r="DE2687" s="35"/>
      <c r="DF2687" s="35"/>
      <c r="DG2687" s="35"/>
      <c r="DH2687" s="35"/>
      <c r="DI2687" s="35"/>
      <c r="DJ2687" s="35"/>
      <c r="DK2687" s="35"/>
      <c r="DL2687" s="35"/>
      <c r="DM2687" s="35"/>
      <c r="DN2687" s="35"/>
      <c r="DO2687" s="35"/>
      <c r="DP2687" s="35"/>
      <c r="DQ2687" s="35"/>
      <c r="DR2687" s="35"/>
      <c r="DS2687" s="35"/>
      <c r="DT2687" s="35"/>
      <c r="DU2687" s="35"/>
      <c r="DV2687" s="35"/>
      <c r="DW2687" s="35"/>
      <c r="DX2687" s="35"/>
      <c r="DY2687" s="35"/>
      <c r="DZ2687" s="35"/>
      <c r="EA2687" s="35"/>
      <c r="EB2687" s="35"/>
      <c r="EC2687" s="35"/>
      <c r="ED2687" s="35"/>
      <c r="EE2687" s="35"/>
      <c r="EF2687" s="35"/>
      <c r="EG2687" s="35"/>
      <c r="EH2687" s="35"/>
      <c r="EI2687" s="35"/>
      <c r="EJ2687" s="35"/>
      <c r="EK2687" s="35"/>
      <c r="EL2687" s="35"/>
      <c r="EM2687" s="35"/>
      <c r="EN2687" s="35"/>
      <c r="EO2687" s="35"/>
      <c r="EP2687" s="35"/>
      <c r="EQ2687" s="35"/>
      <c r="ER2687" s="35"/>
      <c r="ES2687" s="35"/>
      <c r="ET2687" s="35"/>
      <c r="EU2687" s="35"/>
      <c r="EV2687" s="35"/>
      <c r="EW2687" s="35"/>
      <c r="EX2687" s="35"/>
      <c r="EY2687" s="35"/>
      <c r="EZ2687" s="35"/>
      <c r="FA2687" s="35"/>
      <c r="FB2687" s="35"/>
      <c r="FC2687" s="35"/>
      <c r="FD2687" s="35"/>
      <c r="FE2687" s="35"/>
      <c r="FF2687" s="35"/>
      <c r="FG2687" s="35"/>
      <c r="FH2687" s="35"/>
      <c r="FI2687" s="35"/>
      <c r="FJ2687" s="35"/>
      <c r="FK2687" s="35"/>
      <c r="FL2687" s="35"/>
      <c r="FM2687" s="35"/>
      <c r="FN2687" s="35"/>
      <c r="FO2687" s="35"/>
      <c r="FP2687" s="35"/>
      <c r="FQ2687" s="35"/>
      <c r="FR2687" s="35"/>
      <c r="FS2687" s="35"/>
      <c r="FT2687" s="35"/>
      <c r="FU2687" s="35"/>
      <c r="FV2687" s="35"/>
      <c r="FW2687" s="35"/>
      <c r="FX2687" s="35"/>
      <c r="FY2687" s="35"/>
      <c r="FZ2687" s="35"/>
    </row>
    <row r="2688" spans="1:182" x14ac:dyDescent="0.15">
      <c r="A2688" s="38">
        <f t="shared" si="808"/>
        <v>46132</v>
      </c>
      <c r="B2688" s="39" t="str">
        <f t="shared" ca="1" si="809"/>
        <v>n.d</v>
      </c>
      <c r="C2688" s="40">
        <f t="shared" si="810"/>
        <v>3137.2723529499999</v>
      </c>
      <c r="D2688" s="41">
        <f ca="1">IF(A2688&lt;$B$1,VLOOKUP(A2688,[1]DI!$A$4:$B$15000,2,FALSE),0)</f>
        <v>0</v>
      </c>
      <c r="E2688" s="40">
        <f t="shared" ca="1" si="811"/>
        <v>0</v>
      </c>
      <c r="F2688" s="42">
        <f t="shared" si="807"/>
        <v>1</v>
      </c>
      <c r="G2688" s="43">
        <f t="shared" ca="1" si="812"/>
        <v>1</v>
      </c>
      <c r="H2688" s="40">
        <f ca="1">TRUNC(PRODUCT(G$10:G2687),15)</f>
        <v>1.7040824080947301</v>
      </c>
      <c r="I2688" s="40">
        <f t="shared" ca="1" si="813"/>
        <v>1.7040824080947301</v>
      </c>
      <c r="J2688" s="40">
        <f t="shared" ca="1" si="814"/>
        <v>1</v>
      </c>
      <c r="K2688" s="42">
        <f t="shared" si="825"/>
        <v>2.7E-2</v>
      </c>
      <c r="L2688" s="63">
        <f t="shared" si="815"/>
        <v>46101</v>
      </c>
      <c r="M2688" s="64">
        <f t="shared" si="816"/>
        <v>20</v>
      </c>
      <c r="N2688" s="44">
        <f t="shared" si="817"/>
        <v>20</v>
      </c>
      <c r="O2688" s="40">
        <f t="shared" si="818"/>
        <v>1.002116676</v>
      </c>
      <c r="P2688" s="65">
        <f t="shared" ca="1" si="819"/>
        <v>1.002116676</v>
      </c>
      <c r="Q2688" s="40">
        <f t="shared" ca="1" si="820"/>
        <v>6.6405890899999998</v>
      </c>
      <c r="R2688" s="44">
        <f>IF(VLOOKUP(A2688,$Z$12:$AI$125,8)=VLOOKUP(A2687,$Z$12:$AI$125,8),0,VLOOKUP(A2688,Z$12:$AI$125,8))</f>
        <v>0</v>
      </c>
      <c r="S2688" s="45">
        <f>IF(R2688&gt;0,VLOOKUP(R2688,Y$12:$AH$125,7),0)</f>
        <v>0</v>
      </c>
      <c r="T2688" s="40">
        <f t="shared" si="821"/>
        <v>0</v>
      </c>
      <c r="U2688" s="40">
        <f t="shared" ca="1" si="822"/>
        <v>6.6405890899999998</v>
      </c>
      <c r="V2688" s="46" t="str">
        <f t="shared" si="823"/>
        <v>J=</v>
      </c>
      <c r="W2688" s="47">
        <f t="shared" si="824"/>
        <v>46286</v>
      </c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35"/>
      <c r="CS2688" s="35"/>
      <c r="CT2688" s="35"/>
      <c r="CU2688" s="35"/>
      <c r="CV2688" s="35"/>
      <c r="CW2688" s="35"/>
      <c r="CX2688" s="35"/>
      <c r="CY2688" s="35"/>
      <c r="CZ2688" s="35"/>
      <c r="DA2688" s="35"/>
      <c r="DB2688" s="35"/>
      <c r="DC2688" s="35"/>
      <c r="DD2688" s="35"/>
      <c r="DE2688" s="35"/>
      <c r="DF2688" s="35"/>
      <c r="DG2688" s="35"/>
      <c r="DH2688" s="35"/>
      <c r="DI2688" s="35"/>
      <c r="DJ2688" s="35"/>
      <c r="DK2688" s="35"/>
      <c r="DL2688" s="35"/>
      <c r="DM2688" s="35"/>
      <c r="DN2688" s="35"/>
      <c r="DO2688" s="35"/>
      <c r="DP2688" s="35"/>
      <c r="DQ2688" s="35"/>
      <c r="DR2688" s="35"/>
      <c r="DS2688" s="35"/>
      <c r="DT2688" s="35"/>
      <c r="DU2688" s="35"/>
      <c r="DV2688" s="35"/>
      <c r="DW2688" s="35"/>
      <c r="DX2688" s="35"/>
      <c r="DY2688" s="35"/>
      <c r="DZ2688" s="35"/>
      <c r="EA2688" s="35"/>
      <c r="EB2688" s="35"/>
      <c r="EC2688" s="35"/>
      <c r="ED2688" s="35"/>
      <c r="EE2688" s="35"/>
      <c r="EF2688" s="35"/>
      <c r="EG2688" s="35"/>
      <c r="EH2688" s="35"/>
      <c r="EI2688" s="35"/>
      <c r="EJ2688" s="35"/>
      <c r="EK2688" s="35"/>
      <c r="EL2688" s="35"/>
      <c r="EM2688" s="35"/>
      <c r="EN2688" s="35"/>
      <c r="EO2688" s="35"/>
      <c r="EP2688" s="35"/>
      <c r="EQ2688" s="35"/>
      <c r="ER2688" s="35"/>
      <c r="ES2688" s="35"/>
      <c r="ET2688" s="35"/>
      <c r="EU2688" s="35"/>
      <c r="EV2688" s="35"/>
      <c r="EW2688" s="35"/>
      <c r="EX2688" s="35"/>
      <c r="EY2688" s="35"/>
      <c r="EZ2688" s="35"/>
      <c r="FA2688" s="35"/>
      <c r="FB2688" s="35"/>
      <c r="FC2688" s="35"/>
      <c r="FD2688" s="35"/>
      <c r="FE2688" s="35"/>
      <c r="FF2688" s="35"/>
      <c r="FG2688" s="35"/>
      <c r="FH2688" s="35"/>
      <c r="FI2688" s="35"/>
      <c r="FJ2688" s="35"/>
      <c r="FK2688" s="35"/>
      <c r="FL2688" s="35"/>
      <c r="FM2688" s="35"/>
      <c r="FN2688" s="35"/>
      <c r="FO2688" s="35"/>
      <c r="FP2688" s="35"/>
      <c r="FQ2688" s="35"/>
      <c r="FR2688" s="35"/>
      <c r="FS2688" s="35"/>
      <c r="FT2688" s="35"/>
      <c r="FU2688" s="35"/>
      <c r="FV2688" s="35"/>
      <c r="FW2688" s="35"/>
      <c r="FX2688" s="35"/>
      <c r="FY2688" s="35"/>
      <c r="FZ2688" s="35"/>
    </row>
    <row r="2689" spans="1:182" x14ac:dyDescent="0.15">
      <c r="A2689" s="38">
        <f t="shared" si="808"/>
        <v>46133</v>
      </c>
      <c r="B2689" s="39" t="str">
        <f t="shared" ca="1" si="809"/>
        <v>n.d</v>
      </c>
      <c r="C2689" s="40">
        <f t="shared" si="810"/>
        <v>3137.2723529499999</v>
      </c>
      <c r="D2689" s="41">
        <f ca="1">IF(A2689&lt;$B$1,VLOOKUP(A2689,[1]DI!$A$4:$B$15000,2,FALSE),0)</f>
        <v>0</v>
      </c>
      <c r="E2689" s="40">
        <f t="shared" ca="1" si="811"/>
        <v>0</v>
      </c>
      <c r="F2689" s="42">
        <f t="shared" si="807"/>
        <v>1</v>
      </c>
      <c r="G2689" s="43">
        <f t="shared" ca="1" si="812"/>
        <v>1</v>
      </c>
      <c r="H2689" s="40">
        <f ca="1">TRUNC(PRODUCT(G$10:G2688),15)</f>
        <v>1.7040824080947301</v>
      </c>
      <c r="I2689" s="40">
        <f t="shared" ca="1" si="813"/>
        <v>1.7040824080947301</v>
      </c>
      <c r="J2689" s="40">
        <f t="shared" ca="1" si="814"/>
        <v>1</v>
      </c>
      <c r="K2689" s="42">
        <f t="shared" si="825"/>
        <v>2.7E-2</v>
      </c>
      <c r="L2689" s="63">
        <f t="shared" si="815"/>
        <v>46101</v>
      </c>
      <c r="M2689" s="64">
        <f t="shared" si="816"/>
        <v>20</v>
      </c>
      <c r="N2689" s="44">
        <f t="shared" si="817"/>
        <v>21</v>
      </c>
      <c r="O2689" s="40">
        <f t="shared" si="818"/>
        <v>1.0022226270000001</v>
      </c>
      <c r="P2689" s="65">
        <f t="shared" ca="1" si="819"/>
        <v>1.0022226270000001</v>
      </c>
      <c r="Q2689" s="40">
        <f t="shared" ca="1" si="820"/>
        <v>6.9729862300000001</v>
      </c>
      <c r="R2689" s="44">
        <f>IF(VLOOKUP(A2689,$Z$12:$AI$125,8)=VLOOKUP(A2688,$Z$12:$AI$125,8),0,VLOOKUP(A2689,Z$12:$AI$125,8))</f>
        <v>0</v>
      </c>
      <c r="S2689" s="45">
        <f>IF(R2689&gt;0,VLOOKUP(R2689,Y$12:$AH$125,7),0)</f>
        <v>0</v>
      </c>
      <c r="T2689" s="40">
        <f t="shared" si="821"/>
        <v>0</v>
      </c>
      <c r="U2689" s="40">
        <f t="shared" ca="1" si="822"/>
        <v>6.9729862300000001</v>
      </c>
      <c r="V2689" s="46" t="str">
        <f t="shared" si="823"/>
        <v>J=</v>
      </c>
      <c r="W2689" s="47">
        <f t="shared" si="824"/>
        <v>46286</v>
      </c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  <c r="AX2689" s="35"/>
      <c r="AY2689" s="35"/>
      <c r="AZ2689" s="35"/>
      <c r="BA2689" s="35"/>
      <c r="BB2689" s="35"/>
      <c r="BC2689" s="35"/>
      <c r="BD2689" s="35"/>
      <c r="BE2689" s="35"/>
      <c r="BF2689" s="35"/>
      <c r="BG2689" s="35"/>
      <c r="BH2689" s="35"/>
      <c r="BI2689" s="35"/>
      <c r="BJ2689" s="35"/>
      <c r="BK2689" s="35"/>
      <c r="BL2689" s="35"/>
      <c r="BM2689" s="35"/>
      <c r="BN2689" s="35"/>
      <c r="BO2689" s="35"/>
      <c r="BP2689" s="35"/>
      <c r="BQ2689" s="35"/>
      <c r="BR2689" s="35"/>
      <c r="BS2689" s="35"/>
      <c r="BT2689" s="35"/>
      <c r="BU2689" s="35"/>
      <c r="BV2689" s="35"/>
      <c r="BW2689" s="35"/>
      <c r="BX2689" s="35"/>
      <c r="BY2689" s="35"/>
      <c r="BZ2689" s="35"/>
      <c r="CA2689" s="35"/>
      <c r="CB2689" s="35"/>
      <c r="CC2689" s="35"/>
      <c r="CD2689" s="35"/>
      <c r="CE2689" s="35"/>
      <c r="CF2689" s="35"/>
      <c r="CG2689" s="35"/>
      <c r="CH2689" s="35"/>
      <c r="CI2689" s="35"/>
      <c r="CJ2689" s="35"/>
      <c r="CK2689" s="35"/>
      <c r="CL2689" s="35"/>
      <c r="CM2689" s="35"/>
      <c r="CN2689" s="35"/>
      <c r="CO2689" s="35"/>
      <c r="CP2689" s="35"/>
      <c r="CQ2689" s="35"/>
      <c r="CR2689" s="35"/>
      <c r="CS2689" s="35"/>
      <c r="CT2689" s="35"/>
      <c r="CU2689" s="35"/>
      <c r="CV2689" s="35"/>
      <c r="CW2689" s="35"/>
      <c r="CX2689" s="35"/>
      <c r="CY2689" s="35"/>
      <c r="CZ2689" s="35"/>
      <c r="DA2689" s="35"/>
      <c r="DB2689" s="35"/>
      <c r="DC2689" s="35"/>
      <c r="DD2689" s="35"/>
      <c r="DE2689" s="35"/>
      <c r="DF2689" s="35"/>
      <c r="DG2689" s="35"/>
      <c r="DH2689" s="35"/>
      <c r="DI2689" s="35"/>
      <c r="DJ2689" s="35"/>
      <c r="DK2689" s="35"/>
      <c r="DL2689" s="35"/>
      <c r="DM2689" s="35"/>
      <c r="DN2689" s="35"/>
      <c r="DO2689" s="35"/>
      <c r="DP2689" s="35"/>
      <c r="DQ2689" s="35"/>
      <c r="DR2689" s="35"/>
      <c r="DS2689" s="35"/>
      <c r="DT2689" s="35"/>
      <c r="DU2689" s="35"/>
      <c r="DV2689" s="35"/>
      <c r="DW2689" s="35"/>
      <c r="DX2689" s="35"/>
      <c r="DY2689" s="35"/>
      <c r="DZ2689" s="35"/>
      <c r="EA2689" s="35"/>
      <c r="EB2689" s="35"/>
      <c r="EC2689" s="35"/>
      <c r="ED2689" s="35"/>
      <c r="EE2689" s="35"/>
      <c r="EF2689" s="35"/>
      <c r="EG2689" s="35"/>
      <c r="EH2689" s="35"/>
      <c r="EI2689" s="35"/>
      <c r="EJ2689" s="35"/>
      <c r="EK2689" s="35"/>
      <c r="EL2689" s="35"/>
      <c r="EM2689" s="35"/>
      <c r="EN2689" s="35"/>
      <c r="EO2689" s="35"/>
      <c r="EP2689" s="35"/>
      <c r="EQ2689" s="35"/>
      <c r="ER2689" s="35"/>
      <c r="ES2689" s="35"/>
      <c r="ET2689" s="35"/>
      <c r="EU2689" s="35"/>
      <c r="EV2689" s="35"/>
      <c r="EW2689" s="35"/>
      <c r="EX2689" s="35"/>
      <c r="EY2689" s="35"/>
      <c r="EZ2689" s="35"/>
      <c r="FA2689" s="35"/>
      <c r="FB2689" s="35"/>
      <c r="FC2689" s="35"/>
      <c r="FD2689" s="35"/>
      <c r="FE2689" s="35"/>
      <c r="FF2689" s="35"/>
      <c r="FG2689" s="35"/>
      <c r="FH2689" s="35"/>
      <c r="FI2689" s="35"/>
      <c r="FJ2689" s="35"/>
      <c r="FK2689" s="35"/>
      <c r="FL2689" s="35"/>
      <c r="FM2689" s="35"/>
      <c r="FN2689" s="35"/>
      <c r="FO2689" s="35"/>
      <c r="FP2689" s="35"/>
      <c r="FQ2689" s="35"/>
      <c r="FR2689" s="35"/>
      <c r="FS2689" s="35"/>
      <c r="FT2689" s="35"/>
      <c r="FU2689" s="35"/>
      <c r="FV2689" s="35"/>
      <c r="FW2689" s="35"/>
      <c r="FX2689" s="35"/>
      <c r="FY2689" s="35"/>
      <c r="FZ2689" s="35"/>
    </row>
    <row r="2690" spans="1:182" x14ac:dyDescent="0.15">
      <c r="A2690" s="38">
        <f t="shared" si="808"/>
        <v>46134</v>
      </c>
      <c r="B2690" s="39" t="str">
        <f t="shared" ca="1" si="809"/>
        <v>n.d</v>
      </c>
      <c r="C2690" s="40">
        <f t="shared" si="810"/>
        <v>3137.2723529499999</v>
      </c>
      <c r="D2690" s="41">
        <f ca="1">IF(A2690&lt;$B$1,VLOOKUP(A2690,[1]DI!$A$4:$B$15000,2,FALSE),0)</f>
        <v>0</v>
      </c>
      <c r="E2690" s="40">
        <f t="shared" ca="1" si="811"/>
        <v>0</v>
      </c>
      <c r="F2690" s="42">
        <f t="shared" si="807"/>
        <v>1</v>
      </c>
      <c r="G2690" s="43">
        <f t="shared" ca="1" si="812"/>
        <v>1</v>
      </c>
      <c r="H2690" s="40">
        <f ca="1">TRUNC(PRODUCT(G$10:G2689),15)</f>
        <v>1.7040824080947301</v>
      </c>
      <c r="I2690" s="40">
        <f t="shared" ca="1" si="813"/>
        <v>1.7040824080947301</v>
      </c>
      <c r="J2690" s="40">
        <f t="shared" ca="1" si="814"/>
        <v>1</v>
      </c>
      <c r="K2690" s="42">
        <f t="shared" si="825"/>
        <v>2.7E-2</v>
      </c>
      <c r="L2690" s="63">
        <f t="shared" si="815"/>
        <v>46101</v>
      </c>
      <c r="M2690" s="64">
        <f t="shared" si="816"/>
        <v>21</v>
      </c>
      <c r="N2690" s="44">
        <f t="shared" si="817"/>
        <v>21</v>
      </c>
      <c r="O2690" s="40">
        <f t="shared" si="818"/>
        <v>1.0022226270000001</v>
      </c>
      <c r="P2690" s="65">
        <f t="shared" ca="1" si="819"/>
        <v>1.0022226270000001</v>
      </c>
      <c r="Q2690" s="40">
        <f t="shared" ca="1" si="820"/>
        <v>6.9729862300000001</v>
      </c>
      <c r="R2690" s="44">
        <f>IF(VLOOKUP(A2690,$Z$12:$AI$125,8)=VLOOKUP(A2689,$Z$12:$AI$125,8),0,VLOOKUP(A2690,Z$12:$AI$125,8))</f>
        <v>0</v>
      </c>
      <c r="S2690" s="45">
        <f>IF(R2690&gt;0,VLOOKUP(R2690,Y$12:$AH$125,7),0)</f>
        <v>0</v>
      </c>
      <c r="T2690" s="40">
        <f t="shared" si="821"/>
        <v>0</v>
      </c>
      <c r="U2690" s="40">
        <f t="shared" ca="1" si="822"/>
        <v>6.9729862300000001</v>
      </c>
      <c r="V2690" s="46" t="str">
        <f t="shared" si="823"/>
        <v>J=</v>
      </c>
      <c r="W2690" s="47">
        <f t="shared" si="824"/>
        <v>46286</v>
      </c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  <c r="AX2690" s="35"/>
      <c r="AY2690" s="35"/>
      <c r="AZ2690" s="35"/>
      <c r="BA2690" s="35"/>
      <c r="BB2690" s="35"/>
      <c r="BC2690" s="35"/>
      <c r="BD2690" s="35"/>
      <c r="BE2690" s="35"/>
      <c r="BF2690" s="35"/>
      <c r="BG2690" s="35"/>
      <c r="BH2690" s="35"/>
      <c r="BI2690" s="35"/>
      <c r="BJ2690" s="35"/>
      <c r="BK2690" s="35"/>
      <c r="BL2690" s="35"/>
      <c r="BM2690" s="35"/>
      <c r="BN2690" s="35"/>
      <c r="BO2690" s="35"/>
      <c r="BP2690" s="35"/>
      <c r="BQ2690" s="35"/>
      <c r="BR2690" s="35"/>
      <c r="BS2690" s="35"/>
      <c r="BT2690" s="35"/>
      <c r="BU2690" s="35"/>
      <c r="BV2690" s="35"/>
      <c r="BW2690" s="35"/>
      <c r="BX2690" s="35"/>
      <c r="BY2690" s="35"/>
      <c r="BZ2690" s="35"/>
      <c r="CA2690" s="35"/>
      <c r="CB2690" s="35"/>
      <c r="CC2690" s="35"/>
      <c r="CD2690" s="35"/>
      <c r="CE2690" s="35"/>
      <c r="CF2690" s="35"/>
      <c r="CG2690" s="35"/>
      <c r="CH2690" s="35"/>
      <c r="CI2690" s="35"/>
      <c r="CJ2690" s="35"/>
      <c r="CK2690" s="35"/>
      <c r="CL2690" s="35"/>
      <c r="CM2690" s="35"/>
      <c r="CN2690" s="35"/>
      <c r="CO2690" s="35"/>
      <c r="CP2690" s="35"/>
      <c r="CQ2690" s="35"/>
      <c r="CR2690" s="35"/>
      <c r="CS2690" s="35"/>
      <c r="CT2690" s="35"/>
      <c r="CU2690" s="35"/>
      <c r="CV2690" s="35"/>
      <c r="CW2690" s="35"/>
      <c r="CX2690" s="35"/>
      <c r="CY2690" s="35"/>
      <c r="CZ2690" s="35"/>
      <c r="DA2690" s="35"/>
      <c r="DB2690" s="35"/>
      <c r="DC2690" s="35"/>
      <c r="DD2690" s="35"/>
      <c r="DE2690" s="35"/>
      <c r="DF2690" s="35"/>
      <c r="DG2690" s="35"/>
      <c r="DH2690" s="35"/>
      <c r="DI2690" s="35"/>
      <c r="DJ2690" s="35"/>
      <c r="DK2690" s="35"/>
      <c r="DL2690" s="35"/>
      <c r="DM2690" s="35"/>
      <c r="DN2690" s="35"/>
      <c r="DO2690" s="35"/>
      <c r="DP2690" s="35"/>
      <c r="DQ2690" s="35"/>
      <c r="DR2690" s="35"/>
      <c r="DS2690" s="35"/>
      <c r="DT2690" s="35"/>
      <c r="DU2690" s="35"/>
      <c r="DV2690" s="35"/>
      <c r="DW2690" s="35"/>
      <c r="DX2690" s="35"/>
      <c r="DY2690" s="35"/>
      <c r="DZ2690" s="35"/>
      <c r="EA2690" s="35"/>
      <c r="EB2690" s="35"/>
      <c r="EC2690" s="35"/>
      <c r="ED2690" s="35"/>
      <c r="EE2690" s="35"/>
      <c r="EF2690" s="35"/>
      <c r="EG2690" s="35"/>
      <c r="EH2690" s="35"/>
      <c r="EI2690" s="35"/>
      <c r="EJ2690" s="35"/>
      <c r="EK2690" s="35"/>
      <c r="EL2690" s="35"/>
      <c r="EM2690" s="35"/>
      <c r="EN2690" s="35"/>
      <c r="EO2690" s="35"/>
      <c r="EP2690" s="35"/>
      <c r="EQ2690" s="35"/>
      <c r="ER2690" s="35"/>
      <c r="ES2690" s="35"/>
      <c r="ET2690" s="35"/>
      <c r="EU2690" s="35"/>
      <c r="EV2690" s="35"/>
      <c r="EW2690" s="35"/>
      <c r="EX2690" s="35"/>
      <c r="EY2690" s="35"/>
      <c r="EZ2690" s="35"/>
      <c r="FA2690" s="35"/>
      <c r="FB2690" s="35"/>
      <c r="FC2690" s="35"/>
      <c r="FD2690" s="35"/>
      <c r="FE2690" s="35"/>
      <c r="FF2690" s="35"/>
      <c r="FG2690" s="35"/>
      <c r="FH2690" s="35"/>
      <c r="FI2690" s="35"/>
      <c r="FJ2690" s="35"/>
      <c r="FK2690" s="35"/>
      <c r="FL2690" s="35"/>
      <c r="FM2690" s="35"/>
      <c r="FN2690" s="35"/>
      <c r="FO2690" s="35"/>
      <c r="FP2690" s="35"/>
      <c r="FQ2690" s="35"/>
      <c r="FR2690" s="35"/>
      <c r="FS2690" s="35"/>
      <c r="FT2690" s="35"/>
      <c r="FU2690" s="35"/>
      <c r="FV2690" s="35"/>
      <c r="FW2690" s="35"/>
      <c r="FX2690" s="35"/>
      <c r="FY2690" s="35"/>
      <c r="FZ2690" s="35"/>
    </row>
    <row r="2691" spans="1:182" x14ac:dyDescent="0.15">
      <c r="A2691" s="38">
        <f t="shared" si="808"/>
        <v>46135</v>
      </c>
      <c r="B2691" s="39" t="str">
        <f t="shared" ca="1" si="809"/>
        <v>n.d</v>
      </c>
      <c r="C2691" s="40">
        <f t="shared" si="810"/>
        <v>3137.2723529499999</v>
      </c>
      <c r="D2691" s="41">
        <f ca="1">IF(A2691&lt;$B$1,VLOOKUP(A2691,[1]DI!$A$4:$B$15000,2,FALSE),0)</f>
        <v>0</v>
      </c>
      <c r="E2691" s="40">
        <f t="shared" ca="1" si="811"/>
        <v>0</v>
      </c>
      <c r="F2691" s="42">
        <f t="shared" si="807"/>
        <v>1</v>
      </c>
      <c r="G2691" s="43">
        <f t="shared" ca="1" si="812"/>
        <v>1</v>
      </c>
      <c r="H2691" s="40">
        <f ca="1">TRUNC(PRODUCT(G$10:G2690),15)</f>
        <v>1.7040824080947301</v>
      </c>
      <c r="I2691" s="40">
        <f t="shared" ca="1" si="813"/>
        <v>1.7040824080947301</v>
      </c>
      <c r="J2691" s="40">
        <f t="shared" ca="1" si="814"/>
        <v>1</v>
      </c>
      <c r="K2691" s="42">
        <f t="shared" si="825"/>
        <v>2.7E-2</v>
      </c>
      <c r="L2691" s="63">
        <f t="shared" si="815"/>
        <v>46101</v>
      </c>
      <c r="M2691" s="64">
        <f t="shared" si="816"/>
        <v>22</v>
      </c>
      <c r="N2691" s="44">
        <f t="shared" si="817"/>
        <v>22</v>
      </c>
      <c r="O2691" s="40">
        <f t="shared" si="818"/>
        <v>1.0023285900000001</v>
      </c>
      <c r="P2691" s="65">
        <f t="shared" ca="1" si="819"/>
        <v>1.0023285900000001</v>
      </c>
      <c r="Q2691" s="40">
        <f t="shared" ca="1" si="820"/>
        <v>7.3054210199999998</v>
      </c>
      <c r="R2691" s="44">
        <f>IF(VLOOKUP(A2691,$Z$12:$AI$125,8)=VLOOKUP(A2690,$Z$12:$AI$125,8),0,VLOOKUP(A2691,Z$12:$AI$125,8))</f>
        <v>0</v>
      </c>
      <c r="S2691" s="45">
        <f>IF(R2691&gt;0,VLOOKUP(R2691,Y$12:$AH$125,7),0)</f>
        <v>0</v>
      </c>
      <c r="T2691" s="40">
        <f t="shared" si="821"/>
        <v>0</v>
      </c>
      <c r="U2691" s="40">
        <f t="shared" ca="1" si="822"/>
        <v>7.3054210199999998</v>
      </c>
      <c r="V2691" s="46" t="str">
        <f t="shared" si="823"/>
        <v>J=</v>
      </c>
      <c r="W2691" s="47">
        <f t="shared" si="824"/>
        <v>46286</v>
      </c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  <c r="AX2691" s="35"/>
      <c r="AY2691" s="35"/>
      <c r="AZ2691" s="35"/>
      <c r="BA2691" s="35"/>
      <c r="BB2691" s="35"/>
      <c r="BC2691" s="35"/>
      <c r="BD2691" s="35"/>
      <c r="BE2691" s="35"/>
      <c r="BF2691" s="35"/>
      <c r="BG2691" s="35"/>
      <c r="BH2691" s="35"/>
      <c r="BI2691" s="35"/>
      <c r="BJ2691" s="35"/>
      <c r="BK2691" s="35"/>
      <c r="BL2691" s="35"/>
      <c r="BM2691" s="35"/>
      <c r="BN2691" s="35"/>
      <c r="BO2691" s="35"/>
      <c r="BP2691" s="35"/>
      <c r="BQ2691" s="35"/>
      <c r="BR2691" s="35"/>
      <c r="BS2691" s="35"/>
      <c r="BT2691" s="35"/>
      <c r="BU2691" s="35"/>
      <c r="BV2691" s="35"/>
      <c r="BW2691" s="35"/>
      <c r="BX2691" s="35"/>
      <c r="BY2691" s="35"/>
      <c r="BZ2691" s="35"/>
      <c r="CA2691" s="35"/>
      <c r="CB2691" s="35"/>
      <c r="CC2691" s="35"/>
      <c r="CD2691" s="35"/>
      <c r="CE2691" s="35"/>
      <c r="CF2691" s="35"/>
      <c r="CG2691" s="35"/>
      <c r="CH2691" s="35"/>
      <c r="CI2691" s="35"/>
      <c r="CJ2691" s="35"/>
      <c r="CK2691" s="35"/>
      <c r="CL2691" s="35"/>
      <c r="CM2691" s="35"/>
      <c r="CN2691" s="35"/>
      <c r="CO2691" s="35"/>
      <c r="CP2691" s="35"/>
      <c r="CQ2691" s="35"/>
      <c r="CR2691" s="35"/>
      <c r="CS2691" s="35"/>
      <c r="CT2691" s="35"/>
      <c r="CU2691" s="35"/>
      <c r="CV2691" s="35"/>
      <c r="CW2691" s="35"/>
      <c r="CX2691" s="35"/>
      <c r="CY2691" s="35"/>
      <c r="CZ2691" s="35"/>
      <c r="DA2691" s="35"/>
      <c r="DB2691" s="35"/>
      <c r="DC2691" s="35"/>
      <c r="DD2691" s="35"/>
      <c r="DE2691" s="35"/>
      <c r="DF2691" s="35"/>
      <c r="DG2691" s="35"/>
      <c r="DH2691" s="35"/>
      <c r="DI2691" s="35"/>
      <c r="DJ2691" s="35"/>
      <c r="DK2691" s="35"/>
      <c r="DL2691" s="35"/>
      <c r="DM2691" s="35"/>
      <c r="DN2691" s="35"/>
      <c r="DO2691" s="35"/>
      <c r="DP2691" s="35"/>
      <c r="DQ2691" s="35"/>
      <c r="DR2691" s="35"/>
      <c r="DS2691" s="35"/>
      <c r="DT2691" s="35"/>
      <c r="DU2691" s="35"/>
      <c r="DV2691" s="35"/>
      <c r="DW2691" s="35"/>
      <c r="DX2691" s="35"/>
      <c r="DY2691" s="35"/>
      <c r="DZ2691" s="35"/>
      <c r="EA2691" s="35"/>
      <c r="EB2691" s="35"/>
      <c r="EC2691" s="35"/>
      <c r="ED2691" s="35"/>
      <c r="EE2691" s="35"/>
      <c r="EF2691" s="35"/>
      <c r="EG2691" s="35"/>
      <c r="EH2691" s="35"/>
      <c r="EI2691" s="35"/>
      <c r="EJ2691" s="35"/>
      <c r="EK2691" s="35"/>
      <c r="EL2691" s="35"/>
      <c r="EM2691" s="35"/>
      <c r="EN2691" s="35"/>
      <c r="EO2691" s="35"/>
      <c r="EP2691" s="35"/>
      <c r="EQ2691" s="35"/>
      <c r="ER2691" s="35"/>
      <c r="ES2691" s="35"/>
      <c r="ET2691" s="35"/>
      <c r="EU2691" s="35"/>
      <c r="EV2691" s="35"/>
      <c r="EW2691" s="35"/>
      <c r="EX2691" s="35"/>
      <c r="EY2691" s="35"/>
      <c r="EZ2691" s="35"/>
      <c r="FA2691" s="35"/>
      <c r="FB2691" s="35"/>
      <c r="FC2691" s="35"/>
      <c r="FD2691" s="35"/>
      <c r="FE2691" s="35"/>
      <c r="FF2691" s="35"/>
      <c r="FG2691" s="35"/>
      <c r="FH2691" s="35"/>
      <c r="FI2691" s="35"/>
      <c r="FJ2691" s="35"/>
      <c r="FK2691" s="35"/>
      <c r="FL2691" s="35"/>
      <c r="FM2691" s="35"/>
      <c r="FN2691" s="35"/>
      <c r="FO2691" s="35"/>
      <c r="FP2691" s="35"/>
      <c r="FQ2691" s="35"/>
      <c r="FR2691" s="35"/>
      <c r="FS2691" s="35"/>
      <c r="FT2691" s="35"/>
      <c r="FU2691" s="35"/>
      <c r="FV2691" s="35"/>
      <c r="FW2691" s="35"/>
      <c r="FX2691" s="35"/>
      <c r="FY2691" s="35"/>
      <c r="FZ2691" s="35"/>
    </row>
    <row r="2692" spans="1:182" x14ac:dyDescent="0.15">
      <c r="A2692" s="38">
        <f t="shared" si="808"/>
        <v>46136</v>
      </c>
      <c r="B2692" s="39" t="str">
        <f t="shared" ca="1" si="809"/>
        <v>n.d</v>
      </c>
      <c r="C2692" s="40">
        <f t="shared" si="810"/>
        <v>3137.2723529499999</v>
      </c>
      <c r="D2692" s="41">
        <f ca="1">IF(A2692&lt;$B$1,VLOOKUP(A2692,[1]DI!$A$4:$B$15000,2,FALSE),0)</f>
        <v>0</v>
      </c>
      <c r="E2692" s="40">
        <f t="shared" ca="1" si="811"/>
        <v>0</v>
      </c>
      <c r="F2692" s="42">
        <f t="shared" si="807"/>
        <v>1</v>
      </c>
      <c r="G2692" s="43">
        <f t="shared" ca="1" si="812"/>
        <v>1</v>
      </c>
      <c r="H2692" s="40">
        <f ca="1">TRUNC(PRODUCT(G$10:G2691),15)</f>
        <v>1.7040824080947301</v>
      </c>
      <c r="I2692" s="40">
        <f t="shared" ca="1" si="813"/>
        <v>1.7040824080947301</v>
      </c>
      <c r="J2692" s="40">
        <f t="shared" ca="1" si="814"/>
        <v>1</v>
      </c>
      <c r="K2692" s="42">
        <f t="shared" si="825"/>
        <v>2.7E-2</v>
      </c>
      <c r="L2692" s="63">
        <f t="shared" si="815"/>
        <v>46101</v>
      </c>
      <c r="M2692" s="64">
        <f t="shared" si="816"/>
        <v>23</v>
      </c>
      <c r="N2692" s="44">
        <f t="shared" si="817"/>
        <v>23</v>
      </c>
      <c r="O2692" s="40">
        <f t="shared" si="818"/>
        <v>1.0024345640000001</v>
      </c>
      <c r="P2692" s="65">
        <f t="shared" ca="1" si="819"/>
        <v>1.0024345640000001</v>
      </c>
      <c r="Q2692" s="40">
        <f t="shared" ca="1" si="820"/>
        <v>7.6378903200000003</v>
      </c>
      <c r="R2692" s="44">
        <f>IF(VLOOKUP(A2692,$Z$12:$AI$125,8)=VLOOKUP(A2691,$Z$12:$AI$125,8),0,VLOOKUP(A2692,Z$12:$AI$125,8))</f>
        <v>0</v>
      </c>
      <c r="S2692" s="45">
        <f>IF(R2692&gt;0,VLOOKUP(R2692,Y$12:$AH$125,7),0)</f>
        <v>0</v>
      </c>
      <c r="T2692" s="40">
        <f t="shared" si="821"/>
        <v>0</v>
      </c>
      <c r="U2692" s="40">
        <f t="shared" ca="1" si="822"/>
        <v>7.6378903200000003</v>
      </c>
      <c r="V2692" s="46" t="str">
        <f t="shared" si="823"/>
        <v>J=</v>
      </c>
      <c r="W2692" s="47">
        <f t="shared" si="824"/>
        <v>46286</v>
      </c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  <c r="AX2692" s="35"/>
      <c r="AY2692" s="35"/>
      <c r="AZ2692" s="35"/>
      <c r="BA2692" s="35"/>
      <c r="BB2692" s="35"/>
      <c r="BC2692" s="35"/>
      <c r="BD2692" s="35"/>
      <c r="BE2692" s="35"/>
      <c r="BF2692" s="35"/>
      <c r="BG2692" s="35"/>
      <c r="BH2692" s="35"/>
      <c r="BI2692" s="35"/>
      <c r="BJ2692" s="35"/>
      <c r="BK2692" s="35"/>
      <c r="BL2692" s="35"/>
      <c r="BM2692" s="35"/>
      <c r="BN2692" s="35"/>
      <c r="BO2692" s="35"/>
      <c r="BP2692" s="35"/>
      <c r="BQ2692" s="35"/>
      <c r="BR2692" s="35"/>
      <c r="BS2692" s="35"/>
      <c r="BT2692" s="35"/>
      <c r="BU2692" s="35"/>
      <c r="BV2692" s="35"/>
      <c r="BW2692" s="35"/>
      <c r="BX2692" s="35"/>
      <c r="BY2692" s="35"/>
      <c r="BZ2692" s="35"/>
      <c r="CA2692" s="35"/>
      <c r="CB2692" s="35"/>
      <c r="CC2692" s="35"/>
      <c r="CD2692" s="35"/>
      <c r="CE2692" s="35"/>
      <c r="CF2692" s="35"/>
      <c r="CG2692" s="35"/>
      <c r="CH2692" s="35"/>
      <c r="CI2692" s="35"/>
      <c r="CJ2692" s="35"/>
      <c r="CK2692" s="35"/>
      <c r="CL2692" s="35"/>
      <c r="CM2692" s="35"/>
      <c r="CN2692" s="35"/>
      <c r="CO2692" s="35"/>
      <c r="CP2692" s="35"/>
      <c r="CQ2692" s="35"/>
      <c r="CR2692" s="35"/>
      <c r="CS2692" s="35"/>
      <c r="CT2692" s="35"/>
      <c r="CU2692" s="35"/>
      <c r="CV2692" s="35"/>
      <c r="CW2692" s="35"/>
      <c r="CX2692" s="35"/>
      <c r="CY2692" s="35"/>
      <c r="CZ2692" s="35"/>
      <c r="DA2692" s="35"/>
      <c r="DB2692" s="35"/>
      <c r="DC2692" s="35"/>
      <c r="DD2692" s="35"/>
      <c r="DE2692" s="35"/>
      <c r="DF2692" s="35"/>
      <c r="DG2692" s="35"/>
      <c r="DH2692" s="35"/>
      <c r="DI2692" s="35"/>
      <c r="DJ2692" s="35"/>
      <c r="DK2692" s="35"/>
      <c r="DL2692" s="35"/>
      <c r="DM2692" s="35"/>
      <c r="DN2692" s="35"/>
      <c r="DO2692" s="35"/>
      <c r="DP2692" s="35"/>
      <c r="DQ2692" s="35"/>
      <c r="DR2692" s="35"/>
      <c r="DS2692" s="35"/>
      <c r="DT2692" s="35"/>
      <c r="DU2692" s="35"/>
      <c r="DV2692" s="35"/>
      <c r="DW2692" s="35"/>
      <c r="DX2692" s="35"/>
      <c r="DY2692" s="35"/>
      <c r="DZ2692" s="35"/>
      <c r="EA2692" s="35"/>
      <c r="EB2692" s="35"/>
      <c r="EC2692" s="35"/>
      <c r="ED2692" s="35"/>
      <c r="EE2692" s="35"/>
      <c r="EF2692" s="35"/>
      <c r="EG2692" s="35"/>
      <c r="EH2692" s="35"/>
      <c r="EI2692" s="35"/>
      <c r="EJ2692" s="35"/>
      <c r="EK2692" s="35"/>
      <c r="EL2692" s="35"/>
      <c r="EM2692" s="35"/>
      <c r="EN2692" s="35"/>
      <c r="EO2692" s="35"/>
      <c r="EP2692" s="35"/>
      <c r="EQ2692" s="35"/>
      <c r="ER2692" s="35"/>
      <c r="ES2692" s="35"/>
      <c r="ET2692" s="35"/>
      <c r="EU2692" s="35"/>
      <c r="EV2692" s="35"/>
      <c r="EW2692" s="35"/>
      <c r="EX2692" s="35"/>
      <c r="EY2692" s="35"/>
      <c r="EZ2692" s="35"/>
      <c r="FA2692" s="35"/>
      <c r="FB2692" s="35"/>
      <c r="FC2692" s="35"/>
      <c r="FD2692" s="35"/>
      <c r="FE2692" s="35"/>
      <c r="FF2692" s="35"/>
      <c r="FG2692" s="35"/>
      <c r="FH2692" s="35"/>
      <c r="FI2692" s="35"/>
      <c r="FJ2692" s="35"/>
      <c r="FK2692" s="35"/>
      <c r="FL2692" s="35"/>
      <c r="FM2692" s="35"/>
      <c r="FN2692" s="35"/>
      <c r="FO2692" s="35"/>
      <c r="FP2692" s="35"/>
      <c r="FQ2692" s="35"/>
      <c r="FR2692" s="35"/>
      <c r="FS2692" s="35"/>
      <c r="FT2692" s="35"/>
      <c r="FU2692" s="35"/>
      <c r="FV2692" s="35"/>
      <c r="FW2692" s="35"/>
      <c r="FX2692" s="35"/>
      <c r="FY2692" s="35"/>
      <c r="FZ2692" s="35"/>
    </row>
    <row r="2693" spans="1:182" x14ac:dyDescent="0.15">
      <c r="A2693" s="38">
        <f t="shared" si="808"/>
        <v>46137</v>
      </c>
      <c r="B2693" s="39" t="str">
        <f t="shared" ca="1" si="809"/>
        <v>n.d</v>
      </c>
      <c r="C2693" s="40">
        <f t="shared" si="810"/>
        <v>3137.2723529499999</v>
      </c>
      <c r="D2693" s="41">
        <f ca="1">IF(A2693&lt;$B$1,VLOOKUP(A2693,[1]DI!$A$4:$B$15000,2,FALSE),0)</f>
        <v>0</v>
      </c>
      <c r="E2693" s="40">
        <f t="shared" ca="1" si="811"/>
        <v>0</v>
      </c>
      <c r="F2693" s="42">
        <f t="shared" si="807"/>
        <v>1</v>
      </c>
      <c r="G2693" s="43">
        <f t="shared" ca="1" si="812"/>
        <v>1</v>
      </c>
      <c r="H2693" s="40">
        <f ca="1">TRUNC(PRODUCT(G$10:G2692),15)</f>
        <v>1.7040824080947301</v>
      </c>
      <c r="I2693" s="40">
        <f t="shared" ca="1" si="813"/>
        <v>1.7040824080947301</v>
      </c>
      <c r="J2693" s="40">
        <f t="shared" ca="1" si="814"/>
        <v>1</v>
      </c>
      <c r="K2693" s="42">
        <f t="shared" si="825"/>
        <v>2.7E-2</v>
      </c>
      <c r="L2693" s="63">
        <f t="shared" si="815"/>
        <v>46101</v>
      </c>
      <c r="M2693" s="64">
        <f t="shared" si="816"/>
        <v>23</v>
      </c>
      <c r="N2693" s="44">
        <f t="shared" si="817"/>
        <v>24</v>
      </c>
      <c r="O2693" s="40">
        <f t="shared" si="818"/>
        <v>1.002540548</v>
      </c>
      <c r="P2693" s="65">
        <f t="shared" ca="1" si="819"/>
        <v>1.002540548</v>
      </c>
      <c r="Q2693" s="40">
        <f t="shared" ca="1" si="820"/>
        <v>7.9703910000000002</v>
      </c>
      <c r="R2693" s="44">
        <f>IF(VLOOKUP(A2693,$Z$12:$AI$125,8)=VLOOKUP(A2692,$Z$12:$AI$125,8),0,VLOOKUP(A2693,Z$12:$AI$125,8))</f>
        <v>0</v>
      </c>
      <c r="S2693" s="45">
        <f>IF(R2693&gt;0,VLOOKUP(R2693,Y$12:$AH$125,7),0)</f>
        <v>0</v>
      </c>
      <c r="T2693" s="40">
        <f t="shared" si="821"/>
        <v>0</v>
      </c>
      <c r="U2693" s="40">
        <f t="shared" ca="1" si="822"/>
        <v>7.9703910000000002</v>
      </c>
      <c r="V2693" s="46" t="str">
        <f t="shared" si="823"/>
        <v>J=</v>
      </c>
      <c r="W2693" s="47">
        <f t="shared" si="824"/>
        <v>46286</v>
      </c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  <c r="AX2693" s="35"/>
      <c r="AY2693" s="35"/>
      <c r="AZ2693" s="35"/>
      <c r="BA2693" s="35"/>
      <c r="BB2693" s="35"/>
      <c r="BC2693" s="35"/>
      <c r="BD2693" s="35"/>
      <c r="BE2693" s="35"/>
      <c r="BF2693" s="35"/>
      <c r="BG2693" s="35"/>
      <c r="BH2693" s="35"/>
      <c r="BI2693" s="35"/>
      <c r="BJ2693" s="35"/>
      <c r="BK2693" s="35"/>
      <c r="BL2693" s="35"/>
      <c r="BM2693" s="35"/>
      <c r="BN2693" s="35"/>
      <c r="BO2693" s="35"/>
      <c r="BP2693" s="35"/>
      <c r="BQ2693" s="35"/>
      <c r="BR2693" s="35"/>
      <c r="BS2693" s="35"/>
      <c r="BT2693" s="35"/>
      <c r="BU2693" s="35"/>
      <c r="BV2693" s="35"/>
      <c r="BW2693" s="35"/>
      <c r="BX2693" s="35"/>
      <c r="BY2693" s="35"/>
      <c r="BZ2693" s="35"/>
      <c r="CA2693" s="35"/>
      <c r="CB2693" s="35"/>
      <c r="CC2693" s="35"/>
      <c r="CD2693" s="35"/>
      <c r="CE2693" s="35"/>
      <c r="CF2693" s="35"/>
      <c r="CG2693" s="35"/>
      <c r="CH2693" s="35"/>
      <c r="CI2693" s="35"/>
      <c r="CJ2693" s="35"/>
      <c r="CK2693" s="35"/>
      <c r="CL2693" s="35"/>
      <c r="CM2693" s="35"/>
      <c r="CN2693" s="35"/>
      <c r="CO2693" s="35"/>
      <c r="CP2693" s="35"/>
      <c r="CQ2693" s="35"/>
      <c r="CR2693" s="35"/>
      <c r="CS2693" s="35"/>
      <c r="CT2693" s="35"/>
      <c r="CU2693" s="35"/>
      <c r="CV2693" s="35"/>
      <c r="CW2693" s="35"/>
      <c r="CX2693" s="35"/>
      <c r="CY2693" s="35"/>
      <c r="CZ2693" s="35"/>
      <c r="DA2693" s="35"/>
      <c r="DB2693" s="35"/>
      <c r="DC2693" s="35"/>
      <c r="DD2693" s="35"/>
      <c r="DE2693" s="35"/>
      <c r="DF2693" s="35"/>
      <c r="DG2693" s="35"/>
      <c r="DH2693" s="35"/>
      <c r="DI2693" s="35"/>
      <c r="DJ2693" s="35"/>
      <c r="DK2693" s="35"/>
      <c r="DL2693" s="35"/>
      <c r="DM2693" s="35"/>
      <c r="DN2693" s="35"/>
      <c r="DO2693" s="35"/>
      <c r="DP2693" s="35"/>
      <c r="DQ2693" s="35"/>
      <c r="DR2693" s="35"/>
      <c r="DS2693" s="35"/>
      <c r="DT2693" s="35"/>
      <c r="DU2693" s="35"/>
      <c r="DV2693" s="35"/>
      <c r="DW2693" s="35"/>
      <c r="DX2693" s="35"/>
      <c r="DY2693" s="35"/>
      <c r="DZ2693" s="35"/>
      <c r="EA2693" s="35"/>
      <c r="EB2693" s="35"/>
      <c r="EC2693" s="35"/>
      <c r="ED2693" s="35"/>
      <c r="EE2693" s="35"/>
      <c r="EF2693" s="35"/>
      <c r="EG2693" s="35"/>
      <c r="EH2693" s="35"/>
      <c r="EI2693" s="35"/>
      <c r="EJ2693" s="35"/>
      <c r="EK2693" s="35"/>
      <c r="EL2693" s="35"/>
      <c r="EM2693" s="35"/>
      <c r="EN2693" s="35"/>
      <c r="EO2693" s="35"/>
      <c r="EP2693" s="35"/>
      <c r="EQ2693" s="35"/>
      <c r="ER2693" s="35"/>
      <c r="ES2693" s="35"/>
      <c r="ET2693" s="35"/>
      <c r="EU2693" s="35"/>
      <c r="EV2693" s="35"/>
      <c r="EW2693" s="35"/>
      <c r="EX2693" s="35"/>
      <c r="EY2693" s="35"/>
      <c r="EZ2693" s="35"/>
      <c r="FA2693" s="35"/>
      <c r="FB2693" s="35"/>
      <c r="FC2693" s="35"/>
      <c r="FD2693" s="35"/>
      <c r="FE2693" s="35"/>
      <c r="FF2693" s="35"/>
      <c r="FG2693" s="35"/>
      <c r="FH2693" s="35"/>
      <c r="FI2693" s="35"/>
      <c r="FJ2693" s="35"/>
      <c r="FK2693" s="35"/>
      <c r="FL2693" s="35"/>
      <c r="FM2693" s="35"/>
      <c r="FN2693" s="35"/>
      <c r="FO2693" s="35"/>
      <c r="FP2693" s="35"/>
      <c r="FQ2693" s="35"/>
      <c r="FR2693" s="35"/>
      <c r="FS2693" s="35"/>
      <c r="FT2693" s="35"/>
      <c r="FU2693" s="35"/>
      <c r="FV2693" s="35"/>
      <c r="FW2693" s="35"/>
      <c r="FX2693" s="35"/>
      <c r="FY2693" s="35"/>
      <c r="FZ2693" s="35"/>
    </row>
    <row r="2694" spans="1:182" x14ac:dyDescent="0.15">
      <c r="A2694" s="38">
        <f t="shared" si="808"/>
        <v>46138</v>
      </c>
      <c r="B2694" s="39" t="str">
        <f t="shared" ca="1" si="809"/>
        <v>n.d</v>
      </c>
      <c r="C2694" s="40">
        <f t="shared" si="810"/>
        <v>3137.2723529499999</v>
      </c>
      <c r="D2694" s="41">
        <f ca="1">IF(A2694&lt;$B$1,VLOOKUP(A2694,[1]DI!$A$4:$B$15000,2,FALSE),0)</f>
        <v>0</v>
      </c>
      <c r="E2694" s="40">
        <f t="shared" ca="1" si="811"/>
        <v>0</v>
      </c>
      <c r="F2694" s="42">
        <f t="shared" si="807"/>
        <v>1</v>
      </c>
      <c r="G2694" s="43">
        <f t="shared" ca="1" si="812"/>
        <v>1</v>
      </c>
      <c r="H2694" s="40">
        <f ca="1">TRUNC(PRODUCT(G$10:G2693),15)</f>
        <v>1.7040824080947301</v>
      </c>
      <c r="I2694" s="40">
        <f t="shared" ca="1" si="813"/>
        <v>1.7040824080947301</v>
      </c>
      <c r="J2694" s="40">
        <f t="shared" ca="1" si="814"/>
        <v>1</v>
      </c>
      <c r="K2694" s="42">
        <f t="shared" si="825"/>
        <v>2.7E-2</v>
      </c>
      <c r="L2694" s="63">
        <f t="shared" si="815"/>
        <v>46101</v>
      </c>
      <c r="M2694" s="64">
        <f t="shared" si="816"/>
        <v>23</v>
      </c>
      <c r="N2694" s="44">
        <f t="shared" si="817"/>
        <v>24</v>
      </c>
      <c r="O2694" s="40">
        <f t="shared" si="818"/>
        <v>1.002540548</v>
      </c>
      <c r="P2694" s="65">
        <f t="shared" ca="1" si="819"/>
        <v>1.002540548</v>
      </c>
      <c r="Q2694" s="40">
        <f t="shared" ca="1" si="820"/>
        <v>7.9703910000000002</v>
      </c>
      <c r="R2694" s="44">
        <f>IF(VLOOKUP(A2694,$Z$12:$AI$125,8)=VLOOKUP(A2693,$Z$12:$AI$125,8),0,VLOOKUP(A2694,Z$12:$AI$125,8))</f>
        <v>0</v>
      </c>
      <c r="S2694" s="45">
        <f>IF(R2694&gt;0,VLOOKUP(R2694,Y$12:$AH$125,7),0)</f>
        <v>0</v>
      </c>
      <c r="T2694" s="40">
        <f t="shared" si="821"/>
        <v>0</v>
      </c>
      <c r="U2694" s="40">
        <f t="shared" ca="1" si="822"/>
        <v>7.9703910000000002</v>
      </c>
      <c r="V2694" s="46" t="str">
        <f t="shared" si="823"/>
        <v>J=</v>
      </c>
      <c r="W2694" s="47">
        <f t="shared" si="824"/>
        <v>46286</v>
      </c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35"/>
      <c r="BC2694" s="35"/>
      <c r="BD2694" s="35"/>
      <c r="BE2694" s="35"/>
      <c r="BF2694" s="35"/>
      <c r="BG2694" s="35"/>
      <c r="BH2694" s="35"/>
      <c r="BI2694" s="35"/>
      <c r="BJ2694" s="35"/>
      <c r="BK2694" s="35"/>
      <c r="BL2694" s="35"/>
      <c r="BM2694" s="35"/>
      <c r="BN2694" s="35"/>
      <c r="BO2694" s="35"/>
      <c r="BP2694" s="35"/>
      <c r="BQ2694" s="35"/>
      <c r="BR2694" s="35"/>
      <c r="BS2694" s="35"/>
      <c r="BT2694" s="35"/>
      <c r="BU2694" s="35"/>
      <c r="BV2694" s="35"/>
      <c r="BW2694" s="35"/>
      <c r="BX2694" s="35"/>
      <c r="BY2694" s="35"/>
      <c r="BZ2694" s="35"/>
      <c r="CA2694" s="35"/>
      <c r="CB2694" s="35"/>
      <c r="CC2694" s="35"/>
      <c r="CD2694" s="35"/>
      <c r="CE2694" s="35"/>
      <c r="CF2694" s="35"/>
      <c r="CG2694" s="35"/>
      <c r="CH2694" s="35"/>
      <c r="CI2694" s="35"/>
      <c r="CJ2694" s="35"/>
      <c r="CK2694" s="35"/>
      <c r="CL2694" s="35"/>
      <c r="CM2694" s="35"/>
      <c r="CN2694" s="35"/>
      <c r="CO2694" s="35"/>
      <c r="CP2694" s="35"/>
      <c r="CQ2694" s="35"/>
      <c r="CR2694" s="35"/>
      <c r="CS2694" s="35"/>
      <c r="CT2694" s="35"/>
      <c r="CU2694" s="35"/>
      <c r="CV2694" s="35"/>
      <c r="CW2694" s="35"/>
      <c r="CX2694" s="35"/>
      <c r="CY2694" s="35"/>
      <c r="CZ2694" s="35"/>
      <c r="DA2694" s="35"/>
      <c r="DB2694" s="35"/>
      <c r="DC2694" s="35"/>
      <c r="DD2694" s="35"/>
      <c r="DE2694" s="35"/>
      <c r="DF2694" s="35"/>
      <c r="DG2694" s="35"/>
      <c r="DH2694" s="35"/>
      <c r="DI2694" s="35"/>
      <c r="DJ2694" s="35"/>
      <c r="DK2694" s="35"/>
      <c r="DL2694" s="35"/>
      <c r="DM2694" s="35"/>
      <c r="DN2694" s="35"/>
      <c r="DO2694" s="35"/>
      <c r="DP2694" s="35"/>
      <c r="DQ2694" s="35"/>
      <c r="DR2694" s="35"/>
      <c r="DS2694" s="35"/>
      <c r="DT2694" s="35"/>
      <c r="DU2694" s="35"/>
      <c r="DV2694" s="35"/>
      <c r="DW2694" s="35"/>
      <c r="DX2694" s="35"/>
      <c r="DY2694" s="35"/>
      <c r="DZ2694" s="35"/>
      <c r="EA2694" s="35"/>
      <c r="EB2694" s="35"/>
      <c r="EC2694" s="35"/>
      <c r="ED2694" s="35"/>
      <c r="EE2694" s="35"/>
      <c r="EF2694" s="35"/>
      <c r="EG2694" s="35"/>
      <c r="EH2694" s="35"/>
      <c r="EI2694" s="35"/>
      <c r="EJ2694" s="35"/>
      <c r="EK2694" s="35"/>
      <c r="EL2694" s="35"/>
      <c r="EM2694" s="35"/>
      <c r="EN2694" s="35"/>
      <c r="EO2694" s="35"/>
      <c r="EP2694" s="35"/>
      <c r="EQ2694" s="35"/>
      <c r="ER2694" s="35"/>
      <c r="ES2694" s="35"/>
      <c r="ET2694" s="35"/>
      <c r="EU2694" s="35"/>
      <c r="EV2694" s="35"/>
      <c r="EW2694" s="35"/>
      <c r="EX2694" s="35"/>
      <c r="EY2694" s="35"/>
      <c r="EZ2694" s="35"/>
      <c r="FA2694" s="35"/>
      <c r="FB2694" s="35"/>
      <c r="FC2694" s="35"/>
      <c r="FD2694" s="35"/>
      <c r="FE2694" s="35"/>
      <c r="FF2694" s="35"/>
      <c r="FG2694" s="35"/>
      <c r="FH2694" s="35"/>
      <c r="FI2694" s="35"/>
      <c r="FJ2694" s="35"/>
      <c r="FK2694" s="35"/>
      <c r="FL2694" s="35"/>
      <c r="FM2694" s="35"/>
      <c r="FN2694" s="35"/>
      <c r="FO2694" s="35"/>
      <c r="FP2694" s="35"/>
      <c r="FQ2694" s="35"/>
      <c r="FR2694" s="35"/>
      <c r="FS2694" s="35"/>
      <c r="FT2694" s="35"/>
      <c r="FU2694" s="35"/>
      <c r="FV2694" s="35"/>
      <c r="FW2694" s="35"/>
      <c r="FX2694" s="35"/>
      <c r="FY2694" s="35"/>
      <c r="FZ2694" s="35"/>
    </row>
    <row r="2695" spans="1:182" x14ac:dyDescent="0.15">
      <c r="A2695" s="38">
        <f t="shared" si="808"/>
        <v>46139</v>
      </c>
      <c r="B2695" s="39" t="str">
        <f t="shared" ca="1" si="809"/>
        <v>n.d</v>
      </c>
      <c r="C2695" s="40">
        <f t="shared" si="810"/>
        <v>3137.2723529499999</v>
      </c>
      <c r="D2695" s="41">
        <f ca="1">IF(A2695&lt;$B$1,VLOOKUP(A2695,[1]DI!$A$4:$B$15000,2,FALSE),0)</f>
        <v>0</v>
      </c>
      <c r="E2695" s="40">
        <f t="shared" ca="1" si="811"/>
        <v>0</v>
      </c>
      <c r="F2695" s="42">
        <f t="shared" si="807"/>
        <v>1</v>
      </c>
      <c r="G2695" s="43">
        <f t="shared" ca="1" si="812"/>
        <v>1</v>
      </c>
      <c r="H2695" s="40">
        <f ca="1">TRUNC(PRODUCT(G$10:G2694),15)</f>
        <v>1.7040824080947301</v>
      </c>
      <c r="I2695" s="40">
        <f t="shared" ca="1" si="813"/>
        <v>1.7040824080947301</v>
      </c>
      <c r="J2695" s="40">
        <f t="shared" ca="1" si="814"/>
        <v>1</v>
      </c>
      <c r="K2695" s="42">
        <f t="shared" si="825"/>
        <v>2.7E-2</v>
      </c>
      <c r="L2695" s="63">
        <f t="shared" si="815"/>
        <v>46101</v>
      </c>
      <c r="M2695" s="64">
        <f t="shared" si="816"/>
        <v>24</v>
      </c>
      <c r="N2695" s="44">
        <f t="shared" si="817"/>
        <v>24</v>
      </c>
      <c r="O2695" s="40">
        <f t="shared" si="818"/>
        <v>1.002540548</v>
      </c>
      <c r="P2695" s="65">
        <f t="shared" ca="1" si="819"/>
        <v>1.002540548</v>
      </c>
      <c r="Q2695" s="40">
        <f t="shared" ca="1" si="820"/>
        <v>7.9703910000000002</v>
      </c>
      <c r="R2695" s="44">
        <f>IF(VLOOKUP(A2695,$Z$12:$AI$125,8)=VLOOKUP(A2694,$Z$12:$AI$125,8),0,VLOOKUP(A2695,Z$12:$AI$125,8))</f>
        <v>0</v>
      </c>
      <c r="S2695" s="45">
        <f>IF(R2695&gt;0,VLOOKUP(R2695,Y$12:$AH$125,7),0)</f>
        <v>0</v>
      </c>
      <c r="T2695" s="40">
        <f t="shared" si="821"/>
        <v>0</v>
      </c>
      <c r="U2695" s="40">
        <f t="shared" ca="1" si="822"/>
        <v>7.9703910000000002</v>
      </c>
      <c r="V2695" s="46" t="str">
        <f t="shared" si="823"/>
        <v>J=</v>
      </c>
      <c r="W2695" s="47">
        <f t="shared" si="824"/>
        <v>46286</v>
      </c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  <c r="AX2695" s="35"/>
      <c r="AY2695" s="35"/>
      <c r="AZ2695" s="35"/>
      <c r="BA2695" s="35"/>
      <c r="BB2695" s="35"/>
      <c r="BC2695" s="35"/>
      <c r="BD2695" s="35"/>
      <c r="BE2695" s="35"/>
      <c r="BF2695" s="35"/>
      <c r="BG2695" s="35"/>
      <c r="BH2695" s="35"/>
      <c r="BI2695" s="35"/>
      <c r="BJ2695" s="35"/>
      <c r="BK2695" s="35"/>
      <c r="BL2695" s="35"/>
      <c r="BM2695" s="35"/>
      <c r="BN2695" s="35"/>
      <c r="BO2695" s="35"/>
      <c r="BP2695" s="35"/>
      <c r="BQ2695" s="35"/>
      <c r="BR2695" s="35"/>
      <c r="BS2695" s="35"/>
      <c r="BT2695" s="35"/>
      <c r="BU2695" s="35"/>
      <c r="BV2695" s="35"/>
      <c r="BW2695" s="35"/>
      <c r="BX2695" s="35"/>
      <c r="BY2695" s="35"/>
      <c r="BZ2695" s="35"/>
      <c r="CA2695" s="35"/>
      <c r="CB2695" s="35"/>
      <c r="CC2695" s="35"/>
      <c r="CD2695" s="35"/>
      <c r="CE2695" s="35"/>
      <c r="CF2695" s="35"/>
      <c r="CG2695" s="35"/>
      <c r="CH2695" s="35"/>
      <c r="CI2695" s="35"/>
      <c r="CJ2695" s="35"/>
      <c r="CK2695" s="35"/>
      <c r="CL2695" s="35"/>
      <c r="CM2695" s="35"/>
      <c r="CN2695" s="35"/>
      <c r="CO2695" s="35"/>
      <c r="CP2695" s="35"/>
      <c r="CQ2695" s="35"/>
      <c r="CR2695" s="35"/>
      <c r="CS2695" s="35"/>
      <c r="CT2695" s="35"/>
      <c r="CU2695" s="35"/>
      <c r="CV2695" s="35"/>
      <c r="CW2695" s="35"/>
      <c r="CX2695" s="35"/>
      <c r="CY2695" s="35"/>
      <c r="CZ2695" s="35"/>
      <c r="DA2695" s="35"/>
      <c r="DB2695" s="35"/>
      <c r="DC2695" s="35"/>
      <c r="DD2695" s="35"/>
      <c r="DE2695" s="35"/>
      <c r="DF2695" s="35"/>
      <c r="DG2695" s="35"/>
      <c r="DH2695" s="35"/>
      <c r="DI2695" s="35"/>
      <c r="DJ2695" s="35"/>
      <c r="DK2695" s="35"/>
      <c r="DL2695" s="35"/>
      <c r="DM2695" s="35"/>
      <c r="DN2695" s="35"/>
      <c r="DO2695" s="35"/>
      <c r="DP2695" s="35"/>
      <c r="DQ2695" s="35"/>
      <c r="DR2695" s="35"/>
      <c r="DS2695" s="35"/>
      <c r="DT2695" s="35"/>
      <c r="DU2695" s="35"/>
      <c r="DV2695" s="35"/>
      <c r="DW2695" s="35"/>
      <c r="DX2695" s="35"/>
      <c r="DY2695" s="35"/>
      <c r="DZ2695" s="35"/>
      <c r="EA2695" s="35"/>
      <c r="EB2695" s="35"/>
      <c r="EC2695" s="35"/>
      <c r="ED2695" s="35"/>
      <c r="EE2695" s="35"/>
      <c r="EF2695" s="35"/>
      <c r="EG2695" s="35"/>
      <c r="EH2695" s="35"/>
      <c r="EI2695" s="35"/>
      <c r="EJ2695" s="35"/>
      <c r="EK2695" s="35"/>
      <c r="EL2695" s="35"/>
      <c r="EM2695" s="35"/>
      <c r="EN2695" s="35"/>
      <c r="EO2695" s="35"/>
      <c r="EP2695" s="35"/>
      <c r="EQ2695" s="35"/>
      <c r="ER2695" s="35"/>
      <c r="ES2695" s="35"/>
      <c r="ET2695" s="35"/>
      <c r="EU2695" s="35"/>
      <c r="EV2695" s="35"/>
      <c r="EW2695" s="35"/>
      <c r="EX2695" s="35"/>
      <c r="EY2695" s="35"/>
      <c r="EZ2695" s="35"/>
      <c r="FA2695" s="35"/>
      <c r="FB2695" s="35"/>
      <c r="FC2695" s="35"/>
      <c r="FD2695" s="35"/>
      <c r="FE2695" s="35"/>
      <c r="FF2695" s="35"/>
      <c r="FG2695" s="35"/>
      <c r="FH2695" s="35"/>
      <c r="FI2695" s="35"/>
      <c r="FJ2695" s="35"/>
      <c r="FK2695" s="35"/>
      <c r="FL2695" s="35"/>
      <c r="FM2695" s="35"/>
      <c r="FN2695" s="35"/>
      <c r="FO2695" s="35"/>
      <c r="FP2695" s="35"/>
      <c r="FQ2695" s="35"/>
      <c r="FR2695" s="35"/>
      <c r="FS2695" s="35"/>
      <c r="FT2695" s="35"/>
      <c r="FU2695" s="35"/>
      <c r="FV2695" s="35"/>
      <c r="FW2695" s="35"/>
      <c r="FX2695" s="35"/>
      <c r="FY2695" s="35"/>
      <c r="FZ2695" s="35"/>
    </row>
    <row r="2696" spans="1:182" x14ac:dyDescent="0.15">
      <c r="A2696" s="38">
        <f t="shared" si="808"/>
        <v>46140</v>
      </c>
      <c r="B2696" s="39" t="str">
        <f t="shared" ca="1" si="809"/>
        <v>n.d</v>
      </c>
      <c r="C2696" s="40">
        <f t="shared" si="810"/>
        <v>3137.2723529499999</v>
      </c>
      <c r="D2696" s="41">
        <f ca="1">IF(A2696&lt;$B$1,VLOOKUP(A2696,[1]DI!$A$4:$B$15000,2,FALSE),0)</f>
        <v>0</v>
      </c>
      <c r="E2696" s="40">
        <f t="shared" ca="1" si="811"/>
        <v>0</v>
      </c>
      <c r="F2696" s="42">
        <f t="shared" si="807"/>
        <v>1</v>
      </c>
      <c r="G2696" s="43">
        <f t="shared" ca="1" si="812"/>
        <v>1</v>
      </c>
      <c r="H2696" s="40">
        <f ca="1">TRUNC(PRODUCT(G$10:G2695),15)</f>
        <v>1.7040824080947301</v>
      </c>
      <c r="I2696" s="40">
        <f t="shared" ca="1" si="813"/>
        <v>1.7040824080947301</v>
      </c>
      <c r="J2696" s="40">
        <f t="shared" ca="1" si="814"/>
        <v>1</v>
      </c>
      <c r="K2696" s="42">
        <f t="shared" si="825"/>
        <v>2.7E-2</v>
      </c>
      <c r="L2696" s="63">
        <f t="shared" si="815"/>
        <v>46101</v>
      </c>
      <c r="M2696" s="64">
        <f t="shared" si="816"/>
        <v>25</v>
      </c>
      <c r="N2696" s="44">
        <f t="shared" si="817"/>
        <v>25</v>
      </c>
      <c r="O2696" s="40">
        <f t="shared" si="818"/>
        <v>1.0026465449999999</v>
      </c>
      <c r="P2696" s="65">
        <f t="shared" ca="1" si="819"/>
        <v>1.0026465449999999</v>
      </c>
      <c r="Q2696" s="40">
        <f t="shared" ca="1" si="820"/>
        <v>8.3029324500000001</v>
      </c>
      <c r="R2696" s="44">
        <f>IF(VLOOKUP(A2696,$Z$12:$AI$125,8)=VLOOKUP(A2695,$Z$12:$AI$125,8),0,VLOOKUP(A2696,Z$12:$AI$125,8))</f>
        <v>0</v>
      </c>
      <c r="S2696" s="45">
        <f>IF(R2696&gt;0,VLOOKUP(R2696,Y$12:$AH$125,7),0)</f>
        <v>0</v>
      </c>
      <c r="T2696" s="40">
        <f t="shared" si="821"/>
        <v>0</v>
      </c>
      <c r="U2696" s="40">
        <f t="shared" ca="1" si="822"/>
        <v>8.3029324500000001</v>
      </c>
      <c r="V2696" s="46" t="str">
        <f t="shared" si="823"/>
        <v>J=</v>
      </c>
      <c r="W2696" s="47">
        <f t="shared" si="824"/>
        <v>46286</v>
      </c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35"/>
      <c r="BC2696" s="35"/>
      <c r="BD2696" s="35"/>
      <c r="BE2696" s="35"/>
      <c r="BF2696" s="35"/>
      <c r="BG2696" s="35"/>
      <c r="BH2696" s="35"/>
      <c r="BI2696" s="35"/>
      <c r="BJ2696" s="35"/>
      <c r="BK2696" s="35"/>
      <c r="BL2696" s="35"/>
      <c r="BM2696" s="35"/>
      <c r="BN2696" s="35"/>
      <c r="BO2696" s="35"/>
      <c r="BP2696" s="35"/>
      <c r="BQ2696" s="35"/>
      <c r="BR2696" s="35"/>
      <c r="BS2696" s="35"/>
      <c r="BT2696" s="35"/>
      <c r="BU2696" s="35"/>
      <c r="BV2696" s="35"/>
      <c r="BW2696" s="35"/>
      <c r="BX2696" s="35"/>
      <c r="BY2696" s="35"/>
      <c r="BZ2696" s="35"/>
      <c r="CA2696" s="35"/>
      <c r="CB2696" s="35"/>
      <c r="CC2696" s="35"/>
      <c r="CD2696" s="35"/>
      <c r="CE2696" s="35"/>
      <c r="CF2696" s="35"/>
      <c r="CG2696" s="35"/>
      <c r="CH2696" s="35"/>
      <c r="CI2696" s="35"/>
      <c r="CJ2696" s="35"/>
      <c r="CK2696" s="35"/>
      <c r="CL2696" s="35"/>
      <c r="CM2696" s="35"/>
      <c r="CN2696" s="35"/>
      <c r="CO2696" s="35"/>
      <c r="CP2696" s="35"/>
      <c r="CQ2696" s="35"/>
      <c r="CR2696" s="35"/>
      <c r="CS2696" s="35"/>
      <c r="CT2696" s="35"/>
      <c r="CU2696" s="35"/>
      <c r="CV2696" s="35"/>
      <c r="CW2696" s="35"/>
      <c r="CX2696" s="35"/>
      <c r="CY2696" s="35"/>
      <c r="CZ2696" s="35"/>
      <c r="DA2696" s="35"/>
      <c r="DB2696" s="35"/>
      <c r="DC2696" s="35"/>
      <c r="DD2696" s="35"/>
      <c r="DE2696" s="35"/>
      <c r="DF2696" s="35"/>
      <c r="DG2696" s="35"/>
      <c r="DH2696" s="35"/>
      <c r="DI2696" s="35"/>
      <c r="DJ2696" s="35"/>
      <c r="DK2696" s="35"/>
      <c r="DL2696" s="35"/>
      <c r="DM2696" s="35"/>
      <c r="DN2696" s="35"/>
      <c r="DO2696" s="35"/>
      <c r="DP2696" s="35"/>
      <c r="DQ2696" s="35"/>
      <c r="DR2696" s="35"/>
      <c r="DS2696" s="35"/>
      <c r="DT2696" s="35"/>
      <c r="DU2696" s="35"/>
      <c r="DV2696" s="35"/>
      <c r="DW2696" s="35"/>
      <c r="DX2696" s="35"/>
      <c r="DY2696" s="35"/>
      <c r="DZ2696" s="35"/>
      <c r="EA2696" s="35"/>
      <c r="EB2696" s="35"/>
      <c r="EC2696" s="35"/>
      <c r="ED2696" s="35"/>
      <c r="EE2696" s="35"/>
      <c r="EF2696" s="35"/>
      <c r="EG2696" s="35"/>
      <c r="EH2696" s="35"/>
      <c r="EI2696" s="35"/>
      <c r="EJ2696" s="35"/>
      <c r="EK2696" s="35"/>
      <c r="EL2696" s="35"/>
      <c r="EM2696" s="35"/>
      <c r="EN2696" s="35"/>
      <c r="EO2696" s="35"/>
      <c r="EP2696" s="35"/>
      <c r="EQ2696" s="35"/>
      <c r="ER2696" s="35"/>
      <c r="ES2696" s="35"/>
      <c r="ET2696" s="35"/>
      <c r="EU2696" s="35"/>
      <c r="EV2696" s="35"/>
      <c r="EW2696" s="35"/>
      <c r="EX2696" s="35"/>
      <c r="EY2696" s="35"/>
      <c r="EZ2696" s="35"/>
      <c r="FA2696" s="35"/>
      <c r="FB2696" s="35"/>
      <c r="FC2696" s="35"/>
      <c r="FD2696" s="35"/>
      <c r="FE2696" s="35"/>
      <c r="FF2696" s="35"/>
      <c r="FG2696" s="35"/>
      <c r="FH2696" s="35"/>
      <c r="FI2696" s="35"/>
      <c r="FJ2696" s="35"/>
      <c r="FK2696" s="35"/>
      <c r="FL2696" s="35"/>
      <c r="FM2696" s="35"/>
      <c r="FN2696" s="35"/>
      <c r="FO2696" s="35"/>
      <c r="FP2696" s="35"/>
      <c r="FQ2696" s="35"/>
      <c r="FR2696" s="35"/>
      <c r="FS2696" s="35"/>
      <c r="FT2696" s="35"/>
      <c r="FU2696" s="35"/>
      <c r="FV2696" s="35"/>
      <c r="FW2696" s="35"/>
      <c r="FX2696" s="35"/>
      <c r="FY2696" s="35"/>
      <c r="FZ2696" s="35"/>
    </row>
    <row r="2697" spans="1:182" x14ac:dyDescent="0.15">
      <c r="A2697" s="38">
        <f t="shared" si="808"/>
        <v>46141</v>
      </c>
      <c r="B2697" s="39" t="str">
        <f t="shared" ca="1" si="809"/>
        <v>n.d</v>
      </c>
      <c r="C2697" s="40">
        <f t="shared" si="810"/>
        <v>3137.2723529499999</v>
      </c>
      <c r="D2697" s="41">
        <f ca="1">IF(A2697&lt;$B$1,VLOOKUP(A2697,[1]DI!$A$4:$B$15000,2,FALSE),0)</f>
        <v>0</v>
      </c>
      <c r="E2697" s="40">
        <f t="shared" ca="1" si="811"/>
        <v>0</v>
      </c>
      <c r="F2697" s="42">
        <f t="shared" si="807"/>
        <v>1</v>
      </c>
      <c r="G2697" s="43">
        <f t="shared" ca="1" si="812"/>
        <v>1</v>
      </c>
      <c r="H2697" s="40">
        <f ca="1">TRUNC(PRODUCT(G$10:G2696),15)</f>
        <v>1.7040824080947301</v>
      </c>
      <c r="I2697" s="40">
        <f t="shared" ca="1" si="813"/>
        <v>1.7040824080947301</v>
      </c>
      <c r="J2697" s="40">
        <f t="shared" ca="1" si="814"/>
        <v>1</v>
      </c>
      <c r="K2697" s="42">
        <f t="shared" si="825"/>
        <v>2.7E-2</v>
      </c>
      <c r="L2697" s="63">
        <f t="shared" si="815"/>
        <v>46101</v>
      </c>
      <c r="M2697" s="64">
        <f t="shared" si="816"/>
        <v>26</v>
      </c>
      <c r="N2697" s="44">
        <f t="shared" si="817"/>
        <v>26</v>
      </c>
      <c r="O2697" s="40">
        <f t="shared" si="818"/>
        <v>1.002752552</v>
      </c>
      <c r="P2697" s="65">
        <f t="shared" ca="1" si="819"/>
        <v>1.002752552</v>
      </c>
      <c r="Q2697" s="40">
        <f t="shared" ca="1" si="820"/>
        <v>8.6355052800000003</v>
      </c>
      <c r="R2697" s="44">
        <f>IF(VLOOKUP(A2697,$Z$12:$AI$125,8)=VLOOKUP(A2696,$Z$12:$AI$125,8),0,VLOOKUP(A2697,Z$12:$AI$125,8))</f>
        <v>0</v>
      </c>
      <c r="S2697" s="45">
        <f>IF(R2697&gt;0,VLOOKUP(R2697,Y$12:$AH$125,7),0)</f>
        <v>0</v>
      </c>
      <c r="T2697" s="40">
        <f t="shared" si="821"/>
        <v>0</v>
      </c>
      <c r="U2697" s="40">
        <f t="shared" ca="1" si="822"/>
        <v>8.6355052800000003</v>
      </c>
      <c r="V2697" s="46" t="str">
        <f t="shared" si="823"/>
        <v>J=</v>
      </c>
      <c r="W2697" s="47">
        <f t="shared" si="824"/>
        <v>46286</v>
      </c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35"/>
      <c r="BC2697" s="35"/>
      <c r="BD2697" s="35"/>
      <c r="BE2697" s="35"/>
      <c r="BF2697" s="35"/>
      <c r="BG2697" s="35"/>
      <c r="BH2697" s="35"/>
      <c r="BI2697" s="35"/>
      <c r="BJ2697" s="35"/>
      <c r="BK2697" s="35"/>
      <c r="BL2697" s="35"/>
      <c r="BM2697" s="35"/>
      <c r="BN2697" s="35"/>
      <c r="BO2697" s="35"/>
      <c r="BP2697" s="35"/>
      <c r="BQ2697" s="35"/>
      <c r="BR2697" s="35"/>
      <c r="BS2697" s="35"/>
      <c r="BT2697" s="35"/>
      <c r="BU2697" s="35"/>
      <c r="BV2697" s="35"/>
      <c r="BW2697" s="35"/>
      <c r="BX2697" s="35"/>
      <c r="BY2697" s="35"/>
      <c r="BZ2697" s="35"/>
      <c r="CA2697" s="35"/>
      <c r="CB2697" s="35"/>
      <c r="CC2697" s="35"/>
      <c r="CD2697" s="35"/>
      <c r="CE2697" s="35"/>
      <c r="CF2697" s="35"/>
      <c r="CG2697" s="35"/>
      <c r="CH2697" s="35"/>
      <c r="CI2697" s="35"/>
      <c r="CJ2697" s="35"/>
      <c r="CK2697" s="35"/>
      <c r="CL2697" s="35"/>
      <c r="CM2697" s="35"/>
      <c r="CN2697" s="35"/>
      <c r="CO2697" s="35"/>
      <c r="CP2697" s="35"/>
      <c r="CQ2697" s="35"/>
      <c r="CR2697" s="35"/>
      <c r="CS2697" s="35"/>
      <c r="CT2697" s="35"/>
      <c r="CU2697" s="35"/>
      <c r="CV2697" s="35"/>
      <c r="CW2697" s="35"/>
      <c r="CX2697" s="35"/>
      <c r="CY2697" s="35"/>
      <c r="CZ2697" s="35"/>
      <c r="DA2697" s="35"/>
      <c r="DB2697" s="35"/>
      <c r="DC2697" s="35"/>
      <c r="DD2697" s="35"/>
      <c r="DE2697" s="35"/>
      <c r="DF2697" s="35"/>
      <c r="DG2697" s="35"/>
      <c r="DH2697" s="35"/>
      <c r="DI2697" s="35"/>
      <c r="DJ2697" s="35"/>
      <c r="DK2697" s="35"/>
      <c r="DL2697" s="35"/>
      <c r="DM2697" s="35"/>
      <c r="DN2697" s="35"/>
      <c r="DO2697" s="35"/>
      <c r="DP2697" s="35"/>
      <c r="DQ2697" s="35"/>
      <c r="DR2697" s="35"/>
      <c r="DS2697" s="35"/>
      <c r="DT2697" s="35"/>
      <c r="DU2697" s="35"/>
      <c r="DV2697" s="35"/>
      <c r="DW2697" s="35"/>
      <c r="DX2697" s="35"/>
      <c r="DY2697" s="35"/>
      <c r="DZ2697" s="35"/>
      <c r="EA2697" s="35"/>
      <c r="EB2697" s="35"/>
      <c r="EC2697" s="35"/>
      <c r="ED2697" s="35"/>
      <c r="EE2697" s="35"/>
      <c r="EF2697" s="35"/>
      <c r="EG2697" s="35"/>
      <c r="EH2697" s="35"/>
      <c r="EI2697" s="35"/>
      <c r="EJ2697" s="35"/>
      <c r="EK2697" s="35"/>
      <c r="EL2697" s="35"/>
      <c r="EM2697" s="35"/>
      <c r="EN2697" s="35"/>
      <c r="EO2697" s="35"/>
      <c r="EP2697" s="35"/>
      <c r="EQ2697" s="35"/>
      <c r="ER2697" s="35"/>
      <c r="ES2697" s="35"/>
      <c r="ET2697" s="35"/>
      <c r="EU2697" s="35"/>
      <c r="EV2697" s="35"/>
      <c r="EW2697" s="35"/>
      <c r="EX2697" s="35"/>
      <c r="EY2697" s="35"/>
      <c r="EZ2697" s="35"/>
      <c r="FA2697" s="35"/>
      <c r="FB2697" s="35"/>
      <c r="FC2697" s="35"/>
      <c r="FD2697" s="35"/>
      <c r="FE2697" s="35"/>
      <c r="FF2697" s="35"/>
      <c r="FG2697" s="35"/>
      <c r="FH2697" s="35"/>
      <c r="FI2697" s="35"/>
      <c r="FJ2697" s="35"/>
      <c r="FK2697" s="35"/>
      <c r="FL2697" s="35"/>
      <c r="FM2697" s="35"/>
      <c r="FN2697" s="35"/>
      <c r="FO2697" s="35"/>
      <c r="FP2697" s="35"/>
      <c r="FQ2697" s="35"/>
      <c r="FR2697" s="35"/>
      <c r="FS2697" s="35"/>
      <c r="FT2697" s="35"/>
      <c r="FU2697" s="35"/>
      <c r="FV2697" s="35"/>
      <c r="FW2697" s="35"/>
      <c r="FX2697" s="35"/>
      <c r="FY2697" s="35"/>
      <c r="FZ2697" s="35"/>
    </row>
    <row r="2698" spans="1:182" x14ac:dyDescent="0.15">
      <c r="A2698" s="38">
        <f t="shared" si="808"/>
        <v>46142</v>
      </c>
      <c r="B2698" s="39" t="str">
        <f t="shared" ca="1" si="809"/>
        <v>n.d</v>
      </c>
      <c r="C2698" s="40">
        <f t="shared" si="810"/>
        <v>3137.2723529499999</v>
      </c>
      <c r="D2698" s="41">
        <f ca="1">IF(A2698&lt;$B$1,VLOOKUP(A2698,[1]DI!$A$4:$B$15000,2,FALSE),0)</f>
        <v>0</v>
      </c>
      <c r="E2698" s="40">
        <f t="shared" ca="1" si="811"/>
        <v>0</v>
      </c>
      <c r="F2698" s="42">
        <f t="shared" si="807"/>
        <v>1</v>
      </c>
      <c r="G2698" s="43">
        <f t="shared" ca="1" si="812"/>
        <v>1</v>
      </c>
      <c r="H2698" s="40">
        <f ca="1">TRUNC(PRODUCT(G$10:G2697),15)</f>
        <v>1.7040824080947301</v>
      </c>
      <c r="I2698" s="40">
        <f t="shared" ca="1" si="813"/>
        <v>1.7040824080947301</v>
      </c>
      <c r="J2698" s="40">
        <f t="shared" ca="1" si="814"/>
        <v>1</v>
      </c>
      <c r="K2698" s="42">
        <f t="shared" si="825"/>
        <v>2.7E-2</v>
      </c>
      <c r="L2698" s="63">
        <f t="shared" si="815"/>
        <v>46101</v>
      </c>
      <c r="M2698" s="64">
        <f t="shared" si="816"/>
        <v>27</v>
      </c>
      <c r="N2698" s="44">
        <f t="shared" si="817"/>
        <v>27</v>
      </c>
      <c r="O2698" s="40">
        <f t="shared" si="818"/>
        <v>1.002858571</v>
      </c>
      <c r="P2698" s="65">
        <f t="shared" ca="1" si="819"/>
        <v>1.002858571</v>
      </c>
      <c r="Q2698" s="40">
        <f t="shared" ca="1" si="820"/>
        <v>8.9681157599999999</v>
      </c>
      <c r="R2698" s="44">
        <f>IF(VLOOKUP(A2698,$Z$12:$AI$125,8)=VLOOKUP(A2697,$Z$12:$AI$125,8),0,VLOOKUP(A2698,Z$12:$AI$125,8))</f>
        <v>0</v>
      </c>
      <c r="S2698" s="45">
        <f>IF(R2698&gt;0,VLOOKUP(R2698,Y$12:$AH$125,7),0)</f>
        <v>0</v>
      </c>
      <c r="T2698" s="40">
        <f t="shared" si="821"/>
        <v>0</v>
      </c>
      <c r="U2698" s="40">
        <f t="shared" ca="1" si="822"/>
        <v>8.9681157599999999</v>
      </c>
      <c r="V2698" s="46" t="str">
        <f t="shared" si="823"/>
        <v>J=</v>
      </c>
      <c r="W2698" s="47">
        <f t="shared" si="824"/>
        <v>46286</v>
      </c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  <c r="AX2698" s="35"/>
      <c r="AY2698" s="35"/>
      <c r="AZ2698" s="35"/>
      <c r="BA2698" s="35"/>
      <c r="BB2698" s="35"/>
      <c r="BC2698" s="35"/>
      <c r="BD2698" s="35"/>
      <c r="BE2698" s="35"/>
      <c r="BF2698" s="35"/>
      <c r="BG2698" s="35"/>
      <c r="BH2698" s="35"/>
      <c r="BI2698" s="35"/>
      <c r="BJ2698" s="35"/>
      <c r="BK2698" s="35"/>
      <c r="BL2698" s="35"/>
      <c r="BM2698" s="35"/>
      <c r="BN2698" s="35"/>
      <c r="BO2698" s="35"/>
      <c r="BP2698" s="35"/>
      <c r="BQ2698" s="35"/>
      <c r="BR2698" s="35"/>
      <c r="BS2698" s="35"/>
      <c r="BT2698" s="35"/>
      <c r="BU2698" s="35"/>
      <c r="BV2698" s="35"/>
      <c r="BW2698" s="35"/>
      <c r="BX2698" s="35"/>
      <c r="BY2698" s="35"/>
      <c r="BZ2698" s="35"/>
      <c r="CA2698" s="35"/>
      <c r="CB2698" s="35"/>
      <c r="CC2698" s="35"/>
      <c r="CD2698" s="35"/>
      <c r="CE2698" s="35"/>
      <c r="CF2698" s="35"/>
      <c r="CG2698" s="35"/>
      <c r="CH2698" s="35"/>
      <c r="CI2698" s="35"/>
      <c r="CJ2698" s="35"/>
      <c r="CK2698" s="35"/>
      <c r="CL2698" s="35"/>
      <c r="CM2698" s="35"/>
      <c r="CN2698" s="35"/>
      <c r="CO2698" s="35"/>
      <c r="CP2698" s="35"/>
      <c r="CQ2698" s="35"/>
      <c r="CR2698" s="35"/>
      <c r="CS2698" s="35"/>
      <c r="CT2698" s="35"/>
      <c r="CU2698" s="35"/>
      <c r="CV2698" s="35"/>
      <c r="CW2698" s="35"/>
      <c r="CX2698" s="35"/>
      <c r="CY2698" s="35"/>
      <c r="CZ2698" s="35"/>
      <c r="DA2698" s="35"/>
      <c r="DB2698" s="35"/>
      <c r="DC2698" s="35"/>
      <c r="DD2698" s="35"/>
      <c r="DE2698" s="35"/>
      <c r="DF2698" s="35"/>
      <c r="DG2698" s="35"/>
      <c r="DH2698" s="35"/>
      <c r="DI2698" s="35"/>
      <c r="DJ2698" s="35"/>
      <c r="DK2698" s="35"/>
      <c r="DL2698" s="35"/>
      <c r="DM2698" s="35"/>
      <c r="DN2698" s="35"/>
      <c r="DO2698" s="35"/>
      <c r="DP2698" s="35"/>
      <c r="DQ2698" s="35"/>
      <c r="DR2698" s="35"/>
      <c r="DS2698" s="35"/>
      <c r="DT2698" s="35"/>
      <c r="DU2698" s="35"/>
      <c r="DV2698" s="35"/>
      <c r="DW2698" s="35"/>
      <c r="DX2698" s="35"/>
      <c r="DY2698" s="35"/>
      <c r="DZ2698" s="35"/>
      <c r="EA2698" s="35"/>
      <c r="EB2698" s="35"/>
      <c r="EC2698" s="35"/>
      <c r="ED2698" s="35"/>
      <c r="EE2698" s="35"/>
      <c r="EF2698" s="35"/>
      <c r="EG2698" s="35"/>
      <c r="EH2698" s="35"/>
      <c r="EI2698" s="35"/>
      <c r="EJ2698" s="35"/>
      <c r="EK2698" s="35"/>
      <c r="EL2698" s="35"/>
      <c r="EM2698" s="35"/>
      <c r="EN2698" s="35"/>
      <c r="EO2698" s="35"/>
      <c r="EP2698" s="35"/>
      <c r="EQ2698" s="35"/>
      <c r="ER2698" s="35"/>
      <c r="ES2698" s="35"/>
      <c r="ET2698" s="35"/>
      <c r="EU2698" s="35"/>
      <c r="EV2698" s="35"/>
      <c r="EW2698" s="35"/>
      <c r="EX2698" s="35"/>
      <c r="EY2698" s="35"/>
      <c r="EZ2698" s="35"/>
      <c r="FA2698" s="35"/>
      <c r="FB2698" s="35"/>
      <c r="FC2698" s="35"/>
      <c r="FD2698" s="35"/>
      <c r="FE2698" s="35"/>
      <c r="FF2698" s="35"/>
      <c r="FG2698" s="35"/>
      <c r="FH2698" s="35"/>
      <c r="FI2698" s="35"/>
      <c r="FJ2698" s="35"/>
      <c r="FK2698" s="35"/>
      <c r="FL2698" s="35"/>
      <c r="FM2698" s="35"/>
      <c r="FN2698" s="35"/>
      <c r="FO2698" s="35"/>
      <c r="FP2698" s="35"/>
      <c r="FQ2698" s="35"/>
      <c r="FR2698" s="35"/>
      <c r="FS2698" s="35"/>
      <c r="FT2698" s="35"/>
      <c r="FU2698" s="35"/>
      <c r="FV2698" s="35"/>
      <c r="FW2698" s="35"/>
      <c r="FX2698" s="35"/>
      <c r="FY2698" s="35"/>
      <c r="FZ2698" s="35"/>
    </row>
    <row r="2699" spans="1:182" x14ac:dyDescent="0.15">
      <c r="A2699" s="38">
        <f t="shared" si="808"/>
        <v>46143</v>
      </c>
      <c r="B2699" s="39" t="str">
        <f t="shared" ca="1" si="809"/>
        <v>n.d</v>
      </c>
      <c r="C2699" s="40">
        <f t="shared" si="810"/>
        <v>3137.2723529499999</v>
      </c>
      <c r="D2699" s="41">
        <f ca="1">IF(A2699&lt;$B$1,VLOOKUP(A2699,[1]DI!$A$4:$B$15000,2,FALSE),0)</f>
        <v>0</v>
      </c>
      <c r="E2699" s="40">
        <f t="shared" ca="1" si="811"/>
        <v>0</v>
      </c>
      <c r="F2699" s="42">
        <f t="shared" ref="F2699:F2762" si="826">F2698</f>
        <v>1</v>
      </c>
      <c r="G2699" s="43">
        <f t="shared" ca="1" si="812"/>
        <v>1</v>
      </c>
      <c r="H2699" s="40">
        <f ca="1">TRUNC(PRODUCT(G$10:G2698),15)</f>
        <v>1.7040824080947301</v>
      </c>
      <c r="I2699" s="40">
        <f t="shared" ca="1" si="813"/>
        <v>1.7040824080947301</v>
      </c>
      <c r="J2699" s="40">
        <f t="shared" ca="1" si="814"/>
        <v>1</v>
      </c>
      <c r="K2699" s="42">
        <f t="shared" si="825"/>
        <v>2.7E-2</v>
      </c>
      <c r="L2699" s="63">
        <f t="shared" si="815"/>
        <v>46101</v>
      </c>
      <c r="M2699" s="64">
        <f t="shared" si="816"/>
        <v>27</v>
      </c>
      <c r="N2699" s="44">
        <f t="shared" si="817"/>
        <v>28</v>
      </c>
      <c r="O2699" s="40">
        <f t="shared" si="818"/>
        <v>1.0029646000000001</v>
      </c>
      <c r="P2699" s="65">
        <f t="shared" ca="1" si="819"/>
        <v>1.0029646000000001</v>
      </c>
      <c r="Q2699" s="40">
        <f t="shared" ca="1" si="820"/>
        <v>9.3007576099999998</v>
      </c>
      <c r="R2699" s="44">
        <f>IF(VLOOKUP(A2699,$Z$12:$AI$125,8)=VLOOKUP(A2698,$Z$12:$AI$125,8),0,VLOOKUP(A2699,Z$12:$AI$125,8))</f>
        <v>0</v>
      </c>
      <c r="S2699" s="45">
        <f>IF(R2699&gt;0,VLOOKUP(R2699,Y$12:$AH$125,7),0)</f>
        <v>0</v>
      </c>
      <c r="T2699" s="40">
        <f t="shared" si="821"/>
        <v>0</v>
      </c>
      <c r="U2699" s="40">
        <f t="shared" ca="1" si="822"/>
        <v>9.3007576099999998</v>
      </c>
      <c r="V2699" s="46" t="str">
        <f t="shared" si="823"/>
        <v>J=</v>
      </c>
      <c r="W2699" s="47">
        <f t="shared" si="824"/>
        <v>46286</v>
      </c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  <c r="AX2699" s="35"/>
      <c r="AY2699" s="35"/>
      <c r="AZ2699" s="35"/>
      <c r="BA2699" s="35"/>
      <c r="BB2699" s="35"/>
      <c r="BC2699" s="35"/>
      <c r="BD2699" s="35"/>
      <c r="BE2699" s="35"/>
      <c r="BF2699" s="35"/>
      <c r="BG2699" s="35"/>
      <c r="BH2699" s="35"/>
      <c r="BI2699" s="35"/>
      <c r="BJ2699" s="35"/>
      <c r="BK2699" s="35"/>
      <c r="BL2699" s="35"/>
      <c r="BM2699" s="35"/>
      <c r="BN2699" s="35"/>
      <c r="BO2699" s="35"/>
      <c r="BP2699" s="35"/>
      <c r="BQ2699" s="35"/>
      <c r="BR2699" s="35"/>
      <c r="BS2699" s="35"/>
      <c r="BT2699" s="35"/>
      <c r="BU2699" s="35"/>
      <c r="BV2699" s="35"/>
      <c r="BW2699" s="35"/>
      <c r="BX2699" s="35"/>
      <c r="BY2699" s="35"/>
      <c r="BZ2699" s="35"/>
      <c r="CA2699" s="35"/>
      <c r="CB2699" s="35"/>
      <c r="CC2699" s="35"/>
      <c r="CD2699" s="35"/>
      <c r="CE2699" s="35"/>
      <c r="CF2699" s="35"/>
      <c r="CG2699" s="35"/>
      <c r="CH2699" s="35"/>
      <c r="CI2699" s="35"/>
      <c r="CJ2699" s="35"/>
      <c r="CK2699" s="35"/>
      <c r="CL2699" s="35"/>
      <c r="CM2699" s="35"/>
      <c r="CN2699" s="35"/>
      <c r="CO2699" s="35"/>
      <c r="CP2699" s="35"/>
      <c r="CQ2699" s="35"/>
      <c r="CR2699" s="35"/>
      <c r="CS2699" s="35"/>
      <c r="CT2699" s="35"/>
      <c r="CU2699" s="35"/>
      <c r="CV2699" s="35"/>
      <c r="CW2699" s="35"/>
      <c r="CX2699" s="35"/>
      <c r="CY2699" s="35"/>
      <c r="CZ2699" s="35"/>
      <c r="DA2699" s="35"/>
      <c r="DB2699" s="35"/>
      <c r="DC2699" s="35"/>
      <c r="DD2699" s="35"/>
      <c r="DE2699" s="35"/>
      <c r="DF2699" s="35"/>
      <c r="DG2699" s="35"/>
      <c r="DH2699" s="35"/>
      <c r="DI2699" s="35"/>
      <c r="DJ2699" s="35"/>
      <c r="DK2699" s="35"/>
      <c r="DL2699" s="35"/>
      <c r="DM2699" s="35"/>
      <c r="DN2699" s="35"/>
      <c r="DO2699" s="35"/>
      <c r="DP2699" s="35"/>
      <c r="DQ2699" s="35"/>
      <c r="DR2699" s="35"/>
      <c r="DS2699" s="35"/>
      <c r="DT2699" s="35"/>
      <c r="DU2699" s="35"/>
      <c r="DV2699" s="35"/>
      <c r="DW2699" s="35"/>
      <c r="DX2699" s="35"/>
      <c r="DY2699" s="35"/>
      <c r="DZ2699" s="35"/>
      <c r="EA2699" s="35"/>
      <c r="EB2699" s="35"/>
      <c r="EC2699" s="35"/>
      <c r="ED2699" s="35"/>
      <c r="EE2699" s="35"/>
      <c r="EF2699" s="35"/>
      <c r="EG2699" s="35"/>
      <c r="EH2699" s="35"/>
      <c r="EI2699" s="35"/>
      <c r="EJ2699" s="35"/>
      <c r="EK2699" s="35"/>
      <c r="EL2699" s="35"/>
      <c r="EM2699" s="35"/>
      <c r="EN2699" s="35"/>
      <c r="EO2699" s="35"/>
      <c r="EP2699" s="35"/>
      <c r="EQ2699" s="35"/>
      <c r="ER2699" s="35"/>
      <c r="ES2699" s="35"/>
      <c r="ET2699" s="35"/>
      <c r="EU2699" s="35"/>
      <c r="EV2699" s="35"/>
      <c r="EW2699" s="35"/>
      <c r="EX2699" s="35"/>
      <c r="EY2699" s="35"/>
      <c r="EZ2699" s="35"/>
      <c r="FA2699" s="35"/>
      <c r="FB2699" s="35"/>
      <c r="FC2699" s="35"/>
      <c r="FD2699" s="35"/>
      <c r="FE2699" s="35"/>
      <c r="FF2699" s="35"/>
      <c r="FG2699" s="35"/>
      <c r="FH2699" s="35"/>
      <c r="FI2699" s="35"/>
      <c r="FJ2699" s="35"/>
      <c r="FK2699" s="35"/>
      <c r="FL2699" s="35"/>
      <c r="FM2699" s="35"/>
      <c r="FN2699" s="35"/>
      <c r="FO2699" s="35"/>
      <c r="FP2699" s="35"/>
      <c r="FQ2699" s="35"/>
      <c r="FR2699" s="35"/>
      <c r="FS2699" s="35"/>
      <c r="FT2699" s="35"/>
      <c r="FU2699" s="35"/>
      <c r="FV2699" s="35"/>
      <c r="FW2699" s="35"/>
      <c r="FX2699" s="35"/>
      <c r="FY2699" s="35"/>
      <c r="FZ2699" s="35"/>
    </row>
    <row r="2700" spans="1:182" x14ac:dyDescent="0.15">
      <c r="A2700" s="38">
        <f t="shared" si="808"/>
        <v>46144</v>
      </c>
      <c r="B2700" s="39" t="str">
        <f t="shared" ca="1" si="809"/>
        <v>n.d</v>
      </c>
      <c r="C2700" s="40">
        <f t="shared" si="810"/>
        <v>3137.2723529499999</v>
      </c>
      <c r="D2700" s="41">
        <f ca="1">IF(A2700&lt;$B$1,VLOOKUP(A2700,[1]DI!$A$4:$B$15000,2,FALSE),0)</f>
        <v>0</v>
      </c>
      <c r="E2700" s="40">
        <f t="shared" ca="1" si="811"/>
        <v>0</v>
      </c>
      <c r="F2700" s="42">
        <f t="shared" si="826"/>
        <v>1</v>
      </c>
      <c r="G2700" s="43">
        <f t="shared" ca="1" si="812"/>
        <v>1</v>
      </c>
      <c r="H2700" s="40">
        <f ca="1">TRUNC(PRODUCT(G$10:G2699),15)</f>
        <v>1.7040824080947301</v>
      </c>
      <c r="I2700" s="40">
        <f t="shared" ca="1" si="813"/>
        <v>1.7040824080947301</v>
      </c>
      <c r="J2700" s="40">
        <f t="shared" ca="1" si="814"/>
        <v>1</v>
      </c>
      <c r="K2700" s="42">
        <f t="shared" si="825"/>
        <v>2.7E-2</v>
      </c>
      <c r="L2700" s="63">
        <f t="shared" si="815"/>
        <v>46101</v>
      </c>
      <c r="M2700" s="64">
        <f t="shared" si="816"/>
        <v>27</v>
      </c>
      <c r="N2700" s="44">
        <f t="shared" si="817"/>
        <v>28</v>
      </c>
      <c r="O2700" s="40">
        <f t="shared" si="818"/>
        <v>1.0029646000000001</v>
      </c>
      <c r="P2700" s="65">
        <f t="shared" ca="1" si="819"/>
        <v>1.0029646000000001</v>
      </c>
      <c r="Q2700" s="40">
        <f t="shared" ca="1" si="820"/>
        <v>9.3007576099999998</v>
      </c>
      <c r="R2700" s="44">
        <f>IF(VLOOKUP(A2700,$Z$12:$AI$125,8)=VLOOKUP(A2699,$Z$12:$AI$125,8),0,VLOOKUP(A2700,Z$12:$AI$125,8))</f>
        <v>0</v>
      </c>
      <c r="S2700" s="45">
        <f>IF(R2700&gt;0,VLOOKUP(R2700,Y$12:$AH$125,7),0)</f>
        <v>0</v>
      </c>
      <c r="T2700" s="40">
        <f t="shared" si="821"/>
        <v>0</v>
      </c>
      <c r="U2700" s="40">
        <f t="shared" ca="1" si="822"/>
        <v>9.3007576099999998</v>
      </c>
      <c r="V2700" s="46" t="str">
        <f t="shared" si="823"/>
        <v>J=</v>
      </c>
      <c r="W2700" s="47">
        <f t="shared" si="824"/>
        <v>46286</v>
      </c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  <c r="AX2700" s="35"/>
      <c r="AY2700" s="35"/>
      <c r="AZ2700" s="35"/>
      <c r="BA2700" s="35"/>
      <c r="BB2700" s="35"/>
      <c r="BC2700" s="35"/>
      <c r="BD2700" s="35"/>
      <c r="BE2700" s="35"/>
      <c r="BF2700" s="35"/>
      <c r="BG2700" s="35"/>
      <c r="BH2700" s="35"/>
      <c r="BI2700" s="35"/>
      <c r="BJ2700" s="35"/>
      <c r="BK2700" s="35"/>
      <c r="BL2700" s="35"/>
      <c r="BM2700" s="35"/>
      <c r="BN2700" s="35"/>
      <c r="BO2700" s="35"/>
      <c r="BP2700" s="35"/>
      <c r="BQ2700" s="35"/>
      <c r="BR2700" s="35"/>
      <c r="BS2700" s="35"/>
      <c r="BT2700" s="35"/>
      <c r="BU2700" s="35"/>
      <c r="BV2700" s="35"/>
      <c r="BW2700" s="35"/>
      <c r="BX2700" s="35"/>
      <c r="BY2700" s="35"/>
      <c r="BZ2700" s="35"/>
      <c r="CA2700" s="35"/>
      <c r="CB2700" s="35"/>
      <c r="CC2700" s="35"/>
      <c r="CD2700" s="35"/>
      <c r="CE2700" s="35"/>
      <c r="CF2700" s="35"/>
      <c r="CG2700" s="35"/>
      <c r="CH2700" s="35"/>
      <c r="CI2700" s="35"/>
      <c r="CJ2700" s="35"/>
      <c r="CK2700" s="35"/>
      <c r="CL2700" s="35"/>
      <c r="CM2700" s="35"/>
      <c r="CN2700" s="35"/>
      <c r="CO2700" s="35"/>
      <c r="CP2700" s="35"/>
      <c r="CQ2700" s="35"/>
      <c r="CR2700" s="35"/>
      <c r="CS2700" s="35"/>
      <c r="CT2700" s="35"/>
      <c r="CU2700" s="35"/>
      <c r="CV2700" s="35"/>
      <c r="CW2700" s="35"/>
      <c r="CX2700" s="35"/>
      <c r="CY2700" s="35"/>
      <c r="CZ2700" s="35"/>
      <c r="DA2700" s="35"/>
      <c r="DB2700" s="35"/>
      <c r="DC2700" s="35"/>
      <c r="DD2700" s="35"/>
      <c r="DE2700" s="35"/>
      <c r="DF2700" s="35"/>
      <c r="DG2700" s="35"/>
      <c r="DH2700" s="35"/>
      <c r="DI2700" s="35"/>
      <c r="DJ2700" s="35"/>
      <c r="DK2700" s="35"/>
      <c r="DL2700" s="35"/>
      <c r="DM2700" s="35"/>
      <c r="DN2700" s="35"/>
      <c r="DO2700" s="35"/>
      <c r="DP2700" s="35"/>
      <c r="DQ2700" s="35"/>
      <c r="DR2700" s="35"/>
      <c r="DS2700" s="35"/>
      <c r="DT2700" s="35"/>
      <c r="DU2700" s="35"/>
      <c r="DV2700" s="35"/>
      <c r="DW2700" s="35"/>
      <c r="DX2700" s="35"/>
      <c r="DY2700" s="35"/>
      <c r="DZ2700" s="35"/>
      <c r="EA2700" s="35"/>
      <c r="EB2700" s="35"/>
      <c r="EC2700" s="35"/>
      <c r="ED2700" s="35"/>
      <c r="EE2700" s="35"/>
      <c r="EF2700" s="35"/>
      <c r="EG2700" s="35"/>
      <c r="EH2700" s="35"/>
      <c r="EI2700" s="35"/>
      <c r="EJ2700" s="35"/>
      <c r="EK2700" s="35"/>
      <c r="EL2700" s="35"/>
      <c r="EM2700" s="35"/>
      <c r="EN2700" s="35"/>
      <c r="EO2700" s="35"/>
      <c r="EP2700" s="35"/>
      <c r="EQ2700" s="35"/>
      <c r="ER2700" s="35"/>
      <c r="ES2700" s="35"/>
      <c r="ET2700" s="35"/>
      <c r="EU2700" s="35"/>
      <c r="EV2700" s="35"/>
      <c r="EW2700" s="35"/>
      <c r="EX2700" s="35"/>
      <c r="EY2700" s="35"/>
      <c r="EZ2700" s="35"/>
      <c r="FA2700" s="35"/>
      <c r="FB2700" s="35"/>
      <c r="FC2700" s="35"/>
      <c r="FD2700" s="35"/>
      <c r="FE2700" s="35"/>
      <c r="FF2700" s="35"/>
      <c r="FG2700" s="35"/>
      <c r="FH2700" s="35"/>
      <c r="FI2700" s="35"/>
      <c r="FJ2700" s="35"/>
      <c r="FK2700" s="35"/>
      <c r="FL2700" s="35"/>
      <c r="FM2700" s="35"/>
      <c r="FN2700" s="35"/>
      <c r="FO2700" s="35"/>
      <c r="FP2700" s="35"/>
      <c r="FQ2700" s="35"/>
      <c r="FR2700" s="35"/>
      <c r="FS2700" s="35"/>
      <c r="FT2700" s="35"/>
      <c r="FU2700" s="35"/>
      <c r="FV2700" s="35"/>
      <c r="FW2700" s="35"/>
      <c r="FX2700" s="35"/>
      <c r="FY2700" s="35"/>
      <c r="FZ2700" s="35"/>
    </row>
    <row r="2701" spans="1:182" x14ac:dyDescent="0.15">
      <c r="A2701" s="38">
        <f t="shared" si="808"/>
        <v>46145</v>
      </c>
      <c r="B2701" s="39" t="str">
        <f t="shared" ca="1" si="809"/>
        <v>n.d</v>
      </c>
      <c r="C2701" s="40">
        <f t="shared" si="810"/>
        <v>3137.2723529499999</v>
      </c>
      <c r="D2701" s="41">
        <f ca="1">IF(A2701&lt;$B$1,VLOOKUP(A2701,[1]DI!$A$4:$B$15000,2,FALSE),0)</f>
        <v>0</v>
      </c>
      <c r="E2701" s="40">
        <f t="shared" ca="1" si="811"/>
        <v>0</v>
      </c>
      <c r="F2701" s="42">
        <f t="shared" si="826"/>
        <v>1</v>
      </c>
      <c r="G2701" s="43">
        <f t="shared" ca="1" si="812"/>
        <v>1</v>
      </c>
      <c r="H2701" s="40">
        <f ca="1">TRUNC(PRODUCT(G$10:G2700),15)</f>
        <v>1.7040824080947301</v>
      </c>
      <c r="I2701" s="40">
        <f t="shared" ca="1" si="813"/>
        <v>1.7040824080947301</v>
      </c>
      <c r="J2701" s="40">
        <f t="shared" ca="1" si="814"/>
        <v>1</v>
      </c>
      <c r="K2701" s="42">
        <f t="shared" si="825"/>
        <v>2.7E-2</v>
      </c>
      <c r="L2701" s="63">
        <f t="shared" si="815"/>
        <v>46101</v>
      </c>
      <c r="M2701" s="64">
        <f t="shared" si="816"/>
        <v>27</v>
      </c>
      <c r="N2701" s="44">
        <f t="shared" si="817"/>
        <v>28</v>
      </c>
      <c r="O2701" s="40">
        <f t="shared" si="818"/>
        <v>1.0029646000000001</v>
      </c>
      <c r="P2701" s="65">
        <f t="shared" ca="1" si="819"/>
        <v>1.0029646000000001</v>
      </c>
      <c r="Q2701" s="40">
        <f t="shared" ca="1" si="820"/>
        <v>9.3007576099999998</v>
      </c>
      <c r="R2701" s="44">
        <f>IF(VLOOKUP(A2701,$Z$12:$AI$125,8)=VLOOKUP(A2700,$Z$12:$AI$125,8),0,VLOOKUP(A2701,Z$12:$AI$125,8))</f>
        <v>0</v>
      </c>
      <c r="S2701" s="45">
        <f>IF(R2701&gt;0,VLOOKUP(R2701,Y$12:$AH$125,7),0)</f>
        <v>0</v>
      </c>
      <c r="T2701" s="40">
        <f t="shared" si="821"/>
        <v>0</v>
      </c>
      <c r="U2701" s="40">
        <f t="shared" ca="1" si="822"/>
        <v>9.3007576099999998</v>
      </c>
      <c r="V2701" s="46" t="str">
        <f t="shared" si="823"/>
        <v>J=</v>
      </c>
      <c r="W2701" s="47">
        <f t="shared" si="824"/>
        <v>46286</v>
      </c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  <c r="AX2701" s="35"/>
      <c r="AY2701" s="35"/>
      <c r="AZ2701" s="35"/>
      <c r="BA2701" s="35"/>
      <c r="BB2701" s="35"/>
      <c r="BC2701" s="35"/>
      <c r="BD2701" s="35"/>
      <c r="BE2701" s="35"/>
      <c r="BF2701" s="35"/>
      <c r="BG2701" s="35"/>
      <c r="BH2701" s="35"/>
      <c r="BI2701" s="35"/>
      <c r="BJ2701" s="35"/>
      <c r="BK2701" s="35"/>
      <c r="BL2701" s="35"/>
      <c r="BM2701" s="35"/>
      <c r="BN2701" s="35"/>
      <c r="BO2701" s="35"/>
      <c r="BP2701" s="35"/>
      <c r="BQ2701" s="35"/>
      <c r="BR2701" s="35"/>
      <c r="BS2701" s="35"/>
      <c r="BT2701" s="35"/>
      <c r="BU2701" s="35"/>
      <c r="BV2701" s="35"/>
      <c r="BW2701" s="35"/>
      <c r="BX2701" s="35"/>
      <c r="BY2701" s="35"/>
      <c r="BZ2701" s="35"/>
      <c r="CA2701" s="35"/>
      <c r="CB2701" s="35"/>
      <c r="CC2701" s="35"/>
      <c r="CD2701" s="35"/>
      <c r="CE2701" s="35"/>
      <c r="CF2701" s="35"/>
      <c r="CG2701" s="35"/>
      <c r="CH2701" s="35"/>
      <c r="CI2701" s="35"/>
      <c r="CJ2701" s="35"/>
      <c r="CK2701" s="35"/>
      <c r="CL2701" s="35"/>
      <c r="CM2701" s="35"/>
      <c r="CN2701" s="35"/>
      <c r="CO2701" s="35"/>
      <c r="CP2701" s="35"/>
      <c r="CQ2701" s="35"/>
      <c r="CR2701" s="35"/>
      <c r="CS2701" s="35"/>
      <c r="CT2701" s="35"/>
      <c r="CU2701" s="35"/>
      <c r="CV2701" s="35"/>
      <c r="CW2701" s="35"/>
      <c r="CX2701" s="35"/>
      <c r="CY2701" s="35"/>
      <c r="CZ2701" s="35"/>
      <c r="DA2701" s="35"/>
      <c r="DB2701" s="35"/>
      <c r="DC2701" s="35"/>
      <c r="DD2701" s="35"/>
      <c r="DE2701" s="35"/>
      <c r="DF2701" s="35"/>
      <c r="DG2701" s="35"/>
      <c r="DH2701" s="35"/>
      <c r="DI2701" s="35"/>
      <c r="DJ2701" s="35"/>
      <c r="DK2701" s="35"/>
      <c r="DL2701" s="35"/>
      <c r="DM2701" s="35"/>
      <c r="DN2701" s="35"/>
      <c r="DO2701" s="35"/>
      <c r="DP2701" s="35"/>
      <c r="DQ2701" s="35"/>
      <c r="DR2701" s="35"/>
      <c r="DS2701" s="35"/>
      <c r="DT2701" s="35"/>
      <c r="DU2701" s="35"/>
      <c r="DV2701" s="35"/>
      <c r="DW2701" s="35"/>
      <c r="DX2701" s="35"/>
      <c r="DY2701" s="35"/>
      <c r="DZ2701" s="35"/>
      <c r="EA2701" s="35"/>
      <c r="EB2701" s="35"/>
      <c r="EC2701" s="35"/>
      <c r="ED2701" s="35"/>
      <c r="EE2701" s="35"/>
      <c r="EF2701" s="35"/>
      <c r="EG2701" s="35"/>
      <c r="EH2701" s="35"/>
      <c r="EI2701" s="35"/>
      <c r="EJ2701" s="35"/>
      <c r="EK2701" s="35"/>
      <c r="EL2701" s="35"/>
      <c r="EM2701" s="35"/>
      <c r="EN2701" s="35"/>
      <c r="EO2701" s="35"/>
      <c r="EP2701" s="35"/>
      <c r="EQ2701" s="35"/>
      <c r="ER2701" s="35"/>
      <c r="ES2701" s="35"/>
      <c r="ET2701" s="35"/>
      <c r="EU2701" s="35"/>
      <c r="EV2701" s="35"/>
      <c r="EW2701" s="35"/>
      <c r="EX2701" s="35"/>
      <c r="EY2701" s="35"/>
      <c r="EZ2701" s="35"/>
      <c r="FA2701" s="35"/>
      <c r="FB2701" s="35"/>
      <c r="FC2701" s="35"/>
      <c r="FD2701" s="35"/>
      <c r="FE2701" s="35"/>
      <c r="FF2701" s="35"/>
      <c r="FG2701" s="35"/>
      <c r="FH2701" s="35"/>
      <c r="FI2701" s="35"/>
      <c r="FJ2701" s="35"/>
      <c r="FK2701" s="35"/>
      <c r="FL2701" s="35"/>
      <c r="FM2701" s="35"/>
      <c r="FN2701" s="35"/>
      <c r="FO2701" s="35"/>
      <c r="FP2701" s="35"/>
      <c r="FQ2701" s="35"/>
      <c r="FR2701" s="35"/>
      <c r="FS2701" s="35"/>
      <c r="FT2701" s="35"/>
      <c r="FU2701" s="35"/>
      <c r="FV2701" s="35"/>
      <c r="FW2701" s="35"/>
      <c r="FX2701" s="35"/>
      <c r="FY2701" s="35"/>
      <c r="FZ2701" s="35"/>
    </row>
    <row r="2702" spans="1:182" x14ac:dyDescent="0.15">
      <c r="A2702" s="38">
        <f t="shared" ref="A2702:A2765" si="827">(A2701+1)</f>
        <v>46146</v>
      </c>
      <c r="B2702" s="39" t="str">
        <f t="shared" ca="1" si="809"/>
        <v>n.d</v>
      </c>
      <c r="C2702" s="40">
        <f t="shared" si="810"/>
        <v>3137.2723529499999</v>
      </c>
      <c r="D2702" s="41">
        <f ca="1">IF(A2702&lt;$B$1,VLOOKUP(A2702,[1]DI!$A$4:$B$15000,2,FALSE),0)</f>
        <v>0</v>
      </c>
      <c r="E2702" s="40">
        <f t="shared" ca="1" si="811"/>
        <v>0</v>
      </c>
      <c r="F2702" s="42">
        <f t="shared" si="826"/>
        <v>1</v>
      </c>
      <c r="G2702" s="43">
        <f t="shared" ca="1" si="812"/>
        <v>1</v>
      </c>
      <c r="H2702" s="40">
        <f ca="1">TRUNC(PRODUCT(G$10:G2701),15)</f>
        <v>1.7040824080947301</v>
      </c>
      <c r="I2702" s="40">
        <f t="shared" ca="1" si="813"/>
        <v>1.7040824080947301</v>
      </c>
      <c r="J2702" s="40">
        <f t="shared" ca="1" si="814"/>
        <v>1</v>
      </c>
      <c r="K2702" s="42">
        <f t="shared" si="825"/>
        <v>2.7E-2</v>
      </c>
      <c r="L2702" s="63">
        <f t="shared" si="815"/>
        <v>46101</v>
      </c>
      <c r="M2702" s="64">
        <f t="shared" si="816"/>
        <v>28</v>
      </c>
      <c r="N2702" s="44">
        <f t="shared" si="817"/>
        <v>28</v>
      </c>
      <c r="O2702" s="40">
        <f t="shared" si="818"/>
        <v>1.0029646000000001</v>
      </c>
      <c r="P2702" s="65">
        <f t="shared" ca="1" si="819"/>
        <v>1.0029646000000001</v>
      </c>
      <c r="Q2702" s="40">
        <f t="shared" ca="1" si="820"/>
        <v>9.3007576099999998</v>
      </c>
      <c r="R2702" s="44">
        <f>IF(VLOOKUP(A2702,$Z$12:$AI$125,8)=VLOOKUP(A2701,$Z$12:$AI$125,8),0,VLOOKUP(A2702,Z$12:$AI$125,8))</f>
        <v>0</v>
      </c>
      <c r="S2702" s="45">
        <f>IF(R2702&gt;0,VLOOKUP(R2702,Y$12:$AH$125,7),0)</f>
        <v>0</v>
      </c>
      <c r="T2702" s="40">
        <f t="shared" si="821"/>
        <v>0</v>
      </c>
      <c r="U2702" s="40">
        <f t="shared" ca="1" si="822"/>
        <v>9.3007576099999998</v>
      </c>
      <c r="V2702" s="46" t="str">
        <f t="shared" si="823"/>
        <v>J=</v>
      </c>
      <c r="W2702" s="47">
        <f t="shared" si="824"/>
        <v>46286</v>
      </c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  <c r="AX2702" s="35"/>
      <c r="AY2702" s="35"/>
      <c r="AZ2702" s="35"/>
      <c r="BA2702" s="35"/>
      <c r="BB2702" s="35"/>
      <c r="BC2702" s="35"/>
      <c r="BD2702" s="35"/>
      <c r="BE2702" s="35"/>
      <c r="BF2702" s="35"/>
      <c r="BG2702" s="35"/>
      <c r="BH2702" s="35"/>
      <c r="BI2702" s="35"/>
      <c r="BJ2702" s="35"/>
      <c r="BK2702" s="35"/>
      <c r="BL2702" s="35"/>
      <c r="BM2702" s="35"/>
      <c r="BN2702" s="35"/>
      <c r="BO2702" s="35"/>
      <c r="BP2702" s="35"/>
      <c r="BQ2702" s="35"/>
      <c r="BR2702" s="35"/>
      <c r="BS2702" s="35"/>
      <c r="BT2702" s="35"/>
      <c r="BU2702" s="35"/>
      <c r="BV2702" s="35"/>
      <c r="BW2702" s="35"/>
      <c r="BX2702" s="35"/>
      <c r="BY2702" s="35"/>
      <c r="BZ2702" s="35"/>
      <c r="CA2702" s="35"/>
      <c r="CB2702" s="35"/>
      <c r="CC2702" s="35"/>
      <c r="CD2702" s="35"/>
      <c r="CE2702" s="35"/>
      <c r="CF2702" s="35"/>
      <c r="CG2702" s="35"/>
      <c r="CH2702" s="35"/>
      <c r="CI2702" s="35"/>
      <c r="CJ2702" s="35"/>
      <c r="CK2702" s="35"/>
      <c r="CL2702" s="35"/>
      <c r="CM2702" s="35"/>
      <c r="CN2702" s="35"/>
      <c r="CO2702" s="35"/>
      <c r="CP2702" s="35"/>
      <c r="CQ2702" s="35"/>
      <c r="CR2702" s="35"/>
      <c r="CS2702" s="35"/>
      <c r="CT2702" s="35"/>
      <c r="CU2702" s="35"/>
      <c r="CV2702" s="35"/>
      <c r="CW2702" s="35"/>
      <c r="CX2702" s="35"/>
      <c r="CY2702" s="35"/>
      <c r="CZ2702" s="35"/>
      <c r="DA2702" s="35"/>
      <c r="DB2702" s="35"/>
      <c r="DC2702" s="35"/>
      <c r="DD2702" s="35"/>
      <c r="DE2702" s="35"/>
      <c r="DF2702" s="35"/>
      <c r="DG2702" s="35"/>
      <c r="DH2702" s="35"/>
      <c r="DI2702" s="35"/>
      <c r="DJ2702" s="35"/>
      <c r="DK2702" s="35"/>
      <c r="DL2702" s="35"/>
      <c r="DM2702" s="35"/>
      <c r="DN2702" s="35"/>
      <c r="DO2702" s="35"/>
      <c r="DP2702" s="35"/>
      <c r="DQ2702" s="35"/>
      <c r="DR2702" s="35"/>
      <c r="DS2702" s="35"/>
      <c r="DT2702" s="35"/>
      <c r="DU2702" s="35"/>
      <c r="DV2702" s="35"/>
      <c r="DW2702" s="35"/>
      <c r="DX2702" s="35"/>
      <c r="DY2702" s="35"/>
      <c r="DZ2702" s="35"/>
      <c r="EA2702" s="35"/>
      <c r="EB2702" s="35"/>
      <c r="EC2702" s="35"/>
      <c r="ED2702" s="35"/>
      <c r="EE2702" s="35"/>
      <c r="EF2702" s="35"/>
      <c r="EG2702" s="35"/>
      <c r="EH2702" s="35"/>
      <c r="EI2702" s="35"/>
      <c r="EJ2702" s="35"/>
      <c r="EK2702" s="35"/>
      <c r="EL2702" s="35"/>
      <c r="EM2702" s="35"/>
      <c r="EN2702" s="35"/>
      <c r="EO2702" s="35"/>
      <c r="EP2702" s="35"/>
      <c r="EQ2702" s="35"/>
      <c r="ER2702" s="35"/>
      <c r="ES2702" s="35"/>
      <c r="ET2702" s="35"/>
      <c r="EU2702" s="35"/>
      <c r="EV2702" s="35"/>
      <c r="EW2702" s="35"/>
      <c r="EX2702" s="35"/>
      <c r="EY2702" s="35"/>
      <c r="EZ2702" s="35"/>
      <c r="FA2702" s="35"/>
      <c r="FB2702" s="35"/>
      <c r="FC2702" s="35"/>
      <c r="FD2702" s="35"/>
      <c r="FE2702" s="35"/>
      <c r="FF2702" s="35"/>
      <c r="FG2702" s="35"/>
      <c r="FH2702" s="35"/>
      <c r="FI2702" s="35"/>
      <c r="FJ2702" s="35"/>
      <c r="FK2702" s="35"/>
      <c r="FL2702" s="35"/>
      <c r="FM2702" s="35"/>
      <c r="FN2702" s="35"/>
      <c r="FO2702" s="35"/>
      <c r="FP2702" s="35"/>
      <c r="FQ2702" s="35"/>
      <c r="FR2702" s="35"/>
      <c r="FS2702" s="35"/>
      <c r="FT2702" s="35"/>
      <c r="FU2702" s="35"/>
      <c r="FV2702" s="35"/>
      <c r="FW2702" s="35"/>
      <c r="FX2702" s="35"/>
      <c r="FY2702" s="35"/>
      <c r="FZ2702" s="35"/>
    </row>
    <row r="2703" spans="1:182" x14ac:dyDescent="0.15">
      <c r="A2703" s="38">
        <f t="shared" si="827"/>
        <v>46147</v>
      </c>
      <c r="B2703" s="39" t="str">
        <f t="shared" ca="1" si="809"/>
        <v>n.d</v>
      </c>
      <c r="C2703" s="40">
        <f t="shared" si="810"/>
        <v>3137.2723529499999</v>
      </c>
      <c r="D2703" s="41">
        <f ca="1">IF(A2703&lt;$B$1,VLOOKUP(A2703,[1]DI!$A$4:$B$15000,2,FALSE),0)</f>
        <v>0</v>
      </c>
      <c r="E2703" s="40">
        <f t="shared" ca="1" si="811"/>
        <v>0</v>
      </c>
      <c r="F2703" s="42">
        <f t="shared" si="826"/>
        <v>1</v>
      </c>
      <c r="G2703" s="43">
        <f t="shared" ca="1" si="812"/>
        <v>1</v>
      </c>
      <c r="H2703" s="40">
        <f ca="1">TRUNC(PRODUCT(G$10:G2702),15)</f>
        <v>1.7040824080947301</v>
      </c>
      <c r="I2703" s="40">
        <f t="shared" ca="1" si="813"/>
        <v>1.7040824080947301</v>
      </c>
      <c r="J2703" s="40">
        <f t="shared" ca="1" si="814"/>
        <v>1</v>
      </c>
      <c r="K2703" s="42">
        <f t="shared" si="825"/>
        <v>2.7E-2</v>
      </c>
      <c r="L2703" s="63">
        <f t="shared" si="815"/>
        <v>46101</v>
      </c>
      <c r="M2703" s="64">
        <f t="shared" si="816"/>
        <v>29</v>
      </c>
      <c r="N2703" s="44">
        <f t="shared" si="817"/>
        <v>29</v>
      </c>
      <c r="O2703" s="40">
        <f t="shared" si="818"/>
        <v>1.0030706410000001</v>
      </c>
      <c r="P2703" s="65">
        <f t="shared" ca="1" si="819"/>
        <v>1.0030706410000001</v>
      </c>
      <c r="Q2703" s="40">
        <f t="shared" ca="1" si="820"/>
        <v>9.6334371099999991</v>
      </c>
      <c r="R2703" s="44">
        <f>IF(VLOOKUP(A2703,$Z$12:$AI$125,8)=VLOOKUP(A2702,$Z$12:$AI$125,8),0,VLOOKUP(A2703,Z$12:$AI$125,8))</f>
        <v>0</v>
      </c>
      <c r="S2703" s="45">
        <f>IF(R2703&gt;0,VLOOKUP(R2703,Y$12:$AH$125,7),0)</f>
        <v>0</v>
      </c>
      <c r="T2703" s="40">
        <f t="shared" si="821"/>
        <v>0</v>
      </c>
      <c r="U2703" s="40">
        <f t="shared" ca="1" si="822"/>
        <v>9.6334371099999991</v>
      </c>
      <c r="V2703" s="46" t="str">
        <f t="shared" si="823"/>
        <v>J=</v>
      </c>
      <c r="W2703" s="47">
        <f t="shared" si="824"/>
        <v>46286</v>
      </c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35"/>
      <c r="BC2703" s="35"/>
      <c r="BD2703" s="35"/>
      <c r="BE2703" s="35"/>
      <c r="BF2703" s="35"/>
      <c r="BG2703" s="35"/>
      <c r="BH2703" s="35"/>
      <c r="BI2703" s="35"/>
      <c r="BJ2703" s="35"/>
      <c r="BK2703" s="35"/>
      <c r="BL2703" s="35"/>
      <c r="BM2703" s="35"/>
      <c r="BN2703" s="35"/>
      <c r="BO2703" s="35"/>
      <c r="BP2703" s="35"/>
      <c r="BQ2703" s="35"/>
      <c r="BR2703" s="35"/>
      <c r="BS2703" s="35"/>
      <c r="BT2703" s="35"/>
      <c r="BU2703" s="35"/>
      <c r="BV2703" s="35"/>
      <c r="BW2703" s="35"/>
      <c r="BX2703" s="35"/>
      <c r="BY2703" s="35"/>
      <c r="BZ2703" s="35"/>
      <c r="CA2703" s="35"/>
      <c r="CB2703" s="35"/>
      <c r="CC2703" s="35"/>
      <c r="CD2703" s="35"/>
      <c r="CE2703" s="35"/>
      <c r="CF2703" s="35"/>
      <c r="CG2703" s="35"/>
      <c r="CH2703" s="35"/>
      <c r="CI2703" s="35"/>
      <c r="CJ2703" s="35"/>
      <c r="CK2703" s="35"/>
      <c r="CL2703" s="35"/>
      <c r="CM2703" s="35"/>
      <c r="CN2703" s="35"/>
      <c r="CO2703" s="35"/>
      <c r="CP2703" s="35"/>
      <c r="CQ2703" s="35"/>
      <c r="CR2703" s="35"/>
      <c r="CS2703" s="35"/>
      <c r="CT2703" s="35"/>
      <c r="CU2703" s="35"/>
      <c r="CV2703" s="35"/>
      <c r="CW2703" s="35"/>
      <c r="CX2703" s="35"/>
      <c r="CY2703" s="35"/>
      <c r="CZ2703" s="35"/>
      <c r="DA2703" s="35"/>
      <c r="DB2703" s="35"/>
      <c r="DC2703" s="35"/>
      <c r="DD2703" s="35"/>
      <c r="DE2703" s="35"/>
      <c r="DF2703" s="35"/>
      <c r="DG2703" s="35"/>
      <c r="DH2703" s="35"/>
      <c r="DI2703" s="35"/>
      <c r="DJ2703" s="35"/>
      <c r="DK2703" s="35"/>
      <c r="DL2703" s="35"/>
      <c r="DM2703" s="35"/>
      <c r="DN2703" s="35"/>
      <c r="DO2703" s="35"/>
      <c r="DP2703" s="35"/>
      <c r="DQ2703" s="35"/>
      <c r="DR2703" s="35"/>
      <c r="DS2703" s="35"/>
      <c r="DT2703" s="35"/>
      <c r="DU2703" s="35"/>
      <c r="DV2703" s="35"/>
      <c r="DW2703" s="35"/>
      <c r="DX2703" s="35"/>
      <c r="DY2703" s="35"/>
      <c r="DZ2703" s="35"/>
      <c r="EA2703" s="35"/>
      <c r="EB2703" s="35"/>
      <c r="EC2703" s="35"/>
      <c r="ED2703" s="35"/>
      <c r="EE2703" s="35"/>
      <c r="EF2703" s="35"/>
      <c r="EG2703" s="35"/>
      <c r="EH2703" s="35"/>
      <c r="EI2703" s="35"/>
      <c r="EJ2703" s="35"/>
      <c r="EK2703" s="35"/>
      <c r="EL2703" s="35"/>
      <c r="EM2703" s="35"/>
      <c r="EN2703" s="35"/>
      <c r="EO2703" s="35"/>
      <c r="EP2703" s="35"/>
      <c r="EQ2703" s="35"/>
      <c r="ER2703" s="35"/>
      <c r="ES2703" s="35"/>
      <c r="ET2703" s="35"/>
      <c r="EU2703" s="35"/>
      <c r="EV2703" s="35"/>
      <c r="EW2703" s="35"/>
      <c r="EX2703" s="35"/>
      <c r="EY2703" s="35"/>
      <c r="EZ2703" s="35"/>
      <c r="FA2703" s="35"/>
      <c r="FB2703" s="35"/>
      <c r="FC2703" s="35"/>
      <c r="FD2703" s="35"/>
      <c r="FE2703" s="35"/>
      <c r="FF2703" s="35"/>
      <c r="FG2703" s="35"/>
      <c r="FH2703" s="35"/>
      <c r="FI2703" s="35"/>
      <c r="FJ2703" s="35"/>
      <c r="FK2703" s="35"/>
      <c r="FL2703" s="35"/>
      <c r="FM2703" s="35"/>
      <c r="FN2703" s="35"/>
      <c r="FO2703" s="35"/>
      <c r="FP2703" s="35"/>
      <c r="FQ2703" s="35"/>
      <c r="FR2703" s="35"/>
      <c r="FS2703" s="35"/>
      <c r="FT2703" s="35"/>
      <c r="FU2703" s="35"/>
      <c r="FV2703" s="35"/>
      <c r="FW2703" s="35"/>
      <c r="FX2703" s="35"/>
      <c r="FY2703" s="35"/>
      <c r="FZ2703" s="35"/>
    </row>
    <row r="2704" spans="1:182" x14ac:dyDescent="0.15">
      <c r="A2704" s="38">
        <f t="shared" si="827"/>
        <v>46148</v>
      </c>
      <c r="B2704" s="39" t="str">
        <f t="shared" ca="1" si="809"/>
        <v>n.d</v>
      </c>
      <c r="C2704" s="40">
        <f t="shared" si="810"/>
        <v>3137.2723529499999</v>
      </c>
      <c r="D2704" s="41">
        <f ca="1">IF(A2704&lt;$B$1,VLOOKUP(A2704,[1]DI!$A$4:$B$15000,2,FALSE),0)</f>
        <v>0</v>
      </c>
      <c r="E2704" s="40">
        <f t="shared" ca="1" si="811"/>
        <v>0</v>
      </c>
      <c r="F2704" s="42">
        <f t="shared" si="826"/>
        <v>1</v>
      </c>
      <c r="G2704" s="43">
        <f t="shared" ca="1" si="812"/>
        <v>1</v>
      </c>
      <c r="H2704" s="40">
        <f ca="1">TRUNC(PRODUCT(G$10:G2703),15)</f>
        <v>1.7040824080947301</v>
      </c>
      <c r="I2704" s="40">
        <f t="shared" ca="1" si="813"/>
        <v>1.7040824080947301</v>
      </c>
      <c r="J2704" s="40">
        <f t="shared" ca="1" si="814"/>
        <v>1</v>
      </c>
      <c r="K2704" s="42">
        <f t="shared" si="825"/>
        <v>2.7E-2</v>
      </c>
      <c r="L2704" s="63">
        <f t="shared" si="815"/>
        <v>46101</v>
      </c>
      <c r="M2704" s="64">
        <f t="shared" si="816"/>
        <v>30</v>
      </c>
      <c r="N2704" s="44">
        <f t="shared" si="817"/>
        <v>30</v>
      </c>
      <c r="O2704" s="40">
        <f t="shared" si="818"/>
        <v>1.0031766929999999</v>
      </c>
      <c r="P2704" s="65">
        <f t="shared" ca="1" si="819"/>
        <v>1.0031766929999999</v>
      </c>
      <c r="Q2704" s="40">
        <f t="shared" ca="1" si="820"/>
        <v>9.9661511199999993</v>
      </c>
      <c r="R2704" s="44">
        <f>IF(VLOOKUP(A2704,$Z$12:$AI$125,8)=VLOOKUP(A2703,$Z$12:$AI$125,8),0,VLOOKUP(A2704,Z$12:$AI$125,8))</f>
        <v>0</v>
      </c>
      <c r="S2704" s="45">
        <f>IF(R2704&gt;0,VLOOKUP(R2704,Y$12:$AH$125,7),0)</f>
        <v>0</v>
      </c>
      <c r="T2704" s="40">
        <f t="shared" si="821"/>
        <v>0</v>
      </c>
      <c r="U2704" s="40">
        <f t="shared" ca="1" si="822"/>
        <v>9.9661511199999993</v>
      </c>
      <c r="V2704" s="46" t="str">
        <f t="shared" si="823"/>
        <v>J=</v>
      </c>
      <c r="W2704" s="47">
        <f t="shared" si="824"/>
        <v>46286</v>
      </c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  <c r="AX2704" s="35"/>
      <c r="AY2704" s="35"/>
      <c r="AZ2704" s="35"/>
      <c r="BA2704" s="35"/>
      <c r="BB2704" s="35"/>
      <c r="BC2704" s="35"/>
      <c r="BD2704" s="35"/>
      <c r="BE2704" s="35"/>
      <c r="BF2704" s="35"/>
      <c r="BG2704" s="35"/>
      <c r="BH2704" s="35"/>
      <c r="BI2704" s="35"/>
      <c r="BJ2704" s="35"/>
      <c r="BK2704" s="35"/>
      <c r="BL2704" s="35"/>
      <c r="BM2704" s="35"/>
      <c r="BN2704" s="35"/>
      <c r="BO2704" s="35"/>
      <c r="BP2704" s="35"/>
      <c r="BQ2704" s="35"/>
      <c r="BR2704" s="35"/>
      <c r="BS2704" s="35"/>
      <c r="BT2704" s="35"/>
      <c r="BU2704" s="35"/>
      <c r="BV2704" s="35"/>
      <c r="BW2704" s="35"/>
      <c r="BX2704" s="35"/>
      <c r="BY2704" s="35"/>
      <c r="BZ2704" s="35"/>
      <c r="CA2704" s="35"/>
      <c r="CB2704" s="35"/>
      <c r="CC2704" s="35"/>
      <c r="CD2704" s="35"/>
      <c r="CE2704" s="35"/>
      <c r="CF2704" s="35"/>
      <c r="CG2704" s="35"/>
      <c r="CH2704" s="35"/>
      <c r="CI2704" s="35"/>
      <c r="CJ2704" s="35"/>
      <c r="CK2704" s="35"/>
      <c r="CL2704" s="35"/>
      <c r="CM2704" s="35"/>
      <c r="CN2704" s="35"/>
      <c r="CO2704" s="35"/>
      <c r="CP2704" s="35"/>
      <c r="CQ2704" s="35"/>
      <c r="CR2704" s="35"/>
      <c r="CS2704" s="35"/>
      <c r="CT2704" s="35"/>
      <c r="CU2704" s="35"/>
      <c r="CV2704" s="35"/>
      <c r="CW2704" s="35"/>
      <c r="CX2704" s="35"/>
      <c r="CY2704" s="35"/>
      <c r="CZ2704" s="35"/>
      <c r="DA2704" s="35"/>
      <c r="DB2704" s="35"/>
      <c r="DC2704" s="35"/>
      <c r="DD2704" s="35"/>
      <c r="DE2704" s="35"/>
      <c r="DF2704" s="35"/>
      <c r="DG2704" s="35"/>
      <c r="DH2704" s="35"/>
      <c r="DI2704" s="35"/>
      <c r="DJ2704" s="35"/>
      <c r="DK2704" s="35"/>
      <c r="DL2704" s="35"/>
      <c r="DM2704" s="35"/>
      <c r="DN2704" s="35"/>
      <c r="DO2704" s="35"/>
      <c r="DP2704" s="35"/>
      <c r="DQ2704" s="35"/>
      <c r="DR2704" s="35"/>
      <c r="DS2704" s="35"/>
      <c r="DT2704" s="35"/>
      <c r="DU2704" s="35"/>
      <c r="DV2704" s="35"/>
      <c r="DW2704" s="35"/>
      <c r="DX2704" s="35"/>
      <c r="DY2704" s="35"/>
      <c r="DZ2704" s="35"/>
      <c r="EA2704" s="35"/>
      <c r="EB2704" s="35"/>
      <c r="EC2704" s="35"/>
      <c r="ED2704" s="35"/>
      <c r="EE2704" s="35"/>
      <c r="EF2704" s="35"/>
      <c r="EG2704" s="35"/>
      <c r="EH2704" s="35"/>
      <c r="EI2704" s="35"/>
      <c r="EJ2704" s="35"/>
      <c r="EK2704" s="35"/>
      <c r="EL2704" s="35"/>
      <c r="EM2704" s="35"/>
      <c r="EN2704" s="35"/>
      <c r="EO2704" s="35"/>
      <c r="EP2704" s="35"/>
      <c r="EQ2704" s="35"/>
      <c r="ER2704" s="35"/>
      <c r="ES2704" s="35"/>
      <c r="ET2704" s="35"/>
      <c r="EU2704" s="35"/>
      <c r="EV2704" s="35"/>
      <c r="EW2704" s="35"/>
      <c r="EX2704" s="35"/>
      <c r="EY2704" s="35"/>
      <c r="EZ2704" s="35"/>
      <c r="FA2704" s="35"/>
      <c r="FB2704" s="35"/>
      <c r="FC2704" s="35"/>
      <c r="FD2704" s="35"/>
      <c r="FE2704" s="35"/>
      <c r="FF2704" s="35"/>
      <c r="FG2704" s="35"/>
      <c r="FH2704" s="35"/>
      <c r="FI2704" s="35"/>
      <c r="FJ2704" s="35"/>
      <c r="FK2704" s="35"/>
      <c r="FL2704" s="35"/>
      <c r="FM2704" s="35"/>
      <c r="FN2704" s="35"/>
      <c r="FO2704" s="35"/>
      <c r="FP2704" s="35"/>
      <c r="FQ2704" s="35"/>
      <c r="FR2704" s="35"/>
      <c r="FS2704" s="35"/>
      <c r="FT2704" s="35"/>
      <c r="FU2704" s="35"/>
      <c r="FV2704" s="35"/>
      <c r="FW2704" s="35"/>
      <c r="FX2704" s="35"/>
      <c r="FY2704" s="35"/>
      <c r="FZ2704" s="35"/>
    </row>
    <row r="2705" spans="1:182" x14ac:dyDescent="0.15">
      <c r="A2705" s="38">
        <f t="shared" si="827"/>
        <v>46149</v>
      </c>
      <c r="B2705" s="39" t="str">
        <f t="shared" ca="1" si="809"/>
        <v>n.d</v>
      </c>
      <c r="C2705" s="40">
        <f t="shared" si="810"/>
        <v>3137.2723529499999</v>
      </c>
      <c r="D2705" s="41">
        <f ca="1">IF(A2705&lt;$B$1,VLOOKUP(A2705,[1]DI!$A$4:$B$15000,2,FALSE),0)</f>
        <v>0</v>
      </c>
      <c r="E2705" s="40">
        <f t="shared" ca="1" si="811"/>
        <v>0</v>
      </c>
      <c r="F2705" s="42">
        <f t="shared" si="826"/>
        <v>1</v>
      </c>
      <c r="G2705" s="43">
        <f t="shared" ca="1" si="812"/>
        <v>1</v>
      </c>
      <c r="H2705" s="40">
        <f ca="1">TRUNC(PRODUCT(G$10:G2704),15)</f>
        <v>1.7040824080947301</v>
      </c>
      <c r="I2705" s="40">
        <f t="shared" ca="1" si="813"/>
        <v>1.7040824080947301</v>
      </c>
      <c r="J2705" s="40">
        <f t="shared" ca="1" si="814"/>
        <v>1</v>
      </c>
      <c r="K2705" s="42">
        <f t="shared" si="825"/>
        <v>2.7E-2</v>
      </c>
      <c r="L2705" s="63">
        <f t="shared" si="815"/>
        <v>46101</v>
      </c>
      <c r="M2705" s="64">
        <f t="shared" si="816"/>
        <v>31</v>
      </c>
      <c r="N2705" s="44">
        <f t="shared" si="817"/>
        <v>31</v>
      </c>
      <c r="O2705" s="40">
        <f t="shared" si="818"/>
        <v>1.003282757</v>
      </c>
      <c r="P2705" s="65">
        <f t="shared" ca="1" si="819"/>
        <v>1.003282757</v>
      </c>
      <c r="Q2705" s="40">
        <f t="shared" ca="1" si="820"/>
        <v>10.29890277</v>
      </c>
      <c r="R2705" s="44">
        <f>IF(VLOOKUP(A2705,$Z$12:$AI$125,8)=VLOOKUP(A2704,$Z$12:$AI$125,8),0,VLOOKUP(A2705,Z$12:$AI$125,8))</f>
        <v>0</v>
      </c>
      <c r="S2705" s="45">
        <f>IF(R2705&gt;0,VLOOKUP(R2705,Y$12:$AH$125,7),0)</f>
        <v>0</v>
      </c>
      <c r="T2705" s="40">
        <f t="shared" si="821"/>
        <v>0</v>
      </c>
      <c r="U2705" s="40">
        <f t="shared" ca="1" si="822"/>
        <v>10.29890277</v>
      </c>
      <c r="V2705" s="46" t="str">
        <f t="shared" si="823"/>
        <v>J=</v>
      </c>
      <c r="W2705" s="47">
        <f t="shared" si="824"/>
        <v>46286</v>
      </c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  <c r="AX2705" s="35"/>
      <c r="AY2705" s="35"/>
      <c r="AZ2705" s="35"/>
      <c r="BA2705" s="35"/>
      <c r="BB2705" s="35"/>
      <c r="BC2705" s="35"/>
      <c r="BD2705" s="35"/>
      <c r="BE2705" s="35"/>
      <c r="BF2705" s="35"/>
      <c r="BG2705" s="35"/>
      <c r="BH2705" s="35"/>
      <c r="BI2705" s="35"/>
      <c r="BJ2705" s="35"/>
      <c r="BK2705" s="35"/>
      <c r="BL2705" s="35"/>
      <c r="BM2705" s="35"/>
      <c r="BN2705" s="35"/>
      <c r="BO2705" s="35"/>
      <c r="BP2705" s="35"/>
      <c r="BQ2705" s="35"/>
      <c r="BR2705" s="35"/>
      <c r="BS2705" s="35"/>
      <c r="BT2705" s="35"/>
      <c r="BU2705" s="35"/>
      <c r="BV2705" s="35"/>
      <c r="BW2705" s="35"/>
      <c r="BX2705" s="35"/>
      <c r="BY2705" s="35"/>
      <c r="BZ2705" s="35"/>
      <c r="CA2705" s="35"/>
      <c r="CB2705" s="35"/>
      <c r="CC2705" s="35"/>
      <c r="CD2705" s="35"/>
      <c r="CE2705" s="35"/>
      <c r="CF2705" s="35"/>
      <c r="CG2705" s="35"/>
      <c r="CH2705" s="35"/>
      <c r="CI2705" s="35"/>
      <c r="CJ2705" s="35"/>
      <c r="CK2705" s="35"/>
      <c r="CL2705" s="35"/>
      <c r="CM2705" s="35"/>
      <c r="CN2705" s="35"/>
      <c r="CO2705" s="35"/>
      <c r="CP2705" s="35"/>
      <c r="CQ2705" s="35"/>
      <c r="CR2705" s="35"/>
      <c r="CS2705" s="35"/>
      <c r="CT2705" s="35"/>
      <c r="CU2705" s="35"/>
      <c r="CV2705" s="35"/>
      <c r="CW2705" s="35"/>
      <c r="CX2705" s="35"/>
      <c r="CY2705" s="35"/>
      <c r="CZ2705" s="35"/>
      <c r="DA2705" s="35"/>
      <c r="DB2705" s="35"/>
      <c r="DC2705" s="35"/>
      <c r="DD2705" s="35"/>
      <c r="DE2705" s="35"/>
      <c r="DF2705" s="35"/>
      <c r="DG2705" s="35"/>
      <c r="DH2705" s="35"/>
      <c r="DI2705" s="35"/>
      <c r="DJ2705" s="35"/>
      <c r="DK2705" s="35"/>
      <c r="DL2705" s="35"/>
      <c r="DM2705" s="35"/>
      <c r="DN2705" s="35"/>
      <c r="DO2705" s="35"/>
      <c r="DP2705" s="35"/>
      <c r="DQ2705" s="35"/>
      <c r="DR2705" s="35"/>
      <c r="DS2705" s="35"/>
      <c r="DT2705" s="35"/>
      <c r="DU2705" s="35"/>
      <c r="DV2705" s="35"/>
      <c r="DW2705" s="35"/>
      <c r="DX2705" s="35"/>
      <c r="DY2705" s="35"/>
      <c r="DZ2705" s="35"/>
      <c r="EA2705" s="35"/>
      <c r="EB2705" s="35"/>
      <c r="EC2705" s="35"/>
      <c r="ED2705" s="35"/>
      <c r="EE2705" s="35"/>
      <c r="EF2705" s="35"/>
      <c r="EG2705" s="35"/>
      <c r="EH2705" s="35"/>
      <c r="EI2705" s="35"/>
      <c r="EJ2705" s="35"/>
      <c r="EK2705" s="35"/>
      <c r="EL2705" s="35"/>
      <c r="EM2705" s="35"/>
      <c r="EN2705" s="35"/>
      <c r="EO2705" s="35"/>
      <c r="EP2705" s="35"/>
      <c r="EQ2705" s="35"/>
      <c r="ER2705" s="35"/>
      <c r="ES2705" s="35"/>
      <c r="ET2705" s="35"/>
      <c r="EU2705" s="35"/>
      <c r="EV2705" s="35"/>
      <c r="EW2705" s="35"/>
      <c r="EX2705" s="35"/>
      <c r="EY2705" s="35"/>
      <c r="EZ2705" s="35"/>
      <c r="FA2705" s="35"/>
      <c r="FB2705" s="35"/>
      <c r="FC2705" s="35"/>
      <c r="FD2705" s="35"/>
      <c r="FE2705" s="35"/>
      <c r="FF2705" s="35"/>
      <c r="FG2705" s="35"/>
      <c r="FH2705" s="35"/>
      <c r="FI2705" s="35"/>
      <c r="FJ2705" s="35"/>
      <c r="FK2705" s="35"/>
      <c r="FL2705" s="35"/>
      <c r="FM2705" s="35"/>
      <c r="FN2705" s="35"/>
      <c r="FO2705" s="35"/>
      <c r="FP2705" s="35"/>
      <c r="FQ2705" s="35"/>
      <c r="FR2705" s="35"/>
      <c r="FS2705" s="35"/>
      <c r="FT2705" s="35"/>
      <c r="FU2705" s="35"/>
      <c r="FV2705" s="35"/>
      <c r="FW2705" s="35"/>
      <c r="FX2705" s="35"/>
      <c r="FY2705" s="35"/>
      <c r="FZ2705" s="35"/>
    </row>
    <row r="2706" spans="1:182" x14ac:dyDescent="0.15">
      <c r="A2706" s="38">
        <f t="shared" si="827"/>
        <v>46150</v>
      </c>
      <c r="B2706" s="39" t="str">
        <f t="shared" ca="1" si="809"/>
        <v>n.d</v>
      </c>
      <c r="C2706" s="40">
        <f t="shared" si="810"/>
        <v>3137.2723529499999</v>
      </c>
      <c r="D2706" s="41">
        <f ca="1">IF(A2706&lt;$B$1,VLOOKUP(A2706,[1]DI!$A$4:$B$15000,2,FALSE),0)</f>
        <v>0</v>
      </c>
      <c r="E2706" s="40">
        <f t="shared" ca="1" si="811"/>
        <v>0</v>
      </c>
      <c r="F2706" s="42">
        <f t="shared" si="826"/>
        <v>1</v>
      </c>
      <c r="G2706" s="43">
        <f t="shared" ca="1" si="812"/>
        <v>1</v>
      </c>
      <c r="H2706" s="40">
        <f ca="1">TRUNC(PRODUCT(G$10:G2705),15)</f>
        <v>1.7040824080947301</v>
      </c>
      <c r="I2706" s="40">
        <f t="shared" ca="1" si="813"/>
        <v>1.7040824080947301</v>
      </c>
      <c r="J2706" s="40">
        <f t="shared" ca="1" si="814"/>
        <v>1</v>
      </c>
      <c r="K2706" s="42">
        <f t="shared" si="825"/>
        <v>2.7E-2</v>
      </c>
      <c r="L2706" s="63">
        <f t="shared" si="815"/>
        <v>46101</v>
      </c>
      <c r="M2706" s="64">
        <f t="shared" si="816"/>
        <v>32</v>
      </c>
      <c r="N2706" s="44">
        <f t="shared" si="817"/>
        <v>32</v>
      </c>
      <c r="O2706" s="40">
        <f t="shared" si="818"/>
        <v>1.0033888310000001</v>
      </c>
      <c r="P2706" s="65">
        <f t="shared" ca="1" si="819"/>
        <v>1.0033888310000001</v>
      </c>
      <c r="Q2706" s="40">
        <f t="shared" ca="1" si="820"/>
        <v>10.6316858</v>
      </c>
      <c r="R2706" s="44">
        <f>IF(VLOOKUP(A2706,$Z$12:$AI$125,8)=VLOOKUP(A2705,$Z$12:$AI$125,8),0,VLOOKUP(A2706,Z$12:$AI$125,8))</f>
        <v>0</v>
      </c>
      <c r="S2706" s="45">
        <f>IF(R2706&gt;0,VLOOKUP(R2706,Y$12:$AH$125,7),0)</f>
        <v>0</v>
      </c>
      <c r="T2706" s="40">
        <f t="shared" si="821"/>
        <v>0</v>
      </c>
      <c r="U2706" s="40">
        <f t="shared" ca="1" si="822"/>
        <v>10.6316858</v>
      </c>
      <c r="V2706" s="46" t="str">
        <f t="shared" si="823"/>
        <v>J=</v>
      </c>
      <c r="W2706" s="47">
        <f t="shared" si="824"/>
        <v>46286</v>
      </c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  <c r="AX2706" s="35"/>
      <c r="AY2706" s="35"/>
      <c r="AZ2706" s="35"/>
      <c r="BA2706" s="35"/>
      <c r="BB2706" s="35"/>
      <c r="BC2706" s="35"/>
      <c r="BD2706" s="35"/>
      <c r="BE2706" s="35"/>
      <c r="BF2706" s="35"/>
      <c r="BG2706" s="35"/>
      <c r="BH2706" s="35"/>
      <c r="BI2706" s="35"/>
      <c r="BJ2706" s="35"/>
      <c r="BK2706" s="35"/>
      <c r="BL2706" s="35"/>
      <c r="BM2706" s="35"/>
      <c r="BN2706" s="35"/>
      <c r="BO2706" s="35"/>
      <c r="BP2706" s="35"/>
      <c r="BQ2706" s="35"/>
      <c r="BR2706" s="35"/>
      <c r="BS2706" s="35"/>
      <c r="BT2706" s="35"/>
      <c r="BU2706" s="35"/>
      <c r="BV2706" s="35"/>
      <c r="BW2706" s="35"/>
      <c r="BX2706" s="35"/>
      <c r="BY2706" s="35"/>
      <c r="BZ2706" s="35"/>
      <c r="CA2706" s="35"/>
      <c r="CB2706" s="35"/>
      <c r="CC2706" s="35"/>
      <c r="CD2706" s="35"/>
      <c r="CE2706" s="35"/>
      <c r="CF2706" s="35"/>
      <c r="CG2706" s="35"/>
      <c r="CH2706" s="35"/>
      <c r="CI2706" s="35"/>
      <c r="CJ2706" s="35"/>
      <c r="CK2706" s="35"/>
      <c r="CL2706" s="35"/>
      <c r="CM2706" s="35"/>
      <c r="CN2706" s="35"/>
      <c r="CO2706" s="35"/>
      <c r="CP2706" s="35"/>
      <c r="CQ2706" s="35"/>
      <c r="CR2706" s="35"/>
      <c r="CS2706" s="35"/>
      <c r="CT2706" s="35"/>
      <c r="CU2706" s="35"/>
      <c r="CV2706" s="35"/>
      <c r="CW2706" s="35"/>
      <c r="CX2706" s="35"/>
      <c r="CY2706" s="35"/>
      <c r="CZ2706" s="35"/>
      <c r="DA2706" s="35"/>
      <c r="DB2706" s="35"/>
      <c r="DC2706" s="35"/>
      <c r="DD2706" s="35"/>
      <c r="DE2706" s="35"/>
      <c r="DF2706" s="35"/>
      <c r="DG2706" s="35"/>
      <c r="DH2706" s="35"/>
      <c r="DI2706" s="35"/>
      <c r="DJ2706" s="35"/>
      <c r="DK2706" s="35"/>
      <c r="DL2706" s="35"/>
      <c r="DM2706" s="35"/>
      <c r="DN2706" s="35"/>
      <c r="DO2706" s="35"/>
      <c r="DP2706" s="35"/>
      <c r="DQ2706" s="35"/>
      <c r="DR2706" s="35"/>
      <c r="DS2706" s="35"/>
      <c r="DT2706" s="35"/>
      <c r="DU2706" s="35"/>
      <c r="DV2706" s="35"/>
      <c r="DW2706" s="35"/>
      <c r="DX2706" s="35"/>
      <c r="DY2706" s="35"/>
      <c r="DZ2706" s="35"/>
      <c r="EA2706" s="35"/>
      <c r="EB2706" s="35"/>
      <c r="EC2706" s="35"/>
      <c r="ED2706" s="35"/>
      <c r="EE2706" s="35"/>
      <c r="EF2706" s="35"/>
      <c r="EG2706" s="35"/>
      <c r="EH2706" s="35"/>
      <c r="EI2706" s="35"/>
      <c r="EJ2706" s="35"/>
      <c r="EK2706" s="35"/>
      <c r="EL2706" s="35"/>
      <c r="EM2706" s="35"/>
      <c r="EN2706" s="35"/>
      <c r="EO2706" s="35"/>
      <c r="EP2706" s="35"/>
      <c r="EQ2706" s="35"/>
      <c r="ER2706" s="35"/>
      <c r="ES2706" s="35"/>
      <c r="ET2706" s="35"/>
      <c r="EU2706" s="35"/>
      <c r="EV2706" s="35"/>
      <c r="EW2706" s="35"/>
      <c r="EX2706" s="35"/>
      <c r="EY2706" s="35"/>
      <c r="EZ2706" s="35"/>
      <c r="FA2706" s="35"/>
      <c r="FB2706" s="35"/>
      <c r="FC2706" s="35"/>
      <c r="FD2706" s="35"/>
      <c r="FE2706" s="35"/>
      <c r="FF2706" s="35"/>
      <c r="FG2706" s="35"/>
      <c r="FH2706" s="35"/>
      <c r="FI2706" s="35"/>
      <c r="FJ2706" s="35"/>
      <c r="FK2706" s="35"/>
      <c r="FL2706" s="35"/>
      <c r="FM2706" s="35"/>
      <c r="FN2706" s="35"/>
      <c r="FO2706" s="35"/>
      <c r="FP2706" s="35"/>
      <c r="FQ2706" s="35"/>
      <c r="FR2706" s="35"/>
      <c r="FS2706" s="35"/>
      <c r="FT2706" s="35"/>
      <c r="FU2706" s="35"/>
      <c r="FV2706" s="35"/>
      <c r="FW2706" s="35"/>
      <c r="FX2706" s="35"/>
      <c r="FY2706" s="35"/>
      <c r="FZ2706" s="35"/>
    </row>
    <row r="2707" spans="1:182" x14ac:dyDescent="0.15">
      <c r="A2707" s="38">
        <f t="shared" si="827"/>
        <v>46151</v>
      </c>
      <c r="B2707" s="39" t="str">
        <f t="shared" ca="1" si="809"/>
        <v>n.d</v>
      </c>
      <c r="C2707" s="40">
        <f t="shared" si="810"/>
        <v>3137.2723529499999</v>
      </c>
      <c r="D2707" s="41">
        <f ca="1">IF(A2707&lt;$B$1,VLOOKUP(A2707,[1]DI!$A$4:$B$15000,2,FALSE),0)</f>
        <v>0</v>
      </c>
      <c r="E2707" s="40">
        <f t="shared" ca="1" si="811"/>
        <v>0</v>
      </c>
      <c r="F2707" s="42">
        <f t="shared" si="826"/>
        <v>1</v>
      </c>
      <c r="G2707" s="43">
        <f t="shared" ca="1" si="812"/>
        <v>1</v>
      </c>
      <c r="H2707" s="40">
        <f ca="1">TRUNC(PRODUCT(G$10:G2706),15)</f>
        <v>1.7040824080947301</v>
      </c>
      <c r="I2707" s="40">
        <f t="shared" ca="1" si="813"/>
        <v>1.7040824080947301</v>
      </c>
      <c r="J2707" s="40">
        <f t="shared" ca="1" si="814"/>
        <v>1</v>
      </c>
      <c r="K2707" s="42">
        <f t="shared" si="825"/>
        <v>2.7E-2</v>
      </c>
      <c r="L2707" s="63">
        <f t="shared" si="815"/>
        <v>46101</v>
      </c>
      <c r="M2707" s="64">
        <f t="shared" si="816"/>
        <v>32</v>
      </c>
      <c r="N2707" s="44">
        <f t="shared" si="817"/>
        <v>33</v>
      </c>
      <c r="O2707" s="40">
        <f t="shared" si="818"/>
        <v>1.003494917</v>
      </c>
      <c r="P2707" s="65">
        <f t="shared" ca="1" si="819"/>
        <v>1.003494917</v>
      </c>
      <c r="Q2707" s="40">
        <f t="shared" ca="1" si="820"/>
        <v>10.96450647</v>
      </c>
      <c r="R2707" s="44">
        <f>IF(VLOOKUP(A2707,$Z$12:$AI$125,8)=VLOOKUP(A2706,$Z$12:$AI$125,8),0,VLOOKUP(A2707,Z$12:$AI$125,8))</f>
        <v>0</v>
      </c>
      <c r="S2707" s="45">
        <f>IF(R2707&gt;0,VLOOKUP(R2707,Y$12:$AH$125,7),0)</f>
        <v>0</v>
      </c>
      <c r="T2707" s="40">
        <f t="shared" si="821"/>
        <v>0</v>
      </c>
      <c r="U2707" s="40">
        <f t="shared" ca="1" si="822"/>
        <v>10.96450647</v>
      </c>
      <c r="V2707" s="46" t="str">
        <f t="shared" si="823"/>
        <v>J=</v>
      </c>
      <c r="W2707" s="47">
        <f t="shared" si="824"/>
        <v>46286</v>
      </c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  <c r="AX2707" s="35"/>
      <c r="AY2707" s="35"/>
      <c r="AZ2707" s="35"/>
      <c r="BA2707" s="35"/>
      <c r="BB2707" s="35"/>
      <c r="BC2707" s="35"/>
      <c r="BD2707" s="35"/>
      <c r="BE2707" s="35"/>
      <c r="BF2707" s="35"/>
      <c r="BG2707" s="35"/>
      <c r="BH2707" s="35"/>
      <c r="BI2707" s="35"/>
      <c r="BJ2707" s="35"/>
      <c r="BK2707" s="35"/>
      <c r="BL2707" s="35"/>
      <c r="BM2707" s="35"/>
      <c r="BN2707" s="35"/>
      <c r="BO2707" s="35"/>
      <c r="BP2707" s="35"/>
      <c r="BQ2707" s="35"/>
      <c r="BR2707" s="35"/>
      <c r="BS2707" s="35"/>
      <c r="BT2707" s="35"/>
      <c r="BU2707" s="35"/>
      <c r="BV2707" s="35"/>
      <c r="BW2707" s="35"/>
      <c r="BX2707" s="35"/>
      <c r="BY2707" s="35"/>
      <c r="BZ2707" s="35"/>
      <c r="CA2707" s="35"/>
      <c r="CB2707" s="35"/>
      <c r="CC2707" s="35"/>
      <c r="CD2707" s="35"/>
      <c r="CE2707" s="35"/>
      <c r="CF2707" s="35"/>
      <c r="CG2707" s="35"/>
      <c r="CH2707" s="35"/>
      <c r="CI2707" s="35"/>
      <c r="CJ2707" s="35"/>
      <c r="CK2707" s="35"/>
      <c r="CL2707" s="35"/>
      <c r="CM2707" s="35"/>
      <c r="CN2707" s="35"/>
      <c r="CO2707" s="35"/>
      <c r="CP2707" s="35"/>
      <c r="CQ2707" s="35"/>
      <c r="CR2707" s="35"/>
      <c r="CS2707" s="35"/>
      <c r="CT2707" s="35"/>
      <c r="CU2707" s="35"/>
      <c r="CV2707" s="35"/>
      <c r="CW2707" s="35"/>
      <c r="CX2707" s="35"/>
      <c r="CY2707" s="35"/>
      <c r="CZ2707" s="35"/>
      <c r="DA2707" s="35"/>
      <c r="DB2707" s="35"/>
      <c r="DC2707" s="35"/>
      <c r="DD2707" s="35"/>
      <c r="DE2707" s="35"/>
      <c r="DF2707" s="35"/>
      <c r="DG2707" s="35"/>
      <c r="DH2707" s="35"/>
      <c r="DI2707" s="35"/>
      <c r="DJ2707" s="35"/>
      <c r="DK2707" s="35"/>
      <c r="DL2707" s="35"/>
      <c r="DM2707" s="35"/>
      <c r="DN2707" s="35"/>
      <c r="DO2707" s="35"/>
      <c r="DP2707" s="35"/>
      <c r="DQ2707" s="35"/>
      <c r="DR2707" s="35"/>
      <c r="DS2707" s="35"/>
      <c r="DT2707" s="35"/>
      <c r="DU2707" s="35"/>
      <c r="DV2707" s="35"/>
      <c r="DW2707" s="35"/>
      <c r="DX2707" s="35"/>
      <c r="DY2707" s="35"/>
      <c r="DZ2707" s="35"/>
      <c r="EA2707" s="35"/>
      <c r="EB2707" s="35"/>
      <c r="EC2707" s="35"/>
      <c r="ED2707" s="35"/>
      <c r="EE2707" s="35"/>
      <c r="EF2707" s="35"/>
      <c r="EG2707" s="35"/>
      <c r="EH2707" s="35"/>
      <c r="EI2707" s="35"/>
      <c r="EJ2707" s="35"/>
      <c r="EK2707" s="35"/>
      <c r="EL2707" s="35"/>
      <c r="EM2707" s="35"/>
      <c r="EN2707" s="35"/>
      <c r="EO2707" s="35"/>
      <c r="EP2707" s="35"/>
      <c r="EQ2707" s="35"/>
      <c r="ER2707" s="35"/>
      <c r="ES2707" s="35"/>
      <c r="ET2707" s="35"/>
      <c r="EU2707" s="35"/>
      <c r="EV2707" s="35"/>
      <c r="EW2707" s="35"/>
      <c r="EX2707" s="35"/>
      <c r="EY2707" s="35"/>
      <c r="EZ2707" s="35"/>
      <c r="FA2707" s="35"/>
      <c r="FB2707" s="35"/>
      <c r="FC2707" s="35"/>
      <c r="FD2707" s="35"/>
      <c r="FE2707" s="35"/>
      <c r="FF2707" s="35"/>
      <c r="FG2707" s="35"/>
      <c r="FH2707" s="35"/>
      <c r="FI2707" s="35"/>
      <c r="FJ2707" s="35"/>
      <c r="FK2707" s="35"/>
      <c r="FL2707" s="35"/>
      <c r="FM2707" s="35"/>
      <c r="FN2707" s="35"/>
      <c r="FO2707" s="35"/>
      <c r="FP2707" s="35"/>
      <c r="FQ2707" s="35"/>
      <c r="FR2707" s="35"/>
      <c r="FS2707" s="35"/>
      <c r="FT2707" s="35"/>
      <c r="FU2707" s="35"/>
      <c r="FV2707" s="35"/>
      <c r="FW2707" s="35"/>
      <c r="FX2707" s="35"/>
      <c r="FY2707" s="35"/>
      <c r="FZ2707" s="35"/>
    </row>
    <row r="2708" spans="1:182" x14ac:dyDescent="0.15">
      <c r="A2708" s="38">
        <f t="shared" si="827"/>
        <v>46152</v>
      </c>
      <c r="B2708" s="39" t="str">
        <f t="shared" ca="1" si="809"/>
        <v>n.d</v>
      </c>
      <c r="C2708" s="40">
        <f t="shared" si="810"/>
        <v>3137.2723529499999</v>
      </c>
      <c r="D2708" s="41">
        <f ca="1">IF(A2708&lt;$B$1,VLOOKUP(A2708,[1]DI!$A$4:$B$15000,2,FALSE),0)</f>
        <v>0</v>
      </c>
      <c r="E2708" s="40">
        <f t="shared" ca="1" si="811"/>
        <v>0</v>
      </c>
      <c r="F2708" s="42">
        <f t="shared" si="826"/>
        <v>1</v>
      </c>
      <c r="G2708" s="43">
        <f t="shared" ca="1" si="812"/>
        <v>1</v>
      </c>
      <c r="H2708" s="40">
        <f ca="1">TRUNC(PRODUCT(G$10:G2707),15)</f>
        <v>1.7040824080947301</v>
      </c>
      <c r="I2708" s="40">
        <f t="shared" ca="1" si="813"/>
        <v>1.7040824080947301</v>
      </c>
      <c r="J2708" s="40">
        <f t="shared" ca="1" si="814"/>
        <v>1</v>
      </c>
      <c r="K2708" s="42">
        <f t="shared" si="825"/>
        <v>2.7E-2</v>
      </c>
      <c r="L2708" s="63">
        <f t="shared" si="815"/>
        <v>46101</v>
      </c>
      <c r="M2708" s="64">
        <f t="shared" si="816"/>
        <v>32</v>
      </c>
      <c r="N2708" s="44">
        <f t="shared" si="817"/>
        <v>33</v>
      </c>
      <c r="O2708" s="40">
        <f t="shared" si="818"/>
        <v>1.003494917</v>
      </c>
      <c r="P2708" s="65">
        <f t="shared" ca="1" si="819"/>
        <v>1.003494917</v>
      </c>
      <c r="Q2708" s="40">
        <f t="shared" ca="1" si="820"/>
        <v>10.96450647</v>
      </c>
      <c r="R2708" s="44">
        <f>IF(VLOOKUP(A2708,$Z$12:$AI$125,8)=VLOOKUP(A2707,$Z$12:$AI$125,8),0,VLOOKUP(A2708,Z$12:$AI$125,8))</f>
        <v>0</v>
      </c>
      <c r="S2708" s="45">
        <f>IF(R2708&gt;0,VLOOKUP(R2708,Y$12:$AH$125,7),0)</f>
        <v>0</v>
      </c>
      <c r="T2708" s="40">
        <f t="shared" si="821"/>
        <v>0</v>
      </c>
      <c r="U2708" s="40">
        <f t="shared" ca="1" si="822"/>
        <v>10.96450647</v>
      </c>
      <c r="V2708" s="46" t="str">
        <f t="shared" si="823"/>
        <v>J=</v>
      </c>
      <c r="W2708" s="47">
        <f t="shared" si="824"/>
        <v>46286</v>
      </c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35"/>
      <c r="BC2708" s="35"/>
      <c r="BD2708" s="35"/>
      <c r="BE2708" s="35"/>
      <c r="BF2708" s="35"/>
      <c r="BG2708" s="35"/>
      <c r="BH2708" s="35"/>
      <c r="BI2708" s="35"/>
      <c r="BJ2708" s="35"/>
      <c r="BK2708" s="35"/>
      <c r="BL2708" s="35"/>
      <c r="BM2708" s="35"/>
      <c r="BN2708" s="35"/>
      <c r="BO2708" s="35"/>
      <c r="BP2708" s="35"/>
      <c r="BQ2708" s="35"/>
      <c r="BR2708" s="35"/>
      <c r="BS2708" s="35"/>
      <c r="BT2708" s="35"/>
      <c r="BU2708" s="35"/>
      <c r="BV2708" s="35"/>
      <c r="BW2708" s="35"/>
      <c r="BX2708" s="35"/>
      <c r="BY2708" s="35"/>
      <c r="BZ2708" s="35"/>
      <c r="CA2708" s="35"/>
      <c r="CB2708" s="35"/>
      <c r="CC2708" s="35"/>
      <c r="CD2708" s="35"/>
      <c r="CE2708" s="35"/>
      <c r="CF2708" s="35"/>
      <c r="CG2708" s="35"/>
      <c r="CH2708" s="35"/>
      <c r="CI2708" s="35"/>
      <c r="CJ2708" s="35"/>
      <c r="CK2708" s="35"/>
      <c r="CL2708" s="35"/>
      <c r="CM2708" s="35"/>
      <c r="CN2708" s="35"/>
      <c r="CO2708" s="35"/>
      <c r="CP2708" s="35"/>
      <c r="CQ2708" s="35"/>
      <c r="CR2708" s="35"/>
      <c r="CS2708" s="35"/>
      <c r="CT2708" s="35"/>
      <c r="CU2708" s="35"/>
      <c r="CV2708" s="35"/>
      <c r="CW2708" s="35"/>
      <c r="CX2708" s="35"/>
      <c r="CY2708" s="35"/>
      <c r="CZ2708" s="35"/>
      <c r="DA2708" s="35"/>
      <c r="DB2708" s="35"/>
      <c r="DC2708" s="35"/>
      <c r="DD2708" s="35"/>
      <c r="DE2708" s="35"/>
      <c r="DF2708" s="35"/>
      <c r="DG2708" s="35"/>
      <c r="DH2708" s="35"/>
      <c r="DI2708" s="35"/>
      <c r="DJ2708" s="35"/>
      <c r="DK2708" s="35"/>
      <c r="DL2708" s="35"/>
      <c r="DM2708" s="35"/>
      <c r="DN2708" s="35"/>
      <c r="DO2708" s="35"/>
      <c r="DP2708" s="35"/>
      <c r="DQ2708" s="35"/>
      <c r="DR2708" s="35"/>
      <c r="DS2708" s="35"/>
      <c r="DT2708" s="35"/>
      <c r="DU2708" s="35"/>
      <c r="DV2708" s="35"/>
      <c r="DW2708" s="35"/>
      <c r="DX2708" s="35"/>
      <c r="DY2708" s="35"/>
      <c r="DZ2708" s="35"/>
      <c r="EA2708" s="35"/>
      <c r="EB2708" s="35"/>
      <c r="EC2708" s="35"/>
      <c r="ED2708" s="35"/>
      <c r="EE2708" s="35"/>
      <c r="EF2708" s="35"/>
      <c r="EG2708" s="35"/>
      <c r="EH2708" s="35"/>
      <c r="EI2708" s="35"/>
      <c r="EJ2708" s="35"/>
      <c r="EK2708" s="35"/>
      <c r="EL2708" s="35"/>
      <c r="EM2708" s="35"/>
      <c r="EN2708" s="35"/>
      <c r="EO2708" s="35"/>
      <c r="EP2708" s="35"/>
      <c r="EQ2708" s="35"/>
      <c r="ER2708" s="35"/>
      <c r="ES2708" s="35"/>
      <c r="ET2708" s="35"/>
      <c r="EU2708" s="35"/>
      <c r="EV2708" s="35"/>
      <c r="EW2708" s="35"/>
      <c r="EX2708" s="35"/>
      <c r="EY2708" s="35"/>
      <c r="EZ2708" s="35"/>
      <c r="FA2708" s="35"/>
      <c r="FB2708" s="35"/>
      <c r="FC2708" s="35"/>
      <c r="FD2708" s="35"/>
      <c r="FE2708" s="35"/>
      <c r="FF2708" s="35"/>
      <c r="FG2708" s="35"/>
      <c r="FH2708" s="35"/>
      <c r="FI2708" s="35"/>
      <c r="FJ2708" s="35"/>
      <c r="FK2708" s="35"/>
      <c r="FL2708" s="35"/>
      <c r="FM2708" s="35"/>
      <c r="FN2708" s="35"/>
      <c r="FO2708" s="35"/>
      <c r="FP2708" s="35"/>
      <c r="FQ2708" s="35"/>
      <c r="FR2708" s="35"/>
      <c r="FS2708" s="35"/>
      <c r="FT2708" s="35"/>
      <c r="FU2708" s="35"/>
      <c r="FV2708" s="35"/>
      <c r="FW2708" s="35"/>
      <c r="FX2708" s="35"/>
      <c r="FY2708" s="35"/>
      <c r="FZ2708" s="35"/>
    </row>
    <row r="2709" spans="1:182" x14ac:dyDescent="0.15">
      <c r="A2709" s="38">
        <f t="shared" si="827"/>
        <v>46153</v>
      </c>
      <c r="B2709" s="39" t="str">
        <f t="shared" ca="1" si="809"/>
        <v>n.d</v>
      </c>
      <c r="C2709" s="40">
        <f t="shared" si="810"/>
        <v>3137.2723529499999</v>
      </c>
      <c r="D2709" s="41">
        <f ca="1">IF(A2709&lt;$B$1,VLOOKUP(A2709,[1]DI!$A$4:$B$15000,2,FALSE),0)</f>
        <v>0</v>
      </c>
      <c r="E2709" s="40">
        <f t="shared" ca="1" si="811"/>
        <v>0</v>
      </c>
      <c r="F2709" s="42">
        <f t="shared" si="826"/>
        <v>1</v>
      </c>
      <c r="G2709" s="43">
        <f t="shared" ca="1" si="812"/>
        <v>1</v>
      </c>
      <c r="H2709" s="40">
        <f ca="1">TRUNC(PRODUCT(G$10:G2708),15)</f>
        <v>1.7040824080947301</v>
      </c>
      <c r="I2709" s="40">
        <f t="shared" ca="1" si="813"/>
        <v>1.7040824080947301</v>
      </c>
      <c r="J2709" s="40">
        <f t="shared" ca="1" si="814"/>
        <v>1</v>
      </c>
      <c r="K2709" s="42">
        <f t="shared" si="825"/>
        <v>2.7E-2</v>
      </c>
      <c r="L2709" s="63">
        <f t="shared" si="815"/>
        <v>46101</v>
      </c>
      <c r="M2709" s="64">
        <f t="shared" si="816"/>
        <v>33</v>
      </c>
      <c r="N2709" s="44">
        <f t="shared" si="817"/>
        <v>33</v>
      </c>
      <c r="O2709" s="40">
        <f t="shared" si="818"/>
        <v>1.003494917</v>
      </c>
      <c r="P2709" s="65">
        <f t="shared" ca="1" si="819"/>
        <v>1.003494917</v>
      </c>
      <c r="Q2709" s="40">
        <f t="shared" ca="1" si="820"/>
        <v>10.96450647</v>
      </c>
      <c r="R2709" s="44">
        <f>IF(VLOOKUP(A2709,$Z$12:$AI$125,8)=VLOOKUP(A2708,$Z$12:$AI$125,8),0,VLOOKUP(A2709,Z$12:$AI$125,8))</f>
        <v>0</v>
      </c>
      <c r="S2709" s="45">
        <f>IF(R2709&gt;0,VLOOKUP(R2709,Y$12:$AH$125,7),0)</f>
        <v>0</v>
      </c>
      <c r="T2709" s="40">
        <f t="shared" si="821"/>
        <v>0</v>
      </c>
      <c r="U2709" s="40">
        <f t="shared" ca="1" si="822"/>
        <v>10.96450647</v>
      </c>
      <c r="V2709" s="46" t="str">
        <f t="shared" si="823"/>
        <v>J=</v>
      </c>
      <c r="W2709" s="47">
        <f t="shared" si="824"/>
        <v>46286</v>
      </c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  <c r="AX2709" s="35"/>
      <c r="AY2709" s="35"/>
      <c r="AZ2709" s="35"/>
      <c r="BA2709" s="35"/>
      <c r="BB2709" s="35"/>
      <c r="BC2709" s="35"/>
      <c r="BD2709" s="35"/>
      <c r="BE2709" s="35"/>
      <c r="BF2709" s="35"/>
      <c r="BG2709" s="35"/>
      <c r="BH2709" s="35"/>
      <c r="BI2709" s="35"/>
      <c r="BJ2709" s="35"/>
      <c r="BK2709" s="35"/>
      <c r="BL2709" s="35"/>
      <c r="BM2709" s="35"/>
      <c r="BN2709" s="35"/>
      <c r="BO2709" s="35"/>
      <c r="BP2709" s="35"/>
      <c r="BQ2709" s="35"/>
      <c r="BR2709" s="35"/>
      <c r="BS2709" s="35"/>
      <c r="BT2709" s="35"/>
      <c r="BU2709" s="35"/>
      <c r="BV2709" s="35"/>
      <c r="BW2709" s="35"/>
      <c r="BX2709" s="35"/>
      <c r="BY2709" s="35"/>
      <c r="BZ2709" s="35"/>
      <c r="CA2709" s="35"/>
      <c r="CB2709" s="35"/>
      <c r="CC2709" s="35"/>
      <c r="CD2709" s="35"/>
      <c r="CE2709" s="35"/>
      <c r="CF2709" s="35"/>
      <c r="CG2709" s="35"/>
      <c r="CH2709" s="35"/>
      <c r="CI2709" s="35"/>
      <c r="CJ2709" s="35"/>
      <c r="CK2709" s="35"/>
      <c r="CL2709" s="35"/>
      <c r="CM2709" s="35"/>
      <c r="CN2709" s="35"/>
      <c r="CO2709" s="35"/>
      <c r="CP2709" s="35"/>
      <c r="CQ2709" s="35"/>
      <c r="CR2709" s="35"/>
      <c r="CS2709" s="35"/>
      <c r="CT2709" s="35"/>
      <c r="CU2709" s="35"/>
      <c r="CV2709" s="35"/>
      <c r="CW2709" s="35"/>
      <c r="CX2709" s="35"/>
      <c r="CY2709" s="35"/>
      <c r="CZ2709" s="35"/>
      <c r="DA2709" s="35"/>
      <c r="DB2709" s="35"/>
      <c r="DC2709" s="35"/>
      <c r="DD2709" s="35"/>
      <c r="DE2709" s="35"/>
      <c r="DF2709" s="35"/>
      <c r="DG2709" s="35"/>
      <c r="DH2709" s="35"/>
      <c r="DI2709" s="35"/>
      <c r="DJ2709" s="35"/>
      <c r="DK2709" s="35"/>
      <c r="DL2709" s="35"/>
      <c r="DM2709" s="35"/>
      <c r="DN2709" s="35"/>
      <c r="DO2709" s="35"/>
      <c r="DP2709" s="35"/>
      <c r="DQ2709" s="35"/>
      <c r="DR2709" s="35"/>
      <c r="DS2709" s="35"/>
      <c r="DT2709" s="35"/>
      <c r="DU2709" s="35"/>
      <c r="DV2709" s="35"/>
      <c r="DW2709" s="35"/>
      <c r="DX2709" s="35"/>
      <c r="DY2709" s="35"/>
      <c r="DZ2709" s="35"/>
      <c r="EA2709" s="35"/>
      <c r="EB2709" s="35"/>
      <c r="EC2709" s="35"/>
      <c r="ED2709" s="35"/>
      <c r="EE2709" s="35"/>
      <c r="EF2709" s="35"/>
      <c r="EG2709" s="35"/>
      <c r="EH2709" s="35"/>
      <c r="EI2709" s="35"/>
      <c r="EJ2709" s="35"/>
      <c r="EK2709" s="35"/>
      <c r="EL2709" s="35"/>
      <c r="EM2709" s="35"/>
      <c r="EN2709" s="35"/>
      <c r="EO2709" s="35"/>
      <c r="EP2709" s="35"/>
      <c r="EQ2709" s="35"/>
      <c r="ER2709" s="35"/>
      <c r="ES2709" s="35"/>
      <c r="ET2709" s="35"/>
      <c r="EU2709" s="35"/>
      <c r="EV2709" s="35"/>
      <c r="EW2709" s="35"/>
      <c r="EX2709" s="35"/>
      <c r="EY2709" s="35"/>
      <c r="EZ2709" s="35"/>
      <c r="FA2709" s="35"/>
      <c r="FB2709" s="35"/>
      <c r="FC2709" s="35"/>
      <c r="FD2709" s="35"/>
      <c r="FE2709" s="35"/>
      <c r="FF2709" s="35"/>
      <c r="FG2709" s="35"/>
      <c r="FH2709" s="35"/>
      <c r="FI2709" s="35"/>
      <c r="FJ2709" s="35"/>
      <c r="FK2709" s="35"/>
      <c r="FL2709" s="35"/>
      <c r="FM2709" s="35"/>
      <c r="FN2709" s="35"/>
      <c r="FO2709" s="35"/>
      <c r="FP2709" s="35"/>
      <c r="FQ2709" s="35"/>
      <c r="FR2709" s="35"/>
      <c r="FS2709" s="35"/>
      <c r="FT2709" s="35"/>
      <c r="FU2709" s="35"/>
      <c r="FV2709" s="35"/>
      <c r="FW2709" s="35"/>
      <c r="FX2709" s="35"/>
      <c r="FY2709" s="35"/>
      <c r="FZ2709" s="35"/>
    </row>
    <row r="2710" spans="1:182" x14ac:dyDescent="0.15">
      <c r="A2710" s="38">
        <f t="shared" si="827"/>
        <v>46154</v>
      </c>
      <c r="B2710" s="39" t="str">
        <f t="shared" ref="B2710:B2773" ca="1" si="828">IF(A2710&lt;=TODAY(),C2710+Q2710,IF(AND(A2710&gt;TODAY(),A2710&lt;=$B$1),IF(VLOOKUP(TODAY(),$A$10:$D$5000,4,FALSE)=0,"n.d",C2710+Q2710),"n.d"))</f>
        <v>n.d</v>
      </c>
      <c r="C2710" s="40">
        <f t="shared" ref="C2710:C2773" si="829">TRUNC(C2709-T2709,8)</f>
        <v>3137.2723529499999</v>
      </c>
      <c r="D2710" s="41">
        <f ca="1">IF(A2710&lt;$B$1,VLOOKUP(A2710,[1]DI!$A$4:$B$15000,2,FALSE),0)</f>
        <v>0</v>
      </c>
      <c r="E2710" s="40">
        <f t="shared" ref="E2710:E2773" ca="1" si="830">ROUND((((1+D2710)^(1/252)-1)),8)</f>
        <v>0</v>
      </c>
      <c r="F2710" s="42">
        <f t="shared" si="826"/>
        <v>1</v>
      </c>
      <c r="G2710" s="43">
        <f t="shared" ref="G2710:G2773" ca="1" si="831">TRUNC((1+(E2710*F2710)),15)</f>
        <v>1</v>
      </c>
      <c r="H2710" s="40">
        <f ca="1">TRUNC(PRODUCT(G$10:G2709),15)</f>
        <v>1.7040824080947301</v>
      </c>
      <c r="I2710" s="40">
        <f t="shared" ref="I2710:I2773" ca="1" si="832">IF(OR(R2709&gt;0,R2709="E"),H2709,I2709)</f>
        <v>1.7040824080947301</v>
      </c>
      <c r="J2710" s="40">
        <f t="shared" ref="J2710:J2773" ca="1" si="833">ROUND(TRUNC(H2710/I2710,15),8)</f>
        <v>1</v>
      </c>
      <c r="K2710" s="42">
        <f t="shared" si="825"/>
        <v>2.7E-2</v>
      </c>
      <c r="L2710" s="63">
        <f t="shared" ref="L2710:L2773" si="834">IF(R2709&gt;0,VLOOKUP(R2709,Y$12:Z$40,2),L2709)</f>
        <v>46101</v>
      </c>
      <c r="M2710" s="64">
        <f t="shared" ref="M2710:M2773" si="835">IF(A2710&gt;L2710,IF(NETWORKDAYS(L2710,A2710,$Y$50:$Y$203)-1=0,1,NETWORKDAYS(L2710,A2710,$Y$50:$Y$203)-1),0)</f>
        <v>34</v>
      </c>
      <c r="N2710" s="44">
        <f t="shared" ref="N2710:N2773" si="836">IF(AND(M2710=1,M2709=1),1,IF(M2710&gt;0,IF(M2710=M2709,M2710+1,M2710),0))</f>
        <v>34</v>
      </c>
      <c r="O2710" s="40">
        <f t="shared" ref="O2710:O2773" si="837">ROUND((K2710+1)^(N2710/252),9)</f>
        <v>1.003601014</v>
      </c>
      <c r="P2710" s="65">
        <f t="shared" ref="P2710:P2773" ca="1" si="838">ROUND(J2710*O2710,9)</f>
        <v>1.003601014</v>
      </c>
      <c r="Q2710" s="40">
        <f t="shared" ref="Q2710:Q2773" ca="1" si="839">TRUNC((C2710*(P2710-1)),8)</f>
        <v>11.29736166</v>
      </c>
      <c r="R2710" s="44">
        <f>IF(VLOOKUP(A2710,$Z$12:$AI$125,8)=VLOOKUP(A2709,$Z$12:$AI$125,8),0,VLOOKUP(A2710,Z$12:$AI$125,8))</f>
        <v>0</v>
      </c>
      <c r="S2710" s="45">
        <f>IF(R2710&gt;0,VLOOKUP(R2710,Y$12:$AH$125,7),0)</f>
        <v>0</v>
      </c>
      <c r="T2710" s="40">
        <f t="shared" ref="T2710:T2773" si="840">IF(S2710&gt;0,(C2710*S2710),0)</f>
        <v>0</v>
      </c>
      <c r="U2710" s="40">
        <f t="shared" ref="U2710:U2773" ca="1" si="841">(Q2710+T2710)</f>
        <v>11.29736166</v>
      </c>
      <c r="V2710" s="46" t="str">
        <f t="shared" ref="V2710:V2773" si="842">IF(R2709&gt;0,VLOOKUP(A2709,$Z$12:$AI$125,9),V2709)</f>
        <v>J=</v>
      </c>
      <c r="W2710" s="47">
        <f t="shared" ref="W2710:W2773" si="843">IF(R2709&gt;0,VLOOKUP(A2709,$Z$12:$AI$125,10),W2709)</f>
        <v>46286</v>
      </c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  <c r="AX2710" s="35"/>
      <c r="AY2710" s="35"/>
      <c r="AZ2710" s="35"/>
      <c r="BA2710" s="35"/>
      <c r="BB2710" s="35"/>
      <c r="BC2710" s="35"/>
      <c r="BD2710" s="35"/>
      <c r="BE2710" s="35"/>
      <c r="BF2710" s="35"/>
      <c r="BG2710" s="35"/>
      <c r="BH2710" s="35"/>
      <c r="BI2710" s="35"/>
      <c r="BJ2710" s="35"/>
      <c r="BK2710" s="35"/>
      <c r="BL2710" s="35"/>
      <c r="BM2710" s="35"/>
      <c r="BN2710" s="35"/>
      <c r="BO2710" s="35"/>
      <c r="BP2710" s="35"/>
      <c r="BQ2710" s="35"/>
      <c r="BR2710" s="35"/>
      <c r="BS2710" s="35"/>
      <c r="BT2710" s="35"/>
      <c r="BU2710" s="35"/>
      <c r="BV2710" s="35"/>
      <c r="BW2710" s="35"/>
      <c r="BX2710" s="35"/>
      <c r="BY2710" s="35"/>
      <c r="BZ2710" s="35"/>
      <c r="CA2710" s="35"/>
      <c r="CB2710" s="35"/>
      <c r="CC2710" s="35"/>
      <c r="CD2710" s="35"/>
      <c r="CE2710" s="35"/>
      <c r="CF2710" s="35"/>
      <c r="CG2710" s="35"/>
      <c r="CH2710" s="35"/>
      <c r="CI2710" s="35"/>
      <c r="CJ2710" s="35"/>
      <c r="CK2710" s="35"/>
      <c r="CL2710" s="35"/>
      <c r="CM2710" s="35"/>
      <c r="CN2710" s="35"/>
      <c r="CO2710" s="35"/>
      <c r="CP2710" s="35"/>
      <c r="CQ2710" s="35"/>
      <c r="CR2710" s="35"/>
      <c r="CS2710" s="35"/>
      <c r="CT2710" s="35"/>
      <c r="CU2710" s="35"/>
      <c r="CV2710" s="35"/>
      <c r="CW2710" s="35"/>
      <c r="CX2710" s="35"/>
      <c r="CY2710" s="35"/>
      <c r="CZ2710" s="35"/>
      <c r="DA2710" s="35"/>
      <c r="DB2710" s="35"/>
      <c r="DC2710" s="35"/>
      <c r="DD2710" s="35"/>
      <c r="DE2710" s="35"/>
      <c r="DF2710" s="35"/>
      <c r="DG2710" s="35"/>
      <c r="DH2710" s="35"/>
      <c r="DI2710" s="35"/>
      <c r="DJ2710" s="35"/>
      <c r="DK2710" s="35"/>
      <c r="DL2710" s="35"/>
      <c r="DM2710" s="35"/>
      <c r="DN2710" s="35"/>
      <c r="DO2710" s="35"/>
      <c r="DP2710" s="35"/>
      <c r="DQ2710" s="35"/>
      <c r="DR2710" s="35"/>
      <c r="DS2710" s="35"/>
      <c r="DT2710" s="35"/>
      <c r="DU2710" s="35"/>
      <c r="DV2710" s="35"/>
      <c r="DW2710" s="35"/>
      <c r="DX2710" s="35"/>
      <c r="DY2710" s="35"/>
      <c r="DZ2710" s="35"/>
      <c r="EA2710" s="35"/>
      <c r="EB2710" s="35"/>
      <c r="EC2710" s="35"/>
      <c r="ED2710" s="35"/>
      <c r="EE2710" s="35"/>
      <c r="EF2710" s="35"/>
      <c r="EG2710" s="35"/>
      <c r="EH2710" s="35"/>
      <c r="EI2710" s="35"/>
      <c r="EJ2710" s="35"/>
      <c r="EK2710" s="35"/>
      <c r="EL2710" s="35"/>
      <c r="EM2710" s="35"/>
      <c r="EN2710" s="35"/>
      <c r="EO2710" s="35"/>
      <c r="EP2710" s="35"/>
      <c r="EQ2710" s="35"/>
      <c r="ER2710" s="35"/>
      <c r="ES2710" s="35"/>
      <c r="ET2710" s="35"/>
      <c r="EU2710" s="35"/>
      <c r="EV2710" s="35"/>
      <c r="EW2710" s="35"/>
      <c r="EX2710" s="35"/>
      <c r="EY2710" s="35"/>
      <c r="EZ2710" s="35"/>
      <c r="FA2710" s="35"/>
      <c r="FB2710" s="35"/>
      <c r="FC2710" s="35"/>
      <c r="FD2710" s="35"/>
      <c r="FE2710" s="35"/>
      <c r="FF2710" s="35"/>
      <c r="FG2710" s="35"/>
      <c r="FH2710" s="35"/>
      <c r="FI2710" s="35"/>
      <c r="FJ2710" s="35"/>
      <c r="FK2710" s="35"/>
      <c r="FL2710" s="35"/>
      <c r="FM2710" s="35"/>
      <c r="FN2710" s="35"/>
      <c r="FO2710" s="35"/>
      <c r="FP2710" s="35"/>
      <c r="FQ2710" s="35"/>
      <c r="FR2710" s="35"/>
      <c r="FS2710" s="35"/>
      <c r="FT2710" s="35"/>
      <c r="FU2710" s="35"/>
      <c r="FV2710" s="35"/>
      <c r="FW2710" s="35"/>
      <c r="FX2710" s="35"/>
      <c r="FY2710" s="35"/>
      <c r="FZ2710" s="35"/>
    </row>
    <row r="2711" spans="1:182" x14ac:dyDescent="0.15">
      <c r="A2711" s="38">
        <f t="shared" si="827"/>
        <v>46155</v>
      </c>
      <c r="B2711" s="39" t="str">
        <f t="shared" ca="1" si="828"/>
        <v>n.d</v>
      </c>
      <c r="C2711" s="40">
        <f t="shared" si="829"/>
        <v>3137.2723529499999</v>
      </c>
      <c r="D2711" s="41">
        <f ca="1">IF(A2711&lt;$B$1,VLOOKUP(A2711,[1]DI!$A$4:$B$15000,2,FALSE),0)</f>
        <v>0</v>
      </c>
      <c r="E2711" s="40">
        <f t="shared" ca="1" si="830"/>
        <v>0</v>
      </c>
      <c r="F2711" s="42">
        <f t="shared" si="826"/>
        <v>1</v>
      </c>
      <c r="G2711" s="43">
        <f t="shared" ca="1" si="831"/>
        <v>1</v>
      </c>
      <c r="H2711" s="40">
        <f ca="1">TRUNC(PRODUCT(G$10:G2710),15)</f>
        <v>1.7040824080947301</v>
      </c>
      <c r="I2711" s="40">
        <f t="shared" ca="1" si="832"/>
        <v>1.7040824080947301</v>
      </c>
      <c r="J2711" s="40">
        <f t="shared" ca="1" si="833"/>
        <v>1</v>
      </c>
      <c r="K2711" s="42">
        <f t="shared" si="825"/>
        <v>2.7E-2</v>
      </c>
      <c r="L2711" s="63">
        <f t="shared" si="834"/>
        <v>46101</v>
      </c>
      <c r="M2711" s="64">
        <f t="shared" si="835"/>
        <v>35</v>
      </c>
      <c r="N2711" s="44">
        <f t="shared" si="836"/>
        <v>35</v>
      </c>
      <c r="O2711" s="40">
        <f t="shared" si="837"/>
        <v>1.0037071230000001</v>
      </c>
      <c r="P2711" s="65">
        <f t="shared" ca="1" si="838"/>
        <v>1.0037071230000001</v>
      </c>
      <c r="Q2711" s="40">
        <f t="shared" ca="1" si="839"/>
        <v>11.63025449</v>
      </c>
      <c r="R2711" s="44">
        <f>IF(VLOOKUP(A2711,$Z$12:$AI$125,8)=VLOOKUP(A2710,$Z$12:$AI$125,8),0,VLOOKUP(A2711,Z$12:$AI$125,8))</f>
        <v>0</v>
      </c>
      <c r="S2711" s="45">
        <f>IF(R2711&gt;0,VLOOKUP(R2711,Y$12:$AH$125,7),0)</f>
        <v>0</v>
      </c>
      <c r="T2711" s="40">
        <f t="shared" si="840"/>
        <v>0</v>
      </c>
      <c r="U2711" s="40">
        <f t="shared" ca="1" si="841"/>
        <v>11.63025449</v>
      </c>
      <c r="V2711" s="46" t="str">
        <f t="shared" si="842"/>
        <v>J=</v>
      </c>
      <c r="W2711" s="47">
        <f t="shared" si="843"/>
        <v>46286</v>
      </c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  <c r="AX2711" s="35"/>
      <c r="AY2711" s="35"/>
      <c r="AZ2711" s="35"/>
      <c r="BA2711" s="35"/>
      <c r="BB2711" s="35"/>
      <c r="BC2711" s="35"/>
      <c r="BD2711" s="35"/>
      <c r="BE2711" s="35"/>
      <c r="BF2711" s="35"/>
      <c r="BG2711" s="35"/>
      <c r="BH2711" s="35"/>
      <c r="BI2711" s="35"/>
      <c r="BJ2711" s="35"/>
      <c r="BK2711" s="35"/>
      <c r="BL2711" s="35"/>
      <c r="BM2711" s="35"/>
      <c r="BN2711" s="35"/>
      <c r="BO2711" s="35"/>
      <c r="BP2711" s="35"/>
      <c r="BQ2711" s="35"/>
      <c r="BR2711" s="35"/>
      <c r="BS2711" s="35"/>
      <c r="BT2711" s="35"/>
      <c r="BU2711" s="35"/>
      <c r="BV2711" s="35"/>
      <c r="BW2711" s="35"/>
      <c r="BX2711" s="35"/>
      <c r="BY2711" s="35"/>
      <c r="BZ2711" s="35"/>
      <c r="CA2711" s="35"/>
      <c r="CB2711" s="35"/>
      <c r="CC2711" s="35"/>
      <c r="CD2711" s="35"/>
      <c r="CE2711" s="35"/>
      <c r="CF2711" s="35"/>
      <c r="CG2711" s="35"/>
      <c r="CH2711" s="35"/>
      <c r="CI2711" s="35"/>
      <c r="CJ2711" s="35"/>
      <c r="CK2711" s="35"/>
      <c r="CL2711" s="35"/>
      <c r="CM2711" s="35"/>
      <c r="CN2711" s="35"/>
      <c r="CO2711" s="35"/>
      <c r="CP2711" s="35"/>
      <c r="CQ2711" s="35"/>
      <c r="CR2711" s="35"/>
      <c r="CS2711" s="35"/>
      <c r="CT2711" s="35"/>
      <c r="CU2711" s="35"/>
      <c r="CV2711" s="35"/>
      <c r="CW2711" s="35"/>
      <c r="CX2711" s="35"/>
      <c r="CY2711" s="35"/>
      <c r="CZ2711" s="35"/>
      <c r="DA2711" s="35"/>
      <c r="DB2711" s="35"/>
      <c r="DC2711" s="35"/>
      <c r="DD2711" s="35"/>
      <c r="DE2711" s="35"/>
      <c r="DF2711" s="35"/>
      <c r="DG2711" s="35"/>
      <c r="DH2711" s="35"/>
      <c r="DI2711" s="35"/>
      <c r="DJ2711" s="35"/>
      <c r="DK2711" s="35"/>
      <c r="DL2711" s="35"/>
      <c r="DM2711" s="35"/>
      <c r="DN2711" s="35"/>
      <c r="DO2711" s="35"/>
      <c r="DP2711" s="35"/>
      <c r="DQ2711" s="35"/>
      <c r="DR2711" s="35"/>
      <c r="DS2711" s="35"/>
      <c r="DT2711" s="35"/>
      <c r="DU2711" s="35"/>
      <c r="DV2711" s="35"/>
      <c r="DW2711" s="35"/>
      <c r="DX2711" s="35"/>
      <c r="DY2711" s="35"/>
      <c r="DZ2711" s="35"/>
      <c r="EA2711" s="35"/>
      <c r="EB2711" s="35"/>
      <c r="EC2711" s="35"/>
      <c r="ED2711" s="35"/>
      <c r="EE2711" s="35"/>
      <c r="EF2711" s="35"/>
      <c r="EG2711" s="35"/>
      <c r="EH2711" s="35"/>
      <c r="EI2711" s="35"/>
      <c r="EJ2711" s="35"/>
      <c r="EK2711" s="35"/>
      <c r="EL2711" s="35"/>
      <c r="EM2711" s="35"/>
      <c r="EN2711" s="35"/>
      <c r="EO2711" s="35"/>
      <c r="EP2711" s="35"/>
      <c r="EQ2711" s="35"/>
      <c r="ER2711" s="35"/>
      <c r="ES2711" s="35"/>
      <c r="ET2711" s="35"/>
      <c r="EU2711" s="35"/>
      <c r="EV2711" s="35"/>
      <c r="EW2711" s="35"/>
      <c r="EX2711" s="35"/>
      <c r="EY2711" s="35"/>
      <c r="EZ2711" s="35"/>
      <c r="FA2711" s="35"/>
      <c r="FB2711" s="35"/>
      <c r="FC2711" s="35"/>
      <c r="FD2711" s="35"/>
      <c r="FE2711" s="35"/>
      <c r="FF2711" s="35"/>
      <c r="FG2711" s="35"/>
      <c r="FH2711" s="35"/>
      <c r="FI2711" s="35"/>
      <c r="FJ2711" s="35"/>
      <c r="FK2711" s="35"/>
      <c r="FL2711" s="35"/>
      <c r="FM2711" s="35"/>
      <c r="FN2711" s="35"/>
      <c r="FO2711" s="35"/>
      <c r="FP2711" s="35"/>
      <c r="FQ2711" s="35"/>
      <c r="FR2711" s="35"/>
      <c r="FS2711" s="35"/>
      <c r="FT2711" s="35"/>
      <c r="FU2711" s="35"/>
      <c r="FV2711" s="35"/>
      <c r="FW2711" s="35"/>
      <c r="FX2711" s="35"/>
      <c r="FY2711" s="35"/>
      <c r="FZ2711" s="35"/>
    </row>
    <row r="2712" spans="1:182" x14ac:dyDescent="0.15">
      <c r="A2712" s="38">
        <f t="shared" si="827"/>
        <v>46156</v>
      </c>
      <c r="B2712" s="39" t="str">
        <f t="shared" ca="1" si="828"/>
        <v>n.d</v>
      </c>
      <c r="C2712" s="40">
        <f t="shared" si="829"/>
        <v>3137.2723529499999</v>
      </c>
      <c r="D2712" s="41">
        <f ca="1">IF(A2712&lt;$B$1,VLOOKUP(A2712,[1]DI!$A$4:$B$15000,2,FALSE),0)</f>
        <v>0</v>
      </c>
      <c r="E2712" s="40">
        <f t="shared" ca="1" si="830"/>
        <v>0</v>
      </c>
      <c r="F2712" s="42">
        <f t="shared" si="826"/>
        <v>1</v>
      </c>
      <c r="G2712" s="43">
        <f t="shared" ca="1" si="831"/>
        <v>1</v>
      </c>
      <c r="H2712" s="40">
        <f ca="1">TRUNC(PRODUCT(G$10:G2711),15)</f>
        <v>1.7040824080947301</v>
      </c>
      <c r="I2712" s="40">
        <f t="shared" ca="1" si="832"/>
        <v>1.7040824080947301</v>
      </c>
      <c r="J2712" s="40">
        <f t="shared" ca="1" si="833"/>
        <v>1</v>
      </c>
      <c r="K2712" s="42">
        <f t="shared" si="825"/>
        <v>2.7E-2</v>
      </c>
      <c r="L2712" s="63">
        <f t="shared" si="834"/>
        <v>46101</v>
      </c>
      <c r="M2712" s="64">
        <f t="shared" si="835"/>
        <v>36</v>
      </c>
      <c r="N2712" s="44">
        <f t="shared" si="836"/>
        <v>36</v>
      </c>
      <c r="O2712" s="40">
        <f t="shared" si="837"/>
        <v>1.0038132420000001</v>
      </c>
      <c r="P2712" s="65">
        <f t="shared" ca="1" si="838"/>
        <v>1.0038132420000001</v>
      </c>
      <c r="Q2712" s="40">
        <f t="shared" ca="1" si="839"/>
        <v>11.9631787</v>
      </c>
      <c r="R2712" s="44">
        <f>IF(VLOOKUP(A2712,$Z$12:$AI$125,8)=VLOOKUP(A2711,$Z$12:$AI$125,8),0,VLOOKUP(A2712,Z$12:$AI$125,8))</f>
        <v>0</v>
      </c>
      <c r="S2712" s="45">
        <f>IF(R2712&gt;0,VLOOKUP(R2712,Y$12:$AH$125,7),0)</f>
        <v>0</v>
      </c>
      <c r="T2712" s="40">
        <f t="shared" si="840"/>
        <v>0</v>
      </c>
      <c r="U2712" s="40">
        <f t="shared" ca="1" si="841"/>
        <v>11.9631787</v>
      </c>
      <c r="V2712" s="46" t="str">
        <f t="shared" si="842"/>
        <v>J=</v>
      </c>
      <c r="W2712" s="47">
        <f t="shared" si="843"/>
        <v>46286</v>
      </c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  <c r="AX2712" s="35"/>
      <c r="AY2712" s="35"/>
      <c r="AZ2712" s="35"/>
      <c r="BA2712" s="35"/>
      <c r="BB2712" s="35"/>
      <c r="BC2712" s="35"/>
      <c r="BD2712" s="35"/>
      <c r="BE2712" s="35"/>
      <c r="BF2712" s="35"/>
      <c r="BG2712" s="35"/>
      <c r="BH2712" s="35"/>
      <c r="BI2712" s="35"/>
      <c r="BJ2712" s="35"/>
      <c r="BK2712" s="35"/>
      <c r="BL2712" s="35"/>
      <c r="BM2712" s="35"/>
      <c r="BN2712" s="35"/>
      <c r="BO2712" s="35"/>
      <c r="BP2712" s="35"/>
      <c r="BQ2712" s="35"/>
      <c r="BR2712" s="35"/>
      <c r="BS2712" s="35"/>
      <c r="BT2712" s="35"/>
      <c r="BU2712" s="35"/>
      <c r="BV2712" s="35"/>
      <c r="BW2712" s="35"/>
      <c r="BX2712" s="35"/>
      <c r="BY2712" s="35"/>
      <c r="BZ2712" s="35"/>
      <c r="CA2712" s="35"/>
      <c r="CB2712" s="35"/>
      <c r="CC2712" s="35"/>
      <c r="CD2712" s="35"/>
      <c r="CE2712" s="35"/>
      <c r="CF2712" s="35"/>
      <c r="CG2712" s="35"/>
      <c r="CH2712" s="35"/>
      <c r="CI2712" s="35"/>
      <c r="CJ2712" s="35"/>
      <c r="CK2712" s="35"/>
      <c r="CL2712" s="35"/>
      <c r="CM2712" s="35"/>
      <c r="CN2712" s="35"/>
      <c r="CO2712" s="35"/>
      <c r="CP2712" s="35"/>
      <c r="CQ2712" s="35"/>
      <c r="CR2712" s="35"/>
      <c r="CS2712" s="35"/>
      <c r="CT2712" s="35"/>
      <c r="CU2712" s="35"/>
      <c r="CV2712" s="35"/>
      <c r="CW2712" s="35"/>
      <c r="CX2712" s="35"/>
      <c r="CY2712" s="35"/>
      <c r="CZ2712" s="35"/>
      <c r="DA2712" s="35"/>
      <c r="DB2712" s="35"/>
      <c r="DC2712" s="35"/>
      <c r="DD2712" s="35"/>
      <c r="DE2712" s="35"/>
      <c r="DF2712" s="35"/>
      <c r="DG2712" s="35"/>
      <c r="DH2712" s="35"/>
      <c r="DI2712" s="35"/>
      <c r="DJ2712" s="35"/>
      <c r="DK2712" s="35"/>
      <c r="DL2712" s="35"/>
      <c r="DM2712" s="35"/>
      <c r="DN2712" s="35"/>
      <c r="DO2712" s="35"/>
      <c r="DP2712" s="35"/>
      <c r="DQ2712" s="35"/>
      <c r="DR2712" s="35"/>
      <c r="DS2712" s="35"/>
      <c r="DT2712" s="35"/>
      <c r="DU2712" s="35"/>
      <c r="DV2712" s="35"/>
      <c r="DW2712" s="35"/>
      <c r="DX2712" s="35"/>
      <c r="DY2712" s="35"/>
      <c r="DZ2712" s="35"/>
      <c r="EA2712" s="35"/>
      <c r="EB2712" s="35"/>
      <c r="EC2712" s="35"/>
      <c r="ED2712" s="35"/>
      <c r="EE2712" s="35"/>
      <c r="EF2712" s="35"/>
      <c r="EG2712" s="35"/>
      <c r="EH2712" s="35"/>
      <c r="EI2712" s="35"/>
      <c r="EJ2712" s="35"/>
      <c r="EK2712" s="35"/>
      <c r="EL2712" s="35"/>
      <c r="EM2712" s="35"/>
      <c r="EN2712" s="35"/>
      <c r="EO2712" s="35"/>
      <c r="EP2712" s="35"/>
      <c r="EQ2712" s="35"/>
      <c r="ER2712" s="35"/>
      <c r="ES2712" s="35"/>
      <c r="ET2712" s="35"/>
      <c r="EU2712" s="35"/>
      <c r="EV2712" s="35"/>
      <c r="EW2712" s="35"/>
      <c r="EX2712" s="35"/>
      <c r="EY2712" s="35"/>
      <c r="EZ2712" s="35"/>
      <c r="FA2712" s="35"/>
      <c r="FB2712" s="35"/>
      <c r="FC2712" s="35"/>
      <c r="FD2712" s="35"/>
      <c r="FE2712" s="35"/>
      <c r="FF2712" s="35"/>
      <c r="FG2712" s="35"/>
      <c r="FH2712" s="35"/>
      <c r="FI2712" s="35"/>
      <c r="FJ2712" s="35"/>
      <c r="FK2712" s="35"/>
      <c r="FL2712" s="35"/>
      <c r="FM2712" s="35"/>
      <c r="FN2712" s="35"/>
      <c r="FO2712" s="35"/>
      <c r="FP2712" s="35"/>
      <c r="FQ2712" s="35"/>
      <c r="FR2712" s="35"/>
      <c r="FS2712" s="35"/>
      <c r="FT2712" s="35"/>
      <c r="FU2712" s="35"/>
      <c r="FV2712" s="35"/>
      <c r="FW2712" s="35"/>
      <c r="FX2712" s="35"/>
      <c r="FY2712" s="35"/>
      <c r="FZ2712" s="35"/>
    </row>
    <row r="2713" spans="1:182" x14ac:dyDescent="0.15">
      <c r="A2713" s="38">
        <f t="shared" si="827"/>
        <v>46157</v>
      </c>
      <c r="B2713" s="39" t="str">
        <f t="shared" ca="1" si="828"/>
        <v>n.d</v>
      </c>
      <c r="C2713" s="40">
        <f t="shared" si="829"/>
        <v>3137.2723529499999</v>
      </c>
      <c r="D2713" s="41">
        <f ca="1">IF(A2713&lt;$B$1,VLOOKUP(A2713,[1]DI!$A$4:$B$15000,2,FALSE),0)</f>
        <v>0</v>
      </c>
      <c r="E2713" s="40">
        <f t="shared" ca="1" si="830"/>
        <v>0</v>
      </c>
      <c r="F2713" s="42">
        <f t="shared" si="826"/>
        <v>1</v>
      </c>
      <c r="G2713" s="43">
        <f t="shared" ca="1" si="831"/>
        <v>1</v>
      </c>
      <c r="H2713" s="40">
        <f ca="1">TRUNC(PRODUCT(G$10:G2712),15)</f>
        <v>1.7040824080947301</v>
      </c>
      <c r="I2713" s="40">
        <f t="shared" ca="1" si="832"/>
        <v>1.7040824080947301</v>
      </c>
      <c r="J2713" s="40">
        <f t="shared" ca="1" si="833"/>
        <v>1</v>
      </c>
      <c r="K2713" s="42">
        <f t="shared" si="825"/>
        <v>2.7E-2</v>
      </c>
      <c r="L2713" s="63">
        <f t="shared" si="834"/>
        <v>46101</v>
      </c>
      <c r="M2713" s="64">
        <f t="shared" si="835"/>
        <v>37</v>
      </c>
      <c r="N2713" s="44">
        <f t="shared" si="836"/>
        <v>37</v>
      </c>
      <c r="O2713" s="40">
        <f t="shared" si="837"/>
        <v>1.003919373</v>
      </c>
      <c r="P2713" s="65">
        <f t="shared" ca="1" si="838"/>
        <v>1.003919373</v>
      </c>
      <c r="Q2713" s="40">
        <f t="shared" ca="1" si="839"/>
        <v>12.296140550000001</v>
      </c>
      <c r="R2713" s="44">
        <f>IF(VLOOKUP(A2713,$Z$12:$AI$125,8)=VLOOKUP(A2712,$Z$12:$AI$125,8),0,VLOOKUP(A2713,Z$12:$AI$125,8))</f>
        <v>0</v>
      </c>
      <c r="S2713" s="45">
        <f>IF(R2713&gt;0,VLOOKUP(R2713,Y$12:$AH$125,7),0)</f>
        <v>0</v>
      </c>
      <c r="T2713" s="40">
        <f t="shared" si="840"/>
        <v>0</v>
      </c>
      <c r="U2713" s="40">
        <f t="shared" ca="1" si="841"/>
        <v>12.296140550000001</v>
      </c>
      <c r="V2713" s="46" t="str">
        <f t="shared" si="842"/>
        <v>J=</v>
      </c>
      <c r="W2713" s="47">
        <f t="shared" si="843"/>
        <v>46286</v>
      </c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5"/>
      <c r="BA2713" s="35"/>
      <c r="BB2713" s="35"/>
      <c r="BC2713" s="35"/>
      <c r="BD2713" s="35"/>
      <c r="BE2713" s="35"/>
      <c r="BF2713" s="35"/>
      <c r="BG2713" s="35"/>
      <c r="BH2713" s="35"/>
      <c r="BI2713" s="35"/>
      <c r="BJ2713" s="35"/>
      <c r="BK2713" s="35"/>
      <c r="BL2713" s="35"/>
      <c r="BM2713" s="35"/>
      <c r="BN2713" s="35"/>
      <c r="BO2713" s="35"/>
      <c r="BP2713" s="35"/>
      <c r="BQ2713" s="35"/>
      <c r="BR2713" s="35"/>
      <c r="BS2713" s="35"/>
      <c r="BT2713" s="35"/>
      <c r="BU2713" s="35"/>
      <c r="BV2713" s="35"/>
      <c r="BW2713" s="35"/>
      <c r="BX2713" s="35"/>
      <c r="BY2713" s="35"/>
      <c r="BZ2713" s="35"/>
      <c r="CA2713" s="35"/>
      <c r="CB2713" s="35"/>
      <c r="CC2713" s="35"/>
      <c r="CD2713" s="35"/>
      <c r="CE2713" s="35"/>
      <c r="CF2713" s="35"/>
      <c r="CG2713" s="35"/>
      <c r="CH2713" s="35"/>
      <c r="CI2713" s="35"/>
      <c r="CJ2713" s="35"/>
      <c r="CK2713" s="35"/>
      <c r="CL2713" s="35"/>
      <c r="CM2713" s="35"/>
      <c r="CN2713" s="35"/>
      <c r="CO2713" s="35"/>
      <c r="CP2713" s="35"/>
      <c r="CQ2713" s="35"/>
      <c r="CR2713" s="35"/>
      <c r="CS2713" s="35"/>
      <c r="CT2713" s="35"/>
      <c r="CU2713" s="35"/>
      <c r="CV2713" s="35"/>
      <c r="CW2713" s="35"/>
      <c r="CX2713" s="35"/>
      <c r="CY2713" s="35"/>
      <c r="CZ2713" s="35"/>
      <c r="DA2713" s="35"/>
      <c r="DB2713" s="35"/>
      <c r="DC2713" s="35"/>
      <c r="DD2713" s="35"/>
      <c r="DE2713" s="35"/>
      <c r="DF2713" s="35"/>
      <c r="DG2713" s="35"/>
      <c r="DH2713" s="35"/>
      <c r="DI2713" s="35"/>
      <c r="DJ2713" s="35"/>
      <c r="DK2713" s="35"/>
      <c r="DL2713" s="35"/>
      <c r="DM2713" s="35"/>
      <c r="DN2713" s="35"/>
      <c r="DO2713" s="35"/>
      <c r="DP2713" s="35"/>
      <c r="DQ2713" s="35"/>
      <c r="DR2713" s="35"/>
      <c r="DS2713" s="35"/>
      <c r="DT2713" s="35"/>
      <c r="DU2713" s="35"/>
      <c r="DV2713" s="35"/>
      <c r="DW2713" s="35"/>
      <c r="DX2713" s="35"/>
      <c r="DY2713" s="35"/>
      <c r="DZ2713" s="35"/>
      <c r="EA2713" s="35"/>
      <c r="EB2713" s="35"/>
      <c r="EC2713" s="35"/>
      <c r="ED2713" s="35"/>
      <c r="EE2713" s="35"/>
      <c r="EF2713" s="35"/>
      <c r="EG2713" s="35"/>
      <c r="EH2713" s="35"/>
      <c r="EI2713" s="35"/>
      <c r="EJ2713" s="35"/>
      <c r="EK2713" s="35"/>
      <c r="EL2713" s="35"/>
      <c r="EM2713" s="35"/>
      <c r="EN2713" s="35"/>
      <c r="EO2713" s="35"/>
      <c r="EP2713" s="35"/>
      <c r="EQ2713" s="35"/>
      <c r="ER2713" s="35"/>
      <c r="ES2713" s="35"/>
      <c r="ET2713" s="35"/>
      <c r="EU2713" s="35"/>
      <c r="EV2713" s="35"/>
      <c r="EW2713" s="35"/>
      <c r="EX2713" s="35"/>
      <c r="EY2713" s="35"/>
      <c r="EZ2713" s="35"/>
      <c r="FA2713" s="35"/>
      <c r="FB2713" s="35"/>
      <c r="FC2713" s="35"/>
      <c r="FD2713" s="35"/>
      <c r="FE2713" s="35"/>
      <c r="FF2713" s="35"/>
      <c r="FG2713" s="35"/>
      <c r="FH2713" s="35"/>
      <c r="FI2713" s="35"/>
      <c r="FJ2713" s="35"/>
      <c r="FK2713" s="35"/>
      <c r="FL2713" s="35"/>
      <c r="FM2713" s="35"/>
      <c r="FN2713" s="35"/>
      <c r="FO2713" s="35"/>
      <c r="FP2713" s="35"/>
      <c r="FQ2713" s="35"/>
      <c r="FR2713" s="35"/>
      <c r="FS2713" s="35"/>
      <c r="FT2713" s="35"/>
      <c r="FU2713" s="35"/>
      <c r="FV2713" s="35"/>
      <c r="FW2713" s="35"/>
      <c r="FX2713" s="35"/>
      <c r="FY2713" s="35"/>
      <c r="FZ2713" s="35"/>
    </row>
    <row r="2714" spans="1:182" x14ac:dyDescent="0.15">
      <c r="A2714" s="38">
        <f t="shared" si="827"/>
        <v>46158</v>
      </c>
      <c r="B2714" s="39" t="str">
        <f t="shared" ca="1" si="828"/>
        <v>n.d</v>
      </c>
      <c r="C2714" s="40">
        <f t="shared" si="829"/>
        <v>3137.2723529499999</v>
      </c>
      <c r="D2714" s="41">
        <f ca="1">IF(A2714&lt;$B$1,VLOOKUP(A2714,[1]DI!$A$4:$B$15000,2,FALSE),0)</f>
        <v>0</v>
      </c>
      <c r="E2714" s="40">
        <f t="shared" ca="1" si="830"/>
        <v>0</v>
      </c>
      <c r="F2714" s="42">
        <f t="shared" si="826"/>
        <v>1</v>
      </c>
      <c r="G2714" s="43">
        <f t="shared" ca="1" si="831"/>
        <v>1</v>
      </c>
      <c r="H2714" s="40">
        <f ca="1">TRUNC(PRODUCT(G$10:G2713),15)</f>
        <v>1.7040824080947301</v>
      </c>
      <c r="I2714" s="40">
        <f t="shared" ca="1" si="832"/>
        <v>1.7040824080947301</v>
      </c>
      <c r="J2714" s="40">
        <f t="shared" ca="1" si="833"/>
        <v>1</v>
      </c>
      <c r="K2714" s="42">
        <f t="shared" si="825"/>
        <v>2.7E-2</v>
      </c>
      <c r="L2714" s="63">
        <f t="shared" si="834"/>
        <v>46101</v>
      </c>
      <c r="M2714" s="64">
        <f t="shared" si="835"/>
        <v>37</v>
      </c>
      <c r="N2714" s="44">
        <f t="shared" si="836"/>
        <v>38</v>
      </c>
      <c r="O2714" s="40">
        <f t="shared" si="837"/>
        <v>1.0040255149999999</v>
      </c>
      <c r="P2714" s="65">
        <f t="shared" ca="1" si="838"/>
        <v>1.0040255149999999</v>
      </c>
      <c r="Q2714" s="40">
        <f t="shared" ca="1" si="839"/>
        <v>12.62913691</v>
      </c>
      <c r="R2714" s="44">
        <f>IF(VLOOKUP(A2714,$Z$12:$AI$125,8)=VLOOKUP(A2713,$Z$12:$AI$125,8),0,VLOOKUP(A2714,Z$12:$AI$125,8))</f>
        <v>0</v>
      </c>
      <c r="S2714" s="45">
        <f>IF(R2714&gt;0,VLOOKUP(R2714,Y$12:$AH$125,7),0)</f>
        <v>0</v>
      </c>
      <c r="T2714" s="40">
        <f t="shared" si="840"/>
        <v>0</v>
      </c>
      <c r="U2714" s="40">
        <f t="shared" ca="1" si="841"/>
        <v>12.62913691</v>
      </c>
      <c r="V2714" s="46" t="str">
        <f t="shared" si="842"/>
        <v>J=</v>
      </c>
      <c r="W2714" s="47">
        <f t="shared" si="843"/>
        <v>46286</v>
      </c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  <c r="AX2714" s="35"/>
      <c r="AY2714" s="35"/>
      <c r="AZ2714" s="35"/>
      <c r="BA2714" s="35"/>
      <c r="BB2714" s="35"/>
      <c r="BC2714" s="35"/>
      <c r="BD2714" s="35"/>
      <c r="BE2714" s="35"/>
      <c r="BF2714" s="35"/>
      <c r="BG2714" s="35"/>
      <c r="BH2714" s="35"/>
      <c r="BI2714" s="35"/>
      <c r="BJ2714" s="35"/>
      <c r="BK2714" s="35"/>
      <c r="BL2714" s="35"/>
      <c r="BM2714" s="35"/>
      <c r="BN2714" s="35"/>
      <c r="BO2714" s="35"/>
      <c r="BP2714" s="35"/>
      <c r="BQ2714" s="35"/>
      <c r="BR2714" s="35"/>
      <c r="BS2714" s="35"/>
      <c r="BT2714" s="35"/>
      <c r="BU2714" s="35"/>
      <c r="BV2714" s="35"/>
      <c r="BW2714" s="35"/>
      <c r="BX2714" s="35"/>
      <c r="BY2714" s="35"/>
      <c r="BZ2714" s="35"/>
      <c r="CA2714" s="35"/>
      <c r="CB2714" s="35"/>
      <c r="CC2714" s="35"/>
      <c r="CD2714" s="35"/>
      <c r="CE2714" s="35"/>
      <c r="CF2714" s="35"/>
      <c r="CG2714" s="35"/>
      <c r="CH2714" s="35"/>
      <c r="CI2714" s="35"/>
      <c r="CJ2714" s="35"/>
      <c r="CK2714" s="35"/>
      <c r="CL2714" s="35"/>
      <c r="CM2714" s="35"/>
      <c r="CN2714" s="35"/>
      <c r="CO2714" s="35"/>
      <c r="CP2714" s="35"/>
      <c r="CQ2714" s="35"/>
      <c r="CR2714" s="35"/>
      <c r="CS2714" s="35"/>
      <c r="CT2714" s="35"/>
      <c r="CU2714" s="35"/>
      <c r="CV2714" s="35"/>
      <c r="CW2714" s="35"/>
      <c r="CX2714" s="35"/>
      <c r="CY2714" s="35"/>
      <c r="CZ2714" s="35"/>
      <c r="DA2714" s="35"/>
      <c r="DB2714" s="35"/>
      <c r="DC2714" s="35"/>
      <c r="DD2714" s="35"/>
      <c r="DE2714" s="35"/>
      <c r="DF2714" s="35"/>
      <c r="DG2714" s="35"/>
      <c r="DH2714" s="35"/>
      <c r="DI2714" s="35"/>
      <c r="DJ2714" s="35"/>
      <c r="DK2714" s="35"/>
      <c r="DL2714" s="35"/>
      <c r="DM2714" s="35"/>
      <c r="DN2714" s="35"/>
      <c r="DO2714" s="35"/>
      <c r="DP2714" s="35"/>
      <c r="DQ2714" s="35"/>
      <c r="DR2714" s="35"/>
      <c r="DS2714" s="35"/>
      <c r="DT2714" s="35"/>
      <c r="DU2714" s="35"/>
      <c r="DV2714" s="35"/>
      <c r="DW2714" s="35"/>
      <c r="DX2714" s="35"/>
      <c r="DY2714" s="35"/>
      <c r="DZ2714" s="35"/>
      <c r="EA2714" s="35"/>
      <c r="EB2714" s="35"/>
      <c r="EC2714" s="35"/>
      <c r="ED2714" s="35"/>
      <c r="EE2714" s="35"/>
      <c r="EF2714" s="35"/>
      <c r="EG2714" s="35"/>
      <c r="EH2714" s="35"/>
      <c r="EI2714" s="35"/>
      <c r="EJ2714" s="35"/>
      <c r="EK2714" s="35"/>
      <c r="EL2714" s="35"/>
      <c r="EM2714" s="35"/>
      <c r="EN2714" s="35"/>
      <c r="EO2714" s="35"/>
      <c r="EP2714" s="35"/>
      <c r="EQ2714" s="35"/>
      <c r="ER2714" s="35"/>
      <c r="ES2714" s="35"/>
      <c r="ET2714" s="35"/>
      <c r="EU2714" s="35"/>
      <c r="EV2714" s="35"/>
      <c r="EW2714" s="35"/>
      <c r="EX2714" s="35"/>
      <c r="EY2714" s="35"/>
      <c r="EZ2714" s="35"/>
      <c r="FA2714" s="35"/>
      <c r="FB2714" s="35"/>
      <c r="FC2714" s="35"/>
      <c r="FD2714" s="35"/>
      <c r="FE2714" s="35"/>
      <c r="FF2714" s="35"/>
      <c r="FG2714" s="35"/>
      <c r="FH2714" s="35"/>
      <c r="FI2714" s="35"/>
      <c r="FJ2714" s="35"/>
      <c r="FK2714" s="35"/>
      <c r="FL2714" s="35"/>
      <c r="FM2714" s="35"/>
      <c r="FN2714" s="35"/>
      <c r="FO2714" s="35"/>
      <c r="FP2714" s="35"/>
      <c r="FQ2714" s="35"/>
      <c r="FR2714" s="35"/>
      <c r="FS2714" s="35"/>
      <c r="FT2714" s="35"/>
      <c r="FU2714" s="35"/>
      <c r="FV2714" s="35"/>
      <c r="FW2714" s="35"/>
      <c r="FX2714" s="35"/>
      <c r="FY2714" s="35"/>
      <c r="FZ2714" s="35"/>
    </row>
    <row r="2715" spans="1:182" x14ac:dyDescent="0.15">
      <c r="A2715" s="38">
        <f t="shared" si="827"/>
        <v>46159</v>
      </c>
      <c r="B2715" s="39" t="str">
        <f t="shared" ca="1" si="828"/>
        <v>n.d</v>
      </c>
      <c r="C2715" s="40">
        <f t="shared" si="829"/>
        <v>3137.2723529499999</v>
      </c>
      <c r="D2715" s="41">
        <f ca="1">IF(A2715&lt;$B$1,VLOOKUP(A2715,[1]DI!$A$4:$B$15000,2,FALSE),0)</f>
        <v>0</v>
      </c>
      <c r="E2715" s="40">
        <f t="shared" ca="1" si="830"/>
        <v>0</v>
      </c>
      <c r="F2715" s="42">
        <f t="shared" si="826"/>
        <v>1</v>
      </c>
      <c r="G2715" s="43">
        <f t="shared" ca="1" si="831"/>
        <v>1</v>
      </c>
      <c r="H2715" s="40">
        <f ca="1">TRUNC(PRODUCT(G$10:G2714),15)</f>
        <v>1.7040824080947301</v>
      </c>
      <c r="I2715" s="40">
        <f t="shared" ca="1" si="832"/>
        <v>1.7040824080947301</v>
      </c>
      <c r="J2715" s="40">
        <f t="shared" ca="1" si="833"/>
        <v>1</v>
      </c>
      <c r="K2715" s="42">
        <f t="shared" si="825"/>
        <v>2.7E-2</v>
      </c>
      <c r="L2715" s="63">
        <f t="shared" si="834"/>
        <v>46101</v>
      </c>
      <c r="M2715" s="64">
        <f t="shared" si="835"/>
        <v>37</v>
      </c>
      <c r="N2715" s="44">
        <f t="shared" si="836"/>
        <v>38</v>
      </c>
      <c r="O2715" s="40">
        <f t="shared" si="837"/>
        <v>1.0040255149999999</v>
      </c>
      <c r="P2715" s="65">
        <f t="shared" ca="1" si="838"/>
        <v>1.0040255149999999</v>
      </c>
      <c r="Q2715" s="40">
        <f t="shared" ca="1" si="839"/>
        <v>12.62913691</v>
      </c>
      <c r="R2715" s="44">
        <f>IF(VLOOKUP(A2715,$Z$12:$AI$125,8)=VLOOKUP(A2714,$Z$12:$AI$125,8),0,VLOOKUP(A2715,Z$12:$AI$125,8))</f>
        <v>0</v>
      </c>
      <c r="S2715" s="45">
        <f>IF(R2715&gt;0,VLOOKUP(R2715,Y$12:$AH$125,7),0)</f>
        <v>0</v>
      </c>
      <c r="T2715" s="40">
        <f t="shared" si="840"/>
        <v>0</v>
      </c>
      <c r="U2715" s="40">
        <f t="shared" ca="1" si="841"/>
        <v>12.62913691</v>
      </c>
      <c r="V2715" s="46" t="str">
        <f t="shared" si="842"/>
        <v>J=</v>
      </c>
      <c r="W2715" s="47">
        <f t="shared" si="843"/>
        <v>46286</v>
      </c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  <c r="AX2715" s="35"/>
      <c r="AY2715" s="35"/>
      <c r="AZ2715" s="35"/>
      <c r="BA2715" s="35"/>
      <c r="BB2715" s="35"/>
      <c r="BC2715" s="35"/>
      <c r="BD2715" s="35"/>
      <c r="BE2715" s="35"/>
      <c r="BF2715" s="35"/>
      <c r="BG2715" s="35"/>
      <c r="BH2715" s="35"/>
      <c r="BI2715" s="35"/>
      <c r="BJ2715" s="35"/>
      <c r="BK2715" s="35"/>
      <c r="BL2715" s="35"/>
      <c r="BM2715" s="35"/>
      <c r="BN2715" s="35"/>
      <c r="BO2715" s="35"/>
      <c r="BP2715" s="35"/>
      <c r="BQ2715" s="35"/>
      <c r="BR2715" s="35"/>
      <c r="BS2715" s="35"/>
      <c r="BT2715" s="35"/>
      <c r="BU2715" s="35"/>
      <c r="BV2715" s="35"/>
      <c r="BW2715" s="35"/>
      <c r="BX2715" s="35"/>
      <c r="BY2715" s="35"/>
      <c r="BZ2715" s="35"/>
      <c r="CA2715" s="35"/>
      <c r="CB2715" s="35"/>
      <c r="CC2715" s="35"/>
      <c r="CD2715" s="35"/>
      <c r="CE2715" s="35"/>
      <c r="CF2715" s="35"/>
      <c r="CG2715" s="35"/>
      <c r="CH2715" s="35"/>
      <c r="CI2715" s="35"/>
      <c r="CJ2715" s="35"/>
      <c r="CK2715" s="35"/>
      <c r="CL2715" s="35"/>
      <c r="CM2715" s="35"/>
      <c r="CN2715" s="35"/>
      <c r="CO2715" s="35"/>
      <c r="CP2715" s="35"/>
      <c r="CQ2715" s="35"/>
      <c r="CR2715" s="35"/>
      <c r="CS2715" s="35"/>
      <c r="CT2715" s="35"/>
      <c r="CU2715" s="35"/>
      <c r="CV2715" s="35"/>
      <c r="CW2715" s="35"/>
      <c r="CX2715" s="35"/>
      <c r="CY2715" s="35"/>
      <c r="CZ2715" s="35"/>
      <c r="DA2715" s="35"/>
      <c r="DB2715" s="35"/>
      <c r="DC2715" s="35"/>
      <c r="DD2715" s="35"/>
      <c r="DE2715" s="35"/>
      <c r="DF2715" s="35"/>
      <c r="DG2715" s="35"/>
      <c r="DH2715" s="35"/>
      <c r="DI2715" s="35"/>
      <c r="DJ2715" s="35"/>
      <c r="DK2715" s="35"/>
      <c r="DL2715" s="35"/>
      <c r="DM2715" s="35"/>
      <c r="DN2715" s="35"/>
      <c r="DO2715" s="35"/>
      <c r="DP2715" s="35"/>
      <c r="DQ2715" s="35"/>
      <c r="DR2715" s="35"/>
      <c r="DS2715" s="35"/>
      <c r="DT2715" s="35"/>
      <c r="DU2715" s="35"/>
      <c r="DV2715" s="35"/>
      <c r="DW2715" s="35"/>
      <c r="DX2715" s="35"/>
      <c r="DY2715" s="35"/>
      <c r="DZ2715" s="35"/>
      <c r="EA2715" s="35"/>
      <c r="EB2715" s="35"/>
      <c r="EC2715" s="35"/>
      <c r="ED2715" s="35"/>
      <c r="EE2715" s="35"/>
      <c r="EF2715" s="35"/>
      <c r="EG2715" s="35"/>
      <c r="EH2715" s="35"/>
      <c r="EI2715" s="35"/>
      <c r="EJ2715" s="35"/>
      <c r="EK2715" s="35"/>
      <c r="EL2715" s="35"/>
      <c r="EM2715" s="35"/>
      <c r="EN2715" s="35"/>
      <c r="EO2715" s="35"/>
      <c r="EP2715" s="35"/>
      <c r="EQ2715" s="35"/>
      <c r="ER2715" s="35"/>
      <c r="ES2715" s="35"/>
      <c r="ET2715" s="35"/>
      <c r="EU2715" s="35"/>
      <c r="EV2715" s="35"/>
      <c r="EW2715" s="35"/>
      <c r="EX2715" s="35"/>
      <c r="EY2715" s="35"/>
      <c r="EZ2715" s="35"/>
      <c r="FA2715" s="35"/>
      <c r="FB2715" s="35"/>
      <c r="FC2715" s="35"/>
      <c r="FD2715" s="35"/>
      <c r="FE2715" s="35"/>
      <c r="FF2715" s="35"/>
      <c r="FG2715" s="35"/>
      <c r="FH2715" s="35"/>
      <c r="FI2715" s="35"/>
      <c r="FJ2715" s="35"/>
      <c r="FK2715" s="35"/>
      <c r="FL2715" s="35"/>
      <c r="FM2715" s="35"/>
      <c r="FN2715" s="35"/>
      <c r="FO2715" s="35"/>
      <c r="FP2715" s="35"/>
      <c r="FQ2715" s="35"/>
      <c r="FR2715" s="35"/>
      <c r="FS2715" s="35"/>
      <c r="FT2715" s="35"/>
      <c r="FU2715" s="35"/>
      <c r="FV2715" s="35"/>
      <c r="FW2715" s="35"/>
      <c r="FX2715" s="35"/>
      <c r="FY2715" s="35"/>
      <c r="FZ2715" s="35"/>
    </row>
    <row r="2716" spans="1:182" x14ac:dyDescent="0.15">
      <c r="A2716" s="38">
        <f t="shared" si="827"/>
        <v>46160</v>
      </c>
      <c r="B2716" s="39" t="str">
        <f t="shared" ca="1" si="828"/>
        <v>n.d</v>
      </c>
      <c r="C2716" s="40">
        <f t="shared" si="829"/>
        <v>3137.2723529499999</v>
      </c>
      <c r="D2716" s="41">
        <f ca="1">IF(A2716&lt;$B$1,VLOOKUP(A2716,[1]DI!$A$4:$B$15000,2,FALSE),0)</f>
        <v>0</v>
      </c>
      <c r="E2716" s="40">
        <f t="shared" ca="1" si="830"/>
        <v>0</v>
      </c>
      <c r="F2716" s="42">
        <f t="shared" si="826"/>
        <v>1</v>
      </c>
      <c r="G2716" s="43">
        <f t="shared" ca="1" si="831"/>
        <v>1</v>
      </c>
      <c r="H2716" s="40">
        <f ca="1">TRUNC(PRODUCT(G$10:G2715),15)</f>
        <v>1.7040824080947301</v>
      </c>
      <c r="I2716" s="40">
        <f t="shared" ca="1" si="832"/>
        <v>1.7040824080947301</v>
      </c>
      <c r="J2716" s="40">
        <f t="shared" ca="1" si="833"/>
        <v>1</v>
      </c>
      <c r="K2716" s="42">
        <f t="shared" si="825"/>
        <v>2.7E-2</v>
      </c>
      <c r="L2716" s="63">
        <f t="shared" si="834"/>
        <v>46101</v>
      </c>
      <c r="M2716" s="64">
        <f t="shared" si="835"/>
        <v>38</v>
      </c>
      <c r="N2716" s="44">
        <f t="shared" si="836"/>
        <v>38</v>
      </c>
      <c r="O2716" s="40">
        <f t="shared" si="837"/>
        <v>1.0040255149999999</v>
      </c>
      <c r="P2716" s="65">
        <f t="shared" ca="1" si="838"/>
        <v>1.0040255149999999</v>
      </c>
      <c r="Q2716" s="40">
        <f t="shared" ca="1" si="839"/>
        <v>12.62913691</v>
      </c>
      <c r="R2716" s="44">
        <f>IF(VLOOKUP(A2716,$Z$12:$AI$125,8)=VLOOKUP(A2715,$Z$12:$AI$125,8),0,VLOOKUP(A2716,Z$12:$AI$125,8))</f>
        <v>0</v>
      </c>
      <c r="S2716" s="45">
        <f>IF(R2716&gt;0,VLOOKUP(R2716,Y$12:$AH$125,7),0)</f>
        <v>0</v>
      </c>
      <c r="T2716" s="40">
        <f t="shared" si="840"/>
        <v>0</v>
      </c>
      <c r="U2716" s="40">
        <f t="shared" ca="1" si="841"/>
        <v>12.62913691</v>
      </c>
      <c r="V2716" s="46" t="str">
        <f t="shared" si="842"/>
        <v>J=</v>
      </c>
      <c r="W2716" s="47">
        <f t="shared" si="843"/>
        <v>46286</v>
      </c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  <c r="AX2716" s="35"/>
      <c r="AY2716" s="35"/>
      <c r="AZ2716" s="35"/>
      <c r="BA2716" s="35"/>
      <c r="BB2716" s="35"/>
      <c r="BC2716" s="35"/>
      <c r="BD2716" s="35"/>
      <c r="BE2716" s="35"/>
      <c r="BF2716" s="35"/>
      <c r="BG2716" s="35"/>
      <c r="BH2716" s="35"/>
      <c r="BI2716" s="35"/>
      <c r="BJ2716" s="35"/>
      <c r="BK2716" s="35"/>
      <c r="BL2716" s="35"/>
      <c r="BM2716" s="35"/>
      <c r="BN2716" s="35"/>
      <c r="BO2716" s="35"/>
      <c r="BP2716" s="35"/>
      <c r="BQ2716" s="35"/>
      <c r="BR2716" s="35"/>
      <c r="BS2716" s="35"/>
      <c r="BT2716" s="35"/>
      <c r="BU2716" s="35"/>
      <c r="BV2716" s="35"/>
      <c r="BW2716" s="35"/>
      <c r="BX2716" s="35"/>
      <c r="BY2716" s="35"/>
      <c r="BZ2716" s="35"/>
      <c r="CA2716" s="35"/>
      <c r="CB2716" s="35"/>
      <c r="CC2716" s="35"/>
      <c r="CD2716" s="35"/>
      <c r="CE2716" s="35"/>
      <c r="CF2716" s="35"/>
      <c r="CG2716" s="35"/>
      <c r="CH2716" s="35"/>
      <c r="CI2716" s="35"/>
      <c r="CJ2716" s="35"/>
      <c r="CK2716" s="35"/>
      <c r="CL2716" s="35"/>
      <c r="CM2716" s="35"/>
      <c r="CN2716" s="35"/>
      <c r="CO2716" s="35"/>
      <c r="CP2716" s="35"/>
      <c r="CQ2716" s="35"/>
      <c r="CR2716" s="35"/>
      <c r="CS2716" s="35"/>
      <c r="CT2716" s="35"/>
      <c r="CU2716" s="35"/>
      <c r="CV2716" s="35"/>
      <c r="CW2716" s="35"/>
      <c r="CX2716" s="35"/>
      <c r="CY2716" s="35"/>
      <c r="CZ2716" s="35"/>
      <c r="DA2716" s="35"/>
      <c r="DB2716" s="35"/>
      <c r="DC2716" s="35"/>
      <c r="DD2716" s="35"/>
      <c r="DE2716" s="35"/>
      <c r="DF2716" s="35"/>
      <c r="DG2716" s="35"/>
      <c r="DH2716" s="35"/>
      <c r="DI2716" s="35"/>
      <c r="DJ2716" s="35"/>
      <c r="DK2716" s="35"/>
      <c r="DL2716" s="35"/>
      <c r="DM2716" s="35"/>
      <c r="DN2716" s="35"/>
      <c r="DO2716" s="35"/>
      <c r="DP2716" s="35"/>
      <c r="DQ2716" s="35"/>
      <c r="DR2716" s="35"/>
      <c r="DS2716" s="35"/>
      <c r="DT2716" s="35"/>
      <c r="DU2716" s="35"/>
      <c r="DV2716" s="35"/>
      <c r="DW2716" s="35"/>
      <c r="DX2716" s="35"/>
      <c r="DY2716" s="35"/>
      <c r="DZ2716" s="35"/>
      <c r="EA2716" s="35"/>
      <c r="EB2716" s="35"/>
      <c r="EC2716" s="35"/>
      <c r="ED2716" s="35"/>
      <c r="EE2716" s="35"/>
      <c r="EF2716" s="35"/>
      <c r="EG2716" s="35"/>
      <c r="EH2716" s="35"/>
      <c r="EI2716" s="35"/>
      <c r="EJ2716" s="35"/>
      <c r="EK2716" s="35"/>
      <c r="EL2716" s="35"/>
      <c r="EM2716" s="35"/>
      <c r="EN2716" s="35"/>
      <c r="EO2716" s="35"/>
      <c r="EP2716" s="35"/>
      <c r="EQ2716" s="35"/>
      <c r="ER2716" s="35"/>
      <c r="ES2716" s="35"/>
      <c r="ET2716" s="35"/>
      <c r="EU2716" s="35"/>
      <c r="EV2716" s="35"/>
      <c r="EW2716" s="35"/>
      <c r="EX2716" s="35"/>
      <c r="EY2716" s="35"/>
      <c r="EZ2716" s="35"/>
      <c r="FA2716" s="35"/>
      <c r="FB2716" s="35"/>
      <c r="FC2716" s="35"/>
      <c r="FD2716" s="35"/>
      <c r="FE2716" s="35"/>
      <c r="FF2716" s="35"/>
      <c r="FG2716" s="35"/>
      <c r="FH2716" s="35"/>
      <c r="FI2716" s="35"/>
      <c r="FJ2716" s="35"/>
      <c r="FK2716" s="35"/>
      <c r="FL2716" s="35"/>
      <c r="FM2716" s="35"/>
      <c r="FN2716" s="35"/>
      <c r="FO2716" s="35"/>
      <c r="FP2716" s="35"/>
      <c r="FQ2716" s="35"/>
      <c r="FR2716" s="35"/>
      <c r="FS2716" s="35"/>
      <c r="FT2716" s="35"/>
      <c r="FU2716" s="35"/>
      <c r="FV2716" s="35"/>
      <c r="FW2716" s="35"/>
      <c r="FX2716" s="35"/>
      <c r="FY2716" s="35"/>
      <c r="FZ2716" s="35"/>
    </row>
    <row r="2717" spans="1:182" x14ac:dyDescent="0.15">
      <c r="A2717" s="38">
        <f t="shared" si="827"/>
        <v>46161</v>
      </c>
      <c r="B2717" s="39" t="str">
        <f t="shared" ca="1" si="828"/>
        <v>n.d</v>
      </c>
      <c r="C2717" s="40">
        <f t="shared" si="829"/>
        <v>3137.2723529499999</v>
      </c>
      <c r="D2717" s="41">
        <f ca="1">IF(A2717&lt;$B$1,VLOOKUP(A2717,[1]DI!$A$4:$B$15000,2,FALSE),0)</f>
        <v>0</v>
      </c>
      <c r="E2717" s="40">
        <f t="shared" ca="1" si="830"/>
        <v>0</v>
      </c>
      <c r="F2717" s="42">
        <f t="shared" si="826"/>
        <v>1</v>
      </c>
      <c r="G2717" s="43">
        <f t="shared" ca="1" si="831"/>
        <v>1</v>
      </c>
      <c r="H2717" s="40">
        <f ca="1">TRUNC(PRODUCT(G$10:G2716),15)</f>
        <v>1.7040824080947301</v>
      </c>
      <c r="I2717" s="40">
        <f t="shared" ca="1" si="832"/>
        <v>1.7040824080947301</v>
      </c>
      <c r="J2717" s="40">
        <f t="shared" ca="1" si="833"/>
        <v>1</v>
      </c>
      <c r="K2717" s="42">
        <f t="shared" si="825"/>
        <v>2.7E-2</v>
      </c>
      <c r="L2717" s="63">
        <f t="shared" si="834"/>
        <v>46101</v>
      </c>
      <c r="M2717" s="64">
        <f t="shared" si="835"/>
        <v>39</v>
      </c>
      <c r="N2717" s="44">
        <f t="shared" si="836"/>
        <v>39</v>
      </c>
      <c r="O2717" s="40">
        <f t="shared" si="837"/>
        <v>1.0041316680000001</v>
      </c>
      <c r="P2717" s="65">
        <f t="shared" ca="1" si="838"/>
        <v>1.0041316680000001</v>
      </c>
      <c r="Q2717" s="40">
        <f t="shared" ca="1" si="839"/>
        <v>12.96216778</v>
      </c>
      <c r="R2717" s="44">
        <f>IF(VLOOKUP(A2717,$Z$12:$AI$125,8)=VLOOKUP(A2716,$Z$12:$AI$125,8),0,VLOOKUP(A2717,Z$12:$AI$125,8))</f>
        <v>0</v>
      </c>
      <c r="S2717" s="45">
        <f>IF(R2717&gt;0,VLOOKUP(R2717,Y$12:$AH$125,7),0)</f>
        <v>0</v>
      </c>
      <c r="T2717" s="40">
        <f t="shared" si="840"/>
        <v>0</v>
      </c>
      <c r="U2717" s="40">
        <f t="shared" ca="1" si="841"/>
        <v>12.96216778</v>
      </c>
      <c r="V2717" s="46" t="str">
        <f t="shared" si="842"/>
        <v>J=</v>
      </c>
      <c r="W2717" s="47">
        <f t="shared" si="843"/>
        <v>46286</v>
      </c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  <c r="AX2717" s="35"/>
      <c r="AY2717" s="35"/>
      <c r="AZ2717" s="35"/>
      <c r="BA2717" s="35"/>
      <c r="BB2717" s="35"/>
      <c r="BC2717" s="35"/>
      <c r="BD2717" s="35"/>
      <c r="BE2717" s="35"/>
      <c r="BF2717" s="35"/>
      <c r="BG2717" s="35"/>
      <c r="BH2717" s="35"/>
      <c r="BI2717" s="35"/>
      <c r="BJ2717" s="35"/>
      <c r="BK2717" s="35"/>
      <c r="BL2717" s="35"/>
      <c r="BM2717" s="35"/>
      <c r="BN2717" s="35"/>
      <c r="BO2717" s="35"/>
      <c r="BP2717" s="35"/>
      <c r="BQ2717" s="35"/>
      <c r="BR2717" s="35"/>
      <c r="BS2717" s="35"/>
      <c r="BT2717" s="35"/>
      <c r="BU2717" s="35"/>
      <c r="BV2717" s="35"/>
      <c r="BW2717" s="35"/>
      <c r="BX2717" s="35"/>
      <c r="BY2717" s="35"/>
      <c r="BZ2717" s="35"/>
      <c r="CA2717" s="35"/>
      <c r="CB2717" s="35"/>
      <c r="CC2717" s="35"/>
      <c r="CD2717" s="35"/>
      <c r="CE2717" s="35"/>
      <c r="CF2717" s="35"/>
      <c r="CG2717" s="35"/>
      <c r="CH2717" s="35"/>
      <c r="CI2717" s="35"/>
      <c r="CJ2717" s="35"/>
      <c r="CK2717" s="35"/>
      <c r="CL2717" s="35"/>
      <c r="CM2717" s="35"/>
      <c r="CN2717" s="35"/>
      <c r="CO2717" s="35"/>
      <c r="CP2717" s="35"/>
      <c r="CQ2717" s="35"/>
      <c r="CR2717" s="35"/>
      <c r="CS2717" s="35"/>
      <c r="CT2717" s="35"/>
      <c r="CU2717" s="35"/>
      <c r="CV2717" s="35"/>
      <c r="CW2717" s="35"/>
      <c r="CX2717" s="35"/>
      <c r="CY2717" s="35"/>
      <c r="CZ2717" s="35"/>
      <c r="DA2717" s="35"/>
      <c r="DB2717" s="35"/>
      <c r="DC2717" s="35"/>
      <c r="DD2717" s="35"/>
      <c r="DE2717" s="35"/>
      <c r="DF2717" s="35"/>
      <c r="DG2717" s="35"/>
      <c r="DH2717" s="35"/>
      <c r="DI2717" s="35"/>
      <c r="DJ2717" s="35"/>
      <c r="DK2717" s="35"/>
      <c r="DL2717" s="35"/>
      <c r="DM2717" s="35"/>
      <c r="DN2717" s="35"/>
      <c r="DO2717" s="35"/>
      <c r="DP2717" s="35"/>
      <c r="DQ2717" s="35"/>
      <c r="DR2717" s="35"/>
      <c r="DS2717" s="35"/>
      <c r="DT2717" s="35"/>
      <c r="DU2717" s="35"/>
      <c r="DV2717" s="35"/>
      <c r="DW2717" s="35"/>
      <c r="DX2717" s="35"/>
      <c r="DY2717" s="35"/>
      <c r="DZ2717" s="35"/>
      <c r="EA2717" s="35"/>
      <c r="EB2717" s="35"/>
      <c r="EC2717" s="35"/>
      <c r="ED2717" s="35"/>
      <c r="EE2717" s="35"/>
      <c r="EF2717" s="35"/>
      <c r="EG2717" s="35"/>
      <c r="EH2717" s="35"/>
      <c r="EI2717" s="35"/>
      <c r="EJ2717" s="35"/>
      <c r="EK2717" s="35"/>
      <c r="EL2717" s="35"/>
      <c r="EM2717" s="35"/>
      <c r="EN2717" s="35"/>
      <c r="EO2717" s="35"/>
      <c r="EP2717" s="35"/>
      <c r="EQ2717" s="35"/>
      <c r="ER2717" s="35"/>
      <c r="ES2717" s="35"/>
      <c r="ET2717" s="35"/>
      <c r="EU2717" s="35"/>
      <c r="EV2717" s="35"/>
      <c r="EW2717" s="35"/>
      <c r="EX2717" s="35"/>
      <c r="EY2717" s="35"/>
      <c r="EZ2717" s="35"/>
      <c r="FA2717" s="35"/>
      <c r="FB2717" s="35"/>
      <c r="FC2717" s="35"/>
      <c r="FD2717" s="35"/>
      <c r="FE2717" s="35"/>
      <c r="FF2717" s="35"/>
      <c r="FG2717" s="35"/>
      <c r="FH2717" s="35"/>
      <c r="FI2717" s="35"/>
      <c r="FJ2717" s="35"/>
      <c r="FK2717" s="35"/>
      <c r="FL2717" s="35"/>
      <c r="FM2717" s="35"/>
      <c r="FN2717" s="35"/>
      <c r="FO2717" s="35"/>
      <c r="FP2717" s="35"/>
      <c r="FQ2717" s="35"/>
      <c r="FR2717" s="35"/>
      <c r="FS2717" s="35"/>
      <c r="FT2717" s="35"/>
      <c r="FU2717" s="35"/>
      <c r="FV2717" s="35"/>
      <c r="FW2717" s="35"/>
      <c r="FX2717" s="35"/>
      <c r="FY2717" s="35"/>
      <c r="FZ2717" s="35"/>
    </row>
    <row r="2718" spans="1:182" x14ac:dyDescent="0.15">
      <c r="A2718" s="38">
        <f t="shared" si="827"/>
        <v>46162</v>
      </c>
      <c r="B2718" s="39" t="str">
        <f t="shared" ca="1" si="828"/>
        <v>n.d</v>
      </c>
      <c r="C2718" s="40">
        <f t="shared" si="829"/>
        <v>3137.2723529499999</v>
      </c>
      <c r="D2718" s="41">
        <f ca="1">IF(A2718&lt;$B$1,VLOOKUP(A2718,[1]DI!$A$4:$B$15000,2,FALSE),0)</f>
        <v>0</v>
      </c>
      <c r="E2718" s="40">
        <f t="shared" ca="1" si="830"/>
        <v>0</v>
      </c>
      <c r="F2718" s="42">
        <f t="shared" si="826"/>
        <v>1</v>
      </c>
      <c r="G2718" s="43">
        <f t="shared" ca="1" si="831"/>
        <v>1</v>
      </c>
      <c r="H2718" s="40">
        <f ca="1">TRUNC(PRODUCT(G$10:G2717),15)</f>
        <v>1.7040824080947301</v>
      </c>
      <c r="I2718" s="40">
        <f t="shared" ca="1" si="832"/>
        <v>1.7040824080947301</v>
      </c>
      <c r="J2718" s="40">
        <f t="shared" ca="1" si="833"/>
        <v>1</v>
      </c>
      <c r="K2718" s="42">
        <f t="shared" si="825"/>
        <v>2.7E-2</v>
      </c>
      <c r="L2718" s="63">
        <f t="shared" si="834"/>
        <v>46101</v>
      </c>
      <c r="M2718" s="64">
        <f t="shared" si="835"/>
        <v>40</v>
      </c>
      <c r="N2718" s="44">
        <f t="shared" si="836"/>
        <v>40</v>
      </c>
      <c r="O2718" s="40">
        <f t="shared" si="837"/>
        <v>1.0042378320000001</v>
      </c>
      <c r="P2718" s="65">
        <f t="shared" ca="1" si="838"/>
        <v>1.0042378320000001</v>
      </c>
      <c r="Q2718" s="40">
        <f t="shared" ca="1" si="839"/>
        <v>13.295233169999999</v>
      </c>
      <c r="R2718" s="44">
        <f>IF(VLOOKUP(A2718,$Z$12:$AI$125,8)=VLOOKUP(A2717,$Z$12:$AI$125,8),0,VLOOKUP(A2718,Z$12:$AI$125,8))</f>
        <v>0</v>
      </c>
      <c r="S2718" s="45">
        <f>IF(R2718&gt;0,VLOOKUP(R2718,Y$12:$AH$125,7),0)</f>
        <v>0</v>
      </c>
      <c r="T2718" s="40">
        <f t="shared" si="840"/>
        <v>0</v>
      </c>
      <c r="U2718" s="40">
        <f t="shared" ca="1" si="841"/>
        <v>13.295233169999999</v>
      </c>
      <c r="V2718" s="46" t="str">
        <f t="shared" si="842"/>
        <v>J=</v>
      </c>
      <c r="W2718" s="47">
        <f t="shared" si="843"/>
        <v>46286</v>
      </c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35"/>
      <c r="BC2718" s="35"/>
      <c r="BD2718" s="35"/>
      <c r="BE2718" s="35"/>
      <c r="BF2718" s="35"/>
      <c r="BG2718" s="35"/>
      <c r="BH2718" s="35"/>
      <c r="BI2718" s="35"/>
      <c r="BJ2718" s="35"/>
      <c r="BK2718" s="35"/>
      <c r="BL2718" s="35"/>
      <c r="BM2718" s="35"/>
      <c r="BN2718" s="35"/>
      <c r="BO2718" s="35"/>
      <c r="BP2718" s="35"/>
      <c r="BQ2718" s="35"/>
      <c r="BR2718" s="35"/>
      <c r="BS2718" s="35"/>
      <c r="BT2718" s="35"/>
      <c r="BU2718" s="35"/>
      <c r="BV2718" s="35"/>
      <c r="BW2718" s="35"/>
      <c r="BX2718" s="35"/>
      <c r="BY2718" s="35"/>
      <c r="BZ2718" s="35"/>
      <c r="CA2718" s="35"/>
      <c r="CB2718" s="35"/>
      <c r="CC2718" s="35"/>
      <c r="CD2718" s="35"/>
      <c r="CE2718" s="35"/>
      <c r="CF2718" s="35"/>
      <c r="CG2718" s="35"/>
      <c r="CH2718" s="35"/>
      <c r="CI2718" s="35"/>
      <c r="CJ2718" s="35"/>
      <c r="CK2718" s="35"/>
      <c r="CL2718" s="35"/>
      <c r="CM2718" s="35"/>
      <c r="CN2718" s="35"/>
      <c r="CO2718" s="35"/>
      <c r="CP2718" s="35"/>
      <c r="CQ2718" s="35"/>
      <c r="CR2718" s="35"/>
      <c r="CS2718" s="35"/>
      <c r="CT2718" s="35"/>
      <c r="CU2718" s="35"/>
      <c r="CV2718" s="35"/>
      <c r="CW2718" s="35"/>
      <c r="CX2718" s="35"/>
      <c r="CY2718" s="35"/>
      <c r="CZ2718" s="35"/>
      <c r="DA2718" s="35"/>
      <c r="DB2718" s="35"/>
      <c r="DC2718" s="35"/>
      <c r="DD2718" s="35"/>
      <c r="DE2718" s="35"/>
      <c r="DF2718" s="35"/>
      <c r="DG2718" s="35"/>
      <c r="DH2718" s="35"/>
      <c r="DI2718" s="35"/>
      <c r="DJ2718" s="35"/>
      <c r="DK2718" s="35"/>
      <c r="DL2718" s="35"/>
      <c r="DM2718" s="35"/>
      <c r="DN2718" s="35"/>
      <c r="DO2718" s="35"/>
      <c r="DP2718" s="35"/>
      <c r="DQ2718" s="35"/>
      <c r="DR2718" s="35"/>
      <c r="DS2718" s="35"/>
      <c r="DT2718" s="35"/>
      <c r="DU2718" s="35"/>
      <c r="DV2718" s="35"/>
      <c r="DW2718" s="35"/>
      <c r="DX2718" s="35"/>
      <c r="DY2718" s="35"/>
      <c r="DZ2718" s="35"/>
      <c r="EA2718" s="35"/>
      <c r="EB2718" s="35"/>
      <c r="EC2718" s="35"/>
      <c r="ED2718" s="35"/>
      <c r="EE2718" s="35"/>
      <c r="EF2718" s="35"/>
      <c r="EG2718" s="35"/>
      <c r="EH2718" s="35"/>
      <c r="EI2718" s="35"/>
      <c r="EJ2718" s="35"/>
      <c r="EK2718" s="35"/>
      <c r="EL2718" s="35"/>
      <c r="EM2718" s="35"/>
      <c r="EN2718" s="35"/>
      <c r="EO2718" s="35"/>
      <c r="EP2718" s="35"/>
      <c r="EQ2718" s="35"/>
      <c r="ER2718" s="35"/>
      <c r="ES2718" s="35"/>
      <c r="ET2718" s="35"/>
      <c r="EU2718" s="35"/>
      <c r="EV2718" s="35"/>
      <c r="EW2718" s="35"/>
      <c r="EX2718" s="35"/>
      <c r="EY2718" s="35"/>
      <c r="EZ2718" s="35"/>
      <c r="FA2718" s="35"/>
      <c r="FB2718" s="35"/>
      <c r="FC2718" s="35"/>
      <c r="FD2718" s="35"/>
      <c r="FE2718" s="35"/>
      <c r="FF2718" s="35"/>
      <c r="FG2718" s="35"/>
      <c r="FH2718" s="35"/>
      <c r="FI2718" s="35"/>
      <c r="FJ2718" s="35"/>
      <c r="FK2718" s="35"/>
      <c r="FL2718" s="35"/>
      <c r="FM2718" s="35"/>
      <c r="FN2718" s="35"/>
      <c r="FO2718" s="35"/>
      <c r="FP2718" s="35"/>
      <c r="FQ2718" s="35"/>
      <c r="FR2718" s="35"/>
      <c r="FS2718" s="35"/>
      <c r="FT2718" s="35"/>
      <c r="FU2718" s="35"/>
      <c r="FV2718" s="35"/>
      <c r="FW2718" s="35"/>
      <c r="FX2718" s="35"/>
      <c r="FY2718" s="35"/>
      <c r="FZ2718" s="35"/>
    </row>
    <row r="2719" spans="1:182" x14ac:dyDescent="0.15">
      <c r="A2719" s="38">
        <f t="shared" si="827"/>
        <v>46163</v>
      </c>
      <c r="B2719" s="39" t="str">
        <f t="shared" ca="1" si="828"/>
        <v>n.d</v>
      </c>
      <c r="C2719" s="40">
        <f t="shared" si="829"/>
        <v>3137.2723529499999</v>
      </c>
      <c r="D2719" s="41">
        <f ca="1">IF(A2719&lt;$B$1,VLOOKUP(A2719,[1]DI!$A$4:$B$15000,2,FALSE),0)</f>
        <v>0</v>
      </c>
      <c r="E2719" s="40">
        <f t="shared" ca="1" si="830"/>
        <v>0</v>
      </c>
      <c r="F2719" s="42">
        <f t="shared" si="826"/>
        <v>1</v>
      </c>
      <c r="G2719" s="43">
        <f t="shared" ca="1" si="831"/>
        <v>1</v>
      </c>
      <c r="H2719" s="40">
        <f ca="1">TRUNC(PRODUCT(G$10:G2718),15)</f>
        <v>1.7040824080947301</v>
      </c>
      <c r="I2719" s="40">
        <f t="shared" ca="1" si="832"/>
        <v>1.7040824080947301</v>
      </c>
      <c r="J2719" s="40">
        <f t="shared" ca="1" si="833"/>
        <v>1</v>
      </c>
      <c r="K2719" s="42">
        <f t="shared" si="825"/>
        <v>2.7E-2</v>
      </c>
      <c r="L2719" s="63">
        <f t="shared" si="834"/>
        <v>46101</v>
      </c>
      <c r="M2719" s="64">
        <f t="shared" si="835"/>
        <v>41</v>
      </c>
      <c r="N2719" s="44">
        <f t="shared" si="836"/>
        <v>41</v>
      </c>
      <c r="O2719" s="40">
        <f t="shared" si="837"/>
        <v>1.0043440079999999</v>
      </c>
      <c r="P2719" s="65">
        <f t="shared" ca="1" si="838"/>
        <v>1.0043440079999999</v>
      </c>
      <c r="Q2719" s="40">
        <f t="shared" ca="1" si="839"/>
        <v>13.628336190000001</v>
      </c>
      <c r="R2719" s="44">
        <f>IF(VLOOKUP(A2719,$Z$12:$AI$125,8)=VLOOKUP(A2718,$Z$12:$AI$125,8),0,VLOOKUP(A2719,Z$12:$AI$125,8))</f>
        <v>0</v>
      </c>
      <c r="S2719" s="45">
        <f>IF(R2719&gt;0,VLOOKUP(R2719,Y$12:$AH$125,7),0)</f>
        <v>0</v>
      </c>
      <c r="T2719" s="40">
        <f t="shared" si="840"/>
        <v>0</v>
      </c>
      <c r="U2719" s="40">
        <f t="shared" ca="1" si="841"/>
        <v>13.628336190000001</v>
      </c>
      <c r="V2719" s="46" t="str">
        <f t="shared" si="842"/>
        <v>J=</v>
      </c>
      <c r="W2719" s="47">
        <f t="shared" si="843"/>
        <v>46286</v>
      </c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35"/>
      <c r="BC2719" s="35"/>
      <c r="BD2719" s="35"/>
      <c r="BE2719" s="35"/>
      <c r="BF2719" s="35"/>
      <c r="BG2719" s="35"/>
      <c r="BH2719" s="35"/>
      <c r="BI2719" s="35"/>
      <c r="BJ2719" s="35"/>
      <c r="BK2719" s="35"/>
      <c r="BL2719" s="35"/>
      <c r="BM2719" s="35"/>
      <c r="BN2719" s="35"/>
      <c r="BO2719" s="35"/>
      <c r="BP2719" s="35"/>
      <c r="BQ2719" s="35"/>
      <c r="BR2719" s="35"/>
      <c r="BS2719" s="35"/>
      <c r="BT2719" s="35"/>
      <c r="BU2719" s="35"/>
      <c r="BV2719" s="35"/>
      <c r="BW2719" s="35"/>
      <c r="BX2719" s="35"/>
      <c r="BY2719" s="35"/>
      <c r="BZ2719" s="35"/>
      <c r="CA2719" s="35"/>
      <c r="CB2719" s="35"/>
      <c r="CC2719" s="35"/>
      <c r="CD2719" s="35"/>
      <c r="CE2719" s="35"/>
      <c r="CF2719" s="35"/>
      <c r="CG2719" s="35"/>
      <c r="CH2719" s="35"/>
      <c r="CI2719" s="35"/>
      <c r="CJ2719" s="35"/>
      <c r="CK2719" s="35"/>
      <c r="CL2719" s="35"/>
      <c r="CM2719" s="35"/>
      <c r="CN2719" s="35"/>
      <c r="CO2719" s="35"/>
      <c r="CP2719" s="35"/>
      <c r="CQ2719" s="35"/>
      <c r="CR2719" s="35"/>
      <c r="CS2719" s="35"/>
      <c r="CT2719" s="35"/>
      <c r="CU2719" s="35"/>
      <c r="CV2719" s="35"/>
      <c r="CW2719" s="35"/>
      <c r="CX2719" s="35"/>
      <c r="CY2719" s="35"/>
      <c r="CZ2719" s="35"/>
      <c r="DA2719" s="35"/>
      <c r="DB2719" s="35"/>
      <c r="DC2719" s="35"/>
      <c r="DD2719" s="35"/>
      <c r="DE2719" s="35"/>
      <c r="DF2719" s="35"/>
      <c r="DG2719" s="35"/>
      <c r="DH2719" s="35"/>
      <c r="DI2719" s="35"/>
      <c r="DJ2719" s="35"/>
      <c r="DK2719" s="35"/>
      <c r="DL2719" s="35"/>
      <c r="DM2719" s="35"/>
      <c r="DN2719" s="35"/>
      <c r="DO2719" s="35"/>
      <c r="DP2719" s="35"/>
      <c r="DQ2719" s="35"/>
      <c r="DR2719" s="35"/>
      <c r="DS2719" s="35"/>
      <c r="DT2719" s="35"/>
      <c r="DU2719" s="35"/>
      <c r="DV2719" s="35"/>
      <c r="DW2719" s="35"/>
      <c r="DX2719" s="35"/>
      <c r="DY2719" s="35"/>
      <c r="DZ2719" s="35"/>
      <c r="EA2719" s="35"/>
      <c r="EB2719" s="35"/>
      <c r="EC2719" s="35"/>
      <c r="ED2719" s="35"/>
      <c r="EE2719" s="35"/>
      <c r="EF2719" s="35"/>
      <c r="EG2719" s="35"/>
      <c r="EH2719" s="35"/>
      <c r="EI2719" s="35"/>
      <c r="EJ2719" s="35"/>
      <c r="EK2719" s="35"/>
      <c r="EL2719" s="35"/>
      <c r="EM2719" s="35"/>
      <c r="EN2719" s="35"/>
      <c r="EO2719" s="35"/>
      <c r="EP2719" s="35"/>
      <c r="EQ2719" s="35"/>
      <c r="ER2719" s="35"/>
      <c r="ES2719" s="35"/>
      <c r="ET2719" s="35"/>
      <c r="EU2719" s="35"/>
      <c r="EV2719" s="35"/>
      <c r="EW2719" s="35"/>
      <c r="EX2719" s="35"/>
      <c r="EY2719" s="35"/>
      <c r="EZ2719" s="35"/>
      <c r="FA2719" s="35"/>
      <c r="FB2719" s="35"/>
      <c r="FC2719" s="35"/>
      <c r="FD2719" s="35"/>
      <c r="FE2719" s="35"/>
      <c r="FF2719" s="35"/>
      <c r="FG2719" s="35"/>
      <c r="FH2719" s="35"/>
      <c r="FI2719" s="35"/>
      <c r="FJ2719" s="35"/>
      <c r="FK2719" s="35"/>
      <c r="FL2719" s="35"/>
      <c r="FM2719" s="35"/>
      <c r="FN2719" s="35"/>
      <c r="FO2719" s="35"/>
      <c r="FP2719" s="35"/>
      <c r="FQ2719" s="35"/>
      <c r="FR2719" s="35"/>
      <c r="FS2719" s="35"/>
      <c r="FT2719" s="35"/>
      <c r="FU2719" s="35"/>
      <c r="FV2719" s="35"/>
      <c r="FW2719" s="35"/>
      <c r="FX2719" s="35"/>
      <c r="FY2719" s="35"/>
      <c r="FZ2719" s="35"/>
    </row>
    <row r="2720" spans="1:182" x14ac:dyDescent="0.15">
      <c r="A2720" s="38">
        <f t="shared" si="827"/>
        <v>46164</v>
      </c>
      <c r="B2720" s="39" t="str">
        <f t="shared" ca="1" si="828"/>
        <v>n.d</v>
      </c>
      <c r="C2720" s="40">
        <f t="shared" si="829"/>
        <v>3137.2723529499999</v>
      </c>
      <c r="D2720" s="41">
        <f ca="1">IF(A2720&lt;$B$1,VLOOKUP(A2720,[1]DI!$A$4:$B$15000,2,FALSE),0)</f>
        <v>0</v>
      </c>
      <c r="E2720" s="40">
        <f t="shared" ca="1" si="830"/>
        <v>0</v>
      </c>
      <c r="F2720" s="42">
        <f t="shared" si="826"/>
        <v>1</v>
      </c>
      <c r="G2720" s="43">
        <f t="shared" ca="1" si="831"/>
        <v>1</v>
      </c>
      <c r="H2720" s="40">
        <f ca="1">TRUNC(PRODUCT(G$10:G2719),15)</f>
        <v>1.7040824080947301</v>
      </c>
      <c r="I2720" s="40">
        <f t="shared" ca="1" si="832"/>
        <v>1.7040824080947301</v>
      </c>
      <c r="J2720" s="40">
        <f t="shared" ca="1" si="833"/>
        <v>1</v>
      </c>
      <c r="K2720" s="42">
        <f t="shared" si="825"/>
        <v>2.7E-2</v>
      </c>
      <c r="L2720" s="63">
        <f t="shared" si="834"/>
        <v>46101</v>
      </c>
      <c r="M2720" s="64">
        <f t="shared" si="835"/>
        <v>42</v>
      </c>
      <c r="N2720" s="44">
        <f t="shared" si="836"/>
        <v>42</v>
      </c>
      <c r="O2720" s="40">
        <f t="shared" si="837"/>
        <v>1.004450195</v>
      </c>
      <c r="P2720" s="65">
        <f t="shared" ca="1" si="838"/>
        <v>1.004450195</v>
      </c>
      <c r="Q2720" s="40">
        <f t="shared" ca="1" si="839"/>
        <v>13.96147373</v>
      </c>
      <c r="R2720" s="44">
        <f>IF(VLOOKUP(A2720,$Z$12:$AI$125,8)=VLOOKUP(A2719,$Z$12:$AI$125,8),0,VLOOKUP(A2720,Z$12:$AI$125,8))</f>
        <v>0</v>
      </c>
      <c r="S2720" s="45">
        <f>IF(R2720&gt;0,VLOOKUP(R2720,Y$12:$AH$125,7),0)</f>
        <v>0</v>
      </c>
      <c r="T2720" s="40">
        <f t="shared" si="840"/>
        <v>0</v>
      </c>
      <c r="U2720" s="40">
        <f t="shared" ca="1" si="841"/>
        <v>13.96147373</v>
      </c>
      <c r="V2720" s="46" t="str">
        <f t="shared" si="842"/>
        <v>J=</v>
      </c>
      <c r="W2720" s="47">
        <f t="shared" si="843"/>
        <v>46286</v>
      </c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  <c r="AX2720" s="35"/>
      <c r="AY2720" s="35"/>
      <c r="AZ2720" s="35"/>
      <c r="BA2720" s="35"/>
      <c r="BB2720" s="35"/>
      <c r="BC2720" s="35"/>
      <c r="BD2720" s="35"/>
      <c r="BE2720" s="35"/>
      <c r="BF2720" s="35"/>
      <c r="BG2720" s="35"/>
      <c r="BH2720" s="35"/>
      <c r="BI2720" s="35"/>
      <c r="BJ2720" s="35"/>
      <c r="BK2720" s="35"/>
      <c r="BL2720" s="35"/>
      <c r="BM2720" s="35"/>
      <c r="BN2720" s="35"/>
      <c r="BO2720" s="35"/>
      <c r="BP2720" s="35"/>
      <c r="BQ2720" s="35"/>
      <c r="BR2720" s="35"/>
      <c r="BS2720" s="35"/>
      <c r="BT2720" s="35"/>
      <c r="BU2720" s="35"/>
      <c r="BV2720" s="35"/>
      <c r="BW2720" s="35"/>
      <c r="BX2720" s="35"/>
      <c r="BY2720" s="35"/>
      <c r="BZ2720" s="35"/>
      <c r="CA2720" s="35"/>
      <c r="CB2720" s="35"/>
      <c r="CC2720" s="35"/>
      <c r="CD2720" s="35"/>
      <c r="CE2720" s="35"/>
      <c r="CF2720" s="35"/>
      <c r="CG2720" s="35"/>
      <c r="CH2720" s="35"/>
      <c r="CI2720" s="35"/>
      <c r="CJ2720" s="35"/>
      <c r="CK2720" s="35"/>
      <c r="CL2720" s="35"/>
      <c r="CM2720" s="35"/>
      <c r="CN2720" s="35"/>
      <c r="CO2720" s="35"/>
      <c r="CP2720" s="35"/>
      <c r="CQ2720" s="35"/>
      <c r="CR2720" s="35"/>
      <c r="CS2720" s="35"/>
      <c r="CT2720" s="35"/>
      <c r="CU2720" s="35"/>
      <c r="CV2720" s="35"/>
      <c r="CW2720" s="35"/>
      <c r="CX2720" s="35"/>
      <c r="CY2720" s="35"/>
      <c r="CZ2720" s="35"/>
      <c r="DA2720" s="35"/>
      <c r="DB2720" s="35"/>
      <c r="DC2720" s="35"/>
      <c r="DD2720" s="35"/>
      <c r="DE2720" s="35"/>
      <c r="DF2720" s="35"/>
      <c r="DG2720" s="35"/>
      <c r="DH2720" s="35"/>
      <c r="DI2720" s="35"/>
      <c r="DJ2720" s="35"/>
      <c r="DK2720" s="35"/>
      <c r="DL2720" s="35"/>
      <c r="DM2720" s="35"/>
      <c r="DN2720" s="35"/>
      <c r="DO2720" s="35"/>
      <c r="DP2720" s="35"/>
      <c r="DQ2720" s="35"/>
      <c r="DR2720" s="35"/>
      <c r="DS2720" s="35"/>
      <c r="DT2720" s="35"/>
      <c r="DU2720" s="35"/>
      <c r="DV2720" s="35"/>
      <c r="DW2720" s="35"/>
      <c r="DX2720" s="35"/>
      <c r="DY2720" s="35"/>
      <c r="DZ2720" s="35"/>
      <c r="EA2720" s="35"/>
      <c r="EB2720" s="35"/>
      <c r="EC2720" s="35"/>
      <c r="ED2720" s="35"/>
      <c r="EE2720" s="35"/>
      <c r="EF2720" s="35"/>
      <c r="EG2720" s="35"/>
      <c r="EH2720" s="35"/>
      <c r="EI2720" s="35"/>
      <c r="EJ2720" s="35"/>
      <c r="EK2720" s="35"/>
      <c r="EL2720" s="35"/>
      <c r="EM2720" s="35"/>
      <c r="EN2720" s="35"/>
      <c r="EO2720" s="35"/>
      <c r="EP2720" s="35"/>
      <c r="EQ2720" s="35"/>
      <c r="ER2720" s="35"/>
      <c r="ES2720" s="35"/>
      <c r="ET2720" s="35"/>
      <c r="EU2720" s="35"/>
      <c r="EV2720" s="35"/>
      <c r="EW2720" s="35"/>
      <c r="EX2720" s="35"/>
      <c r="EY2720" s="35"/>
      <c r="EZ2720" s="35"/>
      <c r="FA2720" s="35"/>
      <c r="FB2720" s="35"/>
      <c r="FC2720" s="35"/>
      <c r="FD2720" s="35"/>
      <c r="FE2720" s="35"/>
      <c r="FF2720" s="35"/>
      <c r="FG2720" s="35"/>
      <c r="FH2720" s="35"/>
      <c r="FI2720" s="35"/>
      <c r="FJ2720" s="35"/>
      <c r="FK2720" s="35"/>
      <c r="FL2720" s="35"/>
      <c r="FM2720" s="35"/>
      <c r="FN2720" s="35"/>
      <c r="FO2720" s="35"/>
      <c r="FP2720" s="35"/>
      <c r="FQ2720" s="35"/>
      <c r="FR2720" s="35"/>
      <c r="FS2720" s="35"/>
      <c r="FT2720" s="35"/>
      <c r="FU2720" s="35"/>
      <c r="FV2720" s="35"/>
      <c r="FW2720" s="35"/>
      <c r="FX2720" s="35"/>
      <c r="FY2720" s="35"/>
      <c r="FZ2720" s="35"/>
    </row>
    <row r="2721" spans="1:182" x14ac:dyDescent="0.15">
      <c r="A2721" s="38">
        <f t="shared" si="827"/>
        <v>46165</v>
      </c>
      <c r="B2721" s="39" t="str">
        <f t="shared" ca="1" si="828"/>
        <v>n.d</v>
      </c>
      <c r="C2721" s="40">
        <f t="shared" si="829"/>
        <v>3137.2723529499999</v>
      </c>
      <c r="D2721" s="41">
        <f ca="1">IF(A2721&lt;$B$1,VLOOKUP(A2721,[1]DI!$A$4:$B$15000,2,FALSE),0)</f>
        <v>0</v>
      </c>
      <c r="E2721" s="40">
        <f t="shared" ca="1" si="830"/>
        <v>0</v>
      </c>
      <c r="F2721" s="42">
        <f t="shared" si="826"/>
        <v>1</v>
      </c>
      <c r="G2721" s="43">
        <f t="shared" ca="1" si="831"/>
        <v>1</v>
      </c>
      <c r="H2721" s="40">
        <f ca="1">TRUNC(PRODUCT(G$10:G2720),15)</f>
        <v>1.7040824080947301</v>
      </c>
      <c r="I2721" s="40">
        <f t="shared" ca="1" si="832"/>
        <v>1.7040824080947301</v>
      </c>
      <c r="J2721" s="40">
        <f t="shared" ca="1" si="833"/>
        <v>1</v>
      </c>
      <c r="K2721" s="42">
        <f t="shared" si="825"/>
        <v>2.7E-2</v>
      </c>
      <c r="L2721" s="63">
        <f t="shared" si="834"/>
        <v>46101</v>
      </c>
      <c r="M2721" s="64">
        <f t="shared" si="835"/>
        <v>42</v>
      </c>
      <c r="N2721" s="44">
        <f t="shared" si="836"/>
        <v>43</v>
      </c>
      <c r="O2721" s="40">
        <f t="shared" si="837"/>
        <v>1.0045563930000001</v>
      </c>
      <c r="P2721" s="65">
        <f t="shared" ca="1" si="838"/>
        <v>1.0045563930000001</v>
      </c>
      <c r="Q2721" s="40">
        <f t="shared" ca="1" si="839"/>
        <v>14.29464578</v>
      </c>
      <c r="R2721" s="44">
        <f>IF(VLOOKUP(A2721,$Z$12:$AI$125,8)=VLOOKUP(A2720,$Z$12:$AI$125,8),0,VLOOKUP(A2721,Z$12:$AI$125,8))</f>
        <v>0</v>
      </c>
      <c r="S2721" s="45">
        <f>IF(R2721&gt;0,VLOOKUP(R2721,Y$12:$AH$125,7),0)</f>
        <v>0</v>
      </c>
      <c r="T2721" s="40">
        <f t="shared" si="840"/>
        <v>0</v>
      </c>
      <c r="U2721" s="40">
        <f t="shared" ca="1" si="841"/>
        <v>14.29464578</v>
      </c>
      <c r="V2721" s="46" t="str">
        <f t="shared" si="842"/>
        <v>J=</v>
      </c>
      <c r="W2721" s="47">
        <f t="shared" si="843"/>
        <v>46286</v>
      </c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  <c r="AX2721" s="35"/>
      <c r="AY2721" s="35"/>
      <c r="AZ2721" s="35"/>
      <c r="BA2721" s="35"/>
      <c r="BB2721" s="35"/>
      <c r="BC2721" s="35"/>
      <c r="BD2721" s="35"/>
      <c r="BE2721" s="35"/>
      <c r="BF2721" s="35"/>
      <c r="BG2721" s="35"/>
      <c r="BH2721" s="35"/>
      <c r="BI2721" s="35"/>
      <c r="BJ2721" s="35"/>
      <c r="BK2721" s="35"/>
      <c r="BL2721" s="35"/>
      <c r="BM2721" s="35"/>
      <c r="BN2721" s="35"/>
      <c r="BO2721" s="35"/>
      <c r="BP2721" s="35"/>
      <c r="BQ2721" s="35"/>
      <c r="BR2721" s="35"/>
      <c r="BS2721" s="35"/>
      <c r="BT2721" s="35"/>
      <c r="BU2721" s="35"/>
      <c r="BV2721" s="35"/>
      <c r="BW2721" s="35"/>
      <c r="BX2721" s="35"/>
      <c r="BY2721" s="35"/>
      <c r="BZ2721" s="35"/>
      <c r="CA2721" s="35"/>
      <c r="CB2721" s="35"/>
      <c r="CC2721" s="35"/>
      <c r="CD2721" s="35"/>
      <c r="CE2721" s="35"/>
      <c r="CF2721" s="35"/>
      <c r="CG2721" s="35"/>
      <c r="CH2721" s="35"/>
      <c r="CI2721" s="35"/>
      <c r="CJ2721" s="35"/>
      <c r="CK2721" s="35"/>
      <c r="CL2721" s="35"/>
      <c r="CM2721" s="35"/>
      <c r="CN2721" s="35"/>
      <c r="CO2721" s="35"/>
      <c r="CP2721" s="35"/>
      <c r="CQ2721" s="35"/>
      <c r="CR2721" s="35"/>
      <c r="CS2721" s="35"/>
      <c r="CT2721" s="35"/>
      <c r="CU2721" s="35"/>
      <c r="CV2721" s="35"/>
      <c r="CW2721" s="35"/>
      <c r="CX2721" s="35"/>
      <c r="CY2721" s="35"/>
      <c r="CZ2721" s="35"/>
      <c r="DA2721" s="35"/>
      <c r="DB2721" s="35"/>
      <c r="DC2721" s="35"/>
      <c r="DD2721" s="35"/>
      <c r="DE2721" s="35"/>
      <c r="DF2721" s="35"/>
      <c r="DG2721" s="35"/>
      <c r="DH2721" s="35"/>
      <c r="DI2721" s="35"/>
      <c r="DJ2721" s="35"/>
      <c r="DK2721" s="35"/>
      <c r="DL2721" s="35"/>
      <c r="DM2721" s="35"/>
      <c r="DN2721" s="35"/>
      <c r="DO2721" s="35"/>
      <c r="DP2721" s="35"/>
      <c r="DQ2721" s="35"/>
      <c r="DR2721" s="35"/>
      <c r="DS2721" s="35"/>
      <c r="DT2721" s="35"/>
      <c r="DU2721" s="35"/>
      <c r="DV2721" s="35"/>
      <c r="DW2721" s="35"/>
      <c r="DX2721" s="35"/>
      <c r="DY2721" s="35"/>
      <c r="DZ2721" s="35"/>
      <c r="EA2721" s="35"/>
      <c r="EB2721" s="35"/>
      <c r="EC2721" s="35"/>
      <c r="ED2721" s="35"/>
      <c r="EE2721" s="35"/>
      <c r="EF2721" s="35"/>
      <c r="EG2721" s="35"/>
      <c r="EH2721" s="35"/>
      <c r="EI2721" s="35"/>
      <c r="EJ2721" s="35"/>
      <c r="EK2721" s="35"/>
      <c r="EL2721" s="35"/>
      <c r="EM2721" s="35"/>
      <c r="EN2721" s="35"/>
      <c r="EO2721" s="35"/>
      <c r="EP2721" s="35"/>
      <c r="EQ2721" s="35"/>
      <c r="ER2721" s="35"/>
      <c r="ES2721" s="35"/>
      <c r="ET2721" s="35"/>
      <c r="EU2721" s="35"/>
      <c r="EV2721" s="35"/>
      <c r="EW2721" s="35"/>
      <c r="EX2721" s="35"/>
      <c r="EY2721" s="35"/>
      <c r="EZ2721" s="35"/>
      <c r="FA2721" s="35"/>
      <c r="FB2721" s="35"/>
      <c r="FC2721" s="35"/>
      <c r="FD2721" s="35"/>
      <c r="FE2721" s="35"/>
      <c r="FF2721" s="35"/>
      <c r="FG2721" s="35"/>
      <c r="FH2721" s="35"/>
      <c r="FI2721" s="35"/>
      <c r="FJ2721" s="35"/>
      <c r="FK2721" s="35"/>
      <c r="FL2721" s="35"/>
      <c r="FM2721" s="35"/>
      <c r="FN2721" s="35"/>
      <c r="FO2721" s="35"/>
      <c r="FP2721" s="35"/>
      <c r="FQ2721" s="35"/>
      <c r="FR2721" s="35"/>
      <c r="FS2721" s="35"/>
      <c r="FT2721" s="35"/>
      <c r="FU2721" s="35"/>
      <c r="FV2721" s="35"/>
      <c r="FW2721" s="35"/>
      <c r="FX2721" s="35"/>
      <c r="FY2721" s="35"/>
      <c r="FZ2721" s="35"/>
    </row>
    <row r="2722" spans="1:182" x14ac:dyDescent="0.15">
      <c r="A2722" s="38">
        <f t="shared" si="827"/>
        <v>46166</v>
      </c>
      <c r="B2722" s="39" t="str">
        <f t="shared" ca="1" si="828"/>
        <v>n.d</v>
      </c>
      <c r="C2722" s="40">
        <f t="shared" si="829"/>
        <v>3137.2723529499999</v>
      </c>
      <c r="D2722" s="41">
        <f ca="1">IF(A2722&lt;$B$1,VLOOKUP(A2722,[1]DI!$A$4:$B$15000,2,FALSE),0)</f>
        <v>0</v>
      </c>
      <c r="E2722" s="40">
        <f t="shared" ca="1" si="830"/>
        <v>0</v>
      </c>
      <c r="F2722" s="42">
        <f t="shared" si="826"/>
        <v>1</v>
      </c>
      <c r="G2722" s="43">
        <f t="shared" ca="1" si="831"/>
        <v>1</v>
      </c>
      <c r="H2722" s="40">
        <f ca="1">TRUNC(PRODUCT(G$10:G2721),15)</f>
        <v>1.7040824080947301</v>
      </c>
      <c r="I2722" s="40">
        <f t="shared" ca="1" si="832"/>
        <v>1.7040824080947301</v>
      </c>
      <c r="J2722" s="40">
        <f t="shared" ca="1" si="833"/>
        <v>1</v>
      </c>
      <c r="K2722" s="42">
        <f t="shared" si="825"/>
        <v>2.7E-2</v>
      </c>
      <c r="L2722" s="63">
        <f t="shared" si="834"/>
        <v>46101</v>
      </c>
      <c r="M2722" s="64">
        <f t="shared" si="835"/>
        <v>42</v>
      </c>
      <c r="N2722" s="44">
        <f t="shared" si="836"/>
        <v>43</v>
      </c>
      <c r="O2722" s="40">
        <f t="shared" si="837"/>
        <v>1.0045563930000001</v>
      </c>
      <c r="P2722" s="65">
        <f t="shared" ca="1" si="838"/>
        <v>1.0045563930000001</v>
      </c>
      <c r="Q2722" s="40">
        <f t="shared" ca="1" si="839"/>
        <v>14.29464578</v>
      </c>
      <c r="R2722" s="44">
        <f>IF(VLOOKUP(A2722,$Z$12:$AI$125,8)=VLOOKUP(A2721,$Z$12:$AI$125,8),0,VLOOKUP(A2722,Z$12:$AI$125,8))</f>
        <v>0</v>
      </c>
      <c r="S2722" s="45">
        <f>IF(R2722&gt;0,VLOOKUP(R2722,Y$12:$AH$125,7),0)</f>
        <v>0</v>
      </c>
      <c r="T2722" s="40">
        <f t="shared" si="840"/>
        <v>0</v>
      </c>
      <c r="U2722" s="40">
        <f t="shared" ca="1" si="841"/>
        <v>14.29464578</v>
      </c>
      <c r="V2722" s="46" t="str">
        <f t="shared" si="842"/>
        <v>J=</v>
      </c>
      <c r="W2722" s="47">
        <f t="shared" si="843"/>
        <v>46286</v>
      </c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35"/>
      <c r="BC2722" s="35"/>
      <c r="BD2722" s="35"/>
      <c r="BE2722" s="35"/>
      <c r="BF2722" s="35"/>
      <c r="BG2722" s="35"/>
      <c r="BH2722" s="35"/>
      <c r="BI2722" s="35"/>
      <c r="BJ2722" s="35"/>
      <c r="BK2722" s="35"/>
      <c r="BL2722" s="35"/>
      <c r="BM2722" s="35"/>
      <c r="BN2722" s="35"/>
      <c r="BO2722" s="35"/>
      <c r="BP2722" s="35"/>
      <c r="BQ2722" s="35"/>
      <c r="BR2722" s="35"/>
      <c r="BS2722" s="35"/>
      <c r="BT2722" s="35"/>
      <c r="BU2722" s="35"/>
      <c r="BV2722" s="35"/>
      <c r="BW2722" s="35"/>
      <c r="BX2722" s="35"/>
      <c r="BY2722" s="35"/>
      <c r="BZ2722" s="35"/>
      <c r="CA2722" s="35"/>
      <c r="CB2722" s="35"/>
      <c r="CC2722" s="35"/>
      <c r="CD2722" s="35"/>
      <c r="CE2722" s="35"/>
      <c r="CF2722" s="35"/>
      <c r="CG2722" s="35"/>
      <c r="CH2722" s="35"/>
      <c r="CI2722" s="35"/>
      <c r="CJ2722" s="35"/>
      <c r="CK2722" s="35"/>
      <c r="CL2722" s="35"/>
      <c r="CM2722" s="35"/>
      <c r="CN2722" s="35"/>
      <c r="CO2722" s="35"/>
      <c r="CP2722" s="35"/>
      <c r="CQ2722" s="35"/>
      <c r="CR2722" s="35"/>
      <c r="CS2722" s="35"/>
      <c r="CT2722" s="35"/>
      <c r="CU2722" s="35"/>
      <c r="CV2722" s="35"/>
      <c r="CW2722" s="35"/>
      <c r="CX2722" s="35"/>
      <c r="CY2722" s="35"/>
      <c r="CZ2722" s="35"/>
      <c r="DA2722" s="35"/>
      <c r="DB2722" s="35"/>
      <c r="DC2722" s="35"/>
      <c r="DD2722" s="35"/>
      <c r="DE2722" s="35"/>
      <c r="DF2722" s="35"/>
      <c r="DG2722" s="35"/>
      <c r="DH2722" s="35"/>
      <c r="DI2722" s="35"/>
      <c r="DJ2722" s="35"/>
      <c r="DK2722" s="35"/>
      <c r="DL2722" s="35"/>
      <c r="DM2722" s="35"/>
      <c r="DN2722" s="35"/>
      <c r="DO2722" s="35"/>
      <c r="DP2722" s="35"/>
      <c r="DQ2722" s="35"/>
      <c r="DR2722" s="35"/>
      <c r="DS2722" s="35"/>
      <c r="DT2722" s="35"/>
      <c r="DU2722" s="35"/>
      <c r="DV2722" s="35"/>
      <c r="DW2722" s="35"/>
      <c r="DX2722" s="35"/>
      <c r="DY2722" s="35"/>
      <c r="DZ2722" s="35"/>
      <c r="EA2722" s="35"/>
      <c r="EB2722" s="35"/>
      <c r="EC2722" s="35"/>
      <c r="ED2722" s="35"/>
      <c r="EE2722" s="35"/>
      <c r="EF2722" s="35"/>
      <c r="EG2722" s="35"/>
      <c r="EH2722" s="35"/>
      <c r="EI2722" s="35"/>
      <c r="EJ2722" s="35"/>
      <c r="EK2722" s="35"/>
      <c r="EL2722" s="35"/>
      <c r="EM2722" s="35"/>
      <c r="EN2722" s="35"/>
      <c r="EO2722" s="35"/>
      <c r="EP2722" s="35"/>
      <c r="EQ2722" s="35"/>
      <c r="ER2722" s="35"/>
      <c r="ES2722" s="35"/>
      <c r="ET2722" s="35"/>
      <c r="EU2722" s="35"/>
      <c r="EV2722" s="35"/>
      <c r="EW2722" s="35"/>
      <c r="EX2722" s="35"/>
      <c r="EY2722" s="35"/>
      <c r="EZ2722" s="35"/>
      <c r="FA2722" s="35"/>
      <c r="FB2722" s="35"/>
      <c r="FC2722" s="35"/>
      <c r="FD2722" s="35"/>
      <c r="FE2722" s="35"/>
      <c r="FF2722" s="35"/>
      <c r="FG2722" s="35"/>
      <c r="FH2722" s="35"/>
      <c r="FI2722" s="35"/>
      <c r="FJ2722" s="35"/>
      <c r="FK2722" s="35"/>
      <c r="FL2722" s="35"/>
      <c r="FM2722" s="35"/>
      <c r="FN2722" s="35"/>
      <c r="FO2722" s="35"/>
      <c r="FP2722" s="35"/>
      <c r="FQ2722" s="35"/>
      <c r="FR2722" s="35"/>
      <c r="FS2722" s="35"/>
      <c r="FT2722" s="35"/>
      <c r="FU2722" s="35"/>
      <c r="FV2722" s="35"/>
      <c r="FW2722" s="35"/>
      <c r="FX2722" s="35"/>
      <c r="FY2722" s="35"/>
      <c r="FZ2722" s="35"/>
    </row>
    <row r="2723" spans="1:182" x14ac:dyDescent="0.15">
      <c r="A2723" s="38">
        <f t="shared" si="827"/>
        <v>46167</v>
      </c>
      <c r="B2723" s="39" t="str">
        <f t="shared" ca="1" si="828"/>
        <v>n.d</v>
      </c>
      <c r="C2723" s="40">
        <f t="shared" si="829"/>
        <v>3137.2723529499999</v>
      </c>
      <c r="D2723" s="41">
        <f ca="1">IF(A2723&lt;$B$1,VLOOKUP(A2723,[1]DI!$A$4:$B$15000,2,FALSE),0)</f>
        <v>0</v>
      </c>
      <c r="E2723" s="40">
        <f t="shared" ca="1" si="830"/>
        <v>0</v>
      </c>
      <c r="F2723" s="42">
        <f t="shared" si="826"/>
        <v>1</v>
      </c>
      <c r="G2723" s="43">
        <f t="shared" ca="1" si="831"/>
        <v>1</v>
      </c>
      <c r="H2723" s="40">
        <f ca="1">TRUNC(PRODUCT(G$10:G2722),15)</f>
        <v>1.7040824080947301</v>
      </c>
      <c r="I2723" s="40">
        <f t="shared" ca="1" si="832"/>
        <v>1.7040824080947301</v>
      </c>
      <c r="J2723" s="40">
        <f t="shared" ca="1" si="833"/>
        <v>1</v>
      </c>
      <c r="K2723" s="42">
        <f t="shared" si="825"/>
        <v>2.7E-2</v>
      </c>
      <c r="L2723" s="63">
        <f t="shared" si="834"/>
        <v>46101</v>
      </c>
      <c r="M2723" s="64">
        <f t="shared" si="835"/>
        <v>43</v>
      </c>
      <c r="N2723" s="44">
        <f t="shared" si="836"/>
        <v>43</v>
      </c>
      <c r="O2723" s="40">
        <f t="shared" si="837"/>
        <v>1.0045563930000001</v>
      </c>
      <c r="P2723" s="65">
        <f t="shared" ca="1" si="838"/>
        <v>1.0045563930000001</v>
      </c>
      <c r="Q2723" s="40">
        <f t="shared" ca="1" si="839"/>
        <v>14.29464578</v>
      </c>
      <c r="R2723" s="44">
        <f>IF(VLOOKUP(A2723,$Z$12:$AI$125,8)=VLOOKUP(A2722,$Z$12:$AI$125,8),0,VLOOKUP(A2723,Z$12:$AI$125,8))</f>
        <v>0</v>
      </c>
      <c r="S2723" s="45">
        <f>IF(R2723&gt;0,VLOOKUP(R2723,Y$12:$AH$125,7),0)</f>
        <v>0</v>
      </c>
      <c r="T2723" s="40">
        <f t="shared" si="840"/>
        <v>0</v>
      </c>
      <c r="U2723" s="40">
        <f t="shared" ca="1" si="841"/>
        <v>14.29464578</v>
      </c>
      <c r="V2723" s="46" t="str">
        <f t="shared" si="842"/>
        <v>J=</v>
      </c>
      <c r="W2723" s="47">
        <f t="shared" si="843"/>
        <v>46286</v>
      </c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  <c r="AX2723" s="35"/>
      <c r="AY2723" s="35"/>
      <c r="AZ2723" s="35"/>
      <c r="BA2723" s="35"/>
      <c r="BB2723" s="35"/>
      <c r="BC2723" s="35"/>
      <c r="BD2723" s="35"/>
      <c r="BE2723" s="35"/>
      <c r="BF2723" s="35"/>
      <c r="BG2723" s="35"/>
      <c r="BH2723" s="35"/>
      <c r="BI2723" s="35"/>
      <c r="BJ2723" s="35"/>
      <c r="BK2723" s="35"/>
      <c r="BL2723" s="35"/>
      <c r="BM2723" s="35"/>
      <c r="BN2723" s="35"/>
      <c r="BO2723" s="35"/>
      <c r="BP2723" s="35"/>
      <c r="BQ2723" s="35"/>
      <c r="BR2723" s="35"/>
      <c r="BS2723" s="35"/>
      <c r="BT2723" s="35"/>
      <c r="BU2723" s="35"/>
      <c r="BV2723" s="35"/>
      <c r="BW2723" s="35"/>
      <c r="BX2723" s="35"/>
      <c r="BY2723" s="35"/>
      <c r="BZ2723" s="35"/>
      <c r="CA2723" s="35"/>
      <c r="CB2723" s="35"/>
      <c r="CC2723" s="35"/>
      <c r="CD2723" s="35"/>
      <c r="CE2723" s="35"/>
      <c r="CF2723" s="35"/>
      <c r="CG2723" s="35"/>
      <c r="CH2723" s="35"/>
      <c r="CI2723" s="35"/>
      <c r="CJ2723" s="35"/>
      <c r="CK2723" s="35"/>
      <c r="CL2723" s="35"/>
      <c r="CM2723" s="35"/>
      <c r="CN2723" s="35"/>
      <c r="CO2723" s="35"/>
      <c r="CP2723" s="35"/>
      <c r="CQ2723" s="35"/>
      <c r="CR2723" s="35"/>
      <c r="CS2723" s="35"/>
      <c r="CT2723" s="35"/>
      <c r="CU2723" s="35"/>
      <c r="CV2723" s="35"/>
      <c r="CW2723" s="35"/>
      <c r="CX2723" s="35"/>
      <c r="CY2723" s="35"/>
      <c r="CZ2723" s="35"/>
      <c r="DA2723" s="35"/>
      <c r="DB2723" s="35"/>
      <c r="DC2723" s="35"/>
      <c r="DD2723" s="35"/>
      <c r="DE2723" s="35"/>
      <c r="DF2723" s="35"/>
      <c r="DG2723" s="35"/>
      <c r="DH2723" s="35"/>
      <c r="DI2723" s="35"/>
      <c r="DJ2723" s="35"/>
      <c r="DK2723" s="35"/>
      <c r="DL2723" s="35"/>
      <c r="DM2723" s="35"/>
      <c r="DN2723" s="35"/>
      <c r="DO2723" s="35"/>
      <c r="DP2723" s="35"/>
      <c r="DQ2723" s="35"/>
      <c r="DR2723" s="35"/>
      <c r="DS2723" s="35"/>
      <c r="DT2723" s="35"/>
      <c r="DU2723" s="35"/>
      <c r="DV2723" s="35"/>
      <c r="DW2723" s="35"/>
      <c r="DX2723" s="35"/>
      <c r="DY2723" s="35"/>
      <c r="DZ2723" s="35"/>
      <c r="EA2723" s="35"/>
      <c r="EB2723" s="35"/>
      <c r="EC2723" s="35"/>
      <c r="ED2723" s="35"/>
      <c r="EE2723" s="35"/>
      <c r="EF2723" s="35"/>
      <c r="EG2723" s="35"/>
      <c r="EH2723" s="35"/>
      <c r="EI2723" s="35"/>
      <c r="EJ2723" s="35"/>
      <c r="EK2723" s="35"/>
      <c r="EL2723" s="35"/>
      <c r="EM2723" s="35"/>
      <c r="EN2723" s="35"/>
      <c r="EO2723" s="35"/>
      <c r="EP2723" s="35"/>
      <c r="EQ2723" s="35"/>
      <c r="ER2723" s="35"/>
      <c r="ES2723" s="35"/>
      <c r="ET2723" s="35"/>
      <c r="EU2723" s="35"/>
      <c r="EV2723" s="35"/>
      <c r="EW2723" s="35"/>
      <c r="EX2723" s="35"/>
      <c r="EY2723" s="35"/>
      <c r="EZ2723" s="35"/>
      <c r="FA2723" s="35"/>
      <c r="FB2723" s="35"/>
      <c r="FC2723" s="35"/>
      <c r="FD2723" s="35"/>
      <c r="FE2723" s="35"/>
      <c r="FF2723" s="35"/>
      <c r="FG2723" s="35"/>
      <c r="FH2723" s="35"/>
      <c r="FI2723" s="35"/>
      <c r="FJ2723" s="35"/>
      <c r="FK2723" s="35"/>
      <c r="FL2723" s="35"/>
      <c r="FM2723" s="35"/>
      <c r="FN2723" s="35"/>
      <c r="FO2723" s="35"/>
      <c r="FP2723" s="35"/>
      <c r="FQ2723" s="35"/>
      <c r="FR2723" s="35"/>
      <c r="FS2723" s="35"/>
      <c r="FT2723" s="35"/>
      <c r="FU2723" s="35"/>
      <c r="FV2723" s="35"/>
      <c r="FW2723" s="35"/>
      <c r="FX2723" s="35"/>
      <c r="FY2723" s="35"/>
      <c r="FZ2723" s="35"/>
    </row>
    <row r="2724" spans="1:182" x14ac:dyDescent="0.15">
      <c r="A2724" s="38">
        <f t="shared" si="827"/>
        <v>46168</v>
      </c>
      <c r="B2724" s="39" t="str">
        <f t="shared" ca="1" si="828"/>
        <v>n.d</v>
      </c>
      <c r="C2724" s="40">
        <f t="shared" si="829"/>
        <v>3137.2723529499999</v>
      </c>
      <c r="D2724" s="41">
        <f ca="1">IF(A2724&lt;$B$1,VLOOKUP(A2724,[1]DI!$A$4:$B$15000,2,FALSE),0)</f>
        <v>0</v>
      </c>
      <c r="E2724" s="40">
        <f t="shared" ca="1" si="830"/>
        <v>0</v>
      </c>
      <c r="F2724" s="42">
        <f t="shared" si="826"/>
        <v>1</v>
      </c>
      <c r="G2724" s="43">
        <f t="shared" ca="1" si="831"/>
        <v>1</v>
      </c>
      <c r="H2724" s="40">
        <f ca="1">TRUNC(PRODUCT(G$10:G2723),15)</f>
        <v>1.7040824080947301</v>
      </c>
      <c r="I2724" s="40">
        <f t="shared" ca="1" si="832"/>
        <v>1.7040824080947301</v>
      </c>
      <c r="J2724" s="40">
        <f t="shared" ca="1" si="833"/>
        <v>1</v>
      </c>
      <c r="K2724" s="42">
        <f t="shared" si="825"/>
        <v>2.7E-2</v>
      </c>
      <c r="L2724" s="63">
        <f t="shared" si="834"/>
        <v>46101</v>
      </c>
      <c r="M2724" s="64">
        <f t="shared" si="835"/>
        <v>44</v>
      </c>
      <c r="N2724" s="44">
        <f t="shared" si="836"/>
        <v>44</v>
      </c>
      <c r="O2724" s="40">
        <f t="shared" si="837"/>
        <v>1.004662602</v>
      </c>
      <c r="P2724" s="65">
        <f t="shared" ca="1" si="838"/>
        <v>1.004662602</v>
      </c>
      <c r="Q2724" s="40">
        <f t="shared" ca="1" si="839"/>
        <v>14.62785234</v>
      </c>
      <c r="R2724" s="44">
        <f>IF(VLOOKUP(A2724,$Z$12:$AI$125,8)=VLOOKUP(A2723,$Z$12:$AI$125,8),0,VLOOKUP(A2724,Z$12:$AI$125,8))</f>
        <v>0</v>
      </c>
      <c r="S2724" s="45">
        <f>IF(R2724&gt;0,VLOOKUP(R2724,Y$12:$AH$125,7),0)</f>
        <v>0</v>
      </c>
      <c r="T2724" s="40">
        <f t="shared" si="840"/>
        <v>0</v>
      </c>
      <c r="U2724" s="40">
        <f t="shared" ca="1" si="841"/>
        <v>14.62785234</v>
      </c>
      <c r="V2724" s="46" t="str">
        <f t="shared" si="842"/>
        <v>J=</v>
      </c>
      <c r="W2724" s="47">
        <f t="shared" si="843"/>
        <v>46286</v>
      </c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35"/>
      <c r="BC2724" s="35"/>
      <c r="BD2724" s="35"/>
      <c r="BE2724" s="35"/>
      <c r="BF2724" s="35"/>
      <c r="BG2724" s="35"/>
      <c r="BH2724" s="35"/>
      <c r="BI2724" s="35"/>
      <c r="BJ2724" s="35"/>
      <c r="BK2724" s="35"/>
      <c r="BL2724" s="35"/>
      <c r="BM2724" s="35"/>
      <c r="BN2724" s="35"/>
      <c r="BO2724" s="35"/>
      <c r="BP2724" s="35"/>
      <c r="BQ2724" s="35"/>
      <c r="BR2724" s="35"/>
      <c r="BS2724" s="35"/>
      <c r="BT2724" s="35"/>
      <c r="BU2724" s="35"/>
      <c r="BV2724" s="35"/>
      <c r="BW2724" s="35"/>
      <c r="BX2724" s="35"/>
      <c r="BY2724" s="35"/>
      <c r="BZ2724" s="35"/>
      <c r="CA2724" s="35"/>
      <c r="CB2724" s="35"/>
      <c r="CC2724" s="35"/>
      <c r="CD2724" s="35"/>
      <c r="CE2724" s="35"/>
      <c r="CF2724" s="35"/>
      <c r="CG2724" s="35"/>
      <c r="CH2724" s="35"/>
      <c r="CI2724" s="35"/>
      <c r="CJ2724" s="35"/>
      <c r="CK2724" s="35"/>
      <c r="CL2724" s="35"/>
      <c r="CM2724" s="35"/>
      <c r="CN2724" s="35"/>
      <c r="CO2724" s="35"/>
      <c r="CP2724" s="35"/>
      <c r="CQ2724" s="35"/>
      <c r="CR2724" s="35"/>
      <c r="CS2724" s="35"/>
      <c r="CT2724" s="35"/>
      <c r="CU2724" s="35"/>
      <c r="CV2724" s="35"/>
      <c r="CW2724" s="35"/>
      <c r="CX2724" s="35"/>
      <c r="CY2724" s="35"/>
      <c r="CZ2724" s="35"/>
      <c r="DA2724" s="35"/>
      <c r="DB2724" s="35"/>
      <c r="DC2724" s="35"/>
      <c r="DD2724" s="35"/>
      <c r="DE2724" s="35"/>
      <c r="DF2724" s="35"/>
      <c r="DG2724" s="35"/>
      <c r="DH2724" s="35"/>
      <c r="DI2724" s="35"/>
      <c r="DJ2724" s="35"/>
      <c r="DK2724" s="35"/>
      <c r="DL2724" s="35"/>
      <c r="DM2724" s="35"/>
      <c r="DN2724" s="35"/>
      <c r="DO2724" s="35"/>
      <c r="DP2724" s="35"/>
      <c r="DQ2724" s="35"/>
      <c r="DR2724" s="35"/>
      <c r="DS2724" s="35"/>
      <c r="DT2724" s="35"/>
      <c r="DU2724" s="35"/>
      <c r="DV2724" s="35"/>
      <c r="DW2724" s="35"/>
      <c r="DX2724" s="35"/>
      <c r="DY2724" s="35"/>
      <c r="DZ2724" s="35"/>
      <c r="EA2724" s="35"/>
      <c r="EB2724" s="35"/>
      <c r="EC2724" s="35"/>
      <c r="ED2724" s="35"/>
      <c r="EE2724" s="35"/>
      <c r="EF2724" s="35"/>
      <c r="EG2724" s="35"/>
      <c r="EH2724" s="35"/>
      <c r="EI2724" s="35"/>
      <c r="EJ2724" s="35"/>
      <c r="EK2724" s="35"/>
      <c r="EL2724" s="35"/>
      <c r="EM2724" s="35"/>
      <c r="EN2724" s="35"/>
      <c r="EO2724" s="35"/>
      <c r="EP2724" s="35"/>
      <c r="EQ2724" s="35"/>
      <c r="ER2724" s="35"/>
      <c r="ES2724" s="35"/>
      <c r="ET2724" s="35"/>
      <c r="EU2724" s="35"/>
      <c r="EV2724" s="35"/>
      <c r="EW2724" s="35"/>
      <c r="EX2724" s="35"/>
      <c r="EY2724" s="35"/>
      <c r="EZ2724" s="35"/>
      <c r="FA2724" s="35"/>
      <c r="FB2724" s="35"/>
      <c r="FC2724" s="35"/>
      <c r="FD2724" s="35"/>
      <c r="FE2724" s="35"/>
      <c r="FF2724" s="35"/>
      <c r="FG2724" s="35"/>
      <c r="FH2724" s="35"/>
      <c r="FI2724" s="35"/>
      <c r="FJ2724" s="35"/>
      <c r="FK2724" s="35"/>
      <c r="FL2724" s="35"/>
      <c r="FM2724" s="35"/>
      <c r="FN2724" s="35"/>
      <c r="FO2724" s="35"/>
      <c r="FP2724" s="35"/>
      <c r="FQ2724" s="35"/>
      <c r="FR2724" s="35"/>
      <c r="FS2724" s="35"/>
      <c r="FT2724" s="35"/>
      <c r="FU2724" s="35"/>
      <c r="FV2724" s="35"/>
      <c r="FW2724" s="35"/>
      <c r="FX2724" s="35"/>
      <c r="FY2724" s="35"/>
      <c r="FZ2724" s="35"/>
    </row>
    <row r="2725" spans="1:182" x14ac:dyDescent="0.15">
      <c r="A2725" s="38">
        <f t="shared" si="827"/>
        <v>46169</v>
      </c>
      <c r="B2725" s="39" t="str">
        <f t="shared" ca="1" si="828"/>
        <v>n.d</v>
      </c>
      <c r="C2725" s="40">
        <f t="shared" si="829"/>
        <v>3137.2723529499999</v>
      </c>
      <c r="D2725" s="41">
        <f ca="1">IF(A2725&lt;$B$1,VLOOKUP(A2725,[1]DI!$A$4:$B$15000,2,FALSE),0)</f>
        <v>0</v>
      </c>
      <c r="E2725" s="40">
        <f t="shared" ca="1" si="830"/>
        <v>0</v>
      </c>
      <c r="F2725" s="42">
        <f t="shared" si="826"/>
        <v>1</v>
      </c>
      <c r="G2725" s="43">
        <f t="shared" ca="1" si="831"/>
        <v>1</v>
      </c>
      <c r="H2725" s="40">
        <f ca="1">TRUNC(PRODUCT(G$10:G2724),15)</f>
        <v>1.7040824080947301</v>
      </c>
      <c r="I2725" s="40">
        <f t="shared" ca="1" si="832"/>
        <v>1.7040824080947301</v>
      </c>
      <c r="J2725" s="40">
        <f t="shared" ca="1" si="833"/>
        <v>1</v>
      </c>
      <c r="K2725" s="42">
        <f t="shared" si="825"/>
        <v>2.7E-2</v>
      </c>
      <c r="L2725" s="63">
        <f t="shared" si="834"/>
        <v>46101</v>
      </c>
      <c r="M2725" s="64">
        <f t="shared" si="835"/>
        <v>45</v>
      </c>
      <c r="N2725" s="44">
        <f t="shared" si="836"/>
        <v>45</v>
      </c>
      <c r="O2725" s="40">
        <f t="shared" si="837"/>
        <v>1.004768822</v>
      </c>
      <c r="P2725" s="65">
        <f t="shared" ca="1" si="838"/>
        <v>1.004768822</v>
      </c>
      <c r="Q2725" s="40">
        <f t="shared" ca="1" si="839"/>
        <v>14.96109341</v>
      </c>
      <c r="R2725" s="44">
        <f>IF(VLOOKUP(A2725,$Z$12:$AI$125,8)=VLOOKUP(A2724,$Z$12:$AI$125,8),0,VLOOKUP(A2725,Z$12:$AI$125,8))</f>
        <v>0</v>
      </c>
      <c r="S2725" s="45">
        <f>IF(R2725&gt;0,VLOOKUP(R2725,Y$12:$AH$125,7),0)</f>
        <v>0</v>
      </c>
      <c r="T2725" s="40">
        <f t="shared" si="840"/>
        <v>0</v>
      </c>
      <c r="U2725" s="40">
        <f t="shared" ca="1" si="841"/>
        <v>14.96109341</v>
      </c>
      <c r="V2725" s="46" t="str">
        <f t="shared" si="842"/>
        <v>J=</v>
      </c>
      <c r="W2725" s="47">
        <f t="shared" si="843"/>
        <v>46286</v>
      </c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35"/>
      <c r="BC2725" s="35"/>
      <c r="BD2725" s="35"/>
      <c r="BE2725" s="35"/>
      <c r="BF2725" s="35"/>
      <c r="BG2725" s="35"/>
      <c r="BH2725" s="35"/>
      <c r="BI2725" s="35"/>
      <c r="BJ2725" s="35"/>
      <c r="BK2725" s="35"/>
      <c r="BL2725" s="35"/>
      <c r="BM2725" s="35"/>
      <c r="BN2725" s="35"/>
      <c r="BO2725" s="35"/>
      <c r="BP2725" s="35"/>
      <c r="BQ2725" s="35"/>
      <c r="BR2725" s="35"/>
      <c r="BS2725" s="35"/>
      <c r="BT2725" s="35"/>
      <c r="BU2725" s="35"/>
      <c r="BV2725" s="35"/>
      <c r="BW2725" s="35"/>
      <c r="BX2725" s="35"/>
      <c r="BY2725" s="35"/>
      <c r="BZ2725" s="35"/>
      <c r="CA2725" s="35"/>
      <c r="CB2725" s="35"/>
      <c r="CC2725" s="35"/>
      <c r="CD2725" s="35"/>
      <c r="CE2725" s="35"/>
      <c r="CF2725" s="35"/>
      <c r="CG2725" s="35"/>
      <c r="CH2725" s="35"/>
      <c r="CI2725" s="35"/>
      <c r="CJ2725" s="35"/>
      <c r="CK2725" s="35"/>
      <c r="CL2725" s="35"/>
      <c r="CM2725" s="35"/>
      <c r="CN2725" s="35"/>
      <c r="CO2725" s="35"/>
      <c r="CP2725" s="35"/>
      <c r="CQ2725" s="35"/>
      <c r="CR2725" s="35"/>
      <c r="CS2725" s="35"/>
      <c r="CT2725" s="35"/>
      <c r="CU2725" s="35"/>
      <c r="CV2725" s="35"/>
      <c r="CW2725" s="35"/>
      <c r="CX2725" s="35"/>
      <c r="CY2725" s="35"/>
      <c r="CZ2725" s="35"/>
      <c r="DA2725" s="35"/>
      <c r="DB2725" s="35"/>
      <c r="DC2725" s="35"/>
      <c r="DD2725" s="35"/>
      <c r="DE2725" s="35"/>
      <c r="DF2725" s="35"/>
      <c r="DG2725" s="35"/>
      <c r="DH2725" s="35"/>
      <c r="DI2725" s="35"/>
      <c r="DJ2725" s="35"/>
      <c r="DK2725" s="35"/>
      <c r="DL2725" s="35"/>
      <c r="DM2725" s="35"/>
      <c r="DN2725" s="35"/>
      <c r="DO2725" s="35"/>
      <c r="DP2725" s="35"/>
      <c r="DQ2725" s="35"/>
      <c r="DR2725" s="35"/>
      <c r="DS2725" s="35"/>
      <c r="DT2725" s="35"/>
      <c r="DU2725" s="35"/>
      <c r="DV2725" s="35"/>
      <c r="DW2725" s="35"/>
      <c r="DX2725" s="35"/>
      <c r="DY2725" s="35"/>
      <c r="DZ2725" s="35"/>
      <c r="EA2725" s="35"/>
      <c r="EB2725" s="35"/>
      <c r="EC2725" s="35"/>
      <c r="ED2725" s="35"/>
      <c r="EE2725" s="35"/>
      <c r="EF2725" s="35"/>
      <c r="EG2725" s="35"/>
      <c r="EH2725" s="35"/>
      <c r="EI2725" s="35"/>
      <c r="EJ2725" s="35"/>
      <c r="EK2725" s="35"/>
      <c r="EL2725" s="35"/>
      <c r="EM2725" s="35"/>
      <c r="EN2725" s="35"/>
      <c r="EO2725" s="35"/>
      <c r="EP2725" s="35"/>
      <c r="EQ2725" s="35"/>
      <c r="ER2725" s="35"/>
      <c r="ES2725" s="35"/>
      <c r="ET2725" s="35"/>
      <c r="EU2725" s="35"/>
      <c r="EV2725" s="35"/>
      <c r="EW2725" s="35"/>
      <c r="EX2725" s="35"/>
      <c r="EY2725" s="35"/>
      <c r="EZ2725" s="35"/>
      <c r="FA2725" s="35"/>
      <c r="FB2725" s="35"/>
      <c r="FC2725" s="35"/>
      <c r="FD2725" s="35"/>
      <c r="FE2725" s="35"/>
      <c r="FF2725" s="35"/>
      <c r="FG2725" s="35"/>
      <c r="FH2725" s="35"/>
      <c r="FI2725" s="35"/>
      <c r="FJ2725" s="35"/>
      <c r="FK2725" s="35"/>
      <c r="FL2725" s="35"/>
      <c r="FM2725" s="35"/>
      <c r="FN2725" s="35"/>
      <c r="FO2725" s="35"/>
      <c r="FP2725" s="35"/>
      <c r="FQ2725" s="35"/>
      <c r="FR2725" s="35"/>
      <c r="FS2725" s="35"/>
      <c r="FT2725" s="35"/>
      <c r="FU2725" s="35"/>
      <c r="FV2725" s="35"/>
      <c r="FW2725" s="35"/>
      <c r="FX2725" s="35"/>
      <c r="FY2725" s="35"/>
      <c r="FZ2725" s="35"/>
    </row>
    <row r="2726" spans="1:182" x14ac:dyDescent="0.15">
      <c r="A2726" s="38">
        <f t="shared" si="827"/>
        <v>46170</v>
      </c>
      <c r="B2726" s="39" t="str">
        <f t="shared" ca="1" si="828"/>
        <v>n.d</v>
      </c>
      <c r="C2726" s="40">
        <f t="shared" si="829"/>
        <v>3137.2723529499999</v>
      </c>
      <c r="D2726" s="41">
        <f ca="1">IF(A2726&lt;$B$1,VLOOKUP(A2726,[1]DI!$A$4:$B$15000,2,FALSE),0)</f>
        <v>0</v>
      </c>
      <c r="E2726" s="40">
        <f t="shared" ca="1" si="830"/>
        <v>0</v>
      </c>
      <c r="F2726" s="42">
        <f t="shared" si="826"/>
        <v>1</v>
      </c>
      <c r="G2726" s="43">
        <f t="shared" ca="1" si="831"/>
        <v>1</v>
      </c>
      <c r="H2726" s="40">
        <f ca="1">TRUNC(PRODUCT(G$10:G2725),15)</f>
        <v>1.7040824080947301</v>
      </c>
      <c r="I2726" s="40">
        <f t="shared" ca="1" si="832"/>
        <v>1.7040824080947301</v>
      </c>
      <c r="J2726" s="40">
        <f t="shared" ca="1" si="833"/>
        <v>1</v>
      </c>
      <c r="K2726" s="42">
        <f t="shared" si="825"/>
        <v>2.7E-2</v>
      </c>
      <c r="L2726" s="63">
        <f t="shared" si="834"/>
        <v>46101</v>
      </c>
      <c r="M2726" s="64">
        <f t="shared" si="835"/>
        <v>46</v>
      </c>
      <c r="N2726" s="44">
        <f t="shared" si="836"/>
        <v>46</v>
      </c>
      <c r="O2726" s="40">
        <f t="shared" si="837"/>
        <v>1.004875054</v>
      </c>
      <c r="P2726" s="65">
        <f t="shared" ca="1" si="838"/>
        <v>1.004875054</v>
      </c>
      <c r="Q2726" s="40">
        <f t="shared" ca="1" si="839"/>
        <v>15.294372129999999</v>
      </c>
      <c r="R2726" s="44">
        <f>IF(VLOOKUP(A2726,$Z$12:$AI$125,8)=VLOOKUP(A2725,$Z$12:$AI$125,8),0,VLOOKUP(A2726,Z$12:$AI$125,8))</f>
        <v>0</v>
      </c>
      <c r="S2726" s="45">
        <f>IF(R2726&gt;0,VLOOKUP(R2726,Y$12:$AH$125,7),0)</f>
        <v>0</v>
      </c>
      <c r="T2726" s="40">
        <f t="shared" si="840"/>
        <v>0</v>
      </c>
      <c r="U2726" s="40">
        <f t="shared" ca="1" si="841"/>
        <v>15.294372129999999</v>
      </c>
      <c r="V2726" s="46" t="str">
        <f t="shared" si="842"/>
        <v>J=</v>
      </c>
      <c r="W2726" s="47">
        <f t="shared" si="843"/>
        <v>46286</v>
      </c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35"/>
      <c r="BC2726" s="35"/>
      <c r="BD2726" s="35"/>
      <c r="BE2726" s="35"/>
      <c r="BF2726" s="35"/>
      <c r="BG2726" s="35"/>
      <c r="BH2726" s="35"/>
      <c r="BI2726" s="35"/>
      <c r="BJ2726" s="35"/>
      <c r="BK2726" s="35"/>
      <c r="BL2726" s="35"/>
      <c r="BM2726" s="35"/>
      <c r="BN2726" s="35"/>
      <c r="BO2726" s="35"/>
      <c r="BP2726" s="35"/>
      <c r="BQ2726" s="35"/>
      <c r="BR2726" s="35"/>
      <c r="BS2726" s="35"/>
      <c r="BT2726" s="35"/>
      <c r="BU2726" s="35"/>
      <c r="BV2726" s="35"/>
      <c r="BW2726" s="35"/>
      <c r="BX2726" s="35"/>
      <c r="BY2726" s="35"/>
      <c r="BZ2726" s="35"/>
      <c r="CA2726" s="35"/>
      <c r="CB2726" s="35"/>
      <c r="CC2726" s="35"/>
      <c r="CD2726" s="35"/>
      <c r="CE2726" s="35"/>
      <c r="CF2726" s="35"/>
      <c r="CG2726" s="35"/>
      <c r="CH2726" s="35"/>
      <c r="CI2726" s="35"/>
      <c r="CJ2726" s="35"/>
      <c r="CK2726" s="35"/>
      <c r="CL2726" s="35"/>
      <c r="CM2726" s="35"/>
      <c r="CN2726" s="35"/>
      <c r="CO2726" s="35"/>
      <c r="CP2726" s="35"/>
      <c r="CQ2726" s="35"/>
      <c r="CR2726" s="35"/>
      <c r="CS2726" s="35"/>
      <c r="CT2726" s="35"/>
      <c r="CU2726" s="35"/>
      <c r="CV2726" s="35"/>
      <c r="CW2726" s="35"/>
      <c r="CX2726" s="35"/>
      <c r="CY2726" s="35"/>
      <c r="CZ2726" s="35"/>
      <c r="DA2726" s="35"/>
      <c r="DB2726" s="35"/>
      <c r="DC2726" s="35"/>
      <c r="DD2726" s="35"/>
      <c r="DE2726" s="35"/>
      <c r="DF2726" s="35"/>
      <c r="DG2726" s="35"/>
      <c r="DH2726" s="35"/>
      <c r="DI2726" s="35"/>
      <c r="DJ2726" s="35"/>
      <c r="DK2726" s="35"/>
      <c r="DL2726" s="35"/>
      <c r="DM2726" s="35"/>
      <c r="DN2726" s="35"/>
      <c r="DO2726" s="35"/>
      <c r="DP2726" s="35"/>
      <c r="DQ2726" s="35"/>
      <c r="DR2726" s="35"/>
      <c r="DS2726" s="35"/>
      <c r="DT2726" s="35"/>
      <c r="DU2726" s="35"/>
      <c r="DV2726" s="35"/>
      <c r="DW2726" s="35"/>
      <c r="DX2726" s="35"/>
      <c r="DY2726" s="35"/>
      <c r="DZ2726" s="35"/>
      <c r="EA2726" s="35"/>
      <c r="EB2726" s="35"/>
      <c r="EC2726" s="35"/>
      <c r="ED2726" s="35"/>
      <c r="EE2726" s="35"/>
      <c r="EF2726" s="35"/>
      <c r="EG2726" s="35"/>
      <c r="EH2726" s="35"/>
      <c r="EI2726" s="35"/>
      <c r="EJ2726" s="35"/>
      <c r="EK2726" s="35"/>
      <c r="EL2726" s="35"/>
      <c r="EM2726" s="35"/>
      <c r="EN2726" s="35"/>
      <c r="EO2726" s="35"/>
      <c r="EP2726" s="35"/>
      <c r="EQ2726" s="35"/>
      <c r="ER2726" s="35"/>
      <c r="ES2726" s="35"/>
      <c r="ET2726" s="35"/>
      <c r="EU2726" s="35"/>
      <c r="EV2726" s="35"/>
      <c r="EW2726" s="35"/>
      <c r="EX2726" s="35"/>
      <c r="EY2726" s="35"/>
      <c r="EZ2726" s="35"/>
      <c r="FA2726" s="35"/>
      <c r="FB2726" s="35"/>
      <c r="FC2726" s="35"/>
      <c r="FD2726" s="35"/>
      <c r="FE2726" s="35"/>
      <c r="FF2726" s="35"/>
      <c r="FG2726" s="35"/>
      <c r="FH2726" s="35"/>
      <c r="FI2726" s="35"/>
      <c r="FJ2726" s="35"/>
      <c r="FK2726" s="35"/>
      <c r="FL2726" s="35"/>
      <c r="FM2726" s="35"/>
      <c r="FN2726" s="35"/>
      <c r="FO2726" s="35"/>
      <c r="FP2726" s="35"/>
      <c r="FQ2726" s="35"/>
      <c r="FR2726" s="35"/>
      <c r="FS2726" s="35"/>
      <c r="FT2726" s="35"/>
      <c r="FU2726" s="35"/>
      <c r="FV2726" s="35"/>
      <c r="FW2726" s="35"/>
      <c r="FX2726" s="35"/>
      <c r="FY2726" s="35"/>
      <c r="FZ2726" s="35"/>
    </row>
    <row r="2727" spans="1:182" x14ac:dyDescent="0.15">
      <c r="A2727" s="38">
        <f t="shared" si="827"/>
        <v>46171</v>
      </c>
      <c r="B2727" s="39" t="str">
        <f t="shared" ca="1" si="828"/>
        <v>n.d</v>
      </c>
      <c r="C2727" s="40">
        <f t="shared" si="829"/>
        <v>3137.2723529499999</v>
      </c>
      <c r="D2727" s="41">
        <f ca="1">IF(A2727&lt;$B$1,VLOOKUP(A2727,[1]DI!$A$4:$B$15000,2,FALSE),0)</f>
        <v>0</v>
      </c>
      <c r="E2727" s="40">
        <f t="shared" ca="1" si="830"/>
        <v>0</v>
      </c>
      <c r="F2727" s="42">
        <f t="shared" si="826"/>
        <v>1</v>
      </c>
      <c r="G2727" s="43">
        <f t="shared" ca="1" si="831"/>
        <v>1</v>
      </c>
      <c r="H2727" s="40">
        <f ca="1">TRUNC(PRODUCT(G$10:G2726),15)</f>
        <v>1.7040824080947301</v>
      </c>
      <c r="I2727" s="40">
        <f t="shared" ca="1" si="832"/>
        <v>1.7040824080947301</v>
      </c>
      <c r="J2727" s="40">
        <f t="shared" ca="1" si="833"/>
        <v>1</v>
      </c>
      <c r="K2727" s="42">
        <f t="shared" si="825"/>
        <v>2.7E-2</v>
      </c>
      <c r="L2727" s="63">
        <f t="shared" si="834"/>
        <v>46101</v>
      </c>
      <c r="M2727" s="64">
        <f t="shared" si="835"/>
        <v>47</v>
      </c>
      <c r="N2727" s="44">
        <f t="shared" si="836"/>
        <v>47</v>
      </c>
      <c r="O2727" s="40">
        <f t="shared" si="837"/>
        <v>1.0049812970000001</v>
      </c>
      <c r="P2727" s="65">
        <f t="shared" ca="1" si="838"/>
        <v>1.0049812970000001</v>
      </c>
      <c r="Q2727" s="40">
        <f t="shared" ca="1" si="839"/>
        <v>15.62768535</v>
      </c>
      <c r="R2727" s="44">
        <f>IF(VLOOKUP(A2727,$Z$12:$AI$125,8)=VLOOKUP(A2726,$Z$12:$AI$125,8),0,VLOOKUP(A2727,Z$12:$AI$125,8))</f>
        <v>0</v>
      </c>
      <c r="S2727" s="45">
        <f>IF(R2727&gt;0,VLOOKUP(R2727,Y$12:$AH$125,7),0)</f>
        <v>0</v>
      </c>
      <c r="T2727" s="40">
        <f t="shared" si="840"/>
        <v>0</v>
      </c>
      <c r="U2727" s="40">
        <f t="shared" ca="1" si="841"/>
        <v>15.62768535</v>
      </c>
      <c r="V2727" s="46" t="str">
        <f t="shared" si="842"/>
        <v>J=</v>
      </c>
      <c r="W2727" s="47">
        <f t="shared" si="843"/>
        <v>46286</v>
      </c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  <c r="AX2727" s="35"/>
      <c r="AY2727" s="35"/>
      <c r="AZ2727" s="35"/>
      <c r="BA2727" s="35"/>
      <c r="BB2727" s="35"/>
      <c r="BC2727" s="35"/>
      <c r="BD2727" s="35"/>
      <c r="BE2727" s="35"/>
      <c r="BF2727" s="35"/>
      <c r="BG2727" s="35"/>
      <c r="BH2727" s="35"/>
      <c r="BI2727" s="35"/>
      <c r="BJ2727" s="35"/>
      <c r="BK2727" s="35"/>
      <c r="BL2727" s="35"/>
      <c r="BM2727" s="35"/>
      <c r="BN2727" s="35"/>
      <c r="BO2727" s="35"/>
      <c r="BP2727" s="35"/>
      <c r="BQ2727" s="35"/>
      <c r="BR2727" s="35"/>
      <c r="BS2727" s="35"/>
      <c r="BT2727" s="35"/>
      <c r="BU2727" s="35"/>
      <c r="BV2727" s="35"/>
      <c r="BW2727" s="35"/>
      <c r="BX2727" s="35"/>
      <c r="BY2727" s="35"/>
      <c r="BZ2727" s="35"/>
      <c r="CA2727" s="35"/>
      <c r="CB2727" s="35"/>
      <c r="CC2727" s="35"/>
      <c r="CD2727" s="35"/>
      <c r="CE2727" s="35"/>
      <c r="CF2727" s="35"/>
      <c r="CG2727" s="35"/>
      <c r="CH2727" s="35"/>
      <c r="CI2727" s="35"/>
      <c r="CJ2727" s="35"/>
      <c r="CK2727" s="35"/>
      <c r="CL2727" s="35"/>
      <c r="CM2727" s="35"/>
      <c r="CN2727" s="35"/>
      <c r="CO2727" s="35"/>
      <c r="CP2727" s="35"/>
      <c r="CQ2727" s="35"/>
      <c r="CR2727" s="35"/>
      <c r="CS2727" s="35"/>
      <c r="CT2727" s="35"/>
      <c r="CU2727" s="35"/>
      <c r="CV2727" s="35"/>
      <c r="CW2727" s="35"/>
      <c r="CX2727" s="35"/>
      <c r="CY2727" s="35"/>
      <c r="CZ2727" s="35"/>
      <c r="DA2727" s="35"/>
      <c r="DB2727" s="35"/>
      <c r="DC2727" s="35"/>
      <c r="DD2727" s="35"/>
      <c r="DE2727" s="35"/>
      <c r="DF2727" s="35"/>
      <c r="DG2727" s="35"/>
      <c r="DH2727" s="35"/>
      <c r="DI2727" s="35"/>
      <c r="DJ2727" s="35"/>
      <c r="DK2727" s="35"/>
      <c r="DL2727" s="35"/>
      <c r="DM2727" s="35"/>
      <c r="DN2727" s="35"/>
      <c r="DO2727" s="35"/>
      <c r="DP2727" s="35"/>
      <c r="DQ2727" s="35"/>
      <c r="DR2727" s="35"/>
      <c r="DS2727" s="35"/>
      <c r="DT2727" s="35"/>
      <c r="DU2727" s="35"/>
      <c r="DV2727" s="35"/>
      <c r="DW2727" s="35"/>
      <c r="DX2727" s="35"/>
      <c r="DY2727" s="35"/>
      <c r="DZ2727" s="35"/>
      <c r="EA2727" s="35"/>
      <c r="EB2727" s="35"/>
      <c r="EC2727" s="35"/>
      <c r="ED2727" s="35"/>
      <c r="EE2727" s="35"/>
      <c r="EF2727" s="35"/>
      <c r="EG2727" s="35"/>
      <c r="EH2727" s="35"/>
      <c r="EI2727" s="35"/>
      <c r="EJ2727" s="35"/>
      <c r="EK2727" s="35"/>
      <c r="EL2727" s="35"/>
      <c r="EM2727" s="35"/>
      <c r="EN2727" s="35"/>
      <c r="EO2727" s="35"/>
      <c r="EP2727" s="35"/>
      <c r="EQ2727" s="35"/>
      <c r="ER2727" s="35"/>
      <c r="ES2727" s="35"/>
      <c r="ET2727" s="35"/>
      <c r="EU2727" s="35"/>
      <c r="EV2727" s="35"/>
      <c r="EW2727" s="35"/>
      <c r="EX2727" s="35"/>
      <c r="EY2727" s="35"/>
      <c r="EZ2727" s="35"/>
      <c r="FA2727" s="35"/>
      <c r="FB2727" s="35"/>
      <c r="FC2727" s="35"/>
      <c r="FD2727" s="35"/>
      <c r="FE2727" s="35"/>
      <c r="FF2727" s="35"/>
      <c r="FG2727" s="35"/>
      <c r="FH2727" s="35"/>
      <c r="FI2727" s="35"/>
      <c r="FJ2727" s="35"/>
      <c r="FK2727" s="35"/>
      <c r="FL2727" s="35"/>
      <c r="FM2727" s="35"/>
      <c r="FN2727" s="35"/>
      <c r="FO2727" s="35"/>
      <c r="FP2727" s="35"/>
      <c r="FQ2727" s="35"/>
      <c r="FR2727" s="35"/>
      <c r="FS2727" s="35"/>
      <c r="FT2727" s="35"/>
      <c r="FU2727" s="35"/>
      <c r="FV2727" s="35"/>
      <c r="FW2727" s="35"/>
      <c r="FX2727" s="35"/>
      <c r="FY2727" s="35"/>
      <c r="FZ2727" s="35"/>
    </row>
    <row r="2728" spans="1:182" x14ac:dyDescent="0.15">
      <c r="A2728" s="38">
        <f t="shared" si="827"/>
        <v>46172</v>
      </c>
      <c r="B2728" s="39" t="str">
        <f t="shared" ca="1" si="828"/>
        <v>n.d</v>
      </c>
      <c r="C2728" s="40">
        <f t="shared" si="829"/>
        <v>3137.2723529499999</v>
      </c>
      <c r="D2728" s="41">
        <f ca="1">IF(A2728&lt;$B$1,VLOOKUP(A2728,[1]DI!$A$4:$B$15000,2,FALSE),0)</f>
        <v>0</v>
      </c>
      <c r="E2728" s="40">
        <f t="shared" ca="1" si="830"/>
        <v>0</v>
      </c>
      <c r="F2728" s="42">
        <f t="shared" si="826"/>
        <v>1</v>
      </c>
      <c r="G2728" s="43">
        <f t="shared" ca="1" si="831"/>
        <v>1</v>
      </c>
      <c r="H2728" s="40">
        <f ca="1">TRUNC(PRODUCT(G$10:G2727),15)</f>
        <v>1.7040824080947301</v>
      </c>
      <c r="I2728" s="40">
        <f t="shared" ca="1" si="832"/>
        <v>1.7040824080947301</v>
      </c>
      <c r="J2728" s="40">
        <f t="shared" ca="1" si="833"/>
        <v>1</v>
      </c>
      <c r="K2728" s="42">
        <f t="shared" si="825"/>
        <v>2.7E-2</v>
      </c>
      <c r="L2728" s="63">
        <f t="shared" si="834"/>
        <v>46101</v>
      </c>
      <c r="M2728" s="64">
        <f t="shared" si="835"/>
        <v>47</v>
      </c>
      <c r="N2728" s="44">
        <f t="shared" si="836"/>
        <v>48</v>
      </c>
      <c r="O2728" s="40">
        <f t="shared" si="837"/>
        <v>1.0050875509999999</v>
      </c>
      <c r="P2728" s="65">
        <f t="shared" ca="1" si="838"/>
        <v>1.0050875509999999</v>
      </c>
      <c r="Q2728" s="40">
        <f t="shared" ca="1" si="839"/>
        <v>15.961033090000001</v>
      </c>
      <c r="R2728" s="44">
        <f>IF(VLOOKUP(A2728,$Z$12:$AI$125,8)=VLOOKUP(A2727,$Z$12:$AI$125,8),0,VLOOKUP(A2728,Z$12:$AI$125,8))</f>
        <v>0</v>
      </c>
      <c r="S2728" s="45">
        <f>IF(R2728&gt;0,VLOOKUP(R2728,Y$12:$AH$125,7),0)</f>
        <v>0</v>
      </c>
      <c r="T2728" s="40">
        <f t="shared" si="840"/>
        <v>0</v>
      </c>
      <c r="U2728" s="40">
        <f t="shared" ca="1" si="841"/>
        <v>15.961033090000001</v>
      </c>
      <c r="V2728" s="46" t="str">
        <f t="shared" si="842"/>
        <v>J=</v>
      </c>
      <c r="W2728" s="47">
        <f t="shared" si="843"/>
        <v>46286</v>
      </c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  <c r="AX2728" s="35"/>
      <c r="AY2728" s="35"/>
      <c r="AZ2728" s="35"/>
      <c r="BA2728" s="35"/>
      <c r="BB2728" s="35"/>
      <c r="BC2728" s="35"/>
      <c r="BD2728" s="35"/>
      <c r="BE2728" s="35"/>
      <c r="BF2728" s="35"/>
      <c r="BG2728" s="35"/>
      <c r="BH2728" s="35"/>
      <c r="BI2728" s="35"/>
      <c r="BJ2728" s="35"/>
      <c r="BK2728" s="35"/>
      <c r="BL2728" s="35"/>
      <c r="BM2728" s="35"/>
      <c r="BN2728" s="35"/>
      <c r="BO2728" s="35"/>
      <c r="BP2728" s="35"/>
      <c r="BQ2728" s="35"/>
      <c r="BR2728" s="35"/>
      <c r="BS2728" s="35"/>
      <c r="BT2728" s="35"/>
      <c r="BU2728" s="35"/>
      <c r="BV2728" s="35"/>
      <c r="BW2728" s="35"/>
      <c r="BX2728" s="35"/>
      <c r="BY2728" s="35"/>
      <c r="BZ2728" s="35"/>
      <c r="CA2728" s="35"/>
      <c r="CB2728" s="35"/>
      <c r="CC2728" s="35"/>
      <c r="CD2728" s="35"/>
      <c r="CE2728" s="35"/>
      <c r="CF2728" s="35"/>
      <c r="CG2728" s="35"/>
      <c r="CH2728" s="35"/>
      <c r="CI2728" s="35"/>
      <c r="CJ2728" s="35"/>
      <c r="CK2728" s="35"/>
      <c r="CL2728" s="35"/>
      <c r="CM2728" s="35"/>
      <c r="CN2728" s="35"/>
      <c r="CO2728" s="35"/>
      <c r="CP2728" s="35"/>
      <c r="CQ2728" s="35"/>
      <c r="CR2728" s="35"/>
      <c r="CS2728" s="35"/>
      <c r="CT2728" s="35"/>
      <c r="CU2728" s="35"/>
      <c r="CV2728" s="35"/>
      <c r="CW2728" s="35"/>
      <c r="CX2728" s="35"/>
      <c r="CY2728" s="35"/>
      <c r="CZ2728" s="35"/>
      <c r="DA2728" s="35"/>
      <c r="DB2728" s="35"/>
      <c r="DC2728" s="35"/>
      <c r="DD2728" s="35"/>
      <c r="DE2728" s="35"/>
      <c r="DF2728" s="35"/>
      <c r="DG2728" s="35"/>
      <c r="DH2728" s="35"/>
      <c r="DI2728" s="35"/>
      <c r="DJ2728" s="35"/>
      <c r="DK2728" s="35"/>
      <c r="DL2728" s="35"/>
      <c r="DM2728" s="35"/>
      <c r="DN2728" s="35"/>
      <c r="DO2728" s="35"/>
      <c r="DP2728" s="35"/>
      <c r="DQ2728" s="35"/>
      <c r="DR2728" s="35"/>
      <c r="DS2728" s="35"/>
      <c r="DT2728" s="35"/>
      <c r="DU2728" s="35"/>
      <c r="DV2728" s="35"/>
      <c r="DW2728" s="35"/>
      <c r="DX2728" s="35"/>
      <c r="DY2728" s="35"/>
      <c r="DZ2728" s="35"/>
      <c r="EA2728" s="35"/>
      <c r="EB2728" s="35"/>
      <c r="EC2728" s="35"/>
      <c r="ED2728" s="35"/>
      <c r="EE2728" s="35"/>
      <c r="EF2728" s="35"/>
      <c r="EG2728" s="35"/>
      <c r="EH2728" s="35"/>
      <c r="EI2728" s="35"/>
      <c r="EJ2728" s="35"/>
      <c r="EK2728" s="35"/>
      <c r="EL2728" s="35"/>
      <c r="EM2728" s="35"/>
      <c r="EN2728" s="35"/>
      <c r="EO2728" s="35"/>
      <c r="EP2728" s="35"/>
      <c r="EQ2728" s="35"/>
      <c r="ER2728" s="35"/>
      <c r="ES2728" s="35"/>
      <c r="ET2728" s="35"/>
      <c r="EU2728" s="35"/>
      <c r="EV2728" s="35"/>
      <c r="EW2728" s="35"/>
      <c r="EX2728" s="35"/>
      <c r="EY2728" s="35"/>
      <c r="EZ2728" s="35"/>
      <c r="FA2728" s="35"/>
      <c r="FB2728" s="35"/>
      <c r="FC2728" s="35"/>
      <c r="FD2728" s="35"/>
      <c r="FE2728" s="35"/>
      <c r="FF2728" s="35"/>
      <c r="FG2728" s="35"/>
      <c r="FH2728" s="35"/>
      <c r="FI2728" s="35"/>
      <c r="FJ2728" s="35"/>
      <c r="FK2728" s="35"/>
      <c r="FL2728" s="35"/>
      <c r="FM2728" s="35"/>
      <c r="FN2728" s="35"/>
      <c r="FO2728" s="35"/>
      <c r="FP2728" s="35"/>
      <c r="FQ2728" s="35"/>
      <c r="FR2728" s="35"/>
      <c r="FS2728" s="35"/>
      <c r="FT2728" s="35"/>
      <c r="FU2728" s="35"/>
      <c r="FV2728" s="35"/>
      <c r="FW2728" s="35"/>
      <c r="FX2728" s="35"/>
      <c r="FY2728" s="35"/>
      <c r="FZ2728" s="35"/>
    </row>
    <row r="2729" spans="1:182" x14ac:dyDescent="0.15">
      <c r="A2729" s="38">
        <f t="shared" si="827"/>
        <v>46173</v>
      </c>
      <c r="B2729" s="39" t="str">
        <f t="shared" ca="1" si="828"/>
        <v>n.d</v>
      </c>
      <c r="C2729" s="40">
        <f t="shared" si="829"/>
        <v>3137.2723529499999</v>
      </c>
      <c r="D2729" s="41">
        <f ca="1">IF(A2729&lt;$B$1,VLOOKUP(A2729,[1]DI!$A$4:$B$15000,2,FALSE),0)</f>
        <v>0</v>
      </c>
      <c r="E2729" s="40">
        <f t="shared" ca="1" si="830"/>
        <v>0</v>
      </c>
      <c r="F2729" s="42">
        <f t="shared" si="826"/>
        <v>1</v>
      </c>
      <c r="G2729" s="43">
        <f t="shared" ca="1" si="831"/>
        <v>1</v>
      </c>
      <c r="H2729" s="40">
        <f ca="1">TRUNC(PRODUCT(G$10:G2728),15)</f>
        <v>1.7040824080947301</v>
      </c>
      <c r="I2729" s="40">
        <f t="shared" ca="1" si="832"/>
        <v>1.7040824080947301</v>
      </c>
      <c r="J2729" s="40">
        <f t="shared" ca="1" si="833"/>
        <v>1</v>
      </c>
      <c r="K2729" s="42">
        <f t="shared" si="825"/>
        <v>2.7E-2</v>
      </c>
      <c r="L2729" s="63">
        <f t="shared" si="834"/>
        <v>46101</v>
      </c>
      <c r="M2729" s="64">
        <f t="shared" si="835"/>
        <v>47</v>
      </c>
      <c r="N2729" s="44">
        <f t="shared" si="836"/>
        <v>48</v>
      </c>
      <c r="O2729" s="40">
        <f t="shared" si="837"/>
        <v>1.0050875509999999</v>
      </c>
      <c r="P2729" s="65">
        <f t="shared" ca="1" si="838"/>
        <v>1.0050875509999999</v>
      </c>
      <c r="Q2729" s="40">
        <f t="shared" ca="1" si="839"/>
        <v>15.961033090000001</v>
      </c>
      <c r="R2729" s="44">
        <f>IF(VLOOKUP(A2729,$Z$12:$AI$125,8)=VLOOKUP(A2728,$Z$12:$AI$125,8),0,VLOOKUP(A2729,Z$12:$AI$125,8))</f>
        <v>0</v>
      </c>
      <c r="S2729" s="45">
        <f>IF(R2729&gt;0,VLOOKUP(R2729,Y$12:$AH$125,7),0)</f>
        <v>0</v>
      </c>
      <c r="T2729" s="40">
        <f t="shared" si="840"/>
        <v>0</v>
      </c>
      <c r="U2729" s="40">
        <f t="shared" ca="1" si="841"/>
        <v>15.961033090000001</v>
      </c>
      <c r="V2729" s="46" t="str">
        <f t="shared" si="842"/>
        <v>J=</v>
      </c>
      <c r="W2729" s="47">
        <f t="shared" si="843"/>
        <v>46286</v>
      </c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  <c r="AX2729" s="35"/>
      <c r="AY2729" s="35"/>
      <c r="AZ2729" s="35"/>
      <c r="BA2729" s="35"/>
      <c r="BB2729" s="35"/>
      <c r="BC2729" s="35"/>
      <c r="BD2729" s="35"/>
      <c r="BE2729" s="35"/>
      <c r="BF2729" s="35"/>
      <c r="BG2729" s="35"/>
      <c r="BH2729" s="35"/>
      <c r="BI2729" s="35"/>
      <c r="BJ2729" s="35"/>
      <c r="BK2729" s="35"/>
      <c r="BL2729" s="35"/>
      <c r="BM2729" s="35"/>
      <c r="BN2729" s="35"/>
      <c r="BO2729" s="35"/>
      <c r="BP2729" s="35"/>
      <c r="BQ2729" s="35"/>
      <c r="BR2729" s="35"/>
      <c r="BS2729" s="35"/>
      <c r="BT2729" s="35"/>
      <c r="BU2729" s="35"/>
      <c r="BV2729" s="35"/>
      <c r="BW2729" s="35"/>
      <c r="BX2729" s="35"/>
      <c r="BY2729" s="35"/>
      <c r="BZ2729" s="35"/>
      <c r="CA2729" s="35"/>
      <c r="CB2729" s="35"/>
      <c r="CC2729" s="35"/>
      <c r="CD2729" s="35"/>
      <c r="CE2729" s="35"/>
      <c r="CF2729" s="35"/>
      <c r="CG2729" s="35"/>
      <c r="CH2729" s="35"/>
      <c r="CI2729" s="35"/>
      <c r="CJ2729" s="35"/>
      <c r="CK2729" s="35"/>
      <c r="CL2729" s="35"/>
      <c r="CM2729" s="35"/>
      <c r="CN2729" s="35"/>
      <c r="CO2729" s="35"/>
      <c r="CP2729" s="35"/>
      <c r="CQ2729" s="35"/>
      <c r="CR2729" s="35"/>
      <c r="CS2729" s="35"/>
      <c r="CT2729" s="35"/>
      <c r="CU2729" s="35"/>
      <c r="CV2729" s="35"/>
      <c r="CW2729" s="35"/>
      <c r="CX2729" s="35"/>
      <c r="CY2729" s="35"/>
      <c r="CZ2729" s="35"/>
      <c r="DA2729" s="35"/>
      <c r="DB2729" s="35"/>
      <c r="DC2729" s="35"/>
      <c r="DD2729" s="35"/>
      <c r="DE2729" s="35"/>
      <c r="DF2729" s="35"/>
      <c r="DG2729" s="35"/>
      <c r="DH2729" s="35"/>
      <c r="DI2729" s="35"/>
      <c r="DJ2729" s="35"/>
      <c r="DK2729" s="35"/>
      <c r="DL2729" s="35"/>
      <c r="DM2729" s="35"/>
      <c r="DN2729" s="35"/>
      <c r="DO2729" s="35"/>
      <c r="DP2729" s="35"/>
      <c r="DQ2729" s="35"/>
      <c r="DR2729" s="35"/>
      <c r="DS2729" s="35"/>
      <c r="DT2729" s="35"/>
      <c r="DU2729" s="35"/>
      <c r="DV2729" s="35"/>
      <c r="DW2729" s="35"/>
      <c r="DX2729" s="35"/>
      <c r="DY2729" s="35"/>
      <c r="DZ2729" s="35"/>
      <c r="EA2729" s="35"/>
      <c r="EB2729" s="35"/>
      <c r="EC2729" s="35"/>
      <c r="ED2729" s="35"/>
      <c r="EE2729" s="35"/>
      <c r="EF2729" s="35"/>
      <c r="EG2729" s="35"/>
      <c r="EH2729" s="35"/>
      <c r="EI2729" s="35"/>
      <c r="EJ2729" s="35"/>
      <c r="EK2729" s="35"/>
      <c r="EL2729" s="35"/>
      <c r="EM2729" s="35"/>
      <c r="EN2729" s="35"/>
      <c r="EO2729" s="35"/>
      <c r="EP2729" s="35"/>
      <c r="EQ2729" s="35"/>
      <c r="ER2729" s="35"/>
      <c r="ES2729" s="35"/>
      <c r="ET2729" s="35"/>
      <c r="EU2729" s="35"/>
      <c r="EV2729" s="35"/>
      <c r="EW2729" s="35"/>
      <c r="EX2729" s="35"/>
      <c r="EY2729" s="35"/>
      <c r="EZ2729" s="35"/>
      <c r="FA2729" s="35"/>
      <c r="FB2729" s="35"/>
      <c r="FC2729" s="35"/>
      <c r="FD2729" s="35"/>
      <c r="FE2729" s="35"/>
      <c r="FF2729" s="35"/>
      <c r="FG2729" s="35"/>
      <c r="FH2729" s="35"/>
      <c r="FI2729" s="35"/>
      <c r="FJ2729" s="35"/>
      <c r="FK2729" s="35"/>
      <c r="FL2729" s="35"/>
      <c r="FM2729" s="35"/>
      <c r="FN2729" s="35"/>
      <c r="FO2729" s="35"/>
      <c r="FP2729" s="35"/>
      <c r="FQ2729" s="35"/>
      <c r="FR2729" s="35"/>
      <c r="FS2729" s="35"/>
      <c r="FT2729" s="35"/>
      <c r="FU2729" s="35"/>
      <c r="FV2729" s="35"/>
      <c r="FW2729" s="35"/>
      <c r="FX2729" s="35"/>
      <c r="FY2729" s="35"/>
      <c r="FZ2729" s="35"/>
    </row>
    <row r="2730" spans="1:182" x14ac:dyDescent="0.15">
      <c r="A2730" s="38">
        <f t="shared" si="827"/>
        <v>46174</v>
      </c>
      <c r="B2730" s="39" t="str">
        <f t="shared" ca="1" si="828"/>
        <v>n.d</v>
      </c>
      <c r="C2730" s="40">
        <f t="shared" si="829"/>
        <v>3137.2723529499999</v>
      </c>
      <c r="D2730" s="41">
        <f ca="1">IF(A2730&lt;$B$1,VLOOKUP(A2730,[1]DI!$A$4:$B$15000,2,FALSE),0)</f>
        <v>0</v>
      </c>
      <c r="E2730" s="40">
        <f t="shared" ca="1" si="830"/>
        <v>0</v>
      </c>
      <c r="F2730" s="42">
        <f t="shared" si="826"/>
        <v>1</v>
      </c>
      <c r="G2730" s="43">
        <f t="shared" ca="1" si="831"/>
        <v>1</v>
      </c>
      <c r="H2730" s="40">
        <f ca="1">TRUNC(PRODUCT(G$10:G2729),15)</f>
        <v>1.7040824080947301</v>
      </c>
      <c r="I2730" s="40">
        <f t="shared" ca="1" si="832"/>
        <v>1.7040824080947301</v>
      </c>
      <c r="J2730" s="40">
        <f t="shared" ca="1" si="833"/>
        <v>1</v>
      </c>
      <c r="K2730" s="42">
        <f t="shared" si="825"/>
        <v>2.7E-2</v>
      </c>
      <c r="L2730" s="63">
        <f t="shared" si="834"/>
        <v>46101</v>
      </c>
      <c r="M2730" s="64">
        <f t="shared" si="835"/>
        <v>48</v>
      </c>
      <c r="N2730" s="44">
        <f t="shared" si="836"/>
        <v>48</v>
      </c>
      <c r="O2730" s="40">
        <f t="shared" si="837"/>
        <v>1.0050875509999999</v>
      </c>
      <c r="P2730" s="65">
        <f t="shared" ca="1" si="838"/>
        <v>1.0050875509999999</v>
      </c>
      <c r="Q2730" s="40">
        <f t="shared" ca="1" si="839"/>
        <v>15.961033090000001</v>
      </c>
      <c r="R2730" s="44">
        <f>IF(VLOOKUP(A2730,$Z$12:$AI$125,8)=VLOOKUP(A2729,$Z$12:$AI$125,8),0,VLOOKUP(A2730,Z$12:$AI$125,8))</f>
        <v>0</v>
      </c>
      <c r="S2730" s="45">
        <f>IF(R2730&gt;0,VLOOKUP(R2730,Y$12:$AH$125,7),0)</f>
        <v>0</v>
      </c>
      <c r="T2730" s="40">
        <f t="shared" si="840"/>
        <v>0</v>
      </c>
      <c r="U2730" s="40">
        <f t="shared" ca="1" si="841"/>
        <v>15.961033090000001</v>
      </c>
      <c r="V2730" s="46" t="str">
        <f t="shared" si="842"/>
        <v>J=</v>
      </c>
      <c r="W2730" s="47">
        <f t="shared" si="843"/>
        <v>46286</v>
      </c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35"/>
      <c r="BC2730" s="35"/>
      <c r="BD2730" s="35"/>
      <c r="BE2730" s="35"/>
      <c r="BF2730" s="35"/>
      <c r="BG2730" s="35"/>
      <c r="BH2730" s="35"/>
      <c r="BI2730" s="35"/>
      <c r="BJ2730" s="35"/>
      <c r="BK2730" s="35"/>
      <c r="BL2730" s="35"/>
      <c r="BM2730" s="35"/>
      <c r="BN2730" s="35"/>
      <c r="BO2730" s="35"/>
      <c r="BP2730" s="35"/>
      <c r="BQ2730" s="35"/>
      <c r="BR2730" s="35"/>
      <c r="BS2730" s="35"/>
      <c r="BT2730" s="35"/>
      <c r="BU2730" s="35"/>
      <c r="BV2730" s="35"/>
      <c r="BW2730" s="35"/>
      <c r="BX2730" s="35"/>
      <c r="BY2730" s="35"/>
      <c r="BZ2730" s="35"/>
      <c r="CA2730" s="35"/>
      <c r="CB2730" s="35"/>
      <c r="CC2730" s="35"/>
      <c r="CD2730" s="35"/>
      <c r="CE2730" s="35"/>
      <c r="CF2730" s="35"/>
      <c r="CG2730" s="35"/>
      <c r="CH2730" s="35"/>
      <c r="CI2730" s="35"/>
      <c r="CJ2730" s="35"/>
      <c r="CK2730" s="35"/>
      <c r="CL2730" s="35"/>
      <c r="CM2730" s="35"/>
      <c r="CN2730" s="35"/>
      <c r="CO2730" s="35"/>
      <c r="CP2730" s="35"/>
      <c r="CQ2730" s="35"/>
      <c r="CR2730" s="35"/>
      <c r="CS2730" s="35"/>
      <c r="CT2730" s="35"/>
      <c r="CU2730" s="35"/>
      <c r="CV2730" s="35"/>
      <c r="CW2730" s="35"/>
      <c r="CX2730" s="35"/>
      <c r="CY2730" s="35"/>
      <c r="CZ2730" s="35"/>
      <c r="DA2730" s="35"/>
      <c r="DB2730" s="35"/>
      <c r="DC2730" s="35"/>
      <c r="DD2730" s="35"/>
      <c r="DE2730" s="35"/>
      <c r="DF2730" s="35"/>
      <c r="DG2730" s="35"/>
      <c r="DH2730" s="35"/>
      <c r="DI2730" s="35"/>
      <c r="DJ2730" s="35"/>
      <c r="DK2730" s="35"/>
      <c r="DL2730" s="35"/>
      <c r="DM2730" s="35"/>
      <c r="DN2730" s="35"/>
      <c r="DO2730" s="35"/>
      <c r="DP2730" s="35"/>
      <c r="DQ2730" s="35"/>
      <c r="DR2730" s="35"/>
      <c r="DS2730" s="35"/>
      <c r="DT2730" s="35"/>
      <c r="DU2730" s="35"/>
      <c r="DV2730" s="35"/>
      <c r="DW2730" s="35"/>
      <c r="DX2730" s="35"/>
      <c r="DY2730" s="35"/>
      <c r="DZ2730" s="35"/>
      <c r="EA2730" s="35"/>
      <c r="EB2730" s="35"/>
      <c r="EC2730" s="35"/>
      <c r="ED2730" s="35"/>
      <c r="EE2730" s="35"/>
      <c r="EF2730" s="35"/>
      <c r="EG2730" s="35"/>
      <c r="EH2730" s="35"/>
      <c r="EI2730" s="35"/>
      <c r="EJ2730" s="35"/>
      <c r="EK2730" s="35"/>
      <c r="EL2730" s="35"/>
      <c r="EM2730" s="35"/>
      <c r="EN2730" s="35"/>
      <c r="EO2730" s="35"/>
      <c r="EP2730" s="35"/>
      <c r="EQ2730" s="35"/>
      <c r="ER2730" s="35"/>
      <c r="ES2730" s="35"/>
      <c r="ET2730" s="35"/>
      <c r="EU2730" s="35"/>
      <c r="EV2730" s="35"/>
      <c r="EW2730" s="35"/>
      <c r="EX2730" s="35"/>
      <c r="EY2730" s="35"/>
      <c r="EZ2730" s="35"/>
      <c r="FA2730" s="35"/>
      <c r="FB2730" s="35"/>
      <c r="FC2730" s="35"/>
      <c r="FD2730" s="35"/>
      <c r="FE2730" s="35"/>
      <c r="FF2730" s="35"/>
      <c r="FG2730" s="35"/>
      <c r="FH2730" s="35"/>
      <c r="FI2730" s="35"/>
      <c r="FJ2730" s="35"/>
      <c r="FK2730" s="35"/>
      <c r="FL2730" s="35"/>
      <c r="FM2730" s="35"/>
      <c r="FN2730" s="35"/>
      <c r="FO2730" s="35"/>
      <c r="FP2730" s="35"/>
      <c r="FQ2730" s="35"/>
      <c r="FR2730" s="35"/>
      <c r="FS2730" s="35"/>
      <c r="FT2730" s="35"/>
      <c r="FU2730" s="35"/>
      <c r="FV2730" s="35"/>
      <c r="FW2730" s="35"/>
      <c r="FX2730" s="35"/>
      <c r="FY2730" s="35"/>
      <c r="FZ2730" s="35"/>
    </row>
    <row r="2731" spans="1:182" x14ac:dyDescent="0.15">
      <c r="A2731" s="38">
        <f t="shared" si="827"/>
        <v>46175</v>
      </c>
      <c r="B2731" s="39" t="str">
        <f t="shared" ca="1" si="828"/>
        <v>n.d</v>
      </c>
      <c r="C2731" s="40">
        <f t="shared" si="829"/>
        <v>3137.2723529499999</v>
      </c>
      <c r="D2731" s="41">
        <f ca="1">IF(A2731&lt;$B$1,VLOOKUP(A2731,[1]DI!$A$4:$B$15000,2,FALSE),0)</f>
        <v>0</v>
      </c>
      <c r="E2731" s="40">
        <f t="shared" ca="1" si="830"/>
        <v>0</v>
      </c>
      <c r="F2731" s="42">
        <f t="shared" si="826"/>
        <v>1</v>
      </c>
      <c r="G2731" s="43">
        <f t="shared" ca="1" si="831"/>
        <v>1</v>
      </c>
      <c r="H2731" s="40">
        <f ca="1">TRUNC(PRODUCT(G$10:G2730),15)</f>
        <v>1.7040824080947301</v>
      </c>
      <c r="I2731" s="40">
        <f t="shared" ca="1" si="832"/>
        <v>1.7040824080947301</v>
      </c>
      <c r="J2731" s="40">
        <f t="shared" ca="1" si="833"/>
        <v>1</v>
      </c>
      <c r="K2731" s="42">
        <f t="shared" si="825"/>
        <v>2.7E-2</v>
      </c>
      <c r="L2731" s="63">
        <f t="shared" si="834"/>
        <v>46101</v>
      </c>
      <c r="M2731" s="64">
        <f t="shared" si="835"/>
        <v>49</v>
      </c>
      <c r="N2731" s="44">
        <f t="shared" si="836"/>
        <v>49</v>
      </c>
      <c r="O2731" s="40">
        <f t="shared" si="837"/>
        <v>1.0051938170000001</v>
      </c>
      <c r="P2731" s="65">
        <f t="shared" ca="1" si="838"/>
        <v>1.0051938170000001</v>
      </c>
      <c r="Q2731" s="40">
        <f t="shared" ca="1" si="839"/>
        <v>16.294418480000001</v>
      </c>
      <c r="R2731" s="44">
        <f>IF(VLOOKUP(A2731,$Z$12:$AI$125,8)=VLOOKUP(A2730,$Z$12:$AI$125,8),0,VLOOKUP(A2731,Z$12:$AI$125,8))</f>
        <v>0</v>
      </c>
      <c r="S2731" s="45">
        <f>IF(R2731&gt;0,VLOOKUP(R2731,Y$12:$AH$125,7),0)</f>
        <v>0</v>
      </c>
      <c r="T2731" s="40">
        <f t="shared" si="840"/>
        <v>0</v>
      </c>
      <c r="U2731" s="40">
        <f t="shared" ca="1" si="841"/>
        <v>16.294418480000001</v>
      </c>
      <c r="V2731" s="46" t="str">
        <f t="shared" si="842"/>
        <v>J=</v>
      </c>
      <c r="W2731" s="47">
        <f t="shared" si="843"/>
        <v>46286</v>
      </c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35"/>
      <c r="BC2731" s="35"/>
      <c r="BD2731" s="35"/>
      <c r="BE2731" s="35"/>
      <c r="BF2731" s="35"/>
      <c r="BG2731" s="35"/>
      <c r="BH2731" s="35"/>
      <c r="BI2731" s="35"/>
      <c r="BJ2731" s="35"/>
      <c r="BK2731" s="35"/>
      <c r="BL2731" s="35"/>
      <c r="BM2731" s="35"/>
      <c r="BN2731" s="35"/>
      <c r="BO2731" s="35"/>
      <c r="BP2731" s="35"/>
      <c r="BQ2731" s="35"/>
      <c r="BR2731" s="35"/>
      <c r="BS2731" s="35"/>
      <c r="BT2731" s="35"/>
      <c r="BU2731" s="35"/>
      <c r="BV2731" s="35"/>
      <c r="BW2731" s="35"/>
      <c r="BX2731" s="35"/>
      <c r="BY2731" s="35"/>
      <c r="BZ2731" s="35"/>
      <c r="CA2731" s="35"/>
      <c r="CB2731" s="35"/>
      <c r="CC2731" s="35"/>
      <c r="CD2731" s="35"/>
      <c r="CE2731" s="35"/>
      <c r="CF2731" s="35"/>
      <c r="CG2731" s="35"/>
      <c r="CH2731" s="35"/>
      <c r="CI2731" s="35"/>
      <c r="CJ2731" s="35"/>
      <c r="CK2731" s="35"/>
      <c r="CL2731" s="35"/>
      <c r="CM2731" s="35"/>
      <c r="CN2731" s="35"/>
      <c r="CO2731" s="35"/>
      <c r="CP2731" s="35"/>
      <c r="CQ2731" s="35"/>
      <c r="CR2731" s="35"/>
      <c r="CS2731" s="35"/>
      <c r="CT2731" s="35"/>
      <c r="CU2731" s="35"/>
      <c r="CV2731" s="35"/>
      <c r="CW2731" s="35"/>
      <c r="CX2731" s="35"/>
      <c r="CY2731" s="35"/>
      <c r="CZ2731" s="35"/>
      <c r="DA2731" s="35"/>
      <c r="DB2731" s="35"/>
      <c r="DC2731" s="35"/>
      <c r="DD2731" s="35"/>
      <c r="DE2731" s="35"/>
      <c r="DF2731" s="35"/>
      <c r="DG2731" s="35"/>
      <c r="DH2731" s="35"/>
      <c r="DI2731" s="35"/>
      <c r="DJ2731" s="35"/>
      <c r="DK2731" s="35"/>
      <c r="DL2731" s="35"/>
      <c r="DM2731" s="35"/>
      <c r="DN2731" s="35"/>
      <c r="DO2731" s="35"/>
      <c r="DP2731" s="35"/>
      <c r="DQ2731" s="35"/>
      <c r="DR2731" s="35"/>
      <c r="DS2731" s="35"/>
      <c r="DT2731" s="35"/>
      <c r="DU2731" s="35"/>
      <c r="DV2731" s="35"/>
      <c r="DW2731" s="35"/>
      <c r="DX2731" s="35"/>
      <c r="DY2731" s="35"/>
      <c r="DZ2731" s="35"/>
      <c r="EA2731" s="35"/>
      <c r="EB2731" s="35"/>
      <c r="EC2731" s="35"/>
      <c r="ED2731" s="35"/>
      <c r="EE2731" s="35"/>
      <c r="EF2731" s="35"/>
      <c r="EG2731" s="35"/>
      <c r="EH2731" s="35"/>
      <c r="EI2731" s="35"/>
      <c r="EJ2731" s="35"/>
      <c r="EK2731" s="35"/>
      <c r="EL2731" s="35"/>
      <c r="EM2731" s="35"/>
      <c r="EN2731" s="35"/>
      <c r="EO2731" s="35"/>
      <c r="EP2731" s="35"/>
      <c r="EQ2731" s="35"/>
      <c r="ER2731" s="35"/>
      <c r="ES2731" s="35"/>
      <c r="ET2731" s="35"/>
      <c r="EU2731" s="35"/>
      <c r="EV2731" s="35"/>
      <c r="EW2731" s="35"/>
      <c r="EX2731" s="35"/>
      <c r="EY2731" s="35"/>
      <c r="EZ2731" s="35"/>
      <c r="FA2731" s="35"/>
      <c r="FB2731" s="35"/>
      <c r="FC2731" s="35"/>
      <c r="FD2731" s="35"/>
      <c r="FE2731" s="35"/>
      <c r="FF2731" s="35"/>
      <c r="FG2731" s="35"/>
      <c r="FH2731" s="35"/>
      <c r="FI2731" s="35"/>
      <c r="FJ2731" s="35"/>
      <c r="FK2731" s="35"/>
      <c r="FL2731" s="35"/>
      <c r="FM2731" s="35"/>
      <c r="FN2731" s="35"/>
      <c r="FO2731" s="35"/>
      <c r="FP2731" s="35"/>
      <c r="FQ2731" s="35"/>
      <c r="FR2731" s="35"/>
      <c r="FS2731" s="35"/>
      <c r="FT2731" s="35"/>
      <c r="FU2731" s="35"/>
      <c r="FV2731" s="35"/>
      <c r="FW2731" s="35"/>
      <c r="FX2731" s="35"/>
      <c r="FY2731" s="35"/>
      <c r="FZ2731" s="35"/>
    </row>
    <row r="2732" spans="1:182" x14ac:dyDescent="0.15">
      <c r="A2732" s="38">
        <f t="shared" si="827"/>
        <v>46176</v>
      </c>
      <c r="B2732" s="39" t="str">
        <f t="shared" ca="1" si="828"/>
        <v>n.d</v>
      </c>
      <c r="C2732" s="40">
        <f t="shared" si="829"/>
        <v>3137.2723529499999</v>
      </c>
      <c r="D2732" s="41">
        <f ca="1">IF(A2732&lt;$B$1,VLOOKUP(A2732,[1]DI!$A$4:$B$15000,2,FALSE),0)</f>
        <v>0</v>
      </c>
      <c r="E2732" s="40">
        <f t="shared" ca="1" si="830"/>
        <v>0</v>
      </c>
      <c r="F2732" s="42">
        <f t="shared" si="826"/>
        <v>1</v>
      </c>
      <c r="G2732" s="43">
        <f t="shared" ca="1" si="831"/>
        <v>1</v>
      </c>
      <c r="H2732" s="40">
        <f ca="1">TRUNC(PRODUCT(G$10:G2731),15)</f>
        <v>1.7040824080947301</v>
      </c>
      <c r="I2732" s="40">
        <f t="shared" ca="1" si="832"/>
        <v>1.7040824080947301</v>
      </c>
      <c r="J2732" s="40">
        <f t="shared" ca="1" si="833"/>
        <v>1</v>
      </c>
      <c r="K2732" s="42">
        <f t="shared" si="825"/>
        <v>2.7E-2</v>
      </c>
      <c r="L2732" s="63">
        <f t="shared" si="834"/>
        <v>46101</v>
      </c>
      <c r="M2732" s="64">
        <f t="shared" si="835"/>
        <v>50</v>
      </c>
      <c r="N2732" s="44">
        <f t="shared" si="836"/>
        <v>50</v>
      </c>
      <c r="O2732" s="40">
        <f t="shared" si="837"/>
        <v>1.005300093</v>
      </c>
      <c r="P2732" s="65">
        <f t="shared" ca="1" si="838"/>
        <v>1.005300093</v>
      </c>
      <c r="Q2732" s="40">
        <f t="shared" ca="1" si="839"/>
        <v>16.627835229999999</v>
      </c>
      <c r="R2732" s="44">
        <f>IF(VLOOKUP(A2732,$Z$12:$AI$125,8)=VLOOKUP(A2731,$Z$12:$AI$125,8),0,VLOOKUP(A2732,Z$12:$AI$125,8))</f>
        <v>0</v>
      </c>
      <c r="S2732" s="45">
        <f>IF(R2732&gt;0,VLOOKUP(R2732,Y$12:$AH$125,7),0)</f>
        <v>0</v>
      </c>
      <c r="T2732" s="40">
        <f t="shared" si="840"/>
        <v>0</v>
      </c>
      <c r="U2732" s="40">
        <f t="shared" ca="1" si="841"/>
        <v>16.627835229999999</v>
      </c>
      <c r="V2732" s="46" t="str">
        <f t="shared" si="842"/>
        <v>J=</v>
      </c>
      <c r="W2732" s="47">
        <f t="shared" si="843"/>
        <v>46286</v>
      </c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35"/>
      <c r="BC2732" s="35"/>
      <c r="BD2732" s="35"/>
      <c r="BE2732" s="35"/>
      <c r="BF2732" s="35"/>
      <c r="BG2732" s="35"/>
      <c r="BH2732" s="35"/>
      <c r="BI2732" s="35"/>
      <c r="BJ2732" s="35"/>
      <c r="BK2732" s="35"/>
      <c r="BL2732" s="35"/>
      <c r="BM2732" s="35"/>
      <c r="BN2732" s="35"/>
      <c r="BO2732" s="35"/>
      <c r="BP2732" s="35"/>
      <c r="BQ2732" s="35"/>
      <c r="BR2732" s="35"/>
      <c r="BS2732" s="35"/>
      <c r="BT2732" s="35"/>
      <c r="BU2732" s="35"/>
      <c r="BV2732" s="35"/>
      <c r="BW2732" s="35"/>
      <c r="BX2732" s="35"/>
      <c r="BY2732" s="35"/>
      <c r="BZ2732" s="35"/>
      <c r="CA2732" s="35"/>
      <c r="CB2732" s="35"/>
      <c r="CC2732" s="35"/>
      <c r="CD2732" s="35"/>
      <c r="CE2732" s="35"/>
      <c r="CF2732" s="35"/>
      <c r="CG2732" s="35"/>
      <c r="CH2732" s="35"/>
      <c r="CI2732" s="35"/>
      <c r="CJ2732" s="35"/>
      <c r="CK2732" s="35"/>
      <c r="CL2732" s="35"/>
      <c r="CM2732" s="35"/>
      <c r="CN2732" s="35"/>
      <c r="CO2732" s="35"/>
      <c r="CP2732" s="35"/>
      <c r="CQ2732" s="35"/>
      <c r="CR2732" s="35"/>
      <c r="CS2732" s="35"/>
      <c r="CT2732" s="35"/>
      <c r="CU2732" s="35"/>
      <c r="CV2732" s="35"/>
      <c r="CW2732" s="35"/>
      <c r="CX2732" s="35"/>
      <c r="CY2732" s="35"/>
      <c r="CZ2732" s="35"/>
      <c r="DA2732" s="35"/>
      <c r="DB2732" s="35"/>
      <c r="DC2732" s="35"/>
      <c r="DD2732" s="35"/>
      <c r="DE2732" s="35"/>
      <c r="DF2732" s="35"/>
      <c r="DG2732" s="35"/>
      <c r="DH2732" s="35"/>
      <c r="DI2732" s="35"/>
      <c r="DJ2732" s="35"/>
      <c r="DK2732" s="35"/>
      <c r="DL2732" s="35"/>
      <c r="DM2732" s="35"/>
      <c r="DN2732" s="35"/>
      <c r="DO2732" s="35"/>
      <c r="DP2732" s="35"/>
      <c r="DQ2732" s="35"/>
      <c r="DR2732" s="35"/>
      <c r="DS2732" s="35"/>
      <c r="DT2732" s="35"/>
      <c r="DU2732" s="35"/>
      <c r="DV2732" s="35"/>
      <c r="DW2732" s="35"/>
      <c r="DX2732" s="35"/>
      <c r="DY2732" s="35"/>
      <c r="DZ2732" s="35"/>
      <c r="EA2732" s="35"/>
      <c r="EB2732" s="35"/>
      <c r="EC2732" s="35"/>
      <c r="ED2732" s="35"/>
      <c r="EE2732" s="35"/>
      <c r="EF2732" s="35"/>
      <c r="EG2732" s="35"/>
      <c r="EH2732" s="35"/>
      <c r="EI2732" s="35"/>
      <c r="EJ2732" s="35"/>
      <c r="EK2732" s="35"/>
      <c r="EL2732" s="35"/>
      <c r="EM2732" s="35"/>
      <c r="EN2732" s="35"/>
      <c r="EO2732" s="35"/>
      <c r="EP2732" s="35"/>
      <c r="EQ2732" s="35"/>
      <c r="ER2732" s="35"/>
      <c r="ES2732" s="35"/>
      <c r="ET2732" s="35"/>
      <c r="EU2732" s="35"/>
      <c r="EV2732" s="35"/>
      <c r="EW2732" s="35"/>
      <c r="EX2732" s="35"/>
      <c r="EY2732" s="35"/>
      <c r="EZ2732" s="35"/>
      <c r="FA2732" s="35"/>
      <c r="FB2732" s="35"/>
      <c r="FC2732" s="35"/>
      <c r="FD2732" s="35"/>
      <c r="FE2732" s="35"/>
      <c r="FF2732" s="35"/>
      <c r="FG2732" s="35"/>
      <c r="FH2732" s="35"/>
      <c r="FI2732" s="35"/>
      <c r="FJ2732" s="35"/>
      <c r="FK2732" s="35"/>
      <c r="FL2732" s="35"/>
      <c r="FM2732" s="35"/>
      <c r="FN2732" s="35"/>
      <c r="FO2732" s="35"/>
      <c r="FP2732" s="35"/>
      <c r="FQ2732" s="35"/>
      <c r="FR2732" s="35"/>
      <c r="FS2732" s="35"/>
      <c r="FT2732" s="35"/>
      <c r="FU2732" s="35"/>
      <c r="FV2732" s="35"/>
      <c r="FW2732" s="35"/>
      <c r="FX2732" s="35"/>
      <c r="FY2732" s="35"/>
      <c r="FZ2732" s="35"/>
    </row>
    <row r="2733" spans="1:182" x14ac:dyDescent="0.15">
      <c r="A2733" s="38">
        <f t="shared" si="827"/>
        <v>46177</v>
      </c>
      <c r="B2733" s="39" t="str">
        <f t="shared" ca="1" si="828"/>
        <v>n.d</v>
      </c>
      <c r="C2733" s="40">
        <f t="shared" si="829"/>
        <v>3137.2723529499999</v>
      </c>
      <c r="D2733" s="41">
        <f ca="1">IF(A2733&lt;$B$1,VLOOKUP(A2733,[1]DI!$A$4:$B$15000,2,FALSE),0)</f>
        <v>0</v>
      </c>
      <c r="E2733" s="40">
        <f t="shared" ca="1" si="830"/>
        <v>0</v>
      </c>
      <c r="F2733" s="42">
        <f t="shared" si="826"/>
        <v>1</v>
      </c>
      <c r="G2733" s="43">
        <f t="shared" ca="1" si="831"/>
        <v>1</v>
      </c>
      <c r="H2733" s="40">
        <f ca="1">TRUNC(PRODUCT(G$10:G2732),15)</f>
        <v>1.7040824080947301</v>
      </c>
      <c r="I2733" s="40">
        <f t="shared" ca="1" si="832"/>
        <v>1.7040824080947301</v>
      </c>
      <c r="J2733" s="40">
        <f t="shared" ca="1" si="833"/>
        <v>1</v>
      </c>
      <c r="K2733" s="42">
        <f t="shared" ref="K2733:K2796" si="844">K2732</f>
        <v>2.7E-2</v>
      </c>
      <c r="L2733" s="63">
        <f t="shared" si="834"/>
        <v>46101</v>
      </c>
      <c r="M2733" s="64">
        <f t="shared" si="835"/>
        <v>50</v>
      </c>
      <c r="N2733" s="44">
        <f t="shared" si="836"/>
        <v>51</v>
      </c>
      <c r="O2733" s="40">
        <f t="shared" si="837"/>
        <v>1.005406381</v>
      </c>
      <c r="P2733" s="65">
        <f t="shared" ca="1" si="838"/>
        <v>1.005406381</v>
      </c>
      <c r="Q2733" s="40">
        <f t="shared" ca="1" si="839"/>
        <v>16.96128964</v>
      </c>
      <c r="R2733" s="44">
        <f>IF(VLOOKUP(A2733,$Z$12:$AI$125,8)=VLOOKUP(A2732,$Z$12:$AI$125,8),0,VLOOKUP(A2733,Z$12:$AI$125,8))</f>
        <v>0</v>
      </c>
      <c r="S2733" s="45">
        <f>IF(R2733&gt;0,VLOOKUP(R2733,Y$12:$AH$125,7),0)</f>
        <v>0</v>
      </c>
      <c r="T2733" s="40">
        <f t="shared" si="840"/>
        <v>0</v>
      </c>
      <c r="U2733" s="40">
        <f t="shared" ca="1" si="841"/>
        <v>16.96128964</v>
      </c>
      <c r="V2733" s="46" t="str">
        <f t="shared" si="842"/>
        <v>J=</v>
      </c>
      <c r="W2733" s="47">
        <f t="shared" si="843"/>
        <v>46286</v>
      </c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  <c r="AX2733" s="35"/>
      <c r="AY2733" s="35"/>
      <c r="AZ2733" s="35"/>
      <c r="BA2733" s="35"/>
      <c r="BB2733" s="35"/>
      <c r="BC2733" s="35"/>
      <c r="BD2733" s="35"/>
      <c r="BE2733" s="35"/>
      <c r="BF2733" s="35"/>
      <c r="BG2733" s="35"/>
      <c r="BH2733" s="35"/>
      <c r="BI2733" s="35"/>
      <c r="BJ2733" s="35"/>
      <c r="BK2733" s="35"/>
      <c r="BL2733" s="35"/>
      <c r="BM2733" s="35"/>
      <c r="BN2733" s="35"/>
      <c r="BO2733" s="35"/>
      <c r="BP2733" s="35"/>
      <c r="BQ2733" s="35"/>
      <c r="BR2733" s="35"/>
      <c r="BS2733" s="35"/>
      <c r="BT2733" s="35"/>
      <c r="BU2733" s="35"/>
      <c r="BV2733" s="35"/>
      <c r="BW2733" s="35"/>
      <c r="BX2733" s="35"/>
      <c r="BY2733" s="35"/>
      <c r="BZ2733" s="35"/>
      <c r="CA2733" s="35"/>
      <c r="CB2733" s="35"/>
      <c r="CC2733" s="35"/>
      <c r="CD2733" s="35"/>
      <c r="CE2733" s="35"/>
      <c r="CF2733" s="35"/>
      <c r="CG2733" s="35"/>
      <c r="CH2733" s="35"/>
      <c r="CI2733" s="35"/>
      <c r="CJ2733" s="35"/>
      <c r="CK2733" s="35"/>
      <c r="CL2733" s="35"/>
      <c r="CM2733" s="35"/>
      <c r="CN2733" s="35"/>
      <c r="CO2733" s="35"/>
      <c r="CP2733" s="35"/>
      <c r="CQ2733" s="35"/>
      <c r="CR2733" s="35"/>
      <c r="CS2733" s="35"/>
      <c r="CT2733" s="35"/>
      <c r="CU2733" s="35"/>
      <c r="CV2733" s="35"/>
      <c r="CW2733" s="35"/>
      <c r="CX2733" s="35"/>
      <c r="CY2733" s="35"/>
      <c r="CZ2733" s="35"/>
      <c r="DA2733" s="35"/>
      <c r="DB2733" s="35"/>
      <c r="DC2733" s="35"/>
      <c r="DD2733" s="35"/>
      <c r="DE2733" s="35"/>
      <c r="DF2733" s="35"/>
      <c r="DG2733" s="35"/>
      <c r="DH2733" s="35"/>
      <c r="DI2733" s="35"/>
      <c r="DJ2733" s="35"/>
      <c r="DK2733" s="35"/>
      <c r="DL2733" s="35"/>
      <c r="DM2733" s="35"/>
      <c r="DN2733" s="35"/>
      <c r="DO2733" s="35"/>
      <c r="DP2733" s="35"/>
      <c r="DQ2733" s="35"/>
      <c r="DR2733" s="35"/>
      <c r="DS2733" s="35"/>
      <c r="DT2733" s="35"/>
      <c r="DU2733" s="35"/>
      <c r="DV2733" s="35"/>
      <c r="DW2733" s="35"/>
      <c r="DX2733" s="35"/>
      <c r="DY2733" s="35"/>
      <c r="DZ2733" s="35"/>
      <c r="EA2733" s="35"/>
      <c r="EB2733" s="35"/>
      <c r="EC2733" s="35"/>
      <c r="ED2733" s="35"/>
      <c r="EE2733" s="35"/>
      <c r="EF2733" s="35"/>
      <c r="EG2733" s="35"/>
      <c r="EH2733" s="35"/>
      <c r="EI2733" s="35"/>
      <c r="EJ2733" s="35"/>
      <c r="EK2733" s="35"/>
      <c r="EL2733" s="35"/>
      <c r="EM2733" s="35"/>
      <c r="EN2733" s="35"/>
      <c r="EO2733" s="35"/>
      <c r="EP2733" s="35"/>
      <c r="EQ2733" s="35"/>
      <c r="ER2733" s="35"/>
      <c r="ES2733" s="35"/>
      <c r="ET2733" s="35"/>
      <c r="EU2733" s="35"/>
      <c r="EV2733" s="35"/>
      <c r="EW2733" s="35"/>
      <c r="EX2733" s="35"/>
      <c r="EY2733" s="35"/>
      <c r="EZ2733" s="35"/>
      <c r="FA2733" s="35"/>
      <c r="FB2733" s="35"/>
      <c r="FC2733" s="35"/>
      <c r="FD2733" s="35"/>
      <c r="FE2733" s="35"/>
      <c r="FF2733" s="35"/>
      <c r="FG2733" s="35"/>
      <c r="FH2733" s="35"/>
      <c r="FI2733" s="35"/>
      <c r="FJ2733" s="35"/>
      <c r="FK2733" s="35"/>
      <c r="FL2733" s="35"/>
      <c r="FM2733" s="35"/>
      <c r="FN2733" s="35"/>
      <c r="FO2733" s="35"/>
      <c r="FP2733" s="35"/>
      <c r="FQ2733" s="35"/>
      <c r="FR2733" s="35"/>
      <c r="FS2733" s="35"/>
      <c r="FT2733" s="35"/>
      <c r="FU2733" s="35"/>
      <c r="FV2733" s="35"/>
      <c r="FW2733" s="35"/>
      <c r="FX2733" s="35"/>
      <c r="FY2733" s="35"/>
      <c r="FZ2733" s="35"/>
    </row>
    <row r="2734" spans="1:182" x14ac:dyDescent="0.15">
      <c r="A2734" s="38">
        <f t="shared" si="827"/>
        <v>46178</v>
      </c>
      <c r="B2734" s="39" t="str">
        <f t="shared" ca="1" si="828"/>
        <v>n.d</v>
      </c>
      <c r="C2734" s="40">
        <f t="shared" si="829"/>
        <v>3137.2723529499999</v>
      </c>
      <c r="D2734" s="41">
        <f ca="1">IF(A2734&lt;$B$1,VLOOKUP(A2734,[1]DI!$A$4:$B$15000,2,FALSE),0)</f>
        <v>0</v>
      </c>
      <c r="E2734" s="40">
        <f t="shared" ca="1" si="830"/>
        <v>0</v>
      </c>
      <c r="F2734" s="42">
        <f t="shared" si="826"/>
        <v>1</v>
      </c>
      <c r="G2734" s="43">
        <f t="shared" ca="1" si="831"/>
        <v>1</v>
      </c>
      <c r="H2734" s="40">
        <f ca="1">TRUNC(PRODUCT(G$10:G2733),15)</f>
        <v>1.7040824080947301</v>
      </c>
      <c r="I2734" s="40">
        <f t="shared" ca="1" si="832"/>
        <v>1.7040824080947301</v>
      </c>
      <c r="J2734" s="40">
        <f t="shared" ca="1" si="833"/>
        <v>1</v>
      </c>
      <c r="K2734" s="42">
        <f t="shared" si="844"/>
        <v>2.7E-2</v>
      </c>
      <c r="L2734" s="63">
        <f t="shared" si="834"/>
        <v>46101</v>
      </c>
      <c r="M2734" s="64">
        <f t="shared" si="835"/>
        <v>51</v>
      </c>
      <c r="N2734" s="44">
        <f t="shared" si="836"/>
        <v>51</v>
      </c>
      <c r="O2734" s="40">
        <f t="shared" si="837"/>
        <v>1.005406381</v>
      </c>
      <c r="P2734" s="65">
        <f t="shared" ca="1" si="838"/>
        <v>1.005406381</v>
      </c>
      <c r="Q2734" s="40">
        <f t="shared" ca="1" si="839"/>
        <v>16.96128964</v>
      </c>
      <c r="R2734" s="44">
        <f>IF(VLOOKUP(A2734,$Z$12:$AI$125,8)=VLOOKUP(A2733,$Z$12:$AI$125,8),0,VLOOKUP(A2734,Z$12:$AI$125,8))</f>
        <v>0</v>
      </c>
      <c r="S2734" s="45">
        <f>IF(R2734&gt;0,VLOOKUP(R2734,Y$12:$AH$125,7),0)</f>
        <v>0</v>
      </c>
      <c r="T2734" s="40">
        <f t="shared" si="840"/>
        <v>0</v>
      </c>
      <c r="U2734" s="40">
        <f t="shared" ca="1" si="841"/>
        <v>16.96128964</v>
      </c>
      <c r="V2734" s="46" t="str">
        <f t="shared" si="842"/>
        <v>J=</v>
      </c>
      <c r="W2734" s="47">
        <f t="shared" si="843"/>
        <v>46286</v>
      </c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  <c r="AX2734" s="35"/>
      <c r="AY2734" s="35"/>
      <c r="AZ2734" s="35"/>
      <c r="BA2734" s="35"/>
      <c r="BB2734" s="35"/>
      <c r="BC2734" s="35"/>
      <c r="BD2734" s="35"/>
      <c r="BE2734" s="35"/>
      <c r="BF2734" s="35"/>
      <c r="BG2734" s="35"/>
      <c r="BH2734" s="35"/>
      <c r="BI2734" s="35"/>
      <c r="BJ2734" s="35"/>
      <c r="BK2734" s="35"/>
      <c r="BL2734" s="35"/>
      <c r="BM2734" s="35"/>
      <c r="BN2734" s="35"/>
      <c r="BO2734" s="35"/>
      <c r="BP2734" s="35"/>
      <c r="BQ2734" s="35"/>
      <c r="BR2734" s="35"/>
      <c r="BS2734" s="35"/>
      <c r="BT2734" s="35"/>
      <c r="BU2734" s="35"/>
      <c r="BV2734" s="35"/>
      <c r="BW2734" s="35"/>
      <c r="BX2734" s="35"/>
      <c r="BY2734" s="35"/>
      <c r="BZ2734" s="35"/>
      <c r="CA2734" s="35"/>
      <c r="CB2734" s="35"/>
      <c r="CC2734" s="35"/>
      <c r="CD2734" s="35"/>
      <c r="CE2734" s="35"/>
      <c r="CF2734" s="35"/>
      <c r="CG2734" s="35"/>
      <c r="CH2734" s="35"/>
      <c r="CI2734" s="35"/>
      <c r="CJ2734" s="35"/>
      <c r="CK2734" s="35"/>
      <c r="CL2734" s="35"/>
      <c r="CM2734" s="35"/>
      <c r="CN2734" s="35"/>
      <c r="CO2734" s="35"/>
      <c r="CP2734" s="35"/>
      <c r="CQ2734" s="35"/>
      <c r="CR2734" s="35"/>
      <c r="CS2734" s="35"/>
      <c r="CT2734" s="35"/>
      <c r="CU2734" s="35"/>
      <c r="CV2734" s="35"/>
      <c r="CW2734" s="35"/>
      <c r="CX2734" s="35"/>
      <c r="CY2734" s="35"/>
      <c r="CZ2734" s="35"/>
      <c r="DA2734" s="35"/>
      <c r="DB2734" s="35"/>
      <c r="DC2734" s="35"/>
      <c r="DD2734" s="35"/>
      <c r="DE2734" s="35"/>
      <c r="DF2734" s="35"/>
      <c r="DG2734" s="35"/>
      <c r="DH2734" s="35"/>
      <c r="DI2734" s="35"/>
      <c r="DJ2734" s="35"/>
      <c r="DK2734" s="35"/>
      <c r="DL2734" s="35"/>
      <c r="DM2734" s="35"/>
      <c r="DN2734" s="35"/>
      <c r="DO2734" s="35"/>
      <c r="DP2734" s="35"/>
      <c r="DQ2734" s="35"/>
      <c r="DR2734" s="35"/>
      <c r="DS2734" s="35"/>
      <c r="DT2734" s="35"/>
      <c r="DU2734" s="35"/>
      <c r="DV2734" s="35"/>
      <c r="DW2734" s="35"/>
      <c r="DX2734" s="35"/>
      <c r="DY2734" s="35"/>
      <c r="DZ2734" s="35"/>
      <c r="EA2734" s="35"/>
      <c r="EB2734" s="35"/>
      <c r="EC2734" s="35"/>
      <c r="ED2734" s="35"/>
      <c r="EE2734" s="35"/>
      <c r="EF2734" s="35"/>
      <c r="EG2734" s="35"/>
      <c r="EH2734" s="35"/>
      <c r="EI2734" s="35"/>
      <c r="EJ2734" s="35"/>
      <c r="EK2734" s="35"/>
      <c r="EL2734" s="35"/>
      <c r="EM2734" s="35"/>
      <c r="EN2734" s="35"/>
      <c r="EO2734" s="35"/>
      <c r="EP2734" s="35"/>
      <c r="EQ2734" s="35"/>
      <c r="ER2734" s="35"/>
      <c r="ES2734" s="35"/>
      <c r="ET2734" s="35"/>
      <c r="EU2734" s="35"/>
      <c r="EV2734" s="35"/>
      <c r="EW2734" s="35"/>
      <c r="EX2734" s="35"/>
      <c r="EY2734" s="35"/>
      <c r="EZ2734" s="35"/>
      <c r="FA2734" s="35"/>
      <c r="FB2734" s="35"/>
      <c r="FC2734" s="35"/>
      <c r="FD2734" s="35"/>
      <c r="FE2734" s="35"/>
      <c r="FF2734" s="35"/>
      <c r="FG2734" s="35"/>
      <c r="FH2734" s="35"/>
      <c r="FI2734" s="35"/>
      <c r="FJ2734" s="35"/>
      <c r="FK2734" s="35"/>
      <c r="FL2734" s="35"/>
      <c r="FM2734" s="35"/>
      <c r="FN2734" s="35"/>
      <c r="FO2734" s="35"/>
      <c r="FP2734" s="35"/>
      <c r="FQ2734" s="35"/>
      <c r="FR2734" s="35"/>
      <c r="FS2734" s="35"/>
      <c r="FT2734" s="35"/>
      <c r="FU2734" s="35"/>
      <c r="FV2734" s="35"/>
      <c r="FW2734" s="35"/>
      <c r="FX2734" s="35"/>
      <c r="FY2734" s="35"/>
      <c r="FZ2734" s="35"/>
    </row>
    <row r="2735" spans="1:182" x14ac:dyDescent="0.15">
      <c r="A2735" s="38">
        <f t="shared" si="827"/>
        <v>46179</v>
      </c>
      <c r="B2735" s="39" t="str">
        <f t="shared" ca="1" si="828"/>
        <v>n.d</v>
      </c>
      <c r="C2735" s="40">
        <f t="shared" si="829"/>
        <v>3137.2723529499999</v>
      </c>
      <c r="D2735" s="41">
        <f ca="1">IF(A2735&lt;$B$1,VLOOKUP(A2735,[1]DI!$A$4:$B$15000,2,FALSE),0)</f>
        <v>0</v>
      </c>
      <c r="E2735" s="40">
        <f t="shared" ca="1" si="830"/>
        <v>0</v>
      </c>
      <c r="F2735" s="42">
        <f t="shared" si="826"/>
        <v>1</v>
      </c>
      <c r="G2735" s="43">
        <f t="shared" ca="1" si="831"/>
        <v>1</v>
      </c>
      <c r="H2735" s="40">
        <f ca="1">TRUNC(PRODUCT(G$10:G2734),15)</f>
        <v>1.7040824080947301</v>
      </c>
      <c r="I2735" s="40">
        <f t="shared" ca="1" si="832"/>
        <v>1.7040824080947301</v>
      </c>
      <c r="J2735" s="40">
        <f t="shared" ca="1" si="833"/>
        <v>1</v>
      </c>
      <c r="K2735" s="42">
        <f t="shared" si="844"/>
        <v>2.7E-2</v>
      </c>
      <c r="L2735" s="63">
        <f t="shared" si="834"/>
        <v>46101</v>
      </c>
      <c r="M2735" s="64">
        <f t="shared" si="835"/>
        <v>51</v>
      </c>
      <c r="N2735" s="44">
        <f t="shared" si="836"/>
        <v>52</v>
      </c>
      <c r="O2735" s="40">
        <f t="shared" si="837"/>
        <v>1.0055126809999999</v>
      </c>
      <c r="P2735" s="65">
        <f t="shared" ca="1" si="838"/>
        <v>1.0055126809999999</v>
      </c>
      <c r="Q2735" s="40">
        <f t="shared" ca="1" si="839"/>
        <v>17.294781690000001</v>
      </c>
      <c r="R2735" s="44">
        <f>IF(VLOOKUP(A2735,$Z$12:$AI$125,8)=VLOOKUP(A2734,$Z$12:$AI$125,8),0,VLOOKUP(A2735,Z$12:$AI$125,8))</f>
        <v>0</v>
      </c>
      <c r="S2735" s="45">
        <f>IF(R2735&gt;0,VLOOKUP(R2735,Y$12:$AH$125,7),0)</f>
        <v>0</v>
      </c>
      <c r="T2735" s="40">
        <f t="shared" si="840"/>
        <v>0</v>
      </c>
      <c r="U2735" s="40">
        <f t="shared" ca="1" si="841"/>
        <v>17.294781690000001</v>
      </c>
      <c r="V2735" s="46" t="str">
        <f t="shared" si="842"/>
        <v>J=</v>
      </c>
      <c r="W2735" s="47">
        <f t="shared" si="843"/>
        <v>46286</v>
      </c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  <c r="AX2735" s="35"/>
      <c r="AY2735" s="35"/>
      <c r="AZ2735" s="35"/>
      <c r="BA2735" s="35"/>
      <c r="BB2735" s="35"/>
      <c r="BC2735" s="35"/>
      <c r="BD2735" s="35"/>
      <c r="BE2735" s="35"/>
      <c r="BF2735" s="35"/>
      <c r="BG2735" s="35"/>
      <c r="BH2735" s="35"/>
      <c r="BI2735" s="35"/>
      <c r="BJ2735" s="35"/>
      <c r="BK2735" s="35"/>
      <c r="BL2735" s="35"/>
      <c r="BM2735" s="35"/>
      <c r="BN2735" s="35"/>
      <c r="BO2735" s="35"/>
      <c r="BP2735" s="35"/>
      <c r="BQ2735" s="35"/>
      <c r="BR2735" s="35"/>
      <c r="BS2735" s="35"/>
      <c r="BT2735" s="35"/>
      <c r="BU2735" s="35"/>
      <c r="BV2735" s="35"/>
      <c r="BW2735" s="35"/>
      <c r="BX2735" s="35"/>
      <c r="BY2735" s="35"/>
      <c r="BZ2735" s="35"/>
      <c r="CA2735" s="35"/>
      <c r="CB2735" s="35"/>
      <c r="CC2735" s="35"/>
      <c r="CD2735" s="35"/>
      <c r="CE2735" s="35"/>
      <c r="CF2735" s="35"/>
      <c r="CG2735" s="35"/>
      <c r="CH2735" s="35"/>
      <c r="CI2735" s="35"/>
      <c r="CJ2735" s="35"/>
      <c r="CK2735" s="35"/>
      <c r="CL2735" s="35"/>
      <c r="CM2735" s="35"/>
      <c r="CN2735" s="35"/>
      <c r="CO2735" s="35"/>
      <c r="CP2735" s="35"/>
      <c r="CQ2735" s="35"/>
      <c r="CR2735" s="35"/>
      <c r="CS2735" s="35"/>
      <c r="CT2735" s="35"/>
      <c r="CU2735" s="35"/>
      <c r="CV2735" s="35"/>
      <c r="CW2735" s="35"/>
      <c r="CX2735" s="35"/>
      <c r="CY2735" s="35"/>
      <c r="CZ2735" s="35"/>
      <c r="DA2735" s="35"/>
      <c r="DB2735" s="35"/>
      <c r="DC2735" s="35"/>
      <c r="DD2735" s="35"/>
      <c r="DE2735" s="35"/>
      <c r="DF2735" s="35"/>
      <c r="DG2735" s="35"/>
      <c r="DH2735" s="35"/>
      <c r="DI2735" s="35"/>
      <c r="DJ2735" s="35"/>
      <c r="DK2735" s="35"/>
      <c r="DL2735" s="35"/>
      <c r="DM2735" s="35"/>
      <c r="DN2735" s="35"/>
      <c r="DO2735" s="35"/>
      <c r="DP2735" s="35"/>
      <c r="DQ2735" s="35"/>
      <c r="DR2735" s="35"/>
      <c r="DS2735" s="35"/>
      <c r="DT2735" s="35"/>
      <c r="DU2735" s="35"/>
      <c r="DV2735" s="35"/>
      <c r="DW2735" s="35"/>
      <c r="DX2735" s="35"/>
      <c r="DY2735" s="35"/>
      <c r="DZ2735" s="35"/>
      <c r="EA2735" s="35"/>
      <c r="EB2735" s="35"/>
      <c r="EC2735" s="35"/>
      <c r="ED2735" s="35"/>
      <c r="EE2735" s="35"/>
      <c r="EF2735" s="35"/>
      <c r="EG2735" s="35"/>
      <c r="EH2735" s="35"/>
      <c r="EI2735" s="35"/>
      <c r="EJ2735" s="35"/>
      <c r="EK2735" s="35"/>
      <c r="EL2735" s="35"/>
      <c r="EM2735" s="35"/>
      <c r="EN2735" s="35"/>
      <c r="EO2735" s="35"/>
      <c r="EP2735" s="35"/>
      <c r="EQ2735" s="35"/>
      <c r="ER2735" s="35"/>
      <c r="ES2735" s="35"/>
      <c r="ET2735" s="35"/>
      <c r="EU2735" s="35"/>
      <c r="EV2735" s="35"/>
      <c r="EW2735" s="35"/>
      <c r="EX2735" s="35"/>
      <c r="EY2735" s="35"/>
      <c r="EZ2735" s="35"/>
      <c r="FA2735" s="35"/>
      <c r="FB2735" s="35"/>
      <c r="FC2735" s="35"/>
      <c r="FD2735" s="35"/>
      <c r="FE2735" s="35"/>
      <c r="FF2735" s="35"/>
      <c r="FG2735" s="35"/>
      <c r="FH2735" s="35"/>
      <c r="FI2735" s="35"/>
      <c r="FJ2735" s="35"/>
      <c r="FK2735" s="35"/>
      <c r="FL2735" s="35"/>
      <c r="FM2735" s="35"/>
      <c r="FN2735" s="35"/>
      <c r="FO2735" s="35"/>
      <c r="FP2735" s="35"/>
      <c r="FQ2735" s="35"/>
      <c r="FR2735" s="35"/>
      <c r="FS2735" s="35"/>
      <c r="FT2735" s="35"/>
      <c r="FU2735" s="35"/>
      <c r="FV2735" s="35"/>
      <c r="FW2735" s="35"/>
      <c r="FX2735" s="35"/>
      <c r="FY2735" s="35"/>
      <c r="FZ2735" s="35"/>
    </row>
    <row r="2736" spans="1:182" x14ac:dyDescent="0.15">
      <c r="A2736" s="38">
        <f t="shared" si="827"/>
        <v>46180</v>
      </c>
      <c r="B2736" s="39" t="str">
        <f t="shared" ca="1" si="828"/>
        <v>n.d</v>
      </c>
      <c r="C2736" s="40">
        <f t="shared" si="829"/>
        <v>3137.2723529499999</v>
      </c>
      <c r="D2736" s="41">
        <f ca="1">IF(A2736&lt;$B$1,VLOOKUP(A2736,[1]DI!$A$4:$B$15000,2,FALSE),0)</f>
        <v>0</v>
      </c>
      <c r="E2736" s="40">
        <f t="shared" ca="1" si="830"/>
        <v>0</v>
      </c>
      <c r="F2736" s="42">
        <f t="shared" si="826"/>
        <v>1</v>
      </c>
      <c r="G2736" s="43">
        <f t="shared" ca="1" si="831"/>
        <v>1</v>
      </c>
      <c r="H2736" s="40">
        <f ca="1">TRUNC(PRODUCT(G$10:G2735),15)</f>
        <v>1.7040824080947301</v>
      </c>
      <c r="I2736" s="40">
        <f t="shared" ca="1" si="832"/>
        <v>1.7040824080947301</v>
      </c>
      <c r="J2736" s="40">
        <f t="shared" ca="1" si="833"/>
        <v>1</v>
      </c>
      <c r="K2736" s="42">
        <f t="shared" si="844"/>
        <v>2.7E-2</v>
      </c>
      <c r="L2736" s="63">
        <f t="shared" si="834"/>
        <v>46101</v>
      </c>
      <c r="M2736" s="64">
        <f t="shared" si="835"/>
        <v>51</v>
      </c>
      <c r="N2736" s="44">
        <f t="shared" si="836"/>
        <v>52</v>
      </c>
      <c r="O2736" s="40">
        <f t="shared" si="837"/>
        <v>1.0055126809999999</v>
      </c>
      <c r="P2736" s="65">
        <f t="shared" ca="1" si="838"/>
        <v>1.0055126809999999</v>
      </c>
      <c r="Q2736" s="40">
        <f t="shared" ca="1" si="839"/>
        <v>17.294781690000001</v>
      </c>
      <c r="R2736" s="44">
        <f>IF(VLOOKUP(A2736,$Z$12:$AI$125,8)=VLOOKUP(A2735,$Z$12:$AI$125,8),0,VLOOKUP(A2736,Z$12:$AI$125,8))</f>
        <v>0</v>
      </c>
      <c r="S2736" s="45">
        <f>IF(R2736&gt;0,VLOOKUP(R2736,Y$12:$AH$125,7),0)</f>
        <v>0</v>
      </c>
      <c r="T2736" s="40">
        <f t="shared" si="840"/>
        <v>0</v>
      </c>
      <c r="U2736" s="40">
        <f t="shared" ca="1" si="841"/>
        <v>17.294781690000001</v>
      </c>
      <c r="V2736" s="46" t="str">
        <f t="shared" si="842"/>
        <v>J=</v>
      </c>
      <c r="W2736" s="47">
        <f t="shared" si="843"/>
        <v>46286</v>
      </c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  <c r="AX2736" s="35"/>
      <c r="AY2736" s="35"/>
      <c r="AZ2736" s="35"/>
      <c r="BA2736" s="35"/>
      <c r="BB2736" s="35"/>
      <c r="BC2736" s="35"/>
      <c r="BD2736" s="35"/>
      <c r="BE2736" s="35"/>
      <c r="BF2736" s="35"/>
      <c r="BG2736" s="35"/>
      <c r="BH2736" s="35"/>
      <c r="BI2736" s="35"/>
      <c r="BJ2736" s="35"/>
      <c r="BK2736" s="35"/>
      <c r="BL2736" s="35"/>
      <c r="BM2736" s="35"/>
      <c r="BN2736" s="35"/>
      <c r="BO2736" s="35"/>
      <c r="BP2736" s="35"/>
      <c r="BQ2736" s="35"/>
      <c r="BR2736" s="35"/>
      <c r="BS2736" s="35"/>
      <c r="BT2736" s="35"/>
      <c r="BU2736" s="35"/>
      <c r="BV2736" s="35"/>
      <c r="BW2736" s="35"/>
      <c r="BX2736" s="35"/>
      <c r="BY2736" s="35"/>
      <c r="BZ2736" s="35"/>
      <c r="CA2736" s="35"/>
      <c r="CB2736" s="35"/>
      <c r="CC2736" s="35"/>
      <c r="CD2736" s="35"/>
      <c r="CE2736" s="35"/>
      <c r="CF2736" s="35"/>
      <c r="CG2736" s="35"/>
      <c r="CH2736" s="35"/>
      <c r="CI2736" s="35"/>
      <c r="CJ2736" s="35"/>
      <c r="CK2736" s="35"/>
      <c r="CL2736" s="35"/>
      <c r="CM2736" s="35"/>
      <c r="CN2736" s="35"/>
      <c r="CO2736" s="35"/>
      <c r="CP2736" s="35"/>
      <c r="CQ2736" s="35"/>
      <c r="CR2736" s="35"/>
      <c r="CS2736" s="35"/>
      <c r="CT2736" s="35"/>
      <c r="CU2736" s="35"/>
      <c r="CV2736" s="35"/>
      <c r="CW2736" s="35"/>
      <c r="CX2736" s="35"/>
      <c r="CY2736" s="35"/>
      <c r="CZ2736" s="35"/>
      <c r="DA2736" s="35"/>
      <c r="DB2736" s="35"/>
      <c r="DC2736" s="35"/>
      <c r="DD2736" s="35"/>
      <c r="DE2736" s="35"/>
      <c r="DF2736" s="35"/>
      <c r="DG2736" s="35"/>
      <c r="DH2736" s="35"/>
      <c r="DI2736" s="35"/>
      <c r="DJ2736" s="35"/>
      <c r="DK2736" s="35"/>
      <c r="DL2736" s="35"/>
      <c r="DM2736" s="35"/>
      <c r="DN2736" s="35"/>
      <c r="DO2736" s="35"/>
      <c r="DP2736" s="35"/>
      <c r="DQ2736" s="35"/>
      <c r="DR2736" s="35"/>
      <c r="DS2736" s="35"/>
      <c r="DT2736" s="35"/>
      <c r="DU2736" s="35"/>
      <c r="DV2736" s="35"/>
      <c r="DW2736" s="35"/>
      <c r="DX2736" s="35"/>
      <c r="DY2736" s="35"/>
      <c r="DZ2736" s="35"/>
      <c r="EA2736" s="35"/>
      <c r="EB2736" s="35"/>
      <c r="EC2736" s="35"/>
      <c r="ED2736" s="35"/>
      <c r="EE2736" s="35"/>
      <c r="EF2736" s="35"/>
      <c r="EG2736" s="35"/>
      <c r="EH2736" s="35"/>
      <c r="EI2736" s="35"/>
      <c r="EJ2736" s="35"/>
      <c r="EK2736" s="35"/>
      <c r="EL2736" s="35"/>
      <c r="EM2736" s="35"/>
      <c r="EN2736" s="35"/>
      <c r="EO2736" s="35"/>
      <c r="EP2736" s="35"/>
      <c r="EQ2736" s="35"/>
      <c r="ER2736" s="35"/>
      <c r="ES2736" s="35"/>
      <c r="ET2736" s="35"/>
      <c r="EU2736" s="35"/>
      <c r="EV2736" s="35"/>
      <c r="EW2736" s="35"/>
      <c r="EX2736" s="35"/>
      <c r="EY2736" s="35"/>
      <c r="EZ2736" s="35"/>
      <c r="FA2736" s="35"/>
      <c r="FB2736" s="35"/>
      <c r="FC2736" s="35"/>
      <c r="FD2736" s="35"/>
      <c r="FE2736" s="35"/>
      <c r="FF2736" s="35"/>
      <c r="FG2736" s="35"/>
      <c r="FH2736" s="35"/>
      <c r="FI2736" s="35"/>
      <c r="FJ2736" s="35"/>
      <c r="FK2736" s="35"/>
      <c r="FL2736" s="35"/>
      <c r="FM2736" s="35"/>
      <c r="FN2736" s="35"/>
      <c r="FO2736" s="35"/>
      <c r="FP2736" s="35"/>
      <c r="FQ2736" s="35"/>
      <c r="FR2736" s="35"/>
      <c r="FS2736" s="35"/>
      <c r="FT2736" s="35"/>
      <c r="FU2736" s="35"/>
      <c r="FV2736" s="35"/>
      <c r="FW2736" s="35"/>
      <c r="FX2736" s="35"/>
      <c r="FY2736" s="35"/>
      <c r="FZ2736" s="35"/>
    </row>
    <row r="2737" spans="1:182" x14ac:dyDescent="0.15">
      <c r="A2737" s="38">
        <f t="shared" si="827"/>
        <v>46181</v>
      </c>
      <c r="B2737" s="39" t="str">
        <f t="shared" ca="1" si="828"/>
        <v>n.d</v>
      </c>
      <c r="C2737" s="40">
        <f t="shared" si="829"/>
        <v>3137.2723529499999</v>
      </c>
      <c r="D2737" s="41">
        <f ca="1">IF(A2737&lt;$B$1,VLOOKUP(A2737,[1]DI!$A$4:$B$15000,2,FALSE),0)</f>
        <v>0</v>
      </c>
      <c r="E2737" s="40">
        <f t="shared" ca="1" si="830"/>
        <v>0</v>
      </c>
      <c r="F2737" s="42">
        <f t="shared" si="826"/>
        <v>1</v>
      </c>
      <c r="G2737" s="43">
        <f t="shared" ca="1" si="831"/>
        <v>1</v>
      </c>
      <c r="H2737" s="40">
        <f ca="1">TRUNC(PRODUCT(G$10:G2736),15)</f>
        <v>1.7040824080947301</v>
      </c>
      <c r="I2737" s="40">
        <f t="shared" ca="1" si="832"/>
        <v>1.7040824080947301</v>
      </c>
      <c r="J2737" s="40">
        <f t="shared" ca="1" si="833"/>
        <v>1</v>
      </c>
      <c r="K2737" s="42">
        <f t="shared" si="844"/>
        <v>2.7E-2</v>
      </c>
      <c r="L2737" s="63">
        <f t="shared" si="834"/>
        <v>46101</v>
      </c>
      <c r="M2737" s="64">
        <f t="shared" si="835"/>
        <v>52</v>
      </c>
      <c r="N2737" s="44">
        <f t="shared" si="836"/>
        <v>52</v>
      </c>
      <c r="O2737" s="40">
        <f t="shared" si="837"/>
        <v>1.0055126809999999</v>
      </c>
      <c r="P2737" s="65">
        <f t="shared" ca="1" si="838"/>
        <v>1.0055126809999999</v>
      </c>
      <c r="Q2737" s="40">
        <f t="shared" ca="1" si="839"/>
        <v>17.294781690000001</v>
      </c>
      <c r="R2737" s="44">
        <f>IF(VLOOKUP(A2737,$Z$12:$AI$125,8)=VLOOKUP(A2736,$Z$12:$AI$125,8),0,VLOOKUP(A2737,Z$12:$AI$125,8))</f>
        <v>0</v>
      </c>
      <c r="S2737" s="45">
        <f>IF(R2737&gt;0,VLOOKUP(R2737,Y$12:$AH$125,7),0)</f>
        <v>0</v>
      </c>
      <c r="T2737" s="40">
        <f t="shared" si="840"/>
        <v>0</v>
      </c>
      <c r="U2737" s="40">
        <f t="shared" ca="1" si="841"/>
        <v>17.294781690000001</v>
      </c>
      <c r="V2737" s="46" t="str">
        <f t="shared" si="842"/>
        <v>J=</v>
      </c>
      <c r="W2737" s="47">
        <f t="shared" si="843"/>
        <v>46286</v>
      </c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  <c r="AX2737" s="35"/>
      <c r="AY2737" s="35"/>
      <c r="AZ2737" s="35"/>
      <c r="BA2737" s="35"/>
      <c r="BB2737" s="35"/>
      <c r="BC2737" s="35"/>
      <c r="BD2737" s="35"/>
      <c r="BE2737" s="35"/>
      <c r="BF2737" s="35"/>
      <c r="BG2737" s="35"/>
      <c r="BH2737" s="35"/>
      <c r="BI2737" s="35"/>
      <c r="BJ2737" s="35"/>
      <c r="BK2737" s="35"/>
      <c r="BL2737" s="35"/>
      <c r="BM2737" s="35"/>
      <c r="BN2737" s="35"/>
      <c r="BO2737" s="35"/>
      <c r="BP2737" s="35"/>
      <c r="BQ2737" s="35"/>
      <c r="BR2737" s="35"/>
      <c r="BS2737" s="35"/>
      <c r="BT2737" s="35"/>
      <c r="BU2737" s="35"/>
      <c r="BV2737" s="35"/>
      <c r="BW2737" s="35"/>
      <c r="BX2737" s="35"/>
      <c r="BY2737" s="35"/>
      <c r="BZ2737" s="35"/>
      <c r="CA2737" s="35"/>
      <c r="CB2737" s="35"/>
      <c r="CC2737" s="35"/>
      <c r="CD2737" s="35"/>
      <c r="CE2737" s="35"/>
      <c r="CF2737" s="35"/>
      <c r="CG2737" s="35"/>
      <c r="CH2737" s="35"/>
      <c r="CI2737" s="35"/>
      <c r="CJ2737" s="35"/>
      <c r="CK2737" s="35"/>
      <c r="CL2737" s="35"/>
      <c r="CM2737" s="35"/>
      <c r="CN2737" s="35"/>
      <c r="CO2737" s="35"/>
      <c r="CP2737" s="35"/>
      <c r="CQ2737" s="35"/>
      <c r="CR2737" s="35"/>
      <c r="CS2737" s="35"/>
      <c r="CT2737" s="35"/>
      <c r="CU2737" s="35"/>
      <c r="CV2737" s="35"/>
      <c r="CW2737" s="35"/>
      <c r="CX2737" s="35"/>
      <c r="CY2737" s="35"/>
      <c r="CZ2737" s="35"/>
      <c r="DA2737" s="35"/>
      <c r="DB2737" s="35"/>
      <c r="DC2737" s="35"/>
      <c r="DD2737" s="35"/>
      <c r="DE2737" s="35"/>
      <c r="DF2737" s="35"/>
      <c r="DG2737" s="35"/>
      <c r="DH2737" s="35"/>
      <c r="DI2737" s="35"/>
      <c r="DJ2737" s="35"/>
      <c r="DK2737" s="35"/>
      <c r="DL2737" s="35"/>
      <c r="DM2737" s="35"/>
      <c r="DN2737" s="35"/>
      <c r="DO2737" s="35"/>
      <c r="DP2737" s="35"/>
      <c r="DQ2737" s="35"/>
      <c r="DR2737" s="35"/>
      <c r="DS2737" s="35"/>
      <c r="DT2737" s="35"/>
      <c r="DU2737" s="35"/>
      <c r="DV2737" s="35"/>
      <c r="DW2737" s="35"/>
      <c r="DX2737" s="35"/>
      <c r="DY2737" s="35"/>
      <c r="DZ2737" s="35"/>
      <c r="EA2737" s="35"/>
      <c r="EB2737" s="35"/>
      <c r="EC2737" s="35"/>
      <c r="ED2737" s="35"/>
      <c r="EE2737" s="35"/>
      <c r="EF2737" s="35"/>
      <c r="EG2737" s="35"/>
      <c r="EH2737" s="35"/>
      <c r="EI2737" s="35"/>
      <c r="EJ2737" s="35"/>
      <c r="EK2737" s="35"/>
      <c r="EL2737" s="35"/>
      <c r="EM2737" s="35"/>
      <c r="EN2737" s="35"/>
      <c r="EO2737" s="35"/>
      <c r="EP2737" s="35"/>
      <c r="EQ2737" s="35"/>
      <c r="ER2737" s="35"/>
      <c r="ES2737" s="35"/>
      <c r="ET2737" s="35"/>
      <c r="EU2737" s="35"/>
      <c r="EV2737" s="35"/>
      <c r="EW2737" s="35"/>
      <c r="EX2737" s="35"/>
      <c r="EY2737" s="35"/>
      <c r="EZ2737" s="35"/>
      <c r="FA2737" s="35"/>
      <c r="FB2737" s="35"/>
      <c r="FC2737" s="35"/>
      <c r="FD2737" s="35"/>
      <c r="FE2737" s="35"/>
      <c r="FF2737" s="35"/>
      <c r="FG2737" s="35"/>
      <c r="FH2737" s="35"/>
      <c r="FI2737" s="35"/>
      <c r="FJ2737" s="35"/>
      <c r="FK2737" s="35"/>
      <c r="FL2737" s="35"/>
      <c r="FM2737" s="35"/>
      <c r="FN2737" s="35"/>
      <c r="FO2737" s="35"/>
      <c r="FP2737" s="35"/>
      <c r="FQ2737" s="35"/>
      <c r="FR2737" s="35"/>
      <c r="FS2737" s="35"/>
      <c r="FT2737" s="35"/>
      <c r="FU2737" s="35"/>
      <c r="FV2737" s="35"/>
      <c r="FW2737" s="35"/>
      <c r="FX2737" s="35"/>
      <c r="FY2737" s="35"/>
      <c r="FZ2737" s="35"/>
    </row>
    <row r="2738" spans="1:182" x14ac:dyDescent="0.15">
      <c r="A2738" s="38">
        <f t="shared" si="827"/>
        <v>46182</v>
      </c>
      <c r="B2738" s="39" t="str">
        <f t="shared" ca="1" si="828"/>
        <v>n.d</v>
      </c>
      <c r="C2738" s="40">
        <f t="shared" si="829"/>
        <v>3137.2723529499999</v>
      </c>
      <c r="D2738" s="41">
        <f ca="1">IF(A2738&lt;$B$1,VLOOKUP(A2738,[1]DI!$A$4:$B$15000,2,FALSE),0)</f>
        <v>0</v>
      </c>
      <c r="E2738" s="40">
        <f t="shared" ca="1" si="830"/>
        <v>0</v>
      </c>
      <c r="F2738" s="42">
        <f t="shared" si="826"/>
        <v>1</v>
      </c>
      <c r="G2738" s="43">
        <f t="shared" ca="1" si="831"/>
        <v>1</v>
      </c>
      <c r="H2738" s="40">
        <f ca="1">TRUNC(PRODUCT(G$10:G2737),15)</f>
        <v>1.7040824080947301</v>
      </c>
      <c r="I2738" s="40">
        <f t="shared" ca="1" si="832"/>
        <v>1.7040824080947301</v>
      </c>
      <c r="J2738" s="40">
        <f t="shared" ca="1" si="833"/>
        <v>1</v>
      </c>
      <c r="K2738" s="42">
        <f t="shared" si="844"/>
        <v>2.7E-2</v>
      </c>
      <c r="L2738" s="63">
        <f t="shared" si="834"/>
        <v>46101</v>
      </c>
      <c r="M2738" s="64">
        <f t="shared" si="835"/>
        <v>53</v>
      </c>
      <c r="N2738" s="44">
        <f t="shared" si="836"/>
        <v>53</v>
      </c>
      <c r="O2738" s="40">
        <f t="shared" si="837"/>
        <v>1.005618991</v>
      </c>
      <c r="P2738" s="65">
        <f t="shared" ca="1" si="838"/>
        <v>1.005618991</v>
      </c>
      <c r="Q2738" s="40">
        <f t="shared" ca="1" si="839"/>
        <v>17.628305109999999</v>
      </c>
      <c r="R2738" s="44">
        <f>IF(VLOOKUP(A2738,$Z$12:$AI$125,8)=VLOOKUP(A2737,$Z$12:$AI$125,8),0,VLOOKUP(A2738,Z$12:$AI$125,8))</f>
        <v>0</v>
      </c>
      <c r="S2738" s="45">
        <f>IF(R2738&gt;0,VLOOKUP(R2738,Y$12:$AH$125,7),0)</f>
        <v>0</v>
      </c>
      <c r="T2738" s="40">
        <f t="shared" si="840"/>
        <v>0</v>
      </c>
      <c r="U2738" s="40">
        <f t="shared" ca="1" si="841"/>
        <v>17.628305109999999</v>
      </c>
      <c r="V2738" s="46" t="str">
        <f t="shared" si="842"/>
        <v>J=</v>
      </c>
      <c r="W2738" s="47">
        <f t="shared" si="843"/>
        <v>46286</v>
      </c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  <c r="AX2738" s="35"/>
      <c r="AY2738" s="35"/>
      <c r="AZ2738" s="35"/>
      <c r="BA2738" s="35"/>
      <c r="BB2738" s="35"/>
      <c r="BC2738" s="35"/>
      <c r="BD2738" s="35"/>
      <c r="BE2738" s="35"/>
      <c r="BF2738" s="35"/>
      <c r="BG2738" s="35"/>
      <c r="BH2738" s="35"/>
      <c r="BI2738" s="35"/>
      <c r="BJ2738" s="35"/>
      <c r="BK2738" s="35"/>
      <c r="BL2738" s="35"/>
      <c r="BM2738" s="35"/>
      <c r="BN2738" s="35"/>
      <c r="BO2738" s="35"/>
      <c r="BP2738" s="35"/>
      <c r="BQ2738" s="35"/>
      <c r="BR2738" s="35"/>
      <c r="BS2738" s="35"/>
      <c r="BT2738" s="35"/>
      <c r="BU2738" s="35"/>
      <c r="BV2738" s="35"/>
      <c r="BW2738" s="35"/>
      <c r="BX2738" s="35"/>
      <c r="BY2738" s="35"/>
      <c r="BZ2738" s="35"/>
      <c r="CA2738" s="35"/>
      <c r="CB2738" s="35"/>
      <c r="CC2738" s="35"/>
      <c r="CD2738" s="35"/>
      <c r="CE2738" s="35"/>
      <c r="CF2738" s="35"/>
      <c r="CG2738" s="35"/>
      <c r="CH2738" s="35"/>
      <c r="CI2738" s="35"/>
      <c r="CJ2738" s="35"/>
      <c r="CK2738" s="35"/>
      <c r="CL2738" s="35"/>
      <c r="CM2738" s="35"/>
      <c r="CN2738" s="35"/>
      <c r="CO2738" s="35"/>
      <c r="CP2738" s="35"/>
      <c r="CQ2738" s="35"/>
      <c r="CR2738" s="35"/>
      <c r="CS2738" s="35"/>
      <c r="CT2738" s="35"/>
      <c r="CU2738" s="35"/>
      <c r="CV2738" s="35"/>
      <c r="CW2738" s="35"/>
      <c r="CX2738" s="35"/>
      <c r="CY2738" s="35"/>
      <c r="CZ2738" s="35"/>
      <c r="DA2738" s="35"/>
      <c r="DB2738" s="35"/>
      <c r="DC2738" s="35"/>
      <c r="DD2738" s="35"/>
      <c r="DE2738" s="35"/>
      <c r="DF2738" s="35"/>
      <c r="DG2738" s="35"/>
      <c r="DH2738" s="35"/>
      <c r="DI2738" s="35"/>
      <c r="DJ2738" s="35"/>
      <c r="DK2738" s="35"/>
      <c r="DL2738" s="35"/>
      <c r="DM2738" s="35"/>
      <c r="DN2738" s="35"/>
      <c r="DO2738" s="35"/>
      <c r="DP2738" s="35"/>
      <c r="DQ2738" s="35"/>
      <c r="DR2738" s="35"/>
      <c r="DS2738" s="35"/>
      <c r="DT2738" s="35"/>
      <c r="DU2738" s="35"/>
      <c r="DV2738" s="35"/>
      <c r="DW2738" s="35"/>
      <c r="DX2738" s="35"/>
      <c r="DY2738" s="35"/>
      <c r="DZ2738" s="35"/>
      <c r="EA2738" s="35"/>
      <c r="EB2738" s="35"/>
      <c r="EC2738" s="35"/>
      <c r="ED2738" s="35"/>
      <c r="EE2738" s="35"/>
      <c r="EF2738" s="35"/>
      <c r="EG2738" s="35"/>
      <c r="EH2738" s="35"/>
      <c r="EI2738" s="35"/>
      <c r="EJ2738" s="35"/>
      <c r="EK2738" s="35"/>
      <c r="EL2738" s="35"/>
      <c r="EM2738" s="35"/>
      <c r="EN2738" s="35"/>
      <c r="EO2738" s="35"/>
      <c r="EP2738" s="35"/>
      <c r="EQ2738" s="35"/>
      <c r="ER2738" s="35"/>
      <c r="ES2738" s="35"/>
      <c r="ET2738" s="35"/>
      <c r="EU2738" s="35"/>
      <c r="EV2738" s="35"/>
      <c r="EW2738" s="35"/>
      <c r="EX2738" s="35"/>
      <c r="EY2738" s="35"/>
      <c r="EZ2738" s="35"/>
      <c r="FA2738" s="35"/>
      <c r="FB2738" s="35"/>
      <c r="FC2738" s="35"/>
      <c r="FD2738" s="35"/>
      <c r="FE2738" s="35"/>
      <c r="FF2738" s="35"/>
      <c r="FG2738" s="35"/>
      <c r="FH2738" s="35"/>
      <c r="FI2738" s="35"/>
      <c r="FJ2738" s="35"/>
      <c r="FK2738" s="35"/>
      <c r="FL2738" s="35"/>
      <c r="FM2738" s="35"/>
      <c r="FN2738" s="35"/>
      <c r="FO2738" s="35"/>
      <c r="FP2738" s="35"/>
      <c r="FQ2738" s="35"/>
      <c r="FR2738" s="35"/>
      <c r="FS2738" s="35"/>
      <c r="FT2738" s="35"/>
      <c r="FU2738" s="35"/>
      <c r="FV2738" s="35"/>
      <c r="FW2738" s="35"/>
      <c r="FX2738" s="35"/>
      <c r="FY2738" s="35"/>
      <c r="FZ2738" s="35"/>
    </row>
    <row r="2739" spans="1:182" x14ac:dyDescent="0.15">
      <c r="A2739" s="38">
        <f t="shared" si="827"/>
        <v>46183</v>
      </c>
      <c r="B2739" s="39" t="str">
        <f t="shared" ca="1" si="828"/>
        <v>n.d</v>
      </c>
      <c r="C2739" s="40">
        <f t="shared" si="829"/>
        <v>3137.2723529499999</v>
      </c>
      <c r="D2739" s="41">
        <f ca="1">IF(A2739&lt;$B$1,VLOOKUP(A2739,[1]DI!$A$4:$B$15000,2,FALSE),0)</f>
        <v>0</v>
      </c>
      <c r="E2739" s="40">
        <f t="shared" ca="1" si="830"/>
        <v>0</v>
      </c>
      <c r="F2739" s="42">
        <f t="shared" si="826"/>
        <v>1</v>
      </c>
      <c r="G2739" s="43">
        <f t="shared" ca="1" si="831"/>
        <v>1</v>
      </c>
      <c r="H2739" s="40">
        <f ca="1">TRUNC(PRODUCT(G$10:G2738),15)</f>
        <v>1.7040824080947301</v>
      </c>
      <c r="I2739" s="40">
        <f t="shared" ca="1" si="832"/>
        <v>1.7040824080947301</v>
      </c>
      <c r="J2739" s="40">
        <f t="shared" ca="1" si="833"/>
        <v>1</v>
      </c>
      <c r="K2739" s="42">
        <f t="shared" si="844"/>
        <v>2.7E-2</v>
      </c>
      <c r="L2739" s="63">
        <f t="shared" si="834"/>
        <v>46101</v>
      </c>
      <c r="M2739" s="64">
        <f t="shared" si="835"/>
        <v>54</v>
      </c>
      <c r="N2739" s="44">
        <f t="shared" si="836"/>
        <v>54</v>
      </c>
      <c r="O2739" s="40">
        <f t="shared" si="837"/>
        <v>1.0057253129999999</v>
      </c>
      <c r="P2739" s="65">
        <f t="shared" ca="1" si="838"/>
        <v>1.0057253129999999</v>
      </c>
      <c r="Q2739" s="40">
        <f t="shared" ca="1" si="839"/>
        <v>17.961866180000001</v>
      </c>
      <c r="R2739" s="44">
        <f>IF(VLOOKUP(A2739,$Z$12:$AI$125,8)=VLOOKUP(A2738,$Z$12:$AI$125,8),0,VLOOKUP(A2739,Z$12:$AI$125,8))</f>
        <v>0</v>
      </c>
      <c r="S2739" s="45">
        <f>IF(R2739&gt;0,VLOOKUP(R2739,Y$12:$AH$125,7),0)</f>
        <v>0</v>
      </c>
      <c r="T2739" s="40">
        <f t="shared" si="840"/>
        <v>0</v>
      </c>
      <c r="U2739" s="40">
        <f t="shared" ca="1" si="841"/>
        <v>17.961866180000001</v>
      </c>
      <c r="V2739" s="46" t="str">
        <f t="shared" si="842"/>
        <v>J=</v>
      </c>
      <c r="W2739" s="47">
        <f t="shared" si="843"/>
        <v>46286</v>
      </c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  <c r="AX2739" s="35"/>
      <c r="AY2739" s="35"/>
      <c r="AZ2739" s="35"/>
      <c r="BA2739" s="35"/>
      <c r="BB2739" s="35"/>
      <c r="BC2739" s="35"/>
      <c r="BD2739" s="35"/>
      <c r="BE2739" s="35"/>
      <c r="BF2739" s="35"/>
      <c r="BG2739" s="35"/>
      <c r="BH2739" s="35"/>
      <c r="BI2739" s="35"/>
      <c r="BJ2739" s="35"/>
      <c r="BK2739" s="35"/>
      <c r="BL2739" s="35"/>
      <c r="BM2739" s="35"/>
      <c r="BN2739" s="35"/>
      <c r="BO2739" s="35"/>
      <c r="BP2739" s="35"/>
      <c r="BQ2739" s="35"/>
      <c r="BR2739" s="35"/>
      <c r="BS2739" s="35"/>
      <c r="BT2739" s="35"/>
      <c r="BU2739" s="35"/>
      <c r="BV2739" s="35"/>
      <c r="BW2739" s="35"/>
      <c r="BX2739" s="35"/>
      <c r="BY2739" s="35"/>
      <c r="BZ2739" s="35"/>
      <c r="CA2739" s="35"/>
      <c r="CB2739" s="35"/>
      <c r="CC2739" s="35"/>
      <c r="CD2739" s="35"/>
      <c r="CE2739" s="35"/>
      <c r="CF2739" s="35"/>
      <c r="CG2739" s="35"/>
      <c r="CH2739" s="35"/>
      <c r="CI2739" s="35"/>
      <c r="CJ2739" s="35"/>
      <c r="CK2739" s="35"/>
      <c r="CL2739" s="35"/>
      <c r="CM2739" s="35"/>
      <c r="CN2739" s="35"/>
      <c r="CO2739" s="35"/>
      <c r="CP2739" s="35"/>
      <c r="CQ2739" s="35"/>
      <c r="CR2739" s="35"/>
      <c r="CS2739" s="35"/>
      <c r="CT2739" s="35"/>
      <c r="CU2739" s="35"/>
      <c r="CV2739" s="35"/>
      <c r="CW2739" s="35"/>
      <c r="CX2739" s="35"/>
      <c r="CY2739" s="35"/>
      <c r="CZ2739" s="35"/>
      <c r="DA2739" s="35"/>
      <c r="DB2739" s="35"/>
      <c r="DC2739" s="35"/>
      <c r="DD2739" s="35"/>
      <c r="DE2739" s="35"/>
      <c r="DF2739" s="35"/>
      <c r="DG2739" s="35"/>
      <c r="DH2739" s="35"/>
      <c r="DI2739" s="35"/>
      <c r="DJ2739" s="35"/>
      <c r="DK2739" s="35"/>
      <c r="DL2739" s="35"/>
      <c r="DM2739" s="35"/>
      <c r="DN2739" s="35"/>
      <c r="DO2739" s="35"/>
      <c r="DP2739" s="35"/>
      <c r="DQ2739" s="35"/>
      <c r="DR2739" s="35"/>
      <c r="DS2739" s="35"/>
      <c r="DT2739" s="35"/>
      <c r="DU2739" s="35"/>
      <c r="DV2739" s="35"/>
      <c r="DW2739" s="35"/>
      <c r="DX2739" s="35"/>
      <c r="DY2739" s="35"/>
      <c r="DZ2739" s="35"/>
      <c r="EA2739" s="35"/>
      <c r="EB2739" s="35"/>
      <c r="EC2739" s="35"/>
      <c r="ED2739" s="35"/>
      <c r="EE2739" s="35"/>
      <c r="EF2739" s="35"/>
      <c r="EG2739" s="35"/>
      <c r="EH2739" s="35"/>
      <c r="EI2739" s="35"/>
      <c r="EJ2739" s="35"/>
      <c r="EK2739" s="35"/>
      <c r="EL2739" s="35"/>
      <c r="EM2739" s="35"/>
      <c r="EN2739" s="35"/>
      <c r="EO2739" s="35"/>
      <c r="EP2739" s="35"/>
      <c r="EQ2739" s="35"/>
      <c r="ER2739" s="35"/>
      <c r="ES2739" s="35"/>
      <c r="ET2739" s="35"/>
      <c r="EU2739" s="35"/>
      <c r="EV2739" s="35"/>
      <c r="EW2739" s="35"/>
      <c r="EX2739" s="35"/>
      <c r="EY2739" s="35"/>
      <c r="EZ2739" s="35"/>
      <c r="FA2739" s="35"/>
      <c r="FB2739" s="35"/>
      <c r="FC2739" s="35"/>
      <c r="FD2739" s="35"/>
      <c r="FE2739" s="35"/>
      <c r="FF2739" s="35"/>
      <c r="FG2739" s="35"/>
      <c r="FH2739" s="35"/>
      <c r="FI2739" s="35"/>
      <c r="FJ2739" s="35"/>
      <c r="FK2739" s="35"/>
      <c r="FL2739" s="35"/>
      <c r="FM2739" s="35"/>
      <c r="FN2739" s="35"/>
      <c r="FO2739" s="35"/>
      <c r="FP2739" s="35"/>
      <c r="FQ2739" s="35"/>
      <c r="FR2739" s="35"/>
      <c r="FS2739" s="35"/>
      <c r="FT2739" s="35"/>
      <c r="FU2739" s="35"/>
      <c r="FV2739" s="35"/>
      <c r="FW2739" s="35"/>
      <c r="FX2739" s="35"/>
      <c r="FY2739" s="35"/>
      <c r="FZ2739" s="35"/>
    </row>
    <row r="2740" spans="1:182" x14ac:dyDescent="0.15">
      <c r="A2740" s="38">
        <f t="shared" si="827"/>
        <v>46184</v>
      </c>
      <c r="B2740" s="39" t="str">
        <f t="shared" ca="1" si="828"/>
        <v>n.d</v>
      </c>
      <c r="C2740" s="40">
        <f t="shared" si="829"/>
        <v>3137.2723529499999</v>
      </c>
      <c r="D2740" s="41">
        <f ca="1">IF(A2740&lt;$B$1,VLOOKUP(A2740,[1]DI!$A$4:$B$15000,2,FALSE),0)</f>
        <v>0</v>
      </c>
      <c r="E2740" s="40">
        <f t="shared" ca="1" si="830"/>
        <v>0</v>
      </c>
      <c r="F2740" s="42">
        <f t="shared" si="826"/>
        <v>1</v>
      </c>
      <c r="G2740" s="43">
        <f t="shared" ca="1" si="831"/>
        <v>1</v>
      </c>
      <c r="H2740" s="40">
        <f ca="1">TRUNC(PRODUCT(G$10:G2739),15)</f>
        <v>1.7040824080947301</v>
      </c>
      <c r="I2740" s="40">
        <f t="shared" ca="1" si="832"/>
        <v>1.7040824080947301</v>
      </c>
      <c r="J2740" s="40">
        <f t="shared" ca="1" si="833"/>
        <v>1</v>
      </c>
      <c r="K2740" s="42">
        <f t="shared" si="844"/>
        <v>2.7E-2</v>
      </c>
      <c r="L2740" s="63">
        <f t="shared" si="834"/>
        <v>46101</v>
      </c>
      <c r="M2740" s="64">
        <f t="shared" si="835"/>
        <v>55</v>
      </c>
      <c r="N2740" s="44">
        <f t="shared" si="836"/>
        <v>55</v>
      </c>
      <c r="O2740" s="40">
        <f t="shared" si="837"/>
        <v>1.005831645</v>
      </c>
      <c r="P2740" s="65">
        <f t="shared" ca="1" si="838"/>
        <v>1.005831645</v>
      </c>
      <c r="Q2740" s="40">
        <f t="shared" ca="1" si="839"/>
        <v>18.295458629999999</v>
      </c>
      <c r="R2740" s="44">
        <f>IF(VLOOKUP(A2740,$Z$12:$AI$125,8)=VLOOKUP(A2739,$Z$12:$AI$125,8),0,VLOOKUP(A2740,Z$12:$AI$125,8))</f>
        <v>0</v>
      </c>
      <c r="S2740" s="45">
        <f>IF(R2740&gt;0,VLOOKUP(R2740,Y$12:$AH$125,7),0)</f>
        <v>0</v>
      </c>
      <c r="T2740" s="40">
        <f t="shared" si="840"/>
        <v>0</v>
      </c>
      <c r="U2740" s="40">
        <f t="shared" ca="1" si="841"/>
        <v>18.295458629999999</v>
      </c>
      <c r="V2740" s="46" t="str">
        <f t="shared" si="842"/>
        <v>J=</v>
      </c>
      <c r="W2740" s="47">
        <f t="shared" si="843"/>
        <v>46286</v>
      </c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  <c r="AX2740" s="35"/>
      <c r="AY2740" s="35"/>
      <c r="AZ2740" s="35"/>
      <c r="BA2740" s="35"/>
      <c r="BB2740" s="35"/>
      <c r="BC2740" s="35"/>
      <c r="BD2740" s="35"/>
      <c r="BE2740" s="35"/>
      <c r="BF2740" s="35"/>
      <c r="BG2740" s="35"/>
      <c r="BH2740" s="35"/>
      <c r="BI2740" s="35"/>
      <c r="BJ2740" s="35"/>
      <c r="BK2740" s="35"/>
      <c r="BL2740" s="35"/>
      <c r="BM2740" s="35"/>
      <c r="BN2740" s="35"/>
      <c r="BO2740" s="35"/>
      <c r="BP2740" s="35"/>
      <c r="BQ2740" s="35"/>
      <c r="BR2740" s="35"/>
      <c r="BS2740" s="35"/>
      <c r="BT2740" s="35"/>
      <c r="BU2740" s="35"/>
      <c r="BV2740" s="35"/>
      <c r="BW2740" s="35"/>
      <c r="BX2740" s="35"/>
      <c r="BY2740" s="35"/>
      <c r="BZ2740" s="35"/>
      <c r="CA2740" s="35"/>
      <c r="CB2740" s="35"/>
      <c r="CC2740" s="35"/>
      <c r="CD2740" s="35"/>
      <c r="CE2740" s="35"/>
      <c r="CF2740" s="35"/>
      <c r="CG2740" s="35"/>
      <c r="CH2740" s="35"/>
      <c r="CI2740" s="35"/>
      <c r="CJ2740" s="35"/>
      <c r="CK2740" s="35"/>
      <c r="CL2740" s="35"/>
      <c r="CM2740" s="35"/>
      <c r="CN2740" s="35"/>
      <c r="CO2740" s="35"/>
      <c r="CP2740" s="35"/>
      <c r="CQ2740" s="35"/>
      <c r="CR2740" s="35"/>
      <c r="CS2740" s="35"/>
      <c r="CT2740" s="35"/>
      <c r="CU2740" s="35"/>
      <c r="CV2740" s="35"/>
      <c r="CW2740" s="35"/>
      <c r="CX2740" s="35"/>
      <c r="CY2740" s="35"/>
      <c r="CZ2740" s="35"/>
      <c r="DA2740" s="35"/>
      <c r="DB2740" s="35"/>
      <c r="DC2740" s="35"/>
      <c r="DD2740" s="35"/>
      <c r="DE2740" s="35"/>
      <c r="DF2740" s="35"/>
      <c r="DG2740" s="35"/>
      <c r="DH2740" s="35"/>
      <c r="DI2740" s="35"/>
      <c r="DJ2740" s="35"/>
      <c r="DK2740" s="35"/>
      <c r="DL2740" s="35"/>
      <c r="DM2740" s="35"/>
      <c r="DN2740" s="35"/>
      <c r="DO2740" s="35"/>
      <c r="DP2740" s="35"/>
      <c r="DQ2740" s="35"/>
      <c r="DR2740" s="35"/>
      <c r="DS2740" s="35"/>
      <c r="DT2740" s="35"/>
      <c r="DU2740" s="35"/>
      <c r="DV2740" s="35"/>
      <c r="DW2740" s="35"/>
      <c r="DX2740" s="35"/>
      <c r="DY2740" s="35"/>
      <c r="DZ2740" s="35"/>
      <c r="EA2740" s="35"/>
      <c r="EB2740" s="35"/>
      <c r="EC2740" s="35"/>
      <c r="ED2740" s="35"/>
      <c r="EE2740" s="35"/>
      <c r="EF2740" s="35"/>
      <c r="EG2740" s="35"/>
      <c r="EH2740" s="35"/>
      <c r="EI2740" s="35"/>
      <c r="EJ2740" s="35"/>
      <c r="EK2740" s="35"/>
      <c r="EL2740" s="35"/>
      <c r="EM2740" s="35"/>
      <c r="EN2740" s="35"/>
      <c r="EO2740" s="35"/>
      <c r="EP2740" s="35"/>
      <c r="EQ2740" s="35"/>
      <c r="ER2740" s="35"/>
      <c r="ES2740" s="35"/>
      <c r="ET2740" s="35"/>
      <c r="EU2740" s="35"/>
      <c r="EV2740" s="35"/>
      <c r="EW2740" s="35"/>
      <c r="EX2740" s="35"/>
      <c r="EY2740" s="35"/>
      <c r="EZ2740" s="35"/>
      <c r="FA2740" s="35"/>
      <c r="FB2740" s="35"/>
      <c r="FC2740" s="35"/>
      <c r="FD2740" s="35"/>
      <c r="FE2740" s="35"/>
      <c r="FF2740" s="35"/>
      <c r="FG2740" s="35"/>
      <c r="FH2740" s="35"/>
      <c r="FI2740" s="35"/>
      <c r="FJ2740" s="35"/>
      <c r="FK2740" s="35"/>
      <c r="FL2740" s="35"/>
      <c r="FM2740" s="35"/>
      <c r="FN2740" s="35"/>
      <c r="FO2740" s="35"/>
      <c r="FP2740" s="35"/>
      <c r="FQ2740" s="35"/>
      <c r="FR2740" s="35"/>
      <c r="FS2740" s="35"/>
      <c r="FT2740" s="35"/>
      <c r="FU2740" s="35"/>
      <c r="FV2740" s="35"/>
      <c r="FW2740" s="35"/>
      <c r="FX2740" s="35"/>
      <c r="FY2740" s="35"/>
      <c r="FZ2740" s="35"/>
    </row>
    <row r="2741" spans="1:182" x14ac:dyDescent="0.15">
      <c r="A2741" s="38">
        <f t="shared" si="827"/>
        <v>46185</v>
      </c>
      <c r="B2741" s="39" t="str">
        <f t="shared" ca="1" si="828"/>
        <v>n.d</v>
      </c>
      <c r="C2741" s="40">
        <f t="shared" si="829"/>
        <v>3137.2723529499999</v>
      </c>
      <c r="D2741" s="41">
        <f ca="1">IF(A2741&lt;$B$1,VLOOKUP(A2741,[1]DI!$A$4:$B$15000,2,FALSE),0)</f>
        <v>0</v>
      </c>
      <c r="E2741" s="40">
        <f t="shared" ca="1" si="830"/>
        <v>0</v>
      </c>
      <c r="F2741" s="42">
        <f t="shared" si="826"/>
        <v>1</v>
      </c>
      <c r="G2741" s="43">
        <f t="shared" ca="1" si="831"/>
        <v>1</v>
      </c>
      <c r="H2741" s="40">
        <f ca="1">TRUNC(PRODUCT(G$10:G2740),15)</f>
        <v>1.7040824080947301</v>
      </c>
      <c r="I2741" s="40">
        <f t="shared" ca="1" si="832"/>
        <v>1.7040824080947301</v>
      </c>
      <c r="J2741" s="40">
        <f t="shared" ca="1" si="833"/>
        <v>1</v>
      </c>
      <c r="K2741" s="42">
        <f t="shared" si="844"/>
        <v>2.7E-2</v>
      </c>
      <c r="L2741" s="63">
        <f t="shared" si="834"/>
        <v>46101</v>
      </c>
      <c r="M2741" s="64">
        <f t="shared" si="835"/>
        <v>56</v>
      </c>
      <c r="N2741" s="44">
        <f t="shared" si="836"/>
        <v>56</v>
      </c>
      <c r="O2741" s="40">
        <f t="shared" si="837"/>
        <v>1.005937989</v>
      </c>
      <c r="P2741" s="65">
        <f t="shared" ca="1" si="838"/>
        <v>1.005937989</v>
      </c>
      <c r="Q2741" s="40">
        <f t="shared" ca="1" si="839"/>
        <v>18.629088719999999</v>
      </c>
      <c r="R2741" s="44">
        <f>IF(VLOOKUP(A2741,$Z$12:$AI$125,8)=VLOOKUP(A2740,$Z$12:$AI$125,8),0,VLOOKUP(A2741,Z$12:$AI$125,8))</f>
        <v>0</v>
      </c>
      <c r="S2741" s="45">
        <f>IF(R2741&gt;0,VLOOKUP(R2741,Y$12:$AH$125,7),0)</f>
        <v>0</v>
      </c>
      <c r="T2741" s="40">
        <f t="shared" si="840"/>
        <v>0</v>
      </c>
      <c r="U2741" s="40">
        <f t="shared" ca="1" si="841"/>
        <v>18.629088719999999</v>
      </c>
      <c r="V2741" s="46" t="str">
        <f t="shared" si="842"/>
        <v>J=</v>
      </c>
      <c r="W2741" s="47">
        <f t="shared" si="843"/>
        <v>46286</v>
      </c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  <c r="AX2741" s="35"/>
      <c r="AY2741" s="35"/>
      <c r="AZ2741" s="35"/>
      <c r="BA2741" s="35"/>
      <c r="BB2741" s="35"/>
      <c r="BC2741" s="35"/>
      <c r="BD2741" s="35"/>
      <c r="BE2741" s="35"/>
      <c r="BF2741" s="35"/>
      <c r="BG2741" s="35"/>
      <c r="BH2741" s="35"/>
      <c r="BI2741" s="35"/>
      <c r="BJ2741" s="35"/>
      <c r="BK2741" s="35"/>
      <c r="BL2741" s="35"/>
      <c r="BM2741" s="35"/>
      <c r="BN2741" s="35"/>
      <c r="BO2741" s="35"/>
      <c r="BP2741" s="35"/>
      <c r="BQ2741" s="35"/>
      <c r="BR2741" s="35"/>
      <c r="BS2741" s="35"/>
      <c r="BT2741" s="35"/>
      <c r="BU2741" s="35"/>
      <c r="BV2741" s="35"/>
      <c r="BW2741" s="35"/>
      <c r="BX2741" s="35"/>
      <c r="BY2741" s="35"/>
      <c r="BZ2741" s="35"/>
      <c r="CA2741" s="35"/>
      <c r="CB2741" s="35"/>
      <c r="CC2741" s="35"/>
      <c r="CD2741" s="35"/>
      <c r="CE2741" s="35"/>
      <c r="CF2741" s="35"/>
      <c r="CG2741" s="35"/>
      <c r="CH2741" s="35"/>
      <c r="CI2741" s="35"/>
      <c r="CJ2741" s="35"/>
      <c r="CK2741" s="35"/>
      <c r="CL2741" s="35"/>
      <c r="CM2741" s="35"/>
      <c r="CN2741" s="35"/>
      <c r="CO2741" s="35"/>
      <c r="CP2741" s="35"/>
      <c r="CQ2741" s="35"/>
      <c r="CR2741" s="35"/>
      <c r="CS2741" s="35"/>
      <c r="CT2741" s="35"/>
      <c r="CU2741" s="35"/>
      <c r="CV2741" s="35"/>
      <c r="CW2741" s="35"/>
      <c r="CX2741" s="35"/>
      <c r="CY2741" s="35"/>
      <c r="CZ2741" s="35"/>
      <c r="DA2741" s="35"/>
      <c r="DB2741" s="35"/>
      <c r="DC2741" s="35"/>
      <c r="DD2741" s="35"/>
      <c r="DE2741" s="35"/>
      <c r="DF2741" s="35"/>
      <c r="DG2741" s="35"/>
      <c r="DH2741" s="35"/>
      <c r="DI2741" s="35"/>
      <c r="DJ2741" s="35"/>
      <c r="DK2741" s="35"/>
      <c r="DL2741" s="35"/>
      <c r="DM2741" s="35"/>
      <c r="DN2741" s="35"/>
      <c r="DO2741" s="35"/>
      <c r="DP2741" s="35"/>
      <c r="DQ2741" s="35"/>
      <c r="DR2741" s="35"/>
      <c r="DS2741" s="35"/>
      <c r="DT2741" s="35"/>
      <c r="DU2741" s="35"/>
      <c r="DV2741" s="35"/>
      <c r="DW2741" s="35"/>
      <c r="DX2741" s="35"/>
      <c r="DY2741" s="35"/>
      <c r="DZ2741" s="35"/>
      <c r="EA2741" s="35"/>
      <c r="EB2741" s="35"/>
      <c r="EC2741" s="35"/>
      <c r="ED2741" s="35"/>
      <c r="EE2741" s="35"/>
      <c r="EF2741" s="35"/>
      <c r="EG2741" s="35"/>
      <c r="EH2741" s="35"/>
      <c r="EI2741" s="35"/>
      <c r="EJ2741" s="35"/>
      <c r="EK2741" s="35"/>
      <c r="EL2741" s="35"/>
      <c r="EM2741" s="35"/>
      <c r="EN2741" s="35"/>
      <c r="EO2741" s="35"/>
      <c r="EP2741" s="35"/>
      <c r="EQ2741" s="35"/>
      <c r="ER2741" s="35"/>
      <c r="ES2741" s="35"/>
      <c r="ET2741" s="35"/>
      <c r="EU2741" s="35"/>
      <c r="EV2741" s="35"/>
      <c r="EW2741" s="35"/>
      <c r="EX2741" s="35"/>
      <c r="EY2741" s="35"/>
      <c r="EZ2741" s="35"/>
      <c r="FA2741" s="35"/>
      <c r="FB2741" s="35"/>
      <c r="FC2741" s="35"/>
      <c r="FD2741" s="35"/>
      <c r="FE2741" s="35"/>
      <c r="FF2741" s="35"/>
      <c r="FG2741" s="35"/>
      <c r="FH2741" s="35"/>
      <c r="FI2741" s="35"/>
      <c r="FJ2741" s="35"/>
      <c r="FK2741" s="35"/>
      <c r="FL2741" s="35"/>
      <c r="FM2741" s="35"/>
      <c r="FN2741" s="35"/>
      <c r="FO2741" s="35"/>
      <c r="FP2741" s="35"/>
      <c r="FQ2741" s="35"/>
      <c r="FR2741" s="35"/>
      <c r="FS2741" s="35"/>
      <c r="FT2741" s="35"/>
      <c r="FU2741" s="35"/>
      <c r="FV2741" s="35"/>
      <c r="FW2741" s="35"/>
      <c r="FX2741" s="35"/>
      <c r="FY2741" s="35"/>
      <c r="FZ2741" s="35"/>
    </row>
    <row r="2742" spans="1:182" x14ac:dyDescent="0.15">
      <c r="A2742" s="38">
        <f t="shared" si="827"/>
        <v>46186</v>
      </c>
      <c r="B2742" s="39" t="str">
        <f t="shared" ca="1" si="828"/>
        <v>n.d</v>
      </c>
      <c r="C2742" s="40">
        <f t="shared" si="829"/>
        <v>3137.2723529499999</v>
      </c>
      <c r="D2742" s="41">
        <f ca="1">IF(A2742&lt;$B$1,VLOOKUP(A2742,[1]DI!$A$4:$B$15000,2,FALSE),0)</f>
        <v>0</v>
      </c>
      <c r="E2742" s="40">
        <f t="shared" ca="1" si="830"/>
        <v>0</v>
      </c>
      <c r="F2742" s="42">
        <f t="shared" si="826"/>
        <v>1</v>
      </c>
      <c r="G2742" s="43">
        <f t="shared" ca="1" si="831"/>
        <v>1</v>
      </c>
      <c r="H2742" s="40">
        <f ca="1">TRUNC(PRODUCT(G$10:G2741),15)</f>
        <v>1.7040824080947301</v>
      </c>
      <c r="I2742" s="40">
        <f t="shared" ca="1" si="832"/>
        <v>1.7040824080947301</v>
      </c>
      <c r="J2742" s="40">
        <f t="shared" ca="1" si="833"/>
        <v>1</v>
      </c>
      <c r="K2742" s="42">
        <f t="shared" si="844"/>
        <v>2.7E-2</v>
      </c>
      <c r="L2742" s="63">
        <f t="shared" si="834"/>
        <v>46101</v>
      </c>
      <c r="M2742" s="64">
        <f t="shared" si="835"/>
        <v>56</v>
      </c>
      <c r="N2742" s="44">
        <f t="shared" si="836"/>
        <v>57</v>
      </c>
      <c r="O2742" s="40">
        <f t="shared" si="837"/>
        <v>1.0060443450000001</v>
      </c>
      <c r="P2742" s="65">
        <f t="shared" ca="1" si="838"/>
        <v>1.0060443450000001</v>
      </c>
      <c r="Q2742" s="40">
        <f t="shared" ca="1" si="839"/>
        <v>18.962756460000001</v>
      </c>
      <c r="R2742" s="44">
        <f>IF(VLOOKUP(A2742,$Z$12:$AI$125,8)=VLOOKUP(A2741,$Z$12:$AI$125,8),0,VLOOKUP(A2742,Z$12:$AI$125,8))</f>
        <v>0</v>
      </c>
      <c r="S2742" s="45">
        <f>IF(R2742&gt;0,VLOOKUP(R2742,Y$12:$AH$125,7),0)</f>
        <v>0</v>
      </c>
      <c r="T2742" s="40">
        <f t="shared" si="840"/>
        <v>0</v>
      </c>
      <c r="U2742" s="40">
        <f t="shared" ca="1" si="841"/>
        <v>18.962756460000001</v>
      </c>
      <c r="V2742" s="46" t="str">
        <f t="shared" si="842"/>
        <v>J=</v>
      </c>
      <c r="W2742" s="47">
        <f t="shared" si="843"/>
        <v>46286</v>
      </c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  <c r="AX2742" s="35"/>
      <c r="AY2742" s="35"/>
      <c r="AZ2742" s="35"/>
      <c r="BA2742" s="35"/>
      <c r="BB2742" s="35"/>
      <c r="BC2742" s="35"/>
      <c r="BD2742" s="35"/>
      <c r="BE2742" s="35"/>
      <c r="BF2742" s="35"/>
      <c r="BG2742" s="35"/>
      <c r="BH2742" s="35"/>
      <c r="BI2742" s="35"/>
      <c r="BJ2742" s="35"/>
      <c r="BK2742" s="35"/>
      <c r="BL2742" s="35"/>
      <c r="BM2742" s="35"/>
      <c r="BN2742" s="35"/>
      <c r="BO2742" s="35"/>
      <c r="BP2742" s="35"/>
      <c r="BQ2742" s="35"/>
      <c r="BR2742" s="35"/>
      <c r="BS2742" s="35"/>
      <c r="BT2742" s="35"/>
      <c r="BU2742" s="35"/>
      <c r="BV2742" s="35"/>
      <c r="BW2742" s="35"/>
      <c r="BX2742" s="35"/>
      <c r="BY2742" s="35"/>
      <c r="BZ2742" s="35"/>
      <c r="CA2742" s="35"/>
      <c r="CB2742" s="35"/>
      <c r="CC2742" s="35"/>
      <c r="CD2742" s="35"/>
      <c r="CE2742" s="35"/>
      <c r="CF2742" s="35"/>
      <c r="CG2742" s="35"/>
      <c r="CH2742" s="35"/>
      <c r="CI2742" s="35"/>
      <c r="CJ2742" s="35"/>
      <c r="CK2742" s="35"/>
      <c r="CL2742" s="35"/>
      <c r="CM2742" s="35"/>
      <c r="CN2742" s="35"/>
      <c r="CO2742" s="35"/>
      <c r="CP2742" s="35"/>
      <c r="CQ2742" s="35"/>
      <c r="CR2742" s="35"/>
      <c r="CS2742" s="35"/>
      <c r="CT2742" s="35"/>
      <c r="CU2742" s="35"/>
      <c r="CV2742" s="35"/>
      <c r="CW2742" s="35"/>
      <c r="CX2742" s="35"/>
      <c r="CY2742" s="35"/>
      <c r="CZ2742" s="35"/>
      <c r="DA2742" s="35"/>
      <c r="DB2742" s="35"/>
      <c r="DC2742" s="35"/>
      <c r="DD2742" s="35"/>
      <c r="DE2742" s="35"/>
      <c r="DF2742" s="35"/>
      <c r="DG2742" s="35"/>
      <c r="DH2742" s="35"/>
      <c r="DI2742" s="35"/>
      <c r="DJ2742" s="35"/>
      <c r="DK2742" s="35"/>
      <c r="DL2742" s="35"/>
      <c r="DM2742" s="35"/>
      <c r="DN2742" s="35"/>
      <c r="DO2742" s="35"/>
      <c r="DP2742" s="35"/>
      <c r="DQ2742" s="35"/>
      <c r="DR2742" s="35"/>
      <c r="DS2742" s="35"/>
      <c r="DT2742" s="35"/>
      <c r="DU2742" s="35"/>
      <c r="DV2742" s="35"/>
      <c r="DW2742" s="35"/>
      <c r="DX2742" s="35"/>
      <c r="DY2742" s="35"/>
      <c r="DZ2742" s="35"/>
      <c r="EA2742" s="35"/>
      <c r="EB2742" s="35"/>
      <c r="EC2742" s="35"/>
      <c r="ED2742" s="35"/>
      <c r="EE2742" s="35"/>
      <c r="EF2742" s="35"/>
      <c r="EG2742" s="35"/>
      <c r="EH2742" s="35"/>
      <c r="EI2742" s="35"/>
      <c r="EJ2742" s="35"/>
      <c r="EK2742" s="35"/>
      <c r="EL2742" s="35"/>
      <c r="EM2742" s="35"/>
      <c r="EN2742" s="35"/>
      <c r="EO2742" s="35"/>
      <c r="EP2742" s="35"/>
      <c r="EQ2742" s="35"/>
      <c r="ER2742" s="35"/>
      <c r="ES2742" s="35"/>
      <c r="ET2742" s="35"/>
      <c r="EU2742" s="35"/>
      <c r="EV2742" s="35"/>
      <c r="EW2742" s="35"/>
      <c r="EX2742" s="35"/>
      <c r="EY2742" s="35"/>
      <c r="EZ2742" s="35"/>
      <c r="FA2742" s="35"/>
      <c r="FB2742" s="35"/>
      <c r="FC2742" s="35"/>
      <c r="FD2742" s="35"/>
      <c r="FE2742" s="35"/>
      <c r="FF2742" s="35"/>
      <c r="FG2742" s="35"/>
      <c r="FH2742" s="35"/>
      <c r="FI2742" s="35"/>
      <c r="FJ2742" s="35"/>
      <c r="FK2742" s="35"/>
      <c r="FL2742" s="35"/>
      <c r="FM2742" s="35"/>
      <c r="FN2742" s="35"/>
      <c r="FO2742" s="35"/>
      <c r="FP2742" s="35"/>
      <c r="FQ2742" s="35"/>
      <c r="FR2742" s="35"/>
      <c r="FS2742" s="35"/>
      <c r="FT2742" s="35"/>
      <c r="FU2742" s="35"/>
      <c r="FV2742" s="35"/>
      <c r="FW2742" s="35"/>
      <c r="FX2742" s="35"/>
      <c r="FY2742" s="35"/>
      <c r="FZ2742" s="35"/>
    </row>
    <row r="2743" spans="1:182" x14ac:dyDescent="0.15">
      <c r="A2743" s="38">
        <f t="shared" si="827"/>
        <v>46187</v>
      </c>
      <c r="B2743" s="39" t="str">
        <f t="shared" ca="1" si="828"/>
        <v>n.d</v>
      </c>
      <c r="C2743" s="40">
        <f t="shared" si="829"/>
        <v>3137.2723529499999</v>
      </c>
      <c r="D2743" s="41">
        <f ca="1">IF(A2743&lt;$B$1,VLOOKUP(A2743,[1]DI!$A$4:$B$15000,2,FALSE),0)</f>
        <v>0</v>
      </c>
      <c r="E2743" s="40">
        <f t="shared" ca="1" si="830"/>
        <v>0</v>
      </c>
      <c r="F2743" s="42">
        <f t="shared" si="826"/>
        <v>1</v>
      </c>
      <c r="G2743" s="43">
        <f t="shared" ca="1" si="831"/>
        <v>1</v>
      </c>
      <c r="H2743" s="40">
        <f ca="1">TRUNC(PRODUCT(G$10:G2742),15)</f>
        <v>1.7040824080947301</v>
      </c>
      <c r="I2743" s="40">
        <f t="shared" ca="1" si="832"/>
        <v>1.7040824080947301</v>
      </c>
      <c r="J2743" s="40">
        <f t="shared" ca="1" si="833"/>
        <v>1</v>
      </c>
      <c r="K2743" s="42">
        <f t="shared" si="844"/>
        <v>2.7E-2</v>
      </c>
      <c r="L2743" s="63">
        <f t="shared" si="834"/>
        <v>46101</v>
      </c>
      <c r="M2743" s="64">
        <f t="shared" si="835"/>
        <v>56</v>
      </c>
      <c r="N2743" s="44">
        <f t="shared" si="836"/>
        <v>57</v>
      </c>
      <c r="O2743" s="40">
        <f t="shared" si="837"/>
        <v>1.0060443450000001</v>
      </c>
      <c r="P2743" s="65">
        <f t="shared" ca="1" si="838"/>
        <v>1.0060443450000001</v>
      </c>
      <c r="Q2743" s="40">
        <f t="shared" ca="1" si="839"/>
        <v>18.962756460000001</v>
      </c>
      <c r="R2743" s="44">
        <f>IF(VLOOKUP(A2743,$Z$12:$AI$125,8)=VLOOKUP(A2742,$Z$12:$AI$125,8),0,VLOOKUP(A2743,Z$12:$AI$125,8))</f>
        <v>0</v>
      </c>
      <c r="S2743" s="45">
        <f>IF(R2743&gt;0,VLOOKUP(R2743,Y$12:$AH$125,7),0)</f>
        <v>0</v>
      </c>
      <c r="T2743" s="40">
        <f t="shared" si="840"/>
        <v>0</v>
      </c>
      <c r="U2743" s="40">
        <f t="shared" ca="1" si="841"/>
        <v>18.962756460000001</v>
      </c>
      <c r="V2743" s="46" t="str">
        <f t="shared" si="842"/>
        <v>J=</v>
      </c>
      <c r="W2743" s="47">
        <f t="shared" si="843"/>
        <v>46286</v>
      </c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5"/>
      <c r="BA2743" s="35"/>
      <c r="BB2743" s="35"/>
      <c r="BC2743" s="35"/>
      <c r="BD2743" s="35"/>
      <c r="BE2743" s="35"/>
      <c r="BF2743" s="35"/>
      <c r="BG2743" s="35"/>
      <c r="BH2743" s="35"/>
      <c r="BI2743" s="35"/>
      <c r="BJ2743" s="35"/>
      <c r="BK2743" s="35"/>
      <c r="BL2743" s="35"/>
      <c r="BM2743" s="35"/>
      <c r="BN2743" s="35"/>
      <c r="BO2743" s="35"/>
      <c r="BP2743" s="35"/>
      <c r="BQ2743" s="35"/>
      <c r="BR2743" s="35"/>
      <c r="BS2743" s="35"/>
      <c r="BT2743" s="35"/>
      <c r="BU2743" s="35"/>
      <c r="BV2743" s="35"/>
      <c r="BW2743" s="35"/>
      <c r="BX2743" s="35"/>
      <c r="BY2743" s="35"/>
      <c r="BZ2743" s="35"/>
      <c r="CA2743" s="35"/>
      <c r="CB2743" s="35"/>
      <c r="CC2743" s="35"/>
      <c r="CD2743" s="35"/>
      <c r="CE2743" s="35"/>
      <c r="CF2743" s="35"/>
      <c r="CG2743" s="35"/>
      <c r="CH2743" s="35"/>
      <c r="CI2743" s="35"/>
      <c r="CJ2743" s="35"/>
      <c r="CK2743" s="35"/>
      <c r="CL2743" s="35"/>
      <c r="CM2743" s="35"/>
      <c r="CN2743" s="35"/>
      <c r="CO2743" s="35"/>
      <c r="CP2743" s="35"/>
      <c r="CQ2743" s="35"/>
      <c r="CR2743" s="35"/>
      <c r="CS2743" s="35"/>
      <c r="CT2743" s="35"/>
      <c r="CU2743" s="35"/>
      <c r="CV2743" s="35"/>
      <c r="CW2743" s="35"/>
      <c r="CX2743" s="35"/>
      <c r="CY2743" s="35"/>
      <c r="CZ2743" s="35"/>
      <c r="DA2743" s="35"/>
      <c r="DB2743" s="35"/>
      <c r="DC2743" s="35"/>
      <c r="DD2743" s="35"/>
      <c r="DE2743" s="35"/>
      <c r="DF2743" s="35"/>
      <c r="DG2743" s="35"/>
      <c r="DH2743" s="35"/>
      <c r="DI2743" s="35"/>
      <c r="DJ2743" s="35"/>
      <c r="DK2743" s="35"/>
      <c r="DL2743" s="35"/>
      <c r="DM2743" s="35"/>
      <c r="DN2743" s="35"/>
      <c r="DO2743" s="35"/>
      <c r="DP2743" s="35"/>
      <c r="DQ2743" s="35"/>
      <c r="DR2743" s="35"/>
      <c r="DS2743" s="35"/>
      <c r="DT2743" s="35"/>
      <c r="DU2743" s="35"/>
      <c r="DV2743" s="35"/>
      <c r="DW2743" s="35"/>
      <c r="DX2743" s="35"/>
      <c r="DY2743" s="35"/>
      <c r="DZ2743" s="35"/>
      <c r="EA2743" s="35"/>
      <c r="EB2743" s="35"/>
      <c r="EC2743" s="35"/>
      <c r="ED2743" s="35"/>
      <c r="EE2743" s="35"/>
      <c r="EF2743" s="35"/>
      <c r="EG2743" s="35"/>
      <c r="EH2743" s="35"/>
      <c r="EI2743" s="35"/>
      <c r="EJ2743" s="35"/>
      <c r="EK2743" s="35"/>
      <c r="EL2743" s="35"/>
      <c r="EM2743" s="35"/>
      <c r="EN2743" s="35"/>
      <c r="EO2743" s="35"/>
      <c r="EP2743" s="35"/>
      <c r="EQ2743" s="35"/>
      <c r="ER2743" s="35"/>
      <c r="ES2743" s="35"/>
      <c r="ET2743" s="35"/>
      <c r="EU2743" s="35"/>
      <c r="EV2743" s="35"/>
      <c r="EW2743" s="35"/>
      <c r="EX2743" s="35"/>
      <c r="EY2743" s="35"/>
      <c r="EZ2743" s="35"/>
      <c r="FA2743" s="35"/>
      <c r="FB2743" s="35"/>
      <c r="FC2743" s="35"/>
      <c r="FD2743" s="35"/>
      <c r="FE2743" s="35"/>
      <c r="FF2743" s="35"/>
      <c r="FG2743" s="35"/>
      <c r="FH2743" s="35"/>
      <c r="FI2743" s="35"/>
      <c r="FJ2743" s="35"/>
      <c r="FK2743" s="35"/>
      <c r="FL2743" s="35"/>
      <c r="FM2743" s="35"/>
      <c r="FN2743" s="35"/>
      <c r="FO2743" s="35"/>
      <c r="FP2743" s="35"/>
      <c r="FQ2743" s="35"/>
      <c r="FR2743" s="35"/>
      <c r="FS2743" s="35"/>
      <c r="FT2743" s="35"/>
      <c r="FU2743" s="35"/>
      <c r="FV2743" s="35"/>
      <c r="FW2743" s="35"/>
      <c r="FX2743" s="35"/>
      <c r="FY2743" s="35"/>
      <c r="FZ2743" s="35"/>
    </row>
    <row r="2744" spans="1:182" x14ac:dyDescent="0.15">
      <c r="A2744" s="38">
        <f t="shared" si="827"/>
        <v>46188</v>
      </c>
      <c r="B2744" s="39" t="str">
        <f t="shared" ca="1" si="828"/>
        <v>n.d</v>
      </c>
      <c r="C2744" s="40">
        <f t="shared" si="829"/>
        <v>3137.2723529499999</v>
      </c>
      <c r="D2744" s="41">
        <f ca="1">IF(A2744&lt;$B$1,VLOOKUP(A2744,[1]DI!$A$4:$B$15000,2,FALSE),0)</f>
        <v>0</v>
      </c>
      <c r="E2744" s="40">
        <f t="shared" ca="1" si="830"/>
        <v>0</v>
      </c>
      <c r="F2744" s="42">
        <f t="shared" si="826"/>
        <v>1</v>
      </c>
      <c r="G2744" s="43">
        <f t="shared" ca="1" si="831"/>
        <v>1</v>
      </c>
      <c r="H2744" s="40">
        <f ca="1">TRUNC(PRODUCT(G$10:G2743),15)</f>
        <v>1.7040824080947301</v>
      </c>
      <c r="I2744" s="40">
        <f t="shared" ca="1" si="832"/>
        <v>1.7040824080947301</v>
      </c>
      <c r="J2744" s="40">
        <f t="shared" ca="1" si="833"/>
        <v>1</v>
      </c>
      <c r="K2744" s="42">
        <f t="shared" si="844"/>
        <v>2.7E-2</v>
      </c>
      <c r="L2744" s="63">
        <f t="shared" si="834"/>
        <v>46101</v>
      </c>
      <c r="M2744" s="64">
        <f t="shared" si="835"/>
        <v>57</v>
      </c>
      <c r="N2744" s="44">
        <f t="shared" si="836"/>
        <v>57</v>
      </c>
      <c r="O2744" s="40">
        <f t="shared" si="837"/>
        <v>1.0060443450000001</v>
      </c>
      <c r="P2744" s="65">
        <f t="shared" ca="1" si="838"/>
        <v>1.0060443450000001</v>
      </c>
      <c r="Q2744" s="40">
        <f t="shared" ca="1" si="839"/>
        <v>18.962756460000001</v>
      </c>
      <c r="R2744" s="44">
        <f>IF(VLOOKUP(A2744,$Z$12:$AI$125,8)=VLOOKUP(A2743,$Z$12:$AI$125,8),0,VLOOKUP(A2744,Z$12:$AI$125,8))</f>
        <v>0</v>
      </c>
      <c r="S2744" s="45">
        <f>IF(R2744&gt;0,VLOOKUP(R2744,Y$12:$AH$125,7),0)</f>
        <v>0</v>
      </c>
      <c r="T2744" s="40">
        <f t="shared" si="840"/>
        <v>0</v>
      </c>
      <c r="U2744" s="40">
        <f t="shared" ca="1" si="841"/>
        <v>18.962756460000001</v>
      </c>
      <c r="V2744" s="46" t="str">
        <f t="shared" si="842"/>
        <v>J=</v>
      </c>
      <c r="W2744" s="47">
        <f t="shared" si="843"/>
        <v>46286</v>
      </c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  <c r="AX2744" s="35"/>
      <c r="AY2744" s="35"/>
      <c r="AZ2744" s="35"/>
      <c r="BA2744" s="35"/>
      <c r="BB2744" s="35"/>
      <c r="BC2744" s="35"/>
      <c r="BD2744" s="35"/>
      <c r="BE2744" s="35"/>
      <c r="BF2744" s="35"/>
      <c r="BG2744" s="35"/>
      <c r="BH2744" s="35"/>
      <c r="BI2744" s="35"/>
      <c r="BJ2744" s="35"/>
      <c r="BK2744" s="35"/>
      <c r="BL2744" s="35"/>
      <c r="BM2744" s="35"/>
      <c r="BN2744" s="35"/>
      <c r="BO2744" s="35"/>
      <c r="BP2744" s="35"/>
      <c r="BQ2744" s="35"/>
      <c r="BR2744" s="35"/>
      <c r="BS2744" s="35"/>
      <c r="BT2744" s="35"/>
      <c r="BU2744" s="35"/>
      <c r="BV2744" s="35"/>
      <c r="BW2744" s="35"/>
      <c r="BX2744" s="35"/>
      <c r="BY2744" s="35"/>
      <c r="BZ2744" s="35"/>
      <c r="CA2744" s="35"/>
      <c r="CB2744" s="35"/>
      <c r="CC2744" s="35"/>
      <c r="CD2744" s="35"/>
      <c r="CE2744" s="35"/>
      <c r="CF2744" s="35"/>
      <c r="CG2744" s="35"/>
      <c r="CH2744" s="35"/>
      <c r="CI2744" s="35"/>
      <c r="CJ2744" s="35"/>
      <c r="CK2744" s="35"/>
      <c r="CL2744" s="35"/>
      <c r="CM2744" s="35"/>
      <c r="CN2744" s="35"/>
      <c r="CO2744" s="35"/>
      <c r="CP2744" s="35"/>
      <c r="CQ2744" s="35"/>
      <c r="CR2744" s="35"/>
      <c r="CS2744" s="35"/>
      <c r="CT2744" s="35"/>
      <c r="CU2744" s="35"/>
      <c r="CV2744" s="35"/>
      <c r="CW2744" s="35"/>
      <c r="CX2744" s="35"/>
      <c r="CY2744" s="35"/>
      <c r="CZ2744" s="35"/>
      <c r="DA2744" s="35"/>
      <c r="DB2744" s="35"/>
      <c r="DC2744" s="35"/>
      <c r="DD2744" s="35"/>
      <c r="DE2744" s="35"/>
      <c r="DF2744" s="35"/>
      <c r="DG2744" s="35"/>
      <c r="DH2744" s="35"/>
      <c r="DI2744" s="35"/>
      <c r="DJ2744" s="35"/>
      <c r="DK2744" s="35"/>
      <c r="DL2744" s="35"/>
      <c r="DM2744" s="35"/>
      <c r="DN2744" s="35"/>
      <c r="DO2744" s="35"/>
      <c r="DP2744" s="35"/>
      <c r="DQ2744" s="35"/>
      <c r="DR2744" s="35"/>
      <c r="DS2744" s="35"/>
      <c r="DT2744" s="35"/>
      <c r="DU2744" s="35"/>
      <c r="DV2744" s="35"/>
      <c r="DW2744" s="35"/>
      <c r="DX2744" s="35"/>
      <c r="DY2744" s="35"/>
      <c r="DZ2744" s="35"/>
      <c r="EA2744" s="35"/>
      <c r="EB2744" s="35"/>
      <c r="EC2744" s="35"/>
      <c r="ED2744" s="35"/>
      <c r="EE2744" s="35"/>
      <c r="EF2744" s="35"/>
      <c r="EG2744" s="35"/>
      <c r="EH2744" s="35"/>
      <c r="EI2744" s="35"/>
      <c r="EJ2744" s="35"/>
      <c r="EK2744" s="35"/>
      <c r="EL2744" s="35"/>
      <c r="EM2744" s="35"/>
      <c r="EN2744" s="35"/>
      <c r="EO2744" s="35"/>
      <c r="EP2744" s="35"/>
      <c r="EQ2744" s="35"/>
      <c r="ER2744" s="35"/>
      <c r="ES2744" s="35"/>
      <c r="ET2744" s="35"/>
      <c r="EU2744" s="35"/>
      <c r="EV2744" s="35"/>
      <c r="EW2744" s="35"/>
      <c r="EX2744" s="35"/>
      <c r="EY2744" s="35"/>
      <c r="EZ2744" s="35"/>
      <c r="FA2744" s="35"/>
      <c r="FB2744" s="35"/>
      <c r="FC2744" s="35"/>
      <c r="FD2744" s="35"/>
      <c r="FE2744" s="35"/>
      <c r="FF2744" s="35"/>
      <c r="FG2744" s="35"/>
      <c r="FH2744" s="35"/>
      <c r="FI2744" s="35"/>
      <c r="FJ2744" s="35"/>
      <c r="FK2744" s="35"/>
      <c r="FL2744" s="35"/>
      <c r="FM2744" s="35"/>
      <c r="FN2744" s="35"/>
      <c r="FO2744" s="35"/>
      <c r="FP2744" s="35"/>
      <c r="FQ2744" s="35"/>
      <c r="FR2744" s="35"/>
      <c r="FS2744" s="35"/>
      <c r="FT2744" s="35"/>
      <c r="FU2744" s="35"/>
      <c r="FV2744" s="35"/>
      <c r="FW2744" s="35"/>
      <c r="FX2744" s="35"/>
      <c r="FY2744" s="35"/>
      <c r="FZ2744" s="35"/>
    </row>
    <row r="2745" spans="1:182" x14ac:dyDescent="0.15">
      <c r="A2745" s="38">
        <f t="shared" si="827"/>
        <v>46189</v>
      </c>
      <c r="B2745" s="39" t="str">
        <f t="shared" ca="1" si="828"/>
        <v>n.d</v>
      </c>
      <c r="C2745" s="40">
        <f t="shared" si="829"/>
        <v>3137.2723529499999</v>
      </c>
      <c r="D2745" s="41">
        <f ca="1">IF(A2745&lt;$B$1,VLOOKUP(A2745,[1]DI!$A$4:$B$15000,2,FALSE),0)</f>
        <v>0</v>
      </c>
      <c r="E2745" s="40">
        <f t="shared" ca="1" si="830"/>
        <v>0</v>
      </c>
      <c r="F2745" s="42">
        <f t="shared" si="826"/>
        <v>1</v>
      </c>
      <c r="G2745" s="43">
        <f t="shared" ca="1" si="831"/>
        <v>1</v>
      </c>
      <c r="H2745" s="40">
        <f ca="1">TRUNC(PRODUCT(G$10:G2744),15)</f>
        <v>1.7040824080947301</v>
      </c>
      <c r="I2745" s="40">
        <f t="shared" ca="1" si="832"/>
        <v>1.7040824080947301</v>
      </c>
      <c r="J2745" s="40">
        <f t="shared" ca="1" si="833"/>
        <v>1</v>
      </c>
      <c r="K2745" s="42">
        <f t="shared" si="844"/>
        <v>2.7E-2</v>
      </c>
      <c r="L2745" s="63">
        <f t="shared" si="834"/>
        <v>46101</v>
      </c>
      <c r="M2745" s="64">
        <f t="shared" si="835"/>
        <v>58</v>
      </c>
      <c r="N2745" s="44">
        <f t="shared" si="836"/>
        <v>58</v>
      </c>
      <c r="O2745" s="40">
        <f t="shared" si="837"/>
        <v>1.0061507110000001</v>
      </c>
      <c r="P2745" s="65">
        <f t="shared" ca="1" si="838"/>
        <v>1.0061507110000001</v>
      </c>
      <c r="Q2745" s="40">
        <f t="shared" ca="1" si="839"/>
        <v>19.296455569999999</v>
      </c>
      <c r="R2745" s="44">
        <f>IF(VLOOKUP(A2745,$Z$12:$AI$125,8)=VLOOKUP(A2744,$Z$12:$AI$125,8),0,VLOOKUP(A2745,Z$12:$AI$125,8))</f>
        <v>0</v>
      </c>
      <c r="S2745" s="45">
        <f>IF(R2745&gt;0,VLOOKUP(R2745,Y$12:$AH$125,7),0)</f>
        <v>0</v>
      </c>
      <c r="T2745" s="40">
        <f t="shared" si="840"/>
        <v>0</v>
      </c>
      <c r="U2745" s="40">
        <f t="shared" ca="1" si="841"/>
        <v>19.296455569999999</v>
      </c>
      <c r="V2745" s="46" t="str">
        <f t="shared" si="842"/>
        <v>J=</v>
      </c>
      <c r="W2745" s="47">
        <f t="shared" si="843"/>
        <v>46286</v>
      </c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35"/>
      <c r="BC2745" s="35"/>
      <c r="BD2745" s="35"/>
      <c r="BE2745" s="35"/>
      <c r="BF2745" s="35"/>
      <c r="BG2745" s="35"/>
      <c r="BH2745" s="35"/>
      <c r="BI2745" s="35"/>
      <c r="BJ2745" s="35"/>
      <c r="BK2745" s="35"/>
      <c r="BL2745" s="35"/>
      <c r="BM2745" s="35"/>
      <c r="BN2745" s="35"/>
      <c r="BO2745" s="35"/>
      <c r="BP2745" s="35"/>
      <c r="BQ2745" s="35"/>
      <c r="BR2745" s="35"/>
      <c r="BS2745" s="35"/>
      <c r="BT2745" s="35"/>
      <c r="BU2745" s="35"/>
      <c r="BV2745" s="35"/>
      <c r="BW2745" s="35"/>
      <c r="BX2745" s="35"/>
      <c r="BY2745" s="35"/>
      <c r="BZ2745" s="35"/>
      <c r="CA2745" s="35"/>
      <c r="CB2745" s="35"/>
      <c r="CC2745" s="35"/>
      <c r="CD2745" s="35"/>
      <c r="CE2745" s="35"/>
      <c r="CF2745" s="35"/>
      <c r="CG2745" s="35"/>
      <c r="CH2745" s="35"/>
      <c r="CI2745" s="35"/>
      <c r="CJ2745" s="35"/>
      <c r="CK2745" s="35"/>
      <c r="CL2745" s="35"/>
      <c r="CM2745" s="35"/>
      <c r="CN2745" s="35"/>
      <c r="CO2745" s="35"/>
      <c r="CP2745" s="35"/>
      <c r="CQ2745" s="35"/>
      <c r="CR2745" s="35"/>
      <c r="CS2745" s="35"/>
      <c r="CT2745" s="35"/>
      <c r="CU2745" s="35"/>
      <c r="CV2745" s="35"/>
      <c r="CW2745" s="35"/>
      <c r="CX2745" s="35"/>
      <c r="CY2745" s="35"/>
      <c r="CZ2745" s="35"/>
      <c r="DA2745" s="35"/>
      <c r="DB2745" s="35"/>
      <c r="DC2745" s="35"/>
      <c r="DD2745" s="35"/>
      <c r="DE2745" s="35"/>
      <c r="DF2745" s="35"/>
      <c r="DG2745" s="35"/>
      <c r="DH2745" s="35"/>
      <c r="DI2745" s="35"/>
      <c r="DJ2745" s="35"/>
      <c r="DK2745" s="35"/>
      <c r="DL2745" s="35"/>
      <c r="DM2745" s="35"/>
      <c r="DN2745" s="35"/>
      <c r="DO2745" s="35"/>
      <c r="DP2745" s="35"/>
      <c r="DQ2745" s="35"/>
      <c r="DR2745" s="35"/>
      <c r="DS2745" s="35"/>
      <c r="DT2745" s="35"/>
      <c r="DU2745" s="35"/>
      <c r="DV2745" s="35"/>
      <c r="DW2745" s="35"/>
      <c r="DX2745" s="35"/>
      <c r="DY2745" s="35"/>
      <c r="DZ2745" s="35"/>
      <c r="EA2745" s="35"/>
      <c r="EB2745" s="35"/>
      <c r="EC2745" s="35"/>
      <c r="ED2745" s="35"/>
      <c r="EE2745" s="35"/>
      <c r="EF2745" s="35"/>
      <c r="EG2745" s="35"/>
      <c r="EH2745" s="35"/>
      <c r="EI2745" s="35"/>
      <c r="EJ2745" s="35"/>
      <c r="EK2745" s="35"/>
      <c r="EL2745" s="35"/>
      <c r="EM2745" s="35"/>
      <c r="EN2745" s="35"/>
      <c r="EO2745" s="35"/>
      <c r="EP2745" s="35"/>
      <c r="EQ2745" s="35"/>
      <c r="ER2745" s="35"/>
      <c r="ES2745" s="35"/>
      <c r="ET2745" s="35"/>
      <c r="EU2745" s="35"/>
      <c r="EV2745" s="35"/>
      <c r="EW2745" s="35"/>
      <c r="EX2745" s="35"/>
      <c r="EY2745" s="35"/>
      <c r="EZ2745" s="35"/>
      <c r="FA2745" s="35"/>
      <c r="FB2745" s="35"/>
      <c r="FC2745" s="35"/>
      <c r="FD2745" s="35"/>
      <c r="FE2745" s="35"/>
      <c r="FF2745" s="35"/>
      <c r="FG2745" s="35"/>
      <c r="FH2745" s="35"/>
      <c r="FI2745" s="35"/>
      <c r="FJ2745" s="35"/>
      <c r="FK2745" s="35"/>
      <c r="FL2745" s="35"/>
      <c r="FM2745" s="35"/>
      <c r="FN2745" s="35"/>
      <c r="FO2745" s="35"/>
      <c r="FP2745" s="35"/>
      <c r="FQ2745" s="35"/>
      <c r="FR2745" s="35"/>
      <c r="FS2745" s="35"/>
      <c r="FT2745" s="35"/>
      <c r="FU2745" s="35"/>
      <c r="FV2745" s="35"/>
      <c r="FW2745" s="35"/>
      <c r="FX2745" s="35"/>
      <c r="FY2745" s="35"/>
      <c r="FZ2745" s="35"/>
    </row>
    <row r="2746" spans="1:182" x14ac:dyDescent="0.15">
      <c r="A2746" s="38">
        <f t="shared" si="827"/>
        <v>46190</v>
      </c>
      <c r="B2746" s="39" t="str">
        <f t="shared" ca="1" si="828"/>
        <v>n.d</v>
      </c>
      <c r="C2746" s="40">
        <f t="shared" si="829"/>
        <v>3137.2723529499999</v>
      </c>
      <c r="D2746" s="41">
        <f ca="1">IF(A2746&lt;$B$1,VLOOKUP(A2746,[1]DI!$A$4:$B$15000,2,FALSE),0)</f>
        <v>0</v>
      </c>
      <c r="E2746" s="40">
        <f t="shared" ca="1" si="830"/>
        <v>0</v>
      </c>
      <c r="F2746" s="42">
        <f t="shared" si="826"/>
        <v>1</v>
      </c>
      <c r="G2746" s="43">
        <f t="shared" ca="1" si="831"/>
        <v>1</v>
      </c>
      <c r="H2746" s="40">
        <f ca="1">TRUNC(PRODUCT(G$10:G2745),15)</f>
        <v>1.7040824080947301</v>
      </c>
      <c r="I2746" s="40">
        <f t="shared" ca="1" si="832"/>
        <v>1.7040824080947301</v>
      </c>
      <c r="J2746" s="40">
        <f t="shared" ca="1" si="833"/>
        <v>1</v>
      </c>
      <c r="K2746" s="42">
        <f t="shared" si="844"/>
        <v>2.7E-2</v>
      </c>
      <c r="L2746" s="63">
        <f t="shared" si="834"/>
        <v>46101</v>
      </c>
      <c r="M2746" s="64">
        <f t="shared" si="835"/>
        <v>59</v>
      </c>
      <c r="N2746" s="44">
        <f t="shared" si="836"/>
        <v>59</v>
      </c>
      <c r="O2746" s="40">
        <f t="shared" si="837"/>
        <v>1.006257089</v>
      </c>
      <c r="P2746" s="65">
        <f t="shared" ca="1" si="838"/>
        <v>1.006257089</v>
      </c>
      <c r="Q2746" s="40">
        <f t="shared" ca="1" si="839"/>
        <v>19.630192319999999</v>
      </c>
      <c r="R2746" s="44">
        <f>IF(VLOOKUP(A2746,$Z$12:$AI$125,8)=VLOOKUP(A2745,$Z$12:$AI$125,8),0,VLOOKUP(A2746,Z$12:$AI$125,8))</f>
        <v>0</v>
      </c>
      <c r="S2746" s="45">
        <f>IF(R2746&gt;0,VLOOKUP(R2746,Y$12:$AH$125,7),0)</f>
        <v>0</v>
      </c>
      <c r="T2746" s="40">
        <f t="shared" si="840"/>
        <v>0</v>
      </c>
      <c r="U2746" s="40">
        <f t="shared" ca="1" si="841"/>
        <v>19.630192319999999</v>
      </c>
      <c r="V2746" s="46" t="str">
        <f t="shared" si="842"/>
        <v>J=</v>
      </c>
      <c r="W2746" s="47">
        <f t="shared" si="843"/>
        <v>46286</v>
      </c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35"/>
      <c r="BC2746" s="35"/>
      <c r="BD2746" s="35"/>
      <c r="BE2746" s="35"/>
      <c r="BF2746" s="35"/>
      <c r="BG2746" s="35"/>
      <c r="BH2746" s="35"/>
      <c r="BI2746" s="35"/>
      <c r="BJ2746" s="35"/>
      <c r="BK2746" s="35"/>
      <c r="BL2746" s="35"/>
      <c r="BM2746" s="35"/>
      <c r="BN2746" s="35"/>
      <c r="BO2746" s="35"/>
      <c r="BP2746" s="35"/>
      <c r="BQ2746" s="35"/>
      <c r="BR2746" s="35"/>
      <c r="BS2746" s="35"/>
      <c r="BT2746" s="35"/>
      <c r="BU2746" s="35"/>
      <c r="BV2746" s="35"/>
      <c r="BW2746" s="35"/>
      <c r="BX2746" s="35"/>
      <c r="BY2746" s="35"/>
      <c r="BZ2746" s="35"/>
      <c r="CA2746" s="35"/>
      <c r="CB2746" s="35"/>
      <c r="CC2746" s="35"/>
      <c r="CD2746" s="35"/>
      <c r="CE2746" s="35"/>
      <c r="CF2746" s="35"/>
      <c r="CG2746" s="35"/>
      <c r="CH2746" s="35"/>
      <c r="CI2746" s="35"/>
      <c r="CJ2746" s="35"/>
      <c r="CK2746" s="35"/>
      <c r="CL2746" s="35"/>
      <c r="CM2746" s="35"/>
      <c r="CN2746" s="35"/>
      <c r="CO2746" s="35"/>
      <c r="CP2746" s="35"/>
      <c r="CQ2746" s="35"/>
      <c r="CR2746" s="35"/>
      <c r="CS2746" s="35"/>
      <c r="CT2746" s="35"/>
      <c r="CU2746" s="35"/>
      <c r="CV2746" s="35"/>
      <c r="CW2746" s="35"/>
      <c r="CX2746" s="35"/>
      <c r="CY2746" s="35"/>
      <c r="CZ2746" s="35"/>
      <c r="DA2746" s="35"/>
      <c r="DB2746" s="35"/>
      <c r="DC2746" s="35"/>
      <c r="DD2746" s="35"/>
      <c r="DE2746" s="35"/>
      <c r="DF2746" s="35"/>
      <c r="DG2746" s="35"/>
      <c r="DH2746" s="35"/>
      <c r="DI2746" s="35"/>
      <c r="DJ2746" s="35"/>
      <c r="DK2746" s="35"/>
      <c r="DL2746" s="35"/>
      <c r="DM2746" s="35"/>
      <c r="DN2746" s="35"/>
      <c r="DO2746" s="35"/>
      <c r="DP2746" s="35"/>
      <c r="DQ2746" s="35"/>
      <c r="DR2746" s="35"/>
      <c r="DS2746" s="35"/>
      <c r="DT2746" s="35"/>
      <c r="DU2746" s="35"/>
      <c r="DV2746" s="35"/>
      <c r="DW2746" s="35"/>
      <c r="DX2746" s="35"/>
      <c r="DY2746" s="35"/>
      <c r="DZ2746" s="35"/>
      <c r="EA2746" s="35"/>
      <c r="EB2746" s="35"/>
      <c r="EC2746" s="35"/>
      <c r="ED2746" s="35"/>
      <c r="EE2746" s="35"/>
      <c r="EF2746" s="35"/>
      <c r="EG2746" s="35"/>
      <c r="EH2746" s="35"/>
      <c r="EI2746" s="35"/>
      <c r="EJ2746" s="35"/>
      <c r="EK2746" s="35"/>
      <c r="EL2746" s="35"/>
      <c r="EM2746" s="35"/>
      <c r="EN2746" s="35"/>
      <c r="EO2746" s="35"/>
      <c r="EP2746" s="35"/>
      <c r="EQ2746" s="35"/>
      <c r="ER2746" s="35"/>
      <c r="ES2746" s="35"/>
      <c r="ET2746" s="35"/>
      <c r="EU2746" s="35"/>
      <c r="EV2746" s="35"/>
      <c r="EW2746" s="35"/>
      <c r="EX2746" s="35"/>
      <c r="EY2746" s="35"/>
      <c r="EZ2746" s="35"/>
      <c r="FA2746" s="35"/>
      <c r="FB2746" s="35"/>
      <c r="FC2746" s="35"/>
      <c r="FD2746" s="35"/>
      <c r="FE2746" s="35"/>
      <c r="FF2746" s="35"/>
      <c r="FG2746" s="35"/>
      <c r="FH2746" s="35"/>
      <c r="FI2746" s="35"/>
      <c r="FJ2746" s="35"/>
      <c r="FK2746" s="35"/>
      <c r="FL2746" s="35"/>
      <c r="FM2746" s="35"/>
      <c r="FN2746" s="35"/>
      <c r="FO2746" s="35"/>
      <c r="FP2746" s="35"/>
      <c r="FQ2746" s="35"/>
      <c r="FR2746" s="35"/>
      <c r="FS2746" s="35"/>
      <c r="FT2746" s="35"/>
      <c r="FU2746" s="35"/>
      <c r="FV2746" s="35"/>
      <c r="FW2746" s="35"/>
      <c r="FX2746" s="35"/>
      <c r="FY2746" s="35"/>
      <c r="FZ2746" s="35"/>
    </row>
    <row r="2747" spans="1:182" x14ac:dyDescent="0.15">
      <c r="A2747" s="38">
        <f t="shared" si="827"/>
        <v>46191</v>
      </c>
      <c r="B2747" s="39" t="str">
        <f t="shared" ca="1" si="828"/>
        <v>n.d</v>
      </c>
      <c r="C2747" s="40">
        <f t="shared" si="829"/>
        <v>3137.2723529499999</v>
      </c>
      <c r="D2747" s="41">
        <f ca="1">IF(A2747&lt;$B$1,VLOOKUP(A2747,[1]DI!$A$4:$B$15000,2,FALSE),0)</f>
        <v>0</v>
      </c>
      <c r="E2747" s="40">
        <f t="shared" ca="1" si="830"/>
        <v>0</v>
      </c>
      <c r="F2747" s="42">
        <f t="shared" si="826"/>
        <v>1</v>
      </c>
      <c r="G2747" s="43">
        <f t="shared" ca="1" si="831"/>
        <v>1</v>
      </c>
      <c r="H2747" s="40">
        <f ca="1">TRUNC(PRODUCT(G$10:G2746),15)</f>
        <v>1.7040824080947301</v>
      </c>
      <c r="I2747" s="40">
        <f t="shared" ca="1" si="832"/>
        <v>1.7040824080947301</v>
      </c>
      <c r="J2747" s="40">
        <f t="shared" ca="1" si="833"/>
        <v>1</v>
      </c>
      <c r="K2747" s="42">
        <f t="shared" si="844"/>
        <v>2.7E-2</v>
      </c>
      <c r="L2747" s="63">
        <f t="shared" si="834"/>
        <v>46101</v>
      </c>
      <c r="M2747" s="64">
        <f t="shared" si="835"/>
        <v>60</v>
      </c>
      <c r="N2747" s="44">
        <f t="shared" si="836"/>
        <v>60</v>
      </c>
      <c r="O2747" s="40">
        <f t="shared" si="837"/>
        <v>1.0063634779999999</v>
      </c>
      <c r="P2747" s="65">
        <f t="shared" ca="1" si="838"/>
        <v>1.0063634779999999</v>
      </c>
      <c r="Q2747" s="40">
        <f t="shared" ca="1" si="839"/>
        <v>19.963963589999999</v>
      </c>
      <c r="R2747" s="44">
        <f>IF(VLOOKUP(A2747,$Z$12:$AI$125,8)=VLOOKUP(A2746,$Z$12:$AI$125,8),0,VLOOKUP(A2747,Z$12:$AI$125,8))</f>
        <v>0</v>
      </c>
      <c r="S2747" s="45">
        <f>IF(R2747&gt;0,VLOOKUP(R2747,Y$12:$AH$125,7),0)</f>
        <v>0</v>
      </c>
      <c r="T2747" s="40">
        <f t="shared" si="840"/>
        <v>0</v>
      </c>
      <c r="U2747" s="40">
        <f t="shared" ca="1" si="841"/>
        <v>19.963963589999999</v>
      </c>
      <c r="V2747" s="46" t="str">
        <f t="shared" si="842"/>
        <v>J=</v>
      </c>
      <c r="W2747" s="47">
        <f t="shared" si="843"/>
        <v>46286</v>
      </c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35"/>
      <c r="BC2747" s="35"/>
      <c r="BD2747" s="35"/>
      <c r="BE2747" s="35"/>
      <c r="BF2747" s="35"/>
      <c r="BG2747" s="35"/>
      <c r="BH2747" s="35"/>
      <c r="BI2747" s="35"/>
      <c r="BJ2747" s="35"/>
      <c r="BK2747" s="35"/>
      <c r="BL2747" s="35"/>
      <c r="BM2747" s="35"/>
      <c r="BN2747" s="35"/>
      <c r="BO2747" s="35"/>
      <c r="BP2747" s="35"/>
      <c r="BQ2747" s="35"/>
      <c r="BR2747" s="35"/>
      <c r="BS2747" s="35"/>
      <c r="BT2747" s="35"/>
      <c r="BU2747" s="35"/>
      <c r="BV2747" s="35"/>
      <c r="BW2747" s="35"/>
      <c r="BX2747" s="35"/>
      <c r="BY2747" s="35"/>
      <c r="BZ2747" s="35"/>
      <c r="CA2747" s="35"/>
      <c r="CB2747" s="35"/>
      <c r="CC2747" s="35"/>
      <c r="CD2747" s="35"/>
      <c r="CE2747" s="35"/>
      <c r="CF2747" s="35"/>
      <c r="CG2747" s="35"/>
      <c r="CH2747" s="35"/>
      <c r="CI2747" s="35"/>
      <c r="CJ2747" s="35"/>
      <c r="CK2747" s="35"/>
      <c r="CL2747" s="35"/>
      <c r="CM2747" s="35"/>
      <c r="CN2747" s="35"/>
      <c r="CO2747" s="35"/>
      <c r="CP2747" s="35"/>
      <c r="CQ2747" s="35"/>
      <c r="CR2747" s="35"/>
      <c r="CS2747" s="35"/>
      <c r="CT2747" s="35"/>
      <c r="CU2747" s="35"/>
      <c r="CV2747" s="35"/>
      <c r="CW2747" s="35"/>
      <c r="CX2747" s="35"/>
      <c r="CY2747" s="35"/>
      <c r="CZ2747" s="35"/>
      <c r="DA2747" s="35"/>
      <c r="DB2747" s="35"/>
      <c r="DC2747" s="35"/>
      <c r="DD2747" s="35"/>
      <c r="DE2747" s="35"/>
      <c r="DF2747" s="35"/>
      <c r="DG2747" s="35"/>
      <c r="DH2747" s="35"/>
      <c r="DI2747" s="35"/>
      <c r="DJ2747" s="35"/>
      <c r="DK2747" s="35"/>
      <c r="DL2747" s="35"/>
      <c r="DM2747" s="35"/>
      <c r="DN2747" s="35"/>
      <c r="DO2747" s="35"/>
      <c r="DP2747" s="35"/>
      <c r="DQ2747" s="35"/>
      <c r="DR2747" s="35"/>
      <c r="DS2747" s="35"/>
      <c r="DT2747" s="35"/>
      <c r="DU2747" s="35"/>
      <c r="DV2747" s="35"/>
      <c r="DW2747" s="35"/>
      <c r="DX2747" s="35"/>
      <c r="DY2747" s="35"/>
      <c r="DZ2747" s="35"/>
      <c r="EA2747" s="35"/>
      <c r="EB2747" s="35"/>
      <c r="EC2747" s="35"/>
      <c r="ED2747" s="35"/>
      <c r="EE2747" s="35"/>
      <c r="EF2747" s="35"/>
      <c r="EG2747" s="35"/>
      <c r="EH2747" s="35"/>
      <c r="EI2747" s="35"/>
      <c r="EJ2747" s="35"/>
      <c r="EK2747" s="35"/>
      <c r="EL2747" s="35"/>
      <c r="EM2747" s="35"/>
      <c r="EN2747" s="35"/>
      <c r="EO2747" s="35"/>
      <c r="EP2747" s="35"/>
      <c r="EQ2747" s="35"/>
      <c r="ER2747" s="35"/>
      <c r="ES2747" s="35"/>
      <c r="ET2747" s="35"/>
      <c r="EU2747" s="35"/>
      <c r="EV2747" s="35"/>
      <c r="EW2747" s="35"/>
      <c r="EX2747" s="35"/>
      <c r="EY2747" s="35"/>
      <c r="EZ2747" s="35"/>
      <c r="FA2747" s="35"/>
      <c r="FB2747" s="35"/>
      <c r="FC2747" s="35"/>
      <c r="FD2747" s="35"/>
      <c r="FE2747" s="35"/>
      <c r="FF2747" s="35"/>
      <c r="FG2747" s="35"/>
      <c r="FH2747" s="35"/>
      <c r="FI2747" s="35"/>
      <c r="FJ2747" s="35"/>
      <c r="FK2747" s="35"/>
      <c r="FL2747" s="35"/>
      <c r="FM2747" s="35"/>
      <c r="FN2747" s="35"/>
      <c r="FO2747" s="35"/>
      <c r="FP2747" s="35"/>
      <c r="FQ2747" s="35"/>
      <c r="FR2747" s="35"/>
      <c r="FS2747" s="35"/>
      <c r="FT2747" s="35"/>
      <c r="FU2747" s="35"/>
      <c r="FV2747" s="35"/>
      <c r="FW2747" s="35"/>
      <c r="FX2747" s="35"/>
      <c r="FY2747" s="35"/>
      <c r="FZ2747" s="35"/>
    </row>
    <row r="2748" spans="1:182" x14ac:dyDescent="0.15">
      <c r="A2748" s="38">
        <f t="shared" si="827"/>
        <v>46192</v>
      </c>
      <c r="B2748" s="39" t="str">
        <f t="shared" ca="1" si="828"/>
        <v>n.d</v>
      </c>
      <c r="C2748" s="40">
        <f t="shared" si="829"/>
        <v>3137.2723529499999</v>
      </c>
      <c r="D2748" s="41">
        <f ca="1">IF(A2748&lt;$B$1,VLOOKUP(A2748,[1]DI!$A$4:$B$15000,2,FALSE),0)</f>
        <v>0</v>
      </c>
      <c r="E2748" s="40">
        <f t="shared" ca="1" si="830"/>
        <v>0</v>
      </c>
      <c r="F2748" s="42">
        <f t="shared" si="826"/>
        <v>1</v>
      </c>
      <c r="G2748" s="43">
        <f t="shared" ca="1" si="831"/>
        <v>1</v>
      </c>
      <c r="H2748" s="40">
        <f ca="1">TRUNC(PRODUCT(G$10:G2747),15)</f>
        <v>1.7040824080947301</v>
      </c>
      <c r="I2748" s="40">
        <f t="shared" ca="1" si="832"/>
        <v>1.7040824080947301</v>
      </c>
      <c r="J2748" s="40">
        <f t="shared" ca="1" si="833"/>
        <v>1</v>
      </c>
      <c r="K2748" s="42">
        <f t="shared" si="844"/>
        <v>2.7E-2</v>
      </c>
      <c r="L2748" s="63">
        <f t="shared" si="834"/>
        <v>46101</v>
      </c>
      <c r="M2748" s="64">
        <f t="shared" si="835"/>
        <v>61</v>
      </c>
      <c r="N2748" s="44">
        <f t="shared" si="836"/>
        <v>61</v>
      </c>
      <c r="O2748" s="40">
        <f t="shared" si="837"/>
        <v>1.006469879</v>
      </c>
      <c r="P2748" s="65">
        <f t="shared" ca="1" si="838"/>
        <v>1.006469879</v>
      </c>
      <c r="Q2748" s="40">
        <f t="shared" ca="1" si="839"/>
        <v>20.297772510000001</v>
      </c>
      <c r="R2748" s="44">
        <f>IF(VLOOKUP(A2748,$Z$12:$AI$125,8)=VLOOKUP(A2747,$Z$12:$AI$125,8),0,VLOOKUP(A2748,Z$12:$AI$125,8))</f>
        <v>0</v>
      </c>
      <c r="S2748" s="45">
        <f>IF(R2748&gt;0,VLOOKUP(R2748,Y$12:$AH$125,7),0)</f>
        <v>0</v>
      </c>
      <c r="T2748" s="40">
        <f t="shared" si="840"/>
        <v>0</v>
      </c>
      <c r="U2748" s="40">
        <f t="shared" ca="1" si="841"/>
        <v>20.297772510000001</v>
      </c>
      <c r="V2748" s="46" t="str">
        <f t="shared" si="842"/>
        <v>J=</v>
      </c>
      <c r="W2748" s="47">
        <f t="shared" si="843"/>
        <v>46286</v>
      </c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35"/>
      <c r="BC2748" s="35"/>
      <c r="BD2748" s="35"/>
      <c r="BE2748" s="35"/>
      <c r="BF2748" s="35"/>
      <c r="BG2748" s="35"/>
      <c r="BH2748" s="35"/>
      <c r="BI2748" s="35"/>
      <c r="BJ2748" s="35"/>
      <c r="BK2748" s="35"/>
      <c r="BL2748" s="35"/>
      <c r="BM2748" s="35"/>
      <c r="BN2748" s="35"/>
      <c r="BO2748" s="35"/>
      <c r="BP2748" s="35"/>
      <c r="BQ2748" s="35"/>
      <c r="BR2748" s="35"/>
      <c r="BS2748" s="35"/>
      <c r="BT2748" s="35"/>
      <c r="BU2748" s="35"/>
      <c r="BV2748" s="35"/>
      <c r="BW2748" s="35"/>
      <c r="BX2748" s="35"/>
      <c r="BY2748" s="35"/>
      <c r="BZ2748" s="35"/>
      <c r="CA2748" s="35"/>
      <c r="CB2748" s="35"/>
      <c r="CC2748" s="35"/>
      <c r="CD2748" s="35"/>
      <c r="CE2748" s="35"/>
      <c r="CF2748" s="35"/>
      <c r="CG2748" s="35"/>
      <c r="CH2748" s="35"/>
      <c r="CI2748" s="35"/>
      <c r="CJ2748" s="35"/>
      <c r="CK2748" s="35"/>
      <c r="CL2748" s="35"/>
      <c r="CM2748" s="35"/>
      <c r="CN2748" s="35"/>
      <c r="CO2748" s="35"/>
      <c r="CP2748" s="35"/>
      <c r="CQ2748" s="35"/>
      <c r="CR2748" s="35"/>
      <c r="CS2748" s="35"/>
      <c r="CT2748" s="35"/>
      <c r="CU2748" s="35"/>
      <c r="CV2748" s="35"/>
      <c r="CW2748" s="35"/>
      <c r="CX2748" s="35"/>
      <c r="CY2748" s="35"/>
      <c r="CZ2748" s="35"/>
      <c r="DA2748" s="35"/>
      <c r="DB2748" s="35"/>
      <c r="DC2748" s="35"/>
      <c r="DD2748" s="35"/>
      <c r="DE2748" s="35"/>
      <c r="DF2748" s="35"/>
      <c r="DG2748" s="35"/>
      <c r="DH2748" s="35"/>
      <c r="DI2748" s="35"/>
      <c r="DJ2748" s="35"/>
      <c r="DK2748" s="35"/>
      <c r="DL2748" s="35"/>
      <c r="DM2748" s="35"/>
      <c r="DN2748" s="35"/>
      <c r="DO2748" s="35"/>
      <c r="DP2748" s="35"/>
      <c r="DQ2748" s="35"/>
      <c r="DR2748" s="35"/>
      <c r="DS2748" s="35"/>
      <c r="DT2748" s="35"/>
      <c r="DU2748" s="35"/>
      <c r="DV2748" s="35"/>
      <c r="DW2748" s="35"/>
      <c r="DX2748" s="35"/>
      <c r="DY2748" s="35"/>
      <c r="DZ2748" s="35"/>
      <c r="EA2748" s="35"/>
      <c r="EB2748" s="35"/>
      <c r="EC2748" s="35"/>
      <c r="ED2748" s="35"/>
      <c r="EE2748" s="35"/>
      <c r="EF2748" s="35"/>
      <c r="EG2748" s="35"/>
      <c r="EH2748" s="35"/>
      <c r="EI2748" s="35"/>
      <c r="EJ2748" s="35"/>
      <c r="EK2748" s="35"/>
      <c r="EL2748" s="35"/>
      <c r="EM2748" s="35"/>
      <c r="EN2748" s="35"/>
      <c r="EO2748" s="35"/>
      <c r="EP2748" s="35"/>
      <c r="EQ2748" s="35"/>
      <c r="ER2748" s="35"/>
      <c r="ES2748" s="35"/>
      <c r="ET2748" s="35"/>
      <c r="EU2748" s="35"/>
      <c r="EV2748" s="35"/>
      <c r="EW2748" s="35"/>
      <c r="EX2748" s="35"/>
      <c r="EY2748" s="35"/>
      <c r="EZ2748" s="35"/>
      <c r="FA2748" s="35"/>
      <c r="FB2748" s="35"/>
      <c r="FC2748" s="35"/>
      <c r="FD2748" s="35"/>
      <c r="FE2748" s="35"/>
      <c r="FF2748" s="35"/>
      <c r="FG2748" s="35"/>
      <c r="FH2748" s="35"/>
      <c r="FI2748" s="35"/>
      <c r="FJ2748" s="35"/>
      <c r="FK2748" s="35"/>
      <c r="FL2748" s="35"/>
      <c r="FM2748" s="35"/>
      <c r="FN2748" s="35"/>
      <c r="FO2748" s="35"/>
      <c r="FP2748" s="35"/>
      <c r="FQ2748" s="35"/>
      <c r="FR2748" s="35"/>
      <c r="FS2748" s="35"/>
      <c r="FT2748" s="35"/>
      <c r="FU2748" s="35"/>
      <c r="FV2748" s="35"/>
      <c r="FW2748" s="35"/>
      <c r="FX2748" s="35"/>
      <c r="FY2748" s="35"/>
      <c r="FZ2748" s="35"/>
    </row>
    <row r="2749" spans="1:182" x14ac:dyDescent="0.15">
      <c r="A2749" s="38">
        <f t="shared" si="827"/>
        <v>46193</v>
      </c>
      <c r="B2749" s="39" t="str">
        <f t="shared" ca="1" si="828"/>
        <v>n.d</v>
      </c>
      <c r="C2749" s="40">
        <f t="shared" si="829"/>
        <v>3137.2723529499999</v>
      </c>
      <c r="D2749" s="41">
        <f ca="1">IF(A2749&lt;$B$1,VLOOKUP(A2749,[1]DI!$A$4:$B$15000,2,FALSE),0)</f>
        <v>0</v>
      </c>
      <c r="E2749" s="40">
        <f t="shared" ca="1" si="830"/>
        <v>0</v>
      </c>
      <c r="F2749" s="42">
        <f t="shared" si="826"/>
        <v>1</v>
      </c>
      <c r="G2749" s="43">
        <f t="shared" ca="1" si="831"/>
        <v>1</v>
      </c>
      <c r="H2749" s="40">
        <f ca="1">TRUNC(PRODUCT(G$10:G2748),15)</f>
        <v>1.7040824080947301</v>
      </c>
      <c r="I2749" s="40">
        <f t="shared" ca="1" si="832"/>
        <v>1.7040824080947301</v>
      </c>
      <c r="J2749" s="40">
        <f t="shared" ca="1" si="833"/>
        <v>1</v>
      </c>
      <c r="K2749" s="42">
        <f t="shared" si="844"/>
        <v>2.7E-2</v>
      </c>
      <c r="L2749" s="63">
        <f t="shared" si="834"/>
        <v>46101</v>
      </c>
      <c r="M2749" s="64">
        <f t="shared" si="835"/>
        <v>61</v>
      </c>
      <c r="N2749" s="44">
        <f t="shared" si="836"/>
        <v>62</v>
      </c>
      <c r="O2749" s="40">
        <f t="shared" si="837"/>
        <v>1.0065762899999999</v>
      </c>
      <c r="P2749" s="65">
        <f t="shared" ca="1" si="838"/>
        <v>1.0065762899999999</v>
      </c>
      <c r="Q2749" s="40">
        <f t="shared" ca="1" si="839"/>
        <v>20.631612799999999</v>
      </c>
      <c r="R2749" s="44">
        <f>IF(VLOOKUP(A2749,$Z$12:$AI$125,8)=VLOOKUP(A2748,$Z$12:$AI$125,8),0,VLOOKUP(A2749,Z$12:$AI$125,8))</f>
        <v>0</v>
      </c>
      <c r="S2749" s="45">
        <f>IF(R2749&gt;0,VLOOKUP(R2749,Y$12:$AH$125,7),0)</f>
        <v>0</v>
      </c>
      <c r="T2749" s="40">
        <f t="shared" si="840"/>
        <v>0</v>
      </c>
      <c r="U2749" s="40">
        <f t="shared" ca="1" si="841"/>
        <v>20.631612799999999</v>
      </c>
      <c r="V2749" s="46" t="str">
        <f t="shared" si="842"/>
        <v>J=</v>
      </c>
      <c r="W2749" s="47">
        <f t="shared" si="843"/>
        <v>46286</v>
      </c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35"/>
      <c r="BC2749" s="35"/>
      <c r="BD2749" s="35"/>
      <c r="BE2749" s="35"/>
      <c r="BF2749" s="35"/>
      <c r="BG2749" s="35"/>
      <c r="BH2749" s="35"/>
      <c r="BI2749" s="35"/>
      <c r="BJ2749" s="35"/>
      <c r="BK2749" s="35"/>
      <c r="BL2749" s="35"/>
      <c r="BM2749" s="35"/>
      <c r="BN2749" s="35"/>
      <c r="BO2749" s="35"/>
      <c r="BP2749" s="35"/>
      <c r="BQ2749" s="35"/>
      <c r="BR2749" s="35"/>
      <c r="BS2749" s="35"/>
      <c r="BT2749" s="35"/>
      <c r="BU2749" s="35"/>
      <c r="BV2749" s="35"/>
      <c r="BW2749" s="35"/>
      <c r="BX2749" s="35"/>
      <c r="BY2749" s="35"/>
      <c r="BZ2749" s="35"/>
      <c r="CA2749" s="35"/>
      <c r="CB2749" s="35"/>
      <c r="CC2749" s="35"/>
      <c r="CD2749" s="35"/>
      <c r="CE2749" s="35"/>
      <c r="CF2749" s="35"/>
      <c r="CG2749" s="35"/>
      <c r="CH2749" s="35"/>
      <c r="CI2749" s="35"/>
      <c r="CJ2749" s="35"/>
      <c r="CK2749" s="35"/>
      <c r="CL2749" s="35"/>
      <c r="CM2749" s="35"/>
      <c r="CN2749" s="35"/>
      <c r="CO2749" s="35"/>
      <c r="CP2749" s="35"/>
      <c r="CQ2749" s="35"/>
      <c r="CR2749" s="35"/>
      <c r="CS2749" s="35"/>
      <c r="CT2749" s="35"/>
      <c r="CU2749" s="35"/>
      <c r="CV2749" s="35"/>
      <c r="CW2749" s="35"/>
      <c r="CX2749" s="35"/>
      <c r="CY2749" s="35"/>
      <c r="CZ2749" s="35"/>
      <c r="DA2749" s="35"/>
      <c r="DB2749" s="35"/>
      <c r="DC2749" s="35"/>
      <c r="DD2749" s="35"/>
      <c r="DE2749" s="35"/>
      <c r="DF2749" s="35"/>
      <c r="DG2749" s="35"/>
      <c r="DH2749" s="35"/>
      <c r="DI2749" s="35"/>
      <c r="DJ2749" s="35"/>
      <c r="DK2749" s="35"/>
      <c r="DL2749" s="35"/>
      <c r="DM2749" s="35"/>
      <c r="DN2749" s="35"/>
      <c r="DO2749" s="35"/>
      <c r="DP2749" s="35"/>
      <c r="DQ2749" s="35"/>
      <c r="DR2749" s="35"/>
      <c r="DS2749" s="35"/>
      <c r="DT2749" s="35"/>
      <c r="DU2749" s="35"/>
      <c r="DV2749" s="35"/>
      <c r="DW2749" s="35"/>
      <c r="DX2749" s="35"/>
      <c r="DY2749" s="35"/>
      <c r="DZ2749" s="35"/>
      <c r="EA2749" s="35"/>
      <c r="EB2749" s="35"/>
      <c r="EC2749" s="35"/>
      <c r="ED2749" s="35"/>
      <c r="EE2749" s="35"/>
      <c r="EF2749" s="35"/>
      <c r="EG2749" s="35"/>
      <c r="EH2749" s="35"/>
      <c r="EI2749" s="35"/>
      <c r="EJ2749" s="35"/>
      <c r="EK2749" s="35"/>
      <c r="EL2749" s="35"/>
      <c r="EM2749" s="35"/>
      <c r="EN2749" s="35"/>
      <c r="EO2749" s="35"/>
      <c r="EP2749" s="35"/>
      <c r="EQ2749" s="35"/>
      <c r="ER2749" s="35"/>
      <c r="ES2749" s="35"/>
      <c r="ET2749" s="35"/>
      <c r="EU2749" s="35"/>
      <c r="EV2749" s="35"/>
      <c r="EW2749" s="35"/>
      <c r="EX2749" s="35"/>
      <c r="EY2749" s="35"/>
      <c r="EZ2749" s="35"/>
      <c r="FA2749" s="35"/>
      <c r="FB2749" s="35"/>
      <c r="FC2749" s="35"/>
      <c r="FD2749" s="35"/>
      <c r="FE2749" s="35"/>
      <c r="FF2749" s="35"/>
      <c r="FG2749" s="35"/>
      <c r="FH2749" s="35"/>
      <c r="FI2749" s="35"/>
      <c r="FJ2749" s="35"/>
      <c r="FK2749" s="35"/>
      <c r="FL2749" s="35"/>
      <c r="FM2749" s="35"/>
      <c r="FN2749" s="35"/>
      <c r="FO2749" s="35"/>
      <c r="FP2749" s="35"/>
      <c r="FQ2749" s="35"/>
      <c r="FR2749" s="35"/>
      <c r="FS2749" s="35"/>
      <c r="FT2749" s="35"/>
      <c r="FU2749" s="35"/>
      <c r="FV2749" s="35"/>
      <c r="FW2749" s="35"/>
      <c r="FX2749" s="35"/>
      <c r="FY2749" s="35"/>
      <c r="FZ2749" s="35"/>
    </row>
    <row r="2750" spans="1:182" x14ac:dyDescent="0.15">
      <c r="A2750" s="38">
        <f t="shared" si="827"/>
        <v>46194</v>
      </c>
      <c r="B2750" s="39" t="str">
        <f t="shared" ca="1" si="828"/>
        <v>n.d</v>
      </c>
      <c r="C2750" s="40">
        <f t="shared" si="829"/>
        <v>3137.2723529499999</v>
      </c>
      <c r="D2750" s="41">
        <f ca="1">IF(A2750&lt;$B$1,VLOOKUP(A2750,[1]DI!$A$4:$B$15000,2,FALSE),0)</f>
        <v>0</v>
      </c>
      <c r="E2750" s="40">
        <f t="shared" ca="1" si="830"/>
        <v>0</v>
      </c>
      <c r="F2750" s="42">
        <f t="shared" si="826"/>
        <v>1</v>
      </c>
      <c r="G2750" s="43">
        <f t="shared" ca="1" si="831"/>
        <v>1</v>
      </c>
      <c r="H2750" s="40">
        <f ca="1">TRUNC(PRODUCT(G$10:G2749),15)</f>
        <v>1.7040824080947301</v>
      </c>
      <c r="I2750" s="40">
        <f t="shared" ca="1" si="832"/>
        <v>1.7040824080947301</v>
      </c>
      <c r="J2750" s="40">
        <f t="shared" ca="1" si="833"/>
        <v>1</v>
      </c>
      <c r="K2750" s="42">
        <f t="shared" si="844"/>
        <v>2.7E-2</v>
      </c>
      <c r="L2750" s="63">
        <f t="shared" si="834"/>
        <v>46101</v>
      </c>
      <c r="M2750" s="64">
        <f t="shared" si="835"/>
        <v>61</v>
      </c>
      <c r="N2750" s="44">
        <f t="shared" si="836"/>
        <v>62</v>
      </c>
      <c r="O2750" s="40">
        <f t="shared" si="837"/>
        <v>1.0065762899999999</v>
      </c>
      <c r="P2750" s="65">
        <f t="shared" ca="1" si="838"/>
        <v>1.0065762899999999</v>
      </c>
      <c r="Q2750" s="40">
        <f t="shared" ca="1" si="839"/>
        <v>20.631612799999999</v>
      </c>
      <c r="R2750" s="44">
        <f>IF(VLOOKUP(A2750,$Z$12:$AI$125,8)=VLOOKUP(A2749,$Z$12:$AI$125,8),0,VLOOKUP(A2750,Z$12:$AI$125,8))</f>
        <v>0</v>
      </c>
      <c r="S2750" s="45">
        <f>IF(R2750&gt;0,VLOOKUP(R2750,Y$12:$AH$125,7),0)</f>
        <v>0</v>
      </c>
      <c r="T2750" s="40">
        <f t="shared" si="840"/>
        <v>0</v>
      </c>
      <c r="U2750" s="40">
        <f t="shared" ca="1" si="841"/>
        <v>20.631612799999999</v>
      </c>
      <c r="V2750" s="46" t="str">
        <f t="shared" si="842"/>
        <v>J=</v>
      </c>
      <c r="W2750" s="47">
        <f t="shared" si="843"/>
        <v>46286</v>
      </c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35"/>
      <c r="BD2750" s="35"/>
      <c r="BE2750" s="35"/>
      <c r="BF2750" s="35"/>
      <c r="BG2750" s="35"/>
      <c r="BH2750" s="35"/>
      <c r="BI2750" s="35"/>
      <c r="BJ2750" s="35"/>
      <c r="BK2750" s="35"/>
      <c r="BL2750" s="35"/>
      <c r="BM2750" s="35"/>
      <c r="BN2750" s="35"/>
      <c r="BO2750" s="35"/>
      <c r="BP2750" s="35"/>
      <c r="BQ2750" s="35"/>
      <c r="BR2750" s="35"/>
      <c r="BS2750" s="35"/>
      <c r="BT2750" s="35"/>
      <c r="BU2750" s="35"/>
      <c r="BV2750" s="35"/>
      <c r="BW2750" s="35"/>
      <c r="BX2750" s="35"/>
      <c r="BY2750" s="35"/>
      <c r="BZ2750" s="35"/>
      <c r="CA2750" s="35"/>
      <c r="CB2750" s="35"/>
      <c r="CC2750" s="35"/>
      <c r="CD2750" s="35"/>
      <c r="CE2750" s="35"/>
      <c r="CF2750" s="35"/>
      <c r="CG2750" s="35"/>
      <c r="CH2750" s="35"/>
      <c r="CI2750" s="35"/>
      <c r="CJ2750" s="35"/>
      <c r="CK2750" s="35"/>
      <c r="CL2750" s="35"/>
      <c r="CM2750" s="35"/>
      <c r="CN2750" s="35"/>
      <c r="CO2750" s="35"/>
      <c r="CP2750" s="35"/>
      <c r="CQ2750" s="35"/>
      <c r="CR2750" s="35"/>
      <c r="CS2750" s="35"/>
      <c r="CT2750" s="35"/>
      <c r="CU2750" s="35"/>
      <c r="CV2750" s="35"/>
      <c r="CW2750" s="35"/>
      <c r="CX2750" s="35"/>
      <c r="CY2750" s="35"/>
      <c r="CZ2750" s="35"/>
      <c r="DA2750" s="35"/>
      <c r="DB2750" s="35"/>
      <c r="DC2750" s="35"/>
      <c r="DD2750" s="35"/>
      <c r="DE2750" s="35"/>
      <c r="DF2750" s="35"/>
      <c r="DG2750" s="35"/>
      <c r="DH2750" s="35"/>
      <c r="DI2750" s="35"/>
      <c r="DJ2750" s="35"/>
      <c r="DK2750" s="35"/>
      <c r="DL2750" s="35"/>
      <c r="DM2750" s="35"/>
      <c r="DN2750" s="35"/>
      <c r="DO2750" s="35"/>
      <c r="DP2750" s="35"/>
      <c r="DQ2750" s="35"/>
      <c r="DR2750" s="35"/>
      <c r="DS2750" s="35"/>
      <c r="DT2750" s="35"/>
      <c r="DU2750" s="35"/>
      <c r="DV2750" s="35"/>
      <c r="DW2750" s="35"/>
      <c r="DX2750" s="35"/>
      <c r="DY2750" s="35"/>
      <c r="DZ2750" s="35"/>
      <c r="EA2750" s="35"/>
      <c r="EB2750" s="35"/>
      <c r="EC2750" s="35"/>
      <c r="ED2750" s="35"/>
      <c r="EE2750" s="35"/>
      <c r="EF2750" s="35"/>
      <c r="EG2750" s="35"/>
      <c r="EH2750" s="35"/>
      <c r="EI2750" s="35"/>
      <c r="EJ2750" s="35"/>
      <c r="EK2750" s="35"/>
      <c r="EL2750" s="35"/>
      <c r="EM2750" s="35"/>
      <c r="EN2750" s="35"/>
      <c r="EO2750" s="35"/>
      <c r="EP2750" s="35"/>
      <c r="EQ2750" s="35"/>
      <c r="ER2750" s="35"/>
      <c r="ES2750" s="35"/>
      <c r="ET2750" s="35"/>
      <c r="EU2750" s="35"/>
      <c r="EV2750" s="35"/>
      <c r="EW2750" s="35"/>
      <c r="EX2750" s="35"/>
      <c r="EY2750" s="35"/>
      <c r="EZ2750" s="35"/>
      <c r="FA2750" s="35"/>
      <c r="FB2750" s="35"/>
      <c r="FC2750" s="35"/>
      <c r="FD2750" s="35"/>
      <c r="FE2750" s="35"/>
      <c r="FF2750" s="35"/>
      <c r="FG2750" s="35"/>
      <c r="FH2750" s="35"/>
      <c r="FI2750" s="35"/>
      <c r="FJ2750" s="35"/>
      <c r="FK2750" s="35"/>
      <c r="FL2750" s="35"/>
      <c r="FM2750" s="35"/>
      <c r="FN2750" s="35"/>
      <c r="FO2750" s="35"/>
      <c r="FP2750" s="35"/>
      <c r="FQ2750" s="35"/>
      <c r="FR2750" s="35"/>
      <c r="FS2750" s="35"/>
      <c r="FT2750" s="35"/>
      <c r="FU2750" s="35"/>
      <c r="FV2750" s="35"/>
      <c r="FW2750" s="35"/>
      <c r="FX2750" s="35"/>
      <c r="FY2750" s="35"/>
      <c r="FZ2750" s="35"/>
    </row>
    <row r="2751" spans="1:182" x14ac:dyDescent="0.15">
      <c r="A2751" s="38">
        <f t="shared" si="827"/>
        <v>46195</v>
      </c>
      <c r="B2751" s="39" t="str">
        <f t="shared" ca="1" si="828"/>
        <v>n.d</v>
      </c>
      <c r="C2751" s="40">
        <f t="shared" si="829"/>
        <v>3137.2723529499999</v>
      </c>
      <c r="D2751" s="41">
        <f ca="1">IF(A2751&lt;$B$1,VLOOKUP(A2751,[1]DI!$A$4:$B$15000,2,FALSE),0)</f>
        <v>0</v>
      </c>
      <c r="E2751" s="40">
        <f t="shared" ca="1" si="830"/>
        <v>0</v>
      </c>
      <c r="F2751" s="42">
        <f t="shared" si="826"/>
        <v>1</v>
      </c>
      <c r="G2751" s="43">
        <f t="shared" ca="1" si="831"/>
        <v>1</v>
      </c>
      <c r="H2751" s="40">
        <f ca="1">TRUNC(PRODUCT(G$10:G2750),15)</f>
        <v>1.7040824080947301</v>
      </c>
      <c r="I2751" s="40">
        <f t="shared" ca="1" si="832"/>
        <v>1.7040824080947301</v>
      </c>
      <c r="J2751" s="40">
        <f t="shared" ca="1" si="833"/>
        <v>1</v>
      </c>
      <c r="K2751" s="42">
        <f t="shared" si="844"/>
        <v>2.7E-2</v>
      </c>
      <c r="L2751" s="63">
        <f t="shared" si="834"/>
        <v>46101</v>
      </c>
      <c r="M2751" s="64">
        <f t="shared" si="835"/>
        <v>62</v>
      </c>
      <c r="N2751" s="44">
        <f t="shared" si="836"/>
        <v>62</v>
      </c>
      <c r="O2751" s="40">
        <f t="shared" si="837"/>
        <v>1.0065762899999999</v>
      </c>
      <c r="P2751" s="65">
        <f t="shared" ca="1" si="838"/>
        <v>1.0065762899999999</v>
      </c>
      <c r="Q2751" s="40">
        <f t="shared" ca="1" si="839"/>
        <v>20.631612799999999</v>
      </c>
      <c r="R2751" s="44">
        <f>IF(VLOOKUP(A2751,$Z$12:$AI$125,8)=VLOOKUP(A2750,$Z$12:$AI$125,8),0,VLOOKUP(A2751,Z$12:$AI$125,8))</f>
        <v>0</v>
      </c>
      <c r="S2751" s="45">
        <f>IF(R2751&gt;0,VLOOKUP(R2751,Y$12:$AH$125,7),0)</f>
        <v>0</v>
      </c>
      <c r="T2751" s="40">
        <f t="shared" si="840"/>
        <v>0</v>
      </c>
      <c r="U2751" s="40">
        <f t="shared" ca="1" si="841"/>
        <v>20.631612799999999</v>
      </c>
      <c r="V2751" s="46" t="str">
        <f t="shared" si="842"/>
        <v>J=</v>
      </c>
      <c r="W2751" s="47">
        <f t="shared" si="843"/>
        <v>46286</v>
      </c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35"/>
      <c r="BD2751" s="35"/>
      <c r="BE2751" s="35"/>
      <c r="BF2751" s="35"/>
      <c r="BG2751" s="35"/>
      <c r="BH2751" s="35"/>
      <c r="BI2751" s="35"/>
      <c r="BJ2751" s="35"/>
      <c r="BK2751" s="35"/>
      <c r="BL2751" s="35"/>
      <c r="BM2751" s="35"/>
      <c r="BN2751" s="35"/>
      <c r="BO2751" s="35"/>
      <c r="BP2751" s="35"/>
      <c r="BQ2751" s="35"/>
      <c r="BR2751" s="35"/>
      <c r="BS2751" s="35"/>
      <c r="BT2751" s="35"/>
      <c r="BU2751" s="35"/>
      <c r="BV2751" s="35"/>
      <c r="BW2751" s="35"/>
      <c r="BX2751" s="35"/>
      <c r="BY2751" s="35"/>
      <c r="BZ2751" s="35"/>
      <c r="CA2751" s="35"/>
      <c r="CB2751" s="35"/>
      <c r="CC2751" s="35"/>
      <c r="CD2751" s="35"/>
      <c r="CE2751" s="35"/>
      <c r="CF2751" s="35"/>
      <c r="CG2751" s="35"/>
      <c r="CH2751" s="35"/>
      <c r="CI2751" s="35"/>
      <c r="CJ2751" s="35"/>
      <c r="CK2751" s="35"/>
      <c r="CL2751" s="35"/>
      <c r="CM2751" s="35"/>
      <c r="CN2751" s="35"/>
      <c r="CO2751" s="35"/>
      <c r="CP2751" s="35"/>
      <c r="CQ2751" s="35"/>
      <c r="CR2751" s="35"/>
      <c r="CS2751" s="35"/>
      <c r="CT2751" s="35"/>
      <c r="CU2751" s="35"/>
      <c r="CV2751" s="35"/>
      <c r="CW2751" s="35"/>
      <c r="CX2751" s="35"/>
      <c r="CY2751" s="35"/>
      <c r="CZ2751" s="35"/>
      <c r="DA2751" s="35"/>
      <c r="DB2751" s="35"/>
      <c r="DC2751" s="35"/>
      <c r="DD2751" s="35"/>
      <c r="DE2751" s="35"/>
      <c r="DF2751" s="35"/>
      <c r="DG2751" s="35"/>
      <c r="DH2751" s="35"/>
      <c r="DI2751" s="35"/>
      <c r="DJ2751" s="35"/>
      <c r="DK2751" s="35"/>
      <c r="DL2751" s="35"/>
      <c r="DM2751" s="35"/>
      <c r="DN2751" s="35"/>
      <c r="DO2751" s="35"/>
      <c r="DP2751" s="35"/>
      <c r="DQ2751" s="35"/>
      <c r="DR2751" s="35"/>
      <c r="DS2751" s="35"/>
      <c r="DT2751" s="35"/>
      <c r="DU2751" s="35"/>
      <c r="DV2751" s="35"/>
      <c r="DW2751" s="35"/>
      <c r="DX2751" s="35"/>
      <c r="DY2751" s="35"/>
      <c r="DZ2751" s="35"/>
      <c r="EA2751" s="35"/>
      <c r="EB2751" s="35"/>
      <c r="EC2751" s="35"/>
      <c r="ED2751" s="35"/>
      <c r="EE2751" s="35"/>
      <c r="EF2751" s="35"/>
      <c r="EG2751" s="35"/>
      <c r="EH2751" s="35"/>
      <c r="EI2751" s="35"/>
      <c r="EJ2751" s="35"/>
      <c r="EK2751" s="35"/>
      <c r="EL2751" s="35"/>
      <c r="EM2751" s="35"/>
      <c r="EN2751" s="35"/>
      <c r="EO2751" s="35"/>
      <c r="EP2751" s="35"/>
      <c r="EQ2751" s="35"/>
      <c r="ER2751" s="35"/>
      <c r="ES2751" s="35"/>
      <c r="ET2751" s="35"/>
      <c r="EU2751" s="35"/>
      <c r="EV2751" s="35"/>
      <c r="EW2751" s="35"/>
      <c r="EX2751" s="35"/>
      <c r="EY2751" s="35"/>
      <c r="EZ2751" s="35"/>
      <c r="FA2751" s="35"/>
      <c r="FB2751" s="35"/>
      <c r="FC2751" s="35"/>
      <c r="FD2751" s="35"/>
      <c r="FE2751" s="35"/>
      <c r="FF2751" s="35"/>
      <c r="FG2751" s="35"/>
      <c r="FH2751" s="35"/>
      <c r="FI2751" s="35"/>
      <c r="FJ2751" s="35"/>
      <c r="FK2751" s="35"/>
      <c r="FL2751" s="35"/>
      <c r="FM2751" s="35"/>
      <c r="FN2751" s="35"/>
      <c r="FO2751" s="35"/>
      <c r="FP2751" s="35"/>
      <c r="FQ2751" s="35"/>
      <c r="FR2751" s="35"/>
      <c r="FS2751" s="35"/>
      <c r="FT2751" s="35"/>
      <c r="FU2751" s="35"/>
      <c r="FV2751" s="35"/>
      <c r="FW2751" s="35"/>
      <c r="FX2751" s="35"/>
      <c r="FY2751" s="35"/>
      <c r="FZ2751" s="35"/>
    </row>
    <row r="2752" spans="1:182" x14ac:dyDescent="0.15">
      <c r="A2752" s="38">
        <f t="shared" si="827"/>
        <v>46196</v>
      </c>
      <c r="B2752" s="39" t="str">
        <f t="shared" ca="1" si="828"/>
        <v>n.d</v>
      </c>
      <c r="C2752" s="40">
        <f t="shared" si="829"/>
        <v>3137.2723529499999</v>
      </c>
      <c r="D2752" s="41">
        <f ca="1">IF(A2752&lt;$B$1,VLOOKUP(A2752,[1]DI!$A$4:$B$15000,2,FALSE),0)</f>
        <v>0</v>
      </c>
      <c r="E2752" s="40">
        <f t="shared" ca="1" si="830"/>
        <v>0</v>
      </c>
      <c r="F2752" s="42">
        <f t="shared" si="826"/>
        <v>1</v>
      </c>
      <c r="G2752" s="43">
        <f t="shared" ca="1" si="831"/>
        <v>1</v>
      </c>
      <c r="H2752" s="40">
        <f ca="1">TRUNC(PRODUCT(G$10:G2751),15)</f>
        <v>1.7040824080947301</v>
      </c>
      <c r="I2752" s="40">
        <f t="shared" ca="1" si="832"/>
        <v>1.7040824080947301</v>
      </c>
      <c r="J2752" s="40">
        <f t="shared" ca="1" si="833"/>
        <v>1</v>
      </c>
      <c r="K2752" s="42">
        <f t="shared" si="844"/>
        <v>2.7E-2</v>
      </c>
      <c r="L2752" s="63">
        <f t="shared" si="834"/>
        <v>46101</v>
      </c>
      <c r="M2752" s="64">
        <f t="shared" si="835"/>
        <v>63</v>
      </c>
      <c r="N2752" s="44">
        <f t="shared" si="836"/>
        <v>63</v>
      </c>
      <c r="O2752" s="40">
        <f t="shared" si="837"/>
        <v>1.006682713</v>
      </c>
      <c r="P2752" s="65">
        <f t="shared" ca="1" si="838"/>
        <v>1.006682713</v>
      </c>
      <c r="Q2752" s="40">
        <f t="shared" ca="1" si="839"/>
        <v>20.965490729999999</v>
      </c>
      <c r="R2752" s="44">
        <f>IF(VLOOKUP(A2752,$Z$12:$AI$125,8)=VLOOKUP(A2751,$Z$12:$AI$125,8),0,VLOOKUP(A2752,Z$12:$AI$125,8))</f>
        <v>0</v>
      </c>
      <c r="S2752" s="45">
        <f>IF(R2752&gt;0,VLOOKUP(R2752,Y$12:$AH$125,7),0)</f>
        <v>0</v>
      </c>
      <c r="T2752" s="40">
        <f t="shared" si="840"/>
        <v>0</v>
      </c>
      <c r="U2752" s="40">
        <f t="shared" ca="1" si="841"/>
        <v>20.965490729999999</v>
      </c>
      <c r="V2752" s="46" t="str">
        <f t="shared" si="842"/>
        <v>J=</v>
      </c>
      <c r="W2752" s="47">
        <f t="shared" si="843"/>
        <v>46286</v>
      </c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35"/>
      <c r="BC2752" s="35"/>
      <c r="BD2752" s="35"/>
      <c r="BE2752" s="35"/>
      <c r="BF2752" s="35"/>
      <c r="BG2752" s="35"/>
      <c r="BH2752" s="35"/>
      <c r="BI2752" s="35"/>
      <c r="BJ2752" s="35"/>
      <c r="BK2752" s="35"/>
      <c r="BL2752" s="35"/>
      <c r="BM2752" s="35"/>
      <c r="BN2752" s="35"/>
      <c r="BO2752" s="35"/>
      <c r="BP2752" s="35"/>
      <c r="BQ2752" s="35"/>
      <c r="BR2752" s="35"/>
      <c r="BS2752" s="35"/>
      <c r="BT2752" s="35"/>
      <c r="BU2752" s="35"/>
      <c r="BV2752" s="35"/>
      <c r="BW2752" s="35"/>
      <c r="BX2752" s="35"/>
      <c r="BY2752" s="35"/>
      <c r="BZ2752" s="35"/>
      <c r="CA2752" s="35"/>
      <c r="CB2752" s="35"/>
      <c r="CC2752" s="35"/>
      <c r="CD2752" s="35"/>
      <c r="CE2752" s="35"/>
      <c r="CF2752" s="35"/>
      <c r="CG2752" s="35"/>
      <c r="CH2752" s="35"/>
      <c r="CI2752" s="35"/>
      <c r="CJ2752" s="35"/>
      <c r="CK2752" s="35"/>
      <c r="CL2752" s="35"/>
      <c r="CM2752" s="35"/>
      <c r="CN2752" s="35"/>
      <c r="CO2752" s="35"/>
      <c r="CP2752" s="35"/>
      <c r="CQ2752" s="35"/>
      <c r="CR2752" s="35"/>
      <c r="CS2752" s="35"/>
      <c r="CT2752" s="35"/>
      <c r="CU2752" s="35"/>
      <c r="CV2752" s="35"/>
      <c r="CW2752" s="35"/>
      <c r="CX2752" s="35"/>
      <c r="CY2752" s="35"/>
      <c r="CZ2752" s="35"/>
      <c r="DA2752" s="35"/>
      <c r="DB2752" s="35"/>
      <c r="DC2752" s="35"/>
      <c r="DD2752" s="35"/>
      <c r="DE2752" s="35"/>
      <c r="DF2752" s="35"/>
      <c r="DG2752" s="35"/>
      <c r="DH2752" s="35"/>
      <c r="DI2752" s="35"/>
      <c r="DJ2752" s="35"/>
      <c r="DK2752" s="35"/>
      <c r="DL2752" s="35"/>
      <c r="DM2752" s="35"/>
      <c r="DN2752" s="35"/>
      <c r="DO2752" s="35"/>
      <c r="DP2752" s="35"/>
      <c r="DQ2752" s="35"/>
      <c r="DR2752" s="35"/>
      <c r="DS2752" s="35"/>
      <c r="DT2752" s="35"/>
      <c r="DU2752" s="35"/>
      <c r="DV2752" s="35"/>
      <c r="DW2752" s="35"/>
      <c r="DX2752" s="35"/>
      <c r="DY2752" s="35"/>
      <c r="DZ2752" s="35"/>
      <c r="EA2752" s="35"/>
      <c r="EB2752" s="35"/>
      <c r="EC2752" s="35"/>
      <c r="ED2752" s="35"/>
      <c r="EE2752" s="35"/>
      <c r="EF2752" s="35"/>
      <c r="EG2752" s="35"/>
      <c r="EH2752" s="35"/>
      <c r="EI2752" s="35"/>
      <c r="EJ2752" s="35"/>
      <c r="EK2752" s="35"/>
      <c r="EL2752" s="35"/>
      <c r="EM2752" s="35"/>
      <c r="EN2752" s="35"/>
      <c r="EO2752" s="35"/>
      <c r="EP2752" s="35"/>
      <c r="EQ2752" s="35"/>
      <c r="ER2752" s="35"/>
      <c r="ES2752" s="35"/>
      <c r="ET2752" s="35"/>
      <c r="EU2752" s="35"/>
      <c r="EV2752" s="35"/>
      <c r="EW2752" s="35"/>
      <c r="EX2752" s="35"/>
      <c r="EY2752" s="35"/>
      <c r="EZ2752" s="35"/>
      <c r="FA2752" s="35"/>
      <c r="FB2752" s="35"/>
      <c r="FC2752" s="35"/>
      <c r="FD2752" s="35"/>
      <c r="FE2752" s="35"/>
      <c r="FF2752" s="35"/>
      <c r="FG2752" s="35"/>
      <c r="FH2752" s="35"/>
      <c r="FI2752" s="35"/>
      <c r="FJ2752" s="35"/>
      <c r="FK2752" s="35"/>
      <c r="FL2752" s="35"/>
      <c r="FM2752" s="35"/>
      <c r="FN2752" s="35"/>
      <c r="FO2752" s="35"/>
      <c r="FP2752" s="35"/>
      <c r="FQ2752" s="35"/>
      <c r="FR2752" s="35"/>
      <c r="FS2752" s="35"/>
      <c r="FT2752" s="35"/>
      <c r="FU2752" s="35"/>
      <c r="FV2752" s="35"/>
      <c r="FW2752" s="35"/>
      <c r="FX2752" s="35"/>
      <c r="FY2752" s="35"/>
      <c r="FZ2752" s="35"/>
    </row>
    <row r="2753" spans="1:182" x14ac:dyDescent="0.15">
      <c r="A2753" s="38">
        <f t="shared" si="827"/>
        <v>46197</v>
      </c>
      <c r="B2753" s="39" t="str">
        <f t="shared" ca="1" si="828"/>
        <v>n.d</v>
      </c>
      <c r="C2753" s="40">
        <f t="shared" si="829"/>
        <v>3137.2723529499999</v>
      </c>
      <c r="D2753" s="41">
        <f ca="1">IF(A2753&lt;$B$1,VLOOKUP(A2753,[1]DI!$A$4:$B$15000,2,FALSE),0)</f>
        <v>0</v>
      </c>
      <c r="E2753" s="40">
        <f t="shared" ca="1" si="830"/>
        <v>0</v>
      </c>
      <c r="F2753" s="42">
        <f t="shared" si="826"/>
        <v>1</v>
      </c>
      <c r="G2753" s="43">
        <f t="shared" ca="1" si="831"/>
        <v>1</v>
      </c>
      <c r="H2753" s="40">
        <f ca="1">TRUNC(PRODUCT(G$10:G2752),15)</f>
        <v>1.7040824080947301</v>
      </c>
      <c r="I2753" s="40">
        <f t="shared" ca="1" si="832"/>
        <v>1.7040824080947301</v>
      </c>
      <c r="J2753" s="40">
        <f t="shared" ca="1" si="833"/>
        <v>1</v>
      </c>
      <c r="K2753" s="42">
        <f t="shared" si="844"/>
        <v>2.7E-2</v>
      </c>
      <c r="L2753" s="63">
        <f t="shared" si="834"/>
        <v>46101</v>
      </c>
      <c r="M2753" s="64">
        <f t="shared" si="835"/>
        <v>64</v>
      </c>
      <c r="N2753" s="44">
        <f t="shared" si="836"/>
        <v>64</v>
      </c>
      <c r="O2753" s="40">
        <f t="shared" si="837"/>
        <v>1.0067891470000001</v>
      </c>
      <c r="P2753" s="65">
        <f t="shared" ca="1" si="838"/>
        <v>1.0067891470000001</v>
      </c>
      <c r="Q2753" s="40">
        <f t="shared" ca="1" si="839"/>
        <v>21.299403179999999</v>
      </c>
      <c r="R2753" s="44">
        <f>IF(VLOOKUP(A2753,$Z$12:$AI$125,8)=VLOOKUP(A2752,$Z$12:$AI$125,8),0,VLOOKUP(A2753,Z$12:$AI$125,8))</f>
        <v>0</v>
      </c>
      <c r="S2753" s="45">
        <f>IF(R2753&gt;0,VLOOKUP(R2753,Y$12:$AH$125,7),0)</f>
        <v>0</v>
      </c>
      <c r="T2753" s="40">
        <f t="shared" si="840"/>
        <v>0</v>
      </c>
      <c r="U2753" s="40">
        <f t="shared" ca="1" si="841"/>
        <v>21.299403179999999</v>
      </c>
      <c r="V2753" s="46" t="str">
        <f t="shared" si="842"/>
        <v>J=</v>
      </c>
      <c r="W2753" s="47">
        <f t="shared" si="843"/>
        <v>46286</v>
      </c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35"/>
      <c r="BC2753" s="35"/>
      <c r="BD2753" s="35"/>
      <c r="BE2753" s="35"/>
      <c r="BF2753" s="35"/>
      <c r="BG2753" s="35"/>
      <c r="BH2753" s="35"/>
      <c r="BI2753" s="35"/>
      <c r="BJ2753" s="35"/>
      <c r="BK2753" s="35"/>
      <c r="BL2753" s="35"/>
      <c r="BM2753" s="35"/>
      <c r="BN2753" s="35"/>
      <c r="BO2753" s="35"/>
      <c r="BP2753" s="35"/>
      <c r="BQ2753" s="35"/>
      <c r="BR2753" s="35"/>
      <c r="BS2753" s="35"/>
      <c r="BT2753" s="35"/>
      <c r="BU2753" s="35"/>
      <c r="BV2753" s="35"/>
      <c r="BW2753" s="35"/>
      <c r="BX2753" s="35"/>
      <c r="BY2753" s="35"/>
      <c r="BZ2753" s="35"/>
      <c r="CA2753" s="35"/>
      <c r="CB2753" s="35"/>
      <c r="CC2753" s="35"/>
      <c r="CD2753" s="35"/>
      <c r="CE2753" s="35"/>
      <c r="CF2753" s="35"/>
      <c r="CG2753" s="35"/>
      <c r="CH2753" s="35"/>
      <c r="CI2753" s="35"/>
      <c r="CJ2753" s="35"/>
      <c r="CK2753" s="35"/>
      <c r="CL2753" s="35"/>
      <c r="CM2753" s="35"/>
      <c r="CN2753" s="35"/>
      <c r="CO2753" s="35"/>
      <c r="CP2753" s="35"/>
      <c r="CQ2753" s="35"/>
      <c r="CR2753" s="35"/>
      <c r="CS2753" s="35"/>
      <c r="CT2753" s="35"/>
      <c r="CU2753" s="35"/>
      <c r="CV2753" s="35"/>
      <c r="CW2753" s="35"/>
      <c r="CX2753" s="35"/>
      <c r="CY2753" s="35"/>
      <c r="CZ2753" s="35"/>
      <c r="DA2753" s="35"/>
      <c r="DB2753" s="35"/>
      <c r="DC2753" s="35"/>
      <c r="DD2753" s="35"/>
      <c r="DE2753" s="35"/>
      <c r="DF2753" s="35"/>
      <c r="DG2753" s="35"/>
      <c r="DH2753" s="35"/>
      <c r="DI2753" s="35"/>
      <c r="DJ2753" s="35"/>
      <c r="DK2753" s="35"/>
      <c r="DL2753" s="35"/>
      <c r="DM2753" s="35"/>
      <c r="DN2753" s="35"/>
      <c r="DO2753" s="35"/>
      <c r="DP2753" s="35"/>
      <c r="DQ2753" s="35"/>
      <c r="DR2753" s="35"/>
      <c r="DS2753" s="35"/>
      <c r="DT2753" s="35"/>
      <c r="DU2753" s="35"/>
      <c r="DV2753" s="35"/>
      <c r="DW2753" s="35"/>
      <c r="DX2753" s="35"/>
      <c r="DY2753" s="35"/>
      <c r="DZ2753" s="35"/>
      <c r="EA2753" s="35"/>
      <c r="EB2753" s="35"/>
      <c r="EC2753" s="35"/>
      <c r="ED2753" s="35"/>
      <c r="EE2753" s="35"/>
      <c r="EF2753" s="35"/>
      <c r="EG2753" s="35"/>
      <c r="EH2753" s="35"/>
      <c r="EI2753" s="35"/>
      <c r="EJ2753" s="35"/>
      <c r="EK2753" s="35"/>
      <c r="EL2753" s="35"/>
      <c r="EM2753" s="35"/>
      <c r="EN2753" s="35"/>
      <c r="EO2753" s="35"/>
      <c r="EP2753" s="35"/>
      <c r="EQ2753" s="35"/>
      <c r="ER2753" s="35"/>
      <c r="ES2753" s="35"/>
      <c r="ET2753" s="35"/>
      <c r="EU2753" s="35"/>
      <c r="EV2753" s="35"/>
      <c r="EW2753" s="35"/>
      <c r="EX2753" s="35"/>
      <c r="EY2753" s="35"/>
      <c r="EZ2753" s="35"/>
      <c r="FA2753" s="35"/>
      <c r="FB2753" s="35"/>
      <c r="FC2753" s="35"/>
      <c r="FD2753" s="35"/>
      <c r="FE2753" s="35"/>
      <c r="FF2753" s="35"/>
      <c r="FG2753" s="35"/>
      <c r="FH2753" s="35"/>
      <c r="FI2753" s="35"/>
      <c r="FJ2753" s="35"/>
      <c r="FK2753" s="35"/>
      <c r="FL2753" s="35"/>
      <c r="FM2753" s="35"/>
      <c r="FN2753" s="35"/>
      <c r="FO2753" s="35"/>
      <c r="FP2753" s="35"/>
      <c r="FQ2753" s="35"/>
      <c r="FR2753" s="35"/>
      <c r="FS2753" s="35"/>
      <c r="FT2753" s="35"/>
      <c r="FU2753" s="35"/>
      <c r="FV2753" s="35"/>
      <c r="FW2753" s="35"/>
      <c r="FX2753" s="35"/>
      <c r="FY2753" s="35"/>
      <c r="FZ2753" s="35"/>
    </row>
    <row r="2754" spans="1:182" x14ac:dyDescent="0.15">
      <c r="A2754" s="38">
        <f t="shared" si="827"/>
        <v>46198</v>
      </c>
      <c r="B2754" s="39" t="str">
        <f t="shared" ca="1" si="828"/>
        <v>n.d</v>
      </c>
      <c r="C2754" s="40">
        <f t="shared" si="829"/>
        <v>3137.2723529499999</v>
      </c>
      <c r="D2754" s="41">
        <f ca="1">IF(A2754&lt;$B$1,VLOOKUP(A2754,[1]DI!$A$4:$B$15000,2,FALSE),0)</f>
        <v>0</v>
      </c>
      <c r="E2754" s="40">
        <f t="shared" ca="1" si="830"/>
        <v>0</v>
      </c>
      <c r="F2754" s="42">
        <f t="shared" si="826"/>
        <v>1</v>
      </c>
      <c r="G2754" s="43">
        <f t="shared" ca="1" si="831"/>
        <v>1</v>
      </c>
      <c r="H2754" s="40">
        <f ca="1">TRUNC(PRODUCT(G$10:G2753),15)</f>
        <v>1.7040824080947301</v>
      </c>
      <c r="I2754" s="40">
        <f t="shared" ca="1" si="832"/>
        <v>1.7040824080947301</v>
      </c>
      <c r="J2754" s="40">
        <f t="shared" ca="1" si="833"/>
        <v>1</v>
      </c>
      <c r="K2754" s="42">
        <f t="shared" si="844"/>
        <v>2.7E-2</v>
      </c>
      <c r="L2754" s="63">
        <f t="shared" si="834"/>
        <v>46101</v>
      </c>
      <c r="M2754" s="64">
        <f t="shared" si="835"/>
        <v>65</v>
      </c>
      <c r="N2754" s="44">
        <f t="shared" si="836"/>
        <v>65</v>
      </c>
      <c r="O2754" s="40">
        <f t="shared" si="837"/>
        <v>1.006895592</v>
      </c>
      <c r="P2754" s="65">
        <f t="shared" ca="1" si="838"/>
        <v>1.006895592</v>
      </c>
      <c r="Q2754" s="40">
        <f t="shared" ca="1" si="839"/>
        <v>21.63335013</v>
      </c>
      <c r="R2754" s="44">
        <f>IF(VLOOKUP(A2754,$Z$12:$AI$125,8)=VLOOKUP(A2753,$Z$12:$AI$125,8),0,VLOOKUP(A2754,Z$12:$AI$125,8))</f>
        <v>0</v>
      </c>
      <c r="S2754" s="45">
        <f>IF(R2754&gt;0,VLOOKUP(R2754,Y$12:$AH$125,7),0)</f>
        <v>0</v>
      </c>
      <c r="T2754" s="40">
        <f t="shared" si="840"/>
        <v>0</v>
      </c>
      <c r="U2754" s="40">
        <f t="shared" ca="1" si="841"/>
        <v>21.63335013</v>
      </c>
      <c r="V2754" s="46" t="str">
        <f t="shared" si="842"/>
        <v>J=</v>
      </c>
      <c r="W2754" s="47">
        <f t="shared" si="843"/>
        <v>46286</v>
      </c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35"/>
      <c r="BD2754" s="35"/>
      <c r="BE2754" s="35"/>
      <c r="BF2754" s="35"/>
      <c r="BG2754" s="35"/>
      <c r="BH2754" s="35"/>
      <c r="BI2754" s="35"/>
      <c r="BJ2754" s="35"/>
      <c r="BK2754" s="35"/>
      <c r="BL2754" s="35"/>
      <c r="BM2754" s="35"/>
      <c r="BN2754" s="35"/>
      <c r="BO2754" s="35"/>
      <c r="BP2754" s="35"/>
      <c r="BQ2754" s="35"/>
      <c r="BR2754" s="35"/>
      <c r="BS2754" s="35"/>
      <c r="BT2754" s="35"/>
      <c r="BU2754" s="35"/>
      <c r="BV2754" s="35"/>
      <c r="BW2754" s="35"/>
      <c r="BX2754" s="35"/>
      <c r="BY2754" s="35"/>
      <c r="BZ2754" s="35"/>
      <c r="CA2754" s="35"/>
      <c r="CB2754" s="35"/>
      <c r="CC2754" s="35"/>
      <c r="CD2754" s="35"/>
      <c r="CE2754" s="35"/>
      <c r="CF2754" s="35"/>
      <c r="CG2754" s="35"/>
      <c r="CH2754" s="35"/>
      <c r="CI2754" s="35"/>
      <c r="CJ2754" s="35"/>
      <c r="CK2754" s="35"/>
      <c r="CL2754" s="35"/>
      <c r="CM2754" s="35"/>
      <c r="CN2754" s="35"/>
      <c r="CO2754" s="35"/>
      <c r="CP2754" s="35"/>
      <c r="CQ2754" s="35"/>
      <c r="CR2754" s="35"/>
      <c r="CS2754" s="35"/>
      <c r="CT2754" s="35"/>
      <c r="CU2754" s="35"/>
      <c r="CV2754" s="35"/>
      <c r="CW2754" s="35"/>
      <c r="CX2754" s="35"/>
      <c r="CY2754" s="35"/>
      <c r="CZ2754" s="35"/>
      <c r="DA2754" s="35"/>
      <c r="DB2754" s="35"/>
      <c r="DC2754" s="35"/>
      <c r="DD2754" s="35"/>
      <c r="DE2754" s="35"/>
      <c r="DF2754" s="35"/>
      <c r="DG2754" s="35"/>
      <c r="DH2754" s="35"/>
      <c r="DI2754" s="35"/>
      <c r="DJ2754" s="35"/>
      <c r="DK2754" s="35"/>
      <c r="DL2754" s="35"/>
      <c r="DM2754" s="35"/>
      <c r="DN2754" s="35"/>
      <c r="DO2754" s="35"/>
      <c r="DP2754" s="35"/>
      <c r="DQ2754" s="35"/>
      <c r="DR2754" s="35"/>
      <c r="DS2754" s="35"/>
      <c r="DT2754" s="35"/>
      <c r="DU2754" s="35"/>
      <c r="DV2754" s="35"/>
      <c r="DW2754" s="35"/>
      <c r="DX2754" s="35"/>
      <c r="DY2754" s="35"/>
      <c r="DZ2754" s="35"/>
      <c r="EA2754" s="35"/>
      <c r="EB2754" s="35"/>
      <c r="EC2754" s="35"/>
      <c r="ED2754" s="35"/>
      <c r="EE2754" s="35"/>
      <c r="EF2754" s="35"/>
      <c r="EG2754" s="35"/>
      <c r="EH2754" s="35"/>
      <c r="EI2754" s="35"/>
      <c r="EJ2754" s="35"/>
      <c r="EK2754" s="35"/>
      <c r="EL2754" s="35"/>
      <c r="EM2754" s="35"/>
      <c r="EN2754" s="35"/>
      <c r="EO2754" s="35"/>
      <c r="EP2754" s="35"/>
      <c r="EQ2754" s="35"/>
      <c r="ER2754" s="35"/>
      <c r="ES2754" s="35"/>
      <c r="ET2754" s="35"/>
      <c r="EU2754" s="35"/>
      <c r="EV2754" s="35"/>
      <c r="EW2754" s="35"/>
      <c r="EX2754" s="35"/>
      <c r="EY2754" s="35"/>
      <c r="EZ2754" s="35"/>
      <c r="FA2754" s="35"/>
      <c r="FB2754" s="35"/>
      <c r="FC2754" s="35"/>
      <c r="FD2754" s="35"/>
      <c r="FE2754" s="35"/>
      <c r="FF2754" s="35"/>
      <c r="FG2754" s="35"/>
      <c r="FH2754" s="35"/>
      <c r="FI2754" s="35"/>
      <c r="FJ2754" s="35"/>
      <c r="FK2754" s="35"/>
      <c r="FL2754" s="35"/>
      <c r="FM2754" s="35"/>
      <c r="FN2754" s="35"/>
      <c r="FO2754" s="35"/>
      <c r="FP2754" s="35"/>
      <c r="FQ2754" s="35"/>
      <c r="FR2754" s="35"/>
      <c r="FS2754" s="35"/>
      <c r="FT2754" s="35"/>
      <c r="FU2754" s="35"/>
      <c r="FV2754" s="35"/>
      <c r="FW2754" s="35"/>
      <c r="FX2754" s="35"/>
      <c r="FY2754" s="35"/>
      <c r="FZ2754" s="35"/>
    </row>
    <row r="2755" spans="1:182" x14ac:dyDescent="0.15">
      <c r="A2755" s="38">
        <f t="shared" si="827"/>
        <v>46199</v>
      </c>
      <c r="B2755" s="39" t="str">
        <f t="shared" ca="1" si="828"/>
        <v>n.d</v>
      </c>
      <c r="C2755" s="40">
        <f t="shared" si="829"/>
        <v>3137.2723529499999</v>
      </c>
      <c r="D2755" s="41">
        <f ca="1">IF(A2755&lt;$B$1,VLOOKUP(A2755,[1]DI!$A$4:$B$15000,2,FALSE),0)</f>
        <v>0</v>
      </c>
      <c r="E2755" s="40">
        <f t="shared" ca="1" si="830"/>
        <v>0</v>
      </c>
      <c r="F2755" s="42">
        <f t="shared" si="826"/>
        <v>1</v>
      </c>
      <c r="G2755" s="43">
        <f t="shared" ca="1" si="831"/>
        <v>1</v>
      </c>
      <c r="H2755" s="40">
        <f ca="1">TRUNC(PRODUCT(G$10:G2754),15)</f>
        <v>1.7040824080947301</v>
      </c>
      <c r="I2755" s="40">
        <f t="shared" ca="1" si="832"/>
        <v>1.7040824080947301</v>
      </c>
      <c r="J2755" s="40">
        <f t="shared" ca="1" si="833"/>
        <v>1</v>
      </c>
      <c r="K2755" s="42">
        <f t="shared" si="844"/>
        <v>2.7E-2</v>
      </c>
      <c r="L2755" s="63">
        <f t="shared" si="834"/>
        <v>46101</v>
      </c>
      <c r="M2755" s="64">
        <f t="shared" si="835"/>
        <v>66</v>
      </c>
      <c r="N2755" s="44">
        <f t="shared" si="836"/>
        <v>66</v>
      </c>
      <c r="O2755" s="40">
        <f t="shared" si="837"/>
        <v>1.007002049</v>
      </c>
      <c r="P2755" s="65">
        <f t="shared" ca="1" si="838"/>
        <v>1.007002049</v>
      </c>
      <c r="Q2755" s="40">
        <f t="shared" ca="1" si="839"/>
        <v>21.967334739999998</v>
      </c>
      <c r="R2755" s="44">
        <f>IF(VLOOKUP(A2755,$Z$12:$AI$125,8)=VLOOKUP(A2754,$Z$12:$AI$125,8),0,VLOOKUP(A2755,Z$12:$AI$125,8))</f>
        <v>0</v>
      </c>
      <c r="S2755" s="45">
        <f>IF(R2755&gt;0,VLOOKUP(R2755,Y$12:$AH$125,7),0)</f>
        <v>0</v>
      </c>
      <c r="T2755" s="40">
        <f t="shared" si="840"/>
        <v>0</v>
      </c>
      <c r="U2755" s="40">
        <f t="shared" ca="1" si="841"/>
        <v>21.967334739999998</v>
      </c>
      <c r="V2755" s="46" t="str">
        <f t="shared" si="842"/>
        <v>J=</v>
      </c>
      <c r="W2755" s="47">
        <f t="shared" si="843"/>
        <v>46286</v>
      </c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35"/>
      <c r="BC2755" s="35"/>
      <c r="BD2755" s="35"/>
      <c r="BE2755" s="35"/>
      <c r="BF2755" s="35"/>
      <c r="BG2755" s="35"/>
      <c r="BH2755" s="35"/>
      <c r="BI2755" s="35"/>
      <c r="BJ2755" s="35"/>
      <c r="BK2755" s="35"/>
      <c r="BL2755" s="35"/>
      <c r="BM2755" s="35"/>
      <c r="BN2755" s="35"/>
      <c r="BO2755" s="35"/>
      <c r="BP2755" s="35"/>
      <c r="BQ2755" s="35"/>
      <c r="BR2755" s="35"/>
      <c r="BS2755" s="35"/>
      <c r="BT2755" s="35"/>
      <c r="BU2755" s="35"/>
      <c r="BV2755" s="35"/>
      <c r="BW2755" s="35"/>
      <c r="BX2755" s="35"/>
      <c r="BY2755" s="35"/>
      <c r="BZ2755" s="35"/>
      <c r="CA2755" s="35"/>
      <c r="CB2755" s="35"/>
      <c r="CC2755" s="35"/>
      <c r="CD2755" s="35"/>
      <c r="CE2755" s="35"/>
      <c r="CF2755" s="35"/>
      <c r="CG2755" s="35"/>
      <c r="CH2755" s="35"/>
      <c r="CI2755" s="35"/>
      <c r="CJ2755" s="35"/>
      <c r="CK2755" s="35"/>
      <c r="CL2755" s="35"/>
      <c r="CM2755" s="35"/>
      <c r="CN2755" s="35"/>
      <c r="CO2755" s="35"/>
      <c r="CP2755" s="35"/>
      <c r="CQ2755" s="35"/>
      <c r="CR2755" s="35"/>
      <c r="CS2755" s="35"/>
      <c r="CT2755" s="35"/>
      <c r="CU2755" s="35"/>
      <c r="CV2755" s="35"/>
      <c r="CW2755" s="35"/>
      <c r="CX2755" s="35"/>
      <c r="CY2755" s="35"/>
      <c r="CZ2755" s="35"/>
      <c r="DA2755" s="35"/>
      <c r="DB2755" s="35"/>
      <c r="DC2755" s="35"/>
      <c r="DD2755" s="35"/>
      <c r="DE2755" s="35"/>
      <c r="DF2755" s="35"/>
      <c r="DG2755" s="35"/>
      <c r="DH2755" s="35"/>
      <c r="DI2755" s="35"/>
      <c r="DJ2755" s="35"/>
      <c r="DK2755" s="35"/>
      <c r="DL2755" s="35"/>
      <c r="DM2755" s="35"/>
      <c r="DN2755" s="35"/>
      <c r="DO2755" s="35"/>
      <c r="DP2755" s="35"/>
      <c r="DQ2755" s="35"/>
      <c r="DR2755" s="35"/>
      <c r="DS2755" s="35"/>
      <c r="DT2755" s="35"/>
      <c r="DU2755" s="35"/>
      <c r="DV2755" s="35"/>
      <c r="DW2755" s="35"/>
      <c r="DX2755" s="35"/>
      <c r="DY2755" s="35"/>
      <c r="DZ2755" s="35"/>
      <c r="EA2755" s="35"/>
      <c r="EB2755" s="35"/>
      <c r="EC2755" s="35"/>
      <c r="ED2755" s="35"/>
      <c r="EE2755" s="35"/>
      <c r="EF2755" s="35"/>
      <c r="EG2755" s="35"/>
      <c r="EH2755" s="35"/>
      <c r="EI2755" s="35"/>
      <c r="EJ2755" s="35"/>
      <c r="EK2755" s="35"/>
      <c r="EL2755" s="35"/>
      <c r="EM2755" s="35"/>
      <c r="EN2755" s="35"/>
      <c r="EO2755" s="35"/>
      <c r="EP2755" s="35"/>
      <c r="EQ2755" s="35"/>
      <c r="ER2755" s="35"/>
      <c r="ES2755" s="35"/>
      <c r="ET2755" s="35"/>
      <c r="EU2755" s="35"/>
      <c r="EV2755" s="35"/>
      <c r="EW2755" s="35"/>
      <c r="EX2755" s="35"/>
      <c r="EY2755" s="35"/>
      <c r="EZ2755" s="35"/>
      <c r="FA2755" s="35"/>
      <c r="FB2755" s="35"/>
      <c r="FC2755" s="35"/>
      <c r="FD2755" s="35"/>
      <c r="FE2755" s="35"/>
      <c r="FF2755" s="35"/>
      <c r="FG2755" s="35"/>
      <c r="FH2755" s="35"/>
      <c r="FI2755" s="35"/>
      <c r="FJ2755" s="35"/>
      <c r="FK2755" s="35"/>
      <c r="FL2755" s="35"/>
      <c r="FM2755" s="35"/>
      <c r="FN2755" s="35"/>
      <c r="FO2755" s="35"/>
      <c r="FP2755" s="35"/>
      <c r="FQ2755" s="35"/>
      <c r="FR2755" s="35"/>
      <c r="FS2755" s="35"/>
      <c r="FT2755" s="35"/>
      <c r="FU2755" s="35"/>
      <c r="FV2755" s="35"/>
      <c r="FW2755" s="35"/>
      <c r="FX2755" s="35"/>
      <c r="FY2755" s="35"/>
      <c r="FZ2755" s="35"/>
    </row>
    <row r="2756" spans="1:182" x14ac:dyDescent="0.15">
      <c r="A2756" s="38">
        <f t="shared" si="827"/>
        <v>46200</v>
      </c>
      <c r="B2756" s="39" t="str">
        <f t="shared" ca="1" si="828"/>
        <v>n.d</v>
      </c>
      <c r="C2756" s="40">
        <f t="shared" si="829"/>
        <v>3137.2723529499999</v>
      </c>
      <c r="D2756" s="41">
        <f ca="1">IF(A2756&lt;$B$1,VLOOKUP(A2756,[1]DI!$A$4:$B$15000,2,FALSE),0)</f>
        <v>0</v>
      </c>
      <c r="E2756" s="40">
        <f t="shared" ca="1" si="830"/>
        <v>0</v>
      </c>
      <c r="F2756" s="42">
        <f t="shared" si="826"/>
        <v>1</v>
      </c>
      <c r="G2756" s="43">
        <f t="shared" ca="1" si="831"/>
        <v>1</v>
      </c>
      <c r="H2756" s="40">
        <f ca="1">TRUNC(PRODUCT(G$10:G2755),15)</f>
        <v>1.7040824080947301</v>
      </c>
      <c r="I2756" s="40">
        <f t="shared" ca="1" si="832"/>
        <v>1.7040824080947301</v>
      </c>
      <c r="J2756" s="40">
        <f t="shared" ca="1" si="833"/>
        <v>1</v>
      </c>
      <c r="K2756" s="42">
        <f t="shared" si="844"/>
        <v>2.7E-2</v>
      </c>
      <c r="L2756" s="63">
        <f t="shared" si="834"/>
        <v>46101</v>
      </c>
      <c r="M2756" s="64">
        <f t="shared" si="835"/>
        <v>66</v>
      </c>
      <c r="N2756" s="44">
        <f t="shared" si="836"/>
        <v>67</v>
      </c>
      <c r="O2756" s="40">
        <f t="shared" si="837"/>
        <v>1.007108517</v>
      </c>
      <c r="P2756" s="65">
        <f t="shared" ca="1" si="838"/>
        <v>1.007108517</v>
      </c>
      <c r="Q2756" s="40">
        <f t="shared" ca="1" si="839"/>
        <v>22.301353850000002</v>
      </c>
      <c r="R2756" s="44">
        <f>IF(VLOOKUP(A2756,$Z$12:$AI$125,8)=VLOOKUP(A2755,$Z$12:$AI$125,8),0,VLOOKUP(A2756,Z$12:$AI$125,8))</f>
        <v>0</v>
      </c>
      <c r="S2756" s="45">
        <f>IF(R2756&gt;0,VLOOKUP(R2756,Y$12:$AH$125,7),0)</f>
        <v>0</v>
      </c>
      <c r="T2756" s="40">
        <f t="shared" si="840"/>
        <v>0</v>
      </c>
      <c r="U2756" s="40">
        <f t="shared" ca="1" si="841"/>
        <v>22.301353850000002</v>
      </c>
      <c r="V2756" s="46" t="str">
        <f t="shared" si="842"/>
        <v>J=</v>
      </c>
      <c r="W2756" s="47">
        <f t="shared" si="843"/>
        <v>46286</v>
      </c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35"/>
      <c r="BC2756" s="35"/>
      <c r="BD2756" s="35"/>
      <c r="BE2756" s="35"/>
      <c r="BF2756" s="35"/>
      <c r="BG2756" s="35"/>
      <c r="BH2756" s="35"/>
      <c r="BI2756" s="35"/>
      <c r="BJ2756" s="35"/>
      <c r="BK2756" s="35"/>
      <c r="BL2756" s="35"/>
      <c r="BM2756" s="35"/>
      <c r="BN2756" s="35"/>
      <c r="BO2756" s="35"/>
      <c r="BP2756" s="35"/>
      <c r="BQ2756" s="35"/>
      <c r="BR2756" s="35"/>
      <c r="BS2756" s="35"/>
      <c r="BT2756" s="35"/>
      <c r="BU2756" s="35"/>
      <c r="BV2756" s="35"/>
      <c r="BW2756" s="35"/>
      <c r="BX2756" s="35"/>
      <c r="BY2756" s="35"/>
      <c r="BZ2756" s="35"/>
      <c r="CA2756" s="35"/>
      <c r="CB2756" s="35"/>
      <c r="CC2756" s="35"/>
      <c r="CD2756" s="35"/>
      <c r="CE2756" s="35"/>
      <c r="CF2756" s="35"/>
      <c r="CG2756" s="35"/>
      <c r="CH2756" s="35"/>
      <c r="CI2756" s="35"/>
      <c r="CJ2756" s="35"/>
      <c r="CK2756" s="35"/>
      <c r="CL2756" s="35"/>
      <c r="CM2756" s="35"/>
      <c r="CN2756" s="35"/>
      <c r="CO2756" s="35"/>
      <c r="CP2756" s="35"/>
      <c r="CQ2756" s="35"/>
      <c r="CR2756" s="35"/>
      <c r="CS2756" s="35"/>
      <c r="CT2756" s="35"/>
      <c r="CU2756" s="35"/>
      <c r="CV2756" s="35"/>
      <c r="CW2756" s="35"/>
      <c r="CX2756" s="35"/>
      <c r="CY2756" s="35"/>
      <c r="CZ2756" s="35"/>
      <c r="DA2756" s="35"/>
      <c r="DB2756" s="35"/>
      <c r="DC2756" s="35"/>
      <c r="DD2756" s="35"/>
      <c r="DE2756" s="35"/>
      <c r="DF2756" s="35"/>
      <c r="DG2756" s="35"/>
      <c r="DH2756" s="35"/>
      <c r="DI2756" s="35"/>
      <c r="DJ2756" s="35"/>
      <c r="DK2756" s="35"/>
      <c r="DL2756" s="35"/>
      <c r="DM2756" s="35"/>
      <c r="DN2756" s="35"/>
      <c r="DO2756" s="35"/>
      <c r="DP2756" s="35"/>
      <c r="DQ2756" s="35"/>
      <c r="DR2756" s="35"/>
      <c r="DS2756" s="35"/>
      <c r="DT2756" s="35"/>
      <c r="DU2756" s="35"/>
      <c r="DV2756" s="35"/>
      <c r="DW2756" s="35"/>
      <c r="DX2756" s="35"/>
      <c r="DY2756" s="35"/>
      <c r="DZ2756" s="35"/>
      <c r="EA2756" s="35"/>
      <c r="EB2756" s="35"/>
      <c r="EC2756" s="35"/>
      <c r="ED2756" s="35"/>
      <c r="EE2756" s="35"/>
      <c r="EF2756" s="35"/>
      <c r="EG2756" s="35"/>
      <c r="EH2756" s="35"/>
      <c r="EI2756" s="35"/>
      <c r="EJ2756" s="35"/>
      <c r="EK2756" s="35"/>
      <c r="EL2756" s="35"/>
      <c r="EM2756" s="35"/>
      <c r="EN2756" s="35"/>
      <c r="EO2756" s="35"/>
      <c r="EP2756" s="35"/>
      <c r="EQ2756" s="35"/>
      <c r="ER2756" s="35"/>
      <c r="ES2756" s="35"/>
      <c r="ET2756" s="35"/>
      <c r="EU2756" s="35"/>
      <c r="EV2756" s="35"/>
      <c r="EW2756" s="35"/>
      <c r="EX2756" s="35"/>
      <c r="EY2756" s="35"/>
      <c r="EZ2756" s="35"/>
      <c r="FA2756" s="35"/>
      <c r="FB2756" s="35"/>
      <c r="FC2756" s="35"/>
      <c r="FD2756" s="35"/>
      <c r="FE2756" s="35"/>
      <c r="FF2756" s="35"/>
      <c r="FG2756" s="35"/>
      <c r="FH2756" s="35"/>
      <c r="FI2756" s="35"/>
      <c r="FJ2756" s="35"/>
      <c r="FK2756" s="35"/>
      <c r="FL2756" s="35"/>
      <c r="FM2756" s="35"/>
      <c r="FN2756" s="35"/>
      <c r="FO2756" s="35"/>
      <c r="FP2756" s="35"/>
      <c r="FQ2756" s="35"/>
      <c r="FR2756" s="35"/>
      <c r="FS2756" s="35"/>
      <c r="FT2756" s="35"/>
      <c r="FU2756" s="35"/>
      <c r="FV2756" s="35"/>
      <c r="FW2756" s="35"/>
      <c r="FX2756" s="35"/>
      <c r="FY2756" s="35"/>
      <c r="FZ2756" s="35"/>
    </row>
    <row r="2757" spans="1:182" x14ac:dyDescent="0.15">
      <c r="A2757" s="38">
        <f t="shared" si="827"/>
        <v>46201</v>
      </c>
      <c r="B2757" s="39" t="str">
        <f t="shared" ca="1" si="828"/>
        <v>n.d</v>
      </c>
      <c r="C2757" s="40">
        <f t="shared" si="829"/>
        <v>3137.2723529499999</v>
      </c>
      <c r="D2757" s="41">
        <f ca="1">IF(A2757&lt;$B$1,VLOOKUP(A2757,[1]DI!$A$4:$B$15000,2,FALSE),0)</f>
        <v>0</v>
      </c>
      <c r="E2757" s="40">
        <f t="shared" ca="1" si="830"/>
        <v>0</v>
      </c>
      <c r="F2757" s="42">
        <f t="shared" si="826"/>
        <v>1</v>
      </c>
      <c r="G2757" s="43">
        <f t="shared" ca="1" si="831"/>
        <v>1</v>
      </c>
      <c r="H2757" s="40">
        <f ca="1">TRUNC(PRODUCT(G$10:G2756),15)</f>
        <v>1.7040824080947301</v>
      </c>
      <c r="I2757" s="40">
        <f t="shared" ca="1" si="832"/>
        <v>1.7040824080947301</v>
      </c>
      <c r="J2757" s="40">
        <f t="shared" ca="1" si="833"/>
        <v>1</v>
      </c>
      <c r="K2757" s="42">
        <f t="shared" si="844"/>
        <v>2.7E-2</v>
      </c>
      <c r="L2757" s="63">
        <f t="shared" si="834"/>
        <v>46101</v>
      </c>
      <c r="M2757" s="64">
        <f t="shared" si="835"/>
        <v>66</v>
      </c>
      <c r="N2757" s="44">
        <f t="shared" si="836"/>
        <v>67</v>
      </c>
      <c r="O2757" s="40">
        <f t="shared" si="837"/>
        <v>1.007108517</v>
      </c>
      <c r="P2757" s="65">
        <f t="shared" ca="1" si="838"/>
        <v>1.007108517</v>
      </c>
      <c r="Q2757" s="40">
        <f t="shared" ca="1" si="839"/>
        <v>22.301353850000002</v>
      </c>
      <c r="R2757" s="44">
        <f>IF(VLOOKUP(A2757,$Z$12:$AI$125,8)=VLOOKUP(A2756,$Z$12:$AI$125,8),0,VLOOKUP(A2757,Z$12:$AI$125,8))</f>
        <v>0</v>
      </c>
      <c r="S2757" s="45">
        <f>IF(R2757&gt;0,VLOOKUP(R2757,Y$12:$AH$125,7),0)</f>
        <v>0</v>
      </c>
      <c r="T2757" s="40">
        <f t="shared" si="840"/>
        <v>0</v>
      </c>
      <c r="U2757" s="40">
        <f t="shared" ca="1" si="841"/>
        <v>22.301353850000002</v>
      </c>
      <c r="V2757" s="46" t="str">
        <f t="shared" si="842"/>
        <v>J=</v>
      </c>
      <c r="W2757" s="47">
        <f t="shared" si="843"/>
        <v>46286</v>
      </c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35"/>
      <c r="BC2757" s="35"/>
      <c r="BD2757" s="35"/>
      <c r="BE2757" s="35"/>
      <c r="BF2757" s="35"/>
      <c r="BG2757" s="35"/>
      <c r="BH2757" s="35"/>
      <c r="BI2757" s="35"/>
      <c r="BJ2757" s="35"/>
      <c r="BK2757" s="35"/>
      <c r="BL2757" s="35"/>
      <c r="BM2757" s="35"/>
      <c r="BN2757" s="35"/>
      <c r="BO2757" s="35"/>
      <c r="BP2757" s="35"/>
      <c r="BQ2757" s="35"/>
      <c r="BR2757" s="35"/>
      <c r="BS2757" s="35"/>
      <c r="BT2757" s="35"/>
      <c r="BU2757" s="35"/>
      <c r="BV2757" s="35"/>
      <c r="BW2757" s="35"/>
      <c r="BX2757" s="35"/>
      <c r="BY2757" s="35"/>
      <c r="BZ2757" s="35"/>
      <c r="CA2757" s="35"/>
      <c r="CB2757" s="35"/>
      <c r="CC2757" s="35"/>
      <c r="CD2757" s="35"/>
      <c r="CE2757" s="35"/>
      <c r="CF2757" s="35"/>
      <c r="CG2757" s="35"/>
      <c r="CH2757" s="35"/>
      <c r="CI2757" s="35"/>
      <c r="CJ2757" s="35"/>
      <c r="CK2757" s="35"/>
      <c r="CL2757" s="35"/>
      <c r="CM2757" s="35"/>
      <c r="CN2757" s="35"/>
      <c r="CO2757" s="35"/>
      <c r="CP2757" s="35"/>
      <c r="CQ2757" s="35"/>
      <c r="CR2757" s="35"/>
      <c r="CS2757" s="35"/>
      <c r="CT2757" s="35"/>
      <c r="CU2757" s="35"/>
      <c r="CV2757" s="35"/>
      <c r="CW2757" s="35"/>
      <c r="CX2757" s="35"/>
      <c r="CY2757" s="35"/>
      <c r="CZ2757" s="35"/>
      <c r="DA2757" s="35"/>
      <c r="DB2757" s="35"/>
      <c r="DC2757" s="35"/>
      <c r="DD2757" s="35"/>
      <c r="DE2757" s="35"/>
      <c r="DF2757" s="35"/>
      <c r="DG2757" s="35"/>
      <c r="DH2757" s="35"/>
      <c r="DI2757" s="35"/>
      <c r="DJ2757" s="35"/>
      <c r="DK2757" s="35"/>
      <c r="DL2757" s="35"/>
      <c r="DM2757" s="35"/>
      <c r="DN2757" s="35"/>
      <c r="DO2757" s="35"/>
      <c r="DP2757" s="35"/>
      <c r="DQ2757" s="35"/>
      <c r="DR2757" s="35"/>
      <c r="DS2757" s="35"/>
      <c r="DT2757" s="35"/>
      <c r="DU2757" s="35"/>
      <c r="DV2757" s="35"/>
      <c r="DW2757" s="35"/>
      <c r="DX2757" s="35"/>
      <c r="DY2757" s="35"/>
      <c r="DZ2757" s="35"/>
      <c r="EA2757" s="35"/>
      <c r="EB2757" s="35"/>
      <c r="EC2757" s="35"/>
      <c r="ED2757" s="35"/>
      <c r="EE2757" s="35"/>
      <c r="EF2757" s="35"/>
      <c r="EG2757" s="35"/>
      <c r="EH2757" s="35"/>
      <c r="EI2757" s="35"/>
      <c r="EJ2757" s="35"/>
      <c r="EK2757" s="35"/>
      <c r="EL2757" s="35"/>
      <c r="EM2757" s="35"/>
      <c r="EN2757" s="35"/>
      <c r="EO2757" s="35"/>
      <c r="EP2757" s="35"/>
      <c r="EQ2757" s="35"/>
      <c r="ER2757" s="35"/>
      <c r="ES2757" s="35"/>
      <c r="ET2757" s="35"/>
      <c r="EU2757" s="35"/>
      <c r="EV2757" s="35"/>
      <c r="EW2757" s="35"/>
      <c r="EX2757" s="35"/>
      <c r="EY2757" s="35"/>
      <c r="EZ2757" s="35"/>
      <c r="FA2757" s="35"/>
      <c r="FB2757" s="35"/>
      <c r="FC2757" s="35"/>
      <c r="FD2757" s="35"/>
      <c r="FE2757" s="35"/>
      <c r="FF2757" s="35"/>
      <c r="FG2757" s="35"/>
      <c r="FH2757" s="35"/>
      <c r="FI2757" s="35"/>
      <c r="FJ2757" s="35"/>
      <c r="FK2757" s="35"/>
      <c r="FL2757" s="35"/>
      <c r="FM2757" s="35"/>
      <c r="FN2757" s="35"/>
      <c r="FO2757" s="35"/>
      <c r="FP2757" s="35"/>
      <c r="FQ2757" s="35"/>
      <c r="FR2757" s="35"/>
      <c r="FS2757" s="35"/>
      <c r="FT2757" s="35"/>
      <c r="FU2757" s="35"/>
      <c r="FV2757" s="35"/>
      <c r="FW2757" s="35"/>
      <c r="FX2757" s="35"/>
      <c r="FY2757" s="35"/>
      <c r="FZ2757" s="35"/>
    </row>
    <row r="2758" spans="1:182" x14ac:dyDescent="0.15">
      <c r="A2758" s="38">
        <f t="shared" si="827"/>
        <v>46202</v>
      </c>
      <c r="B2758" s="39" t="str">
        <f t="shared" ca="1" si="828"/>
        <v>n.d</v>
      </c>
      <c r="C2758" s="40">
        <f t="shared" si="829"/>
        <v>3137.2723529499999</v>
      </c>
      <c r="D2758" s="41">
        <f ca="1">IF(A2758&lt;$B$1,VLOOKUP(A2758,[1]DI!$A$4:$B$15000,2,FALSE),0)</f>
        <v>0</v>
      </c>
      <c r="E2758" s="40">
        <f t="shared" ca="1" si="830"/>
        <v>0</v>
      </c>
      <c r="F2758" s="42">
        <f t="shared" si="826"/>
        <v>1</v>
      </c>
      <c r="G2758" s="43">
        <f t="shared" ca="1" si="831"/>
        <v>1</v>
      </c>
      <c r="H2758" s="40">
        <f ca="1">TRUNC(PRODUCT(G$10:G2757),15)</f>
        <v>1.7040824080947301</v>
      </c>
      <c r="I2758" s="40">
        <f t="shared" ca="1" si="832"/>
        <v>1.7040824080947301</v>
      </c>
      <c r="J2758" s="40">
        <f t="shared" ca="1" si="833"/>
        <v>1</v>
      </c>
      <c r="K2758" s="42">
        <f t="shared" si="844"/>
        <v>2.7E-2</v>
      </c>
      <c r="L2758" s="63">
        <f t="shared" si="834"/>
        <v>46101</v>
      </c>
      <c r="M2758" s="64">
        <f t="shared" si="835"/>
        <v>67</v>
      </c>
      <c r="N2758" s="44">
        <f t="shared" si="836"/>
        <v>67</v>
      </c>
      <c r="O2758" s="40">
        <f t="shared" si="837"/>
        <v>1.007108517</v>
      </c>
      <c r="P2758" s="65">
        <f t="shared" ca="1" si="838"/>
        <v>1.007108517</v>
      </c>
      <c r="Q2758" s="40">
        <f t="shared" ca="1" si="839"/>
        <v>22.301353850000002</v>
      </c>
      <c r="R2758" s="44">
        <f>IF(VLOOKUP(A2758,$Z$12:$AI$125,8)=VLOOKUP(A2757,$Z$12:$AI$125,8),0,VLOOKUP(A2758,Z$12:$AI$125,8))</f>
        <v>0</v>
      </c>
      <c r="S2758" s="45">
        <f>IF(R2758&gt;0,VLOOKUP(R2758,Y$12:$AH$125,7),0)</f>
        <v>0</v>
      </c>
      <c r="T2758" s="40">
        <f t="shared" si="840"/>
        <v>0</v>
      </c>
      <c r="U2758" s="40">
        <f t="shared" ca="1" si="841"/>
        <v>22.301353850000002</v>
      </c>
      <c r="V2758" s="46" t="str">
        <f t="shared" si="842"/>
        <v>J=</v>
      </c>
      <c r="W2758" s="47">
        <f t="shared" si="843"/>
        <v>46286</v>
      </c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35"/>
      <c r="BC2758" s="35"/>
      <c r="BD2758" s="35"/>
      <c r="BE2758" s="35"/>
      <c r="BF2758" s="35"/>
      <c r="BG2758" s="35"/>
      <c r="BH2758" s="35"/>
      <c r="BI2758" s="35"/>
      <c r="BJ2758" s="35"/>
      <c r="BK2758" s="35"/>
      <c r="BL2758" s="35"/>
      <c r="BM2758" s="35"/>
      <c r="BN2758" s="35"/>
      <c r="BO2758" s="35"/>
      <c r="BP2758" s="35"/>
      <c r="BQ2758" s="35"/>
      <c r="BR2758" s="35"/>
      <c r="BS2758" s="35"/>
      <c r="BT2758" s="35"/>
      <c r="BU2758" s="35"/>
      <c r="BV2758" s="35"/>
      <c r="BW2758" s="35"/>
      <c r="BX2758" s="35"/>
      <c r="BY2758" s="35"/>
      <c r="BZ2758" s="35"/>
      <c r="CA2758" s="35"/>
      <c r="CB2758" s="35"/>
      <c r="CC2758" s="35"/>
      <c r="CD2758" s="35"/>
      <c r="CE2758" s="35"/>
      <c r="CF2758" s="35"/>
      <c r="CG2758" s="35"/>
      <c r="CH2758" s="35"/>
      <c r="CI2758" s="35"/>
      <c r="CJ2758" s="35"/>
      <c r="CK2758" s="35"/>
      <c r="CL2758" s="35"/>
      <c r="CM2758" s="35"/>
      <c r="CN2758" s="35"/>
      <c r="CO2758" s="35"/>
      <c r="CP2758" s="35"/>
      <c r="CQ2758" s="35"/>
      <c r="CR2758" s="35"/>
      <c r="CS2758" s="35"/>
      <c r="CT2758" s="35"/>
      <c r="CU2758" s="35"/>
      <c r="CV2758" s="35"/>
      <c r="CW2758" s="35"/>
      <c r="CX2758" s="35"/>
      <c r="CY2758" s="35"/>
      <c r="CZ2758" s="35"/>
      <c r="DA2758" s="35"/>
      <c r="DB2758" s="35"/>
      <c r="DC2758" s="35"/>
      <c r="DD2758" s="35"/>
      <c r="DE2758" s="35"/>
      <c r="DF2758" s="35"/>
      <c r="DG2758" s="35"/>
      <c r="DH2758" s="35"/>
      <c r="DI2758" s="35"/>
      <c r="DJ2758" s="35"/>
      <c r="DK2758" s="35"/>
      <c r="DL2758" s="35"/>
      <c r="DM2758" s="35"/>
      <c r="DN2758" s="35"/>
      <c r="DO2758" s="35"/>
      <c r="DP2758" s="35"/>
      <c r="DQ2758" s="35"/>
      <c r="DR2758" s="35"/>
      <c r="DS2758" s="35"/>
      <c r="DT2758" s="35"/>
      <c r="DU2758" s="35"/>
      <c r="DV2758" s="35"/>
      <c r="DW2758" s="35"/>
      <c r="DX2758" s="35"/>
      <c r="DY2758" s="35"/>
      <c r="DZ2758" s="35"/>
      <c r="EA2758" s="35"/>
      <c r="EB2758" s="35"/>
      <c r="EC2758" s="35"/>
      <c r="ED2758" s="35"/>
      <c r="EE2758" s="35"/>
      <c r="EF2758" s="35"/>
      <c r="EG2758" s="35"/>
      <c r="EH2758" s="35"/>
      <c r="EI2758" s="35"/>
      <c r="EJ2758" s="35"/>
      <c r="EK2758" s="35"/>
      <c r="EL2758" s="35"/>
      <c r="EM2758" s="35"/>
      <c r="EN2758" s="35"/>
      <c r="EO2758" s="35"/>
      <c r="EP2758" s="35"/>
      <c r="EQ2758" s="35"/>
      <c r="ER2758" s="35"/>
      <c r="ES2758" s="35"/>
      <c r="ET2758" s="35"/>
      <c r="EU2758" s="35"/>
      <c r="EV2758" s="35"/>
      <c r="EW2758" s="35"/>
      <c r="EX2758" s="35"/>
      <c r="EY2758" s="35"/>
      <c r="EZ2758" s="35"/>
      <c r="FA2758" s="35"/>
      <c r="FB2758" s="35"/>
      <c r="FC2758" s="35"/>
      <c r="FD2758" s="35"/>
      <c r="FE2758" s="35"/>
      <c r="FF2758" s="35"/>
      <c r="FG2758" s="35"/>
      <c r="FH2758" s="35"/>
      <c r="FI2758" s="35"/>
      <c r="FJ2758" s="35"/>
      <c r="FK2758" s="35"/>
      <c r="FL2758" s="35"/>
      <c r="FM2758" s="35"/>
      <c r="FN2758" s="35"/>
      <c r="FO2758" s="35"/>
      <c r="FP2758" s="35"/>
      <c r="FQ2758" s="35"/>
      <c r="FR2758" s="35"/>
      <c r="FS2758" s="35"/>
      <c r="FT2758" s="35"/>
      <c r="FU2758" s="35"/>
      <c r="FV2758" s="35"/>
      <c r="FW2758" s="35"/>
      <c r="FX2758" s="35"/>
      <c r="FY2758" s="35"/>
      <c r="FZ2758" s="35"/>
    </row>
    <row r="2759" spans="1:182" x14ac:dyDescent="0.15">
      <c r="A2759" s="38">
        <f t="shared" si="827"/>
        <v>46203</v>
      </c>
      <c r="B2759" s="39" t="str">
        <f t="shared" ca="1" si="828"/>
        <v>n.d</v>
      </c>
      <c r="C2759" s="40">
        <f t="shared" si="829"/>
        <v>3137.2723529499999</v>
      </c>
      <c r="D2759" s="41">
        <f ca="1">IF(A2759&lt;$B$1,VLOOKUP(A2759,[1]DI!$A$4:$B$15000,2,FALSE),0)</f>
        <v>0</v>
      </c>
      <c r="E2759" s="40">
        <f t="shared" ca="1" si="830"/>
        <v>0</v>
      </c>
      <c r="F2759" s="42">
        <f t="shared" si="826"/>
        <v>1</v>
      </c>
      <c r="G2759" s="43">
        <f t="shared" ca="1" si="831"/>
        <v>1</v>
      </c>
      <c r="H2759" s="40">
        <f ca="1">TRUNC(PRODUCT(G$10:G2758),15)</f>
        <v>1.7040824080947301</v>
      </c>
      <c r="I2759" s="40">
        <f t="shared" ca="1" si="832"/>
        <v>1.7040824080947301</v>
      </c>
      <c r="J2759" s="40">
        <f t="shared" ca="1" si="833"/>
        <v>1</v>
      </c>
      <c r="K2759" s="42">
        <f t="shared" si="844"/>
        <v>2.7E-2</v>
      </c>
      <c r="L2759" s="63">
        <f t="shared" si="834"/>
        <v>46101</v>
      </c>
      <c r="M2759" s="64">
        <f t="shared" si="835"/>
        <v>68</v>
      </c>
      <c r="N2759" s="44">
        <f t="shared" si="836"/>
        <v>68</v>
      </c>
      <c r="O2759" s="40">
        <f t="shared" si="837"/>
        <v>1.0072149960000001</v>
      </c>
      <c r="P2759" s="65">
        <f t="shared" ca="1" si="838"/>
        <v>1.0072149960000001</v>
      </c>
      <c r="Q2759" s="40">
        <f t="shared" ca="1" si="839"/>
        <v>22.635407470000001</v>
      </c>
      <c r="R2759" s="44">
        <f>IF(VLOOKUP(A2759,$Z$12:$AI$125,8)=VLOOKUP(A2758,$Z$12:$AI$125,8),0,VLOOKUP(A2759,Z$12:$AI$125,8))</f>
        <v>0</v>
      </c>
      <c r="S2759" s="45">
        <f>IF(R2759&gt;0,VLOOKUP(R2759,Y$12:$AH$125,7),0)</f>
        <v>0</v>
      </c>
      <c r="T2759" s="40">
        <f t="shared" si="840"/>
        <v>0</v>
      </c>
      <c r="U2759" s="40">
        <f t="shared" ca="1" si="841"/>
        <v>22.635407470000001</v>
      </c>
      <c r="V2759" s="46" t="str">
        <f t="shared" si="842"/>
        <v>J=</v>
      </c>
      <c r="W2759" s="47">
        <f t="shared" si="843"/>
        <v>46286</v>
      </c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35"/>
      <c r="BC2759" s="35"/>
      <c r="BD2759" s="35"/>
      <c r="BE2759" s="35"/>
      <c r="BF2759" s="35"/>
      <c r="BG2759" s="35"/>
      <c r="BH2759" s="35"/>
      <c r="BI2759" s="35"/>
      <c r="BJ2759" s="35"/>
      <c r="BK2759" s="35"/>
      <c r="BL2759" s="35"/>
      <c r="BM2759" s="35"/>
      <c r="BN2759" s="35"/>
      <c r="BO2759" s="35"/>
      <c r="BP2759" s="35"/>
      <c r="BQ2759" s="35"/>
      <c r="BR2759" s="35"/>
      <c r="BS2759" s="35"/>
      <c r="BT2759" s="35"/>
      <c r="BU2759" s="35"/>
      <c r="BV2759" s="35"/>
      <c r="BW2759" s="35"/>
      <c r="BX2759" s="35"/>
      <c r="BY2759" s="35"/>
      <c r="BZ2759" s="35"/>
      <c r="CA2759" s="35"/>
      <c r="CB2759" s="35"/>
      <c r="CC2759" s="35"/>
      <c r="CD2759" s="35"/>
      <c r="CE2759" s="35"/>
      <c r="CF2759" s="35"/>
      <c r="CG2759" s="35"/>
      <c r="CH2759" s="35"/>
      <c r="CI2759" s="35"/>
      <c r="CJ2759" s="35"/>
      <c r="CK2759" s="35"/>
      <c r="CL2759" s="35"/>
      <c r="CM2759" s="35"/>
      <c r="CN2759" s="35"/>
      <c r="CO2759" s="35"/>
      <c r="CP2759" s="35"/>
      <c r="CQ2759" s="35"/>
      <c r="CR2759" s="35"/>
      <c r="CS2759" s="35"/>
      <c r="CT2759" s="35"/>
      <c r="CU2759" s="35"/>
      <c r="CV2759" s="35"/>
      <c r="CW2759" s="35"/>
      <c r="CX2759" s="35"/>
      <c r="CY2759" s="35"/>
      <c r="CZ2759" s="35"/>
      <c r="DA2759" s="35"/>
      <c r="DB2759" s="35"/>
      <c r="DC2759" s="35"/>
      <c r="DD2759" s="35"/>
      <c r="DE2759" s="35"/>
      <c r="DF2759" s="35"/>
      <c r="DG2759" s="35"/>
      <c r="DH2759" s="35"/>
      <c r="DI2759" s="35"/>
      <c r="DJ2759" s="35"/>
      <c r="DK2759" s="35"/>
      <c r="DL2759" s="35"/>
      <c r="DM2759" s="35"/>
      <c r="DN2759" s="35"/>
      <c r="DO2759" s="35"/>
      <c r="DP2759" s="35"/>
      <c r="DQ2759" s="35"/>
      <c r="DR2759" s="35"/>
      <c r="DS2759" s="35"/>
      <c r="DT2759" s="35"/>
      <c r="DU2759" s="35"/>
      <c r="DV2759" s="35"/>
      <c r="DW2759" s="35"/>
      <c r="DX2759" s="35"/>
      <c r="DY2759" s="35"/>
      <c r="DZ2759" s="35"/>
      <c r="EA2759" s="35"/>
      <c r="EB2759" s="35"/>
      <c r="EC2759" s="35"/>
      <c r="ED2759" s="35"/>
      <c r="EE2759" s="35"/>
      <c r="EF2759" s="35"/>
      <c r="EG2759" s="35"/>
      <c r="EH2759" s="35"/>
      <c r="EI2759" s="35"/>
      <c r="EJ2759" s="35"/>
      <c r="EK2759" s="35"/>
      <c r="EL2759" s="35"/>
      <c r="EM2759" s="35"/>
      <c r="EN2759" s="35"/>
      <c r="EO2759" s="35"/>
      <c r="EP2759" s="35"/>
      <c r="EQ2759" s="35"/>
      <c r="ER2759" s="35"/>
      <c r="ES2759" s="35"/>
      <c r="ET2759" s="35"/>
      <c r="EU2759" s="35"/>
      <c r="EV2759" s="35"/>
      <c r="EW2759" s="35"/>
      <c r="EX2759" s="35"/>
      <c r="EY2759" s="35"/>
      <c r="EZ2759" s="35"/>
      <c r="FA2759" s="35"/>
      <c r="FB2759" s="35"/>
      <c r="FC2759" s="35"/>
      <c r="FD2759" s="35"/>
      <c r="FE2759" s="35"/>
      <c r="FF2759" s="35"/>
      <c r="FG2759" s="35"/>
      <c r="FH2759" s="35"/>
      <c r="FI2759" s="35"/>
      <c r="FJ2759" s="35"/>
      <c r="FK2759" s="35"/>
      <c r="FL2759" s="35"/>
      <c r="FM2759" s="35"/>
      <c r="FN2759" s="35"/>
      <c r="FO2759" s="35"/>
      <c r="FP2759" s="35"/>
      <c r="FQ2759" s="35"/>
      <c r="FR2759" s="35"/>
      <c r="FS2759" s="35"/>
      <c r="FT2759" s="35"/>
      <c r="FU2759" s="35"/>
      <c r="FV2759" s="35"/>
      <c r="FW2759" s="35"/>
      <c r="FX2759" s="35"/>
      <c r="FY2759" s="35"/>
      <c r="FZ2759" s="35"/>
    </row>
    <row r="2760" spans="1:182" x14ac:dyDescent="0.15">
      <c r="A2760" s="38">
        <f t="shared" si="827"/>
        <v>46204</v>
      </c>
      <c r="B2760" s="39" t="str">
        <f t="shared" ca="1" si="828"/>
        <v>n.d</v>
      </c>
      <c r="C2760" s="40">
        <f t="shared" si="829"/>
        <v>3137.2723529499999</v>
      </c>
      <c r="D2760" s="41">
        <f ca="1">IF(A2760&lt;$B$1,VLOOKUP(A2760,[1]DI!$A$4:$B$15000,2,FALSE),0)</f>
        <v>0</v>
      </c>
      <c r="E2760" s="40">
        <f t="shared" ca="1" si="830"/>
        <v>0</v>
      </c>
      <c r="F2760" s="42">
        <f t="shared" si="826"/>
        <v>1</v>
      </c>
      <c r="G2760" s="43">
        <f t="shared" ca="1" si="831"/>
        <v>1</v>
      </c>
      <c r="H2760" s="40">
        <f ca="1">TRUNC(PRODUCT(G$10:G2759),15)</f>
        <v>1.7040824080947301</v>
      </c>
      <c r="I2760" s="40">
        <f t="shared" ca="1" si="832"/>
        <v>1.7040824080947301</v>
      </c>
      <c r="J2760" s="40">
        <f t="shared" ca="1" si="833"/>
        <v>1</v>
      </c>
      <c r="K2760" s="42">
        <f t="shared" si="844"/>
        <v>2.7E-2</v>
      </c>
      <c r="L2760" s="63">
        <f t="shared" si="834"/>
        <v>46101</v>
      </c>
      <c r="M2760" s="64">
        <f t="shared" si="835"/>
        <v>69</v>
      </c>
      <c r="N2760" s="44">
        <f t="shared" si="836"/>
        <v>69</v>
      </c>
      <c r="O2760" s="40">
        <f t="shared" si="837"/>
        <v>1.0073214859999999</v>
      </c>
      <c r="P2760" s="65">
        <f t="shared" ca="1" si="838"/>
        <v>1.0073214859999999</v>
      </c>
      <c r="Q2760" s="40">
        <f t="shared" ca="1" si="839"/>
        <v>22.969495609999999</v>
      </c>
      <c r="R2760" s="44">
        <f>IF(VLOOKUP(A2760,$Z$12:$AI$125,8)=VLOOKUP(A2759,$Z$12:$AI$125,8),0,VLOOKUP(A2760,Z$12:$AI$125,8))</f>
        <v>0</v>
      </c>
      <c r="S2760" s="45">
        <f>IF(R2760&gt;0,VLOOKUP(R2760,Y$12:$AH$125,7),0)</f>
        <v>0</v>
      </c>
      <c r="T2760" s="40">
        <f t="shared" si="840"/>
        <v>0</v>
      </c>
      <c r="U2760" s="40">
        <f t="shared" ca="1" si="841"/>
        <v>22.969495609999999</v>
      </c>
      <c r="V2760" s="46" t="str">
        <f t="shared" si="842"/>
        <v>J=</v>
      </c>
      <c r="W2760" s="47">
        <f t="shared" si="843"/>
        <v>46286</v>
      </c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35"/>
      <c r="BC2760" s="35"/>
      <c r="BD2760" s="35"/>
      <c r="BE2760" s="35"/>
      <c r="BF2760" s="35"/>
      <c r="BG2760" s="35"/>
      <c r="BH2760" s="35"/>
      <c r="BI2760" s="35"/>
      <c r="BJ2760" s="35"/>
      <c r="BK2760" s="35"/>
      <c r="BL2760" s="35"/>
      <c r="BM2760" s="35"/>
      <c r="BN2760" s="35"/>
      <c r="BO2760" s="35"/>
      <c r="BP2760" s="35"/>
      <c r="BQ2760" s="35"/>
      <c r="BR2760" s="35"/>
      <c r="BS2760" s="35"/>
      <c r="BT2760" s="35"/>
      <c r="BU2760" s="35"/>
      <c r="BV2760" s="35"/>
      <c r="BW2760" s="35"/>
      <c r="BX2760" s="35"/>
      <c r="BY2760" s="35"/>
      <c r="BZ2760" s="35"/>
      <c r="CA2760" s="35"/>
      <c r="CB2760" s="35"/>
      <c r="CC2760" s="35"/>
      <c r="CD2760" s="35"/>
      <c r="CE2760" s="35"/>
      <c r="CF2760" s="35"/>
      <c r="CG2760" s="35"/>
      <c r="CH2760" s="35"/>
      <c r="CI2760" s="35"/>
      <c r="CJ2760" s="35"/>
      <c r="CK2760" s="35"/>
      <c r="CL2760" s="35"/>
      <c r="CM2760" s="35"/>
      <c r="CN2760" s="35"/>
      <c r="CO2760" s="35"/>
      <c r="CP2760" s="35"/>
      <c r="CQ2760" s="35"/>
      <c r="CR2760" s="35"/>
      <c r="CS2760" s="35"/>
      <c r="CT2760" s="35"/>
      <c r="CU2760" s="35"/>
      <c r="CV2760" s="35"/>
      <c r="CW2760" s="35"/>
      <c r="CX2760" s="35"/>
      <c r="CY2760" s="35"/>
      <c r="CZ2760" s="35"/>
      <c r="DA2760" s="35"/>
      <c r="DB2760" s="35"/>
      <c r="DC2760" s="35"/>
      <c r="DD2760" s="35"/>
      <c r="DE2760" s="35"/>
      <c r="DF2760" s="35"/>
      <c r="DG2760" s="35"/>
      <c r="DH2760" s="35"/>
      <c r="DI2760" s="35"/>
      <c r="DJ2760" s="35"/>
      <c r="DK2760" s="35"/>
      <c r="DL2760" s="35"/>
      <c r="DM2760" s="35"/>
      <c r="DN2760" s="35"/>
      <c r="DO2760" s="35"/>
      <c r="DP2760" s="35"/>
      <c r="DQ2760" s="35"/>
      <c r="DR2760" s="35"/>
      <c r="DS2760" s="35"/>
      <c r="DT2760" s="35"/>
      <c r="DU2760" s="35"/>
      <c r="DV2760" s="35"/>
      <c r="DW2760" s="35"/>
      <c r="DX2760" s="35"/>
      <c r="DY2760" s="35"/>
      <c r="DZ2760" s="35"/>
      <c r="EA2760" s="35"/>
      <c r="EB2760" s="35"/>
      <c r="EC2760" s="35"/>
      <c r="ED2760" s="35"/>
      <c r="EE2760" s="35"/>
      <c r="EF2760" s="35"/>
      <c r="EG2760" s="35"/>
      <c r="EH2760" s="35"/>
      <c r="EI2760" s="35"/>
      <c r="EJ2760" s="35"/>
      <c r="EK2760" s="35"/>
      <c r="EL2760" s="35"/>
      <c r="EM2760" s="35"/>
      <c r="EN2760" s="35"/>
      <c r="EO2760" s="35"/>
      <c r="EP2760" s="35"/>
      <c r="EQ2760" s="35"/>
      <c r="ER2760" s="35"/>
      <c r="ES2760" s="35"/>
      <c r="ET2760" s="35"/>
      <c r="EU2760" s="35"/>
      <c r="EV2760" s="35"/>
      <c r="EW2760" s="35"/>
      <c r="EX2760" s="35"/>
      <c r="EY2760" s="35"/>
      <c r="EZ2760" s="35"/>
      <c r="FA2760" s="35"/>
      <c r="FB2760" s="35"/>
      <c r="FC2760" s="35"/>
      <c r="FD2760" s="35"/>
      <c r="FE2760" s="35"/>
      <c r="FF2760" s="35"/>
      <c r="FG2760" s="35"/>
      <c r="FH2760" s="35"/>
      <c r="FI2760" s="35"/>
      <c r="FJ2760" s="35"/>
      <c r="FK2760" s="35"/>
      <c r="FL2760" s="35"/>
      <c r="FM2760" s="35"/>
      <c r="FN2760" s="35"/>
      <c r="FO2760" s="35"/>
      <c r="FP2760" s="35"/>
      <c r="FQ2760" s="35"/>
      <c r="FR2760" s="35"/>
      <c r="FS2760" s="35"/>
      <c r="FT2760" s="35"/>
      <c r="FU2760" s="35"/>
      <c r="FV2760" s="35"/>
      <c r="FW2760" s="35"/>
      <c r="FX2760" s="35"/>
      <c r="FY2760" s="35"/>
      <c r="FZ2760" s="35"/>
    </row>
    <row r="2761" spans="1:182" x14ac:dyDescent="0.15">
      <c r="A2761" s="38">
        <f t="shared" si="827"/>
        <v>46205</v>
      </c>
      <c r="B2761" s="39" t="str">
        <f t="shared" ca="1" si="828"/>
        <v>n.d</v>
      </c>
      <c r="C2761" s="40">
        <f t="shared" si="829"/>
        <v>3137.2723529499999</v>
      </c>
      <c r="D2761" s="41">
        <f ca="1">IF(A2761&lt;$B$1,VLOOKUP(A2761,[1]DI!$A$4:$B$15000,2,FALSE),0)</f>
        <v>0</v>
      </c>
      <c r="E2761" s="40">
        <f t="shared" ca="1" si="830"/>
        <v>0</v>
      </c>
      <c r="F2761" s="42">
        <f t="shared" si="826"/>
        <v>1</v>
      </c>
      <c r="G2761" s="43">
        <f t="shared" ca="1" si="831"/>
        <v>1</v>
      </c>
      <c r="H2761" s="40">
        <f ca="1">TRUNC(PRODUCT(G$10:G2760),15)</f>
        <v>1.7040824080947301</v>
      </c>
      <c r="I2761" s="40">
        <f t="shared" ca="1" si="832"/>
        <v>1.7040824080947301</v>
      </c>
      <c r="J2761" s="40">
        <f t="shared" ca="1" si="833"/>
        <v>1</v>
      </c>
      <c r="K2761" s="42">
        <f t="shared" si="844"/>
        <v>2.7E-2</v>
      </c>
      <c r="L2761" s="63">
        <f t="shared" si="834"/>
        <v>46101</v>
      </c>
      <c r="M2761" s="64">
        <f t="shared" si="835"/>
        <v>70</v>
      </c>
      <c r="N2761" s="44">
        <f t="shared" si="836"/>
        <v>70</v>
      </c>
      <c r="O2761" s="40">
        <f t="shared" si="837"/>
        <v>1.0074279880000001</v>
      </c>
      <c r="P2761" s="65">
        <f t="shared" ca="1" si="838"/>
        <v>1.0074279880000001</v>
      </c>
      <c r="Q2761" s="40">
        <f t="shared" ca="1" si="839"/>
        <v>23.30362139</v>
      </c>
      <c r="R2761" s="44">
        <f>IF(VLOOKUP(A2761,$Z$12:$AI$125,8)=VLOOKUP(A2760,$Z$12:$AI$125,8),0,VLOOKUP(A2761,Z$12:$AI$125,8))</f>
        <v>0</v>
      </c>
      <c r="S2761" s="45">
        <f>IF(R2761&gt;0,VLOOKUP(R2761,Y$12:$AH$125,7),0)</f>
        <v>0</v>
      </c>
      <c r="T2761" s="40">
        <f t="shared" si="840"/>
        <v>0</v>
      </c>
      <c r="U2761" s="40">
        <f t="shared" ca="1" si="841"/>
        <v>23.30362139</v>
      </c>
      <c r="V2761" s="46" t="str">
        <f t="shared" si="842"/>
        <v>J=</v>
      </c>
      <c r="W2761" s="47">
        <f t="shared" si="843"/>
        <v>46286</v>
      </c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35"/>
      <c r="BC2761" s="35"/>
      <c r="BD2761" s="35"/>
      <c r="BE2761" s="35"/>
      <c r="BF2761" s="35"/>
      <c r="BG2761" s="35"/>
      <c r="BH2761" s="35"/>
      <c r="BI2761" s="35"/>
      <c r="BJ2761" s="35"/>
      <c r="BK2761" s="35"/>
      <c r="BL2761" s="35"/>
      <c r="BM2761" s="35"/>
      <c r="BN2761" s="35"/>
      <c r="BO2761" s="35"/>
      <c r="BP2761" s="35"/>
      <c r="BQ2761" s="35"/>
      <c r="BR2761" s="35"/>
      <c r="BS2761" s="35"/>
      <c r="BT2761" s="35"/>
      <c r="BU2761" s="35"/>
      <c r="BV2761" s="35"/>
      <c r="BW2761" s="35"/>
      <c r="BX2761" s="35"/>
      <c r="BY2761" s="35"/>
      <c r="BZ2761" s="35"/>
      <c r="CA2761" s="35"/>
      <c r="CB2761" s="35"/>
      <c r="CC2761" s="35"/>
      <c r="CD2761" s="35"/>
      <c r="CE2761" s="35"/>
      <c r="CF2761" s="35"/>
      <c r="CG2761" s="35"/>
      <c r="CH2761" s="35"/>
      <c r="CI2761" s="35"/>
      <c r="CJ2761" s="35"/>
      <c r="CK2761" s="35"/>
      <c r="CL2761" s="35"/>
      <c r="CM2761" s="35"/>
      <c r="CN2761" s="35"/>
      <c r="CO2761" s="35"/>
      <c r="CP2761" s="35"/>
      <c r="CQ2761" s="35"/>
      <c r="CR2761" s="35"/>
      <c r="CS2761" s="35"/>
      <c r="CT2761" s="35"/>
      <c r="CU2761" s="35"/>
      <c r="CV2761" s="35"/>
      <c r="CW2761" s="35"/>
      <c r="CX2761" s="35"/>
      <c r="CY2761" s="35"/>
      <c r="CZ2761" s="35"/>
      <c r="DA2761" s="35"/>
      <c r="DB2761" s="35"/>
      <c r="DC2761" s="35"/>
      <c r="DD2761" s="35"/>
      <c r="DE2761" s="35"/>
      <c r="DF2761" s="35"/>
      <c r="DG2761" s="35"/>
      <c r="DH2761" s="35"/>
      <c r="DI2761" s="35"/>
      <c r="DJ2761" s="35"/>
      <c r="DK2761" s="35"/>
      <c r="DL2761" s="35"/>
      <c r="DM2761" s="35"/>
      <c r="DN2761" s="35"/>
      <c r="DO2761" s="35"/>
      <c r="DP2761" s="35"/>
      <c r="DQ2761" s="35"/>
      <c r="DR2761" s="35"/>
      <c r="DS2761" s="35"/>
      <c r="DT2761" s="35"/>
      <c r="DU2761" s="35"/>
      <c r="DV2761" s="35"/>
      <c r="DW2761" s="35"/>
      <c r="DX2761" s="35"/>
      <c r="DY2761" s="35"/>
      <c r="DZ2761" s="35"/>
      <c r="EA2761" s="35"/>
      <c r="EB2761" s="35"/>
      <c r="EC2761" s="35"/>
      <c r="ED2761" s="35"/>
      <c r="EE2761" s="35"/>
      <c r="EF2761" s="35"/>
      <c r="EG2761" s="35"/>
      <c r="EH2761" s="35"/>
      <c r="EI2761" s="35"/>
      <c r="EJ2761" s="35"/>
      <c r="EK2761" s="35"/>
      <c r="EL2761" s="35"/>
      <c r="EM2761" s="35"/>
      <c r="EN2761" s="35"/>
      <c r="EO2761" s="35"/>
      <c r="EP2761" s="35"/>
      <c r="EQ2761" s="35"/>
      <c r="ER2761" s="35"/>
      <c r="ES2761" s="35"/>
      <c r="ET2761" s="35"/>
      <c r="EU2761" s="35"/>
      <c r="EV2761" s="35"/>
      <c r="EW2761" s="35"/>
      <c r="EX2761" s="35"/>
      <c r="EY2761" s="35"/>
      <c r="EZ2761" s="35"/>
      <c r="FA2761" s="35"/>
      <c r="FB2761" s="35"/>
      <c r="FC2761" s="35"/>
      <c r="FD2761" s="35"/>
      <c r="FE2761" s="35"/>
      <c r="FF2761" s="35"/>
      <c r="FG2761" s="35"/>
      <c r="FH2761" s="35"/>
      <c r="FI2761" s="35"/>
      <c r="FJ2761" s="35"/>
      <c r="FK2761" s="35"/>
      <c r="FL2761" s="35"/>
      <c r="FM2761" s="35"/>
      <c r="FN2761" s="35"/>
      <c r="FO2761" s="35"/>
      <c r="FP2761" s="35"/>
      <c r="FQ2761" s="35"/>
      <c r="FR2761" s="35"/>
      <c r="FS2761" s="35"/>
      <c r="FT2761" s="35"/>
      <c r="FU2761" s="35"/>
      <c r="FV2761" s="35"/>
      <c r="FW2761" s="35"/>
      <c r="FX2761" s="35"/>
      <c r="FY2761" s="35"/>
      <c r="FZ2761" s="35"/>
    </row>
    <row r="2762" spans="1:182" x14ac:dyDescent="0.15">
      <c r="A2762" s="38">
        <f t="shared" si="827"/>
        <v>46206</v>
      </c>
      <c r="B2762" s="39" t="str">
        <f t="shared" ca="1" si="828"/>
        <v>n.d</v>
      </c>
      <c r="C2762" s="40">
        <f t="shared" si="829"/>
        <v>3137.2723529499999</v>
      </c>
      <c r="D2762" s="41">
        <f ca="1">IF(A2762&lt;$B$1,VLOOKUP(A2762,[1]DI!$A$4:$B$15000,2,FALSE),0)</f>
        <v>0</v>
      </c>
      <c r="E2762" s="40">
        <f t="shared" ca="1" si="830"/>
        <v>0</v>
      </c>
      <c r="F2762" s="42">
        <f t="shared" si="826"/>
        <v>1</v>
      </c>
      <c r="G2762" s="43">
        <f t="shared" ca="1" si="831"/>
        <v>1</v>
      </c>
      <c r="H2762" s="40">
        <f ca="1">TRUNC(PRODUCT(G$10:G2761),15)</f>
        <v>1.7040824080947301</v>
      </c>
      <c r="I2762" s="40">
        <f t="shared" ca="1" si="832"/>
        <v>1.7040824080947301</v>
      </c>
      <c r="J2762" s="40">
        <f t="shared" ca="1" si="833"/>
        <v>1</v>
      </c>
      <c r="K2762" s="42">
        <f t="shared" si="844"/>
        <v>2.7E-2</v>
      </c>
      <c r="L2762" s="63">
        <f t="shared" si="834"/>
        <v>46101</v>
      </c>
      <c r="M2762" s="64">
        <f t="shared" si="835"/>
        <v>71</v>
      </c>
      <c r="N2762" s="44">
        <f t="shared" si="836"/>
        <v>71</v>
      </c>
      <c r="O2762" s="40">
        <f t="shared" si="837"/>
        <v>1.0075345010000001</v>
      </c>
      <c r="P2762" s="65">
        <f t="shared" ca="1" si="838"/>
        <v>1.0075345010000001</v>
      </c>
      <c r="Q2762" s="40">
        <f t="shared" ca="1" si="839"/>
        <v>23.63778168</v>
      </c>
      <c r="R2762" s="44">
        <f>IF(VLOOKUP(A2762,$Z$12:$AI$125,8)=VLOOKUP(A2761,$Z$12:$AI$125,8),0,VLOOKUP(A2762,Z$12:$AI$125,8))</f>
        <v>0</v>
      </c>
      <c r="S2762" s="45">
        <f>IF(R2762&gt;0,VLOOKUP(R2762,Y$12:$AH$125,7),0)</f>
        <v>0</v>
      </c>
      <c r="T2762" s="40">
        <f t="shared" si="840"/>
        <v>0</v>
      </c>
      <c r="U2762" s="40">
        <f t="shared" ca="1" si="841"/>
        <v>23.63778168</v>
      </c>
      <c r="V2762" s="46" t="str">
        <f t="shared" si="842"/>
        <v>J=</v>
      </c>
      <c r="W2762" s="47">
        <f t="shared" si="843"/>
        <v>46286</v>
      </c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  <c r="AX2762" s="35"/>
      <c r="AY2762" s="35"/>
      <c r="AZ2762" s="35"/>
      <c r="BA2762" s="35"/>
      <c r="BB2762" s="35"/>
      <c r="BC2762" s="35"/>
      <c r="BD2762" s="35"/>
      <c r="BE2762" s="35"/>
      <c r="BF2762" s="35"/>
      <c r="BG2762" s="35"/>
      <c r="BH2762" s="35"/>
      <c r="BI2762" s="35"/>
      <c r="BJ2762" s="35"/>
      <c r="BK2762" s="35"/>
      <c r="BL2762" s="35"/>
      <c r="BM2762" s="35"/>
      <c r="BN2762" s="35"/>
      <c r="BO2762" s="35"/>
      <c r="BP2762" s="35"/>
      <c r="BQ2762" s="35"/>
      <c r="BR2762" s="35"/>
      <c r="BS2762" s="35"/>
      <c r="BT2762" s="35"/>
      <c r="BU2762" s="35"/>
      <c r="BV2762" s="35"/>
      <c r="BW2762" s="35"/>
      <c r="BX2762" s="35"/>
      <c r="BY2762" s="35"/>
      <c r="BZ2762" s="35"/>
      <c r="CA2762" s="35"/>
      <c r="CB2762" s="35"/>
      <c r="CC2762" s="35"/>
      <c r="CD2762" s="35"/>
      <c r="CE2762" s="35"/>
      <c r="CF2762" s="35"/>
      <c r="CG2762" s="35"/>
      <c r="CH2762" s="35"/>
      <c r="CI2762" s="35"/>
      <c r="CJ2762" s="35"/>
      <c r="CK2762" s="35"/>
      <c r="CL2762" s="35"/>
      <c r="CM2762" s="35"/>
      <c r="CN2762" s="35"/>
      <c r="CO2762" s="35"/>
      <c r="CP2762" s="35"/>
      <c r="CQ2762" s="35"/>
      <c r="CR2762" s="35"/>
      <c r="CS2762" s="35"/>
      <c r="CT2762" s="35"/>
      <c r="CU2762" s="35"/>
      <c r="CV2762" s="35"/>
      <c r="CW2762" s="35"/>
      <c r="CX2762" s="35"/>
      <c r="CY2762" s="35"/>
      <c r="CZ2762" s="35"/>
      <c r="DA2762" s="35"/>
      <c r="DB2762" s="35"/>
      <c r="DC2762" s="35"/>
      <c r="DD2762" s="35"/>
      <c r="DE2762" s="35"/>
      <c r="DF2762" s="35"/>
      <c r="DG2762" s="35"/>
      <c r="DH2762" s="35"/>
      <c r="DI2762" s="35"/>
      <c r="DJ2762" s="35"/>
      <c r="DK2762" s="35"/>
      <c r="DL2762" s="35"/>
      <c r="DM2762" s="35"/>
      <c r="DN2762" s="35"/>
      <c r="DO2762" s="35"/>
      <c r="DP2762" s="35"/>
      <c r="DQ2762" s="35"/>
      <c r="DR2762" s="35"/>
      <c r="DS2762" s="35"/>
      <c r="DT2762" s="35"/>
      <c r="DU2762" s="35"/>
      <c r="DV2762" s="35"/>
      <c r="DW2762" s="35"/>
      <c r="DX2762" s="35"/>
      <c r="DY2762" s="35"/>
      <c r="DZ2762" s="35"/>
      <c r="EA2762" s="35"/>
      <c r="EB2762" s="35"/>
      <c r="EC2762" s="35"/>
      <c r="ED2762" s="35"/>
      <c r="EE2762" s="35"/>
      <c r="EF2762" s="35"/>
      <c r="EG2762" s="35"/>
      <c r="EH2762" s="35"/>
      <c r="EI2762" s="35"/>
      <c r="EJ2762" s="35"/>
      <c r="EK2762" s="35"/>
      <c r="EL2762" s="35"/>
      <c r="EM2762" s="35"/>
      <c r="EN2762" s="35"/>
      <c r="EO2762" s="35"/>
      <c r="EP2762" s="35"/>
      <c r="EQ2762" s="35"/>
      <c r="ER2762" s="35"/>
      <c r="ES2762" s="35"/>
      <c r="ET2762" s="35"/>
      <c r="EU2762" s="35"/>
      <c r="EV2762" s="35"/>
      <c r="EW2762" s="35"/>
      <c r="EX2762" s="35"/>
      <c r="EY2762" s="35"/>
      <c r="EZ2762" s="35"/>
      <c r="FA2762" s="35"/>
      <c r="FB2762" s="35"/>
      <c r="FC2762" s="35"/>
      <c r="FD2762" s="35"/>
      <c r="FE2762" s="35"/>
      <c r="FF2762" s="35"/>
      <c r="FG2762" s="35"/>
      <c r="FH2762" s="35"/>
      <c r="FI2762" s="35"/>
      <c r="FJ2762" s="35"/>
      <c r="FK2762" s="35"/>
      <c r="FL2762" s="35"/>
      <c r="FM2762" s="35"/>
      <c r="FN2762" s="35"/>
      <c r="FO2762" s="35"/>
      <c r="FP2762" s="35"/>
      <c r="FQ2762" s="35"/>
      <c r="FR2762" s="35"/>
      <c r="FS2762" s="35"/>
      <c r="FT2762" s="35"/>
      <c r="FU2762" s="35"/>
      <c r="FV2762" s="35"/>
      <c r="FW2762" s="35"/>
      <c r="FX2762" s="35"/>
      <c r="FY2762" s="35"/>
      <c r="FZ2762" s="35"/>
    </row>
    <row r="2763" spans="1:182" x14ac:dyDescent="0.15">
      <c r="A2763" s="38">
        <f t="shared" si="827"/>
        <v>46207</v>
      </c>
      <c r="B2763" s="39" t="str">
        <f t="shared" ca="1" si="828"/>
        <v>n.d</v>
      </c>
      <c r="C2763" s="40">
        <f t="shared" si="829"/>
        <v>3137.2723529499999</v>
      </c>
      <c r="D2763" s="41">
        <f ca="1">IF(A2763&lt;$B$1,VLOOKUP(A2763,[1]DI!$A$4:$B$15000,2,FALSE),0)</f>
        <v>0</v>
      </c>
      <c r="E2763" s="40">
        <f t="shared" ca="1" si="830"/>
        <v>0</v>
      </c>
      <c r="F2763" s="42">
        <f t="shared" ref="F2763:F2826" si="845">F2762</f>
        <v>1</v>
      </c>
      <c r="G2763" s="43">
        <f t="shared" ca="1" si="831"/>
        <v>1</v>
      </c>
      <c r="H2763" s="40">
        <f ca="1">TRUNC(PRODUCT(G$10:G2762),15)</f>
        <v>1.7040824080947301</v>
      </c>
      <c r="I2763" s="40">
        <f t="shared" ca="1" si="832"/>
        <v>1.7040824080947301</v>
      </c>
      <c r="J2763" s="40">
        <f t="shared" ca="1" si="833"/>
        <v>1</v>
      </c>
      <c r="K2763" s="42">
        <f t="shared" si="844"/>
        <v>2.7E-2</v>
      </c>
      <c r="L2763" s="63">
        <f t="shared" si="834"/>
        <v>46101</v>
      </c>
      <c r="M2763" s="64">
        <f t="shared" si="835"/>
        <v>71</v>
      </c>
      <c r="N2763" s="44">
        <f t="shared" si="836"/>
        <v>72</v>
      </c>
      <c r="O2763" s="40">
        <f t="shared" si="837"/>
        <v>1.0076410250000001</v>
      </c>
      <c r="P2763" s="65">
        <f t="shared" ca="1" si="838"/>
        <v>1.0076410250000001</v>
      </c>
      <c r="Q2763" s="40">
        <f t="shared" ca="1" si="839"/>
        <v>23.971976479999999</v>
      </c>
      <c r="R2763" s="44">
        <f>IF(VLOOKUP(A2763,$Z$12:$AI$125,8)=VLOOKUP(A2762,$Z$12:$AI$125,8),0,VLOOKUP(A2763,Z$12:$AI$125,8))</f>
        <v>0</v>
      </c>
      <c r="S2763" s="45">
        <f>IF(R2763&gt;0,VLOOKUP(R2763,Y$12:$AH$125,7),0)</f>
        <v>0</v>
      </c>
      <c r="T2763" s="40">
        <f t="shared" si="840"/>
        <v>0</v>
      </c>
      <c r="U2763" s="40">
        <f t="shared" ca="1" si="841"/>
        <v>23.971976479999999</v>
      </c>
      <c r="V2763" s="46" t="str">
        <f t="shared" si="842"/>
        <v>J=</v>
      </c>
      <c r="W2763" s="47">
        <f t="shared" si="843"/>
        <v>46286</v>
      </c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  <c r="AX2763" s="35"/>
      <c r="AY2763" s="35"/>
      <c r="AZ2763" s="35"/>
      <c r="BA2763" s="35"/>
      <c r="BB2763" s="35"/>
      <c r="BC2763" s="35"/>
      <c r="BD2763" s="35"/>
      <c r="BE2763" s="35"/>
      <c r="BF2763" s="35"/>
      <c r="BG2763" s="35"/>
      <c r="BH2763" s="35"/>
      <c r="BI2763" s="35"/>
      <c r="BJ2763" s="35"/>
      <c r="BK2763" s="35"/>
      <c r="BL2763" s="35"/>
      <c r="BM2763" s="35"/>
      <c r="BN2763" s="35"/>
      <c r="BO2763" s="35"/>
      <c r="BP2763" s="35"/>
      <c r="BQ2763" s="35"/>
      <c r="BR2763" s="35"/>
      <c r="BS2763" s="35"/>
      <c r="BT2763" s="35"/>
      <c r="BU2763" s="35"/>
      <c r="BV2763" s="35"/>
      <c r="BW2763" s="35"/>
      <c r="BX2763" s="35"/>
      <c r="BY2763" s="35"/>
      <c r="BZ2763" s="35"/>
      <c r="CA2763" s="35"/>
      <c r="CB2763" s="35"/>
      <c r="CC2763" s="35"/>
      <c r="CD2763" s="35"/>
      <c r="CE2763" s="35"/>
      <c r="CF2763" s="35"/>
      <c r="CG2763" s="35"/>
      <c r="CH2763" s="35"/>
      <c r="CI2763" s="35"/>
      <c r="CJ2763" s="35"/>
      <c r="CK2763" s="35"/>
      <c r="CL2763" s="35"/>
      <c r="CM2763" s="35"/>
      <c r="CN2763" s="35"/>
      <c r="CO2763" s="35"/>
      <c r="CP2763" s="35"/>
      <c r="CQ2763" s="35"/>
      <c r="CR2763" s="35"/>
      <c r="CS2763" s="35"/>
      <c r="CT2763" s="35"/>
      <c r="CU2763" s="35"/>
      <c r="CV2763" s="35"/>
      <c r="CW2763" s="35"/>
      <c r="CX2763" s="35"/>
      <c r="CY2763" s="35"/>
      <c r="CZ2763" s="35"/>
      <c r="DA2763" s="35"/>
      <c r="DB2763" s="35"/>
      <c r="DC2763" s="35"/>
      <c r="DD2763" s="35"/>
      <c r="DE2763" s="35"/>
      <c r="DF2763" s="35"/>
      <c r="DG2763" s="35"/>
      <c r="DH2763" s="35"/>
      <c r="DI2763" s="35"/>
      <c r="DJ2763" s="35"/>
      <c r="DK2763" s="35"/>
      <c r="DL2763" s="35"/>
      <c r="DM2763" s="35"/>
      <c r="DN2763" s="35"/>
      <c r="DO2763" s="35"/>
      <c r="DP2763" s="35"/>
      <c r="DQ2763" s="35"/>
      <c r="DR2763" s="35"/>
      <c r="DS2763" s="35"/>
      <c r="DT2763" s="35"/>
      <c r="DU2763" s="35"/>
      <c r="DV2763" s="35"/>
      <c r="DW2763" s="35"/>
      <c r="DX2763" s="35"/>
      <c r="DY2763" s="35"/>
      <c r="DZ2763" s="35"/>
      <c r="EA2763" s="35"/>
      <c r="EB2763" s="35"/>
      <c r="EC2763" s="35"/>
      <c r="ED2763" s="35"/>
      <c r="EE2763" s="35"/>
      <c r="EF2763" s="35"/>
      <c r="EG2763" s="35"/>
      <c r="EH2763" s="35"/>
      <c r="EI2763" s="35"/>
      <c r="EJ2763" s="35"/>
      <c r="EK2763" s="35"/>
      <c r="EL2763" s="35"/>
      <c r="EM2763" s="35"/>
      <c r="EN2763" s="35"/>
      <c r="EO2763" s="35"/>
      <c r="EP2763" s="35"/>
      <c r="EQ2763" s="35"/>
      <c r="ER2763" s="35"/>
      <c r="ES2763" s="35"/>
      <c r="ET2763" s="35"/>
      <c r="EU2763" s="35"/>
      <c r="EV2763" s="35"/>
      <c r="EW2763" s="35"/>
      <c r="EX2763" s="35"/>
      <c r="EY2763" s="35"/>
      <c r="EZ2763" s="35"/>
      <c r="FA2763" s="35"/>
      <c r="FB2763" s="35"/>
      <c r="FC2763" s="35"/>
      <c r="FD2763" s="35"/>
      <c r="FE2763" s="35"/>
      <c r="FF2763" s="35"/>
      <c r="FG2763" s="35"/>
      <c r="FH2763" s="35"/>
      <c r="FI2763" s="35"/>
      <c r="FJ2763" s="35"/>
      <c r="FK2763" s="35"/>
      <c r="FL2763" s="35"/>
      <c r="FM2763" s="35"/>
      <c r="FN2763" s="35"/>
      <c r="FO2763" s="35"/>
      <c r="FP2763" s="35"/>
      <c r="FQ2763" s="35"/>
      <c r="FR2763" s="35"/>
      <c r="FS2763" s="35"/>
      <c r="FT2763" s="35"/>
      <c r="FU2763" s="35"/>
      <c r="FV2763" s="35"/>
      <c r="FW2763" s="35"/>
      <c r="FX2763" s="35"/>
      <c r="FY2763" s="35"/>
      <c r="FZ2763" s="35"/>
    </row>
    <row r="2764" spans="1:182" x14ac:dyDescent="0.15">
      <c r="A2764" s="38">
        <f t="shared" si="827"/>
        <v>46208</v>
      </c>
      <c r="B2764" s="39" t="str">
        <f t="shared" ca="1" si="828"/>
        <v>n.d</v>
      </c>
      <c r="C2764" s="40">
        <f t="shared" si="829"/>
        <v>3137.2723529499999</v>
      </c>
      <c r="D2764" s="41">
        <f ca="1">IF(A2764&lt;$B$1,VLOOKUP(A2764,[1]DI!$A$4:$B$15000,2,FALSE),0)</f>
        <v>0</v>
      </c>
      <c r="E2764" s="40">
        <f t="shared" ca="1" si="830"/>
        <v>0</v>
      </c>
      <c r="F2764" s="42">
        <f t="shared" si="845"/>
        <v>1</v>
      </c>
      <c r="G2764" s="43">
        <f t="shared" ca="1" si="831"/>
        <v>1</v>
      </c>
      <c r="H2764" s="40">
        <f ca="1">TRUNC(PRODUCT(G$10:G2763),15)</f>
        <v>1.7040824080947301</v>
      </c>
      <c r="I2764" s="40">
        <f t="shared" ca="1" si="832"/>
        <v>1.7040824080947301</v>
      </c>
      <c r="J2764" s="40">
        <f t="shared" ca="1" si="833"/>
        <v>1</v>
      </c>
      <c r="K2764" s="42">
        <f t="shared" si="844"/>
        <v>2.7E-2</v>
      </c>
      <c r="L2764" s="63">
        <f t="shared" si="834"/>
        <v>46101</v>
      </c>
      <c r="M2764" s="64">
        <f t="shared" si="835"/>
        <v>71</v>
      </c>
      <c r="N2764" s="44">
        <f t="shared" si="836"/>
        <v>72</v>
      </c>
      <c r="O2764" s="40">
        <f t="shared" si="837"/>
        <v>1.0076410250000001</v>
      </c>
      <c r="P2764" s="65">
        <f t="shared" ca="1" si="838"/>
        <v>1.0076410250000001</v>
      </c>
      <c r="Q2764" s="40">
        <f t="shared" ca="1" si="839"/>
        <v>23.971976479999999</v>
      </c>
      <c r="R2764" s="44">
        <f>IF(VLOOKUP(A2764,$Z$12:$AI$125,8)=VLOOKUP(A2763,$Z$12:$AI$125,8),0,VLOOKUP(A2764,Z$12:$AI$125,8))</f>
        <v>0</v>
      </c>
      <c r="S2764" s="45">
        <f>IF(R2764&gt;0,VLOOKUP(R2764,Y$12:$AH$125,7),0)</f>
        <v>0</v>
      </c>
      <c r="T2764" s="40">
        <f t="shared" si="840"/>
        <v>0</v>
      </c>
      <c r="U2764" s="40">
        <f t="shared" ca="1" si="841"/>
        <v>23.971976479999999</v>
      </c>
      <c r="V2764" s="46" t="str">
        <f t="shared" si="842"/>
        <v>J=</v>
      </c>
      <c r="W2764" s="47">
        <f t="shared" si="843"/>
        <v>46286</v>
      </c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  <c r="AX2764" s="35"/>
      <c r="AY2764" s="35"/>
      <c r="AZ2764" s="35"/>
      <c r="BA2764" s="35"/>
      <c r="BB2764" s="35"/>
      <c r="BC2764" s="35"/>
      <c r="BD2764" s="35"/>
      <c r="BE2764" s="35"/>
      <c r="BF2764" s="35"/>
      <c r="BG2764" s="35"/>
      <c r="BH2764" s="35"/>
      <c r="BI2764" s="35"/>
      <c r="BJ2764" s="35"/>
      <c r="BK2764" s="35"/>
      <c r="BL2764" s="35"/>
      <c r="BM2764" s="35"/>
      <c r="BN2764" s="35"/>
      <c r="BO2764" s="35"/>
      <c r="BP2764" s="35"/>
      <c r="BQ2764" s="35"/>
      <c r="BR2764" s="35"/>
      <c r="BS2764" s="35"/>
      <c r="BT2764" s="35"/>
      <c r="BU2764" s="35"/>
      <c r="BV2764" s="35"/>
      <c r="BW2764" s="35"/>
      <c r="BX2764" s="35"/>
      <c r="BY2764" s="35"/>
      <c r="BZ2764" s="35"/>
      <c r="CA2764" s="35"/>
      <c r="CB2764" s="35"/>
      <c r="CC2764" s="35"/>
      <c r="CD2764" s="35"/>
      <c r="CE2764" s="35"/>
      <c r="CF2764" s="35"/>
      <c r="CG2764" s="35"/>
      <c r="CH2764" s="35"/>
      <c r="CI2764" s="35"/>
      <c r="CJ2764" s="35"/>
      <c r="CK2764" s="35"/>
      <c r="CL2764" s="35"/>
      <c r="CM2764" s="35"/>
      <c r="CN2764" s="35"/>
      <c r="CO2764" s="35"/>
      <c r="CP2764" s="35"/>
      <c r="CQ2764" s="35"/>
      <c r="CR2764" s="35"/>
      <c r="CS2764" s="35"/>
      <c r="CT2764" s="35"/>
      <c r="CU2764" s="35"/>
      <c r="CV2764" s="35"/>
      <c r="CW2764" s="35"/>
      <c r="CX2764" s="35"/>
      <c r="CY2764" s="35"/>
      <c r="CZ2764" s="35"/>
      <c r="DA2764" s="35"/>
      <c r="DB2764" s="35"/>
      <c r="DC2764" s="35"/>
      <c r="DD2764" s="35"/>
      <c r="DE2764" s="35"/>
      <c r="DF2764" s="35"/>
      <c r="DG2764" s="35"/>
      <c r="DH2764" s="35"/>
      <c r="DI2764" s="35"/>
      <c r="DJ2764" s="35"/>
      <c r="DK2764" s="35"/>
      <c r="DL2764" s="35"/>
      <c r="DM2764" s="35"/>
      <c r="DN2764" s="35"/>
      <c r="DO2764" s="35"/>
      <c r="DP2764" s="35"/>
      <c r="DQ2764" s="35"/>
      <c r="DR2764" s="35"/>
      <c r="DS2764" s="35"/>
      <c r="DT2764" s="35"/>
      <c r="DU2764" s="35"/>
      <c r="DV2764" s="35"/>
      <c r="DW2764" s="35"/>
      <c r="DX2764" s="35"/>
      <c r="DY2764" s="35"/>
      <c r="DZ2764" s="35"/>
      <c r="EA2764" s="35"/>
      <c r="EB2764" s="35"/>
      <c r="EC2764" s="35"/>
      <c r="ED2764" s="35"/>
      <c r="EE2764" s="35"/>
      <c r="EF2764" s="35"/>
      <c r="EG2764" s="35"/>
      <c r="EH2764" s="35"/>
      <c r="EI2764" s="35"/>
      <c r="EJ2764" s="35"/>
      <c r="EK2764" s="35"/>
      <c r="EL2764" s="35"/>
      <c r="EM2764" s="35"/>
      <c r="EN2764" s="35"/>
      <c r="EO2764" s="35"/>
      <c r="EP2764" s="35"/>
      <c r="EQ2764" s="35"/>
      <c r="ER2764" s="35"/>
      <c r="ES2764" s="35"/>
      <c r="ET2764" s="35"/>
      <c r="EU2764" s="35"/>
      <c r="EV2764" s="35"/>
      <c r="EW2764" s="35"/>
      <c r="EX2764" s="35"/>
      <c r="EY2764" s="35"/>
      <c r="EZ2764" s="35"/>
      <c r="FA2764" s="35"/>
      <c r="FB2764" s="35"/>
      <c r="FC2764" s="35"/>
      <c r="FD2764" s="35"/>
      <c r="FE2764" s="35"/>
      <c r="FF2764" s="35"/>
      <c r="FG2764" s="35"/>
      <c r="FH2764" s="35"/>
      <c r="FI2764" s="35"/>
      <c r="FJ2764" s="35"/>
      <c r="FK2764" s="35"/>
      <c r="FL2764" s="35"/>
      <c r="FM2764" s="35"/>
      <c r="FN2764" s="35"/>
      <c r="FO2764" s="35"/>
      <c r="FP2764" s="35"/>
      <c r="FQ2764" s="35"/>
      <c r="FR2764" s="35"/>
      <c r="FS2764" s="35"/>
      <c r="FT2764" s="35"/>
      <c r="FU2764" s="35"/>
      <c r="FV2764" s="35"/>
      <c r="FW2764" s="35"/>
      <c r="FX2764" s="35"/>
      <c r="FY2764" s="35"/>
      <c r="FZ2764" s="35"/>
    </row>
    <row r="2765" spans="1:182" x14ac:dyDescent="0.15">
      <c r="A2765" s="38">
        <f t="shared" si="827"/>
        <v>46209</v>
      </c>
      <c r="B2765" s="39" t="str">
        <f t="shared" ca="1" si="828"/>
        <v>n.d</v>
      </c>
      <c r="C2765" s="40">
        <f t="shared" si="829"/>
        <v>3137.2723529499999</v>
      </c>
      <c r="D2765" s="41">
        <f ca="1">IF(A2765&lt;$B$1,VLOOKUP(A2765,[1]DI!$A$4:$B$15000,2,FALSE),0)</f>
        <v>0</v>
      </c>
      <c r="E2765" s="40">
        <f t="shared" ca="1" si="830"/>
        <v>0</v>
      </c>
      <c r="F2765" s="42">
        <f t="shared" si="845"/>
        <v>1</v>
      </c>
      <c r="G2765" s="43">
        <f t="shared" ca="1" si="831"/>
        <v>1</v>
      </c>
      <c r="H2765" s="40">
        <f ca="1">TRUNC(PRODUCT(G$10:G2764),15)</f>
        <v>1.7040824080947301</v>
      </c>
      <c r="I2765" s="40">
        <f t="shared" ca="1" si="832"/>
        <v>1.7040824080947301</v>
      </c>
      <c r="J2765" s="40">
        <f t="shared" ca="1" si="833"/>
        <v>1</v>
      </c>
      <c r="K2765" s="42">
        <f t="shared" si="844"/>
        <v>2.7E-2</v>
      </c>
      <c r="L2765" s="63">
        <f t="shared" si="834"/>
        <v>46101</v>
      </c>
      <c r="M2765" s="64">
        <f t="shared" si="835"/>
        <v>72</v>
      </c>
      <c r="N2765" s="44">
        <f t="shared" si="836"/>
        <v>72</v>
      </c>
      <c r="O2765" s="40">
        <f t="shared" si="837"/>
        <v>1.0076410250000001</v>
      </c>
      <c r="P2765" s="65">
        <f t="shared" ca="1" si="838"/>
        <v>1.0076410250000001</v>
      </c>
      <c r="Q2765" s="40">
        <f t="shared" ca="1" si="839"/>
        <v>23.971976479999999</v>
      </c>
      <c r="R2765" s="44">
        <f>IF(VLOOKUP(A2765,$Z$12:$AI$125,8)=VLOOKUP(A2764,$Z$12:$AI$125,8),0,VLOOKUP(A2765,Z$12:$AI$125,8))</f>
        <v>0</v>
      </c>
      <c r="S2765" s="45">
        <f>IF(R2765&gt;0,VLOOKUP(R2765,Y$12:$AH$125,7),0)</f>
        <v>0</v>
      </c>
      <c r="T2765" s="40">
        <f t="shared" si="840"/>
        <v>0</v>
      </c>
      <c r="U2765" s="40">
        <f t="shared" ca="1" si="841"/>
        <v>23.971976479999999</v>
      </c>
      <c r="V2765" s="46" t="str">
        <f t="shared" si="842"/>
        <v>J=</v>
      </c>
      <c r="W2765" s="47">
        <f t="shared" si="843"/>
        <v>46286</v>
      </c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  <c r="AX2765" s="35"/>
      <c r="AY2765" s="35"/>
      <c r="AZ2765" s="35"/>
      <c r="BA2765" s="35"/>
      <c r="BB2765" s="35"/>
      <c r="BC2765" s="35"/>
      <c r="BD2765" s="35"/>
      <c r="BE2765" s="35"/>
      <c r="BF2765" s="35"/>
      <c r="BG2765" s="35"/>
      <c r="BH2765" s="35"/>
      <c r="BI2765" s="35"/>
      <c r="BJ2765" s="35"/>
      <c r="BK2765" s="35"/>
      <c r="BL2765" s="35"/>
      <c r="BM2765" s="35"/>
      <c r="BN2765" s="35"/>
      <c r="BO2765" s="35"/>
      <c r="BP2765" s="35"/>
      <c r="BQ2765" s="35"/>
      <c r="BR2765" s="35"/>
      <c r="BS2765" s="35"/>
      <c r="BT2765" s="35"/>
      <c r="BU2765" s="35"/>
      <c r="BV2765" s="35"/>
      <c r="BW2765" s="35"/>
      <c r="BX2765" s="35"/>
      <c r="BY2765" s="35"/>
      <c r="BZ2765" s="35"/>
      <c r="CA2765" s="35"/>
      <c r="CB2765" s="35"/>
      <c r="CC2765" s="35"/>
      <c r="CD2765" s="35"/>
      <c r="CE2765" s="35"/>
      <c r="CF2765" s="35"/>
      <c r="CG2765" s="35"/>
      <c r="CH2765" s="35"/>
      <c r="CI2765" s="35"/>
      <c r="CJ2765" s="35"/>
      <c r="CK2765" s="35"/>
      <c r="CL2765" s="35"/>
      <c r="CM2765" s="35"/>
      <c r="CN2765" s="35"/>
      <c r="CO2765" s="35"/>
      <c r="CP2765" s="35"/>
      <c r="CQ2765" s="35"/>
      <c r="CR2765" s="35"/>
      <c r="CS2765" s="35"/>
      <c r="CT2765" s="35"/>
      <c r="CU2765" s="35"/>
      <c r="CV2765" s="35"/>
      <c r="CW2765" s="35"/>
      <c r="CX2765" s="35"/>
      <c r="CY2765" s="35"/>
      <c r="CZ2765" s="35"/>
      <c r="DA2765" s="35"/>
      <c r="DB2765" s="35"/>
      <c r="DC2765" s="35"/>
      <c r="DD2765" s="35"/>
      <c r="DE2765" s="35"/>
      <c r="DF2765" s="35"/>
      <c r="DG2765" s="35"/>
      <c r="DH2765" s="35"/>
      <c r="DI2765" s="35"/>
      <c r="DJ2765" s="35"/>
      <c r="DK2765" s="35"/>
      <c r="DL2765" s="35"/>
      <c r="DM2765" s="35"/>
      <c r="DN2765" s="35"/>
      <c r="DO2765" s="35"/>
      <c r="DP2765" s="35"/>
      <c r="DQ2765" s="35"/>
      <c r="DR2765" s="35"/>
      <c r="DS2765" s="35"/>
      <c r="DT2765" s="35"/>
      <c r="DU2765" s="35"/>
      <c r="DV2765" s="35"/>
      <c r="DW2765" s="35"/>
      <c r="DX2765" s="35"/>
      <c r="DY2765" s="35"/>
      <c r="DZ2765" s="35"/>
      <c r="EA2765" s="35"/>
      <c r="EB2765" s="35"/>
      <c r="EC2765" s="35"/>
      <c r="ED2765" s="35"/>
      <c r="EE2765" s="35"/>
      <c r="EF2765" s="35"/>
      <c r="EG2765" s="35"/>
      <c r="EH2765" s="35"/>
      <c r="EI2765" s="35"/>
      <c r="EJ2765" s="35"/>
      <c r="EK2765" s="35"/>
      <c r="EL2765" s="35"/>
      <c r="EM2765" s="35"/>
      <c r="EN2765" s="35"/>
      <c r="EO2765" s="35"/>
      <c r="EP2765" s="35"/>
      <c r="EQ2765" s="35"/>
      <c r="ER2765" s="35"/>
      <c r="ES2765" s="35"/>
      <c r="ET2765" s="35"/>
      <c r="EU2765" s="35"/>
      <c r="EV2765" s="35"/>
      <c r="EW2765" s="35"/>
      <c r="EX2765" s="35"/>
      <c r="EY2765" s="35"/>
      <c r="EZ2765" s="35"/>
      <c r="FA2765" s="35"/>
      <c r="FB2765" s="35"/>
      <c r="FC2765" s="35"/>
      <c r="FD2765" s="35"/>
      <c r="FE2765" s="35"/>
      <c r="FF2765" s="35"/>
      <c r="FG2765" s="35"/>
      <c r="FH2765" s="35"/>
      <c r="FI2765" s="35"/>
      <c r="FJ2765" s="35"/>
      <c r="FK2765" s="35"/>
      <c r="FL2765" s="35"/>
      <c r="FM2765" s="35"/>
      <c r="FN2765" s="35"/>
      <c r="FO2765" s="35"/>
      <c r="FP2765" s="35"/>
      <c r="FQ2765" s="35"/>
      <c r="FR2765" s="35"/>
      <c r="FS2765" s="35"/>
      <c r="FT2765" s="35"/>
      <c r="FU2765" s="35"/>
      <c r="FV2765" s="35"/>
      <c r="FW2765" s="35"/>
      <c r="FX2765" s="35"/>
      <c r="FY2765" s="35"/>
      <c r="FZ2765" s="35"/>
    </row>
    <row r="2766" spans="1:182" x14ac:dyDescent="0.15">
      <c r="A2766" s="38">
        <f t="shared" ref="A2766:A2829" si="846">(A2765+1)</f>
        <v>46210</v>
      </c>
      <c r="B2766" s="39" t="str">
        <f t="shared" ca="1" si="828"/>
        <v>n.d</v>
      </c>
      <c r="C2766" s="40">
        <f t="shared" si="829"/>
        <v>3137.2723529499999</v>
      </c>
      <c r="D2766" s="41">
        <f ca="1">IF(A2766&lt;$B$1,VLOOKUP(A2766,[1]DI!$A$4:$B$15000,2,FALSE),0)</f>
        <v>0</v>
      </c>
      <c r="E2766" s="40">
        <f t="shared" ca="1" si="830"/>
        <v>0</v>
      </c>
      <c r="F2766" s="42">
        <f t="shared" si="845"/>
        <v>1</v>
      </c>
      <c r="G2766" s="43">
        <f t="shared" ca="1" si="831"/>
        <v>1</v>
      </c>
      <c r="H2766" s="40">
        <f ca="1">TRUNC(PRODUCT(G$10:G2765),15)</f>
        <v>1.7040824080947301</v>
      </c>
      <c r="I2766" s="40">
        <f t="shared" ca="1" si="832"/>
        <v>1.7040824080947301</v>
      </c>
      <c r="J2766" s="40">
        <f t="shared" ca="1" si="833"/>
        <v>1</v>
      </c>
      <c r="K2766" s="42">
        <f t="shared" si="844"/>
        <v>2.7E-2</v>
      </c>
      <c r="L2766" s="63">
        <f t="shared" si="834"/>
        <v>46101</v>
      </c>
      <c r="M2766" s="64">
        <f t="shared" si="835"/>
        <v>73</v>
      </c>
      <c r="N2766" s="44">
        <f t="shared" si="836"/>
        <v>73</v>
      </c>
      <c r="O2766" s="40">
        <f t="shared" si="837"/>
        <v>1.0077475600000001</v>
      </c>
      <c r="P2766" s="65">
        <f t="shared" ca="1" si="838"/>
        <v>1.0077475600000001</v>
      </c>
      <c r="Q2766" s="40">
        <f t="shared" ca="1" si="839"/>
        <v>24.30620579</v>
      </c>
      <c r="R2766" s="44">
        <f>IF(VLOOKUP(A2766,$Z$12:$AI$125,8)=VLOOKUP(A2765,$Z$12:$AI$125,8),0,VLOOKUP(A2766,Z$12:$AI$125,8))</f>
        <v>0</v>
      </c>
      <c r="S2766" s="45">
        <f>IF(R2766&gt;0,VLOOKUP(R2766,Y$12:$AH$125,7),0)</f>
        <v>0</v>
      </c>
      <c r="T2766" s="40">
        <f t="shared" si="840"/>
        <v>0</v>
      </c>
      <c r="U2766" s="40">
        <f t="shared" ca="1" si="841"/>
        <v>24.30620579</v>
      </c>
      <c r="V2766" s="46" t="str">
        <f t="shared" si="842"/>
        <v>J=</v>
      </c>
      <c r="W2766" s="47">
        <f t="shared" si="843"/>
        <v>46286</v>
      </c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  <c r="AX2766" s="35"/>
      <c r="AY2766" s="35"/>
      <c r="AZ2766" s="35"/>
      <c r="BA2766" s="35"/>
      <c r="BB2766" s="35"/>
      <c r="BC2766" s="35"/>
      <c r="BD2766" s="35"/>
      <c r="BE2766" s="35"/>
      <c r="BF2766" s="35"/>
      <c r="BG2766" s="35"/>
      <c r="BH2766" s="35"/>
      <c r="BI2766" s="35"/>
      <c r="BJ2766" s="35"/>
      <c r="BK2766" s="35"/>
      <c r="BL2766" s="35"/>
      <c r="BM2766" s="35"/>
      <c r="BN2766" s="35"/>
      <c r="BO2766" s="35"/>
      <c r="BP2766" s="35"/>
      <c r="BQ2766" s="35"/>
      <c r="BR2766" s="35"/>
      <c r="BS2766" s="35"/>
      <c r="BT2766" s="35"/>
      <c r="BU2766" s="35"/>
      <c r="BV2766" s="35"/>
      <c r="BW2766" s="35"/>
      <c r="BX2766" s="35"/>
      <c r="BY2766" s="35"/>
      <c r="BZ2766" s="35"/>
      <c r="CA2766" s="35"/>
      <c r="CB2766" s="35"/>
      <c r="CC2766" s="35"/>
      <c r="CD2766" s="35"/>
      <c r="CE2766" s="35"/>
      <c r="CF2766" s="35"/>
      <c r="CG2766" s="35"/>
      <c r="CH2766" s="35"/>
      <c r="CI2766" s="35"/>
      <c r="CJ2766" s="35"/>
      <c r="CK2766" s="35"/>
      <c r="CL2766" s="35"/>
      <c r="CM2766" s="35"/>
      <c r="CN2766" s="35"/>
      <c r="CO2766" s="35"/>
      <c r="CP2766" s="35"/>
      <c r="CQ2766" s="35"/>
      <c r="CR2766" s="35"/>
      <c r="CS2766" s="35"/>
      <c r="CT2766" s="35"/>
      <c r="CU2766" s="35"/>
      <c r="CV2766" s="35"/>
      <c r="CW2766" s="35"/>
      <c r="CX2766" s="35"/>
      <c r="CY2766" s="35"/>
      <c r="CZ2766" s="35"/>
      <c r="DA2766" s="35"/>
      <c r="DB2766" s="35"/>
      <c r="DC2766" s="35"/>
      <c r="DD2766" s="35"/>
      <c r="DE2766" s="35"/>
      <c r="DF2766" s="35"/>
      <c r="DG2766" s="35"/>
      <c r="DH2766" s="35"/>
      <c r="DI2766" s="35"/>
      <c r="DJ2766" s="35"/>
      <c r="DK2766" s="35"/>
      <c r="DL2766" s="35"/>
      <c r="DM2766" s="35"/>
      <c r="DN2766" s="35"/>
      <c r="DO2766" s="35"/>
      <c r="DP2766" s="35"/>
      <c r="DQ2766" s="35"/>
      <c r="DR2766" s="35"/>
      <c r="DS2766" s="35"/>
      <c r="DT2766" s="35"/>
      <c r="DU2766" s="35"/>
      <c r="DV2766" s="35"/>
      <c r="DW2766" s="35"/>
      <c r="DX2766" s="35"/>
      <c r="DY2766" s="35"/>
      <c r="DZ2766" s="35"/>
      <c r="EA2766" s="35"/>
      <c r="EB2766" s="35"/>
      <c r="EC2766" s="35"/>
      <c r="ED2766" s="35"/>
      <c r="EE2766" s="35"/>
      <c r="EF2766" s="35"/>
      <c r="EG2766" s="35"/>
      <c r="EH2766" s="35"/>
      <c r="EI2766" s="35"/>
      <c r="EJ2766" s="35"/>
      <c r="EK2766" s="35"/>
      <c r="EL2766" s="35"/>
      <c r="EM2766" s="35"/>
      <c r="EN2766" s="35"/>
      <c r="EO2766" s="35"/>
      <c r="EP2766" s="35"/>
      <c r="EQ2766" s="35"/>
      <c r="ER2766" s="35"/>
      <c r="ES2766" s="35"/>
      <c r="ET2766" s="35"/>
      <c r="EU2766" s="35"/>
      <c r="EV2766" s="35"/>
      <c r="EW2766" s="35"/>
      <c r="EX2766" s="35"/>
      <c r="EY2766" s="35"/>
      <c r="EZ2766" s="35"/>
      <c r="FA2766" s="35"/>
      <c r="FB2766" s="35"/>
      <c r="FC2766" s="35"/>
      <c r="FD2766" s="35"/>
      <c r="FE2766" s="35"/>
      <c r="FF2766" s="35"/>
      <c r="FG2766" s="35"/>
      <c r="FH2766" s="35"/>
      <c r="FI2766" s="35"/>
      <c r="FJ2766" s="35"/>
      <c r="FK2766" s="35"/>
      <c r="FL2766" s="35"/>
      <c r="FM2766" s="35"/>
      <c r="FN2766" s="35"/>
      <c r="FO2766" s="35"/>
      <c r="FP2766" s="35"/>
      <c r="FQ2766" s="35"/>
      <c r="FR2766" s="35"/>
      <c r="FS2766" s="35"/>
      <c r="FT2766" s="35"/>
      <c r="FU2766" s="35"/>
      <c r="FV2766" s="35"/>
      <c r="FW2766" s="35"/>
      <c r="FX2766" s="35"/>
      <c r="FY2766" s="35"/>
      <c r="FZ2766" s="35"/>
    </row>
    <row r="2767" spans="1:182" x14ac:dyDescent="0.15">
      <c r="A2767" s="38">
        <f t="shared" si="846"/>
        <v>46211</v>
      </c>
      <c r="B2767" s="39" t="str">
        <f t="shared" ca="1" si="828"/>
        <v>n.d</v>
      </c>
      <c r="C2767" s="40">
        <f t="shared" si="829"/>
        <v>3137.2723529499999</v>
      </c>
      <c r="D2767" s="41">
        <f ca="1">IF(A2767&lt;$B$1,VLOOKUP(A2767,[1]DI!$A$4:$B$15000,2,FALSE),0)</f>
        <v>0</v>
      </c>
      <c r="E2767" s="40">
        <f t="shared" ca="1" si="830"/>
        <v>0</v>
      </c>
      <c r="F2767" s="42">
        <f t="shared" si="845"/>
        <v>1</v>
      </c>
      <c r="G2767" s="43">
        <f t="shared" ca="1" si="831"/>
        <v>1</v>
      </c>
      <c r="H2767" s="40">
        <f ca="1">TRUNC(PRODUCT(G$10:G2766),15)</f>
        <v>1.7040824080947301</v>
      </c>
      <c r="I2767" s="40">
        <f t="shared" ca="1" si="832"/>
        <v>1.7040824080947301</v>
      </c>
      <c r="J2767" s="40">
        <f t="shared" ca="1" si="833"/>
        <v>1</v>
      </c>
      <c r="K2767" s="42">
        <f t="shared" si="844"/>
        <v>2.7E-2</v>
      </c>
      <c r="L2767" s="63">
        <f t="shared" si="834"/>
        <v>46101</v>
      </c>
      <c r="M2767" s="64">
        <f t="shared" si="835"/>
        <v>74</v>
      </c>
      <c r="N2767" s="44">
        <f t="shared" si="836"/>
        <v>74</v>
      </c>
      <c r="O2767" s="40">
        <f t="shared" si="837"/>
        <v>1.007854107</v>
      </c>
      <c r="P2767" s="65">
        <f t="shared" ca="1" si="838"/>
        <v>1.007854107</v>
      </c>
      <c r="Q2767" s="40">
        <f t="shared" ca="1" si="839"/>
        <v>24.64047274</v>
      </c>
      <c r="R2767" s="44">
        <f>IF(VLOOKUP(A2767,$Z$12:$AI$125,8)=VLOOKUP(A2766,$Z$12:$AI$125,8),0,VLOOKUP(A2767,Z$12:$AI$125,8))</f>
        <v>0</v>
      </c>
      <c r="S2767" s="45">
        <f>IF(R2767&gt;0,VLOOKUP(R2767,Y$12:$AH$125,7),0)</f>
        <v>0</v>
      </c>
      <c r="T2767" s="40">
        <f t="shared" si="840"/>
        <v>0</v>
      </c>
      <c r="U2767" s="40">
        <f t="shared" ca="1" si="841"/>
        <v>24.64047274</v>
      </c>
      <c r="V2767" s="46" t="str">
        <f t="shared" si="842"/>
        <v>J=</v>
      </c>
      <c r="W2767" s="47">
        <f t="shared" si="843"/>
        <v>46286</v>
      </c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  <c r="AX2767" s="35"/>
      <c r="AY2767" s="35"/>
      <c r="AZ2767" s="35"/>
      <c r="BA2767" s="35"/>
      <c r="BB2767" s="35"/>
      <c r="BC2767" s="35"/>
      <c r="BD2767" s="35"/>
      <c r="BE2767" s="35"/>
      <c r="BF2767" s="35"/>
      <c r="BG2767" s="35"/>
      <c r="BH2767" s="35"/>
      <c r="BI2767" s="35"/>
      <c r="BJ2767" s="35"/>
      <c r="BK2767" s="35"/>
      <c r="BL2767" s="35"/>
      <c r="BM2767" s="35"/>
      <c r="BN2767" s="35"/>
      <c r="BO2767" s="35"/>
      <c r="BP2767" s="35"/>
      <c r="BQ2767" s="35"/>
      <c r="BR2767" s="35"/>
      <c r="BS2767" s="35"/>
      <c r="BT2767" s="35"/>
      <c r="BU2767" s="35"/>
      <c r="BV2767" s="35"/>
      <c r="BW2767" s="35"/>
      <c r="BX2767" s="35"/>
      <c r="BY2767" s="35"/>
      <c r="BZ2767" s="35"/>
      <c r="CA2767" s="35"/>
      <c r="CB2767" s="35"/>
      <c r="CC2767" s="35"/>
      <c r="CD2767" s="35"/>
      <c r="CE2767" s="35"/>
      <c r="CF2767" s="35"/>
      <c r="CG2767" s="35"/>
      <c r="CH2767" s="35"/>
      <c r="CI2767" s="35"/>
      <c r="CJ2767" s="35"/>
      <c r="CK2767" s="35"/>
      <c r="CL2767" s="35"/>
      <c r="CM2767" s="35"/>
      <c r="CN2767" s="35"/>
      <c r="CO2767" s="35"/>
      <c r="CP2767" s="35"/>
      <c r="CQ2767" s="35"/>
      <c r="CR2767" s="35"/>
      <c r="CS2767" s="35"/>
      <c r="CT2767" s="35"/>
      <c r="CU2767" s="35"/>
      <c r="CV2767" s="35"/>
      <c r="CW2767" s="35"/>
      <c r="CX2767" s="35"/>
      <c r="CY2767" s="35"/>
      <c r="CZ2767" s="35"/>
      <c r="DA2767" s="35"/>
      <c r="DB2767" s="35"/>
      <c r="DC2767" s="35"/>
      <c r="DD2767" s="35"/>
      <c r="DE2767" s="35"/>
      <c r="DF2767" s="35"/>
      <c r="DG2767" s="35"/>
      <c r="DH2767" s="35"/>
      <c r="DI2767" s="35"/>
      <c r="DJ2767" s="35"/>
      <c r="DK2767" s="35"/>
      <c r="DL2767" s="35"/>
      <c r="DM2767" s="35"/>
      <c r="DN2767" s="35"/>
      <c r="DO2767" s="35"/>
      <c r="DP2767" s="35"/>
      <c r="DQ2767" s="35"/>
      <c r="DR2767" s="35"/>
      <c r="DS2767" s="35"/>
      <c r="DT2767" s="35"/>
      <c r="DU2767" s="35"/>
      <c r="DV2767" s="35"/>
      <c r="DW2767" s="35"/>
      <c r="DX2767" s="35"/>
      <c r="DY2767" s="35"/>
      <c r="DZ2767" s="35"/>
      <c r="EA2767" s="35"/>
      <c r="EB2767" s="35"/>
      <c r="EC2767" s="35"/>
      <c r="ED2767" s="35"/>
      <c r="EE2767" s="35"/>
      <c r="EF2767" s="35"/>
      <c r="EG2767" s="35"/>
      <c r="EH2767" s="35"/>
      <c r="EI2767" s="35"/>
      <c r="EJ2767" s="35"/>
      <c r="EK2767" s="35"/>
      <c r="EL2767" s="35"/>
      <c r="EM2767" s="35"/>
      <c r="EN2767" s="35"/>
      <c r="EO2767" s="35"/>
      <c r="EP2767" s="35"/>
      <c r="EQ2767" s="35"/>
      <c r="ER2767" s="35"/>
      <c r="ES2767" s="35"/>
      <c r="ET2767" s="35"/>
      <c r="EU2767" s="35"/>
      <c r="EV2767" s="35"/>
      <c r="EW2767" s="35"/>
      <c r="EX2767" s="35"/>
      <c r="EY2767" s="35"/>
      <c r="EZ2767" s="35"/>
      <c r="FA2767" s="35"/>
      <c r="FB2767" s="35"/>
      <c r="FC2767" s="35"/>
      <c r="FD2767" s="35"/>
      <c r="FE2767" s="35"/>
      <c r="FF2767" s="35"/>
      <c r="FG2767" s="35"/>
      <c r="FH2767" s="35"/>
      <c r="FI2767" s="35"/>
      <c r="FJ2767" s="35"/>
      <c r="FK2767" s="35"/>
      <c r="FL2767" s="35"/>
      <c r="FM2767" s="35"/>
      <c r="FN2767" s="35"/>
      <c r="FO2767" s="35"/>
      <c r="FP2767" s="35"/>
      <c r="FQ2767" s="35"/>
      <c r="FR2767" s="35"/>
      <c r="FS2767" s="35"/>
      <c r="FT2767" s="35"/>
      <c r="FU2767" s="35"/>
      <c r="FV2767" s="35"/>
      <c r="FW2767" s="35"/>
      <c r="FX2767" s="35"/>
      <c r="FY2767" s="35"/>
      <c r="FZ2767" s="35"/>
    </row>
    <row r="2768" spans="1:182" x14ac:dyDescent="0.15">
      <c r="A2768" s="38">
        <f t="shared" si="846"/>
        <v>46212</v>
      </c>
      <c r="B2768" s="39" t="str">
        <f t="shared" ca="1" si="828"/>
        <v>n.d</v>
      </c>
      <c r="C2768" s="40">
        <f t="shared" si="829"/>
        <v>3137.2723529499999</v>
      </c>
      <c r="D2768" s="41">
        <f ca="1">IF(A2768&lt;$B$1,VLOOKUP(A2768,[1]DI!$A$4:$B$15000,2,FALSE),0)</f>
        <v>0</v>
      </c>
      <c r="E2768" s="40">
        <f t="shared" ca="1" si="830"/>
        <v>0</v>
      </c>
      <c r="F2768" s="42">
        <f t="shared" si="845"/>
        <v>1</v>
      </c>
      <c r="G2768" s="43">
        <f t="shared" ca="1" si="831"/>
        <v>1</v>
      </c>
      <c r="H2768" s="40">
        <f ca="1">TRUNC(PRODUCT(G$10:G2767),15)</f>
        <v>1.7040824080947301</v>
      </c>
      <c r="I2768" s="40">
        <f t="shared" ca="1" si="832"/>
        <v>1.7040824080947301</v>
      </c>
      <c r="J2768" s="40">
        <f t="shared" ca="1" si="833"/>
        <v>1</v>
      </c>
      <c r="K2768" s="42">
        <f t="shared" si="844"/>
        <v>2.7E-2</v>
      </c>
      <c r="L2768" s="63">
        <f t="shared" si="834"/>
        <v>46101</v>
      </c>
      <c r="M2768" s="64">
        <f t="shared" si="835"/>
        <v>75</v>
      </c>
      <c r="N2768" s="44">
        <f t="shared" si="836"/>
        <v>75</v>
      </c>
      <c r="O2768" s="40">
        <f t="shared" si="837"/>
        <v>1.0079606649999999</v>
      </c>
      <c r="P2768" s="65">
        <f t="shared" ca="1" si="838"/>
        <v>1.0079606649999999</v>
      </c>
      <c r="Q2768" s="40">
        <f t="shared" ca="1" si="839"/>
        <v>24.97477421</v>
      </c>
      <c r="R2768" s="44">
        <f>IF(VLOOKUP(A2768,$Z$12:$AI$125,8)=VLOOKUP(A2767,$Z$12:$AI$125,8),0,VLOOKUP(A2768,Z$12:$AI$125,8))</f>
        <v>0</v>
      </c>
      <c r="S2768" s="45">
        <f>IF(R2768&gt;0,VLOOKUP(R2768,Y$12:$AH$125,7),0)</f>
        <v>0</v>
      </c>
      <c r="T2768" s="40">
        <f t="shared" si="840"/>
        <v>0</v>
      </c>
      <c r="U2768" s="40">
        <f t="shared" ca="1" si="841"/>
        <v>24.97477421</v>
      </c>
      <c r="V2768" s="46" t="str">
        <f t="shared" si="842"/>
        <v>J=</v>
      </c>
      <c r="W2768" s="47">
        <f t="shared" si="843"/>
        <v>46286</v>
      </c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  <c r="AX2768" s="35"/>
      <c r="AY2768" s="35"/>
      <c r="AZ2768" s="35"/>
      <c r="BA2768" s="35"/>
      <c r="BB2768" s="35"/>
      <c r="BC2768" s="35"/>
      <c r="BD2768" s="35"/>
      <c r="BE2768" s="35"/>
      <c r="BF2768" s="35"/>
      <c r="BG2768" s="35"/>
      <c r="BH2768" s="35"/>
      <c r="BI2768" s="35"/>
      <c r="BJ2768" s="35"/>
      <c r="BK2768" s="35"/>
      <c r="BL2768" s="35"/>
      <c r="BM2768" s="35"/>
      <c r="BN2768" s="35"/>
      <c r="BO2768" s="35"/>
      <c r="BP2768" s="35"/>
      <c r="BQ2768" s="35"/>
      <c r="BR2768" s="35"/>
      <c r="BS2768" s="35"/>
      <c r="BT2768" s="35"/>
      <c r="BU2768" s="35"/>
      <c r="BV2768" s="35"/>
      <c r="BW2768" s="35"/>
      <c r="BX2768" s="35"/>
      <c r="BY2768" s="35"/>
      <c r="BZ2768" s="35"/>
      <c r="CA2768" s="35"/>
      <c r="CB2768" s="35"/>
      <c r="CC2768" s="35"/>
      <c r="CD2768" s="35"/>
      <c r="CE2768" s="35"/>
      <c r="CF2768" s="35"/>
      <c r="CG2768" s="35"/>
      <c r="CH2768" s="35"/>
      <c r="CI2768" s="35"/>
      <c r="CJ2768" s="35"/>
      <c r="CK2768" s="35"/>
      <c r="CL2768" s="35"/>
      <c r="CM2768" s="35"/>
      <c r="CN2768" s="35"/>
      <c r="CO2768" s="35"/>
      <c r="CP2768" s="35"/>
      <c r="CQ2768" s="35"/>
      <c r="CR2768" s="35"/>
      <c r="CS2768" s="35"/>
      <c r="CT2768" s="35"/>
      <c r="CU2768" s="35"/>
      <c r="CV2768" s="35"/>
      <c r="CW2768" s="35"/>
      <c r="CX2768" s="35"/>
      <c r="CY2768" s="35"/>
      <c r="CZ2768" s="35"/>
      <c r="DA2768" s="35"/>
      <c r="DB2768" s="35"/>
      <c r="DC2768" s="35"/>
      <c r="DD2768" s="35"/>
      <c r="DE2768" s="35"/>
      <c r="DF2768" s="35"/>
      <c r="DG2768" s="35"/>
      <c r="DH2768" s="35"/>
      <c r="DI2768" s="35"/>
      <c r="DJ2768" s="35"/>
      <c r="DK2768" s="35"/>
      <c r="DL2768" s="35"/>
      <c r="DM2768" s="35"/>
      <c r="DN2768" s="35"/>
      <c r="DO2768" s="35"/>
      <c r="DP2768" s="35"/>
      <c r="DQ2768" s="35"/>
      <c r="DR2768" s="35"/>
      <c r="DS2768" s="35"/>
      <c r="DT2768" s="35"/>
      <c r="DU2768" s="35"/>
      <c r="DV2768" s="35"/>
      <c r="DW2768" s="35"/>
      <c r="DX2768" s="35"/>
      <c r="DY2768" s="35"/>
      <c r="DZ2768" s="35"/>
      <c r="EA2768" s="35"/>
      <c r="EB2768" s="35"/>
      <c r="EC2768" s="35"/>
      <c r="ED2768" s="35"/>
      <c r="EE2768" s="35"/>
      <c r="EF2768" s="35"/>
      <c r="EG2768" s="35"/>
      <c r="EH2768" s="35"/>
      <c r="EI2768" s="35"/>
      <c r="EJ2768" s="35"/>
      <c r="EK2768" s="35"/>
      <c r="EL2768" s="35"/>
      <c r="EM2768" s="35"/>
      <c r="EN2768" s="35"/>
      <c r="EO2768" s="35"/>
      <c r="EP2768" s="35"/>
      <c r="EQ2768" s="35"/>
      <c r="ER2768" s="35"/>
      <c r="ES2768" s="35"/>
      <c r="ET2768" s="35"/>
      <c r="EU2768" s="35"/>
      <c r="EV2768" s="35"/>
      <c r="EW2768" s="35"/>
      <c r="EX2768" s="35"/>
      <c r="EY2768" s="35"/>
      <c r="EZ2768" s="35"/>
      <c r="FA2768" s="35"/>
      <c r="FB2768" s="35"/>
      <c r="FC2768" s="35"/>
      <c r="FD2768" s="35"/>
      <c r="FE2768" s="35"/>
      <c r="FF2768" s="35"/>
      <c r="FG2768" s="35"/>
      <c r="FH2768" s="35"/>
      <c r="FI2768" s="35"/>
      <c r="FJ2768" s="35"/>
      <c r="FK2768" s="35"/>
      <c r="FL2768" s="35"/>
      <c r="FM2768" s="35"/>
      <c r="FN2768" s="35"/>
      <c r="FO2768" s="35"/>
      <c r="FP2768" s="35"/>
      <c r="FQ2768" s="35"/>
      <c r="FR2768" s="35"/>
      <c r="FS2768" s="35"/>
      <c r="FT2768" s="35"/>
      <c r="FU2768" s="35"/>
      <c r="FV2768" s="35"/>
      <c r="FW2768" s="35"/>
      <c r="FX2768" s="35"/>
      <c r="FY2768" s="35"/>
      <c r="FZ2768" s="35"/>
    </row>
    <row r="2769" spans="1:182" x14ac:dyDescent="0.15">
      <c r="A2769" s="38">
        <f t="shared" si="846"/>
        <v>46213</v>
      </c>
      <c r="B2769" s="39" t="str">
        <f t="shared" ca="1" si="828"/>
        <v>n.d</v>
      </c>
      <c r="C2769" s="40">
        <f t="shared" si="829"/>
        <v>3137.2723529499999</v>
      </c>
      <c r="D2769" s="41">
        <f ca="1">IF(A2769&lt;$B$1,VLOOKUP(A2769,[1]DI!$A$4:$B$15000,2,FALSE),0)</f>
        <v>0</v>
      </c>
      <c r="E2769" s="40">
        <f t="shared" ca="1" si="830"/>
        <v>0</v>
      </c>
      <c r="F2769" s="42">
        <f t="shared" si="845"/>
        <v>1</v>
      </c>
      <c r="G2769" s="43">
        <f t="shared" ca="1" si="831"/>
        <v>1</v>
      </c>
      <c r="H2769" s="40">
        <f ca="1">TRUNC(PRODUCT(G$10:G2768),15)</f>
        <v>1.7040824080947301</v>
      </c>
      <c r="I2769" s="40">
        <f t="shared" ca="1" si="832"/>
        <v>1.7040824080947301</v>
      </c>
      <c r="J2769" s="40">
        <f t="shared" ca="1" si="833"/>
        <v>1</v>
      </c>
      <c r="K2769" s="42">
        <f t="shared" si="844"/>
        <v>2.7E-2</v>
      </c>
      <c r="L2769" s="63">
        <f t="shared" si="834"/>
        <v>46101</v>
      </c>
      <c r="M2769" s="64">
        <f t="shared" si="835"/>
        <v>76</v>
      </c>
      <c r="N2769" s="44">
        <f t="shared" si="836"/>
        <v>76</v>
      </c>
      <c r="O2769" s="40">
        <f t="shared" si="837"/>
        <v>1.0080672340000001</v>
      </c>
      <c r="P2769" s="65">
        <f t="shared" ca="1" si="838"/>
        <v>1.0080672340000001</v>
      </c>
      <c r="Q2769" s="40">
        <f t="shared" ca="1" si="839"/>
        <v>25.309110189999998</v>
      </c>
      <c r="R2769" s="44">
        <f>IF(VLOOKUP(A2769,$Z$12:$AI$125,8)=VLOOKUP(A2768,$Z$12:$AI$125,8),0,VLOOKUP(A2769,Z$12:$AI$125,8))</f>
        <v>0</v>
      </c>
      <c r="S2769" s="45">
        <f>IF(R2769&gt;0,VLOOKUP(R2769,Y$12:$AH$125,7),0)</f>
        <v>0</v>
      </c>
      <c r="T2769" s="40">
        <f t="shared" si="840"/>
        <v>0</v>
      </c>
      <c r="U2769" s="40">
        <f t="shared" ca="1" si="841"/>
        <v>25.309110189999998</v>
      </c>
      <c r="V2769" s="46" t="str">
        <f t="shared" si="842"/>
        <v>J=</v>
      </c>
      <c r="W2769" s="47">
        <f t="shared" si="843"/>
        <v>46286</v>
      </c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  <c r="AX2769" s="35"/>
      <c r="AY2769" s="35"/>
      <c r="AZ2769" s="35"/>
      <c r="BA2769" s="35"/>
      <c r="BB2769" s="35"/>
      <c r="BC2769" s="35"/>
      <c r="BD2769" s="35"/>
      <c r="BE2769" s="35"/>
      <c r="BF2769" s="35"/>
      <c r="BG2769" s="35"/>
      <c r="BH2769" s="35"/>
      <c r="BI2769" s="35"/>
      <c r="BJ2769" s="35"/>
      <c r="BK2769" s="35"/>
      <c r="BL2769" s="35"/>
      <c r="BM2769" s="35"/>
      <c r="BN2769" s="35"/>
      <c r="BO2769" s="35"/>
      <c r="BP2769" s="35"/>
      <c r="BQ2769" s="35"/>
      <c r="BR2769" s="35"/>
      <c r="BS2769" s="35"/>
      <c r="BT2769" s="35"/>
      <c r="BU2769" s="35"/>
      <c r="BV2769" s="35"/>
      <c r="BW2769" s="35"/>
      <c r="BX2769" s="35"/>
      <c r="BY2769" s="35"/>
      <c r="BZ2769" s="35"/>
      <c r="CA2769" s="35"/>
      <c r="CB2769" s="35"/>
      <c r="CC2769" s="35"/>
      <c r="CD2769" s="35"/>
      <c r="CE2769" s="35"/>
      <c r="CF2769" s="35"/>
      <c r="CG2769" s="35"/>
      <c r="CH2769" s="35"/>
      <c r="CI2769" s="35"/>
      <c r="CJ2769" s="35"/>
      <c r="CK2769" s="35"/>
      <c r="CL2769" s="35"/>
      <c r="CM2769" s="35"/>
      <c r="CN2769" s="35"/>
      <c r="CO2769" s="35"/>
      <c r="CP2769" s="35"/>
      <c r="CQ2769" s="35"/>
      <c r="CR2769" s="35"/>
      <c r="CS2769" s="35"/>
      <c r="CT2769" s="35"/>
      <c r="CU2769" s="35"/>
      <c r="CV2769" s="35"/>
      <c r="CW2769" s="35"/>
      <c r="CX2769" s="35"/>
      <c r="CY2769" s="35"/>
      <c r="CZ2769" s="35"/>
      <c r="DA2769" s="35"/>
      <c r="DB2769" s="35"/>
      <c r="DC2769" s="35"/>
      <c r="DD2769" s="35"/>
      <c r="DE2769" s="35"/>
      <c r="DF2769" s="35"/>
      <c r="DG2769" s="35"/>
      <c r="DH2769" s="35"/>
      <c r="DI2769" s="35"/>
      <c r="DJ2769" s="35"/>
      <c r="DK2769" s="35"/>
      <c r="DL2769" s="35"/>
      <c r="DM2769" s="35"/>
      <c r="DN2769" s="35"/>
      <c r="DO2769" s="35"/>
      <c r="DP2769" s="35"/>
      <c r="DQ2769" s="35"/>
      <c r="DR2769" s="35"/>
      <c r="DS2769" s="35"/>
      <c r="DT2769" s="35"/>
      <c r="DU2769" s="35"/>
      <c r="DV2769" s="35"/>
      <c r="DW2769" s="35"/>
      <c r="DX2769" s="35"/>
      <c r="DY2769" s="35"/>
      <c r="DZ2769" s="35"/>
      <c r="EA2769" s="35"/>
      <c r="EB2769" s="35"/>
      <c r="EC2769" s="35"/>
      <c r="ED2769" s="35"/>
      <c r="EE2769" s="35"/>
      <c r="EF2769" s="35"/>
      <c r="EG2769" s="35"/>
      <c r="EH2769" s="35"/>
      <c r="EI2769" s="35"/>
      <c r="EJ2769" s="35"/>
      <c r="EK2769" s="35"/>
      <c r="EL2769" s="35"/>
      <c r="EM2769" s="35"/>
      <c r="EN2769" s="35"/>
      <c r="EO2769" s="35"/>
      <c r="EP2769" s="35"/>
      <c r="EQ2769" s="35"/>
      <c r="ER2769" s="35"/>
      <c r="ES2769" s="35"/>
      <c r="ET2769" s="35"/>
      <c r="EU2769" s="35"/>
      <c r="EV2769" s="35"/>
      <c r="EW2769" s="35"/>
      <c r="EX2769" s="35"/>
      <c r="EY2769" s="35"/>
      <c r="EZ2769" s="35"/>
      <c r="FA2769" s="35"/>
      <c r="FB2769" s="35"/>
      <c r="FC2769" s="35"/>
      <c r="FD2769" s="35"/>
      <c r="FE2769" s="35"/>
      <c r="FF2769" s="35"/>
      <c r="FG2769" s="35"/>
      <c r="FH2769" s="35"/>
      <c r="FI2769" s="35"/>
      <c r="FJ2769" s="35"/>
      <c r="FK2769" s="35"/>
      <c r="FL2769" s="35"/>
      <c r="FM2769" s="35"/>
      <c r="FN2769" s="35"/>
      <c r="FO2769" s="35"/>
      <c r="FP2769" s="35"/>
      <c r="FQ2769" s="35"/>
      <c r="FR2769" s="35"/>
      <c r="FS2769" s="35"/>
      <c r="FT2769" s="35"/>
      <c r="FU2769" s="35"/>
      <c r="FV2769" s="35"/>
      <c r="FW2769" s="35"/>
      <c r="FX2769" s="35"/>
      <c r="FY2769" s="35"/>
      <c r="FZ2769" s="35"/>
    </row>
    <row r="2770" spans="1:182" x14ac:dyDescent="0.15">
      <c r="A2770" s="38">
        <f t="shared" si="846"/>
        <v>46214</v>
      </c>
      <c r="B2770" s="39" t="str">
        <f t="shared" ca="1" si="828"/>
        <v>n.d</v>
      </c>
      <c r="C2770" s="40">
        <f t="shared" si="829"/>
        <v>3137.2723529499999</v>
      </c>
      <c r="D2770" s="41">
        <f ca="1">IF(A2770&lt;$B$1,VLOOKUP(A2770,[1]DI!$A$4:$B$15000,2,FALSE),0)</f>
        <v>0</v>
      </c>
      <c r="E2770" s="40">
        <f t="shared" ca="1" si="830"/>
        <v>0</v>
      </c>
      <c r="F2770" s="42">
        <f t="shared" si="845"/>
        <v>1</v>
      </c>
      <c r="G2770" s="43">
        <f t="shared" ca="1" si="831"/>
        <v>1</v>
      </c>
      <c r="H2770" s="40">
        <f ca="1">TRUNC(PRODUCT(G$10:G2769),15)</f>
        <v>1.7040824080947301</v>
      </c>
      <c r="I2770" s="40">
        <f t="shared" ca="1" si="832"/>
        <v>1.7040824080947301</v>
      </c>
      <c r="J2770" s="40">
        <f t="shared" ca="1" si="833"/>
        <v>1</v>
      </c>
      <c r="K2770" s="42">
        <f t="shared" si="844"/>
        <v>2.7E-2</v>
      </c>
      <c r="L2770" s="63">
        <f t="shared" si="834"/>
        <v>46101</v>
      </c>
      <c r="M2770" s="64">
        <f t="shared" si="835"/>
        <v>76</v>
      </c>
      <c r="N2770" s="44">
        <f t="shared" si="836"/>
        <v>77</v>
      </c>
      <c r="O2770" s="40">
        <f t="shared" si="837"/>
        <v>1.0081738149999999</v>
      </c>
      <c r="P2770" s="65">
        <f t="shared" ca="1" si="838"/>
        <v>1.0081738149999999</v>
      </c>
      <c r="Q2770" s="40">
        <f t="shared" ca="1" si="839"/>
        <v>25.643483809999999</v>
      </c>
      <c r="R2770" s="44">
        <f>IF(VLOOKUP(A2770,$Z$12:$AI$125,8)=VLOOKUP(A2769,$Z$12:$AI$125,8),0,VLOOKUP(A2770,Z$12:$AI$125,8))</f>
        <v>0</v>
      </c>
      <c r="S2770" s="45">
        <f>IF(R2770&gt;0,VLOOKUP(R2770,Y$12:$AH$125,7),0)</f>
        <v>0</v>
      </c>
      <c r="T2770" s="40">
        <f t="shared" si="840"/>
        <v>0</v>
      </c>
      <c r="U2770" s="40">
        <f t="shared" ca="1" si="841"/>
        <v>25.643483809999999</v>
      </c>
      <c r="V2770" s="46" t="str">
        <f t="shared" si="842"/>
        <v>J=</v>
      </c>
      <c r="W2770" s="47">
        <f t="shared" si="843"/>
        <v>46286</v>
      </c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  <c r="AX2770" s="35"/>
      <c r="AY2770" s="35"/>
      <c r="AZ2770" s="35"/>
      <c r="BA2770" s="35"/>
      <c r="BB2770" s="35"/>
      <c r="BC2770" s="35"/>
      <c r="BD2770" s="35"/>
      <c r="BE2770" s="35"/>
      <c r="BF2770" s="35"/>
      <c r="BG2770" s="35"/>
      <c r="BH2770" s="35"/>
      <c r="BI2770" s="35"/>
      <c r="BJ2770" s="35"/>
      <c r="BK2770" s="35"/>
      <c r="BL2770" s="35"/>
      <c r="BM2770" s="35"/>
      <c r="BN2770" s="35"/>
      <c r="BO2770" s="35"/>
      <c r="BP2770" s="35"/>
      <c r="BQ2770" s="35"/>
      <c r="BR2770" s="35"/>
      <c r="BS2770" s="35"/>
      <c r="BT2770" s="35"/>
      <c r="BU2770" s="35"/>
      <c r="BV2770" s="35"/>
      <c r="BW2770" s="35"/>
      <c r="BX2770" s="35"/>
      <c r="BY2770" s="35"/>
      <c r="BZ2770" s="35"/>
      <c r="CA2770" s="35"/>
      <c r="CB2770" s="35"/>
      <c r="CC2770" s="35"/>
      <c r="CD2770" s="35"/>
      <c r="CE2770" s="35"/>
      <c r="CF2770" s="35"/>
      <c r="CG2770" s="35"/>
      <c r="CH2770" s="35"/>
      <c r="CI2770" s="35"/>
      <c r="CJ2770" s="35"/>
      <c r="CK2770" s="35"/>
      <c r="CL2770" s="35"/>
      <c r="CM2770" s="35"/>
      <c r="CN2770" s="35"/>
      <c r="CO2770" s="35"/>
      <c r="CP2770" s="35"/>
      <c r="CQ2770" s="35"/>
      <c r="CR2770" s="35"/>
      <c r="CS2770" s="35"/>
      <c r="CT2770" s="35"/>
      <c r="CU2770" s="35"/>
      <c r="CV2770" s="35"/>
      <c r="CW2770" s="35"/>
      <c r="CX2770" s="35"/>
      <c r="CY2770" s="35"/>
      <c r="CZ2770" s="35"/>
      <c r="DA2770" s="35"/>
      <c r="DB2770" s="35"/>
      <c r="DC2770" s="35"/>
      <c r="DD2770" s="35"/>
      <c r="DE2770" s="35"/>
      <c r="DF2770" s="35"/>
      <c r="DG2770" s="35"/>
      <c r="DH2770" s="35"/>
      <c r="DI2770" s="35"/>
      <c r="DJ2770" s="35"/>
      <c r="DK2770" s="35"/>
      <c r="DL2770" s="35"/>
      <c r="DM2770" s="35"/>
      <c r="DN2770" s="35"/>
      <c r="DO2770" s="35"/>
      <c r="DP2770" s="35"/>
      <c r="DQ2770" s="35"/>
      <c r="DR2770" s="35"/>
      <c r="DS2770" s="35"/>
      <c r="DT2770" s="35"/>
      <c r="DU2770" s="35"/>
      <c r="DV2770" s="35"/>
      <c r="DW2770" s="35"/>
      <c r="DX2770" s="35"/>
      <c r="DY2770" s="35"/>
      <c r="DZ2770" s="35"/>
      <c r="EA2770" s="35"/>
      <c r="EB2770" s="35"/>
      <c r="EC2770" s="35"/>
      <c r="ED2770" s="35"/>
      <c r="EE2770" s="35"/>
      <c r="EF2770" s="35"/>
      <c r="EG2770" s="35"/>
      <c r="EH2770" s="35"/>
      <c r="EI2770" s="35"/>
      <c r="EJ2770" s="35"/>
      <c r="EK2770" s="35"/>
      <c r="EL2770" s="35"/>
      <c r="EM2770" s="35"/>
      <c r="EN2770" s="35"/>
      <c r="EO2770" s="35"/>
      <c r="EP2770" s="35"/>
      <c r="EQ2770" s="35"/>
      <c r="ER2770" s="35"/>
      <c r="ES2770" s="35"/>
      <c r="ET2770" s="35"/>
      <c r="EU2770" s="35"/>
      <c r="EV2770" s="35"/>
      <c r="EW2770" s="35"/>
      <c r="EX2770" s="35"/>
      <c r="EY2770" s="35"/>
      <c r="EZ2770" s="35"/>
      <c r="FA2770" s="35"/>
      <c r="FB2770" s="35"/>
      <c r="FC2770" s="35"/>
      <c r="FD2770" s="35"/>
      <c r="FE2770" s="35"/>
      <c r="FF2770" s="35"/>
      <c r="FG2770" s="35"/>
      <c r="FH2770" s="35"/>
      <c r="FI2770" s="35"/>
      <c r="FJ2770" s="35"/>
      <c r="FK2770" s="35"/>
      <c r="FL2770" s="35"/>
      <c r="FM2770" s="35"/>
      <c r="FN2770" s="35"/>
      <c r="FO2770" s="35"/>
      <c r="FP2770" s="35"/>
      <c r="FQ2770" s="35"/>
      <c r="FR2770" s="35"/>
      <c r="FS2770" s="35"/>
      <c r="FT2770" s="35"/>
      <c r="FU2770" s="35"/>
      <c r="FV2770" s="35"/>
      <c r="FW2770" s="35"/>
      <c r="FX2770" s="35"/>
      <c r="FY2770" s="35"/>
      <c r="FZ2770" s="35"/>
    </row>
    <row r="2771" spans="1:182" x14ac:dyDescent="0.15">
      <c r="A2771" s="38">
        <f t="shared" si="846"/>
        <v>46215</v>
      </c>
      <c r="B2771" s="39" t="str">
        <f t="shared" ca="1" si="828"/>
        <v>n.d</v>
      </c>
      <c r="C2771" s="40">
        <f t="shared" si="829"/>
        <v>3137.2723529499999</v>
      </c>
      <c r="D2771" s="41">
        <f ca="1">IF(A2771&lt;$B$1,VLOOKUP(A2771,[1]DI!$A$4:$B$15000,2,FALSE),0)</f>
        <v>0</v>
      </c>
      <c r="E2771" s="40">
        <f t="shared" ca="1" si="830"/>
        <v>0</v>
      </c>
      <c r="F2771" s="42">
        <f t="shared" si="845"/>
        <v>1</v>
      </c>
      <c r="G2771" s="43">
        <f t="shared" ca="1" si="831"/>
        <v>1</v>
      </c>
      <c r="H2771" s="40">
        <f ca="1">TRUNC(PRODUCT(G$10:G2770),15)</f>
        <v>1.7040824080947301</v>
      </c>
      <c r="I2771" s="40">
        <f t="shared" ca="1" si="832"/>
        <v>1.7040824080947301</v>
      </c>
      <c r="J2771" s="40">
        <f t="shared" ca="1" si="833"/>
        <v>1</v>
      </c>
      <c r="K2771" s="42">
        <f t="shared" si="844"/>
        <v>2.7E-2</v>
      </c>
      <c r="L2771" s="63">
        <f t="shared" si="834"/>
        <v>46101</v>
      </c>
      <c r="M2771" s="64">
        <f t="shared" si="835"/>
        <v>76</v>
      </c>
      <c r="N2771" s="44">
        <f t="shared" si="836"/>
        <v>77</v>
      </c>
      <c r="O2771" s="40">
        <f t="shared" si="837"/>
        <v>1.0081738149999999</v>
      </c>
      <c r="P2771" s="65">
        <f t="shared" ca="1" si="838"/>
        <v>1.0081738149999999</v>
      </c>
      <c r="Q2771" s="40">
        <f t="shared" ca="1" si="839"/>
        <v>25.643483809999999</v>
      </c>
      <c r="R2771" s="44">
        <f>IF(VLOOKUP(A2771,$Z$12:$AI$125,8)=VLOOKUP(A2770,$Z$12:$AI$125,8),0,VLOOKUP(A2771,Z$12:$AI$125,8))</f>
        <v>0</v>
      </c>
      <c r="S2771" s="45">
        <f>IF(R2771&gt;0,VLOOKUP(R2771,Y$12:$AH$125,7),0)</f>
        <v>0</v>
      </c>
      <c r="T2771" s="40">
        <f t="shared" si="840"/>
        <v>0</v>
      </c>
      <c r="U2771" s="40">
        <f t="shared" ca="1" si="841"/>
        <v>25.643483809999999</v>
      </c>
      <c r="V2771" s="46" t="str">
        <f t="shared" si="842"/>
        <v>J=</v>
      </c>
      <c r="W2771" s="47">
        <f t="shared" si="843"/>
        <v>46286</v>
      </c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  <c r="AX2771" s="35"/>
      <c r="AY2771" s="35"/>
      <c r="AZ2771" s="35"/>
      <c r="BA2771" s="35"/>
      <c r="BB2771" s="35"/>
      <c r="BC2771" s="35"/>
      <c r="BD2771" s="35"/>
      <c r="BE2771" s="35"/>
      <c r="BF2771" s="35"/>
      <c r="BG2771" s="35"/>
      <c r="BH2771" s="35"/>
      <c r="BI2771" s="35"/>
      <c r="BJ2771" s="35"/>
      <c r="BK2771" s="35"/>
      <c r="BL2771" s="35"/>
      <c r="BM2771" s="35"/>
      <c r="BN2771" s="35"/>
      <c r="BO2771" s="35"/>
      <c r="BP2771" s="35"/>
      <c r="BQ2771" s="35"/>
      <c r="BR2771" s="35"/>
      <c r="BS2771" s="35"/>
      <c r="BT2771" s="35"/>
      <c r="BU2771" s="35"/>
      <c r="BV2771" s="35"/>
      <c r="BW2771" s="35"/>
      <c r="BX2771" s="35"/>
      <c r="BY2771" s="35"/>
      <c r="BZ2771" s="35"/>
      <c r="CA2771" s="35"/>
      <c r="CB2771" s="35"/>
      <c r="CC2771" s="35"/>
      <c r="CD2771" s="35"/>
      <c r="CE2771" s="35"/>
      <c r="CF2771" s="35"/>
      <c r="CG2771" s="35"/>
      <c r="CH2771" s="35"/>
      <c r="CI2771" s="35"/>
      <c r="CJ2771" s="35"/>
      <c r="CK2771" s="35"/>
      <c r="CL2771" s="35"/>
      <c r="CM2771" s="35"/>
      <c r="CN2771" s="35"/>
      <c r="CO2771" s="35"/>
      <c r="CP2771" s="35"/>
      <c r="CQ2771" s="35"/>
      <c r="CR2771" s="35"/>
      <c r="CS2771" s="35"/>
      <c r="CT2771" s="35"/>
      <c r="CU2771" s="35"/>
      <c r="CV2771" s="35"/>
      <c r="CW2771" s="35"/>
      <c r="CX2771" s="35"/>
      <c r="CY2771" s="35"/>
      <c r="CZ2771" s="35"/>
      <c r="DA2771" s="35"/>
      <c r="DB2771" s="35"/>
      <c r="DC2771" s="35"/>
      <c r="DD2771" s="35"/>
      <c r="DE2771" s="35"/>
      <c r="DF2771" s="35"/>
      <c r="DG2771" s="35"/>
      <c r="DH2771" s="35"/>
      <c r="DI2771" s="35"/>
      <c r="DJ2771" s="35"/>
      <c r="DK2771" s="35"/>
      <c r="DL2771" s="35"/>
      <c r="DM2771" s="35"/>
      <c r="DN2771" s="35"/>
      <c r="DO2771" s="35"/>
      <c r="DP2771" s="35"/>
      <c r="DQ2771" s="35"/>
      <c r="DR2771" s="35"/>
      <c r="DS2771" s="35"/>
      <c r="DT2771" s="35"/>
      <c r="DU2771" s="35"/>
      <c r="DV2771" s="35"/>
      <c r="DW2771" s="35"/>
      <c r="DX2771" s="35"/>
      <c r="DY2771" s="35"/>
      <c r="DZ2771" s="35"/>
      <c r="EA2771" s="35"/>
      <c r="EB2771" s="35"/>
      <c r="EC2771" s="35"/>
      <c r="ED2771" s="35"/>
      <c r="EE2771" s="35"/>
      <c r="EF2771" s="35"/>
      <c r="EG2771" s="35"/>
      <c r="EH2771" s="35"/>
      <c r="EI2771" s="35"/>
      <c r="EJ2771" s="35"/>
      <c r="EK2771" s="35"/>
      <c r="EL2771" s="35"/>
      <c r="EM2771" s="35"/>
      <c r="EN2771" s="35"/>
      <c r="EO2771" s="35"/>
      <c r="EP2771" s="35"/>
      <c r="EQ2771" s="35"/>
      <c r="ER2771" s="35"/>
      <c r="ES2771" s="35"/>
      <c r="ET2771" s="35"/>
      <c r="EU2771" s="35"/>
      <c r="EV2771" s="35"/>
      <c r="EW2771" s="35"/>
      <c r="EX2771" s="35"/>
      <c r="EY2771" s="35"/>
      <c r="EZ2771" s="35"/>
      <c r="FA2771" s="35"/>
      <c r="FB2771" s="35"/>
      <c r="FC2771" s="35"/>
      <c r="FD2771" s="35"/>
      <c r="FE2771" s="35"/>
      <c r="FF2771" s="35"/>
      <c r="FG2771" s="35"/>
      <c r="FH2771" s="35"/>
      <c r="FI2771" s="35"/>
      <c r="FJ2771" s="35"/>
      <c r="FK2771" s="35"/>
      <c r="FL2771" s="35"/>
      <c r="FM2771" s="35"/>
      <c r="FN2771" s="35"/>
      <c r="FO2771" s="35"/>
      <c r="FP2771" s="35"/>
      <c r="FQ2771" s="35"/>
      <c r="FR2771" s="35"/>
      <c r="FS2771" s="35"/>
      <c r="FT2771" s="35"/>
      <c r="FU2771" s="35"/>
      <c r="FV2771" s="35"/>
      <c r="FW2771" s="35"/>
      <c r="FX2771" s="35"/>
      <c r="FY2771" s="35"/>
      <c r="FZ2771" s="35"/>
    </row>
    <row r="2772" spans="1:182" x14ac:dyDescent="0.15">
      <c r="A2772" s="38">
        <f t="shared" si="846"/>
        <v>46216</v>
      </c>
      <c r="B2772" s="39" t="str">
        <f t="shared" ca="1" si="828"/>
        <v>n.d</v>
      </c>
      <c r="C2772" s="40">
        <f t="shared" si="829"/>
        <v>3137.2723529499999</v>
      </c>
      <c r="D2772" s="41">
        <f ca="1">IF(A2772&lt;$B$1,VLOOKUP(A2772,[1]DI!$A$4:$B$15000,2,FALSE),0)</f>
        <v>0</v>
      </c>
      <c r="E2772" s="40">
        <f t="shared" ca="1" si="830"/>
        <v>0</v>
      </c>
      <c r="F2772" s="42">
        <f t="shared" si="845"/>
        <v>1</v>
      </c>
      <c r="G2772" s="43">
        <f t="shared" ca="1" si="831"/>
        <v>1</v>
      </c>
      <c r="H2772" s="40">
        <f ca="1">TRUNC(PRODUCT(G$10:G2771),15)</f>
        <v>1.7040824080947301</v>
      </c>
      <c r="I2772" s="40">
        <f t="shared" ca="1" si="832"/>
        <v>1.7040824080947301</v>
      </c>
      <c r="J2772" s="40">
        <f t="shared" ca="1" si="833"/>
        <v>1</v>
      </c>
      <c r="K2772" s="42">
        <f t="shared" si="844"/>
        <v>2.7E-2</v>
      </c>
      <c r="L2772" s="63">
        <f t="shared" si="834"/>
        <v>46101</v>
      </c>
      <c r="M2772" s="64">
        <f t="shared" si="835"/>
        <v>77</v>
      </c>
      <c r="N2772" s="44">
        <f t="shared" si="836"/>
        <v>77</v>
      </c>
      <c r="O2772" s="40">
        <f t="shared" si="837"/>
        <v>1.0081738149999999</v>
      </c>
      <c r="P2772" s="65">
        <f t="shared" ca="1" si="838"/>
        <v>1.0081738149999999</v>
      </c>
      <c r="Q2772" s="40">
        <f t="shared" ca="1" si="839"/>
        <v>25.643483809999999</v>
      </c>
      <c r="R2772" s="44">
        <f>IF(VLOOKUP(A2772,$Z$12:$AI$125,8)=VLOOKUP(A2771,$Z$12:$AI$125,8),0,VLOOKUP(A2772,Z$12:$AI$125,8))</f>
        <v>0</v>
      </c>
      <c r="S2772" s="45">
        <f>IF(R2772&gt;0,VLOOKUP(R2772,Y$12:$AH$125,7),0)</f>
        <v>0</v>
      </c>
      <c r="T2772" s="40">
        <f t="shared" si="840"/>
        <v>0</v>
      </c>
      <c r="U2772" s="40">
        <f t="shared" ca="1" si="841"/>
        <v>25.643483809999999</v>
      </c>
      <c r="V2772" s="46" t="str">
        <f t="shared" si="842"/>
        <v>J=</v>
      </c>
      <c r="W2772" s="47">
        <f t="shared" si="843"/>
        <v>46286</v>
      </c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  <c r="AX2772" s="35"/>
      <c r="AY2772" s="35"/>
      <c r="AZ2772" s="35"/>
      <c r="BA2772" s="35"/>
      <c r="BB2772" s="35"/>
      <c r="BC2772" s="35"/>
      <c r="BD2772" s="35"/>
      <c r="BE2772" s="35"/>
      <c r="BF2772" s="35"/>
      <c r="BG2772" s="35"/>
      <c r="BH2772" s="35"/>
      <c r="BI2772" s="35"/>
      <c r="BJ2772" s="35"/>
      <c r="BK2772" s="35"/>
      <c r="BL2772" s="35"/>
      <c r="BM2772" s="35"/>
      <c r="BN2772" s="35"/>
      <c r="BO2772" s="35"/>
      <c r="BP2772" s="35"/>
      <c r="BQ2772" s="35"/>
      <c r="BR2772" s="35"/>
      <c r="BS2772" s="35"/>
      <c r="BT2772" s="35"/>
      <c r="BU2772" s="35"/>
      <c r="BV2772" s="35"/>
      <c r="BW2772" s="35"/>
      <c r="BX2772" s="35"/>
      <c r="BY2772" s="35"/>
      <c r="BZ2772" s="35"/>
      <c r="CA2772" s="35"/>
      <c r="CB2772" s="35"/>
      <c r="CC2772" s="35"/>
      <c r="CD2772" s="35"/>
      <c r="CE2772" s="35"/>
      <c r="CF2772" s="35"/>
      <c r="CG2772" s="35"/>
      <c r="CH2772" s="35"/>
      <c r="CI2772" s="35"/>
      <c r="CJ2772" s="35"/>
      <c r="CK2772" s="35"/>
      <c r="CL2772" s="35"/>
      <c r="CM2772" s="35"/>
      <c r="CN2772" s="35"/>
      <c r="CO2772" s="35"/>
      <c r="CP2772" s="35"/>
      <c r="CQ2772" s="35"/>
      <c r="CR2772" s="35"/>
      <c r="CS2772" s="35"/>
      <c r="CT2772" s="35"/>
      <c r="CU2772" s="35"/>
      <c r="CV2772" s="35"/>
      <c r="CW2772" s="35"/>
      <c r="CX2772" s="35"/>
      <c r="CY2772" s="35"/>
      <c r="CZ2772" s="35"/>
      <c r="DA2772" s="35"/>
      <c r="DB2772" s="35"/>
      <c r="DC2772" s="35"/>
      <c r="DD2772" s="35"/>
      <c r="DE2772" s="35"/>
      <c r="DF2772" s="35"/>
      <c r="DG2772" s="35"/>
      <c r="DH2772" s="35"/>
      <c r="DI2772" s="35"/>
      <c r="DJ2772" s="35"/>
      <c r="DK2772" s="35"/>
      <c r="DL2772" s="35"/>
      <c r="DM2772" s="35"/>
      <c r="DN2772" s="35"/>
      <c r="DO2772" s="35"/>
      <c r="DP2772" s="35"/>
      <c r="DQ2772" s="35"/>
      <c r="DR2772" s="35"/>
      <c r="DS2772" s="35"/>
      <c r="DT2772" s="35"/>
      <c r="DU2772" s="35"/>
      <c r="DV2772" s="35"/>
      <c r="DW2772" s="35"/>
      <c r="DX2772" s="35"/>
      <c r="DY2772" s="35"/>
      <c r="DZ2772" s="35"/>
      <c r="EA2772" s="35"/>
      <c r="EB2772" s="35"/>
      <c r="EC2772" s="35"/>
      <c r="ED2772" s="35"/>
      <c r="EE2772" s="35"/>
      <c r="EF2772" s="35"/>
      <c r="EG2772" s="35"/>
      <c r="EH2772" s="35"/>
      <c r="EI2772" s="35"/>
      <c r="EJ2772" s="35"/>
      <c r="EK2772" s="35"/>
      <c r="EL2772" s="35"/>
      <c r="EM2772" s="35"/>
      <c r="EN2772" s="35"/>
      <c r="EO2772" s="35"/>
      <c r="EP2772" s="35"/>
      <c r="EQ2772" s="35"/>
      <c r="ER2772" s="35"/>
      <c r="ES2772" s="35"/>
      <c r="ET2772" s="35"/>
      <c r="EU2772" s="35"/>
      <c r="EV2772" s="35"/>
      <c r="EW2772" s="35"/>
      <c r="EX2772" s="35"/>
      <c r="EY2772" s="35"/>
      <c r="EZ2772" s="35"/>
      <c r="FA2772" s="35"/>
      <c r="FB2772" s="35"/>
      <c r="FC2772" s="35"/>
      <c r="FD2772" s="35"/>
      <c r="FE2772" s="35"/>
      <c r="FF2772" s="35"/>
      <c r="FG2772" s="35"/>
      <c r="FH2772" s="35"/>
      <c r="FI2772" s="35"/>
      <c r="FJ2772" s="35"/>
      <c r="FK2772" s="35"/>
      <c r="FL2772" s="35"/>
      <c r="FM2772" s="35"/>
      <c r="FN2772" s="35"/>
      <c r="FO2772" s="35"/>
      <c r="FP2772" s="35"/>
      <c r="FQ2772" s="35"/>
      <c r="FR2772" s="35"/>
      <c r="FS2772" s="35"/>
      <c r="FT2772" s="35"/>
      <c r="FU2772" s="35"/>
      <c r="FV2772" s="35"/>
      <c r="FW2772" s="35"/>
      <c r="FX2772" s="35"/>
      <c r="FY2772" s="35"/>
      <c r="FZ2772" s="35"/>
    </row>
    <row r="2773" spans="1:182" x14ac:dyDescent="0.15">
      <c r="A2773" s="38">
        <f t="shared" si="846"/>
        <v>46217</v>
      </c>
      <c r="B2773" s="39" t="str">
        <f t="shared" ca="1" si="828"/>
        <v>n.d</v>
      </c>
      <c r="C2773" s="40">
        <f t="shared" si="829"/>
        <v>3137.2723529499999</v>
      </c>
      <c r="D2773" s="41">
        <f ca="1">IF(A2773&lt;$B$1,VLOOKUP(A2773,[1]DI!$A$4:$B$15000,2,FALSE),0)</f>
        <v>0</v>
      </c>
      <c r="E2773" s="40">
        <f t="shared" ca="1" si="830"/>
        <v>0</v>
      </c>
      <c r="F2773" s="42">
        <f t="shared" si="845"/>
        <v>1</v>
      </c>
      <c r="G2773" s="43">
        <f t="shared" ca="1" si="831"/>
        <v>1</v>
      </c>
      <c r="H2773" s="40">
        <f ca="1">TRUNC(PRODUCT(G$10:G2772),15)</f>
        <v>1.7040824080947301</v>
      </c>
      <c r="I2773" s="40">
        <f t="shared" ca="1" si="832"/>
        <v>1.7040824080947301</v>
      </c>
      <c r="J2773" s="40">
        <f t="shared" ca="1" si="833"/>
        <v>1</v>
      </c>
      <c r="K2773" s="42">
        <f t="shared" si="844"/>
        <v>2.7E-2</v>
      </c>
      <c r="L2773" s="63">
        <f t="shared" si="834"/>
        <v>46101</v>
      </c>
      <c r="M2773" s="64">
        <f t="shared" si="835"/>
        <v>78</v>
      </c>
      <c r="N2773" s="44">
        <f t="shared" si="836"/>
        <v>78</v>
      </c>
      <c r="O2773" s="40">
        <f t="shared" si="837"/>
        <v>1.0082804059999999</v>
      </c>
      <c r="P2773" s="65">
        <f t="shared" ca="1" si="838"/>
        <v>1.0082804059999999</v>
      </c>
      <c r="Q2773" s="40">
        <f t="shared" ca="1" si="839"/>
        <v>25.97788881</v>
      </c>
      <c r="R2773" s="44">
        <f>IF(VLOOKUP(A2773,$Z$12:$AI$125,8)=VLOOKUP(A2772,$Z$12:$AI$125,8),0,VLOOKUP(A2773,Z$12:$AI$125,8))</f>
        <v>0</v>
      </c>
      <c r="S2773" s="45">
        <f>IF(R2773&gt;0,VLOOKUP(R2773,Y$12:$AH$125,7),0)</f>
        <v>0</v>
      </c>
      <c r="T2773" s="40">
        <f t="shared" si="840"/>
        <v>0</v>
      </c>
      <c r="U2773" s="40">
        <f t="shared" ca="1" si="841"/>
        <v>25.97788881</v>
      </c>
      <c r="V2773" s="46" t="str">
        <f t="shared" si="842"/>
        <v>J=</v>
      </c>
      <c r="W2773" s="47">
        <f t="shared" si="843"/>
        <v>46286</v>
      </c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  <c r="AX2773" s="35"/>
      <c r="AY2773" s="35"/>
      <c r="AZ2773" s="35"/>
      <c r="BA2773" s="35"/>
      <c r="BB2773" s="35"/>
      <c r="BC2773" s="35"/>
      <c r="BD2773" s="35"/>
      <c r="BE2773" s="35"/>
      <c r="BF2773" s="35"/>
      <c r="BG2773" s="35"/>
      <c r="BH2773" s="35"/>
      <c r="BI2773" s="35"/>
      <c r="BJ2773" s="35"/>
      <c r="BK2773" s="35"/>
      <c r="BL2773" s="35"/>
      <c r="BM2773" s="35"/>
      <c r="BN2773" s="35"/>
      <c r="BO2773" s="35"/>
      <c r="BP2773" s="35"/>
      <c r="BQ2773" s="35"/>
      <c r="BR2773" s="35"/>
      <c r="BS2773" s="35"/>
      <c r="BT2773" s="35"/>
      <c r="BU2773" s="35"/>
      <c r="BV2773" s="35"/>
      <c r="BW2773" s="35"/>
      <c r="BX2773" s="35"/>
      <c r="BY2773" s="35"/>
      <c r="BZ2773" s="35"/>
      <c r="CA2773" s="35"/>
      <c r="CB2773" s="35"/>
      <c r="CC2773" s="35"/>
      <c r="CD2773" s="35"/>
      <c r="CE2773" s="35"/>
      <c r="CF2773" s="35"/>
      <c r="CG2773" s="35"/>
      <c r="CH2773" s="35"/>
      <c r="CI2773" s="35"/>
      <c r="CJ2773" s="35"/>
      <c r="CK2773" s="35"/>
      <c r="CL2773" s="35"/>
      <c r="CM2773" s="35"/>
      <c r="CN2773" s="35"/>
      <c r="CO2773" s="35"/>
      <c r="CP2773" s="35"/>
      <c r="CQ2773" s="35"/>
      <c r="CR2773" s="35"/>
      <c r="CS2773" s="35"/>
      <c r="CT2773" s="35"/>
      <c r="CU2773" s="35"/>
      <c r="CV2773" s="35"/>
      <c r="CW2773" s="35"/>
      <c r="CX2773" s="35"/>
      <c r="CY2773" s="35"/>
      <c r="CZ2773" s="35"/>
      <c r="DA2773" s="35"/>
      <c r="DB2773" s="35"/>
      <c r="DC2773" s="35"/>
      <c r="DD2773" s="35"/>
      <c r="DE2773" s="35"/>
      <c r="DF2773" s="35"/>
      <c r="DG2773" s="35"/>
      <c r="DH2773" s="35"/>
      <c r="DI2773" s="35"/>
      <c r="DJ2773" s="35"/>
      <c r="DK2773" s="35"/>
      <c r="DL2773" s="35"/>
      <c r="DM2773" s="35"/>
      <c r="DN2773" s="35"/>
      <c r="DO2773" s="35"/>
      <c r="DP2773" s="35"/>
      <c r="DQ2773" s="35"/>
      <c r="DR2773" s="35"/>
      <c r="DS2773" s="35"/>
      <c r="DT2773" s="35"/>
      <c r="DU2773" s="35"/>
      <c r="DV2773" s="35"/>
      <c r="DW2773" s="35"/>
      <c r="DX2773" s="35"/>
      <c r="DY2773" s="35"/>
      <c r="DZ2773" s="35"/>
      <c r="EA2773" s="35"/>
      <c r="EB2773" s="35"/>
      <c r="EC2773" s="35"/>
      <c r="ED2773" s="35"/>
      <c r="EE2773" s="35"/>
      <c r="EF2773" s="35"/>
      <c r="EG2773" s="35"/>
      <c r="EH2773" s="35"/>
      <c r="EI2773" s="35"/>
      <c r="EJ2773" s="35"/>
      <c r="EK2773" s="35"/>
      <c r="EL2773" s="35"/>
      <c r="EM2773" s="35"/>
      <c r="EN2773" s="35"/>
      <c r="EO2773" s="35"/>
      <c r="EP2773" s="35"/>
      <c r="EQ2773" s="35"/>
      <c r="ER2773" s="35"/>
      <c r="ES2773" s="35"/>
      <c r="ET2773" s="35"/>
      <c r="EU2773" s="35"/>
      <c r="EV2773" s="35"/>
      <c r="EW2773" s="35"/>
      <c r="EX2773" s="35"/>
      <c r="EY2773" s="35"/>
      <c r="EZ2773" s="35"/>
      <c r="FA2773" s="35"/>
      <c r="FB2773" s="35"/>
      <c r="FC2773" s="35"/>
      <c r="FD2773" s="35"/>
      <c r="FE2773" s="35"/>
      <c r="FF2773" s="35"/>
      <c r="FG2773" s="35"/>
      <c r="FH2773" s="35"/>
      <c r="FI2773" s="35"/>
      <c r="FJ2773" s="35"/>
      <c r="FK2773" s="35"/>
      <c r="FL2773" s="35"/>
      <c r="FM2773" s="35"/>
      <c r="FN2773" s="35"/>
      <c r="FO2773" s="35"/>
      <c r="FP2773" s="35"/>
      <c r="FQ2773" s="35"/>
      <c r="FR2773" s="35"/>
      <c r="FS2773" s="35"/>
      <c r="FT2773" s="35"/>
      <c r="FU2773" s="35"/>
      <c r="FV2773" s="35"/>
      <c r="FW2773" s="35"/>
      <c r="FX2773" s="35"/>
      <c r="FY2773" s="35"/>
      <c r="FZ2773" s="35"/>
    </row>
    <row r="2774" spans="1:182" x14ac:dyDescent="0.15">
      <c r="A2774" s="38">
        <f t="shared" si="846"/>
        <v>46218</v>
      </c>
      <c r="B2774" s="39" t="str">
        <f t="shared" ref="B2774:B2837" ca="1" si="847">IF(A2774&lt;=TODAY(),C2774+Q2774,IF(AND(A2774&gt;TODAY(),A2774&lt;=$B$1),IF(VLOOKUP(TODAY(),$A$10:$D$5000,4,FALSE)=0,"n.d",C2774+Q2774),"n.d"))</f>
        <v>n.d</v>
      </c>
      <c r="C2774" s="40">
        <f t="shared" ref="C2774:C2837" si="848">TRUNC(C2773-T2773,8)</f>
        <v>3137.2723529499999</v>
      </c>
      <c r="D2774" s="41">
        <f ca="1">IF(A2774&lt;$B$1,VLOOKUP(A2774,[1]DI!$A$4:$B$15000,2,FALSE),0)</f>
        <v>0</v>
      </c>
      <c r="E2774" s="40">
        <f t="shared" ref="E2774:E2837" ca="1" si="849">ROUND((((1+D2774)^(1/252)-1)),8)</f>
        <v>0</v>
      </c>
      <c r="F2774" s="42">
        <f t="shared" si="845"/>
        <v>1</v>
      </c>
      <c r="G2774" s="43">
        <f t="shared" ref="G2774:G2837" ca="1" si="850">TRUNC((1+(E2774*F2774)),15)</f>
        <v>1</v>
      </c>
      <c r="H2774" s="40">
        <f ca="1">TRUNC(PRODUCT(G$10:G2773),15)</f>
        <v>1.7040824080947301</v>
      </c>
      <c r="I2774" s="40">
        <f t="shared" ref="I2774:I2837" ca="1" si="851">IF(OR(R2773&gt;0,R2773="E"),H2773,I2773)</f>
        <v>1.7040824080947301</v>
      </c>
      <c r="J2774" s="40">
        <f t="shared" ref="J2774:J2837" ca="1" si="852">ROUND(TRUNC(H2774/I2774,15),8)</f>
        <v>1</v>
      </c>
      <c r="K2774" s="42">
        <f t="shared" si="844"/>
        <v>2.7E-2</v>
      </c>
      <c r="L2774" s="63">
        <f t="shared" ref="L2774:L2837" si="853">IF(R2773&gt;0,VLOOKUP(R2773,Y$12:Z$40,2),L2773)</f>
        <v>46101</v>
      </c>
      <c r="M2774" s="64">
        <f t="shared" ref="M2774:M2837" si="854">IF(A2774&gt;L2774,IF(NETWORKDAYS(L2774,A2774,$Y$50:$Y$203)-1=0,1,NETWORKDAYS(L2774,A2774,$Y$50:$Y$203)-1),0)</f>
        <v>79</v>
      </c>
      <c r="N2774" s="44">
        <f t="shared" ref="N2774:N2837" si="855">IF(AND(M2774=1,M2773=1),1,IF(M2774&gt;0,IF(M2774=M2773,M2774+1,M2774),0))</f>
        <v>79</v>
      </c>
      <c r="O2774" s="40">
        <f t="shared" ref="O2774:O2837" si="856">ROUND((K2774+1)^(N2774/252),9)</f>
        <v>1.008387009</v>
      </c>
      <c r="P2774" s="65">
        <f t="shared" ref="P2774:P2837" ca="1" si="857">ROUND(J2774*O2774,9)</f>
        <v>1.008387009</v>
      </c>
      <c r="Q2774" s="40">
        <f t="shared" ref="Q2774:Q2837" ca="1" si="858">TRUNC((C2774*(P2774-1)),8)</f>
        <v>26.312331449999999</v>
      </c>
      <c r="R2774" s="44">
        <f>IF(VLOOKUP(A2774,$Z$12:$AI$125,8)=VLOOKUP(A2773,$Z$12:$AI$125,8),0,VLOOKUP(A2774,Z$12:$AI$125,8))</f>
        <v>0</v>
      </c>
      <c r="S2774" s="45">
        <f>IF(R2774&gt;0,VLOOKUP(R2774,Y$12:$AH$125,7),0)</f>
        <v>0</v>
      </c>
      <c r="T2774" s="40">
        <f t="shared" ref="T2774:T2837" si="859">IF(S2774&gt;0,(C2774*S2774),0)</f>
        <v>0</v>
      </c>
      <c r="U2774" s="40">
        <f t="shared" ref="U2774:U2837" ca="1" si="860">(Q2774+T2774)</f>
        <v>26.312331449999999</v>
      </c>
      <c r="V2774" s="46" t="str">
        <f t="shared" ref="V2774:V2837" si="861">IF(R2773&gt;0,VLOOKUP(A2773,$Z$12:$AI$125,9),V2773)</f>
        <v>J=</v>
      </c>
      <c r="W2774" s="47">
        <f t="shared" ref="W2774:W2837" si="862">IF(R2773&gt;0,VLOOKUP(A2773,$Z$12:$AI$125,10),W2773)</f>
        <v>46286</v>
      </c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  <c r="AX2774" s="35"/>
      <c r="AY2774" s="35"/>
      <c r="AZ2774" s="35"/>
      <c r="BA2774" s="35"/>
      <c r="BB2774" s="35"/>
      <c r="BC2774" s="35"/>
      <c r="BD2774" s="35"/>
      <c r="BE2774" s="35"/>
      <c r="BF2774" s="35"/>
      <c r="BG2774" s="35"/>
      <c r="BH2774" s="35"/>
      <c r="BI2774" s="35"/>
      <c r="BJ2774" s="35"/>
      <c r="BK2774" s="35"/>
      <c r="BL2774" s="35"/>
      <c r="BM2774" s="35"/>
      <c r="BN2774" s="35"/>
      <c r="BO2774" s="35"/>
      <c r="BP2774" s="35"/>
      <c r="BQ2774" s="35"/>
      <c r="BR2774" s="35"/>
      <c r="BS2774" s="35"/>
      <c r="BT2774" s="35"/>
      <c r="BU2774" s="35"/>
      <c r="BV2774" s="35"/>
      <c r="BW2774" s="35"/>
      <c r="BX2774" s="35"/>
      <c r="BY2774" s="35"/>
      <c r="BZ2774" s="35"/>
      <c r="CA2774" s="35"/>
      <c r="CB2774" s="35"/>
      <c r="CC2774" s="35"/>
      <c r="CD2774" s="35"/>
      <c r="CE2774" s="35"/>
      <c r="CF2774" s="35"/>
      <c r="CG2774" s="35"/>
      <c r="CH2774" s="35"/>
      <c r="CI2774" s="35"/>
      <c r="CJ2774" s="35"/>
      <c r="CK2774" s="35"/>
      <c r="CL2774" s="35"/>
      <c r="CM2774" s="35"/>
      <c r="CN2774" s="35"/>
      <c r="CO2774" s="35"/>
      <c r="CP2774" s="35"/>
      <c r="CQ2774" s="35"/>
      <c r="CR2774" s="35"/>
      <c r="CS2774" s="35"/>
      <c r="CT2774" s="35"/>
      <c r="CU2774" s="35"/>
      <c r="CV2774" s="35"/>
      <c r="CW2774" s="35"/>
      <c r="CX2774" s="35"/>
      <c r="CY2774" s="35"/>
      <c r="CZ2774" s="35"/>
      <c r="DA2774" s="35"/>
      <c r="DB2774" s="35"/>
      <c r="DC2774" s="35"/>
      <c r="DD2774" s="35"/>
      <c r="DE2774" s="35"/>
      <c r="DF2774" s="35"/>
      <c r="DG2774" s="35"/>
      <c r="DH2774" s="35"/>
      <c r="DI2774" s="35"/>
      <c r="DJ2774" s="35"/>
      <c r="DK2774" s="35"/>
      <c r="DL2774" s="35"/>
      <c r="DM2774" s="35"/>
      <c r="DN2774" s="35"/>
      <c r="DO2774" s="35"/>
      <c r="DP2774" s="35"/>
      <c r="DQ2774" s="35"/>
      <c r="DR2774" s="35"/>
      <c r="DS2774" s="35"/>
      <c r="DT2774" s="35"/>
      <c r="DU2774" s="35"/>
      <c r="DV2774" s="35"/>
      <c r="DW2774" s="35"/>
      <c r="DX2774" s="35"/>
      <c r="DY2774" s="35"/>
      <c r="DZ2774" s="35"/>
      <c r="EA2774" s="35"/>
      <c r="EB2774" s="35"/>
      <c r="EC2774" s="35"/>
      <c r="ED2774" s="35"/>
      <c r="EE2774" s="35"/>
      <c r="EF2774" s="35"/>
      <c r="EG2774" s="35"/>
      <c r="EH2774" s="35"/>
      <c r="EI2774" s="35"/>
      <c r="EJ2774" s="35"/>
      <c r="EK2774" s="35"/>
      <c r="EL2774" s="35"/>
      <c r="EM2774" s="35"/>
      <c r="EN2774" s="35"/>
      <c r="EO2774" s="35"/>
      <c r="EP2774" s="35"/>
      <c r="EQ2774" s="35"/>
      <c r="ER2774" s="35"/>
      <c r="ES2774" s="35"/>
      <c r="ET2774" s="35"/>
      <c r="EU2774" s="35"/>
      <c r="EV2774" s="35"/>
      <c r="EW2774" s="35"/>
      <c r="EX2774" s="35"/>
      <c r="EY2774" s="35"/>
      <c r="EZ2774" s="35"/>
      <c r="FA2774" s="35"/>
      <c r="FB2774" s="35"/>
      <c r="FC2774" s="35"/>
      <c r="FD2774" s="35"/>
      <c r="FE2774" s="35"/>
      <c r="FF2774" s="35"/>
      <c r="FG2774" s="35"/>
      <c r="FH2774" s="35"/>
      <c r="FI2774" s="35"/>
      <c r="FJ2774" s="35"/>
      <c r="FK2774" s="35"/>
      <c r="FL2774" s="35"/>
      <c r="FM2774" s="35"/>
      <c r="FN2774" s="35"/>
      <c r="FO2774" s="35"/>
      <c r="FP2774" s="35"/>
      <c r="FQ2774" s="35"/>
      <c r="FR2774" s="35"/>
      <c r="FS2774" s="35"/>
      <c r="FT2774" s="35"/>
      <c r="FU2774" s="35"/>
      <c r="FV2774" s="35"/>
      <c r="FW2774" s="35"/>
      <c r="FX2774" s="35"/>
      <c r="FY2774" s="35"/>
      <c r="FZ2774" s="35"/>
    </row>
    <row r="2775" spans="1:182" x14ac:dyDescent="0.15">
      <c r="A2775" s="38">
        <f t="shared" si="846"/>
        <v>46219</v>
      </c>
      <c r="B2775" s="39" t="str">
        <f t="shared" ca="1" si="847"/>
        <v>n.d</v>
      </c>
      <c r="C2775" s="40">
        <f t="shared" si="848"/>
        <v>3137.2723529499999</v>
      </c>
      <c r="D2775" s="41">
        <f ca="1">IF(A2775&lt;$B$1,VLOOKUP(A2775,[1]DI!$A$4:$B$15000,2,FALSE),0)</f>
        <v>0</v>
      </c>
      <c r="E2775" s="40">
        <f t="shared" ca="1" si="849"/>
        <v>0</v>
      </c>
      <c r="F2775" s="42">
        <f t="shared" si="845"/>
        <v>1</v>
      </c>
      <c r="G2775" s="43">
        <f t="shared" ca="1" si="850"/>
        <v>1</v>
      </c>
      <c r="H2775" s="40">
        <f ca="1">TRUNC(PRODUCT(G$10:G2774),15)</f>
        <v>1.7040824080947301</v>
      </c>
      <c r="I2775" s="40">
        <f t="shared" ca="1" si="851"/>
        <v>1.7040824080947301</v>
      </c>
      <c r="J2775" s="40">
        <f t="shared" ca="1" si="852"/>
        <v>1</v>
      </c>
      <c r="K2775" s="42">
        <f t="shared" si="844"/>
        <v>2.7E-2</v>
      </c>
      <c r="L2775" s="63">
        <f t="shared" si="853"/>
        <v>46101</v>
      </c>
      <c r="M2775" s="64">
        <f t="shared" si="854"/>
        <v>80</v>
      </c>
      <c r="N2775" s="44">
        <f t="shared" si="855"/>
        <v>80</v>
      </c>
      <c r="O2775" s="40">
        <f t="shared" si="856"/>
        <v>1.008493624</v>
      </c>
      <c r="P2775" s="65">
        <f t="shared" ca="1" si="857"/>
        <v>1.008493624</v>
      </c>
      <c r="Q2775" s="40">
        <f t="shared" ca="1" si="858"/>
        <v>26.646811750000001</v>
      </c>
      <c r="R2775" s="44">
        <f>IF(VLOOKUP(A2775,$Z$12:$AI$125,8)=VLOOKUP(A2774,$Z$12:$AI$125,8),0,VLOOKUP(A2775,Z$12:$AI$125,8))</f>
        <v>0</v>
      </c>
      <c r="S2775" s="45">
        <f>IF(R2775&gt;0,VLOOKUP(R2775,Y$12:$AH$125,7),0)</f>
        <v>0</v>
      </c>
      <c r="T2775" s="40">
        <f t="shared" si="859"/>
        <v>0</v>
      </c>
      <c r="U2775" s="40">
        <f t="shared" ca="1" si="860"/>
        <v>26.646811750000001</v>
      </c>
      <c r="V2775" s="46" t="str">
        <f t="shared" si="861"/>
        <v>J=</v>
      </c>
      <c r="W2775" s="47">
        <f t="shared" si="862"/>
        <v>46286</v>
      </c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  <c r="AX2775" s="35"/>
      <c r="AY2775" s="35"/>
      <c r="AZ2775" s="35"/>
      <c r="BA2775" s="35"/>
      <c r="BB2775" s="35"/>
      <c r="BC2775" s="35"/>
      <c r="BD2775" s="35"/>
      <c r="BE2775" s="35"/>
      <c r="BF2775" s="35"/>
      <c r="BG2775" s="35"/>
      <c r="BH2775" s="35"/>
      <c r="BI2775" s="35"/>
      <c r="BJ2775" s="35"/>
      <c r="BK2775" s="35"/>
      <c r="BL2775" s="35"/>
      <c r="BM2775" s="35"/>
      <c r="BN2775" s="35"/>
      <c r="BO2775" s="35"/>
      <c r="BP2775" s="35"/>
      <c r="BQ2775" s="35"/>
      <c r="BR2775" s="35"/>
      <c r="BS2775" s="35"/>
      <c r="BT2775" s="35"/>
      <c r="BU2775" s="35"/>
      <c r="BV2775" s="35"/>
      <c r="BW2775" s="35"/>
      <c r="BX2775" s="35"/>
      <c r="BY2775" s="35"/>
      <c r="BZ2775" s="35"/>
      <c r="CA2775" s="35"/>
      <c r="CB2775" s="35"/>
      <c r="CC2775" s="35"/>
      <c r="CD2775" s="35"/>
      <c r="CE2775" s="35"/>
      <c r="CF2775" s="35"/>
      <c r="CG2775" s="35"/>
      <c r="CH2775" s="35"/>
      <c r="CI2775" s="35"/>
      <c r="CJ2775" s="35"/>
      <c r="CK2775" s="35"/>
      <c r="CL2775" s="35"/>
      <c r="CM2775" s="35"/>
      <c r="CN2775" s="35"/>
      <c r="CO2775" s="35"/>
      <c r="CP2775" s="35"/>
      <c r="CQ2775" s="35"/>
      <c r="CR2775" s="35"/>
      <c r="CS2775" s="35"/>
      <c r="CT2775" s="35"/>
      <c r="CU2775" s="35"/>
      <c r="CV2775" s="35"/>
      <c r="CW2775" s="35"/>
      <c r="CX2775" s="35"/>
      <c r="CY2775" s="35"/>
      <c r="CZ2775" s="35"/>
      <c r="DA2775" s="35"/>
      <c r="DB2775" s="35"/>
      <c r="DC2775" s="35"/>
      <c r="DD2775" s="35"/>
      <c r="DE2775" s="35"/>
      <c r="DF2775" s="35"/>
      <c r="DG2775" s="35"/>
      <c r="DH2775" s="35"/>
      <c r="DI2775" s="35"/>
      <c r="DJ2775" s="35"/>
      <c r="DK2775" s="35"/>
      <c r="DL2775" s="35"/>
      <c r="DM2775" s="35"/>
      <c r="DN2775" s="35"/>
      <c r="DO2775" s="35"/>
      <c r="DP2775" s="35"/>
      <c r="DQ2775" s="35"/>
      <c r="DR2775" s="35"/>
      <c r="DS2775" s="35"/>
      <c r="DT2775" s="35"/>
      <c r="DU2775" s="35"/>
      <c r="DV2775" s="35"/>
      <c r="DW2775" s="35"/>
      <c r="DX2775" s="35"/>
      <c r="DY2775" s="35"/>
      <c r="DZ2775" s="35"/>
      <c r="EA2775" s="35"/>
      <c r="EB2775" s="35"/>
      <c r="EC2775" s="35"/>
      <c r="ED2775" s="35"/>
      <c r="EE2775" s="35"/>
      <c r="EF2775" s="35"/>
      <c r="EG2775" s="35"/>
      <c r="EH2775" s="35"/>
      <c r="EI2775" s="35"/>
      <c r="EJ2775" s="35"/>
      <c r="EK2775" s="35"/>
      <c r="EL2775" s="35"/>
      <c r="EM2775" s="35"/>
      <c r="EN2775" s="35"/>
      <c r="EO2775" s="35"/>
      <c r="EP2775" s="35"/>
      <c r="EQ2775" s="35"/>
      <c r="ER2775" s="35"/>
      <c r="ES2775" s="35"/>
      <c r="ET2775" s="35"/>
      <c r="EU2775" s="35"/>
      <c r="EV2775" s="35"/>
      <c r="EW2775" s="35"/>
      <c r="EX2775" s="35"/>
      <c r="EY2775" s="35"/>
      <c r="EZ2775" s="35"/>
      <c r="FA2775" s="35"/>
      <c r="FB2775" s="35"/>
      <c r="FC2775" s="35"/>
      <c r="FD2775" s="35"/>
      <c r="FE2775" s="35"/>
      <c r="FF2775" s="35"/>
      <c r="FG2775" s="35"/>
      <c r="FH2775" s="35"/>
      <c r="FI2775" s="35"/>
      <c r="FJ2775" s="35"/>
      <c r="FK2775" s="35"/>
      <c r="FL2775" s="35"/>
      <c r="FM2775" s="35"/>
      <c r="FN2775" s="35"/>
      <c r="FO2775" s="35"/>
      <c r="FP2775" s="35"/>
      <c r="FQ2775" s="35"/>
      <c r="FR2775" s="35"/>
      <c r="FS2775" s="35"/>
      <c r="FT2775" s="35"/>
      <c r="FU2775" s="35"/>
      <c r="FV2775" s="35"/>
      <c r="FW2775" s="35"/>
      <c r="FX2775" s="35"/>
      <c r="FY2775" s="35"/>
      <c r="FZ2775" s="35"/>
    </row>
    <row r="2776" spans="1:182" x14ac:dyDescent="0.15">
      <c r="A2776" s="38">
        <f t="shared" si="846"/>
        <v>46220</v>
      </c>
      <c r="B2776" s="39" t="str">
        <f t="shared" ca="1" si="847"/>
        <v>n.d</v>
      </c>
      <c r="C2776" s="40">
        <f t="shared" si="848"/>
        <v>3137.2723529499999</v>
      </c>
      <c r="D2776" s="41">
        <f ca="1">IF(A2776&lt;$B$1,VLOOKUP(A2776,[1]DI!$A$4:$B$15000,2,FALSE),0)</f>
        <v>0</v>
      </c>
      <c r="E2776" s="40">
        <f t="shared" ca="1" si="849"/>
        <v>0</v>
      </c>
      <c r="F2776" s="42">
        <f t="shared" si="845"/>
        <v>1</v>
      </c>
      <c r="G2776" s="43">
        <f t="shared" ca="1" si="850"/>
        <v>1</v>
      </c>
      <c r="H2776" s="40">
        <f ca="1">TRUNC(PRODUCT(G$10:G2775),15)</f>
        <v>1.7040824080947301</v>
      </c>
      <c r="I2776" s="40">
        <f t="shared" ca="1" si="851"/>
        <v>1.7040824080947301</v>
      </c>
      <c r="J2776" s="40">
        <f t="shared" ca="1" si="852"/>
        <v>1</v>
      </c>
      <c r="K2776" s="42">
        <f t="shared" si="844"/>
        <v>2.7E-2</v>
      </c>
      <c r="L2776" s="63">
        <f t="shared" si="853"/>
        <v>46101</v>
      </c>
      <c r="M2776" s="64">
        <f t="shared" si="854"/>
        <v>81</v>
      </c>
      <c r="N2776" s="44">
        <f t="shared" si="855"/>
        <v>81</v>
      </c>
      <c r="O2776" s="40">
        <f t="shared" si="856"/>
        <v>1.0086002489999999</v>
      </c>
      <c r="P2776" s="65">
        <f t="shared" ca="1" si="857"/>
        <v>1.0086002489999999</v>
      </c>
      <c r="Q2776" s="40">
        <f t="shared" ca="1" si="858"/>
        <v>26.981323410000002</v>
      </c>
      <c r="R2776" s="44">
        <f>IF(VLOOKUP(A2776,$Z$12:$AI$125,8)=VLOOKUP(A2775,$Z$12:$AI$125,8),0,VLOOKUP(A2776,Z$12:$AI$125,8))</f>
        <v>0</v>
      </c>
      <c r="S2776" s="45">
        <f>IF(R2776&gt;0,VLOOKUP(R2776,Y$12:$AH$125,7),0)</f>
        <v>0</v>
      </c>
      <c r="T2776" s="40">
        <f t="shared" si="859"/>
        <v>0</v>
      </c>
      <c r="U2776" s="40">
        <f t="shared" ca="1" si="860"/>
        <v>26.981323410000002</v>
      </c>
      <c r="V2776" s="46" t="str">
        <f t="shared" si="861"/>
        <v>J=</v>
      </c>
      <c r="W2776" s="47">
        <f t="shared" si="862"/>
        <v>46286</v>
      </c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  <c r="AX2776" s="35"/>
      <c r="AY2776" s="35"/>
      <c r="AZ2776" s="35"/>
      <c r="BA2776" s="35"/>
      <c r="BB2776" s="35"/>
      <c r="BC2776" s="35"/>
      <c r="BD2776" s="35"/>
      <c r="BE2776" s="35"/>
      <c r="BF2776" s="35"/>
      <c r="BG2776" s="35"/>
      <c r="BH2776" s="35"/>
      <c r="BI2776" s="35"/>
      <c r="BJ2776" s="35"/>
      <c r="BK2776" s="35"/>
      <c r="BL2776" s="35"/>
      <c r="BM2776" s="35"/>
      <c r="BN2776" s="35"/>
      <c r="BO2776" s="35"/>
      <c r="BP2776" s="35"/>
      <c r="BQ2776" s="35"/>
      <c r="BR2776" s="35"/>
      <c r="BS2776" s="35"/>
      <c r="BT2776" s="35"/>
      <c r="BU2776" s="35"/>
      <c r="BV2776" s="35"/>
      <c r="BW2776" s="35"/>
      <c r="BX2776" s="35"/>
      <c r="BY2776" s="35"/>
      <c r="BZ2776" s="35"/>
      <c r="CA2776" s="35"/>
      <c r="CB2776" s="35"/>
      <c r="CC2776" s="35"/>
      <c r="CD2776" s="35"/>
      <c r="CE2776" s="35"/>
      <c r="CF2776" s="35"/>
      <c r="CG2776" s="35"/>
      <c r="CH2776" s="35"/>
      <c r="CI2776" s="35"/>
      <c r="CJ2776" s="35"/>
      <c r="CK2776" s="35"/>
      <c r="CL2776" s="35"/>
      <c r="CM2776" s="35"/>
      <c r="CN2776" s="35"/>
      <c r="CO2776" s="35"/>
      <c r="CP2776" s="35"/>
      <c r="CQ2776" s="35"/>
      <c r="CR2776" s="35"/>
      <c r="CS2776" s="35"/>
      <c r="CT2776" s="35"/>
      <c r="CU2776" s="35"/>
      <c r="CV2776" s="35"/>
      <c r="CW2776" s="35"/>
      <c r="CX2776" s="35"/>
      <c r="CY2776" s="35"/>
      <c r="CZ2776" s="35"/>
      <c r="DA2776" s="35"/>
      <c r="DB2776" s="35"/>
      <c r="DC2776" s="35"/>
      <c r="DD2776" s="35"/>
      <c r="DE2776" s="35"/>
      <c r="DF2776" s="35"/>
      <c r="DG2776" s="35"/>
      <c r="DH2776" s="35"/>
      <c r="DI2776" s="35"/>
      <c r="DJ2776" s="35"/>
      <c r="DK2776" s="35"/>
      <c r="DL2776" s="35"/>
      <c r="DM2776" s="35"/>
      <c r="DN2776" s="35"/>
      <c r="DO2776" s="35"/>
      <c r="DP2776" s="35"/>
      <c r="DQ2776" s="35"/>
      <c r="DR2776" s="35"/>
      <c r="DS2776" s="35"/>
      <c r="DT2776" s="35"/>
      <c r="DU2776" s="35"/>
      <c r="DV2776" s="35"/>
      <c r="DW2776" s="35"/>
      <c r="DX2776" s="35"/>
      <c r="DY2776" s="35"/>
      <c r="DZ2776" s="35"/>
      <c r="EA2776" s="35"/>
      <c r="EB2776" s="35"/>
      <c r="EC2776" s="35"/>
      <c r="ED2776" s="35"/>
      <c r="EE2776" s="35"/>
      <c r="EF2776" s="35"/>
      <c r="EG2776" s="35"/>
      <c r="EH2776" s="35"/>
      <c r="EI2776" s="35"/>
      <c r="EJ2776" s="35"/>
      <c r="EK2776" s="35"/>
      <c r="EL2776" s="35"/>
      <c r="EM2776" s="35"/>
      <c r="EN2776" s="35"/>
      <c r="EO2776" s="35"/>
      <c r="EP2776" s="35"/>
      <c r="EQ2776" s="35"/>
      <c r="ER2776" s="35"/>
      <c r="ES2776" s="35"/>
      <c r="ET2776" s="35"/>
      <c r="EU2776" s="35"/>
      <c r="EV2776" s="35"/>
      <c r="EW2776" s="35"/>
      <c r="EX2776" s="35"/>
      <c r="EY2776" s="35"/>
      <c r="EZ2776" s="35"/>
      <c r="FA2776" s="35"/>
      <c r="FB2776" s="35"/>
      <c r="FC2776" s="35"/>
      <c r="FD2776" s="35"/>
      <c r="FE2776" s="35"/>
      <c r="FF2776" s="35"/>
      <c r="FG2776" s="35"/>
      <c r="FH2776" s="35"/>
      <c r="FI2776" s="35"/>
      <c r="FJ2776" s="35"/>
      <c r="FK2776" s="35"/>
      <c r="FL2776" s="35"/>
      <c r="FM2776" s="35"/>
      <c r="FN2776" s="35"/>
      <c r="FO2776" s="35"/>
      <c r="FP2776" s="35"/>
      <c r="FQ2776" s="35"/>
      <c r="FR2776" s="35"/>
      <c r="FS2776" s="35"/>
      <c r="FT2776" s="35"/>
      <c r="FU2776" s="35"/>
      <c r="FV2776" s="35"/>
      <c r="FW2776" s="35"/>
      <c r="FX2776" s="35"/>
      <c r="FY2776" s="35"/>
      <c r="FZ2776" s="35"/>
    </row>
    <row r="2777" spans="1:182" x14ac:dyDescent="0.15">
      <c r="A2777" s="38">
        <f t="shared" si="846"/>
        <v>46221</v>
      </c>
      <c r="B2777" s="39" t="str">
        <f t="shared" ca="1" si="847"/>
        <v>n.d</v>
      </c>
      <c r="C2777" s="40">
        <f t="shared" si="848"/>
        <v>3137.2723529499999</v>
      </c>
      <c r="D2777" s="41">
        <f ca="1">IF(A2777&lt;$B$1,VLOOKUP(A2777,[1]DI!$A$4:$B$15000,2,FALSE),0)</f>
        <v>0</v>
      </c>
      <c r="E2777" s="40">
        <f t="shared" ca="1" si="849"/>
        <v>0</v>
      </c>
      <c r="F2777" s="42">
        <f t="shared" si="845"/>
        <v>1</v>
      </c>
      <c r="G2777" s="43">
        <f t="shared" ca="1" si="850"/>
        <v>1</v>
      </c>
      <c r="H2777" s="40">
        <f ca="1">TRUNC(PRODUCT(G$10:G2776),15)</f>
        <v>1.7040824080947301</v>
      </c>
      <c r="I2777" s="40">
        <f t="shared" ca="1" si="851"/>
        <v>1.7040824080947301</v>
      </c>
      <c r="J2777" s="40">
        <f t="shared" ca="1" si="852"/>
        <v>1</v>
      </c>
      <c r="K2777" s="42">
        <f t="shared" si="844"/>
        <v>2.7E-2</v>
      </c>
      <c r="L2777" s="63">
        <f t="shared" si="853"/>
        <v>46101</v>
      </c>
      <c r="M2777" s="64">
        <f t="shared" si="854"/>
        <v>81</v>
      </c>
      <c r="N2777" s="44">
        <f t="shared" si="855"/>
        <v>82</v>
      </c>
      <c r="O2777" s="40">
        <f t="shared" si="856"/>
        <v>1.0087068859999999</v>
      </c>
      <c r="P2777" s="65">
        <f t="shared" ca="1" si="857"/>
        <v>1.0087068859999999</v>
      </c>
      <c r="Q2777" s="40">
        <f t="shared" ca="1" si="858"/>
        <v>27.315872720000002</v>
      </c>
      <c r="R2777" s="44">
        <f>IF(VLOOKUP(A2777,$Z$12:$AI$125,8)=VLOOKUP(A2776,$Z$12:$AI$125,8),0,VLOOKUP(A2777,Z$12:$AI$125,8))</f>
        <v>0</v>
      </c>
      <c r="S2777" s="45">
        <f>IF(R2777&gt;0,VLOOKUP(R2777,Y$12:$AH$125,7),0)</f>
        <v>0</v>
      </c>
      <c r="T2777" s="40">
        <f t="shared" si="859"/>
        <v>0</v>
      </c>
      <c r="U2777" s="40">
        <f t="shared" ca="1" si="860"/>
        <v>27.315872720000002</v>
      </c>
      <c r="V2777" s="46" t="str">
        <f t="shared" si="861"/>
        <v>J=</v>
      </c>
      <c r="W2777" s="47">
        <f t="shared" si="862"/>
        <v>46286</v>
      </c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  <c r="AX2777" s="35"/>
      <c r="AY2777" s="35"/>
      <c r="AZ2777" s="35"/>
      <c r="BA2777" s="35"/>
      <c r="BB2777" s="35"/>
      <c r="BC2777" s="35"/>
      <c r="BD2777" s="35"/>
      <c r="BE2777" s="35"/>
      <c r="BF2777" s="35"/>
      <c r="BG2777" s="35"/>
      <c r="BH2777" s="35"/>
      <c r="BI2777" s="35"/>
      <c r="BJ2777" s="35"/>
      <c r="BK2777" s="35"/>
      <c r="BL2777" s="35"/>
      <c r="BM2777" s="35"/>
      <c r="BN2777" s="35"/>
      <c r="BO2777" s="35"/>
      <c r="BP2777" s="35"/>
      <c r="BQ2777" s="35"/>
      <c r="BR2777" s="35"/>
      <c r="BS2777" s="35"/>
      <c r="BT2777" s="35"/>
      <c r="BU2777" s="35"/>
      <c r="BV2777" s="35"/>
      <c r="BW2777" s="35"/>
      <c r="BX2777" s="35"/>
      <c r="BY2777" s="35"/>
      <c r="BZ2777" s="35"/>
      <c r="CA2777" s="35"/>
      <c r="CB2777" s="35"/>
      <c r="CC2777" s="35"/>
      <c r="CD2777" s="35"/>
      <c r="CE2777" s="35"/>
      <c r="CF2777" s="35"/>
      <c r="CG2777" s="35"/>
      <c r="CH2777" s="35"/>
      <c r="CI2777" s="35"/>
      <c r="CJ2777" s="35"/>
      <c r="CK2777" s="35"/>
      <c r="CL2777" s="35"/>
      <c r="CM2777" s="35"/>
      <c r="CN2777" s="35"/>
      <c r="CO2777" s="35"/>
      <c r="CP2777" s="35"/>
      <c r="CQ2777" s="35"/>
      <c r="CR2777" s="35"/>
      <c r="CS2777" s="35"/>
      <c r="CT2777" s="35"/>
      <c r="CU2777" s="35"/>
      <c r="CV2777" s="35"/>
      <c r="CW2777" s="35"/>
      <c r="CX2777" s="35"/>
      <c r="CY2777" s="35"/>
      <c r="CZ2777" s="35"/>
      <c r="DA2777" s="35"/>
      <c r="DB2777" s="35"/>
      <c r="DC2777" s="35"/>
      <c r="DD2777" s="35"/>
      <c r="DE2777" s="35"/>
      <c r="DF2777" s="35"/>
      <c r="DG2777" s="35"/>
      <c r="DH2777" s="35"/>
      <c r="DI2777" s="35"/>
      <c r="DJ2777" s="35"/>
      <c r="DK2777" s="35"/>
      <c r="DL2777" s="35"/>
      <c r="DM2777" s="35"/>
      <c r="DN2777" s="35"/>
      <c r="DO2777" s="35"/>
      <c r="DP2777" s="35"/>
      <c r="DQ2777" s="35"/>
      <c r="DR2777" s="35"/>
      <c r="DS2777" s="35"/>
      <c r="DT2777" s="35"/>
      <c r="DU2777" s="35"/>
      <c r="DV2777" s="35"/>
      <c r="DW2777" s="35"/>
      <c r="DX2777" s="35"/>
      <c r="DY2777" s="35"/>
      <c r="DZ2777" s="35"/>
      <c r="EA2777" s="35"/>
      <c r="EB2777" s="35"/>
      <c r="EC2777" s="35"/>
      <c r="ED2777" s="35"/>
      <c r="EE2777" s="35"/>
      <c r="EF2777" s="35"/>
      <c r="EG2777" s="35"/>
      <c r="EH2777" s="35"/>
      <c r="EI2777" s="35"/>
      <c r="EJ2777" s="35"/>
      <c r="EK2777" s="35"/>
      <c r="EL2777" s="35"/>
      <c r="EM2777" s="35"/>
      <c r="EN2777" s="35"/>
      <c r="EO2777" s="35"/>
      <c r="EP2777" s="35"/>
      <c r="EQ2777" s="35"/>
      <c r="ER2777" s="35"/>
      <c r="ES2777" s="35"/>
      <c r="ET2777" s="35"/>
      <c r="EU2777" s="35"/>
      <c r="EV2777" s="35"/>
      <c r="EW2777" s="35"/>
      <c r="EX2777" s="35"/>
      <c r="EY2777" s="35"/>
      <c r="EZ2777" s="35"/>
      <c r="FA2777" s="35"/>
      <c r="FB2777" s="35"/>
      <c r="FC2777" s="35"/>
      <c r="FD2777" s="35"/>
      <c r="FE2777" s="35"/>
      <c r="FF2777" s="35"/>
      <c r="FG2777" s="35"/>
      <c r="FH2777" s="35"/>
      <c r="FI2777" s="35"/>
      <c r="FJ2777" s="35"/>
      <c r="FK2777" s="35"/>
      <c r="FL2777" s="35"/>
      <c r="FM2777" s="35"/>
      <c r="FN2777" s="35"/>
      <c r="FO2777" s="35"/>
      <c r="FP2777" s="35"/>
      <c r="FQ2777" s="35"/>
      <c r="FR2777" s="35"/>
      <c r="FS2777" s="35"/>
      <c r="FT2777" s="35"/>
      <c r="FU2777" s="35"/>
      <c r="FV2777" s="35"/>
      <c r="FW2777" s="35"/>
      <c r="FX2777" s="35"/>
      <c r="FY2777" s="35"/>
      <c r="FZ2777" s="35"/>
    </row>
    <row r="2778" spans="1:182" x14ac:dyDescent="0.15">
      <c r="A2778" s="38">
        <f t="shared" si="846"/>
        <v>46222</v>
      </c>
      <c r="B2778" s="39" t="str">
        <f t="shared" ca="1" si="847"/>
        <v>n.d</v>
      </c>
      <c r="C2778" s="40">
        <f t="shared" si="848"/>
        <v>3137.2723529499999</v>
      </c>
      <c r="D2778" s="41">
        <f ca="1">IF(A2778&lt;$B$1,VLOOKUP(A2778,[1]DI!$A$4:$B$15000,2,FALSE),0)</f>
        <v>0</v>
      </c>
      <c r="E2778" s="40">
        <f t="shared" ca="1" si="849"/>
        <v>0</v>
      </c>
      <c r="F2778" s="42">
        <f t="shared" si="845"/>
        <v>1</v>
      </c>
      <c r="G2778" s="43">
        <f t="shared" ca="1" si="850"/>
        <v>1</v>
      </c>
      <c r="H2778" s="40">
        <f ca="1">TRUNC(PRODUCT(G$10:G2777),15)</f>
        <v>1.7040824080947301</v>
      </c>
      <c r="I2778" s="40">
        <f t="shared" ca="1" si="851"/>
        <v>1.7040824080947301</v>
      </c>
      <c r="J2778" s="40">
        <f t="shared" ca="1" si="852"/>
        <v>1</v>
      </c>
      <c r="K2778" s="42">
        <f t="shared" si="844"/>
        <v>2.7E-2</v>
      </c>
      <c r="L2778" s="63">
        <f t="shared" si="853"/>
        <v>46101</v>
      </c>
      <c r="M2778" s="64">
        <f t="shared" si="854"/>
        <v>81</v>
      </c>
      <c r="N2778" s="44">
        <f t="shared" si="855"/>
        <v>82</v>
      </c>
      <c r="O2778" s="40">
        <f t="shared" si="856"/>
        <v>1.0087068859999999</v>
      </c>
      <c r="P2778" s="65">
        <f t="shared" ca="1" si="857"/>
        <v>1.0087068859999999</v>
      </c>
      <c r="Q2778" s="40">
        <f t="shared" ca="1" si="858"/>
        <v>27.315872720000002</v>
      </c>
      <c r="R2778" s="44">
        <f>IF(VLOOKUP(A2778,$Z$12:$AI$125,8)=VLOOKUP(A2777,$Z$12:$AI$125,8),0,VLOOKUP(A2778,Z$12:$AI$125,8))</f>
        <v>0</v>
      </c>
      <c r="S2778" s="45">
        <f>IF(R2778&gt;0,VLOOKUP(R2778,Y$12:$AH$125,7),0)</f>
        <v>0</v>
      </c>
      <c r="T2778" s="40">
        <f t="shared" si="859"/>
        <v>0</v>
      </c>
      <c r="U2778" s="40">
        <f t="shared" ca="1" si="860"/>
        <v>27.315872720000002</v>
      </c>
      <c r="V2778" s="46" t="str">
        <f t="shared" si="861"/>
        <v>J=</v>
      </c>
      <c r="W2778" s="47">
        <f t="shared" si="862"/>
        <v>46286</v>
      </c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  <c r="AX2778" s="35"/>
      <c r="AY2778" s="35"/>
      <c r="AZ2778" s="35"/>
      <c r="BA2778" s="35"/>
      <c r="BB2778" s="35"/>
      <c r="BC2778" s="35"/>
      <c r="BD2778" s="35"/>
      <c r="BE2778" s="35"/>
      <c r="BF2778" s="35"/>
      <c r="BG2778" s="35"/>
      <c r="BH2778" s="35"/>
      <c r="BI2778" s="35"/>
      <c r="BJ2778" s="35"/>
      <c r="BK2778" s="35"/>
      <c r="BL2778" s="35"/>
      <c r="BM2778" s="35"/>
      <c r="BN2778" s="35"/>
      <c r="BO2778" s="35"/>
      <c r="BP2778" s="35"/>
      <c r="BQ2778" s="35"/>
      <c r="BR2778" s="35"/>
      <c r="BS2778" s="35"/>
      <c r="BT2778" s="35"/>
      <c r="BU2778" s="35"/>
      <c r="BV2778" s="35"/>
      <c r="BW2778" s="35"/>
      <c r="BX2778" s="35"/>
      <c r="BY2778" s="35"/>
      <c r="BZ2778" s="35"/>
      <c r="CA2778" s="35"/>
      <c r="CB2778" s="35"/>
      <c r="CC2778" s="35"/>
      <c r="CD2778" s="35"/>
      <c r="CE2778" s="35"/>
      <c r="CF2778" s="35"/>
      <c r="CG2778" s="35"/>
      <c r="CH2778" s="35"/>
      <c r="CI2778" s="35"/>
      <c r="CJ2778" s="35"/>
      <c r="CK2778" s="35"/>
      <c r="CL2778" s="35"/>
      <c r="CM2778" s="35"/>
      <c r="CN2778" s="35"/>
      <c r="CO2778" s="35"/>
      <c r="CP2778" s="35"/>
      <c r="CQ2778" s="35"/>
      <c r="CR2778" s="35"/>
      <c r="CS2778" s="35"/>
      <c r="CT2778" s="35"/>
      <c r="CU2778" s="35"/>
      <c r="CV2778" s="35"/>
      <c r="CW2778" s="35"/>
      <c r="CX2778" s="35"/>
      <c r="CY2778" s="35"/>
      <c r="CZ2778" s="35"/>
      <c r="DA2778" s="35"/>
      <c r="DB2778" s="35"/>
      <c r="DC2778" s="35"/>
      <c r="DD2778" s="35"/>
      <c r="DE2778" s="35"/>
      <c r="DF2778" s="35"/>
      <c r="DG2778" s="35"/>
      <c r="DH2778" s="35"/>
      <c r="DI2778" s="35"/>
      <c r="DJ2778" s="35"/>
      <c r="DK2778" s="35"/>
      <c r="DL2778" s="35"/>
      <c r="DM2778" s="35"/>
      <c r="DN2778" s="35"/>
      <c r="DO2778" s="35"/>
      <c r="DP2778" s="35"/>
      <c r="DQ2778" s="35"/>
      <c r="DR2778" s="35"/>
      <c r="DS2778" s="35"/>
      <c r="DT2778" s="35"/>
      <c r="DU2778" s="35"/>
      <c r="DV2778" s="35"/>
      <c r="DW2778" s="35"/>
      <c r="DX2778" s="35"/>
      <c r="DY2778" s="35"/>
      <c r="DZ2778" s="35"/>
      <c r="EA2778" s="35"/>
      <c r="EB2778" s="35"/>
      <c r="EC2778" s="35"/>
      <c r="ED2778" s="35"/>
      <c r="EE2778" s="35"/>
      <c r="EF2778" s="35"/>
      <c r="EG2778" s="35"/>
      <c r="EH2778" s="35"/>
      <c r="EI2778" s="35"/>
      <c r="EJ2778" s="35"/>
      <c r="EK2778" s="35"/>
      <c r="EL2778" s="35"/>
      <c r="EM2778" s="35"/>
      <c r="EN2778" s="35"/>
      <c r="EO2778" s="35"/>
      <c r="EP2778" s="35"/>
      <c r="EQ2778" s="35"/>
      <c r="ER2778" s="35"/>
      <c r="ES2778" s="35"/>
      <c r="ET2778" s="35"/>
      <c r="EU2778" s="35"/>
      <c r="EV2778" s="35"/>
      <c r="EW2778" s="35"/>
      <c r="EX2778" s="35"/>
      <c r="EY2778" s="35"/>
      <c r="EZ2778" s="35"/>
      <c r="FA2778" s="35"/>
      <c r="FB2778" s="35"/>
      <c r="FC2778" s="35"/>
      <c r="FD2778" s="35"/>
      <c r="FE2778" s="35"/>
      <c r="FF2778" s="35"/>
      <c r="FG2778" s="35"/>
      <c r="FH2778" s="35"/>
      <c r="FI2778" s="35"/>
      <c r="FJ2778" s="35"/>
      <c r="FK2778" s="35"/>
      <c r="FL2778" s="35"/>
      <c r="FM2778" s="35"/>
      <c r="FN2778" s="35"/>
      <c r="FO2778" s="35"/>
      <c r="FP2778" s="35"/>
      <c r="FQ2778" s="35"/>
      <c r="FR2778" s="35"/>
      <c r="FS2778" s="35"/>
      <c r="FT2778" s="35"/>
      <c r="FU2778" s="35"/>
      <c r="FV2778" s="35"/>
      <c r="FW2778" s="35"/>
      <c r="FX2778" s="35"/>
      <c r="FY2778" s="35"/>
      <c r="FZ2778" s="35"/>
    </row>
    <row r="2779" spans="1:182" x14ac:dyDescent="0.15">
      <c r="A2779" s="38">
        <f t="shared" si="846"/>
        <v>46223</v>
      </c>
      <c r="B2779" s="39" t="str">
        <f t="shared" ca="1" si="847"/>
        <v>n.d</v>
      </c>
      <c r="C2779" s="40">
        <f t="shared" si="848"/>
        <v>3137.2723529499999</v>
      </c>
      <c r="D2779" s="41">
        <f ca="1">IF(A2779&lt;$B$1,VLOOKUP(A2779,[1]DI!$A$4:$B$15000,2,FALSE),0)</f>
        <v>0</v>
      </c>
      <c r="E2779" s="40">
        <f t="shared" ca="1" si="849"/>
        <v>0</v>
      </c>
      <c r="F2779" s="42">
        <f t="shared" si="845"/>
        <v>1</v>
      </c>
      <c r="G2779" s="43">
        <f t="shared" ca="1" si="850"/>
        <v>1</v>
      </c>
      <c r="H2779" s="40">
        <f ca="1">TRUNC(PRODUCT(G$10:G2778),15)</f>
        <v>1.7040824080947301</v>
      </c>
      <c r="I2779" s="40">
        <f t="shared" ca="1" si="851"/>
        <v>1.7040824080947301</v>
      </c>
      <c r="J2779" s="40">
        <f t="shared" ca="1" si="852"/>
        <v>1</v>
      </c>
      <c r="K2779" s="42">
        <f t="shared" si="844"/>
        <v>2.7E-2</v>
      </c>
      <c r="L2779" s="63">
        <f t="shared" si="853"/>
        <v>46101</v>
      </c>
      <c r="M2779" s="64">
        <f t="shared" si="854"/>
        <v>82</v>
      </c>
      <c r="N2779" s="44">
        <f t="shared" si="855"/>
        <v>82</v>
      </c>
      <c r="O2779" s="40">
        <f t="shared" si="856"/>
        <v>1.0087068859999999</v>
      </c>
      <c r="P2779" s="65">
        <f t="shared" ca="1" si="857"/>
        <v>1.0087068859999999</v>
      </c>
      <c r="Q2779" s="40">
        <f t="shared" ca="1" si="858"/>
        <v>27.315872720000002</v>
      </c>
      <c r="R2779" s="44">
        <f>IF(VLOOKUP(A2779,$Z$12:$AI$125,8)=VLOOKUP(A2778,$Z$12:$AI$125,8),0,VLOOKUP(A2779,Z$12:$AI$125,8))</f>
        <v>0</v>
      </c>
      <c r="S2779" s="45">
        <f>IF(R2779&gt;0,VLOOKUP(R2779,Y$12:$AH$125,7),0)</f>
        <v>0</v>
      </c>
      <c r="T2779" s="40">
        <f t="shared" si="859"/>
        <v>0</v>
      </c>
      <c r="U2779" s="40">
        <f t="shared" ca="1" si="860"/>
        <v>27.315872720000002</v>
      </c>
      <c r="V2779" s="46" t="str">
        <f t="shared" si="861"/>
        <v>J=</v>
      </c>
      <c r="W2779" s="47">
        <f t="shared" si="862"/>
        <v>46286</v>
      </c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  <c r="AX2779" s="35"/>
      <c r="AY2779" s="35"/>
      <c r="AZ2779" s="35"/>
      <c r="BA2779" s="35"/>
      <c r="BB2779" s="35"/>
      <c r="BC2779" s="35"/>
      <c r="BD2779" s="35"/>
      <c r="BE2779" s="35"/>
      <c r="BF2779" s="35"/>
      <c r="BG2779" s="35"/>
      <c r="BH2779" s="35"/>
      <c r="BI2779" s="35"/>
      <c r="BJ2779" s="35"/>
      <c r="BK2779" s="35"/>
      <c r="BL2779" s="35"/>
      <c r="BM2779" s="35"/>
      <c r="BN2779" s="35"/>
      <c r="BO2779" s="35"/>
      <c r="BP2779" s="35"/>
      <c r="BQ2779" s="35"/>
      <c r="BR2779" s="35"/>
      <c r="BS2779" s="35"/>
      <c r="BT2779" s="35"/>
      <c r="BU2779" s="35"/>
      <c r="BV2779" s="35"/>
      <c r="BW2779" s="35"/>
      <c r="BX2779" s="35"/>
      <c r="BY2779" s="35"/>
      <c r="BZ2779" s="35"/>
      <c r="CA2779" s="35"/>
      <c r="CB2779" s="35"/>
      <c r="CC2779" s="35"/>
      <c r="CD2779" s="35"/>
      <c r="CE2779" s="35"/>
      <c r="CF2779" s="35"/>
      <c r="CG2779" s="35"/>
      <c r="CH2779" s="35"/>
      <c r="CI2779" s="35"/>
      <c r="CJ2779" s="35"/>
      <c r="CK2779" s="35"/>
      <c r="CL2779" s="35"/>
      <c r="CM2779" s="35"/>
      <c r="CN2779" s="35"/>
      <c r="CO2779" s="35"/>
      <c r="CP2779" s="35"/>
      <c r="CQ2779" s="35"/>
      <c r="CR2779" s="35"/>
      <c r="CS2779" s="35"/>
      <c r="CT2779" s="35"/>
      <c r="CU2779" s="35"/>
      <c r="CV2779" s="35"/>
      <c r="CW2779" s="35"/>
      <c r="CX2779" s="35"/>
      <c r="CY2779" s="35"/>
      <c r="CZ2779" s="35"/>
      <c r="DA2779" s="35"/>
      <c r="DB2779" s="35"/>
      <c r="DC2779" s="35"/>
      <c r="DD2779" s="35"/>
      <c r="DE2779" s="35"/>
      <c r="DF2779" s="35"/>
      <c r="DG2779" s="35"/>
      <c r="DH2779" s="35"/>
      <c r="DI2779" s="35"/>
      <c r="DJ2779" s="35"/>
      <c r="DK2779" s="35"/>
      <c r="DL2779" s="35"/>
      <c r="DM2779" s="35"/>
      <c r="DN2779" s="35"/>
      <c r="DO2779" s="35"/>
      <c r="DP2779" s="35"/>
      <c r="DQ2779" s="35"/>
      <c r="DR2779" s="35"/>
      <c r="DS2779" s="35"/>
      <c r="DT2779" s="35"/>
      <c r="DU2779" s="35"/>
      <c r="DV2779" s="35"/>
      <c r="DW2779" s="35"/>
      <c r="DX2779" s="35"/>
      <c r="DY2779" s="35"/>
      <c r="DZ2779" s="35"/>
      <c r="EA2779" s="35"/>
      <c r="EB2779" s="35"/>
      <c r="EC2779" s="35"/>
      <c r="ED2779" s="35"/>
      <c r="EE2779" s="35"/>
      <c r="EF2779" s="35"/>
      <c r="EG2779" s="35"/>
      <c r="EH2779" s="35"/>
      <c r="EI2779" s="35"/>
      <c r="EJ2779" s="35"/>
      <c r="EK2779" s="35"/>
      <c r="EL2779" s="35"/>
      <c r="EM2779" s="35"/>
      <c r="EN2779" s="35"/>
      <c r="EO2779" s="35"/>
      <c r="EP2779" s="35"/>
      <c r="EQ2779" s="35"/>
      <c r="ER2779" s="35"/>
      <c r="ES2779" s="35"/>
      <c r="ET2779" s="35"/>
      <c r="EU2779" s="35"/>
      <c r="EV2779" s="35"/>
      <c r="EW2779" s="35"/>
      <c r="EX2779" s="35"/>
      <c r="EY2779" s="35"/>
      <c r="EZ2779" s="35"/>
      <c r="FA2779" s="35"/>
      <c r="FB2779" s="35"/>
      <c r="FC2779" s="35"/>
      <c r="FD2779" s="35"/>
      <c r="FE2779" s="35"/>
      <c r="FF2779" s="35"/>
      <c r="FG2779" s="35"/>
      <c r="FH2779" s="35"/>
      <c r="FI2779" s="35"/>
      <c r="FJ2779" s="35"/>
      <c r="FK2779" s="35"/>
      <c r="FL2779" s="35"/>
      <c r="FM2779" s="35"/>
      <c r="FN2779" s="35"/>
      <c r="FO2779" s="35"/>
      <c r="FP2779" s="35"/>
      <c r="FQ2779" s="35"/>
      <c r="FR2779" s="35"/>
      <c r="FS2779" s="35"/>
      <c r="FT2779" s="35"/>
      <c r="FU2779" s="35"/>
      <c r="FV2779" s="35"/>
      <c r="FW2779" s="35"/>
      <c r="FX2779" s="35"/>
      <c r="FY2779" s="35"/>
      <c r="FZ2779" s="35"/>
    </row>
    <row r="2780" spans="1:182" x14ac:dyDescent="0.15">
      <c r="A2780" s="38">
        <f t="shared" si="846"/>
        <v>46224</v>
      </c>
      <c r="B2780" s="39" t="str">
        <f t="shared" ca="1" si="847"/>
        <v>n.d</v>
      </c>
      <c r="C2780" s="40">
        <f t="shared" si="848"/>
        <v>3137.2723529499999</v>
      </c>
      <c r="D2780" s="41">
        <f ca="1">IF(A2780&lt;$B$1,VLOOKUP(A2780,[1]DI!$A$4:$B$15000,2,FALSE),0)</f>
        <v>0</v>
      </c>
      <c r="E2780" s="40">
        <f t="shared" ca="1" si="849"/>
        <v>0</v>
      </c>
      <c r="F2780" s="42">
        <f t="shared" si="845"/>
        <v>1</v>
      </c>
      <c r="G2780" s="43">
        <f t="shared" ca="1" si="850"/>
        <v>1</v>
      </c>
      <c r="H2780" s="40">
        <f ca="1">TRUNC(PRODUCT(G$10:G2779),15)</f>
        <v>1.7040824080947301</v>
      </c>
      <c r="I2780" s="40">
        <f t="shared" ca="1" si="851"/>
        <v>1.7040824080947301</v>
      </c>
      <c r="J2780" s="40">
        <f t="shared" ca="1" si="852"/>
        <v>1</v>
      </c>
      <c r="K2780" s="42">
        <f t="shared" si="844"/>
        <v>2.7E-2</v>
      </c>
      <c r="L2780" s="63">
        <f t="shared" si="853"/>
        <v>46101</v>
      </c>
      <c r="M2780" s="64">
        <f t="shared" si="854"/>
        <v>83</v>
      </c>
      <c r="N2780" s="44">
        <f t="shared" si="855"/>
        <v>83</v>
      </c>
      <c r="O2780" s="40">
        <f t="shared" si="856"/>
        <v>1.008813534</v>
      </c>
      <c r="P2780" s="65">
        <f t="shared" ca="1" si="857"/>
        <v>1.008813534</v>
      </c>
      <c r="Q2780" s="40">
        <f t="shared" ca="1" si="858"/>
        <v>27.65045654</v>
      </c>
      <c r="R2780" s="44">
        <f>IF(VLOOKUP(A2780,$Z$12:$AI$125,8)=VLOOKUP(A2779,$Z$12:$AI$125,8),0,VLOOKUP(A2780,Z$12:$AI$125,8))</f>
        <v>0</v>
      </c>
      <c r="S2780" s="45">
        <f>IF(R2780&gt;0,VLOOKUP(R2780,Y$12:$AH$125,7),0)</f>
        <v>0</v>
      </c>
      <c r="T2780" s="40">
        <f t="shared" si="859"/>
        <v>0</v>
      </c>
      <c r="U2780" s="40">
        <f t="shared" ca="1" si="860"/>
        <v>27.65045654</v>
      </c>
      <c r="V2780" s="46" t="str">
        <f t="shared" si="861"/>
        <v>J=</v>
      </c>
      <c r="W2780" s="47">
        <f t="shared" si="862"/>
        <v>46286</v>
      </c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  <c r="AX2780" s="35"/>
      <c r="AY2780" s="35"/>
      <c r="AZ2780" s="35"/>
      <c r="BA2780" s="35"/>
      <c r="BB2780" s="35"/>
      <c r="BC2780" s="35"/>
      <c r="BD2780" s="35"/>
      <c r="BE2780" s="35"/>
      <c r="BF2780" s="35"/>
      <c r="BG2780" s="35"/>
      <c r="BH2780" s="35"/>
      <c r="BI2780" s="35"/>
      <c r="BJ2780" s="35"/>
      <c r="BK2780" s="35"/>
      <c r="BL2780" s="35"/>
      <c r="BM2780" s="35"/>
      <c r="BN2780" s="35"/>
      <c r="BO2780" s="35"/>
      <c r="BP2780" s="35"/>
      <c r="BQ2780" s="35"/>
      <c r="BR2780" s="35"/>
      <c r="BS2780" s="35"/>
      <c r="BT2780" s="35"/>
      <c r="BU2780" s="35"/>
      <c r="BV2780" s="35"/>
      <c r="BW2780" s="35"/>
      <c r="BX2780" s="35"/>
      <c r="BY2780" s="35"/>
      <c r="BZ2780" s="35"/>
      <c r="CA2780" s="35"/>
      <c r="CB2780" s="35"/>
      <c r="CC2780" s="35"/>
      <c r="CD2780" s="35"/>
      <c r="CE2780" s="35"/>
      <c r="CF2780" s="35"/>
      <c r="CG2780" s="35"/>
      <c r="CH2780" s="35"/>
      <c r="CI2780" s="35"/>
      <c r="CJ2780" s="35"/>
      <c r="CK2780" s="35"/>
      <c r="CL2780" s="35"/>
      <c r="CM2780" s="35"/>
      <c r="CN2780" s="35"/>
      <c r="CO2780" s="35"/>
      <c r="CP2780" s="35"/>
      <c r="CQ2780" s="35"/>
      <c r="CR2780" s="35"/>
      <c r="CS2780" s="35"/>
      <c r="CT2780" s="35"/>
      <c r="CU2780" s="35"/>
      <c r="CV2780" s="35"/>
      <c r="CW2780" s="35"/>
      <c r="CX2780" s="35"/>
      <c r="CY2780" s="35"/>
      <c r="CZ2780" s="35"/>
      <c r="DA2780" s="35"/>
      <c r="DB2780" s="35"/>
      <c r="DC2780" s="35"/>
      <c r="DD2780" s="35"/>
      <c r="DE2780" s="35"/>
      <c r="DF2780" s="35"/>
      <c r="DG2780" s="35"/>
      <c r="DH2780" s="35"/>
      <c r="DI2780" s="35"/>
      <c r="DJ2780" s="35"/>
      <c r="DK2780" s="35"/>
      <c r="DL2780" s="35"/>
      <c r="DM2780" s="35"/>
      <c r="DN2780" s="35"/>
      <c r="DO2780" s="35"/>
      <c r="DP2780" s="35"/>
      <c r="DQ2780" s="35"/>
      <c r="DR2780" s="35"/>
      <c r="DS2780" s="35"/>
      <c r="DT2780" s="35"/>
      <c r="DU2780" s="35"/>
      <c r="DV2780" s="35"/>
      <c r="DW2780" s="35"/>
      <c r="DX2780" s="35"/>
      <c r="DY2780" s="35"/>
      <c r="DZ2780" s="35"/>
      <c r="EA2780" s="35"/>
      <c r="EB2780" s="35"/>
      <c r="EC2780" s="35"/>
      <c r="ED2780" s="35"/>
      <c r="EE2780" s="35"/>
      <c r="EF2780" s="35"/>
      <c r="EG2780" s="35"/>
      <c r="EH2780" s="35"/>
      <c r="EI2780" s="35"/>
      <c r="EJ2780" s="35"/>
      <c r="EK2780" s="35"/>
      <c r="EL2780" s="35"/>
      <c r="EM2780" s="35"/>
      <c r="EN2780" s="35"/>
      <c r="EO2780" s="35"/>
      <c r="EP2780" s="35"/>
      <c r="EQ2780" s="35"/>
      <c r="ER2780" s="35"/>
      <c r="ES2780" s="35"/>
      <c r="ET2780" s="35"/>
      <c r="EU2780" s="35"/>
      <c r="EV2780" s="35"/>
      <c r="EW2780" s="35"/>
      <c r="EX2780" s="35"/>
      <c r="EY2780" s="35"/>
      <c r="EZ2780" s="35"/>
      <c r="FA2780" s="35"/>
      <c r="FB2780" s="35"/>
      <c r="FC2780" s="35"/>
      <c r="FD2780" s="35"/>
      <c r="FE2780" s="35"/>
      <c r="FF2780" s="35"/>
      <c r="FG2780" s="35"/>
      <c r="FH2780" s="35"/>
      <c r="FI2780" s="35"/>
      <c r="FJ2780" s="35"/>
      <c r="FK2780" s="35"/>
      <c r="FL2780" s="35"/>
      <c r="FM2780" s="35"/>
      <c r="FN2780" s="35"/>
      <c r="FO2780" s="35"/>
      <c r="FP2780" s="35"/>
      <c r="FQ2780" s="35"/>
      <c r="FR2780" s="35"/>
      <c r="FS2780" s="35"/>
      <c r="FT2780" s="35"/>
      <c r="FU2780" s="35"/>
      <c r="FV2780" s="35"/>
      <c r="FW2780" s="35"/>
      <c r="FX2780" s="35"/>
      <c r="FY2780" s="35"/>
      <c r="FZ2780" s="35"/>
    </row>
    <row r="2781" spans="1:182" x14ac:dyDescent="0.15">
      <c r="A2781" s="38">
        <f t="shared" si="846"/>
        <v>46225</v>
      </c>
      <c r="B2781" s="39" t="str">
        <f t="shared" ca="1" si="847"/>
        <v>n.d</v>
      </c>
      <c r="C2781" s="40">
        <f t="shared" si="848"/>
        <v>3137.2723529499999</v>
      </c>
      <c r="D2781" s="41">
        <f ca="1">IF(A2781&lt;$B$1,VLOOKUP(A2781,[1]DI!$A$4:$B$15000,2,FALSE),0)</f>
        <v>0</v>
      </c>
      <c r="E2781" s="40">
        <f t="shared" ca="1" si="849"/>
        <v>0</v>
      </c>
      <c r="F2781" s="42">
        <f t="shared" si="845"/>
        <v>1</v>
      </c>
      <c r="G2781" s="43">
        <f t="shared" ca="1" si="850"/>
        <v>1</v>
      </c>
      <c r="H2781" s="40">
        <f ca="1">TRUNC(PRODUCT(G$10:G2780),15)</f>
        <v>1.7040824080947301</v>
      </c>
      <c r="I2781" s="40">
        <f t="shared" ca="1" si="851"/>
        <v>1.7040824080947301</v>
      </c>
      <c r="J2781" s="40">
        <f t="shared" ca="1" si="852"/>
        <v>1</v>
      </c>
      <c r="K2781" s="42">
        <f t="shared" si="844"/>
        <v>2.7E-2</v>
      </c>
      <c r="L2781" s="63">
        <f t="shared" si="853"/>
        <v>46101</v>
      </c>
      <c r="M2781" s="64">
        <f t="shared" si="854"/>
        <v>84</v>
      </c>
      <c r="N2781" s="44">
        <f t="shared" si="855"/>
        <v>84</v>
      </c>
      <c r="O2781" s="40">
        <f t="shared" si="856"/>
        <v>1.0089201940000001</v>
      </c>
      <c r="P2781" s="65">
        <f t="shared" ca="1" si="857"/>
        <v>1.0089201940000001</v>
      </c>
      <c r="Q2781" s="40">
        <f t="shared" ca="1" si="858"/>
        <v>27.985078009999999</v>
      </c>
      <c r="R2781" s="44">
        <f>IF(VLOOKUP(A2781,$Z$12:$AI$125,8)=VLOOKUP(A2780,$Z$12:$AI$125,8),0,VLOOKUP(A2781,Z$12:$AI$125,8))</f>
        <v>0</v>
      </c>
      <c r="S2781" s="45">
        <f>IF(R2781&gt;0,VLOOKUP(R2781,Y$12:$AH$125,7),0)</f>
        <v>0</v>
      </c>
      <c r="T2781" s="40">
        <f t="shared" si="859"/>
        <v>0</v>
      </c>
      <c r="U2781" s="40">
        <f t="shared" ca="1" si="860"/>
        <v>27.985078009999999</v>
      </c>
      <c r="V2781" s="46" t="str">
        <f t="shared" si="861"/>
        <v>J=</v>
      </c>
      <c r="W2781" s="47">
        <f t="shared" si="862"/>
        <v>46286</v>
      </c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  <c r="AX2781" s="35"/>
      <c r="AY2781" s="35"/>
      <c r="AZ2781" s="35"/>
      <c r="BA2781" s="35"/>
      <c r="BB2781" s="35"/>
      <c r="BC2781" s="35"/>
      <c r="BD2781" s="35"/>
      <c r="BE2781" s="35"/>
      <c r="BF2781" s="35"/>
      <c r="BG2781" s="35"/>
      <c r="BH2781" s="35"/>
      <c r="BI2781" s="35"/>
      <c r="BJ2781" s="35"/>
      <c r="BK2781" s="35"/>
      <c r="BL2781" s="35"/>
      <c r="BM2781" s="35"/>
      <c r="BN2781" s="35"/>
      <c r="BO2781" s="35"/>
      <c r="BP2781" s="35"/>
      <c r="BQ2781" s="35"/>
      <c r="BR2781" s="35"/>
      <c r="BS2781" s="35"/>
      <c r="BT2781" s="35"/>
      <c r="BU2781" s="35"/>
      <c r="BV2781" s="35"/>
      <c r="BW2781" s="35"/>
      <c r="BX2781" s="35"/>
      <c r="BY2781" s="35"/>
      <c r="BZ2781" s="35"/>
      <c r="CA2781" s="35"/>
      <c r="CB2781" s="35"/>
      <c r="CC2781" s="35"/>
      <c r="CD2781" s="35"/>
      <c r="CE2781" s="35"/>
      <c r="CF2781" s="35"/>
      <c r="CG2781" s="35"/>
      <c r="CH2781" s="35"/>
      <c r="CI2781" s="35"/>
      <c r="CJ2781" s="35"/>
      <c r="CK2781" s="35"/>
      <c r="CL2781" s="35"/>
      <c r="CM2781" s="35"/>
      <c r="CN2781" s="35"/>
      <c r="CO2781" s="35"/>
      <c r="CP2781" s="35"/>
      <c r="CQ2781" s="35"/>
      <c r="CR2781" s="35"/>
      <c r="CS2781" s="35"/>
      <c r="CT2781" s="35"/>
      <c r="CU2781" s="35"/>
      <c r="CV2781" s="35"/>
      <c r="CW2781" s="35"/>
      <c r="CX2781" s="35"/>
      <c r="CY2781" s="35"/>
      <c r="CZ2781" s="35"/>
      <c r="DA2781" s="35"/>
      <c r="DB2781" s="35"/>
      <c r="DC2781" s="35"/>
      <c r="DD2781" s="35"/>
      <c r="DE2781" s="35"/>
      <c r="DF2781" s="35"/>
      <c r="DG2781" s="35"/>
      <c r="DH2781" s="35"/>
      <c r="DI2781" s="35"/>
      <c r="DJ2781" s="35"/>
      <c r="DK2781" s="35"/>
      <c r="DL2781" s="35"/>
      <c r="DM2781" s="35"/>
      <c r="DN2781" s="35"/>
      <c r="DO2781" s="35"/>
      <c r="DP2781" s="35"/>
      <c r="DQ2781" s="35"/>
      <c r="DR2781" s="35"/>
      <c r="DS2781" s="35"/>
      <c r="DT2781" s="35"/>
      <c r="DU2781" s="35"/>
      <c r="DV2781" s="35"/>
      <c r="DW2781" s="35"/>
      <c r="DX2781" s="35"/>
      <c r="DY2781" s="35"/>
      <c r="DZ2781" s="35"/>
      <c r="EA2781" s="35"/>
      <c r="EB2781" s="35"/>
      <c r="EC2781" s="35"/>
      <c r="ED2781" s="35"/>
      <c r="EE2781" s="35"/>
      <c r="EF2781" s="35"/>
      <c r="EG2781" s="35"/>
      <c r="EH2781" s="35"/>
      <c r="EI2781" s="35"/>
      <c r="EJ2781" s="35"/>
      <c r="EK2781" s="35"/>
      <c r="EL2781" s="35"/>
      <c r="EM2781" s="35"/>
      <c r="EN2781" s="35"/>
      <c r="EO2781" s="35"/>
      <c r="EP2781" s="35"/>
      <c r="EQ2781" s="35"/>
      <c r="ER2781" s="35"/>
      <c r="ES2781" s="35"/>
      <c r="ET2781" s="35"/>
      <c r="EU2781" s="35"/>
      <c r="EV2781" s="35"/>
      <c r="EW2781" s="35"/>
      <c r="EX2781" s="35"/>
      <c r="EY2781" s="35"/>
      <c r="EZ2781" s="35"/>
      <c r="FA2781" s="35"/>
      <c r="FB2781" s="35"/>
      <c r="FC2781" s="35"/>
      <c r="FD2781" s="35"/>
      <c r="FE2781" s="35"/>
      <c r="FF2781" s="35"/>
      <c r="FG2781" s="35"/>
      <c r="FH2781" s="35"/>
      <c r="FI2781" s="35"/>
      <c r="FJ2781" s="35"/>
      <c r="FK2781" s="35"/>
      <c r="FL2781" s="35"/>
      <c r="FM2781" s="35"/>
      <c r="FN2781" s="35"/>
      <c r="FO2781" s="35"/>
      <c r="FP2781" s="35"/>
      <c r="FQ2781" s="35"/>
      <c r="FR2781" s="35"/>
      <c r="FS2781" s="35"/>
      <c r="FT2781" s="35"/>
      <c r="FU2781" s="35"/>
      <c r="FV2781" s="35"/>
      <c r="FW2781" s="35"/>
      <c r="FX2781" s="35"/>
      <c r="FY2781" s="35"/>
      <c r="FZ2781" s="35"/>
    </row>
    <row r="2782" spans="1:182" x14ac:dyDescent="0.15">
      <c r="A2782" s="38">
        <f t="shared" si="846"/>
        <v>46226</v>
      </c>
      <c r="B2782" s="39" t="str">
        <f t="shared" ca="1" si="847"/>
        <v>n.d</v>
      </c>
      <c r="C2782" s="40">
        <f t="shared" si="848"/>
        <v>3137.2723529499999</v>
      </c>
      <c r="D2782" s="41">
        <f ca="1">IF(A2782&lt;$B$1,VLOOKUP(A2782,[1]DI!$A$4:$B$15000,2,FALSE),0)</f>
        <v>0</v>
      </c>
      <c r="E2782" s="40">
        <f t="shared" ca="1" si="849"/>
        <v>0</v>
      </c>
      <c r="F2782" s="42">
        <f t="shared" si="845"/>
        <v>1</v>
      </c>
      <c r="G2782" s="43">
        <f t="shared" ca="1" si="850"/>
        <v>1</v>
      </c>
      <c r="H2782" s="40">
        <f ca="1">TRUNC(PRODUCT(G$10:G2781),15)</f>
        <v>1.7040824080947301</v>
      </c>
      <c r="I2782" s="40">
        <f t="shared" ca="1" si="851"/>
        <v>1.7040824080947301</v>
      </c>
      <c r="J2782" s="40">
        <f t="shared" ca="1" si="852"/>
        <v>1</v>
      </c>
      <c r="K2782" s="42">
        <f t="shared" si="844"/>
        <v>2.7E-2</v>
      </c>
      <c r="L2782" s="63">
        <f t="shared" si="853"/>
        <v>46101</v>
      </c>
      <c r="M2782" s="64">
        <f t="shared" si="854"/>
        <v>85</v>
      </c>
      <c r="N2782" s="44">
        <f t="shared" si="855"/>
        <v>85</v>
      </c>
      <c r="O2782" s="40">
        <f t="shared" si="856"/>
        <v>1.009026864</v>
      </c>
      <c r="P2782" s="65">
        <f t="shared" ca="1" si="857"/>
        <v>1.009026864</v>
      </c>
      <c r="Q2782" s="40">
        <f t="shared" ca="1" si="858"/>
        <v>28.31973086</v>
      </c>
      <c r="R2782" s="44">
        <f>IF(VLOOKUP(A2782,$Z$12:$AI$125,8)=VLOOKUP(A2781,$Z$12:$AI$125,8),0,VLOOKUP(A2782,Z$12:$AI$125,8))</f>
        <v>0</v>
      </c>
      <c r="S2782" s="45">
        <f>IF(R2782&gt;0,VLOOKUP(R2782,Y$12:$AH$125,7),0)</f>
        <v>0</v>
      </c>
      <c r="T2782" s="40">
        <f t="shared" si="859"/>
        <v>0</v>
      </c>
      <c r="U2782" s="40">
        <f t="shared" ca="1" si="860"/>
        <v>28.31973086</v>
      </c>
      <c r="V2782" s="46" t="str">
        <f t="shared" si="861"/>
        <v>J=</v>
      </c>
      <c r="W2782" s="47">
        <f t="shared" si="862"/>
        <v>46286</v>
      </c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  <c r="AX2782" s="35"/>
      <c r="AY2782" s="35"/>
      <c r="AZ2782" s="35"/>
      <c r="BA2782" s="35"/>
      <c r="BB2782" s="35"/>
      <c r="BC2782" s="35"/>
      <c r="BD2782" s="35"/>
      <c r="BE2782" s="35"/>
      <c r="BF2782" s="35"/>
      <c r="BG2782" s="35"/>
      <c r="BH2782" s="35"/>
      <c r="BI2782" s="35"/>
      <c r="BJ2782" s="35"/>
      <c r="BK2782" s="35"/>
      <c r="BL2782" s="35"/>
      <c r="BM2782" s="35"/>
      <c r="BN2782" s="35"/>
      <c r="BO2782" s="35"/>
      <c r="BP2782" s="35"/>
      <c r="BQ2782" s="35"/>
      <c r="BR2782" s="35"/>
      <c r="BS2782" s="35"/>
      <c r="BT2782" s="35"/>
      <c r="BU2782" s="35"/>
      <c r="BV2782" s="35"/>
      <c r="BW2782" s="35"/>
      <c r="BX2782" s="35"/>
      <c r="BY2782" s="35"/>
      <c r="BZ2782" s="35"/>
      <c r="CA2782" s="35"/>
      <c r="CB2782" s="35"/>
      <c r="CC2782" s="35"/>
      <c r="CD2782" s="35"/>
      <c r="CE2782" s="35"/>
      <c r="CF2782" s="35"/>
      <c r="CG2782" s="35"/>
      <c r="CH2782" s="35"/>
      <c r="CI2782" s="35"/>
      <c r="CJ2782" s="35"/>
      <c r="CK2782" s="35"/>
      <c r="CL2782" s="35"/>
      <c r="CM2782" s="35"/>
      <c r="CN2782" s="35"/>
      <c r="CO2782" s="35"/>
      <c r="CP2782" s="35"/>
      <c r="CQ2782" s="35"/>
      <c r="CR2782" s="35"/>
      <c r="CS2782" s="35"/>
      <c r="CT2782" s="35"/>
      <c r="CU2782" s="35"/>
      <c r="CV2782" s="35"/>
      <c r="CW2782" s="35"/>
      <c r="CX2782" s="35"/>
      <c r="CY2782" s="35"/>
      <c r="CZ2782" s="35"/>
      <c r="DA2782" s="35"/>
      <c r="DB2782" s="35"/>
      <c r="DC2782" s="35"/>
      <c r="DD2782" s="35"/>
      <c r="DE2782" s="35"/>
      <c r="DF2782" s="35"/>
      <c r="DG2782" s="35"/>
      <c r="DH2782" s="35"/>
      <c r="DI2782" s="35"/>
      <c r="DJ2782" s="35"/>
      <c r="DK2782" s="35"/>
      <c r="DL2782" s="35"/>
      <c r="DM2782" s="35"/>
      <c r="DN2782" s="35"/>
      <c r="DO2782" s="35"/>
      <c r="DP2782" s="35"/>
      <c r="DQ2782" s="35"/>
      <c r="DR2782" s="35"/>
      <c r="DS2782" s="35"/>
      <c r="DT2782" s="35"/>
      <c r="DU2782" s="35"/>
      <c r="DV2782" s="35"/>
      <c r="DW2782" s="35"/>
      <c r="DX2782" s="35"/>
      <c r="DY2782" s="35"/>
      <c r="DZ2782" s="35"/>
      <c r="EA2782" s="35"/>
      <c r="EB2782" s="35"/>
      <c r="EC2782" s="35"/>
      <c r="ED2782" s="35"/>
      <c r="EE2782" s="35"/>
      <c r="EF2782" s="35"/>
      <c r="EG2782" s="35"/>
      <c r="EH2782" s="35"/>
      <c r="EI2782" s="35"/>
      <c r="EJ2782" s="35"/>
      <c r="EK2782" s="35"/>
      <c r="EL2782" s="35"/>
      <c r="EM2782" s="35"/>
      <c r="EN2782" s="35"/>
      <c r="EO2782" s="35"/>
      <c r="EP2782" s="35"/>
      <c r="EQ2782" s="35"/>
      <c r="ER2782" s="35"/>
      <c r="ES2782" s="35"/>
      <c r="ET2782" s="35"/>
      <c r="EU2782" s="35"/>
      <c r="EV2782" s="35"/>
      <c r="EW2782" s="35"/>
      <c r="EX2782" s="35"/>
      <c r="EY2782" s="35"/>
      <c r="EZ2782" s="35"/>
      <c r="FA2782" s="35"/>
      <c r="FB2782" s="35"/>
      <c r="FC2782" s="35"/>
      <c r="FD2782" s="35"/>
      <c r="FE2782" s="35"/>
      <c r="FF2782" s="35"/>
      <c r="FG2782" s="35"/>
      <c r="FH2782" s="35"/>
      <c r="FI2782" s="35"/>
      <c r="FJ2782" s="35"/>
      <c r="FK2782" s="35"/>
      <c r="FL2782" s="35"/>
      <c r="FM2782" s="35"/>
      <c r="FN2782" s="35"/>
      <c r="FO2782" s="35"/>
      <c r="FP2782" s="35"/>
      <c r="FQ2782" s="35"/>
      <c r="FR2782" s="35"/>
      <c r="FS2782" s="35"/>
      <c r="FT2782" s="35"/>
      <c r="FU2782" s="35"/>
      <c r="FV2782" s="35"/>
      <c r="FW2782" s="35"/>
      <c r="FX2782" s="35"/>
      <c r="FY2782" s="35"/>
      <c r="FZ2782" s="35"/>
    </row>
    <row r="2783" spans="1:182" x14ac:dyDescent="0.15">
      <c r="A2783" s="38">
        <f t="shared" si="846"/>
        <v>46227</v>
      </c>
      <c r="B2783" s="39" t="str">
        <f t="shared" ca="1" si="847"/>
        <v>n.d</v>
      </c>
      <c r="C2783" s="40">
        <f t="shared" si="848"/>
        <v>3137.2723529499999</v>
      </c>
      <c r="D2783" s="41">
        <f ca="1">IF(A2783&lt;$B$1,VLOOKUP(A2783,[1]DI!$A$4:$B$15000,2,FALSE),0)</f>
        <v>0</v>
      </c>
      <c r="E2783" s="40">
        <f t="shared" ca="1" si="849"/>
        <v>0</v>
      </c>
      <c r="F2783" s="42">
        <f t="shared" si="845"/>
        <v>1</v>
      </c>
      <c r="G2783" s="43">
        <f t="shared" ca="1" si="850"/>
        <v>1</v>
      </c>
      <c r="H2783" s="40">
        <f ca="1">TRUNC(PRODUCT(G$10:G2782),15)</f>
        <v>1.7040824080947301</v>
      </c>
      <c r="I2783" s="40">
        <f t="shared" ca="1" si="851"/>
        <v>1.7040824080947301</v>
      </c>
      <c r="J2783" s="40">
        <f t="shared" ca="1" si="852"/>
        <v>1</v>
      </c>
      <c r="K2783" s="42">
        <f t="shared" si="844"/>
        <v>2.7E-2</v>
      </c>
      <c r="L2783" s="63">
        <f t="shared" si="853"/>
        <v>46101</v>
      </c>
      <c r="M2783" s="64">
        <f t="shared" si="854"/>
        <v>86</v>
      </c>
      <c r="N2783" s="44">
        <f t="shared" si="855"/>
        <v>86</v>
      </c>
      <c r="O2783" s="40">
        <f t="shared" si="856"/>
        <v>1.0091335459999999</v>
      </c>
      <c r="P2783" s="65">
        <f t="shared" ca="1" si="857"/>
        <v>1.0091335459999999</v>
      </c>
      <c r="Q2783" s="40">
        <f t="shared" ca="1" si="858"/>
        <v>28.65442135</v>
      </c>
      <c r="R2783" s="44">
        <f>IF(VLOOKUP(A2783,$Z$12:$AI$125,8)=VLOOKUP(A2782,$Z$12:$AI$125,8),0,VLOOKUP(A2783,Z$12:$AI$125,8))</f>
        <v>0</v>
      </c>
      <c r="S2783" s="45">
        <f>IF(R2783&gt;0,VLOOKUP(R2783,Y$12:$AH$125,7),0)</f>
        <v>0</v>
      </c>
      <c r="T2783" s="40">
        <f t="shared" si="859"/>
        <v>0</v>
      </c>
      <c r="U2783" s="40">
        <f t="shared" ca="1" si="860"/>
        <v>28.65442135</v>
      </c>
      <c r="V2783" s="46" t="str">
        <f t="shared" si="861"/>
        <v>J=</v>
      </c>
      <c r="W2783" s="47">
        <f t="shared" si="862"/>
        <v>46286</v>
      </c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  <c r="AX2783" s="35"/>
      <c r="AY2783" s="35"/>
      <c r="AZ2783" s="35"/>
      <c r="BA2783" s="35"/>
      <c r="BB2783" s="35"/>
      <c r="BC2783" s="35"/>
      <c r="BD2783" s="35"/>
      <c r="BE2783" s="35"/>
      <c r="BF2783" s="35"/>
      <c r="BG2783" s="35"/>
      <c r="BH2783" s="35"/>
      <c r="BI2783" s="35"/>
      <c r="BJ2783" s="35"/>
      <c r="BK2783" s="35"/>
      <c r="BL2783" s="35"/>
      <c r="BM2783" s="35"/>
      <c r="BN2783" s="35"/>
      <c r="BO2783" s="35"/>
      <c r="BP2783" s="35"/>
      <c r="BQ2783" s="35"/>
      <c r="BR2783" s="35"/>
      <c r="BS2783" s="35"/>
      <c r="BT2783" s="35"/>
      <c r="BU2783" s="35"/>
      <c r="BV2783" s="35"/>
      <c r="BW2783" s="35"/>
      <c r="BX2783" s="35"/>
      <c r="BY2783" s="35"/>
      <c r="BZ2783" s="35"/>
      <c r="CA2783" s="35"/>
      <c r="CB2783" s="35"/>
      <c r="CC2783" s="35"/>
      <c r="CD2783" s="35"/>
      <c r="CE2783" s="35"/>
      <c r="CF2783" s="35"/>
      <c r="CG2783" s="35"/>
      <c r="CH2783" s="35"/>
      <c r="CI2783" s="35"/>
      <c r="CJ2783" s="35"/>
      <c r="CK2783" s="35"/>
      <c r="CL2783" s="35"/>
      <c r="CM2783" s="35"/>
      <c r="CN2783" s="35"/>
      <c r="CO2783" s="35"/>
      <c r="CP2783" s="35"/>
      <c r="CQ2783" s="35"/>
      <c r="CR2783" s="35"/>
      <c r="CS2783" s="35"/>
      <c r="CT2783" s="35"/>
      <c r="CU2783" s="35"/>
      <c r="CV2783" s="35"/>
      <c r="CW2783" s="35"/>
      <c r="CX2783" s="35"/>
      <c r="CY2783" s="35"/>
      <c r="CZ2783" s="35"/>
      <c r="DA2783" s="35"/>
      <c r="DB2783" s="35"/>
      <c r="DC2783" s="35"/>
      <c r="DD2783" s="35"/>
      <c r="DE2783" s="35"/>
      <c r="DF2783" s="35"/>
      <c r="DG2783" s="35"/>
      <c r="DH2783" s="35"/>
      <c r="DI2783" s="35"/>
      <c r="DJ2783" s="35"/>
      <c r="DK2783" s="35"/>
      <c r="DL2783" s="35"/>
      <c r="DM2783" s="35"/>
      <c r="DN2783" s="35"/>
      <c r="DO2783" s="35"/>
      <c r="DP2783" s="35"/>
      <c r="DQ2783" s="35"/>
      <c r="DR2783" s="35"/>
      <c r="DS2783" s="35"/>
      <c r="DT2783" s="35"/>
      <c r="DU2783" s="35"/>
      <c r="DV2783" s="35"/>
      <c r="DW2783" s="35"/>
      <c r="DX2783" s="35"/>
      <c r="DY2783" s="35"/>
      <c r="DZ2783" s="35"/>
      <c r="EA2783" s="35"/>
      <c r="EB2783" s="35"/>
      <c r="EC2783" s="35"/>
      <c r="ED2783" s="35"/>
      <c r="EE2783" s="35"/>
      <c r="EF2783" s="35"/>
      <c r="EG2783" s="35"/>
      <c r="EH2783" s="35"/>
      <c r="EI2783" s="35"/>
      <c r="EJ2783" s="35"/>
      <c r="EK2783" s="35"/>
      <c r="EL2783" s="35"/>
      <c r="EM2783" s="35"/>
      <c r="EN2783" s="35"/>
      <c r="EO2783" s="35"/>
      <c r="EP2783" s="35"/>
      <c r="EQ2783" s="35"/>
      <c r="ER2783" s="35"/>
      <c r="ES2783" s="35"/>
      <c r="ET2783" s="35"/>
      <c r="EU2783" s="35"/>
      <c r="EV2783" s="35"/>
      <c r="EW2783" s="35"/>
      <c r="EX2783" s="35"/>
      <c r="EY2783" s="35"/>
      <c r="EZ2783" s="35"/>
      <c r="FA2783" s="35"/>
      <c r="FB2783" s="35"/>
      <c r="FC2783" s="35"/>
      <c r="FD2783" s="35"/>
      <c r="FE2783" s="35"/>
      <c r="FF2783" s="35"/>
      <c r="FG2783" s="35"/>
      <c r="FH2783" s="35"/>
      <c r="FI2783" s="35"/>
      <c r="FJ2783" s="35"/>
      <c r="FK2783" s="35"/>
      <c r="FL2783" s="35"/>
      <c r="FM2783" s="35"/>
      <c r="FN2783" s="35"/>
      <c r="FO2783" s="35"/>
      <c r="FP2783" s="35"/>
      <c r="FQ2783" s="35"/>
      <c r="FR2783" s="35"/>
      <c r="FS2783" s="35"/>
      <c r="FT2783" s="35"/>
      <c r="FU2783" s="35"/>
      <c r="FV2783" s="35"/>
      <c r="FW2783" s="35"/>
      <c r="FX2783" s="35"/>
      <c r="FY2783" s="35"/>
      <c r="FZ2783" s="35"/>
    </row>
    <row r="2784" spans="1:182" x14ac:dyDescent="0.15">
      <c r="A2784" s="38">
        <f t="shared" si="846"/>
        <v>46228</v>
      </c>
      <c r="B2784" s="39" t="str">
        <f t="shared" ca="1" si="847"/>
        <v>n.d</v>
      </c>
      <c r="C2784" s="40">
        <f t="shared" si="848"/>
        <v>3137.2723529499999</v>
      </c>
      <c r="D2784" s="41">
        <f ca="1">IF(A2784&lt;$B$1,VLOOKUP(A2784,[1]DI!$A$4:$B$15000,2,FALSE),0)</f>
        <v>0</v>
      </c>
      <c r="E2784" s="40">
        <f t="shared" ca="1" si="849"/>
        <v>0</v>
      </c>
      <c r="F2784" s="42">
        <f t="shared" si="845"/>
        <v>1</v>
      </c>
      <c r="G2784" s="43">
        <f t="shared" ca="1" si="850"/>
        <v>1</v>
      </c>
      <c r="H2784" s="40">
        <f ca="1">TRUNC(PRODUCT(G$10:G2783),15)</f>
        <v>1.7040824080947301</v>
      </c>
      <c r="I2784" s="40">
        <f t="shared" ca="1" si="851"/>
        <v>1.7040824080947301</v>
      </c>
      <c r="J2784" s="40">
        <f t="shared" ca="1" si="852"/>
        <v>1</v>
      </c>
      <c r="K2784" s="42">
        <f t="shared" si="844"/>
        <v>2.7E-2</v>
      </c>
      <c r="L2784" s="63">
        <f t="shared" si="853"/>
        <v>46101</v>
      </c>
      <c r="M2784" s="64">
        <f t="shared" si="854"/>
        <v>86</v>
      </c>
      <c r="N2784" s="44">
        <f t="shared" si="855"/>
        <v>87</v>
      </c>
      <c r="O2784" s="40">
        <f t="shared" si="856"/>
        <v>1.0092402389999999</v>
      </c>
      <c r="P2784" s="65">
        <f t="shared" ca="1" si="857"/>
        <v>1.0092402389999999</v>
      </c>
      <c r="Q2784" s="40">
        <f t="shared" ca="1" si="858"/>
        <v>28.989146340000001</v>
      </c>
      <c r="R2784" s="44">
        <f>IF(VLOOKUP(A2784,$Z$12:$AI$125,8)=VLOOKUP(A2783,$Z$12:$AI$125,8),0,VLOOKUP(A2784,Z$12:$AI$125,8))</f>
        <v>0</v>
      </c>
      <c r="S2784" s="45">
        <f>IF(R2784&gt;0,VLOOKUP(R2784,Y$12:$AH$125,7),0)</f>
        <v>0</v>
      </c>
      <c r="T2784" s="40">
        <f t="shared" si="859"/>
        <v>0</v>
      </c>
      <c r="U2784" s="40">
        <f t="shared" ca="1" si="860"/>
        <v>28.989146340000001</v>
      </c>
      <c r="V2784" s="46" t="str">
        <f t="shared" si="861"/>
        <v>J=</v>
      </c>
      <c r="W2784" s="47">
        <f t="shared" si="862"/>
        <v>46286</v>
      </c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  <c r="AX2784" s="35"/>
      <c r="AY2784" s="35"/>
      <c r="AZ2784" s="35"/>
      <c r="BA2784" s="35"/>
      <c r="BB2784" s="35"/>
      <c r="BC2784" s="35"/>
      <c r="BD2784" s="35"/>
      <c r="BE2784" s="35"/>
      <c r="BF2784" s="35"/>
      <c r="BG2784" s="35"/>
      <c r="BH2784" s="35"/>
      <c r="BI2784" s="35"/>
      <c r="BJ2784" s="35"/>
      <c r="BK2784" s="35"/>
      <c r="BL2784" s="35"/>
      <c r="BM2784" s="35"/>
      <c r="BN2784" s="35"/>
      <c r="BO2784" s="35"/>
      <c r="BP2784" s="35"/>
      <c r="BQ2784" s="35"/>
      <c r="BR2784" s="35"/>
      <c r="BS2784" s="35"/>
      <c r="BT2784" s="35"/>
      <c r="BU2784" s="35"/>
      <c r="BV2784" s="35"/>
      <c r="BW2784" s="35"/>
      <c r="BX2784" s="35"/>
      <c r="BY2784" s="35"/>
      <c r="BZ2784" s="35"/>
      <c r="CA2784" s="35"/>
      <c r="CB2784" s="35"/>
      <c r="CC2784" s="35"/>
      <c r="CD2784" s="35"/>
      <c r="CE2784" s="35"/>
      <c r="CF2784" s="35"/>
      <c r="CG2784" s="35"/>
      <c r="CH2784" s="35"/>
      <c r="CI2784" s="35"/>
      <c r="CJ2784" s="35"/>
      <c r="CK2784" s="35"/>
      <c r="CL2784" s="35"/>
      <c r="CM2784" s="35"/>
      <c r="CN2784" s="35"/>
      <c r="CO2784" s="35"/>
      <c r="CP2784" s="35"/>
      <c r="CQ2784" s="35"/>
      <c r="CR2784" s="35"/>
      <c r="CS2784" s="35"/>
      <c r="CT2784" s="35"/>
      <c r="CU2784" s="35"/>
      <c r="CV2784" s="35"/>
      <c r="CW2784" s="35"/>
      <c r="CX2784" s="35"/>
      <c r="CY2784" s="35"/>
      <c r="CZ2784" s="35"/>
      <c r="DA2784" s="35"/>
      <c r="DB2784" s="35"/>
      <c r="DC2784" s="35"/>
      <c r="DD2784" s="35"/>
      <c r="DE2784" s="35"/>
      <c r="DF2784" s="35"/>
      <c r="DG2784" s="35"/>
      <c r="DH2784" s="35"/>
      <c r="DI2784" s="35"/>
      <c r="DJ2784" s="35"/>
      <c r="DK2784" s="35"/>
      <c r="DL2784" s="35"/>
      <c r="DM2784" s="35"/>
      <c r="DN2784" s="35"/>
      <c r="DO2784" s="35"/>
      <c r="DP2784" s="35"/>
      <c r="DQ2784" s="35"/>
      <c r="DR2784" s="35"/>
      <c r="DS2784" s="35"/>
      <c r="DT2784" s="35"/>
      <c r="DU2784" s="35"/>
      <c r="DV2784" s="35"/>
      <c r="DW2784" s="35"/>
      <c r="DX2784" s="35"/>
      <c r="DY2784" s="35"/>
      <c r="DZ2784" s="35"/>
      <c r="EA2784" s="35"/>
      <c r="EB2784" s="35"/>
      <c r="EC2784" s="35"/>
      <c r="ED2784" s="35"/>
      <c r="EE2784" s="35"/>
      <c r="EF2784" s="35"/>
      <c r="EG2784" s="35"/>
      <c r="EH2784" s="35"/>
      <c r="EI2784" s="35"/>
      <c r="EJ2784" s="35"/>
      <c r="EK2784" s="35"/>
      <c r="EL2784" s="35"/>
      <c r="EM2784" s="35"/>
      <c r="EN2784" s="35"/>
      <c r="EO2784" s="35"/>
      <c r="EP2784" s="35"/>
      <c r="EQ2784" s="35"/>
      <c r="ER2784" s="35"/>
      <c r="ES2784" s="35"/>
      <c r="ET2784" s="35"/>
      <c r="EU2784" s="35"/>
      <c r="EV2784" s="35"/>
      <c r="EW2784" s="35"/>
      <c r="EX2784" s="35"/>
      <c r="EY2784" s="35"/>
      <c r="EZ2784" s="35"/>
      <c r="FA2784" s="35"/>
      <c r="FB2784" s="35"/>
      <c r="FC2784" s="35"/>
      <c r="FD2784" s="35"/>
      <c r="FE2784" s="35"/>
      <c r="FF2784" s="35"/>
      <c r="FG2784" s="35"/>
      <c r="FH2784" s="35"/>
      <c r="FI2784" s="35"/>
      <c r="FJ2784" s="35"/>
      <c r="FK2784" s="35"/>
      <c r="FL2784" s="35"/>
      <c r="FM2784" s="35"/>
      <c r="FN2784" s="35"/>
      <c r="FO2784" s="35"/>
      <c r="FP2784" s="35"/>
      <c r="FQ2784" s="35"/>
      <c r="FR2784" s="35"/>
      <c r="FS2784" s="35"/>
      <c r="FT2784" s="35"/>
      <c r="FU2784" s="35"/>
      <c r="FV2784" s="35"/>
      <c r="FW2784" s="35"/>
      <c r="FX2784" s="35"/>
      <c r="FY2784" s="35"/>
      <c r="FZ2784" s="35"/>
    </row>
    <row r="2785" spans="1:182" x14ac:dyDescent="0.15">
      <c r="A2785" s="38">
        <f t="shared" si="846"/>
        <v>46229</v>
      </c>
      <c r="B2785" s="39" t="str">
        <f t="shared" ca="1" si="847"/>
        <v>n.d</v>
      </c>
      <c r="C2785" s="40">
        <f t="shared" si="848"/>
        <v>3137.2723529499999</v>
      </c>
      <c r="D2785" s="41">
        <f ca="1">IF(A2785&lt;$B$1,VLOOKUP(A2785,[1]DI!$A$4:$B$15000,2,FALSE),0)</f>
        <v>0</v>
      </c>
      <c r="E2785" s="40">
        <f t="shared" ca="1" si="849"/>
        <v>0</v>
      </c>
      <c r="F2785" s="42">
        <f t="shared" si="845"/>
        <v>1</v>
      </c>
      <c r="G2785" s="43">
        <f t="shared" ca="1" si="850"/>
        <v>1</v>
      </c>
      <c r="H2785" s="40">
        <f ca="1">TRUNC(PRODUCT(G$10:G2784),15)</f>
        <v>1.7040824080947301</v>
      </c>
      <c r="I2785" s="40">
        <f t="shared" ca="1" si="851"/>
        <v>1.7040824080947301</v>
      </c>
      <c r="J2785" s="40">
        <f t="shared" ca="1" si="852"/>
        <v>1</v>
      </c>
      <c r="K2785" s="42">
        <f t="shared" si="844"/>
        <v>2.7E-2</v>
      </c>
      <c r="L2785" s="63">
        <f t="shared" si="853"/>
        <v>46101</v>
      </c>
      <c r="M2785" s="64">
        <f t="shared" si="854"/>
        <v>86</v>
      </c>
      <c r="N2785" s="44">
        <f t="shared" si="855"/>
        <v>87</v>
      </c>
      <c r="O2785" s="40">
        <f t="shared" si="856"/>
        <v>1.0092402389999999</v>
      </c>
      <c r="P2785" s="65">
        <f t="shared" ca="1" si="857"/>
        <v>1.0092402389999999</v>
      </c>
      <c r="Q2785" s="40">
        <f t="shared" ca="1" si="858"/>
        <v>28.989146340000001</v>
      </c>
      <c r="R2785" s="44">
        <f>IF(VLOOKUP(A2785,$Z$12:$AI$125,8)=VLOOKUP(A2784,$Z$12:$AI$125,8),0,VLOOKUP(A2785,Z$12:$AI$125,8))</f>
        <v>0</v>
      </c>
      <c r="S2785" s="45">
        <f>IF(R2785&gt;0,VLOOKUP(R2785,Y$12:$AH$125,7),0)</f>
        <v>0</v>
      </c>
      <c r="T2785" s="40">
        <f t="shared" si="859"/>
        <v>0</v>
      </c>
      <c r="U2785" s="40">
        <f t="shared" ca="1" si="860"/>
        <v>28.989146340000001</v>
      </c>
      <c r="V2785" s="46" t="str">
        <f t="shared" si="861"/>
        <v>J=</v>
      </c>
      <c r="W2785" s="47">
        <f t="shared" si="862"/>
        <v>46286</v>
      </c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  <c r="AX2785" s="35"/>
      <c r="AY2785" s="35"/>
      <c r="AZ2785" s="35"/>
      <c r="BA2785" s="35"/>
      <c r="BB2785" s="35"/>
      <c r="BC2785" s="35"/>
      <c r="BD2785" s="35"/>
      <c r="BE2785" s="35"/>
      <c r="BF2785" s="35"/>
      <c r="BG2785" s="35"/>
      <c r="BH2785" s="35"/>
      <c r="BI2785" s="35"/>
      <c r="BJ2785" s="35"/>
      <c r="BK2785" s="35"/>
      <c r="BL2785" s="35"/>
      <c r="BM2785" s="35"/>
      <c r="BN2785" s="35"/>
      <c r="BO2785" s="35"/>
      <c r="BP2785" s="35"/>
      <c r="BQ2785" s="35"/>
      <c r="BR2785" s="35"/>
      <c r="BS2785" s="35"/>
      <c r="BT2785" s="35"/>
      <c r="BU2785" s="35"/>
      <c r="BV2785" s="35"/>
      <c r="BW2785" s="35"/>
      <c r="BX2785" s="35"/>
      <c r="BY2785" s="35"/>
      <c r="BZ2785" s="35"/>
      <c r="CA2785" s="35"/>
      <c r="CB2785" s="35"/>
      <c r="CC2785" s="35"/>
      <c r="CD2785" s="35"/>
      <c r="CE2785" s="35"/>
      <c r="CF2785" s="35"/>
      <c r="CG2785" s="35"/>
      <c r="CH2785" s="35"/>
      <c r="CI2785" s="35"/>
      <c r="CJ2785" s="35"/>
      <c r="CK2785" s="35"/>
      <c r="CL2785" s="35"/>
      <c r="CM2785" s="35"/>
      <c r="CN2785" s="35"/>
      <c r="CO2785" s="35"/>
      <c r="CP2785" s="35"/>
      <c r="CQ2785" s="35"/>
      <c r="CR2785" s="35"/>
      <c r="CS2785" s="35"/>
      <c r="CT2785" s="35"/>
      <c r="CU2785" s="35"/>
      <c r="CV2785" s="35"/>
      <c r="CW2785" s="35"/>
      <c r="CX2785" s="35"/>
      <c r="CY2785" s="35"/>
      <c r="CZ2785" s="35"/>
      <c r="DA2785" s="35"/>
      <c r="DB2785" s="35"/>
      <c r="DC2785" s="35"/>
      <c r="DD2785" s="35"/>
      <c r="DE2785" s="35"/>
      <c r="DF2785" s="35"/>
      <c r="DG2785" s="35"/>
      <c r="DH2785" s="35"/>
      <c r="DI2785" s="35"/>
      <c r="DJ2785" s="35"/>
      <c r="DK2785" s="35"/>
      <c r="DL2785" s="35"/>
      <c r="DM2785" s="35"/>
      <c r="DN2785" s="35"/>
      <c r="DO2785" s="35"/>
      <c r="DP2785" s="35"/>
      <c r="DQ2785" s="35"/>
      <c r="DR2785" s="35"/>
      <c r="DS2785" s="35"/>
      <c r="DT2785" s="35"/>
      <c r="DU2785" s="35"/>
      <c r="DV2785" s="35"/>
      <c r="DW2785" s="35"/>
      <c r="DX2785" s="35"/>
      <c r="DY2785" s="35"/>
      <c r="DZ2785" s="35"/>
      <c r="EA2785" s="35"/>
      <c r="EB2785" s="35"/>
      <c r="EC2785" s="35"/>
      <c r="ED2785" s="35"/>
      <c r="EE2785" s="35"/>
      <c r="EF2785" s="35"/>
      <c r="EG2785" s="35"/>
      <c r="EH2785" s="35"/>
      <c r="EI2785" s="35"/>
      <c r="EJ2785" s="35"/>
      <c r="EK2785" s="35"/>
      <c r="EL2785" s="35"/>
      <c r="EM2785" s="35"/>
      <c r="EN2785" s="35"/>
      <c r="EO2785" s="35"/>
      <c r="EP2785" s="35"/>
      <c r="EQ2785" s="35"/>
      <c r="ER2785" s="35"/>
      <c r="ES2785" s="35"/>
      <c r="ET2785" s="35"/>
      <c r="EU2785" s="35"/>
      <c r="EV2785" s="35"/>
      <c r="EW2785" s="35"/>
      <c r="EX2785" s="35"/>
      <c r="EY2785" s="35"/>
      <c r="EZ2785" s="35"/>
      <c r="FA2785" s="35"/>
      <c r="FB2785" s="35"/>
      <c r="FC2785" s="35"/>
      <c r="FD2785" s="35"/>
      <c r="FE2785" s="35"/>
      <c r="FF2785" s="35"/>
      <c r="FG2785" s="35"/>
      <c r="FH2785" s="35"/>
      <c r="FI2785" s="35"/>
      <c r="FJ2785" s="35"/>
      <c r="FK2785" s="35"/>
      <c r="FL2785" s="35"/>
      <c r="FM2785" s="35"/>
      <c r="FN2785" s="35"/>
      <c r="FO2785" s="35"/>
      <c r="FP2785" s="35"/>
      <c r="FQ2785" s="35"/>
      <c r="FR2785" s="35"/>
      <c r="FS2785" s="35"/>
      <c r="FT2785" s="35"/>
      <c r="FU2785" s="35"/>
      <c r="FV2785" s="35"/>
      <c r="FW2785" s="35"/>
      <c r="FX2785" s="35"/>
      <c r="FY2785" s="35"/>
      <c r="FZ2785" s="35"/>
    </row>
    <row r="2786" spans="1:182" x14ac:dyDescent="0.15">
      <c r="A2786" s="38">
        <f t="shared" si="846"/>
        <v>46230</v>
      </c>
      <c r="B2786" s="39" t="str">
        <f t="shared" ca="1" si="847"/>
        <v>n.d</v>
      </c>
      <c r="C2786" s="40">
        <f t="shared" si="848"/>
        <v>3137.2723529499999</v>
      </c>
      <c r="D2786" s="41">
        <f ca="1">IF(A2786&lt;$B$1,VLOOKUP(A2786,[1]DI!$A$4:$B$15000,2,FALSE),0)</f>
        <v>0</v>
      </c>
      <c r="E2786" s="40">
        <f t="shared" ca="1" si="849"/>
        <v>0</v>
      </c>
      <c r="F2786" s="42">
        <f t="shared" si="845"/>
        <v>1</v>
      </c>
      <c r="G2786" s="43">
        <f t="shared" ca="1" si="850"/>
        <v>1</v>
      </c>
      <c r="H2786" s="40">
        <f ca="1">TRUNC(PRODUCT(G$10:G2785),15)</f>
        <v>1.7040824080947301</v>
      </c>
      <c r="I2786" s="40">
        <f t="shared" ca="1" si="851"/>
        <v>1.7040824080947301</v>
      </c>
      <c r="J2786" s="40">
        <f t="shared" ca="1" si="852"/>
        <v>1</v>
      </c>
      <c r="K2786" s="42">
        <f t="shared" si="844"/>
        <v>2.7E-2</v>
      </c>
      <c r="L2786" s="63">
        <f t="shared" si="853"/>
        <v>46101</v>
      </c>
      <c r="M2786" s="64">
        <f t="shared" si="854"/>
        <v>87</v>
      </c>
      <c r="N2786" s="44">
        <f t="shared" si="855"/>
        <v>87</v>
      </c>
      <c r="O2786" s="40">
        <f t="shared" si="856"/>
        <v>1.0092402389999999</v>
      </c>
      <c r="P2786" s="65">
        <f t="shared" ca="1" si="857"/>
        <v>1.0092402389999999</v>
      </c>
      <c r="Q2786" s="40">
        <f t="shared" ca="1" si="858"/>
        <v>28.989146340000001</v>
      </c>
      <c r="R2786" s="44">
        <f>IF(VLOOKUP(A2786,$Z$12:$AI$125,8)=VLOOKUP(A2785,$Z$12:$AI$125,8),0,VLOOKUP(A2786,Z$12:$AI$125,8))</f>
        <v>0</v>
      </c>
      <c r="S2786" s="45">
        <f>IF(R2786&gt;0,VLOOKUP(R2786,Y$12:$AH$125,7),0)</f>
        <v>0</v>
      </c>
      <c r="T2786" s="40">
        <f t="shared" si="859"/>
        <v>0</v>
      </c>
      <c r="U2786" s="40">
        <f t="shared" ca="1" si="860"/>
        <v>28.989146340000001</v>
      </c>
      <c r="V2786" s="46" t="str">
        <f t="shared" si="861"/>
        <v>J=</v>
      </c>
      <c r="W2786" s="47">
        <f t="shared" si="862"/>
        <v>46286</v>
      </c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  <c r="AX2786" s="35"/>
      <c r="AY2786" s="35"/>
      <c r="AZ2786" s="35"/>
      <c r="BA2786" s="35"/>
      <c r="BB2786" s="35"/>
      <c r="BC2786" s="35"/>
      <c r="BD2786" s="35"/>
      <c r="BE2786" s="35"/>
      <c r="BF2786" s="35"/>
      <c r="BG2786" s="35"/>
      <c r="BH2786" s="35"/>
      <c r="BI2786" s="35"/>
      <c r="BJ2786" s="35"/>
      <c r="BK2786" s="35"/>
      <c r="BL2786" s="35"/>
      <c r="BM2786" s="35"/>
      <c r="BN2786" s="35"/>
      <c r="BO2786" s="35"/>
      <c r="BP2786" s="35"/>
      <c r="BQ2786" s="35"/>
      <c r="BR2786" s="35"/>
      <c r="BS2786" s="35"/>
      <c r="BT2786" s="35"/>
      <c r="BU2786" s="35"/>
      <c r="BV2786" s="35"/>
      <c r="BW2786" s="35"/>
      <c r="BX2786" s="35"/>
      <c r="BY2786" s="35"/>
      <c r="BZ2786" s="35"/>
      <c r="CA2786" s="35"/>
      <c r="CB2786" s="35"/>
      <c r="CC2786" s="35"/>
      <c r="CD2786" s="35"/>
      <c r="CE2786" s="35"/>
      <c r="CF2786" s="35"/>
      <c r="CG2786" s="35"/>
      <c r="CH2786" s="35"/>
      <c r="CI2786" s="35"/>
      <c r="CJ2786" s="35"/>
      <c r="CK2786" s="35"/>
      <c r="CL2786" s="35"/>
      <c r="CM2786" s="35"/>
      <c r="CN2786" s="35"/>
      <c r="CO2786" s="35"/>
      <c r="CP2786" s="35"/>
      <c r="CQ2786" s="35"/>
      <c r="CR2786" s="35"/>
      <c r="CS2786" s="35"/>
      <c r="CT2786" s="35"/>
      <c r="CU2786" s="35"/>
      <c r="CV2786" s="35"/>
      <c r="CW2786" s="35"/>
      <c r="CX2786" s="35"/>
      <c r="CY2786" s="35"/>
      <c r="CZ2786" s="35"/>
      <c r="DA2786" s="35"/>
      <c r="DB2786" s="35"/>
      <c r="DC2786" s="35"/>
      <c r="DD2786" s="35"/>
      <c r="DE2786" s="35"/>
      <c r="DF2786" s="35"/>
      <c r="DG2786" s="35"/>
      <c r="DH2786" s="35"/>
      <c r="DI2786" s="35"/>
      <c r="DJ2786" s="35"/>
      <c r="DK2786" s="35"/>
      <c r="DL2786" s="35"/>
      <c r="DM2786" s="35"/>
      <c r="DN2786" s="35"/>
      <c r="DO2786" s="35"/>
      <c r="DP2786" s="35"/>
      <c r="DQ2786" s="35"/>
      <c r="DR2786" s="35"/>
      <c r="DS2786" s="35"/>
      <c r="DT2786" s="35"/>
      <c r="DU2786" s="35"/>
      <c r="DV2786" s="35"/>
      <c r="DW2786" s="35"/>
      <c r="DX2786" s="35"/>
      <c r="DY2786" s="35"/>
      <c r="DZ2786" s="35"/>
      <c r="EA2786" s="35"/>
      <c r="EB2786" s="35"/>
      <c r="EC2786" s="35"/>
      <c r="ED2786" s="35"/>
      <c r="EE2786" s="35"/>
      <c r="EF2786" s="35"/>
      <c r="EG2786" s="35"/>
      <c r="EH2786" s="35"/>
      <c r="EI2786" s="35"/>
      <c r="EJ2786" s="35"/>
      <c r="EK2786" s="35"/>
      <c r="EL2786" s="35"/>
      <c r="EM2786" s="35"/>
      <c r="EN2786" s="35"/>
      <c r="EO2786" s="35"/>
      <c r="EP2786" s="35"/>
      <c r="EQ2786" s="35"/>
      <c r="ER2786" s="35"/>
      <c r="ES2786" s="35"/>
      <c r="ET2786" s="35"/>
      <c r="EU2786" s="35"/>
      <c r="EV2786" s="35"/>
      <c r="EW2786" s="35"/>
      <c r="EX2786" s="35"/>
      <c r="EY2786" s="35"/>
      <c r="EZ2786" s="35"/>
      <c r="FA2786" s="35"/>
      <c r="FB2786" s="35"/>
      <c r="FC2786" s="35"/>
      <c r="FD2786" s="35"/>
      <c r="FE2786" s="35"/>
      <c r="FF2786" s="35"/>
      <c r="FG2786" s="35"/>
      <c r="FH2786" s="35"/>
      <c r="FI2786" s="35"/>
      <c r="FJ2786" s="35"/>
      <c r="FK2786" s="35"/>
      <c r="FL2786" s="35"/>
      <c r="FM2786" s="35"/>
      <c r="FN2786" s="35"/>
      <c r="FO2786" s="35"/>
      <c r="FP2786" s="35"/>
      <c r="FQ2786" s="35"/>
      <c r="FR2786" s="35"/>
      <c r="FS2786" s="35"/>
      <c r="FT2786" s="35"/>
      <c r="FU2786" s="35"/>
      <c r="FV2786" s="35"/>
      <c r="FW2786" s="35"/>
      <c r="FX2786" s="35"/>
      <c r="FY2786" s="35"/>
      <c r="FZ2786" s="35"/>
    </row>
    <row r="2787" spans="1:182" x14ac:dyDescent="0.15">
      <c r="A2787" s="38">
        <f t="shared" si="846"/>
        <v>46231</v>
      </c>
      <c r="B2787" s="39" t="str">
        <f t="shared" ca="1" si="847"/>
        <v>n.d</v>
      </c>
      <c r="C2787" s="40">
        <f t="shared" si="848"/>
        <v>3137.2723529499999</v>
      </c>
      <c r="D2787" s="41">
        <f ca="1">IF(A2787&lt;$B$1,VLOOKUP(A2787,[1]DI!$A$4:$B$15000,2,FALSE),0)</f>
        <v>0</v>
      </c>
      <c r="E2787" s="40">
        <f t="shared" ca="1" si="849"/>
        <v>0</v>
      </c>
      <c r="F2787" s="42">
        <f t="shared" si="845"/>
        <v>1</v>
      </c>
      <c r="G2787" s="43">
        <f t="shared" ca="1" si="850"/>
        <v>1</v>
      </c>
      <c r="H2787" s="40">
        <f ca="1">TRUNC(PRODUCT(G$10:G2786),15)</f>
        <v>1.7040824080947301</v>
      </c>
      <c r="I2787" s="40">
        <f t="shared" ca="1" si="851"/>
        <v>1.7040824080947301</v>
      </c>
      <c r="J2787" s="40">
        <f t="shared" ca="1" si="852"/>
        <v>1</v>
      </c>
      <c r="K2787" s="42">
        <f t="shared" si="844"/>
        <v>2.7E-2</v>
      </c>
      <c r="L2787" s="63">
        <f t="shared" si="853"/>
        <v>46101</v>
      </c>
      <c r="M2787" s="64">
        <f t="shared" si="854"/>
        <v>88</v>
      </c>
      <c r="N2787" s="44">
        <f t="shared" si="855"/>
        <v>88</v>
      </c>
      <c r="O2787" s="40">
        <f t="shared" si="856"/>
        <v>1.009346944</v>
      </c>
      <c r="P2787" s="65">
        <f t="shared" ca="1" si="857"/>
        <v>1.009346944</v>
      </c>
      <c r="Q2787" s="40">
        <f t="shared" ca="1" si="858"/>
        <v>29.32390899</v>
      </c>
      <c r="R2787" s="44">
        <f>IF(VLOOKUP(A2787,$Z$12:$AI$125,8)=VLOOKUP(A2786,$Z$12:$AI$125,8),0,VLOOKUP(A2787,Z$12:$AI$125,8))</f>
        <v>0</v>
      </c>
      <c r="S2787" s="45">
        <f>IF(R2787&gt;0,VLOOKUP(R2787,Y$12:$AH$125,7),0)</f>
        <v>0</v>
      </c>
      <c r="T2787" s="40">
        <f t="shared" si="859"/>
        <v>0</v>
      </c>
      <c r="U2787" s="40">
        <f t="shared" ca="1" si="860"/>
        <v>29.32390899</v>
      </c>
      <c r="V2787" s="46" t="str">
        <f t="shared" si="861"/>
        <v>J=</v>
      </c>
      <c r="W2787" s="47">
        <f t="shared" si="862"/>
        <v>46286</v>
      </c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  <c r="AX2787" s="35"/>
      <c r="AY2787" s="35"/>
      <c r="AZ2787" s="35"/>
      <c r="BA2787" s="35"/>
      <c r="BB2787" s="35"/>
      <c r="BC2787" s="35"/>
      <c r="BD2787" s="35"/>
      <c r="BE2787" s="35"/>
      <c r="BF2787" s="35"/>
      <c r="BG2787" s="35"/>
      <c r="BH2787" s="35"/>
      <c r="BI2787" s="35"/>
      <c r="BJ2787" s="35"/>
      <c r="BK2787" s="35"/>
      <c r="BL2787" s="35"/>
      <c r="BM2787" s="35"/>
      <c r="BN2787" s="35"/>
      <c r="BO2787" s="35"/>
      <c r="BP2787" s="35"/>
      <c r="BQ2787" s="35"/>
      <c r="BR2787" s="35"/>
      <c r="BS2787" s="35"/>
      <c r="BT2787" s="35"/>
      <c r="BU2787" s="35"/>
      <c r="BV2787" s="35"/>
      <c r="BW2787" s="35"/>
      <c r="BX2787" s="35"/>
      <c r="BY2787" s="35"/>
      <c r="BZ2787" s="35"/>
      <c r="CA2787" s="35"/>
      <c r="CB2787" s="35"/>
      <c r="CC2787" s="35"/>
      <c r="CD2787" s="35"/>
      <c r="CE2787" s="35"/>
      <c r="CF2787" s="35"/>
      <c r="CG2787" s="35"/>
      <c r="CH2787" s="35"/>
      <c r="CI2787" s="35"/>
      <c r="CJ2787" s="35"/>
      <c r="CK2787" s="35"/>
      <c r="CL2787" s="35"/>
      <c r="CM2787" s="35"/>
      <c r="CN2787" s="35"/>
      <c r="CO2787" s="35"/>
      <c r="CP2787" s="35"/>
      <c r="CQ2787" s="35"/>
      <c r="CR2787" s="35"/>
      <c r="CS2787" s="35"/>
      <c r="CT2787" s="35"/>
      <c r="CU2787" s="35"/>
      <c r="CV2787" s="35"/>
      <c r="CW2787" s="35"/>
      <c r="CX2787" s="35"/>
      <c r="CY2787" s="35"/>
      <c r="CZ2787" s="35"/>
      <c r="DA2787" s="35"/>
      <c r="DB2787" s="35"/>
      <c r="DC2787" s="35"/>
      <c r="DD2787" s="35"/>
      <c r="DE2787" s="35"/>
      <c r="DF2787" s="35"/>
      <c r="DG2787" s="35"/>
      <c r="DH2787" s="35"/>
      <c r="DI2787" s="35"/>
      <c r="DJ2787" s="35"/>
      <c r="DK2787" s="35"/>
      <c r="DL2787" s="35"/>
      <c r="DM2787" s="35"/>
      <c r="DN2787" s="35"/>
      <c r="DO2787" s="35"/>
      <c r="DP2787" s="35"/>
      <c r="DQ2787" s="35"/>
      <c r="DR2787" s="35"/>
      <c r="DS2787" s="35"/>
      <c r="DT2787" s="35"/>
      <c r="DU2787" s="35"/>
      <c r="DV2787" s="35"/>
      <c r="DW2787" s="35"/>
      <c r="DX2787" s="35"/>
      <c r="DY2787" s="35"/>
      <c r="DZ2787" s="35"/>
      <c r="EA2787" s="35"/>
      <c r="EB2787" s="35"/>
      <c r="EC2787" s="35"/>
      <c r="ED2787" s="35"/>
      <c r="EE2787" s="35"/>
      <c r="EF2787" s="35"/>
      <c r="EG2787" s="35"/>
      <c r="EH2787" s="35"/>
      <c r="EI2787" s="35"/>
      <c r="EJ2787" s="35"/>
      <c r="EK2787" s="35"/>
      <c r="EL2787" s="35"/>
      <c r="EM2787" s="35"/>
      <c r="EN2787" s="35"/>
      <c r="EO2787" s="35"/>
      <c r="EP2787" s="35"/>
      <c r="EQ2787" s="35"/>
      <c r="ER2787" s="35"/>
      <c r="ES2787" s="35"/>
      <c r="ET2787" s="35"/>
      <c r="EU2787" s="35"/>
      <c r="EV2787" s="35"/>
      <c r="EW2787" s="35"/>
      <c r="EX2787" s="35"/>
      <c r="EY2787" s="35"/>
      <c r="EZ2787" s="35"/>
      <c r="FA2787" s="35"/>
      <c r="FB2787" s="35"/>
      <c r="FC2787" s="35"/>
      <c r="FD2787" s="35"/>
      <c r="FE2787" s="35"/>
      <c r="FF2787" s="35"/>
      <c r="FG2787" s="35"/>
      <c r="FH2787" s="35"/>
      <c r="FI2787" s="35"/>
      <c r="FJ2787" s="35"/>
      <c r="FK2787" s="35"/>
      <c r="FL2787" s="35"/>
      <c r="FM2787" s="35"/>
      <c r="FN2787" s="35"/>
      <c r="FO2787" s="35"/>
      <c r="FP2787" s="35"/>
      <c r="FQ2787" s="35"/>
      <c r="FR2787" s="35"/>
      <c r="FS2787" s="35"/>
      <c r="FT2787" s="35"/>
      <c r="FU2787" s="35"/>
      <c r="FV2787" s="35"/>
      <c r="FW2787" s="35"/>
      <c r="FX2787" s="35"/>
      <c r="FY2787" s="35"/>
      <c r="FZ2787" s="35"/>
    </row>
    <row r="2788" spans="1:182" x14ac:dyDescent="0.15">
      <c r="A2788" s="38">
        <f t="shared" si="846"/>
        <v>46232</v>
      </c>
      <c r="B2788" s="39" t="str">
        <f t="shared" ca="1" si="847"/>
        <v>n.d</v>
      </c>
      <c r="C2788" s="40">
        <f t="shared" si="848"/>
        <v>3137.2723529499999</v>
      </c>
      <c r="D2788" s="41">
        <f ca="1">IF(A2788&lt;$B$1,VLOOKUP(A2788,[1]DI!$A$4:$B$15000,2,FALSE),0)</f>
        <v>0</v>
      </c>
      <c r="E2788" s="40">
        <f t="shared" ca="1" si="849"/>
        <v>0</v>
      </c>
      <c r="F2788" s="42">
        <f t="shared" si="845"/>
        <v>1</v>
      </c>
      <c r="G2788" s="43">
        <f t="shared" ca="1" si="850"/>
        <v>1</v>
      </c>
      <c r="H2788" s="40">
        <f ca="1">TRUNC(PRODUCT(G$10:G2787),15)</f>
        <v>1.7040824080947301</v>
      </c>
      <c r="I2788" s="40">
        <f t="shared" ca="1" si="851"/>
        <v>1.7040824080947301</v>
      </c>
      <c r="J2788" s="40">
        <f t="shared" ca="1" si="852"/>
        <v>1</v>
      </c>
      <c r="K2788" s="42">
        <f t="shared" si="844"/>
        <v>2.7E-2</v>
      </c>
      <c r="L2788" s="63">
        <f t="shared" si="853"/>
        <v>46101</v>
      </c>
      <c r="M2788" s="64">
        <f t="shared" si="854"/>
        <v>89</v>
      </c>
      <c r="N2788" s="44">
        <f t="shared" si="855"/>
        <v>89</v>
      </c>
      <c r="O2788" s="40">
        <f t="shared" si="856"/>
        <v>1.0094536599999999</v>
      </c>
      <c r="P2788" s="65">
        <f t="shared" ca="1" si="857"/>
        <v>1.0094536599999999</v>
      </c>
      <c r="Q2788" s="40">
        <f t="shared" ca="1" si="858"/>
        <v>29.65870615</v>
      </c>
      <c r="R2788" s="44">
        <f>IF(VLOOKUP(A2788,$Z$12:$AI$125,8)=VLOOKUP(A2787,$Z$12:$AI$125,8),0,VLOOKUP(A2788,Z$12:$AI$125,8))</f>
        <v>0</v>
      </c>
      <c r="S2788" s="45">
        <f>IF(R2788&gt;0,VLOOKUP(R2788,Y$12:$AH$125,7),0)</f>
        <v>0</v>
      </c>
      <c r="T2788" s="40">
        <f t="shared" si="859"/>
        <v>0</v>
      </c>
      <c r="U2788" s="40">
        <f t="shared" ca="1" si="860"/>
        <v>29.65870615</v>
      </c>
      <c r="V2788" s="46" t="str">
        <f t="shared" si="861"/>
        <v>J=</v>
      </c>
      <c r="W2788" s="47">
        <f t="shared" si="862"/>
        <v>46286</v>
      </c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  <c r="AX2788" s="35"/>
      <c r="AY2788" s="35"/>
      <c r="AZ2788" s="35"/>
      <c r="BA2788" s="35"/>
      <c r="BB2788" s="35"/>
      <c r="BC2788" s="35"/>
      <c r="BD2788" s="35"/>
      <c r="BE2788" s="35"/>
      <c r="BF2788" s="35"/>
      <c r="BG2788" s="35"/>
      <c r="BH2788" s="35"/>
      <c r="BI2788" s="35"/>
      <c r="BJ2788" s="35"/>
      <c r="BK2788" s="35"/>
      <c r="BL2788" s="35"/>
      <c r="BM2788" s="35"/>
      <c r="BN2788" s="35"/>
      <c r="BO2788" s="35"/>
      <c r="BP2788" s="35"/>
      <c r="BQ2788" s="35"/>
      <c r="BR2788" s="35"/>
      <c r="BS2788" s="35"/>
      <c r="BT2788" s="35"/>
      <c r="BU2788" s="35"/>
      <c r="BV2788" s="35"/>
      <c r="BW2788" s="35"/>
      <c r="BX2788" s="35"/>
      <c r="BY2788" s="35"/>
      <c r="BZ2788" s="35"/>
      <c r="CA2788" s="35"/>
      <c r="CB2788" s="35"/>
      <c r="CC2788" s="35"/>
      <c r="CD2788" s="35"/>
      <c r="CE2788" s="35"/>
      <c r="CF2788" s="35"/>
      <c r="CG2788" s="35"/>
      <c r="CH2788" s="35"/>
      <c r="CI2788" s="35"/>
      <c r="CJ2788" s="35"/>
      <c r="CK2788" s="35"/>
      <c r="CL2788" s="35"/>
      <c r="CM2788" s="35"/>
      <c r="CN2788" s="35"/>
      <c r="CO2788" s="35"/>
      <c r="CP2788" s="35"/>
      <c r="CQ2788" s="35"/>
      <c r="CR2788" s="35"/>
      <c r="CS2788" s="35"/>
      <c r="CT2788" s="35"/>
      <c r="CU2788" s="35"/>
      <c r="CV2788" s="35"/>
      <c r="CW2788" s="35"/>
      <c r="CX2788" s="35"/>
      <c r="CY2788" s="35"/>
      <c r="CZ2788" s="35"/>
      <c r="DA2788" s="35"/>
      <c r="DB2788" s="35"/>
      <c r="DC2788" s="35"/>
      <c r="DD2788" s="35"/>
      <c r="DE2788" s="35"/>
      <c r="DF2788" s="35"/>
      <c r="DG2788" s="35"/>
      <c r="DH2788" s="35"/>
      <c r="DI2788" s="35"/>
      <c r="DJ2788" s="35"/>
      <c r="DK2788" s="35"/>
      <c r="DL2788" s="35"/>
      <c r="DM2788" s="35"/>
      <c r="DN2788" s="35"/>
      <c r="DO2788" s="35"/>
      <c r="DP2788" s="35"/>
      <c r="DQ2788" s="35"/>
      <c r="DR2788" s="35"/>
      <c r="DS2788" s="35"/>
      <c r="DT2788" s="35"/>
      <c r="DU2788" s="35"/>
      <c r="DV2788" s="35"/>
      <c r="DW2788" s="35"/>
      <c r="DX2788" s="35"/>
      <c r="DY2788" s="35"/>
      <c r="DZ2788" s="35"/>
      <c r="EA2788" s="35"/>
      <c r="EB2788" s="35"/>
      <c r="EC2788" s="35"/>
      <c r="ED2788" s="35"/>
      <c r="EE2788" s="35"/>
      <c r="EF2788" s="35"/>
      <c r="EG2788" s="35"/>
      <c r="EH2788" s="35"/>
      <c r="EI2788" s="35"/>
      <c r="EJ2788" s="35"/>
      <c r="EK2788" s="35"/>
      <c r="EL2788" s="35"/>
      <c r="EM2788" s="35"/>
      <c r="EN2788" s="35"/>
      <c r="EO2788" s="35"/>
      <c r="EP2788" s="35"/>
      <c r="EQ2788" s="35"/>
      <c r="ER2788" s="35"/>
      <c r="ES2788" s="35"/>
      <c r="ET2788" s="35"/>
      <c r="EU2788" s="35"/>
      <c r="EV2788" s="35"/>
      <c r="EW2788" s="35"/>
      <c r="EX2788" s="35"/>
      <c r="EY2788" s="35"/>
      <c r="EZ2788" s="35"/>
      <c r="FA2788" s="35"/>
      <c r="FB2788" s="35"/>
      <c r="FC2788" s="35"/>
      <c r="FD2788" s="35"/>
      <c r="FE2788" s="35"/>
      <c r="FF2788" s="35"/>
      <c r="FG2788" s="35"/>
      <c r="FH2788" s="35"/>
      <c r="FI2788" s="35"/>
      <c r="FJ2788" s="35"/>
      <c r="FK2788" s="35"/>
      <c r="FL2788" s="35"/>
      <c r="FM2788" s="35"/>
      <c r="FN2788" s="35"/>
      <c r="FO2788" s="35"/>
      <c r="FP2788" s="35"/>
      <c r="FQ2788" s="35"/>
      <c r="FR2788" s="35"/>
      <c r="FS2788" s="35"/>
      <c r="FT2788" s="35"/>
      <c r="FU2788" s="35"/>
      <c r="FV2788" s="35"/>
      <c r="FW2788" s="35"/>
      <c r="FX2788" s="35"/>
      <c r="FY2788" s="35"/>
      <c r="FZ2788" s="35"/>
    </row>
    <row r="2789" spans="1:182" x14ac:dyDescent="0.15">
      <c r="A2789" s="38">
        <f t="shared" si="846"/>
        <v>46233</v>
      </c>
      <c r="B2789" s="39" t="str">
        <f t="shared" ca="1" si="847"/>
        <v>n.d</v>
      </c>
      <c r="C2789" s="40">
        <f t="shared" si="848"/>
        <v>3137.2723529499999</v>
      </c>
      <c r="D2789" s="41">
        <f ca="1">IF(A2789&lt;$B$1,VLOOKUP(A2789,[1]DI!$A$4:$B$15000,2,FALSE),0)</f>
        <v>0</v>
      </c>
      <c r="E2789" s="40">
        <f t="shared" ca="1" si="849"/>
        <v>0</v>
      </c>
      <c r="F2789" s="42">
        <f t="shared" si="845"/>
        <v>1</v>
      </c>
      <c r="G2789" s="43">
        <f t="shared" ca="1" si="850"/>
        <v>1</v>
      </c>
      <c r="H2789" s="40">
        <f ca="1">TRUNC(PRODUCT(G$10:G2788),15)</f>
        <v>1.7040824080947301</v>
      </c>
      <c r="I2789" s="40">
        <f t="shared" ca="1" si="851"/>
        <v>1.7040824080947301</v>
      </c>
      <c r="J2789" s="40">
        <f t="shared" ca="1" si="852"/>
        <v>1</v>
      </c>
      <c r="K2789" s="42">
        <f t="shared" si="844"/>
        <v>2.7E-2</v>
      </c>
      <c r="L2789" s="63">
        <f t="shared" si="853"/>
        <v>46101</v>
      </c>
      <c r="M2789" s="64">
        <f t="shared" si="854"/>
        <v>90</v>
      </c>
      <c r="N2789" s="44">
        <f t="shared" si="855"/>
        <v>90</v>
      </c>
      <c r="O2789" s="40">
        <f t="shared" si="856"/>
        <v>1.0095603870000001</v>
      </c>
      <c r="P2789" s="65">
        <f t="shared" ca="1" si="857"/>
        <v>1.0095603870000001</v>
      </c>
      <c r="Q2789" s="40">
        <f t="shared" ca="1" si="858"/>
        <v>29.993537809999999</v>
      </c>
      <c r="R2789" s="44">
        <f>IF(VLOOKUP(A2789,$Z$12:$AI$125,8)=VLOOKUP(A2788,$Z$12:$AI$125,8),0,VLOOKUP(A2789,Z$12:$AI$125,8))</f>
        <v>0</v>
      </c>
      <c r="S2789" s="45">
        <f>IF(R2789&gt;0,VLOOKUP(R2789,Y$12:$AH$125,7),0)</f>
        <v>0</v>
      </c>
      <c r="T2789" s="40">
        <f t="shared" si="859"/>
        <v>0</v>
      </c>
      <c r="U2789" s="40">
        <f t="shared" ca="1" si="860"/>
        <v>29.993537809999999</v>
      </c>
      <c r="V2789" s="46" t="str">
        <f t="shared" si="861"/>
        <v>J=</v>
      </c>
      <c r="W2789" s="47">
        <f t="shared" si="862"/>
        <v>46286</v>
      </c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  <c r="AX2789" s="35"/>
      <c r="AY2789" s="35"/>
      <c r="AZ2789" s="35"/>
      <c r="BA2789" s="35"/>
      <c r="BB2789" s="35"/>
      <c r="BC2789" s="35"/>
      <c r="BD2789" s="35"/>
      <c r="BE2789" s="35"/>
      <c r="BF2789" s="35"/>
      <c r="BG2789" s="35"/>
      <c r="BH2789" s="35"/>
      <c r="BI2789" s="35"/>
      <c r="BJ2789" s="35"/>
      <c r="BK2789" s="35"/>
      <c r="BL2789" s="35"/>
      <c r="BM2789" s="35"/>
      <c r="BN2789" s="35"/>
      <c r="BO2789" s="35"/>
      <c r="BP2789" s="35"/>
      <c r="BQ2789" s="35"/>
      <c r="BR2789" s="35"/>
      <c r="BS2789" s="35"/>
      <c r="BT2789" s="35"/>
      <c r="BU2789" s="35"/>
      <c r="BV2789" s="35"/>
      <c r="BW2789" s="35"/>
      <c r="BX2789" s="35"/>
      <c r="BY2789" s="35"/>
      <c r="BZ2789" s="35"/>
      <c r="CA2789" s="35"/>
      <c r="CB2789" s="35"/>
      <c r="CC2789" s="35"/>
      <c r="CD2789" s="35"/>
      <c r="CE2789" s="35"/>
      <c r="CF2789" s="35"/>
      <c r="CG2789" s="35"/>
      <c r="CH2789" s="35"/>
      <c r="CI2789" s="35"/>
      <c r="CJ2789" s="35"/>
      <c r="CK2789" s="35"/>
      <c r="CL2789" s="35"/>
      <c r="CM2789" s="35"/>
      <c r="CN2789" s="35"/>
      <c r="CO2789" s="35"/>
      <c r="CP2789" s="35"/>
      <c r="CQ2789" s="35"/>
      <c r="CR2789" s="35"/>
      <c r="CS2789" s="35"/>
      <c r="CT2789" s="35"/>
      <c r="CU2789" s="35"/>
      <c r="CV2789" s="35"/>
      <c r="CW2789" s="35"/>
      <c r="CX2789" s="35"/>
      <c r="CY2789" s="35"/>
      <c r="CZ2789" s="35"/>
      <c r="DA2789" s="35"/>
      <c r="DB2789" s="35"/>
      <c r="DC2789" s="35"/>
      <c r="DD2789" s="35"/>
      <c r="DE2789" s="35"/>
      <c r="DF2789" s="35"/>
      <c r="DG2789" s="35"/>
      <c r="DH2789" s="35"/>
      <c r="DI2789" s="35"/>
      <c r="DJ2789" s="35"/>
      <c r="DK2789" s="35"/>
      <c r="DL2789" s="35"/>
      <c r="DM2789" s="35"/>
      <c r="DN2789" s="35"/>
      <c r="DO2789" s="35"/>
      <c r="DP2789" s="35"/>
      <c r="DQ2789" s="35"/>
      <c r="DR2789" s="35"/>
      <c r="DS2789" s="35"/>
      <c r="DT2789" s="35"/>
      <c r="DU2789" s="35"/>
      <c r="DV2789" s="35"/>
      <c r="DW2789" s="35"/>
      <c r="DX2789" s="35"/>
      <c r="DY2789" s="35"/>
      <c r="DZ2789" s="35"/>
      <c r="EA2789" s="35"/>
      <c r="EB2789" s="35"/>
      <c r="EC2789" s="35"/>
      <c r="ED2789" s="35"/>
      <c r="EE2789" s="35"/>
      <c r="EF2789" s="35"/>
      <c r="EG2789" s="35"/>
      <c r="EH2789" s="35"/>
      <c r="EI2789" s="35"/>
      <c r="EJ2789" s="35"/>
      <c r="EK2789" s="35"/>
      <c r="EL2789" s="35"/>
      <c r="EM2789" s="35"/>
      <c r="EN2789" s="35"/>
      <c r="EO2789" s="35"/>
      <c r="EP2789" s="35"/>
      <c r="EQ2789" s="35"/>
      <c r="ER2789" s="35"/>
      <c r="ES2789" s="35"/>
      <c r="ET2789" s="35"/>
      <c r="EU2789" s="35"/>
      <c r="EV2789" s="35"/>
      <c r="EW2789" s="35"/>
      <c r="EX2789" s="35"/>
      <c r="EY2789" s="35"/>
      <c r="EZ2789" s="35"/>
      <c r="FA2789" s="35"/>
      <c r="FB2789" s="35"/>
      <c r="FC2789" s="35"/>
      <c r="FD2789" s="35"/>
      <c r="FE2789" s="35"/>
      <c r="FF2789" s="35"/>
      <c r="FG2789" s="35"/>
      <c r="FH2789" s="35"/>
      <c r="FI2789" s="35"/>
      <c r="FJ2789" s="35"/>
      <c r="FK2789" s="35"/>
      <c r="FL2789" s="35"/>
      <c r="FM2789" s="35"/>
      <c r="FN2789" s="35"/>
      <c r="FO2789" s="35"/>
      <c r="FP2789" s="35"/>
      <c r="FQ2789" s="35"/>
      <c r="FR2789" s="35"/>
      <c r="FS2789" s="35"/>
      <c r="FT2789" s="35"/>
      <c r="FU2789" s="35"/>
      <c r="FV2789" s="35"/>
      <c r="FW2789" s="35"/>
      <c r="FX2789" s="35"/>
      <c r="FY2789" s="35"/>
      <c r="FZ2789" s="35"/>
    </row>
    <row r="2790" spans="1:182" x14ac:dyDescent="0.15">
      <c r="A2790" s="38">
        <f t="shared" si="846"/>
        <v>46234</v>
      </c>
      <c r="B2790" s="39" t="str">
        <f t="shared" ca="1" si="847"/>
        <v>n.d</v>
      </c>
      <c r="C2790" s="40">
        <f t="shared" si="848"/>
        <v>3137.2723529499999</v>
      </c>
      <c r="D2790" s="41">
        <f ca="1">IF(A2790&lt;$B$1,VLOOKUP(A2790,[1]DI!$A$4:$B$15000,2,FALSE),0)</f>
        <v>0</v>
      </c>
      <c r="E2790" s="40">
        <f t="shared" ca="1" si="849"/>
        <v>0</v>
      </c>
      <c r="F2790" s="42">
        <f t="shared" si="845"/>
        <v>1</v>
      </c>
      <c r="G2790" s="43">
        <f t="shared" ca="1" si="850"/>
        <v>1</v>
      </c>
      <c r="H2790" s="40">
        <f ca="1">TRUNC(PRODUCT(G$10:G2789),15)</f>
        <v>1.7040824080947301</v>
      </c>
      <c r="I2790" s="40">
        <f t="shared" ca="1" si="851"/>
        <v>1.7040824080947301</v>
      </c>
      <c r="J2790" s="40">
        <f t="shared" ca="1" si="852"/>
        <v>1</v>
      </c>
      <c r="K2790" s="42">
        <f t="shared" si="844"/>
        <v>2.7E-2</v>
      </c>
      <c r="L2790" s="63">
        <f t="shared" si="853"/>
        <v>46101</v>
      </c>
      <c r="M2790" s="64">
        <f t="shared" si="854"/>
        <v>91</v>
      </c>
      <c r="N2790" s="44">
        <f t="shared" si="855"/>
        <v>91</v>
      </c>
      <c r="O2790" s="40">
        <f t="shared" si="856"/>
        <v>1.009667125</v>
      </c>
      <c r="P2790" s="65">
        <f t="shared" ca="1" si="857"/>
        <v>1.009667125</v>
      </c>
      <c r="Q2790" s="40">
        <f t="shared" ca="1" si="858"/>
        <v>30.328403990000002</v>
      </c>
      <c r="R2790" s="44">
        <f>IF(VLOOKUP(A2790,$Z$12:$AI$125,8)=VLOOKUP(A2789,$Z$12:$AI$125,8),0,VLOOKUP(A2790,Z$12:$AI$125,8))</f>
        <v>0</v>
      </c>
      <c r="S2790" s="45">
        <f>IF(R2790&gt;0,VLOOKUP(R2790,Y$12:$AH$125,7),0)</f>
        <v>0</v>
      </c>
      <c r="T2790" s="40">
        <f t="shared" si="859"/>
        <v>0</v>
      </c>
      <c r="U2790" s="40">
        <f t="shared" ca="1" si="860"/>
        <v>30.328403990000002</v>
      </c>
      <c r="V2790" s="46" t="str">
        <f t="shared" si="861"/>
        <v>J=</v>
      </c>
      <c r="W2790" s="47">
        <f t="shared" si="862"/>
        <v>46286</v>
      </c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  <c r="AX2790" s="35"/>
      <c r="AY2790" s="35"/>
      <c r="AZ2790" s="35"/>
      <c r="BA2790" s="35"/>
      <c r="BB2790" s="35"/>
      <c r="BC2790" s="35"/>
      <c r="BD2790" s="35"/>
      <c r="BE2790" s="35"/>
      <c r="BF2790" s="35"/>
      <c r="BG2790" s="35"/>
      <c r="BH2790" s="35"/>
      <c r="BI2790" s="35"/>
      <c r="BJ2790" s="35"/>
      <c r="BK2790" s="35"/>
      <c r="BL2790" s="35"/>
      <c r="BM2790" s="35"/>
      <c r="BN2790" s="35"/>
      <c r="BO2790" s="35"/>
      <c r="BP2790" s="35"/>
      <c r="BQ2790" s="35"/>
      <c r="BR2790" s="35"/>
      <c r="BS2790" s="35"/>
      <c r="BT2790" s="35"/>
      <c r="BU2790" s="35"/>
      <c r="BV2790" s="35"/>
      <c r="BW2790" s="35"/>
      <c r="BX2790" s="35"/>
      <c r="BY2790" s="35"/>
      <c r="BZ2790" s="35"/>
      <c r="CA2790" s="35"/>
      <c r="CB2790" s="35"/>
      <c r="CC2790" s="35"/>
      <c r="CD2790" s="35"/>
      <c r="CE2790" s="35"/>
      <c r="CF2790" s="35"/>
      <c r="CG2790" s="35"/>
      <c r="CH2790" s="35"/>
      <c r="CI2790" s="35"/>
      <c r="CJ2790" s="35"/>
      <c r="CK2790" s="35"/>
      <c r="CL2790" s="35"/>
      <c r="CM2790" s="35"/>
      <c r="CN2790" s="35"/>
      <c r="CO2790" s="35"/>
      <c r="CP2790" s="35"/>
      <c r="CQ2790" s="35"/>
      <c r="CR2790" s="35"/>
      <c r="CS2790" s="35"/>
      <c r="CT2790" s="35"/>
      <c r="CU2790" s="35"/>
      <c r="CV2790" s="35"/>
      <c r="CW2790" s="35"/>
      <c r="CX2790" s="35"/>
      <c r="CY2790" s="35"/>
      <c r="CZ2790" s="35"/>
      <c r="DA2790" s="35"/>
      <c r="DB2790" s="35"/>
      <c r="DC2790" s="35"/>
      <c r="DD2790" s="35"/>
      <c r="DE2790" s="35"/>
      <c r="DF2790" s="35"/>
      <c r="DG2790" s="35"/>
      <c r="DH2790" s="35"/>
      <c r="DI2790" s="35"/>
      <c r="DJ2790" s="35"/>
      <c r="DK2790" s="35"/>
      <c r="DL2790" s="35"/>
      <c r="DM2790" s="35"/>
      <c r="DN2790" s="35"/>
      <c r="DO2790" s="35"/>
      <c r="DP2790" s="35"/>
      <c r="DQ2790" s="35"/>
      <c r="DR2790" s="35"/>
      <c r="DS2790" s="35"/>
      <c r="DT2790" s="35"/>
      <c r="DU2790" s="35"/>
      <c r="DV2790" s="35"/>
      <c r="DW2790" s="35"/>
      <c r="DX2790" s="35"/>
      <c r="DY2790" s="35"/>
      <c r="DZ2790" s="35"/>
      <c r="EA2790" s="35"/>
      <c r="EB2790" s="35"/>
      <c r="EC2790" s="35"/>
      <c r="ED2790" s="35"/>
      <c r="EE2790" s="35"/>
      <c r="EF2790" s="35"/>
      <c r="EG2790" s="35"/>
      <c r="EH2790" s="35"/>
      <c r="EI2790" s="35"/>
      <c r="EJ2790" s="35"/>
      <c r="EK2790" s="35"/>
      <c r="EL2790" s="35"/>
      <c r="EM2790" s="35"/>
      <c r="EN2790" s="35"/>
      <c r="EO2790" s="35"/>
      <c r="EP2790" s="35"/>
      <c r="EQ2790" s="35"/>
      <c r="ER2790" s="35"/>
      <c r="ES2790" s="35"/>
      <c r="ET2790" s="35"/>
      <c r="EU2790" s="35"/>
      <c r="EV2790" s="35"/>
      <c r="EW2790" s="35"/>
      <c r="EX2790" s="35"/>
      <c r="EY2790" s="35"/>
      <c r="EZ2790" s="35"/>
      <c r="FA2790" s="35"/>
      <c r="FB2790" s="35"/>
      <c r="FC2790" s="35"/>
      <c r="FD2790" s="35"/>
      <c r="FE2790" s="35"/>
      <c r="FF2790" s="35"/>
      <c r="FG2790" s="35"/>
      <c r="FH2790" s="35"/>
      <c r="FI2790" s="35"/>
      <c r="FJ2790" s="35"/>
      <c r="FK2790" s="35"/>
      <c r="FL2790" s="35"/>
      <c r="FM2790" s="35"/>
      <c r="FN2790" s="35"/>
      <c r="FO2790" s="35"/>
      <c r="FP2790" s="35"/>
      <c r="FQ2790" s="35"/>
      <c r="FR2790" s="35"/>
      <c r="FS2790" s="35"/>
      <c r="FT2790" s="35"/>
      <c r="FU2790" s="35"/>
      <c r="FV2790" s="35"/>
      <c r="FW2790" s="35"/>
      <c r="FX2790" s="35"/>
      <c r="FY2790" s="35"/>
      <c r="FZ2790" s="35"/>
    </row>
    <row r="2791" spans="1:182" x14ac:dyDescent="0.15">
      <c r="A2791" s="38">
        <f t="shared" si="846"/>
        <v>46235</v>
      </c>
      <c r="B2791" s="39" t="str">
        <f t="shared" ca="1" si="847"/>
        <v>n.d</v>
      </c>
      <c r="C2791" s="40">
        <f t="shared" si="848"/>
        <v>3137.2723529499999</v>
      </c>
      <c r="D2791" s="41">
        <f ca="1">IF(A2791&lt;$B$1,VLOOKUP(A2791,[1]DI!$A$4:$B$15000,2,FALSE),0)</f>
        <v>0</v>
      </c>
      <c r="E2791" s="40">
        <f t="shared" ca="1" si="849"/>
        <v>0</v>
      </c>
      <c r="F2791" s="42">
        <f t="shared" si="845"/>
        <v>1</v>
      </c>
      <c r="G2791" s="43">
        <f t="shared" ca="1" si="850"/>
        <v>1</v>
      </c>
      <c r="H2791" s="40">
        <f ca="1">TRUNC(PRODUCT(G$10:G2790),15)</f>
        <v>1.7040824080947301</v>
      </c>
      <c r="I2791" s="40">
        <f t="shared" ca="1" si="851"/>
        <v>1.7040824080947301</v>
      </c>
      <c r="J2791" s="40">
        <f t="shared" ca="1" si="852"/>
        <v>1</v>
      </c>
      <c r="K2791" s="42">
        <f t="shared" si="844"/>
        <v>2.7E-2</v>
      </c>
      <c r="L2791" s="63">
        <f t="shared" si="853"/>
        <v>46101</v>
      </c>
      <c r="M2791" s="64">
        <f t="shared" si="854"/>
        <v>91</v>
      </c>
      <c r="N2791" s="44">
        <f t="shared" si="855"/>
        <v>92</v>
      </c>
      <c r="O2791" s="40">
        <f t="shared" si="856"/>
        <v>1.009773875</v>
      </c>
      <c r="P2791" s="65">
        <f t="shared" ca="1" si="857"/>
        <v>1.009773875</v>
      </c>
      <c r="Q2791" s="40">
        <f t="shared" ca="1" si="858"/>
        <v>30.663307809999999</v>
      </c>
      <c r="R2791" s="44">
        <f>IF(VLOOKUP(A2791,$Z$12:$AI$125,8)=VLOOKUP(A2790,$Z$12:$AI$125,8),0,VLOOKUP(A2791,Z$12:$AI$125,8))</f>
        <v>0</v>
      </c>
      <c r="S2791" s="45">
        <f>IF(R2791&gt;0,VLOOKUP(R2791,Y$12:$AH$125,7),0)</f>
        <v>0</v>
      </c>
      <c r="T2791" s="40">
        <f t="shared" si="859"/>
        <v>0</v>
      </c>
      <c r="U2791" s="40">
        <f t="shared" ca="1" si="860"/>
        <v>30.663307809999999</v>
      </c>
      <c r="V2791" s="46" t="str">
        <f t="shared" si="861"/>
        <v>J=</v>
      </c>
      <c r="W2791" s="47">
        <f t="shared" si="862"/>
        <v>46286</v>
      </c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  <c r="AX2791" s="35"/>
      <c r="AY2791" s="35"/>
      <c r="AZ2791" s="35"/>
      <c r="BA2791" s="35"/>
      <c r="BB2791" s="35"/>
      <c r="BC2791" s="35"/>
      <c r="BD2791" s="35"/>
      <c r="BE2791" s="35"/>
      <c r="BF2791" s="35"/>
      <c r="BG2791" s="35"/>
      <c r="BH2791" s="35"/>
      <c r="BI2791" s="35"/>
      <c r="BJ2791" s="35"/>
      <c r="BK2791" s="35"/>
      <c r="BL2791" s="35"/>
      <c r="BM2791" s="35"/>
      <c r="BN2791" s="35"/>
      <c r="BO2791" s="35"/>
      <c r="BP2791" s="35"/>
      <c r="BQ2791" s="35"/>
      <c r="BR2791" s="35"/>
      <c r="BS2791" s="35"/>
      <c r="BT2791" s="35"/>
      <c r="BU2791" s="35"/>
      <c r="BV2791" s="35"/>
      <c r="BW2791" s="35"/>
      <c r="BX2791" s="35"/>
      <c r="BY2791" s="35"/>
      <c r="BZ2791" s="35"/>
      <c r="CA2791" s="35"/>
      <c r="CB2791" s="35"/>
      <c r="CC2791" s="35"/>
      <c r="CD2791" s="35"/>
      <c r="CE2791" s="35"/>
      <c r="CF2791" s="35"/>
      <c r="CG2791" s="35"/>
      <c r="CH2791" s="35"/>
      <c r="CI2791" s="35"/>
      <c r="CJ2791" s="35"/>
      <c r="CK2791" s="35"/>
      <c r="CL2791" s="35"/>
      <c r="CM2791" s="35"/>
      <c r="CN2791" s="35"/>
      <c r="CO2791" s="35"/>
      <c r="CP2791" s="35"/>
      <c r="CQ2791" s="35"/>
      <c r="CR2791" s="35"/>
      <c r="CS2791" s="35"/>
      <c r="CT2791" s="35"/>
      <c r="CU2791" s="35"/>
      <c r="CV2791" s="35"/>
      <c r="CW2791" s="35"/>
      <c r="CX2791" s="35"/>
      <c r="CY2791" s="35"/>
      <c r="CZ2791" s="35"/>
      <c r="DA2791" s="35"/>
      <c r="DB2791" s="35"/>
      <c r="DC2791" s="35"/>
      <c r="DD2791" s="35"/>
      <c r="DE2791" s="35"/>
      <c r="DF2791" s="35"/>
      <c r="DG2791" s="35"/>
      <c r="DH2791" s="35"/>
      <c r="DI2791" s="35"/>
      <c r="DJ2791" s="35"/>
      <c r="DK2791" s="35"/>
      <c r="DL2791" s="35"/>
      <c r="DM2791" s="35"/>
      <c r="DN2791" s="35"/>
      <c r="DO2791" s="35"/>
      <c r="DP2791" s="35"/>
      <c r="DQ2791" s="35"/>
      <c r="DR2791" s="35"/>
      <c r="DS2791" s="35"/>
      <c r="DT2791" s="35"/>
      <c r="DU2791" s="35"/>
      <c r="DV2791" s="35"/>
      <c r="DW2791" s="35"/>
      <c r="DX2791" s="35"/>
      <c r="DY2791" s="35"/>
      <c r="DZ2791" s="35"/>
      <c r="EA2791" s="35"/>
      <c r="EB2791" s="35"/>
      <c r="EC2791" s="35"/>
      <c r="ED2791" s="35"/>
      <c r="EE2791" s="35"/>
      <c r="EF2791" s="35"/>
      <c r="EG2791" s="35"/>
      <c r="EH2791" s="35"/>
      <c r="EI2791" s="35"/>
      <c r="EJ2791" s="35"/>
      <c r="EK2791" s="35"/>
      <c r="EL2791" s="35"/>
      <c r="EM2791" s="35"/>
      <c r="EN2791" s="35"/>
      <c r="EO2791" s="35"/>
      <c r="EP2791" s="35"/>
      <c r="EQ2791" s="35"/>
      <c r="ER2791" s="35"/>
      <c r="ES2791" s="35"/>
      <c r="ET2791" s="35"/>
      <c r="EU2791" s="35"/>
      <c r="EV2791" s="35"/>
      <c r="EW2791" s="35"/>
      <c r="EX2791" s="35"/>
      <c r="EY2791" s="35"/>
      <c r="EZ2791" s="35"/>
      <c r="FA2791" s="35"/>
      <c r="FB2791" s="35"/>
      <c r="FC2791" s="35"/>
      <c r="FD2791" s="35"/>
      <c r="FE2791" s="35"/>
      <c r="FF2791" s="35"/>
      <c r="FG2791" s="35"/>
      <c r="FH2791" s="35"/>
      <c r="FI2791" s="35"/>
      <c r="FJ2791" s="35"/>
      <c r="FK2791" s="35"/>
      <c r="FL2791" s="35"/>
      <c r="FM2791" s="35"/>
      <c r="FN2791" s="35"/>
      <c r="FO2791" s="35"/>
      <c r="FP2791" s="35"/>
      <c r="FQ2791" s="35"/>
      <c r="FR2791" s="35"/>
      <c r="FS2791" s="35"/>
      <c r="FT2791" s="35"/>
      <c r="FU2791" s="35"/>
      <c r="FV2791" s="35"/>
      <c r="FW2791" s="35"/>
      <c r="FX2791" s="35"/>
      <c r="FY2791" s="35"/>
      <c r="FZ2791" s="35"/>
    </row>
    <row r="2792" spans="1:182" x14ac:dyDescent="0.15">
      <c r="A2792" s="38">
        <f t="shared" si="846"/>
        <v>46236</v>
      </c>
      <c r="B2792" s="39" t="str">
        <f t="shared" ca="1" si="847"/>
        <v>n.d</v>
      </c>
      <c r="C2792" s="40">
        <f t="shared" si="848"/>
        <v>3137.2723529499999</v>
      </c>
      <c r="D2792" s="41">
        <f ca="1">IF(A2792&lt;$B$1,VLOOKUP(A2792,[1]DI!$A$4:$B$15000,2,FALSE),0)</f>
        <v>0</v>
      </c>
      <c r="E2792" s="40">
        <f t="shared" ca="1" si="849"/>
        <v>0</v>
      </c>
      <c r="F2792" s="42">
        <f t="shared" si="845"/>
        <v>1</v>
      </c>
      <c r="G2792" s="43">
        <f t="shared" ca="1" si="850"/>
        <v>1</v>
      </c>
      <c r="H2792" s="40">
        <f ca="1">TRUNC(PRODUCT(G$10:G2791),15)</f>
        <v>1.7040824080947301</v>
      </c>
      <c r="I2792" s="40">
        <f t="shared" ca="1" si="851"/>
        <v>1.7040824080947301</v>
      </c>
      <c r="J2792" s="40">
        <f t="shared" ca="1" si="852"/>
        <v>1</v>
      </c>
      <c r="K2792" s="42">
        <f t="shared" si="844"/>
        <v>2.7E-2</v>
      </c>
      <c r="L2792" s="63">
        <f t="shared" si="853"/>
        <v>46101</v>
      </c>
      <c r="M2792" s="64">
        <f t="shared" si="854"/>
        <v>91</v>
      </c>
      <c r="N2792" s="44">
        <f t="shared" si="855"/>
        <v>92</v>
      </c>
      <c r="O2792" s="40">
        <f t="shared" si="856"/>
        <v>1.009773875</v>
      </c>
      <c r="P2792" s="65">
        <f t="shared" ca="1" si="857"/>
        <v>1.009773875</v>
      </c>
      <c r="Q2792" s="40">
        <f t="shared" ca="1" si="858"/>
        <v>30.663307809999999</v>
      </c>
      <c r="R2792" s="44">
        <f>IF(VLOOKUP(A2792,$Z$12:$AI$125,8)=VLOOKUP(A2791,$Z$12:$AI$125,8),0,VLOOKUP(A2792,Z$12:$AI$125,8))</f>
        <v>0</v>
      </c>
      <c r="S2792" s="45">
        <f>IF(R2792&gt;0,VLOOKUP(R2792,Y$12:$AH$125,7),0)</f>
        <v>0</v>
      </c>
      <c r="T2792" s="40">
        <f t="shared" si="859"/>
        <v>0</v>
      </c>
      <c r="U2792" s="40">
        <f t="shared" ca="1" si="860"/>
        <v>30.663307809999999</v>
      </c>
      <c r="V2792" s="46" t="str">
        <f t="shared" si="861"/>
        <v>J=</v>
      </c>
      <c r="W2792" s="47">
        <f t="shared" si="862"/>
        <v>46286</v>
      </c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  <c r="AX2792" s="35"/>
      <c r="AY2792" s="35"/>
      <c r="AZ2792" s="35"/>
      <c r="BA2792" s="35"/>
      <c r="BB2792" s="35"/>
      <c r="BC2792" s="35"/>
      <c r="BD2792" s="35"/>
      <c r="BE2792" s="35"/>
      <c r="BF2792" s="35"/>
      <c r="BG2792" s="35"/>
      <c r="BH2792" s="35"/>
      <c r="BI2792" s="35"/>
      <c r="BJ2792" s="35"/>
      <c r="BK2792" s="35"/>
      <c r="BL2792" s="35"/>
      <c r="BM2792" s="35"/>
      <c r="BN2792" s="35"/>
      <c r="BO2792" s="35"/>
      <c r="BP2792" s="35"/>
      <c r="BQ2792" s="35"/>
      <c r="BR2792" s="35"/>
      <c r="BS2792" s="35"/>
      <c r="BT2792" s="35"/>
      <c r="BU2792" s="35"/>
      <c r="BV2792" s="35"/>
      <c r="BW2792" s="35"/>
      <c r="BX2792" s="35"/>
      <c r="BY2792" s="35"/>
      <c r="BZ2792" s="35"/>
      <c r="CA2792" s="35"/>
      <c r="CB2792" s="35"/>
      <c r="CC2792" s="35"/>
      <c r="CD2792" s="35"/>
      <c r="CE2792" s="35"/>
      <c r="CF2792" s="35"/>
      <c r="CG2792" s="35"/>
      <c r="CH2792" s="35"/>
      <c r="CI2792" s="35"/>
      <c r="CJ2792" s="35"/>
      <c r="CK2792" s="35"/>
      <c r="CL2792" s="35"/>
      <c r="CM2792" s="35"/>
      <c r="CN2792" s="35"/>
      <c r="CO2792" s="35"/>
      <c r="CP2792" s="35"/>
      <c r="CQ2792" s="35"/>
      <c r="CR2792" s="35"/>
      <c r="CS2792" s="35"/>
      <c r="CT2792" s="35"/>
      <c r="CU2792" s="35"/>
      <c r="CV2792" s="35"/>
      <c r="CW2792" s="35"/>
      <c r="CX2792" s="35"/>
      <c r="CY2792" s="35"/>
      <c r="CZ2792" s="35"/>
      <c r="DA2792" s="35"/>
      <c r="DB2792" s="35"/>
      <c r="DC2792" s="35"/>
      <c r="DD2792" s="35"/>
      <c r="DE2792" s="35"/>
      <c r="DF2792" s="35"/>
      <c r="DG2792" s="35"/>
      <c r="DH2792" s="35"/>
      <c r="DI2792" s="35"/>
      <c r="DJ2792" s="35"/>
      <c r="DK2792" s="35"/>
      <c r="DL2792" s="35"/>
      <c r="DM2792" s="35"/>
      <c r="DN2792" s="35"/>
      <c r="DO2792" s="35"/>
      <c r="DP2792" s="35"/>
      <c r="DQ2792" s="35"/>
      <c r="DR2792" s="35"/>
      <c r="DS2792" s="35"/>
      <c r="DT2792" s="35"/>
      <c r="DU2792" s="35"/>
      <c r="DV2792" s="35"/>
      <c r="DW2792" s="35"/>
      <c r="DX2792" s="35"/>
      <c r="DY2792" s="35"/>
      <c r="DZ2792" s="35"/>
      <c r="EA2792" s="35"/>
      <c r="EB2792" s="35"/>
      <c r="EC2792" s="35"/>
      <c r="ED2792" s="35"/>
      <c r="EE2792" s="35"/>
      <c r="EF2792" s="35"/>
      <c r="EG2792" s="35"/>
      <c r="EH2792" s="35"/>
      <c r="EI2792" s="35"/>
      <c r="EJ2792" s="35"/>
      <c r="EK2792" s="35"/>
      <c r="EL2792" s="35"/>
      <c r="EM2792" s="35"/>
      <c r="EN2792" s="35"/>
      <c r="EO2792" s="35"/>
      <c r="EP2792" s="35"/>
      <c r="EQ2792" s="35"/>
      <c r="ER2792" s="35"/>
      <c r="ES2792" s="35"/>
      <c r="ET2792" s="35"/>
      <c r="EU2792" s="35"/>
      <c r="EV2792" s="35"/>
      <c r="EW2792" s="35"/>
      <c r="EX2792" s="35"/>
      <c r="EY2792" s="35"/>
      <c r="EZ2792" s="35"/>
      <c r="FA2792" s="35"/>
      <c r="FB2792" s="35"/>
      <c r="FC2792" s="35"/>
      <c r="FD2792" s="35"/>
      <c r="FE2792" s="35"/>
      <c r="FF2792" s="35"/>
      <c r="FG2792" s="35"/>
      <c r="FH2792" s="35"/>
      <c r="FI2792" s="35"/>
      <c r="FJ2792" s="35"/>
      <c r="FK2792" s="35"/>
      <c r="FL2792" s="35"/>
      <c r="FM2792" s="35"/>
      <c r="FN2792" s="35"/>
      <c r="FO2792" s="35"/>
      <c r="FP2792" s="35"/>
      <c r="FQ2792" s="35"/>
      <c r="FR2792" s="35"/>
      <c r="FS2792" s="35"/>
      <c r="FT2792" s="35"/>
      <c r="FU2792" s="35"/>
      <c r="FV2792" s="35"/>
      <c r="FW2792" s="35"/>
      <c r="FX2792" s="35"/>
      <c r="FY2792" s="35"/>
      <c r="FZ2792" s="35"/>
    </row>
    <row r="2793" spans="1:182" x14ac:dyDescent="0.15">
      <c r="A2793" s="38">
        <f t="shared" si="846"/>
        <v>46237</v>
      </c>
      <c r="B2793" s="39" t="str">
        <f t="shared" ca="1" si="847"/>
        <v>n.d</v>
      </c>
      <c r="C2793" s="40">
        <f t="shared" si="848"/>
        <v>3137.2723529499999</v>
      </c>
      <c r="D2793" s="41">
        <f ca="1">IF(A2793&lt;$B$1,VLOOKUP(A2793,[1]DI!$A$4:$B$15000,2,FALSE),0)</f>
        <v>0</v>
      </c>
      <c r="E2793" s="40">
        <f t="shared" ca="1" si="849"/>
        <v>0</v>
      </c>
      <c r="F2793" s="42">
        <f t="shared" si="845"/>
        <v>1</v>
      </c>
      <c r="G2793" s="43">
        <f t="shared" ca="1" si="850"/>
        <v>1</v>
      </c>
      <c r="H2793" s="40">
        <f ca="1">TRUNC(PRODUCT(G$10:G2792),15)</f>
        <v>1.7040824080947301</v>
      </c>
      <c r="I2793" s="40">
        <f t="shared" ca="1" si="851"/>
        <v>1.7040824080947301</v>
      </c>
      <c r="J2793" s="40">
        <f t="shared" ca="1" si="852"/>
        <v>1</v>
      </c>
      <c r="K2793" s="42">
        <f t="shared" si="844"/>
        <v>2.7E-2</v>
      </c>
      <c r="L2793" s="63">
        <f t="shared" si="853"/>
        <v>46101</v>
      </c>
      <c r="M2793" s="64">
        <f t="shared" si="854"/>
        <v>92</v>
      </c>
      <c r="N2793" s="44">
        <f t="shared" si="855"/>
        <v>92</v>
      </c>
      <c r="O2793" s="40">
        <f t="shared" si="856"/>
        <v>1.009773875</v>
      </c>
      <c r="P2793" s="65">
        <f t="shared" ca="1" si="857"/>
        <v>1.009773875</v>
      </c>
      <c r="Q2793" s="40">
        <f t="shared" ca="1" si="858"/>
        <v>30.663307809999999</v>
      </c>
      <c r="R2793" s="44">
        <f>IF(VLOOKUP(A2793,$Z$12:$AI$125,8)=VLOOKUP(A2792,$Z$12:$AI$125,8),0,VLOOKUP(A2793,Z$12:$AI$125,8))</f>
        <v>0</v>
      </c>
      <c r="S2793" s="45">
        <f>IF(R2793&gt;0,VLOOKUP(R2793,Y$12:$AH$125,7),0)</f>
        <v>0</v>
      </c>
      <c r="T2793" s="40">
        <f t="shared" si="859"/>
        <v>0</v>
      </c>
      <c r="U2793" s="40">
        <f t="shared" ca="1" si="860"/>
        <v>30.663307809999999</v>
      </c>
      <c r="V2793" s="46" t="str">
        <f t="shared" si="861"/>
        <v>J=</v>
      </c>
      <c r="W2793" s="47">
        <f t="shared" si="862"/>
        <v>46286</v>
      </c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  <c r="AX2793" s="35"/>
      <c r="AY2793" s="35"/>
      <c r="AZ2793" s="35"/>
      <c r="BA2793" s="35"/>
      <c r="BB2793" s="35"/>
      <c r="BC2793" s="35"/>
      <c r="BD2793" s="35"/>
      <c r="BE2793" s="35"/>
      <c r="BF2793" s="35"/>
      <c r="BG2793" s="35"/>
      <c r="BH2793" s="35"/>
      <c r="BI2793" s="35"/>
      <c r="BJ2793" s="35"/>
      <c r="BK2793" s="35"/>
      <c r="BL2793" s="35"/>
      <c r="BM2793" s="35"/>
      <c r="BN2793" s="35"/>
      <c r="BO2793" s="35"/>
      <c r="BP2793" s="35"/>
      <c r="BQ2793" s="35"/>
      <c r="BR2793" s="35"/>
      <c r="BS2793" s="35"/>
      <c r="BT2793" s="35"/>
      <c r="BU2793" s="35"/>
      <c r="BV2793" s="35"/>
      <c r="BW2793" s="35"/>
      <c r="BX2793" s="35"/>
      <c r="BY2793" s="35"/>
      <c r="BZ2793" s="35"/>
      <c r="CA2793" s="35"/>
      <c r="CB2793" s="35"/>
      <c r="CC2793" s="35"/>
      <c r="CD2793" s="35"/>
      <c r="CE2793" s="35"/>
      <c r="CF2793" s="35"/>
      <c r="CG2793" s="35"/>
      <c r="CH2793" s="35"/>
      <c r="CI2793" s="35"/>
      <c r="CJ2793" s="35"/>
      <c r="CK2793" s="35"/>
      <c r="CL2793" s="35"/>
      <c r="CM2793" s="35"/>
      <c r="CN2793" s="35"/>
      <c r="CO2793" s="35"/>
      <c r="CP2793" s="35"/>
      <c r="CQ2793" s="35"/>
      <c r="CR2793" s="35"/>
      <c r="CS2793" s="35"/>
      <c r="CT2793" s="35"/>
      <c r="CU2793" s="35"/>
      <c r="CV2793" s="35"/>
      <c r="CW2793" s="35"/>
      <c r="CX2793" s="35"/>
      <c r="CY2793" s="35"/>
      <c r="CZ2793" s="35"/>
      <c r="DA2793" s="35"/>
      <c r="DB2793" s="35"/>
      <c r="DC2793" s="35"/>
      <c r="DD2793" s="35"/>
      <c r="DE2793" s="35"/>
      <c r="DF2793" s="35"/>
      <c r="DG2793" s="35"/>
      <c r="DH2793" s="35"/>
      <c r="DI2793" s="35"/>
      <c r="DJ2793" s="35"/>
      <c r="DK2793" s="35"/>
      <c r="DL2793" s="35"/>
      <c r="DM2793" s="35"/>
      <c r="DN2793" s="35"/>
      <c r="DO2793" s="35"/>
      <c r="DP2793" s="35"/>
      <c r="DQ2793" s="35"/>
      <c r="DR2793" s="35"/>
      <c r="DS2793" s="35"/>
      <c r="DT2793" s="35"/>
      <c r="DU2793" s="35"/>
      <c r="DV2793" s="35"/>
      <c r="DW2793" s="35"/>
      <c r="DX2793" s="35"/>
      <c r="DY2793" s="35"/>
      <c r="DZ2793" s="35"/>
      <c r="EA2793" s="35"/>
      <c r="EB2793" s="35"/>
      <c r="EC2793" s="35"/>
      <c r="ED2793" s="35"/>
      <c r="EE2793" s="35"/>
      <c r="EF2793" s="35"/>
      <c r="EG2793" s="35"/>
      <c r="EH2793" s="35"/>
      <c r="EI2793" s="35"/>
      <c r="EJ2793" s="35"/>
      <c r="EK2793" s="35"/>
      <c r="EL2793" s="35"/>
      <c r="EM2793" s="35"/>
      <c r="EN2793" s="35"/>
      <c r="EO2793" s="35"/>
      <c r="EP2793" s="35"/>
      <c r="EQ2793" s="35"/>
      <c r="ER2793" s="35"/>
      <c r="ES2793" s="35"/>
      <c r="ET2793" s="35"/>
      <c r="EU2793" s="35"/>
      <c r="EV2793" s="35"/>
      <c r="EW2793" s="35"/>
      <c r="EX2793" s="35"/>
      <c r="EY2793" s="35"/>
      <c r="EZ2793" s="35"/>
      <c r="FA2793" s="35"/>
      <c r="FB2793" s="35"/>
      <c r="FC2793" s="35"/>
      <c r="FD2793" s="35"/>
      <c r="FE2793" s="35"/>
      <c r="FF2793" s="35"/>
      <c r="FG2793" s="35"/>
      <c r="FH2793" s="35"/>
      <c r="FI2793" s="35"/>
      <c r="FJ2793" s="35"/>
      <c r="FK2793" s="35"/>
      <c r="FL2793" s="35"/>
      <c r="FM2793" s="35"/>
      <c r="FN2793" s="35"/>
      <c r="FO2793" s="35"/>
      <c r="FP2793" s="35"/>
      <c r="FQ2793" s="35"/>
      <c r="FR2793" s="35"/>
      <c r="FS2793" s="35"/>
      <c r="FT2793" s="35"/>
      <c r="FU2793" s="35"/>
      <c r="FV2793" s="35"/>
      <c r="FW2793" s="35"/>
      <c r="FX2793" s="35"/>
      <c r="FY2793" s="35"/>
      <c r="FZ2793" s="35"/>
    </row>
    <row r="2794" spans="1:182" x14ac:dyDescent="0.15">
      <c r="A2794" s="38">
        <f t="shared" si="846"/>
        <v>46238</v>
      </c>
      <c r="B2794" s="39" t="str">
        <f t="shared" ca="1" si="847"/>
        <v>n.d</v>
      </c>
      <c r="C2794" s="40">
        <f t="shared" si="848"/>
        <v>3137.2723529499999</v>
      </c>
      <c r="D2794" s="41">
        <f ca="1">IF(A2794&lt;$B$1,VLOOKUP(A2794,[1]DI!$A$4:$B$15000,2,FALSE),0)</f>
        <v>0</v>
      </c>
      <c r="E2794" s="40">
        <f t="shared" ca="1" si="849"/>
        <v>0</v>
      </c>
      <c r="F2794" s="42">
        <f t="shared" si="845"/>
        <v>1</v>
      </c>
      <c r="G2794" s="43">
        <f t="shared" ca="1" si="850"/>
        <v>1</v>
      </c>
      <c r="H2794" s="40">
        <f ca="1">TRUNC(PRODUCT(G$10:G2793),15)</f>
        <v>1.7040824080947301</v>
      </c>
      <c r="I2794" s="40">
        <f t="shared" ca="1" si="851"/>
        <v>1.7040824080947301</v>
      </c>
      <c r="J2794" s="40">
        <f t="shared" ca="1" si="852"/>
        <v>1</v>
      </c>
      <c r="K2794" s="42">
        <f t="shared" si="844"/>
        <v>2.7E-2</v>
      </c>
      <c r="L2794" s="63">
        <f t="shared" si="853"/>
        <v>46101</v>
      </c>
      <c r="M2794" s="64">
        <f t="shared" si="854"/>
        <v>93</v>
      </c>
      <c r="N2794" s="44">
        <f t="shared" si="855"/>
        <v>93</v>
      </c>
      <c r="O2794" s="40">
        <f t="shared" si="856"/>
        <v>1.009880635</v>
      </c>
      <c r="P2794" s="65">
        <f t="shared" ca="1" si="857"/>
        <v>1.009880635</v>
      </c>
      <c r="Q2794" s="40">
        <f t="shared" ca="1" si="858"/>
        <v>30.998243009999999</v>
      </c>
      <c r="R2794" s="44">
        <f>IF(VLOOKUP(A2794,$Z$12:$AI$125,8)=VLOOKUP(A2793,$Z$12:$AI$125,8),0,VLOOKUP(A2794,Z$12:$AI$125,8))</f>
        <v>0</v>
      </c>
      <c r="S2794" s="45">
        <f>IF(R2794&gt;0,VLOOKUP(R2794,Y$12:$AH$125,7),0)</f>
        <v>0</v>
      </c>
      <c r="T2794" s="40">
        <f t="shared" si="859"/>
        <v>0</v>
      </c>
      <c r="U2794" s="40">
        <f t="shared" ca="1" si="860"/>
        <v>30.998243009999999</v>
      </c>
      <c r="V2794" s="46" t="str">
        <f t="shared" si="861"/>
        <v>J=</v>
      </c>
      <c r="W2794" s="47">
        <f t="shared" si="862"/>
        <v>46286</v>
      </c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  <c r="AX2794" s="35"/>
      <c r="AY2794" s="35"/>
      <c r="AZ2794" s="35"/>
      <c r="BA2794" s="35"/>
      <c r="BB2794" s="35"/>
      <c r="BC2794" s="35"/>
      <c r="BD2794" s="35"/>
      <c r="BE2794" s="35"/>
      <c r="BF2794" s="35"/>
      <c r="BG2794" s="35"/>
      <c r="BH2794" s="35"/>
      <c r="BI2794" s="35"/>
      <c r="BJ2794" s="35"/>
      <c r="BK2794" s="35"/>
      <c r="BL2794" s="35"/>
      <c r="BM2794" s="35"/>
      <c r="BN2794" s="35"/>
      <c r="BO2794" s="35"/>
      <c r="BP2794" s="35"/>
      <c r="BQ2794" s="35"/>
      <c r="BR2794" s="35"/>
      <c r="BS2794" s="35"/>
      <c r="BT2794" s="35"/>
      <c r="BU2794" s="35"/>
      <c r="BV2794" s="35"/>
      <c r="BW2794" s="35"/>
      <c r="BX2794" s="35"/>
      <c r="BY2794" s="35"/>
      <c r="BZ2794" s="35"/>
      <c r="CA2794" s="35"/>
      <c r="CB2794" s="35"/>
      <c r="CC2794" s="35"/>
      <c r="CD2794" s="35"/>
      <c r="CE2794" s="35"/>
      <c r="CF2794" s="35"/>
      <c r="CG2794" s="35"/>
      <c r="CH2794" s="35"/>
      <c r="CI2794" s="35"/>
      <c r="CJ2794" s="35"/>
      <c r="CK2794" s="35"/>
      <c r="CL2794" s="35"/>
      <c r="CM2794" s="35"/>
      <c r="CN2794" s="35"/>
      <c r="CO2794" s="35"/>
      <c r="CP2794" s="35"/>
      <c r="CQ2794" s="35"/>
      <c r="CR2794" s="35"/>
      <c r="CS2794" s="35"/>
      <c r="CT2794" s="35"/>
      <c r="CU2794" s="35"/>
      <c r="CV2794" s="35"/>
      <c r="CW2794" s="35"/>
      <c r="CX2794" s="35"/>
      <c r="CY2794" s="35"/>
      <c r="CZ2794" s="35"/>
      <c r="DA2794" s="35"/>
      <c r="DB2794" s="35"/>
      <c r="DC2794" s="35"/>
      <c r="DD2794" s="35"/>
      <c r="DE2794" s="35"/>
      <c r="DF2794" s="35"/>
      <c r="DG2794" s="35"/>
      <c r="DH2794" s="35"/>
      <c r="DI2794" s="35"/>
      <c r="DJ2794" s="35"/>
      <c r="DK2794" s="35"/>
      <c r="DL2794" s="35"/>
      <c r="DM2794" s="35"/>
      <c r="DN2794" s="35"/>
      <c r="DO2794" s="35"/>
      <c r="DP2794" s="35"/>
      <c r="DQ2794" s="35"/>
      <c r="DR2794" s="35"/>
      <c r="DS2794" s="35"/>
      <c r="DT2794" s="35"/>
      <c r="DU2794" s="35"/>
      <c r="DV2794" s="35"/>
      <c r="DW2794" s="35"/>
      <c r="DX2794" s="35"/>
      <c r="DY2794" s="35"/>
      <c r="DZ2794" s="35"/>
      <c r="EA2794" s="35"/>
      <c r="EB2794" s="35"/>
      <c r="EC2794" s="35"/>
      <c r="ED2794" s="35"/>
      <c r="EE2794" s="35"/>
      <c r="EF2794" s="35"/>
      <c r="EG2794" s="35"/>
      <c r="EH2794" s="35"/>
      <c r="EI2794" s="35"/>
      <c r="EJ2794" s="35"/>
      <c r="EK2794" s="35"/>
      <c r="EL2794" s="35"/>
      <c r="EM2794" s="35"/>
      <c r="EN2794" s="35"/>
      <c r="EO2794" s="35"/>
      <c r="EP2794" s="35"/>
      <c r="EQ2794" s="35"/>
      <c r="ER2794" s="35"/>
      <c r="ES2794" s="35"/>
      <c r="ET2794" s="35"/>
      <c r="EU2794" s="35"/>
      <c r="EV2794" s="35"/>
      <c r="EW2794" s="35"/>
      <c r="EX2794" s="35"/>
      <c r="EY2794" s="35"/>
      <c r="EZ2794" s="35"/>
      <c r="FA2794" s="35"/>
      <c r="FB2794" s="35"/>
      <c r="FC2794" s="35"/>
      <c r="FD2794" s="35"/>
      <c r="FE2794" s="35"/>
      <c r="FF2794" s="35"/>
      <c r="FG2794" s="35"/>
      <c r="FH2794" s="35"/>
      <c r="FI2794" s="35"/>
      <c r="FJ2794" s="35"/>
      <c r="FK2794" s="35"/>
      <c r="FL2794" s="35"/>
      <c r="FM2794" s="35"/>
      <c r="FN2794" s="35"/>
      <c r="FO2794" s="35"/>
      <c r="FP2794" s="35"/>
      <c r="FQ2794" s="35"/>
      <c r="FR2794" s="35"/>
      <c r="FS2794" s="35"/>
      <c r="FT2794" s="35"/>
      <c r="FU2794" s="35"/>
      <c r="FV2794" s="35"/>
      <c r="FW2794" s="35"/>
      <c r="FX2794" s="35"/>
      <c r="FY2794" s="35"/>
      <c r="FZ2794" s="35"/>
    </row>
    <row r="2795" spans="1:182" x14ac:dyDescent="0.15">
      <c r="A2795" s="38">
        <f t="shared" si="846"/>
        <v>46239</v>
      </c>
      <c r="B2795" s="39" t="str">
        <f t="shared" ca="1" si="847"/>
        <v>n.d</v>
      </c>
      <c r="C2795" s="40">
        <f t="shared" si="848"/>
        <v>3137.2723529499999</v>
      </c>
      <c r="D2795" s="41">
        <f ca="1">IF(A2795&lt;$B$1,VLOOKUP(A2795,[1]DI!$A$4:$B$15000,2,FALSE),0)</f>
        <v>0</v>
      </c>
      <c r="E2795" s="40">
        <f t="shared" ca="1" si="849"/>
        <v>0</v>
      </c>
      <c r="F2795" s="42">
        <f t="shared" si="845"/>
        <v>1</v>
      </c>
      <c r="G2795" s="43">
        <f t="shared" ca="1" si="850"/>
        <v>1</v>
      </c>
      <c r="H2795" s="40">
        <f ca="1">TRUNC(PRODUCT(G$10:G2794),15)</f>
        <v>1.7040824080947301</v>
      </c>
      <c r="I2795" s="40">
        <f t="shared" ca="1" si="851"/>
        <v>1.7040824080947301</v>
      </c>
      <c r="J2795" s="40">
        <f t="shared" ca="1" si="852"/>
        <v>1</v>
      </c>
      <c r="K2795" s="42">
        <f t="shared" si="844"/>
        <v>2.7E-2</v>
      </c>
      <c r="L2795" s="63">
        <f t="shared" si="853"/>
        <v>46101</v>
      </c>
      <c r="M2795" s="64">
        <f t="shared" si="854"/>
        <v>94</v>
      </c>
      <c r="N2795" s="44">
        <f t="shared" si="855"/>
        <v>94</v>
      </c>
      <c r="O2795" s="40">
        <f t="shared" si="856"/>
        <v>1.009987408</v>
      </c>
      <c r="P2795" s="65">
        <f t="shared" ca="1" si="857"/>
        <v>1.009987408</v>
      </c>
      <c r="Q2795" s="40">
        <f t="shared" ca="1" si="858"/>
        <v>31.333218989999999</v>
      </c>
      <c r="R2795" s="44">
        <f>IF(VLOOKUP(A2795,$Z$12:$AI$125,8)=VLOOKUP(A2794,$Z$12:$AI$125,8),0,VLOOKUP(A2795,Z$12:$AI$125,8))</f>
        <v>0</v>
      </c>
      <c r="S2795" s="45">
        <f>IF(R2795&gt;0,VLOOKUP(R2795,Y$12:$AH$125,7),0)</f>
        <v>0</v>
      </c>
      <c r="T2795" s="40">
        <f t="shared" si="859"/>
        <v>0</v>
      </c>
      <c r="U2795" s="40">
        <f t="shared" ca="1" si="860"/>
        <v>31.333218989999999</v>
      </c>
      <c r="V2795" s="46" t="str">
        <f t="shared" si="861"/>
        <v>J=</v>
      </c>
      <c r="W2795" s="47">
        <f t="shared" si="862"/>
        <v>46286</v>
      </c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  <c r="AX2795" s="35"/>
      <c r="AY2795" s="35"/>
      <c r="AZ2795" s="35"/>
      <c r="BA2795" s="35"/>
      <c r="BB2795" s="35"/>
      <c r="BC2795" s="35"/>
      <c r="BD2795" s="35"/>
      <c r="BE2795" s="35"/>
      <c r="BF2795" s="35"/>
      <c r="BG2795" s="35"/>
      <c r="BH2795" s="35"/>
      <c r="BI2795" s="35"/>
      <c r="BJ2795" s="35"/>
      <c r="BK2795" s="35"/>
      <c r="BL2795" s="35"/>
      <c r="BM2795" s="35"/>
      <c r="BN2795" s="35"/>
      <c r="BO2795" s="35"/>
      <c r="BP2795" s="35"/>
      <c r="BQ2795" s="35"/>
      <c r="BR2795" s="35"/>
      <c r="BS2795" s="35"/>
      <c r="BT2795" s="35"/>
      <c r="BU2795" s="35"/>
      <c r="BV2795" s="35"/>
      <c r="BW2795" s="35"/>
      <c r="BX2795" s="35"/>
      <c r="BY2795" s="35"/>
      <c r="BZ2795" s="35"/>
      <c r="CA2795" s="35"/>
      <c r="CB2795" s="35"/>
      <c r="CC2795" s="35"/>
      <c r="CD2795" s="35"/>
      <c r="CE2795" s="35"/>
      <c r="CF2795" s="35"/>
      <c r="CG2795" s="35"/>
      <c r="CH2795" s="35"/>
      <c r="CI2795" s="35"/>
      <c r="CJ2795" s="35"/>
      <c r="CK2795" s="35"/>
      <c r="CL2795" s="35"/>
      <c r="CM2795" s="35"/>
      <c r="CN2795" s="35"/>
      <c r="CO2795" s="35"/>
      <c r="CP2795" s="35"/>
      <c r="CQ2795" s="35"/>
      <c r="CR2795" s="35"/>
      <c r="CS2795" s="35"/>
      <c r="CT2795" s="35"/>
      <c r="CU2795" s="35"/>
      <c r="CV2795" s="35"/>
      <c r="CW2795" s="35"/>
      <c r="CX2795" s="35"/>
      <c r="CY2795" s="35"/>
      <c r="CZ2795" s="35"/>
      <c r="DA2795" s="35"/>
      <c r="DB2795" s="35"/>
      <c r="DC2795" s="35"/>
      <c r="DD2795" s="35"/>
      <c r="DE2795" s="35"/>
      <c r="DF2795" s="35"/>
      <c r="DG2795" s="35"/>
      <c r="DH2795" s="35"/>
      <c r="DI2795" s="35"/>
      <c r="DJ2795" s="35"/>
      <c r="DK2795" s="35"/>
      <c r="DL2795" s="35"/>
      <c r="DM2795" s="35"/>
      <c r="DN2795" s="35"/>
      <c r="DO2795" s="35"/>
      <c r="DP2795" s="35"/>
      <c r="DQ2795" s="35"/>
      <c r="DR2795" s="35"/>
      <c r="DS2795" s="35"/>
      <c r="DT2795" s="35"/>
      <c r="DU2795" s="35"/>
      <c r="DV2795" s="35"/>
      <c r="DW2795" s="35"/>
      <c r="DX2795" s="35"/>
      <c r="DY2795" s="35"/>
      <c r="DZ2795" s="35"/>
      <c r="EA2795" s="35"/>
      <c r="EB2795" s="35"/>
      <c r="EC2795" s="35"/>
      <c r="ED2795" s="35"/>
      <c r="EE2795" s="35"/>
      <c r="EF2795" s="35"/>
      <c r="EG2795" s="35"/>
      <c r="EH2795" s="35"/>
      <c r="EI2795" s="35"/>
      <c r="EJ2795" s="35"/>
      <c r="EK2795" s="35"/>
      <c r="EL2795" s="35"/>
      <c r="EM2795" s="35"/>
      <c r="EN2795" s="35"/>
      <c r="EO2795" s="35"/>
      <c r="EP2795" s="35"/>
      <c r="EQ2795" s="35"/>
      <c r="ER2795" s="35"/>
      <c r="ES2795" s="35"/>
      <c r="ET2795" s="35"/>
      <c r="EU2795" s="35"/>
      <c r="EV2795" s="35"/>
      <c r="EW2795" s="35"/>
      <c r="EX2795" s="35"/>
      <c r="EY2795" s="35"/>
      <c r="EZ2795" s="35"/>
      <c r="FA2795" s="35"/>
      <c r="FB2795" s="35"/>
      <c r="FC2795" s="35"/>
      <c r="FD2795" s="35"/>
      <c r="FE2795" s="35"/>
      <c r="FF2795" s="35"/>
      <c r="FG2795" s="35"/>
      <c r="FH2795" s="35"/>
      <c r="FI2795" s="35"/>
      <c r="FJ2795" s="35"/>
      <c r="FK2795" s="35"/>
      <c r="FL2795" s="35"/>
      <c r="FM2795" s="35"/>
      <c r="FN2795" s="35"/>
      <c r="FO2795" s="35"/>
      <c r="FP2795" s="35"/>
      <c r="FQ2795" s="35"/>
      <c r="FR2795" s="35"/>
      <c r="FS2795" s="35"/>
      <c r="FT2795" s="35"/>
      <c r="FU2795" s="35"/>
      <c r="FV2795" s="35"/>
      <c r="FW2795" s="35"/>
      <c r="FX2795" s="35"/>
      <c r="FY2795" s="35"/>
      <c r="FZ2795" s="35"/>
    </row>
    <row r="2796" spans="1:182" x14ac:dyDescent="0.15">
      <c r="A2796" s="38">
        <f t="shared" si="846"/>
        <v>46240</v>
      </c>
      <c r="B2796" s="39" t="str">
        <f t="shared" ca="1" si="847"/>
        <v>n.d</v>
      </c>
      <c r="C2796" s="40">
        <f t="shared" si="848"/>
        <v>3137.2723529499999</v>
      </c>
      <c r="D2796" s="41">
        <f ca="1">IF(A2796&lt;$B$1,VLOOKUP(A2796,[1]DI!$A$4:$B$15000,2,FALSE),0)</f>
        <v>0</v>
      </c>
      <c r="E2796" s="40">
        <f t="shared" ca="1" si="849"/>
        <v>0</v>
      </c>
      <c r="F2796" s="42">
        <f t="shared" si="845"/>
        <v>1</v>
      </c>
      <c r="G2796" s="43">
        <f t="shared" ca="1" si="850"/>
        <v>1</v>
      </c>
      <c r="H2796" s="40">
        <f ca="1">TRUNC(PRODUCT(G$10:G2795),15)</f>
        <v>1.7040824080947301</v>
      </c>
      <c r="I2796" s="40">
        <f t="shared" ca="1" si="851"/>
        <v>1.7040824080947301</v>
      </c>
      <c r="J2796" s="40">
        <f t="shared" ca="1" si="852"/>
        <v>1</v>
      </c>
      <c r="K2796" s="42">
        <f t="shared" si="844"/>
        <v>2.7E-2</v>
      </c>
      <c r="L2796" s="63">
        <f t="shared" si="853"/>
        <v>46101</v>
      </c>
      <c r="M2796" s="64">
        <f t="shared" si="854"/>
        <v>95</v>
      </c>
      <c r="N2796" s="44">
        <f t="shared" si="855"/>
        <v>95</v>
      </c>
      <c r="O2796" s="40">
        <f t="shared" si="856"/>
        <v>1.0100941910000001</v>
      </c>
      <c r="P2796" s="65">
        <f t="shared" ca="1" si="857"/>
        <v>1.0100941910000001</v>
      </c>
      <c r="Q2796" s="40">
        <f t="shared" ca="1" si="858"/>
        <v>31.66822634</v>
      </c>
      <c r="R2796" s="44">
        <f>IF(VLOOKUP(A2796,$Z$12:$AI$125,8)=VLOOKUP(A2795,$Z$12:$AI$125,8),0,VLOOKUP(A2796,Z$12:$AI$125,8))</f>
        <v>0</v>
      </c>
      <c r="S2796" s="45">
        <f>IF(R2796&gt;0,VLOOKUP(R2796,Y$12:$AH$125,7),0)</f>
        <v>0</v>
      </c>
      <c r="T2796" s="40">
        <f t="shared" si="859"/>
        <v>0</v>
      </c>
      <c r="U2796" s="40">
        <f t="shared" ca="1" si="860"/>
        <v>31.66822634</v>
      </c>
      <c r="V2796" s="46" t="str">
        <f t="shared" si="861"/>
        <v>J=</v>
      </c>
      <c r="W2796" s="47">
        <f t="shared" si="862"/>
        <v>46286</v>
      </c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  <c r="AX2796" s="35"/>
      <c r="AY2796" s="35"/>
      <c r="AZ2796" s="35"/>
      <c r="BA2796" s="35"/>
      <c r="BB2796" s="35"/>
      <c r="BC2796" s="35"/>
      <c r="BD2796" s="35"/>
      <c r="BE2796" s="35"/>
      <c r="BF2796" s="35"/>
      <c r="BG2796" s="35"/>
      <c r="BH2796" s="35"/>
      <c r="BI2796" s="35"/>
      <c r="BJ2796" s="35"/>
      <c r="BK2796" s="35"/>
      <c r="BL2796" s="35"/>
      <c r="BM2796" s="35"/>
      <c r="BN2796" s="35"/>
      <c r="BO2796" s="35"/>
      <c r="BP2796" s="35"/>
      <c r="BQ2796" s="35"/>
      <c r="BR2796" s="35"/>
      <c r="BS2796" s="35"/>
      <c r="BT2796" s="35"/>
      <c r="BU2796" s="35"/>
      <c r="BV2796" s="35"/>
      <c r="BW2796" s="35"/>
      <c r="BX2796" s="35"/>
      <c r="BY2796" s="35"/>
      <c r="BZ2796" s="35"/>
      <c r="CA2796" s="35"/>
      <c r="CB2796" s="35"/>
      <c r="CC2796" s="35"/>
      <c r="CD2796" s="35"/>
      <c r="CE2796" s="35"/>
      <c r="CF2796" s="35"/>
      <c r="CG2796" s="35"/>
      <c r="CH2796" s="35"/>
      <c r="CI2796" s="35"/>
      <c r="CJ2796" s="35"/>
      <c r="CK2796" s="35"/>
      <c r="CL2796" s="35"/>
      <c r="CM2796" s="35"/>
      <c r="CN2796" s="35"/>
      <c r="CO2796" s="35"/>
      <c r="CP2796" s="35"/>
      <c r="CQ2796" s="35"/>
      <c r="CR2796" s="35"/>
      <c r="CS2796" s="35"/>
      <c r="CT2796" s="35"/>
      <c r="CU2796" s="35"/>
      <c r="CV2796" s="35"/>
      <c r="CW2796" s="35"/>
      <c r="CX2796" s="35"/>
      <c r="CY2796" s="35"/>
      <c r="CZ2796" s="35"/>
      <c r="DA2796" s="35"/>
      <c r="DB2796" s="35"/>
      <c r="DC2796" s="35"/>
      <c r="DD2796" s="35"/>
      <c r="DE2796" s="35"/>
      <c r="DF2796" s="35"/>
      <c r="DG2796" s="35"/>
      <c r="DH2796" s="35"/>
      <c r="DI2796" s="35"/>
      <c r="DJ2796" s="35"/>
      <c r="DK2796" s="35"/>
      <c r="DL2796" s="35"/>
      <c r="DM2796" s="35"/>
      <c r="DN2796" s="35"/>
      <c r="DO2796" s="35"/>
      <c r="DP2796" s="35"/>
      <c r="DQ2796" s="35"/>
      <c r="DR2796" s="35"/>
      <c r="DS2796" s="35"/>
      <c r="DT2796" s="35"/>
      <c r="DU2796" s="35"/>
      <c r="DV2796" s="35"/>
      <c r="DW2796" s="35"/>
      <c r="DX2796" s="35"/>
      <c r="DY2796" s="35"/>
      <c r="DZ2796" s="35"/>
      <c r="EA2796" s="35"/>
      <c r="EB2796" s="35"/>
      <c r="EC2796" s="35"/>
      <c r="ED2796" s="35"/>
      <c r="EE2796" s="35"/>
      <c r="EF2796" s="35"/>
      <c r="EG2796" s="35"/>
      <c r="EH2796" s="35"/>
      <c r="EI2796" s="35"/>
      <c r="EJ2796" s="35"/>
      <c r="EK2796" s="35"/>
      <c r="EL2796" s="35"/>
      <c r="EM2796" s="35"/>
      <c r="EN2796" s="35"/>
      <c r="EO2796" s="35"/>
      <c r="EP2796" s="35"/>
      <c r="EQ2796" s="35"/>
      <c r="ER2796" s="35"/>
      <c r="ES2796" s="35"/>
      <c r="ET2796" s="35"/>
      <c r="EU2796" s="35"/>
      <c r="EV2796" s="35"/>
      <c r="EW2796" s="35"/>
      <c r="EX2796" s="35"/>
      <c r="EY2796" s="35"/>
      <c r="EZ2796" s="35"/>
      <c r="FA2796" s="35"/>
      <c r="FB2796" s="35"/>
      <c r="FC2796" s="35"/>
      <c r="FD2796" s="35"/>
      <c r="FE2796" s="35"/>
      <c r="FF2796" s="35"/>
      <c r="FG2796" s="35"/>
      <c r="FH2796" s="35"/>
      <c r="FI2796" s="35"/>
      <c r="FJ2796" s="35"/>
      <c r="FK2796" s="35"/>
      <c r="FL2796" s="35"/>
      <c r="FM2796" s="35"/>
      <c r="FN2796" s="35"/>
      <c r="FO2796" s="35"/>
      <c r="FP2796" s="35"/>
      <c r="FQ2796" s="35"/>
      <c r="FR2796" s="35"/>
      <c r="FS2796" s="35"/>
      <c r="FT2796" s="35"/>
      <c r="FU2796" s="35"/>
      <c r="FV2796" s="35"/>
      <c r="FW2796" s="35"/>
      <c r="FX2796" s="35"/>
      <c r="FY2796" s="35"/>
      <c r="FZ2796" s="35"/>
    </row>
    <row r="2797" spans="1:182" x14ac:dyDescent="0.15">
      <c r="A2797" s="38">
        <f t="shared" si="846"/>
        <v>46241</v>
      </c>
      <c r="B2797" s="39" t="str">
        <f t="shared" ca="1" si="847"/>
        <v>n.d</v>
      </c>
      <c r="C2797" s="40">
        <f t="shared" si="848"/>
        <v>3137.2723529499999</v>
      </c>
      <c r="D2797" s="41">
        <f ca="1">IF(A2797&lt;$B$1,VLOOKUP(A2797,[1]DI!$A$4:$B$15000,2,FALSE),0)</f>
        <v>0</v>
      </c>
      <c r="E2797" s="40">
        <f t="shared" ca="1" si="849"/>
        <v>0</v>
      </c>
      <c r="F2797" s="42">
        <f t="shared" si="845"/>
        <v>1</v>
      </c>
      <c r="G2797" s="43">
        <f t="shared" ca="1" si="850"/>
        <v>1</v>
      </c>
      <c r="H2797" s="40">
        <f ca="1">TRUNC(PRODUCT(G$10:G2796),15)</f>
        <v>1.7040824080947301</v>
      </c>
      <c r="I2797" s="40">
        <f t="shared" ca="1" si="851"/>
        <v>1.7040824080947301</v>
      </c>
      <c r="J2797" s="40">
        <f t="shared" ca="1" si="852"/>
        <v>1</v>
      </c>
      <c r="K2797" s="42">
        <f t="shared" ref="K2797:K2860" si="863">K2796</f>
        <v>2.7E-2</v>
      </c>
      <c r="L2797" s="63">
        <f t="shared" si="853"/>
        <v>46101</v>
      </c>
      <c r="M2797" s="64">
        <f t="shared" si="854"/>
        <v>96</v>
      </c>
      <c r="N2797" s="44">
        <f t="shared" si="855"/>
        <v>96</v>
      </c>
      <c r="O2797" s="40">
        <f t="shared" si="856"/>
        <v>1.0102009860000001</v>
      </c>
      <c r="P2797" s="65">
        <f t="shared" ca="1" si="857"/>
        <v>1.0102009860000001</v>
      </c>
      <c r="Q2797" s="40">
        <f t="shared" ca="1" si="858"/>
        <v>32.003271349999999</v>
      </c>
      <c r="R2797" s="44">
        <f>IF(VLOOKUP(A2797,$Z$12:$AI$125,8)=VLOOKUP(A2796,$Z$12:$AI$125,8),0,VLOOKUP(A2797,Z$12:$AI$125,8))</f>
        <v>0</v>
      </c>
      <c r="S2797" s="45">
        <f>IF(R2797&gt;0,VLOOKUP(R2797,Y$12:$AH$125,7),0)</f>
        <v>0</v>
      </c>
      <c r="T2797" s="40">
        <f t="shared" si="859"/>
        <v>0</v>
      </c>
      <c r="U2797" s="40">
        <f t="shared" ca="1" si="860"/>
        <v>32.003271349999999</v>
      </c>
      <c r="V2797" s="46" t="str">
        <f t="shared" si="861"/>
        <v>J=</v>
      </c>
      <c r="W2797" s="47">
        <f t="shared" si="862"/>
        <v>46286</v>
      </c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  <c r="AX2797" s="35"/>
      <c r="AY2797" s="35"/>
      <c r="AZ2797" s="35"/>
      <c r="BA2797" s="35"/>
      <c r="BB2797" s="35"/>
      <c r="BC2797" s="35"/>
      <c r="BD2797" s="35"/>
      <c r="BE2797" s="35"/>
      <c r="BF2797" s="35"/>
      <c r="BG2797" s="35"/>
      <c r="BH2797" s="35"/>
      <c r="BI2797" s="35"/>
      <c r="BJ2797" s="35"/>
      <c r="BK2797" s="35"/>
      <c r="BL2797" s="35"/>
      <c r="BM2797" s="35"/>
      <c r="BN2797" s="35"/>
      <c r="BO2797" s="35"/>
      <c r="BP2797" s="35"/>
      <c r="BQ2797" s="35"/>
      <c r="BR2797" s="35"/>
      <c r="BS2797" s="35"/>
      <c r="BT2797" s="35"/>
      <c r="BU2797" s="35"/>
      <c r="BV2797" s="35"/>
      <c r="BW2797" s="35"/>
      <c r="BX2797" s="35"/>
      <c r="BY2797" s="35"/>
      <c r="BZ2797" s="35"/>
      <c r="CA2797" s="35"/>
      <c r="CB2797" s="35"/>
      <c r="CC2797" s="35"/>
      <c r="CD2797" s="35"/>
      <c r="CE2797" s="35"/>
      <c r="CF2797" s="35"/>
      <c r="CG2797" s="35"/>
      <c r="CH2797" s="35"/>
      <c r="CI2797" s="35"/>
      <c r="CJ2797" s="35"/>
      <c r="CK2797" s="35"/>
      <c r="CL2797" s="35"/>
      <c r="CM2797" s="35"/>
      <c r="CN2797" s="35"/>
      <c r="CO2797" s="35"/>
      <c r="CP2797" s="35"/>
      <c r="CQ2797" s="35"/>
      <c r="CR2797" s="35"/>
      <c r="CS2797" s="35"/>
      <c r="CT2797" s="35"/>
      <c r="CU2797" s="35"/>
      <c r="CV2797" s="35"/>
      <c r="CW2797" s="35"/>
      <c r="CX2797" s="35"/>
      <c r="CY2797" s="35"/>
      <c r="CZ2797" s="35"/>
      <c r="DA2797" s="35"/>
      <c r="DB2797" s="35"/>
      <c r="DC2797" s="35"/>
      <c r="DD2797" s="35"/>
      <c r="DE2797" s="35"/>
      <c r="DF2797" s="35"/>
      <c r="DG2797" s="35"/>
      <c r="DH2797" s="35"/>
      <c r="DI2797" s="35"/>
      <c r="DJ2797" s="35"/>
      <c r="DK2797" s="35"/>
      <c r="DL2797" s="35"/>
      <c r="DM2797" s="35"/>
      <c r="DN2797" s="35"/>
      <c r="DO2797" s="35"/>
      <c r="DP2797" s="35"/>
      <c r="DQ2797" s="35"/>
      <c r="DR2797" s="35"/>
      <c r="DS2797" s="35"/>
      <c r="DT2797" s="35"/>
      <c r="DU2797" s="35"/>
      <c r="DV2797" s="35"/>
      <c r="DW2797" s="35"/>
      <c r="DX2797" s="35"/>
      <c r="DY2797" s="35"/>
      <c r="DZ2797" s="35"/>
      <c r="EA2797" s="35"/>
      <c r="EB2797" s="35"/>
      <c r="EC2797" s="35"/>
      <c r="ED2797" s="35"/>
      <c r="EE2797" s="35"/>
      <c r="EF2797" s="35"/>
      <c r="EG2797" s="35"/>
      <c r="EH2797" s="35"/>
      <c r="EI2797" s="35"/>
      <c r="EJ2797" s="35"/>
      <c r="EK2797" s="35"/>
      <c r="EL2797" s="35"/>
      <c r="EM2797" s="35"/>
      <c r="EN2797" s="35"/>
      <c r="EO2797" s="35"/>
      <c r="EP2797" s="35"/>
      <c r="EQ2797" s="35"/>
      <c r="ER2797" s="35"/>
      <c r="ES2797" s="35"/>
      <c r="ET2797" s="35"/>
      <c r="EU2797" s="35"/>
      <c r="EV2797" s="35"/>
      <c r="EW2797" s="35"/>
      <c r="EX2797" s="35"/>
      <c r="EY2797" s="35"/>
      <c r="EZ2797" s="35"/>
      <c r="FA2797" s="35"/>
      <c r="FB2797" s="35"/>
      <c r="FC2797" s="35"/>
      <c r="FD2797" s="35"/>
      <c r="FE2797" s="35"/>
      <c r="FF2797" s="35"/>
      <c r="FG2797" s="35"/>
      <c r="FH2797" s="35"/>
      <c r="FI2797" s="35"/>
      <c r="FJ2797" s="35"/>
      <c r="FK2797" s="35"/>
      <c r="FL2797" s="35"/>
      <c r="FM2797" s="35"/>
      <c r="FN2797" s="35"/>
      <c r="FO2797" s="35"/>
      <c r="FP2797" s="35"/>
      <c r="FQ2797" s="35"/>
      <c r="FR2797" s="35"/>
      <c r="FS2797" s="35"/>
      <c r="FT2797" s="35"/>
      <c r="FU2797" s="35"/>
      <c r="FV2797" s="35"/>
      <c r="FW2797" s="35"/>
      <c r="FX2797" s="35"/>
      <c r="FY2797" s="35"/>
      <c r="FZ2797" s="35"/>
    </row>
    <row r="2798" spans="1:182" x14ac:dyDescent="0.15">
      <c r="A2798" s="38">
        <f t="shared" si="846"/>
        <v>46242</v>
      </c>
      <c r="B2798" s="39" t="str">
        <f t="shared" ca="1" si="847"/>
        <v>n.d</v>
      </c>
      <c r="C2798" s="40">
        <f t="shared" si="848"/>
        <v>3137.2723529499999</v>
      </c>
      <c r="D2798" s="41">
        <f ca="1">IF(A2798&lt;$B$1,VLOOKUP(A2798,[1]DI!$A$4:$B$15000,2,FALSE),0)</f>
        <v>0</v>
      </c>
      <c r="E2798" s="40">
        <f t="shared" ca="1" si="849"/>
        <v>0</v>
      </c>
      <c r="F2798" s="42">
        <f t="shared" si="845"/>
        <v>1</v>
      </c>
      <c r="G2798" s="43">
        <f t="shared" ca="1" si="850"/>
        <v>1</v>
      </c>
      <c r="H2798" s="40">
        <f ca="1">TRUNC(PRODUCT(G$10:G2797),15)</f>
        <v>1.7040824080947301</v>
      </c>
      <c r="I2798" s="40">
        <f t="shared" ca="1" si="851"/>
        <v>1.7040824080947301</v>
      </c>
      <c r="J2798" s="40">
        <f t="shared" ca="1" si="852"/>
        <v>1</v>
      </c>
      <c r="K2798" s="42">
        <f t="shared" si="863"/>
        <v>2.7E-2</v>
      </c>
      <c r="L2798" s="63">
        <f t="shared" si="853"/>
        <v>46101</v>
      </c>
      <c r="M2798" s="64">
        <f t="shared" si="854"/>
        <v>96</v>
      </c>
      <c r="N2798" s="44">
        <f t="shared" si="855"/>
        <v>97</v>
      </c>
      <c r="O2798" s="40">
        <f t="shared" si="856"/>
        <v>1.0103077920000001</v>
      </c>
      <c r="P2798" s="65">
        <f t="shared" ca="1" si="857"/>
        <v>1.0103077920000001</v>
      </c>
      <c r="Q2798" s="40">
        <f t="shared" ca="1" si="858"/>
        <v>32.338350859999998</v>
      </c>
      <c r="R2798" s="44">
        <f>IF(VLOOKUP(A2798,$Z$12:$AI$125,8)=VLOOKUP(A2797,$Z$12:$AI$125,8),0,VLOOKUP(A2798,Z$12:$AI$125,8))</f>
        <v>0</v>
      </c>
      <c r="S2798" s="45">
        <f>IF(R2798&gt;0,VLOOKUP(R2798,Y$12:$AH$125,7),0)</f>
        <v>0</v>
      </c>
      <c r="T2798" s="40">
        <f t="shared" si="859"/>
        <v>0</v>
      </c>
      <c r="U2798" s="40">
        <f t="shared" ca="1" si="860"/>
        <v>32.338350859999998</v>
      </c>
      <c r="V2798" s="46" t="str">
        <f t="shared" si="861"/>
        <v>J=</v>
      </c>
      <c r="W2798" s="47">
        <f t="shared" si="862"/>
        <v>46286</v>
      </c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  <c r="AX2798" s="35"/>
      <c r="AY2798" s="35"/>
      <c r="AZ2798" s="35"/>
      <c r="BA2798" s="35"/>
      <c r="BB2798" s="35"/>
      <c r="BC2798" s="35"/>
      <c r="BD2798" s="35"/>
      <c r="BE2798" s="35"/>
      <c r="BF2798" s="35"/>
      <c r="BG2798" s="35"/>
      <c r="BH2798" s="35"/>
      <c r="BI2798" s="35"/>
      <c r="BJ2798" s="35"/>
      <c r="BK2798" s="35"/>
      <c r="BL2798" s="35"/>
      <c r="BM2798" s="35"/>
      <c r="BN2798" s="35"/>
      <c r="BO2798" s="35"/>
      <c r="BP2798" s="35"/>
      <c r="BQ2798" s="35"/>
      <c r="BR2798" s="35"/>
      <c r="BS2798" s="35"/>
      <c r="BT2798" s="35"/>
      <c r="BU2798" s="35"/>
      <c r="BV2798" s="35"/>
      <c r="BW2798" s="35"/>
      <c r="BX2798" s="35"/>
      <c r="BY2798" s="35"/>
      <c r="BZ2798" s="35"/>
      <c r="CA2798" s="35"/>
      <c r="CB2798" s="35"/>
      <c r="CC2798" s="35"/>
      <c r="CD2798" s="35"/>
      <c r="CE2798" s="35"/>
      <c r="CF2798" s="35"/>
      <c r="CG2798" s="35"/>
      <c r="CH2798" s="35"/>
      <c r="CI2798" s="35"/>
      <c r="CJ2798" s="35"/>
      <c r="CK2798" s="35"/>
      <c r="CL2798" s="35"/>
      <c r="CM2798" s="35"/>
      <c r="CN2798" s="35"/>
      <c r="CO2798" s="35"/>
      <c r="CP2798" s="35"/>
      <c r="CQ2798" s="35"/>
      <c r="CR2798" s="35"/>
      <c r="CS2798" s="35"/>
      <c r="CT2798" s="35"/>
      <c r="CU2798" s="35"/>
      <c r="CV2798" s="35"/>
      <c r="CW2798" s="35"/>
      <c r="CX2798" s="35"/>
      <c r="CY2798" s="35"/>
      <c r="CZ2798" s="35"/>
      <c r="DA2798" s="35"/>
      <c r="DB2798" s="35"/>
      <c r="DC2798" s="35"/>
      <c r="DD2798" s="35"/>
      <c r="DE2798" s="35"/>
      <c r="DF2798" s="35"/>
      <c r="DG2798" s="35"/>
      <c r="DH2798" s="35"/>
      <c r="DI2798" s="35"/>
      <c r="DJ2798" s="35"/>
      <c r="DK2798" s="35"/>
      <c r="DL2798" s="35"/>
      <c r="DM2798" s="35"/>
      <c r="DN2798" s="35"/>
      <c r="DO2798" s="35"/>
      <c r="DP2798" s="35"/>
      <c r="DQ2798" s="35"/>
      <c r="DR2798" s="35"/>
      <c r="DS2798" s="35"/>
      <c r="DT2798" s="35"/>
      <c r="DU2798" s="35"/>
      <c r="DV2798" s="35"/>
      <c r="DW2798" s="35"/>
      <c r="DX2798" s="35"/>
      <c r="DY2798" s="35"/>
      <c r="DZ2798" s="35"/>
      <c r="EA2798" s="35"/>
      <c r="EB2798" s="35"/>
      <c r="EC2798" s="35"/>
      <c r="ED2798" s="35"/>
      <c r="EE2798" s="35"/>
      <c r="EF2798" s="35"/>
      <c r="EG2798" s="35"/>
      <c r="EH2798" s="35"/>
      <c r="EI2798" s="35"/>
      <c r="EJ2798" s="35"/>
      <c r="EK2798" s="35"/>
      <c r="EL2798" s="35"/>
      <c r="EM2798" s="35"/>
      <c r="EN2798" s="35"/>
      <c r="EO2798" s="35"/>
      <c r="EP2798" s="35"/>
      <c r="EQ2798" s="35"/>
      <c r="ER2798" s="35"/>
      <c r="ES2798" s="35"/>
      <c r="ET2798" s="35"/>
      <c r="EU2798" s="35"/>
      <c r="EV2798" s="35"/>
      <c r="EW2798" s="35"/>
      <c r="EX2798" s="35"/>
      <c r="EY2798" s="35"/>
      <c r="EZ2798" s="35"/>
      <c r="FA2798" s="35"/>
      <c r="FB2798" s="35"/>
      <c r="FC2798" s="35"/>
      <c r="FD2798" s="35"/>
      <c r="FE2798" s="35"/>
      <c r="FF2798" s="35"/>
      <c r="FG2798" s="35"/>
      <c r="FH2798" s="35"/>
      <c r="FI2798" s="35"/>
      <c r="FJ2798" s="35"/>
      <c r="FK2798" s="35"/>
      <c r="FL2798" s="35"/>
      <c r="FM2798" s="35"/>
      <c r="FN2798" s="35"/>
      <c r="FO2798" s="35"/>
      <c r="FP2798" s="35"/>
      <c r="FQ2798" s="35"/>
      <c r="FR2798" s="35"/>
      <c r="FS2798" s="35"/>
      <c r="FT2798" s="35"/>
      <c r="FU2798" s="35"/>
      <c r="FV2798" s="35"/>
      <c r="FW2798" s="35"/>
      <c r="FX2798" s="35"/>
      <c r="FY2798" s="35"/>
      <c r="FZ2798" s="35"/>
    </row>
    <row r="2799" spans="1:182" x14ac:dyDescent="0.15">
      <c r="A2799" s="38">
        <f t="shared" si="846"/>
        <v>46243</v>
      </c>
      <c r="B2799" s="39" t="str">
        <f t="shared" ca="1" si="847"/>
        <v>n.d</v>
      </c>
      <c r="C2799" s="40">
        <f t="shared" si="848"/>
        <v>3137.2723529499999</v>
      </c>
      <c r="D2799" s="41">
        <f ca="1">IF(A2799&lt;$B$1,VLOOKUP(A2799,[1]DI!$A$4:$B$15000,2,FALSE),0)</f>
        <v>0</v>
      </c>
      <c r="E2799" s="40">
        <f t="shared" ca="1" si="849"/>
        <v>0</v>
      </c>
      <c r="F2799" s="42">
        <f t="shared" si="845"/>
        <v>1</v>
      </c>
      <c r="G2799" s="43">
        <f t="shared" ca="1" si="850"/>
        <v>1</v>
      </c>
      <c r="H2799" s="40">
        <f ca="1">TRUNC(PRODUCT(G$10:G2798),15)</f>
        <v>1.7040824080947301</v>
      </c>
      <c r="I2799" s="40">
        <f t="shared" ca="1" si="851"/>
        <v>1.7040824080947301</v>
      </c>
      <c r="J2799" s="40">
        <f t="shared" ca="1" si="852"/>
        <v>1</v>
      </c>
      <c r="K2799" s="42">
        <f t="shared" si="863"/>
        <v>2.7E-2</v>
      </c>
      <c r="L2799" s="63">
        <f t="shared" si="853"/>
        <v>46101</v>
      </c>
      <c r="M2799" s="64">
        <f t="shared" si="854"/>
        <v>96</v>
      </c>
      <c r="N2799" s="44">
        <f t="shared" si="855"/>
        <v>97</v>
      </c>
      <c r="O2799" s="40">
        <f t="shared" si="856"/>
        <v>1.0103077920000001</v>
      </c>
      <c r="P2799" s="65">
        <f t="shared" ca="1" si="857"/>
        <v>1.0103077920000001</v>
      </c>
      <c r="Q2799" s="40">
        <f t="shared" ca="1" si="858"/>
        <v>32.338350859999998</v>
      </c>
      <c r="R2799" s="44">
        <f>IF(VLOOKUP(A2799,$Z$12:$AI$125,8)=VLOOKUP(A2798,$Z$12:$AI$125,8),0,VLOOKUP(A2799,Z$12:$AI$125,8))</f>
        <v>0</v>
      </c>
      <c r="S2799" s="45">
        <f>IF(R2799&gt;0,VLOOKUP(R2799,Y$12:$AH$125,7),0)</f>
        <v>0</v>
      </c>
      <c r="T2799" s="40">
        <f t="shared" si="859"/>
        <v>0</v>
      </c>
      <c r="U2799" s="40">
        <f t="shared" ca="1" si="860"/>
        <v>32.338350859999998</v>
      </c>
      <c r="V2799" s="46" t="str">
        <f t="shared" si="861"/>
        <v>J=</v>
      </c>
      <c r="W2799" s="47">
        <f t="shared" si="862"/>
        <v>46286</v>
      </c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  <c r="AX2799" s="35"/>
      <c r="AY2799" s="35"/>
      <c r="AZ2799" s="35"/>
      <c r="BA2799" s="35"/>
      <c r="BB2799" s="35"/>
      <c r="BC2799" s="35"/>
      <c r="BD2799" s="35"/>
      <c r="BE2799" s="35"/>
      <c r="BF2799" s="35"/>
      <c r="BG2799" s="35"/>
      <c r="BH2799" s="35"/>
      <c r="BI2799" s="35"/>
      <c r="BJ2799" s="35"/>
      <c r="BK2799" s="35"/>
      <c r="BL2799" s="35"/>
      <c r="BM2799" s="35"/>
      <c r="BN2799" s="35"/>
      <c r="BO2799" s="35"/>
      <c r="BP2799" s="35"/>
      <c r="BQ2799" s="35"/>
      <c r="BR2799" s="35"/>
      <c r="BS2799" s="35"/>
      <c r="BT2799" s="35"/>
      <c r="BU2799" s="35"/>
      <c r="BV2799" s="35"/>
      <c r="BW2799" s="35"/>
      <c r="BX2799" s="35"/>
      <c r="BY2799" s="35"/>
      <c r="BZ2799" s="35"/>
      <c r="CA2799" s="35"/>
      <c r="CB2799" s="35"/>
      <c r="CC2799" s="35"/>
      <c r="CD2799" s="35"/>
      <c r="CE2799" s="35"/>
      <c r="CF2799" s="35"/>
      <c r="CG2799" s="35"/>
      <c r="CH2799" s="35"/>
      <c r="CI2799" s="35"/>
      <c r="CJ2799" s="35"/>
      <c r="CK2799" s="35"/>
      <c r="CL2799" s="35"/>
      <c r="CM2799" s="35"/>
      <c r="CN2799" s="35"/>
      <c r="CO2799" s="35"/>
      <c r="CP2799" s="35"/>
      <c r="CQ2799" s="35"/>
      <c r="CR2799" s="35"/>
      <c r="CS2799" s="35"/>
      <c r="CT2799" s="35"/>
      <c r="CU2799" s="35"/>
      <c r="CV2799" s="35"/>
      <c r="CW2799" s="35"/>
      <c r="CX2799" s="35"/>
      <c r="CY2799" s="35"/>
      <c r="CZ2799" s="35"/>
      <c r="DA2799" s="35"/>
      <c r="DB2799" s="35"/>
      <c r="DC2799" s="35"/>
      <c r="DD2799" s="35"/>
      <c r="DE2799" s="35"/>
      <c r="DF2799" s="35"/>
      <c r="DG2799" s="35"/>
      <c r="DH2799" s="35"/>
      <c r="DI2799" s="35"/>
      <c r="DJ2799" s="35"/>
      <c r="DK2799" s="35"/>
      <c r="DL2799" s="35"/>
      <c r="DM2799" s="35"/>
      <c r="DN2799" s="35"/>
      <c r="DO2799" s="35"/>
      <c r="DP2799" s="35"/>
      <c r="DQ2799" s="35"/>
      <c r="DR2799" s="35"/>
      <c r="DS2799" s="35"/>
      <c r="DT2799" s="35"/>
      <c r="DU2799" s="35"/>
      <c r="DV2799" s="35"/>
      <c r="DW2799" s="35"/>
      <c r="DX2799" s="35"/>
      <c r="DY2799" s="35"/>
      <c r="DZ2799" s="35"/>
      <c r="EA2799" s="35"/>
      <c r="EB2799" s="35"/>
      <c r="EC2799" s="35"/>
      <c r="ED2799" s="35"/>
      <c r="EE2799" s="35"/>
      <c r="EF2799" s="35"/>
      <c r="EG2799" s="35"/>
      <c r="EH2799" s="35"/>
      <c r="EI2799" s="35"/>
      <c r="EJ2799" s="35"/>
      <c r="EK2799" s="35"/>
      <c r="EL2799" s="35"/>
      <c r="EM2799" s="35"/>
      <c r="EN2799" s="35"/>
      <c r="EO2799" s="35"/>
      <c r="EP2799" s="35"/>
      <c r="EQ2799" s="35"/>
      <c r="ER2799" s="35"/>
      <c r="ES2799" s="35"/>
      <c r="ET2799" s="35"/>
      <c r="EU2799" s="35"/>
      <c r="EV2799" s="35"/>
      <c r="EW2799" s="35"/>
      <c r="EX2799" s="35"/>
      <c r="EY2799" s="35"/>
      <c r="EZ2799" s="35"/>
      <c r="FA2799" s="35"/>
      <c r="FB2799" s="35"/>
      <c r="FC2799" s="35"/>
      <c r="FD2799" s="35"/>
      <c r="FE2799" s="35"/>
      <c r="FF2799" s="35"/>
      <c r="FG2799" s="35"/>
      <c r="FH2799" s="35"/>
      <c r="FI2799" s="35"/>
      <c r="FJ2799" s="35"/>
      <c r="FK2799" s="35"/>
      <c r="FL2799" s="35"/>
      <c r="FM2799" s="35"/>
      <c r="FN2799" s="35"/>
      <c r="FO2799" s="35"/>
      <c r="FP2799" s="35"/>
      <c r="FQ2799" s="35"/>
      <c r="FR2799" s="35"/>
      <c r="FS2799" s="35"/>
      <c r="FT2799" s="35"/>
      <c r="FU2799" s="35"/>
      <c r="FV2799" s="35"/>
      <c r="FW2799" s="35"/>
      <c r="FX2799" s="35"/>
      <c r="FY2799" s="35"/>
      <c r="FZ2799" s="35"/>
    </row>
    <row r="2800" spans="1:182" x14ac:dyDescent="0.15">
      <c r="A2800" s="38">
        <f t="shared" si="846"/>
        <v>46244</v>
      </c>
      <c r="B2800" s="39" t="str">
        <f t="shared" ca="1" si="847"/>
        <v>n.d</v>
      </c>
      <c r="C2800" s="40">
        <f t="shared" si="848"/>
        <v>3137.2723529499999</v>
      </c>
      <c r="D2800" s="41">
        <f ca="1">IF(A2800&lt;$B$1,VLOOKUP(A2800,[1]DI!$A$4:$B$15000,2,FALSE),0)</f>
        <v>0</v>
      </c>
      <c r="E2800" s="40">
        <f t="shared" ca="1" si="849"/>
        <v>0</v>
      </c>
      <c r="F2800" s="42">
        <f t="shared" si="845"/>
        <v>1</v>
      </c>
      <c r="G2800" s="43">
        <f t="shared" ca="1" si="850"/>
        <v>1</v>
      </c>
      <c r="H2800" s="40">
        <f ca="1">TRUNC(PRODUCT(G$10:G2799),15)</f>
        <v>1.7040824080947301</v>
      </c>
      <c r="I2800" s="40">
        <f t="shared" ca="1" si="851"/>
        <v>1.7040824080947301</v>
      </c>
      <c r="J2800" s="40">
        <f t="shared" ca="1" si="852"/>
        <v>1</v>
      </c>
      <c r="K2800" s="42">
        <f t="shared" si="863"/>
        <v>2.7E-2</v>
      </c>
      <c r="L2800" s="63">
        <f t="shared" si="853"/>
        <v>46101</v>
      </c>
      <c r="M2800" s="64">
        <f t="shared" si="854"/>
        <v>97</v>
      </c>
      <c r="N2800" s="44">
        <f t="shared" si="855"/>
        <v>97</v>
      </c>
      <c r="O2800" s="40">
        <f t="shared" si="856"/>
        <v>1.0103077920000001</v>
      </c>
      <c r="P2800" s="65">
        <f t="shared" ca="1" si="857"/>
        <v>1.0103077920000001</v>
      </c>
      <c r="Q2800" s="40">
        <f t="shared" ca="1" si="858"/>
        <v>32.338350859999998</v>
      </c>
      <c r="R2800" s="44">
        <f>IF(VLOOKUP(A2800,$Z$12:$AI$125,8)=VLOOKUP(A2799,$Z$12:$AI$125,8),0,VLOOKUP(A2800,Z$12:$AI$125,8))</f>
        <v>0</v>
      </c>
      <c r="S2800" s="45">
        <f>IF(R2800&gt;0,VLOOKUP(R2800,Y$12:$AH$125,7),0)</f>
        <v>0</v>
      </c>
      <c r="T2800" s="40">
        <f t="shared" si="859"/>
        <v>0</v>
      </c>
      <c r="U2800" s="40">
        <f t="shared" ca="1" si="860"/>
        <v>32.338350859999998</v>
      </c>
      <c r="V2800" s="46" t="str">
        <f t="shared" si="861"/>
        <v>J=</v>
      </c>
      <c r="W2800" s="47">
        <f t="shared" si="862"/>
        <v>46286</v>
      </c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  <c r="AX2800" s="35"/>
      <c r="AY2800" s="35"/>
      <c r="AZ2800" s="35"/>
      <c r="BA2800" s="35"/>
      <c r="BB2800" s="35"/>
      <c r="BC2800" s="35"/>
      <c r="BD2800" s="35"/>
      <c r="BE2800" s="35"/>
      <c r="BF2800" s="35"/>
      <c r="BG2800" s="35"/>
      <c r="BH2800" s="35"/>
      <c r="BI2800" s="35"/>
      <c r="BJ2800" s="35"/>
      <c r="BK2800" s="35"/>
      <c r="BL2800" s="35"/>
      <c r="BM2800" s="35"/>
      <c r="BN2800" s="35"/>
      <c r="BO2800" s="35"/>
      <c r="BP2800" s="35"/>
      <c r="BQ2800" s="35"/>
      <c r="BR2800" s="35"/>
      <c r="BS2800" s="35"/>
      <c r="BT2800" s="35"/>
      <c r="BU2800" s="35"/>
      <c r="BV2800" s="35"/>
      <c r="BW2800" s="35"/>
      <c r="BX2800" s="35"/>
      <c r="BY2800" s="35"/>
      <c r="BZ2800" s="35"/>
      <c r="CA2800" s="35"/>
      <c r="CB2800" s="35"/>
      <c r="CC2800" s="35"/>
      <c r="CD2800" s="35"/>
      <c r="CE2800" s="35"/>
      <c r="CF2800" s="35"/>
      <c r="CG2800" s="35"/>
      <c r="CH2800" s="35"/>
      <c r="CI2800" s="35"/>
      <c r="CJ2800" s="35"/>
      <c r="CK2800" s="35"/>
      <c r="CL2800" s="35"/>
      <c r="CM2800" s="35"/>
      <c r="CN2800" s="35"/>
      <c r="CO2800" s="35"/>
      <c r="CP2800" s="35"/>
      <c r="CQ2800" s="35"/>
      <c r="CR2800" s="35"/>
      <c r="CS2800" s="35"/>
      <c r="CT2800" s="35"/>
      <c r="CU2800" s="35"/>
      <c r="CV2800" s="35"/>
      <c r="CW2800" s="35"/>
      <c r="CX2800" s="35"/>
      <c r="CY2800" s="35"/>
      <c r="CZ2800" s="35"/>
      <c r="DA2800" s="35"/>
      <c r="DB2800" s="35"/>
      <c r="DC2800" s="35"/>
      <c r="DD2800" s="35"/>
      <c r="DE2800" s="35"/>
      <c r="DF2800" s="35"/>
      <c r="DG2800" s="35"/>
      <c r="DH2800" s="35"/>
      <c r="DI2800" s="35"/>
      <c r="DJ2800" s="35"/>
      <c r="DK2800" s="35"/>
      <c r="DL2800" s="35"/>
      <c r="DM2800" s="35"/>
      <c r="DN2800" s="35"/>
      <c r="DO2800" s="35"/>
      <c r="DP2800" s="35"/>
      <c r="DQ2800" s="35"/>
      <c r="DR2800" s="35"/>
      <c r="DS2800" s="35"/>
      <c r="DT2800" s="35"/>
      <c r="DU2800" s="35"/>
      <c r="DV2800" s="35"/>
      <c r="DW2800" s="35"/>
      <c r="DX2800" s="35"/>
      <c r="DY2800" s="35"/>
      <c r="DZ2800" s="35"/>
      <c r="EA2800" s="35"/>
      <c r="EB2800" s="35"/>
      <c r="EC2800" s="35"/>
      <c r="ED2800" s="35"/>
      <c r="EE2800" s="35"/>
      <c r="EF2800" s="35"/>
      <c r="EG2800" s="35"/>
      <c r="EH2800" s="35"/>
      <c r="EI2800" s="35"/>
      <c r="EJ2800" s="35"/>
      <c r="EK2800" s="35"/>
      <c r="EL2800" s="35"/>
      <c r="EM2800" s="35"/>
      <c r="EN2800" s="35"/>
      <c r="EO2800" s="35"/>
      <c r="EP2800" s="35"/>
      <c r="EQ2800" s="35"/>
      <c r="ER2800" s="35"/>
      <c r="ES2800" s="35"/>
      <c r="ET2800" s="35"/>
      <c r="EU2800" s="35"/>
      <c r="EV2800" s="35"/>
      <c r="EW2800" s="35"/>
      <c r="EX2800" s="35"/>
      <c r="EY2800" s="35"/>
      <c r="EZ2800" s="35"/>
      <c r="FA2800" s="35"/>
      <c r="FB2800" s="35"/>
      <c r="FC2800" s="35"/>
      <c r="FD2800" s="35"/>
      <c r="FE2800" s="35"/>
      <c r="FF2800" s="35"/>
      <c r="FG2800" s="35"/>
      <c r="FH2800" s="35"/>
      <c r="FI2800" s="35"/>
      <c r="FJ2800" s="35"/>
      <c r="FK2800" s="35"/>
      <c r="FL2800" s="35"/>
      <c r="FM2800" s="35"/>
      <c r="FN2800" s="35"/>
      <c r="FO2800" s="35"/>
      <c r="FP2800" s="35"/>
      <c r="FQ2800" s="35"/>
      <c r="FR2800" s="35"/>
      <c r="FS2800" s="35"/>
      <c r="FT2800" s="35"/>
      <c r="FU2800" s="35"/>
      <c r="FV2800" s="35"/>
      <c r="FW2800" s="35"/>
      <c r="FX2800" s="35"/>
      <c r="FY2800" s="35"/>
      <c r="FZ2800" s="35"/>
    </row>
    <row r="2801" spans="1:23" x14ac:dyDescent="0.15">
      <c r="A2801" s="38">
        <f t="shared" si="846"/>
        <v>46245</v>
      </c>
      <c r="B2801" s="39" t="str">
        <f t="shared" ca="1" si="847"/>
        <v>n.d</v>
      </c>
      <c r="C2801" s="40">
        <f t="shared" si="848"/>
        <v>3137.2723529499999</v>
      </c>
      <c r="D2801" s="41">
        <f ca="1">IF(A2801&lt;$B$1,VLOOKUP(A2801,[1]DI!$A$4:$B$15000,2,FALSE),0)</f>
        <v>0</v>
      </c>
      <c r="E2801" s="40">
        <f t="shared" ca="1" si="849"/>
        <v>0</v>
      </c>
      <c r="F2801" s="42">
        <f t="shared" si="845"/>
        <v>1</v>
      </c>
      <c r="G2801" s="43">
        <f t="shared" ca="1" si="850"/>
        <v>1</v>
      </c>
      <c r="H2801" s="40">
        <f ca="1">TRUNC(PRODUCT(G$10:G2800),15)</f>
        <v>1.7040824080947301</v>
      </c>
      <c r="I2801" s="40">
        <f t="shared" ca="1" si="851"/>
        <v>1.7040824080947301</v>
      </c>
      <c r="J2801" s="40">
        <f t="shared" ca="1" si="852"/>
        <v>1</v>
      </c>
      <c r="K2801" s="42">
        <f t="shared" si="863"/>
        <v>2.7E-2</v>
      </c>
      <c r="L2801" s="63">
        <f t="shared" si="853"/>
        <v>46101</v>
      </c>
      <c r="M2801" s="64">
        <f t="shared" si="854"/>
        <v>98</v>
      </c>
      <c r="N2801" s="44">
        <f t="shared" si="855"/>
        <v>98</v>
      </c>
      <c r="O2801" s="40">
        <f t="shared" si="856"/>
        <v>1.0104146089999999</v>
      </c>
      <c r="P2801" s="65">
        <f t="shared" ca="1" si="857"/>
        <v>1.0104146089999999</v>
      </c>
      <c r="Q2801" s="40">
        <f t="shared" ca="1" si="858"/>
        <v>32.673464879999997</v>
      </c>
      <c r="R2801" s="44">
        <f>IF(VLOOKUP(A2801,$Z$12:$AI$125,8)=VLOOKUP(A2800,$Z$12:$AI$125,8),0,VLOOKUP(A2801,Z$12:$AI$125,8))</f>
        <v>0</v>
      </c>
      <c r="S2801" s="45">
        <f>IF(R2801&gt;0,VLOOKUP(R2801,Y$12:$AH$125,7),0)</f>
        <v>0</v>
      </c>
      <c r="T2801" s="40">
        <f t="shared" si="859"/>
        <v>0</v>
      </c>
      <c r="U2801" s="40">
        <f t="shared" ca="1" si="860"/>
        <v>32.673464879999997</v>
      </c>
      <c r="V2801" s="46" t="str">
        <f t="shared" si="861"/>
        <v>J=</v>
      </c>
      <c r="W2801" s="47">
        <f t="shared" si="862"/>
        <v>46286</v>
      </c>
    </row>
    <row r="2802" spans="1:23" x14ac:dyDescent="0.15">
      <c r="A2802" s="38">
        <f t="shared" si="846"/>
        <v>46246</v>
      </c>
      <c r="B2802" s="39" t="str">
        <f t="shared" ca="1" si="847"/>
        <v>n.d</v>
      </c>
      <c r="C2802" s="40">
        <f t="shared" si="848"/>
        <v>3137.2723529499999</v>
      </c>
      <c r="D2802" s="41">
        <f ca="1">IF(A2802&lt;$B$1,VLOOKUP(A2802,[1]DI!$A$4:$B$15000,2,FALSE),0)</f>
        <v>0</v>
      </c>
      <c r="E2802" s="40">
        <f t="shared" ca="1" si="849"/>
        <v>0</v>
      </c>
      <c r="F2802" s="42">
        <f t="shared" si="845"/>
        <v>1</v>
      </c>
      <c r="G2802" s="43">
        <f t="shared" ca="1" si="850"/>
        <v>1</v>
      </c>
      <c r="H2802" s="40">
        <f ca="1">TRUNC(PRODUCT(G$10:G2801),15)</f>
        <v>1.7040824080947301</v>
      </c>
      <c r="I2802" s="40">
        <f t="shared" ca="1" si="851"/>
        <v>1.7040824080947301</v>
      </c>
      <c r="J2802" s="40">
        <f t="shared" ca="1" si="852"/>
        <v>1</v>
      </c>
      <c r="K2802" s="42">
        <f t="shared" si="863"/>
        <v>2.7E-2</v>
      </c>
      <c r="L2802" s="63">
        <f t="shared" si="853"/>
        <v>46101</v>
      </c>
      <c r="M2802" s="64">
        <f t="shared" si="854"/>
        <v>99</v>
      </c>
      <c r="N2802" s="44">
        <f t="shared" si="855"/>
        <v>99</v>
      </c>
      <c r="O2802" s="40">
        <f t="shared" si="856"/>
        <v>1.010521438</v>
      </c>
      <c r="P2802" s="65">
        <f t="shared" ca="1" si="857"/>
        <v>1.010521438</v>
      </c>
      <c r="Q2802" s="40">
        <f t="shared" ca="1" si="858"/>
        <v>33.008616549999999</v>
      </c>
      <c r="R2802" s="44">
        <f>IF(VLOOKUP(A2802,$Z$12:$AI$125,8)=VLOOKUP(A2801,$Z$12:$AI$125,8),0,VLOOKUP(A2802,Z$12:$AI$125,8))</f>
        <v>0</v>
      </c>
      <c r="S2802" s="45">
        <f>IF(R2802&gt;0,VLOOKUP(R2802,Y$12:$AH$125,7),0)</f>
        <v>0</v>
      </c>
      <c r="T2802" s="40">
        <f t="shared" si="859"/>
        <v>0</v>
      </c>
      <c r="U2802" s="40">
        <f t="shared" ca="1" si="860"/>
        <v>33.008616549999999</v>
      </c>
      <c r="V2802" s="46" t="str">
        <f t="shared" si="861"/>
        <v>J=</v>
      </c>
      <c r="W2802" s="47">
        <f t="shared" si="862"/>
        <v>46286</v>
      </c>
    </row>
    <row r="2803" spans="1:23" x14ac:dyDescent="0.15">
      <c r="A2803" s="38">
        <f t="shared" si="846"/>
        <v>46247</v>
      </c>
      <c r="B2803" s="39" t="str">
        <f t="shared" ca="1" si="847"/>
        <v>n.d</v>
      </c>
      <c r="C2803" s="40">
        <f t="shared" si="848"/>
        <v>3137.2723529499999</v>
      </c>
      <c r="D2803" s="41">
        <f ca="1">IF(A2803&lt;$B$1,VLOOKUP(A2803,[1]DI!$A$4:$B$15000,2,FALSE),0)</f>
        <v>0</v>
      </c>
      <c r="E2803" s="40">
        <f t="shared" ca="1" si="849"/>
        <v>0</v>
      </c>
      <c r="F2803" s="42">
        <f t="shared" si="845"/>
        <v>1</v>
      </c>
      <c r="G2803" s="43">
        <f t="shared" ca="1" si="850"/>
        <v>1</v>
      </c>
      <c r="H2803" s="40">
        <f ca="1">TRUNC(PRODUCT(G$10:G2802),15)</f>
        <v>1.7040824080947301</v>
      </c>
      <c r="I2803" s="40">
        <f t="shared" ca="1" si="851"/>
        <v>1.7040824080947301</v>
      </c>
      <c r="J2803" s="40">
        <f t="shared" ca="1" si="852"/>
        <v>1</v>
      </c>
      <c r="K2803" s="42">
        <f t="shared" si="863"/>
        <v>2.7E-2</v>
      </c>
      <c r="L2803" s="63">
        <f t="shared" si="853"/>
        <v>46101</v>
      </c>
      <c r="M2803" s="64">
        <f t="shared" si="854"/>
        <v>100</v>
      </c>
      <c r="N2803" s="44">
        <f t="shared" si="855"/>
        <v>100</v>
      </c>
      <c r="O2803" s="40">
        <f t="shared" si="856"/>
        <v>1.010628278</v>
      </c>
      <c r="P2803" s="65">
        <f t="shared" ca="1" si="857"/>
        <v>1.010628278</v>
      </c>
      <c r="Q2803" s="40">
        <f t="shared" ca="1" si="858"/>
        <v>33.343802719999999</v>
      </c>
      <c r="R2803" s="44">
        <f>IF(VLOOKUP(A2803,$Z$12:$AI$125,8)=VLOOKUP(A2802,$Z$12:$AI$125,8),0,VLOOKUP(A2803,Z$12:$AI$125,8))</f>
        <v>0</v>
      </c>
      <c r="S2803" s="45">
        <f>IF(R2803&gt;0,VLOOKUP(R2803,Y$12:$AH$125,7),0)</f>
        <v>0</v>
      </c>
      <c r="T2803" s="40">
        <f t="shared" si="859"/>
        <v>0</v>
      </c>
      <c r="U2803" s="40">
        <f t="shared" ca="1" si="860"/>
        <v>33.343802719999999</v>
      </c>
      <c r="V2803" s="46" t="str">
        <f t="shared" si="861"/>
        <v>J=</v>
      </c>
      <c r="W2803" s="47">
        <f t="shared" si="862"/>
        <v>46286</v>
      </c>
    </row>
    <row r="2804" spans="1:23" x14ac:dyDescent="0.15">
      <c r="A2804" s="38">
        <f t="shared" si="846"/>
        <v>46248</v>
      </c>
      <c r="B2804" s="39" t="str">
        <f t="shared" ca="1" si="847"/>
        <v>n.d</v>
      </c>
      <c r="C2804" s="40">
        <f t="shared" si="848"/>
        <v>3137.2723529499999</v>
      </c>
      <c r="D2804" s="41">
        <f ca="1">IF(A2804&lt;$B$1,VLOOKUP(A2804,[1]DI!$A$4:$B$15000,2,FALSE),0)</f>
        <v>0</v>
      </c>
      <c r="E2804" s="40">
        <f t="shared" ca="1" si="849"/>
        <v>0</v>
      </c>
      <c r="F2804" s="42">
        <f t="shared" si="845"/>
        <v>1</v>
      </c>
      <c r="G2804" s="43">
        <f t="shared" ca="1" si="850"/>
        <v>1</v>
      </c>
      <c r="H2804" s="40">
        <f ca="1">TRUNC(PRODUCT(G$10:G2803),15)</f>
        <v>1.7040824080947301</v>
      </c>
      <c r="I2804" s="40">
        <f t="shared" ca="1" si="851"/>
        <v>1.7040824080947301</v>
      </c>
      <c r="J2804" s="40">
        <f t="shared" ca="1" si="852"/>
        <v>1</v>
      </c>
      <c r="K2804" s="42">
        <f t="shared" si="863"/>
        <v>2.7E-2</v>
      </c>
      <c r="L2804" s="63">
        <f t="shared" si="853"/>
        <v>46101</v>
      </c>
      <c r="M2804" s="64">
        <f t="shared" si="854"/>
        <v>101</v>
      </c>
      <c r="N2804" s="44">
        <f t="shared" si="855"/>
        <v>101</v>
      </c>
      <c r="O2804" s="40">
        <f t="shared" si="856"/>
        <v>1.010735129</v>
      </c>
      <c r="P2804" s="65">
        <f t="shared" ca="1" si="857"/>
        <v>1.010735129</v>
      </c>
      <c r="Q2804" s="40">
        <f t="shared" ca="1" si="858"/>
        <v>33.679023409999999</v>
      </c>
      <c r="R2804" s="44">
        <f>IF(VLOOKUP(A2804,$Z$12:$AI$125,8)=VLOOKUP(A2803,$Z$12:$AI$125,8),0,VLOOKUP(A2804,Z$12:$AI$125,8))</f>
        <v>0</v>
      </c>
      <c r="S2804" s="45">
        <f>IF(R2804&gt;0,VLOOKUP(R2804,Y$12:$AH$125,7),0)</f>
        <v>0</v>
      </c>
      <c r="T2804" s="40">
        <f t="shared" si="859"/>
        <v>0</v>
      </c>
      <c r="U2804" s="40">
        <f t="shared" ca="1" si="860"/>
        <v>33.679023409999999</v>
      </c>
      <c r="V2804" s="46" t="str">
        <f t="shared" si="861"/>
        <v>J=</v>
      </c>
      <c r="W2804" s="47">
        <f t="shared" si="862"/>
        <v>46286</v>
      </c>
    </row>
    <row r="2805" spans="1:23" x14ac:dyDescent="0.15">
      <c r="A2805" s="38">
        <f t="shared" si="846"/>
        <v>46249</v>
      </c>
      <c r="B2805" s="39" t="str">
        <f t="shared" ca="1" si="847"/>
        <v>n.d</v>
      </c>
      <c r="C2805" s="40">
        <f t="shared" si="848"/>
        <v>3137.2723529499999</v>
      </c>
      <c r="D2805" s="41">
        <f ca="1">IF(A2805&lt;$B$1,VLOOKUP(A2805,[1]DI!$A$4:$B$15000,2,FALSE),0)</f>
        <v>0</v>
      </c>
      <c r="E2805" s="40">
        <f t="shared" ca="1" si="849"/>
        <v>0</v>
      </c>
      <c r="F2805" s="42">
        <f t="shared" si="845"/>
        <v>1</v>
      </c>
      <c r="G2805" s="43">
        <f t="shared" ca="1" si="850"/>
        <v>1</v>
      </c>
      <c r="H2805" s="40">
        <f ca="1">TRUNC(PRODUCT(G$10:G2804),15)</f>
        <v>1.7040824080947301</v>
      </c>
      <c r="I2805" s="40">
        <f t="shared" ca="1" si="851"/>
        <v>1.7040824080947301</v>
      </c>
      <c r="J2805" s="40">
        <f t="shared" ca="1" si="852"/>
        <v>1</v>
      </c>
      <c r="K2805" s="42">
        <f t="shared" si="863"/>
        <v>2.7E-2</v>
      </c>
      <c r="L2805" s="63">
        <f t="shared" si="853"/>
        <v>46101</v>
      </c>
      <c r="M2805" s="64">
        <f t="shared" si="854"/>
        <v>101</v>
      </c>
      <c r="N2805" s="44">
        <f t="shared" si="855"/>
        <v>102</v>
      </c>
      <c r="O2805" s="40">
        <f t="shared" si="856"/>
        <v>1.010841992</v>
      </c>
      <c r="P2805" s="65">
        <f t="shared" ca="1" si="857"/>
        <v>1.010841992</v>
      </c>
      <c r="Q2805" s="40">
        <f t="shared" ca="1" si="858"/>
        <v>34.014281750000002</v>
      </c>
      <c r="R2805" s="44">
        <f>IF(VLOOKUP(A2805,$Z$12:$AI$125,8)=VLOOKUP(A2804,$Z$12:$AI$125,8),0,VLOOKUP(A2805,Z$12:$AI$125,8))</f>
        <v>0</v>
      </c>
      <c r="S2805" s="45">
        <f>IF(R2805&gt;0,VLOOKUP(R2805,Y$12:$AH$125,7),0)</f>
        <v>0</v>
      </c>
      <c r="T2805" s="40">
        <f t="shared" si="859"/>
        <v>0</v>
      </c>
      <c r="U2805" s="40">
        <f t="shared" ca="1" si="860"/>
        <v>34.014281750000002</v>
      </c>
      <c r="V2805" s="46" t="str">
        <f t="shared" si="861"/>
        <v>J=</v>
      </c>
      <c r="W2805" s="47">
        <f t="shared" si="862"/>
        <v>46286</v>
      </c>
    </row>
    <row r="2806" spans="1:23" x14ac:dyDescent="0.15">
      <c r="A2806" s="38">
        <f t="shared" si="846"/>
        <v>46250</v>
      </c>
      <c r="B2806" s="39" t="str">
        <f t="shared" ca="1" si="847"/>
        <v>n.d</v>
      </c>
      <c r="C2806" s="40">
        <f t="shared" si="848"/>
        <v>3137.2723529499999</v>
      </c>
      <c r="D2806" s="41">
        <f ca="1">IF(A2806&lt;$B$1,VLOOKUP(A2806,[1]DI!$A$4:$B$15000,2,FALSE),0)</f>
        <v>0</v>
      </c>
      <c r="E2806" s="40">
        <f t="shared" ca="1" si="849"/>
        <v>0</v>
      </c>
      <c r="F2806" s="42">
        <f t="shared" si="845"/>
        <v>1</v>
      </c>
      <c r="G2806" s="43">
        <f t="shared" ca="1" si="850"/>
        <v>1</v>
      </c>
      <c r="H2806" s="40">
        <f ca="1">TRUNC(PRODUCT(G$10:G2805),15)</f>
        <v>1.7040824080947301</v>
      </c>
      <c r="I2806" s="40">
        <f t="shared" ca="1" si="851"/>
        <v>1.7040824080947301</v>
      </c>
      <c r="J2806" s="40">
        <f t="shared" ca="1" si="852"/>
        <v>1</v>
      </c>
      <c r="K2806" s="42">
        <f t="shared" si="863"/>
        <v>2.7E-2</v>
      </c>
      <c r="L2806" s="63">
        <f t="shared" si="853"/>
        <v>46101</v>
      </c>
      <c r="M2806" s="64">
        <f t="shared" si="854"/>
        <v>101</v>
      </c>
      <c r="N2806" s="44">
        <f t="shared" si="855"/>
        <v>102</v>
      </c>
      <c r="O2806" s="40">
        <f t="shared" si="856"/>
        <v>1.010841992</v>
      </c>
      <c r="P2806" s="65">
        <f t="shared" ca="1" si="857"/>
        <v>1.010841992</v>
      </c>
      <c r="Q2806" s="40">
        <f t="shared" ca="1" si="858"/>
        <v>34.014281750000002</v>
      </c>
      <c r="R2806" s="44">
        <f>IF(VLOOKUP(A2806,$Z$12:$AI$125,8)=VLOOKUP(A2805,$Z$12:$AI$125,8),0,VLOOKUP(A2806,Z$12:$AI$125,8))</f>
        <v>0</v>
      </c>
      <c r="S2806" s="45">
        <f>IF(R2806&gt;0,VLOOKUP(R2806,Y$12:$AH$125,7),0)</f>
        <v>0</v>
      </c>
      <c r="T2806" s="40">
        <f t="shared" si="859"/>
        <v>0</v>
      </c>
      <c r="U2806" s="40">
        <f t="shared" ca="1" si="860"/>
        <v>34.014281750000002</v>
      </c>
      <c r="V2806" s="46" t="str">
        <f t="shared" si="861"/>
        <v>J=</v>
      </c>
      <c r="W2806" s="47">
        <f t="shared" si="862"/>
        <v>46286</v>
      </c>
    </row>
    <row r="2807" spans="1:23" x14ac:dyDescent="0.15">
      <c r="A2807" s="38">
        <f t="shared" si="846"/>
        <v>46251</v>
      </c>
      <c r="B2807" s="39" t="str">
        <f t="shared" ca="1" si="847"/>
        <v>n.d</v>
      </c>
      <c r="C2807" s="40">
        <f t="shared" si="848"/>
        <v>3137.2723529499999</v>
      </c>
      <c r="D2807" s="41">
        <f ca="1">IF(A2807&lt;$B$1,VLOOKUP(A2807,[1]DI!$A$4:$B$15000,2,FALSE),0)</f>
        <v>0</v>
      </c>
      <c r="E2807" s="40">
        <f t="shared" ca="1" si="849"/>
        <v>0</v>
      </c>
      <c r="F2807" s="42">
        <f t="shared" si="845"/>
        <v>1</v>
      </c>
      <c r="G2807" s="43">
        <f t="shared" ca="1" si="850"/>
        <v>1</v>
      </c>
      <c r="H2807" s="40">
        <f ca="1">TRUNC(PRODUCT(G$10:G2806),15)</f>
        <v>1.7040824080947301</v>
      </c>
      <c r="I2807" s="40">
        <f t="shared" ca="1" si="851"/>
        <v>1.7040824080947301</v>
      </c>
      <c r="J2807" s="40">
        <f t="shared" ca="1" si="852"/>
        <v>1</v>
      </c>
      <c r="K2807" s="42">
        <f t="shared" si="863"/>
        <v>2.7E-2</v>
      </c>
      <c r="L2807" s="63">
        <f t="shared" si="853"/>
        <v>46101</v>
      </c>
      <c r="M2807" s="64">
        <f t="shared" si="854"/>
        <v>102</v>
      </c>
      <c r="N2807" s="44">
        <f t="shared" si="855"/>
        <v>102</v>
      </c>
      <c r="O2807" s="40">
        <f t="shared" si="856"/>
        <v>1.010841992</v>
      </c>
      <c r="P2807" s="65">
        <f t="shared" ca="1" si="857"/>
        <v>1.010841992</v>
      </c>
      <c r="Q2807" s="40">
        <f t="shared" ca="1" si="858"/>
        <v>34.014281750000002</v>
      </c>
      <c r="R2807" s="44">
        <f>IF(VLOOKUP(A2807,$Z$12:$AI$125,8)=VLOOKUP(A2806,$Z$12:$AI$125,8),0,VLOOKUP(A2807,Z$12:$AI$125,8))</f>
        <v>0</v>
      </c>
      <c r="S2807" s="45">
        <f>IF(R2807&gt;0,VLOOKUP(R2807,Y$12:$AH$125,7),0)</f>
        <v>0</v>
      </c>
      <c r="T2807" s="40">
        <f t="shared" si="859"/>
        <v>0</v>
      </c>
      <c r="U2807" s="40">
        <f t="shared" ca="1" si="860"/>
        <v>34.014281750000002</v>
      </c>
      <c r="V2807" s="46" t="str">
        <f t="shared" si="861"/>
        <v>J=</v>
      </c>
      <c r="W2807" s="47">
        <f t="shared" si="862"/>
        <v>46286</v>
      </c>
    </row>
    <row r="2808" spans="1:23" x14ac:dyDescent="0.15">
      <c r="A2808" s="38">
        <f t="shared" si="846"/>
        <v>46252</v>
      </c>
      <c r="B2808" s="39" t="str">
        <f t="shared" ca="1" si="847"/>
        <v>n.d</v>
      </c>
      <c r="C2808" s="40">
        <f t="shared" si="848"/>
        <v>3137.2723529499999</v>
      </c>
      <c r="D2808" s="41">
        <f ca="1">IF(A2808&lt;$B$1,VLOOKUP(A2808,[1]DI!$A$4:$B$15000,2,FALSE),0)</f>
        <v>0</v>
      </c>
      <c r="E2808" s="40">
        <f t="shared" ca="1" si="849"/>
        <v>0</v>
      </c>
      <c r="F2808" s="42">
        <f t="shared" si="845"/>
        <v>1</v>
      </c>
      <c r="G2808" s="43">
        <f t="shared" ca="1" si="850"/>
        <v>1</v>
      </c>
      <c r="H2808" s="40">
        <f ca="1">TRUNC(PRODUCT(G$10:G2807),15)</f>
        <v>1.7040824080947301</v>
      </c>
      <c r="I2808" s="40">
        <f t="shared" ca="1" si="851"/>
        <v>1.7040824080947301</v>
      </c>
      <c r="J2808" s="40">
        <f t="shared" ca="1" si="852"/>
        <v>1</v>
      </c>
      <c r="K2808" s="42">
        <f t="shared" si="863"/>
        <v>2.7E-2</v>
      </c>
      <c r="L2808" s="63">
        <f t="shared" si="853"/>
        <v>46101</v>
      </c>
      <c r="M2808" s="64">
        <f t="shared" si="854"/>
        <v>103</v>
      </c>
      <c r="N2808" s="44">
        <f t="shared" si="855"/>
        <v>103</v>
      </c>
      <c r="O2808" s="40">
        <f t="shared" si="856"/>
        <v>1.0109488659999999</v>
      </c>
      <c r="P2808" s="65">
        <f t="shared" ca="1" si="857"/>
        <v>1.0109488659999999</v>
      </c>
      <c r="Q2808" s="40">
        <f t="shared" ca="1" si="858"/>
        <v>34.349574590000003</v>
      </c>
      <c r="R2808" s="44">
        <f>IF(VLOOKUP(A2808,$Z$12:$AI$125,8)=VLOOKUP(A2807,$Z$12:$AI$125,8),0,VLOOKUP(A2808,Z$12:$AI$125,8))</f>
        <v>0</v>
      </c>
      <c r="S2808" s="45">
        <f>IF(R2808&gt;0,VLOOKUP(R2808,Y$12:$AH$125,7),0)</f>
        <v>0</v>
      </c>
      <c r="T2808" s="40">
        <f t="shared" si="859"/>
        <v>0</v>
      </c>
      <c r="U2808" s="40">
        <f t="shared" ca="1" si="860"/>
        <v>34.349574590000003</v>
      </c>
      <c r="V2808" s="46" t="str">
        <f t="shared" si="861"/>
        <v>J=</v>
      </c>
      <c r="W2808" s="47">
        <f t="shared" si="862"/>
        <v>46286</v>
      </c>
    </row>
    <row r="2809" spans="1:23" x14ac:dyDescent="0.15">
      <c r="A2809" s="38">
        <f t="shared" si="846"/>
        <v>46253</v>
      </c>
      <c r="B2809" s="39" t="str">
        <f t="shared" ca="1" si="847"/>
        <v>n.d</v>
      </c>
      <c r="C2809" s="40">
        <f t="shared" si="848"/>
        <v>3137.2723529499999</v>
      </c>
      <c r="D2809" s="41">
        <f ca="1">IF(A2809&lt;$B$1,VLOOKUP(A2809,[1]DI!$A$4:$B$15000,2,FALSE),0)</f>
        <v>0</v>
      </c>
      <c r="E2809" s="40">
        <f t="shared" ca="1" si="849"/>
        <v>0</v>
      </c>
      <c r="F2809" s="42">
        <f t="shared" si="845"/>
        <v>1</v>
      </c>
      <c r="G2809" s="43">
        <f t="shared" ca="1" si="850"/>
        <v>1</v>
      </c>
      <c r="H2809" s="40">
        <f ca="1">TRUNC(PRODUCT(G$10:G2808),15)</f>
        <v>1.7040824080947301</v>
      </c>
      <c r="I2809" s="40">
        <f t="shared" ca="1" si="851"/>
        <v>1.7040824080947301</v>
      </c>
      <c r="J2809" s="40">
        <f t="shared" ca="1" si="852"/>
        <v>1</v>
      </c>
      <c r="K2809" s="42">
        <f t="shared" si="863"/>
        <v>2.7E-2</v>
      </c>
      <c r="L2809" s="63">
        <f t="shared" si="853"/>
        <v>46101</v>
      </c>
      <c r="M2809" s="64">
        <f t="shared" si="854"/>
        <v>104</v>
      </c>
      <c r="N2809" s="44">
        <f t="shared" si="855"/>
        <v>104</v>
      </c>
      <c r="O2809" s="40">
        <f t="shared" si="856"/>
        <v>1.011055751</v>
      </c>
      <c r="P2809" s="65">
        <f t="shared" ca="1" si="857"/>
        <v>1.011055751</v>
      </c>
      <c r="Q2809" s="40">
        <f t="shared" ca="1" si="858"/>
        <v>34.684901949999997</v>
      </c>
      <c r="R2809" s="44">
        <f>IF(VLOOKUP(A2809,$Z$12:$AI$125,8)=VLOOKUP(A2808,$Z$12:$AI$125,8),0,VLOOKUP(A2809,Z$12:$AI$125,8))</f>
        <v>0</v>
      </c>
      <c r="S2809" s="45">
        <f>IF(R2809&gt;0,VLOOKUP(R2809,Y$12:$AH$125,7),0)</f>
        <v>0</v>
      </c>
      <c r="T2809" s="40">
        <f t="shared" si="859"/>
        <v>0</v>
      </c>
      <c r="U2809" s="40">
        <f t="shared" ca="1" si="860"/>
        <v>34.684901949999997</v>
      </c>
      <c r="V2809" s="46" t="str">
        <f t="shared" si="861"/>
        <v>J=</v>
      </c>
      <c r="W2809" s="47">
        <f t="shared" si="862"/>
        <v>46286</v>
      </c>
    </row>
    <row r="2810" spans="1:23" x14ac:dyDescent="0.15">
      <c r="A2810" s="38">
        <f t="shared" si="846"/>
        <v>46254</v>
      </c>
      <c r="B2810" s="39" t="str">
        <f t="shared" ca="1" si="847"/>
        <v>n.d</v>
      </c>
      <c r="C2810" s="40">
        <f t="shared" si="848"/>
        <v>3137.2723529499999</v>
      </c>
      <c r="D2810" s="41">
        <f ca="1">IF(A2810&lt;$B$1,VLOOKUP(A2810,[1]DI!$A$4:$B$15000,2,FALSE),0)</f>
        <v>0</v>
      </c>
      <c r="E2810" s="40">
        <f t="shared" ca="1" si="849"/>
        <v>0</v>
      </c>
      <c r="F2810" s="42">
        <f t="shared" si="845"/>
        <v>1</v>
      </c>
      <c r="G2810" s="43">
        <f t="shared" ca="1" si="850"/>
        <v>1</v>
      </c>
      <c r="H2810" s="40">
        <f ca="1">TRUNC(PRODUCT(G$10:G2809),15)</f>
        <v>1.7040824080947301</v>
      </c>
      <c r="I2810" s="40">
        <f t="shared" ca="1" si="851"/>
        <v>1.7040824080947301</v>
      </c>
      <c r="J2810" s="40">
        <f t="shared" ca="1" si="852"/>
        <v>1</v>
      </c>
      <c r="K2810" s="42">
        <f t="shared" si="863"/>
        <v>2.7E-2</v>
      </c>
      <c r="L2810" s="63">
        <f t="shared" si="853"/>
        <v>46101</v>
      </c>
      <c r="M2810" s="64">
        <f t="shared" si="854"/>
        <v>105</v>
      </c>
      <c r="N2810" s="44">
        <f t="shared" si="855"/>
        <v>105</v>
      </c>
      <c r="O2810" s="40">
        <f t="shared" si="856"/>
        <v>1.0111626469999999</v>
      </c>
      <c r="P2810" s="65">
        <f t="shared" ca="1" si="857"/>
        <v>1.0111626469999999</v>
      </c>
      <c r="Q2810" s="40">
        <f t="shared" ca="1" si="858"/>
        <v>35.020263810000003</v>
      </c>
      <c r="R2810" s="44">
        <f>IF(VLOOKUP(A2810,$Z$12:$AI$125,8)=VLOOKUP(A2809,$Z$12:$AI$125,8),0,VLOOKUP(A2810,Z$12:$AI$125,8))</f>
        <v>0</v>
      </c>
      <c r="S2810" s="45">
        <f>IF(R2810&gt;0,VLOOKUP(R2810,Y$12:$AH$125,7),0)</f>
        <v>0</v>
      </c>
      <c r="T2810" s="40">
        <f t="shared" si="859"/>
        <v>0</v>
      </c>
      <c r="U2810" s="40">
        <f t="shared" ca="1" si="860"/>
        <v>35.020263810000003</v>
      </c>
      <c r="V2810" s="46" t="str">
        <f t="shared" si="861"/>
        <v>J=</v>
      </c>
      <c r="W2810" s="47">
        <f t="shared" si="862"/>
        <v>46286</v>
      </c>
    </row>
    <row r="2811" spans="1:23" x14ac:dyDescent="0.15">
      <c r="A2811" s="38">
        <f t="shared" si="846"/>
        <v>46255</v>
      </c>
      <c r="B2811" s="39" t="str">
        <f t="shared" ca="1" si="847"/>
        <v>n.d</v>
      </c>
      <c r="C2811" s="40">
        <f t="shared" si="848"/>
        <v>3137.2723529499999</v>
      </c>
      <c r="D2811" s="41">
        <f ca="1">IF(A2811&lt;$B$1,VLOOKUP(A2811,[1]DI!$A$4:$B$15000,2,FALSE),0)</f>
        <v>0</v>
      </c>
      <c r="E2811" s="40">
        <f t="shared" ca="1" si="849"/>
        <v>0</v>
      </c>
      <c r="F2811" s="42">
        <f t="shared" si="845"/>
        <v>1</v>
      </c>
      <c r="G2811" s="43">
        <f t="shared" ca="1" si="850"/>
        <v>1</v>
      </c>
      <c r="H2811" s="40">
        <f ca="1">TRUNC(PRODUCT(G$10:G2810),15)</f>
        <v>1.7040824080947301</v>
      </c>
      <c r="I2811" s="40">
        <f t="shared" ca="1" si="851"/>
        <v>1.7040824080947301</v>
      </c>
      <c r="J2811" s="40">
        <f t="shared" ca="1" si="852"/>
        <v>1</v>
      </c>
      <c r="K2811" s="42">
        <f t="shared" si="863"/>
        <v>2.7E-2</v>
      </c>
      <c r="L2811" s="63">
        <f t="shared" si="853"/>
        <v>46101</v>
      </c>
      <c r="M2811" s="64">
        <f t="shared" si="854"/>
        <v>106</v>
      </c>
      <c r="N2811" s="44">
        <f t="shared" si="855"/>
        <v>106</v>
      </c>
      <c r="O2811" s="40">
        <f t="shared" si="856"/>
        <v>1.0112695549999999</v>
      </c>
      <c r="P2811" s="65">
        <f t="shared" ca="1" si="857"/>
        <v>1.0112695549999999</v>
      </c>
      <c r="Q2811" s="40">
        <f t="shared" ca="1" si="858"/>
        <v>35.355663329999999</v>
      </c>
      <c r="R2811" s="44">
        <f>IF(VLOOKUP(A2811,$Z$12:$AI$125,8)=VLOOKUP(A2810,$Z$12:$AI$125,8),0,VLOOKUP(A2811,Z$12:$AI$125,8))</f>
        <v>0</v>
      </c>
      <c r="S2811" s="45">
        <f>IF(R2811&gt;0,VLOOKUP(R2811,Y$12:$AH$125,7),0)</f>
        <v>0</v>
      </c>
      <c r="T2811" s="40">
        <f t="shared" si="859"/>
        <v>0</v>
      </c>
      <c r="U2811" s="40">
        <f t="shared" ca="1" si="860"/>
        <v>35.355663329999999</v>
      </c>
      <c r="V2811" s="46" t="str">
        <f t="shared" si="861"/>
        <v>J=</v>
      </c>
      <c r="W2811" s="47">
        <f t="shared" si="862"/>
        <v>46286</v>
      </c>
    </row>
    <row r="2812" spans="1:23" x14ac:dyDescent="0.15">
      <c r="A2812" s="38">
        <f t="shared" si="846"/>
        <v>46256</v>
      </c>
      <c r="B2812" s="39" t="str">
        <f t="shared" ca="1" si="847"/>
        <v>n.d</v>
      </c>
      <c r="C2812" s="40">
        <f t="shared" si="848"/>
        <v>3137.2723529499999</v>
      </c>
      <c r="D2812" s="41">
        <f ca="1">IF(A2812&lt;$B$1,VLOOKUP(A2812,[1]DI!$A$4:$B$15000,2,FALSE),0)</f>
        <v>0</v>
      </c>
      <c r="E2812" s="40">
        <f t="shared" ca="1" si="849"/>
        <v>0</v>
      </c>
      <c r="F2812" s="42">
        <f t="shared" si="845"/>
        <v>1</v>
      </c>
      <c r="G2812" s="43">
        <f t="shared" ca="1" si="850"/>
        <v>1</v>
      </c>
      <c r="H2812" s="40">
        <f ca="1">TRUNC(PRODUCT(G$10:G2811),15)</f>
        <v>1.7040824080947301</v>
      </c>
      <c r="I2812" s="40">
        <f t="shared" ca="1" si="851"/>
        <v>1.7040824080947301</v>
      </c>
      <c r="J2812" s="40">
        <f t="shared" ca="1" si="852"/>
        <v>1</v>
      </c>
      <c r="K2812" s="42">
        <f t="shared" si="863"/>
        <v>2.7E-2</v>
      </c>
      <c r="L2812" s="63">
        <f t="shared" si="853"/>
        <v>46101</v>
      </c>
      <c r="M2812" s="64">
        <f t="shared" si="854"/>
        <v>106</v>
      </c>
      <c r="N2812" s="44">
        <f t="shared" si="855"/>
        <v>107</v>
      </c>
      <c r="O2812" s="40">
        <f t="shared" si="856"/>
        <v>1.011376474</v>
      </c>
      <c r="P2812" s="65">
        <f t="shared" ca="1" si="857"/>
        <v>1.011376474</v>
      </c>
      <c r="Q2812" s="40">
        <f t="shared" ca="1" si="858"/>
        <v>35.69109735</v>
      </c>
      <c r="R2812" s="44">
        <f>IF(VLOOKUP(A2812,$Z$12:$AI$125,8)=VLOOKUP(A2811,$Z$12:$AI$125,8),0,VLOOKUP(A2812,Z$12:$AI$125,8))</f>
        <v>0</v>
      </c>
      <c r="S2812" s="45">
        <f>IF(R2812&gt;0,VLOOKUP(R2812,Y$12:$AH$125,7),0)</f>
        <v>0</v>
      </c>
      <c r="T2812" s="40">
        <f t="shared" si="859"/>
        <v>0</v>
      </c>
      <c r="U2812" s="40">
        <f t="shared" ca="1" si="860"/>
        <v>35.69109735</v>
      </c>
      <c r="V2812" s="46" t="str">
        <f t="shared" si="861"/>
        <v>J=</v>
      </c>
      <c r="W2812" s="47">
        <f t="shared" si="862"/>
        <v>46286</v>
      </c>
    </row>
    <row r="2813" spans="1:23" x14ac:dyDescent="0.15">
      <c r="A2813" s="38">
        <f t="shared" si="846"/>
        <v>46257</v>
      </c>
      <c r="B2813" s="39" t="str">
        <f t="shared" ca="1" si="847"/>
        <v>n.d</v>
      </c>
      <c r="C2813" s="40">
        <f t="shared" si="848"/>
        <v>3137.2723529499999</v>
      </c>
      <c r="D2813" s="41">
        <f ca="1">IF(A2813&lt;$B$1,VLOOKUP(A2813,[1]DI!$A$4:$B$15000,2,FALSE),0)</f>
        <v>0</v>
      </c>
      <c r="E2813" s="40">
        <f t="shared" ca="1" si="849"/>
        <v>0</v>
      </c>
      <c r="F2813" s="42">
        <f t="shared" si="845"/>
        <v>1</v>
      </c>
      <c r="G2813" s="43">
        <f t="shared" ca="1" si="850"/>
        <v>1</v>
      </c>
      <c r="H2813" s="40">
        <f ca="1">TRUNC(PRODUCT(G$10:G2812),15)</f>
        <v>1.7040824080947301</v>
      </c>
      <c r="I2813" s="40">
        <f t="shared" ca="1" si="851"/>
        <v>1.7040824080947301</v>
      </c>
      <c r="J2813" s="40">
        <f t="shared" ca="1" si="852"/>
        <v>1</v>
      </c>
      <c r="K2813" s="42">
        <f t="shared" si="863"/>
        <v>2.7E-2</v>
      </c>
      <c r="L2813" s="63">
        <f t="shared" si="853"/>
        <v>46101</v>
      </c>
      <c r="M2813" s="64">
        <f t="shared" si="854"/>
        <v>106</v>
      </c>
      <c r="N2813" s="44">
        <f t="shared" si="855"/>
        <v>107</v>
      </c>
      <c r="O2813" s="40">
        <f t="shared" si="856"/>
        <v>1.011376474</v>
      </c>
      <c r="P2813" s="65">
        <f t="shared" ca="1" si="857"/>
        <v>1.011376474</v>
      </c>
      <c r="Q2813" s="40">
        <f t="shared" ca="1" si="858"/>
        <v>35.69109735</v>
      </c>
      <c r="R2813" s="44">
        <f>IF(VLOOKUP(A2813,$Z$12:$AI$125,8)=VLOOKUP(A2812,$Z$12:$AI$125,8),0,VLOOKUP(A2813,Z$12:$AI$125,8))</f>
        <v>0</v>
      </c>
      <c r="S2813" s="45">
        <f>IF(R2813&gt;0,VLOOKUP(R2813,Y$12:$AH$125,7),0)</f>
        <v>0</v>
      </c>
      <c r="T2813" s="40">
        <f t="shared" si="859"/>
        <v>0</v>
      </c>
      <c r="U2813" s="40">
        <f t="shared" ca="1" si="860"/>
        <v>35.69109735</v>
      </c>
      <c r="V2813" s="46" t="str">
        <f t="shared" si="861"/>
        <v>J=</v>
      </c>
      <c r="W2813" s="47">
        <f t="shared" si="862"/>
        <v>46286</v>
      </c>
    </row>
    <row r="2814" spans="1:23" x14ac:dyDescent="0.15">
      <c r="A2814" s="38">
        <f t="shared" si="846"/>
        <v>46258</v>
      </c>
      <c r="B2814" s="39" t="str">
        <f t="shared" ca="1" si="847"/>
        <v>n.d</v>
      </c>
      <c r="C2814" s="40">
        <f t="shared" si="848"/>
        <v>3137.2723529499999</v>
      </c>
      <c r="D2814" s="41">
        <f ca="1">IF(A2814&lt;$B$1,VLOOKUP(A2814,[1]DI!$A$4:$B$15000,2,FALSE),0)</f>
        <v>0</v>
      </c>
      <c r="E2814" s="40">
        <f t="shared" ca="1" si="849"/>
        <v>0</v>
      </c>
      <c r="F2814" s="42">
        <f t="shared" si="845"/>
        <v>1</v>
      </c>
      <c r="G2814" s="43">
        <f t="shared" ca="1" si="850"/>
        <v>1</v>
      </c>
      <c r="H2814" s="40">
        <f ca="1">TRUNC(PRODUCT(G$10:G2813),15)</f>
        <v>1.7040824080947301</v>
      </c>
      <c r="I2814" s="40">
        <f t="shared" ca="1" si="851"/>
        <v>1.7040824080947301</v>
      </c>
      <c r="J2814" s="40">
        <f t="shared" ca="1" si="852"/>
        <v>1</v>
      </c>
      <c r="K2814" s="42">
        <f t="shared" si="863"/>
        <v>2.7E-2</v>
      </c>
      <c r="L2814" s="63">
        <f t="shared" si="853"/>
        <v>46101</v>
      </c>
      <c r="M2814" s="64">
        <f t="shared" si="854"/>
        <v>107</v>
      </c>
      <c r="N2814" s="44">
        <f t="shared" si="855"/>
        <v>107</v>
      </c>
      <c r="O2814" s="40">
        <f t="shared" si="856"/>
        <v>1.011376474</v>
      </c>
      <c r="P2814" s="65">
        <f t="shared" ca="1" si="857"/>
        <v>1.011376474</v>
      </c>
      <c r="Q2814" s="40">
        <f t="shared" ca="1" si="858"/>
        <v>35.69109735</v>
      </c>
      <c r="R2814" s="44">
        <f>IF(VLOOKUP(A2814,$Z$12:$AI$125,8)=VLOOKUP(A2813,$Z$12:$AI$125,8),0,VLOOKUP(A2814,Z$12:$AI$125,8))</f>
        <v>0</v>
      </c>
      <c r="S2814" s="45">
        <f>IF(R2814&gt;0,VLOOKUP(R2814,Y$12:$AH$125,7),0)</f>
        <v>0</v>
      </c>
      <c r="T2814" s="40">
        <f t="shared" si="859"/>
        <v>0</v>
      </c>
      <c r="U2814" s="40">
        <f t="shared" ca="1" si="860"/>
        <v>35.69109735</v>
      </c>
      <c r="V2814" s="46" t="str">
        <f t="shared" si="861"/>
        <v>J=</v>
      </c>
      <c r="W2814" s="47">
        <f t="shared" si="862"/>
        <v>46286</v>
      </c>
    </row>
    <row r="2815" spans="1:23" x14ac:dyDescent="0.15">
      <c r="A2815" s="38">
        <f t="shared" si="846"/>
        <v>46259</v>
      </c>
      <c r="B2815" s="39" t="str">
        <f t="shared" ca="1" si="847"/>
        <v>n.d</v>
      </c>
      <c r="C2815" s="40">
        <f t="shared" si="848"/>
        <v>3137.2723529499999</v>
      </c>
      <c r="D2815" s="41">
        <f ca="1">IF(A2815&lt;$B$1,VLOOKUP(A2815,[1]DI!$A$4:$B$15000,2,FALSE),0)</f>
        <v>0</v>
      </c>
      <c r="E2815" s="40">
        <f t="shared" ca="1" si="849"/>
        <v>0</v>
      </c>
      <c r="F2815" s="42">
        <f t="shared" si="845"/>
        <v>1</v>
      </c>
      <c r="G2815" s="43">
        <f t="shared" ca="1" si="850"/>
        <v>1</v>
      </c>
      <c r="H2815" s="40">
        <f ca="1">TRUNC(PRODUCT(G$10:G2814),15)</f>
        <v>1.7040824080947301</v>
      </c>
      <c r="I2815" s="40">
        <f t="shared" ca="1" si="851"/>
        <v>1.7040824080947301</v>
      </c>
      <c r="J2815" s="40">
        <f t="shared" ca="1" si="852"/>
        <v>1</v>
      </c>
      <c r="K2815" s="42">
        <f t="shared" si="863"/>
        <v>2.7E-2</v>
      </c>
      <c r="L2815" s="63">
        <f t="shared" si="853"/>
        <v>46101</v>
      </c>
      <c r="M2815" s="64">
        <f t="shared" si="854"/>
        <v>108</v>
      </c>
      <c r="N2815" s="44">
        <f t="shared" si="855"/>
        <v>108</v>
      </c>
      <c r="O2815" s="40">
        <f t="shared" si="856"/>
        <v>1.011483404</v>
      </c>
      <c r="P2815" s="65">
        <f t="shared" ca="1" si="857"/>
        <v>1.011483404</v>
      </c>
      <c r="Q2815" s="40">
        <f t="shared" ca="1" si="858"/>
        <v>36.02656588</v>
      </c>
      <c r="R2815" s="44">
        <f>IF(VLOOKUP(A2815,$Z$12:$AI$125,8)=VLOOKUP(A2814,$Z$12:$AI$125,8),0,VLOOKUP(A2815,Z$12:$AI$125,8))</f>
        <v>0</v>
      </c>
      <c r="S2815" s="45">
        <f>IF(R2815&gt;0,VLOOKUP(R2815,Y$12:$AH$125,7),0)</f>
        <v>0</v>
      </c>
      <c r="T2815" s="40">
        <f t="shared" si="859"/>
        <v>0</v>
      </c>
      <c r="U2815" s="40">
        <f t="shared" ca="1" si="860"/>
        <v>36.02656588</v>
      </c>
      <c r="V2815" s="46" t="str">
        <f t="shared" si="861"/>
        <v>J=</v>
      </c>
      <c r="W2815" s="47">
        <f t="shared" si="862"/>
        <v>46286</v>
      </c>
    </row>
    <row r="2816" spans="1:23" x14ac:dyDescent="0.15">
      <c r="A2816" s="38">
        <f t="shared" si="846"/>
        <v>46260</v>
      </c>
      <c r="B2816" s="39" t="str">
        <f t="shared" ca="1" si="847"/>
        <v>n.d</v>
      </c>
      <c r="C2816" s="40">
        <f t="shared" si="848"/>
        <v>3137.2723529499999</v>
      </c>
      <c r="D2816" s="41">
        <f ca="1">IF(A2816&lt;$B$1,VLOOKUP(A2816,[1]DI!$A$4:$B$15000,2,FALSE),0)</f>
        <v>0</v>
      </c>
      <c r="E2816" s="40">
        <f t="shared" ca="1" si="849"/>
        <v>0</v>
      </c>
      <c r="F2816" s="42">
        <f t="shared" si="845"/>
        <v>1</v>
      </c>
      <c r="G2816" s="43">
        <f t="shared" ca="1" si="850"/>
        <v>1</v>
      </c>
      <c r="H2816" s="40">
        <f ca="1">TRUNC(PRODUCT(G$10:G2815),15)</f>
        <v>1.7040824080947301</v>
      </c>
      <c r="I2816" s="40">
        <f t="shared" ca="1" si="851"/>
        <v>1.7040824080947301</v>
      </c>
      <c r="J2816" s="40">
        <f t="shared" ca="1" si="852"/>
        <v>1</v>
      </c>
      <c r="K2816" s="42">
        <f t="shared" si="863"/>
        <v>2.7E-2</v>
      </c>
      <c r="L2816" s="63">
        <f t="shared" si="853"/>
        <v>46101</v>
      </c>
      <c r="M2816" s="64">
        <f t="shared" si="854"/>
        <v>109</v>
      </c>
      <c r="N2816" s="44">
        <f t="shared" si="855"/>
        <v>109</v>
      </c>
      <c r="O2816" s="40">
        <f t="shared" si="856"/>
        <v>1.011590346</v>
      </c>
      <c r="P2816" s="65">
        <f t="shared" ca="1" si="857"/>
        <v>1.011590346</v>
      </c>
      <c r="Q2816" s="40">
        <f t="shared" ca="1" si="858"/>
        <v>36.362072060000003</v>
      </c>
      <c r="R2816" s="44">
        <f>IF(VLOOKUP(A2816,$Z$12:$AI$125,8)=VLOOKUP(A2815,$Z$12:$AI$125,8),0,VLOOKUP(A2816,Z$12:$AI$125,8))</f>
        <v>0</v>
      </c>
      <c r="S2816" s="45">
        <f>IF(R2816&gt;0,VLOOKUP(R2816,Y$12:$AH$125,7),0)</f>
        <v>0</v>
      </c>
      <c r="T2816" s="40">
        <f t="shared" si="859"/>
        <v>0</v>
      </c>
      <c r="U2816" s="40">
        <f t="shared" ca="1" si="860"/>
        <v>36.362072060000003</v>
      </c>
      <c r="V2816" s="46" t="str">
        <f t="shared" si="861"/>
        <v>J=</v>
      </c>
      <c r="W2816" s="47">
        <f t="shared" si="862"/>
        <v>46286</v>
      </c>
    </row>
    <row r="2817" spans="1:23" x14ac:dyDescent="0.15">
      <c r="A2817" s="38">
        <f t="shared" si="846"/>
        <v>46261</v>
      </c>
      <c r="B2817" s="39" t="str">
        <f t="shared" ca="1" si="847"/>
        <v>n.d</v>
      </c>
      <c r="C2817" s="40">
        <f t="shared" si="848"/>
        <v>3137.2723529499999</v>
      </c>
      <c r="D2817" s="41">
        <f ca="1">IF(A2817&lt;$B$1,VLOOKUP(A2817,[1]DI!$A$4:$B$15000,2,FALSE),0)</f>
        <v>0</v>
      </c>
      <c r="E2817" s="40">
        <f t="shared" ca="1" si="849"/>
        <v>0</v>
      </c>
      <c r="F2817" s="42">
        <f t="shared" si="845"/>
        <v>1</v>
      </c>
      <c r="G2817" s="43">
        <f t="shared" ca="1" si="850"/>
        <v>1</v>
      </c>
      <c r="H2817" s="40">
        <f ca="1">TRUNC(PRODUCT(G$10:G2816),15)</f>
        <v>1.7040824080947301</v>
      </c>
      <c r="I2817" s="40">
        <f t="shared" ca="1" si="851"/>
        <v>1.7040824080947301</v>
      </c>
      <c r="J2817" s="40">
        <f t="shared" ca="1" si="852"/>
        <v>1</v>
      </c>
      <c r="K2817" s="42">
        <f t="shared" si="863"/>
        <v>2.7E-2</v>
      </c>
      <c r="L2817" s="63">
        <f t="shared" si="853"/>
        <v>46101</v>
      </c>
      <c r="M2817" s="64">
        <f t="shared" si="854"/>
        <v>110</v>
      </c>
      <c r="N2817" s="44">
        <f t="shared" si="855"/>
        <v>110</v>
      </c>
      <c r="O2817" s="40">
        <f t="shared" si="856"/>
        <v>1.0116972989999999</v>
      </c>
      <c r="P2817" s="65">
        <f t="shared" ca="1" si="857"/>
        <v>1.0116972989999999</v>
      </c>
      <c r="Q2817" s="40">
        <f t="shared" ca="1" si="858"/>
        <v>36.697612749999998</v>
      </c>
      <c r="R2817" s="44">
        <f>IF(VLOOKUP(A2817,$Z$12:$AI$125,8)=VLOOKUP(A2816,$Z$12:$AI$125,8),0,VLOOKUP(A2817,Z$12:$AI$125,8))</f>
        <v>0</v>
      </c>
      <c r="S2817" s="45">
        <f>IF(R2817&gt;0,VLOOKUP(R2817,Y$12:$AH$125,7),0)</f>
        <v>0</v>
      </c>
      <c r="T2817" s="40">
        <f t="shared" si="859"/>
        <v>0</v>
      </c>
      <c r="U2817" s="40">
        <f t="shared" ca="1" si="860"/>
        <v>36.697612749999998</v>
      </c>
      <c r="V2817" s="46" t="str">
        <f t="shared" si="861"/>
        <v>J=</v>
      </c>
      <c r="W2817" s="47">
        <f t="shared" si="862"/>
        <v>46286</v>
      </c>
    </row>
    <row r="2818" spans="1:23" x14ac:dyDescent="0.15">
      <c r="A2818" s="38">
        <f t="shared" si="846"/>
        <v>46262</v>
      </c>
      <c r="B2818" s="39" t="str">
        <f t="shared" ca="1" si="847"/>
        <v>n.d</v>
      </c>
      <c r="C2818" s="40">
        <f t="shared" si="848"/>
        <v>3137.2723529499999</v>
      </c>
      <c r="D2818" s="41">
        <f ca="1">IF(A2818&lt;$B$1,VLOOKUP(A2818,[1]DI!$A$4:$B$15000,2,FALSE),0)</f>
        <v>0</v>
      </c>
      <c r="E2818" s="40">
        <f t="shared" ca="1" si="849"/>
        <v>0</v>
      </c>
      <c r="F2818" s="42">
        <f t="shared" si="845"/>
        <v>1</v>
      </c>
      <c r="G2818" s="43">
        <f t="shared" ca="1" si="850"/>
        <v>1</v>
      </c>
      <c r="H2818" s="40">
        <f ca="1">TRUNC(PRODUCT(G$10:G2817),15)</f>
        <v>1.7040824080947301</v>
      </c>
      <c r="I2818" s="40">
        <f t="shared" ca="1" si="851"/>
        <v>1.7040824080947301</v>
      </c>
      <c r="J2818" s="40">
        <f t="shared" ca="1" si="852"/>
        <v>1</v>
      </c>
      <c r="K2818" s="42">
        <f t="shared" si="863"/>
        <v>2.7E-2</v>
      </c>
      <c r="L2818" s="63">
        <f t="shared" si="853"/>
        <v>46101</v>
      </c>
      <c r="M2818" s="64">
        <f t="shared" si="854"/>
        <v>111</v>
      </c>
      <c r="N2818" s="44">
        <f t="shared" si="855"/>
        <v>111</v>
      </c>
      <c r="O2818" s="40">
        <f t="shared" si="856"/>
        <v>1.0118042629999999</v>
      </c>
      <c r="P2818" s="65">
        <f t="shared" ca="1" si="857"/>
        <v>1.0118042629999999</v>
      </c>
      <c r="Q2818" s="40">
        <f t="shared" ca="1" si="858"/>
        <v>37.033187949999999</v>
      </c>
      <c r="R2818" s="44">
        <f>IF(VLOOKUP(A2818,$Z$12:$AI$125,8)=VLOOKUP(A2817,$Z$12:$AI$125,8),0,VLOOKUP(A2818,Z$12:$AI$125,8))</f>
        <v>0</v>
      </c>
      <c r="S2818" s="45">
        <f>IF(R2818&gt;0,VLOOKUP(R2818,Y$12:$AH$125,7),0)</f>
        <v>0</v>
      </c>
      <c r="T2818" s="40">
        <f t="shared" si="859"/>
        <v>0</v>
      </c>
      <c r="U2818" s="40">
        <f t="shared" ca="1" si="860"/>
        <v>37.033187949999999</v>
      </c>
      <c r="V2818" s="46" t="str">
        <f t="shared" si="861"/>
        <v>J=</v>
      </c>
      <c r="W2818" s="47">
        <f t="shared" si="862"/>
        <v>46286</v>
      </c>
    </row>
    <row r="2819" spans="1:23" x14ac:dyDescent="0.15">
      <c r="A2819" s="38">
        <f t="shared" si="846"/>
        <v>46263</v>
      </c>
      <c r="B2819" s="39" t="str">
        <f t="shared" ca="1" si="847"/>
        <v>n.d</v>
      </c>
      <c r="C2819" s="40">
        <f t="shared" si="848"/>
        <v>3137.2723529499999</v>
      </c>
      <c r="D2819" s="41">
        <f ca="1">IF(A2819&lt;$B$1,VLOOKUP(A2819,[1]DI!$A$4:$B$15000,2,FALSE),0)</f>
        <v>0</v>
      </c>
      <c r="E2819" s="40">
        <f t="shared" ca="1" si="849"/>
        <v>0</v>
      </c>
      <c r="F2819" s="42">
        <f t="shared" si="845"/>
        <v>1</v>
      </c>
      <c r="G2819" s="43">
        <f t="shared" ca="1" si="850"/>
        <v>1</v>
      </c>
      <c r="H2819" s="40">
        <f ca="1">TRUNC(PRODUCT(G$10:G2818),15)</f>
        <v>1.7040824080947301</v>
      </c>
      <c r="I2819" s="40">
        <f t="shared" ca="1" si="851"/>
        <v>1.7040824080947301</v>
      </c>
      <c r="J2819" s="40">
        <f t="shared" ca="1" si="852"/>
        <v>1</v>
      </c>
      <c r="K2819" s="42">
        <f t="shared" si="863"/>
        <v>2.7E-2</v>
      </c>
      <c r="L2819" s="63">
        <f t="shared" si="853"/>
        <v>46101</v>
      </c>
      <c r="M2819" s="64">
        <f t="shared" si="854"/>
        <v>111</v>
      </c>
      <c r="N2819" s="44">
        <f t="shared" si="855"/>
        <v>112</v>
      </c>
      <c r="O2819" s="40">
        <f t="shared" si="856"/>
        <v>1.011911239</v>
      </c>
      <c r="P2819" s="65">
        <f t="shared" ca="1" si="857"/>
        <v>1.011911239</v>
      </c>
      <c r="Q2819" s="40">
        <f t="shared" ca="1" si="858"/>
        <v>37.368800800000002</v>
      </c>
      <c r="R2819" s="44">
        <f>IF(VLOOKUP(A2819,$Z$12:$AI$125,8)=VLOOKUP(A2818,$Z$12:$AI$125,8),0,VLOOKUP(A2819,Z$12:$AI$125,8))</f>
        <v>0</v>
      </c>
      <c r="S2819" s="45">
        <f>IF(R2819&gt;0,VLOOKUP(R2819,Y$12:$AH$125,7),0)</f>
        <v>0</v>
      </c>
      <c r="T2819" s="40">
        <f t="shared" si="859"/>
        <v>0</v>
      </c>
      <c r="U2819" s="40">
        <f t="shared" ca="1" si="860"/>
        <v>37.368800800000002</v>
      </c>
      <c r="V2819" s="46" t="str">
        <f t="shared" si="861"/>
        <v>J=</v>
      </c>
      <c r="W2819" s="47">
        <f t="shared" si="862"/>
        <v>46286</v>
      </c>
    </row>
    <row r="2820" spans="1:23" x14ac:dyDescent="0.15">
      <c r="A2820" s="38">
        <f t="shared" si="846"/>
        <v>46264</v>
      </c>
      <c r="B2820" s="39" t="str">
        <f t="shared" ca="1" si="847"/>
        <v>n.d</v>
      </c>
      <c r="C2820" s="40">
        <f t="shared" si="848"/>
        <v>3137.2723529499999</v>
      </c>
      <c r="D2820" s="41">
        <f ca="1">IF(A2820&lt;$B$1,VLOOKUP(A2820,[1]DI!$A$4:$B$15000,2,FALSE),0)</f>
        <v>0</v>
      </c>
      <c r="E2820" s="40">
        <f t="shared" ca="1" si="849"/>
        <v>0</v>
      </c>
      <c r="F2820" s="42">
        <f t="shared" si="845"/>
        <v>1</v>
      </c>
      <c r="G2820" s="43">
        <f t="shared" ca="1" si="850"/>
        <v>1</v>
      </c>
      <c r="H2820" s="40">
        <f ca="1">TRUNC(PRODUCT(G$10:G2819),15)</f>
        <v>1.7040824080947301</v>
      </c>
      <c r="I2820" s="40">
        <f t="shared" ca="1" si="851"/>
        <v>1.7040824080947301</v>
      </c>
      <c r="J2820" s="40">
        <f t="shared" ca="1" si="852"/>
        <v>1</v>
      </c>
      <c r="K2820" s="42">
        <f t="shared" si="863"/>
        <v>2.7E-2</v>
      </c>
      <c r="L2820" s="63">
        <f t="shared" si="853"/>
        <v>46101</v>
      </c>
      <c r="M2820" s="64">
        <f t="shared" si="854"/>
        <v>111</v>
      </c>
      <c r="N2820" s="44">
        <f t="shared" si="855"/>
        <v>112</v>
      </c>
      <c r="O2820" s="40">
        <f t="shared" si="856"/>
        <v>1.011911239</v>
      </c>
      <c r="P2820" s="65">
        <f t="shared" ca="1" si="857"/>
        <v>1.011911239</v>
      </c>
      <c r="Q2820" s="40">
        <f t="shared" ca="1" si="858"/>
        <v>37.368800800000002</v>
      </c>
      <c r="R2820" s="44">
        <f>IF(VLOOKUP(A2820,$Z$12:$AI$125,8)=VLOOKUP(A2819,$Z$12:$AI$125,8),0,VLOOKUP(A2820,Z$12:$AI$125,8))</f>
        <v>0</v>
      </c>
      <c r="S2820" s="45">
        <f>IF(R2820&gt;0,VLOOKUP(R2820,Y$12:$AH$125,7),0)</f>
        <v>0</v>
      </c>
      <c r="T2820" s="40">
        <f t="shared" si="859"/>
        <v>0</v>
      </c>
      <c r="U2820" s="40">
        <f t="shared" ca="1" si="860"/>
        <v>37.368800800000002</v>
      </c>
      <c r="V2820" s="46" t="str">
        <f t="shared" si="861"/>
        <v>J=</v>
      </c>
      <c r="W2820" s="47">
        <f t="shared" si="862"/>
        <v>46286</v>
      </c>
    </row>
    <row r="2821" spans="1:23" x14ac:dyDescent="0.15">
      <c r="A2821" s="38">
        <f t="shared" si="846"/>
        <v>46265</v>
      </c>
      <c r="B2821" s="39" t="str">
        <f t="shared" ca="1" si="847"/>
        <v>n.d</v>
      </c>
      <c r="C2821" s="40">
        <f t="shared" si="848"/>
        <v>3137.2723529499999</v>
      </c>
      <c r="D2821" s="41">
        <f ca="1">IF(A2821&lt;$B$1,VLOOKUP(A2821,[1]DI!$A$4:$B$15000,2,FALSE),0)</f>
        <v>0</v>
      </c>
      <c r="E2821" s="40">
        <f t="shared" ca="1" si="849"/>
        <v>0</v>
      </c>
      <c r="F2821" s="42">
        <f t="shared" si="845"/>
        <v>1</v>
      </c>
      <c r="G2821" s="43">
        <f t="shared" ca="1" si="850"/>
        <v>1</v>
      </c>
      <c r="H2821" s="40">
        <f ca="1">TRUNC(PRODUCT(G$10:G2820),15)</f>
        <v>1.7040824080947301</v>
      </c>
      <c r="I2821" s="40">
        <f t="shared" ca="1" si="851"/>
        <v>1.7040824080947301</v>
      </c>
      <c r="J2821" s="40">
        <f t="shared" ca="1" si="852"/>
        <v>1</v>
      </c>
      <c r="K2821" s="42">
        <f t="shared" si="863"/>
        <v>2.7E-2</v>
      </c>
      <c r="L2821" s="63">
        <f t="shared" si="853"/>
        <v>46101</v>
      </c>
      <c r="M2821" s="64">
        <f t="shared" si="854"/>
        <v>112</v>
      </c>
      <c r="N2821" s="44">
        <f t="shared" si="855"/>
        <v>112</v>
      </c>
      <c r="O2821" s="40">
        <f t="shared" si="856"/>
        <v>1.011911239</v>
      </c>
      <c r="P2821" s="65">
        <f t="shared" ca="1" si="857"/>
        <v>1.011911239</v>
      </c>
      <c r="Q2821" s="40">
        <f t="shared" ca="1" si="858"/>
        <v>37.368800800000002</v>
      </c>
      <c r="R2821" s="44">
        <f>IF(VLOOKUP(A2821,$Z$12:$AI$125,8)=VLOOKUP(A2820,$Z$12:$AI$125,8),0,VLOOKUP(A2821,Z$12:$AI$125,8))</f>
        <v>0</v>
      </c>
      <c r="S2821" s="45">
        <f>IF(R2821&gt;0,VLOOKUP(R2821,Y$12:$AH$125,7),0)</f>
        <v>0</v>
      </c>
      <c r="T2821" s="40">
        <f t="shared" si="859"/>
        <v>0</v>
      </c>
      <c r="U2821" s="40">
        <f t="shared" ca="1" si="860"/>
        <v>37.368800800000002</v>
      </c>
      <c r="V2821" s="46" t="str">
        <f t="shared" si="861"/>
        <v>J=</v>
      </c>
      <c r="W2821" s="47">
        <f t="shared" si="862"/>
        <v>46286</v>
      </c>
    </row>
    <row r="2822" spans="1:23" x14ac:dyDescent="0.15">
      <c r="A2822" s="38">
        <f t="shared" si="846"/>
        <v>46266</v>
      </c>
      <c r="B2822" s="39" t="str">
        <f t="shared" ca="1" si="847"/>
        <v>n.d</v>
      </c>
      <c r="C2822" s="40">
        <f t="shared" si="848"/>
        <v>3137.2723529499999</v>
      </c>
      <c r="D2822" s="41">
        <f ca="1">IF(A2822&lt;$B$1,VLOOKUP(A2822,[1]DI!$A$4:$B$15000,2,FALSE),0)</f>
        <v>0</v>
      </c>
      <c r="E2822" s="40">
        <f t="shared" ca="1" si="849"/>
        <v>0</v>
      </c>
      <c r="F2822" s="42">
        <f t="shared" si="845"/>
        <v>1</v>
      </c>
      <c r="G2822" s="43">
        <f t="shared" ca="1" si="850"/>
        <v>1</v>
      </c>
      <c r="H2822" s="40">
        <f ca="1">TRUNC(PRODUCT(G$10:G2821),15)</f>
        <v>1.7040824080947301</v>
      </c>
      <c r="I2822" s="40">
        <f t="shared" ca="1" si="851"/>
        <v>1.7040824080947301</v>
      </c>
      <c r="J2822" s="40">
        <f t="shared" ca="1" si="852"/>
        <v>1</v>
      </c>
      <c r="K2822" s="42">
        <f t="shared" si="863"/>
        <v>2.7E-2</v>
      </c>
      <c r="L2822" s="63">
        <f t="shared" si="853"/>
        <v>46101</v>
      </c>
      <c r="M2822" s="64">
        <f t="shared" si="854"/>
        <v>113</v>
      </c>
      <c r="N2822" s="44">
        <f t="shared" si="855"/>
        <v>113</v>
      </c>
      <c r="O2822" s="40">
        <f t="shared" si="856"/>
        <v>1.0120182259999999</v>
      </c>
      <c r="P2822" s="65">
        <f t="shared" ca="1" si="857"/>
        <v>1.0120182259999999</v>
      </c>
      <c r="Q2822" s="40">
        <f t="shared" ca="1" si="858"/>
        <v>37.704448159999998</v>
      </c>
      <c r="R2822" s="44">
        <f>IF(VLOOKUP(A2822,$Z$12:$AI$125,8)=VLOOKUP(A2821,$Z$12:$AI$125,8),0,VLOOKUP(A2822,Z$12:$AI$125,8))</f>
        <v>0</v>
      </c>
      <c r="S2822" s="45">
        <f>IF(R2822&gt;0,VLOOKUP(R2822,Y$12:$AH$125,7),0)</f>
        <v>0</v>
      </c>
      <c r="T2822" s="40">
        <f t="shared" si="859"/>
        <v>0</v>
      </c>
      <c r="U2822" s="40">
        <f t="shared" ca="1" si="860"/>
        <v>37.704448159999998</v>
      </c>
      <c r="V2822" s="46" t="str">
        <f t="shared" si="861"/>
        <v>J=</v>
      </c>
      <c r="W2822" s="47">
        <f t="shared" si="862"/>
        <v>46286</v>
      </c>
    </row>
    <row r="2823" spans="1:23" x14ac:dyDescent="0.15">
      <c r="A2823" s="38">
        <f t="shared" si="846"/>
        <v>46267</v>
      </c>
      <c r="B2823" s="39" t="str">
        <f t="shared" ca="1" si="847"/>
        <v>n.d</v>
      </c>
      <c r="C2823" s="40">
        <f t="shared" si="848"/>
        <v>3137.2723529499999</v>
      </c>
      <c r="D2823" s="41">
        <f ca="1">IF(A2823&lt;$B$1,VLOOKUP(A2823,[1]DI!$A$4:$B$15000,2,FALSE),0)</f>
        <v>0</v>
      </c>
      <c r="E2823" s="40">
        <f t="shared" ca="1" si="849"/>
        <v>0</v>
      </c>
      <c r="F2823" s="42">
        <f t="shared" si="845"/>
        <v>1</v>
      </c>
      <c r="G2823" s="43">
        <f t="shared" ca="1" si="850"/>
        <v>1</v>
      </c>
      <c r="H2823" s="40">
        <f ca="1">TRUNC(PRODUCT(G$10:G2822),15)</f>
        <v>1.7040824080947301</v>
      </c>
      <c r="I2823" s="40">
        <f t="shared" ca="1" si="851"/>
        <v>1.7040824080947301</v>
      </c>
      <c r="J2823" s="40">
        <f t="shared" ca="1" si="852"/>
        <v>1</v>
      </c>
      <c r="K2823" s="42">
        <f t="shared" si="863"/>
        <v>2.7E-2</v>
      </c>
      <c r="L2823" s="63">
        <f t="shared" si="853"/>
        <v>46101</v>
      </c>
      <c r="M2823" s="64">
        <f t="shared" si="854"/>
        <v>114</v>
      </c>
      <c r="N2823" s="44">
        <f t="shared" si="855"/>
        <v>114</v>
      </c>
      <c r="O2823" s="40">
        <f t="shared" si="856"/>
        <v>1.012125224</v>
      </c>
      <c r="P2823" s="65">
        <f t="shared" ca="1" si="857"/>
        <v>1.012125224</v>
      </c>
      <c r="Q2823" s="40">
        <f t="shared" ca="1" si="858"/>
        <v>38.040130019999999</v>
      </c>
      <c r="R2823" s="44">
        <f>IF(VLOOKUP(A2823,$Z$12:$AI$125,8)=VLOOKUP(A2822,$Z$12:$AI$125,8),0,VLOOKUP(A2823,Z$12:$AI$125,8))</f>
        <v>0</v>
      </c>
      <c r="S2823" s="45">
        <f>IF(R2823&gt;0,VLOOKUP(R2823,Y$12:$AH$125,7),0)</f>
        <v>0</v>
      </c>
      <c r="T2823" s="40">
        <f t="shared" si="859"/>
        <v>0</v>
      </c>
      <c r="U2823" s="40">
        <f t="shared" ca="1" si="860"/>
        <v>38.040130019999999</v>
      </c>
      <c r="V2823" s="46" t="str">
        <f t="shared" si="861"/>
        <v>J=</v>
      </c>
      <c r="W2823" s="47">
        <f t="shared" si="862"/>
        <v>46286</v>
      </c>
    </row>
    <row r="2824" spans="1:23" x14ac:dyDescent="0.15">
      <c r="A2824" s="38">
        <f t="shared" si="846"/>
        <v>46268</v>
      </c>
      <c r="B2824" s="39" t="str">
        <f t="shared" ca="1" si="847"/>
        <v>n.d</v>
      </c>
      <c r="C2824" s="40">
        <f t="shared" si="848"/>
        <v>3137.2723529499999</v>
      </c>
      <c r="D2824" s="41">
        <f ca="1">IF(A2824&lt;$B$1,VLOOKUP(A2824,[1]DI!$A$4:$B$15000,2,FALSE),0)</f>
        <v>0</v>
      </c>
      <c r="E2824" s="40">
        <f t="shared" ca="1" si="849"/>
        <v>0</v>
      </c>
      <c r="F2824" s="42">
        <f t="shared" si="845"/>
        <v>1</v>
      </c>
      <c r="G2824" s="43">
        <f t="shared" ca="1" si="850"/>
        <v>1</v>
      </c>
      <c r="H2824" s="40">
        <f ca="1">TRUNC(PRODUCT(G$10:G2823),15)</f>
        <v>1.7040824080947301</v>
      </c>
      <c r="I2824" s="40">
        <f t="shared" ca="1" si="851"/>
        <v>1.7040824080947301</v>
      </c>
      <c r="J2824" s="40">
        <f t="shared" ca="1" si="852"/>
        <v>1</v>
      </c>
      <c r="K2824" s="42">
        <f t="shared" si="863"/>
        <v>2.7E-2</v>
      </c>
      <c r="L2824" s="63">
        <f t="shared" si="853"/>
        <v>46101</v>
      </c>
      <c r="M2824" s="64">
        <f t="shared" si="854"/>
        <v>115</v>
      </c>
      <c r="N2824" s="44">
        <f t="shared" si="855"/>
        <v>115</v>
      </c>
      <c r="O2824" s="40">
        <f t="shared" si="856"/>
        <v>1.012232233</v>
      </c>
      <c r="P2824" s="65">
        <f t="shared" ca="1" si="857"/>
        <v>1.012232233</v>
      </c>
      <c r="Q2824" s="40">
        <f t="shared" ca="1" si="858"/>
        <v>38.3758464</v>
      </c>
      <c r="R2824" s="44">
        <f>IF(VLOOKUP(A2824,$Z$12:$AI$125,8)=VLOOKUP(A2823,$Z$12:$AI$125,8),0,VLOOKUP(A2824,Z$12:$AI$125,8))</f>
        <v>0</v>
      </c>
      <c r="S2824" s="45">
        <f>IF(R2824&gt;0,VLOOKUP(R2824,Y$12:$AH$125,7),0)</f>
        <v>0</v>
      </c>
      <c r="T2824" s="40">
        <f t="shared" si="859"/>
        <v>0</v>
      </c>
      <c r="U2824" s="40">
        <f t="shared" ca="1" si="860"/>
        <v>38.3758464</v>
      </c>
      <c r="V2824" s="46" t="str">
        <f t="shared" si="861"/>
        <v>J=</v>
      </c>
      <c r="W2824" s="47">
        <f t="shared" si="862"/>
        <v>46286</v>
      </c>
    </row>
    <row r="2825" spans="1:23" x14ac:dyDescent="0.15">
      <c r="A2825" s="38">
        <f t="shared" si="846"/>
        <v>46269</v>
      </c>
      <c r="B2825" s="39" t="str">
        <f t="shared" ca="1" si="847"/>
        <v>n.d</v>
      </c>
      <c r="C2825" s="40">
        <f t="shared" si="848"/>
        <v>3137.2723529499999</v>
      </c>
      <c r="D2825" s="41">
        <f ca="1">IF(A2825&lt;$B$1,VLOOKUP(A2825,[1]DI!$A$4:$B$15000,2,FALSE),0)</f>
        <v>0</v>
      </c>
      <c r="E2825" s="40">
        <f t="shared" ca="1" si="849"/>
        <v>0</v>
      </c>
      <c r="F2825" s="42">
        <f t="shared" si="845"/>
        <v>1</v>
      </c>
      <c r="G2825" s="43">
        <f t="shared" ca="1" si="850"/>
        <v>1</v>
      </c>
      <c r="H2825" s="40">
        <f ca="1">TRUNC(PRODUCT(G$10:G2824),15)</f>
        <v>1.7040824080947301</v>
      </c>
      <c r="I2825" s="40">
        <f t="shared" ca="1" si="851"/>
        <v>1.7040824080947301</v>
      </c>
      <c r="J2825" s="40">
        <f t="shared" ca="1" si="852"/>
        <v>1</v>
      </c>
      <c r="K2825" s="42">
        <f t="shared" si="863"/>
        <v>2.7E-2</v>
      </c>
      <c r="L2825" s="63">
        <f t="shared" si="853"/>
        <v>46101</v>
      </c>
      <c r="M2825" s="64">
        <f t="shared" si="854"/>
        <v>116</v>
      </c>
      <c r="N2825" s="44">
        <f t="shared" si="855"/>
        <v>116</v>
      </c>
      <c r="O2825" s="40">
        <f t="shared" si="856"/>
        <v>1.012339254</v>
      </c>
      <c r="P2825" s="65">
        <f t="shared" ca="1" si="857"/>
        <v>1.012339254</v>
      </c>
      <c r="Q2825" s="40">
        <f t="shared" ca="1" si="858"/>
        <v>38.711600429999997</v>
      </c>
      <c r="R2825" s="44">
        <f>IF(VLOOKUP(A2825,$Z$12:$AI$125,8)=VLOOKUP(A2824,$Z$12:$AI$125,8),0,VLOOKUP(A2825,Z$12:$AI$125,8))</f>
        <v>0</v>
      </c>
      <c r="S2825" s="45">
        <f>IF(R2825&gt;0,VLOOKUP(R2825,Y$12:$AH$125,7),0)</f>
        <v>0</v>
      </c>
      <c r="T2825" s="40">
        <f t="shared" si="859"/>
        <v>0</v>
      </c>
      <c r="U2825" s="40">
        <f t="shared" ca="1" si="860"/>
        <v>38.711600429999997</v>
      </c>
      <c r="V2825" s="46" t="str">
        <f t="shared" si="861"/>
        <v>J=</v>
      </c>
      <c r="W2825" s="47">
        <f t="shared" si="862"/>
        <v>46286</v>
      </c>
    </row>
    <row r="2826" spans="1:23" x14ac:dyDescent="0.15">
      <c r="A2826" s="38">
        <f t="shared" si="846"/>
        <v>46270</v>
      </c>
      <c r="B2826" s="39" t="str">
        <f t="shared" ca="1" si="847"/>
        <v>n.d</v>
      </c>
      <c r="C2826" s="40">
        <f t="shared" si="848"/>
        <v>3137.2723529499999</v>
      </c>
      <c r="D2826" s="41">
        <f ca="1">IF(A2826&lt;$B$1,VLOOKUP(A2826,[1]DI!$A$4:$B$15000,2,FALSE),0)</f>
        <v>0</v>
      </c>
      <c r="E2826" s="40">
        <f t="shared" ca="1" si="849"/>
        <v>0</v>
      </c>
      <c r="F2826" s="42">
        <f t="shared" si="845"/>
        <v>1</v>
      </c>
      <c r="G2826" s="43">
        <f t="shared" ca="1" si="850"/>
        <v>1</v>
      </c>
      <c r="H2826" s="40">
        <f ca="1">TRUNC(PRODUCT(G$10:G2825),15)</f>
        <v>1.7040824080947301</v>
      </c>
      <c r="I2826" s="40">
        <f t="shared" ca="1" si="851"/>
        <v>1.7040824080947301</v>
      </c>
      <c r="J2826" s="40">
        <f t="shared" ca="1" si="852"/>
        <v>1</v>
      </c>
      <c r="K2826" s="42">
        <f t="shared" si="863"/>
        <v>2.7E-2</v>
      </c>
      <c r="L2826" s="63">
        <f t="shared" si="853"/>
        <v>46101</v>
      </c>
      <c r="M2826" s="64">
        <f t="shared" si="854"/>
        <v>116</v>
      </c>
      <c r="N2826" s="44">
        <f t="shared" si="855"/>
        <v>117</v>
      </c>
      <c r="O2826" s="40">
        <f t="shared" si="856"/>
        <v>1.0124462860000001</v>
      </c>
      <c r="P2826" s="65">
        <f t="shared" ca="1" si="857"/>
        <v>1.0124462860000001</v>
      </c>
      <c r="Q2826" s="40">
        <f t="shared" ca="1" si="858"/>
        <v>39.047388959999999</v>
      </c>
      <c r="R2826" s="44">
        <f>IF(VLOOKUP(A2826,$Z$12:$AI$125,8)=VLOOKUP(A2825,$Z$12:$AI$125,8),0,VLOOKUP(A2826,Z$12:$AI$125,8))</f>
        <v>0</v>
      </c>
      <c r="S2826" s="45">
        <f>IF(R2826&gt;0,VLOOKUP(R2826,Y$12:$AH$125,7),0)</f>
        <v>0</v>
      </c>
      <c r="T2826" s="40">
        <f t="shared" si="859"/>
        <v>0</v>
      </c>
      <c r="U2826" s="40">
        <f t="shared" ca="1" si="860"/>
        <v>39.047388959999999</v>
      </c>
      <c r="V2826" s="46" t="str">
        <f t="shared" si="861"/>
        <v>J=</v>
      </c>
      <c r="W2826" s="47">
        <f t="shared" si="862"/>
        <v>46286</v>
      </c>
    </row>
    <row r="2827" spans="1:23" x14ac:dyDescent="0.15">
      <c r="A2827" s="38">
        <f t="shared" si="846"/>
        <v>46271</v>
      </c>
      <c r="B2827" s="39" t="str">
        <f t="shared" ca="1" si="847"/>
        <v>n.d</v>
      </c>
      <c r="C2827" s="40">
        <f t="shared" si="848"/>
        <v>3137.2723529499999</v>
      </c>
      <c r="D2827" s="41">
        <f ca="1">IF(A2827&lt;$B$1,VLOOKUP(A2827,[1]DI!$A$4:$B$15000,2,FALSE),0)</f>
        <v>0</v>
      </c>
      <c r="E2827" s="40">
        <f t="shared" ca="1" si="849"/>
        <v>0</v>
      </c>
      <c r="F2827" s="42">
        <f t="shared" ref="F2827:F2890" si="864">F2826</f>
        <v>1</v>
      </c>
      <c r="G2827" s="43">
        <f t="shared" ca="1" si="850"/>
        <v>1</v>
      </c>
      <c r="H2827" s="40">
        <f ca="1">TRUNC(PRODUCT(G$10:G2826),15)</f>
        <v>1.7040824080947301</v>
      </c>
      <c r="I2827" s="40">
        <f t="shared" ca="1" si="851"/>
        <v>1.7040824080947301</v>
      </c>
      <c r="J2827" s="40">
        <f t="shared" ca="1" si="852"/>
        <v>1</v>
      </c>
      <c r="K2827" s="42">
        <f t="shared" si="863"/>
        <v>2.7E-2</v>
      </c>
      <c r="L2827" s="63">
        <f t="shared" si="853"/>
        <v>46101</v>
      </c>
      <c r="M2827" s="64">
        <f t="shared" si="854"/>
        <v>116</v>
      </c>
      <c r="N2827" s="44">
        <f t="shared" si="855"/>
        <v>117</v>
      </c>
      <c r="O2827" s="40">
        <f t="shared" si="856"/>
        <v>1.0124462860000001</v>
      </c>
      <c r="P2827" s="65">
        <f t="shared" ca="1" si="857"/>
        <v>1.0124462860000001</v>
      </c>
      <c r="Q2827" s="40">
        <f t="shared" ca="1" si="858"/>
        <v>39.047388959999999</v>
      </c>
      <c r="R2827" s="44">
        <f>IF(VLOOKUP(A2827,$Z$12:$AI$125,8)=VLOOKUP(A2826,$Z$12:$AI$125,8),0,VLOOKUP(A2827,Z$12:$AI$125,8))</f>
        <v>0</v>
      </c>
      <c r="S2827" s="45">
        <f>IF(R2827&gt;0,VLOOKUP(R2827,Y$12:$AH$125,7),0)</f>
        <v>0</v>
      </c>
      <c r="T2827" s="40">
        <f t="shared" si="859"/>
        <v>0</v>
      </c>
      <c r="U2827" s="40">
        <f t="shared" ca="1" si="860"/>
        <v>39.047388959999999</v>
      </c>
      <c r="V2827" s="46" t="str">
        <f t="shared" si="861"/>
        <v>J=</v>
      </c>
      <c r="W2827" s="47">
        <f t="shared" si="862"/>
        <v>46286</v>
      </c>
    </row>
    <row r="2828" spans="1:23" x14ac:dyDescent="0.15">
      <c r="A2828" s="38">
        <f t="shared" si="846"/>
        <v>46272</v>
      </c>
      <c r="B2828" s="39" t="str">
        <f t="shared" ca="1" si="847"/>
        <v>n.d</v>
      </c>
      <c r="C2828" s="40">
        <f t="shared" si="848"/>
        <v>3137.2723529499999</v>
      </c>
      <c r="D2828" s="41">
        <f ca="1">IF(A2828&lt;$B$1,VLOOKUP(A2828,[1]DI!$A$4:$B$15000,2,FALSE),0)</f>
        <v>0</v>
      </c>
      <c r="E2828" s="40">
        <f t="shared" ca="1" si="849"/>
        <v>0</v>
      </c>
      <c r="F2828" s="42">
        <f t="shared" si="864"/>
        <v>1</v>
      </c>
      <c r="G2828" s="43">
        <f t="shared" ca="1" si="850"/>
        <v>1</v>
      </c>
      <c r="H2828" s="40">
        <f ca="1">TRUNC(PRODUCT(G$10:G2827),15)</f>
        <v>1.7040824080947301</v>
      </c>
      <c r="I2828" s="40">
        <f t="shared" ca="1" si="851"/>
        <v>1.7040824080947301</v>
      </c>
      <c r="J2828" s="40">
        <f t="shared" ca="1" si="852"/>
        <v>1</v>
      </c>
      <c r="K2828" s="42">
        <f t="shared" si="863"/>
        <v>2.7E-2</v>
      </c>
      <c r="L2828" s="63">
        <f t="shared" si="853"/>
        <v>46101</v>
      </c>
      <c r="M2828" s="64">
        <f t="shared" si="854"/>
        <v>116</v>
      </c>
      <c r="N2828" s="44">
        <f t="shared" si="855"/>
        <v>117</v>
      </c>
      <c r="O2828" s="40">
        <f t="shared" si="856"/>
        <v>1.0124462860000001</v>
      </c>
      <c r="P2828" s="65">
        <f t="shared" ca="1" si="857"/>
        <v>1.0124462860000001</v>
      </c>
      <c r="Q2828" s="40">
        <f t="shared" ca="1" si="858"/>
        <v>39.047388959999999</v>
      </c>
      <c r="R2828" s="44">
        <f>IF(VLOOKUP(A2828,$Z$12:$AI$125,8)=VLOOKUP(A2827,$Z$12:$AI$125,8),0,VLOOKUP(A2828,Z$12:$AI$125,8))</f>
        <v>0</v>
      </c>
      <c r="S2828" s="45">
        <f>IF(R2828&gt;0,VLOOKUP(R2828,Y$12:$AH$125,7),0)</f>
        <v>0</v>
      </c>
      <c r="T2828" s="40">
        <f t="shared" si="859"/>
        <v>0</v>
      </c>
      <c r="U2828" s="40">
        <f t="shared" ca="1" si="860"/>
        <v>39.047388959999999</v>
      </c>
      <c r="V2828" s="46" t="str">
        <f t="shared" si="861"/>
        <v>J=</v>
      </c>
      <c r="W2828" s="47">
        <f t="shared" si="862"/>
        <v>46286</v>
      </c>
    </row>
    <row r="2829" spans="1:23" x14ac:dyDescent="0.15">
      <c r="A2829" s="38">
        <f t="shared" si="846"/>
        <v>46273</v>
      </c>
      <c r="B2829" s="39" t="str">
        <f t="shared" ca="1" si="847"/>
        <v>n.d</v>
      </c>
      <c r="C2829" s="40">
        <f t="shared" si="848"/>
        <v>3137.2723529499999</v>
      </c>
      <c r="D2829" s="41">
        <f ca="1">IF(A2829&lt;$B$1,VLOOKUP(A2829,[1]DI!$A$4:$B$15000,2,FALSE),0)</f>
        <v>0</v>
      </c>
      <c r="E2829" s="40">
        <f t="shared" ca="1" si="849"/>
        <v>0</v>
      </c>
      <c r="F2829" s="42">
        <f t="shared" si="864"/>
        <v>1</v>
      </c>
      <c r="G2829" s="43">
        <f t="shared" ca="1" si="850"/>
        <v>1</v>
      </c>
      <c r="H2829" s="40">
        <f ca="1">TRUNC(PRODUCT(G$10:G2828),15)</f>
        <v>1.7040824080947301</v>
      </c>
      <c r="I2829" s="40">
        <f t="shared" ca="1" si="851"/>
        <v>1.7040824080947301</v>
      </c>
      <c r="J2829" s="40">
        <f t="shared" ca="1" si="852"/>
        <v>1</v>
      </c>
      <c r="K2829" s="42">
        <f t="shared" si="863"/>
        <v>2.7E-2</v>
      </c>
      <c r="L2829" s="63">
        <f t="shared" si="853"/>
        <v>46101</v>
      </c>
      <c r="M2829" s="64">
        <f t="shared" si="854"/>
        <v>117</v>
      </c>
      <c r="N2829" s="44">
        <f t="shared" si="855"/>
        <v>117</v>
      </c>
      <c r="O2829" s="40">
        <f t="shared" si="856"/>
        <v>1.0124462860000001</v>
      </c>
      <c r="P2829" s="65">
        <f t="shared" ca="1" si="857"/>
        <v>1.0124462860000001</v>
      </c>
      <c r="Q2829" s="40">
        <f t="shared" ca="1" si="858"/>
        <v>39.047388959999999</v>
      </c>
      <c r="R2829" s="44">
        <f>IF(VLOOKUP(A2829,$Z$12:$AI$125,8)=VLOOKUP(A2828,$Z$12:$AI$125,8),0,VLOOKUP(A2829,Z$12:$AI$125,8))</f>
        <v>0</v>
      </c>
      <c r="S2829" s="45">
        <f>IF(R2829&gt;0,VLOOKUP(R2829,Y$12:$AH$125,7),0)</f>
        <v>0</v>
      </c>
      <c r="T2829" s="40">
        <f t="shared" si="859"/>
        <v>0</v>
      </c>
      <c r="U2829" s="40">
        <f t="shared" ca="1" si="860"/>
        <v>39.047388959999999</v>
      </c>
      <c r="V2829" s="46" t="str">
        <f t="shared" si="861"/>
        <v>J=</v>
      </c>
      <c r="W2829" s="47">
        <f t="shared" si="862"/>
        <v>46286</v>
      </c>
    </row>
    <row r="2830" spans="1:23" x14ac:dyDescent="0.15">
      <c r="A2830" s="38">
        <f t="shared" ref="A2830:A2893" si="865">(A2829+1)</f>
        <v>46274</v>
      </c>
      <c r="B2830" s="39" t="str">
        <f t="shared" ca="1" si="847"/>
        <v>n.d</v>
      </c>
      <c r="C2830" s="40">
        <f t="shared" si="848"/>
        <v>3137.2723529499999</v>
      </c>
      <c r="D2830" s="41">
        <f ca="1">IF(A2830&lt;$B$1,VLOOKUP(A2830,[1]DI!$A$4:$B$15000,2,FALSE),0)</f>
        <v>0</v>
      </c>
      <c r="E2830" s="40">
        <f t="shared" ca="1" si="849"/>
        <v>0</v>
      </c>
      <c r="F2830" s="42">
        <f t="shared" si="864"/>
        <v>1</v>
      </c>
      <c r="G2830" s="43">
        <f t="shared" ca="1" si="850"/>
        <v>1</v>
      </c>
      <c r="H2830" s="40">
        <f ca="1">TRUNC(PRODUCT(G$10:G2829),15)</f>
        <v>1.7040824080947301</v>
      </c>
      <c r="I2830" s="40">
        <f t="shared" ca="1" si="851"/>
        <v>1.7040824080947301</v>
      </c>
      <c r="J2830" s="40">
        <f t="shared" ca="1" si="852"/>
        <v>1</v>
      </c>
      <c r="K2830" s="42">
        <f t="shared" si="863"/>
        <v>2.7E-2</v>
      </c>
      <c r="L2830" s="63">
        <f t="shared" si="853"/>
        <v>46101</v>
      </c>
      <c r="M2830" s="64">
        <f t="shared" si="854"/>
        <v>118</v>
      </c>
      <c r="N2830" s="44">
        <f t="shared" si="855"/>
        <v>118</v>
      </c>
      <c r="O2830" s="40">
        <f t="shared" si="856"/>
        <v>1.01255333</v>
      </c>
      <c r="P2830" s="65">
        <f t="shared" ca="1" si="857"/>
        <v>1.01255333</v>
      </c>
      <c r="Q2830" s="40">
        <f t="shared" ca="1" si="858"/>
        <v>39.383215139999997</v>
      </c>
      <c r="R2830" s="44">
        <f>IF(VLOOKUP(A2830,$Z$12:$AI$125,8)=VLOOKUP(A2829,$Z$12:$AI$125,8),0,VLOOKUP(A2830,Z$12:$AI$125,8))</f>
        <v>0</v>
      </c>
      <c r="S2830" s="45">
        <f>IF(R2830&gt;0,VLOOKUP(R2830,Y$12:$AH$125,7),0)</f>
        <v>0</v>
      </c>
      <c r="T2830" s="40">
        <f t="shared" si="859"/>
        <v>0</v>
      </c>
      <c r="U2830" s="40">
        <f t="shared" ca="1" si="860"/>
        <v>39.383215139999997</v>
      </c>
      <c r="V2830" s="46" t="str">
        <f t="shared" si="861"/>
        <v>J=</v>
      </c>
      <c r="W2830" s="47">
        <f t="shared" si="862"/>
        <v>46286</v>
      </c>
    </row>
    <row r="2831" spans="1:23" x14ac:dyDescent="0.15">
      <c r="A2831" s="38">
        <f t="shared" si="865"/>
        <v>46275</v>
      </c>
      <c r="B2831" s="39" t="str">
        <f t="shared" ca="1" si="847"/>
        <v>n.d</v>
      </c>
      <c r="C2831" s="40">
        <f t="shared" si="848"/>
        <v>3137.2723529499999</v>
      </c>
      <c r="D2831" s="41">
        <f ca="1">IF(A2831&lt;$B$1,VLOOKUP(A2831,[1]DI!$A$4:$B$15000,2,FALSE),0)</f>
        <v>0</v>
      </c>
      <c r="E2831" s="40">
        <f t="shared" ca="1" si="849"/>
        <v>0</v>
      </c>
      <c r="F2831" s="42">
        <f t="shared" si="864"/>
        <v>1</v>
      </c>
      <c r="G2831" s="43">
        <f t="shared" ca="1" si="850"/>
        <v>1</v>
      </c>
      <c r="H2831" s="40">
        <f ca="1">TRUNC(PRODUCT(G$10:G2830),15)</f>
        <v>1.7040824080947301</v>
      </c>
      <c r="I2831" s="40">
        <f t="shared" ca="1" si="851"/>
        <v>1.7040824080947301</v>
      </c>
      <c r="J2831" s="40">
        <f t="shared" ca="1" si="852"/>
        <v>1</v>
      </c>
      <c r="K2831" s="42">
        <f t="shared" si="863"/>
        <v>2.7E-2</v>
      </c>
      <c r="L2831" s="63">
        <f t="shared" si="853"/>
        <v>46101</v>
      </c>
      <c r="M2831" s="64">
        <f t="shared" si="854"/>
        <v>119</v>
      </c>
      <c r="N2831" s="44">
        <f t="shared" si="855"/>
        <v>119</v>
      </c>
      <c r="O2831" s="40">
        <f t="shared" si="856"/>
        <v>1.0126603839999999</v>
      </c>
      <c r="P2831" s="65">
        <f t="shared" ca="1" si="857"/>
        <v>1.0126603839999999</v>
      </c>
      <c r="Q2831" s="40">
        <f t="shared" ca="1" si="858"/>
        <v>39.719072699999998</v>
      </c>
      <c r="R2831" s="44">
        <f>IF(VLOOKUP(A2831,$Z$12:$AI$125,8)=VLOOKUP(A2830,$Z$12:$AI$125,8),0,VLOOKUP(A2831,Z$12:$AI$125,8))</f>
        <v>0</v>
      </c>
      <c r="S2831" s="45">
        <f>IF(R2831&gt;0,VLOOKUP(R2831,Y$12:$AH$125,7),0)</f>
        <v>0</v>
      </c>
      <c r="T2831" s="40">
        <f t="shared" si="859"/>
        <v>0</v>
      </c>
      <c r="U2831" s="40">
        <f t="shared" ca="1" si="860"/>
        <v>39.719072699999998</v>
      </c>
      <c r="V2831" s="46" t="str">
        <f t="shared" si="861"/>
        <v>J=</v>
      </c>
      <c r="W2831" s="47">
        <f t="shared" si="862"/>
        <v>46286</v>
      </c>
    </row>
    <row r="2832" spans="1:23" x14ac:dyDescent="0.15">
      <c r="A2832" s="38">
        <f t="shared" si="865"/>
        <v>46276</v>
      </c>
      <c r="B2832" s="39" t="str">
        <f t="shared" ca="1" si="847"/>
        <v>n.d</v>
      </c>
      <c r="C2832" s="40">
        <f t="shared" si="848"/>
        <v>3137.2723529499999</v>
      </c>
      <c r="D2832" s="41">
        <f ca="1">IF(A2832&lt;$B$1,VLOOKUP(A2832,[1]DI!$A$4:$B$15000,2,FALSE),0)</f>
        <v>0</v>
      </c>
      <c r="E2832" s="40">
        <f t="shared" ca="1" si="849"/>
        <v>0</v>
      </c>
      <c r="F2832" s="42">
        <f t="shared" si="864"/>
        <v>1</v>
      </c>
      <c r="G2832" s="43">
        <f t="shared" ca="1" si="850"/>
        <v>1</v>
      </c>
      <c r="H2832" s="40">
        <f ca="1">TRUNC(PRODUCT(G$10:G2831),15)</f>
        <v>1.7040824080947301</v>
      </c>
      <c r="I2832" s="40">
        <f t="shared" ca="1" si="851"/>
        <v>1.7040824080947301</v>
      </c>
      <c r="J2832" s="40">
        <f t="shared" ca="1" si="852"/>
        <v>1</v>
      </c>
      <c r="K2832" s="42">
        <f t="shared" si="863"/>
        <v>2.7E-2</v>
      </c>
      <c r="L2832" s="63">
        <f t="shared" si="853"/>
        <v>46101</v>
      </c>
      <c r="M2832" s="64">
        <f t="shared" si="854"/>
        <v>120</v>
      </c>
      <c r="N2832" s="44">
        <f t="shared" si="855"/>
        <v>120</v>
      </c>
      <c r="O2832" s="40">
        <f t="shared" si="856"/>
        <v>1.012767451</v>
      </c>
      <c r="P2832" s="65">
        <f t="shared" ca="1" si="857"/>
        <v>1.012767451</v>
      </c>
      <c r="Q2832" s="40">
        <f t="shared" ca="1" si="858"/>
        <v>40.054971029999997</v>
      </c>
      <c r="R2832" s="44">
        <f>IF(VLOOKUP(A2832,$Z$12:$AI$125,8)=VLOOKUP(A2831,$Z$12:$AI$125,8),0,VLOOKUP(A2832,Z$12:$AI$125,8))</f>
        <v>0</v>
      </c>
      <c r="S2832" s="45">
        <f>IF(R2832&gt;0,VLOOKUP(R2832,Y$12:$AH$125,7),0)</f>
        <v>0</v>
      </c>
      <c r="T2832" s="40">
        <f t="shared" si="859"/>
        <v>0</v>
      </c>
      <c r="U2832" s="40">
        <f t="shared" ca="1" si="860"/>
        <v>40.054971029999997</v>
      </c>
      <c r="V2832" s="46" t="str">
        <f t="shared" si="861"/>
        <v>J=</v>
      </c>
      <c r="W2832" s="47">
        <f t="shared" si="862"/>
        <v>46286</v>
      </c>
    </row>
    <row r="2833" spans="1:23" x14ac:dyDescent="0.15">
      <c r="A2833" s="38">
        <f t="shared" si="865"/>
        <v>46277</v>
      </c>
      <c r="B2833" s="39" t="str">
        <f t="shared" ca="1" si="847"/>
        <v>n.d</v>
      </c>
      <c r="C2833" s="40">
        <f t="shared" si="848"/>
        <v>3137.2723529499999</v>
      </c>
      <c r="D2833" s="41">
        <f ca="1">IF(A2833&lt;$B$1,VLOOKUP(A2833,[1]DI!$A$4:$B$15000,2,FALSE),0)</f>
        <v>0</v>
      </c>
      <c r="E2833" s="40">
        <f t="shared" ca="1" si="849"/>
        <v>0</v>
      </c>
      <c r="F2833" s="42">
        <f t="shared" si="864"/>
        <v>1</v>
      </c>
      <c r="G2833" s="43">
        <f t="shared" ca="1" si="850"/>
        <v>1</v>
      </c>
      <c r="H2833" s="40">
        <f ca="1">TRUNC(PRODUCT(G$10:G2832),15)</f>
        <v>1.7040824080947301</v>
      </c>
      <c r="I2833" s="40">
        <f t="shared" ca="1" si="851"/>
        <v>1.7040824080947301</v>
      </c>
      <c r="J2833" s="40">
        <f t="shared" ca="1" si="852"/>
        <v>1</v>
      </c>
      <c r="K2833" s="42">
        <f t="shared" si="863"/>
        <v>2.7E-2</v>
      </c>
      <c r="L2833" s="63">
        <f t="shared" si="853"/>
        <v>46101</v>
      </c>
      <c r="M2833" s="64">
        <f t="shared" si="854"/>
        <v>120</v>
      </c>
      <c r="N2833" s="44">
        <f t="shared" si="855"/>
        <v>121</v>
      </c>
      <c r="O2833" s="40">
        <f t="shared" si="856"/>
        <v>1.012874528</v>
      </c>
      <c r="P2833" s="65">
        <f t="shared" ca="1" si="857"/>
        <v>1.012874528</v>
      </c>
      <c r="Q2833" s="40">
        <f t="shared" ca="1" si="858"/>
        <v>40.39090075</v>
      </c>
      <c r="R2833" s="44">
        <f>IF(VLOOKUP(A2833,$Z$12:$AI$125,8)=VLOOKUP(A2832,$Z$12:$AI$125,8),0,VLOOKUP(A2833,Z$12:$AI$125,8))</f>
        <v>0</v>
      </c>
      <c r="S2833" s="45">
        <f>IF(R2833&gt;0,VLOOKUP(R2833,Y$12:$AH$125,7),0)</f>
        <v>0</v>
      </c>
      <c r="T2833" s="40">
        <f t="shared" si="859"/>
        <v>0</v>
      </c>
      <c r="U2833" s="40">
        <f t="shared" ca="1" si="860"/>
        <v>40.39090075</v>
      </c>
      <c r="V2833" s="46" t="str">
        <f t="shared" si="861"/>
        <v>J=</v>
      </c>
      <c r="W2833" s="47">
        <f t="shared" si="862"/>
        <v>46286</v>
      </c>
    </row>
    <row r="2834" spans="1:23" x14ac:dyDescent="0.15">
      <c r="A2834" s="38">
        <f t="shared" si="865"/>
        <v>46278</v>
      </c>
      <c r="B2834" s="39" t="str">
        <f t="shared" ca="1" si="847"/>
        <v>n.d</v>
      </c>
      <c r="C2834" s="40">
        <f t="shared" si="848"/>
        <v>3137.2723529499999</v>
      </c>
      <c r="D2834" s="41">
        <f ca="1">IF(A2834&lt;$B$1,VLOOKUP(A2834,[1]DI!$A$4:$B$15000,2,FALSE),0)</f>
        <v>0</v>
      </c>
      <c r="E2834" s="40">
        <f t="shared" ca="1" si="849"/>
        <v>0</v>
      </c>
      <c r="F2834" s="42">
        <f t="shared" si="864"/>
        <v>1</v>
      </c>
      <c r="G2834" s="43">
        <f t="shared" ca="1" si="850"/>
        <v>1</v>
      </c>
      <c r="H2834" s="40">
        <f ca="1">TRUNC(PRODUCT(G$10:G2833),15)</f>
        <v>1.7040824080947301</v>
      </c>
      <c r="I2834" s="40">
        <f t="shared" ca="1" si="851"/>
        <v>1.7040824080947301</v>
      </c>
      <c r="J2834" s="40">
        <f t="shared" ca="1" si="852"/>
        <v>1</v>
      </c>
      <c r="K2834" s="42">
        <f t="shared" si="863"/>
        <v>2.7E-2</v>
      </c>
      <c r="L2834" s="63">
        <f t="shared" si="853"/>
        <v>46101</v>
      </c>
      <c r="M2834" s="64">
        <f t="shared" si="854"/>
        <v>120</v>
      </c>
      <c r="N2834" s="44">
        <f t="shared" si="855"/>
        <v>121</v>
      </c>
      <c r="O2834" s="40">
        <f t="shared" si="856"/>
        <v>1.012874528</v>
      </c>
      <c r="P2834" s="65">
        <f t="shared" ca="1" si="857"/>
        <v>1.012874528</v>
      </c>
      <c r="Q2834" s="40">
        <f t="shared" ca="1" si="858"/>
        <v>40.39090075</v>
      </c>
      <c r="R2834" s="44">
        <f>IF(VLOOKUP(A2834,$Z$12:$AI$125,8)=VLOOKUP(A2833,$Z$12:$AI$125,8),0,VLOOKUP(A2834,Z$12:$AI$125,8))</f>
        <v>0</v>
      </c>
      <c r="S2834" s="45">
        <f>IF(R2834&gt;0,VLOOKUP(R2834,Y$12:$AH$125,7),0)</f>
        <v>0</v>
      </c>
      <c r="T2834" s="40">
        <f t="shared" si="859"/>
        <v>0</v>
      </c>
      <c r="U2834" s="40">
        <f t="shared" ca="1" si="860"/>
        <v>40.39090075</v>
      </c>
      <c r="V2834" s="46" t="str">
        <f t="shared" si="861"/>
        <v>J=</v>
      </c>
      <c r="W2834" s="47">
        <f t="shared" si="862"/>
        <v>46286</v>
      </c>
    </row>
    <row r="2835" spans="1:23" x14ac:dyDescent="0.15">
      <c r="A2835" s="38">
        <f t="shared" si="865"/>
        <v>46279</v>
      </c>
      <c r="B2835" s="39" t="str">
        <f t="shared" ca="1" si="847"/>
        <v>n.d</v>
      </c>
      <c r="C2835" s="40">
        <f t="shared" si="848"/>
        <v>3137.2723529499999</v>
      </c>
      <c r="D2835" s="41">
        <f ca="1">IF(A2835&lt;$B$1,VLOOKUP(A2835,[1]DI!$A$4:$B$15000,2,FALSE),0)</f>
        <v>0</v>
      </c>
      <c r="E2835" s="40">
        <f t="shared" ca="1" si="849"/>
        <v>0</v>
      </c>
      <c r="F2835" s="42">
        <f t="shared" si="864"/>
        <v>1</v>
      </c>
      <c r="G2835" s="43">
        <f t="shared" ca="1" si="850"/>
        <v>1</v>
      </c>
      <c r="H2835" s="40">
        <f ca="1">TRUNC(PRODUCT(G$10:G2834),15)</f>
        <v>1.7040824080947301</v>
      </c>
      <c r="I2835" s="40">
        <f t="shared" ca="1" si="851"/>
        <v>1.7040824080947301</v>
      </c>
      <c r="J2835" s="40">
        <f t="shared" ca="1" si="852"/>
        <v>1</v>
      </c>
      <c r="K2835" s="42">
        <f t="shared" si="863"/>
        <v>2.7E-2</v>
      </c>
      <c r="L2835" s="63">
        <f t="shared" si="853"/>
        <v>46101</v>
      </c>
      <c r="M2835" s="64">
        <f t="shared" si="854"/>
        <v>121</v>
      </c>
      <c r="N2835" s="44">
        <f t="shared" si="855"/>
        <v>121</v>
      </c>
      <c r="O2835" s="40">
        <f t="shared" si="856"/>
        <v>1.012874528</v>
      </c>
      <c r="P2835" s="65">
        <f t="shared" ca="1" si="857"/>
        <v>1.012874528</v>
      </c>
      <c r="Q2835" s="40">
        <f t="shared" ca="1" si="858"/>
        <v>40.39090075</v>
      </c>
      <c r="R2835" s="44">
        <f>IF(VLOOKUP(A2835,$Z$12:$AI$125,8)=VLOOKUP(A2834,$Z$12:$AI$125,8),0,VLOOKUP(A2835,Z$12:$AI$125,8))</f>
        <v>0</v>
      </c>
      <c r="S2835" s="45">
        <f>IF(R2835&gt;0,VLOOKUP(R2835,Y$12:$AH$125,7),0)</f>
        <v>0</v>
      </c>
      <c r="T2835" s="40">
        <f t="shared" si="859"/>
        <v>0</v>
      </c>
      <c r="U2835" s="40">
        <f t="shared" ca="1" si="860"/>
        <v>40.39090075</v>
      </c>
      <c r="V2835" s="46" t="str">
        <f t="shared" si="861"/>
        <v>J=</v>
      </c>
      <c r="W2835" s="47">
        <f t="shared" si="862"/>
        <v>46286</v>
      </c>
    </row>
    <row r="2836" spans="1:23" x14ac:dyDescent="0.15">
      <c r="A2836" s="38">
        <f t="shared" si="865"/>
        <v>46280</v>
      </c>
      <c r="B2836" s="39" t="str">
        <f t="shared" ca="1" si="847"/>
        <v>n.d</v>
      </c>
      <c r="C2836" s="40">
        <f t="shared" si="848"/>
        <v>3137.2723529499999</v>
      </c>
      <c r="D2836" s="41">
        <f ca="1">IF(A2836&lt;$B$1,VLOOKUP(A2836,[1]DI!$A$4:$B$15000,2,FALSE),0)</f>
        <v>0</v>
      </c>
      <c r="E2836" s="40">
        <f t="shared" ca="1" si="849"/>
        <v>0</v>
      </c>
      <c r="F2836" s="42">
        <f t="shared" si="864"/>
        <v>1</v>
      </c>
      <c r="G2836" s="43">
        <f t="shared" ca="1" si="850"/>
        <v>1</v>
      </c>
      <c r="H2836" s="40">
        <f ca="1">TRUNC(PRODUCT(G$10:G2835),15)</f>
        <v>1.7040824080947301</v>
      </c>
      <c r="I2836" s="40">
        <f t="shared" ca="1" si="851"/>
        <v>1.7040824080947301</v>
      </c>
      <c r="J2836" s="40">
        <f t="shared" ca="1" si="852"/>
        <v>1</v>
      </c>
      <c r="K2836" s="42">
        <f t="shared" si="863"/>
        <v>2.7E-2</v>
      </c>
      <c r="L2836" s="63">
        <f t="shared" si="853"/>
        <v>46101</v>
      </c>
      <c r="M2836" s="64">
        <f t="shared" si="854"/>
        <v>122</v>
      </c>
      <c r="N2836" s="44">
        <f t="shared" si="855"/>
        <v>122</v>
      </c>
      <c r="O2836" s="40">
        <f t="shared" si="856"/>
        <v>1.0129816169999999</v>
      </c>
      <c r="P2836" s="65">
        <f t="shared" ca="1" si="857"/>
        <v>1.0129816169999999</v>
      </c>
      <c r="Q2836" s="40">
        <f t="shared" ca="1" si="858"/>
        <v>40.726868109999998</v>
      </c>
      <c r="R2836" s="44">
        <f>IF(VLOOKUP(A2836,$Z$12:$AI$125,8)=VLOOKUP(A2835,$Z$12:$AI$125,8),0,VLOOKUP(A2836,Z$12:$AI$125,8))</f>
        <v>0</v>
      </c>
      <c r="S2836" s="45">
        <f>IF(R2836&gt;0,VLOOKUP(R2836,Y$12:$AH$125,7),0)</f>
        <v>0</v>
      </c>
      <c r="T2836" s="40">
        <f t="shared" si="859"/>
        <v>0</v>
      </c>
      <c r="U2836" s="40">
        <f t="shared" ca="1" si="860"/>
        <v>40.726868109999998</v>
      </c>
      <c r="V2836" s="46" t="str">
        <f t="shared" si="861"/>
        <v>J=</v>
      </c>
      <c r="W2836" s="47">
        <f t="shared" si="862"/>
        <v>46286</v>
      </c>
    </row>
    <row r="2837" spans="1:23" x14ac:dyDescent="0.15">
      <c r="A2837" s="38">
        <f t="shared" si="865"/>
        <v>46281</v>
      </c>
      <c r="B2837" s="39" t="str">
        <f t="shared" ca="1" si="847"/>
        <v>n.d</v>
      </c>
      <c r="C2837" s="40">
        <f t="shared" si="848"/>
        <v>3137.2723529499999</v>
      </c>
      <c r="D2837" s="41">
        <f ca="1">IF(A2837&lt;$B$1,VLOOKUP(A2837,[1]DI!$A$4:$B$15000,2,FALSE),0)</f>
        <v>0</v>
      </c>
      <c r="E2837" s="40">
        <f t="shared" ca="1" si="849"/>
        <v>0</v>
      </c>
      <c r="F2837" s="42">
        <f t="shared" si="864"/>
        <v>1</v>
      </c>
      <c r="G2837" s="43">
        <f t="shared" ca="1" si="850"/>
        <v>1</v>
      </c>
      <c r="H2837" s="40">
        <f ca="1">TRUNC(PRODUCT(G$10:G2836),15)</f>
        <v>1.7040824080947301</v>
      </c>
      <c r="I2837" s="40">
        <f t="shared" ca="1" si="851"/>
        <v>1.7040824080947301</v>
      </c>
      <c r="J2837" s="40">
        <f t="shared" ca="1" si="852"/>
        <v>1</v>
      </c>
      <c r="K2837" s="42">
        <f t="shared" si="863"/>
        <v>2.7E-2</v>
      </c>
      <c r="L2837" s="63">
        <f t="shared" si="853"/>
        <v>46101</v>
      </c>
      <c r="M2837" s="64">
        <f t="shared" si="854"/>
        <v>123</v>
      </c>
      <c r="N2837" s="44">
        <f t="shared" si="855"/>
        <v>123</v>
      </c>
      <c r="O2837" s="40">
        <f t="shared" si="856"/>
        <v>1.013088717</v>
      </c>
      <c r="P2837" s="65">
        <f t="shared" ca="1" si="857"/>
        <v>1.013088717</v>
      </c>
      <c r="Q2837" s="40">
        <f t="shared" ca="1" si="858"/>
        <v>41.062869970000001</v>
      </c>
      <c r="R2837" s="44">
        <f>IF(VLOOKUP(A2837,$Z$12:$AI$125,8)=VLOOKUP(A2836,$Z$12:$AI$125,8),0,VLOOKUP(A2837,Z$12:$AI$125,8))</f>
        <v>0</v>
      </c>
      <c r="S2837" s="45">
        <f>IF(R2837&gt;0,VLOOKUP(R2837,Y$12:$AH$125,7),0)</f>
        <v>0</v>
      </c>
      <c r="T2837" s="40">
        <f t="shared" si="859"/>
        <v>0</v>
      </c>
      <c r="U2837" s="40">
        <f t="shared" ca="1" si="860"/>
        <v>41.062869970000001</v>
      </c>
      <c r="V2837" s="46" t="str">
        <f t="shared" si="861"/>
        <v>J=</v>
      </c>
      <c r="W2837" s="47">
        <f t="shared" si="862"/>
        <v>46286</v>
      </c>
    </row>
    <row r="2838" spans="1:23" x14ac:dyDescent="0.15">
      <c r="A2838" s="38">
        <f t="shared" si="865"/>
        <v>46282</v>
      </c>
      <c r="B2838" s="39" t="str">
        <f t="shared" ref="B2838:B2901" ca="1" si="866">IF(A2838&lt;=TODAY(),C2838+Q2838,IF(AND(A2838&gt;TODAY(),A2838&lt;=$B$1),IF(VLOOKUP(TODAY(),$A$10:$D$5000,4,FALSE)=0,"n.d",C2838+Q2838),"n.d"))</f>
        <v>n.d</v>
      </c>
      <c r="C2838" s="40">
        <f t="shared" ref="C2838:C2901" si="867">TRUNC(C2837-T2837,8)</f>
        <v>3137.2723529499999</v>
      </c>
      <c r="D2838" s="41">
        <f ca="1">IF(A2838&lt;$B$1,VLOOKUP(A2838,[1]DI!$A$4:$B$15000,2,FALSE),0)</f>
        <v>0</v>
      </c>
      <c r="E2838" s="40">
        <f t="shared" ref="E2838:E2901" ca="1" si="868">ROUND((((1+D2838)^(1/252)-1)),8)</f>
        <v>0</v>
      </c>
      <c r="F2838" s="42">
        <f t="shared" si="864"/>
        <v>1</v>
      </c>
      <c r="G2838" s="43">
        <f t="shared" ref="G2838:G2901" ca="1" si="869">TRUNC((1+(E2838*F2838)),15)</f>
        <v>1</v>
      </c>
      <c r="H2838" s="40">
        <f ca="1">TRUNC(PRODUCT(G$10:G2837),15)</f>
        <v>1.7040824080947301</v>
      </c>
      <c r="I2838" s="40">
        <f t="shared" ref="I2838:I2901" ca="1" si="870">IF(OR(R2837&gt;0,R2837="E"),H2837,I2837)</f>
        <v>1.7040824080947301</v>
      </c>
      <c r="J2838" s="40">
        <f t="shared" ref="J2838:J2901" ca="1" si="871">ROUND(TRUNC(H2838/I2838,15),8)</f>
        <v>1</v>
      </c>
      <c r="K2838" s="42">
        <f t="shared" si="863"/>
        <v>2.7E-2</v>
      </c>
      <c r="L2838" s="63">
        <f t="shared" ref="L2838:L2901" si="872">IF(R2837&gt;0,VLOOKUP(R2837,Y$12:Z$40,2),L2837)</f>
        <v>46101</v>
      </c>
      <c r="M2838" s="64">
        <f t="shared" ref="M2838:M2901" si="873">IF(A2838&gt;L2838,IF(NETWORKDAYS(L2838,A2838,$Y$50:$Y$203)-1=0,1,NETWORKDAYS(L2838,A2838,$Y$50:$Y$203)-1),0)</f>
        <v>124</v>
      </c>
      <c r="N2838" s="44">
        <f t="shared" ref="N2838:N2901" si="874">IF(AND(M2838=1,M2837=1),1,IF(M2838&gt;0,IF(M2838=M2837,M2838+1,M2838),0))</f>
        <v>124</v>
      </c>
      <c r="O2838" s="40">
        <f t="shared" ref="O2838:O2901" si="875">ROUND((K2838+1)^(N2838/252),9)</f>
        <v>1.013195828</v>
      </c>
      <c r="P2838" s="65">
        <f t="shared" ref="P2838:P2901" ca="1" si="876">ROUND(J2838*O2838,9)</f>
        <v>1.013195828</v>
      </c>
      <c r="Q2838" s="40">
        <f t="shared" ref="Q2838:Q2901" ca="1" si="877">TRUNC((C2838*(P2838-1)),8)</f>
        <v>41.398906349999997</v>
      </c>
      <c r="R2838" s="44">
        <f>IF(VLOOKUP(A2838,$Z$12:$AI$125,8)=VLOOKUP(A2837,$Z$12:$AI$125,8),0,VLOOKUP(A2838,Z$12:$AI$125,8))</f>
        <v>0</v>
      </c>
      <c r="S2838" s="45">
        <f>IF(R2838&gt;0,VLOOKUP(R2838,Y$12:$AH$125,7),0)</f>
        <v>0</v>
      </c>
      <c r="T2838" s="40">
        <f t="shared" ref="T2838:T2901" si="878">IF(S2838&gt;0,(C2838*S2838),0)</f>
        <v>0</v>
      </c>
      <c r="U2838" s="40">
        <f t="shared" ref="U2838:U2901" ca="1" si="879">(Q2838+T2838)</f>
        <v>41.398906349999997</v>
      </c>
      <c r="V2838" s="46" t="str">
        <f t="shared" ref="V2838:V2901" si="880">IF(R2837&gt;0,VLOOKUP(A2837,$Z$12:$AI$125,9),V2837)</f>
        <v>J=</v>
      </c>
      <c r="W2838" s="47">
        <f t="shared" ref="W2838:W2901" si="881">IF(R2837&gt;0,VLOOKUP(A2837,$Z$12:$AI$125,10),W2837)</f>
        <v>46286</v>
      </c>
    </row>
    <row r="2839" spans="1:23" x14ac:dyDescent="0.15">
      <c r="A2839" s="38">
        <f t="shared" si="865"/>
        <v>46283</v>
      </c>
      <c r="B2839" s="39" t="str">
        <f t="shared" ca="1" si="866"/>
        <v>n.d</v>
      </c>
      <c r="C2839" s="40">
        <f t="shared" si="867"/>
        <v>3137.2723529499999</v>
      </c>
      <c r="D2839" s="41">
        <f ca="1">IF(A2839&lt;$B$1,VLOOKUP(A2839,[1]DI!$A$4:$B$15000,2,FALSE),0)</f>
        <v>0</v>
      </c>
      <c r="E2839" s="40">
        <f t="shared" ca="1" si="868"/>
        <v>0</v>
      </c>
      <c r="F2839" s="42">
        <f t="shared" si="864"/>
        <v>1</v>
      </c>
      <c r="G2839" s="43">
        <f t="shared" ca="1" si="869"/>
        <v>1</v>
      </c>
      <c r="H2839" s="40">
        <f ca="1">TRUNC(PRODUCT(G$10:G2838),15)</f>
        <v>1.7040824080947301</v>
      </c>
      <c r="I2839" s="40">
        <f t="shared" ca="1" si="870"/>
        <v>1.7040824080947301</v>
      </c>
      <c r="J2839" s="40">
        <f t="shared" ca="1" si="871"/>
        <v>1</v>
      </c>
      <c r="K2839" s="42">
        <f t="shared" si="863"/>
        <v>2.7E-2</v>
      </c>
      <c r="L2839" s="63">
        <f t="shared" si="872"/>
        <v>46101</v>
      </c>
      <c r="M2839" s="64">
        <f t="shared" si="873"/>
        <v>125</v>
      </c>
      <c r="N2839" s="44">
        <f t="shared" si="874"/>
        <v>125</v>
      </c>
      <c r="O2839" s="40">
        <f t="shared" si="875"/>
        <v>1.013302951</v>
      </c>
      <c r="P2839" s="65">
        <f t="shared" ca="1" si="876"/>
        <v>1.013302951</v>
      </c>
      <c r="Q2839" s="40">
        <f t="shared" ca="1" si="877"/>
        <v>41.734980380000003</v>
      </c>
      <c r="R2839" s="44">
        <f>IF(VLOOKUP(A2839,$Z$12:$AI$125,8)=VLOOKUP(A2838,$Z$12:$AI$125,8),0,VLOOKUP(A2839,Z$12:$AI$125,8))</f>
        <v>0</v>
      </c>
      <c r="S2839" s="45">
        <f>IF(R2839&gt;0,VLOOKUP(R2839,Y$12:$AH$125,7),0)</f>
        <v>0</v>
      </c>
      <c r="T2839" s="40">
        <f t="shared" si="878"/>
        <v>0</v>
      </c>
      <c r="U2839" s="40">
        <f t="shared" ca="1" si="879"/>
        <v>41.734980380000003</v>
      </c>
      <c r="V2839" s="46" t="str">
        <f t="shared" si="880"/>
        <v>J=</v>
      </c>
      <c r="W2839" s="47">
        <f t="shared" si="881"/>
        <v>46286</v>
      </c>
    </row>
    <row r="2840" spans="1:23" x14ac:dyDescent="0.15">
      <c r="A2840" s="38">
        <f t="shared" si="865"/>
        <v>46284</v>
      </c>
      <c r="B2840" s="39" t="str">
        <f t="shared" ca="1" si="866"/>
        <v>n.d</v>
      </c>
      <c r="C2840" s="40">
        <f t="shared" si="867"/>
        <v>3137.2723529499999</v>
      </c>
      <c r="D2840" s="41">
        <f ca="1">IF(A2840&lt;$B$1,VLOOKUP(A2840,[1]DI!$A$4:$B$15000,2,FALSE),0)</f>
        <v>0</v>
      </c>
      <c r="E2840" s="40">
        <f t="shared" ca="1" si="868"/>
        <v>0</v>
      </c>
      <c r="F2840" s="42">
        <f t="shared" si="864"/>
        <v>1</v>
      </c>
      <c r="G2840" s="43">
        <f t="shared" ca="1" si="869"/>
        <v>1</v>
      </c>
      <c r="H2840" s="40">
        <f ca="1">TRUNC(PRODUCT(G$10:G2839),15)</f>
        <v>1.7040824080947301</v>
      </c>
      <c r="I2840" s="40">
        <f t="shared" ca="1" si="870"/>
        <v>1.7040824080947301</v>
      </c>
      <c r="J2840" s="40">
        <f t="shared" ca="1" si="871"/>
        <v>1</v>
      </c>
      <c r="K2840" s="42">
        <f t="shared" si="863"/>
        <v>2.7E-2</v>
      </c>
      <c r="L2840" s="63">
        <f t="shared" si="872"/>
        <v>46101</v>
      </c>
      <c r="M2840" s="64">
        <f t="shared" si="873"/>
        <v>125</v>
      </c>
      <c r="N2840" s="44">
        <f t="shared" si="874"/>
        <v>126</v>
      </c>
      <c r="O2840" s="40">
        <f t="shared" si="875"/>
        <v>1.0134100850000001</v>
      </c>
      <c r="P2840" s="65">
        <f t="shared" ca="1" si="876"/>
        <v>1.0134100850000001</v>
      </c>
      <c r="Q2840" s="40">
        <f t="shared" ca="1" si="877"/>
        <v>42.071088920000001</v>
      </c>
      <c r="R2840" s="44">
        <f>IF(VLOOKUP(A2840,$Z$12:$AI$125,8)=VLOOKUP(A2839,$Z$12:$AI$125,8),0,VLOOKUP(A2840,Z$12:$AI$125,8))</f>
        <v>0</v>
      </c>
      <c r="S2840" s="45">
        <f>IF(R2840&gt;0,VLOOKUP(R2840,Y$12:$AH$125,7),0)</f>
        <v>0</v>
      </c>
      <c r="T2840" s="40">
        <f t="shared" si="878"/>
        <v>0</v>
      </c>
      <c r="U2840" s="40">
        <f t="shared" ca="1" si="879"/>
        <v>42.071088920000001</v>
      </c>
      <c r="V2840" s="46" t="str">
        <f t="shared" si="880"/>
        <v>J=</v>
      </c>
      <c r="W2840" s="47">
        <f t="shared" si="881"/>
        <v>46286</v>
      </c>
    </row>
    <row r="2841" spans="1:23" x14ac:dyDescent="0.15">
      <c r="A2841" s="38">
        <f t="shared" si="865"/>
        <v>46285</v>
      </c>
      <c r="B2841" s="39" t="str">
        <f t="shared" ca="1" si="866"/>
        <v>n.d</v>
      </c>
      <c r="C2841" s="40">
        <f t="shared" si="867"/>
        <v>3137.2723529499999</v>
      </c>
      <c r="D2841" s="41">
        <f ca="1">IF(A2841&lt;$B$1,VLOOKUP(A2841,[1]DI!$A$4:$B$15000,2,FALSE),0)</f>
        <v>0</v>
      </c>
      <c r="E2841" s="40">
        <f t="shared" ca="1" si="868"/>
        <v>0</v>
      </c>
      <c r="F2841" s="42">
        <f t="shared" si="864"/>
        <v>1</v>
      </c>
      <c r="G2841" s="43">
        <f t="shared" ca="1" si="869"/>
        <v>1</v>
      </c>
      <c r="H2841" s="40">
        <f ca="1">TRUNC(PRODUCT(G$10:G2840),15)</f>
        <v>1.7040824080947301</v>
      </c>
      <c r="I2841" s="40">
        <f t="shared" ca="1" si="870"/>
        <v>1.7040824080947301</v>
      </c>
      <c r="J2841" s="40">
        <f t="shared" ca="1" si="871"/>
        <v>1</v>
      </c>
      <c r="K2841" s="42">
        <f t="shared" si="863"/>
        <v>2.7E-2</v>
      </c>
      <c r="L2841" s="63">
        <f t="shared" si="872"/>
        <v>46101</v>
      </c>
      <c r="M2841" s="64">
        <f t="shared" si="873"/>
        <v>125</v>
      </c>
      <c r="N2841" s="44">
        <f t="shared" si="874"/>
        <v>126</v>
      </c>
      <c r="O2841" s="40">
        <f t="shared" si="875"/>
        <v>1.0134100850000001</v>
      </c>
      <c r="P2841" s="65">
        <f t="shared" ca="1" si="876"/>
        <v>1.0134100850000001</v>
      </c>
      <c r="Q2841" s="40">
        <f t="shared" ca="1" si="877"/>
        <v>42.071088920000001</v>
      </c>
      <c r="R2841" s="44">
        <f>IF(VLOOKUP(A2841,$Z$12:$AI$125,8)=VLOOKUP(A2840,$Z$12:$AI$125,8),0,VLOOKUP(A2841,Z$12:$AI$125,8))</f>
        <v>0</v>
      </c>
      <c r="S2841" s="45">
        <f>IF(R2841&gt;0,VLOOKUP(R2841,Y$12:$AH$125,7),0)</f>
        <v>0</v>
      </c>
      <c r="T2841" s="40">
        <f t="shared" si="878"/>
        <v>0</v>
      </c>
      <c r="U2841" s="40">
        <f t="shared" ca="1" si="879"/>
        <v>42.071088920000001</v>
      </c>
      <c r="V2841" s="46" t="str">
        <f t="shared" si="880"/>
        <v>J=</v>
      </c>
      <c r="W2841" s="47">
        <f t="shared" si="881"/>
        <v>46286</v>
      </c>
    </row>
    <row r="2842" spans="1:23" x14ac:dyDescent="0.15">
      <c r="A2842" s="38">
        <f t="shared" si="865"/>
        <v>46286</v>
      </c>
      <c r="B2842" s="39" t="str">
        <f t="shared" ca="1" si="866"/>
        <v>n.d</v>
      </c>
      <c r="C2842" s="40">
        <f t="shared" si="867"/>
        <v>3137.2723529499999</v>
      </c>
      <c r="D2842" s="41">
        <f ca="1">IF(A2842&lt;$B$1,VLOOKUP(A2842,[1]DI!$A$4:$B$15000,2,FALSE),0)</f>
        <v>0</v>
      </c>
      <c r="E2842" s="40">
        <f t="shared" ca="1" si="868"/>
        <v>0</v>
      </c>
      <c r="F2842" s="42">
        <f t="shared" si="864"/>
        <v>1</v>
      </c>
      <c r="G2842" s="43">
        <f t="shared" ca="1" si="869"/>
        <v>1</v>
      </c>
      <c r="H2842" s="40">
        <f ca="1">TRUNC(PRODUCT(G$10:G2841),15)</f>
        <v>1.7040824080947301</v>
      </c>
      <c r="I2842" s="40">
        <f t="shared" ca="1" si="870"/>
        <v>1.7040824080947301</v>
      </c>
      <c r="J2842" s="40">
        <f t="shared" ca="1" si="871"/>
        <v>1</v>
      </c>
      <c r="K2842" s="42">
        <f t="shared" si="863"/>
        <v>2.7E-2</v>
      </c>
      <c r="L2842" s="63">
        <f t="shared" si="872"/>
        <v>46101</v>
      </c>
      <c r="M2842" s="64">
        <f t="shared" si="873"/>
        <v>126</v>
      </c>
      <c r="N2842" s="44">
        <f t="shared" si="874"/>
        <v>126</v>
      </c>
      <c r="O2842" s="40">
        <f t="shared" si="875"/>
        <v>1.0134100850000001</v>
      </c>
      <c r="P2842" s="65">
        <f t="shared" ca="1" si="876"/>
        <v>1.0134100850000001</v>
      </c>
      <c r="Q2842" s="40">
        <f t="shared" ca="1" si="877"/>
        <v>42.071088920000001</v>
      </c>
      <c r="R2842" s="44">
        <f>IF(VLOOKUP(A2842,$Z$12:$AI$125,8)=VLOOKUP(A2841,$Z$12:$AI$125,8),0,VLOOKUP(A2842,Z$12:$AI$125,8))</f>
        <v>23</v>
      </c>
      <c r="S2842" s="45">
        <f>IF(R2842&gt;0,VLOOKUP(R2842,Y$12:$AH$125,7),0)</f>
        <v>0</v>
      </c>
      <c r="T2842" s="40">
        <f t="shared" si="878"/>
        <v>0</v>
      </c>
      <c r="U2842" s="40">
        <f t="shared" ca="1" si="879"/>
        <v>42.071088920000001</v>
      </c>
      <c r="V2842" s="46" t="str">
        <f t="shared" si="880"/>
        <v>J=</v>
      </c>
      <c r="W2842" s="47">
        <f t="shared" si="881"/>
        <v>46286</v>
      </c>
    </row>
    <row r="2843" spans="1:23" x14ac:dyDescent="0.15">
      <c r="A2843" s="38">
        <f t="shared" si="865"/>
        <v>46287</v>
      </c>
      <c r="B2843" s="39" t="str">
        <f t="shared" ca="1" si="866"/>
        <v>n.d</v>
      </c>
      <c r="C2843" s="40">
        <f t="shared" si="867"/>
        <v>3137.2723529499999</v>
      </c>
      <c r="D2843" s="41">
        <f ca="1">IF(A2843&lt;$B$1,VLOOKUP(A2843,[1]DI!$A$4:$B$15000,2,FALSE),0)</f>
        <v>0</v>
      </c>
      <c r="E2843" s="40">
        <f t="shared" ca="1" si="868"/>
        <v>0</v>
      </c>
      <c r="F2843" s="42">
        <f t="shared" si="864"/>
        <v>1</v>
      </c>
      <c r="G2843" s="43">
        <f t="shared" ca="1" si="869"/>
        <v>1</v>
      </c>
      <c r="H2843" s="40">
        <f ca="1">TRUNC(PRODUCT(G$10:G2842),15)</f>
        <v>1.7040824080947301</v>
      </c>
      <c r="I2843" s="40">
        <f t="shared" ca="1" si="870"/>
        <v>1.7040824080947301</v>
      </c>
      <c r="J2843" s="40">
        <f t="shared" ca="1" si="871"/>
        <v>1</v>
      </c>
      <c r="K2843" s="42">
        <f t="shared" si="863"/>
        <v>2.7E-2</v>
      </c>
      <c r="L2843" s="63">
        <f t="shared" si="872"/>
        <v>46286</v>
      </c>
      <c r="M2843" s="64">
        <f t="shared" si="873"/>
        <v>1</v>
      </c>
      <c r="N2843" s="44">
        <f t="shared" si="874"/>
        <v>1</v>
      </c>
      <c r="O2843" s="40">
        <f t="shared" si="875"/>
        <v>1.0001057280000001</v>
      </c>
      <c r="P2843" s="65">
        <f t="shared" ca="1" si="876"/>
        <v>1.0001057280000001</v>
      </c>
      <c r="Q2843" s="40">
        <f t="shared" ca="1" si="877"/>
        <v>0.33169753000000002</v>
      </c>
      <c r="R2843" s="44">
        <f>IF(VLOOKUP(A2843,$Z$12:$AI$125,8)=VLOOKUP(A2842,$Z$12:$AI$125,8),0,VLOOKUP(A2843,Z$12:$AI$125,8))</f>
        <v>0</v>
      </c>
      <c r="S2843" s="45">
        <f>IF(R2843&gt;0,VLOOKUP(R2843,Y$12:$AH$125,7),0)</f>
        <v>0</v>
      </c>
      <c r="T2843" s="40">
        <f t="shared" si="878"/>
        <v>0</v>
      </c>
      <c r="U2843" s="40">
        <f t="shared" ca="1" si="879"/>
        <v>0.33169753000000002</v>
      </c>
      <c r="V2843" s="46" t="str">
        <f t="shared" si="880"/>
        <v>J=</v>
      </c>
      <c r="W2843" s="47">
        <f t="shared" si="881"/>
        <v>46468</v>
      </c>
    </row>
    <row r="2844" spans="1:23" x14ac:dyDescent="0.15">
      <c r="A2844" s="38">
        <f t="shared" si="865"/>
        <v>46288</v>
      </c>
      <c r="B2844" s="39" t="str">
        <f t="shared" ca="1" si="866"/>
        <v>n.d</v>
      </c>
      <c r="C2844" s="40">
        <f t="shared" si="867"/>
        <v>3137.2723529499999</v>
      </c>
      <c r="D2844" s="41">
        <f ca="1">IF(A2844&lt;$B$1,VLOOKUP(A2844,[1]DI!$A$4:$B$15000,2,FALSE),0)</f>
        <v>0</v>
      </c>
      <c r="E2844" s="40">
        <f t="shared" ca="1" si="868"/>
        <v>0</v>
      </c>
      <c r="F2844" s="42">
        <f t="shared" si="864"/>
        <v>1</v>
      </c>
      <c r="G2844" s="43">
        <f t="shared" ca="1" si="869"/>
        <v>1</v>
      </c>
      <c r="H2844" s="40">
        <f ca="1">TRUNC(PRODUCT(G$10:G2843),15)</f>
        <v>1.7040824080947301</v>
      </c>
      <c r="I2844" s="40">
        <f t="shared" ca="1" si="870"/>
        <v>1.7040824080947301</v>
      </c>
      <c r="J2844" s="40">
        <f t="shared" ca="1" si="871"/>
        <v>1</v>
      </c>
      <c r="K2844" s="42">
        <f t="shared" si="863"/>
        <v>2.7E-2</v>
      </c>
      <c r="L2844" s="63">
        <f t="shared" si="872"/>
        <v>46286</v>
      </c>
      <c r="M2844" s="64">
        <f t="shared" si="873"/>
        <v>2</v>
      </c>
      <c r="N2844" s="44">
        <f t="shared" si="874"/>
        <v>2</v>
      </c>
      <c r="O2844" s="40">
        <f t="shared" si="875"/>
        <v>1.0002114660000001</v>
      </c>
      <c r="P2844" s="65">
        <f t="shared" ca="1" si="876"/>
        <v>1.0002114660000001</v>
      </c>
      <c r="Q2844" s="40">
        <f t="shared" ca="1" si="877"/>
        <v>0.66342643000000001</v>
      </c>
      <c r="R2844" s="44">
        <f>IF(VLOOKUP(A2844,$Z$12:$AI$125,8)=VLOOKUP(A2843,$Z$12:$AI$125,8),0,VLOOKUP(A2844,Z$12:$AI$125,8))</f>
        <v>0</v>
      </c>
      <c r="S2844" s="45">
        <f>IF(R2844&gt;0,VLOOKUP(R2844,Y$12:$AH$125,7),0)</f>
        <v>0</v>
      </c>
      <c r="T2844" s="40">
        <f t="shared" si="878"/>
        <v>0</v>
      </c>
      <c r="U2844" s="40">
        <f t="shared" ca="1" si="879"/>
        <v>0.66342643000000001</v>
      </c>
      <c r="V2844" s="46" t="str">
        <f t="shared" si="880"/>
        <v>J=</v>
      </c>
      <c r="W2844" s="47">
        <f t="shared" si="881"/>
        <v>46468</v>
      </c>
    </row>
    <row r="2845" spans="1:23" x14ac:dyDescent="0.15">
      <c r="A2845" s="38">
        <f t="shared" si="865"/>
        <v>46289</v>
      </c>
      <c r="B2845" s="39" t="str">
        <f t="shared" ca="1" si="866"/>
        <v>n.d</v>
      </c>
      <c r="C2845" s="40">
        <f t="shared" si="867"/>
        <v>3137.2723529499999</v>
      </c>
      <c r="D2845" s="41">
        <f ca="1">IF(A2845&lt;$B$1,VLOOKUP(A2845,[1]DI!$A$4:$B$15000,2,FALSE),0)</f>
        <v>0</v>
      </c>
      <c r="E2845" s="40">
        <f t="shared" ca="1" si="868"/>
        <v>0</v>
      </c>
      <c r="F2845" s="42">
        <f t="shared" si="864"/>
        <v>1</v>
      </c>
      <c r="G2845" s="43">
        <f t="shared" ca="1" si="869"/>
        <v>1</v>
      </c>
      <c r="H2845" s="40">
        <f ca="1">TRUNC(PRODUCT(G$10:G2844),15)</f>
        <v>1.7040824080947301</v>
      </c>
      <c r="I2845" s="40">
        <f t="shared" ca="1" si="870"/>
        <v>1.7040824080947301</v>
      </c>
      <c r="J2845" s="40">
        <f t="shared" ca="1" si="871"/>
        <v>1</v>
      </c>
      <c r="K2845" s="42">
        <f t="shared" si="863"/>
        <v>2.7E-2</v>
      </c>
      <c r="L2845" s="63">
        <f t="shared" si="872"/>
        <v>46286</v>
      </c>
      <c r="M2845" s="64">
        <f t="shared" si="873"/>
        <v>3</v>
      </c>
      <c r="N2845" s="44">
        <f t="shared" si="874"/>
        <v>3</v>
      </c>
      <c r="O2845" s="40">
        <f t="shared" si="875"/>
        <v>1.000317216</v>
      </c>
      <c r="P2845" s="65">
        <f t="shared" ca="1" si="876"/>
        <v>1.000317216</v>
      </c>
      <c r="Q2845" s="40">
        <f t="shared" ca="1" si="877"/>
        <v>0.99519298</v>
      </c>
      <c r="R2845" s="44">
        <f>IF(VLOOKUP(A2845,$Z$12:$AI$125,8)=VLOOKUP(A2844,$Z$12:$AI$125,8),0,VLOOKUP(A2845,Z$12:$AI$125,8))</f>
        <v>0</v>
      </c>
      <c r="S2845" s="45">
        <f>IF(R2845&gt;0,VLOOKUP(R2845,Y$12:$AH$125,7),0)</f>
        <v>0</v>
      </c>
      <c r="T2845" s="40">
        <f t="shared" si="878"/>
        <v>0</v>
      </c>
      <c r="U2845" s="40">
        <f t="shared" ca="1" si="879"/>
        <v>0.99519298</v>
      </c>
      <c r="V2845" s="46" t="str">
        <f t="shared" si="880"/>
        <v>J=</v>
      </c>
      <c r="W2845" s="47">
        <f t="shared" si="881"/>
        <v>46468</v>
      </c>
    </row>
    <row r="2846" spans="1:23" x14ac:dyDescent="0.15">
      <c r="A2846" s="38">
        <f t="shared" si="865"/>
        <v>46290</v>
      </c>
      <c r="B2846" s="39" t="str">
        <f t="shared" ca="1" si="866"/>
        <v>n.d</v>
      </c>
      <c r="C2846" s="40">
        <f t="shared" si="867"/>
        <v>3137.2723529499999</v>
      </c>
      <c r="D2846" s="41">
        <f ca="1">IF(A2846&lt;$B$1,VLOOKUP(A2846,[1]DI!$A$4:$B$15000,2,FALSE),0)</f>
        <v>0</v>
      </c>
      <c r="E2846" s="40">
        <f t="shared" ca="1" si="868"/>
        <v>0</v>
      </c>
      <c r="F2846" s="42">
        <f t="shared" si="864"/>
        <v>1</v>
      </c>
      <c r="G2846" s="43">
        <f t="shared" ca="1" si="869"/>
        <v>1</v>
      </c>
      <c r="H2846" s="40">
        <f ca="1">TRUNC(PRODUCT(G$10:G2845),15)</f>
        <v>1.7040824080947301</v>
      </c>
      <c r="I2846" s="40">
        <f t="shared" ca="1" si="870"/>
        <v>1.7040824080947301</v>
      </c>
      <c r="J2846" s="40">
        <f t="shared" ca="1" si="871"/>
        <v>1</v>
      </c>
      <c r="K2846" s="42">
        <f t="shared" si="863"/>
        <v>2.7E-2</v>
      </c>
      <c r="L2846" s="63">
        <f t="shared" si="872"/>
        <v>46286</v>
      </c>
      <c r="M2846" s="64">
        <f t="shared" si="873"/>
        <v>4</v>
      </c>
      <c r="N2846" s="44">
        <f t="shared" si="874"/>
        <v>4</v>
      </c>
      <c r="O2846" s="40">
        <f t="shared" si="875"/>
        <v>1.0004229769999999</v>
      </c>
      <c r="P2846" s="65">
        <f t="shared" ca="1" si="876"/>
        <v>1.0004229769999999</v>
      </c>
      <c r="Q2846" s="40">
        <f t="shared" ca="1" si="877"/>
        <v>1.32699404</v>
      </c>
      <c r="R2846" s="44">
        <f>IF(VLOOKUP(A2846,$Z$12:$AI$125,8)=VLOOKUP(A2845,$Z$12:$AI$125,8),0,VLOOKUP(A2846,Z$12:$AI$125,8))</f>
        <v>0</v>
      </c>
      <c r="S2846" s="45">
        <f>IF(R2846&gt;0,VLOOKUP(R2846,Y$12:$AH$125,7),0)</f>
        <v>0</v>
      </c>
      <c r="T2846" s="40">
        <f t="shared" si="878"/>
        <v>0</v>
      </c>
      <c r="U2846" s="40">
        <f t="shared" ca="1" si="879"/>
        <v>1.32699404</v>
      </c>
      <c r="V2846" s="46" t="str">
        <f t="shared" si="880"/>
        <v>J=</v>
      </c>
      <c r="W2846" s="47">
        <f t="shared" si="881"/>
        <v>46468</v>
      </c>
    </row>
    <row r="2847" spans="1:23" x14ac:dyDescent="0.15">
      <c r="A2847" s="38">
        <f t="shared" si="865"/>
        <v>46291</v>
      </c>
      <c r="B2847" s="39" t="str">
        <f t="shared" ca="1" si="866"/>
        <v>n.d</v>
      </c>
      <c r="C2847" s="40">
        <f t="shared" si="867"/>
        <v>3137.2723529499999</v>
      </c>
      <c r="D2847" s="41">
        <f ca="1">IF(A2847&lt;$B$1,VLOOKUP(A2847,[1]DI!$A$4:$B$15000,2,FALSE),0)</f>
        <v>0</v>
      </c>
      <c r="E2847" s="40">
        <f t="shared" ca="1" si="868"/>
        <v>0</v>
      </c>
      <c r="F2847" s="42">
        <f t="shared" si="864"/>
        <v>1</v>
      </c>
      <c r="G2847" s="43">
        <f t="shared" ca="1" si="869"/>
        <v>1</v>
      </c>
      <c r="H2847" s="40">
        <f ca="1">TRUNC(PRODUCT(G$10:G2846),15)</f>
        <v>1.7040824080947301</v>
      </c>
      <c r="I2847" s="40">
        <f t="shared" ca="1" si="870"/>
        <v>1.7040824080947301</v>
      </c>
      <c r="J2847" s="40">
        <f t="shared" ca="1" si="871"/>
        <v>1</v>
      </c>
      <c r="K2847" s="42">
        <f t="shared" si="863"/>
        <v>2.7E-2</v>
      </c>
      <c r="L2847" s="63">
        <f t="shared" si="872"/>
        <v>46286</v>
      </c>
      <c r="M2847" s="64">
        <f t="shared" si="873"/>
        <v>4</v>
      </c>
      <c r="N2847" s="44">
        <f t="shared" si="874"/>
        <v>5</v>
      </c>
      <c r="O2847" s="40">
        <f t="shared" si="875"/>
        <v>1.0005287490000001</v>
      </c>
      <c r="P2847" s="65">
        <f t="shared" ca="1" si="876"/>
        <v>1.0005287490000001</v>
      </c>
      <c r="Q2847" s="40">
        <f t="shared" ca="1" si="877"/>
        <v>1.65882961</v>
      </c>
      <c r="R2847" s="44">
        <f>IF(VLOOKUP(A2847,$Z$12:$AI$125,8)=VLOOKUP(A2846,$Z$12:$AI$125,8),0,VLOOKUP(A2847,Z$12:$AI$125,8))</f>
        <v>0</v>
      </c>
      <c r="S2847" s="45">
        <f>IF(R2847&gt;0,VLOOKUP(R2847,Y$12:$AH$125,7),0)</f>
        <v>0</v>
      </c>
      <c r="T2847" s="40">
        <f t="shared" si="878"/>
        <v>0</v>
      </c>
      <c r="U2847" s="40">
        <f t="shared" ca="1" si="879"/>
        <v>1.65882961</v>
      </c>
      <c r="V2847" s="46" t="str">
        <f t="shared" si="880"/>
        <v>J=</v>
      </c>
      <c r="W2847" s="47">
        <f t="shared" si="881"/>
        <v>46468</v>
      </c>
    </row>
    <row r="2848" spans="1:23" x14ac:dyDescent="0.15">
      <c r="A2848" s="38">
        <f t="shared" si="865"/>
        <v>46292</v>
      </c>
      <c r="B2848" s="39" t="str">
        <f t="shared" ca="1" si="866"/>
        <v>n.d</v>
      </c>
      <c r="C2848" s="40">
        <f t="shared" si="867"/>
        <v>3137.2723529499999</v>
      </c>
      <c r="D2848" s="41">
        <f ca="1">IF(A2848&lt;$B$1,VLOOKUP(A2848,[1]DI!$A$4:$B$15000,2,FALSE),0)</f>
        <v>0</v>
      </c>
      <c r="E2848" s="40">
        <f t="shared" ca="1" si="868"/>
        <v>0</v>
      </c>
      <c r="F2848" s="42">
        <f t="shared" si="864"/>
        <v>1</v>
      </c>
      <c r="G2848" s="43">
        <f t="shared" ca="1" si="869"/>
        <v>1</v>
      </c>
      <c r="H2848" s="40">
        <f ca="1">TRUNC(PRODUCT(G$10:G2847),15)</f>
        <v>1.7040824080947301</v>
      </c>
      <c r="I2848" s="40">
        <f t="shared" ca="1" si="870"/>
        <v>1.7040824080947301</v>
      </c>
      <c r="J2848" s="40">
        <f t="shared" ca="1" si="871"/>
        <v>1</v>
      </c>
      <c r="K2848" s="42">
        <f t="shared" si="863"/>
        <v>2.7E-2</v>
      </c>
      <c r="L2848" s="63">
        <f t="shared" si="872"/>
        <v>46286</v>
      </c>
      <c r="M2848" s="64">
        <f t="shared" si="873"/>
        <v>4</v>
      </c>
      <c r="N2848" s="44">
        <f t="shared" si="874"/>
        <v>5</v>
      </c>
      <c r="O2848" s="40">
        <f t="shared" si="875"/>
        <v>1.0005287490000001</v>
      </c>
      <c r="P2848" s="65">
        <f t="shared" ca="1" si="876"/>
        <v>1.0005287490000001</v>
      </c>
      <c r="Q2848" s="40">
        <f t="shared" ca="1" si="877"/>
        <v>1.65882961</v>
      </c>
      <c r="R2848" s="44">
        <f>IF(VLOOKUP(A2848,$Z$12:$AI$125,8)=VLOOKUP(A2847,$Z$12:$AI$125,8),0,VLOOKUP(A2848,Z$12:$AI$125,8))</f>
        <v>0</v>
      </c>
      <c r="S2848" s="45">
        <f>IF(R2848&gt;0,VLOOKUP(R2848,Y$12:$AH$125,7),0)</f>
        <v>0</v>
      </c>
      <c r="T2848" s="40">
        <f t="shared" si="878"/>
        <v>0</v>
      </c>
      <c r="U2848" s="40">
        <f t="shared" ca="1" si="879"/>
        <v>1.65882961</v>
      </c>
      <c r="V2848" s="46" t="str">
        <f t="shared" si="880"/>
        <v>J=</v>
      </c>
      <c r="W2848" s="47">
        <f t="shared" si="881"/>
        <v>46468</v>
      </c>
    </row>
    <row r="2849" spans="1:23" x14ac:dyDescent="0.15">
      <c r="A2849" s="38">
        <f t="shared" si="865"/>
        <v>46293</v>
      </c>
      <c r="B2849" s="39" t="str">
        <f t="shared" ca="1" si="866"/>
        <v>n.d</v>
      </c>
      <c r="C2849" s="40">
        <f t="shared" si="867"/>
        <v>3137.2723529499999</v>
      </c>
      <c r="D2849" s="41">
        <f ca="1">IF(A2849&lt;$B$1,VLOOKUP(A2849,[1]DI!$A$4:$B$15000,2,FALSE),0)</f>
        <v>0</v>
      </c>
      <c r="E2849" s="40">
        <f t="shared" ca="1" si="868"/>
        <v>0</v>
      </c>
      <c r="F2849" s="42">
        <f t="shared" si="864"/>
        <v>1</v>
      </c>
      <c r="G2849" s="43">
        <f t="shared" ca="1" si="869"/>
        <v>1</v>
      </c>
      <c r="H2849" s="40">
        <f ca="1">TRUNC(PRODUCT(G$10:G2848),15)</f>
        <v>1.7040824080947301</v>
      </c>
      <c r="I2849" s="40">
        <f t="shared" ca="1" si="870"/>
        <v>1.7040824080947301</v>
      </c>
      <c r="J2849" s="40">
        <f t="shared" ca="1" si="871"/>
        <v>1</v>
      </c>
      <c r="K2849" s="42">
        <f t="shared" si="863"/>
        <v>2.7E-2</v>
      </c>
      <c r="L2849" s="63">
        <f t="shared" si="872"/>
        <v>46286</v>
      </c>
      <c r="M2849" s="64">
        <f t="shared" si="873"/>
        <v>5</v>
      </c>
      <c r="N2849" s="44">
        <f t="shared" si="874"/>
        <v>5</v>
      </c>
      <c r="O2849" s="40">
        <f t="shared" si="875"/>
        <v>1.0005287490000001</v>
      </c>
      <c r="P2849" s="65">
        <f t="shared" ca="1" si="876"/>
        <v>1.0005287490000001</v>
      </c>
      <c r="Q2849" s="40">
        <f t="shared" ca="1" si="877"/>
        <v>1.65882961</v>
      </c>
      <c r="R2849" s="44">
        <f>IF(VLOOKUP(A2849,$Z$12:$AI$125,8)=VLOOKUP(A2848,$Z$12:$AI$125,8),0,VLOOKUP(A2849,Z$12:$AI$125,8))</f>
        <v>0</v>
      </c>
      <c r="S2849" s="45">
        <f>IF(R2849&gt;0,VLOOKUP(R2849,Y$12:$AH$125,7),0)</f>
        <v>0</v>
      </c>
      <c r="T2849" s="40">
        <f t="shared" si="878"/>
        <v>0</v>
      </c>
      <c r="U2849" s="40">
        <f t="shared" ca="1" si="879"/>
        <v>1.65882961</v>
      </c>
      <c r="V2849" s="46" t="str">
        <f t="shared" si="880"/>
        <v>J=</v>
      </c>
      <c r="W2849" s="47">
        <f t="shared" si="881"/>
        <v>46468</v>
      </c>
    </row>
    <row r="2850" spans="1:23" x14ac:dyDescent="0.15">
      <c r="A2850" s="38">
        <f t="shared" si="865"/>
        <v>46294</v>
      </c>
      <c r="B2850" s="39" t="str">
        <f t="shared" ca="1" si="866"/>
        <v>n.d</v>
      </c>
      <c r="C2850" s="40">
        <f t="shared" si="867"/>
        <v>3137.2723529499999</v>
      </c>
      <c r="D2850" s="41">
        <f ca="1">IF(A2850&lt;$B$1,VLOOKUP(A2850,[1]DI!$A$4:$B$15000,2,FALSE),0)</f>
        <v>0</v>
      </c>
      <c r="E2850" s="40">
        <f t="shared" ca="1" si="868"/>
        <v>0</v>
      </c>
      <c r="F2850" s="42">
        <f t="shared" si="864"/>
        <v>1</v>
      </c>
      <c r="G2850" s="43">
        <f t="shared" ca="1" si="869"/>
        <v>1</v>
      </c>
      <c r="H2850" s="40">
        <f ca="1">TRUNC(PRODUCT(G$10:G2849),15)</f>
        <v>1.7040824080947301</v>
      </c>
      <c r="I2850" s="40">
        <f t="shared" ca="1" si="870"/>
        <v>1.7040824080947301</v>
      </c>
      <c r="J2850" s="40">
        <f t="shared" ca="1" si="871"/>
        <v>1</v>
      </c>
      <c r="K2850" s="42">
        <f t="shared" si="863"/>
        <v>2.7E-2</v>
      </c>
      <c r="L2850" s="63">
        <f t="shared" si="872"/>
        <v>46286</v>
      </c>
      <c r="M2850" s="64">
        <f t="shared" si="873"/>
        <v>6</v>
      </c>
      <c r="N2850" s="44">
        <f t="shared" si="874"/>
        <v>6</v>
      </c>
      <c r="O2850" s="40">
        <f t="shared" si="875"/>
        <v>1.0006345329999999</v>
      </c>
      <c r="P2850" s="65">
        <f t="shared" ca="1" si="876"/>
        <v>1.0006345329999999</v>
      </c>
      <c r="Q2850" s="40">
        <f t="shared" ca="1" si="877"/>
        <v>1.99070283</v>
      </c>
      <c r="R2850" s="44">
        <f>IF(VLOOKUP(A2850,$Z$12:$AI$125,8)=VLOOKUP(A2849,$Z$12:$AI$125,8),0,VLOOKUP(A2850,Z$12:$AI$125,8))</f>
        <v>0</v>
      </c>
      <c r="S2850" s="45">
        <f>IF(R2850&gt;0,VLOOKUP(R2850,Y$12:$AH$125,7),0)</f>
        <v>0</v>
      </c>
      <c r="T2850" s="40">
        <f t="shared" si="878"/>
        <v>0</v>
      </c>
      <c r="U2850" s="40">
        <f t="shared" ca="1" si="879"/>
        <v>1.99070283</v>
      </c>
      <c r="V2850" s="46" t="str">
        <f t="shared" si="880"/>
        <v>J=</v>
      </c>
      <c r="W2850" s="47">
        <f t="shared" si="881"/>
        <v>46468</v>
      </c>
    </row>
    <row r="2851" spans="1:23" x14ac:dyDescent="0.15">
      <c r="A2851" s="38">
        <f t="shared" si="865"/>
        <v>46295</v>
      </c>
      <c r="B2851" s="39" t="str">
        <f t="shared" ca="1" si="866"/>
        <v>n.d</v>
      </c>
      <c r="C2851" s="40">
        <f t="shared" si="867"/>
        <v>3137.2723529499999</v>
      </c>
      <c r="D2851" s="41">
        <f ca="1">IF(A2851&lt;$B$1,VLOOKUP(A2851,[1]DI!$A$4:$B$15000,2,FALSE),0)</f>
        <v>0</v>
      </c>
      <c r="E2851" s="40">
        <f t="shared" ca="1" si="868"/>
        <v>0</v>
      </c>
      <c r="F2851" s="42">
        <f t="shared" si="864"/>
        <v>1</v>
      </c>
      <c r="G2851" s="43">
        <f t="shared" ca="1" si="869"/>
        <v>1</v>
      </c>
      <c r="H2851" s="40">
        <f ca="1">TRUNC(PRODUCT(G$10:G2850),15)</f>
        <v>1.7040824080947301</v>
      </c>
      <c r="I2851" s="40">
        <f t="shared" ca="1" si="870"/>
        <v>1.7040824080947301</v>
      </c>
      <c r="J2851" s="40">
        <f t="shared" ca="1" si="871"/>
        <v>1</v>
      </c>
      <c r="K2851" s="42">
        <f t="shared" si="863"/>
        <v>2.7E-2</v>
      </c>
      <c r="L2851" s="63">
        <f t="shared" si="872"/>
        <v>46286</v>
      </c>
      <c r="M2851" s="64">
        <f t="shared" si="873"/>
        <v>7</v>
      </c>
      <c r="N2851" s="44">
        <f t="shared" si="874"/>
        <v>7</v>
      </c>
      <c r="O2851" s="40">
        <f t="shared" si="875"/>
        <v>1.000740328</v>
      </c>
      <c r="P2851" s="65">
        <f t="shared" ca="1" si="876"/>
        <v>1.000740328</v>
      </c>
      <c r="Q2851" s="40">
        <f t="shared" ca="1" si="877"/>
        <v>2.3226105600000002</v>
      </c>
      <c r="R2851" s="44">
        <f>IF(VLOOKUP(A2851,$Z$12:$AI$125,8)=VLOOKUP(A2850,$Z$12:$AI$125,8),0,VLOOKUP(A2851,Z$12:$AI$125,8))</f>
        <v>0</v>
      </c>
      <c r="S2851" s="45">
        <f>IF(R2851&gt;0,VLOOKUP(R2851,Y$12:$AH$125,7),0)</f>
        <v>0</v>
      </c>
      <c r="T2851" s="40">
        <f t="shared" si="878"/>
        <v>0</v>
      </c>
      <c r="U2851" s="40">
        <f t="shared" ca="1" si="879"/>
        <v>2.3226105600000002</v>
      </c>
      <c r="V2851" s="46" t="str">
        <f t="shared" si="880"/>
        <v>J=</v>
      </c>
      <c r="W2851" s="47">
        <f t="shared" si="881"/>
        <v>46468</v>
      </c>
    </row>
    <row r="2852" spans="1:23" x14ac:dyDescent="0.15">
      <c r="A2852" s="38">
        <f t="shared" si="865"/>
        <v>46296</v>
      </c>
      <c r="B2852" s="39" t="str">
        <f t="shared" ca="1" si="866"/>
        <v>n.d</v>
      </c>
      <c r="C2852" s="40">
        <f t="shared" si="867"/>
        <v>3137.2723529499999</v>
      </c>
      <c r="D2852" s="41">
        <f ca="1">IF(A2852&lt;$B$1,VLOOKUP(A2852,[1]DI!$A$4:$B$15000,2,FALSE),0)</f>
        <v>0</v>
      </c>
      <c r="E2852" s="40">
        <f t="shared" ca="1" si="868"/>
        <v>0</v>
      </c>
      <c r="F2852" s="42">
        <f t="shared" si="864"/>
        <v>1</v>
      </c>
      <c r="G2852" s="43">
        <f t="shared" ca="1" si="869"/>
        <v>1</v>
      </c>
      <c r="H2852" s="40">
        <f ca="1">TRUNC(PRODUCT(G$10:G2851),15)</f>
        <v>1.7040824080947301</v>
      </c>
      <c r="I2852" s="40">
        <f t="shared" ca="1" si="870"/>
        <v>1.7040824080947301</v>
      </c>
      <c r="J2852" s="40">
        <f t="shared" ca="1" si="871"/>
        <v>1</v>
      </c>
      <c r="K2852" s="42">
        <f t="shared" si="863"/>
        <v>2.7E-2</v>
      </c>
      <c r="L2852" s="63">
        <f t="shared" si="872"/>
        <v>46286</v>
      </c>
      <c r="M2852" s="64">
        <f t="shared" si="873"/>
        <v>8</v>
      </c>
      <c r="N2852" s="44">
        <f t="shared" si="874"/>
        <v>8</v>
      </c>
      <c r="O2852" s="40">
        <f t="shared" si="875"/>
        <v>1.000846133</v>
      </c>
      <c r="P2852" s="65">
        <f t="shared" ca="1" si="876"/>
        <v>1.000846133</v>
      </c>
      <c r="Q2852" s="40">
        <f t="shared" ca="1" si="877"/>
        <v>2.6545496599999998</v>
      </c>
      <c r="R2852" s="44">
        <f>IF(VLOOKUP(A2852,$Z$12:$AI$125,8)=VLOOKUP(A2851,$Z$12:$AI$125,8),0,VLOOKUP(A2852,Z$12:$AI$125,8))</f>
        <v>0</v>
      </c>
      <c r="S2852" s="45">
        <f>IF(R2852&gt;0,VLOOKUP(R2852,Y$12:$AH$125,7),0)</f>
        <v>0</v>
      </c>
      <c r="T2852" s="40">
        <f t="shared" si="878"/>
        <v>0</v>
      </c>
      <c r="U2852" s="40">
        <f t="shared" ca="1" si="879"/>
        <v>2.6545496599999998</v>
      </c>
      <c r="V2852" s="46" t="str">
        <f t="shared" si="880"/>
        <v>J=</v>
      </c>
      <c r="W2852" s="47">
        <f t="shared" si="881"/>
        <v>46468</v>
      </c>
    </row>
    <row r="2853" spans="1:23" x14ac:dyDescent="0.15">
      <c r="A2853" s="38">
        <f t="shared" si="865"/>
        <v>46297</v>
      </c>
      <c r="B2853" s="39" t="str">
        <f t="shared" ca="1" si="866"/>
        <v>n.d</v>
      </c>
      <c r="C2853" s="40">
        <f t="shared" si="867"/>
        <v>3137.2723529499999</v>
      </c>
      <c r="D2853" s="41">
        <f ca="1">IF(A2853&lt;$B$1,VLOOKUP(A2853,[1]DI!$A$4:$B$15000,2,FALSE),0)</f>
        <v>0</v>
      </c>
      <c r="E2853" s="40">
        <f t="shared" ca="1" si="868"/>
        <v>0</v>
      </c>
      <c r="F2853" s="42">
        <f t="shared" si="864"/>
        <v>1</v>
      </c>
      <c r="G2853" s="43">
        <f t="shared" ca="1" si="869"/>
        <v>1</v>
      </c>
      <c r="H2853" s="40">
        <f ca="1">TRUNC(PRODUCT(G$10:G2852),15)</f>
        <v>1.7040824080947301</v>
      </c>
      <c r="I2853" s="40">
        <f t="shared" ca="1" si="870"/>
        <v>1.7040824080947301</v>
      </c>
      <c r="J2853" s="40">
        <f t="shared" ca="1" si="871"/>
        <v>1</v>
      </c>
      <c r="K2853" s="42">
        <f t="shared" si="863"/>
        <v>2.7E-2</v>
      </c>
      <c r="L2853" s="63">
        <f t="shared" si="872"/>
        <v>46286</v>
      </c>
      <c r="M2853" s="64">
        <f t="shared" si="873"/>
        <v>9</v>
      </c>
      <c r="N2853" s="44">
        <f t="shared" si="874"/>
        <v>9</v>
      </c>
      <c r="O2853" s="40">
        <f t="shared" si="875"/>
        <v>1.0009519499999999</v>
      </c>
      <c r="P2853" s="65">
        <f t="shared" ca="1" si="876"/>
        <v>1.0009519499999999</v>
      </c>
      <c r="Q2853" s="40">
        <f t="shared" ca="1" si="877"/>
        <v>2.9865264100000002</v>
      </c>
      <c r="R2853" s="44">
        <f>IF(VLOOKUP(A2853,$Z$12:$AI$125,8)=VLOOKUP(A2852,$Z$12:$AI$125,8),0,VLOOKUP(A2853,Z$12:$AI$125,8))</f>
        <v>0</v>
      </c>
      <c r="S2853" s="45">
        <f>IF(R2853&gt;0,VLOOKUP(R2853,Y$12:$AH$125,7),0)</f>
        <v>0</v>
      </c>
      <c r="T2853" s="40">
        <f t="shared" si="878"/>
        <v>0</v>
      </c>
      <c r="U2853" s="40">
        <f t="shared" ca="1" si="879"/>
        <v>2.9865264100000002</v>
      </c>
      <c r="V2853" s="46" t="str">
        <f t="shared" si="880"/>
        <v>J=</v>
      </c>
      <c r="W2853" s="47">
        <f t="shared" si="881"/>
        <v>46468</v>
      </c>
    </row>
    <row r="2854" spans="1:23" x14ac:dyDescent="0.15">
      <c r="A2854" s="38">
        <f t="shared" si="865"/>
        <v>46298</v>
      </c>
      <c r="B2854" s="39" t="str">
        <f t="shared" ca="1" si="866"/>
        <v>n.d</v>
      </c>
      <c r="C2854" s="40">
        <f t="shared" si="867"/>
        <v>3137.2723529499999</v>
      </c>
      <c r="D2854" s="41">
        <f ca="1">IF(A2854&lt;$B$1,VLOOKUP(A2854,[1]DI!$A$4:$B$15000,2,FALSE),0)</f>
        <v>0</v>
      </c>
      <c r="E2854" s="40">
        <f t="shared" ca="1" si="868"/>
        <v>0</v>
      </c>
      <c r="F2854" s="42">
        <f t="shared" si="864"/>
        <v>1</v>
      </c>
      <c r="G2854" s="43">
        <f t="shared" ca="1" si="869"/>
        <v>1</v>
      </c>
      <c r="H2854" s="40">
        <f ca="1">TRUNC(PRODUCT(G$10:G2853),15)</f>
        <v>1.7040824080947301</v>
      </c>
      <c r="I2854" s="40">
        <f t="shared" ca="1" si="870"/>
        <v>1.7040824080947301</v>
      </c>
      <c r="J2854" s="40">
        <f t="shared" ca="1" si="871"/>
        <v>1</v>
      </c>
      <c r="K2854" s="42">
        <f t="shared" si="863"/>
        <v>2.7E-2</v>
      </c>
      <c r="L2854" s="63">
        <f t="shared" si="872"/>
        <v>46286</v>
      </c>
      <c r="M2854" s="64">
        <f t="shared" si="873"/>
        <v>9</v>
      </c>
      <c r="N2854" s="44">
        <f t="shared" si="874"/>
        <v>10</v>
      </c>
      <c r="O2854" s="40">
        <f t="shared" si="875"/>
        <v>1.0010577789999999</v>
      </c>
      <c r="P2854" s="65">
        <f t="shared" ca="1" si="876"/>
        <v>1.0010577789999999</v>
      </c>
      <c r="Q2854" s="40">
        <f t="shared" ca="1" si="877"/>
        <v>3.31854081</v>
      </c>
      <c r="R2854" s="44">
        <f>IF(VLOOKUP(A2854,$Z$12:$AI$125,8)=VLOOKUP(A2853,$Z$12:$AI$125,8),0,VLOOKUP(A2854,Z$12:$AI$125,8))</f>
        <v>0</v>
      </c>
      <c r="S2854" s="45">
        <f>IF(R2854&gt;0,VLOOKUP(R2854,Y$12:$AH$125,7),0)</f>
        <v>0</v>
      </c>
      <c r="T2854" s="40">
        <f t="shared" si="878"/>
        <v>0</v>
      </c>
      <c r="U2854" s="40">
        <f t="shared" ca="1" si="879"/>
        <v>3.31854081</v>
      </c>
      <c r="V2854" s="46" t="str">
        <f t="shared" si="880"/>
        <v>J=</v>
      </c>
      <c r="W2854" s="47">
        <f t="shared" si="881"/>
        <v>46468</v>
      </c>
    </row>
    <row r="2855" spans="1:23" x14ac:dyDescent="0.15">
      <c r="A2855" s="38">
        <f t="shared" si="865"/>
        <v>46299</v>
      </c>
      <c r="B2855" s="39" t="str">
        <f t="shared" ca="1" si="866"/>
        <v>n.d</v>
      </c>
      <c r="C2855" s="40">
        <f t="shared" si="867"/>
        <v>3137.2723529499999</v>
      </c>
      <c r="D2855" s="41">
        <f ca="1">IF(A2855&lt;$B$1,VLOOKUP(A2855,[1]DI!$A$4:$B$15000,2,FALSE),0)</f>
        <v>0</v>
      </c>
      <c r="E2855" s="40">
        <f t="shared" ca="1" si="868"/>
        <v>0</v>
      </c>
      <c r="F2855" s="42">
        <f t="shared" si="864"/>
        <v>1</v>
      </c>
      <c r="G2855" s="43">
        <f t="shared" ca="1" si="869"/>
        <v>1</v>
      </c>
      <c r="H2855" s="40">
        <f ca="1">TRUNC(PRODUCT(G$10:G2854),15)</f>
        <v>1.7040824080947301</v>
      </c>
      <c r="I2855" s="40">
        <f t="shared" ca="1" si="870"/>
        <v>1.7040824080947301</v>
      </c>
      <c r="J2855" s="40">
        <f t="shared" ca="1" si="871"/>
        <v>1</v>
      </c>
      <c r="K2855" s="42">
        <f t="shared" si="863"/>
        <v>2.7E-2</v>
      </c>
      <c r="L2855" s="63">
        <f t="shared" si="872"/>
        <v>46286</v>
      </c>
      <c r="M2855" s="64">
        <f t="shared" si="873"/>
        <v>9</v>
      </c>
      <c r="N2855" s="44">
        <f t="shared" si="874"/>
        <v>10</v>
      </c>
      <c r="O2855" s="40">
        <f t="shared" si="875"/>
        <v>1.0010577789999999</v>
      </c>
      <c r="P2855" s="65">
        <f t="shared" ca="1" si="876"/>
        <v>1.0010577789999999</v>
      </c>
      <c r="Q2855" s="40">
        <f t="shared" ca="1" si="877"/>
        <v>3.31854081</v>
      </c>
      <c r="R2855" s="44">
        <f>IF(VLOOKUP(A2855,$Z$12:$AI$125,8)=VLOOKUP(A2854,$Z$12:$AI$125,8),0,VLOOKUP(A2855,Z$12:$AI$125,8))</f>
        <v>0</v>
      </c>
      <c r="S2855" s="45">
        <f>IF(R2855&gt;0,VLOOKUP(R2855,Y$12:$AH$125,7),0)</f>
        <v>0</v>
      </c>
      <c r="T2855" s="40">
        <f t="shared" si="878"/>
        <v>0</v>
      </c>
      <c r="U2855" s="40">
        <f t="shared" ca="1" si="879"/>
        <v>3.31854081</v>
      </c>
      <c r="V2855" s="46" t="str">
        <f t="shared" si="880"/>
        <v>J=</v>
      </c>
      <c r="W2855" s="47">
        <f t="shared" si="881"/>
        <v>46468</v>
      </c>
    </row>
    <row r="2856" spans="1:23" x14ac:dyDescent="0.15">
      <c r="A2856" s="38">
        <f t="shared" si="865"/>
        <v>46300</v>
      </c>
      <c r="B2856" s="39" t="str">
        <f t="shared" ca="1" si="866"/>
        <v>n.d</v>
      </c>
      <c r="C2856" s="40">
        <f t="shared" si="867"/>
        <v>3137.2723529499999</v>
      </c>
      <c r="D2856" s="41">
        <f ca="1">IF(A2856&lt;$B$1,VLOOKUP(A2856,[1]DI!$A$4:$B$15000,2,FALSE),0)</f>
        <v>0</v>
      </c>
      <c r="E2856" s="40">
        <f t="shared" ca="1" si="868"/>
        <v>0</v>
      </c>
      <c r="F2856" s="42">
        <f t="shared" si="864"/>
        <v>1</v>
      </c>
      <c r="G2856" s="43">
        <f t="shared" ca="1" si="869"/>
        <v>1</v>
      </c>
      <c r="H2856" s="40">
        <f ca="1">TRUNC(PRODUCT(G$10:G2855),15)</f>
        <v>1.7040824080947301</v>
      </c>
      <c r="I2856" s="40">
        <f t="shared" ca="1" si="870"/>
        <v>1.7040824080947301</v>
      </c>
      <c r="J2856" s="40">
        <f t="shared" ca="1" si="871"/>
        <v>1</v>
      </c>
      <c r="K2856" s="42">
        <f t="shared" si="863"/>
        <v>2.7E-2</v>
      </c>
      <c r="L2856" s="63">
        <f t="shared" si="872"/>
        <v>46286</v>
      </c>
      <c r="M2856" s="64">
        <f t="shared" si="873"/>
        <v>10</v>
      </c>
      <c r="N2856" s="44">
        <f t="shared" si="874"/>
        <v>10</v>
      </c>
      <c r="O2856" s="40">
        <f t="shared" si="875"/>
        <v>1.0010577789999999</v>
      </c>
      <c r="P2856" s="65">
        <f t="shared" ca="1" si="876"/>
        <v>1.0010577789999999</v>
      </c>
      <c r="Q2856" s="40">
        <f t="shared" ca="1" si="877"/>
        <v>3.31854081</v>
      </c>
      <c r="R2856" s="44">
        <f>IF(VLOOKUP(A2856,$Z$12:$AI$125,8)=VLOOKUP(A2855,$Z$12:$AI$125,8),0,VLOOKUP(A2856,Z$12:$AI$125,8))</f>
        <v>0</v>
      </c>
      <c r="S2856" s="45">
        <f>IF(R2856&gt;0,VLOOKUP(R2856,Y$12:$AH$125,7),0)</f>
        <v>0</v>
      </c>
      <c r="T2856" s="40">
        <f t="shared" si="878"/>
        <v>0</v>
      </c>
      <c r="U2856" s="40">
        <f t="shared" ca="1" si="879"/>
        <v>3.31854081</v>
      </c>
      <c r="V2856" s="46" t="str">
        <f t="shared" si="880"/>
        <v>J=</v>
      </c>
      <c r="W2856" s="47">
        <f t="shared" si="881"/>
        <v>46468</v>
      </c>
    </row>
    <row r="2857" spans="1:23" x14ac:dyDescent="0.15">
      <c r="A2857" s="38">
        <f t="shared" si="865"/>
        <v>46301</v>
      </c>
      <c r="B2857" s="39" t="str">
        <f t="shared" ca="1" si="866"/>
        <v>n.d</v>
      </c>
      <c r="C2857" s="40">
        <f t="shared" si="867"/>
        <v>3137.2723529499999</v>
      </c>
      <c r="D2857" s="41">
        <f ca="1">IF(A2857&lt;$B$1,VLOOKUP(A2857,[1]DI!$A$4:$B$15000,2,FALSE),0)</f>
        <v>0</v>
      </c>
      <c r="E2857" s="40">
        <f t="shared" ca="1" si="868"/>
        <v>0</v>
      </c>
      <c r="F2857" s="42">
        <f t="shared" si="864"/>
        <v>1</v>
      </c>
      <c r="G2857" s="43">
        <f t="shared" ca="1" si="869"/>
        <v>1</v>
      </c>
      <c r="H2857" s="40">
        <f ca="1">TRUNC(PRODUCT(G$10:G2856),15)</f>
        <v>1.7040824080947301</v>
      </c>
      <c r="I2857" s="40">
        <f t="shared" ca="1" si="870"/>
        <v>1.7040824080947301</v>
      </c>
      <c r="J2857" s="40">
        <f t="shared" ca="1" si="871"/>
        <v>1</v>
      </c>
      <c r="K2857" s="42">
        <f t="shared" si="863"/>
        <v>2.7E-2</v>
      </c>
      <c r="L2857" s="63">
        <f t="shared" si="872"/>
        <v>46286</v>
      </c>
      <c r="M2857" s="64">
        <f t="shared" si="873"/>
        <v>11</v>
      </c>
      <c r="N2857" s="44">
        <f t="shared" si="874"/>
        <v>11</v>
      </c>
      <c r="O2857" s="40">
        <f t="shared" si="875"/>
        <v>1.0011636180000001</v>
      </c>
      <c r="P2857" s="65">
        <f t="shared" ca="1" si="876"/>
        <v>1.0011636180000001</v>
      </c>
      <c r="Q2857" s="40">
        <f t="shared" ca="1" si="877"/>
        <v>3.6505865800000001</v>
      </c>
      <c r="R2857" s="44">
        <f>IF(VLOOKUP(A2857,$Z$12:$AI$125,8)=VLOOKUP(A2856,$Z$12:$AI$125,8),0,VLOOKUP(A2857,Z$12:$AI$125,8))</f>
        <v>0</v>
      </c>
      <c r="S2857" s="45">
        <f>IF(R2857&gt;0,VLOOKUP(R2857,Y$12:$AH$125,7),0)</f>
        <v>0</v>
      </c>
      <c r="T2857" s="40">
        <f t="shared" si="878"/>
        <v>0</v>
      </c>
      <c r="U2857" s="40">
        <f t="shared" ca="1" si="879"/>
        <v>3.6505865800000001</v>
      </c>
      <c r="V2857" s="46" t="str">
        <f t="shared" si="880"/>
        <v>J=</v>
      </c>
      <c r="W2857" s="47">
        <f t="shared" si="881"/>
        <v>46468</v>
      </c>
    </row>
    <row r="2858" spans="1:23" x14ac:dyDescent="0.15">
      <c r="A2858" s="38">
        <f t="shared" si="865"/>
        <v>46302</v>
      </c>
      <c r="B2858" s="39" t="str">
        <f t="shared" ca="1" si="866"/>
        <v>n.d</v>
      </c>
      <c r="C2858" s="40">
        <f t="shared" si="867"/>
        <v>3137.2723529499999</v>
      </c>
      <c r="D2858" s="41">
        <f ca="1">IF(A2858&lt;$B$1,VLOOKUP(A2858,[1]DI!$A$4:$B$15000,2,FALSE),0)</f>
        <v>0</v>
      </c>
      <c r="E2858" s="40">
        <f t="shared" ca="1" si="868"/>
        <v>0</v>
      </c>
      <c r="F2858" s="42">
        <f t="shared" si="864"/>
        <v>1</v>
      </c>
      <c r="G2858" s="43">
        <f t="shared" ca="1" si="869"/>
        <v>1</v>
      </c>
      <c r="H2858" s="40">
        <f ca="1">TRUNC(PRODUCT(G$10:G2857),15)</f>
        <v>1.7040824080947301</v>
      </c>
      <c r="I2858" s="40">
        <f t="shared" ca="1" si="870"/>
        <v>1.7040824080947301</v>
      </c>
      <c r="J2858" s="40">
        <f t="shared" ca="1" si="871"/>
        <v>1</v>
      </c>
      <c r="K2858" s="42">
        <f t="shared" si="863"/>
        <v>2.7E-2</v>
      </c>
      <c r="L2858" s="63">
        <f t="shared" si="872"/>
        <v>46286</v>
      </c>
      <c r="M2858" s="64">
        <f t="shared" si="873"/>
        <v>12</v>
      </c>
      <c r="N2858" s="44">
        <f t="shared" si="874"/>
        <v>12</v>
      </c>
      <c r="O2858" s="40">
        <f t="shared" si="875"/>
        <v>1.0012694680000001</v>
      </c>
      <c r="P2858" s="65">
        <f t="shared" ca="1" si="876"/>
        <v>1.0012694680000001</v>
      </c>
      <c r="Q2858" s="40">
        <f t="shared" ca="1" si="877"/>
        <v>3.9826668500000002</v>
      </c>
      <c r="R2858" s="44">
        <f>IF(VLOOKUP(A2858,$Z$12:$AI$125,8)=VLOOKUP(A2857,$Z$12:$AI$125,8),0,VLOOKUP(A2858,Z$12:$AI$125,8))</f>
        <v>0</v>
      </c>
      <c r="S2858" s="45">
        <f>IF(R2858&gt;0,VLOOKUP(R2858,Y$12:$AH$125,7),0)</f>
        <v>0</v>
      </c>
      <c r="T2858" s="40">
        <f t="shared" si="878"/>
        <v>0</v>
      </c>
      <c r="U2858" s="40">
        <f t="shared" ca="1" si="879"/>
        <v>3.9826668500000002</v>
      </c>
      <c r="V2858" s="46" t="str">
        <f t="shared" si="880"/>
        <v>J=</v>
      </c>
      <c r="W2858" s="47">
        <f t="shared" si="881"/>
        <v>46468</v>
      </c>
    </row>
    <row r="2859" spans="1:23" x14ac:dyDescent="0.15">
      <c r="A2859" s="38">
        <f t="shared" si="865"/>
        <v>46303</v>
      </c>
      <c r="B2859" s="39" t="str">
        <f t="shared" ca="1" si="866"/>
        <v>n.d</v>
      </c>
      <c r="C2859" s="40">
        <f t="shared" si="867"/>
        <v>3137.2723529499999</v>
      </c>
      <c r="D2859" s="41">
        <f ca="1">IF(A2859&lt;$B$1,VLOOKUP(A2859,[1]DI!$A$4:$B$15000,2,FALSE),0)</f>
        <v>0</v>
      </c>
      <c r="E2859" s="40">
        <f t="shared" ca="1" si="868"/>
        <v>0</v>
      </c>
      <c r="F2859" s="42">
        <f t="shared" si="864"/>
        <v>1</v>
      </c>
      <c r="G2859" s="43">
        <f t="shared" ca="1" si="869"/>
        <v>1</v>
      </c>
      <c r="H2859" s="40">
        <f ca="1">TRUNC(PRODUCT(G$10:G2858),15)</f>
        <v>1.7040824080947301</v>
      </c>
      <c r="I2859" s="40">
        <f t="shared" ca="1" si="870"/>
        <v>1.7040824080947301</v>
      </c>
      <c r="J2859" s="40">
        <f t="shared" ca="1" si="871"/>
        <v>1</v>
      </c>
      <c r="K2859" s="42">
        <f t="shared" si="863"/>
        <v>2.7E-2</v>
      </c>
      <c r="L2859" s="63">
        <f t="shared" si="872"/>
        <v>46286</v>
      </c>
      <c r="M2859" s="64">
        <f t="shared" si="873"/>
        <v>13</v>
      </c>
      <c r="N2859" s="44">
        <f t="shared" si="874"/>
        <v>13</v>
      </c>
      <c r="O2859" s="40">
        <f t="shared" si="875"/>
        <v>1.0013753299999999</v>
      </c>
      <c r="P2859" s="65">
        <f t="shared" ca="1" si="876"/>
        <v>1.0013753299999999</v>
      </c>
      <c r="Q2859" s="40">
        <f t="shared" ca="1" si="877"/>
        <v>4.3147847800000001</v>
      </c>
      <c r="R2859" s="44">
        <f>IF(VLOOKUP(A2859,$Z$12:$AI$125,8)=VLOOKUP(A2858,$Z$12:$AI$125,8),0,VLOOKUP(A2859,Z$12:$AI$125,8))</f>
        <v>0</v>
      </c>
      <c r="S2859" s="45">
        <f>IF(R2859&gt;0,VLOOKUP(R2859,Y$12:$AH$125,7),0)</f>
        <v>0</v>
      </c>
      <c r="T2859" s="40">
        <f t="shared" si="878"/>
        <v>0</v>
      </c>
      <c r="U2859" s="40">
        <f t="shared" ca="1" si="879"/>
        <v>4.3147847800000001</v>
      </c>
      <c r="V2859" s="46" t="str">
        <f t="shared" si="880"/>
        <v>J=</v>
      </c>
      <c r="W2859" s="47">
        <f t="shared" si="881"/>
        <v>46468</v>
      </c>
    </row>
    <row r="2860" spans="1:23" x14ac:dyDescent="0.15">
      <c r="A2860" s="38">
        <f t="shared" si="865"/>
        <v>46304</v>
      </c>
      <c r="B2860" s="39" t="str">
        <f t="shared" ca="1" si="866"/>
        <v>n.d</v>
      </c>
      <c r="C2860" s="40">
        <f t="shared" si="867"/>
        <v>3137.2723529499999</v>
      </c>
      <c r="D2860" s="41">
        <f ca="1">IF(A2860&lt;$B$1,VLOOKUP(A2860,[1]DI!$A$4:$B$15000,2,FALSE),0)</f>
        <v>0</v>
      </c>
      <c r="E2860" s="40">
        <f t="shared" ca="1" si="868"/>
        <v>0</v>
      </c>
      <c r="F2860" s="42">
        <f t="shared" si="864"/>
        <v>1</v>
      </c>
      <c r="G2860" s="43">
        <f t="shared" ca="1" si="869"/>
        <v>1</v>
      </c>
      <c r="H2860" s="40">
        <f ca="1">TRUNC(PRODUCT(G$10:G2859),15)</f>
        <v>1.7040824080947301</v>
      </c>
      <c r="I2860" s="40">
        <f t="shared" ca="1" si="870"/>
        <v>1.7040824080947301</v>
      </c>
      <c r="J2860" s="40">
        <f t="shared" ca="1" si="871"/>
        <v>1</v>
      </c>
      <c r="K2860" s="42">
        <f t="shared" si="863"/>
        <v>2.7E-2</v>
      </c>
      <c r="L2860" s="63">
        <f t="shared" si="872"/>
        <v>46286</v>
      </c>
      <c r="M2860" s="64">
        <f t="shared" si="873"/>
        <v>14</v>
      </c>
      <c r="N2860" s="44">
        <f t="shared" si="874"/>
        <v>14</v>
      </c>
      <c r="O2860" s="40">
        <f t="shared" si="875"/>
        <v>1.001481203</v>
      </c>
      <c r="P2860" s="65">
        <f t="shared" ca="1" si="876"/>
        <v>1.001481203</v>
      </c>
      <c r="Q2860" s="40">
        <f t="shared" ca="1" si="877"/>
        <v>4.6469372199999999</v>
      </c>
      <c r="R2860" s="44">
        <f>IF(VLOOKUP(A2860,$Z$12:$AI$125,8)=VLOOKUP(A2859,$Z$12:$AI$125,8),0,VLOOKUP(A2860,Z$12:$AI$125,8))</f>
        <v>0</v>
      </c>
      <c r="S2860" s="45">
        <f>IF(R2860&gt;0,VLOOKUP(R2860,Y$12:$AH$125,7),0)</f>
        <v>0</v>
      </c>
      <c r="T2860" s="40">
        <f t="shared" si="878"/>
        <v>0</v>
      </c>
      <c r="U2860" s="40">
        <f t="shared" ca="1" si="879"/>
        <v>4.6469372199999999</v>
      </c>
      <c r="V2860" s="46" t="str">
        <f t="shared" si="880"/>
        <v>J=</v>
      </c>
      <c r="W2860" s="47">
        <f t="shared" si="881"/>
        <v>46468</v>
      </c>
    </row>
    <row r="2861" spans="1:23" x14ac:dyDescent="0.15">
      <c r="A2861" s="38">
        <f t="shared" si="865"/>
        <v>46305</v>
      </c>
      <c r="B2861" s="39" t="str">
        <f t="shared" ca="1" si="866"/>
        <v>n.d</v>
      </c>
      <c r="C2861" s="40">
        <f t="shared" si="867"/>
        <v>3137.2723529499999</v>
      </c>
      <c r="D2861" s="41">
        <f ca="1">IF(A2861&lt;$B$1,VLOOKUP(A2861,[1]DI!$A$4:$B$15000,2,FALSE),0)</f>
        <v>0</v>
      </c>
      <c r="E2861" s="40">
        <f t="shared" ca="1" si="868"/>
        <v>0</v>
      </c>
      <c r="F2861" s="42">
        <f t="shared" si="864"/>
        <v>1</v>
      </c>
      <c r="G2861" s="43">
        <f t="shared" ca="1" si="869"/>
        <v>1</v>
      </c>
      <c r="H2861" s="40">
        <f ca="1">TRUNC(PRODUCT(G$10:G2860),15)</f>
        <v>1.7040824080947301</v>
      </c>
      <c r="I2861" s="40">
        <f t="shared" ca="1" si="870"/>
        <v>1.7040824080947301</v>
      </c>
      <c r="J2861" s="40">
        <f t="shared" ca="1" si="871"/>
        <v>1</v>
      </c>
      <c r="K2861" s="42">
        <f t="shared" ref="K2861:K2924" si="882">K2860</f>
        <v>2.7E-2</v>
      </c>
      <c r="L2861" s="63">
        <f t="shared" si="872"/>
        <v>46286</v>
      </c>
      <c r="M2861" s="64">
        <f t="shared" si="873"/>
        <v>14</v>
      </c>
      <c r="N2861" s="44">
        <f t="shared" si="874"/>
        <v>15</v>
      </c>
      <c r="O2861" s="40">
        <f t="shared" si="875"/>
        <v>1.0015870870000001</v>
      </c>
      <c r="P2861" s="65">
        <f t="shared" ca="1" si="876"/>
        <v>1.0015870870000001</v>
      </c>
      <c r="Q2861" s="40">
        <f t="shared" ca="1" si="877"/>
        <v>4.9791241599999996</v>
      </c>
      <c r="R2861" s="44">
        <f>IF(VLOOKUP(A2861,$Z$12:$AI$125,8)=VLOOKUP(A2860,$Z$12:$AI$125,8),0,VLOOKUP(A2861,Z$12:$AI$125,8))</f>
        <v>0</v>
      </c>
      <c r="S2861" s="45">
        <f>IF(R2861&gt;0,VLOOKUP(R2861,Y$12:$AH$125,7),0)</f>
        <v>0</v>
      </c>
      <c r="T2861" s="40">
        <f t="shared" si="878"/>
        <v>0</v>
      </c>
      <c r="U2861" s="40">
        <f t="shared" ca="1" si="879"/>
        <v>4.9791241599999996</v>
      </c>
      <c r="V2861" s="46" t="str">
        <f t="shared" si="880"/>
        <v>J=</v>
      </c>
      <c r="W2861" s="47">
        <f t="shared" si="881"/>
        <v>46468</v>
      </c>
    </row>
    <row r="2862" spans="1:23" x14ac:dyDescent="0.15">
      <c r="A2862" s="38">
        <f t="shared" si="865"/>
        <v>46306</v>
      </c>
      <c r="B2862" s="39" t="str">
        <f t="shared" ca="1" si="866"/>
        <v>n.d</v>
      </c>
      <c r="C2862" s="40">
        <f t="shared" si="867"/>
        <v>3137.2723529499999</v>
      </c>
      <c r="D2862" s="41">
        <f ca="1">IF(A2862&lt;$B$1,VLOOKUP(A2862,[1]DI!$A$4:$B$15000,2,FALSE),0)</f>
        <v>0</v>
      </c>
      <c r="E2862" s="40">
        <f t="shared" ca="1" si="868"/>
        <v>0</v>
      </c>
      <c r="F2862" s="42">
        <f t="shared" si="864"/>
        <v>1</v>
      </c>
      <c r="G2862" s="43">
        <f t="shared" ca="1" si="869"/>
        <v>1</v>
      </c>
      <c r="H2862" s="40">
        <f ca="1">TRUNC(PRODUCT(G$10:G2861),15)</f>
        <v>1.7040824080947301</v>
      </c>
      <c r="I2862" s="40">
        <f t="shared" ca="1" si="870"/>
        <v>1.7040824080947301</v>
      </c>
      <c r="J2862" s="40">
        <f t="shared" ca="1" si="871"/>
        <v>1</v>
      </c>
      <c r="K2862" s="42">
        <f t="shared" si="882"/>
        <v>2.7E-2</v>
      </c>
      <c r="L2862" s="63">
        <f t="shared" si="872"/>
        <v>46286</v>
      </c>
      <c r="M2862" s="64">
        <f t="shared" si="873"/>
        <v>14</v>
      </c>
      <c r="N2862" s="44">
        <f t="shared" si="874"/>
        <v>15</v>
      </c>
      <c r="O2862" s="40">
        <f t="shared" si="875"/>
        <v>1.0015870870000001</v>
      </c>
      <c r="P2862" s="65">
        <f t="shared" ca="1" si="876"/>
        <v>1.0015870870000001</v>
      </c>
      <c r="Q2862" s="40">
        <f t="shared" ca="1" si="877"/>
        <v>4.9791241599999996</v>
      </c>
      <c r="R2862" s="44">
        <f>IF(VLOOKUP(A2862,$Z$12:$AI$125,8)=VLOOKUP(A2861,$Z$12:$AI$125,8),0,VLOOKUP(A2862,Z$12:$AI$125,8))</f>
        <v>0</v>
      </c>
      <c r="S2862" s="45">
        <f>IF(R2862&gt;0,VLOOKUP(R2862,Y$12:$AH$125,7),0)</f>
        <v>0</v>
      </c>
      <c r="T2862" s="40">
        <f t="shared" si="878"/>
        <v>0</v>
      </c>
      <c r="U2862" s="40">
        <f t="shared" ca="1" si="879"/>
        <v>4.9791241599999996</v>
      </c>
      <c r="V2862" s="46" t="str">
        <f t="shared" si="880"/>
        <v>J=</v>
      </c>
      <c r="W2862" s="47">
        <f t="shared" si="881"/>
        <v>46468</v>
      </c>
    </row>
    <row r="2863" spans="1:23" x14ac:dyDescent="0.15">
      <c r="A2863" s="38">
        <f t="shared" si="865"/>
        <v>46307</v>
      </c>
      <c r="B2863" s="39" t="str">
        <f t="shared" ca="1" si="866"/>
        <v>n.d</v>
      </c>
      <c r="C2863" s="40">
        <f t="shared" si="867"/>
        <v>3137.2723529499999</v>
      </c>
      <c r="D2863" s="41">
        <f ca="1">IF(A2863&lt;$B$1,VLOOKUP(A2863,[1]DI!$A$4:$B$15000,2,FALSE),0)</f>
        <v>0</v>
      </c>
      <c r="E2863" s="40">
        <f t="shared" ca="1" si="868"/>
        <v>0</v>
      </c>
      <c r="F2863" s="42">
        <f t="shared" si="864"/>
        <v>1</v>
      </c>
      <c r="G2863" s="43">
        <f t="shared" ca="1" si="869"/>
        <v>1</v>
      </c>
      <c r="H2863" s="40">
        <f ca="1">TRUNC(PRODUCT(G$10:G2862),15)</f>
        <v>1.7040824080947301</v>
      </c>
      <c r="I2863" s="40">
        <f t="shared" ca="1" si="870"/>
        <v>1.7040824080947301</v>
      </c>
      <c r="J2863" s="40">
        <f t="shared" ca="1" si="871"/>
        <v>1</v>
      </c>
      <c r="K2863" s="42">
        <f t="shared" si="882"/>
        <v>2.7E-2</v>
      </c>
      <c r="L2863" s="63">
        <f t="shared" si="872"/>
        <v>46286</v>
      </c>
      <c r="M2863" s="64">
        <f t="shared" si="873"/>
        <v>14</v>
      </c>
      <c r="N2863" s="44">
        <f t="shared" si="874"/>
        <v>15</v>
      </c>
      <c r="O2863" s="40">
        <f t="shared" si="875"/>
        <v>1.0015870870000001</v>
      </c>
      <c r="P2863" s="65">
        <f t="shared" ca="1" si="876"/>
        <v>1.0015870870000001</v>
      </c>
      <c r="Q2863" s="40">
        <f t="shared" ca="1" si="877"/>
        <v>4.9791241599999996</v>
      </c>
      <c r="R2863" s="44">
        <f>IF(VLOOKUP(A2863,$Z$12:$AI$125,8)=VLOOKUP(A2862,$Z$12:$AI$125,8),0,VLOOKUP(A2863,Z$12:$AI$125,8))</f>
        <v>0</v>
      </c>
      <c r="S2863" s="45">
        <f>IF(R2863&gt;0,VLOOKUP(R2863,Y$12:$AH$125,7),0)</f>
        <v>0</v>
      </c>
      <c r="T2863" s="40">
        <f t="shared" si="878"/>
        <v>0</v>
      </c>
      <c r="U2863" s="40">
        <f t="shared" ca="1" si="879"/>
        <v>4.9791241599999996</v>
      </c>
      <c r="V2863" s="46" t="str">
        <f t="shared" si="880"/>
        <v>J=</v>
      </c>
      <c r="W2863" s="47">
        <f t="shared" si="881"/>
        <v>46468</v>
      </c>
    </row>
    <row r="2864" spans="1:23" x14ac:dyDescent="0.15">
      <c r="A2864" s="38">
        <f t="shared" si="865"/>
        <v>46308</v>
      </c>
      <c r="B2864" s="39" t="str">
        <f t="shared" ca="1" si="866"/>
        <v>n.d</v>
      </c>
      <c r="C2864" s="40">
        <f t="shared" si="867"/>
        <v>3137.2723529499999</v>
      </c>
      <c r="D2864" s="41">
        <f ca="1">IF(A2864&lt;$B$1,VLOOKUP(A2864,[1]DI!$A$4:$B$15000,2,FALSE),0)</f>
        <v>0</v>
      </c>
      <c r="E2864" s="40">
        <f t="shared" ca="1" si="868"/>
        <v>0</v>
      </c>
      <c r="F2864" s="42">
        <f t="shared" si="864"/>
        <v>1</v>
      </c>
      <c r="G2864" s="43">
        <f t="shared" ca="1" si="869"/>
        <v>1</v>
      </c>
      <c r="H2864" s="40">
        <f ca="1">TRUNC(PRODUCT(G$10:G2863),15)</f>
        <v>1.7040824080947301</v>
      </c>
      <c r="I2864" s="40">
        <f t="shared" ca="1" si="870"/>
        <v>1.7040824080947301</v>
      </c>
      <c r="J2864" s="40">
        <f t="shared" ca="1" si="871"/>
        <v>1</v>
      </c>
      <c r="K2864" s="42">
        <f t="shared" si="882"/>
        <v>2.7E-2</v>
      </c>
      <c r="L2864" s="63">
        <f t="shared" si="872"/>
        <v>46286</v>
      </c>
      <c r="M2864" s="64">
        <f t="shared" si="873"/>
        <v>15</v>
      </c>
      <c r="N2864" s="44">
        <f t="shared" si="874"/>
        <v>15</v>
      </c>
      <c r="O2864" s="40">
        <f t="shared" si="875"/>
        <v>1.0015870870000001</v>
      </c>
      <c r="P2864" s="65">
        <f t="shared" ca="1" si="876"/>
        <v>1.0015870870000001</v>
      </c>
      <c r="Q2864" s="40">
        <f t="shared" ca="1" si="877"/>
        <v>4.9791241599999996</v>
      </c>
      <c r="R2864" s="44">
        <f>IF(VLOOKUP(A2864,$Z$12:$AI$125,8)=VLOOKUP(A2863,$Z$12:$AI$125,8),0,VLOOKUP(A2864,Z$12:$AI$125,8))</f>
        <v>0</v>
      </c>
      <c r="S2864" s="45">
        <f>IF(R2864&gt;0,VLOOKUP(R2864,Y$12:$AH$125,7),0)</f>
        <v>0</v>
      </c>
      <c r="T2864" s="40">
        <f t="shared" si="878"/>
        <v>0</v>
      </c>
      <c r="U2864" s="40">
        <f t="shared" ca="1" si="879"/>
        <v>4.9791241599999996</v>
      </c>
      <c r="V2864" s="46" t="str">
        <f t="shared" si="880"/>
        <v>J=</v>
      </c>
      <c r="W2864" s="47">
        <f t="shared" si="881"/>
        <v>46468</v>
      </c>
    </row>
    <row r="2865" spans="1:23" x14ac:dyDescent="0.15">
      <c r="A2865" s="38">
        <f t="shared" si="865"/>
        <v>46309</v>
      </c>
      <c r="B2865" s="39" t="str">
        <f t="shared" ca="1" si="866"/>
        <v>n.d</v>
      </c>
      <c r="C2865" s="40">
        <f t="shared" si="867"/>
        <v>3137.2723529499999</v>
      </c>
      <c r="D2865" s="41">
        <f ca="1">IF(A2865&lt;$B$1,VLOOKUP(A2865,[1]DI!$A$4:$B$15000,2,FALSE),0)</f>
        <v>0</v>
      </c>
      <c r="E2865" s="40">
        <f t="shared" ca="1" si="868"/>
        <v>0</v>
      </c>
      <c r="F2865" s="42">
        <f t="shared" si="864"/>
        <v>1</v>
      </c>
      <c r="G2865" s="43">
        <f t="shared" ca="1" si="869"/>
        <v>1</v>
      </c>
      <c r="H2865" s="40">
        <f ca="1">TRUNC(PRODUCT(G$10:G2864),15)</f>
        <v>1.7040824080947301</v>
      </c>
      <c r="I2865" s="40">
        <f t="shared" ca="1" si="870"/>
        <v>1.7040824080947301</v>
      </c>
      <c r="J2865" s="40">
        <f t="shared" ca="1" si="871"/>
        <v>1</v>
      </c>
      <c r="K2865" s="42">
        <f t="shared" si="882"/>
        <v>2.7E-2</v>
      </c>
      <c r="L2865" s="63">
        <f t="shared" si="872"/>
        <v>46286</v>
      </c>
      <c r="M2865" s="64">
        <f t="shared" si="873"/>
        <v>16</v>
      </c>
      <c r="N2865" s="44">
        <f t="shared" si="874"/>
        <v>16</v>
      </c>
      <c r="O2865" s="40">
        <f t="shared" si="875"/>
        <v>1.0016929830000001</v>
      </c>
      <c r="P2865" s="65">
        <f t="shared" ca="1" si="876"/>
        <v>1.0016929830000001</v>
      </c>
      <c r="Q2865" s="40">
        <f t="shared" ca="1" si="877"/>
        <v>5.3113487499999996</v>
      </c>
      <c r="R2865" s="44">
        <f>IF(VLOOKUP(A2865,$Z$12:$AI$125,8)=VLOOKUP(A2864,$Z$12:$AI$125,8),0,VLOOKUP(A2865,Z$12:$AI$125,8))</f>
        <v>0</v>
      </c>
      <c r="S2865" s="45">
        <f>IF(R2865&gt;0,VLOOKUP(R2865,Y$12:$AH$125,7),0)</f>
        <v>0</v>
      </c>
      <c r="T2865" s="40">
        <f t="shared" si="878"/>
        <v>0</v>
      </c>
      <c r="U2865" s="40">
        <f t="shared" ca="1" si="879"/>
        <v>5.3113487499999996</v>
      </c>
      <c r="V2865" s="46" t="str">
        <f t="shared" si="880"/>
        <v>J=</v>
      </c>
      <c r="W2865" s="47">
        <f t="shared" si="881"/>
        <v>46468</v>
      </c>
    </row>
    <row r="2866" spans="1:23" x14ac:dyDescent="0.15">
      <c r="A2866" s="38">
        <f t="shared" si="865"/>
        <v>46310</v>
      </c>
      <c r="B2866" s="39" t="str">
        <f t="shared" ca="1" si="866"/>
        <v>n.d</v>
      </c>
      <c r="C2866" s="40">
        <f t="shared" si="867"/>
        <v>3137.2723529499999</v>
      </c>
      <c r="D2866" s="41">
        <f ca="1">IF(A2866&lt;$B$1,VLOOKUP(A2866,[1]DI!$A$4:$B$15000,2,FALSE),0)</f>
        <v>0</v>
      </c>
      <c r="E2866" s="40">
        <f t="shared" ca="1" si="868"/>
        <v>0</v>
      </c>
      <c r="F2866" s="42">
        <f t="shared" si="864"/>
        <v>1</v>
      </c>
      <c r="G2866" s="43">
        <f t="shared" ca="1" si="869"/>
        <v>1</v>
      </c>
      <c r="H2866" s="40">
        <f ca="1">TRUNC(PRODUCT(G$10:G2865),15)</f>
        <v>1.7040824080947301</v>
      </c>
      <c r="I2866" s="40">
        <f t="shared" ca="1" si="870"/>
        <v>1.7040824080947301</v>
      </c>
      <c r="J2866" s="40">
        <f t="shared" ca="1" si="871"/>
        <v>1</v>
      </c>
      <c r="K2866" s="42">
        <f t="shared" si="882"/>
        <v>2.7E-2</v>
      </c>
      <c r="L2866" s="63">
        <f t="shared" si="872"/>
        <v>46286</v>
      </c>
      <c r="M2866" s="64">
        <f t="shared" si="873"/>
        <v>17</v>
      </c>
      <c r="N2866" s="44">
        <f t="shared" si="874"/>
        <v>17</v>
      </c>
      <c r="O2866" s="40">
        <f t="shared" si="875"/>
        <v>1.001798889</v>
      </c>
      <c r="P2866" s="65">
        <f t="shared" ca="1" si="876"/>
        <v>1.001798889</v>
      </c>
      <c r="Q2866" s="40">
        <f t="shared" ca="1" si="877"/>
        <v>5.6436047199999999</v>
      </c>
      <c r="R2866" s="44">
        <f>IF(VLOOKUP(A2866,$Z$12:$AI$125,8)=VLOOKUP(A2865,$Z$12:$AI$125,8),0,VLOOKUP(A2866,Z$12:$AI$125,8))</f>
        <v>0</v>
      </c>
      <c r="S2866" s="45">
        <f>IF(R2866&gt;0,VLOOKUP(R2866,Y$12:$AH$125,7),0)</f>
        <v>0</v>
      </c>
      <c r="T2866" s="40">
        <f t="shared" si="878"/>
        <v>0</v>
      </c>
      <c r="U2866" s="40">
        <f t="shared" ca="1" si="879"/>
        <v>5.6436047199999999</v>
      </c>
      <c r="V2866" s="46" t="str">
        <f t="shared" si="880"/>
        <v>J=</v>
      </c>
      <c r="W2866" s="47">
        <f t="shared" si="881"/>
        <v>46468</v>
      </c>
    </row>
    <row r="2867" spans="1:23" x14ac:dyDescent="0.15">
      <c r="A2867" s="38">
        <f t="shared" si="865"/>
        <v>46311</v>
      </c>
      <c r="B2867" s="39" t="str">
        <f t="shared" ca="1" si="866"/>
        <v>n.d</v>
      </c>
      <c r="C2867" s="40">
        <f t="shared" si="867"/>
        <v>3137.2723529499999</v>
      </c>
      <c r="D2867" s="41">
        <f ca="1">IF(A2867&lt;$B$1,VLOOKUP(A2867,[1]DI!$A$4:$B$15000,2,FALSE),0)</f>
        <v>0</v>
      </c>
      <c r="E2867" s="40">
        <f t="shared" ca="1" si="868"/>
        <v>0</v>
      </c>
      <c r="F2867" s="42">
        <f t="shared" si="864"/>
        <v>1</v>
      </c>
      <c r="G2867" s="43">
        <f t="shared" ca="1" si="869"/>
        <v>1</v>
      </c>
      <c r="H2867" s="40">
        <f ca="1">TRUNC(PRODUCT(G$10:G2866),15)</f>
        <v>1.7040824080947301</v>
      </c>
      <c r="I2867" s="40">
        <f t="shared" ca="1" si="870"/>
        <v>1.7040824080947301</v>
      </c>
      <c r="J2867" s="40">
        <f t="shared" ca="1" si="871"/>
        <v>1</v>
      </c>
      <c r="K2867" s="42">
        <f t="shared" si="882"/>
        <v>2.7E-2</v>
      </c>
      <c r="L2867" s="63">
        <f t="shared" si="872"/>
        <v>46286</v>
      </c>
      <c r="M2867" s="64">
        <f t="shared" si="873"/>
        <v>18</v>
      </c>
      <c r="N2867" s="44">
        <f t="shared" si="874"/>
        <v>18</v>
      </c>
      <c r="O2867" s="40">
        <f t="shared" si="875"/>
        <v>1.0019048070000001</v>
      </c>
      <c r="P2867" s="65">
        <f t="shared" ca="1" si="876"/>
        <v>1.0019048070000001</v>
      </c>
      <c r="Q2867" s="40">
        <f t="shared" ca="1" si="877"/>
        <v>5.9758983299999997</v>
      </c>
      <c r="R2867" s="44">
        <f>IF(VLOOKUP(A2867,$Z$12:$AI$125,8)=VLOOKUP(A2866,$Z$12:$AI$125,8),0,VLOOKUP(A2867,Z$12:$AI$125,8))</f>
        <v>0</v>
      </c>
      <c r="S2867" s="45">
        <f>IF(R2867&gt;0,VLOOKUP(R2867,Y$12:$AH$125,7),0)</f>
        <v>0</v>
      </c>
      <c r="T2867" s="40">
        <f t="shared" si="878"/>
        <v>0</v>
      </c>
      <c r="U2867" s="40">
        <f t="shared" ca="1" si="879"/>
        <v>5.9758983299999997</v>
      </c>
      <c r="V2867" s="46" t="str">
        <f t="shared" si="880"/>
        <v>J=</v>
      </c>
      <c r="W2867" s="47">
        <f t="shared" si="881"/>
        <v>46468</v>
      </c>
    </row>
    <row r="2868" spans="1:23" x14ac:dyDescent="0.15">
      <c r="A2868" s="38">
        <f t="shared" si="865"/>
        <v>46312</v>
      </c>
      <c r="B2868" s="39" t="str">
        <f t="shared" ca="1" si="866"/>
        <v>n.d</v>
      </c>
      <c r="C2868" s="40">
        <f t="shared" si="867"/>
        <v>3137.2723529499999</v>
      </c>
      <c r="D2868" s="41">
        <f ca="1">IF(A2868&lt;$B$1,VLOOKUP(A2868,[1]DI!$A$4:$B$15000,2,FALSE),0)</f>
        <v>0</v>
      </c>
      <c r="E2868" s="40">
        <f t="shared" ca="1" si="868"/>
        <v>0</v>
      </c>
      <c r="F2868" s="42">
        <f t="shared" si="864"/>
        <v>1</v>
      </c>
      <c r="G2868" s="43">
        <f t="shared" ca="1" si="869"/>
        <v>1</v>
      </c>
      <c r="H2868" s="40">
        <f ca="1">TRUNC(PRODUCT(G$10:G2867),15)</f>
        <v>1.7040824080947301</v>
      </c>
      <c r="I2868" s="40">
        <f t="shared" ca="1" si="870"/>
        <v>1.7040824080947301</v>
      </c>
      <c r="J2868" s="40">
        <f t="shared" ca="1" si="871"/>
        <v>1</v>
      </c>
      <c r="K2868" s="42">
        <f t="shared" si="882"/>
        <v>2.7E-2</v>
      </c>
      <c r="L2868" s="63">
        <f t="shared" si="872"/>
        <v>46286</v>
      </c>
      <c r="M2868" s="64">
        <f t="shared" si="873"/>
        <v>18</v>
      </c>
      <c r="N2868" s="44">
        <f t="shared" si="874"/>
        <v>19</v>
      </c>
      <c r="O2868" s="40">
        <f t="shared" si="875"/>
        <v>1.0020107359999999</v>
      </c>
      <c r="P2868" s="65">
        <f t="shared" ca="1" si="876"/>
        <v>1.0020107359999999</v>
      </c>
      <c r="Q2868" s="40">
        <f t="shared" ca="1" si="877"/>
        <v>6.3082264600000002</v>
      </c>
      <c r="R2868" s="44">
        <f>IF(VLOOKUP(A2868,$Z$12:$AI$125,8)=VLOOKUP(A2867,$Z$12:$AI$125,8),0,VLOOKUP(A2868,Z$12:$AI$125,8))</f>
        <v>0</v>
      </c>
      <c r="S2868" s="45">
        <f>IF(R2868&gt;0,VLOOKUP(R2868,Y$12:$AH$125,7),0)</f>
        <v>0</v>
      </c>
      <c r="T2868" s="40">
        <f t="shared" si="878"/>
        <v>0</v>
      </c>
      <c r="U2868" s="40">
        <f t="shared" ca="1" si="879"/>
        <v>6.3082264600000002</v>
      </c>
      <c r="V2868" s="46" t="str">
        <f t="shared" si="880"/>
        <v>J=</v>
      </c>
      <c r="W2868" s="47">
        <f t="shared" si="881"/>
        <v>46468</v>
      </c>
    </row>
    <row r="2869" spans="1:23" x14ac:dyDescent="0.15">
      <c r="A2869" s="38">
        <f t="shared" si="865"/>
        <v>46313</v>
      </c>
      <c r="B2869" s="39" t="str">
        <f t="shared" ca="1" si="866"/>
        <v>n.d</v>
      </c>
      <c r="C2869" s="40">
        <f t="shared" si="867"/>
        <v>3137.2723529499999</v>
      </c>
      <c r="D2869" s="41">
        <f ca="1">IF(A2869&lt;$B$1,VLOOKUP(A2869,[1]DI!$A$4:$B$15000,2,FALSE),0)</f>
        <v>0</v>
      </c>
      <c r="E2869" s="40">
        <f t="shared" ca="1" si="868"/>
        <v>0</v>
      </c>
      <c r="F2869" s="42">
        <f t="shared" si="864"/>
        <v>1</v>
      </c>
      <c r="G2869" s="43">
        <f t="shared" ca="1" si="869"/>
        <v>1</v>
      </c>
      <c r="H2869" s="40">
        <f ca="1">TRUNC(PRODUCT(G$10:G2868),15)</f>
        <v>1.7040824080947301</v>
      </c>
      <c r="I2869" s="40">
        <f t="shared" ca="1" si="870"/>
        <v>1.7040824080947301</v>
      </c>
      <c r="J2869" s="40">
        <f t="shared" ca="1" si="871"/>
        <v>1</v>
      </c>
      <c r="K2869" s="42">
        <f t="shared" si="882"/>
        <v>2.7E-2</v>
      </c>
      <c r="L2869" s="63">
        <f t="shared" si="872"/>
        <v>46286</v>
      </c>
      <c r="M2869" s="64">
        <f t="shared" si="873"/>
        <v>18</v>
      </c>
      <c r="N2869" s="44">
        <f t="shared" si="874"/>
        <v>19</v>
      </c>
      <c r="O2869" s="40">
        <f t="shared" si="875"/>
        <v>1.0020107359999999</v>
      </c>
      <c r="P2869" s="65">
        <f t="shared" ca="1" si="876"/>
        <v>1.0020107359999999</v>
      </c>
      <c r="Q2869" s="40">
        <f t="shared" ca="1" si="877"/>
        <v>6.3082264600000002</v>
      </c>
      <c r="R2869" s="44">
        <f>IF(VLOOKUP(A2869,$Z$12:$AI$125,8)=VLOOKUP(A2868,$Z$12:$AI$125,8),0,VLOOKUP(A2869,Z$12:$AI$125,8))</f>
        <v>0</v>
      </c>
      <c r="S2869" s="45">
        <f>IF(R2869&gt;0,VLOOKUP(R2869,Y$12:$AH$125,7),0)</f>
        <v>0</v>
      </c>
      <c r="T2869" s="40">
        <f t="shared" si="878"/>
        <v>0</v>
      </c>
      <c r="U2869" s="40">
        <f t="shared" ca="1" si="879"/>
        <v>6.3082264600000002</v>
      </c>
      <c r="V2869" s="46" t="str">
        <f t="shared" si="880"/>
        <v>J=</v>
      </c>
      <c r="W2869" s="47">
        <f t="shared" si="881"/>
        <v>46468</v>
      </c>
    </row>
    <row r="2870" spans="1:23" x14ac:dyDescent="0.15">
      <c r="A2870" s="38">
        <f t="shared" si="865"/>
        <v>46314</v>
      </c>
      <c r="B2870" s="39" t="str">
        <f t="shared" ca="1" si="866"/>
        <v>n.d</v>
      </c>
      <c r="C2870" s="40">
        <f t="shared" si="867"/>
        <v>3137.2723529499999</v>
      </c>
      <c r="D2870" s="41">
        <f ca="1">IF(A2870&lt;$B$1,VLOOKUP(A2870,[1]DI!$A$4:$B$15000,2,FALSE),0)</f>
        <v>0</v>
      </c>
      <c r="E2870" s="40">
        <f t="shared" ca="1" si="868"/>
        <v>0</v>
      </c>
      <c r="F2870" s="42">
        <f t="shared" si="864"/>
        <v>1</v>
      </c>
      <c r="G2870" s="43">
        <f t="shared" ca="1" si="869"/>
        <v>1</v>
      </c>
      <c r="H2870" s="40">
        <f ca="1">TRUNC(PRODUCT(G$10:G2869),15)</f>
        <v>1.7040824080947301</v>
      </c>
      <c r="I2870" s="40">
        <f t="shared" ca="1" si="870"/>
        <v>1.7040824080947301</v>
      </c>
      <c r="J2870" s="40">
        <f t="shared" ca="1" si="871"/>
        <v>1</v>
      </c>
      <c r="K2870" s="42">
        <f t="shared" si="882"/>
        <v>2.7E-2</v>
      </c>
      <c r="L2870" s="63">
        <f t="shared" si="872"/>
        <v>46286</v>
      </c>
      <c r="M2870" s="64">
        <f t="shared" si="873"/>
        <v>19</v>
      </c>
      <c r="N2870" s="44">
        <f t="shared" si="874"/>
        <v>19</v>
      </c>
      <c r="O2870" s="40">
        <f t="shared" si="875"/>
        <v>1.0020107359999999</v>
      </c>
      <c r="P2870" s="65">
        <f t="shared" ca="1" si="876"/>
        <v>1.0020107359999999</v>
      </c>
      <c r="Q2870" s="40">
        <f t="shared" ca="1" si="877"/>
        <v>6.3082264600000002</v>
      </c>
      <c r="R2870" s="44">
        <f>IF(VLOOKUP(A2870,$Z$12:$AI$125,8)=VLOOKUP(A2869,$Z$12:$AI$125,8),0,VLOOKUP(A2870,Z$12:$AI$125,8))</f>
        <v>0</v>
      </c>
      <c r="S2870" s="45">
        <f>IF(R2870&gt;0,VLOOKUP(R2870,Y$12:$AH$125,7),0)</f>
        <v>0</v>
      </c>
      <c r="T2870" s="40">
        <f t="shared" si="878"/>
        <v>0</v>
      </c>
      <c r="U2870" s="40">
        <f t="shared" ca="1" si="879"/>
        <v>6.3082264600000002</v>
      </c>
      <c r="V2870" s="46" t="str">
        <f t="shared" si="880"/>
        <v>J=</v>
      </c>
      <c r="W2870" s="47">
        <f t="shared" si="881"/>
        <v>46468</v>
      </c>
    </row>
    <row r="2871" spans="1:23" x14ac:dyDescent="0.15">
      <c r="A2871" s="38">
        <f t="shared" si="865"/>
        <v>46315</v>
      </c>
      <c r="B2871" s="39" t="str">
        <f t="shared" ca="1" si="866"/>
        <v>n.d</v>
      </c>
      <c r="C2871" s="40">
        <f t="shared" si="867"/>
        <v>3137.2723529499999</v>
      </c>
      <c r="D2871" s="41">
        <f ca="1">IF(A2871&lt;$B$1,VLOOKUP(A2871,[1]DI!$A$4:$B$15000,2,FALSE),0)</f>
        <v>0</v>
      </c>
      <c r="E2871" s="40">
        <f t="shared" ca="1" si="868"/>
        <v>0</v>
      </c>
      <c r="F2871" s="42">
        <f t="shared" si="864"/>
        <v>1</v>
      </c>
      <c r="G2871" s="43">
        <f t="shared" ca="1" si="869"/>
        <v>1</v>
      </c>
      <c r="H2871" s="40">
        <f ca="1">TRUNC(PRODUCT(G$10:G2870),15)</f>
        <v>1.7040824080947301</v>
      </c>
      <c r="I2871" s="40">
        <f t="shared" ca="1" si="870"/>
        <v>1.7040824080947301</v>
      </c>
      <c r="J2871" s="40">
        <f t="shared" ca="1" si="871"/>
        <v>1</v>
      </c>
      <c r="K2871" s="42">
        <f t="shared" si="882"/>
        <v>2.7E-2</v>
      </c>
      <c r="L2871" s="63">
        <f t="shared" si="872"/>
        <v>46286</v>
      </c>
      <c r="M2871" s="64">
        <f t="shared" si="873"/>
        <v>20</v>
      </c>
      <c r="N2871" s="44">
        <f t="shared" si="874"/>
        <v>20</v>
      </c>
      <c r="O2871" s="40">
        <f t="shared" si="875"/>
        <v>1.002116676</v>
      </c>
      <c r="P2871" s="65">
        <f t="shared" ca="1" si="876"/>
        <v>1.002116676</v>
      </c>
      <c r="Q2871" s="40">
        <f t="shared" ca="1" si="877"/>
        <v>6.6405890899999998</v>
      </c>
      <c r="R2871" s="44">
        <f>IF(VLOOKUP(A2871,$Z$12:$AI$125,8)=VLOOKUP(A2870,$Z$12:$AI$125,8),0,VLOOKUP(A2871,Z$12:$AI$125,8))</f>
        <v>0</v>
      </c>
      <c r="S2871" s="45">
        <f>IF(R2871&gt;0,VLOOKUP(R2871,Y$12:$AH$125,7),0)</f>
        <v>0</v>
      </c>
      <c r="T2871" s="40">
        <f t="shared" si="878"/>
        <v>0</v>
      </c>
      <c r="U2871" s="40">
        <f t="shared" ca="1" si="879"/>
        <v>6.6405890899999998</v>
      </c>
      <c r="V2871" s="46" t="str">
        <f t="shared" si="880"/>
        <v>J=</v>
      </c>
      <c r="W2871" s="47">
        <f t="shared" si="881"/>
        <v>46468</v>
      </c>
    </row>
    <row r="2872" spans="1:23" x14ac:dyDescent="0.15">
      <c r="A2872" s="38">
        <f t="shared" si="865"/>
        <v>46316</v>
      </c>
      <c r="B2872" s="39" t="str">
        <f t="shared" ca="1" si="866"/>
        <v>n.d</v>
      </c>
      <c r="C2872" s="40">
        <f t="shared" si="867"/>
        <v>3137.2723529499999</v>
      </c>
      <c r="D2872" s="41">
        <f ca="1">IF(A2872&lt;$B$1,VLOOKUP(A2872,[1]DI!$A$4:$B$15000,2,FALSE),0)</f>
        <v>0</v>
      </c>
      <c r="E2872" s="40">
        <f t="shared" ca="1" si="868"/>
        <v>0</v>
      </c>
      <c r="F2872" s="42">
        <f t="shared" si="864"/>
        <v>1</v>
      </c>
      <c r="G2872" s="43">
        <f t="shared" ca="1" si="869"/>
        <v>1</v>
      </c>
      <c r="H2872" s="40">
        <f ca="1">TRUNC(PRODUCT(G$10:G2871),15)</f>
        <v>1.7040824080947301</v>
      </c>
      <c r="I2872" s="40">
        <f t="shared" ca="1" si="870"/>
        <v>1.7040824080947301</v>
      </c>
      <c r="J2872" s="40">
        <f t="shared" ca="1" si="871"/>
        <v>1</v>
      </c>
      <c r="K2872" s="42">
        <f t="shared" si="882"/>
        <v>2.7E-2</v>
      </c>
      <c r="L2872" s="63">
        <f t="shared" si="872"/>
        <v>46286</v>
      </c>
      <c r="M2872" s="64">
        <f t="shared" si="873"/>
        <v>21</v>
      </c>
      <c r="N2872" s="44">
        <f t="shared" si="874"/>
        <v>21</v>
      </c>
      <c r="O2872" s="40">
        <f t="shared" si="875"/>
        <v>1.0022226270000001</v>
      </c>
      <c r="P2872" s="65">
        <f t="shared" ca="1" si="876"/>
        <v>1.0022226270000001</v>
      </c>
      <c r="Q2872" s="40">
        <f t="shared" ca="1" si="877"/>
        <v>6.9729862300000001</v>
      </c>
      <c r="R2872" s="44">
        <f>IF(VLOOKUP(A2872,$Z$12:$AI$125,8)=VLOOKUP(A2871,$Z$12:$AI$125,8),0,VLOOKUP(A2872,Z$12:$AI$125,8))</f>
        <v>0</v>
      </c>
      <c r="S2872" s="45">
        <f>IF(R2872&gt;0,VLOOKUP(R2872,Y$12:$AH$125,7),0)</f>
        <v>0</v>
      </c>
      <c r="T2872" s="40">
        <f t="shared" si="878"/>
        <v>0</v>
      </c>
      <c r="U2872" s="40">
        <f t="shared" ca="1" si="879"/>
        <v>6.9729862300000001</v>
      </c>
      <c r="V2872" s="46" t="str">
        <f t="shared" si="880"/>
        <v>J=</v>
      </c>
      <c r="W2872" s="47">
        <f t="shared" si="881"/>
        <v>46468</v>
      </c>
    </row>
    <row r="2873" spans="1:23" x14ac:dyDescent="0.15">
      <c r="A2873" s="38">
        <f t="shared" si="865"/>
        <v>46317</v>
      </c>
      <c r="B2873" s="39" t="str">
        <f t="shared" ca="1" si="866"/>
        <v>n.d</v>
      </c>
      <c r="C2873" s="40">
        <f t="shared" si="867"/>
        <v>3137.2723529499999</v>
      </c>
      <c r="D2873" s="41">
        <f ca="1">IF(A2873&lt;$B$1,VLOOKUP(A2873,[1]DI!$A$4:$B$15000,2,FALSE),0)</f>
        <v>0</v>
      </c>
      <c r="E2873" s="40">
        <f t="shared" ca="1" si="868"/>
        <v>0</v>
      </c>
      <c r="F2873" s="42">
        <f t="shared" si="864"/>
        <v>1</v>
      </c>
      <c r="G2873" s="43">
        <f t="shared" ca="1" si="869"/>
        <v>1</v>
      </c>
      <c r="H2873" s="40">
        <f ca="1">TRUNC(PRODUCT(G$10:G2872),15)</f>
        <v>1.7040824080947301</v>
      </c>
      <c r="I2873" s="40">
        <f t="shared" ca="1" si="870"/>
        <v>1.7040824080947301</v>
      </c>
      <c r="J2873" s="40">
        <f t="shared" ca="1" si="871"/>
        <v>1</v>
      </c>
      <c r="K2873" s="42">
        <f t="shared" si="882"/>
        <v>2.7E-2</v>
      </c>
      <c r="L2873" s="63">
        <f t="shared" si="872"/>
        <v>46286</v>
      </c>
      <c r="M2873" s="64">
        <f t="shared" si="873"/>
        <v>22</v>
      </c>
      <c r="N2873" s="44">
        <f t="shared" si="874"/>
        <v>22</v>
      </c>
      <c r="O2873" s="40">
        <f t="shared" si="875"/>
        <v>1.0023285900000001</v>
      </c>
      <c r="P2873" s="65">
        <f t="shared" ca="1" si="876"/>
        <v>1.0023285900000001</v>
      </c>
      <c r="Q2873" s="40">
        <f t="shared" ca="1" si="877"/>
        <v>7.3054210199999998</v>
      </c>
      <c r="R2873" s="44">
        <f>IF(VLOOKUP(A2873,$Z$12:$AI$125,8)=VLOOKUP(A2872,$Z$12:$AI$125,8),0,VLOOKUP(A2873,Z$12:$AI$125,8))</f>
        <v>0</v>
      </c>
      <c r="S2873" s="45">
        <f>IF(R2873&gt;0,VLOOKUP(R2873,Y$12:$AH$125,7),0)</f>
        <v>0</v>
      </c>
      <c r="T2873" s="40">
        <f t="shared" si="878"/>
        <v>0</v>
      </c>
      <c r="U2873" s="40">
        <f t="shared" ca="1" si="879"/>
        <v>7.3054210199999998</v>
      </c>
      <c r="V2873" s="46" t="str">
        <f t="shared" si="880"/>
        <v>J=</v>
      </c>
      <c r="W2873" s="47">
        <f t="shared" si="881"/>
        <v>46468</v>
      </c>
    </row>
    <row r="2874" spans="1:23" x14ac:dyDescent="0.15">
      <c r="A2874" s="38">
        <f t="shared" si="865"/>
        <v>46318</v>
      </c>
      <c r="B2874" s="39" t="str">
        <f t="shared" ca="1" si="866"/>
        <v>n.d</v>
      </c>
      <c r="C2874" s="40">
        <f t="shared" si="867"/>
        <v>3137.2723529499999</v>
      </c>
      <c r="D2874" s="41">
        <f ca="1">IF(A2874&lt;$B$1,VLOOKUP(A2874,[1]DI!$A$4:$B$15000,2,FALSE),0)</f>
        <v>0</v>
      </c>
      <c r="E2874" s="40">
        <f t="shared" ca="1" si="868"/>
        <v>0</v>
      </c>
      <c r="F2874" s="42">
        <f t="shared" si="864"/>
        <v>1</v>
      </c>
      <c r="G2874" s="43">
        <f t="shared" ca="1" si="869"/>
        <v>1</v>
      </c>
      <c r="H2874" s="40">
        <f ca="1">TRUNC(PRODUCT(G$10:G2873),15)</f>
        <v>1.7040824080947301</v>
      </c>
      <c r="I2874" s="40">
        <f t="shared" ca="1" si="870"/>
        <v>1.7040824080947301</v>
      </c>
      <c r="J2874" s="40">
        <f t="shared" ca="1" si="871"/>
        <v>1</v>
      </c>
      <c r="K2874" s="42">
        <f t="shared" si="882"/>
        <v>2.7E-2</v>
      </c>
      <c r="L2874" s="63">
        <f t="shared" si="872"/>
        <v>46286</v>
      </c>
      <c r="M2874" s="64">
        <f t="shared" si="873"/>
        <v>23</v>
      </c>
      <c r="N2874" s="44">
        <f t="shared" si="874"/>
        <v>23</v>
      </c>
      <c r="O2874" s="40">
        <f t="shared" si="875"/>
        <v>1.0024345640000001</v>
      </c>
      <c r="P2874" s="65">
        <f t="shared" ca="1" si="876"/>
        <v>1.0024345640000001</v>
      </c>
      <c r="Q2874" s="40">
        <f t="shared" ca="1" si="877"/>
        <v>7.6378903200000003</v>
      </c>
      <c r="R2874" s="44">
        <f>IF(VLOOKUP(A2874,$Z$12:$AI$125,8)=VLOOKUP(A2873,$Z$12:$AI$125,8),0,VLOOKUP(A2874,Z$12:$AI$125,8))</f>
        <v>0</v>
      </c>
      <c r="S2874" s="45">
        <f>IF(R2874&gt;0,VLOOKUP(R2874,Y$12:$AH$125,7),0)</f>
        <v>0</v>
      </c>
      <c r="T2874" s="40">
        <f t="shared" si="878"/>
        <v>0</v>
      </c>
      <c r="U2874" s="40">
        <f t="shared" ca="1" si="879"/>
        <v>7.6378903200000003</v>
      </c>
      <c r="V2874" s="46" t="str">
        <f t="shared" si="880"/>
        <v>J=</v>
      </c>
      <c r="W2874" s="47">
        <f t="shared" si="881"/>
        <v>46468</v>
      </c>
    </row>
    <row r="2875" spans="1:23" x14ac:dyDescent="0.15">
      <c r="A2875" s="38">
        <f t="shared" si="865"/>
        <v>46319</v>
      </c>
      <c r="B2875" s="39" t="str">
        <f t="shared" ca="1" si="866"/>
        <v>n.d</v>
      </c>
      <c r="C2875" s="40">
        <f t="shared" si="867"/>
        <v>3137.2723529499999</v>
      </c>
      <c r="D2875" s="41">
        <f ca="1">IF(A2875&lt;$B$1,VLOOKUP(A2875,[1]DI!$A$4:$B$15000,2,FALSE),0)</f>
        <v>0</v>
      </c>
      <c r="E2875" s="40">
        <f t="shared" ca="1" si="868"/>
        <v>0</v>
      </c>
      <c r="F2875" s="42">
        <f t="shared" si="864"/>
        <v>1</v>
      </c>
      <c r="G2875" s="43">
        <f t="shared" ca="1" si="869"/>
        <v>1</v>
      </c>
      <c r="H2875" s="40">
        <f ca="1">TRUNC(PRODUCT(G$10:G2874),15)</f>
        <v>1.7040824080947301</v>
      </c>
      <c r="I2875" s="40">
        <f t="shared" ca="1" si="870"/>
        <v>1.7040824080947301</v>
      </c>
      <c r="J2875" s="40">
        <f t="shared" ca="1" si="871"/>
        <v>1</v>
      </c>
      <c r="K2875" s="42">
        <f t="shared" si="882"/>
        <v>2.7E-2</v>
      </c>
      <c r="L2875" s="63">
        <f t="shared" si="872"/>
        <v>46286</v>
      </c>
      <c r="M2875" s="64">
        <f t="shared" si="873"/>
        <v>23</v>
      </c>
      <c r="N2875" s="44">
        <f t="shared" si="874"/>
        <v>24</v>
      </c>
      <c r="O2875" s="40">
        <f t="shared" si="875"/>
        <v>1.002540548</v>
      </c>
      <c r="P2875" s="65">
        <f t="shared" ca="1" si="876"/>
        <v>1.002540548</v>
      </c>
      <c r="Q2875" s="40">
        <f t="shared" ca="1" si="877"/>
        <v>7.9703910000000002</v>
      </c>
      <c r="R2875" s="44">
        <f>IF(VLOOKUP(A2875,$Z$12:$AI$125,8)=VLOOKUP(A2874,$Z$12:$AI$125,8),0,VLOOKUP(A2875,Z$12:$AI$125,8))</f>
        <v>0</v>
      </c>
      <c r="S2875" s="45">
        <f>IF(R2875&gt;0,VLOOKUP(R2875,Y$12:$AH$125,7),0)</f>
        <v>0</v>
      </c>
      <c r="T2875" s="40">
        <f t="shared" si="878"/>
        <v>0</v>
      </c>
      <c r="U2875" s="40">
        <f t="shared" ca="1" si="879"/>
        <v>7.9703910000000002</v>
      </c>
      <c r="V2875" s="46" t="str">
        <f t="shared" si="880"/>
        <v>J=</v>
      </c>
      <c r="W2875" s="47">
        <f t="shared" si="881"/>
        <v>46468</v>
      </c>
    </row>
    <row r="2876" spans="1:23" x14ac:dyDescent="0.15">
      <c r="A2876" s="38">
        <f t="shared" si="865"/>
        <v>46320</v>
      </c>
      <c r="B2876" s="39" t="str">
        <f t="shared" ca="1" si="866"/>
        <v>n.d</v>
      </c>
      <c r="C2876" s="40">
        <f t="shared" si="867"/>
        <v>3137.2723529499999</v>
      </c>
      <c r="D2876" s="41">
        <f ca="1">IF(A2876&lt;$B$1,VLOOKUP(A2876,[1]DI!$A$4:$B$15000,2,FALSE),0)</f>
        <v>0</v>
      </c>
      <c r="E2876" s="40">
        <f t="shared" ca="1" si="868"/>
        <v>0</v>
      </c>
      <c r="F2876" s="42">
        <f t="shared" si="864"/>
        <v>1</v>
      </c>
      <c r="G2876" s="43">
        <f t="shared" ca="1" si="869"/>
        <v>1</v>
      </c>
      <c r="H2876" s="40">
        <f ca="1">TRUNC(PRODUCT(G$10:G2875),15)</f>
        <v>1.7040824080947301</v>
      </c>
      <c r="I2876" s="40">
        <f t="shared" ca="1" si="870"/>
        <v>1.7040824080947301</v>
      </c>
      <c r="J2876" s="40">
        <f t="shared" ca="1" si="871"/>
        <v>1</v>
      </c>
      <c r="K2876" s="42">
        <f t="shared" si="882"/>
        <v>2.7E-2</v>
      </c>
      <c r="L2876" s="63">
        <f t="shared" si="872"/>
        <v>46286</v>
      </c>
      <c r="M2876" s="64">
        <f t="shared" si="873"/>
        <v>23</v>
      </c>
      <c r="N2876" s="44">
        <f t="shared" si="874"/>
        <v>24</v>
      </c>
      <c r="O2876" s="40">
        <f t="shared" si="875"/>
        <v>1.002540548</v>
      </c>
      <c r="P2876" s="65">
        <f t="shared" ca="1" si="876"/>
        <v>1.002540548</v>
      </c>
      <c r="Q2876" s="40">
        <f t="shared" ca="1" si="877"/>
        <v>7.9703910000000002</v>
      </c>
      <c r="R2876" s="44">
        <f>IF(VLOOKUP(A2876,$Z$12:$AI$125,8)=VLOOKUP(A2875,$Z$12:$AI$125,8),0,VLOOKUP(A2876,Z$12:$AI$125,8))</f>
        <v>0</v>
      </c>
      <c r="S2876" s="45">
        <f>IF(R2876&gt;0,VLOOKUP(R2876,Y$12:$AH$125,7),0)</f>
        <v>0</v>
      </c>
      <c r="T2876" s="40">
        <f t="shared" si="878"/>
        <v>0</v>
      </c>
      <c r="U2876" s="40">
        <f t="shared" ca="1" si="879"/>
        <v>7.9703910000000002</v>
      </c>
      <c r="V2876" s="46" t="str">
        <f t="shared" si="880"/>
        <v>J=</v>
      </c>
      <c r="W2876" s="47">
        <f t="shared" si="881"/>
        <v>46468</v>
      </c>
    </row>
    <row r="2877" spans="1:23" x14ac:dyDescent="0.15">
      <c r="A2877" s="38">
        <f t="shared" si="865"/>
        <v>46321</v>
      </c>
      <c r="B2877" s="39" t="str">
        <f t="shared" ca="1" si="866"/>
        <v>n.d</v>
      </c>
      <c r="C2877" s="40">
        <f t="shared" si="867"/>
        <v>3137.2723529499999</v>
      </c>
      <c r="D2877" s="41">
        <f ca="1">IF(A2877&lt;$B$1,VLOOKUP(A2877,[1]DI!$A$4:$B$15000,2,FALSE),0)</f>
        <v>0</v>
      </c>
      <c r="E2877" s="40">
        <f t="shared" ca="1" si="868"/>
        <v>0</v>
      </c>
      <c r="F2877" s="42">
        <f t="shared" si="864"/>
        <v>1</v>
      </c>
      <c r="G2877" s="43">
        <f t="shared" ca="1" si="869"/>
        <v>1</v>
      </c>
      <c r="H2877" s="40">
        <f ca="1">TRUNC(PRODUCT(G$10:G2876),15)</f>
        <v>1.7040824080947301</v>
      </c>
      <c r="I2877" s="40">
        <f t="shared" ca="1" si="870"/>
        <v>1.7040824080947301</v>
      </c>
      <c r="J2877" s="40">
        <f t="shared" ca="1" si="871"/>
        <v>1</v>
      </c>
      <c r="K2877" s="42">
        <f t="shared" si="882"/>
        <v>2.7E-2</v>
      </c>
      <c r="L2877" s="63">
        <f t="shared" si="872"/>
        <v>46286</v>
      </c>
      <c r="M2877" s="64">
        <f t="shared" si="873"/>
        <v>24</v>
      </c>
      <c r="N2877" s="44">
        <f t="shared" si="874"/>
        <v>24</v>
      </c>
      <c r="O2877" s="40">
        <f t="shared" si="875"/>
        <v>1.002540548</v>
      </c>
      <c r="P2877" s="65">
        <f t="shared" ca="1" si="876"/>
        <v>1.002540548</v>
      </c>
      <c r="Q2877" s="40">
        <f t="shared" ca="1" si="877"/>
        <v>7.9703910000000002</v>
      </c>
      <c r="R2877" s="44">
        <f>IF(VLOOKUP(A2877,$Z$12:$AI$125,8)=VLOOKUP(A2876,$Z$12:$AI$125,8),0,VLOOKUP(A2877,Z$12:$AI$125,8))</f>
        <v>0</v>
      </c>
      <c r="S2877" s="45">
        <f>IF(R2877&gt;0,VLOOKUP(R2877,Y$12:$AH$125,7),0)</f>
        <v>0</v>
      </c>
      <c r="T2877" s="40">
        <f t="shared" si="878"/>
        <v>0</v>
      </c>
      <c r="U2877" s="40">
        <f t="shared" ca="1" si="879"/>
        <v>7.9703910000000002</v>
      </c>
      <c r="V2877" s="46" t="str">
        <f t="shared" si="880"/>
        <v>J=</v>
      </c>
      <c r="W2877" s="47">
        <f t="shared" si="881"/>
        <v>46468</v>
      </c>
    </row>
    <row r="2878" spans="1:23" x14ac:dyDescent="0.15">
      <c r="A2878" s="38">
        <f t="shared" si="865"/>
        <v>46322</v>
      </c>
      <c r="B2878" s="39" t="str">
        <f t="shared" ca="1" si="866"/>
        <v>n.d</v>
      </c>
      <c r="C2878" s="40">
        <f t="shared" si="867"/>
        <v>3137.2723529499999</v>
      </c>
      <c r="D2878" s="41">
        <f ca="1">IF(A2878&lt;$B$1,VLOOKUP(A2878,[1]DI!$A$4:$B$15000,2,FALSE),0)</f>
        <v>0</v>
      </c>
      <c r="E2878" s="40">
        <f t="shared" ca="1" si="868"/>
        <v>0</v>
      </c>
      <c r="F2878" s="42">
        <f t="shared" si="864"/>
        <v>1</v>
      </c>
      <c r="G2878" s="43">
        <f t="shared" ca="1" si="869"/>
        <v>1</v>
      </c>
      <c r="H2878" s="40">
        <f ca="1">TRUNC(PRODUCT(G$10:G2877),15)</f>
        <v>1.7040824080947301</v>
      </c>
      <c r="I2878" s="40">
        <f t="shared" ca="1" si="870"/>
        <v>1.7040824080947301</v>
      </c>
      <c r="J2878" s="40">
        <f t="shared" ca="1" si="871"/>
        <v>1</v>
      </c>
      <c r="K2878" s="42">
        <f t="shared" si="882"/>
        <v>2.7E-2</v>
      </c>
      <c r="L2878" s="63">
        <f t="shared" si="872"/>
        <v>46286</v>
      </c>
      <c r="M2878" s="64">
        <f t="shared" si="873"/>
        <v>25</v>
      </c>
      <c r="N2878" s="44">
        <f t="shared" si="874"/>
        <v>25</v>
      </c>
      <c r="O2878" s="40">
        <f t="shared" si="875"/>
        <v>1.0026465449999999</v>
      </c>
      <c r="P2878" s="65">
        <f t="shared" ca="1" si="876"/>
        <v>1.0026465449999999</v>
      </c>
      <c r="Q2878" s="40">
        <f t="shared" ca="1" si="877"/>
        <v>8.3029324500000001</v>
      </c>
      <c r="R2878" s="44">
        <f>IF(VLOOKUP(A2878,$Z$12:$AI$125,8)=VLOOKUP(A2877,$Z$12:$AI$125,8),0,VLOOKUP(A2878,Z$12:$AI$125,8))</f>
        <v>0</v>
      </c>
      <c r="S2878" s="45">
        <f>IF(R2878&gt;0,VLOOKUP(R2878,Y$12:$AH$125,7),0)</f>
        <v>0</v>
      </c>
      <c r="T2878" s="40">
        <f t="shared" si="878"/>
        <v>0</v>
      </c>
      <c r="U2878" s="40">
        <f t="shared" ca="1" si="879"/>
        <v>8.3029324500000001</v>
      </c>
      <c r="V2878" s="46" t="str">
        <f t="shared" si="880"/>
        <v>J=</v>
      </c>
      <c r="W2878" s="47">
        <f t="shared" si="881"/>
        <v>46468</v>
      </c>
    </row>
    <row r="2879" spans="1:23" x14ac:dyDescent="0.15">
      <c r="A2879" s="38">
        <f t="shared" si="865"/>
        <v>46323</v>
      </c>
      <c r="B2879" s="39" t="str">
        <f t="shared" ca="1" si="866"/>
        <v>n.d</v>
      </c>
      <c r="C2879" s="40">
        <f t="shared" si="867"/>
        <v>3137.2723529499999</v>
      </c>
      <c r="D2879" s="41">
        <f ca="1">IF(A2879&lt;$B$1,VLOOKUP(A2879,[1]DI!$A$4:$B$15000,2,FALSE),0)</f>
        <v>0</v>
      </c>
      <c r="E2879" s="40">
        <f t="shared" ca="1" si="868"/>
        <v>0</v>
      </c>
      <c r="F2879" s="42">
        <f t="shared" si="864"/>
        <v>1</v>
      </c>
      <c r="G2879" s="43">
        <f t="shared" ca="1" si="869"/>
        <v>1</v>
      </c>
      <c r="H2879" s="40">
        <f ca="1">TRUNC(PRODUCT(G$10:G2878),15)</f>
        <v>1.7040824080947301</v>
      </c>
      <c r="I2879" s="40">
        <f t="shared" ca="1" si="870"/>
        <v>1.7040824080947301</v>
      </c>
      <c r="J2879" s="40">
        <f t="shared" ca="1" si="871"/>
        <v>1</v>
      </c>
      <c r="K2879" s="42">
        <f t="shared" si="882"/>
        <v>2.7E-2</v>
      </c>
      <c r="L2879" s="63">
        <f t="shared" si="872"/>
        <v>46286</v>
      </c>
      <c r="M2879" s="64">
        <f t="shared" si="873"/>
        <v>26</v>
      </c>
      <c r="N2879" s="44">
        <f t="shared" si="874"/>
        <v>26</v>
      </c>
      <c r="O2879" s="40">
        <f t="shared" si="875"/>
        <v>1.002752552</v>
      </c>
      <c r="P2879" s="65">
        <f t="shared" ca="1" si="876"/>
        <v>1.002752552</v>
      </c>
      <c r="Q2879" s="40">
        <f t="shared" ca="1" si="877"/>
        <v>8.6355052800000003</v>
      </c>
      <c r="R2879" s="44">
        <f>IF(VLOOKUP(A2879,$Z$12:$AI$125,8)=VLOOKUP(A2878,$Z$12:$AI$125,8),0,VLOOKUP(A2879,Z$12:$AI$125,8))</f>
        <v>0</v>
      </c>
      <c r="S2879" s="45">
        <f>IF(R2879&gt;0,VLOOKUP(R2879,Y$12:$AH$125,7),0)</f>
        <v>0</v>
      </c>
      <c r="T2879" s="40">
        <f t="shared" si="878"/>
        <v>0</v>
      </c>
      <c r="U2879" s="40">
        <f t="shared" ca="1" si="879"/>
        <v>8.6355052800000003</v>
      </c>
      <c r="V2879" s="46" t="str">
        <f t="shared" si="880"/>
        <v>J=</v>
      </c>
      <c r="W2879" s="47">
        <f t="shared" si="881"/>
        <v>46468</v>
      </c>
    </row>
    <row r="2880" spans="1:23" x14ac:dyDescent="0.15">
      <c r="A2880" s="38">
        <f t="shared" si="865"/>
        <v>46324</v>
      </c>
      <c r="B2880" s="39" t="str">
        <f t="shared" ca="1" si="866"/>
        <v>n.d</v>
      </c>
      <c r="C2880" s="40">
        <f t="shared" si="867"/>
        <v>3137.2723529499999</v>
      </c>
      <c r="D2880" s="41">
        <f ca="1">IF(A2880&lt;$B$1,VLOOKUP(A2880,[1]DI!$A$4:$B$15000,2,FALSE),0)</f>
        <v>0</v>
      </c>
      <c r="E2880" s="40">
        <f t="shared" ca="1" si="868"/>
        <v>0</v>
      </c>
      <c r="F2880" s="42">
        <f t="shared" si="864"/>
        <v>1</v>
      </c>
      <c r="G2880" s="43">
        <f t="shared" ca="1" si="869"/>
        <v>1</v>
      </c>
      <c r="H2880" s="40">
        <f ca="1">TRUNC(PRODUCT(G$10:G2879),15)</f>
        <v>1.7040824080947301</v>
      </c>
      <c r="I2880" s="40">
        <f t="shared" ca="1" si="870"/>
        <v>1.7040824080947301</v>
      </c>
      <c r="J2880" s="40">
        <f t="shared" ca="1" si="871"/>
        <v>1</v>
      </c>
      <c r="K2880" s="42">
        <f t="shared" si="882"/>
        <v>2.7E-2</v>
      </c>
      <c r="L2880" s="63">
        <f t="shared" si="872"/>
        <v>46286</v>
      </c>
      <c r="M2880" s="64">
        <f t="shared" si="873"/>
        <v>27</v>
      </c>
      <c r="N2880" s="44">
        <f t="shared" si="874"/>
        <v>27</v>
      </c>
      <c r="O2880" s="40">
        <f t="shared" si="875"/>
        <v>1.002858571</v>
      </c>
      <c r="P2880" s="65">
        <f t="shared" ca="1" si="876"/>
        <v>1.002858571</v>
      </c>
      <c r="Q2880" s="40">
        <f t="shared" ca="1" si="877"/>
        <v>8.9681157599999999</v>
      </c>
      <c r="R2880" s="44">
        <f>IF(VLOOKUP(A2880,$Z$12:$AI$125,8)=VLOOKUP(A2879,$Z$12:$AI$125,8),0,VLOOKUP(A2880,Z$12:$AI$125,8))</f>
        <v>0</v>
      </c>
      <c r="S2880" s="45">
        <f>IF(R2880&gt;0,VLOOKUP(R2880,Y$12:$AH$125,7),0)</f>
        <v>0</v>
      </c>
      <c r="T2880" s="40">
        <f t="shared" si="878"/>
        <v>0</v>
      </c>
      <c r="U2880" s="40">
        <f t="shared" ca="1" si="879"/>
        <v>8.9681157599999999</v>
      </c>
      <c r="V2880" s="46" t="str">
        <f t="shared" si="880"/>
        <v>J=</v>
      </c>
      <c r="W2880" s="47">
        <f t="shared" si="881"/>
        <v>46468</v>
      </c>
    </row>
    <row r="2881" spans="1:23" x14ac:dyDescent="0.15">
      <c r="A2881" s="38">
        <f t="shared" si="865"/>
        <v>46325</v>
      </c>
      <c r="B2881" s="39" t="str">
        <f t="shared" ca="1" si="866"/>
        <v>n.d</v>
      </c>
      <c r="C2881" s="40">
        <f t="shared" si="867"/>
        <v>3137.2723529499999</v>
      </c>
      <c r="D2881" s="41">
        <f ca="1">IF(A2881&lt;$B$1,VLOOKUP(A2881,[1]DI!$A$4:$B$15000,2,FALSE),0)</f>
        <v>0</v>
      </c>
      <c r="E2881" s="40">
        <f t="shared" ca="1" si="868"/>
        <v>0</v>
      </c>
      <c r="F2881" s="42">
        <f t="shared" si="864"/>
        <v>1</v>
      </c>
      <c r="G2881" s="43">
        <f t="shared" ca="1" si="869"/>
        <v>1</v>
      </c>
      <c r="H2881" s="40">
        <f ca="1">TRUNC(PRODUCT(G$10:G2880),15)</f>
        <v>1.7040824080947301</v>
      </c>
      <c r="I2881" s="40">
        <f t="shared" ca="1" si="870"/>
        <v>1.7040824080947301</v>
      </c>
      <c r="J2881" s="40">
        <f t="shared" ca="1" si="871"/>
        <v>1</v>
      </c>
      <c r="K2881" s="42">
        <f t="shared" si="882"/>
        <v>2.7E-2</v>
      </c>
      <c r="L2881" s="63">
        <f t="shared" si="872"/>
        <v>46286</v>
      </c>
      <c r="M2881" s="64">
        <f t="shared" si="873"/>
        <v>28</v>
      </c>
      <c r="N2881" s="44">
        <f t="shared" si="874"/>
        <v>28</v>
      </c>
      <c r="O2881" s="40">
        <f t="shared" si="875"/>
        <v>1.0029646000000001</v>
      </c>
      <c r="P2881" s="65">
        <f t="shared" ca="1" si="876"/>
        <v>1.0029646000000001</v>
      </c>
      <c r="Q2881" s="40">
        <f t="shared" ca="1" si="877"/>
        <v>9.3007576099999998</v>
      </c>
      <c r="R2881" s="44">
        <f>IF(VLOOKUP(A2881,$Z$12:$AI$125,8)=VLOOKUP(A2880,$Z$12:$AI$125,8),0,VLOOKUP(A2881,Z$12:$AI$125,8))</f>
        <v>0</v>
      </c>
      <c r="S2881" s="45">
        <f>IF(R2881&gt;0,VLOOKUP(R2881,Y$12:$AH$125,7),0)</f>
        <v>0</v>
      </c>
      <c r="T2881" s="40">
        <f t="shared" si="878"/>
        <v>0</v>
      </c>
      <c r="U2881" s="40">
        <f t="shared" ca="1" si="879"/>
        <v>9.3007576099999998</v>
      </c>
      <c r="V2881" s="46" t="str">
        <f t="shared" si="880"/>
        <v>J=</v>
      </c>
      <c r="W2881" s="47">
        <f t="shared" si="881"/>
        <v>46468</v>
      </c>
    </row>
    <row r="2882" spans="1:23" x14ac:dyDescent="0.15">
      <c r="A2882" s="38">
        <f t="shared" si="865"/>
        <v>46326</v>
      </c>
      <c r="B2882" s="39" t="str">
        <f t="shared" ca="1" si="866"/>
        <v>n.d</v>
      </c>
      <c r="C2882" s="40">
        <f t="shared" si="867"/>
        <v>3137.2723529499999</v>
      </c>
      <c r="D2882" s="41">
        <f ca="1">IF(A2882&lt;$B$1,VLOOKUP(A2882,[1]DI!$A$4:$B$15000,2,FALSE),0)</f>
        <v>0</v>
      </c>
      <c r="E2882" s="40">
        <f t="shared" ca="1" si="868"/>
        <v>0</v>
      </c>
      <c r="F2882" s="42">
        <f t="shared" si="864"/>
        <v>1</v>
      </c>
      <c r="G2882" s="43">
        <f t="shared" ca="1" si="869"/>
        <v>1</v>
      </c>
      <c r="H2882" s="40">
        <f ca="1">TRUNC(PRODUCT(G$10:G2881),15)</f>
        <v>1.7040824080947301</v>
      </c>
      <c r="I2882" s="40">
        <f t="shared" ca="1" si="870"/>
        <v>1.7040824080947301</v>
      </c>
      <c r="J2882" s="40">
        <f t="shared" ca="1" si="871"/>
        <v>1</v>
      </c>
      <c r="K2882" s="42">
        <f t="shared" si="882"/>
        <v>2.7E-2</v>
      </c>
      <c r="L2882" s="63">
        <f t="shared" si="872"/>
        <v>46286</v>
      </c>
      <c r="M2882" s="64">
        <f t="shared" si="873"/>
        <v>28</v>
      </c>
      <c r="N2882" s="44">
        <f t="shared" si="874"/>
        <v>29</v>
      </c>
      <c r="O2882" s="40">
        <f t="shared" si="875"/>
        <v>1.0030706410000001</v>
      </c>
      <c r="P2882" s="65">
        <f t="shared" ca="1" si="876"/>
        <v>1.0030706410000001</v>
      </c>
      <c r="Q2882" s="40">
        <f t="shared" ca="1" si="877"/>
        <v>9.6334371099999991</v>
      </c>
      <c r="R2882" s="44">
        <f>IF(VLOOKUP(A2882,$Z$12:$AI$125,8)=VLOOKUP(A2881,$Z$12:$AI$125,8),0,VLOOKUP(A2882,Z$12:$AI$125,8))</f>
        <v>0</v>
      </c>
      <c r="S2882" s="45">
        <f>IF(R2882&gt;0,VLOOKUP(R2882,Y$12:$AH$125,7),0)</f>
        <v>0</v>
      </c>
      <c r="T2882" s="40">
        <f t="shared" si="878"/>
        <v>0</v>
      </c>
      <c r="U2882" s="40">
        <f t="shared" ca="1" si="879"/>
        <v>9.6334371099999991</v>
      </c>
      <c r="V2882" s="46" t="str">
        <f t="shared" si="880"/>
        <v>J=</v>
      </c>
      <c r="W2882" s="47">
        <f t="shared" si="881"/>
        <v>46468</v>
      </c>
    </row>
    <row r="2883" spans="1:23" x14ac:dyDescent="0.15">
      <c r="A2883" s="38">
        <f t="shared" si="865"/>
        <v>46327</v>
      </c>
      <c r="B2883" s="39" t="str">
        <f t="shared" ca="1" si="866"/>
        <v>n.d</v>
      </c>
      <c r="C2883" s="40">
        <f t="shared" si="867"/>
        <v>3137.2723529499999</v>
      </c>
      <c r="D2883" s="41">
        <f ca="1">IF(A2883&lt;$B$1,VLOOKUP(A2883,[1]DI!$A$4:$B$15000,2,FALSE),0)</f>
        <v>0</v>
      </c>
      <c r="E2883" s="40">
        <f t="shared" ca="1" si="868"/>
        <v>0</v>
      </c>
      <c r="F2883" s="42">
        <f t="shared" si="864"/>
        <v>1</v>
      </c>
      <c r="G2883" s="43">
        <f t="shared" ca="1" si="869"/>
        <v>1</v>
      </c>
      <c r="H2883" s="40">
        <f ca="1">TRUNC(PRODUCT(G$10:G2882),15)</f>
        <v>1.7040824080947301</v>
      </c>
      <c r="I2883" s="40">
        <f t="shared" ca="1" si="870"/>
        <v>1.7040824080947301</v>
      </c>
      <c r="J2883" s="40">
        <f t="shared" ca="1" si="871"/>
        <v>1</v>
      </c>
      <c r="K2883" s="42">
        <f t="shared" si="882"/>
        <v>2.7E-2</v>
      </c>
      <c r="L2883" s="63">
        <f t="shared" si="872"/>
        <v>46286</v>
      </c>
      <c r="M2883" s="64">
        <f t="shared" si="873"/>
        <v>28</v>
      </c>
      <c r="N2883" s="44">
        <f t="shared" si="874"/>
        <v>29</v>
      </c>
      <c r="O2883" s="40">
        <f t="shared" si="875"/>
        <v>1.0030706410000001</v>
      </c>
      <c r="P2883" s="65">
        <f t="shared" ca="1" si="876"/>
        <v>1.0030706410000001</v>
      </c>
      <c r="Q2883" s="40">
        <f t="shared" ca="1" si="877"/>
        <v>9.6334371099999991</v>
      </c>
      <c r="R2883" s="44">
        <f>IF(VLOOKUP(A2883,$Z$12:$AI$125,8)=VLOOKUP(A2882,$Z$12:$AI$125,8),0,VLOOKUP(A2883,Z$12:$AI$125,8))</f>
        <v>0</v>
      </c>
      <c r="S2883" s="45">
        <f>IF(R2883&gt;0,VLOOKUP(R2883,Y$12:$AH$125,7),0)</f>
        <v>0</v>
      </c>
      <c r="T2883" s="40">
        <f t="shared" si="878"/>
        <v>0</v>
      </c>
      <c r="U2883" s="40">
        <f t="shared" ca="1" si="879"/>
        <v>9.6334371099999991</v>
      </c>
      <c r="V2883" s="46" t="str">
        <f t="shared" si="880"/>
        <v>J=</v>
      </c>
      <c r="W2883" s="47">
        <f t="shared" si="881"/>
        <v>46468</v>
      </c>
    </row>
    <row r="2884" spans="1:23" x14ac:dyDescent="0.15">
      <c r="A2884" s="38">
        <f t="shared" si="865"/>
        <v>46328</v>
      </c>
      <c r="B2884" s="39" t="str">
        <f t="shared" ca="1" si="866"/>
        <v>n.d</v>
      </c>
      <c r="C2884" s="40">
        <f t="shared" si="867"/>
        <v>3137.2723529499999</v>
      </c>
      <c r="D2884" s="41">
        <f ca="1">IF(A2884&lt;$B$1,VLOOKUP(A2884,[1]DI!$A$4:$B$15000,2,FALSE),0)</f>
        <v>0</v>
      </c>
      <c r="E2884" s="40">
        <f t="shared" ca="1" si="868"/>
        <v>0</v>
      </c>
      <c r="F2884" s="42">
        <f t="shared" si="864"/>
        <v>1</v>
      </c>
      <c r="G2884" s="43">
        <f t="shared" ca="1" si="869"/>
        <v>1</v>
      </c>
      <c r="H2884" s="40">
        <f ca="1">TRUNC(PRODUCT(G$10:G2883),15)</f>
        <v>1.7040824080947301</v>
      </c>
      <c r="I2884" s="40">
        <f t="shared" ca="1" si="870"/>
        <v>1.7040824080947301</v>
      </c>
      <c r="J2884" s="40">
        <f t="shared" ca="1" si="871"/>
        <v>1</v>
      </c>
      <c r="K2884" s="42">
        <f t="shared" si="882"/>
        <v>2.7E-2</v>
      </c>
      <c r="L2884" s="63">
        <f t="shared" si="872"/>
        <v>46286</v>
      </c>
      <c r="M2884" s="64">
        <f t="shared" si="873"/>
        <v>28</v>
      </c>
      <c r="N2884" s="44">
        <f t="shared" si="874"/>
        <v>29</v>
      </c>
      <c r="O2884" s="40">
        <f t="shared" si="875"/>
        <v>1.0030706410000001</v>
      </c>
      <c r="P2884" s="65">
        <f t="shared" ca="1" si="876"/>
        <v>1.0030706410000001</v>
      </c>
      <c r="Q2884" s="40">
        <f t="shared" ca="1" si="877"/>
        <v>9.6334371099999991</v>
      </c>
      <c r="R2884" s="44">
        <f>IF(VLOOKUP(A2884,$Z$12:$AI$125,8)=VLOOKUP(A2883,$Z$12:$AI$125,8),0,VLOOKUP(A2884,Z$12:$AI$125,8))</f>
        <v>0</v>
      </c>
      <c r="S2884" s="45">
        <f>IF(R2884&gt;0,VLOOKUP(R2884,Y$12:$AH$125,7),0)</f>
        <v>0</v>
      </c>
      <c r="T2884" s="40">
        <f t="shared" si="878"/>
        <v>0</v>
      </c>
      <c r="U2884" s="40">
        <f t="shared" ca="1" si="879"/>
        <v>9.6334371099999991</v>
      </c>
      <c r="V2884" s="46" t="str">
        <f t="shared" si="880"/>
        <v>J=</v>
      </c>
      <c r="W2884" s="47">
        <f t="shared" si="881"/>
        <v>46468</v>
      </c>
    </row>
    <row r="2885" spans="1:23" x14ac:dyDescent="0.15">
      <c r="A2885" s="38">
        <f t="shared" si="865"/>
        <v>46329</v>
      </c>
      <c r="B2885" s="39" t="str">
        <f t="shared" ca="1" si="866"/>
        <v>n.d</v>
      </c>
      <c r="C2885" s="40">
        <f t="shared" si="867"/>
        <v>3137.2723529499999</v>
      </c>
      <c r="D2885" s="41">
        <f ca="1">IF(A2885&lt;$B$1,VLOOKUP(A2885,[1]DI!$A$4:$B$15000,2,FALSE),0)</f>
        <v>0</v>
      </c>
      <c r="E2885" s="40">
        <f t="shared" ca="1" si="868"/>
        <v>0</v>
      </c>
      <c r="F2885" s="42">
        <f t="shared" si="864"/>
        <v>1</v>
      </c>
      <c r="G2885" s="43">
        <f t="shared" ca="1" si="869"/>
        <v>1</v>
      </c>
      <c r="H2885" s="40">
        <f ca="1">TRUNC(PRODUCT(G$10:G2884),15)</f>
        <v>1.7040824080947301</v>
      </c>
      <c r="I2885" s="40">
        <f t="shared" ca="1" si="870"/>
        <v>1.7040824080947301</v>
      </c>
      <c r="J2885" s="40">
        <f t="shared" ca="1" si="871"/>
        <v>1</v>
      </c>
      <c r="K2885" s="42">
        <f t="shared" si="882"/>
        <v>2.7E-2</v>
      </c>
      <c r="L2885" s="63">
        <f t="shared" si="872"/>
        <v>46286</v>
      </c>
      <c r="M2885" s="64">
        <f t="shared" si="873"/>
        <v>29</v>
      </c>
      <c r="N2885" s="44">
        <f t="shared" si="874"/>
        <v>29</v>
      </c>
      <c r="O2885" s="40">
        <f t="shared" si="875"/>
        <v>1.0030706410000001</v>
      </c>
      <c r="P2885" s="65">
        <f t="shared" ca="1" si="876"/>
        <v>1.0030706410000001</v>
      </c>
      <c r="Q2885" s="40">
        <f t="shared" ca="1" si="877"/>
        <v>9.6334371099999991</v>
      </c>
      <c r="R2885" s="44">
        <f>IF(VLOOKUP(A2885,$Z$12:$AI$125,8)=VLOOKUP(A2884,$Z$12:$AI$125,8),0,VLOOKUP(A2885,Z$12:$AI$125,8))</f>
        <v>0</v>
      </c>
      <c r="S2885" s="45">
        <f>IF(R2885&gt;0,VLOOKUP(R2885,Y$12:$AH$125,7),0)</f>
        <v>0</v>
      </c>
      <c r="T2885" s="40">
        <f t="shared" si="878"/>
        <v>0</v>
      </c>
      <c r="U2885" s="40">
        <f t="shared" ca="1" si="879"/>
        <v>9.6334371099999991</v>
      </c>
      <c r="V2885" s="46" t="str">
        <f t="shared" si="880"/>
        <v>J=</v>
      </c>
      <c r="W2885" s="47">
        <f t="shared" si="881"/>
        <v>46468</v>
      </c>
    </row>
    <row r="2886" spans="1:23" x14ac:dyDescent="0.15">
      <c r="A2886" s="38">
        <f t="shared" si="865"/>
        <v>46330</v>
      </c>
      <c r="B2886" s="39" t="str">
        <f t="shared" ca="1" si="866"/>
        <v>n.d</v>
      </c>
      <c r="C2886" s="40">
        <f t="shared" si="867"/>
        <v>3137.2723529499999</v>
      </c>
      <c r="D2886" s="41">
        <f ca="1">IF(A2886&lt;$B$1,VLOOKUP(A2886,[1]DI!$A$4:$B$15000,2,FALSE),0)</f>
        <v>0</v>
      </c>
      <c r="E2886" s="40">
        <f t="shared" ca="1" si="868"/>
        <v>0</v>
      </c>
      <c r="F2886" s="42">
        <f t="shared" si="864"/>
        <v>1</v>
      </c>
      <c r="G2886" s="43">
        <f t="shared" ca="1" si="869"/>
        <v>1</v>
      </c>
      <c r="H2886" s="40">
        <f ca="1">TRUNC(PRODUCT(G$10:G2885),15)</f>
        <v>1.7040824080947301</v>
      </c>
      <c r="I2886" s="40">
        <f t="shared" ca="1" si="870"/>
        <v>1.7040824080947301</v>
      </c>
      <c r="J2886" s="40">
        <f t="shared" ca="1" si="871"/>
        <v>1</v>
      </c>
      <c r="K2886" s="42">
        <f t="shared" si="882"/>
        <v>2.7E-2</v>
      </c>
      <c r="L2886" s="63">
        <f t="shared" si="872"/>
        <v>46286</v>
      </c>
      <c r="M2886" s="64">
        <f t="shared" si="873"/>
        <v>30</v>
      </c>
      <c r="N2886" s="44">
        <f t="shared" si="874"/>
        <v>30</v>
      </c>
      <c r="O2886" s="40">
        <f t="shared" si="875"/>
        <v>1.0031766929999999</v>
      </c>
      <c r="P2886" s="65">
        <f t="shared" ca="1" si="876"/>
        <v>1.0031766929999999</v>
      </c>
      <c r="Q2886" s="40">
        <f t="shared" ca="1" si="877"/>
        <v>9.9661511199999993</v>
      </c>
      <c r="R2886" s="44">
        <f>IF(VLOOKUP(A2886,$Z$12:$AI$125,8)=VLOOKUP(A2885,$Z$12:$AI$125,8),0,VLOOKUP(A2886,Z$12:$AI$125,8))</f>
        <v>0</v>
      </c>
      <c r="S2886" s="45">
        <f>IF(R2886&gt;0,VLOOKUP(R2886,Y$12:$AH$125,7),0)</f>
        <v>0</v>
      </c>
      <c r="T2886" s="40">
        <f t="shared" si="878"/>
        <v>0</v>
      </c>
      <c r="U2886" s="40">
        <f t="shared" ca="1" si="879"/>
        <v>9.9661511199999993</v>
      </c>
      <c r="V2886" s="46" t="str">
        <f t="shared" si="880"/>
        <v>J=</v>
      </c>
      <c r="W2886" s="47">
        <f t="shared" si="881"/>
        <v>46468</v>
      </c>
    </row>
    <row r="2887" spans="1:23" x14ac:dyDescent="0.15">
      <c r="A2887" s="38">
        <f t="shared" si="865"/>
        <v>46331</v>
      </c>
      <c r="B2887" s="39" t="str">
        <f t="shared" ca="1" si="866"/>
        <v>n.d</v>
      </c>
      <c r="C2887" s="40">
        <f t="shared" si="867"/>
        <v>3137.2723529499999</v>
      </c>
      <c r="D2887" s="41">
        <f ca="1">IF(A2887&lt;$B$1,VLOOKUP(A2887,[1]DI!$A$4:$B$15000,2,FALSE),0)</f>
        <v>0</v>
      </c>
      <c r="E2887" s="40">
        <f t="shared" ca="1" si="868"/>
        <v>0</v>
      </c>
      <c r="F2887" s="42">
        <f t="shared" si="864"/>
        <v>1</v>
      </c>
      <c r="G2887" s="43">
        <f t="shared" ca="1" si="869"/>
        <v>1</v>
      </c>
      <c r="H2887" s="40">
        <f ca="1">TRUNC(PRODUCT(G$10:G2886),15)</f>
        <v>1.7040824080947301</v>
      </c>
      <c r="I2887" s="40">
        <f t="shared" ca="1" si="870"/>
        <v>1.7040824080947301</v>
      </c>
      <c r="J2887" s="40">
        <f t="shared" ca="1" si="871"/>
        <v>1</v>
      </c>
      <c r="K2887" s="42">
        <f t="shared" si="882"/>
        <v>2.7E-2</v>
      </c>
      <c r="L2887" s="63">
        <f t="shared" si="872"/>
        <v>46286</v>
      </c>
      <c r="M2887" s="64">
        <f t="shared" si="873"/>
        <v>31</v>
      </c>
      <c r="N2887" s="44">
        <f t="shared" si="874"/>
        <v>31</v>
      </c>
      <c r="O2887" s="40">
        <f t="shared" si="875"/>
        <v>1.003282757</v>
      </c>
      <c r="P2887" s="65">
        <f t="shared" ca="1" si="876"/>
        <v>1.003282757</v>
      </c>
      <c r="Q2887" s="40">
        <f t="shared" ca="1" si="877"/>
        <v>10.29890277</v>
      </c>
      <c r="R2887" s="44">
        <f>IF(VLOOKUP(A2887,$Z$12:$AI$125,8)=VLOOKUP(A2886,$Z$12:$AI$125,8),0,VLOOKUP(A2887,Z$12:$AI$125,8))</f>
        <v>0</v>
      </c>
      <c r="S2887" s="45">
        <f>IF(R2887&gt;0,VLOOKUP(R2887,Y$12:$AH$125,7),0)</f>
        <v>0</v>
      </c>
      <c r="T2887" s="40">
        <f t="shared" si="878"/>
        <v>0</v>
      </c>
      <c r="U2887" s="40">
        <f t="shared" ca="1" si="879"/>
        <v>10.29890277</v>
      </c>
      <c r="V2887" s="46" t="str">
        <f t="shared" si="880"/>
        <v>J=</v>
      </c>
      <c r="W2887" s="47">
        <f t="shared" si="881"/>
        <v>46468</v>
      </c>
    </row>
    <row r="2888" spans="1:23" x14ac:dyDescent="0.15">
      <c r="A2888" s="38">
        <f t="shared" si="865"/>
        <v>46332</v>
      </c>
      <c r="B2888" s="39" t="str">
        <f t="shared" ca="1" si="866"/>
        <v>n.d</v>
      </c>
      <c r="C2888" s="40">
        <f t="shared" si="867"/>
        <v>3137.2723529499999</v>
      </c>
      <c r="D2888" s="41">
        <f ca="1">IF(A2888&lt;$B$1,VLOOKUP(A2888,[1]DI!$A$4:$B$15000,2,FALSE),0)</f>
        <v>0</v>
      </c>
      <c r="E2888" s="40">
        <f t="shared" ca="1" si="868"/>
        <v>0</v>
      </c>
      <c r="F2888" s="42">
        <f t="shared" si="864"/>
        <v>1</v>
      </c>
      <c r="G2888" s="43">
        <f t="shared" ca="1" si="869"/>
        <v>1</v>
      </c>
      <c r="H2888" s="40">
        <f ca="1">TRUNC(PRODUCT(G$10:G2887),15)</f>
        <v>1.7040824080947301</v>
      </c>
      <c r="I2888" s="40">
        <f t="shared" ca="1" si="870"/>
        <v>1.7040824080947301</v>
      </c>
      <c r="J2888" s="40">
        <f t="shared" ca="1" si="871"/>
        <v>1</v>
      </c>
      <c r="K2888" s="42">
        <f t="shared" si="882"/>
        <v>2.7E-2</v>
      </c>
      <c r="L2888" s="63">
        <f t="shared" si="872"/>
        <v>46286</v>
      </c>
      <c r="M2888" s="64">
        <f t="shared" si="873"/>
        <v>32</v>
      </c>
      <c r="N2888" s="44">
        <f t="shared" si="874"/>
        <v>32</v>
      </c>
      <c r="O2888" s="40">
        <f t="shared" si="875"/>
        <v>1.0033888310000001</v>
      </c>
      <c r="P2888" s="65">
        <f t="shared" ca="1" si="876"/>
        <v>1.0033888310000001</v>
      </c>
      <c r="Q2888" s="40">
        <f t="shared" ca="1" si="877"/>
        <v>10.6316858</v>
      </c>
      <c r="R2888" s="44">
        <f>IF(VLOOKUP(A2888,$Z$12:$AI$125,8)=VLOOKUP(A2887,$Z$12:$AI$125,8),0,VLOOKUP(A2888,Z$12:$AI$125,8))</f>
        <v>0</v>
      </c>
      <c r="S2888" s="45">
        <f>IF(R2888&gt;0,VLOOKUP(R2888,Y$12:$AH$125,7),0)</f>
        <v>0</v>
      </c>
      <c r="T2888" s="40">
        <f t="shared" si="878"/>
        <v>0</v>
      </c>
      <c r="U2888" s="40">
        <f t="shared" ca="1" si="879"/>
        <v>10.6316858</v>
      </c>
      <c r="V2888" s="46" t="str">
        <f t="shared" si="880"/>
        <v>J=</v>
      </c>
      <c r="W2888" s="47">
        <f t="shared" si="881"/>
        <v>46468</v>
      </c>
    </row>
    <row r="2889" spans="1:23" x14ac:dyDescent="0.15">
      <c r="A2889" s="38">
        <f t="shared" si="865"/>
        <v>46333</v>
      </c>
      <c r="B2889" s="39" t="str">
        <f t="shared" ca="1" si="866"/>
        <v>n.d</v>
      </c>
      <c r="C2889" s="40">
        <f t="shared" si="867"/>
        <v>3137.2723529499999</v>
      </c>
      <c r="D2889" s="41">
        <f ca="1">IF(A2889&lt;$B$1,VLOOKUP(A2889,[1]DI!$A$4:$B$15000,2,FALSE),0)</f>
        <v>0</v>
      </c>
      <c r="E2889" s="40">
        <f t="shared" ca="1" si="868"/>
        <v>0</v>
      </c>
      <c r="F2889" s="42">
        <f t="shared" si="864"/>
        <v>1</v>
      </c>
      <c r="G2889" s="43">
        <f t="shared" ca="1" si="869"/>
        <v>1</v>
      </c>
      <c r="H2889" s="40">
        <f ca="1">TRUNC(PRODUCT(G$10:G2888),15)</f>
        <v>1.7040824080947301</v>
      </c>
      <c r="I2889" s="40">
        <f t="shared" ca="1" si="870"/>
        <v>1.7040824080947301</v>
      </c>
      <c r="J2889" s="40">
        <f t="shared" ca="1" si="871"/>
        <v>1</v>
      </c>
      <c r="K2889" s="42">
        <f t="shared" si="882"/>
        <v>2.7E-2</v>
      </c>
      <c r="L2889" s="63">
        <f t="shared" si="872"/>
        <v>46286</v>
      </c>
      <c r="M2889" s="64">
        <f t="shared" si="873"/>
        <v>32</v>
      </c>
      <c r="N2889" s="44">
        <f t="shared" si="874"/>
        <v>33</v>
      </c>
      <c r="O2889" s="40">
        <f t="shared" si="875"/>
        <v>1.003494917</v>
      </c>
      <c r="P2889" s="65">
        <f t="shared" ca="1" si="876"/>
        <v>1.003494917</v>
      </c>
      <c r="Q2889" s="40">
        <f t="shared" ca="1" si="877"/>
        <v>10.96450647</v>
      </c>
      <c r="R2889" s="44">
        <f>IF(VLOOKUP(A2889,$Z$12:$AI$125,8)=VLOOKUP(A2888,$Z$12:$AI$125,8),0,VLOOKUP(A2889,Z$12:$AI$125,8))</f>
        <v>0</v>
      </c>
      <c r="S2889" s="45">
        <f>IF(R2889&gt;0,VLOOKUP(R2889,Y$12:$AH$125,7),0)</f>
        <v>0</v>
      </c>
      <c r="T2889" s="40">
        <f t="shared" si="878"/>
        <v>0</v>
      </c>
      <c r="U2889" s="40">
        <f t="shared" ca="1" si="879"/>
        <v>10.96450647</v>
      </c>
      <c r="V2889" s="46" t="str">
        <f t="shared" si="880"/>
        <v>J=</v>
      </c>
      <c r="W2889" s="47">
        <f t="shared" si="881"/>
        <v>46468</v>
      </c>
    </row>
    <row r="2890" spans="1:23" x14ac:dyDescent="0.15">
      <c r="A2890" s="38">
        <f t="shared" si="865"/>
        <v>46334</v>
      </c>
      <c r="B2890" s="39" t="str">
        <f t="shared" ca="1" si="866"/>
        <v>n.d</v>
      </c>
      <c r="C2890" s="40">
        <f t="shared" si="867"/>
        <v>3137.2723529499999</v>
      </c>
      <c r="D2890" s="41">
        <f ca="1">IF(A2890&lt;$B$1,VLOOKUP(A2890,[1]DI!$A$4:$B$15000,2,FALSE),0)</f>
        <v>0</v>
      </c>
      <c r="E2890" s="40">
        <f t="shared" ca="1" si="868"/>
        <v>0</v>
      </c>
      <c r="F2890" s="42">
        <f t="shared" si="864"/>
        <v>1</v>
      </c>
      <c r="G2890" s="43">
        <f t="shared" ca="1" si="869"/>
        <v>1</v>
      </c>
      <c r="H2890" s="40">
        <f ca="1">TRUNC(PRODUCT(G$10:G2889),15)</f>
        <v>1.7040824080947301</v>
      </c>
      <c r="I2890" s="40">
        <f t="shared" ca="1" si="870"/>
        <v>1.7040824080947301</v>
      </c>
      <c r="J2890" s="40">
        <f t="shared" ca="1" si="871"/>
        <v>1</v>
      </c>
      <c r="K2890" s="42">
        <f t="shared" si="882"/>
        <v>2.7E-2</v>
      </c>
      <c r="L2890" s="63">
        <f t="shared" si="872"/>
        <v>46286</v>
      </c>
      <c r="M2890" s="64">
        <f t="shared" si="873"/>
        <v>32</v>
      </c>
      <c r="N2890" s="44">
        <f t="shared" si="874"/>
        <v>33</v>
      </c>
      <c r="O2890" s="40">
        <f t="shared" si="875"/>
        <v>1.003494917</v>
      </c>
      <c r="P2890" s="65">
        <f t="shared" ca="1" si="876"/>
        <v>1.003494917</v>
      </c>
      <c r="Q2890" s="40">
        <f t="shared" ca="1" si="877"/>
        <v>10.96450647</v>
      </c>
      <c r="R2890" s="44">
        <f>IF(VLOOKUP(A2890,$Z$12:$AI$125,8)=VLOOKUP(A2889,$Z$12:$AI$125,8),0,VLOOKUP(A2890,Z$12:$AI$125,8))</f>
        <v>0</v>
      </c>
      <c r="S2890" s="45">
        <f>IF(R2890&gt;0,VLOOKUP(R2890,Y$12:$AH$125,7),0)</f>
        <v>0</v>
      </c>
      <c r="T2890" s="40">
        <f t="shared" si="878"/>
        <v>0</v>
      </c>
      <c r="U2890" s="40">
        <f t="shared" ca="1" si="879"/>
        <v>10.96450647</v>
      </c>
      <c r="V2890" s="46" t="str">
        <f t="shared" si="880"/>
        <v>J=</v>
      </c>
      <c r="W2890" s="47">
        <f t="shared" si="881"/>
        <v>46468</v>
      </c>
    </row>
    <row r="2891" spans="1:23" x14ac:dyDescent="0.15">
      <c r="A2891" s="38">
        <f t="shared" si="865"/>
        <v>46335</v>
      </c>
      <c r="B2891" s="39" t="str">
        <f t="shared" ca="1" si="866"/>
        <v>n.d</v>
      </c>
      <c r="C2891" s="40">
        <f t="shared" si="867"/>
        <v>3137.2723529499999</v>
      </c>
      <c r="D2891" s="41">
        <f ca="1">IF(A2891&lt;$B$1,VLOOKUP(A2891,[1]DI!$A$4:$B$15000,2,FALSE),0)</f>
        <v>0</v>
      </c>
      <c r="E2891" s="40">
        <f t="shared" ca="1" si="868"/>
        <v>0</v>
      </c>
      <c r="F2891" s="42">
        <f t="shared" ref="F2891:F2954" si="883">F2890</f>
        <v>1</v>
      </c>
      <c r="G2891" s="43">
        <f t="shared" ca="1" si="869"/>
        <v>1</v>
      </c>
      <c r="H2891" s="40">
        <f ca="1">TRUNC(PRODUCT(G$10:G2890),15)</f>
        <v>1.7040824080947301</v>
      </c>
      <c r="I2891" s="40">
        <f t="shared" ca="1" si="870"/>
        <v>1.7040824080947301</v>
      </c>
      <c r="J2891" s="40">
        <f t="shared" ca="1" si="871"/>
        <v>1</v>
      </c>
      <c r="K2891" s="42">
        <f t="shared" si="882"/>
        <v>2.7E-2</v>
      </c>
      <c r="L2891" s="63">
        <f t="shared" si="872"/>
        <v>46286</v>
      </c>
      <c r="M2891" s="64">
        <f t="shared" si="873"/>
        <v>33</v>
      </c>
      <c r="N2891" s="44">
        <f t="shared" si="874"/>
        <v>33</v>
      </c>
      <c r="O2891" s="40">
        <f t="shared" si="875"/>
        <v>1.003494917</v>
      </c>
      <c r="P2891" s="65">
        <f t="shared" ca="1" si="876"/>
        <v>1.003494917</v>
      </c>
      <c r="Q2891" s="40">
        <f t="shared" ca="1" si="877"/>
        <v>10.96450647</v>
      </c>
      <c r="R2891" s="44">
        <f>IF(VLOOKUP(A2891,$Z$12:$AI$125,8)=VLOOKUP(A2890,$Z$12:$AI$125,8),0,VLOOKUP(A2891,Z$12:$AI$125,8))</f>
        <v>0</v>
      </c>
      <c r="S2891" s="45">
        <f>IF(R2891&gt;0,VLOOKUP(R2891,Y$12:$AH$125,7),0)</f>
        <v>0</v>
      </c>
      <c r="T2891" s="40">
        <f t="shared" si="878"/>
        <v>0</v>
      </c>
      <c r="U2891" s="40">
        <f t="shared" ca="1" si="879"/>
        <v>10.96450647</v>
      </c>
      <c r="V2891" s="46" t="str">
        <f t="shared" si="880"/>
        <v>J=</v>
      </c>
      <c r="W2891" s="47">
        <f t="shared" si="881"/>
        <v>46468</v>
      </c>
    </row>
    <row r="2892" spans="1:23" x14ac:dyDescent="0.15">
      <c r="A2892" s="38">
        <f t="shared" si="865"/>
        <v>46336</v>
      </c>
      <c r="B2892" s="39" t="str">
        <f t="shared" ca="1" si="866"/>
        <v>n.d</v>
      </c>
      <c r="C2892" s="40">
        <f t="shared" si="867"/>
        <v>3137.2723529499999</v>
      </c>
      <c r="D2892" s="41">
        <f ca="1">IF(A2892&lt;$B$1,VLOOKUP(A2892,[1]DI!$A$4:$B$15000,2,FALSE),0)</f>
        <v>0</v>
      </c>
      <c r="E2892" s="40">
        <f t="shared" ca="1" si="868"/>
        <v>0</v>
      </c>
      <c r="F2892" s="42">
        <f t="shared" si="883"/>
        <v>1</v>
      </c>
      <c r="G2892" s="43">
        <f t="shared" ca="1" si="869"/>
        <v>1</v>
      </c>
      <c r="H2892" s="40">
        <f ca="1">TRUNC(PRODUCT(G$10:G2891),15)</f>
        <v>1.7040824080947301</v>
      </c>
      <c r="I2892" s="40">
        <f t="shared" ca="1" si="870"/>
        <v>1.7040824080947301</v>
      </c>
      <c r="J2892" s="40">
        <f t="shared" ca="1" si="871"/>
        <v>1</v>
      </c>
      <c r="K2892" s="42">
        <f t="shared" si="882"/>
        <v>2.7E-2</v>
      </c>
      <c r="L2892" s="63">
        <f t="shared" si="872"/>
        <v>46286</v>
      </c>
      <c r="M2892" s="64">
        <f t="shared" si="873"/>
        <v>34</v>
      </c>
      <c r="N2892" s="44">
        <f t="shared" si="874"/>
        <v>34</v>
      </c>
      <c r="O2892" s="40">
        <f t="shared" si="875"/>
        <v>1.003601014</v>
      </c>
      <c r="P2892" s="65">
        <f t="shared" ca="1" si="876"/>
        <v>1.003601014</v>
      </c>
      <c r="Q2892" s="40">
        <f t="shared" ca="1" si="877"/>
        <v>11.29736166</v>
      </c>
      <c r="R2892" s="44">
        <f>IF(VLOOKUP(A2892,$Z$12:$AI$125,8)=VLOOKUP(A2891,$Z$12:$AI$125,8),0,VLOOKUP(A2892,Z$12:$AI$125,8))</f>
        <v>0</v>
      </c>
      <c r="S2892" s="45">
        <f>IF(R2892&gt;0,VLOOKUP(R2892,Y$12:$AH$125,7),0)</f>
        <v>0</v>
      </c>
      <c r="T2892" s="40">
        <f t="shared" si="878"/>
        <v>0</v>
      </c>
      <c r="U2892" s="40">
        <f t="shared" ca="1" si="879"/>
        <v>11.29736166</v>
      </c>
      <c r="V2892" s="46" t="str">
        <f t="shared" si="880"/>
        <v>J=</v>
      </c>
      <c r="W2892" s="47">
        <f t="shared" si="881"/>
        <v>46468</v>
      </c>
    </row>
    <row r="2893" spans="1:23" x14ac:dyDescent="0.15">
      <c r="A2893" s="38">
        <f t="shared" si="865"/>
        <v>46337</v>
      </c>
      <c r="B2893" s="39" t="str">
        <f t="shared" ca="1" si="866"/>
        <v>n.d</v>
      </c>
      <c r="C2893" s="40">
        <f t="shared" si="867"/>
        <v>3137.2723529499999</v>
      </c>
      <c r="D2893" s="41">
        <f ca="1">IF(A2893&lt;$B$1,VLOOKUP(A2893,[1]DI!$A$4:$B$15000,2,FALSE),0)</f>
        <v>0</v>
      </c>
      <c r="E2893" s="40">
        <f t="shared" ca="1" si="868"/>
        <v>0</v>
      </c>
      <c r="F2893" s="42">
        <f t="shared" si="883"/>
        <v>1</v>
      </c>
      <c r="G2893" s="43">
        <f t="shared" ca="1" si="869"/>
        <v>1</v>
      </c>
      <c r="H2893" s="40">
        <f ca="1">TRUNC(PRODUCT(G$10:G2892),15)</f>
        <v>1.7040824080947301</v>
      </c>
      <c r="I2893" s="40">
        <f t="shared" ca="1" si="870"/>
        <v>1.7040824080947301</v>
      </c>
      <c r="J2893" s="40">
        <f t="shared" ca="1" si="871"/>
        <v>1</v>
      </c>
      <c r="K2893" s="42">
        <f t="shared" si="882"/>
        <v>2.7E-2</v>
      </c>
      <c r="L2893" s="63">
        <f t="shared" si="872"/>
        <v>46286</v>
      </c>
      <c r="M2893" s="64">
        <f t="shared" si="873"/>
        <v>35</v>
      </c>
      <c r="N2893" s="44">
        <f t="shared" si="874"/>
        <v>35</v>
      </c>
      <c r="O2893" s="40">
        <f t="shared" si="875"/>
        <v>1.0037071230000001</v>
      </c>
      <c r="P2893" s="65">
        <f t="shared" ca="1" si="876"/>
        <v>1.0037071230000001</v>
      </c>
      <c r="Q2893" s="40">
        <f t="shared" ca="1" si="877"/>
        <v>11.63025449</v>
      </c>
      <c r="R2893" s="44">
        <f>IF(VLOOKUP(A2893,$Z$12:$AI$125,8)=VLOOKUP(A2892,$Z$12:$AI$125,8),0,VLOOKUP(A2893,Z$12:$AI$125,8))</f>
        <v>0</v>
      </c>
      <c r="S2893" s="45">
        <f>IF(R2893&gt;0,VLOOKUP(R2893,Y$12:$AH$125,7),0)</f>
        <v>0</v>
      </c>
      <c r="T2893" s="40">
        <f t="shared" si="878"/>
        <v>0</v>
      </c>
      <c r="U2893" s="40">
        <f t="shared" ca="1" si="879"/>
        <v>11.63025449</v>
      </c>
      <c r="V2893" s="46" t="str">
        <f t="shared" si="880"/>
        <v>J=</v>
      </c>
      <c r="W2893" s="47">
        <f t="shared" si="881"/>
        <v>46468</v>
      </c>
    </row>
    <row r="2894" spans="1:23" x14ac:dyDescent="0.15">
      <c r="A2894" s="38">
        <f t="shared" ref="A2894:A2957" si="884">(A2893+1)</f>
        <v>46338</v>
      </c>
      <c r="B2894" s="39" t="str">
        <f t="shared" ca="1" si="866"/>
        <v>n.d</v>
      </c>
      <c r="C2894" s="40">
        <f t="shared" si="867"/>
        <v>3137.2723529499999</v>
      </c>
      <c r="D2894" s="41">
        <f ca="1">IF(A2894&lt;$B$1,VLOOKUP(A2894,[1]DI!$A$4:$B$15000,2,FALSE),0)</f>
        <v>0</v>
      </c>
      <c r="E2894" s="40">
        <f t="shared" ca="1" si="868"/>
        <v>0</v>
      </c>
      <c r="F2894" s="42">
        <f t="shared" si="883"/>
        <v>1</v>
      </c>
      <c r="G2894" s="43">
        <f t="shared" ca="1" si="869"/>
        <v>1</v>
      </c>
      <c r="H2894" s="40">
        <f ca="1">TRUNC(PRODUCT(G$10:G2893),15)</f>
        <v>1.7040824080947301</v>
      </c>
      <c r="I2894" s="40">
        <f t="shared" ca="1" si="870"/>
        <v>1.7040824080947301</v>
      </c>
      <c r="J2894" s="40">
        <f t="shared" ca="1" si="871"/>
        <v>1</v>
      </c>
      <c r="K2894" s="42">
        <f t="shared" si="882"/>
        <v>2.7E-2</v>
      </c>
      <c r="L2894" s="63">
        <f t="shared" si="872"/>
        <v>46286</v>
      </c>
      <c r="M2894" s="64">
        <f t="shared" si="873"/>
        <v>36</v>
      </c>
      <c r="N2894" s="44">
        <f t="shared" si="874"/>
        <v>36</v>
      </c>
      <c r="O2894" s="40">
        <f t="shared" si="875"/>
        <v>1.0038132420000001</v>
      </c>
      <c r="P2894" s="65">
        <f t="shared" ca="1" si="876"/>
        <v>1.0038132420000001</v>
      </c>
      <c r="Q2894" s="40">
        <f t="shared" ca="1" si="877"/>
        <v>11.9631787</v>
      </c>
      <c r="R2894" s="44">
        <f>IF(VLOOKUP(A2894,$Z$12:$AI$125,8)=VLOOKUP(A2893,$Z$12:$AI$125,8),0,VLOOKUP(A2894,Z$12:$AI$125,8))</f>
        <v>0</v>
      </c>
      <c r="S2894" s="45">
        <f>IF(R2894&gt;0,VLOOKUP(R2894,Y$12:$AH$125,7),0)</f>
        <v>0</v>
      </c>
      <c r="T2894" s="40">
        <f t="shared" si="878"/>
        <v>0</v>
      </c>
      <c r="U2894" s="40">
        <f t="shared" ca="1" si="879"/>
        <v>11.9631787</v>
      </c>
      <c r="V2894" s="46" t="str">
        <f t="shared" si="880"/>
        <v>J=</v>
      </c>
      <c r="W2894" s="47">
        <f t="shared" si="881"/>
        <v>46468</v>
      </c>
    </row>
    <row r="2895" spans="1:23" x14ac:dyDescent="0.15">
      <c r="A2895" s="38">
        <f t="shared" si="884"/>
        <v>46339</v>
      </c>
      <c r="B2895" s="39" t="str">
        <f t="shared" ca="1" si="866"/>
        <v>n.d</v>
      </c>
      <c r="C2895" s="40">
        <f t="shared" si="867"/>
        <v>3137.2723529499999</v>
      </c>
      <c r="D2895" s="41">
        <f ca="1">IF(A2895&lt;$B$1,VLOOKUP(A2895,[1]DI!$A$4:$B$15000,2,FALSE),0)</f>
        <v>0</v>
      </c>
      <c r="E2895" s="40">
        <f t="shared" ca="1" si="868"/>
        <v>0</v>
      </c>
      <c r="F2895" s="42">
        <f t="shared" si="883"/>
        <v>1</v>
      </c>
      <c r="G2895" s="43">
        <f t="shared" ca="1" si="869"/>
        <v>1</v>
      </c>
      <c r="H2895" s="40">
        <f ca="1">TRUNC(PRODUCT(G$10:G2894),15)</f>
        <v>1.7040824080947301</v>
      </c>
      <c r="I2895" s="40">
        <f t="shared" ca="1" si="870"/>
        <v>1.7040824080947301</v>
      </c>
      <c r="J2895" s="40">
        <f t="shared" ca="1" si="871"/>
        <v>1</v>
      </c>
      <c r="K2895" s="42">
        <f t="shared" si="882"/>
        <v>2.7E-2</v>
      </c>
      <c r="L2895" s="63">
        <f t="shared" si="872"/>
        <v>46286</v>
      </c>
      <c r="M2895" s="64">
        <f t="shared" si="873"/>
        <v>37</v>
      </c>
      <c r="N2895" s="44">
        <f t="shared" si="874"/>
        <v>37</v>
      </c>
      <c r="O2895" s="40">
        <f t="shared" si="875"/>
        <v>1.003919373</v>
      </c>
      <c r="P2895" s="65">
        <f t="shared" ca="1" si="876"/>
        <v>1.003919373</v>
      </c>
      <c r="Q2895" s="40">
        <f t="shared" ca="1" si="877"/>
        <v>12.296140550000001</v>
      </c>
      <c r="R2895" s="44">
        <f>IF(VLOOKUP(A2895,$Z$12:$AI$125,8)=VLOOKUP(A2894,$Z$12:$AI$125,8),0,VLOOKUP(A2895,Z$12:$AI$125,8))</f>
        <v>0</v>
      </c>
      <c r="S2895" s="45">
        <f>IF(R2895&gt;0,VLOOKUP(R2895,Y$12:$AH$125,7),0)</f>
        <v>0</v>
      </c>
      <c r="T2895" s="40">
        <f t="shared" si="878"/>
        <v>0</v>
      </c>
      <c r="U2895" s="40">
        <f t="shared" ca="1" si="879"/>
        <v>12.296140550000001</v>
      </c>
      <c r="V2895" s="46" t="str">
        <f t="shared" si="880"/>
        <v>J=</v>
      </c>
      <c r="W2895" s="47">
        <f t="shared" si="881"/>
        <v>46468</v>
      </c>
    </row>
    <row r="2896" spans="1:23" x14ac:dyDescent="0.15">
      <c r="A2896" s="38">
        <f t="shared" si="884"/>
        <v>46340</v>
      </c>
      <c r="B2896" s="39" t="str">
        <f t="shared" ca="1" si="866"/>
        <v>n.d</v>
      </c>
      <c r="C2896" s="40">
        <f t="shared" si="867"/>
        <v>3137.2723529499999</v>
      </c>
      <c r="D2896" s="41">
        <f ca="1">IF(A2896&lt;$B$1,VLOOKUP(A2896,[1]DI!$A$4:$B$15000,2,FALSE),0)</f>
        <v>0</v>
      </c>
      <c r="E2896" s="40">
        <f t="shared" ca="1" si="868"/>
        <v>0</v>
      </c>
      <c r="F2896" s="42">
        <f t="shared" si="883"/>
        <v>1</v>
      </c>
      <c r="G2896" s="43">
        <f t="shared" ca="1" si="869"/>
        <v>1</v>
      </c>
      <c r="H2896" s="40">
        <f ca="1">TRUNC(PRODUCT(G$10:G2895),15)</f>
        <v>1.7040824080947301</v>
      </c>
      <c r="I2896" s="40">
        <f t="shared" ca="1" si="870"/>
        <v>1.7040824080947301</v>
      </c>
      <c r="J2896" s="40">
        <f t="shared" ca="1" si="871"/>
        <v>1</v>
      </c>
      <c r="K2896" s="42">
        <f t="shared" si="882"/>
        <v>2.7E-2</v>
      </c>
      <c r="L2896" s="63">
        <f t="shared" si="872"/>
        <v>46286</v>
      </c>
      <c r="M2896" s="64">
        <f t="shared" si="873"/>
        <v>37</v>
      </c>
      <c r="N2896" s="44">
        <f t="shared" si="874"/>
        <v>38</v>
      </c>
      <c r="O2896" s="40">
        <f t="shared" si="875"/>
        <v>1.0040255149999999</v>
      </c>
      <c r="P2896" s="65">
        <f t="shared" ca="1" si="876"/>
        <v>1.0040255149999999</v>
      </c>
      <c r="Q2896" s="40">
        <f t="shared" ca="1" si="877"/>
        <v>12.62913691</v>
      </c>
      <c r="R2896" s="44">
        <f>IF(VLOOKUP(A2896,$Z$12:$AI$125,8)=VLOOKUP(A2895,$Z$12:$AI$125,8),0,VLOOKUP(A2896,Z$12:$AI$125,8))</f>
        <v>0</v>
      </c>
      <c r="S2896" s="45">
        <f>IF(R2896&gt;0,VLOOKUP(R2896,Y$12:$AH$125,7),0)</f>
        <v>0</v>
      </c>
      <c r="T2896" s="40">
        <f t="shared" si="878"/>
        <v>0</v>
      </c>
      <c r="U2896" s="40">
        <f t="shared" ca="1" si="879"/>
        <v>12.62913691</v>
      </c>
      <c r="V2896" s="46" t="str">
        <f t="shared" si="880"/>
        <v>J=</v>
      </c>
      <c r="W2896" s="47">
        <f t="shared" si="881"/>
        <v>46468</v>
      </c>
    </row>
    <row r="2897" spans="1:23" x14ac:dyDescent="0.15">
      <c r="A2897" s="38">
        <f t="shared" si="884"/>
        <v>46341</v>
      </c>
      <c r="B2897" s="39" t="str">
        <f t="shared" ca="1" si="866"/>
        <v>n.d</v>
      </c>
      <c r="C2897" s="40">
        <f t="shared" si="867"/>
        <v>3137.2723529499999</v>
      </c>
      <c r="D2897" s="41">
        <f ca="1">IF(A2897&lt;$B$1,VLOOKUP(A2897,[1]DI!$A$4:$B$15000,2,FALSE),0)</f>
        <v>0</v>
      </c>
      <c r="E2897" s="40">
        <f t="shared" ca="1" si="868"/>
        <v>0</v>
      </c>
      <c r="F2897" s="42">
        <f t="shared" si="883"/>
        <v>1</v>
      </c>
      <c r="G2897" s="43">
        <f t="shared" ca="1" si="869"/>
        <v>1</v>
      </c>
      <c r="H2897" s="40">
        <f ca="1">TRUNC(PRODUCT(G$10:G2896),15)</f>
        <v>1.7040824080947301</v>
      </c>
      <c r="I2897" s="40">
        <f t="shared" ca="1" si="870"/>
        <v>1.7040824080947301</v>
      </c>
      <c r="J2897" s="40">
        <f t="shared" ca="1" si="871"/>
        <v>1</v>
      </c>
      <c r="K2897" s="42">
        <f t="shared" si="882"/>
        <v>2.7E-2</v>
      </c>
      <c r="L2897" s="63">
        <f t="shared" si="872"/>
        <v>46286</v>
      </c>
      <c r="M2897" s="64">
        <f t="shared" si="873"/>
        <v>37</v>
      </c>
      <c r="N2897" s="44">
        <f t="shared" si="874"/>
        <v>38</v>
      </c>
      <c r="O2897" s="40">
        <f t="shared" si="875"/>
        <v>1.0040255149999999</v>
      </c>
      <c r="P2897" s="65">
        <f t="shared" ca="1" si="876"/>
        <v>1.0040255149999999</v>
      </c>
      <c r="Q2897" s="40">
        <f t="shared" ca="1" si="877"/>
        <v>12.62913691</v>
      </c>
      <c r="R2897" s="44">
        <f>IF(VLOOKUP(A2897,$Z$12:$AI$125,8)=VLOOKUP(A2896,$Z$12:$AI$125,8),0,VLOOKUP(A2897,Z$12:$AI$125,8))</f>
        <v>0</v>
      </c>
      <c r="S2897" s="45">
        <f>IF(R2897&gt;0,VLOOKUP(R2897,Y$12:$AH$125,7),0)</f>
        <v>0</v>
      </c>
      <c r="T2897" s="40">
        <f t="shared" si="878"/>
        <v>0</v>
      </c>
      <c r="U2897" s="40">
        <f t="shared" ca="1" si="879"/>
        <v>12.62913691</v>
      </c>
      <c r="V2897" s="46" t="str">
        <f t="shared" si="880"/>
        <v>J=</v>
      </c>
      <c r="W2897" s="47">
        <f t="shared" si="881"/>
        <v>46468</v>
      </c>
    </row>
    <row r="2898" spans="1:23" x14ac:dyDescent="0.15">
      <c r="A2898" s="38">
        <f t="shared" si="884"/>
        <v>46342</v>
      </c>
      <c r="B2898" s="39" t="str">
        <f t="shared" ca="1" si="866"/>
        <v>n.d</v>
      </c>
      <c r="C2898" s="40">
        <f t="shared" si="867"/>
        <v>3137.2723529499999</v>
      </c>
      <c r="D2898" s="41">
        <f ca="1">IF(A2898&lt;$B$1,VLOOKUP(A2898,[1]DI!$A$4:$B$15000,2,FALSE),0)</f>
        <v>0</v>
      </c>
      <c r="E2898" s="40">
        <f t="shared" ca="1" si="868"/>
        <v>0</v>
      </c>
      <c r="F2898" s="42">
        <f t="shared" si="883"/>
        <v>1</v>
      </c>
      <c r="G2898" s="43">
        <f t="shared" ca="1" si="869"/>
        <v>1</v>
      </c>
      <c r="H2898" s="40">
        <f ca="1">TRUNC(PRODUCT(G$10:G2897),15)</f>
        <v>1.7040824080947301</v>
      </c>
      <c r="I2898" s="40">
        <f t="shared" ca="1" si="870"/>
        <v>1.7040824080947301</v>
      </c>
      <c r="J2898" s="40">
        <f t="shared" ca="1" si="871"/>
        <v>1</v>
      </c>
      <c r="K2898" s="42">
        <f t="shared" si="882"/>
        <v>2.7E-2</v>
      </c>
      <c r="L2898" s="63">
        <f t="shared" si="872"/>
        <v>46286</v>
      </c>
      <c r="M2898" s="64">
        <f t="shared" si="873"/>
        <v>38</v>
      </c>
      <c r="N2898" s="44">
        <f t="shared" si="874"/>
        <v>38</v>
      </c>
      <c r="O2898" s="40">
        <f t="shared" si="875"/>
        <v>1.0040255149999999</v>
      </c>
      <c r="P2898" s="65">
        <f t="shared" ca="1" si="876"/>
        <v>1.0040255149999999</v>
      </c>
      <c r="Q2898" s="40">
        <f t="shared" ca="1" si="877"/>
        <v>12.62913691</v>
      </c>
      <c r="R2898" s="44">
        <f>IF(VLOOKUP(A2898,$Z$12:$AI$125,8)=VLOOKUP(A2897,$Z$12:$AI$125,8),0,VLOOKUP(A2898,Z$12:$AI$125,8))</f>
        <v>0</v>
      </c>
      <c r="S2898" s="45">
        <f>IF(R2898&gt;0,VLOOKUP(R2898,Y$12:$AH$125,7),0)</f>
        <v>0</v>
      </c>
      <c r="T2898" s="40">
        <f t="shared" si="878"/>
        <v>0</v>
      </c>
      <c r="U2898" s="40">
        <f t="shared" ca="1" si="879"/>
        <v>12.62913691</v>
      </c>
      <c r="V2898" s="46" t="str">
        <f t="shared" si="880"/>
        <v>J=</v>
      </c>
      <c r="W2898" s="47">
        <f t="shared" si="881"/>
        <v>46468</v>
      </c>
    </row>
    <row r="2899" spans="1:23" x14ac:dyDescent="0.15">
      <c r="A2899" s="38">
        <f t="shared" si="884"/>
        <v>46343</v>
      </c>
      <c r="B2899" s="39" t="str">
        <f t="shared" ca="1" si="866"/>
        <v>n.d</v>
      </c>
      <c r="C2899" s="40">
        <f t="shared" si="867"/>
        <v>3137.2723529499999</v>
      </c>
      <c r="D2899" s="41">
        <f ca="1">IF(A2899&lt;$B$1,VLOOKUP(A2899,[1]DI!$A$4:$B$15000,2,FALSE),0)</f>
        <v>0</v>
      </c>
      <c r="E2899" s="40">
        <f t="shared" ca="1" si="868"/>
        <v>0</v>
      </c>
      <c r="F2899" s="42">
        <f t="shared" si="883"/>
        <v>1</v>
      </c>
      <c r="G2899" s="43">
        <f t="shared" ca="1" si="869"/>
        <v>1</v>
      </c>
      <c r="H2899" s="40">
        <f ca="1">TRUNC(PRODUCT(G$10:G2898),15)</f>
        <v>1.7040824080947301</v>
      </c>
      <c r="I2899" s="40">
        <f t="shared" ca="1" si="870"/>
        <v>1.7040824080947301</v>
      </c>
      <c r="J2899" s="40">
        <f t="shared" ca="1" si="871"/>
        <v>1</v>
      </c>
      <c r="K2899" s="42">
        <f t="shared" si="882"/>
        <v>2.7E-2</v>
      </c>
      <c r="L2899" s="63">
        <f t="shared" si="872"/>
        <v>46286</v>
      </c>
      <c r="M2899" s="64">
        <f t="shared" si="873"/>
        <v>39</v>
      </c>
      <c r="N2899" s="44">
        <f t="shared" si="874"/>
        <v>39</v>
      </c>
      <c r="O2899" s="40">
        <f t="shared" si="875"/>
        <v>1.0041316680000001</v>
      </c>
      <c r="P2899" s="65">
        <f t="shared" ca="1" si="876"/>
        <v>1.0041316680000001</v>
      </c>
      <c r="Q2899" s="40">
        <f t="shared" ca="1" si="877"/>
        <v>12.96216778</v>
      </c>
      <c r="R2899" s="44">
        <f>IF(VLOOKUP(A2899,$Z$12:$AI$125,8)=VLOOKUP(A2898,$Z$12:$AI$125,8),0,VLOOKUP(A2899,Z$12:$AI$125,8))</f>
        <v>0</v>
      </c>
      <c r="S2899" s="45">
        <f>IF(R2899&gt;0,VLOOKUP(R2899,Y$12:$AH$125,7),0)</f>
        <v>0</v>
      </c>
      <c r="T2899" s="40">
        <f t="shared" si="878"/>
        <v>0</v>
      </c>
      <c r="U2899" s="40">
        <f t="shared" ca="1" si="879"/>
        <v>12.96216778</v>
      </c>
      <c r="V2899" s="46" t="str">
        <f t="shared" si="880"/>
        <v>J=</v>
      </c>
      <c r="W2899" s="47">
        <f t="shared" si="881"/>
        <v>46468</v>
      </c>
    </row>
    <row r="2900" spans="1:23" x14ac:dyDescent="0.15">
      <c r="A2900" s="38">
        <f t="shared" si="884"/>
        <v>46344</v>
      </c>
      <c r="B2900" s="39" t="str">
        <f t="shared" ca="1" si="866"/>
        <v>n.d</v>
      </c>
      <c r="C2900" s="40">
        <f t="shared" si="867"/>
        <v>3137.2723529499999</v>
      </c>
      <c r="D2900" s="41">
        <f ca="1">IF(A2900&lt;$B$1,VLOOKUP(A2900,[1]DI!$A$4:$B$15000,2,FALSE),0)</f>
        <v>0</v>
      </c>
      <c r="E2900" s="40">
        <f t="shared" ca="1" si="868"/>
        <v>0</v>
      </c>
      <c r="F2900" s="42">
        <f t="shared" si="883"/>
        <v>1</v>
      </c>
      <c r="G2900" s="43">
        <f t="shared" ca="1" si="869"/>
        <v>1</v>
      </c>
      <c r="H2900" s="40">
        <f ca="1">TRUNC(PRODUCT(G$10:G2899),15)</f>
        <v>1.7040824080947301</v>
      </c>
      <c r="I2900" s="40">
        <f t="shared" ca="1" si="870"/>
        <v>1.7040824080947301</v>
      </c>
      <c r="J2900" s="40">
        <f t="shared" ca="1" si="871"/>
        <v>1</v>
      </c>
      <c r="K2900" s="42">
        <f t="shared" si="882"/>
        <v>2.7E-2</v>
      </c>
      <c r="L2900" s="63">
        <f t="shared" si="872"/>
        <v>46286</v>
      </c>
      <c r="M2900" s="64">
        <f t="shared" si="873"/>
        <v>40</v>
      </c>
      <c r="N2900" s="44">
        <f t="shared" si="874"/>
        <v>40</v>
      </c>
      <c r="O2900" s="40">
        <f t="shared" si="875"/>
        <v>1.0042378320000001</v>
      </c>
      <c r="P2900" s="65">
        <f t="shared" ca="1" si="876"/>
        <v>1.0042378320000001</v>
      </c>
      <c r="Q2900" s="40">
        <f t="shared" ca="1" si="877"/>
        <v>13.295233169999999</v>
      </c>
      <c r="R2900" s="44">
        <f>IF(VLOOKUP(A2900,$Z$12:$AI$125,8)=VLOOKUP(A2899,$Z$12:$AI$125,8),0,VLOOKUP(A2900,Z$12:$AI$125,8))</f>
        <v>0</v>
      </c>
      <c r="S2900" s="45">
        <f>IF(R2900&gt;0,VLOOKUP(R2900,Y$12:$AH$125,7),0)</f>
        <v>0</v>
      </c>
      <c r="T2900" s="40">
        <f t="shared" si="878"/>
        <v>0</v>
      </c>
      <c r="U2900" s="40">
        <f t="shared" ca="1" si="879"/>
        <v>13.295233169999999</v>
      </c>
      <c r="V2900" s="46" t="str">
        <f t="shared" si="880"/>
        <v>J=</v>
      </c>
      <c r="W2900" s="47">
        <f t="shared" si="881"/>
        <v>46468</v>
      </c>
    </row>
    <row r="2901" spans="1:23" x14ac:dyDescent="0.15">
      <c r="A2901" s="38">
        <f t="shared" si="884"/>
        <v>46345</v>
      </c>
      <c r="B2901" s="39" t="str">
        <f t="shared" ca="1" si="866"/>
        <v>n.d</v>
      </c>
      <c r="C2901" s="40">
        <f t="shared" si="867"/>
        <v>3137.2723529499999</v>
      </c>
      <c r="D2901" s="41">
        <f ca="1">IF(A2901&lt;$B$1,VLOOKUP(A2901,[1]DI!$A$4:$B$15000,2,FALSE),0)</f>
        <v>0</v>
      </c>
      <c r="E2901" s="40">
        <f t="shared" ca="1" si="868"/>
        <v>0</v>
      </c>
      <c r="F2901" s="42">
        <f t="shared" si="883"/>
        <v>1</v>
      </c>
      <c r="G2901" s="43">
        <f t="shared" ca="1" si="869"/>
        <v>1</v>
      </c>
      <c r="H2901" s="40">
        <f ca="1">TRUNC(PRODUCT(G$10:G2900),15)</f>
        <v>1.7040824080947301</v>
      </c>
      <c r="I2901" s="40">
        <f t="shared" ca="1" si="870"/>
        <v>1.7040824080947301</v>
      </c>
      <c r="J2901" s="40">
        <f t="shared" ca="1" si="871"/>
        <v>1</v>
      </c>
      <c r="K2901" s="42">
        <f t="shared" si="882"/>
        <v>2.7E-2</v>
      </c>
      <c r="L2901" s="63">
        <f t="shared" si="872"/>
        <v>46286</v>
      </c>
      <c r="M2901" s="64">
        <f t="shared" si="873"/>
        <v>41</v>
      </c>
      <c r="N2901" s="44">
        <f t="shared" si="874"/>
        <v>41</v>
      </c>
      <c r="O2901" s="40">
        <f t="shared" si="875"/>
        <v>1.0043440079999999</v>
      </c>
      <c r="P2901" s="65">
        <f t="shared" ca="1" si="876"/>
        <v>1.0043440079999999</v>
      </c>
      <c r="Q2901" s="40">
        <f t="shared" ca="1" si="877"/>
        <v>13.628336190000001</v>
      </c>
      <c r="R2901" s="44">
        <f>IF(VLOOKUP(A2901,$Z$12:$AI$125,8)=VLOOKUP(A2900,$Z$12:$AI$125,8),0,VLOOKUP(A2901,Z$12:$AI$125,8))</f>
        <v>0</v>
      </c>
      <c r="S2901" s="45">
        <f>IF(R2901&gt;0,VLOOKUP(R2901,Y$12:$AH$125,7),0)</f>
        <v>0</v>
      </c>
      <c r="T2901" s="40">
        <f t="shared" si="878"/>
        <v>0</v>
      </c>
      <c r="U2901" s="40">
        <f t="shared" ca="1" si="879"/>
        <v>13.628336190000001</v>
      </c>
      <c r="V2901" s="46" t="str">
        <f t="shared" si="880"/>
        <v>J=</v>
      </c>
      <c r="W2901" s="47">
        <f t="shared" si="881"/>
        <v>46468</v>
      </c>
    </row>
    <row r="2902" spans="1:23" x14ac:dyDescent="0.15">
      <c r="A2902" s="38">
        <f t="shared" si="884"/>
        <v>46346</v>
      </c>
      <c r="B2902" s="39" t="str">
        <f t="shared" ref="B2902:B2965" ca="1" si="885">IF(A2902&lt;=TODAY(),C2902+Q2902,IF(AND(A2902&gt;TODAY(),A2902&lt;=$B$1),IF(VLOOKUP(TODAY(),$A$10:$D$5000,4,FALSE)=0,"n.d",C2902+Q2902),"n.d"))</f>
        <v>n.d</v>
      </c>
      <c r="C2902" s="40">
        <f t="shared" ref="C2902:C2965" si="886">TRUNC(C2901-T2901,8)</f>
        <v>3137.2723529499999</v>
      </c>
      <c r="D2902" s="41">
        <f ca="1">IF(A2902&lt;$B$1,VLOOKUP(A2902,[1]DI!$A$4:$B$15000,2,FALSE),0)</f>
        <v>0</v>
      </c>
      <c r="E2902" s="40">
        <f t="shared" ref="E2902:E2965" ca="1" si="887">ROUND((((1+D2902)^(1/252)-1)),8)</f>
        <v>0</v>
      </c>
      <c r="F2902" s="42">
        <f t="shared" si="883"/>
        <v>1</v>
      </c>
      <c r="G2902" s="43">
        <f t="shared" ref="G2902:G2965" ca="1" si="888">TRUNC((1+(E2902*F2902)),15)</f>
        <v>1</v>
      </c>
      <c r="H2902" s="40">
        <f ca="1">TRUNC(PRODUCT(G$10:G2901),15)</f>
        <v>1.7040824080947301</v>
      </c>
      <c r="I2902" s="40">
        <f t="shared" ref="I2902:I2965" ca="1" si="889">IF(OR(R2901&gt;0,R2901="E"),H2901,I2901)</f>
        <v>1.7040824080947301</v>
      </c>
      <c r="J2902" s="40">
        <f t="shared" ref="J2902:J2965" ca="1" si="890">ROUND(TRUNC(H2902/I2902,15),8)</f>
        <v>1</v>
      </c>
      <c r="K2902" s="42">
        <f t="shared" si="882"/>
        <v>2.7E-2</v>
      </c>
      <c r="L2902" s="63">
        <f t="shared" ref="L2902:L2965" si="891">IF(R2901&gt;0,VLOOKUP(R2901,Y$12:Z$40,2),L2901)</f>
        <v>46286</v>
      </c>
      <c r="M2902" s="64">
        <f t="shared" ref="M2902:M2965" si="892">IF(A2902&gt;L2902,IF(NETWORKDAYS(L2902,A2902,$Y$50:$Y$203)-1=0,1,NETWORKDAYS(L2902,A2902,$Y$50:$Y$203)-1),0)</f>
        <v>41</v>
      </c>
      <c r="N2902" s="44">
        <f t="shared" ref="N2902:N2965" si="893">IF(AND(M2902=1,M2901=1),1,IF(M2902&gt;0,IF(M2902=M2901,M2902+1,M2902),0))</f>
        <v>42</v>
      </c>
      <c r="O2902" s="40">
        <f t="shared" ref="O2902:O2965" si="894">ROUND((K2902+1)^(N2902/252),9)</f>
        <v>1.004450195</v>
      </c>
      <c r="P2902" s="65">
        <f t="shared" ref="P2902:P2965" ca="1" si="895">ROUND(J2902*O2902,9)</f>
        <v>1.004450195</v>
      </c>
      <c r="Q2902" s="40">
        <f t="shared" ref="Q2902:Q2965" ca="1" si="896">TRUNC((C2902*(P2902-1)),8)</f>
        <v>13.96147373</v>
      </c>
      <c r="R2902" s="44">
        <f>IF(VLOOKUP(A2902,$Z$12:$AI$125,8)=VLOOKUP(A2901,$Z$12:$AI$125,8),0,VLOOKUP(A2902,Z$12:$AI$125,8))</f>
        <v>0</v>
      </c>
      <c r="S2902" s="45">
        <f>IF(R2902&gt;0,VLOOKUP(R2902,Y$12:$AH$125,7),0)</f>
        <v>0</v>
      </c>
      <c r="T2902" s="40">
        <f t="shared" ref="T2902:T2965" si="897">IF(S2902&gt;0,(C2902*S2902),0)</f>
        <v>0</v>
      </c>
      <c r="U2902" s="40">
        <f t="shared" ref="U2902:U2965" ca="1" si="898">(Q2902+T2902)</f>
        <v>13.96147373</v>
      </c>
      <c r="V2902" s="46" t="str">
        <f t="shared" ref="V2902:V2965" si="899">IF(R2901&gt;0,VLOOKUP(A2901,$Z$12:$AI$125,9),V2901)</f>
        <v>J=</v>
      </c>
      <c r="W2902" s="47">
        <f t="shared" ref="W2902:W2965" si="900">IF(R2901&gt;0,VLOOKUP(A2901,$Z$12:$AI$125,10),W2901)</f>
        <v>46468</v>
      </c>
    </row>
    <row r="2903" spans="1:23" x14ac:dyDescent="0.15">
      <c r="A2903" s="38">
        <f t="shared" si="884"/>
        <v>46347</v>
      </c>
      <c r="B2903" s="39" t="str">
        <f t="shared" ca="1" si="885"/>
        <v>n.d</v>
      </c>
      <c r="C2903" s="40">
        <f t="shared" si="886"/>
        <v>3137.2723529499999</v>
      </c>
      <c r="D2903" s="41">
        <f ca="1">IF(A2903&lt;$B$1,VLOOKUP(A2903,[1]DI!$A$4:$B$15000,2,FALSE),0)</f>
        <v>0</v>
      </c>
      <c r="E2903" s="40">
        <f t="shared" ca="1" si="887"/>
        <v>0</v>
      </c>
      <c r="F2903" s="42">
        <f t="shared" si="883"/>
        <v>1</v>
      </c>
      <c r="G2903" s="43">
        <f t="shared" ca="1" si="888"/>
        <v>1</v>
      </c>
      <c r="H2903" s="40">
        <f ca="1">TRUNC(PRODUCT(G$10:G2902),15)</f>
        <v>1.7040824080947301</v>
      </c>
      <c r="I2903" s="40">
        <f t="shared" ca="1" si="889"/>
        <v>1.7040824080947301</v>
      </c>
      <c r="J2903" s="40">
        <f t="shared" ca="1" si="890"/>
        <v>1</v>
      </c>
      <c r="K2903" s="42">
        <f t="shared" si="882"/>
        <v>2.7E-2</v>
      </c>
      <c r="L2903" s="63">
        <f t="shared" si="891"/>
        <v>46286</v>
      </c>
      <c r="M2903" s="64">
        <f t="shared" si="892"/>
        <v>41</v>
      </c>
      <c r="N2903" s="44">
        <f t="shared" si="893"/>
        <v>42</v>
      </c>
      <c r="O2903" s="40">
        <f t="shared" si="894"/>
        <v>1.004450195</v>
      </c>
      <c r="P2903" s="65">
        <f t="shared" ca="1" si="895"/>
        <v>1.004450195</v>
      </c>
      <c r="Q2903" s="40">
        <f t="shared" ca="1" si="896"/>
        <v>13.96147373</v>
      </c>
      <c r="R2903" s="44">
        <f>IF(VLOOKUP(A2903,$Z$12:$AI$125,8)=VLOOKUP(A2902,$Z$12:$AI$125,8),0,VLOOKUP(A2903,Z$12:$AI$125,8))</f>
        <v>0</v>
      </c>
      <c r="S2903" s="45">
        <f>IF(R2903&gt;0,VLOOKUP(R2903,Y$12:$AH$125,7),0)</f>
        <v>0</v>
      </c>
      <c r="T2903" s="40">
        <f t="shared" si="897"/>
        <v>0</v>
      </c>
      <c r="U2903" s="40">
        <f t="shared" ca="1" si="898"/>
        <v>13.96147373</v>
      </c>
      <c r="V2903" s="46" t="str">
        <f t="shared" si="899"/>
        <v>J=</v>
      </c>
      <c r="W2903" s="47">
        <f t="shared" si="900"/>
        <v>46468</v>
      </c>
    </row>
    <row r="2904" spans="1:23" x14ac:dyDescent="0.15">
      <c r="A2904" s="38">
        <f t="shared" si="884"/>
        <v>46348</v>
      </c>
      <c r="B2904" s="39" t="str">
        <f t="shared" ca="1" si="885"/>
        <v>n.d</v>
      </c>
      <c r="C2904" s="40">
        <f t="shared" si="886"/>
        <v>3137.2723529499999</v>
      </c>
      <c r="D2904" s="41">
        <f ca="1">IF(A2904&lt;$B$1,VLOOKUP(A2904,[1]DI!$A$4:$B$15000,2,FALSE),0)</f>
        <v>0</v>
      </c>
      <c r="E2904" s="40">
        <f t="shared" ca="1" si="887"/>
        <v>0</v>
      </c>
      <c r="F2904" s="42">
        <f t="shared" si="883"/>
        <v>1</v>
      </c>
      <c r="G2904" s="43">
        <f t="shared" ca="1" si="888"/>
        <v>1</v>
      </c>
      <c r="H2904" s="40">
        <f ca="1">TRUNC(PRODUCT(G$10:G2903),15)</f>
        <v>1.7040824080947301</v>
      </c>
      <c r="I2904" s="40">
        <f t="shared" ca="1" si="889"/>
        <v>1.7040824080947301</v>
      </c>
      <c r="J2904" s="40">
        <f t="shared" ca="1" si="890"/>
        <v>1</v>
      </c>
      <c r="K2904" s="42">
        <f t="shared" si="882"/>
        <v>2.7E-2</v>
      </c>
      <c r="L2904" s="63">
        <f t="shared" si="891"/>
        <v>46286</v>
      </c>
      <c r="M2904" s="64">
        <f t="shared" si="892"/>
        <v>41</v>
      </c>
      <c r="N2904" s="44">
        <f t="shared" si="893"/>
        <v>42</v>
      </c>
      <c r="O2904" s="40">
        <f t="shared" si="894"/>
        <v>1.004450195</v>
      </c>
      <c r="P2904" s="65">
        <f t="shared" ca="1" si="895"/>
        <v>1.004450195</v>
      </c>
      <c r="Q2904" s="40">
        <f t="shared" ca="1" si="896"/>
        <v>13.96147373</v>
      </c>
      <c r="R2904" s="44">
        <f>IF(VLOOKUP(A2904,$Z$12:$AI$125,8)=VLOOKUP(A2903,$Z$12:$AI$125,8),0,VLOOKUP(A2904,Z$12:$AI$125,8))</f>
        <v>0</v>
      </c>
      <c r="S2904" s="45">
        <f>IF(R2904&gt;0,VLOOKUP(R2904,Y$12:$AH$125,7),0)</f>
        <v>0</v>
      </c>
      <c r="T2904" s="40">
        <f t="shared" si="897"/>
        <v>0</v>
      </c>
      <c r="U2904" s="40">
        <f t="shared" ca="1" si="898"/>
        <v>13.96147373</v>
      </c>
      <c r="V2904" s="46" t="str">
        <f t="shared" si="899"/>
        <v>J=</v>
      </c>
      <c r="W2904" s="47">
        <f t="shared" si="900"/>
        <v>46468</v>
      </c>
    </row>
    <row r="2905" spans="1:23" x14ac:dyDescent="0.15">
      <c r="A2905" s="38">
        <f t="shared" si="884"/>
        <v>46349</v>
      </c>
      <c r="B2905" s="39" t="str">
        <f t="shared" ca="1" si="885"/>
        <v>n.d</v>
      </c>
      <c r="C2905" s="40">
        <f t="shared" si="886"/>
        <v>3137.2723529499999</v>
      </c>
      <c r="D2905" s="41">
        <f ca="1">IF(A2905&lt;$B$1,VLOOKUP(A2905,[1]DI!$A$4:$B$15000,2,FALSE),0)</f>
        <v>0</v>
      </c>
      <c r="E2905" s="40">
        <f t="shared" ca="1" si="887"/>
        <v>0</v>
      </c>
      <c r="F2905" s="42">
        <f t="shared" si="883"/>
        <v>1</v>
      </c>
      <c r="G2905" s="43">
        <f t="shared" ca="1" si="888"/>
        <v>1</v>
      </c>
      <c r="H2905" s="40">
        <f ca="1">TRUNC(PRODUCT(G$10:G2904),15)</f>
        <v>1.7040824080947301</v>
      </c>
      <c r="I2905" s="40">
        <f t="shared" ca="1" si="889"/>
        <v>1.7040824080947301</v>
      </c>
      <c r="J2905" s="40">
        <f t="shared" ca="1" si="890"/>
        <v>1</v>
      </c>
      <c r="K2905" s="42">
        <f t="shared" si="882"/>
        <v>2.7E-2</v>
      </c>
      <c r="L2905" s="63">
        <f t="shared" si="891"/>
        <v>46286</v>
      </c>
      <c r="M2905" s="64">
        <f t="shared" si="892"/>
        <v>42</v>
      </c>
      <c r="N2905" s="44">
        <f t="shared" si="893"/>
        <v>42</v>
      </c>
      <c r="O2905" s="40">
        <f t="shared" si="894"/>
        <v>1.004450195</v>
      </c>
      <c r="P2905" s="65">
        <f t="shared" ca="1" si="895"/>
        <v>1.004450195</v>
      </c>
      <c r="Q2905" s="40">
        <f t="shared" ca="1" si="896"/>
        <v>13.96147373</v>
      </c>
      <c r="R2905" s="44">
        <f>IF(VLOOKUP(A2905,$Z$12:$AI$125,8)=VLOOKUP(A2904,$Z$12:$AI$125,8),0,VLOOKUP(A2905,Z$12:$AI$125,8))</f>
        <v>0</v>
      </c>
      <c r="S2905" s="45">
        <f>IF(R2905&gt;0,VLOOKUP(R2905,Y$12:$AH$125,7),0)</f>
        <v>0</v>
      </c>
      <c r="T2905" s="40">
        <f t="shared" si="897"/>
        <v>0</v>
      </c>
      <c r="U2905" s="40">
        <f t="shared" ca="1" si="898"/>
        <v>13.96147373</v>
      </c>
      <c r="V2905" s="46" t="str">
        <f t="shared" si="899"/>
        <v>J=</v>
      </c>
      <c r="W2905" s="47">
        <f t="shared" si="900"/>
        <v>46468</v>
      </c>
    </row>
    <row r="2906" spans="1:23" x14ac:dyDescent="0.15">
      <c r="A2906" s="38">
        <f t="shared" si="884"/>
        <v>46350</v>
      </c>
      <c r="B2906" s="39" t="str">
        <f t="shared" ca="1" si="885"/>
        <v>n.d</v>
      </c>
      <c r="C2906" s="40">
        <f t="shared" si="886"/>
        <v>3137.2723529499999</v>
      </c>
      <c r="D2906" s="41">
        <f ca="1">IF(A2906&lt;$B$1,VLOOKUP(A2906,[1]DI!$A$4:$B$15000,2,FALSE),0)</f>
        <v>0</v>
      </c>
      <c r="E2906" s="40">
        <f t="shared" ca="1" si="887"/>
        <v>0</v>
      </c>
      <c r="F2906" s="42">
        <f t="shared" si="883"/>
        <v>1</v>
      </c>
      <c r="G2906" s="43">
        <f t="shared" ca="1" si="888"/>
        <v>1</v>
      </c>
      <c r="H2906" s="40">
        <f ca="1">TRUNC(PRODUCT(G$10:G2905),15)</f>
        <v>1.7040824080947301</v>
      </c>
      <c r="I2906" s="40">
        <f t="shared" ca="1" si="889"/>
        <v>1.7040824080947301</v>
      </c>
      <c r="J2906" s="40">
        <f t="shared" ca="1" si="890"/>
        <v>1</v>
      </c>
      <c r="K2906" s="42">
        <f t="shared" si="882"/>
        <v>2.7E-2</v>
      </c>
      <c r="L2906" s="63">
        <f t="shared" si="891"/>
        <v>46286</v>
      </c>
      <c r="M2906" s="64">
        <f t="shared" si="892"/>
        <v>43</v>
      </c>
      <c r="N2906" s="44">
        <f t="shared" si="893"/>
        <v>43</v>
      </c>
      <c r="O2906" s="40">
        <f t="shared" si="894"/>
        <v>1.0045563930000001</v>
      </c>
      <c r="P2906" s="65">
        <f t="shared" ca="1" si="895"/>
        <v>1.0045563930000001</v>
      </c>
      <c r="Q2906" s="40">
        <f t="shared" ca="1" si="896"/>
        <v>14.29464578</v>
      </c>
      <c r="R2906" s="44">
        <f>IF(VLOOKUP(A2906,$Z$12:$AI$125,8)=VLOOKUP(A2905,$Z$12:$AI$125,8),0,VLOOKUP(A2906,Z$12:$AI$125,8))</f>
        <v>0</v>
      </c>
      <c r="S2906" s="45">
        <f>IF(R2906&gt;0,VLOOKUP(R2906,Y$12:$AH$125,7),0)</f>
        <v>0</v>
      </c>
      <c r="T2906" s="40">
        <f t="shared" si="897"/>
        <v>0</v>
      </c>
      <c r="U2906" s="40">
        <f t="shared" ca="1" si="898"/>
        <v>14.29464578</v>
      </c>
      <c r="V2906" s="46" t="str">
        <f t="shared" si="899"/>
        <v>J=</v>
      </c>
      <c r="W2906" s="47">
        <f t="shared" si="900"/>
        <v>46468</v>
      </c>
    </row>
    <row r="2907" spans="1:23" x14ac:dyDescent="0.15">
      <c r="A2907" s="38">
        <f t="shared" si="884"/>
        <v>46351</v>
      </c>
      <c r="B2907" s="39" t="str">
        <f t="shared" ca="1" si="885"/>
        <v>n.d</v>
      </c>
      <c r="C2907" s="40">
        <f t="shared" si="886"/>
        <v>3137.2723529499999</v>
      </c>
      <c r="D2907" s="41">
        <f ca="1">IF(A2907&lt;$B$1,VLOOKUP(A2907,[1]DI!$A$4:$B$15000,2,FALSE),0)</f>
        <v>0</v>
      </c>
      <c r="E2907" s="40">
        <f t="shared" ca="1" si="887"/>
        <v>0</v>
      </c>
      <c r="F2907" s="42">
        <f t="shared" si="883"/>
        <v>1</v>
      </c>
      <c r="G2907" s="43">
        <f t="shared" ca="1" si="888"/>
        <v>1</v>
      </c>
      <c r="H2907" s="40">
        <f ca="1">TRUNC(PRODUCT(G$10:G2906),15)</f>
        <v>1.7040824080947301</v>
      </c>
      <c r="I2907" s="40">
        <f t="shared" ca="1" si="889"/>
        <v>1.7040824080947301</v>
      </c>
      <c r="J2907" s="40">
        <f t="shared" ca="1" si="890"/>
        <v>1</v>
      </c>
      <c r="K2907" s="42">
        <f t="shared" si="882"/>
        <v>2.7E-2</v>
      </c>
      <c r="L2907" s="63">
        <f t="shared" si="891"/>
        <v>46286</v>
      </c>
      <c r="M2907" s="64">
        <f t="shared" si="892"/>
        <v>44</v>
      </c>
      <c r="N2907" s="44">
        <f t="shared" si="893"/>
        <v>44</v>
      </c>
      <c r="O2907" s="40">
        <f t="shared" si="894"/>
        <v>1.004662602</v>
      </c>
      <c r="P2907" s="65">
        <f t="shared" ca="1" si="895"/>
        <v>1.004662602</v>
      </c>
      <c r="Q2907" s="40">
        <f t="shared" ca="1" si="896"/>
        <v>14.62785234</v>
      </c>
      <c r="R2907" s="44">
        <f>IF(VLOOKUP(A2907,$Z$12:$AI$125,8)=VLOOKUP(A2906,$Z$12:$AI$125,8),0,VLOOKUP(A2907,Z$12:$AI$125,8))</f>
        <v>0</v>
      </c>
      <c r="S2907" s="45">
        <f>IF(R2907&gt;0,VLOOKUP(R2907,Y$12:$AH$125,7),0)</f>
        <v>0</v>
      </c>
      <c r="T2907" s="40">
        <f t="shared" si="897"/>
        <v>0</v>
      </c>
      <c r="U2907" s="40">
        <f t="shared" ca="1" si="898"/>
        <v>14.62785234</v>
      </c>
      <c r="V2907" s="46" t="str">
        <f t="shared" si="899"/>
        <v>J=</v>
      </c>
      <c r="W2907" s="47">
        <f t="shared" si="900"/>
        <v>46468</v>
      </c>
    </row>
    <row r="2908" spans="1:23" x14ac:dyDescent="0.15">
      <c r="A2908" s="38">
        <f t="shared" si="884"/>
        <v>46352</v>
      </c>
      <c r="B2908" s="39" t="str">
        <f t="shared" ca="1" si="885"/>
        <v>n.d</v>
      </c>
      <c r="C2908" s="40">
        <f t="shared" si="886"/>
        <v>3137.2723529499999</v>
      </c>
      <c r="D2908" s="41">
        <f ca="1">IF(A2908&lt;$B$1,VLOOKUP(A2908,[1]DI!$A$4:$B$15000,2,FALSE),0)</f>
        <v>0</v>
      </c>
      <c r="E2908" s="40">
        <f t="shared" ca="1" si="887"/>
        <v>0</v>
      </c>
      <c r="F2908" s="42">
        <f t="shared" si="883"/>
        <v>1</v>
      </c>
      <c r="G2908" s="43">
        <f t="shared" ca="1" si="888"/>
        <v>1</v>
      </c>
      <c r="H2908" s="40">
        <f ca="1">TRUNC(PRODUCT(G$10:G2907),15)</f>
        <v>1.7040824080947301</v>
      </c>
      <c r="I2908" s="40">
        <f t="shared" ca="1" si="889"/>
        <v>1.7040824080947301</v>
      </c>
      <c r="J2908" s="40">
        <f t="shared" ca="1" si="890"/>
        <v>1</v>
      </c>
      <c r="K2908" s="42">
        <f t="shared" si="882"/>
        <v>2.7E-2</v>
      </c>
      <c r="L2908" s="63">
        <f t="shared" si="891"/>
        <v>46286</v>
      </c>
      <c r="M2908" s="64">
        <f t="shared" si="892"/>
        <v>45</v>
      </c>
      <c r="N2908" s="44">
        <f t="shared" si="893"/>
        <v>45</v>
      </c>
      <c r="O2908" s="40">
        <f t="shared" si="894"/>
        <v>1.004768822</v>
      </c>
      <c r="P2908" s="65">
        <f t="shared" ca="1" si="895"/>
        <v>1.004768822</v>
      </c>
      <c r="Q2908" s="40">
        <f t="shared" ca="1" si="896"/>
        <v>14.96109341</v>
      </c>
      <c r="R2908" s="44">
        <f>IF(VLOOKUP(A2908,$Z$12:$AI$125,8)=VLOOKUP(A2907,$Z$12:$AI$125,8),0,VLOOKUP(A2908,Z$12:$AI$125,8))</f>
        <v>0</v>
      </c>
      <c r="S2908" s="45">
        <f>IF(R2908&gt;0,VLOOKUP(R2908,Y$12:$AH$125,7),0)</f>
        <v>0</v>
      </c>
      <c r="T2908" s="40">
        <f t="shared" si="897"/>
        <v>0</v>
      </c>
      <c r="U2908" s="40">
        <f t="shared" ca="1" si="898"/>
        <v>14.96109341</v>
      </c>
      <c r="V2908" s="46" t="str">
        <f t="shared" si="899"/>
        <v>J=</v>
      </c>
      <c r="W2908" s="47">
        <f t="shared" si="900"/>
        <v>46468</v>
      </c>
    </row>
    <row r="2909" spans="1:23" x14ac:dyDescent="0.15">
      <c r="A2909" s="38">
        <f t="shared" si="884"/>
        <v>46353</v>
      </c>
      <c r="B2909" s="39" t="str">
        <f t="shared" ca="1" si="885"/>
        <v>n.d</v>
      </c>
      <c r="C2909" s="40">
        <f t="shared" si="886"/>
        <v>3137.2723529499999</v>
      </c>
      <c r="D2909" s="41">
        <f ca="1">IF(A2909&lt;$B$1,VLOOKUP(A2909,[1]DI!$A$4:$B$15000,2,FALSE),0)</f>
        <v>0</v>
      </c>
      <c r="E2909" s="40">
        <f t="shared" ca="1" si="887"/>
        <v>0</v>
      </c>
      <c r="F2909" s="42">
        <f t="shared" si="883"/>
        <v>1</v>
      </c>
      <c r="G2909" s="43">
        <f t="shared" ca="1" si="888"/>
        <v>1</v>
      </c>
      <c r="H2909" s="40">
        <f ca="1">TRUNC(PRODUCT(G$10:G2908),15)</f>
        <v>1.7040824080947301</v>
      </c>
      <c r="I2909" s="40">
        <f t="shared" ca="1" si="889"/>
        <v>1.7040824080947301</v>
      </c>
      <c r="J2909" s="40">
        <f t="shared" ca="1" si="890"/>
        <v>1</v>
      </c>
      <c r="K2909" s="42">
        <f t="shared" si="882"/>
        <v>2.7E-2</v>
      </c>
      <c r="L2909" s="63">
        <f t="shared" si="891"/>
        <v>46286</v>
      </c>
      <c r="M2909" s="64">
        <f t="shared" si="892"/>
        <v>46</v>
      </c>
      <c r="N2909" s="44">
        <f t="shared" si="893"/>
        <v>46</v>
      </c>
      <c r="O2909" s="40">
        <f t="shared" si="894"/>
        <v>1.004875054</v>
      </c>
      <c r="P2909" s="65">
        <f t="shared" ca="1" si="895"/>
        <v>1.004875054</v>
      </c>
      <c r="Q2909" s="40">
        <f t="shared" ca="1" si="896"/>
        <v>15.294372129999999</v>
      </c>
      <c r="R2909" s="44">
        <f>IF(VLOOKUP(A2909,$Z$12:$AI$125,8)=VLOOKUP(A2908,$Z$12:$AI$125,8),0,VLOOKUP(A2909,Z$12:$AI$125,8))</f>
        <v>0</v>
      </c>
      <c r="S2909" s="45">
        <f>IF(R2909&gt;0,VLOOKUP(R2909,Y$12:$AH$125,7),0)</f>
        <v>0</v>
      </c>
      <c r="T2909" s="40">
        <f t="shared" si="897"/>
        <v>0</v>
      </c>
      <c r="U2909" s="40">
        <f t="shared" ca="1" si="898"/>
        <v>15.294372129999999</v>
      </c>
      <c r="V2909" s="46" t="str">
        <f t="shared" si="899"/>
        <v>J=</v>
      </c>
      <c r="W2909" s="47">
        <f t="shared" si="900"/>
        <v>46468</v>
      </c>
    </row>
    <row r="2910" spans="1:23" x14ac:dyDescent="0.15">
      <c r="A2910" s="38">
        <f t="shared" si="884"/>
        <v>46354</v>
      </c>
      <c r="B2910" s="39" t="str">
        <f t="shared" ca="1" si="885"/>
        <v>n.d</v>
      </c>
      <c r="C2910" s="40">
        <f t="shared" si="886"/>
        <v>3137.2723529499999</v>
      </c>
      <c r="D2910" s="41">
        <f ca="1">IF(A2910&lt;$B$1,VLOOKUP(A2910,[1]DI!$A$4:$B$15000,2,FALSE),0)</f>
        <v>0</v>
      </c>
      <c r="E2910" s="40">
        <f t="shared" ca="1" si="887"/>
        <v>0</v>
      </c>
      <c r="F2910" s="42">
        <f t="shared" si="883"/>
        <v>1</v>
      </c>
      <c r="G2910" s="43">
        <f t="shared" ca="1" si="888"/>
        <v>1</v>
      </c>
      <c r="H2910" s="40">
        <f ca="1">TRUNC(PRODUCT(G$10:G2909),15)</f>
        <v>1.7040824080947301</v>
      </c>
      <c r="I2910" s="40">
        <f t="shared" ca="1" si="889"/>
        <v>1.7040824080947301</v>
      </c>
      <c r="J2910" s="40">
        <f t="shared" ca="1" si="890"/>
        <v>1</v>
      </c>
      <c r="K2910" s="42">
        <f t="shared" si="882"/>
        <v>2.7E-2</v>
      </c>
      <c r="L2910" s="63">
        <f t="shared" si="891"/>
        <v>46286</v>
      </c>
      <c r="M2910" s="64">
        <f t="shared" si="892"/>
        <v>46</v>
      </c>
      <c r="N2910" s="44">
        <f t="shared" si="893"/>
        <v>47</v>
      </c>
      <c r="O2910" s="40">
        <f t="shared" si="894"/>
        <v>1.0049812970000001</v>
      </c>
      <c r="P2910" s="65">
        <f t="shared" ca="1" si="895"/>
        <v>1.0049812970000001</v>
      </c>
      <c r="Q2910" s="40">
        <f t="shared" ca="1" si="896"/>
        <v>15.62768535</v>
      </c>
      <c r="R2910" s="44">
        <f>IF(VLOOKUP(A2910,$Z$12:$AI$125,8)=VLOOKUP(A2909,$Z$12:$AI$125,8),0,VLOOKUP(A2910,Z$12:$AI$125,8))</f>
        <v>0</v>
      </c>
      <c r="S2910" s="45">
        <f>IF(R2910&gt;0,VLOOKUP(R2910,Y$12:$AH$125,7),0)</f>
        <v>0</v>
      </c>
      <c r="T2910" s="40">
        <f t="shared" si="897"/>
        <v>0</v>
      </c>
      <c r="U2910" s="40">
        <f t="shared" ca="1" si="898"/>
        <v>15.62768535</v>
      </c>
      <c r="V2910" s="46" t="str">
        <f t="shared" si="899"/>
        <v>J=</v>
      </c>
      <c r="W2910" s="47">
        <f t="shared" si="900"/>
        <v>46468</v>
      </c>
    </row>
    <row r="2911" spans="1:23" x14ac:dyDescent="0.15">
      <c r="A2911" s="38">
        <f t="shared" si="884"/>
        <v>46355</v>
      </c>
      <c r="B2911" s="39" t="str">
        <f t="shared" ca="1" si="885"/>
        <v>n.d</v>
      </c>
      <c r="C2911" s="40">
        <f t="shared" si="886"/>
        <v>3137.2723529499999</v>
      </c>
      <c r="D2911" s="41">
        <f ca="1">IF(A2911&lt;$B$1,VLOOKUP(A2911,[1]DI!$A$4:$B$15000,2,FALSE),0)</f>
        <v>0</v>
      </c>
      <c r="E2911" s="40">
        <f t="shared" ca="1" si="887"/>
        <v>0</v>
      </c>
      <c r="F2911" s="42">
        <f t="shared" si="883"/>
        <v>1</v>
      </c>
      <c r="G2911" s="43">
        <f t="shared" ca="1" si="888"/>
        <v>1</v>
      </c>
      <c r="H2911" s="40">
        <f ca="1">TRUNC(PRODUCT(G$10:G2910),15)</f>
        <v>1.7040824080947301</v>
      </c>
      <c r="I2911" s="40">
        <f t="shared" ca="1" si="889"/>
        <v>1.7040824080947301</v>
      </c>
      <c r="J2911" s="40">
        <f t="shared" ca="1" si="890"/>
        <v>1</v>
      </c>
      <c r="K2911" s="42">
        <f t="shared" si="882"/>
        <v>2.7E-2</v>
      </c>
      <c r="L2911" s="63">
        <f t="shared" si="891"/>
        <v>46286</v>
      </c>
      <c r="M2911" s="64">
        <f t="shared" si="892"/>
        <v>46</v>
      </c>
      <c r="N2911" s="44">
        <f t="shared" si="893"/>
        <v>47</v>
      </c>
      <c r="O2911" s="40">
        <f t="shared" si="894"/>
        <v>1.0049812970000001</v>
      </c>
      <c r="P2911" s="65">
        <f t="shared" ca="1" si="895"/>
        <v>1.0049812970000001</v>
      </c>
      <c r="Q2911" s="40">
        <f t="shared" ca="1" si="896"/>
        <v>15.62768535</v>
      </c>
      <c r="R2911" s="44">
        <f>IF(VLOOKUP(A2911,$Z$12:$AI$125,8)=VLOOKUP(A2910,$Z$12:$AI$125,8),0,VLOOKUP(A2911,Z$12:$AI$125,8))</f>
        <v>0</v>
      </c>
      <c r="S2911" s="45">
        <f>IF(R2911&gt;0,VLOOKUP(R2911,Y$12:$AH$125,7),0)</f>
        <v>0</v>
      </c>
      <c r="T2911" s="40">
        <f t="shared" si="897"/>
        <v>0</v>
      </c>
      <c r="U2911" s="40">
        <f t="shared" ca="1" si="898"/>
        <v>15.62768535</v>
      </c>
      <c r="V2911" s="46" t="str">
        <f t="shared" si="899"/>
        <v>J=</v>
      </c>
      <c r="W2911" s="47">
        <f t="shared" si="900"/>
        <v>46468</v>
      </c>
    </row>
    <row r="2912" spans="1:23" x14ac:dyDescent="0.15">
      <c r="A2912" s="38">
        <f t="shared" si="884"/>
        <v>46356</v>
      </c>
      <c r="B2912" s="39" t="str">
        <f t="shared" ca="1" si="885"/>
        <v>n.d</v>
      </c>
      <c r="C2912" s="40">
        <f t="shared" si="886"/>
        <v>3137.2723529499999</v>
      </c>
      <c r="D2912" s="41">
        <f ca="1">IF(A2912&lt;$B$1,VLOOKUP(A2912,[1]DI!$A$4:$B$15000,2,FALSE),0)</f>
        <v>0</v>
      </c>
      <c r="E2912" s="40">
        <f t="shared" ca="1" si="887"/>
        <v>0</v>
      </c>
      <c r="F2912" s="42">
        <f t="shared" si="883"/>
        <v>1</v>
      </c>
      <c r="G2912" s="43">
        <f t="shared" ca="1" si="888"/>
        <v>1</v>
      </c>
      <c r="H2912" s="40">
        <f ca="1">TRUNC(PRODUCT(G$10:G2911),15)</f>
        <v>1.7040824080947301</v>
      </c>
      <c r="I2912" s="40">
        <f t="shared" ca="1" si="889"/>
        <v>1.7040824080947301</v>
      </c>
      <c r="J2912" s="40">
        <f t="shared" ca="1" si="890"/>
        <v>1</v>
      </c>
      <c r="K2912" s="42">
        <f t="shared" si="882"/>
        <v>2.7E-2</v>
      </c>
      <c r="L2912" s="63">
        <f t="shared" si="891"/>
        <v>46286</v>
      </c>
      <c r="M2912" s="64">
        <f t="shared" si="892"/>
        <v>47</v>
      </c>
      <c r="N2912" s="44">
        <f t="shared" si="893"/>
        <v>47</v>
      </c>
      <c r="O2912" s="40">
        <f t="shared" si="894"/>
        <v>1.0049812970000001</v>
      </c>
      <c r="P2912" s="65">
        <f t="shared" ca="1" si="895"/>
        <v>1.0049812970000001</v>
      </c>
      <c r="Q2912" s="40">
        <f t="shared" ca="1" si="896"/>
        <v>15.62768535</v>
      </c>
      <c r="R2912" s="44">
        <f>IF(VLOOKUP(A2912,$Z$12:$AI$125,8)=VLOOKUP(A2911,$Z$12:$AI$125,8),0,VLOOKUP(A2912,Z$12:$AI$125,8))</f>
        <v>0</v>
      </c>
      <c r="S2912" s="45">
        <f>IF(R2912&gt;0,VLOOKUP(R2912,Y$12:$AH$125,7),0)</f>
        <v>0</v>
      </c>
      <c r="T2912" s="40">
        <f t="shared" si="897"/>
        <v>0</v>
      </c>
      <c r="U2912" s="40">
        <f t="shared" ca="1" si="898"/>
        <v>15.62768535</v>
      </c>
      <c r="V2912" s="46" t="str">
        <f t="shared" si="899"/>
        <v>J=</v>
      </c>
      <c r="W2912" s="47">
        <f t="shared" si="900"/>
        <v>46468</v>
      </c>
    </row>
    <row r="2913" spans="1:23" x14ac:dyDescent="0.15">
      <c r="A2913" s="38">
        <f t="shared" si="884"/>
        <v>46357</v>
      </c>
      <c r="B2913" s="39" t="str">
        <f t="shared" ca="1" si="885"/>
        <v>n.d</v>
      </c>
      <c r="C2913" s="40">
        <f t="shared" si="886"/>
        <v>3137.2723529499999</v>
      </c>
      <c r="D2913" s="41">
        <f ca="1">IF(A2913&lt;$B$1,VLOOKUP(A2913,[1]DI!$A$4:$B$15000,2,FALSE),0)</f>
        <v>0</v>
      </c>
      <c r="E2913" s="40">
        <f t="shared" ca="1" si="887"/>
        <v>0</v>
      </c>
      <c r="F2913" s="42">
        <f t="shared" si="883"/>
        <v>1</v>
      </c>
      <c r="G2913" s="43">
        <f t="shared" ca="1" si="888"/>
        <v>1</v>
      </c>
      <c r="H2913" s="40">
        <f ca="1">TRUNC(PRODUCT(G$10:G2912),15)</f>
        <v>1.7040824080947301</v>
      </c>
      <c r="I2913" s="40">
        <f t="shared" ca="1" si="889"/>
        <v>1.7040824080947301</v>
      </c>
      <c r="J2913" s="40">
        <f t="shared" ca="1" si="890"/>
        <v>1</v>
      </c>
      <c r="K2913" s="42">
        <f t="shared" si="882"/>
        <v>2.7E-2</v>
      </c>
      <c r="L2913" s="63">
        <f t="shared" si="891"/>
        <v>46286</v>
      </c>
      <c r="M2913" s="64">
        <f t="shared" si="892"/>
        <v>48</v>
      </c>
      <c r="N2913" s="44">
        <f t="shared" si="893"/>
        <v>48</v>
      </c>
      <c r="O2913" s="40">
        <f t="shared" si="894"/>
        <v>1.0050875509999999</v>
      </c>
      <c r="P2913" s="65">
        <f t="shared" ca="1" si="895"/>
        <v>1.0050875509999999</v>
      </c>
      <c r="Q2913" s="40">
        <f t="shared" ca="1" si="896"/>
        <v>15.961033090000001</v>
      </c>
      <c r="R2913" s="44">
        <f>IF(VLOOKUP(A2913,$Z$12:$AI$125,8)=VLOOKUP(A2912,$Z$12:$AI$125,8),0,VLOOKUP(A2913,Z$12:$AI$125,8))</f>
        <v>0</v>
      </c>
      <c r="S2913" s="45">
        <f>IF(R2913&gt;0,VLOOKUP(R2913,Y$12:$AH$125,7),0)</f>
        <v>0</v>
      </c>
      <c r="T2913" s="40">
        <f t="shared" si="897"/>
        <v>0</v>
      </c>
      <c r="U2913" s="40">
        <f t="shared" ca="1" si="898"/>
        <v>15.961033090000001</v>
      </c>
      <c r="V2913" s="46" t="str">
        <f t="shared" si="899"/>
        <v>J=</v>
      </c>
      <c r="W2913" s="47">
        <f t="shared" si="900"/>
        <v>46468</v>
      </c>
    </row>
    <row r="2914" spans="1:23" x14ac:dyDescent="0.15">
      <c r="A2914" s="38">
        <f t="shared" si="884"/>
        <v>46358</v>
      </c>
      <c r="B2914" s="39" t="str">
        <f t="shared" ca="1" si="885"/>
        <v>n.d</v>
      </c>
      <c r="C2914" s="40">
        <f t="shared" si="886"/>
        <v>3137.2723529499999</v>
      </c>
      <c r="D2914" s="41">
        <f ca="1">IF(A2914&lt;$B$1,VLOOKUP(A2914,[1]DI!$A$4:$B$15000,2,FALSE),0)</f>
        <v>0</v>
      </c>
      <c r="E2914" s="40">
        <f t="shared" ca="1" si="887"/>
        <v>0</v>
      </c>
      <c r="F2914" s="42">
        <f t="shared" si="883"/>
        <v>1</v>
      </c>
      <c r="G2914" s="43">
        <f t="shared" ca="1" si="888"/>
        <v>1</v>
      </c>
      <c r="H2914" s="40">
        <f ca="1">TRUNC(PRODUCT(G$10:G2913),15)</f>
        <v>1.7040824080947301</v>
      </c>
      <c r="I2914" s="40">
        <f t="shared" ca="1" si="889"/>
        <v>1.7040824080947301</v>
      </c>
      <c r="J2914" s="40">
        <f t="shared" ca="1" si="890"/>
        <v>1</v>
      </c>
      <c r="K2914" s="42">
        <f t="shared" si="882"/>
        <v>2.7E-2</v>
      </c>
      <c r="L2914" s="63">
        <f t="shared" si="891"/>
        <v>46286</v>
      </c>
      <c r="M2914" s="64">
        <f t="shared" si="892"/>
        <v>49</v>
      </c>
      <c r="N2914" s="44">
        <f t="shared" si="893"/>
        <v>49</v>
      </c>
      <c r="O2914" s="40">
        <f t="shared" si="894"/>
        <v>1.0051938170000001</v>
      </c>
      <c r="P2914" s="65">
        <f t="shared" ca="1" si="895"/>
        <v>1.0051938170000001</v>
      </c>
      <c r="Q2914" s="40">
        <f t="shared" ca="1" si="896"/>
        <v>16.294418480000001</v>
      </c>
      <c r="R2914" s="44">
        <f>IF(VLOOKUP(A2914,$Z$12:$AI$125,8)=VLOOKUP(A2913,$Z$12:$AI$125,8),0,VLOOKUP(A2914,Z$12:$AI$125,8))</f>
        <v>0</v>
      </c>
      <c r="S2914" s="45">
        <f>IF(R2914&gt;0,VLOOKUP(R2914,Y$12:$AH$125,7),0)</f>
        <v>0</v>
      </c>
      <c r="T2914" s="40">
        <f t="shared" si="897"/>
        <v>0</v>
      </c>
      <c r="U2914" s="40">
        <f t="shared" ca="1" si="898"/>
        <v>16.294418480000001</v>
      </c>
      <c r="V2914" s="46" t="str">
        <f t="shared" si="899"/>
        <v>J=</v>
      </c>
      <c r="W2914" s="47">
        <f t="shared" si="900"/>
        <v>46468</v>
      </c>
    </row>
    <row r="2915" spans="1:23" x14ac:dyDescent="0.15">
      <c r="A2915" s="38">
        <f t="shared" si="884"/>
        <v>46359</v>
      </c>
      <c r="B2915" s="39" t="str">
        <f t="shared" ca="1" si="885"/>
        <v>n.d</v>
      </c>
      <c r="C2915" s="40">
        <f t="shared" si="886"/>
        <v>3137.2723529499999</v>
      </c>
      <c r="D2915" s="41">
        <f ca="1">IF(A2915&lt;$B$1,VLOOKUP(A2915,[1]DI!$A$4:$B$15000,2,FALSE),0)</f>
        <v>0</v>
      </c>
      <c r="E2915" s="40">
        <f t="shared" ca="1" si="887"/>
        <v>0</v>
      </c>
      <c r="F2915" s="42">
        <f t="shared" si="883"/>
        <v>1</v>
      </c>
      <c r="G2915" s="43">
        <f t="shared" ca="1" si="888"/>
        <v>1</v>
      </c>
      <c r="H2915" s="40">
        <f ca="1">TRUNC(PRODUCT(G$10:G2914),15)</f>
        <v>1.7040824080947301</v>
      </c>
      <c r="I2915" s="40">
        <f t="shared" ca="1" si="889"/>
        <v>1.7040824080947301</v>
      </c>
      <c r="J2915" s="40">
        <f t="shared" ca="1" si="890"/>
        <v>1</v>
      </c>
      <c r="K2915" s="42">
        <f t="shared" si="882"/>
        <v>2.7E-2</v>
      </c>
      <c r="L2915" s="63">
        <f t="shared" si="891"/>
        <v>46286</v>
      </c>
      <c r="M2915" s="64">
        <f t="shared" si="892"/>
        <v>50</v>
      </c>
      <c r="N2915" s="44">
        <f t="shared" si="893"/>
        <v>50</v>
      </c>
      <c r="O2915" s="40">
        <f t="shared" si="894"/>
        <v>1.005300093</v>
      </c>
      <c r="P2915" s="65">
        <f t="shared" ca="1" si="895"/>
        <v>1.005300093</v>
      </c>
      <c r="Q2915" s="40">
        <f t="shared" ca="1" si="896"/>
        <v>16.627835229999999</v>
      </c>
      <c r="R2915" s="44">
        <f>IF(VLOOKUP(A2915,$Z$12:$AI$125,8)=VLOOKUP(A2914,$Z$12:$AI$125,8),0,VLOOKUP(A2915,Z$12:$AI$125,8))</f>
        <v>0</v>
      </c>
      <c r="S2915" s="45">
        <f>IF(R2915&gt;0,VLOOKUP(R2915,Y$12:$AH$125,7),0)</f>
        <v>0</v>
      </c>
      <c r="T2915" s="40">
        <f t="shared" si="897"/>
        <v>0</v>
      </c>
      <c r="U2915" s="40">
        <f t="shared" ca="1" si="898"/>
        <v>16.627835229999999</v>
      </c>
      <c r="V2915" s="46" t="str">
        <f t="shared" si="899"/>
        <v>J=</v>
      </c>
      <c r="W2915" s="47">
        <f t="shared" si="900"/>
        <v>46468</v>
      </c>
    </row>
    <row r="2916" spans="1:23" x14ac:dyDescent="0.15">
      <c r="A2916" s="38">
        <f t="shared" si="884"/>
        <v>46360</v>
      </c>
      <c r="B2916" s="39" t="str">
        <f t="shared" ca="1" si="885"/>
        <v>n.d</v>
      </c>
      <c r="C2916" s="40">
        <f t="shared" si="886"/>
        <v>3137.2723529499999</v>
      </c>
      <c r="D2916" s="41">
        <f ca="1">IF(A2916&lt;$B$1,VLOOKUP(A2916,[1]DI!$A$4:$B$15000,2,FALSE),0)</f>
        <v>0</v>
      </c>
      <c r="E2916" s="40">
        <f t="shared" ca="1" si="887"/>
        <v>0</v>
      </c>
      <c r="F2916" s="42">
        <f t="shared" si="883"/>
        <v>1</v>
      </c>
      <c r="G2916" s="43">
        <f t="shared" ca="1" si="888"/>
        <v>1</v>
      </c>
      <c r="H2916" s="40">
        <f ca="1">TRUNC(PRODUCT(G$10:G2915),15)</f>
        <v>1.7040824080947301</v>
      </c>
      <c r="I2916" s="40">
        <f t="shared" ca="1" si="889"/>
        <v>1.7040824080947301</v>
      </c>
      <c r="J2916" s="40">
        <f t="shared" ca="1" si="890"/>
        <v>1</v>
      </c>
      <c r="K2916" s="42">
        <f t="shared" si="882"/>
        <v>2.7E-2</v>
      </c>
      <c r="L2916" s="63">
        <f t="shared" si="891"/>
        <v>46286</v>
      </c>
      <c r="M2916" s="64">
        <f t="shared" si="892"/>
        <v>51</v>
      </c>
      <c r="N2916" s="44">
        <f t="shared" si="893"/>
        <v>51</v>
      </c>
      <c r="O2916" s="40">
        <f t="shared" si="894"/>
        <v>1.005406381</v>
      </c>
      <c r="P2916" s="65">
        <f t="shared" ca="1" si="895"/>
        <v>1.005406381</v>
      </c>
      <c r="Q2916" s="40">
        <f t="shared" ca="1" si="896"/>
        <v>16.96128964</v>
      </c>
      <c r="R2916" s="44">
        <f>IF(VLOOKUP(A2916,$Z$12:$AI$125,8)=VLOOKUP(A2915,$Z$12:$AI$125,8),0,VLOOKUP(A2916,Z$12:$AI$125,8))</f>
        <v>0</v>
      </c>
      <c r="S2916" s="45">
        <f>IF(R2916&gt;0,VLOOKUP(R2916,Y$12:$AH$125,7),0)</f>
        <v>0</v>
      </c>
      <c r="T2916" s="40">
        <f t="shared" si="897"/>
        <v>0</v>
      </c>
      <c r="U2916" s="40">
        <f t="shared" ca="1" si="898"/>
        <v>16.96128964</v>
      </c>
      <c r="V2916" s="46" t="str">
        <f t="shared" si="899"/>
        <v>J=</v>
      </c>
      <c r="W2916" s="47">
        <f t="shared" si="900"/>
        <v>46468</v>
      </c>
    </row>
    <row r="2917" spans="1:23" x14ac:dyDescent="0.15">
      <c r="A2917" s="38">
        <f t="shared" si="884"/>
        <v>46361</v>
      </c>
      <c r="B2917" s="39" t="str">
        <f t="shared" ca="1" si="885"/>
        <v>n.d</v>
      </c>
      <c r="C2917" s="40">
        <f t="shared" si="886"/>
        <v>3137.2723529499999</v>
      </c>
      <c r="D2917" s="41">
        <f ca="1">IF(A2917&lt;$B$1,VLOOKUP(A2917,[1]DI!$A$4:$B$15000,2,FALSE),0)</f>
        <v>0</v>
      </c>
      <c r="E2917" s="40">
        <f t="shared" ca="1" si="887"/>
        <v>0</v>
      </c>
      <c r="F2917" s="42">
        <f t="shared" si="883"/>
        <v>1</v>
      </c>
      <c r="G2917" s="43">
        <f t="shared" ca="1" si="888"/>
        <v>1</v>
      </c>
      <c r="H2917" s="40">
        <f ca="1">TRUNC(PRODUCT(G$10:G2916),15)</f>
        <v>1.7040824080947301</v>
      </c>
      <c r="I2917" s="40">
        <f t="shared" ca="1" si="889"/>
        <v>1.7040824080947301</v>
      </c>
      <c r="J2917" s="40">
        <f t="shared" ca="1" si="890"/>
        <v>1</v>
      </c>
      <c r="K2917" s="42">
        <f t="shared" si="882"/>
        <v>2.7E-2</v>
      </c>
      <c r="L2917" s="63">
        <f t="shared" si="891"/>
        <v>46286</v>
      </c>
      <c r="M2917" s="64">
        <f t="shared" si="892"/>
        <v>51</v>
      </c>
      <c r="N2917" s="44">
        <f t="shared" si="893"/>
        <v>52</v>
      </c>
      <c r="O2917" s="40">
        <f t="shared" si="894"/>
        <v>1.0055126809999999</v>
      </c>
      <c r="P2917" s="65">
        <f t="shared" ca="1" si="895"/>
        <v>1.0055126809999999</v>
      </c>
      <c r="Q2917" s="40">
        <f t="shared" ca="1" si="896"/>
        <v>17.294781690000001</v>
      </c>
      <c r="R2917" s="44">
        <f>IF(VLOOKUP(A2917,$Z$12:$AI$125,8)=VLOOKUP(A2916,$Z$12:$AI$125,8),0,VLOOKUP(A2917,Z$12:$AI$125,8))</f>
        <v>0</v>
      </c>
      <c r="S2917" s="45">
        <f>IF(R2917&gt;0,VLOOKUP(R2917,Y$12:$AH$125,7),0)</f>
        <v>0</v>
      </c>
      <c r="T2917" s="40">
        <f t="shared" si="897"/>
        <v>0</v>
      </c>
      <c r="U2917" s="40">
        <f t="shared" ca="1" si="898"/>
        <v>17.294781690000001</v>
      </c>
      <c r="V2917" s="46" t="str">
        <f t="shared" si="899"/>
        <v>J=</v>
      </c>
      <c r="W2917" s="47">
        <f t="shared" si="900"/>
        <v>46468</v>
      </c>
    </row>
    <row r="2918" spans="1:23" x14ac:dyDescent="0.15">
      <c r="A2918" s="38">
        <f t="shared" si="884"/>
        <v>46362</v>
      </c>
      <c r="B2918" s="39" t="str">
        <f t="shared" ca="1" si="885"/>
        <v>n.d</v>
      </c>
      <c r="C2918" s="40">
        <f t="shared" si="886"/>
        <v>3137.2723529499999</v>
      </c>
      <c r="D2918" s="41">
        <f ca="1">IF(A2918&lt;$B$1,VLOOKUP(A2918,[1]DI!$A$4:$B$15000,2,FALSE),0)</f>
        <v>0</v>
      </c>
      <c r="E2918" s="40">
        <f t="shared" ca="1" si="887"/>
        <v>0</v>
      </c>
      <c r="F2918" s="42">
        <f t="shared" si="883"/>
        <v>1</v>
      </c>
      <c r="G2918" s="43">
        <f t="shared" ca="1" si="888"/>
        <v>1</v>
      </c>
      <c r="H2918" s="40">
        <f ca="1">TRUNC(PRODUCT(G$10:G2917),15)</f>
        <v>1.7040824080947301</v>
      </c>
      <c r="I2918" s="40">
        <f t="shared" ca="1" si="889"/>
        <v>1.7040824080947301</v>
      </c>
      <c r="J2918" s="40">
        <f t="shared" ca="1" si="890"/>
        <v>1</v>
      </c>
      <c r="K2918" s="42">
        <f t="shared" si="882"/>
        <v>2.7E-2</v>
      </c>
      <c r="L2918" s="63">
        <f t="shared" si="891"/>
        <v>46286</v>
      </c>
      <c r="M2918" s="64">
        <f t="shared" si="892"/>
        <v>51</v>
      </c>
      <c r="N2918" s="44">
        <f t="shared" si="893"/>
        <v>52</v>
      </c>
      <c r="O2918" s="40">
        <f t="shared" si="894"/>
        <v>1.0055126809999999</v>
      </c>
      <c r="P2918" s="65">
        <f t="shared" ca="1" si="895"/>
        <v>1.0055126809999999</v>
      </c>
      <c r="Q2918" s="40">
        <f t="shared" ca="1" si="896"/>
        <v>17.294781690000001</v>
      </c>
      <c r="R2918" s="44">
        <f>IF(VLOOKUP(A2918,$Z$12:$AI$125,8)=VLOOKUP(A2917,$Z$12:$AI$125,8),0,VLOOKUP(A2918,Z$12:$AI$125,8))</f>
        <v>0</v>
      </c>
      <c r="S2918" s="45">
        <f>IF(R2918&gt;0,VLOOKUP(R2918,Y$12:$AH$125,7),0)</f>
        <v>0</v>
      </c>
      <c r="T2918" s="40">
        <f t="shared" si="897"/>
        <v>0</v>
      </c>
      <c r="U2918" s="40">
        <f t="shared" ca="1" si="898"/>
        <v>17.294781690000001</v>
      </c>
      <c r="V2918" s="46" t="str">
        <f t="shared" si="899"/>
        <v>J=</v>
      </c>
      <c r="W2918" s="47">
        <f t="shared" si="900"/>
        <v>46468</v>
      </c>
    </row>
    <row r="2919" spans="1:23" x14ac:dyDescent="0.15">
      <c r="A2919" s="38">
        <f t="shared" si="884"/>
        <v>46363</v>
      </c>
      <c r="B2919" s="39" t="str">
        <f t="shared" ca="1" si="885"/>
        <v>n.d</v>
      </c>
      <c r="C2919" s="40">
        <f t="shared" si="886"/>
        <v>3137.2723529499999</v>
      </c>
      <c r="D2919" s="41">
        <f ca="1">IF(A2919&lt;$B$1,VLOOKUP(A2919,[1]DI!$A$4:$B$15000,2,FALSE),0)</f>
        <v>0</v>
      </c>
      <c r="E2919" s="40">
        <f t="shared" ca="1" si="887"/>
        <v>0</v>
      </c>
      <c r="F2919" s="42">
        <f t="shared" si="883"/>
        <v>1</v>
      </c>
      <c r="G2919" s="43">
        <f t="shared" ca="1" si="888"/>
        <v>1</v>
      </c>
      <c r="H2919" s="40">
        <f ca="1">TRUNC(PRODUCT(G$10:G2918),15)</f>
        <v>1.7040824080947301</v>
      </c>
      <c r="I2919" s="40">
        <f t="shared" ca="1" si="889"/>
        <v>1.7040824080947301</v>
      </c>
      <c r="J2919" s="40">
        <f t="shared" ca="1" si="890"/>
        <v>1</v>
      </c>
      <c r="K2919" s="42">
        <f t="shared" si="882"/>
        <v>2.7E-2</v>
      </c>
      <c r="L2919" s="63">
        <f t="shared" si="891"/>
        <v>46286</v>
      </c>
      <c r="M2919" s="64">
        <f t="shared" si="892"/>
        <v>52</v>
      </c>
      <c r="N2919" s="44">
        <f t="shared" si="893"/>
        <v>52</v>
      </c>
      <c r="O2919" s="40">
        <f t="shared" si="894"/>
        <v>1.0055126809999999</v>
      </c>
      <c r="P2919" s="65">
        <f t="shared" ca="1" si="895"/>
        <v>1.0055126809999999</v>
      </c>
      <c r="Q2919" s="40">
        <f t="shared" ca="1" si="896"/>
        <v>17.294781690000001</v>
      </c>
      <c r="R2919" s="44">
        <f>IF(VLOOKUP(A2919,$Z$12:$AI$125,8)=VLOOKUP(A2918,$Z$12:$AI$125,8),0,VLOOKUP(A2919,Z$12:$AI$125,8))</f>
        <v>0</v>
      </c>
      <c r="S2919" s="45">
        <f>IF(R2919&gt;0,VLOOKUP(R2919,Y$12:$AH$125,7),0)</f>
        <v>0</v>
      </c>
      <c r="T2919" s="40">
        <f t="shared" si="897"/>
        <v>0</v>
      </c>
      <c r="U2919" s="40">
        <f t="shared" ca="1" si="898"/>
        <v>17.294781690000001</v>
      </c>
      <c r="V2919" s="46" t="str">
        <f t="shared" si="899"/>
        <v>J=</v>
      </c>
      <c r="W2919" s="47">
        <f t="shared" si="900"/>
        <v>46468</v>
      </c>
    </row>
    <row r="2920" spans="1:23" x14ac:dyDescent="0.15">
      <c r="A2920" s="38">
        <f t="shared" si="884"/>
        <v>46364</v>
      </c>
      <c r="B2920" s="39" t="str">
        <f t="shared" ca="1" si="885"/>
        <v>n.d</v>
      </c>
      <c r="C2920" s="40">
        <f t="shared" si="886"/>
        <v>3137.2723529499999</v>
      </c>
      <c r="D2920" s="41">
        <f ca="1">IF(A2920&lt;$B$1,VLOOKUP(A2920,[1]DI!$A$4:$B$15000,2,FALSE),0)</f>
        <v>0</v>
      </c>
      <c r="E2920" s="40">
        <f t="shared" ca="1" si="887"/>
        <v>0</v>
      </c>
      <c r="F2920" s="42">
        <f t="shared" si="883"/>
        <v>1</v>
      </c>
      <c r="G2920" s="43">
        <f t="shared" ca="1" si="888"/>
        <v>1</v>
      </c>
      <c r="H2920" s="40">
        <f ca="1">TRUNC(PRODUCT(G$10:G2919),15)</f>
        <v>1.7040824080947301</v>
      </c>
      <c r="I2920" s="40">
        <f t="shared" ca="1" si="889"/>
        <v>1.7040824080947301</v>
      </c>
      <c r="J2920" s="40">
        <f t="shared" ca="1" si="890"/>
        <v>1</v>
      </c>
      <c r="K2920" s="42">
        <f t="shared" si="882"/>
        <v>2.7E-2</v>
      </c>
      <c r="L2920" s="63">
        <f t="shared" si="891"/>
        <v>46286</v>
      </c>
      <c r="M2920" s="64">
        <f t="shared" si="892"/>
        <v>53</v>
      </c>
      <c r="N2920" s="44">
        <f t="shared" si="893"/>
        <v>53</v>
      </c>
      <c r="O2920" s="40">
        <f t="shared" si="894"/>
        <v>1.005618991</v>
      </c>
      <c r="P2920" s="65">
        <f t="shared" ca="1" si="895"/>
        <v>1.005618991</v>
      </c>
      <c r="Q2920" s="40">
        <f t="shared" ca="1" si="896"/>
        <v>17.628305109999999</v>
      </c>
      <c r="R2920" s="44">
        <f>IF(VLOOKUP(A2920,$Z$12:$AI$125,8)=VLOOKUP(A2919,$Z$12:$AI$125,8),0,VLOOKUP(A2920,Z$12:$AI$125,8))</f>
        <v>0</v>
      </c>
      <c r="S2920" s="45">
        <f>IF(R2920&gt;0,VLOOKUP(R2920,Y$12:$AH$125,7),0)</f>
        <v>0</v>
      </c>
      <c r="T2920" s="40">
        <f t="shared" si="897"/>
        <v>0</v>
      </c>
      <c r="U2920" s="40">
        <f t="shared" ca="1" si="898"/>
        <v>17.628305109999999</v>
      </c>
      <c r="V2920" s="46" t="str">
        <f t="shared" si="899"/>
        <v>J=</v>
      </c>
      <c r="W2920" s="47">
        <f t="shared" si="900"/>
        <v>46468</v>
      </c>
    </row>
    <row r="2921" spans="1:23" x14ac:dyDescent="0.15">
      <c r="A2921" s="38">
        <f t="shared" si="884"/>
        <v>46365</v>
      </c>
      <c r="B2921" s="39" t="str">
        <f t="shared" ca="1" si="885"/>
        <v>n.d</v>
      </c>
      <c r="C2921" s="40">
        <f t="shared" si="886"/>
        <v>3137.2723529499999</v>
      </c>
      <c r="D2921" s="41">
        <f ca="1">IF(A2921&lt;$B$1,VLOOKUP(A2921,[1]DI!$A$4:$B$15000,2,FALSE),0)</f>
        <v>0</v>
      </c>
      <c r="E2921" s="40">
        <f t="shared" ca="1" si="887"/>
        <v>0</v>
      </c>
      <c r="F2921" s="42">
        <f t="shared" si="883"/>
        <v>1</v>
      </c>
      <c r="G2921" s="43">
        <f t="shared" ca="1" si="888"/>
        <v>1</v>
      </c>
      <c r="H2921" s="40">
        <f ca="1">TRUNC(PRODUCT(G$10:G2920),15)</f>
        <v>1.7040824080947301</v>
      </c>
      <c r="I2921" s="40">
        <f t="shared" ca="1" si="889"/>
        <v>1.7040824080947301</v>
      </c>
      <c r="J2921" s="40">
        <f t="shared" ca="1" si="890"/>
        <v>1</v>
      </c>
      <c r="K2921" s="42">
        <f t="shared" si="882"/>
        <v>2.7E-2</v>
      </c>
      <c r="L2921" s="63">
        <f t="shared" si="891"/>
        <v>46286</v>
      </c>
      <c r="M2921" s="64">
        <f t="shared" si="892"/>
        <v>54</v>
      </c>
      <c r="N2921" s="44">
        <f t="shared" si="893"/>
        <v>54</v>
      </c>
      <c r="O2921" s="40">
        <f t="shared" si="894"/>
        <v>1.0057253129999999</v>
      </c>
      <c r="P2921" s="65">
        <f t="shared" ca="1" si="895"/>
        <v>1.0057253129999999</v>
      </c>
      <c r="Q2921" s="40">
        <f t="shared" ca="1" si="896"/>
        <v>17.961866180000001</v>
      </c>
      <c r="R2921" s="44">
        <f>IF(VLOOKUP(A2921,$Z$12:$AI$125,8)=VLOOKUP(A2920,$Z$12:$AI$125,8),0,VLOOKUP(A2921,Z$12:$AI$125,8))</f>
        <v>0</v>
      </c>
      <c r="S2921" s="45">
        <f>IF(R2921&gt;0,VLOOKUP(R2921,Y$12:$AH$125,7),0)</f>
        <v>0</v>
      </c>
      <c r="T2921" s="40">
        <f t="shared" si="897"/>
        <v>0</v>
      </c>
      <c r="U2921" s="40">
        <f t="shared" ca="1" si="898"/>
        <v>17.961866180000001</v>
      </c>
      <c r="V2921" s="46" t="str">
        <f t="shared" si="899"/>
        <v>J=</v>
      </c>
      <c r="W2921" s="47">
        <f t="shared" si="900"/>
        <v>46468</v>
      </c>
    </row>
    <row r="2922" spans="1:23" x14ac:dyDescent="0.15">
      <c r="A2922" s="38">
        <f t="shared" si="884"/>
        <v>46366</v>
      </c>
      <c r="B2922" s="39" t="str">
        <f t="shared" ca="1" si="885"/>
        <v>n.d</v>
      </c>
      <c r="C2922" s="40">
        <f t="shared" si="886"/>
        <v>3137.2723529499999</v>
      </c>
      <c r="D2922" s="41">
        <f ca="1">IF(A2922&lt;$B$1,VLOOKUP(A2922,[1]DI!$A$4:$B$15000,2,FALSE),0)</f>
        <v>0</v>
      </c>
      <c r="E2922" s="40">
        <f t="shared" ca="1" si="887"/>
        <v>0</v>
      </c>
      <c r="F2922" s="42">
        <f t="shared" si="883"/>
        <v>1</v>
      </c>
      <c r="G2922" s="43">
        <f t="shared" ca="1" si="888"/>
        <v>1</v>
      </c>
      <c r="H2922" s="40">
        <f ca="1">TRUNC(PRODUCT(G$10:G2921),15)</f>
        <v>1.7040824080947301</v>
      </c>
      <c r="I2922" s="40">
        <f t="shared" ca="1" si="889"/>
        <v>1.7040824080947301</v>
      </c>
      <c r="J2922" s="40">
        <f t="shared" ca="1" si="890"/>
        <v>1</v>
      </c>
      <c r="K2922" s="42">
        <f t="shared" si="882"/>
        <v>2.7E-2</v>
      </c>
      <c r="L2922" s="63">
        <f t="shared" si="891"/>
        <v>46286</v>
      </c>
      <c r="M2922" s="64">
        <f t="shared" si="892"/>
        <v>55</v>
      </c>
      <c r="N2922" s="44">
        <f t="shared" si="893"/>
        <v>55</v>
      </c>
      <c r="O2922" s="40">
        <f t="shared" si="894"/>
        <v>1.005831645</v>
      </c>
      <c r="P2922" s="65">
        <f t="shared" ca="1" si="895"/>
        <v>1.005831645</v>
      </c>
      <c r="Q2922" s="40">
        <f t="shared" ca="1" si="896"/>
        <v>18.295458629999999</v>
      </c>
      <c r="R2922" s="44">
        <f>IF(VLOOKUP(A2922,$Z$12:$AI$125,8)=VLOOKUP(A2921,$Z$12:$AI$125,8),0,VLOOKUP(A2922,Z$12:$AI$125,8))</f>
        <v>0</v>
      </c>
      <c r="S2922" s="45">
        <f>IF(R2922&gt;0,VLOOKUP(R2922,Y$12:$AH$125,7),0)</f>
        <v>0</v>
      </c>
      <c r="T2922" s="40">
        <f t="shared" si="897"/>
        <v>0</v>
      </c>
      <c r="U2922" s="40">
        <f t="shared" ca="1" si="898"/>
        <v>18.295458629999999</v>
      </c>
      <c r="V2922" s="46" t="str">
        <f t="shared" si="899"/>
        <v>J=</v>
      </c>
      <c r="W2922" s="47">
        <f t="shared" si="900"/>
        <v>46468</v>
      </c>
    </row>
    <row r="2923" spans="1:23" x14ac:dyDescent="0.15">
      <c r="A2923" s="38">
        <f t="shared" si="884"/>
        <v>46367</v>
      </c>
      <c r="B2923" s="39" t="str">
        <f t="shared" ca="1" si="885"/>
        <v>n.d</v>
      </c>
      <c r="C2923" s="40">
        <f t="shared" si="886"/>
        <v>3137.2723529499999</v>
      </c>
      <c r="D2923" s="41">
        <f ca="1">IF(A2923&lt;$B$1,VLOOKUP(A2923,[1]DI!$A$4:$B$15000,2,FALSE),0)</f>
        <v>0</v>
      </c>
      <c r="E2923" s="40">
        <f t="shared" ca="1" si="887"/>
        <v>0</v>
      </c>
      <c r="F2923" s="42">
        <f t="shared" si="883"/>
        <v>1</v>
      </c>
      <c r="G2923" s="43">
        <f t="shared" ca="1" si="888"/>
        <v>1</v>
      </c>
      <c r="H2923" s="40">
        <f ca="1">TRUNC(PRODUCT(G$10:G2922),15)</f>
        <v>1.7040824080947301</v>
      </c>
      <c r="I2923" s="40">
        <f t="shared" ca="1" si="889"/>
        <v>1.7040824080947301</v>
      </c>
      <c r="J2923" s="40">
        <f t="shared" ca="1" si="890"/>
        <v>1</v>
      </c>
      <c r="K2923" s="42">
        <f t="shared" si="882"/>
        <v>2.7E-2</v>
      </c>
      <c r="L2923" s="63">
        <f t="shared" si="891"/>
        <v>46286</v>
      </c>
      <c r="M2923" s="64">
        <f t="shared" si="892"/>
        <v>56</v>
      </c>
      <c r="N2923" s="44">
        <f t="shared" si="893"/>
        <v>56</v>
      </c>
      <c r="O2923" s="40">
        <f t="shared" si="894"/>
        <v>1.005937989</v>
      </c>
      <c r="P2923" s="65">
        <f t="shared" ca="1" si="895"/>
        <v>1.005937989</v>
      </c>
      <c r="Q2923" s="40">
        <f t="shared" ca="1" si="896"/>
        <v>18.629088719999999</v>
      </c>
      <c r="R2923" s="44">
        <f>IF(VLOOKUP(A2923,$Z$12:$AI$125,8)=VLOOKUP(A2922,$Z$12:$AI$125,8),0,VLOOKUP(A2923,Z$12:$AI$125,8))</f>
        <v>0</v>
      </c>
      <c r="S2923" s="45">
        <f>IF(R2923&gt;0,VLOOKUP(R2923,Y$12:$AH$125,7),0)</f>
        <v>0</v>
      </c>
      <c r="T2923" s="40">
        <f t="shared" si="897"/>
        <v>0</v>
      </c>
      <c r="U2923" s="40">
        <f t="shared" ca="1" si="898"/>
        <v>18.629088719999999</v>
      </c>
      <c r="V2923" s="46" t="str">
        <f t="shared" si="899"/>
        <v>J=</v>
      </c>
      <c r="W2923" s="47">
        <f t="shared" si="900"/>
        <v>46468</v>
      </c>
    </row>
    <row r="2924" spans="1:23" x14ac:dyDescent="0.15">
      <c r="A2924" s="38">
        <f t="shared" si="884"/>
        <v>46368</v>
      </c>
      <c r="B2924" s="39" t="str">
        <f t="shared" ca="1" si="885"/>
        <v>n.d</v>
      </c>
      <c r="C2924" s="40">
        <f t="shared" si="886"/>
        <v>3137.2723529499999</v>
      </c>
      <c r="D2924" s="41">
        <f ca="1">IF(A2924&lt;$B$1,VLOOKUP(A2924,[1]DI!$A$4:$B$15000,2,FALSE),0)</f>
        <v>0</v>
      </c>
      <c r="E2924" s="40">
        <f t="shared" ca="1" si="887"/>
        <v>0</v>
      </c>
      <c r="F2924" s="42">
        <f t="shared" si="883"/>
        <v>1</v>
      </c>
      <c r="G2924" s="43">
        <f t="shared" ca="1" si="888"/>
        <v>1</v>
      </c>
      <c r="H2924" s="40">
        <f ca="1">TRUNC(PRODUCT(G$10:G2923),15)</f>
        <v>1.7040824080947301</v>
      </c>
      <c r="I2924" s="40">
        <f t="shared" ca="1" si="889"/>
        <v>1.7040824080947301</v>
      </c>
      <c r="J2924" s="40">
        <f t="shared" ca="1" si="890"/>
        <v>1</v>
      </c>
      <c r="K2924" s="42">
        <f t="shared" si="882"/>
        <v>2.7E-2</v>
      </c>
      <c r="L2924" s="63">
        <f t="shared" si="891"/>
        <v>46286</v>
      </c>
      <c r="M2924" s="64">
        <f t="shared" si="892"/>
        <v>56</v>
      </c>
      <c r="N2924" s="44">
        <f t="shared" si="893"/>
        <v>57</v>
      </c>
      <c r="O2924" s="40">
        <f t="shared" si="894"/>
        <v>1.0060443450000001</v>
      </c>
      <c r="P2924" s="65">
        <f t="shared" ca="1" si="895"/>
        <v>1.0060443450000001</v>
      </c>
      <c r="Q2924" s="40">
        <f t="shared" ca="1" si="896"/>
        <v>18.962756460000001</v>
      </c>
      <c r="R2924" s="44">
        <f>IF(VLOOKUP(A2924,$Z$12:$AI$125,8)=VLOOKUP(A2923,$Z$12:$AI$125,8),0,VLOOKUP(A2924,Z$12:$AI$125,8))</f>
        <v>0</v>
      </c>
      <c r="S2924" s="45">
        <f>IF(R2924&gt;0,VLOOKUP(R2924,Y$12:$AH$125,7),0)</f>
        <v>0</v>
      </c>
      <c r="T2924" s="40">
        <f t="shared" si="897"/>
        <v>0</v>
      </c>
      <c r="U2924" s="40">
        <f t="shared" ca="1" si="898"/>
        <v>18.962756460000001</v>
      </c>
      <c r="V2924" s="46" t="str">
        <f t="shared" si="899"/>
        <v>J=</v>
      </c>
      <c r="W2924" s="47">
        <f t="shared" si="900"/>
        <v>46468</v>
      </c>
    </row>
    <row r="2925" spans="1:23" x14ac:dyDescent="0.15">
      <c r="A2925" s="38">
        <f t="shared" si="884"/>
        <v>46369</v>
      </c>
      <c r="B2925" s="39" t="str">
        <f t="shared" ca="1" si="885"/>
        <v>n.d</v>
      </c>
      <c r="C2925" s="40">
        <f t="shared" si="886"/>
        <v>3137.2723529499999</v>
      </c>
      <c r="D2925" s="41">
        <f ca="1">IF(A2925&lt;$B$1,VLOOKUP(A2925,[1]DI!$A$4:$B$15000,2,FALSE),0)</f>
        <v>0</v>
      </c>
      <c r="E2925" s="40">
        <f t="shared" ca="1" si="887"/>
        <v>0</v>
      </c>
      <c r="F2925" s="42">
        <f t="shared" si="883"/>
        <v>1</v>
      </c>
      <c r="G2925" s="43">
        <f t="shared" ca="1" si="888"/>
        <v>1</v>
      </c>
      <c r="H2925" s="40">
        <f ca="1">TRUNC(PRODUCT(G$10:G2924),15)</f>
        <v>1.7040824080947301</v>
      </c>
      <c r="I2925" s="40">
        <f t="shared" ca="1" si="889"/>
        <v>1.7040824080947301</v>
      </c>
      <c r="J2925" s="40">
        <f t="shared" ca="1" si="890"/>
        <v>1</v>
      </c>
      <c r="K2925" s="42">
        <f t="shared" ref="K2925:K2988" si="901">K2924</f>
        <v>2.7E-2</v>
      </c>
      <c r="L2925" s="63">
        <f t="shared" si="891"/>
        <v>46286</v>
      </c>
      <c r="M2925" s="64">
        <f t="shared" si="892"/>
        <v>56</v>
      </c>
      <c r="N2925" s="44">
        <f t="shared" si="893"/>
        <v>57</v>
      </c>
      <c r="O2925" s="40">
        <f t="shared" si="894"/>
        <v>1.0060443450000001</v>
      </c>
      <c r="P2925" s="65">
        <f t="shared" ca="1" si="895"/>
        <v>1.0060443450000001</v>
      </c>
      <c r="Q2925" s="40">
        <f t="shared" ca="1" si="896"/>
        <v>18.962756460000001</v>
      </c>
      <c r="R2925" s="44">
        <f>IF(VLOOKUP(A2925,$Z$12:$AI$125,8)=VLOOKUP(A2924,$Z$12:$AI$125,8),0,VLOOKUP(A2925,Z$12:$AI$125,8))</f>
        <v>0</v>
      </c>
      <c r="S2925" s="45">
        <f>IF(R2925&gt;0,VLOOKUP(R2925,Y$12:$AH$125,7),0)</f>
        <v>0</v>
      </c>
      <c r="T2925" s="40">
        <f t="shared" si="897"/>
        <v>0</v>
      </c>
      <c r="U2925" s="40">
        <f t="shared" ca="1" si="898"/>
        <v>18.962756460000001</v>
      </c>
      <c r="V2925" s="46" t="str">
        <f t="shared" si="899"/>
        <v>J=</v>
      </c>
      <c r="W2925" s="47">
        <f t="shared" si="900"/>
        <v>46468</v>
      </c>
    </row>
    <row r="2926" spans="1:23" x14ac:dyDescent="0.15">
      <c r="A2926" s="38">
        <f t="shared" si="884"/>
        <v>46370</v>
      </c>
      <c r="B2926" s="39" t="str">
        <f t="shared" ca="1" si="885"/>
        <v>n.d</v>
      </c>
      <c r="C2926" s="40">
        <f t="shared" si="886"/>
        <v>3137.2723529499999</v>
      </c>
      <c r="D2926" s="41">
        <f ca="1">IF(A2926&lt;$B$1,VLOOKUP(A2926,[1]DI!$A$4:$B$15000,2,FALSE),0)</f>
        <v>0</v>
      </c>
      <c r="E2926" s="40">
        <f t="shared" ca="1" si="887"/>
        <v>0</v>
      </c>
      <c r="F2926" s="42">
        <f t="shared" si="883"/>
        <v>1</v>
      </c>
      <c r="G2926" s="43">
        <f t="shared" ca="1" si="888"/>
        <v>1</v>
      </c>
      <c r="H2926" s="40">
        <f ca="1">TRUNC(PRODUCT(G$10:G2925),15)</f>
        <v>1.7040824080947301</v>
      </c>
      <c r="I2926" s="40">
        <f t="shared" ca="1" si="889"/>
        <v>1.7040824080947301</v>
      </c>
      <c r="J2926" s="40">
        <f t="shared" ca="1" si="890"/>
        <v>1</v>
      </c>
      <c r="K2926" s="42">
        <f t="shared" si="901"/>
        <v>2.7E-2</v>
      </c>
      <c r="L2926" s="63">
        <f t="shared" si="891"/>
        <v>46286</v>
      </c>
      <c r="M2926" s="64">
        <f t="shared" si="892"/>
        <v>57</v>
      </c>
      <c r="N2926" s="44">
        <f t="shared" si="893"/>
        <v>57</v>
      </c>
      <c r="O2926" s="40">
        <f t="shared" si="894"/>
        <v>1.0060443450000001</v>
      </c>
      <c r="P2926" s="65">
        <f t="shared" ca="1" si="895"/>
        <v>1.0060443450000001</v>
      </c>
      <c r="Q2926" s="40">
        <f t="shared" ca="1" si="896"/>
        <v>18.962756460000001</v>
      </c>
      <c r="R2926" s="44">
        <f>IF(VLOOKUP(A2926,$Z$12:$AI$125,8)=VLOOKUP(A2925,$Z$12:$AI$125,8),0,VLOOKUP(A2926,Z$12:$AI$125,8))</f>
        <v>0</v>
      </c>
      <c r="S2926" s="45">
        <f>IF(R2926&gt;0,VLOOKUP(R2926,Y$12:$AH$125,7),0)</f>
        <v>0</v>
      </c>
      <c r="T2926" s="40">
        <f t="shared" si="897"/>
        <v>0</v>
      </c>
      <c r="U2926" s="40">
        <f t="shared" ca="1" si="898"/>
        <v>18.962756460000001</v>
      </c>
      <c r="V2926" s="46" t="str">
        <f t="shared" si="899"/>
        <v>J=</v>
      </c>
      <c r="W2926" s="47">
        <f t="shared" si="900"/>
        <v>46468</v>
      </c>
    </row>
    <row r="2927" spans="1:23" x14ac:dyDescent="0.15">
      <c r="A2927" s="38">
        <f t="shared" si="884"/>
        <v>46371</v>
      </c>
      <c r="B2927" s="39" t="str">
        <f t="shared" ca="1" si="885"/>
        <v>n.d</v>
      </c>
      <c r="C2927" s="40">
        <f t="shared" si="886"/>
        <v>3137.2723529499999</v>
      </c>
      <c r="D2927" s="41">
        <f ca="1">IF(A2927&lt;$B$1,VLOOKUP(A2927,[1]DI!$A$4:$B$15000,2,FALSE),0)</f>
        <v>0</v>
      </c>
      <c r="E2927" s="40">
        <f t="shared" ca="1" si="887"/>
        <v>0</v>
      </c>
      <c r="F2927" s="42">
        <f t="shared" si="883"/>
        <v>1</v>
      </c>
      <c r="G2927" s="43">
        <f t="shared" ca="1" si="888"/>
        <v>1</v>
      </c>
      <c r="H2927" s="40">
        <f ca="1">TRUNC(PRODUCT(G$10:G2926),15)</f>
        <v>1.7040824080947301</v>
      </c>
      <c r="I2927" s="40">
        <f t="shared" ca="1" si="889"/>
        <v>1.7040824080947301</v>
      </c>
      <c r="J2927" s="40">
        <f t="shared" ca="1" si="890"/>
        <v>1</v>
      </c>
      <c r="K2927" s="42">
        <f t="shared" si="901"/>
        <v>2.7E-2</v>
      </c>
      <c r="L2927" s="63">
        <f t="shared" si="891"/>
        <v>46286</v>
      </c>
      <c r="M2927" s="64">
        <f t="shared" si="892"/>
        <v>58</v>
      </c>
      <c r="N2927" s="44">
        <f t="shared" si="893"/>
        <v>58</v>
      </c>
      <c r="O2927" s="40">
        <f t="shared" si="894"/>
        <v>1.0061507110000001</v>
      </c>
      <c r="P2927" s="65">
        <f t="shared" ca="1" si="895"/>
        <v>1.0061507110000001</v>
      </c>
      <c r="Q2927" s="40">
        <f t="shared" ca="1" si="896"/>
        <v>19.296455569999999</v>
      </c>
      <c r="R2927" s="44">
        <f>IF(VLOOKUP(A2927,$Z$12:$AI$125,8)=VLOOKUP(A2926,$Z$12:$AI$125,8),0,VLOOKUP(A2927,Z$12:$AI$125,8))</f>
        <v>0</v>
      </c>
      <c r="S2927" s="45">
        <f>IF(R2927&gt;0,VLOOKUP(R2927,Y$12:$AH$125,7),0)</f>
        <v>0</v>
      </c>
      <c r="T2927" s="40">
        <f t="shared" si="897"/>
        <v>0</v>
      </c>
      <c r="U2927" s="40">
        <f t="shared" ca="1" si="898"/>
        <v>19.296455569999999</v>
      </c>
      <c r="V2927" s="46" t="str">
        <f t="shared" si="899"/>
        <v>J=</v>
      </c>
      <c r="W2927" s="47">
        <f t="shared" si="900"/>
        <v>46468</v>
      </c>
    </row>
    <row r="2928" spans="1:23" x14ac:dyDescent="0.15">
      <c r="A2928" s="38">
        <f t="shared" si="884"/>
        <v>46372</v>
      </c>
      <c r="B2928" s="39" t="str">
        <f t="shared" ca="1" si="885"/>
        <v>n.d</v>
      </c>
      <c r="C2928" s="40">
        <f t="shared" si="886"/>
        <v>3137.2723529499999</v>
      </c>
      <c r="D2928" s="41">
        <f ca="1">IF(A2928&lt;$B$1,VLOOKUP(A2928,[1]DI!$A$4:$B$15000,2,FALSE),0)</f>
        <v>0</v>
      </c>
      <c r="E2928" s="40">
        <f t="shared" ca="1" si="887"/>
        <v>0</v>
      </c>
      <c r="F2928" s="42">
        <f t="shared" si="883"/>
        <v>1</v>
      </c>
      <c r="G2928" s="43">
        <f t="shared" ca="1" si="888"/>
        <v>1</v>
      </c>
      <c r="H2928" s="40">
        <f ca="1">TRUNC(PRODUCT(G$10:G2927),15)</f>
        <v>1.7040824080947301</v>
      </c>
      <c r="I2928" s="40">
        <f t="shared" ca="1" si="889"/>
        <v>1.7040824080947301</v>
      </c>
      <c r="J2928" s="40">
        <f t="shared" ca="1" si="890"/>
        <v>1</v>
      </c>
      <c r="K2928" s="42">
        <f t="shared" si="901"/>
        <v>2.7E-2</v>
      </c>
      <c r="L2928" s="63">
        <f t="shared" si="891"/>
        <v>46286</v>
      </c>
      <c r="M2928" s="64">
        <f t="shared" si="892"/>
        <v>59</v>
      </c>
      <c r="N2928" s="44">
        <f t="shared" si="893"/>
        <v>59</v>
      </c>
      <c r="O2928" s="40">
        <f t="shared" si="894"/>
        <v>1.006257089</v>
      </c>
      <c r="P2928" s="65">
        <f t="shared" ca="1" si="895"/>
        <v>1.006257089</v>
      </c>
      <c r="Q2928" s="40">
        <f t="shared" ca="1" si="896"/>
        <v>19.630192319999999</v>
      </c>
      <c r="R2928" s="44">
        <f>IF(VLOOKUP(A2928,$Z$12:$AI$125,8)=VLOOKUP(A2927,$Z$12:$AI$125,8),0,VLOOKUP(A2928,Z$12:$AI$125,8))</f>
        <v>0</v>
      </c>
      <c r="S2928" s="45">
        <f>IF(R2928&gt;0,VLOOKUP(R2928,Y$12:$AH$125,7),0)</f>
        <v>0</v>
      </c>
      <c r="T2928" s="40">
        <f t="shared" si="897"/>
        <v>0</v>
      </c>
      <c r="U2928" s="40">
        <f t="shared" ca="1" si="898"/>
        <v>19.630192319999999</v>
      </c>
      <c r="V2928" s="46" t="str">
        <f t="shared" si="899"/>
        <v>J=</v>
      </c>
      <c r="W2928" s="47">
        <f t="shared" si="900"/>
        <v>46468</v>
      </c>
    </row>
    <row r="2929" spans="1:23" x14ac:dyDescent="0.15">
      <c r="A2929" s="38">
        <f t="shared" si="884"/>
        <v>46373</v>
      </c>
      <c r="B2929" s="39" t="str">
        <f t="shared" ca="1" si="885"/>
        <v>n.d</v>
      </c>
      <c r="C2929" s="40">
        <f t="shared" si="886"/>
        <v>3137.2723529499999</v>
      </c>
      <c r="D2929" s="41">
        <f ca="1">IF(A2929&lt;$B$1,VLOOKUP(A2929,[1]DI!$A$4:$B$15000,2,FALSE),0)</f>
        <v>0</v>
      </c>
      <c r="E2929" s="40">
        <f t="shared" ca="1" si="887"/>
        <v>0</v>
      </c>
      <c r="F2929" s="42">
        <f t="shared" si="883"/>
        <v>1</v>
      </c>
      <c r="G2929" s="43">
        <f t="shared" ca="1" si="888"/>
        <v>1</v>
      </c>
      <c r="H2929" s="40">
        <f ca="1">TRUNC(PRODUCT(G$10:G2928),15)</f>
        <v>1.7040824080947301</v>
      </c>
      <c r="I2929" s="40">
        <f t="shared" ca="1" si="889"/>
        <v>1.7040824080947301</v>
      </c>
      <c r="J2929" s="40">
        <f t="shared" ca="1" si="890"/>
        <v>1</v>
      </c>
      <c r="K2929" s="42">
        <f t="shared" si="901"/>
        <v>2.7E-2</v>
      </c>
      <c r="L2929" s="63">
        <f t="shared" si="891"/>
        <v>46286</v>
      </c>
      <c r="M2929" s="64">
        <f t="shared" si="892"/>
        <v>60</v>
      </c>
      <c r="N2929" s="44">
        <f t="shared" si="893"/>
        <v>60</v>
      </c>
      <c r="O2929" s="40">
        <f t="shared" si="894"/>
        <v>1.0063634779999999</v>
      </c>
      <c r="P2929" s="65">
        <f t="shared" ca="1" si="895"/>
        <v>1.0063634779999999</v>
      </c>
      <c r="Q2929" s="40">
        <f t="shared" ca="1" si="896"/>
        <v>19.963963589999999</v>
      </c>
      <c r="R2929" s="44">
        <f>IF(VLOOKUP(A2929,$Z$12:$AI$125,8)=VLOOKUP(A2928,$Z$12:$AI$125,8),0,VLOOKUP(A2929,Z$12:$AI$125,8))</f>
        <v>0</v>
      </c>
      <c r="S2929" s="45">
        <f>IF(R2929&gt;0,VLOOKUP(R2929,Y$12:$AH$125,7),0)</f>
        <v>0</v>
      </c>
      <c r="T2929" s="40">
        <f t="shared" si="897"/>
        <v>0</v>
      </c>
      <c r="U2929" s="40">
        <f t="shared" ca="1" si="898"/>
        <v>19.963963589999999</v>
      </c>
      <c r="V2929" s="46" t="str">
        <f t="shared" si="899"/>
        <v>J=</v>
      </c>
      <c r="W2929" s="47">
        <f t="shared" si="900"/>
        <v>46468</v>
      </c>
    </row>
    <row r="2930" spans="1:23" x14ac:dyDescent="0.15">
      <c r="A2930" s="38">
        <f t="shared" si="884"/>
        <v>46374</v>
      </c>
      <c r="B2930" s="39" t="str">
        <f t="shared" ca="1" si="885"/>
        <v>n.d</v>
      </c>
      <c r="C2930" s="40">
        <f t="shared" si="886"/>
        <v>3137.2723529499999</v>
      </c>
      <c r="D2930" s="41">
        <f ca="1">IF(A2930&lt;$B$1,VLOOKUP(A2930,[1]DI!$A$4:$B$15000,2,FALSE),0)</f>
        <v>0</v>
      </c>
      <c r="E2930" s="40">
        <f t="shared" ca="1" si="887"/>
        <v>0</v>
      </c>
      <c r="F2930" s="42">
        <f t="shared" si="883"/>
        <v>1</v>
      </c>
      <c r="G2930" s="43">
        <f t="shared" ca="1" si="888"/>
        <v>1</v>
      </c>
      <c r="H2930" s="40">
        <f ca="1">TRUNC(PRODUCT(G$10:G2929),15)</f>
        <v>1.7040824080947301</v>
      </c>
      <c r="I2930" s="40">
        <f t="shared" ca="1" si="889"/>
        <v>1.7040824080947301</v>
      </c>
      <c r="J2930" s="40">
        <f t="shared" ca="1" si="890"/>
        <v>1</v>
      </c>
      <c r="K2930" s="42">
        <f t="shared" si="901"/>
        <v>2.7E-2</v>
      </c>
      <c r="L2930" s="63">
        <f t="shared" si="891"/>
        <v>46286</v>
      </c>
      <c r="M2930" s="64">
        <f t="shared" si="892"/>
        <v>61</v>
      </c>
      <c r="N2930" s="44">
        <f t="shared" si="893"/>
        <v>61</v>
      </c>
      <c r="O2930" s="40">
        <f t="shared" si="894"/>
        <v>1.006469879</v>
      </c>
      <c r="P2930" s="65">
        <f t="shared" ca="1" si="895"/>
        <v>1.006469879</v>
      </c>
      <c r="Q2930" s="40">
        <f t="shared" ca="1" si="896"/>
        <v>20.297772510000001</v>
      </c>
      <c r="R2930" s="44">
        <f>IF(VLOOKUP(A2930,$Z$12:$AI$125,8)=VLOOKUP(A2929,$Z$12:$AI$125,8),0,VLOOKUP(A2930,Z$12:$AI$125,8))</f>
        <v>0</v>
      </c>
      <c r="S2930" s="45">
        <f>IF(R2930&gt;0,VLOOKUP(R2930,Y$12:$AH$125,7),0)</f>
        <v>0</v>
      </c>
      <c r="T2930" s="40">
        <f t="shared" si="897"/>
        <v>0</v>
      </c>
      <c r="U2930" s="40">
        <f t="shared" ca="1" si="898"/>
        <v>20.297772510000001</v>
      </c>
      <c r="V2930" s="46" t="str">
        <f t="shared" si="899"/>
        <v>J=</v>
      </c>
      <c r="W2930" s="47">
        <f t="shared" si="900"/>
        <v>46468</v>
      </c>
    </row>
    <row r="2931" spans="1:23" x14ac:dyDescent="0.15">
      <c r="A2931" s="38">
        <f t="shared" si="884"/>
        <v>46375</v>
      </c>
      <c r="B2931" s="39" t="str">
        <f t="shared" ca="1" si="885"/>
        <v>n.d</v>
      </c>
      <c r="C2931" s="40">
        <f t="shared" si="886"/>
        <v>3137.2723529499999</v>
      </c>
      <c r="D2931" s="41">
        <f ca="1">IF(A2931&lt;$B$1,VLOOKUP(A2931,[1]DI!$A$4:$B$15000,2,FALSE),0)</f>
        <v>0</v>
      </c>
      <c r="E2931" s="40">
        <f t="shared" ca="1" si="887"/>
        <v>0</v>
      </c>
      <c r="F2931" s="42">
        <f t="shared" si="883"/>
        <v>1</v>
      </c>
      <c r="G2931" s="43">
        <f t="shared" ca="1" si="888"/>
        <v>1</v>
      </c>
      <c r="H2931" s="40">
        <f ca="1">TRUNC(PRODUCT(G$10:G2930),15)</f>
        <v>1.7040824080947301</v>
      </c>
      <c r="I2931" s="40">
        <f t="shared" ca="1" si="889"/>
        <v>1.7040824080947301</v>
      </c>
      <c r="J2931" s="40">
        <f t="shared" ca="1" si="890"/>
        <v>1</v>
      </c>
      <c r="K2931" s="42">
        <f t="shared" si="901"/>
        <v>2.7E-2</v>
      </c>
      <c r="L2931" s="63">
        <f t="shared" si="891"/>
        <v>46286</v>
      </c>
      <c r="M2931" s="64">
        <f t="shared" si="892"/>
        <v>61</v>
      </c>
      <c r="N2931" s="44">
        <f t="shared" si="893"/>
        <v>62</v>
      </c>
      <c r="O2931" s="40">
        <f t="shared" si="894"/>
        <v>1.0065762899999999</v>
      </c>
      <c r="P2931" s="65">
        <f t="shared" ca="1" si="895"/>
        <v>1.0065762899999999</v>
      </c>
      <c r="Q2931" s="40">
        <f t="shared" ca="1" si="896"/>
        <v>20.631612799999999</v>
      </c>
      <c r="R2931" s="44">
        <f>IF(VLOOKUP(A2931,$Z$12:$AI$125,8)=VLOOKUP(A2930,$Z$12:$AI$125,8),0,VLOOKUP(A2931,Z$12:$AI$125,8))</f>
        <v>0</v>
      </c>
      <c r="S2931" s="45">
        <f>IF(R2931&gt;0,VLOOKUP(R2931,Y$12:$AH$125,7),0)</f>
        <v>0</v>
      </c>
      <c r="T2931" s="40">
        <f t="shared" si="897"/>
        <v>0</v>
      </c>
      <c r="U2931" s="40">
        <f t="shared" ca="1" si="898"/>
        <v>20.631612799999999</v>
      </c>
      <c r="V2931" s="46" t="str">
        <f t="shared" si="899"/>
        <v>J=</v>
      </c>
      <c r="W2931" s="47">
        <f t="shared" si="900"/>
        <v>46468</v>
      </c>
    </row>
    <row r="2932" spans="1:23" x14ac:dyDescent="0.15">
      <c r="A2932" s="38">
        <f t="shared" si="884"/>
        <v>46376</v>
      </c>
      <c r="B2932" s="39" t="str">
        <f t="shared" ca="1" si="885"/>
        <v>n.d</v>
      </c>
      <c r="C2932" s="40">
        <f t="shared" si="886"/>
        <v>3137.2723529499999</v>
      </c>
      <c r="D2932" s="41">
        <f ca="1">IF(A2932&lt;$B$1,VLOOKUP(A2932,[1]DI!$A$4:$B$15000,2,FALSE),0)</f>
        <v>0</v>
      </c>
      <c r="E2932" s="40">
        <f t="shared" ca="1" si="887"/>
        <v>0</v>
      </c>
      <c r="F2932" s="42">
        <f t="shared" si="883"/>
        <v>1</v>
      </c>
      <c r="G2932" s="43">
        <f t="shared" ca="1" si="888"/>
        <v>1</v>
      </c>
      <c r="H2932" s="40">
        <f ca="1">TRUNC(PRODUCT(G$10:G2931),15)</f>
        <v>1.7040824080947301</v>
      </c>
      <c r="I2932" s="40">
        <f t="shared" ca="1" si="889"/>
        <v>1.7040824080947301</v>
      </c>
      <c r="J2932" s="40">
        <f t="shared" ca="1" si="890"/>
        <v>1</v>
      </c>
      <c r="K2932" s="42">
        <f t="shared" si="901"/>
        <v>2.7E-2</v>
      </c>
      <c r="L2932" s="63">
        <f t="shared" si="891"/>
        <v>46286</v>
      </c>
      <c r="M2932" s="64">
        <f t="shared" si="892"/>
        <v>61</v>
      </c>
      <c r="N2932" s="44">
        <f t="shared" si="893"/>
        <v>62</v>
      </c>
      <c r="O2932" s="40">
        <f t="shared" si="894"/>
        <v>1.0065762899999999</v>
      </c>
      <c r="P2932" s="65">
        <f t="shared" ca="1" si="895"/>
        <v>1.0065762899999999</v>
      </c>
      <c r="Q2932" s="40">
        <f t="shared" ca="1" si="896"/>
        <v>20.631612799999999</v>
      </c>
      <c r="R2932" s="44">
        <f>IF(VLOOKUP(A2932,$Z$12:$AI$125,8)=VLOOKUP(A2931,$Z$12:$AI$125,8),0,VLOOKUP(A2932,Z$12:$AI$125,8))</f>
        <v>0</v>
      </c>
      <c r="S2932" s="45">
        <f>IF(R2932&gt;0,VLOOKUP(R2932,Y$12:$AH$125,7),0)</f>
        <v>0</v>
      </c>
      <c r="T2932" s="40">
        <f t="shared" si="897"/>
        <v>0</v>
      </c>
      <c r="U2932" s="40">
        <f t="shared" ca="1" si="898"/>
        <v>20.631612799999999</v>
      </c>
      <c r="V2932" s="46" t="str">
        <f t="shared" si="899"/>
        <v>J=</v>
      </c>
      <c r="W2932" s="47">
        <f t="shared" si="900"/>
        <v>46468</v>
      </c>
    </row>
    <row r="2933" spans="1:23" x14ac:dyDescent="0.15">
      <c r="A2933" s="38">
        <f t="shared" si="884"/>
        <v>46377</v>
      </c>
      <c r="B2933" s="39" t="str">
        <f t="shared" ca="1" si="885"/>
        <v>n.d</v>
      </c>
      <c r="C2933" s="40">
        <f t="shared" si="886"/>
        <v>3137.2723529499999</v>
      </c>
      <c r="D2933" s="41">
        <f ca="1">IF(A2933&lt;$B$1,VLOOKUP(A2933,[1]DI!$A$4:$B$15000,2,FALSE),0)</f>
        <v>0</v>
      </c>
      <c r="E2933" s="40">
        <f t="shared" ca="1" si="887"/>
        <v>0</v>
      </c>
      <c r="F2933" s="42">
        <f t="shared" si="883"/>
        <v>1</v>
      </c>
      <c r="G2933" s="43">
        <f t="shared" ca="1" si="888"/>
        <v>1</v>
      </c>
      <c r="H2933" s="40">
        <f ca="1">TRUNC(PRODUCT(G$10:G2932),15)</f>
        <v>1.7040824080947301</v>
      </c>
      <c r="I2933" s="40">
        <f t="shared" ca="1" si="889"/>
        <v>1.7040824080947301</v>
      </c>
      <c r="J2933" s="40">
        <f t="shared" ca="1" si="890"/>
        <v>1</v>
      </c>
      <c r="K2933" s="42">
        <f t="shared" si="901"/>
        <v>2.7E-2</v>
      </c>
      <c r="L2933" s="63">
        <f t="shared" si="891"/>
        <v>46286</v>
      </c>
      <c r="M2933" s="64">
        <f t="shared" si="892"/>
        <v>62</v>
      </c>
      <c r="N2933" s="44">
        <f t="shared" si="893"/>
        <v>62</v>
      </c>
      <c r="O2933" s="40">
        <f t="shared" si="894"/>
        <v>1.0065762899999999</v>
      </c>
      <c r="P2933" s="65">
        <f t="shared" ca="1" si="895"/>
        <v>1.0065762899999999</v>
      </c>
      <c r="Q2933" s="40">
        <f t="shared" ca="1" si="896"/>
        <v>20.631612799999999</v>
      </c>
      <c r="R2933" s="44">
        <f>IF(VLOOKUP(A2933,$Z$12:$AI$125,8)=VLOOKUP(A2932,$Z$12:$AI$125,8),0,VLOOKUP(A2933,Z$12:$AI$125,8))</f>
        <v>0</v>
      </c>
      <c r="S2933" s="45">
        <f>IF(R2933&gt;0,VLOOKUP(R2933,Y$12:$AH$125,7),0)</f>
        <v>0</v>
      </c>
      <c r="T2933" s="40">
        <f t="shared" si="897"/>
        <v>0</v>
      </c>
      <c r="U2933" s="40">
        <f t="shared" ca="1" si="898"/>
        <v>20.631612799999999</v>
      </c>
      <c r="V2933" s="46" t="str">
        <f t="shared" si="899"/>
        <v>J=</v>
      </c>
      <c r="W2933" s="47">
        <f t="shared" si="900"/>
        <v>46468</v>
      </c>
    </row>
    <row r="2934" spans="1:23" x14ac:dyDescent="0.15">
      <c r="A2934" s="38">
        <f t="shared" si="884"/>
        <v>46378</v>
      </c>
      <c r="B2934" s="39" t="str">
        <f t="shared" ca="1" si="885"/>
        <v>n.d</v>
      </c>
      <c r="C2934" s="40">
        <f t="shared" si="886"/>
        <v>3137.2723529499999</v>
      </c>
      <c r="D2934" s="41">
        <f ca="1">IF(A2934&lt;$B$1,VLOOKUP(A2934,[1]DI!$A$4:$B$15000,2,FALSE),0)</f>
        <v>0</v>
      </c>
      <c r="E2934" s="40">
        <f t="shared" ca="1" si="887"/>
        <v>0</v>
      </c>
      <c r="F2934" s="42">
        <f t="shared" si="883"/>
        <v>1</v>
      </c>
      <c r="G2934" s="43">
        <f t="shared" ca="1" si="888"/>
        <v>1</v>
      </c>
      <c r="H2934" s="40">
        <f ca="1">TRUNC(PRODUCT(G$10:G2933),15)</f>
        <v>1.7040824080947301</v>
      </c>
      <c r="I2934" s="40">
        <f t="shared" ca="1" si="889"/>
        <v>1.7040824080947301</v>
      </c>
      <c r="J2934" s="40">
        <f t="shared" ca="1" si="890"/>
        <v>1</v>
      </c>
      <c r="K2934" s="42">
        <f t="shared" si="901"/>
        <v>2.7E-2</v>
      </c>
      <c r="L2934" s="63">
        <f t="shared" si="891"/>
        <v>46286</v>
      </c>
      <c r="M2934" s="64">
        <f t="shared" si="892"/>
        <v>63</v>
      </c>
      <c r="N2934" s="44">
        <f t="shared" si="893"/>
        <v>63</v>
      </c>
      <c r="O2934" s="40">
        <f t="shared" si="894"/>
        <v>1.006682713</v>
      </c>
      <c r="P2934" s="65">
        <f t="shared" ca="1" si="895"/>
        <v>1.006682713</v>
      </c>
      <c r="Q2934" s="40">
        <f t="shared" ca="1" si="896"/>
        <v>20.965490729999999</v>
      </c>
      <c r="R2934" s="44">
        <f>IF(VLOOKUP(A2934,$Z$12:$AI$125,8)=VLOOKUP(A2933,$Z$12:$AI$125,8),0,VLOOKUP(A2934,Z$12:$AI$125,8))</f>
        <v>0</v>
      </c>
      <c r="S2934" s="45">
        <f>IF(R2934&gt;0,VLOOKUP(R2934,Y$12:$AH$125,7),0)</f>
        <v>0</v>
      </c>
      <c r="T2934" s="40">
        <f t="shared" si="897"/>
        <v>0</v>
      </c>
      <c r="U2934" s="40">
        <f t="shared" ca="1" si="898"/>
        <v>20.965490729999999</v>
      </c>
      <c r="V2934" s="46" t="str">
        <f t="shared" si="899"/>
        <v>J=</v>
      </c>
      <c r="W2934" s="47">
        <f t="shared" si="900"/>
        <v>46468</v>
      </c>
    </row>
    <row r="2935" spans="1:23" x14ac:dyDescent="0.15">
      <c r="A2935" s="38">
        <f t="shared" si="884"/>
        <v>46379</v>
      </c>
      <c r="B2935" s="39" t="str">
        <f t="shared" ca="1" si="885"/>
        <v>n.d</v>
      </c>
      <c r="C2935" s="40">
        <f t="shared" si="886"/>
        <v>3137.2723529499999</v>
      </c>
      <c r="D2935" s="41">
        <f ca="1">IF(A2935&lt;$B$1,VLOOKUP(A2935,[1]DI!$A$4:$B$15000,2,FALSE),0)</f>
        <v>0</v>
      </c>
      <c r="E2935" s="40">
        <f t="shared" ca="1" si="887"/>
        <v>0</v>
      </c>
      <c r="F2935" s="42">
        <f t="shared" si="883"/>
        <v>1</v>
      </c>
      <c r="G2935" s="43">
        <f t="shared" ca="1" si="888"/>
        <v>1</v>
      </c>
      <c r="H2935" s="40">
        <f ca="1">TRUNC(PRODUCT(G$10:G2934),15)</f>
        <v>1.7040824080947301</v>
      </c>
      <c r="I2935" s="40">
        <f t="shared" ca="1" si="889"/>
        <v>1.7040824080947301</v>
      </c>
      <c r="J2935" s="40">
        <f t="shared" ca="1" si="890"/>
        <v>1</v>
      </c>
      <c r="K2935" s="42">
        <f t="shared" si="901"/>
        <v>2.7E-2</v>
      </c>
      <c r="L2935" s="63">
        <f t="shared" si="891"/>
        <v>46286</v>
      </c>
      <c r="M2935" s="64">
        <f t="shared" si="892"/>
        <v>64</v>
      </c>
      <c r="N2935" s="44">
        <f t="shared" si="893"/>
        <v>64</v>
      </c>
      <c r="O2935" s="40">
        <f t="shared" si="894"/>
        <v>1.0067891470000001</v>
      </c>
      <c r="P2935" s="65">
        <f t="shared" ca="1" si="895"/>
        <v>1.0067891470000001</v>
      </c>
      <c r="Q2935" s="40">
        <f t="shared" ca="1" si="896"/>
        <v>21.299403179999999</v>
      </c>
      <c r="R2935" s="44">
        <f>IF(VLOOKUP(A2935,$Z$12:$AI$125,8)=VLOOKUP(A2934,$Z$12:$AI$125,8),0,VLOOKUP(A2935,Z$12:$AI$125,8))</f>
        <v>0</v>
      </c>
      <c r="S2935" s="45">
        <f>IF(R2935&gt;0,VLOOKUP(R2935,Y$12:$AH$125,7),0)</f>
        <v>0</v>
      </c>
      <c r="T2935" s="40">
        <f t="shared" si="897"/>
        <v>0</v>
      </c>
      <c r="U2935" s="40">
        <f t="shared" ca="1" si="898"/>
        <v>21.299403179999999</v>
      </c>
      <c r="V2935" s="46" t="str">
        <f t="shared" si="899"/>
        <v>J=</v>
      </c>
      <c r="W2935" s="47">
        <f t="shared" si="900"/>
        <v>46468</v>
      </c>
    </row>
    <row r="2936" spans="1:23" x14ac:dyDescent="0.15">
      <c r="A2936" s="38">
        <f t="shared" si="884"/>
        <v>46380</v>
      </c>
      <c r="B2936" s="39" t="str">
        <f t="shared" ca="1" si="885"/>
        <v>n.d</v>
      </c>
      <c r="C2936" s="40">
        <f t="shared" si="886"/>
        <v>3137.2723529499999</v>
      </c>
      <c r="D2936" s="41">
        <f ca="1">IF(A2936&lt;$B$1,VLOOKUP(A2936,[1]DI!$A$4:$B$15000,2,FALSE),0)</f>
        <v>0</v>
      </c>
      <c r="E2936" s="40">
        <f t="shared" ca="1" si="887"/>
        <v>0</v>
      </c>
      <c r="F2936" s="42">
        <f t="shared" si="883"/>
        <v>1</v>
      </c>
      <c r="G2936" s="43">
        <f t="shared" ca="1" si="888"/>
        <v>1</v>
      </c>
      <c r="H2936" s="40">
        <f ca="1">TRUNC(PRODUCT(G$10:G2935),15)</f>
        <v>1.7040824080947301</v>
      </c>
      <c r="I2936" s="40">
        <f t="shared" ca="1" si="889"/>
        <v>1.7040824080947301</v>
      </c>
      <c r="J2936" s="40">
        <f t="shared" ca="1" si="890"/>
        <v>1</v>
      </c>
      <c r="K2936" s="42">
        <f t="shared" si="901"/>
        <v>2.7E-2</v>
      </c>
      <c r="L2936" s="63">
        <f t="shared" si="891"/>
        <v>46286</v>
      </c>
      <c r="M2936" s="64">
        <f t="shared" si="892"/>
        <v>65</v>
      </c>
      <c r="N2936" s="44">
        <f t="shared" si="893"/>
        <v>65</v>
      </c>
      <c r="O2936" s="40">
        <f t="shared" si="894"/>
        <v>1.006895592</v>
      </c>
      <c r="P2936" s="65">
        <f t="shared" ca="1" si="895"/>
        <v>1.006895592</v>
      </c>
      <c r="Q2936" s="40">
        <f t="shared" ca="1" si="896"/>
        <v>21.63335013</v>
      </c>
      <c r="R2936" s="44">
        <f>IF(VLOOKUP(A2936,$Z$12:$AI$125,8)=VLOOKUP(A2935,$Z$12:$AI$125,8),0,VLOOKUP(A2936,Z$12:$AI$125,8))</f>
        <v>0</v>
      </c>
      <c r="S2936" s="45">
        <f>IF(R2936&gt;0,VLOOKUP(R2936,Y$12:$AH$125,7),0)</f>
        <v>0</v>
      </c>
      <c r="T2936" s="40">
        <f t="shared" si="897"/>
        <v>0</v>
      </c>
      <c r="U2936" s="40">
        <f t="shared" ca="1" si="898"/>
        <v>21.63335013</v>
      </c>
      <c r="V2936" s="46" t="str">
        <f t="shared" si="899"/>
        <v>J=</v>
      </c>
      <c r="W2936" s="47">
        <f t="shared" si="900"/>
        <v>46468</v>
      </c>
    </row>
    <row r="2937" spans="1:23" x14ac:dyDescent="0.15">
      <c r="A2937" s="38">
        <f t="shared" si="884"/>
        <v>46381</v>
      </c>
      <c r="B2937" s="39" t="str">
        <f t="shared" ca="1" si="885"/>
        <v>n.d</v>
      </c>
      <c r="C2937" s="40">
        <f t="shared" si="886"/>
        <v>3137.2723529499999</v>
      </c>
      <c r="D2937" s="41">
        <f ca="1">IF(A2937&lt;$B$1,VLOOKUP(A2937,[1]DI!$A$4:$B$15000,2,FALSE),0)</f>
        <v>0</v>
      </c>
      <c r="E2937" s="40">
        <f t="shared" ca="1" si="887"/>
        <v>0</v>
      </c>
      <c r="F2937" s="42">
        <f t="shared" si="883"/>
        <v>1</v>
      </c>
      <c r="G2937" s="43">
        <f t="shared" ca="1" si="888"/>
        <v>1</v>
      </c>
      <c r="H2937" s="40">
        <f ca="1">TRUNC(PRODUCT(G$10:G2936),15)</f>
        <v>1.7040824080947301</v>
      </c>
      <c r="I2937" s="40">
        <f t="shared" ca="1" si="889"/>
        <v>1.7040824080947301</v>
      </c>
      <c r="J2937" s="40">
        <f t="shared" ca="1" si="890"/>
        <v>1</v>
      </c>
      <c r="K2937" s="42">
        <f t="shared" si="901"/>
        <v>2.7E-2</v>
      </c>
      <c r="L2937" s="63">
        <f t="shared" si="891"/>
        <v>46286</v>
      </c>
      <c r="M2937" s="64">
        <f t="shared" si="892"/>
        <v>65</v>
      </c>
      <c r="N2937" s="44">
        <f t="shared" si="893"/>
        <v>66</v>
      </c>
      <c r="O2937" s="40">
        <f t="shared" si="894"/>
        <v>1.007002049</v>
      </c>
      <c r="P2937" s="65">
        <f t="shared" ca="1" si="895"/>
        <v>1.007002049</v>
      </c>
      <c r="Q2937" s="40">
        <f t="shared" ca="1" si="896"/>
        <v>21.967334739999998</v>
      </c>
      <c r="R2937" s="44">
        <f>IF(VLOOKUP(A2937,$Z$12:$AI$125,8)=VLOOKUP(A2936,$Z$12:$AI$125,8),0,VLOOKUP(A2937,Z$12:$AI$125,8))</f>
        <v>0</v>
      </c>
      <c r="S2937" s="45">
        <f>IF(R2937&gt;0,VLOOKUP(R2937,Y$12:$AH$125,7),0)</f>
        <v>0</v>
      </c>
      <c r="T2937" s="40">
        <f t="shared" si="897"/>
        <v>0</v>
      </c>
      <c r="U2937" s="40">
        <f t="shared" ca="1" si="898"/>
        <v>21.967334739999998</v>
      </c>
      <c r="V2937" s="46" t="str">
        <f t="shared" si="899"/>
        <v>J=</v>
      </c>
      <c r="W2937" s="47">
        <f t="shared" si="900"/>
        <v>46468</v>
      </c>
    </row>
    <row r="2938" spans="1:23" x14ac:dyDescent="0.15">
      <c r="A2938" s="38">
        <f t="shared" si="884"/>
        <v>46382</v>
      </c>
      <c r="B2938" s="39" t="str">
        <f t="shared" ca="1" si="885"/>
        <v>n.d</v>
      </c>
      <c r="C2938" s="40">
        <f t="shared" si="886"/>
        <v>3137.2723529499999</v>
      </c>
      <c r="D2938" s="41">
        <f ca="1">IF(A2938&lt;$B$1,VLOOKUP(A2938,[1]DI!$A$4:$B$15000,2,FALSE),0)</f>
        <v>0</v>
      </c>
      <c r="E2938" s="40">
        <f t="shared" ca="1" si="887"/>
        <v>0</v>
      </c>
      <c r="F2938" s="42">
        <f t="shared" si="883"/>
        <v>1</v>
      </c>
      <c r="G2938" s="43">
        <f t="shared" ca="1" si="888"/>
        <v>1</v>
      </c>
      <c r="H2938" s="40">
        <f ca="1">TRUNC(PRODUCT(G$10:G2937),15)</f>
        <v>1.7040824080947301</v>
      </c>
      <c r="I2938" s="40">
        <f t="shared" ca="1" si="889"/>
        <v>1.7040824080947301</v>
      </c>
      <c r="J2938" s="40">
        <f t="shared" ca="1" si="890"/>
        <v>1</v>
      </c>
      <c r="K2938" s="42">
        <f t="shared" si="901"/>
        <v>2.7E-2</v>
      </c>
      <c r="L2938" s="63">
        <f t="shared" si="891"/>
        <v>46286</v>
      </c>
      <c r="M2938" s="64">
        <f t="shared" si="892"/>
        <v>65</v>
      </c>
      <c r="N2938" s="44">
        <f t="shared" si="893"/>
        <v>66</v>
      </c>
      <c r="O2938" s="40">
        <f t="shared" si="894"/>
        <v>1.007002049</v>
      </c>
      <c r="P2938" s="65">
        <f t="shared" ca="1" si="895"/>
        <v>1.007002049</v>
      </c>
      <c r="Q2938" s="40">
        <f t="shared" ca="1" si="896"/>
        <v>21.967334739999998</v>
      </c>
      <c r="R2938" s="44">
        <f>IF(VLOOKUP(A2938,$Z$12:$AI$125,8)=VLOOKUP(A2937,$Z$12:$AI$125,8),0,VLOOKUP(A2938,Z$12:$AI$125,8))</f>
        <v>0</v>
      </c>
      <c r="S2938" s="45">
        <f>IF(R2938&gt;0,VLOOKUP(R2938,Y$12:$AH$125,7),0)</f>
        <v>0</v>
      </c>
      <c r="T2938" s="40">
        <f t="shared" si="897"/>
        <v>0</v>
      </c>
      <c r="U2938" s="40">
        <f t="shared" ca="1" si="898"/>
        <v>21.967334739999998</v>
      </c>
      <c r="V2938" s="46" t="str">
        <f t="shared" si="899"/>
        <v>J=</v>
      </c>
      <c r="W2938" s="47">
        <f t="shared" si="900"/>
        <v>46468</v>
      </c>
    </row>
    <row r="2939" spans="1:23" x14ac:dyDescent="0.15">
      <c r="A2939" s="38">
        <f t="shared" si="884"/>
        <v>46383</v>
      </c>
      <c r="B2939" s="39" t="str">
        <f t="shared" ca="1" si="885"/>
        <v>n.d</v>
      </c>
      <c r="C2939" s="40">
        <f t="shared" si="886"/>
        <v>3137.2723529499999</v>
      </c>
      <c r="D2939" s="41">
        <f ca="1">IF(A2939&lt;$B$1,VLOOKUP(A2939,[1]DI!$A$4:$B$15000,2,FALSE),0)</f>
        <v>0</v>
      </c>
      <c r="E2939" s="40">
        <f t="shared" ca="1" si="887"/>
        <v>0</v>
      </c>
      <c r="F2939" s="42">
        <f t="shared" si="883"/>
        <v>1</v>
      </c>
      <c r="G2939" s="43">
        <f t="shared" ca="1" si="888"/>
        <v>1</v>
      </c>
      <c r="H2939" s="40">
        <f ca="1">TRUNC(PRODUCT(G$10:G2938),15)</f>
        <v>1.7040824080947301</v>
      </c>
      <c r="I2939" s="40">
        <f t="shared" ca="1" si="889"/>
        <v>1.7040824080947301</v>
      </c>
      <c r="J2939" s="40">
        <f t="shared" ca="1" si="890"/>
        <v>1</v>
      </c>
      <c r="K2939" s="42">
        <f t="shared" si="901"/>
        <v>2.7E-2</v>
      </c>
      <c r="L2939" s="63">
        <f t="shared" si="891"/>
        <v>46286</v>
      </c>
      <c r="M2939" s="64">
        <f t="shared" si="892"/>
        <v>65</v>
      </c>
      <c r="N2939" s="44">
        <f t="shared" si="893"/>
        <v>66</v>
      </c>
      <c r="O2939" s="40">
        <f t="shared" si="894"/>
        <v>1.007002049</v>
      </c>
      <c r="P2939" s="65">
        <f t="shared" ca="1" si="895"/>
        <v>1.007002049</v>
      </c>
      <c r="Q2939" s="40">
        <f t="shared" ca="1" si="896"/>
        <v>21.967334739999998</v>
      </c>
      <c r="R2939" s="44">
        <f>IF(VLOOKUP(A2939,$Z$12:$AI$125,8)=VLOOKUP(A2938,$Z$12:$AI$125,8),0,VLOOKUP(A2939,Z$12:$AI$125,8))</f>
        <v>0</v>
      </c>
      <c r="S2939" s="45">
        <f>IF(R2939&gt;0,VLOOKUP(R2939,Y$12:$AH$125,7),0)</f>
        <v>0</v>
      </c>
      <c r="T2939" s="40">
        <f t="shared" si="897"/>
        <v>0</v>
      </c>
      <c r="U2939" s="40">
        <f t="shared" ca="1" si="898"/>
        <v>21.967334739999998</v>
      </c>
      <c r="V2939" s="46" t="str">
        <f t="shared" si="899"/>
        <v>J=</v>
      </c>
      <c r="W2939" s="47">
        <f t="shared" si="900"/>
        <v>46468</v>
      </c>
    </row>
    <row r="2940" spans="1:23" x14ac:dyDescent="0.15">
      <c r="A2940" s="38">
        <f t="shared" si="884"/>
        <v>46384</v>
      </c>
      <c r="B2940" s="39" t="str">
        <f t="shared" ca="1" si="885"/>
        <v>n.d</v>
      </c>
      <c r="C2940" s="40">
        <f t="shared" si="886"/>
        <v>3137.2723529499999</v>
      </c>
      <c r="D2940" s="41">
        <f ca="1">IF(A2940&lt;$B$1,VLOOKUP(A2940,[1]DI!$A$4:$B$15000,2,FALSE),0)</f>
        <v>0</v>
      </c>
      <c r="E2940" s="40">
        <f t="shared" ca="1" si="887"/>
        <v>0</v>
      </c>
      <c r="F2940" s="42">
        <f t="shared" si="883"/>
        <v>1</v>
      </c>
      <c r="G2940" s="43">
        <f t="shared" ca="1" si="888"/>
        <v>1</v>
      </c>
      <c r="H2940" s="40">
        <f ca="1">TRUNC(PRODUCT(G$10:G2939),15)</f>
        <v>1.7040824080947301</v>
      </c>
      <c r="I2940" s="40">
        <f t="shared" ca="1" si="889"/>
        <v>1.7040824080947301</v>
      </c>
      <c r="J2940" s="40">
        <f t="shared" ca="1" si="890"/>
        <v>1</v>
      </c>
      <c r="K2940" s="42">
        <f t="shared" si="901"/>
        <v>2.7E-2</v>
      </c>
      <c r="L2940" s="63">
        <f t="shared" si="891"/>
        <v>46286</v>
      </c>
      <c r="M2940" s="64">
        <f t="shared" si="892"/>
        <v>66</v>
      </c>
      <c r="N2940" s="44">
        <f t="shared" si="893"/>
        <v>66</v>
      </c>
      <c r="O2940" s="40">
        <f t="shared" si="894"/>
        <v>1.007002049</v>
      </c>
      <c r="P2940" s="65">
        <f t="shared" ca="1" si="895"/>
        <v>1.007002049</v>
      </c>
      <c r="Q2940" s="40">
        <f t="shared" ca="1" si="896"/>
        <v>21.967334739999998</v>
      </c>
      <c r="R2940" s="44">
        <f>IF(VLOOKUP(A2940,$Z$12:$AI$125,8)=VLOOKUP(A2939,$Z$12:$AI$125,8),0,VLOOKUP(A2940,Z$12:$AI$125,8))</f>
        <v>0</v>
      </c>
      <c r="S2940" s="45">
        <f>IF(R2940&gt;0,VLOOKUP(R2940,Y$12:$AH$125,7),0)</f>
        <v>0</v>
      </c>
      <c r="T2940" s="40">
        <f t="shared" si="897"/>
        <v>0</v>
      </c>
      <c r="U2940" s="40">
        <f t="shared" ca="1" si="898"/>
        <v>21.967334739999998</v>
      </c>
      <c r="V2940" s="46" t="str">
        <f t="shared" si="899"/>
        <v>J=</v>
      </c>
      <c r="W2940" s="47">
        <f t="shared" si="900"/>
        <v>46468</v>
      </c>
    </row>
    <row r="2941" spans="1:23" x14ac:dyDescent="0.15">
      <c r="A2941" s="38">
        <f t="shared" si="884"/>
        <v>46385</v>
      </c>
      <c r="B2941" s="39" t="str">
        <f t="shared" ca="1" si="885"/>
        <v>n.d</v>
      </c>
      <c r="C2941" s="40">
        <f t="shared" si="886"/>
        <v>3137.2723529499999</v>
      </c>
      <c r="D2941" s="41">
        <f ca="1">IF(A2941&lt;$B$1,VLOOKUP(A2941,[1]DI!$A$4:$B$15000,2,FALSE),0)</f>
        <v>0</v>
      </c>
      <c r="E2941" s="40">
        <f t="shared" ca="1" si="887"/>
        <v>0</v>
      </c>
      <c r="F2941" s="42">
        <f t="shared" si="883"/>
        <v>1</v>
      </c>
      <c r="G2941" s="43">
        <f t="shared" ca="1" si="888"/>
        <v>1</v>
      </c>
      <c r="H2941" s="40">
        <f ca="1">TRUNC(PRODUCT(G$10:G2940),15)</f>
        <v>1.7040824080947301</v>
      </c>
      <c r="I2941" s="40">
        <f t="shared" ca="1" si="889"/>
        <v>1.7040824080947301</v>
      </c>
      <c r="J2941" s="40">
        <f t="shared" ca="1" si="890"/>
        <v>1</v>
      </c>
      <c r="K2941" s="42">
        <f t="shared" si="901"/>
        <v>2.7E-2</v>
      </c>
      <c r="L2941" s="63">
        <f t="shared" si="891"/>
        <v>46286</v>
      </c>
      <c r="M2941" s="64">
        <f t="shared" si="892"/>
        <v>67</v>
      </c>
      <c r="N2941" s="44">
        <f t="shared" si="893"/>
        <v>67</v>
      </c>
      <c r="O2941" s="40">
        <f t="shared" si="894"/>
        <v>1.007108517</v>
      </c>
      <c r="P2941" s="65">
        <f t="shared" ca="1" si="895"/>
        <v>1.007108517</v>
      </c>
      <c r="Q2941" s="40">
        <f t="shared" ca="1" si="896"/>
        <v>22.301353850000002</v>
      </c>
      <c r="R2941" s="44">
        <f>IF(VLOOKUP(A2941,$Z$12:$AI$125,8)=VLOOKUP(A2940,$Z$12:$AI$125,8),0,VLOOKUP(A2941,Z$12:$AI$125,8))</f>
        <v>0</v>
      </c>
      <c r="S2941" s="45">
        <f>IF(R2941&gt;0,VLOOKUP(R2941,Y$12:$AH$125,7),0)</f>
        <v>0</v>
      </c>
      <c r="T2941" s="40">
        <f t="shared" si="897"/>
        <v>0</v>
      </c>
      <c r="U2941" s="40">
        <f t="shared" ca="1" si="898"/>
        <v>22.301353850000002</v>
      </c>
      <c r="V2941" s="46" t="str">
        <f t="shared" si="899"/>
        <v>J=</v>
      </c>
      <c r="W2941" s="47">
        <f t="shared" si="900"/>
        <v>46468</v>
      </c>
    </row>
    <row r="2942" spans="1:23" x14ac:dyDescent="0.15">
      <c r="A2942" s="38">
        <f t="shared" si="884"/>
        <v>46386</v>
      </c>
      <c r="B2942" s="39" t="str">
        <f t="shared" ca="1" si="885"/>
        <v>n.d</v>
      </c>
      <c r="C2942" s="40">
        <f t="shared" si="886"/>
        <v>3137.2723529499999</v>
      </c>
      <c r="D2942" s="41">
        <f ca="1">IF(A2942&lt;$B$1,VLOOKUP(A2942,[1]DI!$A$4:$B$15000,2,FALSE),0)</f>
        <v>0</v>
      </c>
      <c r="E2942" s="40">
        <f t="shared" ca="1" si="887"/>
        <v>0</v>
      </c>
      <c r="F2942" s="42">
        <f t="shared" si="883"/>
        <v>1</v>
      </c>
      <c r="G2942" s="43">
        <f t="shared" ca="1" si="888"/>
        <v>1</v>
      </c>
      <c r="H2942" s="40">
        <f ca="1">TRUNC(PRODUCT(G$10:G2941),15)</f>
        <v>1.7040824080947301</v>
      </c>
      <c r="I2942" s="40">
        <f t="shared" ca="1" si="889"/>
        <v>1.7040824080947301</v>
      </c>
      <c r="J2942" s="40">
        <f t="shared" ca="1" si="890"/>
        <v>1</v>
      </c>
      <c r="K2942" s="42">
        <f t="shared" si="901"/>
        <v>2.7E-2</v>
      </c>
      <c r="L2942" s="63">
        <f t="shared" si="891"/>
        <v>46286</v>
      </c>
      <c r="M2942" s="64">
        <f t="shared" si="892"/>
        <v>68</v>
      </c>
      <c r="N2942" s="44">
        <f t="shared" si="893"/>
        <v>68</v>
      </c>
      <c r="O2942" s="40">
        <f t="shared" si="894"/>
        <v>1.0072149960000001</v>
      </c>
      <c r="P2942" s="65">
        <f t="shared" ca="1" si="895"/>
        <v>1.0072149960000001</v>
      </c>
      <c r="Q2942" s="40">
        <f t="shared" ca="1" si="896"/>
        <v>22.635407470000001</v>
      </c>
      <c r="R2942" s="44">
        <f>IF(VLOOKUP(A2942,$Z$12:$AI$125,8)=VLOOKUP(A2941,$Z$12:$AI$125,8),0,VLOOKUP(A2942,Z$12:$AI$125,8))</f>
        <v>0</v>
      </c>
      <c r="S2942" s="45">
        <f>IF(R2942&gt;0,VLOOKUP(R2942,Y$12:$AH$125,7),0)</f>
        <v>0</v>
      </c>
      <c r="T2942" s="40">
        <f t="shared" si="897"/>
        <v>0</v>
      </c>
      <c r="U2942" s="40">
        <f t="shared" ca="1" si="898"/>
        <v>22.635407470000001</v>
      </c>
      <c r="V2942" s="46" t="str">
        <f t="shared" si="899"/>
        <v>J=</v>
      </c>
      <c r="W2942" s="47">
        <f t="shared" si="900"/>
        <v>46468</v>
      </c>
    </row>
    <row r="2943" spans="1:23" x14ac:dyDescent="0.15">
      <c r="A2943" s="38">
        <f t="shared" si="884"/>
        <v>46387</v>
      </c>
      <c r="B2943" s="39" t="str">
        <f t="shared" ca="1" si="885"/>
        <v>n.d</v>
      </c>
      <c r="C2943" s="40">
        <f t="shared" si="886"/>
        <v>3137.2723529499999</v>
      </c>
      <c r="D2943" s="41">
        <f ca="1">IF(A2943&lt;$B$1,VLOOKUP(A2943,[1]DI!$A$4:$B$15000,2,FALSE),0)</f>
        <v>0</v>
      </c>
      <c r="E2943" s="40">
        <f t="shared" ca="1" si="887"/>
        <v>0</v>
      </c>
      <c r="F2943" s="42">
        <f t="shared" si="883"/>
        <v>1</v>
      </c>
      <c r="G2943" s="43">
        <f t="shared" ca="1" si="888"/>
        <v>1</v>
      </c>
      <c r="H2943" s="40">
        <f ca="1">TRUNC(PRODUCT(G$10:G2942),15)</f>
        <v>1.7040824080947301</v>
      </c>
      <c r="I2943" s="40">
        <f t="shared" ca="1" si="889"/>
        <v>1.7040824080947301</v>
      </c>
      <c r="J2943" s="40">
        <f t="shared" ca="1" si="890"/>
        <v>1</v>
      </c>
      <c r="K2943" s="42">
        <f t="shared" si="901"/>
        <v>2.7E-2</v>
      </c>
      <c r="L2943" s="63">
        <f t="shared" si="891"/>
        <v>46286</v>
      </c>
      <c r="M2943" s="64">
        <f t="shared" si="892"/>
        <v>69</v>
      </c>
      <c r="N2943" s="44">
        <f t="shared" si="893"/>
        <v>69</v>
      </c>
      <c r="O2943" s="40">
        <f t="shared" si="894"/>
        <v>1.0073214859999999</v>
      </c>
      <c r="P2943" s="65">
        <f t="shared" ca="1" si="895"/>
        <v>1.0073214859999999</v>
      </c>
      <c r="Q2943" s="40">
        <f t="shared" ca="1" si="896"/>
        <v>22.969495609999999</v>
      </c>
      <c r="R2943" s="44">
        <f>IF(VLOOKUP(A2943,$Z$12:$AI$125,8)=VLOOKUP(A2942,$Z$12:$AI$125,8),0,VLOOKUP(A2943,Z$12:$AI$125,8))</f>
        <v>0</v>
      </c>
      <c r="S2943" s="45">
        <f>IF(R2943&gt;0,VLOOKUP(R2943,Y$12:$AH$125,7),0)</f>
        <v>0</v>
      </c>
      <c r="T2943" s="40">
        <f t="shared" si="897"/>
        <v>0</v>
      </c>
      <c r="U2943" s="40">
        <f t="shared" ca="1" si="898"/>
        <v>22.969495609999999</v>
      </c>
      <c r="V2943" s="46" t="str">
        <f t="shared" si="899"/>
        <v>J=</v>
      </c>
      <c r="W2943" s="47">
        <f t="shared" si="900"/>
        <v>46468</v>
      </c>
    </row>
    <row r="2944" spans="1:23" x14ac:dyDescent="0.15">
      <c r="A2944" s="38">
        <f t="shared" si="884"/>
        <v>46388</v>
      </c>
      <c r="B2944" s="39" t="str">
        <f t="shared" ca="1" si="885"/>
        <v>n.d</v>
      </c>
      <c r="C2944" s="40">
        <f t="shared" si="886"/>
        <v>3137.2723529499999</v>
      </c>
      <c r="D2944" s="41">
        <f ca="1">IF(A2944&lt;$B$1,VLOOKUP(A2944,[1]DI!$A$4:$B$15000,2,FALSE),0)</f>
        <v>0</v>
      </c>
      <c r="E2944" s="40">
        <f t="shared" ca="1" si="887"/>
        <v>0</v>
      </c>
      <c r="F2944" s="42">
        <f t="shared" si="883"/>
        <v>1</v>
      </c>
      <c r="G2944" s="43">
        <f t="shared" ca="1" si="888"/>
        <v>1</v>
      </c>
      <c r="H2944" s="40">
        <f ca="1">TRUNC(PRODUCT(G$10:G2943),15)</f>
        <v>1.7040824080947301</v>
      </c>
      <c r="I2944" s="40">
        <f t="shared" ca="1" si="889"/>
        <v>1.7040824080947301</v>
      </c>
      <c r="J2944" s="40">
        <f t="shared" ca="1" si="890"/>
        <v>1</v>
      </c>
      <c r="K2944" s="42">
        <f t="shared" si="901"/>
        <v>2.7E-2</v>
      </c>
      <c r="L2944" s="63">
        <f t="shared" si="891"/>
        <v>46286</v>
      </c>
      <c r="M2944" s="64">
        <f t="shared" si="892"/>
        <v>69</v>
      </c>
      <c r="N2944" s="44">
        <f t="shared" si="893"/>
        <v>70</v>
      </c>
      <c r="O2944" s="40">
        <f t="shared" si="894"/>
        <v>1.0074279880000001</v>
      </c>
      <c r="P2944" s="65">
        <f t="shared" ca="1" si="895"/>
        <v>1.0074279880000001</v>
      </c>
      <c r="Q2944" s="40">
        <f t="shared" ca="1" si="896"/>
        <v>23.30362139</v>
      </c>
      <c r="R2944" s="44">
        <f>IF(VLOOKUP(A2944,$Z$12:$AI$125,8)=VLOOKUP(A2943,$Z$12:$AI$125,8),0,VLOOKUP(A2944,Z$12:$AI$125,8))</f>
        <v>0</v>
      </c>
      <c r="S2944" s="45">
        <f>IF(R2944&gt;0,VLOOKUP(R2944,Y$12:$AH$125,7),0)</f>
        <v>0</v>
      </c>
      <c r="T2944" s="40">
        <f t="shared" si="897"/>
        <v>0</v>
      </c>
      <c r="U2944" s="40">
        <f t="shared" ca="1" si="898"/>
        <v>23.30362139</v>
      </c>
      <c r="V2944" s="46" t="str">
        <f t="shared" si="899"/>
        <v>J=</v>
      </c>
      <c r="W2944" s="47">
        <f t="shared" si="900"/>
        <v>46468</v>
      </c>
    </row>
    <row r="2945" spans="1:23" x14ac:dyDescent="0.15">
      <c r="A2945" s="38">
        <f t="shared" si="884"/>
        <v>46389</v>
      </c>
      <c r="B2945" s="39" t="str">
        <f t="shared" ca="1" si="885"/>
        <v>n.d</v>
      </c>
      <c r="C2945" s="40">
        <f t="shared" si="886"/>
        <v>3137.2723529499999</v>
      </c>
      <c r="D2945" s="41">
        <f ca="1">IF(A2945&lt;$B$1,VLOOKUP(A2945,[1]DI!$A$4:$B$15000,2,FALSE),0)</f>
        <v>0</v>
      </c>
      <c r="E2945" s="40">
        <f t="shared" ca="1" si="887"/>
        <v>0</v>
      </c>
      <c r="F2945" s="42">
        <f t="shared" si="883"/>
        <v>1</v>
      </c>
      <c r="G2945" s="43">
        <f t="shared" ca="1" si="888"/>
        <v>1</v>
      </c>
      <c r="H2945" s="40">
        <f ca="1">TRUNC(PRODUCT(G$10:G2944),15)</f>
        <v>1.7040824080947301</v>
      </c>
      <c r="I2945" s="40">
        <f t="shared" ca="1" si="889"/>
        <v>1.7040824080947301</v>
      </c>
      <c r="J2945" s="40">
        <f t="shared" ca="1" si="890"/>
        <v>1</v>
      </c>
      <c r="K2945" s="42">
        <f t="shared" si="901"/>
        <v>2.7E-2</v>
      </c>
      <c r="L2945" s="63">
        <f t="shared" si="891"/>
        <v>46286</v>
      </c>
      <c r="M2945" s="64">
        <f t="shared" si="892"/>
        <v>69</v>
      </c>
      <c r="N2945" s="44">
        <f t="shared" si="893"/>
        <v>70</v>
      </c>
      <c r="O2945" s="40">
        <f t="shared" si="894"/>
        <v>1.0074279880000001</v>
      </c>
      <c r="P2945" s="65">
        <f t="shared" ca="1" si="895"/>
        <v>1.0074279880000001</v>
      </c>
      <c r="Q2945" s="40">
        <f t="shared" ca="1" si="896"/>
        <v>23.30362139</v>
      </c>
      <c r="R2945" s="44">
        <f>IF(VLOOKUP(A2945,$Z$12:$AI$125,8)=VLOOKUP(A2944,$Z$12:$AI$125,8),0,VLOOKUP(A2945,Z$12:$AI$125,8))</f>
        <v>0</v>
      </c>
      <c r="S2945" s="45">
        <f>IF(R2945&gt;0,VLOOKUP(R2945,Y$12:$AH$125,7),0)</f>
        <v>0</v>
      </c>
      <c r="T2945" s="40">
        <f t="shared" si="897"/>
        <v>0</v>
      </c>
      <c r="U2945" s="40">
        <f t="shared" ca="1" si="898"/>
        <v>23.30362139</v>
      </c>
      <c r="V2945" s="46" t="str">
        <f t="shared" si="899"/>
        <v>J=</v>
      </c>
      <c r="W2945" s="47">
        <f t="shared" si="900"/>
        <v>46468</v>
      </c>
    </row>
    <row r="2946" spans="1:23" x14ac:dyDescent="0.15">
      <c r="A2946" s="38">
        <f t="shared" si="884"/>
        <v>46390</v>
      </c>
      <c r="B2946" s="39" t="str">
        <f t="shared" ca="1" si="885"/>
        <v>n.d</v>
      </c>
      <c r="C2946" s="40">
        <f t="shared" si="886"/>
        <v>3137.2723529499999</v>
      </c>
      <c r="D2946" s="41">
        <f ca="1">IF(A2946&lt;$B$1,VLOOKUP(A2946,[1]DI!$A$4:$B$15000,2,FALSE),0)</f>
        <v>0</v>
      </c>
      <c r="E2946" s="40">
        <f t="shared" ca="1" si="887"/>
        <v>0</v>
      </c>
      <c r="F2946" s="42">
        <f t="shared" si="883"/>
        <v>1</v>
      </c>
      <c r="G2946" s="43">
        <f t="shared" ca="1" si="888"/>
        <v>1</v>
      </c>
      <c r="H2946" s="40">
        <f ca="1">TRUNC(PRODUCT(G$10:G2945),15)</f>
        <v>1.7040824080947301</v>
      </c>
      <c r="I2946" s="40">
        <f t="shared" ca="1" si="889"/>
        <v>1.7040824080947301</v>
      </c>
      <c r="J2946" s="40">
        <f t="shared" ca="1" si="890"/>
        <v>1</v>
      </c>
      <c r="K2946" s="42">
        <f t="shared" si="901"/>
        <v>2.7E-2</v>
      </c>
      <c r="L2946" s="63">
        <f t="shared" si="891"/>
        <v>46286</v>
      </c>
      <c r="M2946" s="64">
        <f t="shared" si="892"/>
        <v>69</v>
      </c>
      <c r="N2946" s="44">
        <f t="shared" si="893"/>
        <v>70</v>
      </c>
      <c r="O2946" s="40">
        <f t="shared" si="894"/>
        <v>1.0074279880000001</v>
      </c>
      <c r="P2946" s="65">
        <f t="shared" ca="1" si="895"/>
        <v>1.0074279880000001</v>
      </c>
      <c r="Q2946" s="40">
        <f t="shared" ca="1" si="896"/>
        <v>23.30362139</v>
      </c>
      <c r="R2946" s="44">
        <f>IF(VLOOKUP(A2946,$Z$12:$AI$125,8)=VLOOKUP(A2945,$Z$12:$AI$125,8),0,VLOOKUP(A2946,Z$12:$AI$125,8))</f>
        <v>0</v>
      </c>
      <c r="S2946" s="45">
        <f>IF(R2946&gt;0,VLOOKUP(R2946,Y$12:$AH$125,7),0)</f>
        <v>0</v>
      </c>
      <c r="T2946" s="40">
        <f t="shared" si="897"/>
        <v>0</v>
      </c>
      <c r="U2946" s="40">
        <f t="shared" ca="1" si="898"/>
        <v>23.30362139</v>
      </c>
      <c r="V2946" s="46" t="str">
        <f t="shared" si="899"/>
        <v>J=</v>
      </c>
      <c r="W2946" s="47">
        <f t="shared" si="900"/>
        <v>46468</v>
      </c>
    </row>
    <row r="2947" spans="1:23" x14ac:dyDescent="0.15">
      <c r="A2947" s="38">
        <f t="shared" si="884"/>
        <v>46391</v>
      </c>
      <c r="B2947" s="39" t="str">
        <f t="shared" ca="1" si="885"/>
        <v>n.d</v>
      </c>
      <c r="C2947" s="40">
        <f t="shared" si="886"/>
        <v>3137.2723529499999</v>
      </c>
      <c r="D2947" s="41">
        <f ca="1">IF(A2947&lt;$B$1,VLOOKUP(A2947,[1]DI!$A$4:$B$15000,2,FALSE),0)</f>
        <v>0</v>
      </c>
      <c r="E2947" s="40">
        <f t="shared" ca="1" si="887"/>
        <v>0</v>
      </c>
      <c r="F2947" s="42">
        <f t="shared" si="883"/>
        <v>1</v>
      </c>
      <c r="G2947" s="43">
        <f t="shared" ca="1" si="888"/>
        <v>1</v>
      </c>
      <c r="H2947" s="40">
        <f ca="1">TRUNC(PRODUCT(G$10:G2946),15)</f>
        <v>1.7040824080947301</v>
      </c>
      <c r="I2947" s="40">
        <f t="shared" ca="1" si="889"/>
        <v>1.7040824080947301</v>
      </c>
      <c r="J2947" s="40">
        <f t="shared" ca="1" si="890"/>
        <v>1</v>
      </c>
      <c r="K2947" s="42">
        <f t="shared" si="901"/>
        <v>2.7E-2</v>
      </c>
      <c r="L2947" s="63">
        <f t="shared" si="891"/>
        <v>46286</v>
      </c>
      <c r="M2947" s="64">
        <f t="shared" si="892"/>
        <v>70</v>
      </c>
      <c r="N2947" s="44">
        <f t="shared" si="893"/>
        <v>70</v>
      </c>
      <c r="O2947" s="40">
        <f t="shared" si="894"/>
        <v>1.0074279880000001</v>
      </c>
      <c r="P2947" s="65">
        <f t="shared" ca="1" si="895"/>
        <v>1.0074279880000001</v>
      </c>
      <c r="Q2947" s="40">
        <f t="shared" ca="1" si="896"/>
        <v>23.30362139</v>
      </c>
      <c r="R2947" s="44">
        <f>IF(VLOOKUP(A2947,$Z$12:$AI$125,8)=VLOOKUP(A2946,$Z$12:$AI$125,8),0,VLOOKUP(A2947,Z$12:$AI$125,8))</f>
        <v>0</v>
      </c>
      <c r="S2947" s="45">
        <f>IF(R2947&gt;0,VLOOKUP(R2947,Y$12:$AH$125,7),0)</f>
        <v>0</v>
      </c>
      <c r="T2947" s="40">
        <f t="shared" si="897"/>
        <v>0</v>
      </c>
      <c r="U2947" s="40">
        <f t="shared" ca="1" si="898"/>
        <v>23.30362139</v>
      </c>
      <c r="V2947" s="46" t="str">
        <f t="shared" si="899"/>
        <v>J=</v>
      </c>
      <c r="W2947" s="47">
        <f t="shared" si="900"/>
        <v>46468</v>
      </c>
    </row>
    <row r="2948" spans="1:23" x14ac:dyDescent="0.15">
      <c r="A2948" s="38">
        <f t="shared" si="884"/>
        <v>46392</v>
      </c>
      <c r="B2948" s="39" t="str">
        <f t="shared" ca="1" si="885"/>
        <v>n.d</v>
      </c>
      <c r="C2948" s="40">
        <f t="shared" si="886"/>
        <v>3137.2723529499999</v>
      </c>
      <c r="D2948" s="41">
        <f ca="1">IF(A2948&lt;$B$1,VLOOKUP(A2948,[1]DI!$A$4:$B$15000,2,FALSE),0)</f>
        <v>0</v>
      </c>
      <c r="E2948" s="40">
        <f t="shared" ca="1" si="887"/>
        <v>0</v>
      </c>
      <c r="F2948" s="42">
        <f t="shared" si="883"/>
        <v>1</v>
      </c>
      <c r="G2948" s="43">
        <f t="shared" ca="1" si="888"/>
        <v>1</v>
      </c>
      <c r="H2948" s="40">
        <f ca="1">TRUNC(PRODUCT(G$10:G2947),15)</f>
        <v>1.7040824080947301</v>
      </c>
      <c r="I2948" s="40">
        <f t="shared" ca="1" si="889"/>
        <v>1.7040824080947301</v>
      </c>
      <c r="J2948" s="40">
        <f t="shared" ca="1" si="890"/>
        <v>1</v>
      </c>
      <c r="K2948" s="42">
        <f t="shared" si="901"/>
        <v>2.7E-2</v>
      </c>
      <c r="L2948" s="63">
        <f t="shared" si="891"/>
        <v>46286</v>
      </c>
      <c r="M2948" s="64">
        <f t="shared" si="892"/>
        <v>71</v>
      </c>
      <c r="N2948" s="44">
        <f t="shared" si="893"/>
        <v>71</v>
      </c>
      <c r="O2948" s="40">
        <f t="shared" si="894"/>
        <v>1.0075345010000001</v>
      </c>
      <c r="P2948" s="65">
        <f t="shared" ca="1" si="895"/>
        <v>1.0075345010000001</v>
      </c>
      <c r="Q2948" s="40">
        <f t="shared" ca="1" si="896"/>
        <v>23.63778168</v>
      </c>
      <c r="R2948" s="44">
        <f>IF(VLOOKUP(A2948,$Z$12:$AI$125,8)=VLOOKUP(A2947,$Z$12:$AI$125,8),0,VLOOKUP(A2948,Z$12:$AI$125,8))</f>
        <v>0</v>
      </c>
      <c r="S2948" s="45">
        <f>IF(R2948&gt;0,VLOOKUP(R2948,Y$12:$AH$125,7),0)</f>
        <v>0</v>
      </c>
      <c r="T2948" s="40">
        <f t="shared" si="897"/>
        <v>0</v>
      </c>
      <c r="U2948" s="40">
        <f t="shared" ca="1" si="898"/>
        <v>23.63778168</v>
      </c>
      <c r="V2948" s="46" t="str">
        <f t="shared" si="899"/>
        <v>J=</v>
      </c>
      <c r="W2948" s="47">
        <f t="shared" si="900"/>
        <v>46468</v>
      </c>
    </row>
    <row r="2949" spans="1:23" x14ac:dyDescent="0.15">
      <c r="A2949" s="38">
        <f t="shared" si="884"/>
        <v>46393</v>
      </c>
      <c r="B2949" s="39" t="str">
        <f t="shared" ca="1" si="885"/>
        <v>n.d</v>
      </c>
      <c r="C2949" s="40">
        <f t="shared" si="886"/>
        <v>3137.2723529499999</v>
      </c>
      <c r="D2949" s="41">
        <f ca="1">IF(A2949&lt;$B$1,VLOOKUP(A2949,[1]DI!$A$4:$B$15000,2,FALSE),0)</f>
        <v>0</v>
      </c>
      <c r="E2949" s="40">
        <f t="shared" ca="1" si="887"/>
        <v>0</v>
      </c>
      <c r="F2949" s="42">
        <f t="shared" si="883"/>
        <v>1</v>
      </c>
      <c r="G2949" s="43">
        <f t="shared" ca="1" si="888"/>
        <v>1</v>
      </c>
      <c r="H2949" s="40">
        <f ca="1">TRUNC(PRODUCT(G$10:G2948),15)</f>
        <v>1.7040824080947301</v>
      </c>
      <c r="I2949" s="40">
        <f t="shared" ca="1" si="889"/>
        <v>1.7040824080947301</v>
      </c>
      <c r="J2949" s="40">
        <f t="shared" ca="1" si="890"/>
        <v>1</v>
      </c>
      <c r="K2949" s="42">
        <f t="shared" si="901"/>
        <v>2.7E-2</v>
      </c>
      <c r="L2949" s="63">
        <f t="shared" si="891"/>
        <v>46286</v>
      </c>
      <c r="M2949" s="64">
        <f t="shared" si="892"/>
        <v>72</v>
      </c>
      <c r="N2949" s="44">
        <f t="shared" si="893"/>
        <v>72</v>
      </c>
      <c r="O2949" s="40">
        <f t="shared" si="894"/>
        <v>1.0076410250000001</v>
      </c>
      <c r="P2949" s="65">
        <f t="shared" ca="1" si="895"/>
        <v>1.0076410250000001</v>
      </c>
      <c r="Q2949" s="40">
        <f t="shared" ca="1" si="896"/>
        <v>23.971976479999999</v>
      </c>
      <c r="R2949" s="44">
        <f>IF(VLOOKUP(A2949,$Z$12:$AI$125,8)=VLOOKUP(A2948,$Z$12:$AI$125,8),0,VLOOKUP(A2949,Z$12:$AI$125,8))</f>
        <v>0</v>
      </c>
      <c r="S2949" s="45">
        <f>IF(R2949&gt;0,VLOOKUP(R2949,Y$12:$AH$125,7),0)</f>
        <v>0</v>
      </c>
      <c r="T2949" s="40">
        <f t="shared" si="897"/>
        <v>0</v>
      </c>
      <c r="U2949" s="40">
        <f t="shared" ca="1" si="898"/>
        <v>23.971976479999999</v>
      </c>
      <c r="V2949" s="46" t="str">
        <f t="shared" si="899"/>
        <v>J=</v>
      </c>
      <c r="W2949" s="47">
        <f t="shared" si="900"/>
        <v>46468</v>
      </c>
    </row>
    <row r="2950" spans="1:23" x14ac:dyDescent="0.15">
      <c r="A2950" s="38">
        <f t="shared" si="884"/>
        <v>46394</v>
      </c>
      <c r="B2950" s="39" t="str">
        <f t="shared" ca="1" si="885"/>
        <v>n.d</v>
      </c>
      <c r="C2950" s="40">
        <f t="shared" si="886"/>
        <v>3137.2723529499999</v>
      </c>
      <c r="D2950" s="41">
        <f ca="1">IF(A2950&lt;$B$1,VLOOKUP(A2950,[1]DI!$A$4:$B$15000,2,FALSE),0)</f>
        <v>0</v>
      </c>
      <c r="E2950" s="40">
        <f t="shared" ca="1" si="887"/>
        <v>0</v>
      </c>
      <c r="F2950" s="42">
        <f t="shared" si="883"/>
        <v>1</v>
      </c>
      <c r="G2950" s="43">
        <f t="shared" ca="1" si="888"/>
        <v>1</v>
      </c>
      <c r="H2950" s="40">
        <f ca="1">TRUNC(PRODUCT(G$10:G2949),15)</f>
        <v>1.7040824080947301</v>
      </c>
      <c r="I2950" s="40">
        <f t="shared" ca="1" si="889"/>
        <v>1.7040824080947301</v>
      </c>
      <c r="J2950" s="40">
        <f t="shared" ca="1" si="890"/>
        <v>1</v>
      </c>
      <c r="K2950" s="42">
        <f t="shared" si="901"/>
        <v>2.7E-2</v>
      </c>
      <c r="L2950" s="63">
        <f t="shared" si="891"/>
        <v>46286</v>
      </c>
      <c r="M2950" s="64">
        <f t="shared" si="892"/>
        <v>73</v>
      </c>
      <c r="N2950" s="44">
        <f t="shared" si="893"/>
        <v>73</v>
      </c>
      <c r="O2950" s="40">
        <f t="shared" si="894"/>
        <v>1.0077475600000001</v>
      </c>
      <c r="P2950" s="65">
        <f t="shared" ca="1" si="895"/>
        <v>1.0077475600000001</v>
      </c>
      <c r="Q2950" s="40">
        <f t="shared" ca="1" si="896"/>
        <v>24.30620579</v>
      </c>
      <c r="R2950" s="44">
        <f>IF(VLOOKUP(A2950,$Z$12:$AI$125,8)=VLOOKUP(A2949,$Z$12:$AI$125,8),0,VLOOKUP(A2950,Z$12:$AI$125,8))</f>
        <v>0</v>
      </c>
      <c r="S2950" s="45">
        <f>IF(R2950&gt;0,VLOOKUP(R2950,Y$12:$AH$125,7),0)</f>
        <v>0</v>
      </c>
      <c r="T2950" s="40">
        <f t="shared" si="897"/>
        <v>0</v>
      </c>
      <c r="U2950" s="40">
        <f t="shared" ca="1" si="898"/>
        <v>24.30620579</v>
      </c>
      <c r="V2950" s="46" t="str">
        <f t="shared" si="899"/>
        <v>J=</v>
      </c>
      <c r="W2950" s="47">
        <f t="shared" si="900"/>
        <v>46468</v>
      </c>
    </row>
    <row r="2951" spans="1:23" x14ac:dyDescent="0.15">
      <c r="A2951" s="38">
        <f t="shared" si="884"/>
        <v>46395</v>
      </c>
      <c r="B2951" s="39" t="str">
        <f t="shared" ca="1" si="885"/>
        <v>n.d</v>
      </c>
      <c r="C2951" s="40">
        <f t="shared" si="886"/>
        <v>3137.2723529499999</v>
      </c>
      <c r="D2951" s="41">
        <f ca="1">IF(A2951&lt;$B$1,VLOOKUP(A2951,[1]DI!$A$4:$B$15000,2,FALSE),0)</f>
        <v>0</v>
      </c>
      <c r="E2951" s="40">
        <f t="shared" ca="1" si="887"/>
        <v>0</v>
      </c>
      <c r="F2951" s="42">
        <f t="shared" si="883"/>
        <v>1</v>
      </c>
      <c r="G2951" s="43">
        <f t="shared" ca="1" si="888"/>
        <v>1</v>
      </c>
      <c r="H2951" s="40">
        <f ca="1">TRUNC(PRODUCT(G$10:G2950),15)</f>
        <v>1.7040824080947301</v>
      </c>
      <c r="I2951" s="40">
        <f t="shared" ca="1" si="889"/>
        <v>1.7040824080947301</v>
      </c>
      <c r="J2951" s="40">
        <f t="shared" ca="1" si="890"/>
        <v>1</v>
      </c>
      <c r="K2951" s="42">
        <f t="shared" si="901"/>
        <v>2.7E-2</v>
      </c>
      <c r="L2951" s="63">
        <f t="shared" si="891"/>
        <v>46286</v>
      </c>
      <c r="M2951" s="64">
        <f t="shared" si="892"/>
        <v>74</v>
      </c>
      <c r="N2951" s="44">
        <f t="shared" si="893"/>
        <v>74</v>
      </c>
      <c r="O2951" s="40">
        <f t="shared" si="894"/>
        <v>1.007854107</v>
      </c>
      <c r="P2951" s="65">
        <f t="shared" ca="1" si="895"/>
        <v>1.007854107</v>
      </c>
      <c r="Q2951" s="40">
        <f t="shared" ca="1" si="896"/>
        <v>24.64047274</v>
      </c>
      <c r="R2951" s="44">
        <f>IF(VLOOKUP(A2951,$Z$12:$AI$125,8)=VLOOKUP(A2950,$Z$12:$AI$125,8),0,VLOOKUP(A2951,Z$12:$AI$125,8))</f>
        <v>0</v>
      </c>
      <c r="S2951" s="45">
        <f>IF(R2951&gt;0,VLOOKUP(R2951,Y$12:$AH$125,7),0)</f>
        <v>0</v>
      </c>
      <c r="T2951" s="40">
        <f t="shared" si="897"/>
        <v>0</v>
      </c>
      <c r="U2951" s="40">
        <f t="shared" ca="1" si="898"/>
        <v>24.64047274</v>
      </c>
      <c r="V2951" s="46" t="str">
        <f t="shared" si="899"/>
        <v>J=</v>
      </c>
      <c r="W2951" s="47">
        <f t="shared" si="900"/>
        <v>46468</v>
      </c>
    </row>
    <row r="2952" spans="1:23" x14ac:dyDescent="0.15">
      <c r="A2952" s="38">
        <f t="shared" si="884"/>
        <v>46396</v>
      </c>
      <c r="B2952" s="39" t="str">
        <f t="shared" ca="1" si="885"/>
        <v>n.d</v>
      </c>
      <c r="C2952" s="40">
        <f t="shared" si="886"/>
        <v>3137.2723529499999</v>
      </c>
      <c r="D2952" s="41">
        <f ca="1">IF(A2952&lt;$B$1,VLOOKUP(A2952,[1]DI!$A$4:$B$15000,2,FALSE),0)</f>
        <v>0</v>
      </c>
      <c r="E2952" s="40">
        <f t="shared" ca="1" si="887"/>
        <v>0</v>
      </c>
      <c r="F2952" s="42">
        <f t="shared" si="883"/>
        <v>1</v>
      </c>
      <c r="G2952" s="43">
        <f t="shared" ca="1" si="888"/>
        <v>1</v>
      </c>
      <c r="H2952" s="40">
        <f ca="1">TRUNC(PRODUCT(G$10:G2951),15)</f>
        <v>1.7040824080947301</v>
      </c>
      <c r="I2952" s="40">
        <f t="shared" ca="1" si="889"/>
        <v>1.7040824080947301</v>
      </c>
      <c r="J2952" s="40">
        <f t="shared" ca="1" si="890"/>
        <v>1</v>
      </c>
      <c r="K2952" s="42">
        <f t="shared" si="901"/>
        <v>2.7E-2</v>
      </c>
      <c r="L2952" s="63">
        <f t="shared" si="891"/>
        <v>46286</v>
      </c>
      <c r="M2952" s="64">
        <f t="shared" si="892"/>
        <v>74</v>
      </c>
      <c r="N2952" s="44">
        <f t="shared" si="893"/>
        <v>75</v>
      </c>
      <c r="O2952" s="40">
        <f t="shared" si="894"/>
        <v>1.0079606649999999</v>
      </c>
      <c r="P2952" s="65">
        <f t="shared" ca="1" si="895"/>
        <v>1.0079606649999999</v>
      </c>
      <c r="Q2952" s="40">
        <f t="shared" ca="1" si="896"/>
        <v>24.97477421</v>
      </c>
      <c r="R2952" s="44">
        <f>IF(VLOOKUP(A2952,$Z$12:$AI$125,8)=VLOOKUP(A2951,$Z$12:$AI$125,8),0,VLOOKUP(A2952,Z$12:$AI$125,8))</f>
        <v>0</v>
      </c>
      <c r="S2952" s="45">
        <f>IF(R2952&gt;0,VLOOKUP(R2952,Y$12:$AH$125,7),0)</f>
        <v>0</v>
      </c>
      <c r="T2952" s="40">
        <f t="shared" si="897"/>
        <v>0</v>
      </c>
      <c r="U2952" s="40">
        <f t="shared" ca="1" si="898"/>
        <v>24.97477421</v>
      </c>
      <c r="V2952" s="46" t="str">
        <f t="shared" si="899"/>
        <v>J=</v>
      </c>
      <c r="W2952" s="47">
        <f t="shared" si="900"/>
        <v>46468</v>
      </c>
    </row>
    <row r="2953" spans="1:23" x14ac:dyDescent="0.15">
      <c r="A2953" s="38">
        <f t="shared" si="884"/>
        <v>46397</v>
      </c>
      <c r="B2953" s="39" t="str">
        <f t="shared" ca="1" si="885"/>
        <v>n.d</v>
      </c>
      <c r="C2953" s="40">
        <f t="shared" si="886"/>
        <v>3137.2723529499999</v>
      </c>
      <c r="D2953" s="41">
        <f ca="1">IF(A2953&lt;$B$1,VLOOKUP(A2953,[1]DI!$A$4:$B$15000,2,FALSE),0)</f>
        <v>0</v>
      </c>
      <c r="E2953" s="40">
        <f t="shared" ca="1" si="887"/>
        <v>0</v>
      </c>
      <c r="F2953" s="42">
        <f t="shared" si="883"/>
        <v>1</v>
      </c>
      <c r="G2953" s="43">
        <f t="shared" ca="1" si="888"/>
        <v>1</v>
      </c>
      <c r="H2953" s="40">
        <f ca="1">TRUNC(PRODUCT(G$10:G2952),15)</f>
        <v>1.7040824080947301</v>
      </c>
      <c r="I2953" s="40">
        <f t="shared" ca="1" si="889"/>
        <v>1.7040824080947301</v>
      </c>
      <c r="J2953" s="40">
        <f t="shared" ca="1" si="890"/>
        <v>1</v>
      </c>
      <c r="K2953" s="42">
        <f t="shared" si="901"/>
        <v>2.7E-2</v>
      </c>
      <c r="L2953" s="63">
        <f t="shared" si="891"/>
        <v>46286</v>
      </c>
      <c r="M2953" s="64">
        <f t="shared" si="892"/>
        <v>74</v>
      </c>
      <c r="N2953" s="44">
        <f t="shared" si="893"/>
        <v>75</v>
      </c>
      <c r="O2953" s="40">
        <f t="shared" si="894"/>
        <v>1.0079606649999999</v>
      </c>
      <c r="P2953" s="65">
        <f t="shared" ca="1" si="895"/>
        <v>1.0079606649999999</v>
      </c>
      <c r="Q2953" s="40">
        <f t="shared" ca="1" si="896"/>
        <v>24.97477421</v>
      </c>
      <c r="R2953" s="44">
        <f>IF(VLOOKUP(A2953,$Z$12:$AI$125,8)=VLOOKUP(A2952,$Z$12:$AI$125,8),0,VLOOKUP(A2953,Z$12:$AI$125,8))</f>
        <v>0</v>
      </c>
      <c r="S2953" s="45">
        <f>IF(R2953&gt;0,VLOOKUP(R2953,Y$12:$AH$125,7),0)</f>
        <v>0</v>
      </c>
      <c r="T2953" s="40">
        <f t="shared" si="897"/>
        <v>0</v>
      </c>
      <c r="U2953" s="40">
        <f t="shared" ca="1" si="898"/>
        <v>24.97477421</v>
      </c>
      <c r="V2953" s="46" t="str">
        <f t="shared" si="899"/>
        <v>J=</v>
      </c>
      <c r="W2953" s="47">
        <f t="shared" si="900"/>
        <v>46468</v>
      </c>
    </row>
    <row r="2954" spans="1:23" x14ac:dyDescent="0.15">
      <c r="A2954" s="38">
        <f t="shared" si="884"/>
        <v>46398</v>
      </c>
      <c r="B2954" s="39" t="str">
        <f t="shared" ca="1" si="885"/>
        <v>n.d</v>
      </c>
      <c r="C2954" s="40">
        <f t="shared" si="886"/>
        <v>3137.2723529499999</v>
      </c>
      <c r="D2954" s="41">
        <f ca="1">IF(A2954&lt;$B$1,VLOOKUP(A2954,[1]DI!$A$4:$B$15000,2,FALSE),0)</f>
        <v>0</v>
      </c>
      <c r="E2954" s="40">
        <f t="shared" ca="1" si="887"/>
        <v>0</v>
      </c>
      <c r="F2954" s="42">
        <f t="shared" si="883"/>
        <v>1</v>
      </c>
      <c r="G2954" s="43">
        <f t="shared" ca="1" si="888"/>
        <v>1</v>
      </c>
      <c r="H2954" s="40">
        <f ca="1">TRUNC(PRODUCT(G$10:G2953),15)</f>
        <v>1.7040824080947301</v>
      </c>
      <c r="I2954" s="40">
        <f t="shared" ca="1" si="889"/>
        <v>1.7040824080947301</v>
      </c>
      <c r="J2954" s="40">
        <f t="shared" ca="1" si="890"/>
        <v>1</v>
      </c>
      <c r="K2954" s="42">
        <f t="shared" si="901"/>
        <v>2.7E-2</v>
      </c>
      <c r="L2954" s="63">
        <f t="shared" si="891"/>
        <v>46286</v>
      </c>
      <c r="M2954" s="64">
        <f t="shared" si="892"/>
        <v>75</v>
      </c>
      <c r="N2954" s="44">
        <f t="shared" si="893"/>
        <v>75</v>
      </c>
      <c r="O2954" s="40">
        <f t="shared" si="894"/>
        <v>1.0079606649999999</v>
      </c>
      <c r="P2954" s="65">
        <f t="shared" ca="1" si="895"/>
        <v>1.0079606649999999</v>
      </c>
      <c r="Q2954" s="40">
        <f t="shared" ca="1" si="896"/>
        <v>24.97477421</v>
      </c>
      <c r="R2954" s="44">
        <f>IF(VLOOKUP(A2954,$Z$12:$AI$125,8)=VLOOKUP(A2953,$Z$12:$AI$125,8),0,VLOOKUP(A2954,Z$12:$AI$125,8))</f>
        <v>0</v>
      </c>
      <c r="S2954" s="45">
        <f>IF(R2954&gt;0,VLOOKUP(R2954,Y$12:$AH$125,7),0)</f>
        <v>0</v>
      </c>
      <c r="T2954" s="40">
        <f t="shared" si="897"/>
        <v>0</v>
      </c>
      <c r="U2954" s="40">
        <f t="shared" ca="1" si="898"/>
        <v>24.97477421</v>
      </c>
      <c r="V2954" s="46" t="str">
        <f t="shared" si="899"/>
        <v>J=</v>
      </c>
      <c r="W2954" s="47">
        <f t="shared" si="900"/>
        <v>46468</v>
      </c>
    </row>
    <row r="2955" spans="1:23" x14ac:dyDescent="0.15">
      <c r="A2955" s="38">
        <f t="shared" si="884"/>
        <v>46399</v>
      </c>
      <c r="B2955" s="39" t="str">
        <f t="shared" ca="1" si="885"/>
        <v>n.d</v>
      </c>
      <c r="C2955" s="40">
        <f t="shared" si="886"/>
        <v>3137.2723529499999</v>
      </c>
      <c r="D2955" s="41">
        <f ca="1">IF(A2955&lt;$B$1,VLOOKUP(A2955,[1]DI!$A$4:$B$15000,2,FALSE),0)</f>
        <v>0</v>
      </c>
      <c r="E2955" s="40">
        <f t="shared" ca="1" si="887"/>
        <v>0</v>
      </c>
      <c r="F2955" s="42">
        <f t="shared" ref="F2955:F3018" si="902">F2954</f>
        <v>1</v>
      </c>
      <c r="G2955" s="43">
        <f t="shared" ca="1" si="888"/>
        <v>1</v>
      </c>
      <c r="H2955" s="40">
        <f ca="1">TRUNC(PRODUCT(G$10:G2954),15)</f>
        <v>1.7040824080947301</v>
      </c>
      <c r="I2955" s="40">
        <f t="shared" ca="1" si="889"/>
        <v>1.7040824080947301</v>
      </c>
      <c r="J2955" s="40">
        <f t="shared" ca="1" si="890"/>
        <v>1</v>
      </c>
      <c r="K2955" s="42">
        <f t="shared" si="901"/>
        <v>2.7E-2</v>
      </c>
      <c r="L2955" s="63">
        <f t="shared" si="891"/>
        <v>46286</v>
      </c>
      <c r="M2955" s="64">
        <f t="shared" si="892"/>
        <v>76</v>
      </c>
      <c r="N2955" s="44">
        <f t="shared" si="893"/>
        <v>76</v>
      </c>
      <c r="O2955" s="40">
        <f t="shared" si="894"/>
        <v>1.0080672340000001</v>
      </c>
      <c r="P2955" s="65">
        <f t="shared" ca="1" si="895"/>
        <v>1.0080672340000001</v>
      </c>
      <c r="Q2955" s="40">
        <f t="shared" ca="1" si="896"/>
        <v>25.309110189999998</v>
      </c>
      <c r="R2955" s="44">
        <f>IF(VLOOKUP(A2955,$Z$12:$AI$125,8)=VLOOKUP(A2954,$Z$12:$AI$125,8),0,VLOOKUP(A2955,Z$12:$AI$125,8))</f>
        <v>0</v>
      </c>
      <c r="S2955" s="45">
        <f>IF(R2955&gt;0,VLOOKUP(R2955,Y$12:$AH$125,7),0)</f>
        <v>0</v>
      </c>
      <c r="T2955" s="40">
        <f t="shared" si="897"/>
        <v>0</v>
      </c>
      <c r="U2955" s="40">
        <f t="shared" ca="1" si="898"/>
        <v>25.309110189999998</v>
      </c>
      <c r="V2955" s="46" t="str">
        <f t="shared" si="899"/>
        <v>J=</v>
      </c>
      <c r="W2955" s="47">
        <f t="shared" si="900"/>
        <v>46468</v>
      </c>
    </row>
    <row r="2956" spans="1:23" x14ac:dyDescent="0.15">
      <c r="A2956" s="38">
        <f t="shared" si="884"/>
        <v>46400</v>
      </c>
      <c r="B2956" s="39" t="str">
        <f t="shared" ca="1" si="885"/>
        <v>n.d</v>
      </c>
      <c r="C2956" s="40">
        <f t="shared" si="886"/>
        <v>3137.2723529499999</v>
      </c>
      <c r="D2956" s="41">
        <f ca="1">IF(A2956&lt;$B$1,VLOOKUP(A2956,[1]DI!$A$4:$B$15000,2,FALSE),0)</f>
        <v>0</v>
      </c>
      <c r="E2956" s="40">
        <f t="shared" ca="1" si="887"/>
        <v>0</v>
      </c>
      <c r="F2956" s="42">
        <f t="shared" si="902"/>
        <v>1</v>
      </c>
      <c r="G2956" s="43">
        <f t="shared" ca="1" si="888"/>
        <v>1</v>
      </c>
      <c r="H2956" s="40">
        <f ca="1">TRUNC(PRODUCT(G$10:G2955),15)</f>
        <v>1.7040824080947301</v>
      </c>
      <c r="I2956" s="40">
        <f t="shared" ca="1" si="889"/>
        <v>1.7040824080947301</v>
      </c>
      <c r="J2956" s="40">
        <f t="shared" ca="1" si="890"/>
        <v>1</v>
      </c>
      <c r="K2956" s="42">
        <f t="shared" si="901"/>
        <v>2.7E-2</v>
      </c>
      <c r="L2956" s="63">
        <f t="shared" si="891"/>
        <v>46286</v>
      </c>
      <c r="M2956" s="64">
        <f t="shared" si="892"/>
        <v>77</v>
      </c>
      <c r="N2956" s="44">
        <f t="shared" si="893"/>
        <v>77</v>
      </c>
      <c r="O2956" s="40">
        <f t="shared" si="894"/>
        <v>1.0081738149999999</v>
      </c>
      <c r="P2956" s="65">
        <f t="shared" ca="1" si="895"/>
        <v>1.0081738149999999</v>
      </c>
      <c r="Q2956" s="40">
        <f t="shared" ca="1" si="896"/>
        <v>25.643483809999999</v>
      </c>
      <c r="R2956" s="44">
        <f>IF(VLOOKUP(A2956,$Z$12:$AI$125,8)=VLOOKUP(A2955,$Z$12:$AI$125,8),0,VLOOKUP(A2956,Z$12:$AI$125,8))</f>
        <v>0</v>
      </c>
      <c r="S2956" s="45">
        <f>IF(R2956&gt;0,VLOOKUP(R2956,Y$12:$AH$125,7),0)</f>
        <v>0</v>
      </c>
      <c r="T2956" s="40">
        <f t="shared" si="897"/>
        <v>0</v>
      </c>
      <c r="U2956" s="40">
        <f t="shared" ca="1" si="898"/>
        <v>25.643483809999999</v>
      </c>
      <c r="V2956" s="46" t="str">
        <f t="shared" si="899"/>
        <v>J=</v>
      </c>
      <c r="W2956" s="47">
        <f t="shared" si="900"/>
        <v>46468</v>
      </c>
    </row>
    <row r="2957" spans="1:23" x14ac:dyDescent="0.15">
      <c r="A2957" s="38">
        <f t="shared" si="884"/>
        <v>46401</v>
      </c>
      <c r="B2957" s="39" t="str">
        <f t="shared" ca="1" si="885"/>
        <v>n.d</v>
      </c>
      <c r="C2957" s="40">
        <f t="shared" si="886"/>
        <v>3137.2723529499999</v>
      </c>
      <c r="D2957" s="41">
        <f ca="1">IF(A2957&lt;$B$1,VLOOKUP(A2957,[1]DI!$A$4:$B$15000,2,FALSE),0)</f>
        <v>0</v>
      </c>
      <c r="E2957" s="40">
        <f t="shared" ca="1" si="887"/>
        <v>0</v>
      </c>
      <c r="F2957" s="42">
        <f t="shared" si="902"/>
        <v>1</v>
      </c>
      <c r="G2957" s="43">
        <f t="shared" ca="1" si="888"/>
        <v>1</v>
      </c>
      <c r="H2957" s="40">
        <f ca="1">TRUNC(PRODUCT(G$10:G2956),15)</f>
        <v>1.7040824080947301</v>
      </c>
      <c r="I2957" s="40">
        <f t="shared" ca="1" si="889"/>
        <v>1.7040824080947301</v>
      </c>
      <c r="J2957" s="40">
        <f t="shared" ca="1" si="890"/>
        <v>1</v>
      </c>
      <c r="K2957" s="42">
        <f t="shared" si="901"/>
        <v>2.7E-2</v>
      </c>
      <c r="L2957" s="63">
        <f t="shared" si="891"/>
        <v>46286</v>
      </c>
      <c r="M2957" s="64">
        <f t="shared" si="892"/>
        <v>78</v>
      </c>
      <c r="N2957" s="44">
        <f t="shared" si="893"/>
        <v>78</v>
      </c>
      <c r="O2957" s="40">
        <f t="shared" si="894"/>
        <v>1.0082804059999999</v>
      </c>
      <c r="P2957" s="65">
        <f t="shared" ca="1" si="895"/>
        <v>1.0082804059999999</v>
      </c>
      <c r="Q2957" s="40">
        <f t="shared" ca="1" si="896"/>
        <v>25.97788881</v>
      </c>
      <c r="R2957" s="44">
        <f>IF(VLOOKUP(A2957,$Z$12:$AI$125,8)=VLOOKUP(A2956,$Z$12:$AI$125,8),0,VLOOKUP(A2957,Z$12:$AI$125,8))</f>
        <v>0</v>
      </c>
      <c r="S2957" s="45">
        <f>IF(R2957&gt;0,VLOOKUP(R2957,Y$12:$AH$125,7),0)</f>
        <v>0</v>
      </c>
      <c r="T2957" s="40">
        <f t="shared" si="897"/>
        <v>0</v>
      </c>
      <c r="U2957" s="40">
        <f t="shared" ca="1" si="898"/>
        <v>25.97788881</v>
      </c>
      <c r="V2957" s="46" t="str">
        <f t="shared" si="899"/>
        <v>J=</v>
      </c>
      <c r="W2957" s="47">
        <f t="shared" si="900"/>
        <v>46468</v>
      </c>
    </row>
    <row r="2958" spans="1:23" x14ac:dyDescent="0.15">
      <c r="A2958" s="38">
        <f t="shared" ref="A2958:A3021" si="903">(A2957+1)</f>
        <v>46402</v>
      </c>
      <c r="B2958" s="39" t="str">
        <f t="shared" ca="1" si="885"/>
        <v>n.d</v>
      </c>
      <c r="C2958" s="40">
        <f t="shared" si="886"/>
        <v>3137.2723529499999</v>
      </c>
      <c r="D2958" s="41">
        <f ca="1">IF(A2958&lt;$B$1,VLOOKUP(A2958,[1]DI!$A$4:$B$15000,2,FALSE),0)</f>
        <v>0</v>
      </c>
      <c r="E2958" s="40">
        <f t="shared" ca="1" si="887"/>
        <v>0</v>
      </c>
      <c r="F2958" s="42">
        <f t="shared" si="902"/>
        <v>1</v>
      </c>
      <c r="G2958" s="43">
        <f t="shared" ca="1" si="888"/>
        <v>1</v>
      </c>
      <c r="H2958" s="40">
        <f ca="1">TRUNC(PRODUCT(G$10:G2957),15)</f>
        <v>1.7040824080947301</v>
      </c>
      <c r="I2958" s="40">
        <f t="shared" ca="1" si="889"/>
        <v>1.7040824080947301</v>
      </c>
      <c r="J2958" s="40">
        <f t="shared" ca="1" si="890"/>
        <v>1</v>
      </c>
      <c r="K2958" s="42">
        <f t="shared" si="901"/>
        <v>2.7E-2</v>
      </c>
      <c r="L2958" s="63">
        <f t="shared" si="891"/>
        <v>46286</v>
      </c>
      <c r="M2958" s="64">
        <f t="shared" si="892"/>
        <v>79</v>
      </c>
      <c r="N2958" s="44">
        <f t="shared" si="893"/>
        <v>79</v>
      </c>
      <c r="O2958" s="40">
        <f t="shared" si="894"/>
        <v>1.008387009</v>
      </c>
      <c r="P2958" s="65">
        <f t="shared" ca="1" si="895"/>
        <v>1.008387009</v>
      </c>
      <c r="Q2958" s="40">
        <f t="shared" ca="1" si="896"/>
        <v>26.312331449999999</v>
      </c>
      <c r="R2958" s="44">
        <f>IF(VLOOKUP(A2958,$Z$12:$AI$125,8)=VLOOKUP(A2957,$Z$12:$AI$125,8),0,VLOOKUP(A2958,Z$12:$AI$125,8))</f>
        <v>0</v>
      </c>
      <c r="S2958" s="45">
        <f>IF(R2958&gt;0,VLOOKUP(R2958,Y$12:$AH$125,7),0)</f>
        <v>0</v>
      </c>
      <c r="T2958" s="40">
        <f t="shared" si="897"/>
        <v>0</v>
      </c>
      <c r="U2958" s="40">
        <f t="shared" ca="1" si="898"/>
        <v>26.312331449999999</v>
      </c>
      <c r="V2958" s="46" t="str">
        <f t="shared" si="899"/>
        <v>J=</v>
      </c>
      <c r="W2958" s="47">
        <f t="shared" si="900"/>
        <v>46468</v>
      </c>
    </row>
    <row r="2959" spans="1:23" x14ac:dyDescent="0.15">
      <c r="A2959" s="38">
        <f t="shared" si="903"/>
        <v>46403</v>
      </c>
      <c r="B2959" s="39" t="str">
        <f t="shared" ca="1" si="885"/>
        <v>n.d</v>
      </c>
      <c r="C2959" s="40">
        <f t="shared" si="886"/>
        <v>3137.2723529499999</v>
      </c>
      <c r="D2959" s="41">
        <f ca="1">IF(A2959&lt;$B$1,VLOOKUP(A2959,[1]DI!$A$4:$B$15000,2,FALSE),0)</f>
        <v>0</v>
      </c>
      <c r="E2959" s="40">
        <f t="shared" ca="1" si="887"/>
        <v>0</v>
      </c>
      <c r="F2959" s="42">
        <f t="shared" si="902"/>
        <v>1</v>
      </c>
      <c r="G2959" s="43">
        <f t="shared" ca="1" si="888"/>
        <v>1</v>
      </c>
      <c r="H2959" s="40">
        <f ca="1">TRUNC(PRODUCT(G$10:G2958),15)</f>
        <v>1.7040824080947301</v>
      </c>
      <c r="I2959" s="40">
        <f t="shared" ca="1" si="889"/>
        <v>1.7040824080947301</v>
      </c>
      <c r="J2959" s="40">
        <f t="shared" ca="1" si="890"/>
        <v>1</v>
      </c>
      <c r="K2959" s="42">
        <f t="shared" si="901"/>
        <v>2.7E-2</v>
      </c>
      <c r="L2959" s="63">
        <f t="shared" si="891"/>
        <v>46286</v>
      </c>
      <c r="M2959" s="64">
        <f t="shared" si="892"/>
        <v>79</v>
      </c>
      <c r="N2959" s="44">
        <f t="shared" si="893"/>
        <v>80</v>
      </c>
      <c r="O2959" s="40">
        <f t="shared" si="894"/>
        <v>1.008493624</v>
      </c>
      <c r="P2959" s="65">
        <f t="shared" ca="1" si="895"/>
        <v>1.008493624</v>
      </c>
      <c r="Q2959" s="40">
        <f t="shared" ca="1" si="896"/>
        <v>26.646811750000001</v>
      </c>
      <c r="R2959" s="44">
        <f>IF(VLOOKUP(A2959,$Z$12:$AI$125,8)=VLOOKUP(A2958,$Z$12:$AI$125,8),0,VLOOKUP(A2959,Z$12:$AI$125,8))</f>
        <v>0</v>
      </c>
      <c r="S2959" s="45">
        <f>IF(R2959&gt;0,VLOOKUP(R2959,Y$12:$AH$125,7),0)</f>
        <v>0</v>
      </c>
      <c r="T2959" s="40">
        <f t="shared" si="897"/>
        <v>0</v>
      </c>
      <c r="U2959" s="40">
        <f t="shared" ca="1" si="898"/>
        <v>26.646811750000001</v>
      </c>
      <c r="V2959" s="46" t="str">
        <f t="shared" si="899"/>
        <v>J=</v>
      </c>
      <c r="W2959" s="47">
        <f t="shared" si="900"/>
        <v>46468</v>
      </c>
    </row>
    <row r="2960" spans="1:23" x14ac:dyDescent="0.15">
      <c r="A2960" s="38">
        <f t="shared" si="903"/>
        <v>46404</v>
      </c>
      <c r="B2960" s="39" t="str">
        <f t="shared" ca="1" si="885"/>
        <v>n.d</v>
      </c>
      <c r="C2960" s="40">
        <f t="shared" si="886"/>
        <v>3137.2723529499999</v>
      </c>
      <c r="D2960" s="41">
        <f ca="1">IF(A2960&lt;$B$1,VLOOKUP(A2960,[1]DI!$A$4:$B$15000,2,FALSE),0)</f>
        <v>0</v>
      </c>
      <c r="E2960" s="40">
        <f t="shared" ca="1" si="887"/>
        <v>0</v>
      </c>
      <c r="F2960" s="42">
        <f t="shared" si="902"/>
        <v>1</v>
      </c>
      <c r="G2960" s="43">
        <f t="shared" ca="1" si="888"/>
        <v>1</v>
      </c>
      <c r="H2960" s="40">
        <f ca="1">TRUNC(PRODUCT(G$10:G2959),15)</f>
        <v>1.7040824080947301</v>
      </c>
      <c r="I2960" s="40">
        <f t="shared" ca="1" si="889"/>
        <v>1.7040824080947301</v>
      </c>
      <c r="J2960" s="40">
        <f t="shared" ca="1" si="890"/>
        <v>1</v>
      </c>
      <c r="K2960" s="42">
        <f t="shared" si="901"/>
        <v>2.7E-2</v>
      </c>
      <c r="L2960" s="63">
        <f t="shared" si="891"/>
        <v>46286</v>
      </c>
      <c r="M2960" s="64">
        <f t="shared" si="892"/>
        <v>79</v>
      </c>
      <c r="N2960" s="44">
        <f t="shared" si="893"/>
        <v>80</v>
      </c>
      <c r="O2960" s="40">
        <f t="shared" si="894"/>
        <v>1.008493624</v>
      </c>
      <c r="P2960" s="65">
        <f t="shared" ca="1" si="895"/>
        <v>1.008493624</v>
      </c>
      <c r="Q2960" s="40">
        <f t="shared" ca="1" si="896"/>
        <v>26.646811750000001</v>
      </c>
      <c r="R2960" s="44">
        <f>IF(VLOOKUP(A2960,$Z$12:$AI$125,8)=VLOOKUP(A2959,$Z$12:$AI$125,8),0,VLOOKUP(A2960,Z$12:$AI$125,8))</f>
        <v>0</v>
      </c>
      <c r="S2960" s="45">
        <f>IF(R2960&gt;0,VLOOKUP(R2960,Y$12:$AH$125,7),0)</f>
        <v>0</v>
      </c>
      <c r="T2960" s="40">
        <f t="shared" si="897"/>
        <v>0</v>
      </c>
      <c r="U2960" s="40">
        <f t="shared" ca="1" si="898"/>
        <v>26.646811750000001</v>
      </c>
      <c r="V2960" s="46" t="str">
        <f t="shared" si="899"/>
        <v>J=</v>
      </c>
      <c r="W2960" s="47">
        <f t="shared" si="900"/>
        <v>46468</v>
      </c>
    </row>
    <row r="2961" spans="1:23" x14ac:dyDescent="0.15">
      <c r="A2961" s="38">
        <f t="shared" si="903"/>
        <v>46405</v>
      </c>
      <c r="B2961" s="39" t="str">
        <f t="shared" ca="1" si="885"/>
        <v>n.d</v>
      </c>
      <c r="C2961" s="40">
        <f t="shared" si="886"/>
        <v>3137.2723529499999</v>
      </c>
      <c r="D2961" s="41">
        <f ca="1">IF(A2961&lt;$B$1,VLOOKUP(A2961,[1]DI!$A$4:$B$15000,2,FALSE),0)</f>
        <v>0</v>
      </c>
      <c r="E2961" s="40">
        <f t="shared" ca="1" si="887"/>
        <v>0</v>
      </c>
      <c r="F2961" s="42">
        <f t="shared" si="902"/>
        <v>1</v>
      </c>
      <c r="G2961" s="43">
        <f t="shared" ca="1" si="888"/>
        <v>1</v>
      </c>
      <c r="H2961" s="40">
        <f ca="1">TRUNC(PRODUCT(G$10:G2960),15)</f>
        <v>1.7040824080947301</v>
      </c>
      <c r="I2961" s="40">
        <f t="shared" ca="1" si="889"/>
        <v>1.7040824080947301</v>
      </c>
      <c r="J2961" s="40">
        <f t="shared" ca="1" si="890"/>
        <v>1</v>
      </c>
      <c r="K2961" s="42">
        <f t="shared" si="901"/>
        <v>2.7E-2</v>
      </c>
      <c r="L2961" s="63">
        <f t="shared" si="891"/>
        <v>46286</v>
      </c>
      <c r="M2961" s="64">
        <f t="shared" si="892"/>
        <v>80</v>
      </c>
      <c r="N2961" s="44">
        <f t="shared" si="893"/>
        <v>80</v>
      </c>
      <c r="O2961" s="40">
        <f t="shared" si="894"/>
        <v>1.008493624</v>
      </c>
      <c r="P2961" s="65">
        <f t="shared" ca="1" si="895"/>
        <v>1.008493624</v>
      </c>
      <c r="Q2961" s="40">
        <f t="shared" ca="1" si="896"/>
        <v>26.646811750000001</v>
      </c>
      <c r="R2961" s="44">
        <f>IF(VLOOKUP(A2961,$Z$12:$AI$125,8)=VLOOKUP(A2960,$Z$12:$AI$125,8),0,VLOOKUP(A2961,Z$12:$AI$125,8))</f>
        <v>0</v>
      </c>
      <c r="S2961" s="45">
        <f>IF(R2961&gt;0,VLOOKUP(R2961,Y$12:$AH$125,7),0)</f>
        <v>0</v>
      </c>
      <c r="T2961" s="40">
        <f t="shared" si="897"/>
        <v>0</v>
      </c>
      <c r="U2961" s="40">
        <f t="shared" ca="1" si="898"/>
        <v>26.646811750000001</v>
      </c>
      <c r="V2961" s="46" t="str">
        <f t="shared" si="899"/>
        <v>J=</v>
      </c>
      <c r="W2961" s="47">
        <f t="shared" si="900"/>
        <v>46468</v>
      </c>
    </row>
    <row r="2962" spans="1:23" x14ac:dyDescent="0.15">
      <c r="A2962" s="38">
        <f t="shared" si="903"/>
        <v>46406</v>
      </c>
      <c r="B2962" s="39" t="str">
        <f t="shared" ca="1" si="885"/>
        <v>n.d</v>
      </c>
      <c r="C2962" s="40">
        <f t="shared" si="886"/>
        <v>3137.2723529499999</v>
      </c>
      <c r="D2962" s="41">
        <f ca="1">IF(A2962&lt;$B$1,VLOOKUP(A2962,[1]DI!$A$4:$B$15000,2,FALSE),0)</f>
        <v>0</v>
      </c>
      <c r="E2962" s="40">
        <f t="shared" ca="1" si="887"/>
        <v>0</v>
      </c>
      <c r="F2962" s="42">
        <f t="shared" si="902"/>
        <v>1</v>
      </c>
      <c r="G2962" s="43">
        <f t="shared" ca="1" si="888"/>
        <v>1</v>
      </c>
      <c r="H2962" s="40">
        <f ca="1">TRUNC(PRODUCT(G$10:G2961),15)</f>
        <v>1.7040824080947301</v>
      </c>
      <c r="I2962" s="40">
        <f t="shared" ca="1" si="889"/>
        <v>1.7040824080947301</v>
      </c>
      <c r="J2962" s="40">
        <f t="shared" ca="1" si="890"/>
        <v>1</v>
      </c>
      <c r="K2962" s="42">
        <f t="shared" si="901"/>
        <v>2.7E-2</v>
      </c>
      <c r="L2962" s="63">
        <f t="shared" si="891"/>
        <v>46286</v>
      </c>
      <c r="M2962" s="64">
        <f t="shared" si="892"/>
        <v>81</v>
      </c>
      <c r="N2962" s="44">
        <f t="shared" si="893"/>
        <v>81</v>
      </c>
      <c r="O2962" s="40">
        <f t="shared" si="894"/>
        <v>1.0086002489999999</v>
      </c>
      <c r="P2962" s="65">
        <f t="shared" ca="1" si="895"/>
        <v>1.0086002489999999</v>
      </c>
      <c r="Q2962" s="40">
        <f t="shared" ca="1" si="896"/>
        <v>26.981323410000002</v>
      </c>
      <c r="R2962" s="44">
        <f>IF(VLOOKUP(A2962,$Z$12:$AI$125,8)=VLOOKUP(A2961,$Z$12:$AI$125,8),0,VLOOKUP(A2962,Z$12:$AI$125,8))</f>
        <v>0</v>
      </c>
      <c r="S2962" s="45">
        <f>IF(R2962&gt;0,VLOOKUP(R2962,Y$12:$AH$125,7),0)</f>
        <v>0</v>
      </c>
      <c r="T2962" s="40">
        <f t="shared" si="897"/>
        <v>0</v>
      </c>
      <c r="U2962" s="40">
        <f t="shared" ca="1" si="898"/>
        <v>26.981323410000002</v>
      </c>
      <c r="V2962" s="46" t="str">
        <f t="shared" si="899"/>
        <v>J=</v>
      </c>
      <c r="W2962" s="47">
        <f t="shared" si="900"/>
        <v>46468</v>
      </c>
    </row>
    <row r="2963" spans="1:23" x14ac:dyDescent="0.15">
      <c r="A2963" s="38">
        <f t="shared" si="903"/>
        <v>46407</v>
      </c>
      <c r="B2963" s="39" t="str">
        <f t="shared" ca="1" si="885"/>
        <v>n.d</v>
      </c>
      <c r="C2963" s="40">
        <f t="shared" si="886"/>
        <v>3137.2723529499999</v>
      </c>
      <c r="D2963" s="41">
        <f ca="1">IF(A2963&lt;$B$1,VLOOKUP(A2963,[1]DI!$A$4:$B$15000,2,FALSE),0)</f>
        <v>0</v>
      </c>
      <c r="E2963" s="40">
        <f t="shared" ca="1" si="887"/>
        <v>0</v>
      </c>
      <c r="F2963" s="42">
        <f t="shared" si="902"/>
        <v>1</v>
      </c>
      <c r="G2963" s="43">
        <f t="shared" ca="1" si="888"/>
        <v>1</v>
      </c>
      <c r="H2963" s="40">
        <f ca="1">TRUNC(PRODUCT(G$10:G2962),15)</f>
        <v>1.7040824080947301</v>
      </c>
      <c r="I2963" s="40">
        <f t="shared" ca="1" si="889"/>
        <v>1.7040824080947301</v>
      </c>
      <c r="J2963" s="40">
        <f t="shared" ca="1" si="890"/>
        <v>1</v>
      </c>
      <c r="K2963" s="42">
        <f t="shared" si="901"/>
        <v>2.7E-2</v>
      </c>
      <c r="L2963" s="63">
        <f t="shared" si="891"/>
        <v>46286</v>
      </c>
      <c r="M2963" s="64">
        <f t="shared" si="892"/>
        <v>82</v>
      </c>
      <c r="N2963" s="44">
        <f t="shared" si="893"/>
        <v>82</v>
      </c>
      <c r="O2963" s="40">
        <f t="shared" si="894"/>
        <v>1.0087068859999999</v>
      </c>
      <c r="P2963" s="65">
        <f t="shared" ca="1" si="895"/>
        <v>1.0087068859999999</v>
      </c>
      <c r="Q2963" s="40">
        <f t="shared" ca="1" si="896"/>
        <v>27.315872720000002</v>
      </c>
      <c r="R2963" s="44">
        <f>IF(VLOOKUP(A2963,$Z$12:$AI$125,8)=VLOOKUP(A2962,$Z$12:$AI$125,8),0,VLOOKUP(A2963,Z$12:$AI$125,8))</f>
        <v>0</v>
      </c>
      <c r="S2963" s="45">
        <f>IF(R2963&gt;0,VLOOKUP(R2963,Y$12:$AH$125,7),0)</f>
        <v>0</v>
      </c>
      <c r="T2963" s="40">
        <f t="shared" si="897"/>
        <v>0</v>
      </c>
      <c r="U2963" s="40">
        <f t="shared" ca="1" si="898"/>
        <v>27.315872720000002</v>
      </c>
      <c r="V2963" s="46" t="str">
        <f t="shared" si="899"/>
        <v>J=</v>
      </c>
      <c r="W2963" s="47">
        <f t="shared" si="900"/>
        <v>46468</v>
      </c>
    </row>
    <row r="2964" spans="1:23" x14ac:dyDescent="0.15">
      <c r="A2964" s="38">
        <f t="shared" si="903"/>
        <v>46408</v>
      </c>
      <c r="B2964" s="39" t="str">
        <f t="shared" ca="1" si="885"/>
        <v>n.d</v>
      </c>
      <c r="C2964" s="40">
        <f t="shared" si="886"/>
        <v>3137.2723529499999</v>
      </c>
      <c r="D2964" s="41">
        <f ca="1">IF(A2964&lt;$B$1,VLOOKUP(A2964,[1]DI!$A$4:$B$15000,2,FALSE),0)</f>
        <v>0</v>
      </c>
      <c r="E2964" s="40">
        <f t="shared" ca="1" si="887"/>
        <v>0</v>
      </c>
      <c r="F2964" s="42">
        <f t="shared" si="902"/>
        <v>1</v>
      </c>
      <c r="G2964" s="43">
        <f t="shared" ca="1" si="888"/>
        <v>1</v>
      </c>
      <c r="H2964" s="40">
        <f ca="1">TRUNC(PRODUCT(G$10:G2963),15)</f>
        <v>1.7040824080947301</v>
      </c>
      <c r="I2964" s="40">
        <f t="shared" ca="1" si="889"/>
        <v>1.7040824080947301</v>
      </c>
      <c r="J2964" s="40">
        <f t="shared" ca="1" si="890"/>
        <v>1</v>
      </c>
      <c r="K2964" s="42">
        <f t="shared" si="901"/>
        <v>2.7E-2</v>
      </c>
      <c r="L2964" s="63">
        <f t="shared" si="891"/>
        <v>46286</v>
      </c>
      <c r="M2964" s="64">
        <f t="shared" si="892"/>
        <v>83</v>
      </c>
      <c r="N2964" s="44">
        <f t="shared" si="893"/>
        <v>83</v>
      </c>
      <c r="O2964" s="40">
        <f t="shared" si="894"/>
        <v>1.008813534</v>
      </c>
      <c r="P2964" s="65">
        <f t="shared" ca="1" si="895"/>
        <v>1.008813534</v>
      </c>
      <c r="Q2964" s="40">
        <f t="shared" ca="1" si="896"/>
        <v>27.65045654</v>
      </c>
      <c r="R2964" s="44">
        <f>IF(VLOOKUP(A2964,$Z$12:$AI$125,8)=VLOOKUP(A2963,$Z$12:$AI$125,8),0,VLOOKUP(A2964,Z$12:$AI$125,8))</f>
        <v>0</v>
      </c>
      <c r="S2964" s="45">
        <f>IF(R2964&gt;0,VLOOKUP(R2964,Y$12:$AH$125,7),0)</f>
        <v>0</v>
      </c>
      <c r="T2964" s="40">
        <f t="shared" si="897"/>
        <v>0</v>
      </c>
      <c r="U2964" s="40">
        <f t="shared" ca="1" si="898"/>
        <v>27.65045654</v>
      </c>
      <c r="V2964" s="46" t="str">
        <f t="shared" si="899"/>
        <v>J=</v>
      </c>
      <c r="W2964" s="47">
        <f t="shared" si="900"/>
        <v>46468</v>
      </c>
    </row>
    <row r="2965" spans="1:23" x14ac:dyDescent="0.15">
      <c r="A2965" s="38">
        <f t="shared" si="903"/>
        <v>46409</v>
      </c>
      <c r="B2965" s="39" t="str">
        <f t="shared" ca="1" si="885"/>
        <v>n.d</v>
      </c>
      <c r="C2965" s="40">
        <f t="shared" si="886"/>
        <v>3137.2723529499999</v>
      </c>
      <c r="D2965" s="41">
        <f ca="1">IF(A2965&lt;$B$1,VLOOKUP(A2965,[1]DI!$A$4:$B$15000,2,FALSE),0)</f>
        <v>0</v>
      </c>
      <c r="E2965" s="40">
        <f t="shared" ca="1" si="887"/>
        <v>0</v>
      </c>
      <c r="F2965" s="42">
        <f t="shared" si="902"/>
        <v>1</v>
      </c>
      <c r="G2965" s="43">
        <f t="shared" ca="1" si="888"/>
        <v>1</v>
      </c>
      <c r="H2965" s="40">
        <f ca="1">TRUNC(PRODUCT(G$10:G2964),15)</f>
        <v>1.7040824080947301</v>
      </c>
      <c r="I2965" s="40">
        <f t="shared" ca="1" si="889"/>
        <v>1.7040824080947301</v>
      </c>
      <c r="J2965" s="40">
        <f t="shared" ca="1" si="890"/>
        <v>1</v>
      </c>
      <c r="K2965" s="42">
        <f t="shared" si="901"/>
        <v>2.7E-2</v>
      </c>
      <c r="L2965" s="63">
        <f t="shared" si="891"/>
        <v>46286</v>
      </c>
      <c r="M2965" s="64">
        <f t="shared" si="892"/>
        <v>84</v>
      </c>
      <c r="N2965" s="44">
        <f t="shared" si="893"/>
        <v>84</v>
      </c>
      <c r="O2965" s="40">
        <f t="shared" si="894"/>
        <v>1.0089201940000001</v>
      </c>
      <c r="P2965" s="65">
        <f t="shared" ca="1" si="895"/>
        <v>1.0089201940000001</v>
      </c>
      <c r="Q2965" s="40">
        <f t="shared" ca="1" si="896"/>
        <v>27.985078009999999</v>
      </c>
      <c r="R2965" s="44">
        <f>IF(VLOOKUP(A2965,$Z$12:$AI$125,8)=VLOOKUP(A2964,$Z$12:$AI$125,8),0,VLOOKUP(A2965,Z$12:$AI$125,8))</f>
        <v>0</v>
      </c>
      <c r="S2965" s="45">
        <f>IF(R2965&gt;0,VLOOKUP(R2965,Y$12:$AH$125,7),0)</f>
        <v>0</v>
      </c>
      <c r="T2965" s="40">
        <f t="shared" si="897"/>
        <v>0</v>
      </c>
      <c r="U2965" s="40">
        <f t="shared" ca="1" si="898"/>
        <v>27.985078009999999</v>
      </c>
      <c r="V2965" s="46" t="str">
        <f t="shared" si="899"/>
        <v>J=</v>
      </c>
      <c r="W2965" s="47">
        <f t="shared" si="900"/>
        <v>46468</v>
      </c>
    </row>
    <row r="2966" spans="1:23" x14ac:dyDescent="0.15">
      <c r="A2966" s="38">
        <f t="shared" si="903"/>
        <v>46410</v>
      </c>
      <c r="B2966" s="39" t="str">
        <f t="shared" ref="B2966:B3029" ca="1" si="904">IF(A2966&lt;=TODAY(),C2966+Q2966,IF(AND(A2966&gt;TODAY(),A2966&lt;=$B$1),IF(VLOOKUP(TODAY(),$A$10:$D$5000,4,FALSE)=0,"n.d",C2966+Q2966),"n.d"))</f>
        <v>n.d</v>
      </c>
      <c r="C2966" s="40">
        <f t="shared" ref="C2966:C3029" si="905">TRUNC(C2965-T2965,8)</f>
        <v>3137.2723529499999</v>
      </c>
      <c r="D2966" s="41">
        <f ca="1">IF(A2966&lt;$B$1,VLOOKUP(A2966,[1]DI!$A$4:$B$15000,2,FALSE),0)</f>
        <v>0</v>
      </c>
      <c r="E2966" s="40">
        <f t="shared" ref="E2966:E3029" ca="1" si="906">ROUND((((1+D2966)^(1/252)-1)),8)</f>
        <v>0</v>
      </c>
      <c r="F2966" s="42">
        <f t="shared" si="902"/>
        <v>1</v>
      </c>
      <c r="G2966" s="43">
        <f t="shared" ref="G2966:G3029" ca="1" si="907">TRUNC((1+(E2966*F2966)),15)</f>
        <v>1</v>
      </c>
      <c r="H2966" s="40">
        <f ca="1">TRUNC(PRODUCT(G$10:G2965),15)</f>
        <v>1.7040824080947301</v>
      </c>
      <c r="I2966" s="40">
        <f t="shared" ref="I2966:I3029" ca="1" si="908">IF(OR(R2965&gt;0,R2965="E"),H2965,I2965)</f>
        <v>1.7040824080947301</v>
      </c>
      <c r="J2966" s="40">
        <f t="shared" ref="J2966:J3029" ca="1" si="909">ROUND(TRUNC(H2966/I2966,15),8)</f>
        <v>1</v>
      </c>
      <c r="K2966" s="42">
        <f t="shared" si="901"/>
        <v>2.7E-2</v>
      </c>
      <c r="L2966" s="63">
        <f t="shared" ref="L2966:L3029" si="910">IF(R2965&gt;0,VLOOKUP(R2965,Y$12:Z$40,2),L2965)</f>
        <v>46286</v>
      </c>
      <c r="M2966" s="64">
        <f t="shared" ref="M2966:M3029" si="911">IF(A2966&gt;L2966,IF(NETWORKDAYS(L2966,A2966,$Y$50:$Y$203)-1=0,1,NETWORKDAYS(L2966,A2966,$Y$50:$Y$203)-1),0)</f>
        <v>84</v>
      </c>
      <c r="N2966" s="44">
        <f t="shared" ref="N2966:N3029" si="912">IF(AND(M2966=1,M2965=1),1,IF(M2966&gt;0,IF(M2966=M2965,M2966+1,M2966),0))</f>
        <v>85</v>
      </c>
      <c r="O2966" s="40">
        <f t="shared" ref="O2966:O3029" si="913">ROUND((K2966+1)^(N2966/252),9)</f>
        <v>1.009026864</v>
      </c>
      <c r="P2966" s="65">
        <f t="shared" ref="P2966:P3029" ca="1" si="914">ROUND(J2966*O2966,9)</f>
        <v>1.009026864</v>
      </c>
      <c r="Q2966" s="40">
        <f t="shared" ref="Q2966:Q3029" ca="1" si="915">TRUNC((C2966*(P2966-1)),8)</f>
        <v>28.31973086</v>
      </c>
      <c r="R2966" s="44">
        <f>IF(VLOOKUP(A2966,$Z$12:$AI$125,8)=VLOOKUP(A2965,$Z$12:$AI$125,8),0,VLOOKUP(A2966,Z$12:$AI$125,8))</f>
        <v>0</v>
      </c>
      <c r="S2966" s="45">
        <f>IF(R2966&gt;0,VLOOKUP(R2966,Y$12:$AH$125,7),0)</f>
        <v>0</v>
      </c>
      <c r="T2966" s="40">
        <f t="shared" ref="T2966:T3029" si="916">IF(S2966&gt;0,(C2966*S2966),0)</f>
        <v>0</v>
      </c>
      <c r="U2966" s="40">
        <f t="shared" ref="U2966:U3029" ca="1" si="917">(Q2966+T2966)</f>
        <v>28.31973086</v>
      </c>
      <c r="V2966" s="46" t="str">
        <f t="shared" ref="V2966:V3029" si="918">IF(R2965&gt;0,VLOOKUP(A2965,$Z$12:$AI$125,9),V2965)</f>
        <v>J=</v>
      </c>
      <c r="W2966" s="47">
        <f t="shared" ref="W2966:W3029" si="919">IF(R2965&gt;0,VLOOKUP(A2965,$Z$12:$AI$125,10),W2965)</f>
        <v>46468</v>
      </c>
    </row>
    <row r="2967" spans="1:23" x14ac:dyDescent="0.15">
      <c r="A2967" s="38">
        <f t="shared" si="903"/>
        <v>46411</v>
      </c>
      <c r="B2967" s="39" t="str">
        <f t="shared" ca="1" si="904"/>
        <v>n.d</v>
      </c>
      <c r="C2967" s="40">
        <f t="shared" si="905"/>
        <v>3137.2723529499999</v>
      </c>
      <c r="D2967" s="41">
        <f ca="1">IF(A2967&lt;$B$1,VLOOKUP(A2967,[1]DI!$A$4:$B$15000,2,FALSE),0)</f>
        <v>0</v>
      </c>
      <c r="E2967" s="40">
        <f t="shared" ca="1" si="906"/>
        <v>0</v>
      </c>
      <c r="F2967" s="42">
        <f t="shared" si="902"/>
        <v>1</v>
      </c>
      <c r="G2967" s="43">
        <f t="shared" ca="1" si="907"/>
        <v>1</v>
      </c>
      <c r="H2967" s="40">
        <f ca="1">TRUNC(PRODUCT(G$10:G2966),15)</f>
        <v>1.7040824080947301</v>
      </c>
      <c r="I2967" s="40">
        <f t="shared" ca="1" si="908"/>
        <v>1.7040824080947301</v>
      </c>
      <c r="J2967" s="40">
        <f t="shared" ca="1" si="909"/>
        <v>1</v>
      </c>
      <c r="K2967" s="42">
        <f t="shared" si="901"/>
        <v>2.7E-2</v>
      </c>
      <c r="L2967" s="63">
        <f t="shared" si="910"/>
        <v>46286</v>
      </c>
      <c r="M2967" s="64">
        <f t="shared" si="911"/>
        <v>84</v>
      </c>
      <c r="N2967" s="44">
        <f t="shared" si="912"/>
        <v>85</v>
      </c>
      <c r="O2967" s="40">
        <f t="shared" si="913"/>
        <v>1.009026864</v>
      </c>
      <c r="P2967" s="65">
        <f t="shared" ca="1" si="914"/>
        <v>1.009026864</v>
      </c>
      <c r="Q2967" s="40">
        <f t="shared" ca="1" si="915"/>
        <v>28.31973086</v>
      </c>
      <c r="R2967" s="44">
        <f>IF(VLOOKUP(A2967,$Z$12:$AI$125,8)=VLOOKUP(A2966,$Z$12:$AI$125,8),0,VLOOKUP(A2967,Z$12:$AI$125,8))</f>
        <v>0</v>
      </c>
      <c r="S2967" s="45">
        <f>IF(R2967&gt;0,VLOOKUP(R2967,Y$12:$AH$125,7),0)</f>
        <v>0</v>
      </c>
      <c r="T2967" s="40">
        <f t="shared" si="916"/>
        <v>0</v>
      </c>
      <c r="U2967" s="40">
        <f t="shared" ca="1" si="917"/>
        <v>28.31973086</v>
      </c>
      <c r="V2967" s="46" t="str">
        <f t="shared" si="918"/>
        <v>J=</v>
      </c>
      <c r="W2967" s="47">
        <f t="shared" si="919"/>
        <v>46468</v>
      </c>
    </row>
    <row r="2968" spans="1:23" x14ac:dyDescent="0.15">
      <c r="A2968" s="38">
        <f t="shared" si="903"/>
        <v>46412</v>
      </c>
      <c r="B2968" s="39" t="str">
        <f t="shared" ca="1" si="904"/>
        <v>n.d</v>
      </c>
      <c r="C2968" s="40">
        <f t="shared" si="905"/>
        <v>3137.2723529499999</v>
      </c>
      <c r="D2968" s="41">
        <f ca="1">IF(A2968&lt;$B$1,VLOOKUP(A2968,[1]DI!$A$4:$B$15000,2,FALSE),0)</f>
        <v>0</v>
      </c>
      <c r="E2968" s="40">
        <f t="shared" ca="1" si="906"/>
        <v>0</v>
      </c>
      <c r="F2968" s="42">
        <f t="shared" si="902"/>
        <v>1</v>
      </c>
      <c r="G2968" s="43">
        <f t="shared" ca="1" si="907"/>
        <v>1</v>
      </c>
      <c r="H2968" s="40">
        <f ca="1">TRUNC(PRODUCT(G$10:G2967),15)</f>
        <v>1.7040824080947301</v>
      </c>
      <c r="I2968" s="40">
        <f t="shared" ca="1" si="908"/>
        <v>1.7040824080947301</v>
      </c>
      <c r="J2968" s="40">
        <f t="shared" ca="1" si="909"/>
        <v>1</v>
      </c>
      <c r="K2968" s="42">
        <f t="shared" si="901"/>
        <v>2.7E-2</v>
      </c>
      <c r="L2968" s="63">
        <f t="shared" si="910"/>
        <v>46286</v>
      </c>
      <c r="M2968" s="64">
        <f t="shared" si="911"/>
        <v>85</v>
      </c>
      <c r="N2968" s="44">
        <f t="shared" si="912"/>
        <v>85</v>
      </c>
      <c r="O2968" s="40">
        <f t="shared" si="913"/>
        <v>1.009026864</v>
      </c>
      <c r="P2968" s="65">
        <f t="shared" ca="1" si="914"/>
        <v>1.009026864</v>
      </c>
      <c r="Q2968" s="40">
        <f t="shared" ca="1" si="915"/>
        <v>28.31973086</v>
      </c>
      <c r="R2968" s="44">
        <f>IF(VLOOKUP(A2968,$Z$12:$AI$125,8)=VLOOKUP(A2967,$Z$12:$AI$125,8),0,VLOOKUP(A2968,Z$12:$AI$125,8))</f>
        <v>0</v>
      </c>
      <c r="S2968" s="45">
        <f>IF(R2968&gt;0,VLOOKUP(R2968,Y$12:$AH$125,7),0)</f>
        <v>0</v>
      </c>
      <c r="T2968" s="40">
        <f t="shared" si="916"/>
        <v>0</v>
      </c>
      <c r="U2968" s="40">
        <f t="shared" ca="1" si="917"/>
        <v>28.31973086</v>
      </c>
      <c r="V2968" s="46" t="str">
        <f t="shared" si="918"/>
        <v>J=</v>
      </c>
      <c r="W2968" s="47">
        <f t="shared" si="919"/>
        <v>46468</v>
      </c>
    </row>
    <row r="2969" spans="1:23" x14ac:dyDescent="0.15">
      <c r="A2969" s="38">
        <f t="shared" si="903"/>
        <v>46413</v>
      </c>
      <c r="B2969" s="39" t="str">
        <f t="shared" ca="1" si="904"/>
        <v>n.d</v>
      </c>
      <c r="C2969" s="40">
        <f t="shared" si="905"/>
        <v>3137.2723529499999</v>
      </c>
      <c r="D2969" s="41">
        <f ca="1">IF(A2969&lt;$B$1,VLOOKUP(A2969,[1]DI!$A$4:$B$15000,2,FALSE),0)</f>
        <v>0</v>
      </c>
      <c r="E2969" s="40">
        <f t="shared" ca="1" si="906"/>
        <v>0</v>
      </c>
      <c r="F2969" s="42">
        <f t="shared" si="902"/>
        <v>1</v>
      </c>
      <c r="G2969" s="43">
        <f t="shared" ca="1" si="907"/>
        <v>1</v>
      </c>
      <c r="H2969" s="40">
        <f ca="1">TRUNC(PRODUCT(G$10:G2968),15)</f>
        <v>1.7040824080947301</v>
      </c>
      <c r="I2969" s="40">
        <f t="shared" ca="1" si="908"/>
        <v>1.7040824080947301</v>
      </c>
      <c r="J2969" s="40">
        <f t="shared" ca="1" si="909"/>
        <v>1</v>
      </c>
      <c r="K2969" s="42">
        <f t="shared" si="901"/>
        <v>2.7E-2</v>
      </c>
      <c r="L2969" s="63">
        <f t="shared" si="910"/>
        <v>46286</v>
      </c>
      <c r="M2969" s="64">
        <f t="shared" si="911"/>
        <v>86</v>
      </c>
      <c r="N2969" s="44">
        <f t="shared" si="912"/>
        <v>86</v>
      </c>
      <c r="O2969" s="40">
        <f t="shared" si="913"/>
        <v>1.0091335459999999</v>
      </c>
      <c r="P2969" s="65">
        <f t="shared" ca="1" si="914"/>
        <v>1.0091335459999999</v>
      </c>
      <c r="Q2969" s="40">
        <f t="shared" ca="1" si="915"/>
        <v>28.65442135</v>
      </c>
      <c r="R2969" s="44">
        <f>IF(VLOOKUP(A2969,$Z$12:$AI$125,8)=VLOOKUP(A2968,$Z$12:$AI$125,8),0,VLOOKUP(A2969,Z$12:$AI$125,8))</f>
        <v>0</v>
      </c>
      <c r="S2969" s="45">
        <f>IF(R2969&gt;0,VLOOKUP(R2969,Y$12:$AH$125,7),0)</f>
        <v>0</v>
      </c>
      <c r="T2969" s="40">
        <f t="shared" si="916"/>
        <v>0</v>
      </c>
      <c r="U2969" s="40">
        <f t="shared" ca="1" si="917"/>
        <v>28.65442135</v>
      </c>
      <c r="V2969" s="46" t="str">
        <f t="shared" si="918"/>
        <v>J=</v>
      </c>
      <c r="W2969" s="47">
        <f t="shared" si="919"/>
        <v>46468</v>
      </c>
    </row>
    <row r="2970" spans="1:23" x14ac:dyDescent="0.15">
      <c r="A2970" s="38">
        <f t="shared" si="903"/>
        <v>46414</v>
      </c>
      <c r="B2970" s="39" t="str">
        <f t="shared" ca="1" si="904"/>
        <v>n.d</v>
      </c>
      <c r="C2970" s="40">
        <f t="shared" si="905"/>
        <v>3137.2723529499999</v>
      </c>
      <c r="D2970" s="41">
        <f ca="1">IF(A2970&lt;$B$1,VLOOKUP(A2970,[1]DI!$A$4:$B$15000,2,FALSE),0)</f>
        <v>0</v>
      </c>
      <c r="E2970" s="40">
        <f t="shared" ca="1" si="906"/>
        <v>0</v>
      </c>
      <c r="F2970" s="42">
        <f t="shared" si="902"/>
        <v>1</v>
      </c>
      <c r="G2970" s="43">
        <f t="shared" ca="1" si="907"/>
        <v>1</v>
      </c>
      <c r="H2970" s="40">
        <f ca="1">TRUNC(PRODUCT(G$10:G2969),15)</f>
        <v>1.7040824080947301</v>
      </c>
      <c r="I2970" s="40">
        <f t="shared" ca="1" si="908"/>
        <v>1.7040824080947301</v>
      </c>
      <c r="J2970" s="40">
        <f t="shared" ca="1" si="909"/>
        <v>1</v>
      </c>
      <c r="K2970" s="42">
        <f t="shared" si="901"/>
        <v>2.7E-2</v>
      </c>
      <c r="L2970" s="63">
        <f t="shared" si="910"/>
        <v>46286</v>
      </c>
      <c r="M2970" s="64">
        <f t="shared" si="911"/>
        <v>87</v>
      </c>
      <c r="N2970" s="44">
        <f t="shared" si="912"/>
        <v>87</v>
      </c>
      <c r="O2970" s="40">
        <f t="shared" si="913"/>
        <v>1.0092402389999999</v>
      </c>
      <c r="P2970" s="65">
        <f t="shared" ca="1" si="914"/>
        <v>1.0092402389999999</v>
      </c>
      <c r="Q2970" s="40">
        <f t="shared" ca="1" si="915"/>
        <v>28.989146340000001</v>
      </c>
      <c r="R2970" s="44">
        <f>IF(VLOOKUP(A2970,$Z$12:$AI$125,8)=VLOOKUP(A2969,$Z$12:$AI$125,8),0,VLOOKUP(A2970,Z$12:$AI$125,8))</f>
        <v>0</v>
      </c>
      <c r="S2970" s="45">
        <f>IF(R2970&gt;0,VLOOKUP(R2970,Y$12:$AH$125,7),0)</f>
        <v>0</v>
      </c>
      <c r="T2970" s="40">
        <f t="shared" si="916"/>
        <v>0</v>
      </c>
      <c r="U2970" s="40">
        <f t="shared" ca="1" si="917"/>
        <v>28.989146340000001</v>
      </c>
      <c r="V2970" s="46" t="str">
        <f t="shared" si="918"/>
        <v>J=</v>
      </c>
      <c r="W2970" s="47">
        <f t="shared" si="919"/>
        <v>46468</v>
      </c>
    </row>
    <row r="2971" spans="1:23" x14ac:dyDescent="0.15">
      <c r="A2971" s="38">
        <f t="shared" si="903"/>
        <v>46415</v>
      </c>
      <c r="B2971" s="39" t="str">
        <f t="shared" ca="1" si="904"/>
        <v>n.d</v>
      </c>
      <c r="C2971" s="40">
        <f t="shared" si="905"/>
        <v>3137.2723529499999</v>
      </c>
      <c r="D2971" s="41">
        <f ca="1">IF(A2971&lt;$B$1,VLOOKUP(A2971,[1]DI!$A$4:$B$15000,2,FALSE),0)</f>
        <v>0</v>
      </c>
      <c r="E2971" s="40">
        <f t="shared" ca="1" si="906"/>
        <v>0</v>
      </c>
      <c r="F2971" s="42">
        <f t="shared" si="902"/>
        <v>1</v>
      </c>
      <c r="G2971" s="43">
        <f t="shared" ca="1" si="907"/>
        <v>1</v>
      </c>
      <c r="H2971" s="40">
        <f ca="1">TRUNC(PRODUCT(G$10:G2970),15)</f>
        <v>1.7040824080947301</v>
      </c>
      <c r="I2971" s="40">
        <f t="shared" ca="1" si="908"/>
        <v>1.7040824080947301</v>
      </c>
      <c r="J2971" s="40">
        <f t="shared" ca="1" si="909"/>
        <v>1</v>
      </c>
      <c r="K2971" s="42">
        <f t="shared" si="901"/>
        <v>2.7E-2</v>
      </c>
      <c r="L2971" s="63">
        <f t="shared" si="910"/>
        <v>46286</v>
      </c>
      <c r="M2971" s="64">
        <f t="shared" si="911"/>
        <v>88</v>
      </c>
      <c r="N2971" s="44">
        <f t="shared" si="912"/>
        <v>88</v>
      </c>
      <c r="O2971" s="40">
        <f t="shared" si="913"/>
        <v>1.009346944</v>
      </c>
      <c r="P2971" s="65">
        <f t="shared" ca="1" si="914"/>
        <v>1.009346944</v>
      </c>
      <c r="Q2971" s="40">
        <f t="shared" ca="1" si="915"/>
        <v>29.32390899</v>
      </c>
      <c r="R2971" s="44">
        <f>IF(VLOOKUP(A2971,$Z$12:$AI$125,8)=VLOOKUP(A2970,$Z$12:$AI$125,8),0,VLOOKUP(A2971,Z$12:$AI$125,8))</f>
        <v>0</v>
      </c>
      <c r="S2971" s="45">
        <f>IF(R2971&gt;0,VLOOKUP(R2971,Y$12:$AH$125,7),0)</f>
        <v>0</v>
      </c>
      <c r="T2971" s="40">
        <f t="shared" si="916"/>
        <v>0</v>
      </c>
      <c r="U2971" s="40">
        <f t="shared" ca="1" si="917"/>
        <v>29.32390899</v>
      </c>
      <c r="V2971" s="46" t="str">
        <f t="shared" si="918"/>
        <v>J=</v>
      </c>
      <c r="W2971" s="47">
        <f t="shared" si="919"/>
        <v>46468</v>
      </c>
    </row>
    <row r="2972" spans="1:23" x14ac:dyDescent="0.15">
      <c r="A2972" s="38">
        <f t="shared" si="903"/>
        <v>46416</v>
      </c>
      <c r="B2972" s="39" t="str">
        <f t="shared" ca="1" si="904"/>
        <v>n.d</v>
      </c>
      <c r="C2972" s="40">
        <f t="shared" si="905"/>
        <v>3137.2723529499999</v>
      </c>
      <c r="D2972" s="41">
        <f ca="1">IF(A2972&lt;$B$1,VLOOKUP(A2972,[1]DI!$A$4:$B$15000,2,FALSE),0)</f>
        <v>0</v>
      </c>
      <c r="E2972" s="40">
        <f t="shared" ca="1" si="906"/>
        <v>0</v>
      </c>
      <c r="F2972" s="42">
        <f t="shared" si="902"/>
        <v>1</v>
      </c>
      <c r="G2972" s="43">
        <f t="shared" ca="1" si="907"/>
        <v>1</v>
      </c>
      <c r="H2972" s="40">
        <f ca="1">TRUNC(PRODUCT(G$10:G2971),15)</f>
        <v>1.7040824080947301</v>
      </c>
      <c r="I2972" s="40">
        <f t="shared" ca="1" si="908"/>
        <v>1.7040824080947301</v>
      </c>
      <c r="J2972" s="40">
        <f t="shared" ca="1" si="909"/>
        <v>1</v>
      </c>
      <c r="K2972" s="42">
        <f t="shared" si="901"/>
        <v>2.7E-2</v>
      </c>
      <c r="L2972" s="63">
        <f t="shared" si="910"/>
        <v>46286</v>
      </c>
      <c r="M2972" s="64">
        <f t="shared" si="911"/>
        <v>89</v>
      </c>
      <c r="N2972" s="44">
        <f t="shared" si="912"/>
        <v>89</v>
      </c>
      <c r="O2972" s="40">
        <f t="shared" si="913"/>
        <v>1.0094536599999999</v>
      </c>
      <c r="P2972" s="65">
        <f t="shared" ca="1" si="914"/>
        <v>1.0094536599999999</v>
      </c>
      <c r="Q2972" s="40">
        <f t="shared" ca="1" si="915"/>
        <v>29.65870615</v>
      </c>
      <c r="R2972" s="44">
        <f>IF(VLOOKUP(A2972,$Z$12:$AI$125,8)=VLOOKUP(A2971,$Z$12:$AI$125,8),0,VLOOKUP(A2972,Z$12:$AI$125,8))</f>
        <v>0</v>
      </c>
      <c r="S2972" s="45">
        <f>IF(R2972&gt;0,VLOOKUP(R2972,Y$12:$AH$125,7),0)</f>
        <v>0</v>
      </c>
      <c r="T2972" s="40">
        <f t="shared" si="916"/>
        <v>0</v>
      </c>
      <c r="U2972" s="40">
        <f t="shared" ca="1" si="917"/>
        <v>29.65870615</v>
      </c>
      <c r="V2972" s="46" t="str">
        <f t="shared" si="918"/>
        <v>J=</v>
      </c>
      <c r="W2972" s="47">
        <f t="shared" si="919"/>
        <v>46468</v>
      </c>
    </row>
    <row r="2973" spans="1:23" x14ac:dyDescent="0.15">
      <c r="A2973" s="38">
        <f t="shared" si="903"/>
        <v>46417</v>
      </c>
      <c r="B2973" s="39" t="str">
        <f t="shared" ca="1" si="904"/>
        <v>n.d</v>
      </c>
      <c r="C2973" s="40">
        <f t="shared" si="905"/>
        <v>3137.2723529499999</v>
      </c>
      <c r="D2973" s="41">
        <f ca="1">IF(A2973&lt;$B$1,VLOOKUP(A2973,[1]DI!$A$4:$B$15000,2,FALSE),0)</f>
        <v>0</v>
      </c>
      <c r="E2973" s="40">
        <f t="shared" ca="1" si="906"/>
        <v>0</v>
      </c>
      <c r="F2973" s="42">
        <f t="shared" si="902"/>
        <v>1</v>
      </c>
      <c r="G2973" s="43">
        <f t="shared" ca="1" si="907"/>
        <v>1</v>
      </c>
      <c r="H2973" s="40">
        <f ca="1">TRUNC(PRODUCT(G$10:G2972),15)</f>
        <v>1.7040824080947301</v>
      </c>
      <c r="I2973" s="40">
        <f t="shared" ca="1" si="908"/>
        <v>1.7040824080947301</v>
      </c>
      <c r="J2973" s="40">
        <f t="shared" ca="1" si="909"/>
        <v>1</v>
      </c>
      <c r="K2973" s="42">
        <f t="shared" si="901"/>
        <v>2.7E-2</v>
      </c>
      <c r="L2973" s="63">
        <f t="shared" si="910"/>
        <v>46286</v>
      </c>
      <c r="M2973" s="64">
        <f t="shared" si="911"/>
        <v>89</v>
      </c>
      <c r="N2973" s="44">
        <f t="shared" si="912"/>
        <v>90</v>
      </c>
      <c r="O2973" s="40">
        <f t="shared" si="913"/>
        <v>1.0095603870000001</v>
      </c>
      <c r="P2973" s="65">
        <f t="shared" ca="1" si="914"/>
        <v>1.0095603870000001</v>
      </c>
      <c r="Q2973" s="40">
        <f t="shared" ca="1" si="915"/>
        <v>29.993537809999999</v>
      </c>
      <c r="R2973" s="44">
        <f>IF(VLOOKUP(A2973,$Z$12:$AI$125,8)=VLOOKUP(A2972,$Z$12:$AI$125,8),0,VLOOKUP(A2973,Z$12:$AI$125,8))</f>
        <v>0</v>
      </c>
      <c r="S2973" s="45">
        <f>IF(R2973&gt;0,VLOOKUP(R2973,Y$12:$AH$125,7),0)</f>
        <v>0</v>
      </c>
      <c r="T2973" s="40">
        <f t="shared" si="916"/>
        <v>0</v>
      </c>
      <c r="U2973" s="40">
        <f t="shared" ca="1" si="917"/>
        <v>29.993537809999999</v>
      </c>
      <c r="V2973" s="46" t="str">
        <f t="shared" si="918"/>
        <v>J=</v>
      </c>
      <c r="W2973" s="47">
        <f t="shared" si="919"/>
        <v>46468</v>
      </c>
    </row>
    <row r="2974" spans="1:23" x14ac:dyDescent="0.15">
      <c r="A2974" s="38">
        <f t="shared" si="903"/>
        <v>46418</v>
      </c>
      <c r="B2974" s="39" t="str">
        <f t="shared" ca="1" si="904"/>
        <v>n.d</v>
      </c>
      <c r="C2974" s="40">
        <f t="shared" si="905"/>
        <v>3137.2723529499999</v>
      </c>
      <c r="D2974" s="41">
        <f ca="1">IF(A2974&lt;$B$1,VLOOKUP(A2974,[1]DI!$A$4:$B$15000,2,FALSE),0)</f>
        <v>0</v>
      </c>
      <c r="E2974" s="40">
        <f t="shared" ca="1" si="906"/>
        <v>0</v>
      </c>
      <c r="F2974" s="42">
        <f t="shared" si="902"/>
        <v>1</v>
      </c>
      <c r="G2974" s="43">
        <f t="shared" ca="1" si="907"/>
        <v>1</v>
      </c>
      <c r="H2974" s="40">
        <f ca="1">TRUNC(PRODUCT(G$10:G2973),15)</f>
        <v>1.7040824080947301</v>
      </c>
      <c r="I2974" s="40">
        <f t="shared" ca="1" si="908"/>
        <v>1.7040824080947301</v>
      </c>
      <c r="J2974" s="40">
        <f t="shared" ca="1" si="909"/>
        <v>1</v>
      </c>
      <c r="K2974" s="42">
        <f t="shared" si="901"/>
        <v>2.7E-2</v>
      </c>
      <c r="L2974" s="63">
        <f t="shared" si="910"/>
        <v>46286</v>
      </c>
      <c r="M2974" s="64">
        <f t="shared" si="911"/>
        <v>89</v>
      </c>
      <c r="N2974" s="44">
        <f t="shared" si="912"/>
        <v>90</v>
      </c>
      <c r="O2974" s="40">
        <f t="shared" si="913"/>
        <v>1.0095603870000001</v>
      </c>
      <c r="P2974" s="65">
        <f t="shared" ca="1" si="914"/>
        <v>1.0095603870000001</v>
      </c>
      <c r="Q2974" s="40">
        <f t="shared" ca="1" si="915"/>
        <v>29.993537809999999</v>
      </c>
      <c r="R2974" s="44">
        <f>IF(VLOOKUP(A2974,$Z$12:$AI$125,8)=VLOOKUP(A2973,$Z$12:$AI$125,8),0,VLOOKUP(A2974,Z$12:$AI$125,8))</f>
        <v>0</v>
      </c>
      <c r="S2974" s="45">
        <f>IF(R2974&gt;0,VLOOKUP(R2974,Y$12:$AH$125,7),0)</f>
        <v>0</v>
      </c>
      <c r="T2974" s="40">
        <f t="shared" si="916"/>
        <v>0</v>
      </c>
      <c r="U2974" s="40">
        <f t="shared" ca="1" si="917"/>
        <v>29.993537809999999</v>
      </c>
      <c r="V2974" s="46" t="str">
        <f t="shared" si="918"/>
        <v>J=</v>
      </c>
      <c r="W2974" s="47">
        <f t="shared" si="919"/>
        <v>46468</v>
      </c>
    </row>
    <row r="2975" spans="1:23" x14ac:dyDescent="0.15">
      <c r="A2975" s="38">
        <f t="shared" si="903"/>
        <v>46419</v>
      </c>
      <c r="B2975" s="39" t="str">
        <f t="shared" ca="1" si="904"/>
        <v>n.d</v>
      </c>
      <c r="C2975" s="40">
        <f t="shared" si="905"/>
        <v>3137.2723529499999</v>
      </c>
      <c r="D2975" s="41">
        <f ca="1">IF(A2975&lt;$B$1,VLOOKUP(A2975,[1]DI!$A$4:$B$15000,2,FALSE),0)</f>
        <v>0</v>
      </c>
      <c r="E2975" s="40">
        <f t="shared" ca="1" si="906"/>
        <v>0</v>
      </c>
      <c r="F2975" s="42">
        <f t="shared" si="902"/>
        <v>1</v>
      </c>
      <c r="G2975" s="43">
        <f t="shared" ca="1" si="907"/>
        <v>1</v>
      </c>
      <c r="H2975" s="40">
        <f ca="1">TRUNC(PRODUCT(G$10:G2974),15)</f>
        <v>1.7040824080947301</v>
      </c>
      <c r="I2975" s="40">
        <f t="shared" ca="1" si="908"/>
        <v>1.7040824080947301</v>
      </c>
      <c r="J2975" s="40">
        <f t="shared" ca="1" si="909"/>
        <v>1</v>
      </c>
      <c r="K2975" s="42">
        <f t="shared" si="901"/>
        <v>2.7E-2</v>
      </c>
      <c r="L2975" s="63">
        <f t="shared" si="910"/>
        <v>46286</v>
      </c>
      <c r="M2975" s="64">
        <f t="shared" si="911"/>
        <v>90</v>
      </c>
      <c r="N2975" s="44">
        <f t="shared" si="912"/>
        <v>90</v>
      </c>
      <c r="O2975" s="40">
        <f t="shared" si="913"/>
        <v>1.0095603870000001</v>
      </c>
      <c r="P2975" s="65">
        <f t="shared" ca="1" si="914"/>
        <v>1.0095603870000001</v>
      </c>
      <c r="Q2975" s="40">
        <f t="shared" ca="1" si="915"/>
        <v>29.993537809999999</v>
      </c>
      <c r="R2975" s="44">
        <f>IF(VLOOKUP(A2975,$Z$12:$AI$125,8)=VLOOKUP(A2974,$Z$12:$AI$125,8),0,VLOOKUP(A2975,Z$12:$AI$125,8))</f>
        <v>0</v>
      </c>
      <c r="S2975" s="45">
        <f>IF(R2975&gt;0,VLOOKUP(R2975,Y$12:$AH$125,7),0)</f>
        <v>0</v>
      </c>
      <c r="T2975" s="40">
        <f t="shared" si="916"/>
        <v>0</v>
      </c>
      <c r="U2975" s="40">
        <f t="shared" ca="1" si="917"/>
        <v>29.993537809999999</v>
      </c>
      <c r="V2975" s="46" t="str">
        <f t="shared" si="918"/>
        <v>J=</v>
      </c>
      <c r="W2975" s="47">
        <f t="shared" si="919"/>
        <v>46468</v>
      </c>
    </row>
    <row r="2976" spans="1:23" x14ac:dyDescent="0.15">
      <c r="A2976" s="38">
        <f t="shared" si="903"/>
        <v>46420</v>
      </c>
      <c r="B2976" s="39" t="str">
        <f t="shared" ca="1" si="904"/>
        <v>n.d</v>
      </c>
      <c r="C2976" s="40">
        <f t="shared" si="905"/>
        <v>3137.2723529499999</v>
      </c>
      <c r="D2976" s="41">
        <f ca="1">IF(A2976&lt;$B$1,VLOOKUP(A2976,[1]DI!$A$4:$B$15000,2,FALSE),0)</f>
        <v>0</v>
      </c>
      <c r="E2976" s="40">
        <f t="shared" ca="1" si="906"/>
        <v>0</v>
      </c>
      <c r="F2976" s="42">
        <f t="shared" si="902"/>
        <v>1</v>
      </c>
      <c r="G2976" s="43">
        <f t="shared" ca="1" si="907"/>
        <v>1</v>
      </c>
      <c r="H2976" s="40">
        <f ca="1">TRUNC(PRODUCT(G$10:G2975),15)</f>
        <v>1.7040824080947301</v>
      </c>
      <c r="I2976" s="40">
        <f t="shared" ca="1" si="908"/>
        <v>1.7040824080947301</v>
      </c>
      <c r="J2976" s="40">
        <f t="shared" ca="1" si="909"/>
        <v>1</v>
      </c>
      <c r="K2976" s="42">
        <f t="shared" si="901"/>
        <v>2.7E-2</v>
      </c>
      <c r="L2976" s="63">
        <f t="shared" si="910"/>
        <v>46286</v>
      </c>
      <c r="M2976" s="64">
        <f t="shared" si="911"/>
        <v>91</v>
      </c>
      <c r="N2976" s="44">
        <f t="shared" si="912"/>
        <v>91</v>
      </c>
      <c r="O2976" s="40">
        <f t="shared" si="913"/>
        <v>1.009667125</v>
      </c>
      <c r="P2976" s="65">
        <f t="shared" ca="1" si="914"/>
        <v>1.009667125</v>
      </c>
      <c r="Q2976" s="40">
        <f t="shared" ca="1" si="915"/>
        <v>30.328403990000002</v>
      </c>
      <c r="R2976" s="44">
        <f>IF(VLOOKUP(A2976,$Z$12:$AI$125,8)=VLOOKUP(A2975,$Z$12:$AI$125,8),0,VLOOKUP(A2976,Z$12:$AI$125,8))</f>
        <v>0</v>
      </c>
      <c r="S2976" s="45">
        <f>IF(R2976&gt;0,VLOOKUP(R2976,Y$12:$AH$125,7),0)</f>
        <v>0</v>
      </c>
      <c r="T2976" s="40">
        <f t="shared" si="916"/>
        <v>0</v>
      </c>
      <c r="U2976" s="40">
        <f t="shared" ca="1" si="917"/>
        <v>30.328403990000002</v>
      </c>
      <c r="V2976" s="46" t="str">
        <f t="shared" si="918"/>
        <v>J=</v>
      </c>
      <c r="W2976" s="47">
        <f t="shared" si="919"/>
        <v>46468</v>
      </c>
    </row>
    <row r="2977" spans="1:23" x14ac:dyDescent="0.15">
      <c r="A2977" s="38">
        <f t="shared" si="903"/>
        <v>46421</v>
      </c>
      <c r="B2977" s="39" t="str">
        <f t="shared" ca="1" si="904"/>
        <v>n.d</v>
      </c>
      <c r="C2977" s="40">
        <f t="shared" si="905"/>
        <v>3137.2723529499999</v>
      </c>
      <c r="D2977" s="41">
        <f ca="1">IF(A2977&lt;$B$1,VLOOKUP(A2977,[1]DI!$A$4:$B$15000,2,FALSE),0)</f>
        <v>0</v>
      </c>
      <c r="E2977" s="40">
        <f t="shared" ca="1" si="906"/>
        <v>0</v>
      </c>
      <c r="F2977" s="42">
        <f t="shared" si="902"/>
        <v>1</v>
      </c>
      <c r="G2977" s="43">
        <f t="shared" ca="1" si="907"/>
        <v>1</v>
      </c>
      <c r="H2977" s="40">
        <f ca="1">TRUNC(PRODUCT(G$10:G2976),15)</f>
        <v>1.7040824080947301</v>
      </c>
      <c r="I2977" s="40">
        <f t="shared" ca="1" si="908"/>
        <v>1.7040824080947301</v>
      </c>
      <c r="J2977" s="40">
        <f t="shared" ca="1" si="909"/>
        <v>1</v>
      </c>
      <c r="K2977" s="42">
        <f t="shared" si="901"/>
        <v>2.7E-2</v>
      </c>
      <c r="L2977" s="63">
        <f t="shared" si="910"/>
        <v>46286</v>
      </c>
      <c r="M2977" s="64">
        <f t="shared" si="911"/>
        <v>92</v>
      </c>
      <c r="N2977" s="44">
        <f t="shared" si="912"/>
        <v>92</v>
      </c>
      <c r="O2977" s="40">
        <f t="shared" si="913"/>
        <v>1.009773875</v>
      </c>
      <c r="P2977" s="65">
        <f t="shared" ca="1" si="914"/>
        <v>1.009773875</v>
      </c>
      <c r="Q2977" s="40">
        <f t="shared" ca="1" si="915"/>
        <v>30.663307809999999</v>
      </c>
      <c r="R2977" s="44">
        <f>IF(VLOOKUP(A2977,$Z$12:$AI$125,8)=VLOOKUP(A2976,$Z$12:$AI$125,8),0,VLOOKUP(A2977,Z$12:$AI$125,8))</f>
        <v>0</v>
      </c>
      <c r="S2977" s="45">
        <f>IF(R2977&gt;0,VLOOKUP(R2977,Y$12:$AH$125,7),0)</f>
        <v>0</v>
      </c>
      <c r="T2977" s="40">
        <f t="shared" si="916"/>
        <v>0</v>
      </c>
      <c r="U2977" s="40">
        <f t="shared" ca="1" si="917"/>
        <v>30.663307809999999</v>
      </c>
      <c r="V2977" s="46" t="str">
        <f t="shared" si="918"/>
        <v>J=</v>
      </c>
      <c r="W2977" s="47">
        <f t="shared" si="919"/>
        <v>46468</v>
      </c>
    </row>
    <row r="2978" spans="1:23" x14ac:dyDescent="0.15">
      <c r="A2978" s="38">
        <f t="shared" si="903"/>
        <v>46422</v>
      </c>
      <c r="B2978" s="39" t="str">
        <f t="shared" ca="1" si="904"/>
        <v>n.d</v>
      </c>
      <c r="C2978" s="40">
        <f t="shared" si="905"/>
        <v>3137.2723529499999</v>
      </c>
      <c r="D2978" s="41">
        <f ca="1">IF(A2978&lt;$B$1,VLOOKUP(A2978,[1]DI!$A$4:$B$15000,2,FALSE),0)</f>
        <v>0</v>
      </c>
      <c r="E2978" s="40">
        <f t="shared" ca="1" si="906"/>
        <v>0</v>
      </c>
      <c r="F2978" s="42">
        <f t="shared" si="902"/>
        <v>1</v>
      </c>
      <c r="G2978" s="43">
        <f t="shared" ca="1" si="907"/>
        <v>1</v>
      </c>
      <c r="H2978" s="40">
        <f ca="1">TRUNC(PRODUCT(G$10:G2977),15)</f>
        <v>1.7040824080947301</v>
      </c>
      <c r="I2978" s="40">
        <f t="shared" ca="1" si="908"/>
        <v>1.7040824080947301</v>
      </c>
      <c r="J2978" s="40">
        <f t="shared" ca="1" si="909"/>
        <v>1</v>
      </c>
      <c r="K2978" s="42">
        <f t="shared" si="901"/>
        <v>2.7E-2</v>
      </c>
      <c r="L2978" s="63">
        <f t="shared" si="910"/>
        <v>46286</v>
      </c>
      <c r="M2978" s="64">
        <f t="shared" si="911"/>
        <v>93</v>
      </c>
      <c r="N2978" s="44">
        <f t="shared" si="912"/>
        <v>93</v>
      </c>
      <c r="O2978" s="40">
        <f t="shared" si="913"/>
        <v>1.009880635</v>
      </c>
      <c r="P2978" s="65">
        <f t="shared" ca="1" si="914"/>
        <v>1.009880635</v>
      </c>
      <c r="Q2978" s="40">
        <f t="shared" ca="1" si="915"/>
        <v>30.998243009999999</v>
      </c>
      <c r="R2978" s="44">
        <f>IF(VLOOKUP(A2978,$Z$12:$AI$125,8)=VLOOKUP(A2977,$Z$12:$AI$125,8),0,VLOOKUP(A2978,Z$12:$AI$125,8))</f>
        <v>0</v>
      </c>
      <c r="S2978" s="45">
        <f>IF(R2978&gt;0,VLOOKUP(R2978,Y$12:$AH$125,7),0)</f>
        <v>0</v>
      </c>
      <c r="T2978" s="40">
        <f t="shared" si="916"/>
        <v>0</v>
      </c>
      <c r="U2978" s="40">
        <f t="shared" ca="1" si="917"/>
        <v>30.998243009999999</v>
      </c>
      <c r="V2978" s="46" t="str">
        <f t="shared" si="918"/>
        <v>J=</v>
      </c>
      <c r="W2978" s="47">
        <f t="shared" si="919"/>
        <v>46468</v>
      </c>
    </row>
    <row r="2979" spans="1:23" x14ac:dyDescent="0.15">
      <c r="A2979" s="38">
        <f t="shared" si="903"/>
        <v>46423</v>
      </c>
      <c r="B2979" s="39" t="str">
        <f t="shared" ca="1" si="904"/>
        <v>n.d</v>
      </c>
      <c r="C2979" s="40">
        <f t="shared" si="905"/>
        <v>3137.2723529499999</v>
      </c>
      <c r="D2979" s="41">
        <f ca="1">IF(A2979&lt;$B$1,VLOOKUP(A2979,[1]DI!$A$4:$B$15000,2,FALSE),0)</f>
        <v>0</v>
      </c>
      <c r="E2979" s="40">
        <f t="shared" ca="1" si="906"/>
        <v>0</v>
      </c>
      <c r="F2979" s="42">
        <f t="shared" si="902"/>
        <v>1</v>
      </c>
      <c r="G2979" s="43">
        <f t="shared" ca="1" si="907"/>
        <v>1</v>
      </c>
      <c r="H2979" s="40">
        <f ca="1">TRUNC(PRODUCT(G$10:G2978),15)</f>
        <v>1.7040824080947301</v>
      </c>
      <c r="I2979" s="40">
        <f t="shared" ca="1" si="908"/>
        <v>1.7040824080947301</v>
      </c>
      <c r="J2979" s="40">
        <f t="shared" ca="1" si="909"/>
        <v>1</v>
      </c>
      <c r="K2979" s="42">
        <f t="shared" si="901"/>
        <v>2.7E-2</v>
      </c>
      <c r="L2979" s="63">
        <f t="shared" si="910"/>
        <v>46286</v>
      </c>
      <c r="M2979" s="64">
        <f t="shared" si="911"/>
        <v>94</v>
      </c>
      <c r="N2979" s="44">
        <f t="shared" si="912"/>
        <v>94</v>
      </c>
      <c r="O2979" s="40">
        <f t="shared" si="913"/>
        <v>1.009987408</v>
      </c>
      <c r="P2979" s="65">
        <f t="shared" ca="1" si="914"/>
        <v>1.009987408</v>
      </c>
      <c r="Q2979" s="40">
        <f t="shared" ca="1" si="915"/>
        <v>31.333218989999999</v>
      </c>
      <c r="R2979" s="44">
        <f>IF(VLOOKUP(A2979,$Z$12:$AI$125,8)=VLOOKUP(A2978,$Z$12:$AI$125,8),0,VLOOKUP(A2979,Z$12:$AI$125,8))</f>
        <v>0</v>
      </c>
      <c r="S2979" s="45">
        <f>IF(R2979&gt;0,VLOOKUP(R2979,Y$12:$AH$125,7),0)</f>
        <v>0</v>
      </c>
      <c r="T2979" s="40">
        <f t="shared" si="916"/>
        <v>0</v>
      </c>
      <c r="U2979" s="40">
        <f t="shared" ca="1" si="917"/>
        <v>31.333218989999999</v>
      </c>
      <c r="V2979" s="46" t="str">
        <f t="shared" si="918"/>
        <v>J=</v>
      </c>
      <c r="W2979" s="47">
        <f t="shared" si="919"/>
        <v>46468</v>
      </c>
    </row>
    <row r="2980" spans="1:23" x14ac:dyDescent="0.15">
      <c r="A2980" s="38">
        <f t="shared" si="903"/>
        <v>46424</v>
      </c>
      <c r="B2980" s="39" t="str">
        <f t="shared" ca="1" si="904"/>
        <v>n.d</v>
      </c>
      <c r="C2980" s="40">
        <f t="shared" si="905"/>
        <v>3137.2723529499999</v>
      </c>
      <c r="D2980" s="41">
        <f ca="1">IF(A2980&lt;$B$1,VLOOKUP(A2980,[1]DI!$A$4:$B$15000,2,FALSE),0)</f>
        <v>0</v>
      </c>
      <c r="E2980" s="40">
        <f t="shared" ca="1" si="906"/>
        <v>0</v>
      </c>
      <c r="F2980" s="42">
        <f t="shared" si="902"/>
        <v>1</v>
      </c>
      <c r="G2980" s="43">
        <f t="shared" ca="1" si="907"/>
        <v>1</v>
      </c>
      <c r="H2980" s="40">
        <f ca="1">TRUNC(PRODUCT(G$10:G2979),15)</f>
        <v>1.7040824080947301</v>
      </c>
      <c r="I2980" s="40">
        <f t="shared" ca="1" si="908"/>
        <v>1.7040824080947301</v>
      </c>
      <c r="J2980" s="40">
        <f t="shared" ca="1" si="909"/>
        <v>1</v>
      </c>
      <c r="K2980" s="42">
        <f t="shared" si="901"/>
        <v>2.7E-2</v>
      </c>
      <c r="L2980" s="63">
        <f t="shared" si="910"/>
        <v>46286</v>
      </c>
      <c r="M2980" s="64">
        <f t="shared" si="911"/>
        <v>94</v>
      </c>
      <c r="N2980" s="44">
        <f t="shared" si="912"/>
        <v>95</v>
      </c>
      <c r="O2980" s="40">
        <f t="shared" si="913"/>
        <v>1.0100941910000001</v>
      </c>
      <c r="P2980" s="65">
        <f t="shared" ca="1" si="914"/>
        <v>1.0100941910000001</v>
      </c>
      <c r="Q2980" s="40">
        <f t="shared" ca="1" si="915"/>
        <v>31.66822634</v>
      </c>
      <c r="R2980" s="44">
        <f>IF(VLOOKUP(A2980,$Z$12:$AI$125,8)=VLOOKUP(A2979,$Z$12:$AI$125,8),0,VLOOKUP(A2980,Z$12:$AI$125,8))</f>
        <v>0</v>
      </c>
      <c r="S2980" s="45">
        <f>IF(R2980&gt;0,VLOOKUP(R2980,Y$12:$AH$125,7),0)</f>
        <v>0</v>
      </c>
      <c r="T2980" s="40">
        <f t="shared" si="916"/>
        <v>0</v>
      </c>
      <c r="U2980" s="40">
        <f t="shared" ca="1" si="917"/>
        <v>31.66822634</v>
      </c>
      <c r="V2980" s="46" t="str">
        <f t="shared" si="918"/>
        <v>J=</v>
      </c>
      <c r="W2980" s="47">
        <f t="shared" si="919"/>
        <v>46468</v>
      </c>
    </row>
    <row r="2981" spans="1:23" x14ac:dyDescent="0.15">
      <c r="A2981" s="38">
        <f t="shared" si="903"/>
        <v>46425</v>
      </c>
      <c r="B2981" s="39" t="str">
        <f t="shared" ca="1" si="904"/>
        <v>n.d</v>
      </c>
      <c r="C2981" s="40">
        <f t="shared" si="905"/>
        <v>3137.2723529499999</v>
      </c>
      <c r="D2981" s="41">
        <f ca="1">IF(A2981&lt;$B$1,VLOOKUP(A2981,[1]DI!$A$4:$B$15000,2,FALSE),0)</f>
        <v>0</v>
      </c>
      <c r="E2981" s="40">
        <f t="shared" ca="1" si="906"/>
        <v>0</v>
      </c>
      <c r="F2981" s="42">
        <f t="shared" si="902"/>
        <v>1</v>
      </c>
      <c r="G2981" s="43">
        <f t="shared" ca="1" si="907"/>
        <v>1</v>
      </c>
      <c r="H2981" s="40">
        <f ca="1">TRUNC(PRODUCT(G$10:G2980),15)</f>
        <v>1.7040824080947301</v>
      </c>
      <c r="I2981" s="40">
        <f t="shared" ca="1" si="908"/>
        <v>1.7040824080947301</v>
      </c>
      <c r="J2981" s="40">
        <f t="shared" ca="1" si="909"/>
        <v>1</v>
      </c>
      <c r="K2981" s="42">
        <f t="shared" si="901"/>
        <v>2.7E-2</v>
      </c>
      <c r="L2981" s="63">
        <f t="shared" si="910"/>
        <v>46286</v>
      </c>
      <c r="M2981" s="64">
        <f t="shared" si="911"/>
        <v>94</v>
      </c>
      <c r="N2981" s="44">
        <f t="shared" si="912"/>
        <v>95</v>
      </c>
      <c r="O2981" s="40">
        <f t="shared" si="913"/>
        <v>1.0100941910000001</v>
      </c>
      <c r="P2981" s="65">
        <f t="shared" ca="1" si="914"/>
        <v>1.0100941910000001</v>
      </c>
      <c r="Q2981" s="40">
        <f t="shared" ca="1" si="915"/>
        <v>31.66822634</v>
      </c>
      <c r="R2981" s="44">
        <f>IF(VLOOKUP(A2981,$Z$12:$AI$125,8)=VLOOKUP(A2980,$Z$12:$AI$125,8),0,VLOOKUP(A2981,Z$12:$AI$125,8))</f>
        <v>0</v>
      </c>
      <c r="S2981" s="45">
        <f>IF(R2981&gt;0,VLOOKUP(R2981,Y$12:$AH$125,7),0)</f>
        <v>0</v>
      </c>
      <c r="T2981" s="40">
        <f t="shared" si="916"/>
        <v>0</v>
      </c>
      <c r="U2981" s="40">
        <f t="shared" ca="1" si="917"/>
        <v>31.66822634</v>
      </c>
      <c r="V2981" s="46" t="str">
        <f t="shared" si="918"/>
        <v>J=</v>
      </c>
      <c r="W2981" s="47">
        <f t="shared" si="919"/>
        <v>46468</v>
      </c>
    </row>
    <row r="2982" spans="1:23" x14ac:dyDescent="0.15">
      <c r="A2982" s="38">
        <f t="shared" si="903"/>
        <v>46426</v>
      </c>
      <c r="B2982" s="39" t="str">
        <f t="shared" ca="1" si="904"/>
        <v>n.d</v>
      </c>
      <c r="C2982" s="40">
        <f t="shared" si="905"/>
        <v>3137.2723529499999</v>
      </c>
      <c r="D2982" s="41">
        <f ca="1">IF(A2982&lt;$B$1,VLOOKUP(A2982,[1]DI!$A$4:$B$15000,2,FALSE),0)</f>
        <v>0</v>
      </c>
      <c r="E2982" s="40">
        <f t="shared" ca="1" si="906"/>
        <v>0</v>
      </c>
      <c r="F2982" s="42">
        <f t="shared" si="902"/>
        <v>1</v>
      </c>
      <c r="G2982" s="43">
        <f t="shared" ca="1" si="907"/>
        <v>1</v>
      </c>
      <c r="H2982" s="40">
        <f ca="1">TRUNC(PRODUCT(G$10:G2981),15)</f>
        <v>1.7040824080947301</v>
      </c>
      <c r="I2982" s="40">
        <f t="shared" ca="1" si="908"/>
        <v>1.7040824080947301</v>
      </c>
      <c r="J2982" s="40">
        <f t="shared" ca="1" si="909"/>
        <v>1</v>
      </c>
      <c r="K2982" s="42">
        <f t="shared" si="901"/>
        <v>2.7E-2</v>
      </c>
      <c r="L2982" s="63">
        <f t="shared" si="910"/>
        <v>46286</v>
      </c>
      <c r="M2982" s="64">
        <f t="shared" si="911"/>
        <v>94</v>
      </c>
      <c r="N2982" s="44">
        <f t="shared" si="912"/>
        <v>95</v>
      </c>
      <c r="O2982" s="40">
        <f t="shared" si="913"/>
        <v>1.0100941910000001</v>
      </c>
      <c r="P2982" s="65">
        <f t="shared" ca="1" si="914"/>
        <v>1.0100941910000001</v>
      </c>
      <c r="Q2982" s="40">
        <f t="shared" ca="1" si="915"/>
        <v>31.66822634</v>
      </c>
      <c r="R2982" s="44">
        <f>IF(VLOOKUP(A2982,$Z$12:$AI$125,8)=VLOOKUP(A2981,$Z$12:$AI$125,8),0,VLOOKUP(A2982,Z$12:$AI$125,8))</f>
        <v>0</v>
      </c>
      <c r="S2982" s="45">
        <f>IF(R2982&gt;0,VLOOKUP(R2982,Y$12:$AH$125,7),0)</f>
        <v>0</v>
      </c>
      <c r="T2982" s="40">
        <f t="shared" si="916"/>
        <v>0</v>
      </c>
      <c r="U2982" s="40">
        <f t="shared" ca="1" si="917"/>
        <v>31.66822634</v>
      </c>
      <c r="V2982" s="46" t="str">
        <f t="shared" si="918"/>
        <v>J=</v>
      </c>
      <c r="W2982" s="47">
        <f t="shared" si="919"/>
        <v>46468</v>
      </c>
    </row>
    <row r="2983" spans="1:23" x14ac:dyDescent="0.15">
      <c r="A2983" s="38">
        <f t="shared" si="903"/>
        <v>46427</v>
      </c>
      <c r="B2983" s="39" t="str">
        <f t="shared" ca="1" si="904"/>
        <v>n.d</v>
      </c>
      <c r="C2983" s="40">
        <f t="shared" si="905"/>
        <v>3137.2723529499999</v>
      </c>
      <c r="D2983" s="41">
        <f ca="1">IF(A2983&lt;$B$1,VLOOKUP(A2983,[1]DI!$A$4:$B$15000,2,FALSE),0)</f>
        <v>0</v>
      </c>
      <c r="E2983" s="40">
        <f t="shared" ca="1" si="906"/>
        <v>0</v>
      </c>
      <c r="F2983" s="42">
        <f t="shared" si="902"/>
        <v>1</v>
      </c>
      <c r="G2983" s="43">
        <f t="shared" ca="1" si="907"/>
        <v>1</v>
      </c>
      <c r="H2983" s="40">
        <f ca="1">TRUNC(PRODUCT(G$10:G2982),15)</f>
        <v>1.7040824080947301</v>
      </c>
      <c r="I2983" s="40">
        <f t="shared" ca="1" si="908"/>
        <v>1.7040824080947301</v>
      </c>
      <c r="J2983" s="40">
        <f t="shared" ca="1" si="909"/>
        <v>1</v>
      </c>
      <c r="K2983" s="42">
        <f t="shared" si="901"/>
        <v>2.7E-2</v>
      </c>
      <c r="L2983" s="63">
        <f t="shared" si="910"/>
        <v>46286</v>
      </c>
      <c r="M2983" s="64">
        <f t="shared" si="911"/>
        <v>94</v>
      </c>
      <c r="N2983" s="44">
        <f t="shared" si="912"/>
        <v>95</v>
      </c>
      <c r="O2983" s="40">
        <f t="shared" si="913"/>
        <v>1.0100941910000001</v>
      </c>
      <c r="P2983" s="65">
        <f t="shared" ca="1" si="914"/>
        <v>1.0100941910000001</v>
      </c>
      <c r="Q2983" s="40">
        <f t="shared" ca="1" si="915"/>
        <v>31.66822634</v>
      </c>
      <c r="R2983" s="44">
        <f>IF(VLOOKUP(A2983,$Z$12:$AI$125,8)=VLOOKUP(A2982,$Z$12:$AI$125,8),0,VLOOKUP(A2983,Z$12:$AI$125,8))</f>
        <v>0</v>
      </c>
      <c r="S2983" s="45">
        <f>IF(R2983&gt;0,VLOOKUP(R2983,Y$12:$AH$125,7),0)</f>
        <v>0</v>
      </c>
      <c r="T2983" s="40">
        <f t="shared" si="916"/>
        <v>0</v>
      </c>
      <c r="U2983" s="40">
        <f t="shared" ca="1" si="917"/>
        <v>31.66822634</v>
      </c>
      <c r="V2983" s="46" t="str">
        <f t="shared" si="918"/>
        <v>J=</v>
      </c>
      <c r="W2983" s="47">
        <f t="shared" si="919"/>
        <v>46468</v>
      </c>
    </row>
    <row r="2984" spans="1:23" x14ac:dyDescent="0.15">
      <c r="A2984" s="38">
        <f t="shared" si="903"/>
        <v>46428</v>
      </c>
      <c r="B2984" s="39" t="str">
        <f t="shared" ca="1" si="904"/>
        <v>n.d</v>
      </c>
      <c r="C2984" s="40">
        <f t="shared" si="905"/>
        <v>3137.2723529499999</v>
      </c>
      <c r="D2984" s="41">
        <f ca="1">IF(A2984&lt;$B$1,VLOOKUP(A2984,[1]DI!$A$4:$B$15000,2,FALSE),0)</f>
        <v>0</v>
      </c>
      <c r="E2984" s="40">
        <f t="shared" ca="1" si="906"/>
        <v>0</v>
      </c>
      <c r="F2984" s="42">
        <f t="shared" si="902"/>
        <v>1</v>
      </c>
      <c r="G2984" s="43">
        <f t="shared" ca="1" si="907"/>
        <v>1</v>
      </c>
      <c r="H2984" s="40">
        <f ca="1">TRUNC(PRODUCT(G$10:G2983),15)</f>
        <v>1.7040824080947301</v>
      </c>
      <c r="I2984" s="40">
        <f t="shared" ca="1" si="908"/>
        <v>1.7040824080947301</v>
      </c>
      <c r="J2984" s="40">
        <f t="shared" ca="1" si="909"/>
        <v>1</v>
      </c>
      <c r="K2984" s="42">
        <f t="shared" si="901"/>
        <v>2.7E-2</v>
      </c>
      <c r="L2984" s="63">
        <f t="shared" si="910"/>
        <v>46286</v>
      </c>
      <c r="M2984" s="64">
        <f t="shared" si="911"/>
        <v>95</v>
      </c>
      <c r="N2984" s="44">
        <f t="shared" si="912"/>
        <v>95</v>
      </c>
      <c r="O2984" s="40">
        <f t="shared" si="913"/>
        <v>1.0100941910000001</v>
      </c>
      <c r="P2984" s="65">
        <f t="shared" ca="1" si="914"/>
        <v>1.0100941910000001</v>
      </c>
      <c r="Q2984" s="40">
        <f t="shared" ca="1" si="915"/>
        <v>31.66822634</v>
      </c>
      <c r="R2984" s="44">
        <f>IF(VLOOKUP(A2984,$Z$12:$AI$125,8)=VLOOKUP(A2983,$Z$12:$AI$125,8),0,VLOOKUP(A2984,Z$12:$AI$125,8))</f>
        <v>0</v>
      </c>
      <c r="S2984" s="45">
        <f>IF(R2984&gt;0,VLOOKUP(R2984,Y$12:$AH$125,7),0)</f>
        <v>0</v>
      </c>
      <c r="T2984" s="40">
        <f t="shared" si="916"/>
        <v>0</v>
      </c>
      <c r="U2984" s="40">
        <f t="shared" ca="1" si="917"/>
        <v>31.66822634</v>
      </c>
      <c r="V2984" s="46" t="str">
        <f t="shared" si="918"/>
        <v>J=</v>
      </c>
      <c r="W2984" s="47">
        <f t="shared" si="919"/>
        <v>46468</v>
      </c>
    </row>
    <row r="2985" spans="1:23" x14ac:dyDescent="0.15">
      <c r="A2985" s="38">
        <f t="shared" si="903"/>
        <v>46429</v>
      </c>
      <c r="B2985" s="39" t="str">
        <f t="shared" ca="1" si="904"/>
        <v>n.d</v>
      </c>
      <c r="C2985" s="40">
        <f t="shared" si="905"/>
        <v>3137.2723529499999</v>
      </c>
      <c r="D2985" s="41">
        <f ca="1">IF(A2985&lt;$B$1,VLOOKUP(A2985,[1]DI!$A$4:$B$15000,2,FALSE),0)</f>
        <v>0</v>
      </c>
      <c r="E2985" s="40">
        <f t="shared" ca="1" si="906"/>
        <v>0</v>
      </c>
      <c r="F2985" s="42">
        <f t="shared" si="902"/>
        <v>1</v>
      </c>
      <c r="G2985" s="43">
        <f t="shared" ca="1" si="907"/>
        <v>1</v>
      </c>
      <c r="H2985" s="40">
        <f ca="1">TRUNC(PRODUCT(G$10:G2984),15)</f>
        <v>1.7040824080947301</v>
      </c>
      <c r="I2985" s="40">
        <f t="shared" ca="1" si="908"/>
        <v>1.7040824080947301</v>
      </c>
      <c r="J2985" s="40">
        <f t="shared" ca="1" si="909"/>
        <v>1</v>
      </c>
      <c r="K2985" s="42">
        <f t="shared" si="901"/>
        <v>2.7E-2</v>
      </c>
      <c r="L2985" s="63">
        <f t="shared" si="910"/>
        <v>46286</v>
      </c>
      <c r="M2985" s="64">
        <f t="shared" si="911"/>
        <v>96</v>
      </c>
      <c r="N2985" s="44">
        <f t="shared" si="912"/>
        <v>96</v>
      </c>
      <c r="O2985" s="40">
        <f t="shared" si="913"/>
        <v>1.0102009860000001</v>
      </c>
      <c r="P2985" s="65">
        <f t="shared" ca="1" si="914"/>
        <v>1.0102009860000001</v>
      </c>
      <c r="Q2985" s="40">
        <f t="shared" ca="1" si="915"/>
        <v>32.003271349999999</v>
      </c>
      <c r="R2985" s="44">
        <f>IF(VLOOKUP(A2985,$Z$12:$AI$125,8)=VLOOKUP(A2984,$Z$12:$AI$125,8),0,VLOOKUP(A2985,Z$12:$AI$125,8))</f>
        <v>0</v>
      </c>
      <c r="S2985" s="45">
        <f>IF(R2985&gt;0,VLOOKUP(R2985,Y$12:$AH$125,7),0)</f>
        <v>0</v>
      </c>
      <c r="T2985" s="40">
        <f t="shared" si="916"/>
        <v>0</v>
      </c>
      <c r="U2985" s="40">
        <f t="shared" ca="1" si="917"/>
        <v>32.003271349999999</v>
      </c>
      <c r="V2985" s="46" t="str">
        <f t="shared" si="918"/>
        <v>J=</v>
      </c>
      <c r="W2985" s="47">
        <f t="shared" si="919"/>
        <v>46468</v>
      </c>
    </row>
    <row r="2986" spans="1:23" x14ac:dyDescent="0.15">
      <c r="A2986" s="38">
        <f t="shared" si="903"/>
        <v>46430</v>
      </c>
      <c r="B2986" s="39" t="str">
        <f t="shared" ca="1" si="904"/>
        <v>n.d</v>
      </c>
      <c r="C2986" s="40">
        <f t="shared" si="905"/>
        <v>3137.2723529499999</v>
      </c>
      <c r="D2986" s="41">
        <f ca="1">IF(A2986&lt;$B$1,VLOOKUP(A2986,[1]DI!$A$4:$B$15000,2,FALSE),0)</f>
        <v>0</v>
      </c>
      <c r="E2986" s="40">
        <f t="shared" ca="1" si="906"/>
        <v>0</v>
      </c>
      <c r="F2986" s="42">
        <f t="shared" si="902"/>
        <v>1</v>
      </c>
      <c r="G2986" s="43">
        <f t="shared" ca="1" si="907"/>
        <v>1</v>
      </c>
      <c r="H2986" s="40">
        <f ca="1">TRUNC(PRODUCT(G$10:G2985),15)</f>
        <v>1.7040824080947301</v>
      </c>
      <c r="I2986" s="40">
        <f t="shared" ca="1" si="908"/>
        <v>1.7040824080947301</v>
      </c>
      <c r="J2986" s="40">
        <f t="shared" ca="1" si="909"/>
        <v>1</v>
      </c>
      <c r="K2986" s="42">
        <f t="shared" si="901"/>
        <v>2.7E-2</v>
      </c>
      <c r="L2986" s="63">
        <f t="shared" si="910"/>
        <v>46286</v>
      </c>
      <c r="M2986" s="64">
        <f t="shared" si="911"/>
        <v>97</v>
      </c>
      <c r="N2986" s="44">
        <f t="shared" si="912"/>
        <v>97</v>
      </c>
      <c r="O2986" s="40">
        <f t="shared" si="913"/>
        <v>1.0103077920000001</v>
      </c>
      <c r="P2986" s="65">
        <f t="shared" ca="1" si="914"/>
        <v>1.0103077920000001</v>
      </c>
      <c r="Q2986" s="40">
        <f t="shared" ca="1" si="915"/>
        <v>32.338350859999998</v>
      </c>
      <c r="R2986" s="44">
        <f>IF(VLOOKUP(A2986,$Z$12:$AI$125,8)=VLOOKUP(A2985,$Z$12:$AI$125,8),0,VLOOKUP(A2986,Z$12:$AI$125,8))</f>
        <v>0</v>
      </c>
      <c r="S2986" s="45">
        <f>IF(R2986&gt;0,VLOOKUP(R2986,Y$12:$AH$125,7),0)</f>
        <v>0</v>
      </c>
      <c r="T2986" s="40">
        <f t="shared" si="916"/>
        <v>0</v>
      </c>
      <c r="U2986" s="40">
        <f t="shared" ca="1" si="917"/>
        <v>32.338350859999998</v>
      </c>
      <c r="V2986" s="46" t="str">
        <f t="shared" si="918"/>
        <v>J=</v>
      </c>
      <c r="W2986" s="47">
        <f t="shared" si="919"/>
        <v>46468</v>
      </c>
    </row>
    <row r="2987" spans="1:23" x14ac:dyDescent="0.15">
      <c r="A2987" s="38">
        <f t="shared" si="903"/>
        <v>46431</v>
      </c>
      <c r="B2987" s="39" t="str">
        <f t="shared" ca="1" si="904"/>
        <v>n.d</v>
      </c>
      <c r="C2987" s="40">
        <f t="shared" si="905"/>
        <v>3137.2723529499999</v>
      </c>
      <c r="D2987" s="41">
        <f ca="1">IF(A2987&lt;$B$1,VLOOKUP(A2987,[1]DI!$A$4:$B$15000,2,FALSE),0)</f>
        <v>0</v>
      </c>
      <c r="E2987" s="40">
        <f t="shared" ca="1" si="906"/>
        <v>0</v>
      </c>
      <c r="F2987" s="42">
        <f t="shared" si="902"/>
        <v>1</v>
      </c>
      <c r="G2987" s="43">
        <f t="shared" ca="1" si="907"/>
        <v>1</v>
      </c>
      <c r="H2987" s="40">
        <f ca="1">TRUNC(PRODUCT(G$10:G2986),15)</f>
        <v>1.7040824080947301</v>
      </c>
      <c r="I2987" s="40">
        <f t="shared" ca="1" si="908"/>
        <v>1.7040824080947301</v>
      </c>
      <c r="J2987" s="40">
        <f t="shared" ca="1" si="909"/>
        <v>1</v>
      </c>
      <c r="K2987" s="42">
        <f t="shared" si="901"/>
        <v>2.7E-2</v>
      </c>
      <c r="L2987" s="63">
        <f t="shared" si="910"/>
        <v>46286</v>
      </c>
      <c r="M2987" s="64">
        <f t="shared" si="911"/>
        <v>97</v>
      </c>
      <c r="N2987" s="44">
        <f t="shared" si="912"/>
        <v>98</v>
      </c>
      <c r="O2987" s="40">
        <f t="shared" si="913"/>
        <v>1.0104146089999999</v>
      </c>
      <c r="P2987" s="65">
        <f t="shared" ca="1" si="914"/>
        <v>1.0104146089999999</v>
      </c>
      <c r="Q2987" s="40">
        <f t="shared" ca="1" si="915"/>
        <v>32.673464879999997</v>
      </c>
      <c r="R2987" s="44">
        <f>IF(VLOOKUP(A2987,$Z$12:$AI$125,8)=VLOOKUP(A2986,$Z$12:$AI$125,8),0,VLOOKUP(A2987,Z$12:$AI$125,8))</f>
        <v>0</v>
      </c>
      <c r="S2987" s="45">
        <f>IF(R2987&gt;0,VLOOKUP(R2987,Y$12:$AH$125,7),0)</f>
        <v>0</v>
      </c>
      <c r="T2987" s="40">
        <f t="shared" si="916"/>
        <v>0</v>
      </c>
      <c r="U2987" s="40">
        <f t="shared" ca="1" si="917"/>
        <v>32.673464879999997</v>
      </c>
      <c r="V2987" s="46" t="str">
        <f t="shared" si="918"/>
        <v>J=</v>
      </c>
      <c r="W2987" s="47">
        <f t="shared" si="919"/>
        <v>46468</v>
      </c>
    </row>
    <row r="2988" spans="1:23" x14ac:dyDescent="0.15">
      <c r="A2988" s="38">
        <f t="shared" si="903"/>
        <v>46432</v>
      </c>
      <c r="B2988" s="39" t="str">
        <f t="shared" ca="1" si="904"/>
        <v>n.d</v>
      </c>
      <c r="C2988" s="40">
        <f t="shared" si="905"/>
        <v>3137.2723529499999</v>
      </c>
      <c r="D2988" s="41">
        <f ca="1">IF(A2988&lt;$B$1,VLOOKUP(A2988,[1]DI!$A$4:$B$15000,2,FALSE),0)</f>
        <v>0</v>
      </c>
      <c r="E2988" s="40">
        <f t="shared" ca="1" si="906"/>
        <v>0</v>
      </c>
      <c r="F2988" s="42">
        <f t="shared" si="902"/>
        <v>1</v>
      </c>
      <c r="G2988" s="43">
        <f t="shared" ca="1" si="907"/>
        <v>1</v>
      </c>
      <c r="H2988" s="40">
        <f ca="1">TRUNC(PRODUCT(G$10:G2987),15)</f>
        <v>1.7040824080947301</v>
      </c>
      <c r="I2988" s="40">
        <f t="shared" ca="1" si="908"/>
        <v>1.7040824080947301</v>
      </c>
      <c r="J2988" s="40">
        <f t="shared" ca="1" si="909"/>
        <v>1</v>
      </c>
      <c r="K2988" s="42">
        <f t="shared" si="901"/>
        <v>2.7E-2</v>
      </c>
      <c r="L2988" s="63">
        <f t="shared" si="910"/>
        <v>46286</v>
      </c>
      <c r="M2988" s="64">
        <f t="shared" si="911"/>
        <v>97</v>
      </c>
      <c r="N2988" s="44">
        <f t="shared" si="912"/>
        <v>98</v>
      </c>
      <c r="O2988" s="40">
        <f t="shared" si="913"/>
        <v>1.0104146089999999</v>
      </c>
      <c r="P2988" s="65">
        <f t="shared" ca="1" si="914"/>
        <v>1.0104146089999999</v>
      </c>
      <c r="Q2988" s="40">
        <f t="shared" ca="1" si="915"/>
        <v>32.673464879999997</v>
      </c>
      <c r="R2988" s="44">
        <f>IF(VLOOKUP(A2988,$Z$12:$AI$125,8)=VLOOKUP(A2987,$Z$12:$AI$125,8),0,VLOOKUP(A2988,Z$12:$AI$125,8))</f>
        <v>0</v>
      </c>
      <c r="S2988" s="45">
        <f>IF(R2988&gt;0,VLOOKUP(R2988,Y$12:$AH$125,7),0)</f>
        <v>0</v>
      </c>
      <c r="T2988" s="40">
        <f t="shared" si="916"/>
        <v>0</v>
      </c>
      <c r="U2988" s="40">
        <f t="shared" ca="1" si="917"/>
        <v>32.673464879999997</v>
      </c>
      <c r="V2988" s="46" t="str">
        <f t="shared" si="918"/>
        <v>J=</v>
      </c>
      <c r="W2988" s="47">
        <f t="shared" si="919"/>
        <v>46468</v>
      </c>
    </row>
    <row r="2989" spans="1:23" x14ac:dyDescent="0.15">
      <c r="A2989" s="38">
        <f t="shared" si="903"/>
        <v>46433</v>
      </c>
      <c r="B2989" s="39" t="str">
        <f t="shared" ca="1" si="904"/>
        <v>n.d</v>
      </c>
      <c r="C2989" s="40">
        <f t="shared" si="905"/>
        <v>3137.2723529499999</v>
      </c>
      <c r="D2989" s="41">
        <f ca="1">IF(A2989&lt;$B$1,VLOOKUP(A2989,[1]DI!$A$4:$B$15000,2,FALSE),0)</f>
        <v>0</v>
      </c>
      <c r="E2989" s="40">
        <f t="shared" ca="1" si="906"/>
        <v>0</v>
      </c>
      <c r="F2989" s="42">
        <f t="shared" si="902"/>
        <v>1</v>
      </c>
      <c r="G2989" s="43">
        <f t="shared" ca="1" si="907"/>
        <v>1</v>
      </c>
      <c r="H2989" s="40">
        <f ca="1">TRUNC(PRODUCT(G$10:G2988),15)</f>
        <v>1.7040824080947301</v>
      </c>
      <c r="I2989" s="40">
        <f t="shared" ca="1" si="908"/>
        <v>1.7040824080947301</v>
      </c>
      <c r="J2989" s="40">
        <f t="shared" ca="1" si="909"/>
        <v>1</v>
      </c>
      <c r="K2989" s="42">
        <f t="shared" ref="K2989:K3052" si="920">K2988</f>
        <v>2.7E-2</v>
      </c>
      <c r="L2989" s="63">
        <f t="shared" si="910"/>
        <v>46286</v>
      </c>
      <c r="M2989" s="64">
        <f t="shared" si="911"/>
        <v>98</v>
      </c>
      <c r="N2989" s="44">
        <f t="shared" si="912"/>
        <v>98</v>
      </c>
      <c r="O2989" s="40">
        <f t="shared" si="913"/>
        <v>1.0104146089999999</v>
      </c>
      <c r="P2989" s="65">
        <f t="shared" ca="1" si="914"/>
        <v>1.0104146089999999</v>
      </c>
      <c r="Q2989" s="40">
        <f t="shared" ca="1" si="915"/>
        <v>32.673464879999997</v>
      </c>
      <c r="R2989" s="44">
        <f>IF(VLOOKUP(A2989,$Z$12:$AI$125,8)=VLOOKUP(A2988,$Z$12:$AI$125,8),0,VLOOKUP(A2989,Z$12:$AI$125,8))</f>
        <v>0</v>
      </c>
      <c r="S2989" s="45">
        <f>IF(R2989&gt;0,VLOOKUP(R2989,Y$12:$AH$125,7),0)</f>
        <v>0</v>
      </c>
      <c r="T2989" s="40">
        <f t="shared" si="916"/>
        <v>0</v>
      </c>
      <c r="U2989" s="40">
        <f t="shared" ca="1" si="917"/>
        <v>32.673464879999997</v>
      </c>
      <c r="V2989" s="46" t="str">
        <f t="shared" si="918"/>
        <v>J=</v>
      </c>
      <c r="W2989" s="47">
        <f t="shared" si="919"/>
        <v>46468</v>
      </c>
    </row>
    <row r="2990" spans="1:23" x14ac:dyDescent="0.15">
      <c r="A2990" s="38">
        <f t="shared" si="903"/>
        <v>46434</v>
      </c>
      <c r="B2990" s="39" t="str">
        <f t="shared" ca="1" si="904"/>
        <v>n.d</v>
      </c>
      <c r="C2990" s="40">
        <f t="shared" si="905"/>
        <v>3137.2723529499999</v>
      </c>
      <c r="D2990" s="41">
        <f ca="1">IF(A2990&lt;$B$1,VLOOKUP(A2990,[1]DI!$A$4:$B$15000,2,FALSE),0)</f>
        <v>0</v>
      </c>
      <c r="E2990" s="40">
        <f t="shared" ca="1" si="906"/>
        <v>0</v>
      </c>
      <c r="F2990" s="42">
        <f t="shared" si="902"/>
        <v>1</v>
      </c>
      <c r="G2990" s="43">
        <f t="shared" ca="1" si="907"/>
        <v>1</v>
      </c>
      <c r="H2990" s="40">
        <f ca="1">TRUNC(PRODUCT(G$10:G2989),15)</f>
        <v>1.7040824080947301</v>
      </c>
      <c r="I2990" s="40">
        <f t="shared" ca="1" si="908"/>
        <v>1.7040824080947301</v>
      </c>
      <c r="J2990" s="40">
        <f t="shared" ca="1" si="909"/>
        <v>1</v>
      </c>
      <c r="K2990" s="42">
        <f t="shared" si="920"/>
        <v>2.7E-2</v>
      </c>
      <c r="L2990" s="63">
        <f t="shared" si="910"/>
        <v>46286</v>
      </c>
      <c r="M2990" s="64">
        <f t="shared" si="911"/>
        <v>99</v>
      </c>
      <c r="N2990" s="44">
        <f t="shared" si="912"/>
        <v>99</v>
      </c>
      <c r="O2990" s="40">
        <f t="shared" si="913"/>
        <v>1.010521438</v>
      </c>
      <c r="P2990" s="65">
        <f t="shared" ca="1" si="914"/>
        <v>1.010521438</v>
      </c>
      <c r="Q2990" s="40">
        <f t="shared" ca="1" si="915"/>
        <v>33.008616549999999</v>
      </c>
      <c r="R2990" s="44">
        <f>IF(VLOOKUP(A2990,$Z$12:$AI$125,8)=VLOOKUP(A2989,$Z$12:$AI$125,8),0,VLOOKUP(A2990,Z$12:$AI$125,8))</f>
        <v>0</v>
      </c>
      <c r="S2990" s="45">
        <f>IF(R2990&gt;0,VLOOKUP(R2990,Y$12:$AH$125,7),0)</f>
        <v>0</v>
      </c>
      <c r="T2990" s="40">
        <f t="shared" si="916"/>
        <v>0</v>
      </c>
      <c r="U2990" s="40">
        <f t="shared" ca="1" si="917"/>
        <v>33.008616549999999</v>
      </c>
      <c r="V2990" s="46" t="str">
        <f t="shared" si="918"/>
        <v>J=</v>
      </c>
      <c r="W2990" s="47">
        <f t="shared" si="919"/>
        <v>46468</v>
      </c>
    </row>
    <row r="2991" spans="1:23" x14ac:dyDescent="0.15">
      <c r="A2991" s="38">
        <f t="shared" si="903"/>
        <v>46435</v>
      </c>
      <c r="B2991" s="39" t="str">
        <f t="shared" ca="1" si="904"/>
        <v>n.d</v>
      </c>
      <c r="C2991" s="40">
        <f t="shared" si="905"/>
        <v>3137.2723529499999</v>
      </c>
      <c r="D2991" s="41">
        <f ca="1">IF(A2991&lt;$B$1,VLOOKUP(A2991,[1]DI!$A$4:$B$15000,2,FALSE),0)</f>
        <v>0</v>
      </c>
      <c r="E2991" s="40">
        <f t="shared" ca="1" si="906"/>
        <v>0</v>
      </c>
      <c r="F2991" s="42">
        <f t="shared" si="902"/>
        <v>1</v>
      </c>
      <c r="G2991" s="43">
        <f t="shared" ca="1" si="907"/>
        <v>1</v>
      </c>
      <c r="H2991" s="40">
        <f ca="1">TRUNC(PRODUCT(G$10:G2990),15)</f>
        <v>1.7040824080947301</v>
      </c>
      <c r="I2991" s="40">
        <f t="shared" ca="1" si="908"/>
        <v>1.7040824080947301</v>
      </c>
      <c r="J2991" s="40">
        <f t="shared" ca="1" si="909"/>
        <v>1</v>
      </c>
      <c r="K2991" s="42">
        <f t="shared" si="920"/>
        <v>2.7E-2</v>
      </c>
      <c r="L2991" s="63">
        <f t="shared" si="910"/>
        <v>46286</v>
      </c>
      <c r="M2991" s="64">
        <f t="shared" si="911"/>
        <v>100</v>
      </c>
      <c r="N2991" s="44">
        <f t="shared" si="912"/>
        <v>100</v>
      </c>
      <c r="O2991" s="40">
        <f t="shared" si="913"/>
        <v>1.010628278</v>
      </c>
      <c r="P2991" s="65">
        <f t="shared" ca="1" si="914"/>
        <v>1.010628278</v>
      </c>
      <c r="Q2991" s="40">
        <f t="shared" ca="1" si="915"/>
        <v>33.343802719999999</v>
      </c>
      <c r="R2991" s="44">
        <f>IF(VLOOKUP(A2991,$Z$12:$AI$125,8)=VLOOKUP(A2990,$Z$12:$AI$125,8),0,VLOOKUP(A2991,Z$12:$AI$125,8))</f>
        <v>0</v>
      </c>
      <c r="S2991" s="45">
        <f>IF(R2991&gt;0,VLOOKUP(R2991,Y$12:$AH$125,7),0)</f>
        <v>0</v>
      </c>
      <c r="T2991" s="40">
        <f t="shared" si="916"/>
        <v>0</v>
      </c>
      <c r="U2991" s="40">
        <f t="shared" ca="1" si="917"/>
        <v>33.343802719999999</v>
      </c>
      <c r="V2991" s="46" t="str">
        <f t="shared" si="918"/>
        <v>J=</v>
      </c>
      <c r="W2991" s="47">
        <f t="shared" si="919"/>
        <v>46468</v>
      </c>
    </row>
    <row r="2992" spans="1:23" x14ac:dyDescent="0.15">
      <c r="A2992" s="38">
        <f t="shared" si="903"/>
        <v>46436</v>
      </c>
      <c r="B2992" s="39" t="str">
        <f t="shared" ca="1" si="904"/>
        <v>n.d</v>
      </c>
      <c r="C2992" s="40">
        <f t="shared" si="905"/>
        <v>3137.2723529499999</v>
      </c>
      <c r="D2992" s="41">
        <f ca="1">IF(A2992&lt;$B$1,VLOOKUP(A2992,[1]DI!$A$4:$B$15000,2,FALSE),0)</f>
        <v>0</v>
      </c>
      <c r="E2992" s="40">
        <f t="shared" ca="1" si="906"/>
        <v>0</v>
      </c>
      <c r="F2992" s="42">
        <f t="shared" si="902"/>
        <v>1</v>
      </c>
      <c r="G2992" s="43">
        <f t="shared" ca="1" si="907"/>
        <v>1</v>
      </c>
      <c r="H2992" s="40">
        <f ca="1">TRUNC(PRODUCT(G$10:G2991),15)</f>
        <v>1.7040824080947301</v>
      </c>
      <c r="I2992" s="40">
        <f t="shared" ca="1" si="908"/>
        <v>1.7040824080947301</v>
      </c>
      <c r="J2992" s="40">
        <f t="shared" ca="1" si="909"/>
        <v>1</v>
      </c>
      <c r="K2992" s="42">
        <f t="shared" si="920"/>
        <v>2.7E-2</v>
      </c>
      <c r="L2992" s="63">
        <f t="shared" si="910"/>
        <v>46286</v>
      </c>
      <c r="M2992" s="64">
        <f t="shared" si="911"/>
        <v>101</v>
      </c>
      <c r="N2992" s="44">
        <f t="shared" si="912"/>
        <v>101</v>
      </c>
      <c r="O2992" s="40">
        <f t="shared" si="913"/>
        <v>1.010735129</v>
      </c>
      <c r="P2992" s="65">
        <f t="shared" ca="1" si="914"/>
        <v>1.010735129</v>
      </c>
      <c r="Q2992" s="40">
        <f t="shared" ca="1" si="915"/>
        <v>33.679023409999999</v>
      </c>
      <c r="R2992" s="44">
        <f>IF(VLOOKUP(A2992,$Z$12:$AI$125,8)=VLOOKUP(A2991,$Z$12:$AI$125,8),0,VLOOKUP(A2992,Z$12:$AI$125,8))</f>
        <v>0</v>
      </c>
      <c r="S2992" s="45">
        <f>IF(R2992&gt;0,VLOOKUP(R2992,Y$12:$AH$125,7),0)</f>
        <v>0</v>
      </c>
      <c r="T2992" s="40">
        <f t="shared" si="916"/>
        <v>0</v>
      </c>
      <c r="U2992" s="40">
        <f t="shared" ca="1" si="917"/>
        <v>33.679023409999999</v>
      </c>
      <c r="V2992" s="46" t="str">
        <f t="shared" si="918"/>
        <v>J=</v>
      </c>
      <c r="W2992" s="47">
        <f t="shared" si="919"/>
        <v>46468</v>
      </c>
    </row>
    <row r="2993" spans="1:23" x14ac:dyDescent="0.15">
      <c r="A2993" s="38">
        <f t="shared" si="903"/>
        <v>46437</v>
      </c>
      <c r="B2993" s="39" t="str">
        <f t="shared" ca="1" si="904"/>
        <v>n.d</v>
      </c>
      <c r="C2993" s="40">
        <f t="shared" si="905"/>
        <v>3137.2723529499999</v>
      </c>
      <c r="D2993" s="41">
        <f ca="1">IF(A2993&lt;$B$1,VLOOKUP(A2993,[1]DI!$A$4:$B$15000,2,FALSE),0)</f>
        <v>0</v>
      </c>
      <c r="E2993" s="40">
        <f t="shared" ca="1" si="906"/>
        <v>0</v>
      </c>
      <c r="F2993" s="42">
        <f t="shared" si="902"/>
        <v>1</v>
      </c>
      <c r="G2993" s="43">
        <f t="shared" ca="1" si="907"/>
        <v>1</v>
      </c>
      <c r="H2993" s="40">
        <f ca="1">TRUNC(PRODUCT(G$10:G2992),15)</f>
        <v>1.7040824080947301</v>
      </c>
      <c r="I2993" s="40">
        <f t="shared" ca="1" si="908"/>
        <v>1.7040824080947301</v>
      </c>
      <c r="J2993" s="40">
        <f t="shared" ca="1" si="909"/>
        <v>1</v>
      </c>
      <c r="K2993" s="42">
        <f t="shared" si="920"/>
        <v>2.7E-2</v>
      </c>
      <c r="L2993" s="63">
        <f t="shared" si="910"/>
        <v>46286</v>
      </c>
      <c r="M2993" s="64">
        <f t="shared" si="911"/>
        <v>102</v>
      </c>
      <c r="N2993" s="44">
        <f t="shared" si="912"/>
        <v>102</v>
      </c>
      <c r="O2993" s="40">
        <f t="shared" si="913"/>
        <v>1.010841992</v>
      </c>
      <c r="P2993" s="65">
        <f t="shared" ca="1" si="914"/>
        <v>1.010841992</v>
      </c>
      <c r="Q2993" s="40">
        <f t="shared" ca="1" si="915"/>
        <v>34.014281750000002</v>
      </c>
      <c r="R2993" s="44">
        <f>IF(VLOOKUP(A2993,$Z$12:$AI$125,8)=VLOOKUP(A2992,$Z$12:$AI$125,8),0,VLOOKUP(A2993,Z$12:$AI$125,8))</f>
        <v>0</v>
      </c>
      <c r="S2993" s="45">
        <f>IF(R2993&gt;0,VLOOKUP(R2993,Y$12:$AH$125,7),0)</f>
        <v>0</v>
      </c>
      <c r="T2993" s="40">
        <f t="shared" si="916"/>
        <v>0</v>
      </c>
      <c r="U2993" s="40">
        <f t="shared" ca="1" si="917"/>
        <v>34.014281750000002</v>
      </c>
      <c r="V2993" s="46" t="str">
        <f t="shared" si="918"/>
        <v>J=</v>
      </c>
      <c r="W2993" s="47">
        <f t="shared" si="919"/>
        <v>46468</v>
      </c>
    </row>
    <row r="2994" spans="1:23" x14ac:dyDescent="0.15">
      <c r="A2994" s="38">
        <f t="shared" si="903"/>
        <v>46438</v>
      </c>
      <c r="B2994" s="39" t="str">
        <f t="shared" ca="1" si="904"/>
        <v>n.d</v>
      </c>
      <c r="C2994" s="40">
        <f t="shared" si="905"/>
        <v>3137.2723529499999</v>
      </c>
      <c r="D2994" s="41">
        <f ca="1">IF(A2994&lt;$B$1,VLOOKUP(A2994,[1]DI!$A$4:$B$15000,2,FALSE),0)</f>
        <v>0</v>
      </c>
      <c r="E2994" s="40">
        <f t="shared" ca="1" si="906"/>
        <v>0</v>
      </c>
      <c r="F2994" s="42">
        <f t="shared" si="902"/>
        <v>1</v>
      </c>
      <c r="G2994" s="43">
        <f t="shared" ca="1" si="907"/>
        <v>1</v>
      </c>
      <c r="H2994" s="40">
        <f ca="1">TRUNC(PRODUCT(G$10:G2993),15)</f>
        <v>1.7040824080947301</v>
      </c>
      <c r="I2994" s="40">
        <f t="shared" ca="1" si="908"/>
        <v>1.7040824080947301</v>
      </c>
      <c r="J2994" s="40">
        <f t="shared" ca="1" si="909"/>
        <v>1</v>
      </c>
      <c r="K2994" s="42">
        <f t="shared" si="920"/>
        <v>2.7E-2</v>
      </c>
      <c r="L2994" s="63">
        <f t="shared" si="910"/>
        <v>46286</v>
      </c>
      <c r="M2994" s="64">
        <f t="shared" si="911"/>
        <v>102</v>
      </c>
      <c r="N2994" s="44">
        <f t="shared" si="912"/>
        <v>103</v>
      </c>
      <c r="O2994" s="40">
        <f t="shared" si="913"/>
        <v>1.0109488659999999</v>
      </c>
      <c r="P2994" s="65">
        <f t="shared" ca="1" si="914"/>
        <v>1.0109488659999999</v>
      </c>
      <c r="Q2994" s="40">
        <f t="shared" ca="1" si="915"/>
        <v>34.349574590000003</v>
      </c>
      <c r="R2994" s="44">
        <f>IF(VLOOKUP(A2994,$Z$12:$AI$125,8)=VLOOKUP(A2993,$Z$12:$AI$125,8),0,VLOOKUP(A2994,Z$12:$AI$125,8))</f>
        <v>0</v>
      </c>
      <c r="S2994" s="45">
        <f>IF(R2994&gt;0,VLOOKUP(R2994,Y$12:$AH$125,7),0)</f>
        <v>0</v>
      </c>
      <c r="T2994" s="40">
        <f t="shared" si="916"/>
        <v>0</v>
      </c>
      <c r="U2994" s="40">
        <f t="shared" ca="1" si="917"/>
        <v>34.349574590000003</v>
      </c>
      <c r="V2994" s="46" t="str">
        <f t="shared" si="918"/>
        <v>J=</v>
      </c>
      <c r="W2994" s="47">
        <f t="shared" si="919"/>
        <v>46468</v>
      </c>
    </row>
    <row r="2995" spans="1:23" x14ac:dyDescent="0.15">
      <c r="A2995" s="38">
        <f t="shared" si="903"/>
        <v>46439</v>
      </c>
      <c r="B2995" s="39" t="str">
        <f t="shared" ca="1" si="904"/>
        <v>n.d</v>
      </c>
      <c r="C2995" s="40">
        <f t="shared" si="905"/>
        <v>3137.2723529499999</v>
      </c>
      <c r="D2995" s="41">
        <f ca="1">IF(A2995&lt;$B$1,VLOOKUP(A2995,[1]DI!$A$4:$B$15000,2,FALSE),0)</f>
        <v>0</v>
      </c>
      <c r="E2995" s="40">
        <f t="shared" ca="1" si="906"/>
        <v>0</v>
      </c>
      <c r="F2995" s="42">
        <f t="shared" si="902"/>
        <v>1</v>
      </c>
      <c r="G2995" s="43">
        <f t="shared" ca="1" si="907"/>
        <v>1</v>
      </c>
      <c r="H2995" s="40">
        <f ca="1">TRUNC(PRODUCT(G$10:G2994),15)</f>
        <v>1.7040824080947301</v>
      </c>
      <c r="I2995" s="40">
        <f t="shared" ca="1" si="908"/>
        <v>1.7040824080947301</v>
      </c>
      <c r="J2995" s="40">
        <f t="shared" ca="1" si="909"/>
        <v>1</v>
      </c>
      <c r="K2995" s="42">
        <f t="shared" si="920"/>
        <v>2.7E-2</v>
      </c>
      <c r="L2995" s="63">
        <f t="shared" si="910"/>
        <v>46286</v>
      </c>
      <c r="M2995" s="64">
        <f t="shared" si="911"/>
        <v>102</v>
      </c>
      <c r="N2995" s="44">
        <f t="shared" si="912"/>
        <v>103</v>
      </c>
      <c r="O2995" s="40">
        <f t="shared" si="913"/>
        <v>1.0109488659999999</v>
      </c>
      <c r="P2995" s="65">
        <f t="shared" ca="1" si="914"/>
        <v>1.0109488659999999</v>
      </c>
      <c r="Q2995" s="40">
        <f t="shared" ca="1" si="915"/>
        <v>34.349574590000003</v>
      </c>
      <c r="R2995" s="44">
        <f>IF(VLOOKUP(A2995,$Z$12:$AI$125,8)=VLOOKUP(A2994,$Z$12:$AI$125,8),0,VLOOKUP(A2995,Z$12:$AI$125,8))</f>
        <v>0</v>
      </c>
      <c r="S2995" s="45">
        <f>IF(R2995&gt;0,VLOOKUP(R2995,Y$12:$AH$125,7),0)</f>
        <v>0</v>
      </c>
      <c r="T2995" s="40">
        <f t="shared" si="916"/>
        <v>0</v>
      </c>
      <c r="U2995" s="40">
        <f t="shared" ca="1" si="917"/>
        <v>34.349574590000003</v>
      </c>
      <c r="V2995" s="46" t="str">
        <f t="shared" si="918"/>
        <v>J=</v>
      </c>
      <c r="W2995" s="47">
        <f t="shared" si="919"/>
        <v>46468</v>
      </c>
    </row>
    <row r="2996" spans="1:23" x14ac:dyDescent="0.15">
      <c r="A2996" s="38">
        <f t="shared" si="903"/>
        <v>46440</v>
      </c>
      <c r="B2996" s="39" t="str">
        <f t="shared" ca="1" si="904"/>
        <v>n.d</v>
      </c>
      <c r="C2996" s="40">
        <f t="shared" si="905"/>
        <v>3137.2723529499999</v>
      </c>
      <c r="D2996" s="41">
        <f ca="1">IF(A2996&lt;$B$1,VLOOKUP(A2996,[1]DI!$A$4:$B$15000,2,FALSE),0)</f>
        <v>0</v>
      </c>
      <c r="E2996" s="40">
        <f t="shared" ca="1" si="906"/>
        <v>0</v>
      </c>
      <c r="F2996" s="42">
        <f t="shared" si="902"/>
        <v>1</v>
      </c>
      <c r="G2996" s="43">
        <f t="shared" ca="1" si="907"/>
        <v>1</v>
      </c>
      <c r="H2996" s="40">
        <f ca="1">TRUNC(PRODUCT(G$10:G2995),15)</f>
        <v>1.7040824080947301</v>
      </c>
      <c r="I2996" s="40">
        <f t="shared" ca="1" si="908"/>
        <v>1.7040824080947301</v>
      </c>
      <c r="J2996" s="40">
        <f t="shared" ca="1" si="909"/>
        <v>1</v>
      </c>
      <c r="K2996" s="42">
        <f t="shared" si="920"/>
        <v>2.7E-2</v>
      </c>
      <c r="L2996" s="63">
        <f t="shared" si="910"/>
        <v>46286</v>
      </c>
      <c r="M2996" s="64">
        <f t="shared" si="911"/>
        <v>103</v>
      </c>
      <c r="N2996" s="44">
        <f t="shared" si="912"/>
        <v>103</v>
      </c>
      <c r="O2996" s="40">
        <f t="shared" si="913"/>
        <v>1.0109488659999999</v>
      </c>
      <c r="P2996" s="65">
        <f t="shared" ca="1" si="914"/>
        <v>1.0109488659999999</v>
      </c>
      <c r="Q2996" s="40">
        <f t="shared" ca="1" si="915"/>
        <v>34.349574590000003</v>
      </c>
      <c r="R2996" s="44">
        <f>IF(VLOOKUP(A2996,$Z$12:$AI$125,8)=VLOOKUP(A2995,$Z$12:$AI$125,8),0,VLOOKUP(A2996,Z$12:$AI$125,8))</f>
        <v>0</v>
      </c>
      <c r="S2996" s="45">
        <f>IF(R2996&gt;0,VLOOKUP(R2996,Y$12:$AH$125,7),0)</f>
        <v>0</v>
      </c>
      <c r="T2996" s="40">
        <f t="shared" si="916"/>
        <v>0</v>
      </c>
      <c r="U2996" s="40">
        <f t="shared" ca="1" si="917"/>
        <v>34.349574590000003</v>
      </c>
      <c r="V2996" s="46" t="str">
        <f t="shared" si="918"/>
        <v>J=</v>
      </c>
      <c r="W2996" s="47">
        <f t="shared" si="919"/>
        <v>46468</v>
      </c>
    </row>
    <row r="2997" spans="1:23" x14ac:dyDescent="0.15">
      <c r="A2997" s="38">
        <f t="shared" si="903"/>
        <v>46441</v>
      </c>
      <c r="B2997" s="39" t="str">
        <f t="shared" ca="1" si="904"/>
        <v>n.d</v>
      </c>
      <c r="C2997" s="40">
        <f t="shared" si="905"/>
        <v>3137.2723529499999</v>
      </c>
      <c r="D2997" s="41">
        <f ca="1">IF(A2997&lt;$B$1,VLOOKUP(A2997,[1]DI!$A$4:$B$15000,2,FALSE),0)</f>
        <v>0</v>
      </c>
      <c r="E2997" s="40">
        <f t="shared" ca="1" si="906"/>
        <v>0</v>
      </c>
      <c r="F2997" s="42">
        <f t="shared" si="902"/>
        <v>1</v>
      </c>
      <c r="G2997" s="43">
        <f t="shared" ca="1" si="907"/>
        <v>1</v>
      </c>
      <c r="H2997" s="40">
        <f ca="1">TRUNC(PRODUCT(G$10:G2996),15)</f>
        <v>1.7040824080947301</v>
      </c>
      <c r="I2997" s="40">
        <f t="shared" ca="1" si="908"/>
        <v>1.7040824080947301</v>
      </c>
      <c r="J2997" s="40">
        <f t="shared" ca="1" si="909"/>
        <v>1</v>
      </c>
      <c r="K2997" s="42">
        <f t="shared" si="920"/>
        <v>2.7E-2</v>
      </c>
      <c r="L2997" s="63">
        <f t="shared" si="910"/>
        <v>46286</v>
      </c>
      <c r="M2997" s="64">
        <f t="shared" si="911"/>
        <v>104</v>
      </c>
      <c r="N2997" s="44">
        <f t="shared" si="912"/>
        <v>104</v>
      </c>
      <c r="O2997" s="40">
        <f t="shared" si="913"/>
        <v>1.011055751</v>
      </c>
      <c r="P2997" s="65">
        <f t="shared" ca="1" si="914"/>
        <v>1.011055751</v>
      </c>
      <c r="Q2997" s="40">
        <f t="shared" ca="1" si="915"/>
        <v>34.684901949999997</v>
      </c>
      <c r="R2997" s="44">
        <f>IF(VLOOKUP(A2997,$Z$12:$AI$125,8)=VLOOKUP(A2996,$Z$12:$AI$125,8),0,VLOOKUP(A2997,Z$12:$AI$125,8))</f>
        <v>0</v>
      </c>
      <c r="S2997" s="45">
        <f>IF(R2997&gt;0,VLOOKUP(R2997,Y$12:$AH$125,7),0)</f>
        <v>0</v>
      </c>
      <c r="T2997" s="40">
        <f t="shared" si="916"/>
        <v>0</v>
      </c>
      <c r="U2997" s="40">
        <f t="shared" ca="1" si="917"/>
        <v>34.684901949999997</v>
      </c>
      <c r="V2997" s="46" t="str">
        <f t="shared" si="918"/>
        <v>J=</v>
      </c>
      <c r="W2997" s="47">
        <f t="shared" si="919"/>
        <v>46468</v>
      </c>
    </row>
    <row r="2998" spans="1:23" x14ac:dyDescent="0.15">
      <c r="A2998" s="38">
        <f t="shared" si="903"/>
        <v>46442</v>
      </c>
      <c r="B2998" s="39" t="str">
        <f t="shared" ca="1" si="904"/>
        <v>n.d</v>
      </c>
      <c r="C2998" s="40">
        <f t="shared" si="905"/>
        <v>3137.2723529499999</v>
      </c>
      <c r="D2998" s="41">
        <f ca="1">IF(A2998&lt;$B$1,VLOOKUP(A2998,[1]DI!$A$4:$B$15000,2,FALSE),0)</f>
        <v>0</v>
      </c>
      <c r="E2998" s="40">
        <f t="shared" ca="1" si="906"/>
        <v>0</v>
      </c>
      <c r="F2998" s="42">
        <f t="shared" si="902"/>
        <v>1</v>
      </c>
      <c r="G2998" s="43">
        <f t="shared" ca="1" si="907"/>
        <v>1</v>
      </c>
      <c r="H2998" s="40">
        <f ca="1">TRUNC(PRODUCT(G$10:G2997),15)</f>
        <v>1.7040824080947301</v>
      </c>
      <c r="I2998" s="40">
        <f t="shared" ca="1" si="908"/>
        <v>1.7040824080947301</v>
      </c>
      <c r="J2998" s="40">
        <f t="shared" ca="1" si="909"/>
        <v>1</v>
      </c>
      <c r="K2998" s="42">
        <f t="shared" si="920"/>
        <v>2.7E-2</v>
      </c>
      <c r="L2998" s="63">
        <f t="shared" si="910"/>
        <v>46286</v>
      </c>
      <c r="M2998" s="64">
        <f t="shared" si="911"/>
        <v>105</v>
      </c>
      <c r="N2998" s="44">
        <f t="shared" si="912"/>
        <v>105</v>
      </c>
      <c r="O2998" s="40">
        <f t="shared" si="913"/>
        <v>1.0111626469999999</v>
      </c>
      <c r="P2998" s="65">
        <f t="shared" ca="1" si="914"/>
        <v>1.0111626469999999</v>
      </c>
      <c r="Q2998" s="40">
        <f t="shared" ca="1" si="915"/>
        <v>35.020263810000003</v>
      </c>
      <c r="R2998" s="44">
        <f>IF(VLOOKUP(A2998,$Z$12:$AI$125,8)=VLOOKUP(A2997,$Z$12:$AI$125,8),0,VLOOKUP(A2998,Z$12:$AI$125,8))</f>
        <v>0</v>
      </c>
      <c r="S2998" s="45">
        <f>IF(R2998&gt;0,VLOOKUP(R2998,Y$12:$AH$125,7),0)</f>
        <v>0</v>
      </c>
      <c r="T2998" s="40">
        <f t="shared" si="916"/>
        <v>0</v>
      </c>
      <c r="U2998" s="40">
        <f t="shared" ca="1" si="917"/>
        <v>35.020263810000003</v>
      </c>
      <c r="V2998" s="46" t="str">
        <f t="shared" si="918"/>
        <v>J=</v>
      </c>
      <c r="W2998" s="47">
        <f t="shared" si="919"/>
        <v>46468</v>
      </c>
    </row>
    <row r="2999" spans="1:23" x14ac:dyDescent="0.15">
      <c r="A2999" s="38">
        <f t="shared" si="903"/>
        <v>46443</v>
      </c>
      <c r="B2999" s="39" t="str">
        <f t="shared" ca="1" si="904"/>
        <v>n.d</v>
      </c>
      <c r="C2999" s="40">
        <f t="shared" si="905"/>
        <v>3137.2723529499999</v>
      </c>
      <c r="D2999" s="41">
        <f ca="1">IF(A2999&lt;$B$1,VLOOKUP(A2999,[1]DI!$A$4:$B$15000,2,FALSE),0)</f>
        <v>0</v>
      </c>
      <c r="E2999" s="40">
        <f t="shared" ca="1" si="906"/>
        <v>0</v>
      </c>
      <c r="F2999" s="42">
        <f t="shared" si="902"/>
        <v>1</v>
      </c>
      <c r="G2999" s="43">
        <f t="shared" ca="1" si="907"/>
        <v>1</v>
      </c>
      <c r="H2999" s="40">
        <f ca="1">TRUNC(PRODUCT(G$10:G2998),15)</f>
        <v>1.7040824080947301</v>
      </c>
      <c r="I2999" s="40">
        <f t="shared" ca="1" si="908"/>
        <v>1.7040824080947301</v>
      </c>
      <c r="J2999" s="40">
        <f t="shared" ca="1" si="909"/>
        <v>1</v>
      </c>
      <c r="K2999" s="42">
        <f t="shared" si="920"/>
        <v>2.7E-2</v>
      </c>
      <c r="L2999" s="63">
        <f t="shared" si="910"/>
        <v>46286</v>
      </c>
      <c r="M2999" s="64">
        <f t="shared" si="911"/>
        <v>106</v>
      </c>
      <c r="N2999" s="44">
        <f t="shared" si="912"/>
        <v>106</v>
      </c>
      <c r="O2999" s="40">
        <f t="shared" si="913"/>
        <v>1.0112695549999999</v>
      </c>
      <c r="P2999" s="65">
        <f t="shared" ca="1" si="914"/>
        <v>1.0112695549999999</v>
      </c>
      <c r="Q2999" s="40">
        <f t="shared" ca="1" si="915"/>
        <v>35.355663329999999</v>
      </c>
      <c r="R2999" s="44">
        <f>IF(VLOOKUP(A2999,$Z$12:$AI$125,8)=VLOOKUP(A2998,$Z$12:$AI$125,8),0,VLOOKUP(A2999,Z$12:$AI$125,8))</f>
        <v>0</v>
      </c>
      <c r="S2999" s="45">
        <f>IF(R2999&gt;0,VLOOKUP(R2999,Y$12:$AH$125,7),0)</f>
        <v>0</v>
      </c>
      <c r="T2999" s="40">
        <f t="shared" si="916"/>
        <v>0</v>
      </c>
      <c r="U2999" s="40">
        <f t="shared" ca="1" si="917"/>
        <v>35.355663329999999</v>
      </c>
      <c r="V2999" s="46" t="str">
        <f t="shared" si="918"/>
        <v>J=</v>
      </c>
      <c r="W2999" s="47">
        <f t="shared" si="919"/>
        <v>46468</v>
      </c>
    </row>
    <row r="3000" spans="1:23" x14ac:dyDescent="0.15">
      <c r="A3000" s="38">
        <f t="shared" si="903"/>
        <v>46444</v>
      </c>
      <c r="B3000" s="39" t="str">
        <f t="shared" ca="1" si="904"/>
        <v>n.d</v>
      </c>
      <c r="C3000" s="40">
        <f t="shared" si="905"/>
        <v>3137.2723529499999</v>
      </c>
      <c r="D3000" s="41">
        <f ca="1">IF(A3000&lt;$B$1,VLOOKUP(A3000,[1]DI!$A$4:$B$15000,2,FALSE),0)</f>
        <v>0</v>
      </c>
      <c r="E3000" s="40">
        <f t="shared" ca="1" si="906"/>
        <v>0</v>
      </c>
      <c r="F3000" s="42">
        <f t="shared" si="902"/>
        <v>1</v>
      </c>
      <c r="G3000" s="43">
        <f t="shared" ca="1" si="907"/>
        <v>1</v>
      </c>
      <c r="H3000" s="40">
        <f ca="1">TRUNC(PRODUCT(G$10:G2999),15)</f>
        <v>1.7040824080947301</v>
      </c>
      <c r="I3000" s="40">
        <f t="shared" ca="1" si="908"/>
        <v>1.7040824080947301</v>
      </c>
      <c r="J3000" s="40">
        <f t="shared" ca="1" si="909"/>
        <v>1</v>
      </c>
      <c r="K3000" s="42">
        <f t="shared" si="920"/>
        <v>2.7E-2</v>
      </c>
      <c r="L3000" s="63">
        <f t="shared" si="910"/>
        <v>46286</v>
      </c>
      <c r="M3000" s="64">
        <f t="shared" si="911"/>
        <v>107</v>
      </c>
      <c r="N3000" s="44">
        <f t="shared" si="912"/>
        <v>107</v>
      </c>
      <c r="O3000" s="40">
        <f t="shared" si="913"/>
        <v>1.011376474</v>
      </c>
      <c r="P3000" s="65">
        <f t="shared" ca="1" si="914"/>
        <v>1.011376474</v>
      </c>
      <c r="Q3000" s="40">
        <f t="shared" ca="1" si="915"/>
        <v>35.69109735</v>
      </c>
      <c r="R3000" s="44">
        <f>IF(VLOOKUP(A3000,$Z$12:$AI$125,8)=VLOOKUP(A2999,$Z$12:$AI$125,8),0,VLOOKUP(A3000,Z$12:$AI$125,8))</f>
        <v>0</v>
      </c>
      <c r="S3000" s="45">
        <f>IF(R3000&gt;0,VLOOKUP(R3000,Y$12:$AH$125,7),0)</f>
        <v>0</v>
      </c>
      <c r="T3000" s="40">
        <f t="shared" si="916"/>
        <v>0</v>
      </c>
      <c r="U3000" s="40">
        <f t="shared" ca="1" si="917"/>
        <v>35.69109735</v>
      </c>
      <c r="V3000" s="46" t="str">
        <f t="shared" si="918"/>
        <v>J=</v>
      </c>
      <c r="W3000" s="47">
        <f t="shared" si="919"/>
        <v>46468</v>
      </c>
    </row>
    <row r="3001" spans="1:23" x14ac:dyDescent="0.15">
      <c r="A3001" s="38">
        <f t="shared" si="903"/>
        <v>46445</v>
      </c>
      <c r="B3001" s="39" t="str">
        <f t="shared" ca="1" si="904"/>
        <v>n.d</v>
      </c>
      <c r="C3001" s="40">
        <f t="shared" si="905"/>
        <v>3137.2723529499999</v>
      </c>
      <c r="D3001" s="41">
        <f ca="1">IF(A3001&lt;$B$1,VLOOKUP(A3001,[1]DI!$A$4:$B$15000,2,FALSE),0)</f>
        <v>0</v>
      </c>
      <c r="E3001" s="40">
        <f t="shared" ca="1" si="906"/>
        <v>0</v>
      </c>
      <c r="F3001" s="42">
        <f t="shared" si="902"/>
        <v>1</v>
      </c>
      <c r="G3001" s="43">
        <f t="shared" ca="1" si="907"/>
        <v>1</v>
      </c>
      <c r="H3001" s="40">
        <f ca="1">TRUNC(PRODUCT(G$10:G3000),15)</f>
        <v>1.7040824080947301</v>
      </c>
      <c r="I3001" s="40">
        <f t="shared" ca="1" si="908"/>
        <v>1.7040824080947301</v>
      </c>
      <c r="J3001" s="40">
        <f t="shared" ca="1" si="909"/>
        <v>1</v>
      </c>
      <c r="K3001" s="42">
        <f t="shared" si="920"/>
        <v>2.7E-2</v>
      </c>
      <c r="L3001" s="63">
        <f t="shared" si="910"/>
        <v>46286</v>
      </c>
      <c r="M3001" s="64">
        <f t="shared" si="911"/>
        <v>107</v>
      </c>
      <c r="N3001" s="44">
        <f t="shared" si="912"/>
        <v>108</v>
      </c>
      <c r="O3001" s="40">
        <f t="shared" si="913"/>
        <v>1.011483404</v>
      </c>
      <c r="P3001" s="65">
        <f t="shared" ca="1" si="914"/>
        <v>1.011483404</v>
      </c>
      <c r="Q3001" s="40">
        <f t="shared" ca="1" si="915"/>
        <v>36.02656588</v>
      </c>
      <c r="R3001" s="44">
        <f>IF(VLOOKUP(A3001,$Z$12:$AI$125,8)=VLOOKUP(A3000,$Z$12:$AI$125,8),0,VLOOKUP(A3001,Z$12:$AI$125,8))</f>
        <v>0</v>
      </c>
      <c r="S3001" s="45">
        <f>IF(R3001&gt;0,VLOOKUP(R3001,Y$12:$AH$125,7),0)</f>
        <v>0</v>
      </c>
      <c r="T3001" s="40">
        <f t="shared" si="916"/>
        <v>0</v>
      </c>
      <c r="U3001" s="40">
        <f t="shared" ca="1" si="917"/>
        <v>36.02656588</v>
      </c>
      <c r="V3001" s="46" t="str">
        <f t="shared" si="918"/>
        <v>J=</v>
      </c>
      <c r="W3001" s="47">
        <f t="shared" si="919"/>
        <v>46468</v>
      </c>
    </row>
    <row r="3002" spans="1:23" x14ac:dyDescent="0.15">
      <c r="A3002" s="38">
        <f t="shared" si="903"/>
        <v>46446</v>
      </c>
      <c r="B3002" s="39" t="str">
        <f t="shared" ca="1" si="904"/>
        <v>n.d</v>
      </c>
      <c r="C3002" s="40">
        <f t="shared" si="905"/>
        <v>3137.2723529499999</v>
      </c>
      <c r="D3002" s="41">
        <f ca="1">IF(A3002&lt;$B$1,VLOOKUP(A3002,[1]DI!$A$4:$B$15000,2,FALSE),0)</f>
        <v>0</v>
      </c>
      <c r="E3002" s="40">
        <f t="shared" ca="1" si="906"/>
        <v>0</v>
      </c>
      <c r="F3002" s="42">
        <f t="shared" si="902"/>
        <v>1</v>
      </c>
      <c r="G3002" s="43">
        <f t="shared" ca="1" si="907"/>
        <v>1</v>
      </c>
      <c r="H3002" s="40">
        <f ca="1">TRUNC(PRODUCT(G$10:G3001),15)</f>
        <v>1.7040824080947301</v>
      </c>
      <c r="I3002" s="40">
        <f t="shared" ca="1" si="908"/>
        <v>1.7040824080947301</v>
      </c>
      <c r="J3002" s="40">
        <f t="shared" ca="1" si="909"/>
        <v>1</v>
      </c>
      <c r="K3002" s="42">
        <f t="shared" si="920"/>
        <v>2.7E-2</v>
      </c>
      <c r="L3002" s="63">
        <f t="shared" si="910"/>
        <v>46286</v>
      </c>
      <c r="M3002" s="64">
        <f t="shared" si="911"/>
        <v>107</v>
      </c>
      <c r="N3002" s="44">
        <f t="shared" si="912"/>
        <v>108</v>
      </c>
      <c r="O3002" s="40">
        <f t="shared" si="913"/>
        <v>1.011483404</v>
      </c>
      <c r="P3002" s="65">
        <f t="shared" ca="1" si="914"/>
        <v>1.011483404</v>
      </c>
      <c r="Q3002" s="40">
        <f t="shared" ca="1" si="915"/>
        <v>36.02656588</v>
      </c>
      <c r="R3002" s="44">
        <f>IF(VLOOKUP(A3002,$Z$12:$AI$125,8)=VLOOKUP(A3001,$Z$12:$AI$125,8),0,VLOOKUP(A3002,Z$12:$AI$125,8))</f>
        <v>0</v>
      </c>
      <c r="S3002" s="45">
        <f>IF(R3002&gt;0,VLOOKUP(R3002,Y$12:$AH$125,7),0)</f>
        <v>0</v>
      </c>
      <c r="T3002" s="40">
        <f t="shared" si="916"/>
        <v>0</v>
      </c>
      <c r="U3002" s="40">
        <f t="shared" ca="1" si="917"/>
        <v>36.02656588</v>
      </c>
      <c r="V3002" s="46" t="str">
        <f t="shared" si="918"/>
        <v>J=</v>
      </c>
      <c r="W3002" s="47">
        <f t="shared" si="919"/>
        <v>46468</v>
      </c>
    </row>
    <row r="3003" spans="1:23" x14ac:dyDescent="0.15">
      <c r="A3003" s="38">
        <f t="shared" si="903"/>
        <v>46447</v>
      </c>
      <c r="B3003" s="39" t="str">
        <f t="shared" ca="1" si="904"/>
        <v>n.d</v>
      </c>
      <c r="C3003" s="40">
        <f t="shared" si="905"/>
        <v>3137.2723529499999</v>
      </c>
      <c r="D3003" s="41">
        <f ca="1">IF(A3003&lt;$B$1,VLOOKUP(A3003,[1]DI!$A$4:$B$15000,2,FALSE),0)</f>
        <v>0</v>
      </c>
      <c r="E3003" s="40">
        <f t="shared" ca="1" si="906"/>
        <v>0</v>
      </c>
      <c r="F3003" s="42">
        <f t="shared" si="902"/>
        <v>1</v>
      </c>
      <c r="G3003" s="43">
        <f t="shared" ca="1" si="907"/>
        <v>1</v>
      </c>
      <c r="H3003" s="40">
        <f ca="1">TRUNC(PRODUCT(G$10:G3002),15)</f>
        <v>1.7040824080947301</v>
      </c>
      <c r="I3003" s="40">
        <f t="shared" ca="1" si="908"/>
        <v>1.7040824080947301</v>
      </c>
      <c r="J3003" s="40">
        <f t="shared" ca="1" si="909"/>
        <v>1</v>
      </c>
      <c r="K3003" s="42">
        <f t="shared" si="920"/>
        <v>2.7E-2</v>
      </c>
      <c r="L3003" s="63">
        <f t="shared" si="910"/>
        <v>46286</v>
      </c>
      <c r="M3003" s="64">
        <f t="shared" si="911"/>
        <v>108</v>
      </c>
      <c r="N3003" s="44">
        <f t="shared" si="912"/>
        <v>108</v>
      </c>
      <c r="O3003" s="40">
        <f t="shared" si="913"/>
        <v>1.011483404</v>
      </c>
      <c r="P3003" s="65">
        <f t="shared" ca="1" si="914"/>
        <v>1.011483404</v>
      </c>
      <c r="Q3003" s="40">
        <f t="shared" ca="1" si="915"/>
        <v>36.02656588</v>
      </c>
      <c r="R3003" s="44">
        <f>IF(VLOOKUP(A3003,$Z$12:$AI$125,8)=VLOOKUP(A3002,$Z$12:$AI$125,8),0,VLOOKUP(A3003,Z$12:$AI$125,8))</f>
        <v>0</v>
      </c>
      <c r="S3003" s="45">
        <f>IF(R3003&gt;0,VLOOKUP(R3003,Y$12:$AH$125,7),0)</f>
        <v>0</v>
      </c>
      <c r="T3003" s="40">
        <f t="shared" si="916"/>
        <v>0</v>
      </c>
      <c r="U3003" s="40">
        <f t="shared" ca="1" si="917"/>
        <v>36.02656588</v>
      </c>
      <c r="V3003" s="46" t="str">
        <f t="shared" si="918"/>
        <v>J=</v>
      </c>
      <c r="W3003" s="47">
        <f t="shared" si="919"/>
        <v>46468</v>
      </c>
    </row>
    <row r="3004" spans="1:23" x14ac:dyDescent="0.15">
      <c r="A3004" s="38">
        <f t="shared" si="903"/>
        <v>46448</v>
      </c>
      <c r="B3004" s="39" t="str">
        <f t="shared" ca="1" si="904"/>
        <v>n.d</v>
      </c>
      <c r="C3004" s="40">
        <f t="shared" si="905"/>
        <v>3137.2723529499999</v>
      </c>
      <c r="D3004" s="41">
        <f ca="1">IF(A3004&lt;$B$1,VLOOKUP(A3004,[1]DI!$A$4:$B$15000,2,FALSE),0)</f>
        <v>0</v>
      </c>
      <c r="E3004" s="40">
        <f t="shared" ca="1" si="906"/>
        <v>0</v>
      </c>
      <c r="F3004" s="42">
        <f t="shared" si="902"/>
        <v>1</v>
      </c>
      <c r="G3004" s="43">
        <f t="shared" ca="1" si="907"/>
        <v>1</v>
      </c>
      <c r="H3004" s="40">
        <f ca="1">TRUNC(PRODUCT(G$10:G3003),15)</f>
        <v>1.7040824080947301</v>
      </c>
      <c r="I3004" s="40">
        <f t="shared" ca="1" si="908"/>
        <v>1.7040824080947301</v>
      </c>
      <c r="J3004" s="40">
        <f t="shared" ca="1" si="909"/>
        <v>1</v>
      </c>
      <c r="K3004" s="42">
        <f t="shared" si="920"/>
        <v>2.7E-2</v>
      </c>
      <c r="L3004" s="63">
        <f t="shared" si="910"/>
        <v>46286</v>
      </c>
      <c r="M3004" s="64">
        <f t="shared" si="911"/>
        <v>109</v>
      </c>
      <c r="N3004" s="44">
        <f t="shared" si="912"/>
        <v>109</v>
      </c>
      <c r="O3004" s="40">
        <f t="shared" si="913"/>
        <v>1.011590346</v>
      </c>
      <c r="P3004" s="65">
        <f t="shared" ca="1" si="914"/>
        <v>1.011590346</v>
      </c>
      <c r="Q3004" s="40">
        <f t="shared" ca="1" si="915"/>
        <v>36.362072060000003</v>
      </c>
      <c r="R3004" s="44">
        <f>IF(VLOOKUP(A3004,$Z$12:$AI$125,8)=VLOOKUP(A3003,$Z$12:$AI$125,8),0,VLOOKUP(A3004,Z$12:$AI$125,8))</f>
        <v>0</v>
      </c>
      <c r="S3004" s="45">
        <f>IF(R3004&gt;0,VLOOKUP(R3004,Y$12:$AH$125,7),0)</f>
        <v>0</v>
      </c>
      <c r="T3004" s="40">
        <f t="shared" si="916"/>
        <v>0</v>
      </c>
      <c r="U3004" s="40">
        <f t="shared" ca="1" si="917"/>
        <v>36.362072060000003</v>
      </c>
      <c r="V3004" s="46" t="str">
        <f t="shared" si="918"/>
        <v>J=</v>
      </c>
      <c r="W3004" s="47">
        <f t="shared" si="919"/>
        <v>46468</v>
      </c>
    </row>
    <row r="3005" spans="1:23" x14ac:dyDescent="0.15">
      <c r="A3005" s="38">
        <f t="shared" si="903"/>
        <v>46449</v>
      </c>
      <c r="B3005" s="39" t="str">
        <f t="shared" ca="1" si="904"/>
        <v>n.d</v>
      </c>
      <c r="C3005" s="40">
        <f t="shared" si="905"/>
        <v>3137.2723529499999</v>
      </c>
      <c r="D3005" s="41">
        <f ca="1">IF(A3005&lt;$B$1,VLOOKUP(A3005,[1]DI!$A$4:$B$15000,2,FALSE),0)</f>
        <v>0</v>
      </c>
      <c r="E3005" s="40">
        <f t="shared" ca="1" si="906"/>
        <v>0</v>
      </c>
      <c r="F3005" s="42">
        <f t="shared" si="902"/>
        <v>1</v>
      </c>
      <c r="G3005" s="43">
        <f t="shared" ca="1" si="907"/>
        <v>1</v>
      </c>
      <c r="H3005" s="40">
        <f ca="1">TRUNC(PRODUCT(G$10:G3004),15)</f>
        <v>1.7040824080947301</v>
      </c>
      <c r="I3005" s="40">
        <f t="shared" ca="1" si="908"/>
        <v>1.7040824080947301</v>
      </c>
      <c r="J3005" s="40">
        <f t="shared" ca="1" si="909"/>
        <v>1</v>
      </c>
      <c r="K3005" s="42">
        <f t="shared" si="920"/>
        <v>2.7E-2</v>
      </c>
      <c r="L3005" s="63">
        <f t="shared" si="910"/>
        <v>46286</v>
      </c>
      <c r="M3005" s="64">
        <f t="shared" si="911"/>
        <v>110</v>
      </c>
      <c r="N3005" s="44">
        <f t="shared" si="912"/>
        <v>110</v>
      </c>
      <c r="O3005" s="40">
        <f t="shared" si="913"/>
        <v>1.0116972989999999</v>
      </c>
      <c r="P3005" s="65">
        <f t="shared" ca="1" si="914"/>
        <v>1.0116972989999999</v>
      </c>
      <c r="Q3005" s="40">
        <f t="shared" ca="1" si="915"/>
        <v>36.697612749999998</v>
      </c>
      <c r="R3005" s="44">
        <f>IF(VLOOKUP(A3005,$Z$12:$AI$125,8)=VLOOKUP(A3004,$Z$12:$AI$125,8),0,VLOOKUP(A3005,Z$12:$AI$125,8))</f>
        <v>0</v>
      </c>
      <c r="S3005" s="45">
        <f>IF(R3005&gt;0,VLOOKUP(R3005,Y$12:$AH$125,7),0)</f>
        <v>0</v>
      </c>
      <c r="T3005" s="40">
        <f t="shared" si="916"/>
        <v>0</v>
      </c>
      <c r="U3005" s="40">
        <f t="shared" ca="1" si="917"/>
        <v>36.697612749999998</v>
      </c>
      <c r="V3005" s="46" t="str">
        <f t="shared" si="918"/>
        <v>J=</v>
      </c>
      <c r="W3005" s="47">
        <f t="shared" si="919"/>
        <v>46468</v>
      </c>
    </row>
    <row r="3006" spans="1:23" x14ac:dyDescent="0.15">
      <c r="A3006" s="38">
        <f t="shared" si="903"/>
        <v>46450</v>
      </c>
      <c r="B3006" s="39" t="str">
        <f t="shared" ca="1" si="904"/>
        <v>n.d</v>
      </c>
      <c r="C3006" s="40">
        <f t="shared" si="905"/>
        <v>3137.2723529499999</v>
      </c>
      <c r="D3006" s="41">
        <f ca="1">IF(A3006&lt;$B$1,VLOOKUP(A3006,[1]DI!$A$4:$B$15000,2,FALSE),0)</f>
        <v>0</v>
      </c>
      <c r="E3006" s="40">
        <f t="shared" ca="1" si="906"/>
        <v>0</v>
      </c>
      <c r="F3006" s="42">
        <f t="shared" si="902"/>
        <v>1</v>
      </c>
      <c r="G3006" s="43">
        <f t="shared" ca="1" si="907"/>
        <v>1</v>
      </c>
      <c r="H3006" s="40">
        <f ca="1">TRUNC(PRODUCT(G$10:G3005),15)</f>
        <v>1.7040824080947301</v>
      </c>
      <c r="I3006" s="40">
        <f t="shared" ca="1" si="908"/>
        <v>1.7040824080947301</v>
      </c>
      <c r="J3006" s="40">
        <f t="shared" ca="1" si="909"/>
        <v>1</v>
      </c>
      <c r="K3006" s="42">
        <f t="shared" si="920"/>
        <v>2.7E-2</v>
      </c>
      <c r="L3006" s="63">
        <f t="shared" si="910"/>
        <v>46286</v>
      </c>
      <c r="M3006" s="64">
        <f t="shared" si="911"/>
        <v>111</v>
      </c>
      <c r="N3006" s="44">
        <f t="shared" si="912"/>
        <v>111</v>
      </c>
      <c r="O3006" s="40">
        <f t="shared" si="913"/>
        <v>1.0118042629999999</v>
      </c>
      <c r="P3006" s="65">
        <f t="shared" ca="1" si="914"/>
        <v>1.0118042629999999</v>
      </c>
      <c r="Q3006" s="40">
        <f t="shared" ca="1" si="915"/>
        <v>37.033187949999999</v>
      </c>
      <c r="R3006" s="44">
        <f>IF(VLOOKUP(A3006,$Z$12:$AI$125,8)=VLOOKUP(A3005,$Z$12:$AI$125,8),0,VLOOKUP(A3006,Z$12:$AI$125,8))</f>
        <v>0</v>
      </c>
      <c r="S3006" s="45">
        <f>IF(R3006&gt;0,VLOOKUP(R3006,Y$12:$AH$125,7),0)</f>
        <v>0</v>
      </c>
      <c r="T3006" s="40">
        <f t="shared" si="916"/>
        <v>0</v>
      </c>
      <c r="U3006" s="40">
        <f t="shared" ca="1" si="917"/>
        <v>37.033187949999999</v>
      </c>
      <c r="V3006" s="46" t="str">
        <f t="shared" si="918"/>
        <v>J=</v>
      </c>
      <c r="W3006" s="47">
        <f t="shared" si="919"/>
        <v>46468</v>
      </c>
    </row>
    <row r="3007" spans="1:23" x14ac:dyDescent="0.15">
      <c r="A3007" s="38">
        <f t="shared" si="903"/>
        <v>46451</v>
      </c>
      <c r="B3007" s="39" t="str">
        <f t="shared" ca="1" si="904"/>
        <v>n.d</v>
      </c>
      <c r="C3007" s="40">
        <f t="shared" si="905"/>
        <v>3137.2723529499999</v>
      </c>
      <c r="D3007" s="41">
        <f ca="1">IF(A3007&lt;$B$1,VLOOKUP(A3007,[1]DI!$A$4:$B$15000,2,FALSE),0)</f>
        <v>0</v>
      </c>
      <c r="E3007" s="40">
        <f t="shared" ca="1" si="906"/>
        <v>0</v>
      </c>
      <c r="F3007" s="42">
        <f t="shared" si="902"/>
        <v>1</v>
      </c>
      <c r="G3007" s="43">
        <f t="shared" ca="1" si="907"/>
        <v>1</v>
      </c>
      <c r="H3007" s="40">
        <f ca="1">TRUNC(PRODUCT(G$10:G3006),15)</f>
        <v>1.7040824080947301</v>
      </c>
      <c r="I3007" s="40">
        <f t="shared" ca="1" si="908"/>
        <v>1.7040824080947301</v>
      </c>
      <c r="J3007" s="40">
        <f t="shared" ca="1" si="909"/>
        <v>1</v>
      </c>
      <c r="K3007" s="42">
        <f t="shared" si="920"/>
        <v>2.7E-2</v>
      </c>
      <c r="L3007" s="63">
        <f t="shared" si="910"/>
        <v>46286</v>
      </c>
      <c r="M3007" s="64">
        <f t="shared" si="911"/>
        <v>112</v>
      </c>
      <c r="N3007" s="44">
        <f t="shared" si="912"/>
        <v>112</v>
      </c>
      <c r="O3007" s="40">
        <f t="shared" si="913"/>
        <v>1.011911239</v>
      </c>
      <c r="P3007" s="65">
        <f t="shared" ca="1" si="914"/>
        <v>1.011911239</v>
      </c>
      <c r="Q3007" s="40">
        <f t="shared" ca="1" si="915"/>
        <v>37.368800800000002</v>
      </c>
      <c r="R3007" s="44">
        <f>IF(VLOOKUP(A3007,$Z$12:$AI$125,8)=VLOOKUP(A3006,$Z$12:$AI$125,8),0,VLOOKUP(A3007,Z$12:$AI$125,8))</f>
        <v>0</v>
      </c>
      <c r="S3007" s="45">
        <f>IF(R3007&gt;0,VLOOKUP(R3007,Y$12:$AH$125,7),0)</f>
        <v>0</v>
      </c>
      <c r="T3007" s="40">
        <f t="shared" si="916"/>
        <v>0</v>
      </c>
      <c r="U3007" s="40">
        <f t="shared" ca="1" si="917"/>
        <v>37.368800800000002</v>
      </c>
      <c r="V3007" s="46" t="str">
        <f t="shared" si="918"/>
        <v>J=</v>
      </c>
      <c r="W3007" s="47">
        <f t="shared" si="919"/>
        <v>46468</v>
      </c>
    </row>
    <row r="3008" spans="1:23" x14ac:dyDescent="0.15">
      <c r="A3008" s="38">
        <f t="shared" si="903"/>
        <v>46452</v>
      </c>
      <c r="B3008" s="39" t="str">
        <f t="shared" ca="1" si="904"/>
        <v>n.d</v>
      </c>
      <c r="C3008" s="40">
        <f t="shared" si="905"/>
        <v>3137.2723529499999</v>
      </c>
      <c r="D3008" s="41">
        <f ca="1">IF(A3008&lt;$B$1,VLOOKUP(A3008,[1]DI!$A$4:$B$15000,2,FALSE),0)</f>
        <v>0</v>
      </c>
      <c r="E3008" s="40">
        <f t="shared" ca="1" si="906"/>
        <v>0</v>
      </c>
      <c r="F3008" s="42">
        <f t="shared" si="902"/>
        <v>1</v>
      </c>
      <c r="G3008" s="43">
        <f t="shared" ca="1" si="907"/>
        <v>1</v>
      </c>
      <c r="H3008" s="40">
        <f ca="1">TRUNC(PRODUCT(G$10:G3007),15)</f>
        <v>1.7040824080947301</v>
      </c>
      <c r="I3008" s="40">
        <f t="shared" ca="1" si="908"/>
        <v>1.7040824080947301</v>
      </c>
      <c r="J3008" s="40">
        <f t="shared" ca="1" si="909"/>
        <v>1</v>
      </c>
      <c r="K3008" s="42">
        <f t="shared" si="920"/>
        <v>2.7E-2</v>
      </c>
      <c r="L3008" s="63">
        <f t="shared" si="910"/>
        <v>46286</v>
      </c>
      <c r="M3008" s="64">
        <f t="shared" si="911"/>
        <v>112</v>
      </c>
      <c r="N3008" s="44">
        <f t="shared" si="912"/>
        <v>113</v>
      </c>
      <c r="O3008" s="40">
        <f t="shared" si="913"/>
        <v>1.0120182259999999</v>
      </c>
      <c r="P3008" s="65">
        <f t="shared" ca="1" si="914"/>
        <v>1.0120182259999999</v>
      </c>
      <c r="Q3008" s="40">
        <f t="shared" ca="1" si="915"/>
        <v>37.704448159999998</v>
      </c>
      <c r="R3008" s="44">
        <f>IF(VLOOKUP(A3008,$Z$12:$AI$125,8)=VLOOKUP(A3007,$Z$12:$AI$125,8),0,VLOOKUP(A3008,Z$12:$AI$125,8))</f>
        <v>0</v>
      </c>
      <c r="S3008" s="45">
        <f>IF(R3008&gt;0,VLOOKUP(R3008,Y$12:$AH$125,7),0)</f>
        <v>0</v>
      </c>
      <c r="T3008" s="40">
        <f t="shared" si="916"/>
        <v>0</v>
      </c>
      <c r="U3008" s="40">
        <f t="shared" ca="1" si="917"/>
        <v>37.704448159999998</v>
      </c>
      <c r="V3008" s="46" t="str">
        <f t="shared" si="918"/>
        <v>J=</v>
      </c>
      <c r="W3008" s="47">
        <f t="shared" si="919"/>
        <v>46468</v>
      </c>
    </row>
    <row r="3009" spans="1:23" x14ac:dyDescent="0.15">
      <c r="A3009" s="38">
        <f t="shared" si="903"/>
        <v>46453</v>
      </c>
      <c r="B3009" s="39" t="str">
        <f t="shared" ca="1" si="904"/>
        <v>n.d</v>
      </c>
      <c r="C3009" s="40">
        <f t="shared" si="905"/>
        <v>3137.2723529499999</v>
      </c>
      <c r="D3009" s="41">
        <f ca="1">IF(A3009&lt;$B$1,VLOOKUP(A3009,[1]DI!$A$4:$B$15000,2,FALSE),0)</f>
        <v>0</v>
      </c>
      <c r="E3009" s="40">
        <f t="shared" ca="1" si="906"/>
        <v>0</v>
      </c>
      <c r="F3009" s="42">
        <f t="shared" si="902"/>
        <v>1</v>
      </c>
      <c r="G3009" s="43">
        <f t="shared" ca="1" si="907"/>
        <v>1</v>
      </c>
      <c r="H3009" s="40">
        <f ca="1">TRUNC(PRODUCT(G$10:G3008),15)</f>
        <v>1.7040824080947301</v>
      </c>
      <c r="I3009" s="40">
        <f t="shared" ca="1" si="908"/>
        <v>1.7040824080947301</v>
      </c>
      <c r="J3009" s="40">
        <f t="shared" ca="1" si="909"/>
        <v>1</v>
      </c>
      <c r="K3009" s="42">
        <f t="shared" si="920"/>
        <v>2.7E-2</v>
      </c>
      <c r="L3009" s="63">
        <f t="shared" si="910"/>
        <v>46286</v>
      </c>
      <c r="M3009" s="64">
        <f t="shared" si="911"/>
        <v>112</v>
      </c>
      <c r="N3009" s="44">
        <f t="shared" si="912"/>
        <v>113</v>
      </c>
      <c r="O3009" s="40">
        <f t="shared" si="913"/>
        <v>1.0120182259999999</v>
      </c>
      <c r="P3009" s="65">
        <f t="shared" ca="1" si="914"/>
        <v>1.0120182259999999</v>
      </c>
      <c r="Q3009" s="40">
        <f t="shared" ca="1" si="915"/>
        <v>37.704448159999998</v>
      </c>
      <c r="R3009" s="44">
        <f>IF(VLOOKUP(A3009,$Z$12:$AI$125,8)=VLOOKUP(A3008,$Z$12:$AI$125,8),0,VLOOKUP(A3009,Z$12:$AI$125,8))</f>
        <v>0</v>
      </c>
      <c r="S3009" s="45">
        <f>IF(R3009&gt;0,VLOOKUP(R3009,Y$12:$AH$125,7),0)</f>
        <v>0</v>
      </c>
      <c r="T3009" s="40">
        <f t="shared" si="916"/>
        <v>0</v>
      </c>
      <c r="U3009" s="40">
        <f t="shared" ca="1" si="917"/>
        <v>37.704448159999998</v>
      </c>
      <c r="V3009" s="46" t="str">
        <f t="shared" si="918"/>
        <v>J=</v>
      </c>
      <c r="W3009" s="47">
        <f t="shared" si="919"/>
        <v>46468</v>
      </c>
    </row>
    <row r="3010" spans="1:23" x14ac:dyDescent="0.15">
      <c r="A3010" s="38">
        <f t="shared" si="903"/>
        <v>46454</v>
      </c>
      <c r="B3010" s="39" t="str">
        <f t="shared" ca="1" si="904"/>
        <v>n.d</v>
      </c>
      <c r="C3010" s="40">
        <f t="shared" si="905"/>
        <v>3137.2723529499999</v>
      </c>
      <c r="D3010" s="41">
        <f ca="1">IF(A3010&lt;$B$1,VLOOKUP(A3010,[1]DI!$A$4:$B$15000,2,FALSE),0)</f>
        <v>0</v>
      </c>
      <c r="E3010" s="40">
        <f t="shared" ca="1" si="906"/>
        <v>0</v>
      </c>
      <c r="F3010" s="42">
        <f t="shared" si="902"/>
        <v>1</v>
      </c>
      <c r="G3010" s="43">
        <f t="shared" ca="1" si="907"/>
        <v>1</v>
      </c>
      <c r="H3010" s="40">
        <f ca="1">TRUNC(PRODUCT(G$10:G3009),15)</f>
        <v>1.7040824080947301</v>
      </c>
      <c r="I3010" s="40">
        <f t="shared" ca="1" si="908"/>
        <v>1.7040824080947301</v>
      </c>
      <c r="J3010" s="40">
        <f t="shared" ca="1" si="909"/>
        <v>1</v>
      </c>
      <c r="K3010" s="42">
        <f t="shared" si="920"/>
        <v>2.7E-2</v>
      </c>
      <c r="L3010" s="63">
        <f t="shared" si="910"/>
        <v>46286</v>
      </c>
      <c r="M3010" s="64">
        <f t="shared" si="911"/>
        <v>113</v>
      </c>
      <c r="N3010" s="44">
        <f t="shared" si="912"/>
        <v>113</v>
      </c>
      <c r="O3010" s="40">
        <f t="shared" si="913"/>
        <v>1.0120182259999999</v>
      </c>
      <c r="P3010" s="65">
        <f t="shared" ca="1" si="914"/>
        <v>1.0120182259999999</v>
      </c>
      <c r="Q3010" s="40">
        <f t="shared" ca="1" si="915"/>
        <v>37.704448159999998</v>
      </c>
      <c r="R3010" s="44">
        <f>IF(VLOOKUP(A3010,$Z$12:$AI$125,8)=VLOOKUP(A3009,$Z$12:$AI$125,8),0,VLOOKUP(A3010,Z$12:$AI$125,8))</f>
        <v>0</v>
      </c>
      <c r="S3010" s="45">
        <f>IF(R3010&gt;0,VLOOKUP(R3010,Y$12:$AH$125,7),0)</f>
        <v>0</v>
      </c>
      <c r="T3010" s="40">
        <f t="shared" si="916"/>
        <v>0</v>
      </c>
      <c r="U3010" s="40">
        <f t="shared" ca="1" si="917"/>
        <v>37.704448159999998</v>
      </c>
      <c r="V3010" s="46" t="str">
        <f t="shared" si="918"/>
        <v>J=</v>
      </c>
      <c r="W3010" s="47">
        <f t="shared" si="919"/>
        <v>46468</v>
      </c>
    </row>
    <row r="3011" spans="1:23" x14ac:dyDescent="0.15">
      <c r="A3011" s="38">
        <f t="shared" si="903"/>
        <v>46455</v>
      </c>
      <c r="B3011" s="39" t="str">
        <f t="shared" ca="1" si="904"/>
        <v>n.d</v>
      </c>
      <c r="C3011" s="40">
        <f t="shared" si="905"/>
        <v>3137.2723529499999</v>
      </c>
      <c r="D3011" s="41">
        <f ca="1">IF(A3011&lt;$B$1,VLOOKUP(A3011,[1]DI!$A$4:$B$15000,2,FALSE),0)</f>
        <v>0</v>
      </c>
      <c r="E3011" s="40">
        <f t="shared" ca="1" si="906"/>
        <v>0</v>
      </c>
      <c r="F3011" s="42">
        <f t="shared" si="902"/>
        <v>1</v>
      </c>
      <c r="G3011" s="43">
        <f t="shared" ca="1" si="907"/>
        <v>1</v>
      </c>
      <c r="H3011" s="40">
        <f ca="1">TRUNC(PRODUCT(G$10:G3010),15)</f>
        <v>1.7040824080947301</v>
      </c>
      <c r="I3011" s="40">
        <f t="shared" ca="1" si="908"/>
        <v>1.7040824080947301</v>
      </c>
      <c r="J3011" s="40">
        <f t="shared" ca="1" si="909"/>
        <v>1</v>
      </c>
      <c r="K3011" s="42">
        <f t="shared" si="920"/>
        <v>2.7E-2</v>
      </c>
      <c r="L3011" s="63">
        <f t="shared" si="910"/>
        <v>46286</v>
      </c>
      <c r="M3011" s="64">
        <f t="shared" si="911"/>
        <v>114</v>
      </c>
      <c r="N3011" s="44">
        <f t="shared" si="912"/>
        <v>114</v>
      </c>
      <c r="O3011" s="40">
        <f t="shared" si="913"/>
        <v>1.012125224</v>
      </c>
      <c r="P3011" s="65">
        <f t="shared" ca="1" si="914"/>
        <v>1.012125224</v>
      </c>
      <c r="Q3011" s="40">
        <f t="shared" ca="1" si="915"/>
        <v>38.040130019999999</v>
      </c>
      <c r="R3011" s="44">
        <f>IF(VLOOKUP(A3011,$Z$12:$AI$125,8)=VLOOKUP(A3010,$Z$12:$AI$125,8),0,VLOOKUP(A3011,Z$12:$AI$125,8))</f>
        <v>0</v>
      </c>
      <c r="S3011" s="45">
        <f>IF(R3011&gt;0,VLOOKUP(R3011,Y$12:$AH$125,7),0)</f>
        <v>0</v>
      </c>
      <c r="T3011" s="40">
        <f t="shared" si="916"/>
        <v>0</v>
      </c>
      <c r="U3011" s="40">
        <f t="shared" ca="1" si="917"/>
        <v>38.040130019999999</v>
      </c>
      <c r="V3011" s="46" t="str">
        <f t="shared" si="918"/>
        <v>J=</v>
      </c>
      <c r="W3011" s="47">
        <f t="shared" si="919"/>
        <v>46468</v>
      </c>
    </row>
    <row r="3012" spans="1:23" x14ac:dyDescent="0.15">
      <c r="A3012" s="38">
        <f t="shared" si="903"/>
        <v>46456</v>
      </c>
      <c r="B3012" s="39" t="str">
        <f t="shared" ca="1" si="904"/>
        <v>n.d</v>
      </c>
      <c r="C3012" s="40">
        <f t="shared" si="905"/>
        <v>3137.2723529499999</v>
      </c>
      <c r="D3012" s="41">
        <f ca="1">IF(A3012&lt;$B$1,VLOOKUP(A3012,[1]DI!$A$4:$B$15000,2,FALSE),0)</f>
        <v>0</v>
      </c>
      <c r="E3012" s="40">
        <f t="shared" ca="1" si="906"/>
        <v>0</v>
      </c>
      <c r="F3012" s="42">
        <f t="shared" si="902"/>
        <v>1</v>
      </c>
      <c r="G3012" s="43">
        <f t="shared" ca="1" si="907"/>
        <v>1</v>
      </c>
      <c r="H3012" s="40">
        <f ca="1">TRUNC(PRODUCT(G$10:G3011),15)</f>
        <v>1.7040824080947301</v>
      </c>
      <c r="I3012" s="40">
        <f t="shared" ca="1" si="908"/>
        <v>1.7040824080947301</v>
      </c>
      <c r="J3012" s="40">
        <f t="shared" ca="1" si="909"/>
        <v>1</v>
      </c>
      <c r="K3012" s="42">
        <f t="shared" si="920"/>
        <v>2.7E-2</v>
      </c>
      <c r="L3012" s="63">
        <f t="shared" si="910"/>
        <v>46286</v>
      </c>
      <c r="M3012" s="64">
        <f t="shared" si="911"/>
        <v>115</v>
      </c>
      <c r="N3012" s="44">
        <f t="shared" si="912"/>
        <v>115</v>
      </c>
      <c r="O3012" s="40">
        <f t="shared" si="913"/>
        <v>1.012232233</v>
      </c>
      <c r="P3012" s="65">
        <f t="shared" ca="1" si="914"/>
        <v>1.012232233</v>
      </c>
      <c r="Q3012" s="40">
        <f t="shared" ca="1" si="915"/>
        <v>38.3758464</v>
      </c>
      <c r="R3012" s="44">
        <f>IF(VLOOKUP(A3012,$Z$12:$AI$125,8)=VLOOKUP(A3011,$Z$12:$AI$125,8),0,VLOOKUP(A3012,Z$12:$AI$125,8))</f>
        <v>0</v>
      </c>
      <c r="S3012" s="45">
        <f>IF(R3012&gt;0,VLOOKUP(R3012,Y$12:$AH$125,7),0)</f>
        <v>0</v>
      </c>
      <c r="T3012" s="40">
        <f t="shared" si="916"/>
        <v>0</v>
      </c>
      <c r="U3012" s="40">
        <f t="shared" ca="1" si="917"/>
        <v>38.3758464</v>
      </c>
      <c r="V3012" s="46" t="str">
        <f t="shared" si="918"/>
        <v>J=</v>
      </c>
      <c r="W3012" s="47">
        <f t="shared" si="919"/>
        <v>46468</v>
      </c>
    </row>
    <row r="3013" spans="1:23" x14ac:dyDescent="0.15">
      <c r="A3013" s="38">
        <f t="shared" si="903"/>
        <v>46457</v>
      </c>
      <c r="B3013" s="39" t="str">
        <f t="shared" ca="1" si="904"/>
        <v>n.d</v>
      </c>
      <c r="C3013" s="40">
        <f t="shared" si="905"/>
        <v>3137.2723529499999</v>
      </c>
      <c r="D3013" s="41">
        <f ca="1">IF(A3013&lt;$B$1,VLOOKUP(A3013,[1]DI!$A$4:$B$15000,2,FALSE),0)</f>
        <v>0</v>
      </c>
      <c r="E3013" s="40">
        <f t="shared" ca="1" si="906"/>
        <v>0</v>
      </c>
      <c r="F3013" s="42">
        <f t="shared" si="902"/>
        <v>1</v>
      </c>
      <c r="G3013" s="43">
        <f t="shared" ca="1" si="907"/>
        <v>1</v>
      </c>
      <c r="H3013" s="40">
        <f ca="1">TRUNC(PRODUCT(G$10:G3012),15)</f>
        <v>1.7040824080947301</v>
      </c>
      <c r="I3013" s="40">
        <f t="shared" ca="1" si="908"/>
        <v>1.7040824080947301</v>
      </c>
      <c r="J3013" s="40">
        <f t="shared" ca="1" si="909"/>
        <v>1</v>
      </c>
      <c r="K3013" s="42">
        <f t="shared" si="920"/>
        <v>2.7E-2</v>
      </c>
      <c r="L3013" s="63">
        <f t="shared" si="910"/>
        <v>46286</v>
      </c>
      <c r="M3013" s="64">
        <f t="shared" si="911"/>
        <v>116</v>
      </c>
      <c r="N3013" s="44">
        <f t="shared" si="912"/>
        <v>116</v>
      </c>
      <c r="O3013" s="40">
        <f t="shared" si="913"/>
        <v>1.012339254</v>
      </c>
      <c r="P3013" s="65">
        <f t="shared" ca="1" si="914"/>
        <v>1.012339254</v>
      </c>
      <c r="Q3013" s="40">
        <f t="shared" ca="1" si="915"/>
        <v>38.711600429999997</v>
      </c>
      <c r="R3013" s="44">
        <f>IF(VLOOKUP(A3013,$Z$12:$AI$125,8)=VLOOKUP(A3012,$Z$12:$AI$125,8),0,VLOOKUP(A3013,Z$12:$AI$125,8))</f>
        <v>0</v>
      </c>
      <c r="S3013" s="45">
        <f>IF(R3013&gt;0,VLOOKUP(R3013,Y$12:$AH$125,7),0)</f>
        <v>0</v>
      </c>
      <c r="T3013" s="40">
        <f t="shared" si="916"/>
        <v>0</v>
      </c>
      <c r="U3013" s="40">
        <f t="shared" ca="1" si="917"/>
        <v>38.711600429999997</v>
      </c>
      <c r="V3013" s="46" t="str">
        <f t="shared" si="918"/>
        <v>J=</v>
      </c>
      <c r="W3013" s="47">
        <f t="shared" si="919"/>
        <v>46468</v>
      </c>
    </row>
    <row r="3014" spans="1:23" x14ac:dyDescent="0.15">
      <c r="A3014" s="38">
        <f t="shared" si="903"/>
        <v>46458</v>
      </c>
      <c r="B3014" s="39" t="str">
        <f t="shared" ca="1" si="904"/>
        <v>n.d</v>
      </c>
      <c r="C3014" s="40">
        <f t="shared" si="905"/>
        <v>3137.2723529499999</v>
      </c>
      <c r="D3014" s="41">
        <f ca="1">IF(A3014&lt;$B$1,VLOOKUP(A3014,[1]DI!$A$4:$B$15000,2,FALSE),0)</f>
        <v>0</v>
      </c>
      <c r="E3014" s="40">
        <f t="shared" ca="1" si="906"/>
        <v>0</v>
      </c>
      <c r="F3014" s="42">
        <f t="shared" si="902"/>
        <v>1</v>
      </c>
      <c r="G3014" s="43">
        <f t="shared" ca="1" si="907"/>
        <v>1</v>
      </c>
      <c r="H3014" s="40">
        <f ca="1">TRUNC(PRODUCT(G$10:G3013),15)</f>
        <v>1.7040824080947301</v>
      </c>
      <c r="I3014" s="40">
        <f t="shared" ca="1" si="908"/>
        <v>1.7040824080947301</v>
      </c>
      <c r="J3014" s="40">
        <f t="shared" ca="1" si="909"/>
        <v>1</v>
      </c>
      <c r="K3014" s="42">
        <f t="shared" si="920"/>
        <v>2.7E-2</v>
      </c>
      <c r="L3014" s="63">
        <f t="shared" si="910"/>
        <v>46286</v>
      </c>
      <c r="M3014" s="64">
        <f t="shared" si="911"/>
        <v>117</v>
      </c>
      <c r="N3014" s="44">
        <f t="shared" si="912"/>
        <v>117</v>
      </c>
      <c r="O3014" s="40">
        <f t="shared" si="913"/>
        <v>1.0124462860000001</v>
      </c>
      <c r="P3014" s="65">
        <f t="shared" ca="1" si="914"/>
        <v>1.0124462860000001</v>
      </c>
      <c r="Q3014" s="40">
        <f t="shared" ca="1" si="915"/>
        <v>39.047388959999999</v>
      </c>
      <c r="R3014" s="44">
        <f>IF(VLOOKUP(A3014,$Z$12:$AI$125,8)=VLOOKUP(A3013,$Z$12:$AI$125,8),0,VLOOKUP(A3014,Z$12:$AI$125,8))</f>
        <v>0</v>
      </c>
      <c r="S3014" s="45">
        <f>IF(R3014&gt;0,VLOOKUP(R3014,Y$12:$AH$125,7),0)</f>
        <v>0</v>
      </c>
      <c r="T3014" s="40">
        <f t="shared" si="916"/>
        <v>0</v>
      </c>
      <c r="U3014" s="40">
        <f t="shared" ca="1" si="917"/>
        <v>39.047388959999999</v>
      </c>
      <c r="V3014" s="46" t="str">
        <f t="shared" si="918"/>
        <v>J=</v>
      </c>
      <c r="W3014" s="47">
        <f t="shared" si="919"/>
        <v>46468</v>
      </c>
    </row>
    <row r="3015" spans="1:23" x14ac:dyDescent="0.15">
      <c r="A3015" s="38">
        <f t="shared" si="903"/>
        <v>46459</v>
      </c>
      <c r="B3015" s="39" t="str">
        <f t="shared" ca="1" si="904"/>
        <v>n.d</v>
      </c>
      <c r="C3015" s="40">
        <f t="shared" si="905"/>
        <v>3137.2723529499999</v>
      </c>
      <c r="D3015" s="41">
        <f ca="1">IF(A3015&lt;$B$1,VLOOKUP(A3015,[1]DI!$A$4:$B$15000,2,FALSE),0)</f>
        <v>0</v>
      </c>
      <c r="E3015" s="40">
        <f t="shared" ca="1" si="906"/>
        <v>0</v>
      </c>
      <c r="F3015" s="42">
        <f t="shared" si="902"/>
        <v>1</v>
      </c>
      <c r="G3015" s="43">
        <f t="shared" ca="1" si="907"/>
        <v>1</v>
      </c>
      <c r="H3015" s="40">
        <f ca="1">TRUNC(PRODUCT(G$10:G3014),15)</f>
        <v>1.7040824080947301</v>
      </c>
      <c r="I3015" s="40">
        <f t="shared" ca="1" si="908"/>
        <v>1.7040824080947301</v>
      </c>
      <c r="J3015" s="40">
        <f t="shared" ca="1" si="909"/>
        <v>1</v>
      </c>
      <c r="K3015" s="42">
        <f t="shared" si="920"/>
        <v>2.7E-2</v>
      </c>
      <c r="L3015" s="63">
        <f t="shared" si="910"/>
        <v>46286</v>
      </c>
      <c r="M3015" s="64">
        <f t="shared" si="911"/>
        <v>117</v>
      </c>
      <c r="N3015" s="44">
        <f t="shared" si="912"/>
        <v>118</v>
      </c>
      <c r="O3015" s="40">
        <f t="shared" si="913"/>
        <v>1.01255333</v>
      </c>
      <c r="P3015" s="65">
        <f t="shared" ca="1" si="914"/>
        <v>1.01255333</v>
      </c>
      <c r="Q3015" s="40">
        <f t="shared" ca="1" si="915"/>
        <v>39.383215139999997</v>
      </c>
      <c r="R3015" s="44">
        <f>IF(VLOOKUP(A3015,$Z$12:$AI$125,8)=VLOOKUP(A3014,$Z$12:$AI$125,8),0,VLOOKUP(A3015,Z$12:$AI$125,8))</f>
        <v>0</v>
      </c>
      <c r="S3015" s="45">
        <f>IF(R3015&gt;0,VLOOKUP(R3015,Y$12:$AH$125,7),0)</f>
        <v>0</v>
      </c>
      <c r="T3015" s="40">
        <f t="shared" si="916"/>
        <v>0</v>
      </c>
      <c r="U3015" s="40">
        <f t="shared" ca="1" si="917"/>
        <v>39.383215139999997</v>
      </c>
      <c r="V3015" s="46" t="str">
        <f t="shared" si="918"/>
        <v>J=</v>
      </c>
      <c r="W3015" s="47">
        <f t="shared" si="919"/>
        <v>46468</v>
      </c>
    </row>
    <row r="3016" spans="1:23" x14ac:dyDescent="0.15">
      <c r="A3016" s="38">
        <f t="shared" si="903"/>
        <v>46460</v>
      </c>
      <c r="B3016" s="39" t="str">
        <f t="shared" ca="1" si="904"/>
        <v>n.d</v>
      </c>
      <c r="C3016" s="40">
        <f t="shared" si="905"/>
        <v>3137.2723529499999</v>
      </c>
      <c r="D3016" s="41">
        <f ca="1">IF(A3016&lt;$B$1,VLOOKUP(A3016,[1]DI!$A$4:$B$15000,2,FALSE),0)</f>
        <v>0</v>
      </c>
      <c r="E3016" s="40">
        <f t="shared" ca="1" si="906"/>
        <v>0</v>
      </c>
      <c r="F3016" s="42">
        <f t="shared" si="902"/>
        <v>1</v>
      </c>
      <c r="G3016" s="43">
        <f t="shared" ca="1" si="907"/>
        <v>1</v>
      </c>
      <c r="H3016" s="40">
        <f ca="1">TRUNC(PRODUCT(G$10:G3015),15)</f>
        <v>1.7040824080947301</v>
      </c>
      <c r="I3016" s="40">
        <f t="shared" ca="1" si="908"/>
        <v>1.7040824080947301</v>
      </c>
      <c r="J3016" s="40">
        <f t="shared" ca="1" si="909"/>
        <v>1</v>
      </c>
      <c r="K3016" s="42">
        <f t="shared" si="920"/>
        <v>2.7E-2</v>
      </c>
      <c r="L3016" s="63">
        <f t="shared" si="910"/>
        <v>46286</v>
      </c>
      <c r="M3016" s="64">
        <f t="shared" si="911"/>
        <v>117</v>
      </c>
      <c r="N3016" s="44">
        <f t="shared" si="912"/>
        <v>118</v>
      </c>
      <c r="O3016" s="40">
        <f t="shared" si="913"/>
        <v>1.01255333</v>
      </c>
      <c r="P3016" s="65">
        <f t="shared" ca="1" si="914"/>
        <v>1.01255333</v>
      </c>
      <c r="Q3016" s="40">
        <f t="shared" ca="1" si="915"/>
        <v>39.383215139999997</v>
      </c>
      <c r="R3016" s="44">
        <f>IF(VLOOKUP(A3016,$Z$12:$AI$125,8)=VLOOKUP(A3015,$Z$12:$AI$125,8),0,VLOOKUP(A3016,Z$12:$AI$125,8))</f>
        <v>0</v>
      </c>
      <c r="S3016" s="45">
        <f>IF(R3016&gt;0,VLOOKUP(R3016,Y$12:$AH$125,7),0)</f>
        <v>0</v>
      </c>
      <c r="T3016" s="40">
        <f t="shared" si="916"/>
        <v>0</v>
      </c>
      <c r="U3016" s="40">
        <f t="shared" ca="1" si="917"/>
        <v>39.383215139999997</v>
      </c>
      <c r="V3016" s="46" t="str">
        <f t="shared" si="918"/>
        <v>J=</v>
      </c>
      <c r="W3016" s="47">
        <f t="shared" si="919"/>
        <v>46468</v>
      </c>
    </row>
    <row r="3017" spans="1:23" x14ac:dyDescent="0.15">
      <c r="A3017" s="38">
        <f t="shared" si="903"/>
        <v>46461</v>
      </c>
      <c r="B3017" s="39" t="str">
        <f t="shared" ca="1" si="904"/>
        <v>n.d</v>
      </c>
      <c r="C3017" s="40">
        <f t="shared" si="905"/>
        <v>3137.2723529499999</v>
      </c>
      <c r="D3017" s="41">
        <f ca="1">IF(A3017&lt;$B$1,VLOOKUP(A3017,[1]DI!$A$4:$B$15000,2,FALSE),0)</f>
        <v>0</v>
      </c>
      <c r="E3017" s="40">
        <f t="shared" ca="1" si="906"/>
        <v>0</v>
      </c>
      <c r="F3017" s="42">
        <f t="shared" si="902"/>
        <v>1</v>
      </c>
      <c r="G3017" s="43">
        <f t="shared" ca="1" si="907"/>
        <v>1</v>
      </c>
      <c r="H3017" s="40">
        <f ca="1">TRUNC(PRODUCT(G$10:G3016),15)</f>
        <v>1.7040824080947301</v>
      </c>
      <c r="I3017" s="40">
        <f t="shared" ca="1" si="908"/>
        <v>1.7040824080947301</v>
      </c>
      <c r="J3017" s="40">
        <f t="shared" ca="1" si="909"/>
        <v>1</v>
      </c>
      <c r="K3017" s="42">
        <f t="shared" si="920"/>
        <v>2.7E-2</v>
      </c>
      <c r="L3017" s="63">
        <f t="shared" si="910"/>
        <v>46286</v>
      </c>
      <c r="M3017" s="64">
        <f t="shared" si="911"/>
        <v>118</v>
      </c>
      <c r="N3017" s="44">
        <f t="shared" si="912"/>
        <v>118</v>
      </c>
      <c r="O3017" s="40">
        <f t="shared" si="913"/>
        <v>1.01255333</v>
      </c>
      <c r="P3017" s="65">
        <f t="shared" ca="1" si="914"/>
        <v>1.01255333</v>
      </c>
      <c r="Q3017" s="40">
        <f t="shared" ca="1" si="915"/>
        <v>39.383215139999997</v>
      </c>
      <c r="R3017" s="44">
        <f>IF(VLOOKUP(A3017,$Z$12:$AI$125,8)=VLOOKUP(A3016,$Z$12:$AI$125,8),0,VLOOKUP(A3017,Z$12:$AI$125,8))</f>
        <v>0</v>
      </c>
      <c r="S3017" s="45">
        <f>IF(R3017&gt;0,VLOOKUP(R3017,Y$12:$AH$125,7),0)</f>
        <v>0</v>
      </c>
      <c r="T3017" s="40">
        <f t="shared" si="916"/>
        <v>0</v>
      </c>
      <c r="U3017" s="40">
        <f t="shared" ca="1" si="917"/>
        <v>39.383215139999997</v>
      </c>
      <c r="V3017" s="46" t="str">
        <f t="shared" si="918"/>
        <v>J=</v>
      </c>
      <c r="W3017" s="47">
        <f t="shared" si="919"/>
        <v>46468</v>
      </c>
    </row>
    <row r="3018" spans="1:23" x14ac:dyDescent="0.15">
      <c r="A3018" s="38">
        <f t="shared" si="903"/>
        <v>46462</v>
      </c>
      <c r="B3018" s="39" t="str">
        <f t="shared" ca="1" si="904"/>
        <v>n.d</v>
      </c>
      <c r="C3018" s="40">
        <f t="shared" si="905"/>
        <v>3137.2723529499999</v>
      </c>
      <c r="D3018" s="41">
        <f ca="1">IF(A3018&lt;$B$1,VLOOKUP(A3018,[1]DI!$A$4:$B$15000,2,FALSE),0)</f>
        <v>0</v>
      </c>
      <c r="E3018" s="40">
        <f t="shared" ca="1" si="906"/>
        <v>0</v>
      </c>
      <c r="F3018" s="42">
        <f t="shared" si="902"/>
        <v>1</v>
      </c>
      <c r="G3018" s="43">
        <f t="shared" ca="1" si="907"/>
        <v>1</v>
      </c>
      <c r="H3018" s="40">
        <f ca="1">TRUNC(PRODUCT(G$10:G3017),15)</f>
        <v>1.7040824080947301</v>
      </c>
      <c r="I3018" s="40">
        <f t="shared" ca="1" si="908"/>
        <v>1.7040824080947301</v>
      </c>
      <c r="J3018" s="40">
        <f t="shared" ca="1" si="909"/>
        <v>1</v>
      </c>
      <c r="K3018" s="42">
        <f t="shared" si="920"/>
        <v>2.7E-2</v>
      </c>
      <c r="L3018" s="63">
        <f t="shared" si="910"/>
        <v>46286</v>
      </c>
      <c r="M3018" s="64">
        <f t="shared" si="911"/>
        <v>119</v>
      </c>
      <c r="N3018" s="44">
        <f t="shared" si="912"/>
        <v>119</v>
      </c>
      <c r="O3018" s="40">
        <f t="shared" si="913"/>
        <v>1.0126603839999999</v>
      </c>
      <c r="P3018" s="65">
        <f t="shared" ca="1" si="914"/>
        <v>1.0126603839999999</v>
      </c>
      <c r="Q3018" s="40">
        <f t="shared" ca="1" si="915"/>
        <v>39.719072699999998</v>
      </c>
      <c r="R3018" s="44">
        <f>IF(VLOOKUP(A3018,$Z$12:$AI$125,8)=VLOOKUP(A3017,$Z$12:$AI$125,8),0,VLOOKUP(A3018,Z$12:$AI$125,8))</f>
        <v>0</v>
      </c>
      <c r="S3018" s="45">
        <f>IF(R3018&gt;0,VLOOKUP(R3018,Y$12:$AH$125,7),0)</f>
        <v>0</v>
      </c>
      <c r="T3018" s="40">
        <f t="shared" si="916"/>
        <v>0</v>
      </c>
      <c r="U3018" s="40">
        <f t="shared" ca="1" si="917"/>
        <v>39.719072699999998</v>
      </c>
      <c r="V3018" s="46" t="str">
        <f t="shared" si="918"/>
        <v>J=</v>
      </c>
      <c r="W3018" s="47">
        <f t="shared" si="919"/>
        <v>46468</v>
      </c>
    </row>
    <row r="3019" spans="1:23" x14ac:dyDescent="0.15">
      <c r="A3019" s="38">
        <f t="shared" si="903"/>
        <v>46463</v>
      </c>
      <c r="B3019" s="39" t="str">
        <f t="shared" ca="1" si="904"/>
        <v>n.d</v>
      </c>
      <c r="C3019" s="40">
        <f t="shared" si="905"/>
        <v>3137.2723529499999</v>
      </c>
      <c r="D3019" s="41">
        <f ca="1">IF(A3019&lt;$B$1,VLOOKUP(A3019,[1]DI!$A$4:$B$15000,2,FALSE),0)</f>
        <v>0</v>
      </c>
      <c r="E3019" s="40">
        <f t="shared" ca="1" si="906"/>
        <v>0</v>
      </c>
      <c r="F3019" s="42">
        <f t="shared" ref="F3019:F3082" si="921">F3018</f>
        <v>1</v>
      </c>
      <c r="G3019" s="43">
        <f t="shared" ca="1" si="907"/>
        <v>1</v>
      </c>
      <c r="H3019" s="40">
        <f ca="1">TRUNC(PRODUCT(G$10:G3018),15)</f>
        <v>1.7040824080947301</v>
      </c>
      <c r="I3019" s="40">
        <f t="shared" ca="1" si="908"/>
        <v>1.7040824080947301</v>
      </c>
      <c r="J3019" s="40">
        <f t="shared" ca="1" si="909"/>
        <v>1</v>
      </c>
      <c r="K3019" s="42">
        <f t="shared" si="920"/>
        <v>2.7E-2</v>
      </c>
      <c r="L3019" s="63">
        <f t="shared" si="910"/>
        <v>46286</v>
      </c>
      <c r="M3019" s="64">
        <f t="shared" si="911"/>
        <v>120</v>
      </c>
      <c r="N3019" s="44">
        <f t="shared" si="912"/>
        <v>120</v>
      </c>
      <c r="O3019" s="40">
        <f t="shared" si="913"/>
        <v>1.012767451</v>
      </c>
      <c r="P3019" s="65">
        <f t="shared" ca="1" si="914"/>
        <v>1.012767451</v>
      </c>
      <c r="Q3019" s="40">
        <f t="shared" ca="1" si="915"/>
        <v>40.054971029999997</v>
      </c>
      <c r="R3019" s="44">
        <f>IF(VLOOKUP(A3019,$Z$12:$AI$125,8)=VLOOKUP(A3018,$Z$12:$AI$125,8),0,VLOOKUP(A3019,Z$12:$AI$125,8))</f>
        <v>0</v>
      </c>
      <c r="S3019" s="45">
        <f>IF(R3019&gt;0,VLOOKUP(R3019,Y$12:$AH$125,7),0)</f>
        <v>0</v>
      </c>
      <c r="T3019" s="40">
        <f t="shared" si="916"/>
        <v>0</v>
      </c>
      <c r="U3019" s="40">
        <f t="shared" ca="1" si="917"/>
        <v>40.054971029999997</v>
      </c>
      <c r="V3019" s="46" t="str">
        <f t="shared" si="918"/>
        <v>J=</v>
      </c>
      <c r="W3019" s="47">
        <f t="shared" si="919"/>
        <v>46468</v>
      </c>
    </row>
    <row r="3020" spans="1:23" x14ac:dyDescent="0.15">
      <c r="A3020" s="38">
        <f t="shared" si="903"/>
        <v>46464</v>
      </c>
      <c r="B3020" s="39" t="str">
        <f t="shared" ca="1" si="904"/>
        <v>n.d</v>
      </c>
      <c r="C3020" s="40">
        <f t="shared" si="905"/>
        <v>3137.2723529499999</v>
      </c>
      <c r="D3020" s="41">
        <f ca="1">IF(A3020&lt;$B$1,VLOOKUP(A3020,[1]DI!$A$4:$B$15000,2,FALSE),0)</f>
        <v>0</v>
      </c>
      <c r="E3020" s="40">
        <f t="shared" ca="1" si="906"/>
        <v>0</v>
      </c>
      <c r="F3020" s="42">
        <f t="shared" si="921"/>
        <v>1</v>
      </c>
      <c r="G3020" s="43">
        <f t="shared" ca="1" si="907"/>
        <v>1</v>
      </c>
      <c r="H3020" s="40">
        <f ca="1">TRUNC(PRODUCT(G$10:G3019),15)</f>
        <v>1.7040824080947301</v>
      </c>
      <c r="I3020" s="40">
        <f t="shared" ca="1" si="908"/>
        <v>1.7040824080947301</v>
      </c>
      <c r="J3020" s="40">
        <f t="shared" ca="1" si="909"/>
        <v>1</v>
      </c>
      <c r="K3020" s="42">
        <f t="shared" si="920"/>
        <v>2.7E-2</v>
      </c>
      <c r="L3020" s="63">
        <f t="shared" si="910"/>
        <v>46286</v>
      </c>
      <c r="M3020" s="64">
        <f t="shared" si="911"/>
        <v>121</v>
      </c>
      <c r="N3020" s="44">
        <f t="shared" si="912"/>
        <v>121</v>
      </c>
      <c r="O3020" s="40">
        <f t="shared" si="913"/>
        <v>1.012874528</v>
      </c>
      <c r="P3020" s="65">
        <f t="shared" ca="1" si="914"/>
        <v>1.012874528</v>
      </c>
      <c r="Q3020" s="40">
        <f t="shared" ca="1" si="915"/>
        <v>40.39090075</v>
      </c>
      <c r="R3020" s="44">
        <f>IF(VLOOKUP(A3020,$Z$12:$AI$125,8)=VLOOKUP(A3019,$Z$12:$AI$125,8),0,VLOOKUP(A3020,Z$12:$AI$125,8))</f>
        <v>0</v>
      </c>
      <c r="S3020" s="45">
        <f>IF(R3020&gt;0,VLOOKUP(R3020,Y$12:$AH$125,7),0)</f>
        <v>0</v>
      </c>
      <c r="T3020" s="40">
        <f t="shared" si="916"/>
        <v>0</v>
      </c>
      <c r="U3020" s="40">
        <f t="shared" ca="1" si="917"/>
        <v>40.39090075</v>
      </c>
      <c r="V3020" s="46" t="str">
        <f t="shared" si="918"/>
        <v>J=</v>
      </c>
      <c r="W3020" s="47">
        <f t="shared" si="919"/>
        <v>46468</v>
      </c>
    </row>
    <row r="3021" spans="1:23" x14ac:dyDescent="0.15">
      <c r="A3021" s="38">
        <f t="shared" si="903"/>
        <v>46465</v>
      </c>
      <c r="B3021" s="39" t="str">
        <f t="shared" ca="1" si="904"/>
        <v>n.d</v>
      </c>
      <c r="C3021" s="40">
        <f t="shared" si="905"/>
        <v>3137.2723529499999</v>
      </c>
      <c r="D3021" s="41">
        <f ca="1">IF(A3021&lt;$B$1,VLOOKUP(A3021,[1]DI!$A$4:$B$15000,2,FALSE),0)</f>
        <v>0</v>
      </c>
      <c r="E3021" s="40">
        <f t="shared" ca="1" si="906"/>
        <v>0</v>
      </c>
      <c r="F3021" s="42">
        <f t="shared" si="921"/>
        <v>1</v>
      </c>
      <c r="G3021" s="43">
        <f t="shared" ca="1" si="907"/>
        <v>1</v>
      </c>
      <c r="H3021" s="40">
        <f ca="1">TRUNC(PRODUCT(G$10:G3020),15)</f>
        <v>1.7040824080947301</v>
      </c>
      <c r="I3021" s="40">
        <f t="shared" ca="1" si="908"/>
        <v>1.7040824080947301</v>
      </c>
      <c r="J3021" s="40">
        <f t="shared" ca="1" si="909"/>
        <v>1</v>
      </c>
      <c r="K3021" s="42">
        <f t="shared" si="920"/>
        <v>2.7E-2</v>
      </c>
      <c r="L3021" s="63">
        <f t="shared" si="910"/>
        <v>46286</v>
      </c>
      <c r="M3021" s="64">
        <f t="shared" si="911"/>
        <v>122</v>
      </c>
      <c r="N3021" s="44">
        <f t="shared" si="912"/>
        <v>122</v>
      </c>
      <c r="O3021" s="40">
        <f t="shared" si="913"/>
        <v>1.0129816169999999</v>
      </c>
      <c r="P3021" s="65">
        <f t="shared" ca="1" si="914"/>
        <v>1.0129816169999999</v>
      </c>
      <c r="Q3021" s="40">
        <f t="shared" ca="1" si="915"/>
        <v>40.726868109999998</v>
      </c>
      <c r="R3021" s="44">
        <f>IF(VLOOKUP(A3021,$Z$12:$AI$125,8)=VLOOKUP(A3020,$Z$12:$AI$125,8),0,VLOOKUP(A3021,Z$12:$AI$125,8))</f>
        <v>0</v>
      </c>
      <c r="S3021" s="45">
        <f>IF(R3021&gt;0,VLOOKUP(R3021,Y$12:$AH$125,7),0)</f>
        <v>0</v>
      </c>
      <c r="T3021" s="40">
        <f t="shared" si="916"/>
        <v>0</v>
      </c>
      <c r="U3021" s="40">
        <f t="shared" ca="1" si="917"/>
        <v>40.726868109999998</v>
      </c>
      <c r="V3021" s="46" t="str">
        <f t="shared" si="918"/>
        <v>J=</v>
      </c>
      <c r="W3021" s="47">
        <f t="shared" si="919"/>
        <v>46468</v>
      </c>
    </row>
    <row r="3022" spans="1:23" x14ac:dyDescent="0.15">
      <c r="A3022" s="38">
        <f t="shared" ref="A3022:A3085" si="922">(A3021+1)</f>
        <v>46466</v>
      </c>
      <c r="B3022" s="39" t="str">
        <f t="shared" ca="1" si="904"/>
        <v>n.d</v>
      </c>
      <c r="C3022" s="40">
        <f t="shared" si="905"/>
        <v>3137.2723529499999</v>
      </c>
      <c r="D3022" s="41">
        <f ca="1">IF(A3022&lt;$B$1,VLOOKUP(A3022,[1]DI!$A$4:$B$15000,2,FALSE),0)</f>
        <v>0</v>
      </c>
      <c r="E3022" s="40">
        <f t="shared" ca="1" si="906"/>
        <v>0</v>
      </c>
      <c r="F3022" s="42">
        <f t="shared" si="921"/>
        <v>1</v>
      </c>
      <c r="G3022" s="43">
        <f t="shared" ca="1" si="907"/>
        <v>1</v>
      </c>
      <c r="H3022" s="40">
        <f ca="1">TRUNC(PRODUCT(G$10:G3021),15)</f>
        <v>1.7040824080947301</v>
      </c>
      <c r="I3022" s="40">
        <f t="shared" ca="1" si="908"/>
        <v>1.7040824080947301</v>
      </c>
      <c r="J3022" s="40">
        <f t="shared" ca="1" si="909"/>
        <v>1</v>
      </c>
      <c r="K3022" s="42">
        <f t="shared" si="920"/>
        <v>2.7E-2</v>
      </c>
      <c r="L3022" s="63">
        <f t="shared" si="910"/>
        <v>46286</v>
      </c>
      <c r="M3022" s="64">
        <f t="shared" si="911"/>
        <v>122</v>
      </c>
      <c r="N3022" s="44">
        <f t="shared" si="912"/>
        <v>123</v>
      </c>
      <c r="O3022" s="40">
        <f t="shared" si="913"/>
        <v>1.013088717</v>
      </c>
      <c r="P3022" s="65">
        <f t="shared" ca="1" si="914"/>
        <v>1.013088717</v>
      </c>
      <c r="Q3022" s="40">
        <f t="shared" ca="1" si="915"/>
        <v>41.062869970000001</v>
      </c>
      <c r="R3022" s="44">
        <f>IF(VLOOKUP(A3022,$Z$12:$AI$125,8)=VLOOKUP(A3021,$Z$12:$AI$125,8),0,VLOOKUP(A3022,Z$12:$AI$125,8))</f>
        <v>0</v>
      </c>
      <c r="S3022" s="45">
        <f>IF(R3022&gt;0,VLOOKUP(R3022,Y$12:$AH$125,7),0)</f>
        <v>0</v>
      </c>
      <c r="T3022" s="40">
        <f t="shared" si="916"/>
        <v>0</v>
      </c>
      <c r="U3022" s="40">
        <f t="shared" ca="1" si="917"/>
        <v>41.062869970000001</v>
      </c>
      <c r="V3022" s="46" t="str">
        <f t="shared" si="918"/>
        <v>J=</v>
      </c>
      <c r="W3022" s="47">
        <f t="shared" si="919"/>
        <v>46468</v>
      </c>
    </row>
    <row r="3023" spans="1:23" x14ac:dyDescent="0.15">
      <c r="A3023" s="38">
        <f t="shared" si="922"/>
        <v>46467</v>
      </c>
      <c r="B3023" s="39" t="str">
        <f t="shared" ca="1" si="904"/>
        <v>n.d</v>
      </c>
      <c r="C3023" s="40">
        <f t="shared" si="905"/>
        <v>3137.2723529499999</v>
      </c>
      <c r="D3023" s="41">
        <f ca="1">IF(A3023&lt;$B$1,VLOOKUP(A3023,[1]DI!$A$4:$B$15000,2,FALSE),0)</f>
        <v>0</v>
      </c>
      <c r="E3023" s="40">
        <f t="shared" ca="1" si="906"/>
        <v>0</v>
      </c>
      <c r="F3023" s="42">
        <f t="shared" si="921"/>
        <v>1</v>
      </c>
      <c r="G3023" s="43">
        <f t="shared" ca="1" si="907"/>
        <v>1</v>
      </c>
      <c r="H3023" s="40">
        <f ca="1">TRUNC(PRODUCT(G$10:G3022),15)</f>
        <v>1.7040824080947301</v>
      </c>
      <c r="I3023" s="40">
        <f t="shared" ca="1" si="908"/>
        <v>1.7040824080947301</v>
      </c>
      <c r="J3023" s="40">
        <f t="shared" ca="1" si="909"/>
        <v>1</v>
      </c>
      <c r="K3023" s="42">
        <f t="shared" si="920"/>
        <v>2.7E-2</v>
      </c>
      <c r="L3023" s="63">
        <f t="shared" si="910"/>
        <v>46286</v>
      </c>
      <c r="M3023" s="64">
        <f t="shared" si="911"/>
        <v>122</v>
      </c>
      <c r="N3023" s="44">
        <f t="shared" si="912"/>
        <v>123</v>
      </c>
      <c r="O3023" s="40">
        <f t="shared" si="913"/>
        <v>1.013088717</v>
      </c>
      <c r="P3023" s="65">
        <f t="shared" ca="1" si="914"/>
        <v>1.013088717</v>
      </c>
      <c r="Q3023" s="40">
        <f t="shared" ca="1" si="915"/>
        <v>41.062869970000001</v>
      </c>
      <c r="R3023" s="44">
        <f>IF(VLOOKUP(A3023,$Z$12:$AI$125,8)=VLOOKUP(A3022,$Z$12:$AI$125,8),0,VLOOKUP(A3023,Z$12:$AI$125,8))</f>
        <v>0</v>
      </c>
      <c r="S3023" s="45">
        <f>IF(R3023&gt;0,VLOOKUP(R3023,Y$12:$AH$125,7),0)</f>
        <v>0</v>
      </c>
      <c r="T3023" s="40">
        <f t="shared" si="916"/>
        <v>0</v>
      </c>
      <c r="U3023" s="40">
        <f t="shared" ca="1" si="917"/>
        <v>41.062869970000001</v>
      </c>
      <c r="V3023" s="46" t="str">
        <f t="shared" si="918"/>
        <v>J=</v>
      </c>
      <c r="W3023" s="47">
        <f t="shared" si="919"/>
        <v>46468</v>
      </c>
    </row>
    <row r="3024" spans="1:23" x14ac:dyDescent="0.15">
      <c r="A3024" s="38">
        <f t="shared" si="922"/>
        <v>46468</v>
      </c>
      <c r="B3024" s="39" t="str">
        <f t="shared" ca="1" si="904"/>
        <v>n.d</v>
      </c>
      <c r="C3024" s="40">
        <f t="shared" si="905"/>
        <v>3137.2723529499999</v>
      </c>
      <c r="D3024" s="41">
        <f ca="1">IF(A3024&lt;$B$1,VLOOKUP(A3024,[1]DI!$A$4:$B$15000,2,FALSE),0)</f>
        <v>0</v>
      </c>
      <c r="E3024" s="40">
        <f t="shared" ca="1" si="906"/>
        <v>0</v>
      </c>
      <c r="F3024" s="42">
        <f t="shared" si="921"/>
        <v>1</v>
      </c>
      <c r="G3024" s="43">
        <f t="shared" ca="1" si="907"/>
        <v>1</v>
      </c>
      <c r="H3024" s="40">
        <f ca="1">TRUNC(PRODUCT(G$10:G3023),15)</f>
        <v>1.7040824080947301</v>
      </c>
      <c r="I3024" s="40">
        <f t="shared" ca="1" si="908"/>
        <v>1.7040824080947301</v>
      </c>
      <c r="J3024" s="40">
        <f t="shared" ca="1" si="909"/>
        <v>1</v>
      </c>
      <c r="K3024" s="42">
        <f t="shared" si="920"/>
        <v>2.7E-2</v>
      </c>
      <c r="L3024" s="63">
        <f t="shared" si="910"/>
        <v>46286</v>
      </c>
      <c r="M3024" s="64">
        <f t="shared" si="911"/>
        <v>123</v>
      </c>
      <c r="N3024" s="44">
        <f t="shared" si="912"/>
        <v>123</v>
      </c>
      <c r="O3024" s="40">
        <f t="shared" si="913"/>
        <v>1.013088717</v>
      </c>
      <c r="P3024" s="65">
        <f t="shared" ca="1" si="914"/>
        <v>1.013088717</v>
      </c>
      <c r="Q3024" s="40">
        <f t="shared" ca="1" si="915"/>
        <v>41.062869970000001</v>
      </c>
      <c r="R3024" s="44">
        <f>IF(VLOOKUP(A3024,$Z$12:$AI$125,8)=VLOOKUP(A3023,$Z$12:$AI$125,8),0,VLOOKUP(A3024,Z$12:$AI$125,8))</f>
        <v>24</v>
      </c>
      <c r="S3024" s="45">
        <f>IF(R3024&gt;0,VLOOKUP(R3024,Y$12:$AH$125,7),0)</f>
        <v>0</v>
      </c>
      <c r="T3024" s="40">
        <f t="shared" si="916"/>
        <v>0</v>
      </c>
      <c r="U3024" s="40">
        <f t="shared" ca="1" si="917"/>
        <v>41.062869970000001</v>
      </c>
      <c r="V3024" s="46" t="str">
        <f t="shared" si="918"/>
        <v>J=</v>
      </c>
      <c r="W3024" s="47">
        <f t="shared" si="919"/>
        <v>46468</v>
      </c>
    </row>
    <row r="3025" spans="1:23" x14ac:dyDescent="0.15">
      <c r="A3025" s="38">
        <f t="shared" si="922"/>
        <v>46469</v>
      </c>
      <c r="B3025" s="39" t="str">
        <f t="shared" ca="1" si="904"/>
        <v>n.d</v>
      </c>
      <c r="C3025" s="40">
        <f t="shared" si="905"/>
        <v>3137.2723529499999</v>
      </c>
      <c r="D3025" s="41">
        <f ca="1">IF(A3025&lt;$B$1,VLOOKUP(A3025,[1]DI!$A$4:$B$15000,2,FALSE),0)</f>
        <v>0</v>
      </c>
      <c r="E3025" s="40">
        <f t="shared" ca="1" si="906"/>
        <v>0</v>
      </c>
      <c r="F3025" s="42">
        <f t="shared" si="921"/>
        <v>1</v>
      </c>
      <c r="G3025" s="43">
        <f t="shared" ca="1" si="907"/>
        <v>1</v>
      </c>
      <c r="H3025" s="40">
        <f ca="1">TRUNC(PRODUCT(G$10:G3024),15)</f>
        <v>1.7040824080947301</v>
      </c>
      <c r="I3025" s="40">
        <f t="shared" ca="1" si="908"/>
        <v>1.7040824080947301</v>
      </c>
      <c r="J3025" s="40">
        <f t="shared" ca="1" si="909"/>
        <v>1</v>
      </c>
      <c r="K3025" s="42">
        <f t="shared" si="920"/>
        <v>2.7E-2</v>
      </c>
      <c r="L3025" s="63">
        <f t="shared" si="910"/>
        <v>46468</v>
      </c>
      <c r="M3025" s="64">
        <f t="shared" si="911"/>
        <v>1</v>
      </c>
      <c r="N3025" s="44">
        <f t="shared" si="912"/>
        <v>1</v>
      </c>
      <c r="O3025" s="40">
        <f t="shared" si="913"/>
        <v>1.0001057280000001</v>
      </c>
      <c r="P3025" s="65">
        <f t="shared" ca="1" si="914"/>
        <v>1.0001057280000001</v>
      </c>
      <c r="Q3025" s="40">
        <f t="shared" ca="1" si="915"/>
        <v>0.33169753000000002</v>
      </c>
      <c r="R3025" s="44">
        <f>IF(VLOOKUP(A3025,$Z$12:$AI$125,8)=VLOOKUP(A3024,$Z$12:$AI$125,8),0,VLOOKUP(A3025,Z$12:$AI$125,8))</f>
        <v>0</v>
      </c>
      <c r="S3025" s="45">
        <f>IF(R3025&gt;0,VLOOKUP(R3025,Y$12:$AH$125,7),0)</f>
        <v>0</v>
      </c>
      <c r="T3025" s="40">
        <f t="shared" si="916"/>
        <v>0</v>
      </c>
      <c r="U3025" s="40">
        <f t="shared" ca="1" si="917"/>
        <v>0.33169753000000002</v>
      </c>
      <c r="V3025" s="46" t="str">
        <f t="shared" si="918"/>
        <v>J=</v>
      </c>
      <c r="W3025" s="47">
        <f t="shared" si="919"/>
        <v>46650</v>
      </c>
    </row>
    <row r="3026" spans="1:23" x14ac:dyDescent="0.15">
      <c r="A3026" s="38">
        <f t="shared" si="922"/>
        <v>46470</v>
      </c>
      <c r="B3026" s="39" t="str">
        <f t="shared" ca="1" si="904"/>
        <v>n.d</v>
      </c>
      <c r="C3026" s="40">
        <f t="shared" si="905"/>
        <v>3137.2723529499999</v>
      </c>
      <c r="D3026" s="41">
        <f ca="1">IF(A3026&lt;$B$1,VLOOKUP(A3026,[1]DI!$A$4:$B$15000,2,FALSE),0)</f>
        <v>0</v>
      </c>
      <c r="E3026" s="40">
        <f t="shared" ca="1" si="906"/>
        <v>0</v>
      </c>
      <c r="F3026" s="42">
        <f t="shared" si="921"/>
        <v>1</v>
      </c>
      <c r="G3026" s="43">
        <f t="shared" ca="1" si="907"/>
        <v>1</v>
      </c>
      <c r="H3026" s="40">
        <f ca="1">TRUNC(PRODUCT(G$10:G3025),15)</f>
        <v>1.7040824080947301</v>
      </c>
      <c r="I3026" s="40">
        <f t="shared" ca="1" si="908"/>
        <v>1.7040824080947301</v>
      </c>
      <c r="J3026" s="40">
        <f t="shared" ca="1" si="909"/>
        <v>1</v>
      </c>
      <c r="K3026" s="42">
        <f t="shared" si="920"/>
        <v>2.7E-2</v>
      </c>
      <c r="L3026" s="63">
        <f t="shared" si="910"/>
        <v>46468</v>
      </c>
      <c r="M3026" s="64">
        <f t="shared" si="911"/>
        <v>2</v>
      </c>
      <c r="N3026" s="44">
        <f t="shared" si="912"/>
        <v>2</v>
      </c>
      <c r="O3026" s="40">
        <f t="shared" si="913"/>
        <v>1.0002114660000001</v>
      </c>
      <c r="P3026" s="65">
        <f t="shared" ca="1" si="914"/>
        <v>1.0002114660000001</v>
      </c>
      <c r="Q3026" s="40">
        <f t="shared" ca="1" si="915"/>
        <v>0.66342643000000001</v>
      </c>
      <c r="R3026" s="44">
        <f>IF(VLOOKUP(A3026,$Z$12:$AI$125,8)=VLOOKUP(A3025,$Z$12:$AI$125,8),0,VLOOKUP(A3026,Z$12:$AI$125,8))</f>
        <v>0</v>
      </c>
      <c r="S3026" s="45">
        <f>IF(R3026&gt;0,VLOOKUP(R3026,Y$12:$AH$125,7),0)</f>
        <v>0</v>
      </c>
      <c r="T3026" s="40">
        <f t="shared" si="916"/>
        <v>0</v>
      </c>
      <c r="U3026" s="40">
        <f t="shared" ca="1" si="917"/>
        <v>0.66342643000000001</v>
      </c>
      <c r="V3026" s="46" t="str">
        <f t="shared" si="918"/>
        <v>J=</v>
      </c>
      <c r="W3026" s="47">
        <f t="shared" si="919"/>
        <v>46650</v>
      </c>
    </row>
    <row r="3027" spans="1:23" x14ac:dyDescent="0.15">
      <c r="A3027" s="38">
        <f t="shared" si="922"/>
        <v>46471</v>
      </c>
      <c r="B3027" s="39" t="str">
        <f t="shared" ca="1" si="904"/>
        <v>n.d</v>
      </c>
      <c r="C3027" s="40">
        <f t="shared" si="905"/>
        <v>3137.2723529499999</v>
      </c>
      <c r="D3027" s="41">
        <f ca="1">IF(A3027&lt;$B$1,VLOOKUP(A3027,[1]DI!$A$4:$B$15000,2,FALSE),0)</f>
        <v>0</v>
      </c>
      <c r="E3027" s="40">
        <f t="shared" ca="1" si="906"/>
        <v>0</v>
      </c>
      <c r="F3027" s="42">
        <f t="shared" si="921"/>
        <v>1</v>
      </c>
      <c r="G3027" s="43">
        <f t="shared" ca="1" si="907"/>
        <v>1</v>
      </c>
      <c r="H3027" s="40">
        <f ca="1">TRUNC(PRODUCT(G$10:G3026),15)</f>
        <v>1.7040824080947301</v>
      </c>
      <c r="I3027" s="40">
        <f t="shared" ca="1" si="908"/>
        <v>1.7040824080947301</v>
      </c>
      <c r="J3027" s="40">
        <f t="shared" ca="1" si="909"/>
        <v>1</v>
      </c>
      <c r="K3027" s="42">
        <f t="shared" si="920"/>
        <v>2.7E-2</v>
      </c>
      <c r="L3027" s="63">
        <f t="shared" si="910"/>
        <v>46468</v>
      </c>
      <c r="M3027" s="64">
        <f t="shared" si="911"/>
        <v>3</v>
      </c>
      <c r="N3027" s="44">
        <f t="shared" si="912"/>
        <v>3</v>
      </c>
      <c r="O3027" s="40">
        <f t="shared" si="913"/>
        <v>1.000317216</v>
      </c>
      <c r="P3027" s="65">
        <f t="shared" ca="1" si="914"/>
        <v>1.000317216</v>
      </c>
      <c r="Q3027" s="40">
        <f t="shared" ca="1" si="915"/>
        <v>0.99519298</v>
      </c>
      <c r="R3027" s="44">
        <f>IF(VLOOKUP(A3027,$Z$12:$AI$125,8)=VLOOKUP(A3026,$Z$12:$AI$125,8),0,VLOOKUP(A3027,Z$12:$AI$125,8))</f>
        <v>0</v>
      </c>
      <c r="S3027" s="45">
        <f>IF(R3027&gt;0,VLOOKUP(R3027,Y$12:$AH$125,7),0)</f>
        <v>0</v>
      </c>
      <c r="T3027" s="40">
        <f t="shared" si="916"/>
        <v>0</v>
      </c>
      <c r="U3027" s="40">
        <f t="shared" ca="1" si="917"/>
        <v>0.99519298</v>
      </c>
      <c r="V3027" s="46" t="str">
        <f t="shared" si="918"/>
        <v>J=</v>
      </c>
      <c r="W3027" s="47">
        <f t="shared" si="919"/>
        <v>46650</v>
      </c>
    </row>
    <row r="3028" spans="1:23" x14ac:dyDescent="0.15">
      <c r="A3028" s="38">
        <f t="shared" si="922"/>
        <v>46472</v>
      </c>
      <c r="B3028" s="39" t="str">
        <f t="shared" ca="1" si="904"/>
        <v>n.d</v>
      </c>
      <c r="C3028" s="40">
        <f t="shared" si="905"/>
        <v>3137.2723529499999</v>
      </c>
      <c r="D3028" s="41">
        <f ca="1">IF(A3028&lt;$B$1,VLOOKUP(A3028,[1]DI!$A$4:$B$15000,2,FALSE),0)</f>
        <v>0</v>
      </c>
      <c r="E3028" s="40">
        <f t="shared" ca="1" si="906"/>
        <v>0</v>
      </c>
      <c r="F3028" s="42">
        <f t="shared" si="921"/>
        <v>1</v>
      </c>
      <c r="G3028" s="43">
        <f t="shared" ca="1" si="907"/>
        <v>1</v>
      </c>
      <c r="H3028" s="40">
        <f ca="1">TRUNC(PRODUCT(G$10:G3027),15)</f>
        <v>1.7040824080947301</v>
      </c>
      <c r="I3028" s="40">
        <f t="shared" ca="1" si="908"/>
        <v>1.7040824080947301</v>
      </c>
      <c r="J3028" s="40">
        <f t="shared" ca="1" si="909"/>
        <v>1</v>
      </c>
      <c r="K3028" s="42">
        <f t="shared" si="920"/>
        <v>2.7E-2</v>
      </c>
      <c r="L3028" s="63">
        <f t="shared" si="910"/>
        <v>46468</v>
      </c>
      <c r="M3028" s="64">
        <f t="shared" si="911"/>
        <v>3</v>
      </c>
      <c r="N3028" s="44">
        <f t="shared" si="912"/>
        <v>4</v>
      </c>
      <c r="O3028" s="40">
        <f t="shared" si="913"/>
        <v>1.0004229769999999</v>
      </c>
      <c r="P3028" s="65">
        <f t="shared" ca="1" si="914"/>
        <v>1.0004229769999999</v>
      </c>
      <c r="Q3028" s="40">
        <f t="shared" ca="1" si="915"/>
        <v>1.32699404</v>
      </c>
      <c r="R3028" s="44">
        <f>IF(VLOOKUP(A3028,$Z$12:$AI$125,8)=VLOOKUP(A3027,$Z$12:$AI$125,8),0,VLOOKUP(A3028,Z$12:$AI$125,8))</f>
        <v>0</v>
      </c>
      <c r="S3028" s="45">
        <f>IF(R3028&gt;0,VLOOKUP(R3028,Y$12:$AH$125,7),0)</f>
        <v>0</v>
      </c>
      <c r="T3028" s="40">
        <f t="shared" si="916"/>
        <v>0</v>
      </c>
      <c r="U3028" s="40">
        <f t="shared" ca="1" si="917"/>
        <v>1.32699404</v>
      </c>
      <c r="V3028" s="46" t="str">
        <f t="shared" si="918"/>
        <v>J=</v>
      </c>
      <c r="W3028" s="47">
        <f t="shared" si="919"/>
        <v>46650</v>
      </c>
    </row>
    <row r="3029" spans="1:23" x14ac:dyDescent="0.15">
      <c r="A3029" s="38">
        <f t="shared" si="922"/>
        <v>46473</v>
      </c>
      <c r="B3029" s="39" t="str">
        <f t="shared" ca="1" si="904"/>
        <v>n.d</v>
      </c>
      <c r="C3029" s="40">
        <f t="shared" si="905"/>
        <v>3137.2723529499999</v>
      </c>
      <c r="D3029" s="41">
        <f ca="1">IF(A3029&lt;$B$1,VLOOKUP(A3029,[1]DI!$A$4:$B$15000,2,FALSE),0)</f>
        <v>0</v>
      </c>
      <c r="E3029" s="40">
        <f t="shared" ca="1" si="906"/>
        <v>0</v>
      </c>
      <c r="F3029" s="42">
        <f t="shared" si="921"/>
        <v>1</v>
      </c>
      <c r="G3029" s="43">
        <f t="shared" ca="1" si="907"/>
        <v>1</v>
      </c>
      <c r="H3029" s="40">
        <f ca="1">TRUNC(PRODUCT(G$10:G3028),15)</f>
        <v>1.7040824080947301</v>
      </c>
      <c r="I3029" s="40">
        <f t="shared" ca="1" si="908"/>
        <v>1.7040824080947301</v>
      </c>
      <c r="J3029" s="40">
        <f t="shared" ca="1" si="909"/>
        <v>1</v>
      </c>
      <c r="K3029" s="42">
        <f t="shared" si="920"/>
        <v>2.7E-2</v>
      </c>
      <c r="L3029" s="63">
        <f t="shared" si="910"/>
        <v>46468</v>
      </c>
      <c r="M3029" s="64">
        <f t="shared" si="911"/>
        <v>3</v>
      </c>
      <c r="N3029" s="44">
        <f t="shared" si="912"/>
        <v>4</v>
      </c>
      <c r="O3029" s="40">
        <f t="shared" si="913"/>
        <v>1.0004229769999999</v>
      </c>
      <c r="P3029" s="65">
        <f t="shared" ca="1" si="914"/>
        <v>1.0004229769999999</v>
      </c>
      <c r="Q3029" s="40">
        <f t="shared" ca="1" si="915"/>
        <v>1.32699404</v>
      </c>
      <c r="R3029" s="44">
        <f>IF(VLOOKUP(A3029,$Z$12:$AI$125,8)=VLOOKUP(A3028,$Z$12:$AI$125,8),0,VLOOKUP(A3029,Z$12:$AI$125,8))</f>
        <v>0</v>
      </c>
      <c r="S3029" s="45">
        <f>IF(R3029&gt;0,VLOOKUP(R3029,Y$12:$AH$125,7),0)</f>
        <v>0</v>
      </c>
      <c r="T3029" s="40">
        <f t="shared" si="916"/>
        <v>0</v>
      </c>
      <c r="U3029" s="40">
        <f t="shared" ca="1" si="917"/>
        <v>1.32699404</v>
      </c>
      <c r="V3029" s="46" t="str">
        <f t="shared" si="918"/>
        <v>J=</v>
      </c>
      <c r="W3029" s="47">
        <f t="shared" si="919"/>
        <v>46650</v>
      </c>
    </row>
    <row r="3030" spans="1:23" x14ac:dyDescent="0.15">
      <c r="A3030" s="38">
        <f t="shared" si="922"/>
        <v>46474</v>
      </c>
      <c r="B3030" s="39" t="str">
        <f t="shared" ref="B3030:B3093" ca="1" si="923">IF(A3030&lt;=TODAY(),C3030+Q3030,IF(AND(A3030&gt;TODAY(),A3030&lt;=$B$1),IF(VLOOKUP(TODAY(),$A$10:$D$5000,4,FALSE)=0,"n.d",C3030+Q3030),"n.d"))</f>
        <v>n.d</v>
      </c>
      <c r="C3030" s="40">
        <f t="shared" ref="C3030:C3093" si="924">TRUNC(C3029-T3029,8)</f>
        <v>3137.2723529499999</v>
      </c>
      <c r="D3030" s="41">
        <f ca="1">IF(A3030&lt;$B$1,VLOOKUP(A3030,[1]DI!$A$4:$B$15000,2,FALSE),0)</f>
        <v>0</v>
      </c>
      <c r="E3030" s="40">
        <f t="shared" ref="E3030:E3093" ca="1" si="925">ROUND((((1+D3030)^(1/252)-1)),8)</f>
        <v>0</v>
      </c>
      <c r="F3030" s="42">
        <f t="shared" si="921"/>
        <v>1</v>
      </c>
      <c r="G3030" s="43">
        <f t="shared" ref="G3030:G3093" ca="1" si="926">TRUNC((1+(E3030*F3030)),15)</f>
        <v>1</v>
      </c>
      <c r="H3030" s="40">
        <f ca="1">TRUNC(PRODUCT(G$10:G3029),15)</f>
        <v>1.7040824080947301</v>
      </c>
      <c r="I3030" s="40">
        <f t="shared" ref="I3030:I3093" ca="1" si="927">IF(OR(R3029&gt;0,R3029="E"),H3029,I3029)</f>
        <v>1.7040824080947301</v>
      </c>
      <c r="J3030" s="40">
        <f t="shared" ref="J3030:J3093" ca="1" si="928">ROUND(TRUNC(H3030/I3030,15),8)</f>
        <v>1</v>
      </c>
      <c r="K3030" s="42">
        <f t="shared" si="920"/>
        <v>2.7E-2</v>
      </c>
      <c r="L3030" s="63">
        <f t="shared" ref="L3030:L3093" si="929">IF(R3029&gt;0,VLOOKUP(R3029,Y$12:Z$40,2),L3029)</f>
        <v>46468</v>
      </c>
      <c r="M3030" s="64">
        <f t="shared" ref="M3030:M3093" si="930">IF(A3030&gt;L3030,IF(NETWORKDAYS(L3030,A3030,$Y$50:$Y$203)-1=0,1,NETWORKDAYS(L3030,A3030,$Y$50:$Y$203)-1),0)</f>
        <v>3</v>
      </c>
      <c r="N3030" s="44">
        <f t="shared" ref="N3030:N3093" si="931">IF(AND(M3030=1,M3029=1),1,IF(M3030&gt;0,IF(M3030=M3029,M3030+1,M3030),0))</f>
        <v>4</v>
      </c>
      <c r="O3030" s="40">
        <f t="shared" ref="O3030:O3093" si="932">ROUND((K3030+1)^(N3030/252),9)</f>
        <v>1.0004229769999999</v>
      </c>
      <c r="P3030" s="65">
        <f t="shared" ref="P3030:P3093" ca="1" si="933">ROUND(J3030*O3030,9)</f>
        <v>1.0004229769999999</v>
      </c>
      <c r="Q3030" s="40">
        <f t="shared" ref="Q3030:Q3093" ca="1" si="934">TRUNC((C3030*(P3030-1)),8)</f>
        <v>1.32699404</v>
      </c>
      <c r="R3030" s="44">
        <f>IF(VLOOKUP(A3030,$Z$12:$AI$125,8)=VLOOKUP(A3029,$Z$12:$AI$125,8),0,VLOOKUP(A3030,Z$12:$AI$125,8))</f>
        <v>0</v>
      </c>
      <c r="S3030" s="45">
        <f>IF(R3030&gt;0,VLOOKUP(R3030,Y$12:$AH$125,7),0)</f>
        <v>0</v>
      </c>
      <c r="T3030" s="40">
        <f t="shared" ref="T3030:T3093" si="935">IF(S3030&gt;0,(C3030*S3030),0)</f>
        <v>0</v>
      </c>
      <c r="U3030" s="40">
        <f t="shared" ref="U3030:U3093" ca="1" si="936">(Q3030+T3030)</f>
        <v>1.32699404</v>
      </c>
      <c r="V3030" s="46" t="str">
        <f t="shared" ref="V3030:V3093" si="937">IF(R3029&gt;0,VLOOKUP(A3029,$Z$12:$AI$125,9),V3029)</f>
        <v>J=</v>
      </c>
      <c r="W3030" s="47">
        <f t="shared" ref="W3030:W3093" si="938">IF(R3029&gt;0,VLOOKUP(A3029,$Z$12:$AI$125,10),W3029)</f>
        <v>46650</v>
      </c>
    </row>
    <row r="3031" spans="1:23" x14ac:dyDescent="0.15">
      <c r="A3031" s="38">
        <f t="shared" si="922"/>
        <v>46475</v>
      </c>
      <c r="B3031" s="39" t="str">
        <f t="shared" ca="1" si="923"/>
        <v>n.d</v>
      </c>
      <c r="C3031" s="40">
        <f t="shared" si="924"/>
        <v>3137.2723529499999</v>
      </c>
      <c r="D3031" s="41">
        <f ca="1">IF(A3031&lt;$B$1,VLOOKUP(A3031,[1]DI!$A$4:$B$15000,2,FALSE),0)</f>
        <v>0</v>
      </c>
      <c r="E3031" s="40">
        <f t="shared" ca="1" si="925"/>
        <v>0</v>
      </c>
      <c r="F3031" s="42">
        <f t="shared" si="921"/>
        <v>1</v>
      </c>
      <c r="G3031" s="43">
        <f t="shared" ca="1" si="926"/>
        <v>1</v>
      </c>
      <c r="H3031" s="40">
        <f ca="1">TRUNC(PRODUCT(G$10:G3030),15)</f>
        <v>1.7040824080947301</v>
      </c>
      <c r="I3031" s="40">
        <f t="shared" ca="1" si="927"/>
        <v>1.7040824080947301</v>
      </c>
      <c r="J3031" s="40">
        <f t="shared" ca="1" si="928"/>
        <v>1</v>
      </c>
      <c r="K3031" s="42">
        <f t="shared" si="920"/>
        <v>2.7E-2</v>
      </c>
      <c r="L3031" s="63">
        <f t="shared" si="929"/>
        <v>46468</v>
      </c>
      <c r="M3031" s="64">
        <f t="shared" si="930"/>
        <v>4</v>
      </c>
      <c r="N3031" s="44">
        <f t="shared" si="931"/>
        <v>4</v>
      </c>
      <c r="O3031" s="40">
        <f t="shared" si="932"/>
        <v>1.0004229769999999</v>
      </c>
      <c r="P3031" s="65">
        <f t="shared" ca="1" si="933"/>
        <v>1.0004229769999999</v>
      </c>
      <c r="Q3031" s="40">
        <f t="shared" ca="1" si="934"/>
        <v>1.32699404</v>
      </c>
      <c r="R3031" s="44">
        <f>IF(VLOOKUP(A3031,$Z$12:$AI$125,8)=VLOOKUP(A3030,$Z$12:$AI$125,8),0,VLOOKUP(A3031,Z$12:$AI$125,8))</f>
        <v>0</v>
      </c>
      <c r="S3031" s="45">
        <f>IF(R3031&gt;0,VLOOKUP(R3031,Y$12:$AH$125,7),0)</f>
        <v>0</v>
      </c>
      <c r="T3031" s="40">
        <f t="shared" si="935"/>
        <v>0</v>
      </c>
      <c r="U3031" s="40">
        <f t="shared" ca="1" si="936"/>
        <v>1.32699404</v>
      </c>
      <c r="V3031" s="46" t="str">
        <f t="shared" si="937"/>
        <v>J=</v>
      </c>
      <c r="W3031" s="47">
        <f t="shared" si="938"/>
        <v>46650</v>
      </c>
    </row>
    <row r="3032" spans="1:23" x14ac:dyDescent="0.15">
      <c r="A3032" s="38">
        <f t="shared" si="922"/>
        <v>46476</v>
      </c>
      <c r="B3032" s="39" t="str">
        <f t="shared" ca="1" si="923"/>
        <v>n.d</v>
      </c>
      <c r="C3032" s="40">
        <f t="shared" si="924"/>
        <v>3137.2723529499999</v>
      </c>
      <c r="D3032" s="41">
        <f ca="1">IF(A3032&lt;$B$1,VLOOKUP(A3032,[1]DI!$A$4:$B$15000,2,FALSE),0)</f>
        <v>0</v>
      </c>
      <c r="E3032" s="40">
        <f t="shared" ca="1" si="925"/>
        <v>0</v>
      </c>
      <c r="F3032" s="42">
        <f t="shared" si="921"/>
        <v>1</v>
      </c>
      <c r="G3032" s="43">
        <f t="shared" ca="1" si="926"/>
        <v>1</v>
      </c>
      <c r="H3032" s="40">
        <f ca="1">TRUNC(PRODUCT(G$10:G3031),15)</f>
        <v>1.7040824080947301</v>
      </c>
      <c r="I3032" s="40">
        <f t="shared" ca="1" si="927"/>
        <v>1.7040824080947301</v>
      </c>
      <c r="J3032" s="40">
        <f t="shared" ca="1" si="928"/>
        <v>1</v>
      </c>
      <c r="K3032" s="42">
        <f t="shared" si="920"/>
        <v>2.7E-2</v>
      </c>
      <c r="L3032" s="63">
        <f t="shared" si="929"/>
        <v>46468</v>
      </c>
      <c r="M3032" s="64">
        <f t="shared" si="930"/>
        <v>5</v>
      </c>
      <c r="N3032" s="44">
        <f t="shared" si="931"/>
        <v>5</v>
      </c>
      <c r="O3032" s="40">
        <f t="shared" si="932"/>
        <v>1.0005287490000001</v>
      </c>
      <c r="P3032" s="65">
        <f t="shared" ca="1" si="933"/>
        <v>1.0005287490000001</v>
      </c>
      <c r="Q3032" s="40">
        <f t="shared" ca="1" si="934"/>
        <v>1.65882961</v>
      </c>
      <c r="R3032" s="44">
        <f>IF(VLOOKUP(A3032,$Z$12:$AI$125,8)=VLOOKUP(A3031,$Z$12:$AI$125,8),0,VLOOKUP(A3032,Z$12:$AI$125,8))</f>
        <v>0</v>
      </c>
      <c r="S3032" s="45">
        <f>IF(R3032&gt;0,VLOOKUP(R3032,Y$12:$AH$125,7),0)</f>
        <v>0</v>
      </c>
      <c r="T3032" s="40">
        <f t="shared" si="935"/>
        <v>0</v>
      </c>
      <c r="U3032" s="40">
        <f t="shared" ca="1" si="936"/>
        <v>1.65882961</v>
      </c>
      <c r="V3032" s="46" t="str">
        <f t="shared" si="937"/>
        <v>J=</v>
      </c>
      <c r="W3032" s="47">
        <f t="shared" si="938"/>
        <v>46650</v>
      </c>
    </row>
    <row r="3033" spans="1:23" x14ac:dyDescent="0.15">
      <c r="A3033" s="38">
        <f t="shared" si="922"/>
        <v>46477</v>
      </c>
      <c r="B3033" s="39" t="str">
        <f t="shared" ca="1" si="923"/>
        <v>n.d</v>
      </c>
      <c r="C3033" s="40">
        <f t="shared" si="924"/>
        <v>3137.2723529499999</v>
      </c>
      <c r="D3033" s="41">
        <f ca="1">IF(A3033&lt;$B$1,VLOOKUP(A3033,[1]DI!$A$4:$B$15000,2,FALSE),0)</f>
        <v>0</v>
      </c>
      <c r="E3033" s="40">
        <f t="shared" ca="1" si="925"/>
        <v>0</v>
      </c>
      <c r="F3033" s="42">
        <f t="shared" si="921"/>
        <v>1</v>
      </c>
      <c r="G3033" s="43">
        <f t="shared" ca="1" si="926"/>
        <v>1</v>
      </c>
      <c r="H3033" s="40">
        <f ca="1">TRUNC(PRODUCT(G$10:G3032),15)</f>
        <v>1.7040824080947301</v>
      </c>
      <c r="I3033" s="40">
        <f t="shared" ca="1" si="927"/>
        <v>1.7040824080947301</v>
      </c>
      <c r="J3033" s="40">
        <f t="shared" ca="1" si="928"/>
        <v>1</v>
      </c>
      <c r="K3033" s="42">
        <f t="shared" si="920"/>
        <v>2.7E-2</v>
      </c>
      <c r="L3033" s="63">
        <f t="shared" si="929"/>
        <v>46468</v>
      </c>
      <c r="M3033" s="64">
        <f t="shared" si="930"/>
        <v>6</v>
      </c>
      <c r="N3033" s="44">
        <f t="shared" si="931"/>
        <v>6</v>
      </c>
      <c r="O3033" s="40">
        <f t="shared" si="932"/>
        <v>1.0006345329999999</v>
      </c>
      <c r="P3033" s="65">
        <f t="shared" ca="1" si="933"/>
        <v>1.0006345329999999</v>
      </c>
      <c r="Q3033" s="40">
        <f t="shared" ca="1" si="934"/>
        <v>1.99070283</v>
      </c>
      <c r="R3033" s="44">
        <f>IF(VLOOKUP(A3033,$Z$12:$AI$125,8)=VLOOKUP(A3032,$Z$12:$AI$125,8),0,VLOOKUP(A3033,Z$12:$AI$125,8))</f>
        <v>0</v>
      </c>
      <c r="S3033" s="45">
        <f>IF(R3033&gt;0,VLOOKUP(R3033,Y$12:$AH$125,7),0)</f>
        <v>0</v>
      </c>
      <c r="T3033" s="40">
        <f t="shared" si="935"/>
        <v>0</v>
      </c>
      <c r="U3033" s="40">
        <f t="shared" ca="1" si="936"/>
        <v>1.99070283</v>
      </c>
      <c r="V3033" s="46" t="str">
        <f t="shared" si="937"/>
        <v>J=</v>
      </c>
      <c r="W3033" s="47">
        <f t="shared" si="938"/>
        <v>46650</v>
      </c>
    </row>
    <row r="3034" spans="1:23" x14ac:dyDescent="0.15">
      <c r="A3034" s="38">
        <f t="shared" si="922"/>
        <v>46478</v>
      </c>
      <c r="B3034" s="39" t="str">
        <f t="shared" ca="1" si="923"/>
        <v>n.d</v>
      </c>
      <c r="C3034" s="40">
        <f t="shared" si="924"/>
        <v>3137.2723529499999</v>
      </c>
      <c r="D3034" s="41">
        <f ca="1">IF(A3034&lt;$B$1,VLOOKUP(A3034,[1]DI!$A$4:$B$15000,2,FALSE),0)</f>
        <v>0</v>
      </c>
      <c r="E3034" s="40">
        <f t="shared" ca="1" si="925"/>
        <v>0</v>
      </c>
      <c r="F3034" s="42">
        <f t="shared" si="921"/>
        <v>1</v>
      </c>
      <c r="G3034" s="43">
        <f t="shared" ca="1" si="926"/>
        <v>1</v>
      </c>
      <c r="H3034" s="40">
        <f ca="1">TRUNC(PRODUCT(G$10:G3033),15)</f>
        <v>1.7040824080947301</v>
      </c>
      <c r="I3034" s="40">
        <f t="shared" ca="1" si="927"/>
        <v>1.7040824080947301</v>
      </c>
      <c r="J3034" s="40">
        <f t="shared" ca="1" si="928"/>
        <v>1</v>
      </c>
      <c r="K3034" s="42">
        <f t="shared" si="920"/>
        <v>2.7E-2</v>
      </c>
      <c r="L3034" s="63">
        <f t="shared" si="929"/>
        <v>46468</v>
      </c>
      <c r="M3034" s="64">
        <f t="shared" si="930"/>
        <v>7</v>
      </c>
      <c r="N3034" s="44">
        <f t="shared" si="931"/>
        <v>7</v>
      </c>
      <c r="O3034" s="40">
        <f t="shared" si="932"/>
        <v>1.000740328</v>
      </c>
      <c r="P3034" s="65">
        <f t="shared" ca="1" si="933"/>
        <v>1.000740328</v>
      </c>
      <c r="Q3034" s="40">
        <f t="shared" ca="1" si="934"/>
        <v>2.3226105600000002</v>
      </c>
      <c r="R3034" s="44">
        <f>IF(VLOOKUP(A3034,$Z$12:$AI$125,8)=VLOOKUP(A3033,$Z$12:$AI$125,8),0,VLOOKUP(A3034,Z$12:$AI$125,8))</f>
        <v>0</v>
      </c>
      <c r="S3034" s="45">
        <f>IF(R3034&gt;0,VLOOKUP(R3034,Y$12:$AH$125,7),0)</f>
        <v>0</v>
      </c>
      <c r="T3034" s="40">
        <f t="shared" si="935"/>
        <v>0</v>
      </c>
      <c r="U3034" s="40">
        <f t="shared" ca="1" si="936"/>
        <v>2.3226105600000002</v>
      </c>
      <c r="V3034" s="46" t="str">
        <f t="shared" si="937"/>
        <v>J=</v>
      </c>
      <c r="W3034" s="47">
        <f t="shared" si="938"/>
        <v>46650</v>
      </c>
    </row>
    <row r="3035" spans="1:23" x14ac:dyDescent="0.15">
      <c r="A3035" s="38">
        <f t="shared" si="922"/>
        <v>46479</v>
      </c>
      <c r="B3035" s="39" t="str">
        <f t="shared" ca="1" si="923"/>
        <v>n.d</v>
      </c>
      <c r="C3035" s="40">
        <f t="shared" si="924"/>
        <v>3137.2723529499999</v>
      </c>
      <c r="D3035" s="41">
        <f ca="1">IF(A3035&lt;$B$1,VLOOKUP(A3035,[1]DI!$A$4:$B$15000,2,FALSE),0)</f>
        <v>0</v>
      </c>
      <c r="E3035" s="40">
        <f t="shared" ca="1" si="925"/>
        <v>0</v>
      </c>
      <c r="F3035" s="42">
        <f t="shared" si="921"/>
        <v>1</v>
      </c>
      <c r="G3035" s="43">
        <f t="shared" ca="1" si="926"/>
        <v>1</v>
      </c>
      <c r="H3035" s="40">
        <f ca="1">TRUNC(PRODUCT(G$10:G3034),15)</f>
        <v>1.7040824080947301</v>
      </c>
      <c r="I3035" s="40">
        <f t="shared" ca="1" si="927"/>
        <v>1.7040824080947301</v>
      </c>
      <c r="J3035" s="40">
        <f t="shared" ca="1" si="928"/>
        <v>1</v>
      </c>
      <c r="K3035" s="42">
        <f t="shared" si="920"/>
        <v>2.7E-2</v>
      </c>
      <c r="L3035" s="63">
        <f t="shared" si="929"/>
        <v>46468</v>
      </c>
      <c r="M3035" s="64">
        <f t="shared" si="930"/>
        <v>8</v>
      </c>
      <c r="N3035" s="44">
        <f t="shared" si="931"/>
        <v>8</v>
      </c>
      <c r="O3035" s="40">
        <f t="shared" si="932"/>
        <v>1.000846133</v>
      </c>
      <c r="P3035" s="65">
        <f t="shared" ca="1" si="933"/>
        <v>1.000846133</v>
      </c>
      <c r="Q3035" s="40">
        <f t="shared" ca="1" si="934"/>
        <v>2.6545496599999998</v>
      </c>
      <c r="R3035" s="44">
        <f>IF(VLOOKUP(A3035,$Z$12:$AI$125,8)=VLOOKUP(A3034,$Z$12:$AI$125,8),0,VLOOKUP(A3035,Z$12:$AI$125,8))</f>
        <v>0</v>
      </c>
      <c r="S3035" s="45">
        <f>IF(R3035&gt;0,VLOOKUP(R3035,Y$12:$AH$125,7),0)</f>
        <v>0</v>
      </c>
      <c r="T3035" s="40">
        <f t="shared" si="935"/>
        <v>0</v>
      </c>
      <c r="U3035" s="40">
        <f t="shared" ca="1" si="936"/>
        <v>2.6545496599999998</v>
      </c>
      <c r="V3035" s="46" t="str">
        <f t="shared" si="937"/>
        <v>J=</v>
      </c>
      <c r="W3035" s="47">
        <f t="shared" si="938"/>
        <v>46650</v>
      </c>
    </row>
    <row r="3036" spans="1:23" x14ac:dyDescent="0.15">
      <c r="A3036" s="38">
        <f t="shared" si="922"/>
        <v>46480</v>
      </c>
      <c r="B3036" s="39" t="str">
        <f t="shared" ca="1" si="923"/>
        <v>n.d</v>
      </c>
      <c r="C3036" s="40">
        <f t="shared" si="924"/>
        <v>3137.2723529499999</v>
      </c>
      <c r="D3036" s="41">
        <f ca="1">IF(A3036&lt;$B$1,VLOOKUP(A3036,[1]DI!$A$4:$B$15000,2,FALSE),0)</f>
        <v>0</v>
      </c>
      <c r="E3036" s="40">
        <f t="shared" ca="1" si="925"/>
        <v>0</v>
      </c>
      <c r="F3036" s="42">
        <f t="shared" si="921"/>
        <v>1</v>
      </c>
      <c r="G3036" s="43">
        <f t="shared" ca="1" si="926"/>
        <v>1</v>
      </c>
      <c r="H3036" s="40">
        <f ca="1">TRUNC(PRODUCT(G$10:G3035),15)</f>
        <v>1.7040824080947301</v>
      </c>
      <c r="I3036" s="40">
        <f t="shared" ca="1" si="927"/>
        <v>1.7040824080947301</v>
      </c>
      <c r="J3036" s="40">
        <f t="shared" ca="1" si="928"/>
        <v>1</v>
      </c>
      <c r="K3036" s="42">
        <f t="shared" si="920"/>
        <v>2.7E-2</v>
      </c>
      <c r="L3036" s="63">
        <f t="shared" si="929"/>
        <v>46468</v>
      </c>
      <c r="M3036" s="64">
        <f t="shared" si="930"/>
        <v>8</v>
      </c>
      <c r="N3036" s="44">
        <f t="shared" si="931"/>
        <v>9</v>
      </c>
      <c r="O3036" s="40">
        <f t="shared" si="932"/>
        <v>1.0009519499999999</v>
      </c>
      <c r="P3036" s="65">
        <f t="shared" ca="1" si="933"/>
        <v>1.0009519499999999</v>
      </c>
      <c r="Q3036" s="40">
        <f t="shared" ca="1" si="934"/>
        <v>2.9865264100000002</v>
      </c>
      <c r="R3036" s="44">
        <f>IF(VLOOKUP(A3036,$Z$12:$AI$125,8)=VLOOKUP(A3035,$Z$12:$AI$125,8),0,VLOOKUP(A3036,Z$12:$AI$125,8))</f>
        <v>0</v>
      </c>
      <c r="S3036" s="45">
        <f>IF(R3036&gt;0,VLOOKUP(R3036,Y$12:$AH$125,7),0)</f>
        <v>0</v>
      </c>
      <c r="T3036" s="40">
        <f t="shared" si="935"/>
        <v>0</v>
      </c>
      <c r="U3036" s="40">
        <f t="shared" ca="1" si="936"/>
        <v>2.9865264100000002</v>
      </c>
      <c r="V3036" s="46" t="str">
        <f t="shared" si="937"/>
        <v>J=</v>
      </c>
      <c r="W3036" s="47">
        <f t="shared" si="938"/>
        <v>46650</v>
      </c>
    </row>
    <row r="3037" spans="1:23" x14ac:dyDescent="0.15">
      <c r="A3037" s="38">
        <f t="shared" si="922"/>
        <v>46481</v>
      </c>
      <c r="B3037" s="39" t="str">
        <f t="shared" ca="1" si="923"/>
        <v>n.d</v>
      </c>
      <c r="C3037" s="40">
        <f t="shared" si="924"/>
        <v>3137.2723529499999</v>
      </c>
      <c r="D3037" s="41">
        <f ca="1">IF(A3037&lt;$B$1,VLOOKUP(A3037,[1]DI!$A$4:$B$15000,2,FALSE),0)</f>
        <v>0</v>
      </c>
      <c r="E3037" s="40">
        <f t="shared" ca="1" si="925"/>
        <v>0</v>
      </c>
      <c r="F3037" s="42">
        <f t="shared" si="921"/>
        <v>1</v>
      </c>
      <c r="G3037" s="43">
        <f t="shared" ca="1" si="926"/>
        <v>1</v>
      </c>
      <c r="H3037" s="40">
        <f ca="1">TRUNC(PRODUCT(G$10:G3036),15)</f>
        <v>1.7040824080947301</v>
      </c>
      <c r="I3037" s="40">
        <f t="shared" ca="1" si="927"/>
        <v>1.7040824080947301</v>
      </c>
      <c r="J3037" s="40">
        <f t="shared" ca="1" si="928"/>
        <v>1</v>
      </c>
      <c r="K3037" s="42">
        <f t="shared" si="920"/>
        <v>2.7E-2</v>
      </c>
      <c r="L3037" s="63">
        <f t="shared" si="929"/>
        <v>46468</v>
      </c>
      <c r="M3037" s="64">
        <f t="shared" si="930"/>
        <v>8</v>
      </c>
      <c r="N3037" s="44">
        <f t="shared" si="931"/>
        <v>9</v>
      </c>
      <c r="O3037" s="40">
        <f t="shared" si="932"/>
        <v>1.0009519499999999</v>
      </c>
      <c r="P3037" s="65">
        <f t="shared" ca="1" si="933"/>
        <v>1.0009519499999999</v>
      </c>
      <c r="Q3037" s="40">
        <f t="shared" ca="1" si="934"/>
        <v>2.9865264100000002</v>
      </c>
      <c r="R3037" s="44">
        <f>IF(VLOOKUP(A3037,$Z$12:$AI$125,8)=VLOOKUP(A3036,$Z$12:$AI$125,8),0,VLOOKUP(A3037,Z$12:$AI$125,8))</f>
        <v>0</v>
      </c>
      <c r="S3037" s="45">
        <f>IF(R3037&gt;0,VLOOKUP(R3037,Y$12:$AH$125,7),0)</f>
        <v>0</v>
      </c>
      <c r="T3037" s="40">
        <f t="shared" si="935"/>
        <v>0</v>
      </c>
      <c r="U3037" s="40">
        <f t="shared" ca="1" si="936"/>
        <v>2.9865264100000002</v>
      </c>
      <c r="V3037" s="46" t="str">
        <f t="shared" si="937"/>
        <v>J=</v>
      </c>
      <c r="W3037" s="47">
        <f t="shared" si="938"/>
        <v>46650</v>
      </c>
    </row>
    <row r="3038" spans="1:23" x14ac:dyDescent="0.15">
      <c r="A3038" s="38">
        <f t="shared" si="922"/>
        <v>46482</v>
      </c>
      <c r="B3038" s="39" t="str">
        <f t="shared" ca="1" si="923"/>
        <v>n.d</v>
      </c>
      <c r="C3038" s="40">
        <f t="shared" si="924"/>
        <v>3137.2723529499999</v>
      </c>
      <c r="D3038" s="41">
        <f ca="1">IF(A3038&lt;$B$1,VLOOKUP(A3038,[1]DI!$A$4:$B$15000,2,FALSE),0)</f>
        <v>0</v>
      </c>
      <c r="E3038" s="40">
        <f t="shared" ca="1" si="925"/>
        <v>0</v>
      </c>
      <c r="F3038" s="42">
        <f t="shared" si="921"/>
        <v>1</v>
      </c>
      <c r="G3038" s="43">
        <f t="shared" ca="1" si="926"/>
        <v>1</v>
      </c>
      <c r="H3038" s="40">
        <f ca="1">TRUNC(PRODUCT(G$10:G3037),15)</f>
        <v>1.7040824080947301</v>
      </c>
      <c r="I3038" s="40">
        <f t="shared" ca="1" si="927"/>
        <v>1.7040824080947301</v>
      </c>
      <c r="J3038" s="40">
        <f t="shared" ca="1" si="928"/>
        <v>1</v>
      </c>
      <c r="K3038" s="42">
        <f t="shared" si="920"/>
        <v>2.7E-2</v>
      </c>
      <c r="L3038" s="63">
        <f t="shared" si="929"/>
        <v>46468</v>
      </c>
      <c r="M3038" s="64">
        <f t="shared" si="930"/>
        <v>9</v>
      </c>
      <c r="N3038" s="44">
        <f t="shared" si="931"/>
        <v>9</v>
      </c>
      <c r="O3038" s="40">
        <f t="shared" si="932"/>
        <v>1.0009519499999999</v>
      </c>
      <c r="P3038" s="65">
        <f t="shared" ca="1" si="933"/>
        <v>1.0009519499999999</v>
      </c>
      <c r="Q3038" s="40">
        <f t="shared" ca="1" si="934"/>
        <v>2.9865264100000002</v>
      </c>
      <c r="R3038" s="44">
        <f>IF(VLOOKUP(A3038,$Z$12:$AI$125,8)=VLOOKUP(A3037,$Z$12:$AI$125,8),0,VLOOKUP(A3038,Z$12:$AI$125,8))</f>
        <v>0</v>
      </c>
      <c r="S3038" s="45">
        <f>IF(R3038&gt;0,VLOOKUP(R3038,Y$12:$AH$125,7),0)</f>
        <v>0</v>
      </c>
      <c r="T3038" s="40">
        <f t="shared" si="935"/>
        <v>0</v>
      </c>
      <c r="U3038" s="40">
        <f t="shared" ca="1" si="936"/>
        <v>2.9865264100000002</v>
      </c>
      <c r="V3038" s="46" t="str">
        <f t="shared" si="937"/>
        <v>J=</v>
      </c>
      <c r="W3038" s="47">
        <f t="shared" si="938"/>
        <v>46650</v>
      </c>
    </row>
    <row r="3039" spans="1:23" x14ac:dyDescent="0.15">
      <c r="A3039" s="38">
        <f t="shared" si="922"/>
        <v>46483</v>
      </c>
      <c r="B3039" s="39" t="str">
        <f t="shared" ca="1" si="923"/>
        <v>n.d</v>
      </c>
      <c r="C3039" s="40">
        <f t="shared" si="924"/>
        <v>3137.2723529499999</v>
      </c>
      <c r="D3039" s="41">
        <f ca="1">IF(A3039&lt;$B$1,VLOOKUP(A3039,[1]DI!$A$4:$B$15000,2,FALSE),0)</f>
        <v>0</v>
      </c>
      <c r="E3039" s="40">
        <f t="shared" ca="1" si="925"/>
        <v>0</v>
      </c>
      <c r="F3039" s="42">
        <f t="shared" si="921"/>
        <v>1</v>
      </c>
      <c r="G3039" s="43">
        <f t="shared" ca="1" si="926"/>
        <v>1</v>
      </c>
      <c r="H3039" s="40">
        <f ca="1">TRUNC(PRODUCT(G$10:G3038),15)</f>
        <v>1.7040824080947301</v>
      </c>
      <c r="I3039" s="40">
        <f t="shared" ca="1" si="927"/>
        <v>1.7040824080947301</v>
      </c>
      <c r="J3039" s="40">
        <f t="shared" ca="1" si="928"/>
        <v>1</v>
      </c>
      <c r="K3039" s="42">
        <f t="shared" si="920"/>
        <v>2.7E-2</v>
      </c>
      <c r="L3039" s="63">
        <f t="shared" si="929"/>
        <v>46468</v>
      </c>
      <c r="M3039" s="64">
        <f t="shared" si="930"/>
        <v>10</v>
      </c>
      <c r="N3039" s="44">
        <f t="shared" si="931"/>
        <v>10</v>
      </c>
      <c r="O3039" s="40">
        <f t="shared" si="932"/>
        <v>1.0010577789999999</v>
      </c>
      <c r="P3039" s="65">
        <f t="shared" ca="1" si="933"/>
        <v>1.0010577789999999</v>
      </c>
      <c r="Q3039" s="40">
        <f t="shared" ca="1" si="934"/>
        <v>3.31854081</v>
      </c>
      <c r="R3039" s="44">
        <f>IF(VLOOKUP(A3039,$Z$12:$AI$125,8)=VLOOKUP(A3038,$Z$12:$AI$125,8),0,VLOOKUP(A3039,Z$12:$AI$125,8))</f>
        <v>0</v>
      </c>
      <c r="S3039" s="45">
        <f>IF(R3039&gt;0,VLOOKUP(R3039,Y$12:$AH$125,7),0)</f>
        <v>0</v>
      </c>
      <c r="T3039" s="40">
        <f t="shared" si="935"/>
        <v>0</v>
      </c>
      <c r="U3039" s="40">
        <f t="shared" ca="1" si="936"/>
        <v>3.31854081</v>
      </c>
      <c r="V3039" s="46" t="str">
        <f t="shared" si="937"/>
        <v>J=</v>
      </c>
      <c r="W3039" s="47">
        <f t="shared" si="938"/>
        <v>46650</v>
      </c>
    </row>
    <row r="3040" spans="1:23" x14ac:dyDescent="0.15">
      <c r="A3040" s="38">
        <f t="shared" si="922"/>
        <v>46484</v>
      </c>
      <c r="B3040" s="39" t="str">
        <f t="shared" ca="1" si="923"/>
        <v>n.d</v>
      </c>
      <c r="C3040" s="40">
        <f t="shared" si="924"/>
        <v>3137.2723529499999</v>
      </c>
      <c r="D3040" s="41">
        <f ca="1">IF(A3040&lt;$B$1,VLOOKUP(A3040,[1]DI!$A$4:$B$15000,2,FALSE),0)</f>
        <v>0</v>
      </c>
      <c r="E3040" s="40">
        <f t="shared" ca="1" si="925"/>
        <v>0</v>
      </c>
      <c r="F3040" s="42">
        <f t="shared" si="921"/>
        <v>1</v>
      </c>
      <c r="G3040" s="43">
        <f t="shared" ca="1" si="926"/>
        <v>1</v>
      </c>
      <c r="H3040" s="40">
        <f ca="1">TRUNC(PRODUCT(G$10:G3039),15)</f>
        <v>1.7040824080947301</v>
      </c>
      <c r="I3040" s="40">
        <f t="shared" ca="1" si="927"/>
        <v>1.7040824080947301</v>
      </c>
      <c r="J3040" s="40">
        <f t="shared" ca="1" si="928"/>
        <v>1</v>
      </c>
      <c r="K3040" s="42">
        <f t="shared" si="920"/>
        <v>2.7E-2</v>
      </c>
      <c r="L3040" s="63">
        <f t="shared" si="929"/>
        <v>46468</v>
      </c>
      <c r="M3040" s="64">
        <f t="shared" si="930"/>
        <v>11</v>
      </c>
      <c r="N3040" s="44">
        <f t="shared" si="931"/>
        <v>11</v>
      </c>
      <c r="O3040" s="40">
        <f t="shared" si="932"/>
        <v>1.0011636180000001</v>
      </c>
      <c r="P3040" s="65">
        <f t="shared" ca="1" si="933"/>
        <v>1.0011636180000001</v>
      </c>
      <c r="Q3040" s="40">
        <f t="shared" ca="1" si="934"/>
        <v>3.6505865800000001</v>
      </c>
      <c r="R3040" s="44">
        <f>IF(VLOOKUP(A3040,$Z$12:$AI$125,8)=VLOOKUP(A3039,$Z$12:$AI$125,8),0,VLOOKUP(A3040,Z$12:$AI$125,8))</f>
        <v>0</v>
      </c>
      <c r="S3040" s="45">
        <f>IF(R3040&gt;0,VLOOKUP(R3040,Y$12:$AH$125,7),0)</f>
        <v>0</v>
      </c>
      <c r="T3040" s="40">
        <f t="shared" si="935"/>
        <v>0</v>
      </c>
      <c r="U3040" s="40">
        <f t="shared" ca="1" si="936"/>
        <v>3.6505865800000001</v>
      </c>
      <c r="V3040" s="46" t="str">
        <f t="shared" si="937"/>
        <v>J=</v>
      </c>
      <c r="W3040" s="47">
        <f t="shared" si="938"/>
        <v>46650</v>
      </c>
    </row>
    <row r="3041" spans="1:23" x14ac:dyDescent="0.15">
      <c r="A3041" s="38">
        <f t="shared" si="922"/>
        <v>46485</v>
      </c>
      <c r="B3041" s="39" t="str">
        <f t="shared" ca="1" si="923"/>
        <v>n.d</v>
      </c>
      <c r="C3041" s="40">
        <f t="shared" si="924"/>
        <v>3137.2723529499999</v>
      </c>
      <c r="D3041" s="41">
        <f ca="1">IF(A3041&lt;$B$1,VLOOKUP(A3041,[1]DI!$A$4:$B$15000,2,FALSE),0)</f>
        <v>0</v>
      </c>
      <c r="E3041" s="40">
        <f t="shared" ca="1" si="925"/>
        <v>0</v>
      </c>
      <c r="F3041" s="42">
        <f t="shared" si="921"/>
        <v>1</v>
      </c>
      <c r="G3041" s="43">
        <f t="shared" ca="1" si="926"/>
        <v>1</v>
      </c>
      <c r="H3041" s="40">
        <f ca="1">TRUNC(PRODUCT(G$10:G3040),15)</f>
        <v>1.7040824080947301</v>
      </c>
      <c r="I3041" s="40">
        <f t="shared" ca="1" si="927"/>
        <v>1.7040824080947301</v>
      </c>
      <c r="J3041" s="40">
        <f t="shared" ca="1" si="928"/>
        <v>1</v>
      </c>
      <c r="K3041" s="42">
        <f t="shared" si="920"/>
        <v>2.7E-2</v>
      </c>
      <c r="L3041" s="63">
        <f t="shared" si="929"/>
        <v>46468</v>
      </c>
      <c r="M3041" s="64">
        <f t="shared" si="930"/>
        <v>12</v>
      </c>
      <c r="N3041" s="44">
        <f t="shared" si="931"/>
        <v>12</v>
      </c>
      <c r="O3041" s="40">
        <f t="shared" si="932"/>
        <v>1.0012694680000001</v>
      </c>
      <c r="P3041" s="65">
        <f t="shared" ca="1" si="933"/>
        <v>1.0012694680000001</v>
      </c>
      <c r="Q3041" s="40">
        <f t="shared" ca="1" si="934"/>
        <v>3.9826668500000002</v>
      </c>
      <c r="R3041" s="44">
        <f>IF(VLOOKUP(A3041,$Z$12:$AI$125,8)=VLOOKUP(A3040,$Z$12:$AI$125,8),0,VLOOKUP(A3041,Z$12:$AI$125,8))</f>
        <v>0</v>
      </c>
      <c r="S3041" s="45">
        <f>IF(R3041&gt;0,VLOOKUP(R3041,Y$12:$AH$125,7),0)</f>
        <v>0</v>
      </c>
      <c r="T3041" s="40">
        <f t="shared" si="935"/>
        <v>0</v>
      </c>
      <c r="U3041" s="40">
        <f t="shared" ca="1" si="936"/>
        <v>3.9826668500000002</v>
      </c>
      <c r="V3041" s="46" t="str">
        <f t="shared" si="937"/>
        <v>J=</v>
      </c>
      <c r="W3041" s="47">
        <f t="shared" si="938"/>
        <v>46650</v>
      </c>
    </row>
    <row r="3042" spans="1:23" x14ac:dyDescent="0.15">
      <c r="A3042" s="38">
        <f t="shared" si="922"/>
        <v>46486</v>
      </c>
      <c r="B3042" s="39" t="str">
        <f t="shared" ca="1" si="923"/>
        <v>n.d</v>
      </c>
      <c r="C3042" s="40">
        <f t="shared" si="924"/>
        <v>3137.2723529499999</v>
      </c>
      <c r="D3042" s="41">
        <f ca="1">IF(A3042&lt;$B$1,VLOOKUP(A3042,[1]DI!$A$4:$B$15000,2,FALSE),0)</f>
        <v>0</v>
      </c>
      <c r="E3042" s="40">
        <f t="shared" ca="1" si="925"/>
        <v>0</v>
      </c>
      <c r="F3042" s="42">
        <f t="shared" si="921"/>
        <v>1</v>
      </c>
      <c r="G3042" s="43">
        <f t="shared" ca="1" si="926"/>
        <v>1</v>
      </c>
      <c r="H3042" s="40">
        <f ca="1">TRUNC(PRODUCT(G$10:G3041),15)</f>
        <v>1.7040824080947301</v>
      </c>
      <c r="I3042" s="40">
        <f t="shared" ca="1" si="927"/>
        <v>1.7040824080947301</v>
      </c>
      <c r="J3042" s="40">
        <f t="shared" ca="1" si="928"/>
        <v>1</v>
      </c>
      <c r="K3042" s="42">
        <f t="shared" si="920"/>
        <v>2.7E-2</v>
      </c>
      <c r="L3042" s="63">
        <f t="shared" si="929"/>
        <v>46468</v>
      </c>
      <c r="M3042" s="64">
        <f t="shared" si="930"/>
        <v>13</v>
      </c>
      <c r="N3042" s="44">
        <f t="shared" si="931"/>
        <v>13</v>
      </c>
      <c r="O3042" s="40">
        <f t="shared" si="932"/>
        <v>1.0013753299999999</v>
      </c>
      <c r="P3042" s="65">
        <f t="shared" ca="1" si="933"/>
        <v>1.0013753299999999</v>
      </c>
      <c r="Q3042" s="40">
        <f t="shared" ca="1" si="934"/>
        <v>4.3147847800000001</v>
      </c>
      <c r="R3042" s="44">
        <f>IF(VLOOKUP(A3042,$Z$12:$AI$125,8)=VLOOKUP(A3041,$Z$12:$AI$125,8),0,VLOOKUP(A3042,Z$12:$AI$125,8))</f>
        <v>0</v>
      </c>
      <c r="S3042" s="45">
        <f>IF(R3042&gt;0,VLOOKUP(R3042,Y$12:$AH$125,7),0)</f>
        <v>0</v>
      </c>
      <c r="T3042" s="40">
        <f t="shared" si="935"/>
        <v>0</v>
      </c>
      <c r="U3042" s="40">
        <f t="shared" ca="1" si="936"/>
        <v>4.3147847800000001</v>
      </c>
      <c r="V3042" s="46" t="str">
        <f t="shared" si="937"/>
        <v>J=</v>
      </c>
      <c r="W3042" s="47">
        <f t="shared" si="938"/>
        <v>46650</v>
      </c>
    </row>
    <row r="3043" spans="1:23" x14ac:dyDescent="0.15">
      <c r="A3043" s="38">
        <f t="shared" si="922"/>
        <v>46487</v>
      </c>
      <c r="B3043" s="39" t="str">
        <f t="shared" ca="1" si="923"/>
        <v>n.d</v>
      </c>
      <c r="C3043" s="40">
        <f t="shared" si="924"/>
        <v>3137.2723529499999</v>
      </c>
      <c r="D3043" s="41">
        <f ca="1">IF(A3043&lt;$B$1,VLOOKUP(A3043,[1]DI!$A$4:$B$15000,2,FALSE),0)</f>
        <v>0</v>
      </c>
      <c r="E3043" s="40">
        <f t="shared" ca="1" si="925"/>
        <v>0</v>
      </c>
      <c r="F3043" s="42">
        <f t="shared" si="921"/>
        <v>1</v>
      </c>
      <c r="G3043" s="43">
        <f t="shared" ca="1" si="926"/>
        <v>1</v>
      </c>
      <c r="H3043" s="40">
        <f ca="1">TRUNC(PRODUCT(G$10:G3042),15)</f>
        <v>1.7040824080947301</v>
      </c>
      <c r="I3043" s="40">
        <f t="shared" ca="1" si="927"/>
        <v>1.7040824080947301</v>
      </c>
      <c r="J3043" s="40">
        <f t="shared" ca="1" si="928"/>
        <v>1</v>
      </c>
      <c r="K3043" s="42">
        <f t="shared" si="920"/>
        <v>2.7E-2</v>
      </c>
      <c r="L3043" s="63">
        <f t="shared" si="929"/>
        <v>46468</v>
      </c>
      <c r="M3043" s="64">
        <f t="shared" si="930"/>
        <v>13</v>
      </c>
      <c r="N3043" s="44">
        <f t="shared" si="931"/>
        <v>14</v>
      </c>
      <c r="O3043" s="40">
        <f t="shared" si="932"/>
        <v>1.001481203</v>
      </c>
      <c r="P3043" s="65">
        <f t="shared" ca="1" si="933"/>
        <v>1.001481203</v>
      </c>
      <c r="Q3043" s="40">
        <f t="shared" ca="1" si="934"/>
        <v>4.6469372199999999</v>
      </c>
      <c r="R3043" s="44">
        <f>IF(VLOOKUP(A3043,$Z$12:$AI$125,8)=VLOOKUP(A3042,$Z$12:$AI$125,8),0,VLOOKUP(A3043,Z$12:$AI$125,8))</f>
        <v>0</v>
      </c>
      <c r="S3043" s="45">
        <f>IF(R3043&gt;0,VLOOKUP(R3043,Y$12:$AH$125,7),0)</f>
        <v>0</v>
      </c>
      <c r="T3043" s="40">
        <f t="shared" si="935"/>
        <v>0</v>
      </c>
      <c r="U3043" s="40">
        <f t="shared" ca="1" si="936"/>
        <v>4.6469372199999999</v>
      </c>
      <c r="V3043" s="46" t="str">
        <f t="shared" si="937"/>
        <v>J=</v>
      </c>
      <c r="W3043" s="47">
        <f t="shared" si="938"/>
        <v>46650</v>
      </c>
    </row>
    <row r="3044" spans="1:23" x14ac:dyDescent="0.15">
      <c r="A3044" s="38">
        <f t="shared" si="922"/>
        <v>46488</v>
      </c>
      <c r="B3044" s="39" t="str">
        <f t="shared" ca="1" si="923"/>
        <v>n.d</v>
      </c>
      <c r="C3044" s="40">
        <f t="shared" si="924"/>
        <v>3137.2723529499999</v>
      </c>
      <c r="D3044" s="41">
        <f ca="1">IF(A3044&lt;$B$1,VLOOKUP(A3044,[1]DI!$A$4:$B$15000,2,FALSE),0)</f>
        <v>0</v>
      </c>
      <c r="E3044" s="40">
        <f t="shared" ca="1" si="925"/>
        <v>0</v>
      </c>
      <c r="F3044" s="42">
        <f t="shared" si="921"/>
        <v>1</v>
      </c>
      <c r="G3044" s="43">
        <f t="shared" ca="1" si="926"/>
        <v>1</v>
      </c>
      <c r="H3044" s="40">
        <f ca="1">TRUNC(PRODUCT(G$10:G3043),15)</f>
        <v>1.7040824080947301</v>
      </c>
      <c r="I3044" s="40">
        <f t="shared" ca="1" si="927"/>
        <v>1.7040824080947301</v>
      </c>
      <c r="J3044" s="40">
        <f t="shared" ca="1" si="928"/>
        <v>1</v>
      </c>
      <c r="K3044" s="42">
        <f t="shared" si="920"/>
        <v>2.7E-2</v>
      </c>
      <c r="L3044" s="63">
        <f t="shared" si="929"/>
        <v>46468</v>
      </c>
      <c r="M3044" s="64">
        <f t="shared" si="930"/>
        <v>13</v>
      </c>
      <c r="N3044" s="44">
        <f t="shared" si="931"/>
        <v>14</v>
      </c>
      <c r="O3044" s="40">
        <f t="shared" si="932"/>
        <v>1.001481203</v>
      </c>
      <c r="P3044" s="65">
        <f t="shared" ca="1" si="933"/>
        <v>1.001481203</v>
      </c>
      <c r="Q3044" s="40">
        <f t="shared" ca="1" si="934"/>
        <v>4.6469372199999999</v>
      </c>
      <c r="R3044" s="44">
        <f>IF(VLOOKUP(A3044,$Z$12:$AI$125,8)=VLOOKUP(A3043,$Z$12:$AI$125,8),0,VLOOKUP(A3044,Z$12:$AI$125,8))</f>
        <v>0</v>
      </c>
      <c r="S3044" s="45">
        <f>IF(R3044&gt;0,VLOOKUP(R3044,Y$12:$AH$125,7),0)</f>
        <v>0</v>
      </c>
      <c r="T3044" s="40">
        <f t="shared" si="935"/>
        <v>0</v>
      </c>
      <c r="U3044" s="40">
        <f t="shared" ca="1" si="936"/>
        <v>4.6469372199999999</v>
      </c>
      <c r="V3044" s="46" t="str">
        <f t="shared" si="937"/>
        <v>J=</v>
      </c>
      <c r="W3044" s="47">
        <f t="shared" si="938"/>
        <v>46650</v>
      </c>
    </row>
    <row r="3045" spans="1:23" x14ac:dyDescent="0.15">
      <c r="A3045" s="38">
        <f t="shared" si="922"/>
        <v>46489</v>
      </c>
      <c r="B3045" s="39" t="str">
        <f t="shared" ca="1" si="923"/>
        <v>n.d</v>
      </c>
      <c r="C3045" s="40">
        <f t="shared" si="924"/>
        <v>3137.2723529499999</v>
      </c>
      <c r="D3045" s="41">
        <f ca="1">IF(A3045&lt;$B$1,VLOOKUP(A3045,[1]DI!$A$4:$B$15000,2,FALSE),0)</f>
        <v>0</v>
      </c>
      <c r="E3045" s="40">
        <f t="shared" ca="1" si="925"/>
        <v>0</v>
      </c>
      <c r="F3045" s="42">
        <f t="shared" si="921"/>
        <v>1</v>
      </c>
      <c r="G3045" s="43">
        <f t="shared" ca="1" si="926"/>
        <v>1</v>
      </c>
      <c r="H3045" s="40">
        <f ca="1">TRUNC(PRODUCT(G$10:G3044),15)</f>
        <v>1.7040824080947301</v>
      </c>
      <c r="I3045" s="40">
        <f t="shared" ca="1" si="927"/>
        <v>1.7040824080947301</v>
      </c>
      <c r="J3045" s="40">
        <f t="shared" ca="1" si="928"/>
        <v>1</v>
      </c>
      <c r="K3045" s="42">
        <f t="shared" si="920"/>
        <v>2.7E-2</v>
      </c>
      <c r="L3045" s="63">
        <f t="shared" si="929"/>
        <v>46468</v>
      </c>
      <c r="M3045" s="64">
        <f t="shared" si="930"/>
        <v>14</v>
      </c>
      <c r="N3045" s="44">
        <f t="shared" si="931"/>
        <v>14</v>
      </c>
      <c r="O3045" s="40">
        <f t="shared" si="932"/>
        <v>1.001481203</v>
      </c>
      <c r="P3045" s="65">
        <f t="shared" ca="1" si="933"/>
        <v>1.001481203</v>
      </c>
      <c r="Q3045" s="40">
        <f t="shared" ca="1" si="934"/>
        <v>4.6469372199999999</v>
      </c>
      <c r="R3045" s="44">
        <f>IF(VLOOKUP(A3045,$Z$12:$AI$125,8)=VLOOKUP(A3044,$Z$12:$AI$125,8),0,VLOOKUP(A3045,Z$12:$AI$125,8))</f>
        <v>0</v>
      </c>
      <c r="S3045" s="45">
        <f>IF(R3045&gt;0,VLOOKUP(R3045,Y$12:$AH$125,7),0)</f>
        <v>0</v>
      </c>
      <c r="T3045" s="40">
        <f t="shared" si="935"/>
        <v>0</v>
      </c>
      <c r="U3045" s="40">
        <f t="shared" ca="1" si="936"/>
        <v>4.6469372199999999</v>
      </c>
      <c r="V3045" s="46" t="str">
        <f t="shared" si="937"/>
        <v>J=</v>
      </c>
      <c r="W3045" s="47">
        <f t="shared" si="938"/>
        <v>46650</v>
      </c>
    </row>
    <row r="3046" spans="1:23" x14ac:dyDescent="0.15">
      <c r="A3046" s="38">
        <f t="shared" si="922"/>
        <v>46490</v>
      </c>
      <c r="B3046" s="39" t="str">
        <f t="shared" ca="1" si="923"/>
        <v>n.d</v>
      </c>
      <c r="C3046" s="40">
        <f t="shared" si="924"/>
        <v>3137.2723529499999</v>
      </c>
      <c r="D3046" s="41">
        <f ca="1">IF(A3046&lt;$B$1,VLOOKUP(A3046,[1]DI!$A$4:$B$15000,2,FALSE),0)</f>
        <v>0</v>
      </c>
      <c r="E3046" s="40">
        <f t="shared" ca="1" si="925"/>
        <v>0</v>
      </c>
      <c r="F3046" s="42">
        <f t="shared" si="921"/>
        <v>1</v>
      </c>
      <c r="G3046" s="43">
        <f t="shared" ca="1" si="926"/>
        <v>1</v>
      </c>
      <c r="H3046" s="40">
        <f ca="1">TRUNC(PRODUCT(G$10:G3045),15)</f>
        <v>1.7040824080947301</v>
      </c>
      <c r="I3046" s="40">
        <f t="shared" ca="1" si="927"/>
        <v>1.7040824080947301</v>
      </c>
      <c r="J3046" s="40">
        <f t="shared" ca="1" si="928"/>
        <v>1</v>
      </c>
      <c r="K3046" s="42">
        <f t="shared" si="920"/>
        <v>2.7E-2</v>
      </c>
      <c r="L3046" s="63">
        <f t="shared" si="929"/>
        <v>46468</v>
      </c>
      <c r="M3046" s="64">
        <f t="shared" si="930"/>
        <v>15</v>
      </c>
      <c r="N3046" s="44">
        <f t="shared" si="931"/>
        <v>15</v>
      </c>
      <c r="O3046" s="40">
        <f t="shared" si="932"/>
        <v>1.0015870870000001</v>
      </c>
      <c r="P3046" s="65">
        <f t="shared" ca="1" si="933"/>
        <v>1.0015870870000001</v>
      </c>
      <c r="Q3046" s="40">
        <f t="shared" ca="1" si="934"/>
        <v>4.9791241599999996</v>
      </c>
      <c r="R3046" s="44">
        <f>IF(VLOOKUP(A3046,$Z$12:$AI$125,8)=VLOOKUP(A3045,$Z$12:$AI$125,8),0,VLOOKUP(A3046,Z$12:$AI$125,8))</f>
        <v>0</v>
      </c>
      <c r="S3046" s="45">
        <f>IF(R3046&gt;0,VLOOKUP(R3046,Y$12:$AH$125,7),0)</f>
        <v>0</v>
      </c>
      <c r="T3046" s="40">
        <f t="shared" si="935"/>
        <v>0</v>
      </c>
      <c r="U3046" s="40">
        <f t="shared" ca="1" si="936"/>
        <v>4.9791241599999996</v>
      </c>
      <c r="V3046" s="46" t="str">
        <f t="shared" si="937"/>
        <v>J=</v>
      </c>
      <c r="W3046" s="47">
        <f t="shared" si="938"/>
        <v>46650</v>
      </c>
    </row>
    <row r="3047" spans="1:23" x14ac:dyDescent="0.15">
      <c r="A3047" s="38">
        <f t="shared" si="922"/>
        <v>46491</v>
      </c>
      <c r="B3047" s="39" t="str">
        <f t="shared" ca="1" si="923"/>
        <v>n.d</v>
      </c>
      <c r="C3047" s="40">
        <f t="shared" si="924"/>
        <v>3137.2723529499999</v>
      </c>
      <c r="D3047" s="41">
        <f ca="1">IF(A3047&lt;$B$1,VLOOKUP(A3047,[1]DI!$A$4:$B$15000,2,FALSE),0)</f>
        <v>0</v>
      </c>
      <c r="E3047" s="40">
        <f t="shared" ca="1" si="925"/>
        <v>0</v>
      </c>
      <c r="F3047" s="42">
        <f t="shared" si="921"/>
        <v>1</v>
      </c>
      <c r="G3047" s="43">
        <f t="shared" ca="1" si="926"/>
        <v>1</v>
      </c>
      <c r="H3047" s="40">
        <f ca="1">TRUNC(PRODUCT(G$10:G3046),15)</f>
        <v>1.7040824080947301</v>
      </c>
      <c r="I3047" s="40">
        <f t="shared" ca="1" si="927"/>
        <v>1.7040824080947301</v>
      </c>
      <c r="J3047" s="40">
        <f t="shared" ca="1" si="928"/>
        <v>1</v>
      </c>
      <c r="K3047" s="42">
        <f t="shared" si="920"/>
        <v>2.7E-2</v>
      </c>
      <c r="L3047" s="63">
        <f t="shared" si="929"/>
        <v>46468</v>
      </c>
      <c r="M3047" s="64">
        <f t="shared" si="930"/>
        <v>16</v>
      </c>
      <c r="N3047" s="44">
        <f t="shared" si="931"/>
        <v>16</v>
      </c>
      <c r="O3047" s="40">
        <f t="shared" si="932"/>
        <v>1.0016929830000001</v>
      </c>
      <c r="P3047" s="65">
        <f t="shared" ca="1" si="933"/>
        <v>1.0016929830000001</v>
      </c>
      <c r="Q3047" s="40">
        <f t="shared" ca="1" si="934"/>
        <v>5.3113487499999996</v>
      </c>
      <c r="R3047" s="44">
        <f>IF(VLOOKUP(A3047,$Z$12:$AI$125,8)=VLOOKUP(A3046,$Z$12:$AI$125,8),0,VLOOKUP(A3047,Z$12:$AI$125,8))</f>
        <v>0</v>
      </c>
      <c r="S3047" s="45">
        <f>IF(R3047&gt;0,VLOOKUP(R3047,Y$12:$AH$125,7),0)</f>
        <v>0</v>
      </c>
      <c r="T3047" s="40">
        <f t="shared" si="935"/>
        <v>0</v>
      </c>
      <c r="U3047" s="40">
        <f t="shared" ca="1" si="936"/>
        <v>5.3113487499999996</v>
      </c>
      <c r="V3047" s="46" t="str">
        <f t="shared" si="937"/>
        <v>J=</v>
      </c>
      <c r="W3047" s="47">
        <f t="shared" si="938"/>
        <v>46650</v>
      </c>
    </row>
    <row r="3048" spans="1:23" x14ac:dyDescent="0.15">
      <c r="A3048" s="38">
        <f t="shared" si="922"/>
        <v>46492</v>
      </c>
      <c r="B3048" s="39" t="str">
        <f t="shared" ca="1" si="923"/>
        <v>n.d</v>
      </c>
      <c r="C3048" s="40">
        <f t="shared" si="924"/>
        <v>3137.2723529499999</v>
      </c>
      <c r="D3048" s="41">
        <f ca="1">IF(A3048&lt;$B$1,VLOOKUP(A3048,[1]DI!$A$4:$B$15000,2,FALSE),0)</f>
        <v>0</v>
      </c>
      <c r="E3048" s="40">
        <f t="shared" ca="1" si="925"/>
        <v>0</v>
      </c>
      <c r="F3048" s="42">
        <f t="shared" si="921"/>
        <v>1</v>
      </c>
      <c r="G3048" s="43">
        <f t="shared" ca="1" si="926"/>
        <v>1</v>
      </c>
      <c r="H3048" s="40">
        <f ca="1">TRUNC(PRODUCT(G$10:G3047),15)</f>
        <v>1.7040824080947301</v>
      </c>
      <c r="I3048" s="40">
        <f t="shared" ca="1" si="927"/>
        <v>1.7040824080947301</v>
      </c>
      <c r="J3048" s="40">
        <f t="shared" ca="1" si="928"/>
        <v>1</v>
      </c>
      <c r="K3048" s="42">
        <f t="shared" si="920"/>
        <v>2.7E-2</v>
      </c>
      <c r="L3048" s="63">
        <f t="shared" si="929"/>
        <v>46468</v>
      </c>
      <c r="M3048" s="64">
        <f t="shared" si="930"/>
        <v>17</v>
      </c>
      <c r="N3048" s="44">
        <f t="shared" si="931"/>
        <v>17</v>
      </c>
      <c r="O3048" s="40">
        <f t="shared" si="932"/>
        <v>1.001798889</v>
      </c>
      <c r="P3048" s="65">
        <f t="shared" ca="1" si="933"/>
        <v>1.001798889</v>
      </c>
      <c r="Q3048" s="40">
        <f t="shared" ca="1" si="934"/>
        <v>5.6436047199999999</v>
      </c>
      <c r="R3048" s="44">
        <f>IF(VLOOKUP(A3048,$Z$12:$AI$125,8)=VLOOKUP(A3047,$Z$12:$AI$125,8),0,VLOOKUP(A3048,Z$12:$AI$125,8))</f>
        <v>0</v>
      </c>
      <c r="S3048" s="45">
        <f>IF(R3048&gt;0,VLOOKUP(R3048,Y$12:$AH$125,7),0)</f>
        <v>0</v>
      </c>
      <c r="T3048" s="40">
        <f t="shared" si="935"/>
        <v>0</v>
      </c>
      <c r="U3048" s="40">
        <f t="shared" ca="1" si="936"/>
        <v>5.6436047199999999</v>
      </c>
      <c r="V3048" s="46" t="str">
        <f t="shared" si="937"/>
        <v>J=</v>
      </c>
      <c r="W3048" s="47">
        <f t="shared" si="938"/>
        <v>46650</v>
      </c>
    </row>
    <row r="3049" spans="1:23" x14ac:dyDescent="0.15">
      <c r="A3049" s="38">
        <f t="shared" si="922"/>
        <v>46493</v>
      </c>
      <c r="B3049" s="39" t="str">
        <f t="shared" ca="1" si="923"/>
        <v>n.d</v>
      </c>
      <c r="C3049" s="40">
        <f t="shared" si="924"/>
        <v>3137.2723529499999</v>
      </c>
      <c r="D3049" s="41">
        <f ca="1">IF(A3049&lt;$B$1,VLOOKUP(A3049,[1]DI!$A$4:$B$15000,2,FALSE),0)</f>
        <v>0</v>
      </c>
      <c r="E3049" s="40">
        <f t="shared" ca="1" si="925"/>
        <v>0</v>
      </c>
      <c r="F3049" s="42">
        <f t="shared" si="921"/>
        <v>1</v>
      </c>
      <c r="G3049" s="43">
        <f t="shared" ca="1" si="926"/>
        <v>1</v>
      </c>
      <c r="H3049" s="40">
        <f ca="1">TRUNC(PRODUCT(G$10:G3048),15)</f>
        <v>1.7040824080947301</v>
      </c>
      <c r="I3049" s="40">
        <f t="shared" ca="1" si="927"/>
        <v>1.7040824080947301</v>
      </c>
      <c r="J3049" s="40">
        <f t="shared" ca="1" si="928"/>
        <v>1</v>
      </c>
      <c r="K3049" s="42">
        <f t="shared" si="920"/>
        <v>2.7E-2</v>
      </c>
      <c r="L3049" s="63">
        <f t="shared" si="929"/>
        <v>46468</v>
      </c>
      <c r="M3049" s="64">
        <f t="shared" si="930"/>
        <v>18</v>
      </c>
      <c r="N3049" s="44">
        <f t="shared" si="931"/>
        <v>18</v>
      </c>
      <c r="O3049" s="40">
        <f t="shared" si="932"/>
        <v>1.0019048070000001</v>
      </c>
      <c r="P3049" s="65">
        <f t="shared" ca="1" si="933"/>
        <v>1.0019048070000001</v>
      </c>
      <c r="Q3049" s="40">
        <f t="shared" ca="1" si="934"/>
        <v>5.9758983299999997</v>
      </c>
      <c r="R3049" s="44">
        <f>IF(VLOOKUP(A3049,$Z$12:$AI$125,8)=VLOOKUP(A3048,$Z$12:$AI$125,8),0,VLOOKUP(A3049,Z$12:$AI$125,8))</f>
        <v>0</v>
      </c>
      <c r="S3049" s="45">
        <f>IF(R3049&gt;0,VLOOKUP(R3049,Y$12:$AH$125,7),0)</f>
        <v>0</v>
      </c>
      <c r="T3049" s="40">
        <f t="shared" si="935"/>
        <v>0</v>
      </c>
      <c r="U3049" s="40">
        <f t="shared" ca="1" si="936"/>
        <v>5.9758983299999997</v>
      </c>
      <c r="V3049" s="46" t="str">
        <f t="shared" si="937"/>
        <v>J=</v>
      </c>
      <c r="W3049" s="47">
        <f t="shared" si="938"/>
        <v>46650</v>
      </c>
    </row>
    <row r="3050" spans="1:23" x14ac:dyDescent="0.15">
      <c r="A3050" s="38">
        <f t="shared" si="922"/>
        <v>46494</v>
      </c>
      <c r="B3050" s="39" t="str">
        <f t="shared" ca="1" si="923"/>
        <v>n.d</v>
      </c>
      <c r="C3050" s="40">
        <f t="shared" si="924"/>
        <v>3137.2723529499999</v>
      </c>
      <c r="D3050" s="41">
        <f ca="1">IF(A3050&lt;$B$1,VLOOKUP(A3050,[1]DI!$A$4:$B$15000,2,FALSE),0)</f>
        <v>0</v>
      </c>
      <c r="E3050" s="40">
        <f t="shared" ca="1" si="925"/>
        <v>0</v>
      </c>
      <c r="F3050" s="42">
        <f t="shared" si="921"/>
        <v>1</v>
      </c>
      <c r="G3050" s="43">
        <f t="shared" ca="1" si="926"/>
        <v>1</v>
      </c>
      <c r="H3050" s="40">
        <f ca="1">TRUNC(PRODUCT(G$10:G3049),15)</f>
        <v>1.7040824080947301</v>
      </c>
      <c r="I3050" s="40">
        <f t="shared" ca="1" si="927"/>
        <v>1.7040824080947301</v>
      </c>
      <c r="J3050" s="40">
        <f t="shared" ca="1" si="928"/>
        <v>1</v>
      </c>
      <c r="K3050" s="42">
        <f t="shared" si="920"/>
        <v>2.7E-2</v>
      </c>
      <c r="L3050" s="63">
        <f t="shared" si="929"/>
        <v>46468</v>
      </c>
      <c r="M3050" s="64">
        <f t="shared" si="930"/>
        <v>18</v>
      </c>
      <c r="N3050" s="44">
        <f t="shared" si="931"/>
        <v>19</v>
      </c>
      <c r="O3050" s="40">
        <f t="shared" si="932"/>
        <v>1.0020107359999999</v>
      </c>
      <c r="P3050" s="65">
        <f t="shared" ca="1" si="933"/>
        <v>1.0020107359999999</v>
      </c>
      <c r="Q3050" s="40">
        <f t="shared" ca="1" si="934"/>
        <v>6.3082264600000002</v>
      </c>
      <c r="R3050" s="44">
        <f>IF(VLOOKUP(A3050,$Z$12:$AI$125,8)=VLOOKUP(A3049,$Z$12:$AI$125,8),0,VLOOKUP(A3050,Z$12:$AI$125,8))</f>
        <v>0</v>
      </c>
      <c r="S3050" s="45">
        <f>IF(R3050&gt;0,VLOOKUP(R3050,Y$12:$AH$125,7),0)</f>
        <v>0</v>
      </c>
      <c r="T3050" s="40">
        <f t="shared" si="935"/>
        <v>0</v>
      </c>
      <c r="U3050" s="40">
        <f t="shared" ca="1" si="936"/>
        <v>6.3082264600000002</v>
      </c>
      <c r="V3050" s="46" t="str">
        <f t="shared" si="937"/>
        <v>J=</v>
      </c>
      <c r="W3050" s="47">
        <f t="shared" si="938"/>
        <v>46650</v>
      </c>
    </row>
    <row r="3051" spans="1:23" x14ac:dyDescent="0.15">
      <c r="A3051" s="38">
        <f t="shared" si="922"/>
        <v>46495</v>
      </c>
      <c r="B3051" s="39" t="str">
        <f t="shared" ca="1" si="923"/>
        <v>n.d</v>
      </c>
      <c r="C3051" s="40">
        <f t="shared" si="924"/>
        <v>3137.2723529499999</v>
      </c>
      <c r="D3051" s="41">
        <f ca="1">IF(A3051&lt;$B$1,VLOOKUP(A3051,[1]DI!$A$4:$B$15000,2,FALSE),0)</f>
        <v>0</v>
      </c>
      <c r="E3051" s="40">
        <f t="shared" ca="1" si="925"/>
        <v>0</v>
      </c>
      <c r="F3051" s="42">
        <f t="shared" si="921"/>
        <v>1</v>
      </c>
      <c r="G3051" s="43">
        <f t="shared" ca="1" si="926"/>
        <v>1</v>
      </c>
      <c r="H3051" s="40">
        <f ca="1">TRUNC(PRODUCT(G$10:G3050),15)</f>
        <v>1.7040824080947301</v>
      </c>
      <c r="I3051" s="40">
        <f t="shared" ca="1" si="927"/>
        <v>1.7040824080947301</v>
      </c>
      <c r="J3051" s="40">
        <f t="shared" ca="1" si="928"/>
        <v>1</v>
      </c>
      <c r="K3051" s="42">
        <f t="shared" si="920"/>
        <v>2.7E-2</v>
      </c>
      <c r="L3051" s="63">
        <f t="shared" si="929"/>
        <v>46468</v>
      </c>
      <c r="M3051" s="64">
        <f t="shared" si="930"/>
        <v>18</v>
      </c>
      <c r="N3051" s="44">
        <f t="shared" si="931"/>
        <v>19</v>
      </c>
      <c r="O3051" s="40">
        <f t="shared" si="932"/>
        <v>1.0020107359999999</v>
      </c>
      <c r="P3051" s="65">
        <f t="shared" ca="1" si="933"/>
        <v>1.0020107359999999</v>
      </c>
      <c r="Q3051" s="40">
        <f t="shared" ca="1" si="934"/>
        <v>6.3082264600000002</v>
      </c>
      <c r="R3051" s="44">
        <f>IF(VLOOKUP(A3051,$Z$12:$AI$125,8)=VLOOKUP(A3050,$Z$12:$AI$125,8),0,VLOOKUP(A3051,Z$12:$AI$125,8))</f>
        <v>0</v>
      </c>
      <c r="S3051" s="45">
        <f>IF(R3051&gt;0,VLOOKUP(R3051,Y$12:$AH$125,7),0)</f>
        <v>0</v>
      </c>
      <c r="T3051" s="40">
        <f t="shared" si="935"/>
        <v>0</v>
      </c>
      <c r="U3051" s="40">
        <f t="shared" ca="1" si="936"/>
        <v>6.3082264600000002</v>
      </c>
      <c r="V3051" s="46" t="str">
        <f t="shared" si="937"/>
        <v>J=</v>
      </c>
      <c r="W3051" s="47">
        <f t="shared" si="938"/>
        <v>46650</v>
      </c>
    </row>
    <row r="3052" spans="1:23" x14ac:dyDescent="0.15">
      <c r="A3052" s="38">
        <f t="shared" si="922"/>
        <v>46496</v>
      </c>
      <c r="B3052" s="39" t="str">
        <f t="shared" ca="1" si="923"/>
        <v>n.d</v>
      </c>
      <c r="C3052" s="40">
        <f t="shared" si="924"/>
        <v>3137.2723529499999</v>
      </c>
      <c r="D3052" s="41">
        <f ca="1">IF(A3052&lt;$B$1,VLOOKUP(A3052,[1]DI!$A$4:$B$15000,2,FALSE),0)</f>
        <v>0</v>
      </c>
      <c r="E3052" s="40">
        <f t="shared" ca="1" si="925"/>
        <v>0</v>
      </c>
      <c r="F3052" s="42">
        <f t="shared" si="921"/>
        <v>1</v>
      </c>
      <c r="G3052" s="43">
        <f t="shared" ca="1" si="926"/>
        <v>1</v>
      </c>
      <c r="H3052" s="40">
        <f ca="1">TRUNC(PRODUCT(G$10:G3051),15)</f>
        <v>1.7040824080947301</v>
      </c>
      <c r="I3052" s="40">
        <f t="shared" ca="1" si="927"/>
        <v>1.7040824080947301</v>
      </c>
      <c r="J3052" s="40">
        <f t="shared" ca="1" si="928"/>
        <v>1</v>
      </c>
      <c r="K3052" s="42">
        <f t="shared" si="920"/>
        <v>2.7E-2</v>
      </c>
      <c r="L3052" s="63">
        <f t="shared" si="929"/>
        <v>46468</v>
      </c>
      <c r="M3052" s="64">
        <f t="shared" si="930"/>
        <v>19</v>
      </c>
      <c r="N3052" s="44">
        <f t="shared" si="931"/>
        <v>19</v>
      </c>
      <c r="O3052" s="40">
        <f t="shared" si="932"/>
        <v>1.0020107359999999</v>
      </c>
      <c r="P3052" s="65">
        <f t="shared" ca="1" si="933"/>
        <v>1.0020107359999999</v>
      </c>
      <c r="Q3052" s="40">
        <f t="shared" ca="1" si="934"/>
        <v>6.3082264600000002</v>
      </c>
      <c r="R3052" s="44">
        <f>IF(VLOOKUP(A3052,$Z$12:$AI$125,8)=VLOOKUP(A3051,$Z$12:$AI$125,8),0,VLOOKUP(A3052,Z$12:$AI$125,8))</f>
        <v>0</v>
      </c>
      <c r="S3052" s="45">
        <f>IF(R3052&gt;0,VLOOKUP(R3052,Y$12:$AH$125,7),0)</f>
        <v>0</v>
      </c>
      <c r="T3052" s="40">
        <f t="shared" si="935"/>
        <v>0</v>
      </c>
      <c r="U3052" s="40">
        <f t="shared" ca="1" si="936"/>
        <v>6.3082264600000002</v>
      </c>
      <c r="V3052" s="46" t="str">
        <f t="shared" si="937"/>
        <v>J=</v>
      </c>
      <c r="W3052" s="47">
        <f t="shared" si="938"/>
        <v>46650</v>
      </c>
    </row>
    <row r="3053" spans="1:23" x14ac:dyDescent="0.15">
      <c r="A3053" s="38">
        <f t="shared" si="922"/>
        <v>46497</v>
      </c>
      <c r="B3053" s="39" t="str">
        <f t="shared" ca="1" si="923"/>
        <v>n.d</v>
      </c>
      <c r="C3053" s="40">
        <f t="shared" si="924"/>
        <v>3137.2723529499999</v>
      </c>
      <c r="D3053" s="41">
        <f ca="1">IF(A3053&lt;$B$1,VLOOKUP(A3053,[1]DI!$A$4:$B$15000,2,FALSE),0)</f>
        <v>0</v>
      </c>
      <c r="E3053" s="40">
        <f t="shared" ca="1" si="925"/>
        <v>0</v>
      </c>
      <c r="F3053" s="42">
        <f t="shared" si="921"/>
        <v>1</v>
      </c>
      <c r="G3053" s="43">
        <f t="shared" ca="1" si="926"/>
        <v>1</v>
      </c>
      <c r="H3053" s="40">
        <f ca="1">TRUNC(PRODUCT(G$10:G3052),15)</f>
        <v>1.7040824080947301</v>
      </c>
      <c r="I3053" s="40">
        <f t="shared" ca="1" si="927"/>
        <v>1.7040824080947301</v>
      </c>
      <c r="J3053" s="40">
        <f t="shared" ca="1" si="928"/>
        <v>1</v>
      </c>
      <c r="K3053" s="42">
        <f t="shared" ref="K3053:K3116" si="939">K3052</f>
        <v>2.7E-2</v>
      </c>
      <c r="L3053" s="63">
        <f t="shared" si="929"/>
        <v>46468</v>
      </c>
      <c r="M3053" s="64">
        <f t="shared" si="930"/>
        <v>20</v>
      </c>
      <c r="N3053" s="44">
        <f t="shared" si="931"/>
        <v>20</v>
      </c>
      <c r="O3053" s="40">
        <f t="shared" si="932"/>
        <v>1.002116676</v>
      </c>
      <c r="P3053" s="65">
        <f t="shared" ca="1" si="933"/>
        <v>1.002116676</v>
      </c>
      <c r="Q3053" s="40">
        <f t="shared" ca="1" si="934"/>
        <v>6.6405890899999998</v>
      </c>
      <c r="R3053" s="44">
        <f>IF(VLOOKUP(A3053,$Z$12:$AI$125,8)=VLOOKUP(A3052,$Z$12:$AI$125,8),0,VLOOKUP(A3053,Z$12:$AI$125,8))</f>
        <v>0</v>
      </c>
      <c r="S3053" s="45">
        <f>IF(R3053&gt;0,VLOOKUP(R3053,Y$12:$AH$125,7),0)</f>
        <v>0</v>
      </c>
      <c r="T3053" s="40">
        <f t="shared" si="935"/>
        <v>0</v>
      </c>
      <c r="U3053" s="40">
        <f t="shared" ca="1" si="936"/>
        <v>6.6405890899999998</v>
      </c>
      <c r="V3053" s="46" t="str">
        <f t="shared" si="937"/>
        <v>J=</v>
      </c>
      <c r="W3053" s="47">
        <f t="shared" si="938"/>
        <v>46650</v>
      </c>
    </row>
    <row r="3054" spans="1:23" x14ac:dyDescent="0.15">
      <c r="A3054" s="38">
        <f t="shared" si="922"/>
        <v>46498</v>
      </c>
      <c r="B3054" s="39" t="str">
        <f t="shared" ca="1" si="923"/>
        <v>n.d</v>
      </c>
      <c r="C3054" s="40">
        <f t="shared" si="924"/>
        <v>3137.2723529499999</v>
      </c>
      <c r="D3054" s="41">
        <f ca="1">IF(A3054&lt;$B$1,VLOOKUP(A3054,[1]DI!$A$4:$B$15000,2,FALSE),0)</f>
        <v>0</v>
      </c>
      <c r="E3054" s="40">
        <f t="shared" ca="1" si="925"/>
        <v>0</v>
      </c>
      <c r="F3054" s="42">
        <f t="shared" si="921"/>
        <v>1</v>
      </c>
      <c r="G3054" s="43">
        <f t="shared" ca="1" si="926"/>
        <v>1</v>
      </c>
      <c r="H3054" s="40">
        <f ca="1">TRUNC(PRODUCT(G$10:G3053),15)</f>
        <v>1.7040824080947301</v>
      </c>
      <c r="I3054" s="40">
        <f t="shared" ca="1" si="927"/>
        <v>1.7040824080947301</v>
      </c>
      <c r="J3054" s="40">
        <f t="shared" ca="1" si="928"/>
        <v>1</v>
      </c>
      <c r="K3054" s="42">
        <f t="shared" si="939"/>
        <v>2.7E-2</v>
      </c>
      <c r="L3054" s="63">
        <f t="shared" si="929"/>
        <v>46468</v>
      </c>
      <c r="M3054" s="64">
        <f t="shared" si="930"/>
        <v>20</v>
      </c>
      <c r="N3054" s="44">
        <f t="shared" si="931"/>
        <v>21</v>
      </c>
      <c r="O3054" s="40">
        <f t="shared" si="932"/>
        <v>1.0022226270000001</v>
      </c>
      <c r="P3054" s="65">
        <f t="shared" ca="1" si="933"/>
        <v>1.0022226270000001</v>
      </c>
      <c r="Q3054" s="40">
        <f t="shared" ca="1" si="934"/>
        <v>6.9729862300000001</v>
      </c>
      <c r="R3054" s="44">
        <f>IF(VLOOKUP(A3054,$Z$12:$AI$125,8)=VLOOKUP(A3053,$Z$12:$AI$125,8),0,VLOOKUP(A3054,Z$12:$AI$125,8))</f>
        <v>0</v>
      </c>
      <c r="S3054" s="45">
        <f>IF(R3054&gt;0,VLOOKUP(R3054,Y$12:$AH$125,7),0)</f>
        <v>0</v>
      </c>
      <c r="T3054" s="40">
        <f t="shared" si="935"/>
        <v>0</v>
      </c>
      <c r="U3054" s="40">
        <f t="shared" ca="1" si="936"/>
        <v>6.9729862300000001</v>
      </c>
      <c r="V3054" s="46" t="str">
        <f t="shared" si="937"/>
        <v>J=</v>
      </c>
      <c r="W3054" s="47">
        <f t="shared" si="938"/>
        <v>46650</v>
      </c>
    </row>
    <row r="3055" spans="1:23" x14ac:dyDescent="0.15">
      <c r="A3055" s="38">
        <f t="shared" si="922"/>
        <v>46499</v>
      </c>
      <c r="B3055" s="39" t="str">
        <f t="shared" ca="1" si="923"/>
        <v>n.d</v>
      </c>
      <c r="C3055" s="40">
        <f t="shared" si="924"/>
        <v>3137.2723529499999</v>
      </c>
      <c r="D3055" s="41">
        <f ca="1">IF(A3055&lt;$B$1,VLOOKUP(A3055,[1]DI!$A$4:$B$15000,2,FALSE),0)</f>
        <v>0</v>
      </c>
      <c r="E3055" s="40">
        <f t="shared" ca="1" si="925"/>
        <v>0</v>
      </c>
      <c r="F3055" s="42">
        <f t="shared" si="921"/>
        <v>1</v>
      </c>
      <c r="G3055" s="43">
        <f t="shared" ca="1" si="926"/>
        <v>1</v>
      </c>
      <c r="H3055" s="40">
        <f ca="1">TRUNC(PRODUCT(G$10:G3054),15)</f>
        <v>1.7040824080947301</v>
      </c>
      <c r="I3055" s="40">
        <f t="shared" ca="1" si="927"/>
        <v>1.7040824080947301</v>
      </c>
      <c r="J3055" s="40">
        <f t="shared" ca="1" si="928"/>
        <v>1</v>
      </c>
      <c r="K3055" s="42">
        <f t="shared" si="939"/>
        <v>2.7E-2</v>
      </c>
      <c r="L3055" s="63">
        <f t="shared" si="929"/>
        <v>46468</v>
      </c>
      <c r="M3055" s="64">
        <f t="shared" si="930"/>
        <v>21</v>
      </c>
      <c r="N3055" s="44">
        <f t="shared" si="931"/>
        <v>21</v>
      </c>
      <c r="O3055" s="40">
        <f t="shared" si="932"/>
        <v>1.0022226270000001</v>
      </c>
      <c r="P3055" s="65">
        <f t="shared" ca="1" si="933"/>
        <v>1.0022226270000001</v>
      </c>
      <c r="Q3055" s="40">
        <f t="shared" ca="1" si="934"/>
        <v>6.9729862300000001</v>
      </c>
      <c r="R3055" s="44">
        <f>IF(VLOOKUP(A3055,$Z$12:$AI$125,8)=VLOOKUP(A3054,$Z$12:$AI$125,8),0,VLOOKUP(A3055,Z$12:$AI$125,8))</f>
        <v>0</v>
      </c>
      <c r="S3055" s="45">
        <f>IF(R3055&gt;0,VLOOKUP(R3055,Y$12:$AH$125,7),0)</f>
        <v>0</v>
      </c>
      <c r="T3055" s="40">
        <f t="shared" si="935"/>
        <v>0</v>
      </c>
      <c r="U3055" s="40">
        <f t="shared" ca="1" si="936"/>
        <v>6.9729862300000001</v>
      </c>
      <c r="V3055" s="46" t="str">
        <f t="shared" si="937"/>
        <v>J=</v>
      </c>
      <c r="W3055" s="47">
        <f t="shared" si="938"/>
        <v>46650</v>
      </c>
    </row>
    <row r="3056" spans="1:23" x14ac:dyDescent="0.15">
      <c r="A3056" s="38">
        <f t="shared" si="922"/>
        <v>46500</v>
      </c>
      <c r="B3056" s="39" t="str">
        <f t="shared" ca="1" si="923"/>
        <v>n.d</v>
      </c>
      <c r="C3056" s="40">
        <f t="shared" si="924"/>
        <v>3137.2723529499999</v>
      </c>
      <c r="D3056" s="41">
        <f ca="1">IF(A3056&lt;$B$1,VLOOKUP(A3056,[1]DI!$A$4:$B$15000,2,FALSE),0)</f>
        <v>0</v>
      </c>
      <c r="E3056" s="40">
        <f t="shared" ca="1" si="925"/>
        <v>0</v>
      </c>
      <c r="F3056" s="42">
        <f t="shared" si="921"/>
        <v>1</v>
      </c>
      <c r="G3056" s="43">
        <f t="shared" ca="1" si="926"/>
        <v>1</v>
      </c>
      <c r="H3056" s="40">
        <f ca="1">TRUNC(PRODUCT(G$10:G3055),15)</f>
        <v>1.7040824080947301</v>
      </c>
      <c r="I3056" s="40">
        <f t="shared" ca="1" si="927"/>
        <v>1.7040824080947301</v>
      </c>
      <c r="J3056" s="40">
        <f t="shared" ca="1" si="928"/>
        <v>1</v>
      </c>
      <c r="K3056" s="42">
        <f t="shared" si="939"/>
        <v>2.7E-2</v>
      </c>
      <c r="L3056" s="63">
        <f t="shared" si="929"/>
        <v>46468</v>
      </c>
      <c r="M3056" s="64">
        <f t="shared" si="930"/>
        <v>22</v>
      </c>
      <c r="N3056" s="44">
        <f t="shared" si="931"/>
        <v>22</v>
      </c>
      <c r="O3056" s="40">
        <f t="shared" si="932"/>
        <v>1.0023285900000001</v>
      </c>
      <c r="P3056" s="65">
        <f t="shared" ca="1" si="933"/>
        <v>1.0023285900000001</v>
      </c>
      <c r="Q3056" s="40">
        <f t="shared" ca="1" si="934"/>
        <v>7.3054210199999998</v>
      </c>
      <c r="R3056" s="44">
        <f>IF(VLOOKUP(A3056,$Z$12:$AI$125,8)=VLOOKUP(A3055,$Z$12:$AI$125,8),0,VLOOKUP(A3056,Z$12:$AI$125,8))</f>
        <v>0</v>
      </c>
      <c r="S3056" s="45">
        <f>IF(R3056&gt;0,VLOOKUP(R3056,Y$12:$AH$125,7),0)</f>
        <v>0</v>
      </c>
      <c r="T3056" s="40">
        <f t="shared" si="935"/>
        <v>0</v>
      </c>
      <c r="U3056" s="40">
        <f t="shared" ca="1" si="936"/>
        <v>7.3054210199999998</v>
      </c>
      <c r="V3056" s="46" t="str">
        <f t="shared" si="937"/>
        <v>J=</v>
      </c>
      <c r="W3056" s="47">
        <f t="shared" si="938"/>
        <v>46650</v>
      </c>
    </row>
    <row r="3057" spans="1:23" x14ac:dyDescent="0.15">
      <c r="A3057" s="38">
        <f t="shared" si="922"/>
        <v>46501</v>
      </c>
      <c r="B3057" s="39" t="str">
        <f t="shared" ca="1" si="923"/>
        <v>n.d</v>
      </c>
      <c r="C3057" s="40">
        <f t="shared" si="924"/>
        <v>3137.2723529499999</v>
      </c>
      <c r="D3057" s="41">
        <f ca="1">IF(A3057&lt;$B$1,VLOOKUP(A3057,[1]DI!$A$4:$B$15000,2,FALSE),0)</f>
        <v>0</v>
      </c>
      <c r="E3057" s="40">
        <f t="shared" ca="1" si="925"/>
        <v>0</v>
      </c>
      <c r="F3057" s="42">
        <f t="shared" si="921"/>
        <v>1</v>
      </c>
      <c r="G3057" s="43">
        <f t="shared" ca="1" si="926"/>
        <v>1</v>
      </c>
      <c r="H3057" s="40">
        <f ca="1">TRUNC(PRODUCT(G$10:G3056),15)</f>
        <v>1.7040824080947301</v>
      </c>
      <c r="I3057" s="40">
        <f t="shared" ca="1" si="927"/>
        <v>1.7040824080947301</v>
      </c>
      <c r="J3057" s="40">
        <f t="shared" ca="1" si="928"/>
        <v>1</v>
      </c>
      <c r="K3057" s="42">
        <f t="shared" si="939"/>
        <v>2.7E-2</v>
      </c>
      <c r="L3057" s="63">
        <f t="shared" si="929"/>
        <v>46468</v>
      </c>
      <c r="M3057" s="64">
        <f t="shared" si="930"/>
        <v>22</v>
      </c>
      <c r="N3057" s="44">
        <f t="shared" si="931"/>
        <v>23</v>
      </c>
      <c r="O3057" s="40">
        <f t="shared" si="932"/>
        <v>1.0024345640000001</v>
      </c>
      <c r="P3057" s="65">
        <f t="shared" ca="1" si="933"/>
        <v>1.0024345640000001</v>
      </c>
      <c r="Q3057" s="40">
        <f t="shared" ca="1" si="934"/>
        <v>7.6378903200000003</v>
      </c>
      <c r="R3057" s="44">
        <f>IF(VLOOKUP(A3057,$Z$12:$AI$125,8)=VLOOKUP(A3056,$Z$12:$AI$125,8),0,VLOOKUP(A3057,Z$12:$AI$125,8))</f>
        <v>0</v>
      </c>
      <c r="S3057" s="45">
        <f>IF(R3057&gt;0,VLOOKUP(R3057,Y$12:$AH$125,7),0)</f>
        <v>0</v>
      </c>
      <c r="T3057" s="40">
        <f t="shared" si="935"/>
        <v>0</v>
      </c>
      <c r="U3057" s="40">
        <f t="shared" ca="1" si="936"/>
        <v>7.6378903200000003</v>
      </c>
      <c r="V3057" s="46" t="str">
        <f t="shared" si="937"/>
        <v>J=</v>
      </c>
      <c r="W3057" s="47">
        <f t="shared" si="938"/>
        <v>46650</v>
      </c>
    </row>
    <row r="3058" spans="1:23" x14ac:dyDescent="0.15">
      <c r="A3058" s="38">
        <f t="shared" si="922"/>
        <v>46502</v>
      </c>
      <c r="B3058" s="39" t="str">
        <f t="shared" ca="1" si="923"/>
        <v>n.d</v>
      </c>
      <c r="C3058" s="40">
        <f t="shared" si="924"/>
        <v>3137.2723529499999</v>
      </c>
      <c r="D3058" s="41">
        <f ca="1">IF(A3058&lt;$B$1,VLOOKUP(A3058,[1]DI!$A$4:$B$15000,2,FALSE),0)</f>
        <v>0</v>
      </c>
      <c r="E3058" s="40">
        <f t="shared" ca="1" si="925"/>
        <v>0</v>
      </c>
      <c r="F3058" s="42">
        <f t="shared" si="921"/>
        <v>1</v>
      </c>
      <c r="G3058" s="43">
        <f t="shared" ca="1" si="926"/>
        <v>1</v>
      </c>
      <c r="H3058" s="40">
        <f ca="1">TRUNC(PRODUCT(G$10:G3057),15)</f>
        <v>1.7040824080947301</v>
      </c>
      <c r="I3058" s="40">
        <f t="shared" ca="1" si="927"/>
        <v>1.7040824080947301</v>
      </c>
      <c r="J3058" s="40">
        <f t="shared" ca="1" si="928"/>
        <v>1</v>
      </c>
      <c r="K3058" s="42">
        <f t="shared" si="939"/>
        <v>2.7E-2</v>
      </c>
      <c r="L3058" s="63">
        <f t="shared" si="929"/>
        <v>46468</v>
      </c>
      <c r="M3058" s="64">
        <f t="shared" si="930"/>
        <v>22</v>
      </c>
      <c r="N3058" s="44">
        <f t="shared" si="931"/>
        <v>23</v>
      </c>
      <c r="O3058" s="40">
        <f t="shared" si="932"/>
        <v>1.0024345640000001</v>
      </c>
      <c r="P3058" s="65">
        <f t="shared" ca="1" si="933"/>
        <v>1.0024345640000001</v>
      </c>
      <c r="Q3058" s="40">
        <f t="shared" ca="1" si="934"/>
        <v>7.6378903200000003</v>
      </c>
      <c r="R3058" s="44">
        <f>IF(VLOOKUP(A3058,$Z$12:$AI$125,8)=VLOOKUP(A3057,$Z$12:$AI$125,8),0,VLOOKUP(A3058,Z$12:$AI$125,8))</f>
        <v>0</v>
      </c>
      <c r="S3058" s="45">
        <f>IF(R3058&gt;0,VLOOKUP(R3058,Y$12:$AH$125,7),0)</f>
        <v>0</v>
      </c>
      <c r="T3058" s="40">
        <f t="shared" si="935"/>
        <v>0</v>
      </c>
      <c r="U3058" s="40">
        <f t="shared" ca="1" si="936"/>
        <v>7.6378903200000003</v>
      </c>
      <c r="V3058" s="46" t="str">
        <f t="shared" si="937"/>
        <v>J=</v>
      </c>
      <c r="W3058" s="47">
        <f t="shared" si="938"/>
        <v>46650</v>
      </c>
    </row>
    <row r="3059" spans="1:23" x14ac:dyDescent="0.15">
      <c r="A3059" s="38">
        <f t="shared" si="922"/>
        <v>46503</v>
      </c>
      <c r="B3059" s="39" t="str">
        <f t="shared" ca="1" si="923"/>
        <v>n.d</v>
      </c>
      <c r="C3059" s="40">
        <f t="shared" si="924"/>
        <v>3137.2723529499999</v>
      </c>
      <c r="D3059" s="41">
        <f ca="1">IF(A3059&lt;$B$1,VLOOKUP(A3059,[1]DI!$A$4:$B$15000,2,FALSE),0)</f>
        <v>0</v>
      </c>
      <c r="E3059" s="40">
        <f t="shared" ca="1" si="925"/>
        <v>0</v>
      </c>
      <c r="F3059" s="42">
        <f t="shared" si="921"/>
        <v>1</v>
      </c>
      <c r="G3059" s="43">
        <f t="shared" ca="1" si="926"/>
        <v>1</v>
      </c>
      <c r="H3059" s="40">
        <f ca="1">TRUNC(PRODUCT(G$10:G3058),15)</f>
        <v>1.7040824080947301</v>
      </c>
      <c r="I3059" s="40">
        <f t="shared" ca="1" si="927"/>
        <v>1.7040824080947301</v>
      </c>
      <c r="J3059" s="40">
        <f t="shared" ca="1" si="928"/>
        <v>1</v>
      </c>
      <c r="K3059" s="42">
        <f t="shared" si="939"/>
        <v>2.7E-2</v>
      </c>
      <c r="L3059" s="63">
        <f t="shared" si="929"/>
        <v>46468</v>
      </c>
      <c r="M3059" s="64">
        <f t="shared" si="930"/>
        <v>23</v>
      </c>
      <c r="N3059" s="44">
        <f t="shared" si="931"/>
        <v>23</v>
      </c>
      <c r="O3059" s="40">
        <f t="shared" si="932"/>
        <v>1.0024345640000001</v>
      </c>
      <c r="P3059" s="65">
        <f t="shared" ca="1" si="933"/>
        <v>1.0024345640000001</v>
      </c>
      <c r="Q3059" s="40">
        <f t="shared" ca="1" si="934"/>
        <v>7.6378903200000003</v>
      </c>
      <c r="R3059" s="44">
        <f>IF(VLOOKUP(A3059,$Z$12:$AI$125,8)=VLOOKUP(A3058,$Z$12:$AI$125,8),0,VLOOKUP(A3059,Z$12:$AI$125,8))</f>
        <v>0</v>
      </c>
      <c r="S3059" s="45">
        <f>IF(R3059&gt;0,VLOOKUP(R3059,Y$12:$AH$125,7),0)</f>
        <v>0</v>
      </c>
      <c r="T3059" s="40">
        <f t="shared" si="935"/>
        <v>0</v>
      </c>
      <c r="U3059" s="40">
        <f t="shared" ca="1" si="936"/>
        <v>7.6378903200000003</v>
      </c>
      <c r="V3059" s="46" t="str">
        <f t="shared" si="937"/>
        <v>J=</v>
      </c>
      <c r="W3059" s="47">
        <f t="shared" si="938"/>
        <v>46650</v>
      </c>
    </row>
    <row r="3060" spans="1:23" x14ac:dyDescent="0.15">
      <c r="A3060" s="38">
        <f t="shared" si="922"/>
        <v>46504</v>
      </c>
      <c r="B3060" s="39" t="str">
        <f t="shared" ca="1" si="923"/>
        <v>n.d</v>
      </c>
      <c r="C3060" s="40">
        <f t="shared" si="924"/>
        <v>3137.2723529499999</v>
      </c>
      <c r="D3060" s="41">
        <f ca="1">IF(A3060&lt;$B$1,VLOOKUP(A3060,[1]DI!$A$4:$B$15000,2,FALSE),0)</f>
        <v>0</v>
      </c>
      <c r="E3060" s="40">
        <f t="shared" ca="1" si="925"/>
        <v>0</v>
      </c>
      <c r="F3060" s="42">
        <f t="shared" si="921"/>
        <v>1</v>
      </c>
      <c r="G3060" s="43">
        <f t="shared" ca="1" si="926"/>
        <v>1</v>
      </c>
      <c r="H3060" s="40">
        <f ca="1">TRUNC(PRODUCT(G$10:G3059),15)</f>
        <v>1.7040824080947301</v>
      </c>
      <c r="I3060" s="40">
        <f t="shared" ca="1" si="927"/>
        <v>1.7040824080947301</v>
      </c>
      <c r="J3060" s="40">
        <f t="shared" ca="1" si="928"/>
        <v>1</v>
      </c>
      <c r="K3060" s="42">
        <f t="shared" si="939"/>
        <v>2.7E-2</v>
      </c>
      <c r="L3060" s="63">
        <f t="shared" si="929"/>
        <v>46468</v>
      </c>
      <c r="M3060" s="64">
        <f t="shared" si="930"/>
        <v>24</v>
      </c>
      <c r="N3060" s="44">
        <f t="shared" si="931"/>
        <v>24</v>
      </c>
      <c r="O3060" s="40">
        <f t="shared" si="932"/>
        <v>1.002540548</v>
      </c>
      <c r="P3060" s="65">
        <f t="shared" ca="1" si="933"/>
        <v>1.002540548</v>
      </c>
      <c r="Q3060" s="40">
        <f t="shared" ca="1" si="934"/>
        <v>7.9703910000000002</v>
      </c>
      <c r="R3060" s="44">
        <f>IF(VLOOKUP(A3060,$Z$12:$AI$125,8)=VLOOKUP(A3059,$Z$12:$AI$125,8),0,VLOOKUP(A3060,Z$12:$AI$125,8))</f>
        <v>0</v>
      </c>
      <c r="S3060" s="45">
        <f>IF(R3060&gt;0,VLOOKUP(R3060,Y$12:$AH$125,7),0)</f>
        <v>0</v>
      </c>
      <c r="T3060" s="40">
        <f t="shared" si="935"/>
        <v>0</v>
      </c>
      <c r="U3060" s="40">
        <f t="shared" ca="1" si="936"/>
        <v>7.9703910000000002</v>
      </c>
      <c r="V3060" s="46" t="str">
        <f t="shared" si="937"/>
        <v>J=</v>
      </c>
      <c r="W3060" s="47">
        <f t="shared" si="938"/>
        <v>46650</v>
      </c>
    </row>
    <row r="3061" spans="1:23" x14ac:dyDescent="0.15">
      <c r="A3061" s="38">
        <f t="shared" si="922"/>
        <v>46505</v>
      </c>
      <c r="B3061" s="39" t="str">
        <f t="shared" ca="1" si="923"/>
        <v>n.d</v>
      </c>
      <c r="C3061" s="40">
        <f t="shared" si="924"/>
        <v>3137.2723529499999</v>
      </c>
      <c r="D3061" s="41">
        <f ca="1">IF(A3061&lt;$B$1,VLOOKUP(A3061,[1]DI!$A$4:$B$15000,2,FALSE),0)</f>
        <v>0</v>
      </c>
      <c r="E3061" s="40">
        <f t="shared" ca="1" si="925"/>
        <v>0</v>
      </c>
      <c r="F3061" s="42">
        <f t="shared" si="921"/>
        <v>1</v>
      </c>
      <c r="G3061" s="43">
        <f t="shared" ca="1" si="926"/>
        <v>1</v>
      </c>
      <c r="H3061" s="40">
        <f ca="1">TRUNC(PRODUCT(G$10:G3060),15)</f>
        <v>1.7040824080947301</v>
      </c>
      <c r="I3061" s="40">
        <f t="shared" ca="1" si="927"/>
        <v>1.7040824080947301</v>
      </c>
      <c r="J3061" s="40">
        <f t="shared" ca="1" si="928"/>
        <v>1</v>
      </c>
      <c r="K3061" s="42">
        <f t="shared" si="939"/>
        <v>2.7E-2</v>
      </c>
      <c r="L3061" s="63">
        <f t="shared" si="929"/>
        <v>46468</v>
      </c>
      <c r="M3061" s="64">
        <f t="shared" si="930"/>
        <v>25</v>
      </c>
      <c r="N3061" s="44">
        <f t="shared" si="931"/>
        <v>25</v>
      </c>
      <c r="O3061" s="40">
        <f t="shared" si="932"/>
        <v>1.0026465449999999</v>
      </c>
      <c r="P3061" s="65">
        <f t="shared" ca="1" si="933"/>
        <v>1.0026465449999999</v>
      </c>
      <c r="Q3061" s="40">
        <f t="shared" ca="1" si="934"/>
        <v>8.3029324500000001</v>
      </c>
      <c r="R3061" s="44">
        <f>IF(VLOOKUP(A3061,$Z$12:$AI$125,8)=VLOOKUP(A3060,$Z$12:$AI$125,8),0,VLOOKUP(A3061,Z$12:$AI$125,8))</f>
        <v>0</v>
      </c>
      <c r="S3061" s="45">
        <f>IF(R3061&gt;0,VLOOKUP(R3061,Y$12:$AH$125,7),0)</f>
        <v>0</v>
      </c>
      <c r="T3061" s="40">
        <f t="shared" si="935"/>
        <v>0</v>
      </c>
      <c r="U3061" s="40">
        <f t="shared" ca="1" si="936"/>
        <v>8.3029324500000001</v>
      </c>
      <c r="V3061" s="46" t="str">
        <f t="shared" si="937"/>
        <v>J=</v>
      </c>
      <c r="W3061" s="47">
        <f t="shared" si="938"/>
        <v>46650</v>
      </c>
    </row>
    <row r="3062" spans="1:23" x14ac:dyDescent="0.15">
      <c r="A3062" s="38">
        <f t="shared" si="922"/>
        <v>46506</v>
      </c>
      <c r="B3062" s="39" t="str">
        <f t="shared" ca="1" si="923"/>
        <v>n.d</v>
      </c>
      <c r="C3062" s="40">
        <f t="shared" si="924"/>
        <v>3137.2723529499999</v>
      </c>
      <c r="D3062" s="41">
        <f ca="1">IF(A3062&lt;$B$1,VLOOKUP(A3062,[1]DI!$A$4:$B$15000,2,FALSE),0)</f>
        <v>0</v>
      </c>
      <c r="E3062" s="40">
        <f t="shared" ca="1" si="925"/>
        <v>0</v>
      </c>
      <c r="F3062" s="42">
        <f t="shared" si="921"/>
        <v>1</v>
      </c>
      <c r="G3062" s="43">
        <f t="shared" ca="1" si="926"/>
        <v>1</v>
      </c>
      <c r="H3062" s="40">
        <f ca="1">TRUNC(PRODUCT(G$10:G3061),15)</f>
        <v>1.7040824080947301</v>
      </c>
      <c r="I3062" s="40">
        <f t="shared" ca="1" si="927"/>
        <v>1.7040824080947301</v>
      </c>
      <c r="J3062" s="40">
        <f t="shared" ca="1" si="928"/>
        <v>1</v>
      </c>
      <c r="K3062" s="42">
        <f t="shared" si="939"/>
        <v>2.7E-2</v>
      </c>
      <c r="L3062" s="63">
        <f t="shared" si="929"/>
        <v>46468</v>
      </c>
      <c r="M3062" s="64">
        <f t="shared" si="930"/>
        <v>26</v>
      </c>
      <c r="N3062" s="44">
        <f t="shared" si="931"/>
        <v>26</v>
      </c>
      <c r="O3062" s="40">
        <f t="shared" si="932"/>
        <v>1.002752552</v>
      </c>
      <c r="P3062" s="65">
        <f t="shared" ca="1" si="933"/>
        <v>1.002752552</v>
      </c>
      <c r="Q3062" s="40">
        <f t="shared" ca="1" si="934"/>
        <v>8.6355052800000003</v>
      </c>
      <c r="R3062" s="44">
        <f>IF(VLOOKUP(A3062,$Z$12:$AI$125,8)=VLOOKUP(A3061,$Z$12:$AI$125,8),0,VLOOKUP(A3062,Z$12:$AI$125,8))</f>
        <v>0</v>
      </c>
      <c r="S3062" s="45">
        <f>IF(R3062&gt;0,VLOOKUP(R3062,Y$12:$AH$125,7),0)</f>
        <v>0</v>
      </c>
      <c r="T3062" s="40">
        <f t="shared" si="935"/>
        <v>0</v>
      </c>
      <c r="U3062" s="40">
        <f t="shared" ca="1" si="936"/>
        <v>8.6355052800000003</v>
      </c>
      <c r="V3062" s="46" t="str">
        <f t="shared" si="937"/>
        <v>J=</v>
      </c>
      <c r="W3062" s="47">
        <f t="shared" si="938"/>
        <v>46650</v>
      </c>
    </row>
    <row r="3063" spans="1:23" x14ac:dyDescent="0.15">
      <c r="A3063" s="38">
        <f t="shared" si="922"/>
        <v>46507</v>
      </c>
      <c r="B3063" s="39" t="str">
        <f t="shared" ca="1" si="923"/>
        <v>n.d</v>
      </c>
      <c r="C3063" s="40">
        <f t="shared" si="924"/>
        <v>3137.2723529499999</v>
      </c>
      <c r="D3063" s="41">
        <f ca="1">IF(A3063&lt;$B$1,VLOOKUP(A3063,[1]DI!$A$4:$B$15000,2,FALSE),0)</f>
        <v>0</v>
      </c>
      <c r="E3063" s="40">
        <f t="shared" ca="1" si="925"/>
        <v>0</v>
      </c>
      <c r="F3063" s="42">
        <f t="shared" si="921"/>
        <v>1</v>
      </c>
      <c r="G3063" s="43">
        <f t="shared" ca="1" si="926"/>
        <v>1</v>
      </c>
      <c r="H3063" s="40">
        <f ca="1">TRUNC(PRODUCT(G$10:G3062),15)</f>
        <v>1.7040824080947301</v>
      </c>
      <c r="I3063" s="40">
        <f t="shared" ca="1" si="927"/>
        <v>1.7040824080947301</v>
      </c>
      <c r="J3063" s="40">
        <f t="shared" ca="1" si="928"/>
        <v>1</v>
      </c>
      <c r="K3063" s="42">
        <f t="shared" si="939"/>
        <v>2.7E-2</v>
      </c>
      <c r="L3063" s="63">
        <f t="shared" si="929"/>
        <v>46468</v>
      </c>
      <c r="M3063" s="64">
        <f t="shared" si="930"/>
        <v>27</v>
      </c>
      <c r="N3063" s="44">
        <f t="shared" si="931"/>
        <v>27</v>
      </c>
      <c r="O3063" s="40">
        <f t="shared" si="932"/>
        <v>1.002858571</v>
      </c>
      <c r="P3063" s="65">
        <f t="shared" ca="1" si="933"/>
        <v>1.002858571</v>
      </c>
      <c r="Q3063" s="40">
        <f t="shared" ca="1" si="934"/>
        <v>8.9681157599999999</v>
      </c>
      <c r="R3063" s="44">
        <f>IF(VLOOKUP(A3063,$Z$12:$AI$125,8)=VLOOKUP(A3062,$Z$12:$AI$125,8),0,VLOOKUP(A3063,Z$12:$AI$125,8))</f>
        <v>0</v>
      </c>
      <c r="S3063" s="45">
        <f>IF(R3063&gt;0,VLOOKUP(R3063,Y$12:$AH$125,7),0)</f>
        <v>0</v>
      </c>
      <c r="T3063" s="40">
        <f t="shared" si="935"/>
        <v>0</v>
      </c>
      <c r="U3063" s="40">
        <f t="shared" ca="1" si="936"/>
        <v>8.9681157599999999</v>
      </c>
      <c r="V3063" s="46" t="str">
        <f t="shared" si="937"/>
        <v>J=</v>
      </c>
      <c r="W3063" s="47">
        <f t="shared" si="938"/>
        <v>46650</v>
      </c>
    </row>
    <row r="3064" spans="1:23" x14ac:dyDescent="0.15">
      <c r="A3064" s="38">
        <f t="shared" si="922"/>
        <v>46508</v>
      </c>
      <c r="B3064" s="39" t="str">
        <f t="shared" ca="1" si="923"/>
        <v>n.d</v>
      </c>
      <c r="C3064" s="40">
        <f t="shared" si="924"/>
        <v>3137.2723529499999</v>
      </c>
      <c r="D3064" s="41">
        <f ca="1">IF(A3064&lt;$B$1,VLOOKUP(A3064,[1]DI!$A$4:$B$15000,2,FALSE),0)</f>
        <v>0</v>
      </c>
      <c r="E3064" s="40">
        <f t="shared" ca="1" si="925"/>
        <v>0</v>
      </c>
      <c r="F3064" s="42">
        <f t="shared" si="921"/>
        <v>1</v>
      </c>
      <c r="G3064" s="43">
        <f t="shared" ca="1" si="926"/>
        <v>1</v>
      </c>
      <c r="H3064" s="40">
        <f ca="1">TRUNC(PRODUCT(G$10:G3063),15)</f>
        <v>1.7040824080947301</v>
      </c>
      <c r="I3064" s="40">
        <f t="shared" ca="1" si="927"/>
        <v>1.7040824080947301</v>
      </c>
      <c r="J3064" s="40">
        <f t="shared" ca="1" si="928"/>
        <v>1</v>
      </c>
      <c r="K3064" s="42">
        <f t="shared" si="939"/>
        <v>2.7E-2</v>
      </c>
      <c r="L3064" s="63">
        <f t="shared" si="929"/>
        <v>46468</v>
      </c>
      <c r="M3064" s="64">
        <f t="shared" si="930"/>
        <v>27</v>
      </c>
      <c r="N3064" s="44">
        <f t="shared" si="931"/>
        <v>28</v>
      </c>
      <c r="O3064" s="40">
        <f t="shared" si="932"/>
        <v>1.0029646000000001</v>
      </c>
      <c r="P3064" s="65">
        <f t="shared" ca="1" si="933"/>
        <v>1.0029646000000001</v>
      </c>
      <c r="Q3064" s="40">
        <f t="shared" ca="1" si="934"/>
        <v>9.3007576099999998</v>
      </c>
      <c r="R3064" s="44">
        <f>IF(VLOOKUP(A3064,$Z$12:$AI$125,8)=VLOOKUP(A3063,$Z$12:$AI$125,8),0,VLOOKUP(A3064,Z$12:$AI$125,8))</f>
        <v>0</v>
      </c>
      <c r="S3064" s="45">
        <f>IF(R3064&gt;0,VLOOKUP(R3064,Y$12:$AH$125,7),0)</f>
        <v>0</v>
      </c>
      <c r="T3064" s="40">
        <f t="shared" si="935"/>
        <v>0</v>
      </c>
      <c r="U3064" s="40">
        <f t="shared" ca="1" si="936"/>
        <v>9.3007576099999998</v>
      </c>
      <c r="V3064" s="46" t="str">
        <f t="shared" si="937"/>
        <v>J=</v>
      </c>
      <c r="W3064" s="47">
        <f t="shared" si="938"/>
        <v>46650</v>
      </c>
    </row>
    <row r="3065" spans="1:23" x14ac:dyDescent="0.15">
      <c r="A3065" s="38">
        <f t="shared" si="922"/>
        <v>46509</v>
      </c>
      <c r="B3065" s="39" t="str">
        <f t="shared" ca="1" si="923"/>
        <v>n.d</v>
      </c>
      <c r="C3065" s="40">
        <f t="shared" si="924"/>
        <v>3137.2723529499999</v>
      </c>
      <c r="D3065" s="41">
        <f ca="1">IF(A3065&lt;$B$1,VLOOKUP(A3065,[1]DI!$A$4:$B$15000,2,FALSE),0)</f>
        <v>0</v>
      </c>
      <c r="E3065" s="40">
        <f t="shared" ca="1" si="925"/>
        <v>0</v>
      </c>
      <c r="F3065" s="42">
        <f t="shared" si="921"/>
        <v>1</v>
      </c>
      <c r="G3065" s="43">
        <f t="shared" ca="1" si="926"/>
        <v>1</v>
      </c>
      <c r="H3065" s="40">
        <f ca="1">TRUNC(PRODUCT(G$10:G3064),15)</f>
        <v>1.7040824080947301</v>
      </c>
      <c r="I3065" s="40">
        <f t="shared" ca="1" si="927"/>
        <v>1.7040824080947301</v>
      </c>
      <c r="J3065" s="40">
        <f t="shared" ca="1" si="928"/>
        <v>1</v>
      </c>
      <c r="K3065" s="42">
        <f t="shared" si="939"/>
        <v>2.7E-2</v>
      </c>
      <c r="L3065" s="63">
        <f t="shared" si="929"/>
        <v>46468</v>
      </c>
      <c r="M3065" s="64">
        <f t="shared" si="930"/>
        <v>27</v>
      </c>
      <c r="N3065" s="44">
        <f t="shared" si="931"/>
        <v>28</v>
      </c>
      <c r="O3065" s="40">
        <f t="shared" si="932"/>
        <v>1.0029646000000001</v>
      </c>
      <c r="P3065" s="65">
        <f t="shared" ca="1" si="933"/>
        <v>1.0029646000000001</v>
      </c>
      <c r="Q3065" s="40">
        <f t="shared" ca="1" si="934"/>
        <v>9.3007576099999998</v>
      </c>
      <c r="R3065" s="44">
        <f>IF(VLOOKUP(A3065,$Z$12:$AI$125,8)=VLOOKUP(A3064,$Z$12:$AI$125,8),0,VLOOKUP(A3065,Z$12:$AI$125,8))</f>
        <v>0</v>
      </c>
      <c r="S3065" s="45">
        <f>IF(R3065&gt;0,VLOOKUP(R3065,Y$12:$AH$125,7),0)</f>
        <v>0</v>
      </c>
      <c r="T3065" s="40">
        <f t="shared" si="935"/>
        <v>0</v>
      </c>
      <c r="U3065" s="40">
        <f t="shared" ca="1" si="936"/>
        <v>9.3007576099999998</v>
      </c>
      <c r="V3065" s="46" t="str">
        <f t="shared" si="937"/>
        <v>J=</v>
      </c>
      <c r="W3065" s="47">
        <f t="shared" si="938"/>
        <v>46650</v>
      </c>
    </row>
    <row r="3066" spans="1:23" x14ac:dyDescent="0.15">
      <c r="A3066" s="38">
        <f t="shared" si="922"/>
        <v>46510</v>
      </c>
      <c r="B3066" s="39" t="str">
        <f t="shared" ca="1" si="923"/>
        <v>n.d</v>
      </c>
      <c r="C3066" s="40">
        <f t="shared" si="924"/>
        <v>3137.2723529499999</v>
      </c>
      <c r="D3066" s="41">
        <f ca="1">IF(A3066&lt;$B$1,VLOOKUP(A3066,[1]DI!$A$4:$B$15000,2,FALSE),0)</f>
        <v>0</v>
      </c>
      <c r="E3066" s="40">
        <f t="shared" ca="1" si="925"/>
        <v>0</v>
      </c>
      <c r="F3066" s="42">
        <f t="shared" si="921"/>
        <v>1</v>
      </c>
      <c r="G3066" s="43">
        <f t="shared" ca="1" si="926"/>
        <v>1</v>
      </c>
      <c r="H3066" s="40">
        <f ca="1">TRUNC(PRODUCT(G$10:G3065),15)</f>
        <v>1.7040824080947301</v>
      </c>
      <c r="I3066" s="40">
        <f t="shared" ca="1" si="927"/>
        <v>1.7040824080947301</v>
      </c>
      <c r="J3066" s="40">
        <f t="shared" ca="1" si="928"/>
        <v>1</v>
      </c>
      <c r="K3066" s="42">
        <f t="shared" si="939"/>
        <v>2.7E-2</v>
      </c>
      <c r="L3066" s="63">
        <f t="shared" si="929"/>
        <v>46468</v>
      </c>
      <c r="M3066" s="64">
        <f t="shared" si="930"/>
        <v>28</v>
      </c>
      <c r="N3066" s="44">
        <f t="shared" si="931"/>
        <v>28</v>
      </c>
      <c r="O3066" s="40">
        <f t="shared" si="932"/>
        <v>1.0029646000000001</v>
      </c>
      <c r="P3066" s="65">
        <f t="shared" ca="1" si="933"/>
        <v>1.0029646000000001</v>
      </c>
      <c r="Q3066" s="40">
        <f t="shared" ca="1" si="934"/>
        <v>9.3007576099999998</v>
      </c>
      <c r="R3066" s="44">
        <f>IF(VLOOKUP(A3066,$Z$12:$AI$125,8)=VLOOKUP(A3065,$Z$12:$AI$125,8),0,VLOOKUP(A3066,Z$12:$AI$125,8))</f>
        <v>0</v>
      </c>
      <c r="S3066" s="45">
        <f>IF(R3066&gt;0,VLOOKUP(R3066,Y$12:$AH$125,7),0)</f>
        <v>0</v>
      </c>
      <c r="T3066" s="40">
        <f t="shared" si="935"/>
        <v>0</v>
      </c>
      <c r="U3066" s="40">
        <f t="shared" ca="1" si="936"/>
        <v>9.3007576099999998</v>
      </c>
      <c r="V3066" s="46" t="str">
        <f t="shared" si="937"/>
        <v>J=</v>
      </c>
      <c r="W3066" s="47">
        <f t="shared" si="938"/>
        <v>46650</v>
      </c>
    </row>
    <row r="3067" spans="1:23" x14ac:dyDescent="0.15">
      <c r="A3067" s="38">
        <f t="shared" si="922"/>
        <v>46511</v>
      </c>
      <c r="B3067" s="39" t="str">
        <f t="shared" ca="1" si="923"/>
        <v>n.d</v>
      </c>
      <c r="C3067" s="40">
        <f t="shared" si="924"/>
        <v>3137.2723529499999</v>
      </c>
      <c r="D3067" s="41">
        <f ca="1">IF(A3067&lt;$B$1,VLOOKUP(A3067,[1]DI!$A$4:$B$15000,2,FALSE),0)</f>
        <v>0</v>
      </c>
      <c r="E3067" s="40">
        <f t="shared" ca="1" si="925"/>
        <v>0</v>
      </c>
      <c r="F3067" s="42">
        <f t="shared" si="921"/>
        <v>1</v>
      </c>
      <c r="G3067" s="43">
        <f t="shared" ca="1" si="926"/>
        <v>1</v>
      </c>
      <c r="H3067" s="40">
        <f ca="1">TRUNC(PRODUCT(G$10:G3066),15)</f>
        <v>1.7040824080947301</v>
      </c>
      <c r="I3067" s="40">
        <f t="shared" ca="1" si="927"/>
        <v>1.7040824080947301</v>
      </c>
      <c r="J3067" s="40">
        <f t="shared" ca="1" si="928"/>
        <v>1</v>
      </c>
      <c r="K3067" s="42">
        <f t="shared" si="939"/>
        <v>2.7E-2</v>
      </c>
      <c r="L3067" s="63">
        <f t="shared" si="929"/>
        <v>46468</v>
      </c>
      <c r="M3067" s="64">
        <f t="shared" si="930"/>
        <v>29</v>
      </c>
      <c r="N3067" s="44">
        <f t="shared" si="931"/>
        <v>29</v>
      </c>
      <c r="O3067" s="40">
        <f t="shared" si="932"/>
        <v>1.0030706410000001</v>
      </c>
      <c r="P3067" s="65">
        <f t="shared" ca="1" si="933"/>
        <v>1.0030706410000001</v>
      </c>
      <c r="Q3067" s="40">
        <f t="shared" ca="1" si="934"/>
        <v>9.6334371099999991</v>
      </c>
      <c r="R3067" s="44">
        <f>IF(VLOOKUP(A3067,$Z$12:$AI$125,8)=VLOOKUP(A3066,$Z$12:$AI$125,8),0,VLOOKUP(A3067,Z$12:$AI$125,8))</f>
        <v>0</v>
      </c>
      <c r="S3067" s="45">
        <f>IF(R3067&gt;0,VLOOKUP(R3067,Y$12:$AH$125,7),0)</f>
        <v>0</v>
      </c>
      <c r="T3067" s="40">
        <f t="shared" si="935"/>
        <v>0</v>
      </c>
      <c r="U3067" s="40">
        <f t="shared" ca="1" si="936"/>
        <v>9.6334371099999991</v>
      </c>
      <c r="V3067" s="46" t="str">
        <f t="shared" si="937"/>
        <v>J=</v>
      </c>
      <c r="W3067" s="47">
        <f t="shared" si="938"/>
        <v>46650</v>
      </c>
    </row>
    <row r="3068" spans="1:23" x14ac:dyDescent="0.15">
      <c r="A3068" s="38">
        <f t="shared" si="922"/>
        <v>46512</v>
      </c>
      <c r="B3068" s="39" t="str">
        <f t="shared" ca="1" si="923"/>
        <v>n.d</v>
      </c>
      <c r="C3068" s="40">
        <f t="shared" si="924"/>
        <v>3137.2723529499999</v>
      </c>
      <c r="D3068" s="41">
        <f ca="1">IF(A3068&lt;$B$1,VLOOKUP(A3068,[1]DI!$A$4:$B$15000,2,FALSE),0)</f>
        <v>0</v>
      </c>
      <c r="E3068" s="40">
        <f t="shared" ca="1" si="925"/>
        <v>0</v>
      </c>
      <c r="F3068" s="42">
        <f t="shared" si="921"/>
        <v>1</v>
      </c>
      <c r="G3068" s="43">
        <f t="shared" ca="1" si="926"/>
        <v>1</v>
      </c>
      <c r="H3068" s="40">
        <f ca="1">TRUNC(PRODUCT(G$10:G3067),15)</f>
        <v>1.7040824080947301</v>
      </c>
      <c r="I3068" s="40">
        <f t="shared" ca="1" si="927"/>
        <v>1.7040824080947301</v>
      </c>
      <c r="J3068" s="40">
        <f t="shared" ca="1" si="928"/>
        <v>1</v>
      </c>
      <c r="K3068" s="42">
        <f t="shared" si="939"/>
        <v>2.7E-2</v>
      </c>
      <c r="L3068" s="63">
        <f t="shared" si="929"/>
        <v>46468</v>
      </c>
      <c r="M3068" s="64">
        <f t="shared" si="930"/>
        <v>30</v>
      </c>
      <c r="N3068" s="44">
        <f t="shared" si="931"/>
        <v>30</v>
      </c>
      <c r="O3068" s="40">
        <f t="shared" si="932"/>
        <v>1.0031766929999999</v>
      </c>
      <c r="P3068" s="65">
        <f t="shared" ca="1" si="933"/>
        <v>1.0031766929999999</v>
      </c>
      <c r="Q3068" s="40">
        <f t="shared" ca="1" si="934"/>
        <v>9.9661511199999993</v>
      </c>
      <c r="R3068" s="44">
        <f>IF(VLOOKUP(A3068,$Z$12:$AI$125,8)=VLOOKUP(A3067,$Z$12:$AI$125,8),0,VLOOKUP(A3068,Z$12:$AI$125,8))</f>
        <v>0</v>
      </c>
      <c r="S3068" s="45">
        <f>IF(R3068&gt;0,VLOOKUP(R3068,Y$12:$AH$125,7),0)</f>
        <v>0</v>
      </c>
      <c r="T3068" s="40">
        <f t="shared" si="935"/>
        <v>0</v>
      </c>
      <c r="U3068" s="40">
        <f t="shared" ca="1" si="936"/>
        <v>9.9661511199999993</v>
      </c>
      <c r="V3068" s="46" t="str">
        <f t="shared" si="937"/>
        <v>J=</v>
      </c>
      <c r="W3068" s="47">
        <f t="shared" si="938"/>
        <v>46650</v>
      </c>
    </row>
    <row r="3069" spans="1:23" x14ac:dyDescent="0.15">
      <c r="A3069" s="38">
        <f t="shared" si="922"/>
        <v>46513</v>
      </c>
      <c r="B3069" s="39" t="str">
        <f t="shared" ca="1" si="923"/>
        <v>n.d</v>
      </c>
      <c r="C3069" s="40">
        <f t="shared" si="924"/>
        <v>3137.2723529499999</v>
      </c>
      <c r="D3069" s="41">
        <f ca="1">IF(A3069&lt;$B$1,VLOOKUP(A3069,[1]DI!$A$4:$B$15000,2,FALSE),0)</f>
        <v>0</v>
      </c>
      <c r="E3069" s="40">
        <f t="shared" ca="1" si="925"/>
        <v>0</v>
      </c>
      <c r="F3069" s="42">
        <f t="shared" si="921"/>
        <v>1</v>
      </c>
      <c r="G3069" s="43">
        <f t="shared" ca="1" si="926"/>
        <v>1</v>
      </c>
      <c r="H3069" s="40">
        <f ca="1">TRUNC(PRODUCT(G$10:G3068),15)</f>
        <v>1.7040824080947301</v>
      </c>
      <c r="I3069" s="40">
        <f t="shared" ca="1" si="927"/>
        <v>1.7040824080947301</v>
      </c>
      <c r="J3069" s="40">
        <f t="shared" ca="1" si="928"/>
        <v>1</v>
      </c>
      <c r="K3069" s="42">
        <f t="shared" si="939"/>
        <v>2.7E-2</v>
      </c>
      <c r="L3069" s="63">
        <f t="shared" si="929"/>
        <v>46468</v>
      </c>
      <c r="M3069" s="64">
        <f t="shared" si="930"/>
        <v>31</v>
      </c>
      <c r="N3069" s="44">
        <f t="shared" si="931"/>
        <v>31</v>
      </c>
      <c r="O3069" s="40">
        <f t="shared" si="932"/>
        <v>1.003282757</v>
      </c>
      <c r="P3069" s="65">
        <f t="shared" ca="1" si="933"/>
        <v>1.003282757</v>
      </c>
      <c r="Q3069" s="40">
        <f t="shared" ca="1" si="934"/>
        <v>10.29890277</v>
      </c>
      <c r="R3069" s="44">
        <f>IF(VLOOKUP(A3069,$Z$12:$AI$125,8)=VLOOKUP(A3068,$Z$12:$AI$125,8),0,VLOOKUP(A3069,Z$12:$AI$125,8))</f>
        <v>0</v>
      </c>
      <c r="S3069" s="45">
        <f>IF(R3069&gt;0,VLOOKUP(R3069,Y$12:$AH$125,7),0)</f>
        <v>0</v>
      </c>
      <c r="T3069" s="40">
        <f t="shared" si="935"/>
        <v>0</v>
      </c>
      <c r="U3069" s="40">
        <f t="shared" ca="1" si="936"/>
        <v>10.29890277</v>
      </c>
      <c r="V3069" s="46" t="str">
        <f t="shared" si="937"/>
        <v>J=</v>
      </c>
      <c r="W3069" s="47">
        <f t="shared" si="938"/>
        <v>46650</v>
      </c>
    </row>
    <row r="3070" spans="1:23" x14ac:dyDescent="0.15">
      <c r="A3070" s="38">
        <f t="shared" si="922"/>
        <v>46514</v>
      </c>
      <c r="B3070" s="39" t="str">
        <f t="shared" ca="1" si="923"/>
        <v>n.d</v>
      </c>
      <c r="C3070" s="40">
        <f t="shared" si="924"/>
        <v>3137.2723529499999</v>
      </c>
      <c r="D3070" s="41">
        <f ca="1">IF(A3070&lt;$B$1,VLOOKUP(A3070,[1]DI!$A$4:$B$15000,2,FALSE),0)</f>
        <v>0</v>
      </c>
      <c r="E3070" s="40">
        <f t="shared" ca="1" si="925"/>
        <v>0</v>
      </c>
      <c r="F3070" s="42">
        <f t="shared" si="921"/>
        <v>1</v>
      </c>
      <c r="G3070" s="43">
        <f t="shared" ca="1" si="926"/>
        <v>1</v>
      </c>
      <c r="H3070" s="40">
        <f ca="1">TRUNC(PRODUCT(G$10:G3069),15)</f>
        <v>1.7040824080947301</v>
      </c>
      <c r="I3070" s="40">
        <f t="shared" ca="1" si="927"/>
        <v>1.7040824080947301</v>
      </c>
      <c r="J3070" s="40">
        <f t="shared" ca="1" si="928"/>
        <v>1</v>
      </c>
      <c r="K3070" s="42">
        <f t="shared" si="939"/>
        <v>2.7E-2</v>
      </c>
      <c r="L3070" s="63">
        <f t="shared" si="929"/>
        <v>46468</v>
      </c>
      <c r="M3070" s="64">
        <f t="shared" si="930"/>
        <v>32</v>
      </c>
      <c r="N3070" s="44">
        <f t="shared" si="931"/>
        <v>32</v>
      </c>
      <c r="O3070" s="40">
        <f t="shared" si="932"/>
        <v>1.0033888310000001</v>
      </c>
      <c r="P3070" s="65">
        <f t="shared" ca="1" si="933"/>
        <v>1.0033888310000001</v>
      </c>
      <c r="Q3070" s="40">
        <f t="shared" ca="1" si="934"/>
        <v>10.6316858</v>
      </c>
      <c r="R3070" s="44">
        <f>IF(VLOOKUP(A3070,$Z$12:$AI$125,8)=VLOOKUP(A3069,$Z$12:$AI$125,8),0,VLOOKUP(A3070,Z$12:$AI$125,8))</f>
        <v>0</v>
      </c>
      <c r="S3070" s="45">
        <f>IF(R3070&gt;0,VLOOKUP(R3070,Y$12:$AH$125,7),0)</f>
        <v>0</v>
      </c>
      <c r="T3070" s="40">
        <f t="shared" si="935"/>
        <v>0</v>
      </c>
      <c r="U3070" s="40">
        <f t="shared" ca="1" si="936"/>
        <v>10.6316858</v>
      </c>
      <c r="V3070" s="46" t="str">
        <f t="shared" si="937"/>
        <v>J=</v>
      </c>
      <c r="W3070" s="47">
        <f t="shared" si="938"/>
        <v>46650</v>
      </c>
    </row>
    <row r="3071" spans="1:23" x14ac:dyDescent="0.15">
      <c r="A3071" s="38">
        <f t="shared" si="922"/>
        <v>46515</v>
      </c>
      <c r="B3071" s="39" t="str">
        <f t="shared" ca="1" si="923"/>
        <v>n.d</v>
      </c>
      <c r="C3071" s="40">
        <f t="shared" si="924"/>
        <v>3137.2723529499999</v>
      </c>
      <c r="D3071" s="41">
        <f ca="1">IF(A3071&lt;$B$1,VLOOKUP(A3071,[1]DI!$A$4:$B$15000,2,FALSE),0)</f>
        <v>0</v>
      </c>
      <c r="E3071" s="40">
        <f t="shared" ca="1" si="925"/>
        <v>0</v>
      </c>
      <c r="F3071" s="42">
        <f t="shared" si="921"/>
        <v>1</v>
      </c>
      <c r="G3071" s="43">
        <f t="shared" ca="1" si="926"/>
        <v>1</v>
      </c>
      <c r="H3071" s="40">
        <f ca="1">TRUNC(PRODUCT(G$10:G3070),15)</f>
        <v>1.7040824080947301</v>
      </c>
      <c r="I3071" s="40">
        <f t="shared" ca="1" si="927"/>
        <v>1.7040824080947301</v>
      </c>
      <c r="J3071" s="40">
        <f t="shared" ca="1" si="928"/>
        <v>1</v>
      </c>
      <c r="K3071" s="42">
        <f t="shared" si="939"/>
        <v>2.7E-2</v>
      </c>
      <c r="L3071" s="63">
        <f t="shared" si="929"/>
        <v>46468</v>
      </c>
      <c r="M3071" s="64">
        <f t="shared" si="930"/>
        <v>32</v>
      </c>
      <c r="N3071" s="44">
        <f t="shared" si="931"/>
        <v>33</v>
      </c>
      <c r="O3071" s="40">
        <f t="shared" si="932"/>
        <v>1.003494917</v>
      </c>
      <c r="P3071" s="65">
        <f t="shared" ca="1" si="933"/>
        <v>1.003494917</v>
      </c>
      <c r="Q3071" s="40">
        <f t="shared" ca="1" si="934"/>
        <v>10.96450647</v>
      </c>
      <c r="R3071" s="44">
        <f>IF(VLOOKUP(A3071,$Z$12:$AI$125,8)=VLOOKUP(A3070,$Z$12:$AI$125,8),0,VLOOKUP(A3071,Z$12:$AI$125,8))</f>
        <v>0</v>
      </c>
      <c r="S3071" s="45">
        <f>IF(R3071&gt;0,VLOOKUP(R3071,Y$12:$AH$125,7),0)</f>
        <v>0</v>
      </c>
      <c r="T3071" s="40">
        <f t="shared" si="935"/>
        <v>0</v>
      </c>
      <c r="U3071" s="40">
        <f t="shared" ca="1" si="936"/>
        <v>10.96450647</v>
      </c>
      <c r="V3071" s="46" t="str">
        <f t="shared" si="937"/>
        <v>J=</v>
      </c>
      <c r="W3071" s="47">
        <f t="shared" si="938"/>
        <v>46650</v>
      </c>
    </row>
    <row r="3072" spans="1:23" x14ac:dyDescent="0.15">
      <c r="A3072" s="38">
        <f t="shared" si="922"/>
        <v>46516</v>
      </c>
      <c r="B3072" s="39" t="str">
        <f t="shared" ca="1" si="923"/>
        <v>n.d</v>
      </c>
      <c r="C3072" s="40">
        <f t="shared" si="924"/>
        <v>3137.2723529499999</v>
      </c>
      <c r="D3072" s="41">
        <f ca="1">IF(A3072&lt;$B$1,VLOOKUP(A3072,[1]DI!$A$4:$B$15000,2,FALSE),0)</f>
        <v>0</v>
      </c>
      <c r="E3072" s="40">
        <f t="shared" ca="1" si="925"/>
        <v>0</v>
      </c>
      <c r="F3072" s="42">
        <f t="shared" si="921"/>
        <v>1</v>
      </c>
      <c r="G3072" s="43">
        <f t="shared" ca="1" si="926"/>
        <v>1</v>
      </c>
      <c r="H3072" s="40">
        <f ca="1">TRUNC(PRODUCT(G$10:G3071),15)</f>
        <v>1.7040824080947301</v>
      </c>
      <c r="I3072" s="40">
        <f t="shared" ca="1" si="927"/>
        <v>1.7040824080947301</v>
      </c>
      <c r="J3072" s="40">
        <f t="shared" ca="1" si="928"/>
        <v>1</v>
      </c>
      <c r="K3072" s="42">
        <f t="shared" si="939"/>
        <v>2.7E-2</v>
      </c>
      <c r="L3072" s="63">
        <f t="shared" si="929"/>
        <v>46468</v>
      </c>
      <c r="M3072" s="64">
        <f t="shared" si="930"/>
        <v>32</v>
      </c>
      <c r="N3072" s="44">
        <f t="shared" si="931"/>
        <v>33</v>
      </c>
      <c r="O3072" s="40">
        <f t="shared" si="932"/>
        <v>1.003494917</v>
      </c>
      <c r="P3072" s="65">
        <f t="shared" ca="1" si="933"/>
        <v>1.003494917</v>
      </c>
      <c r="Q3072" s="40">
        <f t="shared" ca="1" si="934"/>
        <v>10.96450647</v>
      </c>
      <c r="R3072" s="44">
        <f>IF(VLOOKUP(A3072,$Z$12:$AI$125,8)=VLOOKUP(A3071,$Z$12:$AI$125,8),0,VLOOKUP(A3072,Z$12:$AI$125,8))</f>
        <v>0</v>
      </c>
      <c r="S3072" s="45">
        <f>IF(R3072&gt;0,VLOOKUP(R3072,Y$12:$AH$125,7),0)</f>
        <v>0</v>
      </c>
      <c r="T3072" s="40">
        <f t="shared" si="935"/>
        <v>0</v>
      </c>
      <c r="U3072" s="40">
        <f t="shared" ca="1" si="936"/>
        <v>10.96450647</v>
      </c>
      <c r="V3072" s="46" t="str">
        <f t="shared" si="937"/>
        <v>J=</v>
      </c>
      <c r="W3072" s="47">
        <f t="shared" si="938"/>
        <v>46650</v>
      </c>
    </row>
    <row r="3073" spans="1:23" x14ac:dyDescent="0.15">
      <c r="A3073" s="38">
        <f t="shared" si="922"/>
        <v>46517</v>
      </c>
      <c r="B3073" s="39" t="str">
        <f t="shared" ca="1" si="923"/>
        <v>n.d</v>
      </c>
      <c r="C3073" s="40">
        <f t="shared" si="924"/>
        <v>3137.2723529499999</v>
      </c>
      <c r="D3073" s="41">
        <f ca="1">IF(A3073&lt;$B$1,VLOOKUP(A3073,[1]DI!$A$4:$B$15000,2,FALSE),0)</f>
        <v>0</v>
      </c>
      <c r="E3073" s="40">
        <f t="shared" ca="1" si="925"/>
        <v>0</v>
      </c>
      <c r="F3073" s="42">
        <f t="shared" si="921"/>
        <v>1</v>
      </c>
      <c r="G3073" s="43">
        <f t="shared" ca="1" si="926"/>
        <v>1</v>
      </c>
      <c r="H3073" s="40">
        <f ca="1">TRUNC(PRODUCT(G$10:G3072),15)</f>
        <v>1.7040824080947301</v>
      </c>
      <c r="I3073" s="40">
        <f t="shared" ca="1" si="927"/>
        <v>1.7040824080947301</v>
      </c>
      <c r="J3073" s="40">
        <f t="shared" ca="1" si="928"/>
        <v>1</v>
      </c>
      <c r="K3073" s="42">
        <f t="shared" si="939"/>
        <v>2.7E-2</v>
      </c>
      <c r="L3073" s="63">
        <f t="shared" si="929"/>
        <v>46468</v>
      </c>
      <c r="M3073" s="64">
        <f t="shared" si="930"/>
        <v>33</v>
      </c>
      <c r="N3073" s="44">
        <f t="shared" si="931"/>
        <v>33</v>
      </c>
      <c r="O3073" s="40">
        <f t="shared" si="932"/>
        <v>1.003494917</v>
      </c>
      <c r="P3073" s="65">
        <f t="shared" ca="1" si="933"/>
        <v>1.003494917</v>
      </c>
      <c r="Q3073" s="40">
        <f t="shared" ca="1" si="934"/>
        <v>10.96450647</v>
      </c>
      <c r="R3073" s="44">
        <f>IF(VLOOKUP(A3073,$Z$12:$AI$125,8)=VLOOKUP(A3072,$Z$12:$AI$125,8),0,VLOOKUP(A3073,Z$12:$AI$125,8))</f>
        <v>0</v>
      </c>
      <c r="S3073" s="45">
        <f>IF(R3073&gt;0,VLOOKUP(R3073,Y$12:$AH$125,7),0)</f>
        <v>0</v>
      </c>
      <c r="T3073" s="40">
        <f t="shared" si="935"/>
        <v>0</v>
      </c>
      <c r="U3073" s="40">
        <f t="shared" ca="1" si="936"/>
        <v>10.96450647</v>
      </c>
      <c r="V3073" s="46" t="str">
        <f t="shared" si="937"/>
        <v>J=</v>
      </c>
      <c r="W3073" s="47">
        <f t="shared" si="938"/>
        <v>46650</v>
      </c>
    </row>
    <row r="3074" spans="1:23" x14ac:dyDescent="0.15">
      <c r="A3074" s="38">
        <f t="shared" si="922"/>
        <v>46518</v>
      </c>
      <c r="B3074" s="39" t="str">
        <f t="shared" ca="1" si="923"/>
        <v>n.d</v>
      </c>
      <c r="C3074" s="40">
        <f t="shared" si="924"/>
        <v>3137.2723529499999</v>
      </c>
      <c r="D3074" s="41">
        <f ca="1">IF(A3074&lt;$B$1,VLOOKUP(A3074,[1]DI!$A$4:$B$15000,2,FALSE),0)</f>
        <v>0</v>
      </c>
      <c r="E3074" s="40">
        <f t="shared" ca="1" si="925"/>
        <v>0</v>
      </c>
      <c r="F3074" s="42">
        <f t="shared" si="921"/>
        <v>1</v>
      </c>
      <c r="G3074" s="43">
        <f t="shared" ca="1" si="926"/>
        <v>1</v>
      </c>
      <c r="H3074" s="40">
        <f ca="1">TRUNC(PRODUCT(G$10:G3073),15)</f>
        <v>1.7040824080947301</v>
      </c>
      <c r="I3074" s="40">
        <f t="shared" ca="1" si="927"/>
        <v>1.7040824080947301</v>
      </c>
      <c r="J3074" s="40">
        <f t="shared" ca="1" si="928"/>
        <v>1</v>
      </c>
      <c r="K3074" s="42">
        <f t="shared" si="939"/>
        <v>2.7E-2</v>
      </c>
      <c r="L3074" s="63">
        <f t="shared" si="929"/>
        <v>46468</v>
      </c>
      <c r="M3074" s="64">
        <f t="shared" si="930"/>
        <v>34</v>
      </c>
      <c r="N3074" s="44">
        <f t="shared" si="931"/>
        <v>34</v>
      </c>
      <c r="O3074" s="40">
        <f t="shared" si="932"/>
        <v>1.003601014</v>
      </c>
      <c r="P3074" s="65">
        <f t="shared" ca="1" si="933"/>
        <v>1.003601014</v>
      </c>
      <c r="Q3074" s="40">
        <f t="shared" ca="1" si="934"/>
        <v>11.29736166</v>
      </c>
      <c r="R3074" s="44">
        <f>IF(VLOOKUP(A3074,$Z$12:$AI$125,8)=VLOOKUP(A3073,$Z$12:$AI$125,8),0,VLOOKUP(A3074,Z$12:$AI$125,8))</f>
        <v>0</v>
      </c>
      <c r="S3074" s="45">
        <f>IF(R3074&gt;0,VLOOKUP(R3074,Y$12:$AH$125,7),0)</f>
        <v>0</v>
      </c>
      <c r="T3074" s="40">
        <f t="shared" si="935"/>
        <v>0</v>
      </c>
      <c r="U3074" s="40">
        <f t="shared" ca="1" si="936"/>
        <v>11.29736166</v>
      </c>
      <c r="V3074" s="46" t="str">
        <f t="shared" si="937"/>
        <v>J=</v>
      </c>
      <c r="W3074" s="47">
        <f t="shared" si="938"/>
        <v>46650</v>
      </c>
    </row>
    <row r="3075" spans="1:23" x14ac:dyDescent="0.15">
      <c r="A3075" s="38">
        <f t="shared" si="922"/>
        <v>46519</v>
      </c>
      <c r="B3075" s="39" t="str">
        <f t="shared" ca="1" si="923"/>
        <v>n.d</v>
      </c>
      <c r="C3075" s="40">
        <f t="shared" si="924"/>
        <v>3137.2723529499999</v>
      </c>
      <c r="D3075" s="41">
        <f ca="1">IF(A3075&lt;$B$1,VLOOKUP(A3075,[1]DI!$A$4:$B$15000,2,FALSE),0)</f>
        <v>0</v>
      </c>
      <c r="E3075" s="40">
        <f t="shared" ca="1" si="925"/>
        <v>0</v>
      </c>
      <c r="F3075" s="42">
        <f t="shared" si="921"/>
        <v>1</v>
      </c>
      <c r="G3075" s="43">
        <f t="shared" ca="1" si="926"/>
        <v>1</v>
      </c>
      <c r="H3075" s="40">
        <f ca="1">TRUNC(PRODUCT(G$10:G3074),15)</f>
        <v>1.7040824080947301</v>
      </c>
      <c r="I3075" s="40">
        <f t="shared" ca="1" si="927"/>
        <v>1.7040824080947301</v>
      </c>
      <c r="J3075" s="40">
        <f t="shared" ca="1" si="928"/>
        <v>1</v>
      </c>
      <c r="K3075" s="42">
        <f t="shared" si="939"/>
        <v>2.7E-2</v>
      </c>
      <c r="L3075" s="63">
        <f t="shared" si="929"/>
        <v>46468</v>
      </c>
      <c r="M3075" s="64">
        <f t="shared" si="930"/>
        <v>35</v>
      </c>
      <c r="N3075" s="44">
        <f t="shared" si="931"/>
        <v>35</v>
      </c>
      <c r="O3075" s="40">
        <f t="shared" si="932"/>
        <v>1.0037071230000001</v>
      </c>
      <c r="P3075" s="65">
        <f t="shared" ca="1" si="933"/>
        <v>1.0037071230000001</v>
      </c>
      <c r="Q3075" s="40">
        <f t="shared" ca="1" si="934"/>
        <v>11.63025449</v>
      </c>
      <c r="R3075" s="44">
        <f>IF(VLOOKUP(A3075,$Z$12:$AI$125,8)=VLOOKUP(A3074,$Z$12:$AI$125,8),0,VLOOKUP(A3075,Z$12:$AI$125,8))</f>
        <v>0</v>
      </c>
      <c r="S3075" s="45">
        <f>IF(R3075&gt;0,VLOOKUP(R3075,Y$12:$AH$125,7),0)</f>
        <v>0</v>
      </c>
      <c r="T3075" s="40">
        <f t="shared" si="935"/>
        <v>0</v>
      </c>
      <c r="U3075" s="40">
        <f t="shared" ca="1" si="936"/>
        <v>11.63025449</v>
      </c>
      <c r="V3075" s="46" t="str">
        <f t="shared" si="937"/>
        <v>J=</v>
      </c>
      <c r="W3075" s="47">
        <f t="shared" si="938"/>
        <v>46650</v>
      </c>
    </row>
    <row r="3076" spans="1:23" x14ac:dyDescent="0.15">
      <c r="A3076" s="38">
        <f t="shared" si="922"/>
        <v>46520</v>
      </c>
      <c r="B3076" s="39" t="str">
        <f t="shared" ca="1" si="923"/>
        <v>n.d</v>
      </c>
      <c r="C3076" s="40">
        <f t="shared" si="924"/>
        <v>3137.2723529499999</v>
      </c>
      <c r="D3076" s="41">
        <f ca="1">IF(A3076&lt;$B$1,VLOOKUP(A3076,[1]DI!$A$4:$B$15000,2,FALSE),0)</f>
        <v>0</v>
      </c>
      <c r="E3076" s="40">
        <f t="shared" ca="1" si="925"/>
        <v>0</v>
      </c>
      <c r="F3076" s="42">
        <f t="shared" si="921"/>
        <v>1</v>
      </c>
      <c r="G3076" s="43">
        <f t="shared" ca="1" si="926"/>
        <v>1</v>
      </c>
      <c r="H3076" s="40">
        <f ca="1">TRUNC(PRODUCT(G$10:G3075),15)</f>
        <v>1.7040824080947301</v>
      </c>
      <c r="I3076" s="40">
        <f t="shared" ca="1" si="927"/>
        <v>1.7040824080947301</v>
      </c>
      <c r="J3076" s="40">
        <f t="shared" ca="1" si="928"/>
        <v>1</v>
      </c>
      <c r="K3076" s="42">
        <f t="shared" si="939"/>
        <v>2.7E-2</v>
      </c>
      <c r="L3076" s="63">
        <f t="shared" si="929"/>
        <v>46468</v>
      </c>
      <c r="M3076" s="64">
        <f t="shared" si="930"/>
        <v>36</v>
      </c>
      <c r="N3076" s="44">
        <f t="shared" si="931"/>
        <v>36</v>
      </c>
      <c r="O3076" s="40">
        <f t="shared" si="932"/>
        <v>1.0038132420000001</v>
      </c>
      <c r="P3076" s="65">
        <f t="shared" ca="1" si="933"/>
        <v>1.0038132420000001</v>
      </c>
      <c r="Q3076" s="40">
        <f t="shared" ca="1" si="934"/>
        <v>11.9631787</v>
      </c>
      <c r="R3076" s="44">
        <f>IF(VLOOKUP(A3076,$Z$12:$AI$125,8)=VLOOKUP(A3075,$Z$12:$AI$125,8),0,VLOOKUP(A3076,Z$12:$AI$125,8))</f>
        <v>0</v>
      </c>
      <c r="S3076" s="45">
        <f>IF(R3076&gt;0,VLOOKUP(R3076,Y$12:$AH$125,7),0)</f>
        <v>0</v>
      </c>
      <c r="T3076" s="40">
        <f t="shared" si="935"/>
        <v>0</v>
      </c>
      <c r="U3076" s="40">
        <f t="shared" ca="1" si="936"/>
        <v>11.9631787</v>
      </c>
      <c r="V3076" s="46" t="str">
        <f t="shared" si="937"/>
        <v>J=</v>
      </c>
      <c r="W3076" s="47">
        <f t="shared" si="938"/>
        <v>46650</v>
      </c>
    </row>
    <row r="3077" spans="1:23" x14ac:dyDescent="0.15">
      <c r="A3077" s="38">
        <f t="shared" si="922"/>
        <v>46521</v>
      </c>
      <c r="B3077" s="39" t="str">
        <f t="shared" ca="1" si="923"/>
        <v>n.d</v>
      </c>
      <c r="C3077" s="40">
        <f t="shared" si="924"/>
        <v>3137.2723529499999</v>
      </c>
      <c r="D3077" s="41">
        <f ca="1">IF(A3077&lt;$B$1,VLOOKUP(A3077,[1]DI!$A$4:$B$15000,2,FALSE),0)</f>
        <v>0</v>
      </c>
      <c r="E3077" s="40">
        <f t="shared" ca="1" si="925"/>
        <v>0</v>
      </c>
      <c r="F3077" s="42">
        <f t="shared" si="921"/>
        <v>1</v>
      </c>
      <c r="G3077" s="43">
        <f t="shared" ca="1" si="926"/>
        <v>1</v>
      </c>
      <c r="H3077" s="40">
        <f ca="1">TRUNC(PRODUCT(G$10:G3076),15)</f>
        <v>1.7040824080947301</v>
      </c>
      <c r="I3077" s="40">
        <f t="shared" ca="1" si="927"/>
        <v>1.7040824080947301</v>
      </c>
      <c r="J3077" s="40">
        <f t="shared" ca="1" si="928"/>
        <v>1</v>
      </c>
      <c r="K3077" s="42">
        <f t="shared" si="939"/>
        <v>2.7E-2</v>
      </c>
      <c r="L3077" s="63">
        <f t="shared" si="929"/>
        <v>46468</v>
      </c>
      <c r="M3077" s="64">
        <f t="shared" si="930"/>
        <v>37</v>
      </c>
      <c r="N3077" s="44">
        <f t="shared" si="931"/>
        <v>37</v>
      </c>
      <c r="O3077" s="40">
        <f t="shared" si="932"/>
        <v>1.003919373</v>
      </c>
      <c r="P3077" s="65">
        <f t="shared" ca="1" si="933"/>
        <v>1.003919373</v>
      </c>
      <c r="Q3077" s="40">
        <f t="shared" ca="1" si="934"/>
        <v>12.296140550000001</v>
      </c>
      <c r="R3077" s="44">
        <f>IF(VLOOKUP(A3077,$Z$12:$AI$125,8)=VLOOKUP(A3076,$Z$12:$AI$125,8),0,VLOOKUP(A3077,Z$12:$AI$125,8))</f>
        <v>0</v>
      </c>
      <c r="S3077" s="45">
        <f>IF(R3077&gt;0,VLOOKUP(R3077,Y$12:$AH$125,7),0)</f>
        <v>0</v>
      </c>
      <c r="T3077" s="40">
        <f t="shared" si="935"/>
        <v>0</v>
      </c>
      <c r="U3077" s="40">
        <f t="shared" ca="1" si="936"/>
        <v>12.296140550000001</v>
      </c>
      <c r="V3077" s="46" t="str">
        <f t="shared" si="937"/>
        <v>J=</v>
      </c>
      <c r="W3077" s="47">
        <f t="shared" si="938"/>
        <v>46650</v>
      </c>
    </row>
    <row r="3078" spans="1:23" x14ac:dyDescent="0.15">
      <c r="A3078" s="38">
        <f t="shared" si="922"/>
        <v>46522</v>
      </c>
      <c r="B3078" s="39" t="str">
        <f t="shared" ca="1" si="923"/>
        <v>n.d</v>
      </c>
      <c r="C3078" s="40">
        <f t="shared" si="924"/>
        <v>3137.2723529499999</v>
      </c>
      <c r="D3078" s="41">
        <f ca="1">IF(A3078&lt;$B$1,VLOOKUP(A3078,[1]DI!$A$4:$B$15000,2,FALSE),0)</f>
        <v>0</v>
      </c>
      <c r="E3078" s="40">
        <f t="shared" ca="1" si="925"/>
        <v>0</v>
      </c>
      <c r="F3078" s="42">
        <f t="shared" si="921"/>
        <v>1</v>
      </c>
      <c r="G3078" s="43">
        <f t="shared" ca="1" si="926"/>
        <v>1</v>
      </c>
      <c r="H3078" s="40">
        <f ca="1">TRUNC(PRODUCT(G$10:G3077),15)</f>
        <v>1.7040824080947301</v>
      </c>
      <c r="I3078" s="40">
        <f t="shared" ca="1" si="927"/>
        <v>1.7040824080947301</v>
      </c>
      <c r="J3078" s="40">
        <f t="shared" ca="1" si="928"/>
        <v>1</v>
      </c>
      <c r="K3078" s="42">
        <f t="shared" si="939"/>
        <v>2.7E-2</v>
      </c>
      <c r="L3078" s="63">
        <f t="shared" si="929"/>
        <v>46468</v>
      </c>
      <c r="M3078" s="64">
        <f t="shared" si="930"/>
        <v>37</v>
      </c>
      <c r="N3078" s="44">
        <f t="shared" si="931"/>
        <v>38</v>
      </c>
      <c r="O3078" s="40">
        <f t="shared" si="932"/>
        <v>1.0040255149999999</v>
      </c>
      <c r="P3078" s="65">
        <f t="shared" ca="1" si="933"/>
        <v>1.0040255149999999</v>
      </c>
      <c r="Q3078" s="40">
        <f t="shared" ca="1" si="934"/>
        <v>12.62913691</v>
      </c>
      <c r="R3078" s="44">
        <f>IF(VLOOKUP(A3078,$Z$12:$AI$125,8)=VLOOKUP(A3077,$Z$12:$AI$125,8),0,VLOOKUP(A3078,Z$12:$AI$125,8))</f>
        <v>0</v>
      </c>
      <c r="S3078" s="45">
        <f>IF(R3078&gt;0,VLOOKUP(R3078,Y$12:$AH$125,7),0)</f>
        <v>0</v>
      </c>
      <c r="T3078" s="40">
        <f t="shared" si="935"/>
        <v>0</v>
      </c>
      <c r="U3078" s="40">
        <f t="shared" ca="1" si="936"/>
        <v>12.62913691</v>
      </c>
      <c r="V3078" s="46" t="str">
        <f t="shared" si="937"/>
        <v>J=</v>
      </c>
      <c r="W3078" s="47">
        <f t="shared" si="938"/>
        <v>46650</v>
      </c>
    </row>
    <row r="3079" spans="1:23" x14ac:dyDescent="0.15">
      <c r="A3079" s="38">
        <f t="shared" si="922"/>
        <v>46523</v>
      </c>
      <c r="B3079" s="39" t="str">
        <f t="shared" ca="1" si="923"/>
        <v>n.d</v>
      </c>
      <c r="C3079" s="40">
        <f t="shared" si="924"/>
        <v>3137.2723529499999</v>
      </c>
      <c r="D3079" s="41">
        <f ca="1">IF(A3079&lt;$B$1,VLOOKUP(A3079,[1]DI!$A$4:$B$15000,2,FALSE),0)</f>
        <v>0</v>
      </c>
      <c r="E3079" s="40">
        <f t="shared" ca="1" si="925"/>
        <v>0</v>
      </c>
      <c r="F3079" s="42">
        <f t="shared" si="921"/>
        <v>1</v>
      </c>
      <c r="G3079" s="43">
        <f t="shared" ca="1" si="926"/>
        <v>1</v>
      </c>
      <c r="H3079" s="40">
        <f ca="1">TRUNC(PRODUCT(G$10:G3078),15)</f>
        <v>1.7040824080947301</v>
      </c>
      <c r="I3079" s="40">
        <f t="shared" ca="1" si="927"/>
        <v>1.7040824080947301</v>
      </c>
      <c r="J3079" s="40">
        <f t="shared" ca="1" si="928"/>
        <v>1</v>
      </c>
      <c r="K3079" s="42">
        <f t="shared" si="939"/>
        <v>2.7E-2</v>
      </c>
      <c r="L3079" s="63">
        <f t="shared" si="929"/>
        <v>46468</v>
      </c>
      <c r="M3079" s="64">
        <f t="shared" si="930"/>
        <v>37</v>
      </c>
      <c r="N3079" s="44">
        <f t="shared" si="931"/>
        <v>38</v>
      </c>
      <c r="O3079" s="40">
        <f t="shared" si="932"/>
        <v>1.0040255149999999</v>
      </c>
      <c r="P3079" s="65">
        <f t="shared" ca="1" si="933"/>
        <v>1.0040255149999999</v>
      </c>
      <c r="Q3079" s="40">
        <f t="shared" ca="1" si="934"/>
        <v>12.62913691</v>
      </c>
      <c r="R3079" s="44">
        <f>IF(VLOOKUP(A3079,$Z$12:$AI$125,8)=VLOOKUP(A3078,$Z$12:$AI$125,8),0,VLOOKUP(A3079,Z$12:$AI$125,8))</f>
        <v>0</v>
      </c>
      <c r="S3079" s="45">
        <f>IF(R3079&gt;0,VLOOKUP(R3079,Y$12:$AH$125,7),0)</f>
        <v>0</v>
      </c>
      <c r="T3079" s="40">
        <f t="shared" si="935"/>
        <v>0</v>
      </c>
      <c r="U3079" s="40">
        <f t="shared" ca="1" si="936"/>
        <v>12.62913691</v>
      </c>
      <c r="V3079" s="46" t="str">
        <f t="shared" si="937"/>
        <v>J=</v>
      </c>
      <c r="W3079" s="47">
        <f t="shared" si="938"/>
        <v>46650</v>
      </c>
    </row>
    <row r="3080" spans="1:23" x14ac:dyDescent="0.15">
      <c r="A3080" s="38">
        <f t="shared" si="922"/>
        <v>46524</v>
      </c>
      <c r="B3080" s="39" t="str">
        <f t="shared" ca="1" si="923"/>
        <v>n.d</v>
      </c>
      <c r="C3080" s="40">
        <f t="shared" si="924"/>
        <v>3137.2723529499999</v>
      </c>
      <c r="D3080" s="41">
        <f ca="1">IF(A3080&lt;$B$1,VLOOKUP(A3080,[1]DI!$A$4:$B$15000,2,FALSE),0)</f>
        <v>0</v>
      </c>
      <c r="E3080" s="40">
        <f t="shared" ca="1" si="925"/>
        <v>0</v>
      </c>
      <c r="F3080" s="42">
        <f t="shared" si="921"/>
        <v>1</v>
      </c>
      <c r="G3080" s="43">
        <f t="shared" ca="1" si="926"/>
        <v>1</v>
      </c>
      <c r="H3080" s="40">
        <f ca="1">TRUNC(PRODUCT(G$10:G3079),15)</f>
        <v>1.7040824080947301</v>
      </c>
      <c r="I3080" s="40">
        <f t="shared" ca="1" si="927"/>
        <v>1.7040824080947301</v>
      </c>
      <c r="J3080" s="40">
        <f t="shared" ca="1" si="928"/>
        <v>1</v>
      </c>
      <c r="K3080" s="42">
        <f t="shared" si="939"/>
        <v>2.7E-2</v>
      </c>
      <c r="L3080" s="63">
        <f t="shared" si="929"/>
        <v>46468</v>
      </c>
      <c r="M3080" s="64">
        <f t="shared" si="930"/>
        <v>38</v>
      </c>
      <c r="N3080" s="44">
        <f t="shared" si="931"/>
        <v>38</v>
      </c>
      <c r="O3080" s="40">
        <f t="shared" si="932"/>
        <v>1.0040255149999999</v>
      </c>
      <c r="P3080" s="65">
        <f t="shared" ca="1" si="933"/>
        <v>1.0040255149999999</v>
      </c>
      <c r="Q3080" s="40">
        <f t="shared" ca="1" si="934"/>
        <v>12.62913691</v>
      </c>
      <c r="R3080" s="44">
        <f>IF(VLOOKUP(A3080,$Z$12:$AI$125,8)=VLOOKUP(A3079,$Z$12:$AI$125,8),0,VLOOKUP(A3080,Z$12:$AI$125,8))</f>
        <v>0</v>
      </c>
      <c r="S3080" s="45">
        <f>IF(R3080&gt;0,VLOOKUP(R3080,Y$12:$AH$125,7),0)</f>
        <v>0</v>
      </c>
      <c r="T3080" s="40">
        <f t="shared" si="935"/>
        <v>0</v>
      </c>
      <c r="U3080" s="40">
        <f t="shared" ca="1" si="936"/>
        <v>12.62913691</v>
      </c>
      <c r="V3080" s="46" t="str">
        <f t="shared" si="937"/>
        <v>J=</v>
      </c>
      <c r="W3080" s="47">
        <f t="shared" si="938"/>
        <v>46650</v>
      </c>
    </row>
    <row r="3081" spans="1:23" x14ac:dyDescent="0.15">
      <c r="A3081" s="38">
        <f t="shared" si="922"/>
        <v>46525</v>
      </c>
      <c r="B3081" s="39" t="str">
        <f t="shared" ca="1" si="923"/>
        <v>n.d</v>
      </c>
      <c r="C3081" s="40">
        <f t="shared" si="924"/>
        <v>3137.2723529499999</v>
      </c>
      <c r="D3081" s="41">
        <f ca="1">IF(A3081&lt;$B$1,VLOOKUP(A3081,[1]DI!$A$4:$B$15000,2,FALSE),0)</f>
        <v>0</v>
      </c>
      <c r="E3081" s="40">
        <f t="shared" ca="1" si="925"/>
        <v>0</v>
      </c>
      <c r="F3081" s="42">
        <f t="shared" si="921"/>
        <v>1</v>
      </c>
      <c r="G3081" s="43">
        <f t="shared" ca="1" si="926"/>
        <v>1</v>
      </c>
      <c r="H3081" s="40">
        <f ca="1">TRUNC(PRODUCT(G$10:G3080),15)</f>
        <v>1.7040824080947301</v>
      </c>
      <c r="I3081" s="40">
        <f t="shared" ca="1" si="927"/>
        <v>1.7040824080947301</v>
      </c>
      <c r="J3081" s="40">
        <f t="shared" ca="1" si="928"/>
        <v>1</v>
      </c>
      <c r="K3081" s="42">
        <f t="shared" si="939"/>
        <v>2.7E-2</v>
      </c>
      <c r="L3081" s="63">
        <f t="shared" si="929"/>
        <v>46468</v>
      </c>
      <c r="M3081" s="64">
        <f t="shared" si="930"/>
        <v>39</v>
      </c>
      <c r="N3081" s="44">
        <f t="shared" si="931"/>
        <v>39</v>
      </c>
      <c r="O3081" s="40">
        <f t="shared" si="932"/>
        <v>1.0041316680000001</v>
      </c>
      <c r="P3081" s="65">
        <f t="shared" ca="1" si="933"/>
        <v>1.0041316680000001</v>
      </c>
      <c r="Q3081" s="40">
        <f t="shared" ca="1" si="934"/>
        <v>12.96216778</v>
      </c>
      <c r="R3081" s="44">
        <f>IF(VLOOKUP(A3081,$Z$12:$AI$125,8)=VLOOKUP(A3080,$Z$12:$AI$125,8),0,VLOOKUP(A3081,Z$12:$AI$125,8))</f>
        <v>0</v>
      </c>
      <c r="S3081" s="45">
        <f>IF(R3081&gt;0,VLOOKUP(R3081,Y$12:$AH$125,7),0)</f>
        <v>0</v>
      </c>
      <c r="T3081" s="40">
        <f t="shared" si="935"/>
        <v>0</v>
      </c>
      <c r="U3081" s="40">
        <f t="shared" ca="1" si="936"/>
        <v>12.96216778</v>
      </c>
      <c r="V3081" s="46" t="str">
        <f t="shared" si="937"/>
        <v>J=</v>
      </c>
      <c r="W3081" s="47">
        <f t="shared" si="938"/>
        <v>46650</v>
      </c>
    </row>
    <row r="3082" spans="1:23" x14ac:dyDescent="0.15">
      <c r="A3082" s="38">
        <f t="shared" si="922"/>
        <v>46526</v>
      </c>
      <c r="B3082" s="39" t="str">
        <f t="shared" ca="1" si="923"/>
        <v>n.d</v>
      </c>
      <c r="C3082" s="40">
        <f t="shared" si="924"/>
        <v>3137.2723529499999</v>
      </c>
      <c r="D3082" s="41">
        <f ca="1">IF(A3082&lt;$B$1,VLOOKUP(A3082,[1]DI!$A$4:$B$15000,2,FALSE),0)</f>
        <v>0</v>
      </c>
      <c r="E3082" s="40">
        <f t="shared" ca="1" si="925"/>
        <v>0</v>
      </c>
      <c r="F3082" s="42">
        <f t="shared" si="921"/>
        <v>1</v>
      </c>
      <c r="G3082" s="43">
        <f t="shared" ca="1" si="926"/>
        <v>1</v>
      </c>
      <c r="H3082" s="40">
        <f ca="1">TRUNC(PRODUCT(G$10:G3081),15)</f>
        <v>1.7040824080947301</v>
      </c>
      <c r="I3082" s="40">
        <f t="shared" ca="1" si="927"/>
        <v>1.7040824080947301</v>
      </c>
      <c r="J3082" s="40">
        <f t="shared" ca="1" si="928"/>
        <v>1</v>
      </c>
      <c r="K3082" s="42">
        <f t="shared" si="939"/>
        <v>2.7E-2</v>
      </c>
      <c r="L3082" s="63">
        <f t="shared" si="929"/>
        <v>46468</v>
      </c>
      <c r="M3082" s="64">
        <f t="shared" si="930"/>
        <v>40</v>
      </c>
      <c r="N3082" s="44">
        <f t="shared" si="931"/>
        <v>40</v>
      </c>
      <c r="O3082" s="40">
        <f t="shared" si="932"/>
        <v>1.0042378320000001</v>
      </c>
      <c r="P3082" s="65">
        <f t="shared" ca="1" si="933"/>
        <v>1.0042378320000001</v>
      </c>
      <c r="Q3082" s="40">
        <f t="shared" ca="1" si="934"/>
        <v>13.295233169999999</v>
      </c>
      <c r="R3082" s="44">
        <f>IF(VLOOKUP(A3082,$Z$12:$AI$125,8)=VLOOKUP(A3081,$Z$12:$AI$125,8),0,VLOOKUP(A3082,Z$12:$AI$125,8))</f>
        <v>0</v>
      </c>
      <c r="S3082" s="45">
        <f>IF(R3082&gt;0,VLOOKUP(R3082,Y$12:$AH$125,7),0)</f>
        <v>0</v>
      </c>
      <c r="T3082" s="40">
        <f t="shared" si="935"/>
        <v>0</v>
      </c>
      <c r="U3082" s="40">
        <f t="shared" ca="1" si="936"/>
        <v>13.295233169999999</v>
      </c>
      <c r="V3082" s="46" t="str">
        <f t="shared" si="937"/>
        <v>J=</v>
      </c>
      <c r="W3082" s="47">
        <f t="shared" si="938"/>
        <v>46650</v>
      </c>
    </row>
    <row r="3083" spans="1:23" x14ac:dyDescent="0.15">
      <c r="A3083" s="38">
        <f t="shared" si="922"/>
        <v>46527</v>
      </c>
      <c r="B3083" s="39" t="str">
        <f t="shared" ca="1" si="923"/>
        <v>n.d</v>
      </c>
      <c r="C3083" s="40">
        <f t="shared" si="924"/>
        <v>3137.2723529499999</v>
      </c>
      <c r="D3083" s="41">
        <f ca="1">IF(A3083&lt;$B$1,VLOOKUP(A3083,[1]DI!$A$4:$B$15000,2,FALSE),0)</f>
        <v>0</v>
      </c>
      <c r="E3083" s="40">
        <f t="shared" ca="1" si="925"/>
        <v>0</v>
      </c>
      <c r="F3083" s="42">
        <f t="shared" ref="F3083:F3146" si="940">F3082</f>
        <v>1</v>
      </c>
      <c r="G3083" s="43">
        <f t="shared" ca="1" si="926"/>
        <v>1</v>
      </c>
      <c r="H3083" s="40">
        <f ca="1">TRUNC(PRODUCT(G$10:G3082),15)</f>
        <v>1.7040824080947301</v>
      </c>
      <c r="I3083" s="40">
        <f t="shared" ca="1" si="927"/>
        <v>1.7040824080947301</v>
      </c>
      <c r="J3083" s="40">
        <f t="shared" ca="1" si="928"/>
        <v>1</v>
      </c>
      <c r="K3083" s="42">
        <f t="shared" si="939"/>
        <v>2.7E-2</v>
      </c>
      <c r="L3083" s="63">
        <f t="shared" si="929"/>
        <v>46468</v>
      </c>
      <c r="M3083" s="64">
        <f t="shared" si="930"/>
        <v>41</v>
      </c>
      <c r="N3083" s="44">
        <f t="shared" si="931"/>
        <v>41</v>
      </c>
      <c r="O3083" s="40">
        <f t="shared" si="932"/>
        <v>1.0043440079999999</v>
      </c>
      <c r="P3083" s="65">
        <f t="shared" ca="1" si="933"/>
        <v>1.0043440079999999</v>
      </c>
      <c r="Q3083" s="40">
        <f t="shared" ca="1" si="934"/>
        <v>13.628336190000001</v>
      </c>
      <c r="R3083" s="44">
        <f>IF(VLOOKUP(A3083,$Z$12:$AI$125,8)=VLOOKUP(A3082,$Z$12:$AI$125,8),0,VLOOKUP(A3083,Z$12:$AI$125,8))</f>
        <v>0</v>
      </c>
      <c r="S3083" s="45">
        <f>IF(R3083&gt;0,VLOOKUP(R3083,Y$12:$AH$125,7),0)</f>
        <v>0</v>
      </c>
      <c r="T3083" s="40">
        <f t="shared" si="935"/>
        <v>0</v>
      </c>
      <c r="U3083" s="40">
        <f t="shared" ca="1" si="936"/>
        <v>13.628336190000001</v>
      </c>
      <c r="V3083" s="46" t="str">
        <f t="shared" si="937"/>
        <v>J=</v>
      </c>
      <c r="W3083" s="47">
        <f t="shared" si="938"/>
        <v>46650</v>
      </c>
    </row>
    <row r="3084" spans="1:23" x14ac:dyDescent="0.15">
      <c r="A3084" s="38">
        <f t="shared" si="922"/>
        <v>46528</v>
      </c>
      <c r="B3084" s="39" t="str">
        <f t="shared" ca="1" si="923"/>
        <v>n.d</v>
      </c>
      <c r="C3084" s="40">
        <f t="shared" si="924"/>
        <v>3137.2723529499999</v>
      </c>
      <c r="D3084" s="41">
        <f ca="1">IF(A3084&lt;$B$1,VLOOKUP(A3084,[1]DI!$A$4:$B$15000,2,FALSE),0)</f>
        <v>0</v>
      </c>
      <c r="E3084" s="40">
        <f t="shared" ca="1" si="925"/>
        <v>0</v>
      </c>
      <c r="F3084" s="42">
        <f t="shared" si="940"/>
        <v>1</v>
      </c>
      <c r="G3084" s="43">
        <f t="shared" ca="1" si="926"/>
        <v>1</v>
      </c>
      <c r="H3084" s="40">
        <f ca="1">TRUNC(PRODUCT(G$10:G3083),15)</f>
        <v>1.7040824080947301</v>
      </c>
      <c r="I3084" s="40">
        <f t="shared" ca="1" si="927"/>
        <v>1.7040824080947301</v>
      </c>
      <c r="J3084" s="40">
        <f t="shared" ca="1" si="928"/>
        <v>1</v>
      </c>
      <c r="K3084" s="42">
        <f t="shared" si="939"/>
        <v>2.7E-2</v>
      </c>
      <c r="L3084" s="63">
        <f t="shared" si="929"/>
        <v>46468</v>
      </c>
      <c r="M3084" s="64">
        <f t="shared" si="930"/>
        <v>42</v>
      </c>
      <c r="N3084" s="44">
        <f t="shared" si="931"/>
        <v>42</v>
      </c>
      <c r="O3084" s="40">
        <f t="shared" si="932"/>
        <v>1.004450195</v>
      </c>
      <c r="P3084" s="65">
        <f t="shared" ca="1" si="933"/>
        <v>1.004450195</v>
      </c>
      <c r="Q3084" s="40">
        <f t="shared" ca="1" si="934"/>
        <v>13.96147373</v>
      </c>
      <c r="R3084" s="44">
        <f>IF(VLOOKUP(A3084,$Z$12:$AI$125,8)=VLOOKUP(A3083,$Z$12:$AI$125,8),0,VLOOKUP(A3084,Z$12:$AI$125,8))</f>
        <v>0</v>
      </c>
      <c r="S3084" s="45">
        <f>IF(R3084&gt;0,VLOOKUP(R3084,Y$12:$AH$125,7),0)</f>
        <v>0</v>
      </c>
      <c r="T3084" s="40">
        <f t="shared" si="935"/>
        <v>0</v>
      </c>
      <c r="U3084" s="40">
        <f t="shared" ca="1" si="936"/>
        <v>13.96147373</v>
      </c>
      <c r="V3084" s="46" t="str">
        <f t="shared" si="937"/>
        <v>J=</v>
      </c>
      <c r="W3084" s="47">
        <f t="shared" si="938"/>
        <v>46650</v>
      </c>
    </row>
    <row r="3085" spans="1:23" x14ac:dyDescent="0.15">
      <c r="A3085" s="38">
        <f t="shared" si="922"/>
        <v>46529</v>
      </c>
      <c r="B3085" s="39" t="str">
        <f t="shared" ca="1" si="923"/>
        <v>n.d</v>
      </c>
      <c r="C3085" s="40">
        <f t="shared" si="924"/>
        <v>3137.2723529499999</v>
      </c>
      <c r="D3085" s="41">
        <f ca="1">IF(A3085&lt;$B$1,VLOOKUP(A3085,[1]DI!$A$4:$B$15000,2,FALSE),0)</f>
        <v>0</v>
      </c>
      <c r="E3085" s="40">
        <f t="shared" ca="1" si="925"/>
        <v>0</v>
      </c>
      <c r="F3085" s="42">
        <f t="shared" si="940"/>
        <v>1</v>
      </c>
      <c r="G3085" s="43">
        <f t="shared" ca="1" si="926"/>
        <v>1</v>
      </c>
      <c r="H3085" s="40">
        <f ca="1">TRUNC(PRODUCT(G$10:G3084),15)</f>
        <v>1.7040824080947301</v>
      </c>
      <c r="I3085" s="40">
        <f t="shared" ca="1" si="927"/>
        <v>1.7040824080947301</v>
      </c>
      <c r="J3085" s="40">
        <f t="shared" ca="1" si="928"/>
        <v>1</v>
      </c>
      <c r="K3085" s="42">
        <f t="shared" si="939"/>
        <v>2.7E-2</v>
      </c>
      <c r="L3085" s="63">
        <f t="shared" si="929"/>
        <v>46468</v>
      </c>
      <c r="M3085" s="64">
        <f t="shared" si="930"/>
        <v>42</v>
      </c>
      <c r="N3085" s="44">
        <f t="shared" si="931"/>
        <v>43</v>
      </c>
      <c r="O3085" s="40">
        <f t="shared" si="932"/>
        <v>1.0045563930000001</v>
      </c>
      <c r="P3085" s="65">
        <f t="shared" ca="1" si="933"/>
        <v>1.0045563930000001</v>
      </c>
      <c r="Q3085" s="40">
        <f t="shared" ca="1" si="934"/>
        <v>14.29464578</v>
      </c>
      <c r="R3085" s="44">
        <f>IF(VLOOKUP(A3085,$Z$12:$AI$125,8)=VLOOKUP(A3084,$Z$12:$AI$125,8),0,VLOOKUP(A3085,Z$12:$AI$125,8))</f>
        <v>0</v>
      </c>
      <c r="S3085" s="45">
        <f>IF(R3085&gt;0,VLOOKUP(R3085,Y$12:$AH$125,7),0)</f>
        <v>0</v>
      </c>
      <c r="T3085" s="40">
        <f t="shared" si="935"/>
        <v>0</v>
      </c>
      <c r="U3085" s="40">
        <f t="shared" ca="1" si="936"/>
        <v>14.29464578</v>
      </c>
      <c r="V3085" s="46" t="str">
        <f t="shared" si="937"/>
        <v>J=</v>
      </c>
      <c r="W3085" s="47">
        <f t="shared" si="938"/>
        <v>46650</v>
      </c>
    </row>
    <row r="3086" spans="1:23" x14ac:dyDescent="0.15">
      <c r="A3086" s="38">
        <f t="shared" ref="A3086:A3149" si="941">(A3085+1)</f>
        <v>46530</v>
      </c>
      <c r="B3086" s="39" t="str">
        <f t="shared" ca="1" si="923"/>
        <v>n.d</v>
      </c>
      <c r="C3086" s="40">
        <f t="shared" si="924"/>
        <v>3137.2723529499999</v>
      </c>
      <c r="D3086" s="41">
        <f ca="1">IF(A3086&lt;$B$1,VLOOKUP(A3086,[1]DI!$A$4:$B$15000,2,FALSE),0)</f>
        <v>0</v>
      </c>
      <c r="E3086" s="40">
        <f t="shared" ca="1" si="925"/>
        <v>0</v>
      </c>
      <c r="F3086" s="42">
        <f t="shared" si="940"/>
        <v>1</v>
      </c>
      <c r="G3086" s="43">
        <f t="shared" ca="1" si="926"/>
        <v>1</v>
      </c>
      <c r="H3086" s="40">
        <f ca="1">TRUNC(PRODUCT(G$10:G3085),15)</f>
        <v>1.7040824080947301</v>
      </c>
      <c r="I3086" s="40">
        <f t="shared" ca="1" si="927"/>
        <v>1.7040824080947301</v>
      </c>
      <c r="J3086" s="40">
        <f t="shared" ca="1" si="928"/>
        <v>1</v>
      </c>
      <c r="K3086" s="42">
        <f t="shared" si="939"/>
        <v>2.7E-2</v>
      </c>
      <c r="L3086" s="63">
        <f t="shared" si="929"/>
        <v>46468</v>
      </c>
      <c r="M3086" s="64">
        <f t="shared" si="930"/>
        <v>42</v>
      </c>
      <c r="N3086" s="44">
        <f t="shared" si="931"/>
        <v>43</v>
      </c>
      <c r="O3086" s="40">
        <f t="shared" si="932"/>
        <v>1.0045563930000001</v>
      </c>
      <c r="P3086" s="65">
        <f t="shared" ca="1" si="933"/>
        <v>1.0045563930000001</v>
      </c>
      <c r="Q3086" s="40">
        <f t="shared" ca="1" si="934"/>
        <v>14.29464578</v>
      </c>
      <c r="R3086" s="44">
        <f>IF(VLOOKUP(A3086,$Z$12:$AI$125,8)=VLOOKUP(A3085,$Z$12:$AI$125,8),0,VLOOKUP(A3086,Z$12:$AI$125,8))</f>
        <v>0</v>
      </c>
      <c r="S3086" s="45">
        <f>IF(R3086&gt;0,VLOOKUP(R3086,Y$12:$AH$125,7),0)</f>
        <v>0</v>
      </c>
      <c r="T3086" s="40">
        <f t="shared" si="935"/>
        <v>0</v>
      </c>
      <c r="U3086" s="40">
        <f t="shared" ca="1" si="936"/>
        <v>14.29464578</v>
      </c>
      <c r="V3086" s="46" t="str">
        <f t="shared" si="937"/>
        <v>J=</v>
      </c>
      <c r="W3086" s="47">
        <f t="shared" si="938"/>
        <v>46650</v>
      </c>
    </row>
    <row r="3087" spans="1:23" x14ac:dyDescent="0.15">
      <c r="A3087" s="38">
        <f t="shared" si="941"/>
        <v>46531</v>
      </c>
      <c r="B3087" s="39" t="str">
        <f t="shared" ca="1" si="923"/>
        <v>n.d</v>
      </c>
      <c r="C3087" s="40">
        <f t="shared" si="924"/>
        <v>3137.2723529499999</v>
      </c>
      <c r="D3087" s="41">
        <f ca="1">IF(A3087&lt;$B$1,VLOOKUP(A3087,[1]DI!$A$4:$B$15000,2,FALSE),0)</f>
        <v>0</v>
      </c>
      <c r="E3087" s="40">
        <f t="shared" ca="1" si="925"/>
        <v>0</v>
      </c>
      <c r="F3087" s="42">
        <f t="shared" si="940"/>
        <v>1</v>
      </c>
      <c r="G3087" s="43">
        <f t="shared" ca="1" si="926"/>
        <v>1</v>
      </c>
      <c r="H3087" s="40">
        <f ca="1">TRUNC(PRODUCT(G$10:G3086),15)</f>
        <v>1.7040824080947301</v>
      </c>
      <c r="I3087" s="40">
        <f t="shared" ca="1" si="927"/>
        <v>1.7040824080947301</v>
      </c>
      <c r="J3087" s="40">
        <f t="shared" ca="1" si="928"/>
        <v>1</v>
      </c>
      <c r="K3087" s="42">
        <f t="shared" si="939"/>
        <v>2.7E-2</v>
      </c>
      <c r="L3087" s="63">
        <f t="shared" si="929"/>
        <v>46468</v>
      </c>
      <c r="M3087" s="64">
        <f t="shared" si="930"/>
        <v>43</v>
      </c>
      <c r="N3087" s="44">
        <f t="shared" si="931"/>
        <v>43</v>
      </c>
      <c r="O3087" s="40">
        <f t="shared" si="932"/>
        <v>1.0045563930000001</v>
      </c>
      <c r="P3087" s="65">
        <f t="shared" ca="1" si="933"/>
        <v>1.0045563930000001</v>
      </c>
      <c r="Q3087" s="40">
        <f t="shared" ca="1" si="934"/>
        <v>14.29464578</v>
      </c>
      <c r="R3087" s="44">
        <f>IF(VLOOKUP(A3087,$Z$12:$AI$125,8)=VLOOKUP(A3086,$Z$12:$AI$125,8),0,VLOOKUP(A3087,Z$12:$AI$125,8))</f>
        <v>0</v>
      </c>
      <c r="S3087" s="45">
        <f>IF(R3087&gt;0,VLOOKUP(R3087,Y$12:$AH$125,7),0)</f>
        <v>0</v>
      </c>
      <c r="T3087" s="40">
        <f t="shared" si="935"/>
        <v>0</v>
      </c>
      <c r="U3087" s="40">
        <f t="shared" ca="1" si="936"/>
        <v>14.29464578</v>
      </c>
      <c r="V3087" s="46" t="str">
        <f t="shared" si="937"/>
        <v>J=</v>
      </c>
      <c r="W3087" s="47">
        <f t="shared" si="938"/>
        <v>46650</v>
      </c>
    </row>
    <row r="3088" spans="1:23" x14ac:dyDescent="0.15">
      <c r="A3088" s="38">
        <f t="shared" si="941"/>
        <v>46532</v>
      </c>
      <c r="B3088" s="39" t="str">
        <f t="shared" ca="1" si="923"/>
        <v>n.d</v>
      </c>
      <c r="C3088" s="40">
        <f t="shared" si="924"/>
        <v>3137.2723529499999</v>
      </c>
      <c r="D3088" s="41">
        <f ca="1">IF(A3088&lt;$B$1,VLOOKUP(A3088,[1]DI!$A$4:$B$15000,2,FALSE),0)</f>
        <v>0</v>
      </c>
      <c r="E3088" s="40">
        <f t="shared" ca="1" si="925"/>
        <v>0</v>
      </c>
      <c r="F3088" s="42">
        <f t="shared" si="940"/>
        <v>1</v>
      </c>
      <c r="G3088" s="43">
        <f t="shared" ca="1" si="926"/>
        <v>1</v>
      </c>
      <c r="H3088" s="40">
        <f ca="1">TRUNC(PRODUCT(G$10:G3087),15)</f>
        <v>1.7040824080947301</v>
      </c>
      <c r="I3088" s="40">
        <f t="shared" ca="1" si="927"/>
        <v>1.7040824080947301</v>
      </c>
      <c r="J3088" s="40">
        <f t="shared" ca="1" si="928"/>
        <v>1</v>
      </c>
      <c r="K3088" s="42">
        <f t="shared" si="939"/>
        <v>2.7E-2</v>
      </c>
      <c r="L3088" s="63">
        <f t="shared" si="929"/>
        <v>46468</v>
      </c>
      <c r="M3088" s="64">
        <f t="shared" si="930"/>
        <v>44</v>
      </c>
      <c r="N3088" s="44">
        <f t="shared" si="931"/>
        <v>44</v>
      </c>
      <c r="O3088" s="40">
        <f t="shared" si="932"/>
        <v>1.004662602</v>
      </c>
      <c r="P3088" s="65">
        <f t="shared" ca="1" si="933"/>
        <v>1.004662602</v>
      </c>
      <c r="Q3088" s="40">
        <f t="shared" ca="1" si="934"/>
        <v>14.62785234</v>
      </c>
      <c r="R3088" s="44">
        <f>IF(VLOOKUP(A3088,$Z$12:$AI$125,8)=VLOOKUP(A3087,$Z$12:$AI$125,8),0,VLOOKUP(A3088,Z$12:$AI$125,8))</f>
        <v>0</v>
      </c>
      <c r="S3088" s="45">
        <f>IF(R3088&gt;0,VLOOKUP(R3088,Y$12:$AH$125,7),0)</f>
        <v>0</v>
      </c>
      <c r="T3088" s="40">
        <f t="shared" si="935"/>
        <v>0</v>
      </c>
      <c r="U3088" s="40">
        <f t="shared" ca="1" si="936"/>
        <v>14.62785234</v>
      </c>
      <c r="V3088" s="46" t="str">
        <f t="shared" si="937"/>
        <v>J=</v>
      </c>
      <c r="W3088" s="47">
        <f t="shared" si="938"/>
        <v>46650</v>
      </c>
    </row>
    <row r="3089" spans="1:23" x14ac:dyDescent="0.15">
      <c r="A3089" s="38">
        <f t="shared" si="941"/>
        <v>46533</v>
      </c>
      <c r="B3089" s="39" t="str">
        <f t="shared" ca="1" si="923"/>
        <v>n.d</v>
      </c>
      <c r="C3089" s="40">
        <f t="shared" si="924"/>
        <v>3137.2723529499999</v>
      </c>
      <c r="D3089" s="41">
        <f ca="1">IF(A3089&lt;$B$1,VLOOKUP(A3089,[1]DI!$A$4:$B$15000,2,FALSE),0)</f>
        <v>0</v>
      </c>
      <c r="E3089" s="40">
        <f t="shared" ca="1" si="925"/>
        <v>0</v>
      </c>
      <c r="F3089" s="42">
        <f t="shared" si="940"/>
        <v>1</v>
      </c>
      <c r="G3089" s="43">
        <f t="shared" ca="1" si="926"/>
        <v>1</v>
      </c>
      <c r="H3089" s="40">
        <f ca="1">TRUNC(PRODUCT(G$10:G3088),15)</f>
        <v>1.7040824080947301</v>
      </c>
      <c r="I3089" s="40">
        <f t="shared" ca="1" si="927"/>
        <v>1.7040824080947301</v>
      </c>
      <c r="J3089" s="40">
        <f t="shared" ca="1" si="928"/>
        <v>1</v>
      </c>
      <c r="K3089" s="42">
        <f t="shared" si="939"/>
        <v>2.7E-2</v>
      </c>
      <c r="L3089" s="63">
        <f t="shared" si="929"/>
        <v>46468</v>
      </c>
      <c r="M3089" s="64">
        <f t="shared" si="930"/>
        <v>45</v>
      </c>
      <c r="N3089" s="44">
        <f t="shared" si="931"/>
        <v>45</v>
      </c>
      <c r="O3089" s="40">
        <f t="shared" si="932"/>
        <v>1.004768822</v>
      </c>
      <c r="P3089" s="65">
        <f t="shared" ca="1" si="933"/>
        <v>1.004768822</v>
      </c>
      <c r="Q3089" s="40">
        <f t="shared" ca="1" si="934"/>
        <v>14.96109341</v>
      </c>
      <c r="R3089" s="44">
        <f>IF(VLOOKUP(A3089,$Z$12:$AI$125,8)=VLOOKUP(A3088,$Z$12:$AI$125,8),0,VLOOKUP(A3089,Z$12:$AI$125,8))</f>
        <v>0</v>
      </c>
      <c r="S3089" s="45">
        <f>IF(R3089&gt;0,VLOOKUP(R3089,Y$12:$AH$125,7),0)</f>
        <v>0</v>
      </c>
      <c r="T3089" s="40">
        <f t="shared" si="935"/>
        <v>0</v>
      </c>
      <c r="U3089" s="40">
        <f t="shared" ca="1" si="936"/>
        <v>14.96109341</v>
      </c>
      <c r="V3089" s="46" t="str">
        <f t="shared" si="937"/>
        <v>J=</v>
      </c>
      <c r="W3089" s="47">
        <f t="shared" si="938"/>
        <v>46650</v>
      </c>
    </row>
    <row r="3090" spans="1:23" x14ac:dyDescent="0.15">
      <c r="A3090" s="38">
        <f t="shared" si="941"/>
        <v>46534</v>
      </c>
      <c r="B3090" s="39" t="str">
        <f t="shared" ca="1" si="923"/>
        <v>n.d</v>
      </c>
      <c r="C3090" s="40">
        <f t="shared" si="924"/>
        <v>3137.2723529499999</v>
      </c>
      <c r="D3090" s="41">
        <f ca="1">IF(A3090&lt;$B$1,VLOOKUP(A3090,[1]DI!$A$4:$B$15000,2,FALSE),0)</f>
        <v>0</v>
      </c>
      <c r="E3090" s="40">
        <f t="shared" ca="1" si="925"/>
        <v>0</v>
      </c>
      <c r="F3090" s="42">
        <f t="shared" si="940"/>
        <v>1</v>
      </c>
      <c r="G3090" s="43">
        <f t="shared" ca="1" si="926"/>
        <v>1</v>
      </c>
      <c r="H3090" s="40">
        <f ca="1">TRUNC(PRODUCT(G$10:G3089),15)</f>
        <v>1.7040824080947301</v>
      </c>
      <c r="I3090" s="40">
        <f t="shared" ca="1" si="927"/>
        <v>1.7040824080947301</v>
      </c>
      <c r="J3090" s="40">
        <f t="shared" ca="1" si="928"/>
        <v>1</v>
      </c>
      <c r="K3090" s="42">
        <f t="shared" si="939"/>
        <v>2.7E-2</v>
      </c>
      <c r="L3090" s="63">
        <f t="shared" si="929"/>
        <v>46468</v>
      </c>
      <c r="M3090" s="64">
        <f t="shared" si="930"/>
        <v>45</v>
      </c>
      <c r="N3090" s="44">
        <f t="shared" si="931"/>
        <v>46</v>
      </c>
      <c r="O3090" s="40">
        <f t="shared" si="932"/>
        <v>1.004875054</v>
      </c>
      <c r="P3090" s="65">
        <f t="shared" ca="1" si="933"/>
        <v>1.004875054</v>
      </c>
      <c r="Q3090" s="40">
        <f t="shared" ca="1" si="934"/>
        <v>15.294372129999999</v>
      </c>
      <c r="R3090" s="44">
        <f>IF(VLOOKUP(A3090,$Z$12:$AI$125,8)=VLOOKUP(A3089,$Z$12:$AI$125,8),0,VLOOKUP(A3090,Z$12:$AI$125,8))</f>
        <v>0</v>
      </c>
      <c r="S3090" s="45">
        <f>IF(R3090&gt;0,VLOOKUP(R3090,Y$12:$AH$125,7),0)</f>
        <v>0</v>
      </c>
      <c r="T3090" s="40">
        <f t="shared" si="935"/>
        <v>0</v>
      </c>
      <c r="U3090" s="40">
        <f t="shared" ca="1" si="936"/>
        <v>15.294372129999999</v>
      </c>
      <c r="V3090" s="46" t="str">
        <f t="shared" si="937"/>
        <v>J=</v>
      </c>
      <c r="W3090" s="47">
        <f t="shared" si="938"/>
        <v>46650</v>
      </c>
    </row>
    <row r="3091" spans="1:23" x14ac:dyDescent="0.15">
      <c r="A3091" s="38">
        <f t="shared" si="941"/>
        <v>46535</v>
      </c>
      <c r="B3091" s="39" t="str">
        <f t="shared" ca="1" si="923"/>
        <v>n.d</v>
      </c>
      <c r="C3091" s="40">
        <f t="shared" si="924"/>
        <v>3137.2723529499999</v>
      </c>
      <c r="D3091" s="41">
        <f ca="1">IF(A3091&lt;$B$1,VLOOKUP(A3091,[1]DI!$A$4:$B$15000,2,FALSE),0)</f>
        <v>0</v>
      </c>
      <c r="E3091" s="40">
        <f t="shared" ca="1" si="925"/>
        <v>0</v>
      </c>
      <c r="F3091" s="42">
        <f t="shared" si="940"/>
        <v>1</v>
      </c>
      <c r="G3091" s="43">
        <f t="shared" ca="1" si="926"/>
        <v>1</v>
      </c>
      <c r="H3091" s="40">
        <f ca="1">TRUNC(PRODUCT(G$10:G3090),15)</f>
        <v>1.7040824080947301</v>
      </c>
      <c r="I3091" s="40">
        <f t="shared" ca="1" si="927"/>
        <v>1.7040824080947301</v>
      </c>
      <c r="J3091" s="40">
        <f t="shared" ca="1" si="928"/>
        <v>1</v>
      </c>
      <c r="K3091" s="42">
        <f t="shared" si="939"/>
        <v>2.7E-2</v>
      </c>
      <c r="L3091" s="63">
        <f t="shared" si="929"/>
        <v>46468</v>
      </c>
      <c r="M3091" s="64">
        <f t="shared" si="930"/>
        <v>46</v>
      </c>
      <c r="N3091" s="44">
        <f t="shared" si="931"/>
        <v>46</v>
      </c>
      <c r="O3091" s="40">
        <f t="shared" si="932"/>
        <v>1.004875054</v>
      </c>
      <c r="P3091" s="65">
        <f t="shared" ca="1" si="933"/>
        <v>1.004875054</v>
      </c>
      <c r="Q3091" s="40">
        <f t="shared" ca="1" si="934"/>
        <v>15.294372129999999</v>
      </c>
      <c r="R3091" s="44">
        <f>IF(VLOOKUP(A3091,$Z$12:$AI$125,8)=VLOOKUP(A3090,$Z$12:$AI$125,8),0,VLOOKUP(A3091,Z$12:$AI$125,8))</f>
        <v>0</v>
      </c>
      <c r="S3091" s="45">
        <f>IF(R3091&gt;0,VLOOKUP(R3091,Y$12:$AH$125,7),0)</f>
        <v>0</v>
      </c>
      <c r="T3091" s="40">
        <f t="shared" si="935"/>
        <v>0</v>
      </c>
      <c r="U3091" s="40">
        <f t="shared" ca="1" si="936"/>
        <v>15.294372129999999</v>
      </c>
      <c r="V3091" s="46" t="str">
        <f t="shared" si="937"/>
        <v>J=</v>
      </c>
      <c r="W3091" s="47">
        <f t="shared" si="938"/>
        <v>46650</v>
      </c>
    </row>
    <row r="3092" spans="1:23" x14ac:dyDescent="0.15">
      <c r="A3092" s="38">
        <f t="shared" si="941"/>
        <v>46536</v>
      </c>
      <c r="B3092" s="39" t="str">
        <f t="shared" ca="1" si="923"/>
        <v>n.d</v>
      </c>
      <c r="C3092" s="40">
        <f t="shared" si="924"/>
        <v>3137.2723529499999</v>
      </c>
      <c r="D3092" s="41">
        <f ca="1">IF(A3092&lt;$B$1,VLOOKUP(A3092,[1]DI!$A$4:$B$15000,2,FALSE),0)</f>
        <v>0</v>
      </c>
      <c r="E3092" s="40">
        <f t="shared" ca="1" si="925"/>
        <v>0</v>
      </c>
      <c r="F3092" s="42">
        <f t="shared" si="940"/>
        <v>1</v>
      </c>
      <c r="G3092" s="43">
        <f t="shared" ca="1" si="926"/>
        <v>1</v>
      </c>
      <c r="H3092" s="40">
        <f ca="1">TRUNC(PRODUCT(G$10:G3091),15)</f>
        <v>1.7040824080947301</v>
      </c>
      <c r="I3092" s="40">
        <f t="shared" ca="1" si="927"/>
        <v>1.7040824080947301</v>
      </c>
      <c r="J3092" s="40">
        <f t="shared" ca="1" si="928"/>
        <v>1</v>
      </c>
      <c r="K3092" s="42">
        <f t="shared" si="939"/>
        <v>2.7E-2</v>
      </c>
      <c r="L3092" s="63">
        <f t="shared" si="929"/>
        <v>46468</v>
      </c>
      <c r="M3092" s="64">
        <f t="shared" si="930"/>
        <v>46</v>
      </c>
      <c r="N3092" s="44">
        <f t="shared" si="931"/>
        <v>47</v>
      </c>
      <c r="O3092" s="40">
        <f t="shared" si="932"/>
        <v>1.0049812970000001</v>
      </c>
      <c r="P3092" s="65">
        <f t="shared" ca="1" si="933"/>
        <v>1.0049812970000001</v>
      </c>
      <c r="Q3092" s="40">
        <f t="shared" ca="1" si="934"/>
        <v>15.62768535</v>
      </c>
      <c r="R3092" s="44">
        <f>IF(VLOOKUP(A3092,$Z$12:$AI$125,8)=VLOOKUP(A3091,$Z$12:$AI$125,8),0,VLOOKUP(A3092,Z$12:$AI$125,8))</f>
        <v>0</v>
      </c>
      <c r="S3092" s="45">
        <f>IF(R3092&gt;0,VLOOKUP(R3092,Y$12:$AH$125,7),0)</f>
        <v>0</v>
      </c>
      <c r="T3092" s="40">
        <f t="shared" si="935"/>
        <v>0</v>
      </c>
      <c r="U3092" s="40">
        <f t="shared" ca="1" si="936"/>
        <v>15.62768535</v>
      </c>
      <c r="V3092" s="46" t="str">
        <f t="shared" si="937"/>
        <v>J=</v>
      </c>
      <c r="W3092" s="47">
        <f t="shared" si="938"/>
        <v>46650</v>
      </c>
    </row>
    <row r="3093" spans="1:23" x14ac:dyDescent="0.15">
      <c r="A3093" s="38">
        <f t="shared" si="941"/>
        <v>46537</v>
      </c>
      <c r="B3093" s="39" t="str">
        <f t="shared" ca="1" si="923"/>
        <v>n.d</v>
      </c>
      <c r="C3093" s="40">
        <f t="shared" si="924"/>
        <v>3137.2723529499999</v>
      </c>
      <c r="D3093" s="41">
        <f ca="1">IF(A3093&lt;$B$1,VLOOKUP(A3093,[1]DI!$A$4:$B$15000,2,FALSE),0)</f>
        <v>0</v>
      </c>
      <c r="E3093" s="40">
        <f t="shared" ca="1" si="925"/>
        <v>0</v>
      </c>
      <c r="F3093" s="42">
        <f t="shared" si="940"/>
        <v>1</v>
      </c>
      <c r="G3093" s="43">
        <f t="shared" ca="1" si="926"/>
        <v>1</v>
      </c>
      <c r="H3093" s="40">
        <f ca="1">TRUNC(PRODUCT(G$10:G3092),15)</f>
        <v>1.7040824080947301</v>
      </c>
      <c r="I3093" s="40">
        <f t="shared" ca="1" si="927"/>
        <v>1.7040824080947301</v>
      </c>
      <c r="J3093" s="40">
        <f t="shared" ca="1" si="928"/>
        <v>1</v>
      </c>
      <c r="K3093" s="42">
        <f t="shared" si="939"/>
        <v>2.7E-2</v>
      </c>
      <c r="L3093" s="63">
        <f t="shared" si="929"/>
        <v>46468</v>
      </c>
      <c r="M3093" s="64">
        <f t="shared" si="930"/>
        <v>46</v>
      </c>
      <c r="N3093" s="44">
        <f t="shared" si="931"/>
        <v>47</v>
      </c>
      <c r="O3093" s="40">
        <f t="shared" si="932"/>
        <v>1.0049812970000001</v>
      </c>
      <c r="P3093" s="65">
        <f t="shared" ca="1" si="933"/>
        <v>1.0049812970000001</v>
      </c>
      <c r="Q3093" s="40">
        <f t="shared" ca="1" si="934"/>
        <v>15.62768535</v>
      </c>
      <c r="R3093" s="44">
        <f>IF(VLOOKUP(A3093,$Z$12:$AI$125,8)=VLOOKUP(A3092,$Z$12:$AI$125,8),0,VLOOKUP(A3093,Z$12:$AI$125,8))</f>
        <v>0</v>
      </c>
      <c r="S3093" s="45">
        <f>IF(R3093&gt;0,VLOOKUP(R3093,Y$12:$AH$125,7),0)</f>
        <v>0</v>
      </c>
      <c r="T3093" s="40">
        <f t="shared" si="935"/>
        <v>0</v>
      </c>
      <c r="U3093" s="40">
        <f t="shared" ca="1" si="936"/>
        <v>15.62768535</v>
      </c>
      <c r="V3093" s="46" t="str">
        <f t="shared" si="937"/>
        <v>J=</v>
      </c>
      <c r="W3093" s="47">
        <f t="shared" si="938"/>
        <v>46650</v>
      </c>
    </row>
    <row r="3094" spans="1:23" x14ac:dyDescent="0.15">
      <c r="A3094" s="38">
        <f t="shared" si="941"/>
        <v>46538</v>
      </c>
      <c r="B3094" s="39" t="str">
        <f t="shared" ref="B3094:B3157" ca="1" si="942">IF(A3094&lt;=TODAY(),C3094+Q3094,IF(AND(A3094&gt;TODAY(),A3094&lt;=$B$1),IF(VLOOKUP(TODAY(),$A$10:$D$5000,4,FALSE)=0,"n.d",C3094+Q3094),"n.d"))</f>
        <v>n.d</v>
      </c>
      <c r="C3094" s="40">
        <f t="shared" ref="C3094:C3157" si="943">TRUNC(C3093-T3093,8)</f>
        <v>3137.2723529499999</v>
      </c>
      <c r="D3094" s="41">
        <f ca="1">IF(A3094&lt;$B$1,VLOOKUP(A3094,[1]DI!$A$4:$B$15000,2,FALSE),0)</f>
        <v>0</v>
      </c>
      <c r="E3094" s="40">
        <f t="shared" ref="E3094:E3157" ca="1" si="944">ROUND((((1+D3094)^(1/252)-1)),8)</f>
        <v>0</v>
      </c>
      <c r="F3094" s="42">
        <f t="shared" si="940"/>
        <v>1</v>
      </c>
      <c r="G3094" s="43">
        <f t="shared" ref="G3094:G3157" ca="1" si="945">TRUNC((1+(E3094*F3094)),15)</f>
        <v>1</v>
      </c>
      <c r="H3094" s="40">
        <f ca="1">TRUNC(PRODUCT(G$10:G3093),15)</f>
        <v>1.7040824080947301</v>
      </c>
      <c r="I3094" s="40">
        <f t="shared" ref="I3094:I3157" ca="1" si="946">IF(OR(R3093&gt;0,R3093="E"),H3093,I3093)</f>
        <v>1.7040824080947301</v>
      </c>
      <c r="J3094" s="40">
        <f t="shared" ref="J3094:J3157" ca="1" si="947">ROUND(TRUNC(H3094/I3094,15),8)</f>
        <v>1</v>
      </c>
      <c r="K3094" s="42">
        <f t="shared" si="939"/>
        <v>2.7E-2</v>
      </c>
      <c r="L3094" s="63">
        <f t="shared" ref="L3094:L3157" si="948">IF(R3093&gt;0,VLOOKUP(R3093,Y$12:Z$40,2),L3093)</f>
        <v>46468</v>
      </c>
      <c r="M3094" s="64">
        <f t="shared" ref="M3094:M3157" si="949">IF(A3094&gt;L3094,IF(NETWORKDAYS(L3094,A3094,$Y$50:$Y$203)-1=0,1,NETWORKDAYS(L3094,A3094,$Y$50:$Y$203)-1),0)</f>
        <v>47</v>
      </c>
      <c r="N3094" s="44">
        <f t="shared" ref="N3094:N3157" si="950">IF(AND(M3094=1,M3093=1),1,IF(M3094&gt;0,IF(M3094=M3093,M3094+1,M3094),0))</f>
        <v>47</v>
      </c>
      <c r="O3094" s="40">
        <f t="shared" ref="O3094:O3157" si="951">ROUND((K3094+1)^(N3094/252),9)</f>
        <v>1.0049812970000001</v>
      </c>
      <c r="P3094" s="65">
        <f t="shared" ref="P3094:P3157" ca="1" si="952">ROUND(J3094*O3094,9)</f>
        <v>1.0049812970000001</v>
      </c>
      <c r="Q3094" s="40">
        <f t="shared" ref="Q3094:Q3157" ca="1" si="953">TRUNC((C3094*(P3094-1)),8)</f>
        <v>15.62768535</v>
      </c>
      <c r="R3094" s="44">
        <f>IF(VLOOKUP(A3094,$Z$12:$AI$125,8)=VLOOKUP(A3093,$Z$12:$AI$125,8),0,VLOOKUP(A3094,Z$12:$AI$125,8))</f>
        <v>0</v>
      </c>
      <c r="S3094" s="45">
        <f>IF(R3094&gt;0,VLOOKUP(R3094,Y$12:$AH$125,7),0)</f>
        <v>0</v>
      </c>
      <c r="T3094" s="40">
        <f t="shared" ref="T3094:T3157" si="954">IF(S3094&gt;0,(C3094*S3094),0)</f>
        <v>0</v>
      </c>
      <c r="U3094" s="40">
        <f t="shared" ref="U3094:U3157" ca="1" si="955">(Q3094+T3094)</f>
        <v>15.62768535</v>
      </c>
      <c r="V3094" s="46" t="str">
        <f t="shared" ref="V3094:V3157" si="956">IF(R3093&gt;0,VLOOKUP(A3093,$Z$12:$AI$125,9),V3093)</f>
        <v>J=</v>
      </c>
      <c r="W3094" s="47">
        <f t="shared" ref="W3094:W3157" si="957">IF(R3093&gt;0,VLOOKUP(A3093,$Z$12:$AI$125,10),W3093)</f>
        <v>46650</v>
      </c>
    </row>
    <row r="3095" spans="1:23" x14ac:dyDescent="0.15">
      <c r="A3095" s="38">
        <f t="shared" si="941"/>
        <v>46539</v>
      </c>
      <c r="B3095" s="39" t="str">
        <f t="shared" ca="1" si="942"/>
        <v>n.d</v>
      </c>
      <c r="C3095" s="40">
        <f t="shared" si="943"/>
        <v>3137.2723529499999</v>
      </c>
      <c r="D3095" s="41">
        <f ca="1">IF(A3095&lt;$B$1,VLOOKUP(A3095,[1]DI!$A$4:$B$15000,2,FALSE),0)</f>
        <v>0</v>
      </c>
      <c r="E3095" s="40">
        <f t="shared" ca="1" si="944"/>
        <v>0</v>
      </c>
      <c r="F3095" s="42">
        <f t="shared" si="940"/>
        <v>1</v>
      </c>
      <c r="G3095" s="43">
        <f t="shared" ca="1" si="945"/>
        <v>1</v>
      </c>
      <c r="H3095" s="40">
        <f ca="1">TRUNC(PRODUCT(G$10:G3094),15)</f>
        <v>1.7040824080947301</v>
      </c>
      <c r="I3095" s="40">
        <f t="shared" ca="1" si="946"/>
        <v>1.7040824080947301</v>
      </c>
      <c r="J3095" s="40">
        <f t="shared" ca="1" si="947"/>
        <v>1</v>
      </c>
      <c r="K3095" s="42">
        <f t="shared" si="939"/>
        <v>2.7E-2</v>
      </c>
      <c r="L3095" s="63">
        <f t="shared" si="948"/>
        <v>46468</v>
      </c>
      <c r="M3095" s="64">
        <f t="shared" si="949"/>
        <v>48</v>
      </c>
      <c r="N3095" s="44">
        <f t="shared" si="950"/>
        <v>48</v>
      </c>
      <c r="O3095" s="40">
        <f t="shared" si="951"/>
        <v>1.0050875509999999</v>
      </c>
      <c r="P3095" s="65">
        <f t="shared" ca="1" si="952"/>
        <v>1.0050875509999999</v>
      </c>
      <c r="Q3095" s="40">
        <f t="shared" ca="1" si="953"/>
        <v>15.961033090000001</v>
      </c>
      <c r="R3095" s="44">
        <f>IF(VLOOKUP(A3095,$Z$12:$AI$125,8)=VLOOKUP(A3094,$Z$12:$AI$125,8),0,VLOOKUP(A3095,Z$12:$AI$125,8))</f>
        <v>0</v>
      </c>
      <c r="S3095" s="45">
        <f>IF(R3095&gt;0,VLOOKUP(R3095,Y$12:$AH$125,7),0)</f>
        <v>0</v>
      </c>
      <c r="T3095" s="40">
        <f t="shared" si="954"/>
        <v>0</v>
      </c>
      <c r="U3095" s="40">
        <f t="shared" ca="1" si="955"/>
        <v>15.961033090000001</v>
      </c>
      <c r="V3095" s="46" t="str">
        <f t="shared" si="956"/>
        <v>J=</v>
      </c>
      <c r="W3095" s="47">
        <f t="shared" si="957"/>
        <v>46650</v>
      </c>
    </row>
    <row r="3096" spans="1:23" x14ac:dyDescent="0.15">
      <c r="A3096" s="38">
        <f t="shared" si="941"/>
        <v>46540</v>
      </c>
      <c r="B3096" s="39" t="str">
        <f t="shared" ca="1" si="942"/>
        <v>n.d</v>
      </c>
      <c r="C3096" s="40">
        <f t="shared" si="943"/>
        <v>3137.2723529499999</v>
      </c>
      <c r="D3096" s="41">
        <f ca="1">IF(A3096&lt;$B$1,VLOOKUP(A3096,[1]DI!$A$4:$B$15000,2,FALSE),0)</f>
        <v>0</v>
      </c>
      <c r="E3096" s="40">
        <f t="shared" ca="1" si="944"/>
        <v>0</v>
      </c>
      <c r="F3096" s="42">
        <f t="shared" si="940"/>
        <v>1</v>
      </c>
      <c r="G3096" s="43">
        <f t="shared" ca="1" si="945"/>
        <v>1</v>
      </c>
      <c r="H3096" s="40">
        <f ca="1">TRUNC(PRODUCT(G$10:G3095),15)</f>
        <v>1.7040824080947301</v>
      </c>
      <c r="I3096" s="40">
        <f t="shared" ca="1" si="946"/>
        <v>1.7040824080947301</v>
      </c>
      <c r="J3096" s="40">
        <f t="shared" ca="1" si="947"/>
        <v>1</v>
      </c>
      <c r="K3096" s="42">
        <f t="shared" si="939"/>
        <v>2.7E-2</v>
      </c>
      <c r="L3096" s="63">
        <f t="shared" si="948"/>
        <v>46468</v>
      </c>
      <c r="M3096" s="64">
        <f t="shared" si="949"/>
        <v>49</v>
      </c>
      <c r="N3096" s="44">
        <f t="shared" si="950"/>
        <v>49</v>
      </c>
      <c r="O3096" s="40">
        <f t="shared" si="951"/>
        <v>1.0051938170000001</v>
      </c>
      <c r="P3096" s="65">
        <f t="shared" ca="1" si="952"/>
        <v>1.0051938170000001</v>
      </c>
      <c r="Q3096" s="40">
        <f t="shared" ca="1" si="953"/>
        <v>16.294418480000001</v>
      </c>
      <c r="R3096" s="44">
        <f>IF(VLOOKUP(A3096,$Z$12:$AI$125,8)=VLOOKUP(A3095,$Z$12:$AI$125,8),0,VLOOKUP(A3096,Z$12:$AI$125,8))</f>
        <v>0</v>
      </c>
      <c r="S3096" s="45">
        <f>IF(R3096&gt;0,VLOOKUP(R3096,Y$12:$AH$125,7),0)</f>
        <v>0</v>
      </c>
      <c r="T3096" s="40">
        <f t="shared" si="954"/>
        <v>0</v>
      </c>
      <c r="U3096" s="40">
        <f t="shared" ca="1" si="955"/>
        <v>16.294418480000001</v>
      </c>
      <c r="V3096" s="46" t="str">
        <f t="shared" si="956"/>
        <v>J=</v>
      </c>
      <c r="W3096" s="47">
        <f t="shared" si="957"/>
        <v>46650</v>
      </c>
    </row>
    <row r="3097" spans="1:23" x14ac:dyDescent="0.15">
      <c r="A3097" s="38">
        <f t="shared" si="941"/>
        <v>46541</v>
      </c>
      <c r="B3097" s="39" t="str">
        <f t="shared" ca="1" si="942"/>
        <v>n.d</v>
      </c>
      <c r="C3097" s="40">
        <f t="shared" si="943"/>
        <v>3137.2723529499999</v>
      </c>
      <c r="D3097" s="41">
        <f ca="1">IF(A3097&lt;$B$1,VLOOKUP(A3097,[1]DI!$A$4:$B$15000,2,FALSE),0)</f>
        <v>0</v>
      </c>
      <c r="E3097" s="40">
        <f t="shared" ca="1" si="944"/>
        <v>0</v>
      </c>
      <c r="F3097" s="42">
        <f t="shared" si="940"/>
        <v>1</v>
      </c>
      <c r="G3097" s="43">
        <f t="shared" ca="1" si="945"/>
        <v>1</v>
      </c>
      <c r="H3097" s="40">
        <f ca="1">TRUNC(PRODUCT(G$10:G3096),15)</f>
        <v>1.7040824080947301</v>
      </c>
      <c r="I3097" s="40">
        <f t="shared" ca="1" si="946"/>
        <v>1.7040824080947301</v>
      </c>
      <c r="J3097" s="40">
        <f t="shared" ca="1" si="947"/>
        <v>1</v>
      </c>
      <c r="K3097" s="42">
        <f t="shared" si="939"/>
        <v>2.7E-2</v>
      </c>
      <c r="L3097" s="63">
        <f t="shared" si="948"/>
        <v>46468</v>
      </c>
      <c r="M3097" s="64">
        <f t="shared" si="949"/>
        <v>50</v>
      </c>
      <c r="N3097" s="44">
        <f t="shared" si="950"/>
        <v>50</v>
      </c>
      <c r="O3097" s="40">
        <f t="shared" si="951"/>
        <v>1.005300093</v>
      </c>
      <c r="P3097" s="65">
        <f t="shared" ca="1" si="952"/>
        <v>1.005300093</v>
      </c>
      <c r="Q3097" s="40">
        <f t="shared" ca="1" si="953"/>
        <v>16.627835229999999</v>
      </c>
      <c r="R3097" s="44">
        <f>IF(VLOOKUP(A3097,$Z$12:$AI$125,8)=VLOOKUP(A3096,$Z$12:$AI$125,8),0,VLOOKUP(A3097,Z$12:$AI$125,8))</f>
        <v>0</v>
      </c>
      <c r="S3097" s="45">
        <f>IF(R3097&gt;0,VLOOKUP(R3097,Y$12:$AH$125,7),0)</f>
        <v>0</v>
      </c>
      <c r="T3097" s="40">
        <f t="shared" si="954"/>
        <v>0</v>
      </c>
      <c r="U3097" s="40">
        <f t="shared" ca="1" si="955"/>
        <v>16.627835229999999</v>
      </c>
      <c r="V3097" s="46" t="str">
        <f t="shared" si="956"/>
        <v>J=</v>
      </c>
      <c r="W3097" s="47">
        <f t="shared" si="957"/>
        <v>46650</v>
      </c>
    </row>
    <row r="3098" spans="1:23" x14ac:dyDescent="0.15">
      <c r="A3098" s="38">
        <f t="shared" si="941"/>
        <v>46542</v>
      </c>
      <c r="B3098" s="39" t="str">
        <f t="shared" ca="1" si="942"/>
        <v>n.d</v>
      </c>
      <c r="C3098" s="40">
        <f t="shared" si="943"/>
        <v>3137.2723529499999</v>
      </c>
      <c r="D3098" s="41">
        <f ca="1">IF(A3098&lt;$B$1,VLOOKUP(A3098,[1]DI!$A$4:$B$15000,2,FALSE),0)</f>
        <v>0</v>
      </c>
      <c r="E3098" s="40">
        <f t="shared" ca="1" si="944"/>
        <v>0</v>
      </c>
      <c r="F3098" s="42">
        <f t="shared" si="940"/>
        <v>1</v>
      </c>
      <c r="G3098" s="43">
        <f t="shared" ca="1" si="945"/>
        <v>1</v>
      </c>
      <c r="H3098" s="40">
        <f ca="1">TRUNC(PRODUCT(G$10:G3097),15)</f>
        <v>1.7040824080947301</v>
      </c>
      <c r="I3098" s="40">
        <f t="shared" ca="1" si="946"/>
        <v>1.7040824080947301</v>
      </c>
      <c r="J3098" s="40">
        <f t="shared" ca="1" si="947"/>
        <v>1</v>
      </c>
      <c r="K3098" s="42">
        <f t="shared" si="939"/>
        <v>2.7E-2</v>
      </c>
      <c r="L3098" s="63">
        <f t="shared" si="948"/>
        <v>46468</v>
      </c>
      <c r="M3098" s="64">
        <f t="shared" si="949"/>
        <v>51</v>
      </c>
      <c r="N3098" s="44">
        <f t="shared" si="950"/>
        <v>51</v>
      </c>
      <c r="O3098" s="40">
        <f t="shared" si="951"/>
        <v>1.005406381</v>
      </c>
      <c r="P3098" s="65">
        <f t="shared" ca="1" si="952"/>
        <v>1.005406381</v>
      </c>
      <c r="Q3098" s="40">
        <f t="shared" ca="1" si="953"/>
        <v>16.96128964</v>
      </c>
      <c r="R3098" s="44">
        <f>IF(VLOOKUP(A3098,$Z$12:$AI$125,8)=VLOOKUP(A3097,$Z$12:$AI$125,8),0,VLOOKUP(A3098,Z$12:$AI$125,8))</f>
        <v>0</v>
      </c>
      <c r="S3098" s="45">
        <f>IF(R3098&gt;0,VLOOKUP(R3098,Y$12:$AH$125,7),0)</f>
        <v>0</v>
      </c>
      <c r="T3098" s="40">
        <f t="shared" si="954"/>
        <v>0</v>
      </c>
      <c r="U3098" s="40">
        <f t="shared" ca="1" si="955"/>
        <v>16.96128964</v>
      </c>
      <c r="V3098" s="46" t="str">
        <f t="shared" si="956"/>
        <v>J=</v>
      </c>
      <c r="W3098" s="47">
        <f t="shared" si="957"/>
        <v>46650</v>
      </c>
    </row>
    <row r="3099" spans="1:23" x14ac:dyDescent="0.15">
      <c r="A3099" s="38">
        <f t="shared" si="941"/>
        <v>46543</v>
      </c>
      <c r="B3099" s="39" t="str">
        <f t="shared" ca="1" si="942"/>
        <v>n.d</v>
      </c>
      <c r="C3099" s="40">
        <f t="shared" si="943"/>
        <v>3137.2723529499999</v>
      </c>
      <c r="D3099" s="41">
        <f ca="1">IF(A3099&lt;$B$1,VLOOKUP(A3099,[1]DI!$A$4:$B$15000,2,FALSE),0)</f>
        <v>0</v>
      </c>
      <c r="E3099" s="40">
        <f t="shared" ca="1" si="944"/>
        <v>0</v>
      </c>
      <c r="F3099" s="42">
        <f t="shared" si="940"/>
        <v>1</v>
      </c>
      <c r="G3099" s="43">
        <f t="shared" ca="1" si="945"/>
        <v>1</v>
      </c>
      <c r="H3099" s="40">
        <f ca="1">TRUNC(PRODUCT(G$10:G3098),15)</f>
        <v>1.7040824080947301</v>
      </c>
      <c r="I3099" s="40">
        <f t="shared" ca="1" si="946"/>
        <v>1.7040824080947301</v>
      </c>
      <c r="J3099" s="40">
        <f t="shared" ca="1" si="947"/>
        <v>1</v>
      </c>
      <c r="K3099" s="42">
        <f t="shared" si="939"/>
        <v>2.7E-2</v>
      </c>
      <c r="L3099" s="63">
        <f t="shared" si="948"/>
        <v>46468</v>
      </c>
      <c r="M3099" s="64">
        <f t="shared" si="949"/>
        <v>51</v>
      </c>
      <c r="N3099" s="44">
        <f t="shared" si="950"/>
        <v>52</v>
      </c>
      <c r="O3099" s="40">
        <f t="shared" si="951"/>
        <v>1.0055126809999999</v>
      </c>
      <c r="P3099" s="65">
        <f t="shared" ca="1" si="952"/>
        <v>1.0055126809999999</v>
      </c>
      <c r="Q3099" s="40">
        <f t="shared" ca="1" si="953"/>
        <v>17.294781690000001</v>
      </c>
      <c r="R3099" s="44">
        <f>IF(VLOOKUP(A3099,$Z$12:$AI$125,8)=VLOOKUP(A3098,$Z$12:$AI$125,8),0,VLOOKUP(A3099,Z$12:$AI$125,8))</f>
        <v>0</v>
      </c>
      <c r="S3099" s="45">
        <f>IF(R3099&gt;0,VLOOKUP(R3099,Y$12:$AH$125,7),0)</f>
        <v>0</v>
      </c>
      <c r="T3099" s="40">
        <f t="shared" si="954"/>
        <v>0</v>
      </c>
      <c r="U3099" s="40">
        <f t="shared" ca="1" si="955"/>
        <v>17.294781690000001</v>
      </c>
      <c r="V3099" s="46" t="str">
        <f t="shared" si="956"/>
        <v>J=</v>
      </c>
      <c r="W3099" s="47">
        <f t="shared" si="957"/>
        <v>46650</v>
      </c>
    </row>
    <row r="3100" spans="1:23" x14ac:dyDescent="0.15">
      <c r="A3100" s="38">
        <f t="shared" si="941"/>
        <v>46544</v>
      </c>
      <c r="B3100" s="39" t="str">
        <f t="shared" ca="1" si="942"/>
        <v>n.d</v>
      </c>
      <c r="C3100" s="40">
        <f t="shared" si="943"/>
        <v>3137.2723529499999</v>
      </c>
      <c r="D3100" s="41">
        <f ca="1">IF(A3100&lt;$B$1,VLOOKUP(A3100,[1]DI!$A$4:$B$15000,2,FALSE),0)</f>
        <v>0</v>
      </c>
      <c r="E3100" s="40">
        <f t="shared" ca="1" si="944"/>
        <v>0</v>
      </c>
      <c r="F3100" s="42">
        <f t="shared" si="940"/>
        <v>1</v>
      </c>
      <c r="G3100" s="43">
        <f t="shared" ca="1" si="945"/>
        <v>1</v>
      </c>
      <c r="H3100" s="40">
        <f ca="1">TRUNC(PRODUCT(G$10:G3099),15)</f>
        <v>1.7040824080947301</v>
      </c>
      <c r="I3100" s="40">
        <f t="shared" ca="1" si="946"/>
        <v>1.7040824080947301</v>
      </c>
      <c r="J3100" s="40">
        <f t="shared" ca="1" si="947"/>
        <v>1</v>
      </c>
      <c r="K3100" s="42">
        <f t="shared" si="939"/>
        <v>2.7E-2</v>
      </c>
      <c r="L3100" s="63">
        <f t="shared" si="948"/>
        <v>46468</v>
      </c>
      <c r="M3100" s="64">
        <f t="shared" si="949"/>
        <v>51</v>
      </c>
      <c r="N3100" s="44">
        <f t="shared" si="950"/>
        <v>52</v>
      </c>
      <c r="O3100" s="40">
        <f t="shared" si="951"/>
        <v>1.0055126809999999</v>
      </c>
      <c r="P3100" s="65">
        <f t="shared" ca="1" si="952"/>
        <v>1.0055126809999999</v>
      </c>
      <c r="Q3100" s="40">
        <f t="shared" ca="1" si="953"/>
        <v>17.294781690000001</v>
      </c>
      <c r="R3100" s="44">
        <f>IF(VLOOKUP(A3100,$Z$12:$AI$125,8)=VLOOKUP(A3099,$Z$12:$AI$125,8),0,VLOOKUP(A3100,Z$12:$AI$125,8))</f>
        <v>0</v>
      </c>
      <c r="S3100" s="45">
        <f>IF(R3100&gt;0,VLOOKUP(R3100,Y$12:$AH$125,7),0)</f>
        <v>0</v>
      </c>
      <c r="T3100" s="40">
        <f t="shared" si="954"/>
        <v>0</v>
      </c>
      <c r="U3100" s="40">
        <f t="shared" ca="1" si="955"/>
        <v>17.294781690000001</v>
      </c>
      <c r="V3100" s="46" t="str">
        <f t="shared" si="956"/>
        <v>J=</v>
      </c>
      <c r="W3100" s="47">
        <f t="shared" si="957"/>
        <v>46650</v>
      </c>
    </row>
    <row r="3101" spans="1:23" x14ac:dyDescent="0.15">
      <c r="A3101" s="38">
        <f t="shared" si="941"/>
        <v>46545</v>
      </c>
      <c r="B3101" s="39" t="str">
        <f t="shared" ca="1" si="942"/>
        <v>n.d</v>
      </c>
      <c r="C3101" s="40">
        <f t="shared" si="943"/>
        <v>3137.2723529499999</v>
      </c>
      <c r="D3101" s="41">
        <f ca="1">IF(A3101&lt;$B$1,VLOOKUP(A3101,[1]DI!$A$4:$B$15000,2,FALSE),0)</f>
        <v>0</v>
      </c>
      <c r="E3101" s="40">
        <f t="shared" ca="1" si="944"/>
        <v>0</v>
      </c>
      <c r="F3101" s="42">
        <f t="shared" si="940"/>
        <v>1</v>
      </c>
      <c r="G3101" s="43">
        <f t="shared" ca="1" si="945"/>
        <v>1</v>
      </c>
      <c r="H3101" s="40">
        <f ca="1">TRUNC(PRODUCT(G$10:G3100),15)</f>
        <v>1.7040824080947301</v>
      </c>
      <c r="I3101" s="40">
        <f t="shared" ca="1" si="946"/>
        <v>1.7040824080947301</v>
      </c>
      <c r="J3101" s="40">
        <f t="shared" ca="1" si="947"/>
        <v>1</v>
      </c>
      <c r="K3101" s="42">
        <f t="shared" si="939"/>
        <v>2.7E-2</v>
      </c>
      <c r="L3101" s="63">
        <f t="shared" si="948"/>
        <v>46468</v>
      </c>
      <c r="M3101" s="64">
        <f t="shared" si="949"/>
        <v>52</v>
      </c>
      <c r="N3101" s="44">
        <f t="shared" si="950"/>
        <v>52</v>
      </c>
      <c r="O3101" s="40">
        <f t="shared" si="951"/>
        <v>1.0055126809999999</v>
      </c>
      <c r="P3101" s="65">
        <f t="shared" ca="1" si="952"/>
        <v>1.0055126809999999</v>
      </c>
      <c r="Q3101" s="40">
        <f t="shared" ca="1" si="953"/>
        <v>17.294781690000001</v>
      </c>
      <c r="R3101" s="44">
        <f>IF(VLOOKUP(A3101,$Z$12:$AI$125,8)=VLOOKUP(A3100,$Z$12:$AI$125,8),0,VLOOKUP(A3101,Z$12:$AI$125,8))</f>
        <v>0</v>
      </c>
      <c r="S3101" s="45">
        <f>IF(R3101&gt;0,VLOOKUP(R3101,Y$12:$AH$125,7),0)</f>
        <v>0</v>
      </c>
      <c r="T3101" s="40">
        <f t="shared" si="954"/>
        <v>0</v>
      </c>
      <c r="U3101" s="40">
        <f t="shared" ca="1" si="955"/>
        <v>17.294781690000001</v>
      </c>
      <c r="V3101" s="46" t="str">
        <f t="shared" si="956"/>
        <v>J=</v>
      </c>
      <c r="W3101" s="47">
        <f t="shared" si="957"/>
        <v>46650</v>
      </c>
    </row>
    <row r="3102" spans="1:23" x14ac:dyDescent="0.15">
      <c r="A3102" s="38">
        <f t="shared" si="941"/>
        <v>46546</v>
      </c>
      <c r="B3102" s="39" t="str">
        <f t="shared" ca="1" si="942"/>
        <v>n.d</v>
      </c>
      <c r="C3102" s="40">
        <f t="shared" si="943"/>
        <v>3137.2723529499999</v>
      </c>
      <c r="D3102" s="41">
        <f ca="1">IF(A3102&lt;$B$1,VLOOKUP(A3102,[1]DI!$A$4:$B$15000,2,FALSE),0)</f>
        <v>0</v>
      </c>
      <c r="E3102" s="40">
        <f t="shared" ca="1" si="944"/>
        <v>0</v>
      </c>
      <c r="F3102" s="42">
        <f t="shared" si="940"/>
        <v>1</v>
      </c>
      <c r="G3102" s="43">
        <f t="shared" ca="1" si="945"/>
        <v>1</v>
      </c>
      <c r="H3102" s="40">
        <f ca="1">TRUNC(PRODUCT(G$10:G3101),15)</f>
        <v>1.7040824080947301</v>
      </c>
      <c r="I3102" s="40">
        <f t="shared" ca="1" si="946"/>
        <v>1.7040824080947301</v>
      </c>
      <c r="J3102" s="40">
        <f t="shared" ca="1" si="947"/>
        <v>1</v>
      </c>
      <c r="K3102" s="42">
        <f t="shared" si="939"/>
        <v>2.7E-2</v>
      </c>
      <c r="L3102" s="63">
        <f t="shared" si="948"/>
        <v>46468</v>
      </c>
      <c r="M3102" s="64">
        <f t="shared" si="949"/>
        <v>53</v>
      </c>
      <c r="N3102" s="44">
        <f t="shared" si="950"/>
        <v>53</v>
      </c>
      <c r="O3102" s="40">
        <f t="shared" si="951"/>
        <v>1.005618991</v>
      </c>
      <c r="P3102" s="65">
        <f t="shared" ca="1" si="952"/>
        <v>1.005618991</v>
      </c>
      <c r="Q3102" s="40">
        <f t="shared" ca="1" si="953"/>
        <v>17.628305109999999</v>
      </c>
      <c r="R3102" s="44">
        <f>IF(VLOOKUP(A3102,$Z$12:$AI$125,8)=VLOOKUP(A3101,$Z$12:$AI$125,8),0,VLOOKUP(A3102,Z$12:$AI$125,8))</f>
        <v>0</v>
      </c>
      <c r="S3102" s="45">
        <f>IF(R3102&gt;0,VLOOKUP(R3102,Y$12:$AH$125,7),0)</f>
        <v>0</v>
      </c>
      <c r="T3102" s="40">
        <f t="shared" si="954"/>
        <v>0</v>
      </c>
      <c r="U3102" s="40">
        <f t="shared" ca="1" si="955"/>
        <v>17.628305109999999</v>
      </c>
      <c r="V3102" s="46" t="str">
        <f t="shared" si="956"/>
        <v>J=</v>
      </c>
      <c r="W3102" s="47">
        <f t="shared" si="957"/>
        <v>46650</v>
      </c>
    </row>
    <row r="3103" spans="1:23" x14ac:dyDescent="0.15">
      <c r="A3103" s="38">
        <f t="shared" si="941"/>
        <v>46547</v>
      </c>
      <c r="B3103" s="39" t="str">
        <f t="shared" ca="1" si="942"/>
        <v>n.d</v>
      </c>
      <c r="C3103" s="40">
        <f t="shared" si="943"/>
        <v>3137.2723529499999</v>
      </c>
      <c r="D3103" s="41">
        <f ca="1">IF(A3103&lt;$B$1,VLOOKUP(A3103,[1]DI!$A$4:$B$15000,2,FALSE),0)</f>
        <v>0</v>
      </c>
      <c r="E3103" s="40">
        <f t="shared" ca="1" si="944"/>
        <v>0</v>
      </c>
      <c r="F3103" s="42">
        <f t="shared" si="940"/>
        <v>1</v>
      </c>
      <c r="G3103" s="43">
        <f t="shared" ca="1" si="945"/>
        <v>1</v>
      </c>
      <c r="H3103" s="40">
        <f ca="1">TRUNC(PRODUCT(G$10:G3102),15)</f>
        <v>1.7040824080947301</v>
      </c>
      <c r="I3103" s="40">
        <f t="shared" ca="1" si="946"/>
        <v>1.7040824080947301</v>
      </c>
      <c r="J3103" s="40">
        <f t="shared" ca="1" si="947"/>
        <v>1</v>
      </c>
      <c r="K3103" s="42">
        <f t="shared" si="939"/>
        <v>2.7E-2</v>
      </c>
      <c r="L3103" s="63">
        <f t="shared" si="948"/>
        <v>46468</v>
      </c>
      <c r="M3103" s="64">
        <f t="shared" si="949"/>
        <v>54</v>
      </c>
      <c r="N3103" s="44">
        <f t="shared" si="950"/>
        <v>54</v>
      </c>
      <c r="O3103" s="40">
        <f t="shared" si="951"/>
        <v>1.0057253129999999</v>
      </c>
      <c r="P3103" s="65">
        <f t="shared" ca="1" si="952"/>
        <v>1.0057253129999999</v>
      </c>
      <c r="Q3103" s="40">
        <f t="shared" ca="1" si="953"/>
        <v>17.961866180000001</v>
      </c>
      <c r="R3103" s="44">
        <f>IF(VLOOKUP(A3103,$Z$12:$AI$125,8)=VLOOKUP(A3102,$Z$12:$AI$125,8),0,VLOOKUP(A3103,Z$12:$AI$125,8))</f>
        <v>0</v>
      </c>
      <c r="S3103" s="45">
        <f>IF(R3103&gt;0,VLOOKUP(R3103,Y$12:$AH$125,7),0)</f>
        <v>0</v>
      </c>
      <c r="T3103" s="40">
        <f t="shared" si="954"/>
        <v>0</v>
      </c>
      <c r="U3103" s="40">
        <f t="shared" ca="1" si="955"/>
        <v>17.961866180000001</v>
      </c>
      <c r="V3103" s="46" t="str">
        <f t="shared" si="956"/>
        <v>J=</v>
      </c>
      <c r="W3103" s="47">
        <f t="shared" si="957"/>
        <v>46650</v>
      </c>
    </row>
    <row r="3104" spans="1:23" x14ac:dyDescent="0.15">
      <c r="A3104" s="38">
        <f t="shared" si="941"/>
        <v>46548</v>
      </c>
      <c r="B3104" s="39" t="str">
        <f t="shared" ca="1" si="942"/>
        <v>n.d</v>
      </c>
      <c r="C3104" s="40">
        <f t="shared" si="943"/>
        <v>3137.2723529499999</v>
      </c>
      <c r="D3104" s="41">
        <f ca="1">IF(A3104&lt;$B$1,VLOOKUP(A3104,[1]DI!$A$4:$B$15000,2,FALSE),0)</f>
        <v>0</v>
      </c>
      <c r="E3104" s="40">
        <f t="shared" ca="1" si="944"/>
        <v>0</v>
      </c>
      <c r="F3104" s="42">
        <f t="shared" si="940"/>
        <v>1</v>
      </c>
      <c r="G3104" s="43">
        <f t="shared" ca="1" si="945"/>
        <v>1</v>
      </c>
      <c r="H3104" s="40">
        <f ca="1">TRUNC(PRODUCT(G$10:G3103),15)</f>
        <v>1.7040824080947301</v>
      </c>
      <c r="I3104" s="40">
        <f t="shared" ca="1" si="946"/>
        <v>1.7040824080947301</v>
      </c>
      <c r="J3104" s="40">
        <f t="shared" ca="1" si="947"/>
        <v>1</v>
      </c>
      <c r="K3104" s="42">
        <f t="shared" si="939"/>
        <v>2.7E-2</v>
      </c>
      <c r="L3104" s="63">
        <f t="shared" si="948"/>
        <v>46468</v>
      </c>
      <c r="M3104" s="64">
        <f t="shared" si="949"/>
        <v>55</v>
      </c>
      <c r="N3104" s="44">
        <f t="shared" si="950"/>
        <v>55</v>
      </c>
      <c r="O3104" s="40">
        <f t="shared" si="951"/>
        <v>1.005831645</v>
      </c>
      <c r="P3104" s="65">
        <f t="shared" ca="1" si="952"/>
        <v>1.005831645</v>
      </c>
      <c r="Q3104" s="40">
        <f t="shared" ca="1" si="953"/>
        <v>18.295458629999999</v>
      </c>
      <c r="R3104" s="44">
        <f>IF(VLOOKUP(A3104,$Z$12:$AI$125,8)=VLOOKUP(A3103,$Z$12:$AI$125,8),0,VLOOKUP(A3104,Z$12:$AI$125,8))</f>
        <v>0</v>
      </c>
      <c r="S3104" s="45">
        <f>IF(R3104&gt;0,VLOOKUP(R3104,Y$12:$AH$125,7),0)</f>
        <v>0</v>
      </c>
      <c r="T3104" s="40">
        <f t="shared" si="954"/>
        <v>0</v>
      </c>
      <c r="U3104" s="40">
        <f t="shared" ca="1" si="955"/>
        <v>18.295458629999999</v>
      </c>
      <c r="V3104" s="46" t="str">
        <f t="shared" si="956"/>
        <v>J=</v>
      </c>
      <c r="W3104" s="47">
        <f t="shared" si="957"/>
        <v>46650</v>
      </c>
    </row>
    <row r="3105" spans="1:23" x14ac:dyDescent="0.15">
      <c r="A3105" s="38">
        <f t="shared" si="941"/>
        <v>46549</v>
      </c>
      <c r="B3105" s="39" t="str">
        <f t="shared" ca="1" si="942"/>
        <v>n.d</v>
      </c>
      <c r="C3105" s="40">
        <f t="shared" si="943"/>
        <v>3137.2723529499999</v>
      </c>
      <c r="D3105" s="41">
        <f ca="1">IF(A3105&lt;$B$1,VLOOKUP(A3105,[1]DI!$A$4:$B$15000,2,FALSE),0)</f>
        <v>0</v>
      </c>
      <c r="E3105" s="40">
        <f t="shared" ca="1" si="944"/>
        <v>0</v>
      </c>
      <c r="F3105" s="42">
        <f t="shared" si="940"/>
        <v>1</v>
      </c>
      <c r="G3105" s="43">
        <f t="shared" ca="1" si="945"/>
        <v>1</v>
      </c>
      <c r="H3105" s="40">
        <f ca="1">TRUNC(PRODUCT(G$10:G3104),15)</f>
        <v>1.7040824080947301</v>
      </c>
      <c r="I3105" s="40">
        <f t="shared" ca="1" si="946"/>
        <v>1.7040824080947301</v>
      </c>
      <c r="J3105" s="40">
        <f t="shared" ca="1" si="947"/>
        <v>1</v>
      </c>
      <c r="K3105" s="42">
        <f t="shared" si="939"/>
        <v>2.7E-2</v>
      </c>
      <c r="L3105" s="63">
        <f t="shared" si="948"/>
        <v>46468</v>
      </c>
      <c r="M3105" s="64">
        <f t="shared" si="949"/>
        <v>56</v>
      </c>
      <c r="N3105" s="44">
        <f t="shared" si="950"/>
        <v>56</v>
      </c>
      <c r="O3105" s="40">
        <f t="shared" si="951"/>
        <v>1.005937989</v>
      </c>
      <c r="P3105" s="65">
        <f t="shared" ca="1" si="952"/>
        <v>1.005937989</v>
      </c>
      <c r="Q3105" s="40">
        <f t="shared" ca="1" si="953"/>
        <v>18.629088719999999</v>
      </c>
      <c r="R3105" s="44">
        <f>IF(VLOOKUP(A3105,$Z$12:$AI$125,8)=VLOOKUP(A3104,$Z$12:$AI$125,8),0,VLOOKUP(A3105,Z$12:$AI$125,8))</f>
        <v>0</v>
      </c>
      <c r="S3105" s="45">
        <f>IF(R3105&gt;0,VLOOKUP(R3105,Y$12:$AH$125,7),0)</f>
        <v>0</v>
      </c>
      <c r="T3105" s="40">
        <f t="shared" si="954"/>
        <v>0</v>
      </c>
      <c r="U3105" s="40">
        <f t="shared" ca="1" si="955"/>
        <v>18.629088719999999</v>
      </c>
      <c r="V3105" s="46" t="str">
        <f t="shared" si="956"/>
        <v>J=</v>
      </c>
      <c r="W3105" s="47">
        <f t="shared" si="957"/>
        <v>46650</v>
      </c>
    </row>
    <row r="3106" spans="1:23" x14ac:dyDescent="0.15">
      <c r="A3106" s="38">
        <f t="shared" si="941"/>
        <v>46550</v>
      </c>
      <c r="B3106" s="39" t="str">
        <f t="shared" ca="1" si="942"/>
        <v>n.d</v>
      </c>
      <c r="C3106" s="40">
        <f t="shared" si="943"/>
        <v>3137.2723529499999</v>
      </c>
      <c r="D3106" s="41">
        <f ca="1">IF(A3106&lt;$B$1,VLOOKUP(A3106,[1]DI!$A$4:$B$15000,2,FALSE),0)</f>
        <v>0</v>
      </c>
      <c r="E3106" s="40">
        <f t="shared" ca="1" si="944"/>
        <v>0</v>
      </c>
      <c r="F3106" s="42">
        <f t="shared" si="940"/>
        <v>1</v>
      </c>
      <c r="G3106" s="43">
        <f t="shared" ca="1" si="945"/>
        <v>1</v>
      </c>
      <c r="H3106" s="40">
        <f ca="1">TRUNC(PRODUCT(G$10:G3105),15)</f>
        <v>1.7040824080947301</v>
      </c>
      <c r="I3106" s="40">
        <f t="shared" ca="1" si="946"/>
        <v>1.7040824080947301</v>
      </c>
      <c r="J3106" s="40">
        <f t="shared" ca="1" si="947"/>
        <v>1</v>
      </c>
      <c r="K3106" s="42">
        <f t="shared" si="939"/>
        <v>2.7E-2</v>
      </c>
      <c r="L3106" s="63">
        <f t="shared" si="948"/>
        <v>46468</v>
      </c>
      <c r="M3106" s="64">
        <f t="shared" si="949"/>
        <v>56</v>
      </c>
      <c r="N3106" s="44">
        <f t="shared" si="950"/>
        <v>57</v>
      </c>
      <c r="O3106" s="40">
        <f t="shared" si="951"/>
        <v>1.0060443450000001</v>
      </c>
      <c r="P3106" s="65">
        <f t="shared" ca="1" si="952"/>
        <v>1.0060443450000001</v>
      </c>
      <c r="Q3106" s="40">
        <f t="shared" ca="1" si="953"/>
        <v>18.962756460000001</v>
      </c>
      <c r="R3106" s="44">
        <f>IF(VLOOKUP(A3106,$Z$12:$AI$125,8)=VLOOKUP(A3105,$Z$12:$AI$125,8),0,VLOOKUP(A3106,Z$12:$AI$125,8))</f>
        <v>0</v>
      </c>
      <c r="S3106" s="45">
        <f>IF(R3106&gt;0,VLOOKUP(R3106,Y$12:$AH$125,7),0)</f>
        <v>0</v>
      </c>
      <c r="T3106" s="40">
        <f t="shared" si="954"/>
        <v>0</v>
      </c>
      <c r="U3106" s="40">
        <f t="shared" ca="1" si="955"/>
        <v>18.962756460000001</v>
      </c>
      <c r="V3106" s="46" t="str">
        <f t="shared" si="956"/>
        <v>J=</v>
      </c>
      <c r="W3106" s="47">
        <f t="shared" si="957"/>
        <v>46650</v>
      </c>
    </row>
    <row r="3107" spans="1:23" x14ac:dyDescent="0.15">
      <c r="A3107" s="38">
        <f t="shared" si="941"/>
        <v>46551</v>
      </c>
      <c r="B3107" s="39" t="str">
        <f t="shared" ca="1" si="942"/>
        <v>n.d</v>
      </c>
      <c r="C3107" s="40">
        <f t="shared" si="943"/>
        <v>3137.2723529499999</v>
      </c>
      <c r="D3107" s="41">
        <f ca="1">IF(A3107&lt;$B$1,VLOOKUP(A3107,[1]DI!$A$4:$B$15000,2,FALSE),0)</f>
        <v>0</v>
      </c>
      <c r="E3107" s="40">
        <f t="shared" ca="1" si="944"/>
        <v>0</v>
      </c>
      <c r="F3107" s="42">
        <f t="shared" si="940"/>
        <v>1</v>
      </c>
      <c r="G3107" s="43">
        <f t="shared" ca="1" si="945"/>
        <v>1</v>
      </c>
      <c r="H3107" s="40">
        <f ca="1">TRUNC(PRODUCT(G$10:G3106),15)</f>
        <v>1.7040824080947301</v>
      </c>
      <c r="I3107" s="40">
        <f t="shared" ca="1" si="946"/>
        <v>1.7040824080947301</v>
      </c>
      <c r="J3107" s="40">
        <f t="shared" ca="1" si="947"/>
        <v>1</v>
      </c>
      <c r="K3107" s="42">
        <f t="shared" si="939"/>
        <v>2.7E-2</v>
      </c>
      <c r="L3107" s="63">
        <f t="shared" si="948"/>
        <v>46468</v>
      </c>
      <c r="M3107" s="64">
        <f t="shared" si="949"/>
        <v>56</v>
      </c>
      <c r="N3107" s="44">
        <f t="shared" si="950"/>
        <v>57</v>
      </c>
      <c r="O3107" s="40">
        <f t="shared" si="951"/>
        <v>1.0060443450000001</v>
      </c>
      <c r="P3107" s="65">
        <f t="shared" ca="1" si="952"/>
        <v>1.0060443450000001</v>
      </c>
      <c r="Q3107" s="40">
        <f t="shared" ca="1" si="953"/>
        <v>18.962756460000001</v>
      </c>
      <c r="R3107" s="44">
        <f>IF(VLOOKUP(A3107,$Z$12:$AI$125,8)=VLOOKUP(A3106,$Z$12:$AI$125,8),0,VLOOKUP(A3107,Z$12:$AI$125,8))</f>
        <v>0</v>
      </c>
      <c r="S3107" s="45">
        <f>IF(R3107&gt;0,VLOOKUP(R3107,Y$12:$AH$125,7),0)</f>
        <v>0</v>
      </c>
      <c r="T3107" s="40">
        <f t="shared" si="954"/>
        <v>0</v>
      </c>
      <c r="U3107" s="40">
        <f t="shared" ca="1" si="955"/>
        <v>18.962756460000001</v>
      </c>
      <c r="V3107" s="46" t="str">
        <f t="shared" si="956"/>
        <v>J=</v>
      </c>
      <c r="W3107" s="47">
        <f t="shared" si="957"/>
        <v>46650</v>
      </c>
    </row>
    <row r="3108" spans="1:23" x14ac:dyDescent="0.15">
      <c r="A3108" s="38">
        <f t="shared" si="941"/>
        <v>46552</v>
      </c>
      <c r="B3108" s="39" t="str">
        <f t="shared" ca="1" si="942"/>
        <v>n.d</v>
      </c>
      <c r="C3108" s="40">
        <f t="shared" si="943"/>
        <v>3137.2723529499999</v>
      </c>
      <c r="D3108" s="41">
        <f ca="1">IF(A3108&lt;$B$1,VLOOKUP(A3108,[1]DI!$A$4:$B$15000,2,FALSE),0)</f>
        <v>0</v>
      </c>
      <c r="E3108" s="40">
        <f t="shared" ca="1" si="944"/>
        <v>0</v>
      </c>
      <c r="F3108" s="42">
        <f t="shared" si="940"/>
        <v>1</v>
      </c>
      <c r="G3108" s="43">
        <f t="shared" ca="1" si="945"/>
        <v>1</v>
      </c>
      <c r="H3108" s="40">
        <f ca="1">TRUNC(PRODUCT(G$10:G3107),15)</f>
        <v>1.7040824080947301</v>
      </c>
      <c r="I3108" s="40">
        <f t="shared" ca="1" si="946"/>
        <v>1.7040824080947301</v>
      </c>
      <c r="J3108" s="40">
        <f t="shared" ca="1" si="947"/>
        <v>1</v>
      </c>
      <c r="K3108" s="42">
        <f t="shared" si="939"/>
        <v>2.7E-2</v>
      </c>
      <c r="L3108" s="63">
        <f t="shared" si="948"/>
        <v>46468</v>
      </c>
      <c r="M3108" s="64">
        <f t="shared" si="949"/>
        <v>57</v>
      </c>
      <c r="N3108" s="44">
        <f t="shared" si="950"/>
        <v>57</v>
      </c>
      <c r="O3108" s="40">
        <f t="shared" si="951"/>
        <v>1.0060443450000001</v>
      </c>
      <c r="P3108" s="65">
        <f t="shared" ca="1" si="952"/>
        <v>1.0060443450000001</v>
      </c>
      <c r="Q3108" s="40">
        <f t="shared" ca="1" si="953"/>
        <v>18.962756460000001</v>
      </c>
      <c r="R3108" s="44">
        <f>IF(VLOOKUP(A3108,$Z$12:$AI$125,8)=VLOOKUP(A3107,$Z$12:$AI$125,8),0,VLOOKUP(A3108,Z$12:$AI$125,8))</f>
        <v>0</v>
      </c>
      <c r="S3108" s="45">
        <f>IF(R3108&gt;0,VLOOKUP(R3108,Y$12:$AH$125,7),0)</f>
        <v>0</v>
      </c>
      <c r="T3108" s="40">
        <f t="shared" si="954"/>
        <v>0</v>
      </c>
      <c r="U3108" s="40">
        <f t="shared" ca="1" si="955"/>
        <v>18.962756460000001</v>
      </c>
      <c r="V3108" s="46" t="str">
        <f t="shared" si="956"/>
        <v>J=</v>
      </c>
      <c r="W3108" s="47">
        <f t="shared" si="957"/>
        <v>46650</v>
      </c>
    </row>
    <row r="3109" spans="1:23" x14ac:dyDescent="0.15">
      <c r="A3109" s="38">
        <f t="shared" si="941"/>
        <v>46553</v>
      </c>
      <c r="B3109" s="39" t="str">
        <f t="shared" ca="1" si="942"/>
        <v>n.d</v>
      </c>
      <c r="C3109" s="40">
        <f t="shared" si="943"/>
        <v>3137.2723529499999</v>
      </c>
      <c r="D3109" s="41">
        <f ca="1">IF(A3109&lt;$B$1,VLOOKUP(A3109,[1]DI!$A$4:$B$15000,2,FALSE),0)</f>
        <v>0</v>
      </c>
      <c r="E3109" s="40">
        <f t="shared" ca="1" si="944"/>
        <v>0</v>
      </c>
      <c r="F3109" s="42">
        <f t="shared" si="940"/>
        <v>1</v>
      </c>
      <c r="G3109" s="43">
        <f t="shared" ca="1" si="945"/>
        <v>1</v>
      </c>
      <c r="H3109" s="40">
        <f ca="1">TRUNC(PRODUCT(G$10:G3108),15)</f>
        <v>1.7040824080947301</v>
      </c>
      <c r="I3109" s="40">
        <f t="shared" ca="1" si="946"/>
        <v>1.7040824080947301</v>
      </c>
      <c r="J3109" s="40">
        <f t="shared" ca="1" si="947"/>
        <v>1</v>
      </c>
      <c r="K3109" s="42">
        <f t="shared" si="939"/>
        <v>2.7E-2</v>
      </c>
      <c r="L3109" s="63">
        <f t="shared" si="948"/>
        <v>46468</v>
      </c>
      <c r="M3109" s="64">
        <f t="shared" si="949"/>
        <v>58</v>
      </c>
      <c r="N3109" s="44">
        <f t="shared" si="950"/>
        <v>58</v>
      </c>
      <c r="O3109" s="40">
        <f t="shared" si="951"/>
        <v>1.0061507110000001</v>
      </c>
      <c r="P3109" s="65">
        <f t="shared" ca="1" si="952"/>
        <v>1.0061507110000001</v>
      </c>
      <c r="Q3109" s="40">
        <f t="shared" ca="1" si="953"/>
        <v>19.296455569999999</v>
      </c>
      <c r="R3109" s="44">
        <f>IF(VLOOKUP(A3109,$Z$12:$AI$125,8)=VLOOKUP(A3108,$Z$12:$AI$125,8),0,VLOOKUP(A3109,Z$12:$AI$125,8))</f>
        <v>0</v>
      </c>
      <c r="S3109" s="45">
        <f>IF(R3109&gt;0,VLOOKUP(R3109,Y$12:$AH$125,7),0)</f>
        <v>0</v>
      </c>
      <c r="T3109" s="40">
        <f t="shared" si="954"/>
        <v>0</v>
      </c>
      <c r="U3109" s="40">
        <f t="shared" ca="1" si="955"/>
        <v>19.296455569999999</v>
      </c>
      <c r="V3109" s="46" t="str">
        <f t="shared" si="956"/>
        <v>J=</v>
      </c>
      <c r="W3109" s="47">
        <f t="shared" si="957"/>
        <v>46650</v>
      </c>
    </row>
    <row r="3110" spans="1:23" x14ac:dyDescent="0.15">
      <c r="A3110" s="38">
        <f t="shared" si="941"/>
        <v>46554</v>
      </c>
      <c r="B3110" s="39" t="str">
        <f t="shared" ca="1" si="942"/>
        <v>n.d</v>
      </c>
      <c r="C3110" s="40">
        <f t="shared" si="943"/>
        <v>3137.2723529499999</v>
      </c>
      <c r="D3110" s="41">
        <f ca="1">IF(A3110&lt;$B$1,VLOOKUP(A3110,[1]DI!$A$4:$B$15000,2,FALSE),0)</f>
        <v>0</v>
      </c>
      <c r="E3110" s="40">
        <f t="shared" ca="1" si="944"/>
        <v>0</v>
      </c>
      <c r="F3110" s="42">
        <f t="shared" si="940"/>
        <v>1</v>
      </c>
      <c r="G3110" s="43">
        <f t="shared" ca="1" si="945"/>
        <v>1</v>
      </c>
      <c r="H3110" s="40">
        <f ca="1">TRUNC(PRODUCT(G$10:G3109),15)</f>
        <v>1.7040824080947301</v>
      </c>
      <c r="I3110" s="40">
        <f t="shared" ca="1" si="946"/>
        <v>1.7040824080947301</v>
      </c>
      <c r="J3110" s="40">
        <f t="shared" ca="1" si="947"/>
        <v>1</v>
      </c>
      <c r="K3110" s="42">
        <f t="shared" si="939"/>
        <v>2.7E-2</v>
      </c>
      <c r="L3110" s="63">
        <f t="shared" si="948"/>
        <v>46468</v>
      </c>
      <c r="M3110" s="64">
        <f t="shared" si="949"/>
        <v>59</v>
      </c>
      <c r="N3110" s="44">
        <f t="shared" si="950"/>
        <v>59</v>
      </c>
      <c r="O3110" s="40">
        <f t="shared" si="951"/>
        <v>1.006257089</v>
      </c>
      <c r="P3110" s="65">
        <f t="shared" ca="1" si="952"/>
        <v>1.006257089</v>
      </c>
      <c r="Q3110" s="40">
        <f t="shared" ca="1" si="953"/>
        <v>19.630192319999999</v>
      </c>
      <c r="R3110" s="44">
        <f>IF(VLOOKUP(A3110,$Z$12:$AI$125,8)=VLOOKUP(A3109,$Z$12:$AI$125,8),0,VLOOKUP(A3110,Z$12:$AI$125,8))</f>
        <v>0</v>
      </c>
      <c r="S3110" s="45">
        <f>IF(R3110&gt;0,VLOOKUP(R3110,Y$12:$AH$125,7),0)</f>
        <v>0</v>
      </c>
      <c r="T3110" s="40">
        <f t="shared" si="954"/>
        <v>0</v>
      </c>
      <c r="U3110" s="40">
        <f t="shared" ca="1" si="955"/>
        <v>19.630192319999999</v>
      </c>
      <c r="V3110" s="46" t="str">
        <f t="shared" si="956"/>
        <v>J=</v>
      </c>
      <c r="W3110" s="47">
        <f t="shared" si="957"/>
        <v>46650</v>
      </c>
    </row>
    <row r="3111" spans="1:23" x14ac:dyDescent="0.15">
      <c r="A3111" s="38">
        <f t="shared" si="941"/>
        <v>46555</v>
      </c>
      <c r="B3111" s="39" t="str">
        <f t="shared" ca="1" si="942"/>
        <v>n.d</v>
      </c>
      <c r="C3111" s="40">
        <f t="shared" si="943"/>
        <v>3137.2723529499999</v>
      </c>
      <c r="D3111" s="41">
        <f ca="1">IF(A3111&lt;$B$1,VLOOKUP(A3111,[1]DI!$A$4:$B$15000,2,FALSE),0)</f>
        <v>0</v>
      </c>
      <c r="E3111" s="40">
        <f t="shared" ca="1" si="944"/>
        <v>0</v>
      </c>
      <c r="F3111" s="42">
        <f t="shared" si="940"/>
        <v>1</v>
      </c>
      <c r="G3111" s="43">
        <f t="shared" ca="1" si="945"/>
        <v>1</v>
      </c>
      <c r="H3111" s="40">
        <f ca="1">TRUNC(PRODUCT(G$10:G3110),15)</f>
        <v>1.7040824080947301</v>
      </c>
      <c r="I3111" s="40">
        <f t="shared" ca="1" si="946"/>
        <v>1.7040824080947301</v>
      </c>
      <c r="J3111" s="40">
        <f t="shared" ca="1" si="947"/>
        <v>1</v>
      </c>
      <c r="K3111" s="42">
        <f t="shared" si="939"/>
        <v>2.7E-2</v>
      </c>
      <c r="L3111" s="63">
        <f t="shared" si="948"/>
        <v>46468</v>
      </c>
      <c r="M3111" s="64">
        <f t="shared" si="949"/>
        <v>60</v>
      </c>
      <c r="N3111" s="44">
        <f t="shared" si="950"/>
        <v>60</v>
      </c>
      <c r="O3111" s="40">
        <f t="shared" si="951"/>
        <v>1.0063634779999999</v>
      </c>
      <c r="P3111" s="65">
        <f t="shared" ca="1" si="952"/>
        <v>1.0063634779999999</v>
      </c>
      <c r="Q3111" s="40">
        <f t="shared" ca="1" si="953"/>
        <v>19.963963589999999</v>
      </c>
      <c r="R3111" s="44">
        <f>IF(VLOOKUP(A3111,$Z$12:$AI$125,8)=VLOOKUP(A3110,$Z$12:$AI$125,8),0,VLOOKUP(A3111,Z$12:$AI$125,8))</f>
        <v>0</v>
      </c>
      <c r="S3111" s="45">
        <f>IF(R3111&gt;0,VLOOKUP(R3111,Y$12:$AH$125,7),0)</f>
        <v>0</v>
      </c>
      <c r="T3111" s="40">
        <f t="shared" si="954"/>
        <v>0</v>
      </c>
      <c r="U3111" s="40">
        <f t="shared" ca="1" si="955"/>
        <v>19.963963589999999</v>
      </c>
      <c r="V3111" s="46" t="str">
        <f t="shared" si="956"/>
        <v>J=</v>
      </c>
      <c r="W3111" s="47">
        <f t="shared" si="957"/>
        <v>46650</v>
      </c>
    </row>
    <row r="3112" spans="1:23" x14ac:dyDescent="0.15">
      <c r="A3112" s="38">
        <f t="shared" si="941"/>
        <v>46556</v>
      </c>
      <c r="B3112" s="39" t="str">
        <f t="shared" ca="1" si="942"/>
        <v>n.d</v>
      </c>
      <c r="C3112" s="40">
        <f t="shared" si="943"/>
        <v>3137.2723529499999</v>
      </c>
      <c r="D3112" s="41">
        <f ca="1">IF(A3112&lt;$B$1,VLOOKUP(A3112,[1]DI!$A$4:$B$15000,2,FALSE),0)</f>
        <v>0</v>
      </c>
      <c r="E3112" s="40">
        <f t="shared" ca="1" si="944"/>
        <v>0</v>
      </c>
      <c r="F3112" s="42">
        <f t="shared" si="940"/>
        <v>1</v>
      </c>
      <c r="G3112" s="43">
        <f t="shared" ca="1" si="945"/>
        <v>1</v>
      </c>
      <c r="H3112" s="40">
        <f ca="1">TRUNC(PRODUCT(G$10:G3111),15)</f>
        <v>1.7040824080947301</v>
      </c>
      <c r="I3112" s="40">
        <f t="shared" ca="1" si="946"/>
        <v>1.7040824080947301</v>
      </c>
      <c r="J3112" s="40">
        <f t="shared" ca="1" si="947"/>
        <v>1</v>
      </c>
      <c r="K3112" s="42">
        <f t="shared" si="939"/>
        <v>2.7E-2</v>
      </c>
      <c r="L3112" s="63">
        <f t="shared" si="948"/>
        <v>46468</v>
      </c>
      <c r="M3112" s="64">
        <f t="shared" si="949"/>
        <v>61</v>
      </c>
      <c r="N3112" s="44">
        <f t="shared" si="950"/>
        <v>61</v>
      </c>
      <c r="O3112" s="40">
        <f t="shared" si="951"/>
        <v>1.006469879</v>
      </c>
      <c r="P3112" s="65">
        <f t="shared" ca="1" si="952"/>
        <v>1.006469879</v>
      </c>
      <c r="Q3112" s="40">
        <f t="shared" ca="1" si="953"/>
        <v>20.297772510000001</v>
      </c>
      <c r="R3112" s="44">
        <f>IF(VLOOKUP(A3112,$Z$12:$AI$125,8)=VLOOKUP(A3111,$Z$12:$AI$125,8),0,VLOOKUP(A3112,Z$12:$AI$125,8))</f>
        <v>0</v>
      </c>
      <c r="S3112" s="45">
        <f>IF(R3112&gt;0,VLOOKUP(R3112,Y$12:$AH$125,7),0)</f>
        <v>0</v>
      </c>
      <c r="T3112" s="40">
        <f t="shared" si="954"/>
        <v>0</v>
      </c>
      <c r="U3112" s="40">
        <f t="shared" ca="1" si="955"/>
        <v>20.297772510000001</v>
      </c>
      <c r="V3112" s="46" t="str">
        <f t="shared" si="956"/>
        <v>J=</v>
      </c>
      <c r="W3112" s="47">
        <f t="shared" si="957"/>
        <v>46650</v>
      </c>
    </row>
    <row r="3113" spans="1:23" x14ac:dyDescent="0.15">
      <c r="A3113" s="38">
        <f t="shared" si="941"/>
        <v>46557</v>
      </c>
      <c r="B3113" s="39" t="str">
        <f t="shared" ca="1" si="942"/>
        <v>n.d</v>
      </c>
      <c r="C3113" s="40">
        <f t="shared" si="943"/>
        <v>3137.2723529499999</v>
      </c>
      <c r="D3113" s="41">
        <f ca="1">IF(A3113&lt;$B$1,VLOOKUP(A3113,[1]DI!$A$4:$B$15000,2,FALSE),0)</f>
        <v>0</v>
      </c>
      <c r="E3113" s="40">
        <f t="shared" ca="1" si="944"/>
        <v>0</v>
      </c>
      <c r="F3113" s="42">
        <f t="shared" si="940"/>
        <v>1</v>
      </c>
      <c r="G3113" s="43">
        <f t="shared" ca="1" si="945"/>
        <v>1</v>
      </c>
      <c r="H3113" s="40">
        <f ca="1">TRUNC(PRODUCT(G$10:G3112),15)</f>
        <v>1.7040824080947301</v>
      </c>
      <c r="I3113" s="40">
        <f t="shared" ca="1" si="946"/>
        <v>1.7040824080947301</v>
      </c>
      <c r="J3113" s="40">
        <f t="shared" ca="1" si="947"/>
        <v>1</v>
      </c>
      <c r="K3113" s="42">
        <f t="shared" si="939"/>
        <v>2.7E-2</v>
      </c>
      <c r="L3113" s="63">
        <f t="shared" si="948"/>
        <v>46468</v>
      </c>
      <c r="M3113" s="64">
        <f t="shared" si="949"/>
        <v>61</v>
      </c>
      <c r="N3113" s="44">
        <f t="shared" si="950"/>
        <v>62</v>
      </c>
      <c r="O3113" s="40">
        <f t="shared" si="951"/>
        <v>1.0065762899999999</v>
      </c>
      <c r="P3113" s="65">
        <f t="shared" ca="1" si="952"/>
        <v>1.0065762899999999</v>
      </c>
      <c r="Q3113" s="40">
        <f t="shared" ca="1" si="953"/>
        <v>20.631612799999999</v>
      </c>
      <c r="R3113" s="44">
        <f>IF(VLOOKUP(A3113,$Z$12:$AI$125,8)=VLOOKUP(A3112,$Z$12:$AI$125,8),0,VLOOKUP(A3113,Z$12:$AI$125,8))</f>
        <v>0</v>
      </c>
      <c r="S3113" s="45">
        <f>IF(R3113&gt;0,VLOOKUP(R3113,Y$12:$AH$125,7),0)</f>
        <v>0</v>
      </c>
      <c r="T3113" s="40">
        <f t="shared" si="954"/>
        <v>0</v>
      </c>
      <c r="U3113" s="40">
        <f t="shared" ca="1" si="955"/>
        <v>20.631612799999999</v>
      </c>
      <c r="V3113" s="46" t="str">
        <f t="shared" si="956"/>
        <v>J=</v>
      </c>
      <c r="W3113" s="47">
        <f t="shared" si="957"/>
        <v>46650</v>
      </c>
    </row>
    <row r="3114" spans="1:23" x14ac:dyDescent="0.15">
      <c r="A3114" s="38">
        <f t="shared" si="941"/>
        <v>46558</v>
      </c>
      <c r="B3114" s="39" t="str">
        <f t="shared" ca="1" si="942"/>
        <v>n.d</v>
      </c>
      <c r="C3114" s="40">
        <f t="shared" si="943"/>
        <v>3137.2723529499999</v>
      </c>
      <c r="D3114" s="41">
        <f ca="1">IF(A3114&lt;$B$1,VLOOKUP(A3114,[1]DI!$A$4:$B$15000,2,FALSE),0)</f>
        <v>0</v>
      </c>
      <c r="E3114" s="40">
        <f t="shared" ca="1" si="944"/>
        <v>0</v>
      </c>
      <c r="F3114" s="42">
        <f t="shared" si="940"/>
        <v>1</v>
      </c>
      <c r="G3114" s="43">
        <f t="shared" ca="1" si="945"/>
        <v>1</v>
      </c>
      <c r="H3114" s="40">
        <f ca="1">TRUNC(PRODUCT(G$10:G3113),15)</f>
        <v>1.7040824080947301</v>
      </c>
      <c r="I3114" s="40">
        <f t="shared" ca="1" si="946"/>
        <v>1.7040824080947301</v>
      </c>
      <c r="J3114" s="40">
        <f t="shared" ca="1" si="947"/>
        <v>1</v>
      </c>
      <c r="K3114" s="42">
        <f t="shared" si="939"/>
        <v>2.7E-2</v>
      </c>
      <c r="L3114" s="63">
        <f t="shared" si="948"/>
        <v>46468</v>
      </c>
      <c r="M3114" s="64">
        <f t="shared" si="949"/>
        <v>61</v>
      </c>
      <c r="N3114" s="44">
        <f t="shared" si="950"/>
        <v>62</v>
      </c>
      <c r="O3114" s="40">
        <f t="shared" si="951"/>
        <v>1.0065762899999999</v>
      </c>
      <c r="P3114" s="65">
        <f t="shared" ca="1" si="952"/>
        <v>1.0065762899999999</v>
      </c>
      <c r="Q3114" s="40">
        <f t="shared" ca="1" si="953"/>
        <v>20.631612799999999</v>
      </c>
      <c r="R3114" s="44">
        <f>IF(VLOOKUP(A3114,$Z$12:$AI$125,8)=VLOOKUP(A3113,$Z$12:$AI$125,8),0,VLOOKUP(A3114,Z$12:$AI$125,8))</f>
        <v>0</v>
      </c>
      <c r="S3114" s="45">
        <f>IF(R3114&gt;0,VLOOKUP(R3114,Y$12:$AH$125,7),0)</f>
        <v>0</v>
      </c>
      <c r="T3114" s="40">
        <f t="shared" si="954"/>
        <v>0</v>
      </c>
      <c r="U3114" s="40">
        <f t="shared" ca="1" si="955"/>
        <v>20.631612799999999</v>
      </c>
      <c r="V3114" s="46" t="str">
        <f t="shared" si="956"/>
        <v>J=</v>
      </c>
      <c r="W3114" s="47">
        <f t="shared" si="957"/>
        <v>46650</v>
      </c>
    </row>
    <row r="3115" spans="1:23" x14ac:dyDescent="0.15">
      <c r="A3115" s="38">
        <f t="shared" si="941"/>
        <v>46559</v>
      </c>
      <c r="B3115" s="39" t="str">
        <f t="shared" ca="1" si="942"/>
        <v>n.d</v>
      </c>
      <c r="C3115" s="40">
        <f t="shared" si="943"/>
        <v>3137.2723529499999</v>
      </c>
      <c r="D3115" s="41">
        <f ca="1">IF(A3115&lt;$B$1,VLOOKUP(A3115,[1]DI!$A$4:$B$15000,2,FALSE),0)</f>
        <v>0</v>
      </c>
      <c r="E3115" s="40">
        <f t="shared" ca="1" si="944"/>
        <v>0</v>
      </c>
      <c r="F3115" s="42">
        <f t="shared" si="940"/>
        <v>1</v>
      </c>
      <c r="G3115" s="43">
        <f t="shared" ca="1" si="945"/>
        <v>1</v>
      </c>
      <c r="H3115" s="40">
        <f ca="1">TRUNC(PRODUCT(G$10:G3114),15)</f>
        <v>1.7040824080947301</v>
      </c>
      <c r="I3115" s="40">
        <f t="shared" ca="1" si="946"/>
        <v>1.7040824080947301</v>
      </c>
      <c r="J3115" s="40">
        <f t="shared" ca="1" si="947"/>
        <v>1</v>
      </c>
      <c r="K3115" s="42">
        <f t="shared" si="939"/>
        <v>2.7E-2</v>
      </c>
      <c r="L3115" s="63">
        <f t="shared" si="948"/>
        <v>46468</v>
      </c>
      <c r="M3115" s="64">
        <f t="shared" si="949"/>
        <v>62</v>
      </c>
      <c r="N3115" s="44">
        <f t="shared" si="950"/>
        <v>62</v>
      </c>
      <c r="O3115" s="40">
        <f t="shared" si="951"/>
        <v>1.0065762899999999</v>
      </c>
      <c r="P3115" s="65">
        <f t="shared" ca="1" si="952"/>
        <v>1.0065762899999999</v>
      </c>
      <c r="Q3115" s="40">
        <f t="shared" ca="1" si="953"/>
        <v>20.631612799999999</v>
      </c>
      <c r="R3115" s="44">
        <f>IF(VLOOKUP(A3115,$Z$12:$AI$125,8)=VLOOKUP(A3114,$Z$12:$AI$125,8),0,VLOOKUP(A3115,Z$12:$AI$125,8))</f>
        <v>0</v>
      </c>
      <c r="S3115" s="45">
        <f>IF(R3115&gt;0,VLOOKUP(R3115,Y$12:$AH$125,7),0)</f>
        <v>0</v>
      </c>
      <c r="T3115" s="40">
        <f t="shared" si="954"/>
        <v>0</v>
      </c>
      <c r="U3115" s="40">
        <f t="shared" ca="1" si="955"/>
        <v>20.631612799999999</v>
      </c>
      <c r="V3115" s="46" t="str">
        <f t="shared" si="956"/>
        <v>J=</v>
      </c>
      <c r="W3115" s="47">
        <f t="shared" si="957"/>
        <v>46650</v>
      </c>
    </row>
    <row r="3116" spans="1:23" x14ac:dyDescent="0.15">
      <c r="A3116" s="38">
        <f t="shared" si="941"/>
        <v>46560</v>
      </c>
      <c r="B3116" s="39" t="str">
        <f t="shared" ca="1" si="942"/>
        <v>n.d</v>
      </c>
      <c r="C3116" s="40">
        <f t="shared" si="943"/>
        <v>3137.2723529499999</v>
      </c>
      <c r="D3116" s="41">
        <f ca="1">IF(A3116&lt;$B$1,VLOOKUP(A3116,[1]DI!$A$4:$B$15000,2,FALSE),0)</f>
        <v>0</v>
      </c>
      <c r="E3116" s="40">
        <f t="shared" ca="1" si="944"/>
        <v>0</v>
      </c>
      <c r="F3116" s="42">
        <f t="shared" si="940"/>
        <v>1</v>
      </c>
      <c r="G3116" s="43">
        <f t="shared" ca="1" si="945"/>
        <v>1</v>
      </c>
      <c r="H3116" s="40">
        <f ca="1">TRUNC(PRODUCT(G$10:G3115),15)</f>
        <v>1.7040824080947301</v>
      </c>
      <c r="I3116" s="40">
        <f t="shared" ca="1" si="946"/>
        <v>1.7040824080947301</v>
      </c>
      <c r="J3116" s="40">
        <f t="shared" ca="1" si="947"/>
        <v>1</v>
      </c>
      <c r="K3116" s="42">
        <f t="shared" si="939"/>
        <v>2.7E-2</v>
      </c>
      <c r="L3116" s="63">
        <f t="shared" si="948"/>
        <v>46468</v>
      </c>
      <c r="M3116" s="64">
        <f t="shared" si="949"/>
        <v>63</v>
      </c>
      <c r="N3116" s="44">
        <f t="shared" si="950"/>
        <v>63</v>
      </c>
      <c r="O3116" s="40">
        <f t="shared" si="951"/>
        <v>1.006682713</v>
      </c>
      <c r="P3116" s="65">
        <f t="shared" ca="1" si="952"/>
        <v>1.006682713</v>
      </c>
      <c r="Q3116" s="40">
        <f t="shared" ca="1" si="953"/>
        <v>20.965490729999999</v>
      </c>
      <c r="R3116" s="44">
        <f>IF(VLOOKUP(A3116,$Z$12:$AI$125,8)=VLOOKUP(A3115,$Z$12:$AI$125,8),0,VLOOKUP(A3116,Z$12:$AI$125,8))</f>
        <v>0</v>
      </c>
      <c r="S3116" s="45">
        <f>IF(R3116&gt;0,VLOOKUP(R3116,Y$12:$AH$125,7),0)</f>
        <v>0</v>
      </c>
      <c r="T3116" s="40">
        <f t="shared" si="954"/>
        <v>0</v>
      </c>
      <c r="U3116" s="40">
        <f t="shared" ca="1" si="955"/>
        <v>20.965490729999999</v>
      </c>
      <c r="V3116" s="46" t="str">
        <f t="shared" si="956"/>
        <v>J=</v>
      </c>
      <c r="W3116" s="47">
        <f t="shared" si="957"/>
        <v>46650</v>
      </c>
    </row>
    <row r="3117" spans="1:23" x14ac:dyDescent="0.15">
      <c r="A3117" s="38">
        <f t="shared" si="941"/>
        <v>46561</v>
      </c>
      <c r="B3117" s="39" t="str">
        <f t="shared" ca="1" si="942"/>
        <v>n.d</v>
      </c>
      <c r="C3117" s="40">
        <f t="shared" si="943"/>
        <v>3137.2723529499999</v>
      </c>
      <c r="D3117" s="41">
        <f ca="1">IF(A3117&lt;$B$1,VLOOKUP(A3117,[1]DI!$A$4:$B$15000,2,FALSE),0)</f>
        <v>0</v>
      </c>
      <c r="E3117" s="40">
        <f t="shared" ca="1" si="944"/>
        <v>0</v>
      </c>
      <c r="F3117" s="42">
        <f t="shared" si="940"/>
        <v>1</v>
      </c>
      <c r="G3117" s="43">
        <f t="shared" ca="1" si="945"/>
        <v>1</v>
      </c>
      <c r="H3117" s="40">
        <f ca="1">TRUNC(PRODUCT(G$10:G3116),15)</f>
        <v>1.7040824080947301</v>
      </c>
      <c r="I3117" s="40">
        <f t="shared" ca="1" si="946"/>
        <v>1.7040824080947301</v>
      </c>
      <c r="J3117" s="40">
        <f t="shared" ca="1" si="947"/>
        <v>1</v>
      </c>
      <c r="K3117" s="42">
        <f t="shared" ref="K3117:K3180" si="958">K3116</f>
        <v>2.7E-2</v>
      </c>
      <c r="L3117" s="63">
        <f t="shared" si="948"/>
        <v>46468</v>
      </c>
      <c r="M3117" s="64">
        <f t="shared" si="949"/>
        <v>64</v>
      </c>
      <c r="N3117" s="44">
        <f t="shared" si="950"/>
        <v>64</v>
      </c>
      <c r="O3117" s="40">
        <f t="shared" si="951"/>
        <v>1.0067891470000001</v>
      </c>
      <c r="P3117" s="65">
        <f t="shared" ca="1" si="952"/>
        <v>1.0067891470000001</v>
      </c>
      <c r="Q3117" s="40">
        <f t="shared" ca="1" si="953"/>
        <v>21.299403179999999</v>
      </c>
      <c r="R3117" s="44">
        <f>IF(VLOOKUP(A3117,$Z$12:$AI$125,8)=VLOOKUP(A3116,$Z$12:$AI$125,8),0,VLOOKUP(A3117,Z$12:$AI$125,8))</f>
        <v>0</v>
      </c>
      <c r="S3117" s="45">
        <f>IF(R3117&gt;0,VLOOKUP(R3117,Y$12:$AH$125,7),0)</f>
        <v>0</v>
      </c>
      <c r="T3117" s="40">
        <f t="shared" si="954"/>
        <v>0</v>
      </c>
      <c r="U3117" s="40">
        <f t="shared" ca="1" si="955"/>
        <v>21.299403179999999</v>
      </c>
      <c r="V3117" s="46" t="str">
        <f t="shared" si="956"/>
        <v>J=</v>
      </c>
      <c r="W3117" s="47">
        <f t="shared" si="957"/>
        <v>46650</v>
      </c>
    </row>
    <row r="3118" spans="1:23" x14ac:dyDescent="0.15">
      <c r="A3118" s="38">
        <f t="shared" si="941"/>
        <v>46562</v>
      </c>
      <c r="B3118" s="39" t="str">
        <f t="shared" ca="1" si="942"/>
        <v>n.d</v>
      </c>
      <c r="C3118" s="40">
        <f t="shared" si="943"/>
        <v>3137.2723529499999</v>
      </c>
      <c r="D3118" s="41">
        <f ca="1">IF(A3118&lt;$B$1,VLOOKUP(A3118,[1]DI!$A$4:$B$15000,2,FALSE),0)</f>
        <v>0</v>
      </c>
      <c r="E3118" s="40">
        <f t="shared" ca="1" si="944"/>
        <v>0</v>
      </c>
      <c r="F3118" s="42">
        <f t="shared" si="940"/>
        <v>1</v>
      </c>
      <c r="G3118" s="43">
        <f t="shared" ca="1" si="945"/>
        <v>1</v>
      </c>
      <c r="H3118" s="40">
        <f ca="1">TRUNC(PRODUCT(G$10:G3117),15)</f>
        <v>1.7040824080947301</v>
      </c>
      <c r="I3118" s="40">
        <f t="shared" ca="1" si="946"/>
        <v>1.7040824080947301</v>
      </c>
      <c r="J3118" s="40">
        <f t="shared" ca="1" si="947"/>
        <v>1</v>
      </c>
      <c r="K3118" s="42">
        <f t="shared" si="958"/>
        <v>2.7E-2</v>
      </c>
      <c r="L3118" s="63">
        <f t="shared" si="948"/>
        <v>46468</v>
      </c>
      <c r="M3118" s="64">
        <f t="shared" si="949"/>
        <v>65</v>
      </c>
      <c r="N3118" s="44">
        <f t="shared" si="950"/>
        <v>65</v>
      </c>
      <c r="O3118" s="40">
        <f t="shared" si="951"/>
        <v>1.006895592</v>
      </c>
      <c r="P3118" s="65">
        <f t="shared" ca="1" si="952"/>
        <v>1.006895592</v>
      </c>
      <c r="Q3118" s="40">
        <f t="shared" ca="1" si="953"/>
        <v>21.63335013</v>
      </c>
      <c r="R3118" s="44">
        <f>IF(VLOOKUP(A3118,$Z$12:$AI$125,8)=VLOOKUP(A3117,$Z$12:$AI$125,8),0,VLOOKUP(A3118,Z$12:$AI$125,8))</f>
        <v>0</v>
      </c>
      <c r="S3118" s="45">
        <f>IF(R3118&gt;0,VLOOKUP(R3118,Y$12:$AH$125,7),0)</f>
        <v>0</v>
      </c>
      <c r="T3118" s="40">
        <f t="shared" si="954"/>
        <v>0</v>
      </c>
      <c r="U3118" s="40">
        <f t="shared" ca="1" si="955"/>
        <v>21.63335013</v>
      </c>
      <c r="V3118" s="46" t="str">
        <f t="shared" si="956"/>
        <v>J=</v>
      </c>
      <c r="W3118" s="47">
        <f t="shared" si="957"/>
        <v>46650</v>
      </c>
    </row>
    <row r="3119" spans="1:23" x14ac:dyDescent="0.15">
      <c r="A3119" s="38">
        <f t="shared" si="941"/>
        <v>46563</v>
      </c>
      <c r="B3119" s="39" t="str">
        <f t="shared" ca="1" si="942"/>
        <v>n.d</v>
      </c>
      <c r="C3119" s="40">
        <f t="shared" si="943"/>
        <v>3137.2723529499999</v>
      </c>
      <c r="D3119" s="41">
        <f ca="1">IF(A3119&lt;$B$1,VLOOKUP(A3119,[1]DI!$A$4:$B$15000,2,FALSE),0)</f>
        <v>0</v>
      </c>
      <c r="E3119" s="40">
        <f t="shared" ca="1" si="944"/>
        <v>0</v>
      </c>
      <c r="F3119" s="42">
        <f t="shared" si="940"/>
        <v>1</v>
      </c>
      <c r="G3119" s="43">
        <f t="shared" ca="1" si="945"/>
        <v>1</v>
      </c>
      <c r="H3119" s="40">
        <f ca="1">TRUNC(PRODUCT(G$10:G3118),15)</f>
        <v>1.7040824080947301</v>
      </c>
      <c r="I3119" s="40">
        <f t="shared" ca="1" si="946"/>
        <v>1.7040824080947301</v>
      </c>
      <c r="J3119" s="40">
        <f t="shared" ca="1" si="947"/>
        <v>1</v>
      </c>
      <c r="K3119" s="42">
        <f t="shared" si="958"/>
        <v>2.7E-2</v>
      </c>
      <c r="L3119" s="63">
        <f t="shared" si="948"/>
        <v>46468</v>
      </c>
      <c r="M3119" s="64">
        <f t="shared" si="949"/>
        <v>66</v>
      </c>
      <c r="N3119" s="44">
        <f t="shared" si="950"/>
        <v>66</v>
      </c>
      <c r="O3119" s="40">
        <f t="shared" si="951"/>
        <v>1.007002049</v>
      </c>
      <c r="P3119" s="65">
        <f t="shared" ca="1" si="952"/>
        <v>1.007002049</v>
      </c>
      <c r="Q3119" s="40">
        <f t="shared" ca="1" si="953"/>
        <v>21.967334739999998</v>
      </c>
      <c r="R3119" s="44">
        <f>IF(VLOOKUP(A3119,$Z$12:$AI$125,8)=VLOOKUP(A3118,$Z$12:$AI$125,8),0,VLOOKUP(A3119,Z$12:$AI$125,8))</f>
        <v>0</v>
      </c>
      <c r="S3119" s="45">
        <f>IF(R3119&gt;0,VLOOKUP(R3119,Y$12:$AH$125,7),0)</f>
        <v>0</v>
      </c>
      <c r="T3119" s="40">
        <f t="shared" si="954"/>
        <v>0</v>
      </c>
      <c r="U3119" s="40">
        <f t="shared" ca="1" si="955"/>
        <v>21.967334739999998</v>
      </c>
      <c r="V3119" s="46" t="str">
        <f t="shared" si="956"/>
        <v>J=</v>
      </c>
      <c r="W3119" s="47">
        <f t="shared" si="957"/>
        <v>46650</v>
      </c>
    </row>
    <row r="3120" spans="1:23" x14ac:dyDescent="0.15">
      <c r="A3120" s="38">
        <f t="shared" si="941"/>
        <v>46564</v>
      </c>
      <c r="B3120" s="39" t="str">
        <f t="shared" ca="1" si="942"/>
        <v>n.d</v>
      </c>
      <c r="C3120" s="40">
        <f t="shared" si="943"/>
        <v>3137.2723529499999</v>
      </c>
      <c r="D3120" s="41">
        <f ca="1">IF(A3120&lt;$B$1,VLOOKUP(A3120,[1]DI!$A$4:$B$15000,2,FALSE),0)</f>
        <v>0</v>
      </c>
      <c r="E3120" s="40">
        <f t="shared" ca="1" si="944"/>
        <v>0</v>
      </c>
      <c r="F3120" s="42">
        <f t="shared" si="940"/>
        <v>1</v>
      </c>
      <c r="G3120" s="43">
        <f t="shared" ca="1" si="945"/>
        <v>1</v>
      </c>
      <c r="H3120" s="40">
        <f ca="1">TRUNC(PRODUCT(G$10:G3119),15)</f>
        <v>1.7040824080947301</v>
      </c>
      <c r="I3120" s="40">
        <f t="shared" ca="1" si="946"/>
        <v>1.7040824080947301</v>
      </c>
      <c r="J3120" s="40">
        <f t="shared" ca="1" si="947"/>
        <v>1</v>
      </c>
      <c r="K3120" s="42">
        <f t="shared" si="958"/>
        <v>2.7E-2</v>
      </c>
      <c r="L3120" s="63">
        <f t="shared" si="948"/>
        <v>46468</v>
      </c>
      <c r="M3120" s="64">
        <f t="shared" si="949"/>
        <v>66</v>
      </c>
      <c r="N3120" s="44">
        <f t="shared" si="950"/>
        <v>67</v>
      </c>
      <c r="O3120" s="40">
        <f t="shared" si="951"/>
        <v>1.007108517</v>
      </c>
      <c r="P3120" s="65">
        <f t="shared" ca="1" si="952"/>
        <v>1.007108517</v>
      </c>
      <c r="Q3120" s="40">
        <f t="shared" ca="1" si="953"/>
        <v>22.301353850000002</v>
      </c>
      <c r="R3120" s="44">
        <f>IF(VLOOKUP(A3120,$Z$12:$AI$125,8)=VLOOKUP(A3119,$Z$12:$AI$125,8),0,VLOOKUP(A3120,Z$12:$AI$125,8))</f>
        <v>0</v>
      </c>
      <c r="S3120" s="45">
        <f>IF(R3120&gt;0,VLOOKUP(R3120,Y$12:$AH$125,7),0)</f>
        <v>0</v>
      </c>
      <c r="T3120" s="40">
        <f t="shared" si="954"/>
        <v>0</v>
      </c>
      <c r="U3120" s="40">
        <f t="shared" ca="1" si="955"/>
        <v>22.301353850000002</v>
      </c>
      <c r="V3120" s="46" t="str">
        <f t="shared" si="956"/>
        <v>J=</v>
      </c>
      <c r="W3120" s="47">
        <f t="shared" si="957"/>
        <v>46650</v>
      </c>
    </row>
    <row r="3121" spans="1:23" x14ac:dyDescent="0.15">
      <c r="A3121" s="38">
        <f t="shared" si="941"/>
        <v>46565</v>
      </c>
      <c r="B3121" s="39" t="str">
        <f t="shared" ca="1" si="942"/>
        <v>n.d</v>
      </c>
      <c r="C3121" s="40">
        <f t="shared" si="943"/>
        <v>3137.2723529499999</v>
      </c>
      <c r="D3121" s="41">
        <f ca="1">IF(A3121&lt;$B$1,VLOOKUP(A3121,[1]DI!$A$4:$B$15000,2,FALSE),0)</f>
        <v>0</v>
      </c>
      <c r="E3121" s="40">
        <f t="shared" ca="1" si="944"/>
        <v>0</v>
      </c>
      <c r="F3121" s="42">
        <f t="shared" si="940"/>
        <v>1</v>
      </c>
      <c r="G3121" s="43">
        <f t="shared" ca="1" si="945"/>
        <v>1</v>
      </c>
      <c r="H3121" s="40">
        <f ca="1">TRUNC(PRODUCT(G$10:G3120),15)</f>
        <v>1.7040824080947301</v>
      </c>
      <c r="I3121" s="40">
        <f t="shared" ca="1" si="946"/>
        <v>1.7040824080947301</v>
      </c>
      <c r="J3121" s="40">
        <f t="shared" ca="1" si="947"/>
        <v>1</v>
      </c>
      <c r="K3121" s="42">
        <f t="shared" si="958"/>
        <v>2.7E-2</v>
      </c>
      <c r="L3121" s="63">
        <f t="shared" si="948"/>
        <v>46468</v>
      </c>
      <c r="M3121" s="64">
        <f t="shared" si="949"/>
        <v>66</v>
      </c>
      <c r="N3121" s="44">
        <f t="shared" si="950"/>
        <v>67</v>
      </c>
      <c r="O3121" s="40">
        <f t="shared" si="951"/>
        <v>1.007108517</v>
      </c>
      <c r="P3121" s="65">
        <f t="shared" ca="1" si="952"/>
        <v>1.007108517</v>
      </c>
      <c r="Q3121" s="40">
        <f t="shared" ca="1" si="953"/>
        <v>22.301353850000002</v>
      </c>
      <c r="R3121" s="44">
        <f>IF(VLOOKUP(A3121,$Z$12:$AI$125,8)=VLOOKUP(A3120,$Z$12:$AI$125,8),0,VLOOKUP(A3121,Z$12:$AI$125,8))</f>
        <v>0</v>
      </c>
      <c r="S3121" s="45">
        <f>IF(R3121&gt;0,VLOOKUP(R3121,Y$12:$AH$125,7),0)</f>
        <v>0</v>
      </c>
      <c r="T3121" s="40">
        <f t="shared" si="954"/>
        <v>0</v>
      </c>
      <c r="U3121" s="40">
        <f t="shared" ca="1" si="955"/>
        <v>22.301353850000002</v>
      </c>
      <c r="V3121" s="46" t="str">
        <f t="shared" si="956"/>
        <v>J=</v>
      </c>
      <c r="W3121" s="47">
        <f t="shared" si="957"/>
        <v>46650</v>
      </c>
    </row>
    <row r="3122" spans="1:23" x14ac:dyDescent="0.15">
      <c r="A3122" s="38">
        <f t="shared" si="941"/>
        <v>46566</v>
      </c>
      <c r="B3122" s="39" t="str">
        <f t="shared" ca="1" si="942"/>
        <v>n.d</v>
      </c>
      <c r="C3122" s="40">
        <f t="shared" si="943"/>
        <v>3137.2723529499999</v>
      </c>
      <c r="D3122" s="41">
        <f ca="1">IF(A3122&lt;$B$1,VLOOKUP(A3122,[1]DI!$A$4:$B$15000,2,FALSE),0)</f>
        <v>0</v>
      </c>
      <c r="E3122" s="40">
        <f t="shared" ca="1" si="944"/>
        <v>0</v>
      </c>
      <c r="F3122" s="42">
        <f t="shared" si="940"/>
        <v>1</v>
      </c>
      <c r="G3122" s="43">
        <f t="shared" ca="1" si="945"/>
        <v>1</v>
      </c>
      <c r="H3122" s="40">
        <f ca="1">TRUNC(PRODUCT(G$10:G3121),15)</f>
        <v>1.7040824080947301</v>
      </c>
      <c r="I3122" s="40">
        <f t="shared" ca="1" si="946"/>
        <v>1.7040824080947301</v>
      </c>
      <c r="J3122" s="40">
        <f t="shared" ca="1" si="947"/>
        <v>1</v>
      </c>
      <c r="K3122" s="42">
        <f t="shared" si="958"/>
        <v>2.7E-2</v>
      </c>
      <c r="L3122" s="63">
        <f t="shared" si="948"/>
        <v>46468</v>
      </c>
      <c r="M3122" s="64">
        <f t="shared" si="949"/>
        <v>67</v>
      </c>
      <c r="N3122" s="44">
        <f t="shared" si="950"/>
        <v>67</v>
      </c>
      <c r="O3122" s="40">
        <f t="shared" si="951"/>
        <v>1.007108517</v>
      </c>
      <c r="P3122" s="65">
        <f t="shared" ca="1" si="952"/>
        <v>1.007108517</v>
      </c>
      <c r="Q3122" s="40">
        <f t="shared" ca="1" si="953"/>
        <v>22.301353850000002</v>
      </c>
      <c r="R3122" s="44">
        <f>IF(VLOOKUP(A3122,$Z$12:$AI$125,8)=VLOOKUP(A3121,$Z$12:$AI$125,8),0,VLOOKUP(A3122,Z$12:$AI$125,8))</f>
        <v>0</v>
      </c>
      <c r="S3122" s="45">
        <f>IF(R3122&gt;0,VLOOKUP(R3122,Y$12:$AH$125,7),0)</f>
        <v>0</v>
      </c>
      <c r="T3122" s="40">
        <f t="shared" si="954"/>
        <v>0</v>
      </c>
      <c r="U3122" s="40">
        <f t="shared" ca="1" si="955"/>
        <v>22.301353850000002</v>
      </c>
      <c r="V3122" s="46" t="str">
        <f t="shared" si="956"/>
        <v>J=</v>
      </c>
      <c r="W3122" s="47">
        <f t="shared" si="957"/>
        <v>46650</v>
      </c>
    </row>
    <row r="3123" spans="1:23" x14ac:dyDescent="0.15">
      <c r="A3123" s="38">
        <f t="shared" si="941"/>
        <v>46567</v>
      </c>
      <c r="B3123" s="39" t="str">
        <f t="shared" ca="1" si="942"/>
        <v>n.d</v>
      </c>
      <c r="C3123" s="40">
        <f t="shared" si="943"/>
        <v>3137.2723529499999</v>
      </c>
      <c r="D3123" s="41">
        <f ca="1">IF(A3123&lt;$B$1,VLOOKUP(A3123,[1]DI!$A$4:$B$15000,2,FALSE),0)</f>
        <v>0</v>
      </c>
      <c r="E3123" s="40">
        <f t="shared" ca="1" si="944"/>
        <v>0</v>
      </c>
      <c r="F3123" s="42">
        <f t="shared" si="940"/>
        <v>1</v>
      </c>
      <c r="G3123" s="43">
        <f t="shared" ca="1" si="945"/>
        <v>1</v>
      </c>
      <c r="H3123" s="40">
        <f ca="1">TRUNC(PRODUCT(G$10:G3122),15)</f>
        <v>1.7040824080947301</v>
      </c>
      <c r="I3123" s="40">
        <f t="shared" ca="1" si="946"/>
        <v>1.7040824080947301</v>
      </c>
      <c r="J3123" s="40">
        <f t="shared" ca="1" si="947"/>
        <v>1</v>
      </c>
      <c r="K3123" s="42">
        <f t="shared" si="958"/>
        <v>2.7E-2</v>
      </c>
      <c r="L3123" s="63">
        <f t="shared" si="948"/>
        <v>46468</v>
      </c>
      <c r="M3123" s="64">
        <f t="shared" si="949"/>
        <v>68</v>
      </c>
      <c r="N3123" s="44">
        <f t="shared" si="950"/>
        <v>68</v>
      </c>
      <c r="O3123" s="40">
        <f t="shared" si="951"/>
        <v>1.0072149960000001</v>
      </c>
      <c r="P3123" s="65">
        <f t="shared" ca="1" si="952"/>
        <v>1.0072149960000001</v>
      </c>
      <c r="Q3123" s="40">
        <f t="shared" ca="1" si="953"/>
        <v>22.635407470000001</v>
      </c>
      <c r="R3123" s="44">
        <f>IF(VLOOKUP(A3123,$Z$12:$AI$125,8)=VLOOKUP(A3122,$Z$12:$AI$125,8),0,VLOOKUP(A3123,Z$12:$AI$125,8))</f>
        <v>0</v>
      </c>
      <c r="S3123" s="45">
        <f>IF(R3123&gt;0,VLOOKUP(R3123,Y$12:$AH$125,7),0)</f>
        <v>0</v>
      </c>
      <c r="T3123" s="40">
        <f t="shared" si="954"/>
        <v>0</v>
      </c>
      <c r="U3123" s="40">
        <f t="shared" ca="1" si="955"/>
        <v>22.635407470000001</v>
      </c>
      <c r="V3123" s="46" t="str">
        <f t="shared" si="956"/>
        <v>J=</v>
      </c>
      <c r="W3123" s="47">
        <f t="shared" si="957"/>
        <v>46650</v>
      </c>
    </row>
    <row r="3124" spans="1:23" x14ac:dyDescent="0.15">
      <c r="A3124" s="38">
        <f t="shared" si="941"/>
        <v>46568</v>
      </c>
      <c r="B3124" s="39" t="str">
        <f t="shared" ca="1" si="942"/>
        <v>n.d</v>
      </c>
      <c r="C3124" s="40">
        <f t="shared" si="943"/>
        <v>3137.2723529499999</v>
      </c>
      <c r="D3124" s="41">
        <f ca="1">IF(A3124&lt;$B$1,VLOOKUP(A3124,[1]DI!$A$4:$B$15000,2,FALSE),0)</f>
        <v>0</v>
      </c>
      <c r="E3124" s="40">
        <f t="shared" ca="1" si="944"/>
        <v>0</v>
      </c>
      <c r="F3124" s="42">
        <f t="shared" si="940"/>
        <v>1</v>
      </c>
      <c r="G3124" s="43">
        <f t="shared" ca="1" si="945"/>
        <v>1</v>
      </c>
      <c r="H3124" s="40">
        <f ca="1">TRUNC(PRODUCT(G$10:G3123),15)</f>
        <v>1.7040824080947301</v>
      </c>
      <c r="I3124" s="40">
        <f t="shared" ca="1" si="946"/>
        <v>1.7040824080947301</v>
      </c>
      <c r="J3124" s="40">
        <f t="shared" ca="1" si="947"/>
        <v>1</v>
      </c>
      <c r="K3124" s="42">
        <f t="shared" si="958"/>
        <v>2.7E-2</v>
      </c>
      <c r="L3124" s="63">
        <f t="shared" si="948"/>
        <v>46468</v>
      </c>
      <c r="M3124" s="64">
        <f t="shared" si="949"/>
        <v>69</v>
      </c>
      <c r="N3124" s="44">
        <f t="shared" si="950"/>
        <v>69</v>
      </c>
      <c r="O3124" s="40">
        <f t="shared" si="951"/>
        <v>1.0073214859999999</v>
      </c>
      <c r="P3124" s="65">
        <f t="shared" ca="1" si="952"/>
        <v>1.0073214859999999</v>
      </c>
      <c r="Q3124" s="40">
        <f t="shared" ca="1" si="953"/>
        <v>22.969495609999999</v>
      </c>
      <c r="R3124" s="44">
        <f>IF(VLOOKUP(A3124,$Z$12:$AI$125,8)=VLOOKUP(A3123,$Z$12:$AI$125,8),0,VLOOKUP(A3124,Z$12:$AI$125,8))</f>
        <v>0</v>
      </c>
      <c r="S3124" s="45">
        <f>IF(R3124&gt;0,VLOOKUP(R3124,Y$12:$AH$125,7),0)</f>
        <v>0</v>
      </c>
      <c r="T3124" s="40">
        <f t="shared" si="954"/>
        <v>0</v>
      </c>
      <c r="U3124" s="40">
        <f t="shared" ca="1" si="955"/>
        <v>22.969495609999999</v>
      </c>
      <c r="V3124" s="46" t="str">
        <f t="shared" si="956"/>
        <v>J=</v>
      </c>
      <c r="W3124" s="47">
        <f t="shared" si="957"/>
        <v>46650</v>
      </c>
    </row>
    <row r="3125" spans="1:23" x14ac:dyDescent="0.15">
      <c r="A3125" s="38">
        <f t="shared" si="941"/>
        <v>46569</v>
      </c>
      <c r="B3125" s="39" t="str">
        <f t="shared" ca="1" si="942"/>
        <v>n.d</v>
      </c>
      <c r="C3125" s="40">
        <f t="shared" si="943"/>
        <v>3137.2723529499999</v>
      </c>
      <c r="D3125" s="41">
        <f ca="1">IF(A3125&lt;$B$1,VLOOKUP(A3125,[1]DI!$A$4:$B$15000,2,FALSE),0)</f>
        <v>0</v>
      </c>
      <c r="E3125" s="40">
        <f t="shared" ca="1" si="944"/>
        <v>0</v>
      </c>
      <c r="F3125" s="42">
        <f t="shared" si="940"/>
        <v>1</v>
      </c>
      <c r="G3125" s="43">
        <f t="shared" ca="1" si="945"/>
        <v>1</v>
      </c>
      <c r="H3125" s="40">
        <f ca="1">TRUNC(PRODUCT(G$10:G3124),15)</f>
        <v>1.7040824080947301</v>
      </c>
      <c r="I3125" s="40">
        <f t="shared" ca="1" si="946"/>
        <v>1.7040824080947301</v>
      </c>
      <c r="J3125" s="40">
        <f t="shared" ca="1" si="947"/>
        <v>1</v>
      </c>
      <c r="K3125" s="42">
        <f t="shared" si="958"/>
        <v>2.7E-2</v>
      </c>
      <c r="L3125" s="63">
        <f t="shared" si="948"/>
        <v>46468</v>
      </c>
      <c r="M3125" s="64">
        <f t="shared" si="949"/>
        <v>70</v>
      </c>
      <c r="N3125" s="44">
        <f t="shared" si="950"/>
        <v>70</v>
      </c>
      <c r="O3125" s="40">
        <f t="shared" si="951"/>
        <v>1.0074279880000001</v>
      </c>
      <c r="P3125" s="65">
        <f t="shared" ca="1" si="952"/>
        <v>1.0074279880000001</v>
      </c>
      <c r="Q3125" s="40">
        <f t="shared" ca="1" si="953"/>
        <v>23.30362139</v>
      </c>
      <c r="R3125" s="44">
        <f>IF(VLOOKUP(A3125,$Z$12:$AI$125,8)=VLOOKUP(A3124,$Z$12:$AI$125,8),0,VLOOKUP(A3125,Z$12:$AI$125,8))</f>
        <v>0</v>
      </c>
      <c r="S3125" s="45">
        <f>IF(R3125&gt;0,VLOOKUP(R3125,Y$12:$AH$125,7),0)</f>
        <v>0</v>
      </c>
      <c r="T3125" s="40">
        <f t="shared" si="954"/>
        <v>0</v>
      </c>
      <c r="U3125" s="40">
        <f t="shared" ca="1" si="955"/>
        <v>23.30362139</v>
      </c>
      <c r="V3125" s="46" t="str">
        <f t="shared" si="956"/>
        <v>J=</v>
      </c>
      <c r="W3125" s="47">
        <f t="shared" si="957"/>
        <v>46650</v>
      </c>
    </row>
    <row r="3126" spans="1:23" x14ac:dyDescent="0.15">
      <c r="A3126" s="38">
        <f t="shared" si="941"/>
        <v>46570</v>
      </c>
      <c r="B3126" s="39" t="str">
        <f t="shared" ca="1" si="942"/>
        <v>n.d</v>
      </c>
      <c r="C3126" s="40">
        <f t="shared" si="943"/>
        <v>3137.2723529499999</v>
      </c>
      <c r="D3126" s="41">
        <f ca="1">IF(A3126&lt;$B$1,VLOOKUP(A3126,[1]DI!$A$4:$B$15000,2,FALSE),0)</f>
        <v>0</v>
      </c>
      <c r="E3126" s="40">
        <f t="shared" ca="1" si="944"/>
        <v>0</v>
      </c>
      <c r="F3126" s="42">
        <f t="shared" si="940"/>
        <v>1</v>
      </c>
      <c r="G3126" s="43">
        <f t="shared" ca="1" si="945"/>
        <v>1</v>
      </c>
      <c r="H3126" s="40">
        <f ca="1">TRUNC(PRODUCT(G$10:G3125),15)</f>
        <v>1.7040824080947301</v>
      </c>
      <c r="I3126" s="40">
        <f t="shared" ca="1" si="946"/>
        <v>1.7040824080947301</v>
      </c>
      <c r="J3126" s="40">
        <f t="shared" ca="1" si="947"/>
        <v>1</v>
      </c>
      <c r="K3126" s="42">
        <f t="shared" si="958"/>
        <v>2.7E-2</v>
      </c>
      <c r="L3126" s="63">
        <f t="shared" si="948"/>
        <v>46468</v>
      </c>
      <c r="M3126" s="64">
        <f t="shared" si="949"/>
        <v>71</v>
      </c>
      <c r="N3126" s="44">
        <f t="shared" si="950"/>
        <v>71</v>
      </c>
      <c r="O3126" s="40">
        <f t="shared" si="951"/>
        <v>1.0075345010000001</v>
      </c>
      <c r="P3126" s="65">
        <f t="shared" ca="1" si="952"/>
        <v>1.0075345010000001</v>
      </c>
      <c r="Q3126" s="40">
        <f t="shared" ca="1" si="953"/>
        <v>23.63778168</v>
      </c>
      <c r="R3126" s="44">
        <f>IF(VLOOKUP(A3126,$Z$12:$AI$125,8)=VLOOKUP(A3125,$Z$12:$AI$125,8),0,VLOOKUP(A3126,Z$12:$AI$125,8))</f>
        <v>0</v>
      </c>
      <c r="S3126" s="45">
        <f>IF(R3126&gt;0,VLOOKUP(R3126,Y$12:$AH$125,7),0)</f>
        <v>0</v>
      </c>
      <c r="T3126" s="40">
        <f t="shared" si="954"/>
        <v>0</v>
      </c>
      <c r="U3126" s="40">
        <f t="shared" ca="1" si="955"/>
        <v>23.63778168</v>
      </c>
      <c r="V3126" s="46" t="str">
        <f t="shared" si="956"/>
        <v>J=</v>
      </c>
      <c r="W3126" s="47">
        <f t="shared" si="957"/>
        <v>46650</v>
      </c>
    </row>
    <row r="3127" spans="1:23" x14ac:dyDescent="0.15">
      <c r="A3127" s="38">
        <f t="shared" si="941"/>
        <v>46571</v>
      </c>
      <c r="B3127" s="39" t="str">
        <f t="shared" ca="1" si="942"/>
        <v>n.d</v>
      </c>
      <c r="C3127" s="40">
        <f t="shared" si="943"/>
        <v>3137.2723529499999</v>
      </c>
      <c r="D3127" s="41">
        <f ca="1">IF(A3127&lt;$B$1,VLOOKUP(A3127,[1]DI!$A$4:$B$15000,2,FALSE),0)</f>
        <v>0</v>
      </c>
      <c r="E3127" s="40">
        <f t="shared" ca="1" si="944"/>
        <v>0</v>
      </c>
      <c r="F3127" s="42">
        <f t="shared" si="940"/>
        <v>1</v>
      </c>
      <c r="G3127" s="43">
        <f t="shared" ca="1" si="945"/>
        <v>1</v>
      </c>
      <c r="H3127" s="40">
        <f ca="1">TRUNC(PRODUCT(G$10:G3126),15)</f>
        <v>1.7040824080947301</v>
      </c>
      <c r="I3127" s="40">
        <f t="shared" ca="1" si="946"/>
        <v>1.7040824080947301</v>
      </c>
      <c r="J3127" s="40">
        <f t="shared" ca="1" si="947"/>
        <v>1</v>
      </c>
      <c r="K3127" s="42">
        <f t="shared" si="958"/>
        <v>2.7E-2</v>
      </c>
      <c r="L3127" s="63">
        <f t="shared" si="948"/>
        <v>46468</v>
      </c>
      <c r="M3127" s="64">
        <f t="shared" si="949"/>
        <v>71</v>
      </c>
      <c r="N3127" s="44">
        <f t="shared" si="950"/>
        <v>72</v>
      </c>
      <c r="O3127" s="40">
        <f t="shared" si="951"/>
        <v>1.0076410250000001</v>
      </c>
      <c r="P3127" s="65">
        <f t="shared" ca="1" si="952"/>
        <v>1.0076410250000001</v>
      </c>
      <c r="Q3127" s="40">
        <f t="shared" ca="1" si="953"/>
        <v>23.971976479999999</v>
      </c>
      <c r="R3127" s="44">
        <f>IF(VLOOKUP(A3127,$Z$12:$AI$125,8)=VLOOKUP(A3126,$Z$12:$AI$125,8),0,VLOOKUP(A3127,Z$12:$AI$125,8))</f>
        <v>0</v>
      </c>
      <c r="S3127" s="45">
        <f>IF(R3127&gt;0,VLOOKUP(R3127,Y$12:$AH$125,7),0)</f>
        <v>0</v>
      </c>
      <c r="T3127" s="40">
        <f t="shared" si="954"/>
        <v>0</v>
      </c>
      <c r="U3127" s="40">
        <f t="shared" ca="1" si="955"/>
        <v>23.971976479999999</v>
      </c>
      <c r="V3127" s="46" t="str">
        <f t="shared" si="956"/>
        <v>J=</v>
      </c>
      <c r="W3127" s="47">
        <f t="shared" si="957"/>
        <v>46650</v>
      </c>
    </row>
    <row r="3128" spans="1:23" x14ac:dyDescent="0.15">
      <c r="A3128" s="38">
        <f t="shared" si="941"/>
        <v>46572</v>
      </c>
      <c r="B3128" s="39" t="str">
        <f t="shared" ca="1" si="942"/>
        <v>n.d</v>
      </c>
      <c r="C3128" s="40">
        <f t="shared" si="943"/>
        <v>3137.2723529499999</v>
      </c>
      <c r="D3128" s="41">
        <f ca="1">IF(A3128&lt;$B$1,VLOOKUP(A3128,[1]DI!$A$4:$B$15000,2,FALSE),0)</f>
        <v>0</v>
      </c>
      <c r="E3128" s="40">
        <f t="shared" ca="1" si="944"/>
        <v>0</v>
      </c>
      <c r="F3128" s="42">
        <f t="shared" si="940"/>
        <v>1</v>
      </c>
      <c r="G3128" s="43">
        <f t="shared" ca="1" si="945"/>
        <v>1</v>
      </c>
      <c r="H3128" s="40">
        <f ca="1">TRUNC(PRODUCT(G$10:G3127),15)</f>
        <v>1.7040824080947301</v>
      </c>
      <c r="I3128" s="40">
        <f t="shared" ca="1" si="946"/>
        <v>1.7040824080947301</v>
      </c>
      <c r="J3128" s="40">
        <f t="shared" ca="1" si="947"/>
        <v>1</v>
      </c>
      <c r="K3128" s="42">
        <f t="shared" si="958"/>
        <v>2.7E-2</v>
      </c>
      <c r="L3128" s="63">
        <f t="shared" si="948"/>
        <v>46468</v>
      </c>
      <c r="M3128" s="64">
        <f t="shared" si="949"/>
        <v>71</v>
      </c>
      <c r="N3128" s="44">
        <f t="shared" si="950"/>
        <v>72</v>
      </c>
      <c r="O3128" s="40">
        <f t="shared" si="951"/>
        <v>1.0076410250000001</v>
      </c>
      <c r="P3128" s="65">
        <f t="shared" ca="1" si="952"/>
        <v>1.0076410250000001</v>
      </c>
      <c r="Q3128" s="40">
        <f t="shared" ca="1" si="953"/>
        <v>23.971976479999999</v>
      </c>
      <c r="R3128" s="44">
        <f>IF(VLOOKUP(A3128,$Z$12:$AI$125,8)=VLOOKUP(A3127,$Z$12:$AI$125,8),0,VLOOKUP(A3128,Z$12:$AI$125,8))</f>
        <v>0</v>
      </c>
      <c r="S3128" s="45">
        <f>IF(R3128&gt;0,VLOOKUP(R3128,Y$12:$AH$125,7),0)</f>
        <v>0</v>
      </c>
      <c r="T3128" s="40">
        <f t="shared" si="954"/>
        <v>0</v>
      </c>
      <c r="U3128" s="40">
        <f t="shared" ca="1" si="955"/>
        <v>23.971976479999999</v>
      </c>
      <c r="V3128" s="46" t="str">
        <f t="shared" si="956"/>
        <v>J=</v>
      </c>
      <c r="W3128" s="47">
        <f t="shared" si="957"/>
        <v>46650</v>
      </c>
    </row>
    <row r="3129" spans="1:23" x14ac:dyDescent="0.15">
      <c r="A3129" s="38">
        <f t="shared" si="941"/>
        <v>46573</v>
      </c>
      <c r="B3129" s="39" t="str">
        <f t="shared" ca="1" si="942"/>
        <v>n.d</v>
      </c>
      <c r="C3129" s="40">
        <f t="shared" si="943"/>
        <v>3137.2723529499999</v>
      </c>
      <c r="D3129" s="41">
        <f ca="1">IF(A3129&lt;$B$1,VLOOKUP(A3129,[1]DI!$A$4:$B$15000,2,FALSE),0)</f>
        <v>0</v>
      </c>
      <c r="E3129" s="40">
        <f t="shared" ca="1" si="944"/>
        <v>0</v>
      </c>
      <c r="F3129" s="42">
        <f t="shared" si="940"/>
        <v>1</v>
      </c>
      <c r="G3129" s="43">
        <f t="shared" ca="1" si="945"/>
        <v>1</v>
      </c>
      <c r="H3129" s="40">
        <f ca="1">TRUNC(PRODUCT(G$10:G3128),15)</f>
        <v>1.7040824080947301</v>
      </c>
      <c r="I3129" s="40">
        <f t="shared" ca="1" si="946"/>
        <v>1.7040824080947301</v>
      </c>
      <c r="J3129" s="40">
        <f t="shared" ca="1" si="947"/>
        <v>1</v>
      </c>
      <c r="K3129" s="42">
        <f t="shared" si="958"/>
        <v>2.7E-2</v>
      </c>
      <c r="L3129" s="63">
        <f t="shared" si="948"/>
        <v>46468</v>
      </c>
      <c r="M3129" s="64">
        <f t="shared" si="949"/>
        <v>72</v>
      </c>
      <c r="N3129" s="44">
        <f t="shared" si="950"/>
        <v>72</v>
      </c>
      <c r="O3129" s="40">
        <f t="shared" si="951"/>
        <v>1.0076410250000001</v>
      </c>
      <c r="P3129" s="65">
        <f t="shared" ca="1" si="952"/>
        <v>1.0076410250000001</v>
      </c>
      <c r="Q3129" s="40">
        <f t="shared" ca="1" si="953"/>
        <v>23.971976479999999</v>
      </c>
      <c r="R3129" s="44">
        <f>IF(VLOOKUP(A3129,$Z$12:$AI$125,8)=VLOOKUP(A3128,$Z$12:$AI$125,8),0,VLOOKUP(A3129,Z$12:$AI$125,8))</f>
        <v>0</v>
      </c>
      <c r="S3129" s="45">
        <f>IF(R3129&gt;0,VLOOKUP(R3129,Y$12:$AH$125,7),0)</f>
        <v>0</v>
      </c>
      <c r="T3129" s="40">
        <f t="shared" si="954"/>
        <v>0</v>
      </c>
      <c r="U3129" s="40">
        <f t="shared" ca="1" si="955"/>
        <v>23.971976479999999</v>
      </c>
      <c r="V3129" s="46" t="str">
        <f t="shared" si="956"/>
        <v>J=</v>
      </c>
      <c r="W3129" s="47">
        <f t="shared" si="957"/>
        <v>46650</v>
      </c>
    </row>
    <row r="3130" spans="1:23" x14ac:dyDescent="0.15">
      <c r="A3130" s="38">
        <f t="shared" si="941"/>
        <v>46574</v>
      </c>
      <c r="B3130" s="39" t="str">
        <f t="shared" ca="1" si="942"/>
        <v>n.d</v>
      </c>
      <c r="C3130" s="40">
        <f t="shared" si="943"/>
        <v>3137.2723529499999</v>
      </c>
      <c r="D3130" s="41">
        <f ca="1">IF(A3130&lt;$B$1,VLOOKUP(A3130,[1]DI!$A$4:$B$15000,2,FALSE),0)</f>
        <v>0</v>
      </c>
      <c r="E3130" s="40">
        <f t="shared" ca="1" si="944"/>
        <v>0</v>
      </c>
      <c r="F3130" s="42">
        <f t="shared" si="940"/>
        <v>1</v>
      </c>
      <c r="G3130" s="43">
        <f t="shared" ca="1" si="945"/>
        <v>1</v>
      </c>
      <c r="H3130" s="40">
        <f ca="1">TRUNC(PRODUCT(G$10:G3129),15)</f>
        <v>1.7040824080947301</v>
      </c>
      <c r="I3130" s="40">
        <f t="shared" ca="1" si="946"/>
        <v>1.7040824080947301</v>
      </c>
      <c r="J3130" s="40">
        <f t="shared" ca="1" si="947"/>
        <v>1</v>
      </c>
      <c r="K3130" s="42">
        <f t="shared" si="958"/>
        <v>2.7E-2</v>
      </c>
      <c r="L3130" s="63">
        <f t="shared" si="948"/>
        <v>46468</v>
      </c>
      <c r="M3130" s="64">
        <f t="shared" si="949"/>
        <v>73</v>
      </c>
      <c r="N3130" s="44">
        <f t="shared" si="950"/>
        <v>73</v>
      </c>
      <c r="O3130" s="40">
        <f t="shared" si="951"/>
        <v>1.0077475600000001</v>
      </c>
      <c r="P3130" s="65">
        <f t="shared" ca="1" si="952"/>
        <v>1.0077475600000001</v>
      </c>
      <c r="Q3130" s="40">
        <f t="shared" ca="1" si="953"/>
        <v>24.30620579</v>
      </c>
      <c r="R3130" s="44">
        <f>IF(VLOOKUP(A3130,$Z$12:$AI$125,8)=VLOOKUP(A3129,$Z$12:$AI$125,8),0,VLOOKUP(A3130,Z$12:$AI$125,8))</f>
        <v>0</v>
      </c>
      <c r="S3130" s="45">
        <f>IF(R3130&gt;0,VLOOKUP(R3130,Y$12:$AH$125,7),0)</f>
        <v>0</v>
      </c>
      <c r="T3130" s="40">
        <f t="shared" si="954"/>
        <v>0</v>
      </c>
      <c r="U3130" s="40">
        <f t="shared" ca="1" si="955"/>
        <v>24.30620579</v>
      </c>
      <c r="V3130" s="46" t="str">
        <f t="shared" si="956"/>
        <v>J=</v>
      </c>
      <c r="W3130" s="47">
        <f t="shared" si="957"/>
        <v>46650</v>
      </c>
    </row>
    <row r="3131" spans="1:23" x14ac:dyDescent="0.15">
      <c r="A3131" s="38">
        <f t="shared" si="941"/>
        <v>46575</v>
      </c>
      <c r="B3131" s="39" t="str">
        <f t="shared" ca="1" si="942"/>
        <v>n.d</v>
      </c>
      <c r="C3131" s="40">
        <f t="shared" si="943"/>
        <v>3137.2723529499999</v>
      </c>
      <c r="D3131" s="41">
        <f ca="1">IF(A3131&lt;$B$1,VLOOKUP(A3131,[1]DI!$A$4:$B$15000,2,FALSE),0)</f>
        <v>0</v>
      </c>
      <c r="E3131" s="40">
        <f t="shared" ca="1" si="944"/>
        <v>0</v>
      </c>
      <c r="F3131" s="42">
        <f t="shared" si="940"/>
        <v>1</v>
      </c>
      <c r="G3131" s="43">
        <f t="shared" ca="1" si="945"/>
        <v>1</v>
      </c>
      <c r="H3131" s="40">
        <f ca="1">TRUNC(PRODUCT(G$10:G3130),15)</f>
        <v>1.7040824080947301</v>
      </c>
      <c r="I3131" s="40">
        <f t="shared" ca="1" si="946"/>
        <v>1.7040824080947301</v>
      </c>
      <c r="J3131" s="40">
        <f t="shared" ca="1" si="947"/>
        <v>1</v>
      </c>
      <c r="K3131" s="42">
        <f t="shared" si="958"/>
        <v>2.7E-2</v>
      </c>
      <c r="L3131" s="63">
        <f t="shared" si="948"/>
        <v>46468</v>
      </c>
      <c r="M3131" s="64">
        <f t="shared" si="949"/>
        <v>74</v>
      </c>
      <c r="N3131" s="44">
        <f t="shared" si="950"/>
        <v>74</v>
      </c>
      <c r="O3131" s="40">
        <f t="shared" si="951"/>
        <v>1.007854107</v>
      </c>
      <c r="P3131" s="65">
        <f t="shared" ca="1" si="952"/>
        <v>1.007854107</v>
      </c>
      <c r="Q3131" s="40">
        <f t="shared" ca="1" si="953"/>
        <v>24.64047274</v>
      </c>
      <c r="R3131" s="44">
        <f>IF(VLOOKUP(A3131,$Z$12:$AI$125,8)=VLOOKUP(A3130,$Z$12:$AI$125,8),0,VLOOKUP(A3131,Z$12:$AI$125,8))</f>
        <v>0</v>
      </c>
      <c r="S3131" s="45">
        <f>IF(R3131&gt;0,VLOOKUP(R3131,Y$12:$AH$125,7),0)</f>
        <v>0</v>
      </c>
      <c r="T3131" s="40">
        <f t="shared" si="954"/>
        <v>0</v>
      </c>
      <c r="U3131" s="40">
        <f t="shared" ca="1" si="955"/>
        <v>24.64047274</v>
      </c>
      <c r="V3131" s="46" t="str">
        <f t="shared" si="956"/>
        <v>J=</v>
      </c>
      <c r="W3131" s="47">
        <f t="shared" si="957"/>
        <v>46650</v>
      </c>
    </row>
    <row r="3132" spans="1:23" x14ac:dyDescent="0.15">
      <c r="A3132" s="38">
        <f t="shared" si="941"/>
        <v>46576</v>
      </c>
      <c r="B3132" s="39" t="str">
        <f t="shared" ca="1" si="942"/>
        <v>n.d</v>
      </c>
      <c r="C3132" s="40">
        <f t="shared" si="943"/>
        <v>3137.2723529499999</v>
      </c>
      <c r="D3132" s="41">
        <f ca="1">IF(A3132&lt;$B$1,VLOOKUP(A3132,[1]DI!$A$4:$B$15000,2,FALSE),0)</f>
        <v>0</v>
      </c>
      <c r="E3132" s="40">
        <f t="shared" ca="1" si="944"/>
        <v>0</v>
      </c>
      <c r="F3132" s="42">
        <f t="shared" si="940"/>
        <v>1</v>
      </c>
      <c r="G3132" s="43">
        <f t="shared" ca="1" si="945"/>
        <v>1</v>
      </c>
      <c r="H3132" s="40">
        <f ca="1">TRUNC(PRODUCT(G$10:G3131),15)</f>
        <v>1.7040824080947301</v>
      </c>
      <c r="I3132" s="40">
        <f t="shared" ca="1" si="946"/>
        <v>1.7040824080947301</v>
      </c>
      <c r="J3132" s="40">
        <f t="shared" ca="1" si="947"/>
        <v>1</v>
      </c>
      <c r="K3132" s="42">
        <f t="shared" si="958"/>
        <v>2.7E-2</v>
      </c>
      <c r="L3132" s="63">
        <f t="shared" si="948"/>
        <v>46468</v>
      </c>
      <c r="M3132" s="64">
        <f t="shared" si="949"/>
        <v>75</v>
      </c>
      <c r="N3132" s="44">
        <f t="shared" si="950"/>
        <v>75</v>
      </c>
      <c r="O3132" s="40">
        <f t="shared" si="951"/>
        <v>1.0079606649999999</v>
      </c>
      <c r="P3132" s="65">
        <f t="shared" ca="1" si="952"/>
        <v>1.0079606649999999</v>
      </c>
      <c r="Q3132" s="40">
        <f t="shared" ca="1" si="953"/>
        <v>24.97477421</v>
      </c>
      <c r="R3132" s="44">
        <f>IF(VLOOKUP(A3132,$Z$12:$AI$125,8)=VLOOKUP(A3131,$Z$12:$AI$125,8),0,VLOOKUP(A3132,Z$12:$AI$125,8))</f>
        <v>0</v>
      </c>
      <c r="S3132" s="45">
        <f>IF(R3132&gt;0,VLOOKUP(R3132,Y$12:$AH$125,7),0)</f>
        <v>0</v>
      </c>
      <c r="T3132" s="40">
        <f t="shared" si="954"/>
        <v>0</v>
      </c>
      <c r="U3132" s="40">
        <f t="shared" ca="1" si="955"/>
        <v>24.97477421</v>
      </c>
      <c r="V3132" s="46" t="str">
        <f t="shared" si="956"/>
        <v>J=</v>
      </c>
      <c r="W3132" s="47">
        <f t="shared" si="957"/>
        <v>46650</v>
      </c>
    </row>
    <row r="3133" spans="1:23" x14ac:dyDescent="0.15">
      <c r="A3133" s="38">
        <f t="shared" si="941"/>
        <v>46577</v>
      </c>
      <c r="B3133" s="39" t="str">
        <f t="shared" ca="1" si="942"/>
        <v>n.d</v>
      </c>
      <c r="C3133" s="40">
        <f t="shared" si="943"/>
        <v>3137.2723529499999</v>
      </c>
      <c r="D3133" s="41">
        <f ca="1">IF(A3133&lt;$B$1,VLOOKUP(A3133,[1]DI!$A$4:$B$15000,2,FALSE),0)</f>
        <v>0</v>
      </c>
      <c r="E3133" s="40">
        <f t="shared" ca="1" si="944"/>
        <v>0</v>
      </c>
      <c r="F3133" s="42">
        <f t="shared" si="940"/>
        <v>1</v>
      </c>
      <c r="G3133" s="43">
        <f t="shared" ca="1" si="945"/>
        <v>1</v>
      </c>
      <c r="H3133" s="40">
        <f ca="1">TRUNC(PRODUCT(G$10:G3132),15)</f>
        <v>1.7040824080947301</v>
      </c>
      <c r="I3133" s="40">
        <f t="shared" ca="1" si="946"/>
        <v>1.7040824080947301</v>
      </c>
      <c r="J3133" s="40">
        <f t="shared" ca="1" si="947"/>
        <v>1</v>
      </c>
      <c r="K3133" s="42">
        <f t="shared" si="958"/>
        <v>2.7E-2</v>
      </c>
      <c r="L3133" s="63">
        <f t="shared" si="948"/>
        <v>46468</v>
      </c>
      <c r="M3133" s="64">
        <f t="shared" si="949"/>
        <v>76</v>
      </c>
      <c r="N3133" s="44">
        <f t="shared" si="950"/>
        <v>76</v>
      </c>
      <c r="O3133" s="40">
        <f t="shared" si="951"/>
        <v>1.0080672340000001</v>
      </c>
      <c r="P3133" s="65">
        <f t="shared" ca="1" si="952"/>
        <v>1.0080672340000001</v>
      </c>
      <c r="Q3133" s="40">
        <f t="shared" ca="1" si="953"/>
        <v>25.309110189999998</v>
      </c>
      <c r="R3133" s="44">
        <f>IF(VLOOKUP(A3133,$Z$12:$AI$125,8)=VLOOKUP(A3132,$Z$12:$AI$125,8),0,VLOOKUP(A3133,Z$12:$AI$125,8))</f>
        <v>0</v>
      </c>
      <c r="S3133" s="45">
        <f>IF(R3133&gt;0,VLOOKUP(R3133,Y$12:$AH$125,7),0)</f>
        <v>0</v>
      </c>
      <c r="T3133" s="40">
        <f t="shared" si="954"/>
        <v>0</v>
      </c>
      <c r="U3133" s="40">
        <f t="shared" ca="1" si="955"/>
        <v>25.309110189999998</v>
      </c>
      <c r="V3133" s="46" t="str">
        <f t="shared" si="956"/>
        <v>J=</v>
      </c>
      <c r="W3133" s="47">
        <f t="shared" si="957"/>
        <v>46650</v>
      </c>
    </row>
    <row r="3134" spans="1:23" x14ac:dyDescent="0.15">
      <c r="A3134" s="38">
        <f t="shared" si="941"/>
        <v>46578</v>
      </c>
      <c r="B3134" s="39" t="str">
        <f t="shared" ca="1" si="942"/>
        <v>n.d</v>
      </c>
      <c r="C3134" s="40">
        <f t="shared" si="943"/>
        <v>3137.2723529499999</v>
      </c>
      <c r="D3134" s="41">
        <f ca="1">IF(A3134&lt;$B$1,VLOOKUP(A3134,[1]DI!$A$4:$B$15000,2,FALSE),0)</f>
        <v>0</v>
      </c>
      <c r="E3134" s="40">
        <f t="shared" ca="1" si="944"/>
        <v>0</v>
      </c>
      <c r="F3134" s="42">
        <f t="shared" si="940"/>
        <v>1</v>
      </c>
      <c r="G3134" s="43">
        <f t="shared" ca="1" si="945"/>
        <v>1</v>
      </c>
      <c r="H3134" s="40">
        <f ca="1">TRUNC(PRODUCT(G$10:G3133),15)</f>
        <v>1.7040824080947301</v>
      </c>
      <c r="I3134" s="40">
        <f t="shared" ca="1" si="946"/>
        <v>1.7040824080947301</v>
      </c>
      <c r="J3134" s="40">
        <f t="shared" ca="1" si="947"/>
        <v>1</v>
      </c>
      <c r="K3134" s="42">
        <f t="shared" si="958"/>
        <v>2.7E-2</v>
      </c>
      <c r="L3134" s="63">
        <f t="shared" si="948"/>
        <v>46468</v>
      </c>
      <c r="M3134" s="64">
        <f t="shared" si="949"/>
        <v>76</v>
      </c>
      <c r="N3134" s="44">
        <f t="shared" si="950"/>
        <v>77</v>
      </c>
      <c r="O3134" s="40">
        <f t="shared" si="951"/>
        <v>1.0081738149999999</v>
      </c>
      <c r="P3134" s="65">
        <f t="shared" ca="1" si="952"/>
        <v>1.0081738149999999</v>
      </c>
      <c r="Q3134" s="40">
        <f t="shared" ca="1" si="953"/>
        <v>25.643483809999999</v>
      </c>
      <c r="R3134" s="44">
        <f>IF(VLOOKUP(A3134,$Z$12:$AI$125,8)=VLOOKUP(A3133,$Z$12:$AI$125,8),0,VLOOKUP(A3134,Z$12:$AI$125,8))</f>
        <v>0</v>
      </c>
      <c r="S3134" s="45">
        <f>IF(R3134&gt;0,VLOOKUP(R3134,Y$12:$AH$125,7),0)</f>
        <v>0</v>
      </c>
      <c r="T3134" s="40">
        <f t="shared" si="954"/>
        <v>0</v>
      </c>
      <c r="U3134" s="40">
        <f t="shared" ca="1" si="955"/>
        <v>25.643483809999999</v>
      </c>
      <c r="V3134" s="46" t="str">
        <f t="shared" si="956"/>
        <v>J=</v>
      </c>
      <c r="W3134" s="47">
        <f t="shared" si="957"/>
        <v>46650</v>
      </c>
    </row>
    <row r="3135" spans="1:23" x14ac:dyDescent="0.15">
      <c r="A3135" s="38">
        <f t="shared" si="941"/>
        <v>46579</v>
      </c>
      <c r="B3135" s="39" t="str">
        <f t="shared" ca="1" si="942"/>
        <v>n.d</v>
      </c>
      <c r="C3135" s="40">
        <f t="shared" si="943"/>
        <v>3137.2723529499999</v>
      </c>
      <c r="D3135" s="41">
        <f ca="1">IF(A3135&lt;$B$1,VLOOKUP(A3135,[1]DI!$A$4:$B$15000,2,FALSE),0)</f>
        <v>0</v>
      </c>
      <c r="E3135" s="40">
        <f t="shared" ca="1" si="944"/>
        <v>0</v>
      </c>
      <c r="F3135" s="42">
        <f t="shared" si="940"/>
        <v>1</v>
      </c>
      <c r="G3135" s="43">
        <f t="shared" ca="1" si="945"/>
        <v>1</v>
      </c>
      <c r="H3135" s="40">
        <f ca="1">TRUNC(PRODUCT(G$10:G3134),15)</f>
        <v>1.7040824080947301</v>
      </c>
      <c r="I3135" s="40">
        <f t="shared" ca="1" si="946"/>
        <v>1.7040824080947301</v>
      </c>
      <c r="J3135" s="40">
        <f t="shared" ca="1" si="947"/>
        <v>1</v>
      </c>
      <c r="K3135" s="42">
        <f t="shared" si="958"/>
        <v>2.7E-2</v>
      </c>
      <c r="L3135" s="63">
        <f t="shared" si="948"/>
        <v>46468</v>
      </c>
      <c r="M3135" s="64">
        <f t="shared" si="949"/>
        <v>76</v>
      </c>
      <c r="N3135" s="44">
        <f t="shared" si="950"/>
        <v>77</v>
      </c>
      <c r="O3135" s="40">
        <f t="shared" si="951"/>
        <v>1.0081738149999999</v>
      </c>
      <c r="P3135" s="65">
        <f t="shared" ca="1" si="952"/>
        <v>1.0081738149999999</v>
      </c>
      <c r="Q3135" s="40">
        <f t="shared" ca="1" si="953"/>
        <v>25.643483809999999</v>
      </c>
      <c r="R3135" s="44">
        <f>IF(VLOOKUP(A3135,$Z$12:$AI$125,8)=VLOOKUP(A3134,$Z$12:$AI$125,8),0,VLOOKUP(A3135,Z$12:$AI$125,8))</f>
        <v>0</v>
      </c>
      <c r="S3135" s="45">
        <f>IF(R3135&gt;0,VLOOKUP(R3135,Y$12:$AH$125,7),0)</f>
        <v>0</v>
      </c>
      <c r="T3135" s="40">
        <f t="shared" si="954"/>
        <v>0</v>
      </c>
      <c r="U3135" s="40">
        <f t="shared" ca="1" si="955"/>
        <v>25.643483809999999</v>
      </c>
      <c r="V3135" s="46" t="str">
        <f t="shared" si="956"/>
        <v>J=</v>
      </c>
      <c r="W3135" s="47">
        <f t="shared" si="957"/>
        <v>46650</v>
      </c>
    </row>
    <row r="3136" spans="1:23" x14ac:dyDescent="0.15">
      <c r="A3136" s="38">
        <f t="shared" si="941"/>
        <v>46580</v>
      </c>
      <c r="B3136" s="39" t="str">
        <f t="shared" ca="1" si="942"/>
        <v>n.d</v>
      </c>
      <c r="C3136" s="40">
        <f t="shared" si="943"/>
        <v>3137.2723529499999</v>
      </c>
      <c r="D3136" s="41">
        <f ca="1">IF(A3136&lt;$B$1,VLOOKUP(A3136,[1]DI!$A$4:$B$15000,2,FALSE),0)</f>
        <v>0</v>
      </c>
      <c r="E3136" s="40">
        <f t="shared" ca="1" si="944"/>
        <v>0</v>
      </c>
      <c r="F3136" s="42">
        <f t="shared" si="940"/>
        <v>1</v>
      </c>
      <c r="G3136" s="43">
        <f t="shared" ca="1" si="945"/>
        <v>1</v>
      </c>
      <c r="H3136" s="40">
        <f ca="1">TRUNC(PRODUCT(G$10:G3135),15)</f>
        <v>1.7040824080947301</v>
      </c>
      <c r="I3136" s="40">
        <f t="shared" ca="1" si="946"/>
        <v>1.7040824080947301</v>
      </c>
      <c r="J3136" s="40">
        <f t="shared" ca="1" si="947"/>
        <v>1</v>
      </c>
      <c r="K3136" s="42">
        <f t="shared" si="958"/>
        <v>2.7E-2</v>
      </c>
      <c r="L3136" s="63">
        <f t="shared" si="948"/>
        <v>46468</v>
      </c>
      <c r="M3136" s="64">
        <f t="shared" si="949"/>
        <v>77</v>
      </c>
      <c r="N3136" s="44">
        <f t="shared" si="950"/>
        <v>77</v>
      </c>
      <c r="O3136" s="40">
        <f t="shared" si="951"/>
        <v>1.0081738149999999</v>
      </c>
      <c r="P3136" s="65">
        <f t="shared" ca="1" si="952"/>
        <v>1.0081738149999999</v>
      </c>
      <c r="Q3136" s="40">
        <f t="shared" ca="1" si="953"/>
        <v>25.643483809999999</v>
      </c>
      <c r="R3136" s="44">
        <f>IF(VLOOKUP(A3136,$Z$12:$AI$125,8)=VLOOKUP(A3135,$Z$12:$AI$125,8),0,VLOOKUP(A3136,Z$12:$AI$125,8))</f>
        <v>0</v>
      </c>
      <c r="S3136" s="45">
        <f>IF(R3136&gt;0,VLOOKUP(R3136,Y$12:$AH$125,7),0)</f>
        <v>0</v>
      </c>
      <c r="T3136" s="40">
        <f t="shared" si="954"/>
        <v>0</v>
      </c>
      <c r="U3136" s="40">
        <f t="shared" ca="1" si="955"/>
        <v>25.643483809999999</v>
      </c>
      <c r="V3136" s="46" t="str">
        <f t="shared" si="956"/>
        <v>J=</v>
      </c>
      <c r="W3136" s="47">
        <f t="shared" si="957"/>
        <v>46650</v>
      </c>
    </row>
    <row r="3137" spans="1:23" x14ac:dyDescent="0.15">
      <c r="A3137" s="38">
        <f t="shared" si="941"/>
        <v>46581</v>
      </c>
      <c r="B3137" s="39" t="str">
        <f t="shared" ca="1" si="942"/>
        <v>n.d</v>
      </c>
      <c r="C3137" s="40">
        <f t="shared" si="943"/>
        <v>3137.2723529499999</v>
      </c>
      <c r="D3137" s="41">
        <f ca="1">IF(A3137&lt;$B$1,VLOOKUP(A3137,[1]DI!$A$4:$B$15000,2,FALSE),0)</f>
        <v>0</v>
      </c>
      <c r="E3137" s="40">
        <f t="shared" ca="1" si="944"/>
        <v>0</v>
      </c>
      <c r="F3137" s="42">
        <f t="shared" si="940"/>
        <v>1</v>
      </c>
      <c r="G3137" s="43">
        <f t="shared" ca="1" si="945"/>
        <v>1</v>
      </c>
      <c r="H3137" s="40">
        <f ca="1">TRUNC(PRODUCT(G$10:G3136),15)</f>
        <v>1.7040824080947301</v>
      </c>
      <c r="I3137" s="40">
        <f t="shared" ca="1" si="946"/>
        <v>1.7040824080947301</v>
      </c>
      <c r="J3137" s="40">
        <f t="shared" ca="1" si="947"/>
        <v>1</v>
      </c>
      <c r="K3137" s="42">
        <f t="shared" si="958"/>
        <v>2.7E-2</v>
      </c>
      <c r="L3137" s="63">
        <f t="shared" si="948"/>
        <v>46468</v>
      </c>
      <c r="M3137" s="64">
        <f t="shared" si="949"/>
        <v>78</v>
      </c>
      <c r="N3137" s="44">
        <f t="shared" si="950"/>
        <v>78</v>
      </c>
      <c r="O3137" s="40">
        <f t="shared" si="951"/>
        <v>1.0082804059999999</v>
      </c>
      <c r="P3137" s="65">
        <f t="shared" ca="1" si="952"/>
        <v>1.0082804059999999</v>
      </c>
      <c r="Q3137" s="40">
        <f t="shared" ca="1" si="953"/>
        <v>25.97788881</v>
      </c>
      <c r="R3137" s="44">
        <f>IF(VLOOKUP(A3137,$Z$12:$AI$125,8)=VLOOKUP(A3136,$Z$12:$AI$125,8),0,VLOOKUP(A3137,Z$12:$AI$125,8))</f>
        <v>0</v>
      </c>
      <c r="S3137" s="45">
        <f>IF(R3137&gt;0,VLOOKUP(R3137,Y$12:$AH$125,7),0)</f>
        <v>0</v>
      </c>
      <c r="T3137" s="40">
        <f t="shared" si="954"/>
        <v>0</v>
      </c>
      <c r="U3137" s="40">
        <f t="shared" ca="1" si="955"/>
        <v>25.97788881</v>
      </c>
      <c r="V3137" s="46" t="str">
        <f t="shared" si="956"/>
        <v>J=</v>
      </c>
      <c r="W3137" s="47">
        <f t="shared" si="957"/>
        <v>46650</v>
      </c>
    </row>
    <row r="3138" spans="1:23" x14ac:dyDescent="0.15">
      <c r="A3138" s="38">
        <f t="shared" si="941"/>
        <v>46582</v>
      </c>
      <c r="B3138" s="39" t="str">
        <f t="shared" ca="1" si="942"/>
        <v>n.d</v>
      </c>
      <c r="C3138" s="40">
        <f t="shared" si="943"/>
        <v>3137.2723529499999</v>
      </c>
      <c r="D3138" s="41">
        <f ca="1">IF(A3138&lt;$B$1,VLOOKUP(A3138,[1]DI!$A$4:$B$15000,2,FALSE),0)</f>
        <v>0</v>
      </c>
      <c r="E3138" s="40">
        <f t="shared" ca="1" si="944"/>
        <v>0</v>
      </c>
      <c r="F3138" s="42">
        <f t="shared" si="940"/>
        <v>1</v>
      </c>
      <c r="G3138" s="43">
        <f t="shared" ca="1" si="945"/>
        <v>1</v>
      </c>
      <c r="H3138" s="40">
        <f ca="1">TRUNC(PRODUCT(G$10:G3137),15)</f>
        <v>1.7040824080947301</v>
      </c>
      <c r="I3138" s="40">
        <f t="shared" ca="1" si="946"/>
        <v>1.7040824080947301</v>
      </c>
      <c r="J3138" s="40">
        <f t="shared" ca="1" si="947"/>
        <v>1</v>
      </c>
      <c r="K3138" s="42">
        <f t="shared" si="958"/>
        <v>2.7E-2</v>
      </c>
      <c r="L3138" s="63">
        <f t="shared" si="948"/>
        <v>46468</v>
      </c>
      <c r="M3138" s="64">
        <f t="shared" si="949"/>
        <v>79</v>
      </c>
      <c r="N3138" s="44">
        <f t="shared" si="950"/>
        <v>79</v>
      </c>
      <c r="O3138" s="40">
        <f t="shared" si="951"/>
        <v>1.008387009</v>
      </c>
      <c r="P3138" s="65">
        <f t="shared" ca="1" si="952"/>
        <v>1.008387009</v>
      </c>
      <c r="Q3138" s="40">
        <f t="shared" ca="1" si="953"/>
        <v>26.312331449999999</v>
      </c>
      <c r="R3138" s="44">
        <f>IF(VLOOKUP(A3138,$Z$12:$AI$125,8)=VLOOKUP(A3137,$Z$12:$AI$125,8),0,VLOOKUP(A3138,Z$12:$AI$125,8))</f>
        <v>0</v>
      </c>
      <c r="S3138" s="45">
        <f>IF(R3138&gt;0,VLOOKUP(R3138,Y$12:$AH$125,7),0)</f>
        <v>0</v>
      </c>
      <c r="T3138" s="40">
        <f t="shared" si="954"/>
        <v>0</v>
      </c>
      <c r="U3138" s="40">
        <f t="shared" ca="1" si="955"/>
        <v>26.312331449999999</v>
      </c>
      <c r="V3138" s="46" t="str">
        <f t="shared" si="956"/>
        <v>J=</v>
      </c>
      <c r="W3138" s="47">
        <f t="shared" si="957"/>
        <v>46650</v>
      </c>
    </row>
    <row r="3139" spans="1:23" x14ac:dyDescent="0.15">
      <c r="A3139" s="38">
        <f t="shared" si="941"/>
        <v>46583</v>
      </c>
      <c r="B3139" s="39" t="str">
        <f t="shared" ca="1" si="942"/>
        <v>n.d</v>
      </c>
      <c r="C3139" s="40">
        <f t="shared" si="943"/>
        <v>3137.2723529499999</v>
      </c>
      <c r="D3139" s="41">
        <f ca="1">IF(A3139&lt;$B$1,VLOOKUP(A3139,[1]DI!$A$4:$B$15000,2,FALSE),0)</f>
        <v>0</v>
      </c>
      <c r="E3139" s="40">
        <f t="shared" ca="1" si="944"/>
        <v>0</v>
      </c>
      <c r="F3139" s="42">
        <f t="shared" si="940"/>
        <v>1</v>
      </c>
      <c r="G3139" s="43">
        <f t="shared" ca="1" si="945"/>
        <v>1</v>
      </c>
      <c r="H3139" s="40">
        <f ca="1">TRUNC(PRODUCT(G$10:G3138),15)</f>
        <v>1.7040824080947301</v>
      </c>
      <c r="I3139" s="40">
        <f t="shared" ca="1" si="946"/>
        <v>1.7040824080947301</v>
      </c>
      <c r="J3139" s="40">
        <f t="shared" ca="1" si="947"/>
        <v>1</v>
      </c>
      <c r="K3139" s="42">
        <f t="shared" si="958"/>
        <v>2.7E-2</v>
      </c>
      <c r="L3139" s="63">
        <f t="shared" si="948"/>
        <v>46468</v>
      </c>
      <c r="M3139" s="64">
        <f t="shared" si="949"/>
        <v>80</v>
      </c>
      <c r="N3139" s="44">
        <f t="shared" si="950"/>
        <v>80</v>
      </c>
      <c r="O3139" s="40">
        <f t="shared" si="951"/>
        <v>1.008493624</v>
      </c>
      <c r="P3139" s="65">
        <f t="shared" ca="1" si="952"/>
        <v>1.008493624</v>
      </c>
      <c r="Q3139" s="40">
        <f t="shared" ca="1" si="953"/>
        <v>26.646811750000001</v>
      </c>
      <c r="R3139" s="44">
        <f>IF(VLOOKUP(A3139,$Z$12:$AI$125,8)=VLOOKUP(A3138,$Z$12:$AI$125,8),0,VLOOKUP(A3139,Z$12:$AI$125,8))</f>
        <v>0</v>
      </c>
      <c r="S3139" s="45">
        <f>IF(R3139&gt;0,VLOOKUP(R3139,Y$12:$AH$125,7),0)</f>
        <v>0</v>
      </c>
      <c r="T3139" s="40">
        <f t="shared" si="954"/>
        <v>0</v>
      </c>
      <c r="U3139" s="40">
        <f t="shared" ca="1" si="955"/>
        <v>26.646811750000001</v>
      </c>
      <c r="V3139" s="46" t="str">
        <f t="shared" si="956"/>
        <v>J=</v>
      </c>
      <c r="W3139" s="47">
        <f t="shared" si="957"/>
        <v>46650</v>
      </c>
    </row>
    <row r="3140" spans="1:23" x14ac:dyDescent="0.15">
      <c r="A3140" s="38">
        <f t="shared" si="941"/>
        <v>46584</v>
      </c>
      <c r="B3140" s="39" t="str">
        <f t="shared" ca="1" si="942"/>
        <v>n.d</v>
      </c>
      <c r="C3140" s="40">
        <f t="shared" si="943"/>
        <v>3137.2723529499999</v>
      </c>
      <c r="D3140" s="41">
        <f ca="1">IF(A3140&lt;$B$1,VLOOKUP(A3140,[1]DI!$A$4:$B$15000,2,FALSE),0)</f>
        <v>0</v>
      </c>
      <c r="E3140" s="40">
        <f t="shared" ca="1" si="944"/>
        <v>0</v>
      </c>
      <c r="F3140" s="42">
        <f t="shared" si="940"/>
        <v>1</v>
      </c>
      <c r="G3140" s="43">
        <f t="shared" ca="1" si="945"/>
        <v>1</v>
      </c>
      <c r="H3140" s="40">
        <f ca="1">TRUNC(PRODUCT(G$10:G3139),15)</f>
        <v>1.7040824080947301</v>
      </c>
      <c r="I3140" s="40">
        <f t="shared" ca="1" si="946"/>
        <v>1.7040824080947301</v>
      </c>
      <c r="J3140" s="40">
        <f t="shared" ca="1" si="947"/>
        <v>1</v>
      </c>
      <c r="K3140" s="42">
        <f t="shared" si="958"/>
        <v>2.7E-2</v>
      </c>
      <c r="L3140" s="63">
        <f t="shared" si="948"/>
        <v>46468</v>
      </c>
      <c r="M3140" s="64">
        <f t="shared" si="949"/>
        <v>81</v>
      </c>
      <c r="N3140" s="44">
        <f t="shared" si="950"/>
        <v>81</v>
      </c>
      <c r="O3140" s="40">
        <f t="shared" si="951"/>
        <v>1.0086002489999999</v>
      </c>
      <c r="P3140" s="65">
        <f t="shared" ca="1" si="952"/>
        <v>1.0086002489999999</v>
      </c>
      <c r="Q3140" s="40">
        <f t="shared" ca="1" si="953"/>
        <v>26.981323410000002</v>
      </c>
      <c r="R3140" s="44">
        <f>IF(VLOOKUP(A3140,$Z$12:$AI$125,8)=VLOOKUP(A3139,$Z$12:$AI$125,8),0,VLOOKUP(A3140,Z$12:$AI$125,8))</f>
        <v>0</v>
      </c>
      <c r="S3140" s="45">
        <f>IF(R3140&gt;0,VLOOKUP(R3140,Y$12:$AH$125,7),0)</f>
        <v>0</v>
      </c>
      <c r="T3140" s="40">
        <f t="shared" si="954"/>
        <v>0</v>
      </c>
      <c r="U3140" s="40">
        <f t="shared" ca="1" si="955"/>
        <v>26.981323410000002</v>
      </c>
      <c r="V3140" s="46" t="str">
        <f t="shared" si="956"/>
        <v>J=</v>
      </c>
      <c r="W3140" s="47">
        <f t="shared" si="957"/>
        <v>46650</v>
      </c>
    </row>
    <row r="3141" spans="1:23" x14ac:dyDescent="0.15">
      <c r="A3141" s="38">
        <f t="shared" si="941"/>
        <v>46585</v>
      </c>
      <c r="B3141" s="39" t="str">
        <f t="shared" ca="1" si="942"/>
        <v>n.d</v>
      </c>
      <c r="C3141" s="40">
        <f t="shared" si="943"/>
        <v>3137.2723529499999</v>
      </c>
      <c r="D3141" s="41">
        <f ca="1">IF(A3141&lt;$B$1,VLOOKUP(A3141,[1]DI!$A$4:$B$15000,2,FALSE),0)</f>
        <v>0</v>
      </c>
      <c r="E3141" s="40">
        <f t="shared" ca="1" si="944"/>
        <v>0</v>
      </c>
      <c r="F3141" s="42">
        <f t="shared" si="940"/>
        <v>1</v>
      </c>
      <c r="G3141" s="43">
        <f t="shared" ca="1" si="945"/>
        <v>1</v>
      </c>
      <c r="H3141" s="40">
        <f ca="1">TRUNC(PRODUCT(G$10:G3140),15)</f>
        <v>1.7040824080947301</v>
      </c>
      <c r="I3141" s="40">
        <f t="shared" ca="1" si="946"/>
        <v>1.7040824080947301</v>
      </c>
      <c r="J3141" s="40">
        <f t="shared" ca="1" si="947"/>
        <v>1</v>
      </c>
      <c r="K3141" s="42">
        <f t="shared" si="958"/>
        <v>2.7E-2</v>
      </c>
      <c r="L3141" s="63">
        <f t="shared" si="948"/>
        <v>46468</v>
      </c>
      <c r="M3141" s="64">
        <f t="shared" si="949"/>
        <v>81</v>
      </c>
      <c r="N3141" s="44">
        <f t="shared" si="950"/>
        <v>82</v>
      </c>
      <c r="O3141" s="40">
        <f t="shared" si="951"/>
        <v>1.0087068859999999</v>
      </c>
      <c r="P3141" s="65">
        <f t="shared" ca="1" si="952"/>
        <v>1.0087068859999999</v>
      </c>
      <c r="Q3141" s="40">
        <f t="shared" ca="1" si="953"/>
        <v>27.315872720000002</v>
      </c>
      <c r="R3141" s="44">
        <f>IF(VLOOKUP(A3141,$Z$12:$AI$125,8)=VLOOKUP(A3140,$Z$12:$AI$125,8),0,VLOOKUP(A3141,Z$12:$AI$125,8))</f>
        <v>0</v>
      </c>
      <c r="S3141" s="45">
        <f>IF(R3141&gt;0,VLOOKUP(R3141,Y$12:$AH$125,7),0)</f>
        <v>0</v>
      </c>
      <c r="T3141" s="40">
        <f t="shared" si="954"/>
        <v>0</v>
      </c>
      <c r="U3141" s="40">
        <f t="shared" ca="1" si="955"/>
        <v>27.315872720000002</v>
      </c>
      <c r="V3141" s="46" t="str">
        <f t="shared" si="956"/>
        <v>J=</v>
      </c>
      <c r="W3141" s="47">
        <f t="shared" si="957"/>
        <v>46650</v>
      </c>
    </row>
    <row r="3142" spans="1:23" x14ac:dyDescent="0.15">
      <c r="A3142" s="38">
        <f t="shared" si="941"/>
        <v>46586</v>
      </c>
      <c r="B3142" s="39" t="str">
        <f t="shared" ca="1" si="942"/>
        <v>n.d</v>
      </c>
      <c r="C3142" s="40">
        <f t="shared" si="943"/>
        <v>3137.2723529499999</v>
      </c>
      <c r="D3142" s="41">
        <f ca="1">IF(A3142&lt;$B$1,VLOOKUP(A3142,[1]DI!$A$4:$B$15000,2,FALSE),0)</f>
        <v>0</v>
      </c>
      <c r="E3142" s="40">
        <f t="shared" ca="1" si="944"/>
        <v>0</v>
      </c>
      <c r="F3142" s="42">
        <f t="shared" si="940"/>
        <v>1</v>
      </c>
      <c r="G3142" s="43">
        <f t="shared" ca="1" si="945"/>
        <v>1</v>
      </c>
      <c r="H3142" s="40">
        <f ca="1">TRUNC(PRODUCT(G$10:G3141),15)</f>
        <v>1.7040824080947301</v>
      </c>
      <c r="I3142" s="40">
        <f t="shared" ca="1" si="946"/>
        <v>1.7040824080947301</v>
      </c>
      <c r="J3142" s="40">
        <f t="shared" ca="1" si="947"/>
        <v>1</v>
      </c>
      <c r="K3142" s="42">
        <f t="shared" si="958"/>
        <v>2.7E-2</v>
      </c>
      <c r="L3142" s="63">
        <f t="shared" si="948"/>
        <v>46468</v>
      </c>
      <c r="M3142" s="64">
        <f t="shared" si="949"/>
        <v>81</v>
      </c>
      <c r="N3142" s="44">
        <f t="shared" si="950"/>
        <v>82</v>
      </c>
      <c r="O3142" s="40">
        <f t="shared" si="951"/>
        <v>1.0087068859999999</v>
      </c>
      <c r="P3142" s="65">
        <f t="shared" ca="1" si="952"/>
        <v>1.0087068859999999</v>
      </c>
      <c r="Q3142" s="40">
        <f t="shared" ca="1" si="953"/>
        <v>27.315872720000002</v>
      </c>
      <c r="R3142" s="44">
        <f>IF(VLOOKUP(A3142,$Z$12:$AI$125,8)=VLOOKUP(A3141,$Z$12:$AI$125,8),0,VLOOKUP(A3142,Z$12:$AI$125,8))</f>
        <v>0</v>
      </c>
      <c r="S3142" s="45">
        <f>IF(R3142&gt;0,VLOOKUP(R3142,Y$12:$AH$125,7),0)</f>
        <v>0</v>
      </c>
      <c r="T3142" s="40">
        <f t="shared" si="954"/>
        <v>0</v>
      </c>
      <c r="U3142" s="40">
        <f t="shared" ca="1" si="955"/>
        <v>27.315872720000002</v>
      </c>
      <c r="V3142" s="46" t="str">
        <f t="shared" si="956"/>
        <v>J=</v>
      </c>
      <c r="W3142" s="47">
        <f t="shared" si="957"/>
        <v>46650</v>
      </c>
    </row>
    <row r="3143" spans="1:23" x14ac:dyDescent="0.15">
      <c r="A3143" s="38">
        <f t="shared" si="941"/>
        <v>46587</v>
      </c>
      <c r="B3143" s="39" t="str">
        <f t="shared" ca="1" si="942"/>
        <v>n.d</v>
      </c>
      <c r="C3143" s="40">
        <f t="shared" si="943"/>
        <v>3137.2723529499999</v>
      </c>
      <c r="D3143" s="41">
        <f ca="1">IF(A3143&lt;$B$1,VLOOKUP(A3143,[1]DI!$A$4:$B$15000,2,FALSE),0)</f>
        <v>0</v>
      </c>
      <c r="E3143" s="40">
        <f t="shared" ca="1" si="944"/>
        <v>0</v>
      </c>
      <c r="F3143" s="42">
        <f t="shared" si="940"/>
        <v>1</v>
      </c>
      <c r="G3143" s="43">
        <f t="shared" ca="1" si="945"/>
        <v>1</v>
      </c>
      <c r="H3143" s="40">
        <f ca="1">TRUNC(PRODUCT(G$10:G3142),15)</f>
        <v>1.7040824080947301</v>
      </c>
      <c r="I3143" s="40">
        <f t="shared" ca="1" si="946"/>
        <v>1.7040824080947301</v>
      </c>
      <c r="J3143" s="40">
        <f t="shared" ca="1" si="947"/>
        <v>1</v>
      </c>
      <c r="K3143" s="42">
        <f t="shared" si="958"/>
        <v>2.7E-2</v>
      </c>
      <c r="L3143" s="63">
        <f t="shared" si="948"/>
        <v>46468</v>
      </c>
      <c r="M3143" s="64">
        <f t="shared" si="949"/>
        <v>82</v>
      </c>
      <c r="N3143" s="44">
        <f t="shared" si="950"/>
        <v>82</v>
      </c>
      <c r="O3143" s="40">
        <f t="shared" si="951"/>
        <v>1.0087068859999999</v>
      </c>
      <c r="P3143" s="65">
        <f t="shared" ca="1" si="952"/>
        <v>1.0087068859999999</v>
      </c>
      <c r="Q3143" s="40">
        <f t="shared" ca="1" si="953"/>
        <v>27.315872720000002</v>
      </c>
      <c r="R3143" s="44">
        <f>IF(VLOOKUP(A3143,$Z$12:$AI$125,8)=VLOOKUP(A3142,$Z$12:$AI$125,8),0,VLOOKUP(A3143,Z$12:$AI$125,8))</f>
        <v>0</v>
      </c>
      <c r="S3143" s="45">
        <f>IF(R3143&gt;0,VLOOKUP(R3143,Y$12:$AH$125,7),0)</f>
        <v>0</v>
      </c>
      <c r="T3143" s="40">
        <f t="shared" si="954"/>
        <v>0</v>
      </c>
      <c r="U3143" s="40">
        <f t="shared" ca="1" si="955"/>
        <v>27.315872720000002</v>
      </c>
      <c r="V3143" s="46" t="str">
        <f t="shared" si="956"/>
        <v>J=</v>
      </c>
      <c r="W3143" s="47">
        <f t="shared" si="957"/>
        <v>46650</v>
      </c>
    </row>
    <row r="3144" spans="1:23" x14ac:dyDescent="0.15">
      <c r="A3144" s="38">
        <f t="shared" si="941"/>
        <v>46588</v>
      </c>
      <c r="B3144" s="39" t="str">
        <f t="shared" ca="1" si="942"/>
        <v>n.d</v>
      </c>
      <c r="C3144" s="40">
        <f t="shared" si="943"/>
        <v>3137.2723529499999</v>
      </c>
      <c r="D3144" s="41">
        <f ca="1">IF(A3144&lt;$B$1,VLOOKUP(A3144,[1]DI!$A$4:$B$15000,2,FALSE),0)</f>
        <v>0</v>
      </c>
      <c r="E3144" s="40">
        <f t="shared" ca="1" si="944"/>
        <v>0</v>
      </c>
      <c r="F3144" s="42">
        <f t="shared" si="940"/>
        <v>1</v>
      </c>
      <c r="G3144" s="43">
        <f t="shared" ca="1" si="945"/>
        <v>1</v>
      </c>
      <c r="H3144" s="40">
        <f ca="1">TRUNC(PRODUCT(G$10:G3143),15)</f>
        <v>1.7040824080947301</v>
      </c>
      <c r="I3144" s="40">
        <f t="shared" ca="1" si="946"/>
        <v>1.7040824080947301</v>
      </c>
      <c r="J3144" s="40">
        <f t="shared" ca="1" si="947"/>
        <v>1</v>
      </c>
      <c r="K3144" s="42">
        <f t="shared" si="958"/>
        <v>2.7E-2</v>
      </c>
      <c r="L3144" s="63">
        <f t="shared" si="948"/>
        <v>46468</v>
      </c>
      <c r="M3144" s="64">
        <f t="shared" si="949"/>
        <v>83</v>
      </c>
      <c r="N3144" s="44">
        <f t="shared" si="950"/>
        <v>83</v>
      </c>
      <c r="O3144" s="40">
        <f t="shared" si="951"/>
        <v>1.008813534</v>
      </c>
      <c r="P3144" s="65">
        <f t="shared" ca="1" si="952"/>
        <v>1.008813534</v>
      </c>
      <c r="Q3144" s="40">
        <f t="shared" ca="1" si="953"/>
        <v>27.65045654</v>
      </c>
      <c r="R3144" s="44">
        <f>IF(VLOOKUP(A3144,$Z$12:$AI$125,8)=VLOOKUP(A3143,$Z$12:$AI$125,8),0,VLOOKUP(A3144,Z$12:$AI$125,8))</f>
        <v>0</v>
      </c>
      <c r="S3144" s="45">
        <f>IF(R3144&gt;0,VLOOKUP(R3144,Y$12:$AH$125,7),0)</f>
        <v>0</v>
      </c>
      <c r="T3144" s="40">
        <f t="shared" si="954"/>
        <v>0</v>
      </c>
      <c r="U3144" s="40">
        <f t="shared" ca="1" si="955"/>
        <v>27.65045654</v>
      </c>
      <c r="V3144" s="46" t="str">
        <f t="shared" si="956"/>
        <v>J=</v>
      </c>
      <c r="W3144" s="47">
        <f t="shared" si="957"/>
        <v>46650</v>
      </c>
    </row>
    <row r="3145" spans="1:23" x14ac:dyDescent="0.15">
      <c r="A3145" s="38">
        <f t="shared" si="941"/>
        <v>46589</v>
      </c>
      <c r="B3145" s="39" t="str">
        <f t="shared" ca="1" si="942"/>
        <v>n.d</v>
      </c>
      <c r="C3145" s="40">
        <f t="shared" si="943"/>
        <v>3137.2723529499999</v>
      </c>
      <c r="D3145" s="41">
        <f ca="1">IF(A3145&lt;$B$1,VLOOKUP(A3145,[1]DI!$A$4:$B$15000,2,FALSE),0)</f>
        <v>0</v>
      </c>
      <c r="E3145" s="40">
        <f t="shared" ca="1" si="944"/>
        <v>0</v>
      </c>
      <c r="F3145" s="42">
        <f t="shared" si="940"/>
        <v>1</v>
      </c>
      <c r="G3145" s="43">
        <f t="shared" ca="1" si="945"/>
        <v>1</v>
      </c>
      <c r="H3145" s="40">
        <f ca="1">TRUNC(PRODUCT(G$10:G3144),15)</f>
        <v>1.7040824080947301</v>
      </c>
      <c r="I3145" s="40">
        <f t="shared" ca="1" si="946"/>
        <v>1.7040824080947301</v>
      </c>
      <c r="J3145" s="40">
        <f t="shared" ca="1" si="947"/>
        <v>1</v>
      </c>
      <c r="K3145" s="42">
        <f t="shared" si="958"/>
        <v>2.7E-2</v>
      </c>
      <c r="L3145" s="63">
        <f t="shared" si="948"/>
        <v>46468</v>
      </c>
      <c r="M3145" s="64">
        <f t="shared" si="949"/>
        <v>84</v>
      </c>
      <c r="N3145" s="44">
        <f t="shared" si="950"/>
        <v>84</v>
      </c>
      <c r="O3145" s="40">
        <f t="shared" si="951"/>
        <v>1.0089201940000001</v>
      </c>
      <c r="P3145" s="65">
        <f t="shared" ca="1" si="952"/>
        <v>1.0089201940000001</v>
      </c>
      <c r="Q3145" s="40">
        <f t="shared" ca="1" si="953"/>
        <v>27.985078009999999</v>
      </c>
      <c r="R3145" s="44">
        <f>IF(VLOOKUP(A3145,$Z$12:$AI$125,8)=VLOOKUP(A3144,$Z$12:$AI$125,8),0,VLOOKUP(A3145,Z$12:$AI$125,8))</f>
        <v>0</v>
      </c>
      <c r="S3145" s="45">
        <f>IF(R3145&gt;0,VLOOKUP(R3145,Y$12:$AH$125,7),0)</f>
        <v>0</v>
      </c>
      <c r="T3145" s="40">
        <f t="shared" si="954"/>
        <v>0</v>
      </c>
      <c r="U3145" s="40">
        <f t="shared" ca="1" si="955"/>
        <v>27.985078009999999</v>
      </c>
      <c r="V3145" s="46" t="str">
        <f t="shared" si="956"/>
        <v>J=</v>
      </c>
      <c r="W3145" s="47">
        <f t="shared" si="957"/>
        <v>46650</v>
      </c>
    </row>
    <row r="3146" spans="1:23" x14ac:dyDescent="0.15">
      <c r="A3146" s="38">
        <f t="shared" si="941"/>
        <v>46590</v>
      </c>
      <c r="B3146" s="39" t="str">
        <f t="shared" ca="1" si="942"/>
        <v>n.d</v>
      </c>
      <c r="C3146" s="40">
        <f t="shared" si="943"/>
        <v>3137.2723529499999</v>
      </c>
      <c r="D3146" s="41">
        <f ca="1">IF(A3146&lt;$B$1,VLOOKUP(A3146,[1]DI!$A$4:$B$15000,2,FALSE),0)</f>
        <v>0</v>
      </c>
      <c r="E3146" s="40">
        <f t="shared" ca="1" si="944"/>
        <v>0</v>
      </c>
      <c r="F3146" s="42">
        <f t="shared" si="940"/>
        <v>1</v>
      </c>
      <c r="G3146" s="43">
        <f t="shared" ca="1" si="945"/>
        <v>1</v>
      </c>
      <c r="H3146" s="40">
        <f ca="1">TRUNC(PRODUCT(G$10:G3145),15)</f>
        <v>1.7040824080947301</v>
      </c>
      <c r="I3146" s="40">
        <f t="shared" ca="1" si="946"/>
        <v>1.7040824080947301</v>
      </c>
      <c r="J3146" s="40">
        <f t="shared" ca="1" si="947"/>
        <v>1</v>
      </c>
      <c r="K3146" s="42">
        <f t="shared" si="958"/>
        <v>2.7E-2</v>
      </c>
      <c r="L3146" s="63">
        <f t="shared" si="948"/>
        <v>46468</v>
      </c>
      <c r="M3146" s="64">
        <f t="shared" si="949"/>
        <v>85</v>
      </c>
      <c r="N3146" s="44">
        <f t="shared" si="950"/>
        <v>85</v>
      </c>
      <c r="O3146" s="40">
        <f t="shared" si="951"/>
        <v>1.009026864</v>
      </c>
      <c r="P3146" s="65">
        <f t="shared" ca="1" si="952"/>
        <v>1.009026864</v>
      </c>
      <c r="Q3146" s="40">
        <f t="shared" ca="1" si="953"/>
        <v>28.31973086</v>
      </c>
      <c r="R3146" s="44">
        <f>IF(VLOOKUP(A3146,$Z$12:$AI$125,8)=VLOOKUP(A3145,$Z$12:$AI$125,8),0,VLOOKUP(A3146,Z$12:$AI$125,8))</f>
        <v>0</v>
      </c>
      <c r="S3146" s="45">
        <f>IF(R3146&gt;0,VLOOKUP(R3146,Y$12:$AH$125,7),0)</f>
        <v>0</v>
      </c>
      <c r="T3146" s="40">
        <f t="shared" si="954"/>
        <v>0</v>
      </c>
      <c r="U3146" s="40">
        <f t="shared" ca="1" si="955"/>
        <v>28.31973086</v>
      </c>
      <c r="V3146" s="46" t="str">
        <f t="shared" si="956"/>
        <v>J=</v>
      </c>
      <c r="W3146" s="47">
        <f t="shared" si="957"/>
        <v>46650</v>
      </c>
    </row>
    <row r="3147" spans="1:23" x14ac:dyDescent="0.15">
      <c r="A3147" s="38">
        <f t="shared" si="941"/>
        <v>46591</v>
      </c>
      <c r="B3147" s="39" t="str">
        <f t="shared" ca="1" si="942"/>
        <v>n.d</v>
      </c>
      <c r="C3147" s="40">
        <f t="shared" si="943"/>
        <v>3137.2723529499999</v>
      </c>
      <c r="D3147" s="41">
        <f ca="1">IF(A3147&lt;$B$1,VLOOKUP(A3147,[1]DI!$A$4:$B$15000,2,FALSE),0)</f>
        <v>0</v>
      </c>
      <c r="E3147" s="40">
        <f t="shared" ca="1" si="944"/>
        <v>0</v>
      </c>
      <c r="F3147" s="42">
        <f t="shared" ref="F3147:F3210" si="959">F3146</f>
        <v>1</v>
      </c>
      <c r="G3147" s="43">
        <f t="shared" ca="1" si="945"/>
        <v>1</v>
      </c>
      <c r="H3147" s="40">
        <f ca="1">TRUNC(PRODUCT(G$10:G3146),15)</f>
        <v>1.7040824080947301</v>
      </c>
      <c r="I3147" s="40">
        <f t="shared" ca="1" si="946"/>
        <v>1.7040824080947301</v>
      </c>
      <c r="J3147" s="40">
        <f t="shared" ca="1" si="947"/>
        <v>1</v>
      </c>
      <c r="K3147" s="42">
        <f t="shared" si="958"/>
        <v>2.7E-2</v>
      </c>
      <c r="L3147" s="63">
        <f t="shared" si="948"/>
        <v>46468</v>
      </c>
      <c r="M3147" s="64">
        <f t="shared" si="949"/>
        <v>86</v>
      </c>
      <c r="N3147" s="44">
        <f t="shared" si="950"/>
        <v>86</v>
      </c>
      <c r="O3147" s="40">
        <f t="shared" si="951"/>
        <v>1.0091335459999999</v>
      </c>
      <c r="P3147" s="65">
        <f t="shared" ca="1" si="952"/>
        <v>1.0091335459999999</v>
      </c>
      <c r="Q3147" s="40">
        <f t="shared" ca="1" si="953"/>
        <v>28.65442135</v>
      </c>
      <c r="R3147" s="44">
        <f>IF(VLOOKUP(A3147,$Z$12:$AI$125,8)=VLOOKUP(A3146,$Z$12:$AI$125,8),0,VLOOKUP(A3147,Z$12:$AI$125,8))</f>
        <v>0</v>
      </c>
      <c r="S3147" s="45">
        <f>IF(R3147&gt;0,VLOOKUP(R3147,Y$12:$AH$125,7),0)</f>
        <v>0</v>
      </c>
      <c r="T3147" s="40">
        <f t="shared" si="954"/>
        <v>0</v>
      </c>
      <c r="U3147" s="40">
        <f t="shared" ca="1" si="955"/>
        <v>28.65442135</v>
      </c>
      <c r="V3147" s="46" t="str">
        <f t="shared" si="956"/>
        <v>J=</v>
      </c>
      <c r="W3147" s="47">
        <f t="shared" si="957"/>
        <v>46650</v>
      </c>
    </row>
    <row r="3148" spans="1:23" x14ac:dyDescent="0.15">
      <c r="A3148" s="38">
        <f t="shared" si="941"/>
        <v>46592</v>
      </c>
      <c r="B3148" s="39" t="str">
        <f t="shared" ca="1" si="942"/>
        <v>n.d</v>
      </c>
      <c r="C3148" s="40">
        <f t="shared" si="943"/>
        <v>3137.2723529499999</v>
      </c>
      <c r="D3148" s="41">
        <f ca="1">IF(A3148&lt;$B$1,VLOOKUP(A3148,[1]DI!$A$4:$B$15000,2,FALSE),0)</f>
        <v>0</v>
      </c>
      <c r="E3148" s="40">
        <f t="shared" ca="1" si="944"/>
        <v>0</v>
      </c>
      <c r="F3148" s="42">
        <f t="shared" si="959"/>
        <v>1</v>
      </c>
      <c r="G3148" s="43">
        <f t="shared" ca="1" si="945"/>
        <v>1</v>
      </c>
      <c r="H3148" s="40">
        <f ca="1">TRUNC(PRODUCT(G$10:G3147),15)</f>
        <v>1.7040824080947301</v>
      </c>
      <c r="I3148" s="40">
        <f t="shared" ca="1" si="946"/>
        <v>1.7040824080947301</v>
      </c>
      <c r="J3148" s="40">
        <f t="shared" ca="1" si="947"/>
        <v>1</v>
      </c>
      <c r="K3148" s="42">
        <f t="shared" si="958"/>
        <v>2.7E-2</v>
      </c>
      <c r="L3148" s="63">
        <f t="shared" si="948"/>
        <v>46468</v>
      </c>
      <c r="M3148" s="64">
        <f t="shared" si="949"/>
        <v>86</v>
      </c>
      <c r="N3148" s="44">
        <f t="shared" si="950"/>
        <v>87</v>
      </c>
      <c r="O3148" s="40">
        <f t="shared" si="951"/>
        <v>1.0092402389999999</v>
      </c>
      <c r="P3148" s="65">
        <f t="shared" ca="1" si="952"/>
        <v>1.0092402389999999</v>
      </c>
      <c r="Q3148" s="40">
        <f t="shared" ca="1" si="953"/>
        <v>28.989146340000001</v>
      </c>
      <c r="R3148" s="44">
        <f>IF(VLOOKUP(A3148,$Z$12:$AI$125,8)=VLOOKUP(A3147,$Z$12:$AI$125,8),0,VLOOKUP(A3148,Z$12:$AI$125,8))</f>
        <v>0</v>
      </c>
      <c r="S3148" s="45">
        <f>IF(R3148&gt;0,VLOOKUP(R3148,Y$12:$AH$125,7),0)</f>
        <v>0</v>
      </c>
      <c r="T3148" s="40">
        <f t="shared" si="954"/>
        <v>0</v>
      </c>
      <c r="U3148" s="40">
        <f t="shared" ca="1" si="955"/>
        <v>28.989146340000001</v>
      </c>
      <c r="V3148" s="46" t="str">
        <f t="shared" si="956"/>
        <v>J=</v>
      </c>
      <c r="W3148" s="47">
        <f t="shared" si="957"/>
        <v>46650</v>
      </c>
    </row>
    <row r="3149" spans="1:23" x14ac:dyDescent="0.15">
      <c r="A3149" s="38">
        <f t="shared" si="941"/>
        <v>46593</v>
      </c>
      <c r="B3149" s="39" t="str">
        <f t="shared" ca="1" si="942"/>
        <v>n.d</v>
      </c>
      <c r="C3149" s="40">
        <f t="shared" si="943"/>
        <v>3137.2723529499999</v>
      </c>
      <c r="D3149" s="41">
        <f ca="1">IF(A3149&lt;$B$1,VLOOKUP(A3149,[1]DI!$A$4:$B$15000,2,FALSE),0)</f>
        <v>0</v>
      </c>
      <c r="E3149" s="40">
        <f t="shared" ca="1" si="944"/>
        <v>0</v>
      </c>
      <c r="F3149" s="42">
        <f t="shared" si="959"/>
        <v>1</v>
      </c>
      <c r="G3149" s="43">
        <f t="shared" ca="1" si="945"/>
        <v>1</v>
      </c>
      <c r="H3149" s="40">
        <f ca="1">TRUNC(PRODUCT(G$10:G3148),15)</f>
        <v>1.7040824080947301</v>
      </c>
      <c r="I3149" s="40">
        <f t="shared" ca="1" si="946"/>
        <v>1.7040824080947301</v>
      </c>
      <c r="J3149" s="40">
        <f t="shared" ca="1" si="947"/>
        <v>1</v>
      </c>
      <c r="K3149" s="42">
        <f t="shared" si="958"/>
        <v>2.7E-2</v>
      </c>
      <c r="L3149" s="63">
        <f t="shared" si="948"/>
        <v>46468</v>
      </c>
      <c r="M3149" s="64">
        <f t="shared" si="949"/>
        <v>86</v>
      </c>
      <c r="N3149" s="44">
        <f t="shared" si="950"/>
        <v>87</v>
      </c>
      <c r="O3149" s="40">
        <f t="shared" si="951"/>
        <v>1.0092402389999999</v>
      </c>
      <c r="P3149" s="65">
        <f t="shared" ca="1" si="952"/>
        <v>1.0092402389999999</v>
      </c>
      <c r="Q3149" s="40">
        <f t="shared" ca="1" si="953"/>
        <v>28.989146340000001</v>
      </c>
      <c r="R3149" s="44">
        <f>IF(VLOOKUP(A3149,$Z$12:$AI$125,8)=VLOOKUP(A3148,$Z$12:$AI$125,8),0,VLOOKUP(A3149,Z$12:$AI$125,8))</f>
        <v>0</v>
      </c>
      <c r="S3149" s="45">
        <f>IF(R3149&gt;0,VLOOKUP(R3149,Y$12:$AH$125,7),0)</f>
        <v>0</v>
      </c>
      <c r="T3149" s="40">
        <f t="shared" si="954"/>
        <v>0</v>
      </c>
      <c r="U3149" s="40">
        <f t="shared" ca="1" si="955"/>
        <v>28.989146340000001</v>
      </c>
      <c r="V3149" s="46" t="str">
        <f t="shared" si="956"/>
        <v>J=</v>
      </c>
      <c r="W3149" s="47">
        <f t="shared" si="957"/>
        <v>46650</v>
      </c>
    </row>
    <row r="3150" spans="1:23" x14ac:dyDescent="0.15">
      <c r="A3150" s="38">
        <f t="shared" ref="A3150:A3213" si="960">(A3149+1)</f>
        <v>46594</v>
      </c>
      <c r="B3150" s="39" t="str">
        <f t="shared" ca="1" si="942"/>
        <v>n.d</v>
      </c>
      <c r="C3150" s="40">
        <f t="shared" si="943"/>
        <v>3137.2723529499999</v>
      </c>
      <c r="D3150" s="41">
        <f ca="1">IF(A3150&lt;$B$1,VLOOKUP(A3150,[1]DI!$A$4:$B$15000,2,FALSE),0)</f>
        <v>0</v>
      </c>
      <c r="E3150" s="40">
        <f t="shared" ca="1" si="944"/>
        <v>0</v>
      </c>
      <c r="F3150" s="42">
        <f t="shared" si="959"/>
        <v>1</v>
      </c>
      <c r="G3150" s="43">
        <f t="shared" ca="1" si="945"/>
        <v>1</v>
      </c>
      <c r="H3150" s="40">
        <f ca="1">TRUNC(PRODUCT(G$10:G3149),15)</f>
        <v>1.7040824080947301</v>
      </c>
      <c r="I3150" s="40">
        <f t="shared" ca="1" si="946"/>
        <v>1.7040824080947301</v>
      </c>
      <c r="J3150" s="40">
        <f t="shared" ca="1" si="947"/>
        <v>1</v>
      </c>
      <c r="K3150" s="42">
        <f t="shared" si="958"/>
        <v>2.7E-2</v>
      </c>
      <c r="L3150" s="63">
        <f t="shared" si="948"/>
        <v>46468</v>
      </c>
      <c r="M3150" s="64">
        <f t="shared" si="949"/>
        <v>87</v>
      </c>
      <c r="N3150" s="44">
        <f t="shared" si="950"/>
        <v>87</v>
      </c>
      <c r="O3150" s="40">
        <f t="shared" si="951"/>
        <v>1.0092402389999999</v>
      </c>
      <c r="P3150" s="65">
        <f t="shared" ca="1" si="952"/>
        <v>1.0092402389999999</v>
      </c>
      <c r="Q3150" s="40">
        <f t="shared" ca="1" si="953"/>
        <v>28.989146340000001</v>
      </c>
      <c r="R3150" s="44">
        <f>IF(VLOOKUP(A3150,$Z$12:$AI$125,8)=VLOOKUP(A3149,$Z$12:$AI$125,8),0,VLOOKUP(A3150,Z$12:$AI$125,8))</f>
        <v>0</v>
      </c>
      <c r="S3150" s="45">
        <f>IF(R3150&gt;0,VLOOKUP(R3150,Y$12:$AH$125,7),0)</f>
        <v>0</v>
      </c>
      <c r="T3150" s="40">
        <f t="shared" si="954"/>
        <v>0</v>
      </c>
      <c r="U3150" s="40">
        <f t="shared" ca="1" si="955"/>
        <v>28.989146340000001</v>
      </c>
      <c r="V3150" s="46" t="str">
        <f t="shared" si="956"/>
        <v>J=</v>
      </c>
      <c r="W3150" s="47">
        <f t="shared" si="957"/>
        <v>46650</v>
      </c>
    </row>
    <row r="3151" spans="1:23" x14ac:dyDescent="0.15">
      <c r="A3151" s="38">
        <f t="shared" si="960"/>
        <v>46595</v>
      </c>
      <c r="B3151" s="39" t="str">
        <f t="shared" ca="1" si="942"/>
        <v>n.d</v>
      </c>
      <c r="C3151" s="40">
        <f t="shared" si="943"/>
        <v>3137.2723529499999</v>
      </c>
      <c r="D3151" s="41">
        <f ca="1">IF(A3151&lt;$B$1,VLOOKUP(A3151,[1]DI!$A$4:$B$15000,2,FALSE),0)</f>
        <v>0</v>
      </c>
      <c r="E3151" s="40">
        <f t="shared" ca="1" si="944"/>
        <v>0</v>
      </c>
      <c r="F3151" s="42">
        <f t="shared" si="959"/>
        <v>1</v>
      </c>
      <c r="G3151" s="43">
        <f t="shared" ca="1" si="945"/>
        <v>1</v>
      </c>
      <c r="H3151" s="40">
        <f ca="1">TRUNC(PRODUCT(G$10:G3150),15)</f>
        <v>1.7040824080947301</v>
      </c>
      <c r="I3151" s="40">
        <f t="shared" ca="1" si="946"/>
        <v>1.7040824080947301</v>
      </c>
      <c r="J3151" s="40">
        <f t="shared" ca="1" si="947"/>
        <v>1</v>
      </c>
      <c r="K3151" s="42">
        <f t="shared" si="958"/>
        <v>2.7E-2</v>
      </c>
      <c r="L3151" s="63">
        <f t="shared" si="948"/>
        <v>46468</v>
      </c>
      <c r="M3151" s="64">
        <f t="shared" si="949"/>
        <v>88</v>
      </c>
      <c r="N3151" s="44">
        <f t="shared" si="950"/>
        <v>88</v>
      </c>
      <c r="O3151" s="40">
        <f t="shared" si="951"/>
        <v>1.009346944</v>
      </c>
      <c r="P3151" s="65">
        <f t="shared" ca="1" si="952"/>
        <v>1.009346944</v>
      </c>
      <c r="Q3151" s="40">
        <f t="shared" ca="1" si="953"/>
        <v>29.32390899</v>
      </c>
      <c r="R3151" s="44">
        <f>IF(VLOOKUP(A3151,$Z$12:$AI$125,8)=VLOOKUP(A3150,$Z$12:$AI$125,8),0,VLOOKUP(A3151,Z$12:$AI$125,8))</f>
        <v>0</v>
      </c>
      <c r="S3151" s="45">
        <f>IF(R3151&gt;0,VLOOKUP(R3151,Y$12:$AH$125,7),0)</f>
        <v>0</v>
      </c>
      <c r="T3151" s="40">
        <f t="shared" si="954"/>
        <v>0</v>
      </c>
      <c r="U3151" s="40">
        <f t="shared" ca="1" si="955"/>
        <v>29.32390899</v>
      </c>
      <c r="V3151" s="46" t="str">
        <f t="shared" si="956"/>
        <v>J=</v>
      </c>
      <c r="W3151" s="47">
        <f t="shared" si="957"/>
        <v>46650</v>
      </c>
    </row>
    <row r="3152" spans="1:23" x14ac:dyDescent="0.15">
      <c r="A3152" s="38">
        <f t="shared" si="960"/>
        <v>46596</v>
      </c>
      <c r="B3152" s="39" t="str">
        <f t="shared" ca="1" si="942"/>
        <v>n.d</v>
      </c>
      <c r="C3152" s="40">
        <f t="shared" si="943"/>
        <v>3137.2723529499999</v>
      </c>
      <c r="D3152" s="41">
        <f ca="1">IF(A3152&lt;$B$1,VLOOKUP(A3152,[1]DI!$A$4:$B$15000,2,FALSE),0)</f>
        <v>0</v>
      </c>
      <c r="E3152" s="40">
        <f t="shared" ca="1" si="944"/>
        <v>0</v>
      </c>
      <c r="F3152" s="42">
        <f t="shared" si="959"/>
        <v>1</v>
      </c>
      <c r="G3152" s="43">
        <f t="shared" ca="1" si="945"/>
        <v>1</v>
      </c>
      <c r="H3152" s="40">
        <f ca="1">TRUNC(PRODUCT(G$10:G3151),15)</f>
        <v>1.7040824080947301</v>
      </c>
      <c r="I3152" s="40">
        <f t="shared" ca="1" si="946"/>
        <v>1.7040824080947301</v>
      </c>
      <c r="J3152" s="40">
        <f t="shared" ca="1" si="947"/>
        <v>1</v>
      </c>
      <c r="K3152" s="42">
        <f t="shared" si="958"/>
        <v>2.7E-2</v>
      </c>
      <c r="L3152" s="63">
        <f t="shared" si="948"/>
        <v>46468</v>
      </c>
      <c r="M3152" s="64">
        <f t="shared" si="949"/>
        <v>89</v>
      </c>
      <c r="N3152" s="44">
        <f t="shared" si="950"/>
        <v>89</v>
      </c>
      <c r="O3152" s="40">
        <f t="shared" si="951"/>
        <v>1.0094536599999999</v>
      </c>
      <c r="P3152" s="65">
        <f t="shared" ca="1" si="952"/>
        <v>1.0094536599999999</v>
      </c>
      <c r="Q3152" s="40">
        <f t="shared" ca="1" si="953"/>
        <v>29.65870615</v>
      </c>
      <c r="R3152" s="44">
        <f>IF(VLOOKUP(A3152,$Z$12:$AI$125,8)=VLOOKUP(A3151,$Z$12:$AI$125,8),0,VLOOKUP(A3152,Z$12:$AI$125,8))</f>
        <v>0</v>
      </c>
      <c r="S3152" s="45">
        <f>IF(R3152&gt;0,VLOOKUP(R3152,Y$12:$AH$125,7),0)</f>
        <v>0</v>
      </c>
      <c r="T3152" s="40">
        <f t="shared" si="954"/>
        <v>0</v>
      </c>
      <c r="U3152" s="40">
        <f t="shared" ca="1" si="955"/>
        <v>29.65870615</v>
      </c>
      <c r="V3152" s="46" t="str">
        <f t="shared" si="956"/>
        <v>J=</v>
      </c>
      <c r="W3152" s="47">
        <f t="shared" si="957"/>
        <v>46650</v>
      </c>
    </row>
    <row r="3153" spans="1:23" x14ac:dyDescent="0.15">
      <c r="A3153" s="38">
        <f t="shared" si="960"/>
        <v>46597</v>
      </c>
      <c r="B3153" s="39" t="str">
        <f t="shared" ca="1" si="942"/>
        <v>n.d</v>
      </c>
      <c r="C3153" s="40">
        <f t="shared" si="943"/>
        <v>3137.2723529499999</v>
      </c>
      <c r="D3153" s="41">
        <f ca="1">IF(A3153&lt;$B$1,VLOOKUP(A3153,[1]DI!$A$4:$B$15000,2,FALSE),0)</f>
        <v>0</v>
      </c>
      <c r="E3153" s="40">
        <f t="shared" ca="1" si="944"/>
        <v>0</v>
      </c>
      <c r="F3153" s="42">
        <f t="shared" si="959"/>
        <v>1</v>
      </c>
      <c r="G3153" s="43">
        <f t="shared" ca="1" si="945"/>
        <v>1</v>
      </c>
      <c r="H3153" s="40">
        <f ca="1">TRUNC(PRODUCT(G$10:G3152),15)</f>
        <v>1.7040824080947301</v>
      </c>
      <c r="I3153" s="40">
        <f t="shared" ca="1" si="946"/>
        <v>1.7040824080947301</v>
      </c>
      <c r="J3153" s="40">
        <f t="shared" ca="1" si="947"/>
        <v>1</v>
      </c>
      <c r="K3153" s="42">
        <f t="shared" si="958"/>
        <v>2.7E-2</v>
      </c>
      <c r="L3153" s="63">
        <f t="shared" si="948"/>
        <v>46468</v>
      </c>
      <c r="M3153" s="64">
        <f t="shared" si="949"/>
        <v>90</v>
      </c>
      <c r="N3153" s="44">
        <f t="shared" si="950"/>
        <v>90</v>
      </c>
      <c r="O3153" s="40">
        <f t="shared" si="951"/>
        <v>1.0095603870000001</v>
      </c>
      <c r="P3153" s="65">
        <f t="shared" ca="1" si="952"/>
        <v>1.0095603870000001</v>
      </c>
      <c r="Q3153" s="40">
        <f t="shared" ca="1" si="953"/>
        <v>29.993537809999999</v>
      </c>
      <c r="R3153" s="44">
        <f>IF(VLOOKUP(A3153,$Z$12:$AI$125,8)=VLOOKUP(A3152,$Z$12:$AI$125,8),0,VLOOKUP(A3153,Z$12:$AI$125,8))</f>
        <v>0</v>
      </c>
      <c r="S3153" s="45">
        <f>IF(R3153&gt;0,VLOOKUP(R3153,Y$12:$AH$125,7),0)</f>
        <v>0</v>
      </c>
      <c r="T3153" s="40">
        <f t="shared" si="954"/>
        <v>0</v>
      </c>
      <c r="U3153" s="40">
        <f t="shared" ca="1" si="955"/>
        <v>29.993537809999999</v>
      </c>
      <c r="V3153" s="46" t="str">
        <f t="shared" si="956"/>
        <v>J=</v>
      </c>
      <c r="W3153" s="47">
        <f t="shared" si="957"/>
        <v>46650</v>
      </c>
    </row>
    <row r="3154" spans="1:23" x14ac:dyDescent="0.15">
      <c r="A3154" s="38">
        <f t="shared" si="960"/>
        <v>46598</v>
      </c>
      <c r="B3154" s="39" t="str">
        <f t="shared" ca="1" si="942"/>
        <v>n.d</v>
      </c>
      <c r="C3154" s="40">
        <f t="shared" si="943"/>
        <v>3137.2723529499999</v>
      </c>
      <c r="D3154" s="41">
        <f ca="1">IF(A3154&lt;$B$1,VLOOKUP(A3154,[1]DI!$A$4:$B$15000,2,FALSE),0)</f>
        <v>0</v>
      </c>
      <c r="E3154" s="40">
        <f t="shared" ca="1" si="944"/>
        <v>0</v>
      </c>
      <c r="F3154" s="42">
        <f t="shared" si="959"/>
        <v>1</v>
      </c>
      <c r="G3154" s="43">
        <f t="shared" ca="1" si="945"/>
        <v>1</v>
      </c>
      <c r="H3154" s="40">
        <f ca="1">TRUNC(PRODUCT(G$10:G3153),15)</f>
        <v>1.7040824080947301</v>
      </c>
      <c r="I3154" s="40">
        <f t="shared" ca="1" si="946"/>
        <v>1.7040824080947301</v>
      </c>
      <c r="J3154" s="40">
        <f t="shared" ca="1" si="947"/>
        <v>1</v>
      </c>
      <c r="K3154" s="42">
        <f t="shared" si="958"/>
        <v>2.7E-2</v>
      </c>
      <c r="L3154" s="63">
        <f t="shared" si="948"/>
        <v>46468</v>
      </c>
      <c r="M3154" s="64">
        <f t="shared" si="949"/>
        <v>91</v>
      </c>
      <c r="N3154" s="44">
        <f t="shared" si="950"/>
        <v>91</v>
      </c>
      <c r="O3154" s="40">
        <f t="shared" si="951"/>
        <v>1.009667125</v>
      </c>
      <c r="P3154" s="65">
        <f t="shared" ca="1" si="952"/>
        <v>1.009667125</v>
      </c>
      <c r="Q3154" s="40">
        <f t="shared" ca="1" si="953"/>
        <v>30.328403990000002</v>
      </c>
      <c r="R3154" s="44">
        <f>IF(VLOOKUP(A3154,$Z$12:$AI$125,8)=VLOOKUP(A3153,$Z$12:$AI$125,8),0,VLOOKUP(A3154,Z$12:$AI$125,8))</f>
        <v>0</v>
      </c>
      <c r="S3154" s="45">
        <f>IF(R3154&gt;0,VLOOKUP(R3154,Y$12:$AH$125,7),0)</f>
        <v>0</v>
      </c>
      <c r="T3154" s="40">
        <f t="shared" si="954"/>
        <v>0</v>
      </c>
      <c r="U3154" s="40">
        <f t="shared" ca="1" si="955"/>
        <v>30.328403990000002</v>
      </c>
      <c r="V3154" s="46" t="str">
        <f t="shared" si="956"/>
        <v>J=</v>
      </c>
      <c r="W3154" s="47">
        <f t="shared" si="957"/>
        <v>46650</v>
      </c>
    </row>
    <row r="3155" spans="1:23" x14ac:dyDescent="0.15">
      <c r="A3155" s="38">
        <f t="shared" si="960"/>
        <v>46599</v>
      </c>
      <c r="B3155" s="39" t="str">
        <f t="shared" ca="1" si="942"/>
        <v>n.d</v>
      </c>
      <c r="C3155" s="40">
        <f t="shared" si="943"/>
        <v>3137.2723529499999</v>
      </c>
      <c r="D3155" s="41">
        <f ca="1">IF(A3155&lt;$B$1,VLOOKUP(A3155,[1]DI!$A$4:$B$15000,2,FALSE),0)</f>
        <v>0</v>
      </c>
      <c r="E3155" s="40">
        <f t="shared" ca="1" si="944"/>
        <v>0</v>
      </c>
      <c r="F3155" s="42">
        <f t="shared" si="959"/>
        <v>1</v>
      </c>
      <c r="G3155" s="43">
        <f t="shared" ca="1" si="945"/>
        <v>1</v>
      </c>
      <c r="H3155" s="40">
        <f ca="1">TRUNC(PRODUCT(G$10:G3154),15)</f>
        <v>1.7040824080947301</v>
      </c>
      <c r="I3155" s="40">
        <f t="shared" ca="1" si="946"/>
        <v>1.7040824080947301</v>
      </c>
      <c r="J3155" s="40">
        <f t="shared" ca="1" si="947"/>
        <v>1</v>
      </c>
      <c r="K3155" s="42">
        <f t="shared" si="958"/>
        <v>2.7E-2</v>
      </c>
      <c r="L3155" s="63">
        <f t="shared" si="948"/>
        <v>46468</v>
      </c>
      <c r="M3155" s="64">
        <f t="shared" si="949"/>
        <v>91</v>
      </c>
      <c r="N3155" s="44">
        <f t="shared" si="950"/>
        <v>92</v>
      </c>
      <c r="O3155" s="40">
        <f t="shared" si="951"/>
        <v>1.009773875</v>
      </c>
      <c r="P3155" s="65">
        <f t="shared" ca="1" si="952"/>
        <v>1.009773875</v>
      </c>
      <c r="Q3155" s="40">
        <f t="shared" ca="1" si="953"/>
        <v>30.663307809999999</v>
      </c>
      <c r="R3155" s="44">
        <f>IF(VLOOKUP(A3155,$Z$12:$AI$125,8)=VLOOKUP(A3154,$Z$12:$AI$125,8),0,VLOOKUP(A3155,Z$12:$AI$125,8))</f>
        <v>0</v>
      </c>
      <c r="S3155" s="45">
        <f>IF(R3155&gt;0,VLOOKUP(R3155,Y$12:$AH$125,7),0)</f>
        <v>0</v>
      </c>
      <c r="T3155" s="40">
        <f t="shared" si="954"/>
        <v>0</v>
      </c>
      <c r="U3155" s="40">
        <f t="shared" ca="1" si="955"/>
        <v>30.663307809999999</v>
      </c>
      <c r="V3155" s="46" t="str">
        <f t="shared" si="956"/>
        <v>J=</v>
      </c>
      <c r="W3155" s="47">
        <f t="shared" si="957"/>
        <v>46650</v>
      </c>
    </row>
    <row r="3156" spans="1:23" x14ac:dyDescent="0.15">
      <c r="A3156" s="38">
        <f t="shared" si="960"/>
        <v>46600</v>
      </c>
      <c r="B3156" s="39" t="str">
        <f t="shared" ca="1" si="942"/>
        <v>n.d</v>
      </c>
      <c r="C3156" s="40">
        <f t="shared" si="943"/>
        <v>3137.2723529499999</v>
      </c>
      <c r="D3156" s="41">
        <f ca="1">IF(A3156&lt;$B$1,VLOOKUP(A3156,[1]DI!$A$4:$B$15000,2,FALSE),0)</f>
        <v>0</v>
      </c>
      <c r="E3156" s="40">
        <f t="shared" ca="1" si="944"/>
        <v>0</v>
      </c>
      <c r="F3156" s="42">
        <f t="shared" si="959"/>
        <v>1</v>
      </c>
      <c r="G3156" s="43">
        <f t="shared" ca="1" si="945"/>
        <v>1</v>
      </c>
      <c r="H3156" s="40">
        <f ca="1">TRUNC(PRODUCT(G$10:G3155),15)</f>
        <v>1.7040824080947301</v>
      </c>
      <c r="I3156" s="40">
        <f t="shared" ca="1" si="946"/>
        <v>1.7040824080947301</v>
      </c>
      <c r="J3156" s="40">
        <f t="shared" ca="1" si="947"/>
        <v>1</v>
      </c>
      <c r="K3156" s="42">
        <f t="shared" si="958"/>
        <v>2.7E-2</v>
      </c>
      <c r="L3156" s="63">
        <f t="shared" si="948"/>
        <v>46468</v>
      </c>
      <c r="M3156" s="64">
        <f t="shared" si="949"/>
        <v>91</v>
      </c>
      <c r="N3156" s="44">
        <f t="shared" si="950"/>
        <v>92</v>
      </c>
      <c r="O3156" s="40">
        <f t="shared" si="951"/>
        <v>1.009773875</v>
      </c>
      <c r="P3156" s="65">
        <f t="shared" ca="1" si="952"/>
        <v>1.009773875</v>
      </c>
      <c r="Q3156" s="40">
        <f t="shared" ca="1" si="953"/>
        <v>30.663307809999999</v>
      </c>
      <c r="R3156" s="44">
        <f>IF(VLOOKUP(A3156,$Z$12:$AI$125,8)=VLOOKUP(A3155,$Z$12:$AI$125,8),0,VLOOKUP(A3156,Z$12:$AI$125,8))</f>
        <v>0</v>
      </c>
      <c r="S3156" s="45">
        <f>IF(R3156&gt;0,VLOOKUP(R3156,Y$12:$AH$125,7),0)</f>
        <v>0</v>
      </c>
      <c r="T3156" s="40">
        <f t="shared" si="954"/>
        <v>0</v>
      </c>
      <c r="U3156" s="40">
        <f t="shared" ca="1" si="955"/>
        <v>30.663307809999999</v>
      </c>
      <c r="V3156" s="46" t="str">
        <f t="shared" si="956"/>
        <v>J=</v>
      </c>
      <c r="W3156" s="47">
        <f t="shared" si="957"/>
        <v>46650</v>
      </c>
    </row>
    <row r="3157" spans="1:23" x14ac:dyDescent="0.15">
      <c r="A3157" s="38">
        <f t="shared" si="960"/>
        <v>46601</v>
      </c>
      <c r="B3157" s="39" t="str">
        <f t="shared" ca="1" si="942"/>
        <v>n.d</v>
      </c>
      <c r="C3157" s="40">
        <f t="shared" si="943"/>
        <v>3137.2723529499999</v>
      </c>
      <c r="D3157" s="41">
        <f ca="1">IF(A3157&lt;$B$1,VLOOKUP(A3157,[1]DI!$A$4:$B$15000,2,FALSE),0)</f>
        <v>0</v>
      </c>
      <c r="E3157" s="40">
        <f t="shared" ca="1" si="944"/>
        <v>0</v>
      </c>
      <c r="F3157" s="42">
        <f t="shared" si="959"/>
        <v>1</v>
      </c>
      <c r="G3157" s="43">
        <f t="shared" ca="1" si="945"/>
        <v>1</v>
      </c>
      <c r="H3157" s="40">
        <f ca="1">TRUNC(PRODUCT(G$10:G3156),15)</f>
        <v>1.7040824080947301</v>
      </c>
      <c r="I3157" s="40">
        <f t="shared" ca="1" si="946"/>
        <v>1.7040824080947301</v>
      </c>
      <c r="J3157" s="40">
        <f t="shared" ca="1" si="947"/>
        <v>1</v>
      </c>
      <c r="K3157" s="42">
        <f t="shared" si="958"/>
        <v>2.7E-2</v>
      </c>
      <c r="L3157" s="63">
        <f t="shared" si="948"/>
        <v>46468</v>
      </c>
      <c r="M3157" s="64">
        <f t="shared" si="949"/>
        <v>92</v>
      </c>
      <c r="N3157" s="44">
        <f t="shared" si="950"/>
        <v>92</v>
      </c>
      <c r="O3157" s="40">
        <f t="shared" si="951"/>
        <v>1.009773875</v>
      </c>
      <c r="P3157" s="65">
        <f t="shared" ca="1" si="952"/>
        <v>1.009773875</v>
      </c>
      <c r="Q3157" s="40">
        <f t="shared" ca="1" si="953"/>
        <v>30.663307809999999</v>
      </c>
      <c r="R3157" s="44">
        <f>IF(VLOOKUP(A3157,$Z$12:$AI$125,8)=VLOOKUP(A3156,$Z$12:$AI$125,8),0,VLOOKUP(A3157,Z$12:$AI$125,8))</f>
        <v>0</v>
      </c>
      <c r="S3157" s="45">
        <f>IF(R3157&gt;0,VLOOKUP(R3157,Y$12:$AH$125,7),0)</f>
        <v>0</v>
      </c>
      <c r="T3157" s="40">
        <f t="shared" si="954"/>
        <v>0</v>
      </c>
      <c r="U3157" s="40">
        <f t="shared" ca="1" si="955"/>
        <v>30.663307809999999</v>
      </c>
      <c r="V3157" s="46" t="str">
        <f t="shared" si="956"/>
        <v>J=</v>
      </c>
      <c r="W3157" s="47">
        <f t="shared" si="957"/>
        <v>46650</v>
      </c>
    </row>
    <row r="3158" spans="1:23" x14ac:dyDescent="0.15">
      <c r="A3158" s="38">
        <f t="shared" si="960"/>
        <v>46602</v>
      </c>
      <c r="B3158" s="39" t="str">
        <f t="shared" ref="B3158:B3221" ca="1" si="961">IF(A3158&lt;=TODAY(),C3158+Q3158,IF(AND(A3158&gt;TODAY(),A3158&lt;=$B$1),IF(VLOOKUP(TODAY(),$A$10:$D$5000,4,FALSE)=0,"n.d",C3158+Q3158),"n.d"))</f>
        <v>n.d</v>
      </c>
      <c r="C3158" s="40">
        <f t="shared" ref="C3158:C3221" si="962">TRUNC(C3157-T3157,8)</f>
        <v>3137.2723529499999</v>
      </c>
      <c r="D3158" s="41">
        <f ca="1">IF(A3158&lt;$B$1,VLOOKUP(A3158,[1]DI!$A$4:$B$15000,2,FALSE),0)</f>
        <v>0</v>
      </c>
      <c r="E3158" s="40">
        <f t="shared" ref="E3158:E3221" ca="1" si="963">ROUND((((1+D3158)^(1/252)-1)),8)</f>
        <v>0</v>
      </c>
      <c r="F3158" s="42">
        <f t="shared" si="959"/>
        <v>1</v>
      </c>
      <c r="G3158" s="43">
        <f t="shared" ref="G3158:G3221" ca="1" si="964">TRUNC((1+(E3158*F3158)),15)</f>
        <v>1</v>
      </c>
      <c r="H3158" s="40">
        <f ca="1">TRUNC(PRODUCT(G$10:G3157),15)</f>
        <v>1.7040824080947301</v>
      </c>
      <c r="I3158" s="40">
        <f t="shared" ref="I3158:I3221" ca="1" si="965">IF(OR(R3157&gt;0,R3157="E"),H3157,I3157)</f>
        <v>1.7040824080947301</v>
      </c>
      <c r="J3158" s="40">
        <f t="shared" ref="J3158:J3221" ca="1" si="966">ROUND(TRUNC(H3158/I3158,15),8)</f>
        <v>1</v>
      </c>
      <c r="K3158" s="42">
        <f t="shared" si="958"/>
        <v>2.7E-2</v>
      </c>
      <c r="L3158" s="63">
        <f t="shared" ref="L3158:L3221" si="967">IF(R3157&gt;0,VLOOKUP(R3157,Y$12:Z$40,2),L3157)</f>
        <v>46468</v>
      </c>
      <c r="M3158" s="64">
        <f t="shared" ref="M3158:M3221" si="968">IF(A3158&gt;L3158,IF(NETWORKDAYS(L3158,A3158,$Y$50:$Y$203)-1=0,1,NETWORKDAYS(L3158,A3158,$Y$50:$Y$203)-1),0)</f>
        <v>93</v>
      </c>
      <c r="N3158" s="44">
        <f t="shared" ref="N3158:N3221" si="969">IF(AND(M3158=1,M3157=1),1,IF(M3158&gt;0,IF(M3158=M3157,M3158+1,M3158),0))</f>
        <v>93</v>
      </c>
      <c r="O3158" s="40">
        <f t="shared" ref="O3158:O3221" si="970">ROUND((K3158+1)^(N3158/252),9)</f>
        <v>1.009880635</v>
      </c>
      <c r="P3158" s="65">
        <f t="shared" ref="P3158:P3221" ca="1" si="971">ROUND(J3158*O3158,9)</f>
        <v>1.009880635</v>
      </c>
      <c r="Q3158" s="40">
        <f t="shared" ref="Q3158:Q3221" ca="1" si="972">TRUNC((C3158*(P3158-1)),8)</f>
        <v>30.998243009999999</v>
      </c>
      <c r="R3158" s="44">
        <f>IF(VLOOKUP(A3158,$Z$12:$AI$125,8)=VLOOKUP(A3157,$Z$12:$AI$125,8),0,VLOOKUP(A3158,Z$12:$AI$125,8))</f>
        <v>0</v>
      </c>
      <c r="S3158" s="45">
        <f>IF(R3158&gt;0,VLOOKUP(R3158,Y$12:$AH$125,7),0)</f>
        <v>0</v>
      </c>
      <c r="T3158" s="40">
        <f t="shared" ref="T3158:T3221" si="973">IF(S3158&gt;0,(C3158*S3158),0)</f>
        <v>0</v>
      </c>
      <c r="U3158" s="40">
        <f t="shared" ref="U3158:U3221" ca="1" si="974">(Q3158+T3158)</f>
        <v>30.998243009999999</v>
      </c>
      <c r="V3158" s="46" t="str">
        <f t="shared" ref="V3158:V3221" si="975">IF(R3157&gt;0,VLOOKUP(A3157,$Z$12:$AI$125,9),V3157)</f>
        <v>J=</v>
      </c>
      <c r="W3158" s="47">
        <f t="shared" ref="W3158:W3221" si="976">IF(R3157&gt;0,VLOOKUP(A3157,$Z$12:$AI$125,10),W3157)</f>
        <v>46650</v>
      </c>
    </row>
    <row r="3159" spans="1:23" x14ac:dyDescent="0.15">
      <c r="A3159" s="38">
        <f t="shared" si="960"/>
        <v>46603</v>
      </c>
      <c r="B3159" s="39" t="str">
        <f t="shared" ca="1" si="961"/>
        <v>n.d</v>
      </c>
      <c r="C3159" s="40">
        <f t="shared" si="962"/>
        <v>3137.2723529499999</v>
      </c>
      <c r="D3159" s="41">
        <f ca="1">IF(A3159&lt;$B$1,VLOOKUP(A3159,[1]DI!$A$4:$B$15000,2,FALSE),0)</f>
        <v>0</v>
      </c>
      <c r="E3159" s="40">
        <f t="shared" ca="1" si="963"/>
        <v>0</v>
      </c>
      <c r="F3159" s="42">
        <f t="shared" si="959"/>
        <v>1</v>
      </c>
      <c r="G3159" s="43">
        <f t="shared" ca="1" si="964"/>
        <v>1</v>
      </c>
      <c r="H3159" s="40">
        <f ca="1">TRUNC(PRODUCT(G$10:G3158),15)</f>
        <v>1.7040824080947301</v>
      </c>
      <c r="I3159" s="40">
        <f t="shared" ca="1" si="965"/>
        <v>1.7040824080947301</v>
      </c>
      <c r="J3159" s="40">
        <f t="shared" ca="1" si="966"/>
        <v>1</v>
      </c>
      <c r="K3159" s="42">
        <f t="shared" si="958"/>
        <v>2.7E-2</v>
      </c>
      <c r="L3159" s="63">
        <f t="shared" si="967"/>
        <v>46468</v>
      </c>
      <c r="M3159" s="64">
        <f t="shared" si="968"/>
        <v>94</v>
      </c>
      <c r="N3159" s="44">
        <f t="shared" si="969"/>
        <v>94</v>
      </c>
      <c r="O3159" s="40">
        <f t="shared" si="970"/>
        <v>1.009987408</v>
      </c>
      <c r="P3159" s="65">
        <f t="shared" ca="1" si="971"/>
        <v>1.009987408</v>
      </c>
      <c r="Q3159" s="40">
        <f t="shared" ca="1" si="972"/>
        <v>31.333218989999999</v>
      </c>
      <c r="R3159" s="44">
        <f>IF(VLOOKUP(A3159,$Z$12:$AI$125,8)=VLOOKUP(A3158,$Z$12:$AI$125,8),0,VLOOKUP(A3159,Z$12:$AI$125,8))</f>
        <v>0</v>
      </c>
      <c r="S3159" s="45">
        <f>IF(R3159&gt;0,VLOOKUP(R3159,Y$12:$AH$125,7),0)</f>
        <v>0</v>
      </c>
      <c r="T3159" s="40">
        <f t="shared" si="973"/>
        <v>0</v>
      </c>
      <c r="U3159" s="40">
        <f t="shared" ca="1" si="974"/>
        <v>31.333218989999999</v>
      </c>
      <c r="V3159" s="46" t="str">
        <f t="shared" si="975"/>
        <v>J=</v>
      </c>
      <c r="W3159" s="47">
        <f t="shared" si="976"/>
        <v>46650</v>
      </c>
    </row>
    <row r="3160" spans="1:23" x14ac:dyDescent="0.15">
      <c r="A3160" s="38">
        <f t="shared" si="960"/>
        <v>46604</v>
      </c>
      <c r="B3160" s="39" t="str">
        <f t="shared" ca="1" si="961"/>
        <v>n.d</v>
      </c>
      <c r="C3160" s="40">
        <f t="shared" si="962"/>
        <v>3137.2723529499999</v>
      </c>
      <c r="D3160" s="41">
        <f ca="1">IF(A3160&lt;$B$1,VLOOKUP(A3160,[1]DI!$A$4:$B$15000,2,FALSE),0)</f>
        <v>0</v>
      </c>
      <c r="E3160" s="40">
        <f t="shared" ca="1" si="963"/>
        <v>0</v>
      </c>
      <c r="F3160" s="42">
        <f t="shared" si="959"/>
        <v>1</v>
      </c>
      <c r="G3160" s="43">
        <f t="shared" ca="1" si="964"/>
        <v>1</v>
      </c>
      <c r="H3160" s="40">
        <f ca="1">TRUNC(PRODUCT(G$10:G3159),15)</f>
        <v>1.7040824080947301</v>
      </c>
      <c r="I3160" s="40">
        <f t="shared" ca="1" si="965"/>
        <v>1.7040824080947301</v>
      </c>
      <c r="J3160" s="40">
        <f t="shared" ca="1" si="966"/>
        <v>1</v>
      </c>
      <c r="K3160" s="42">
        <f t="shared" si="958"/>
        <v>2.7E-2</v>
      </c>
      <c r="L3160" s="63">
        <f t="shared" si="967"/>
        <v>46468</v>
      </c>
      <c r="M3160" s="64">
        <f t="shared" si="968"/>
        <v>95</v>
      </c>
      <c r="N3160" s="44">
        <f t="shared" si="969"/>
        <v>95</v>
      </c>
      <c r="O3160" s="40">
        <f t="shared" si="970"/>
        <v>1.0100941910000001</v>
      </c>
      <c r="P3160" s="65">
        <f t="shared" ca="1" si="971"/>
        <v>1.0100941910000001</v>
      </c>
      <c r="Q3160" s="40">
        <f t="shared" ca="1" si="972"/>
        <v>31.66822634</v>
      </c>
      <c r="R3160" s="44">
        <f>IF(VLOOKUP(A3160,$Z$12:$AI$125,8)=VLOOKUP(A3159,$Z$12:$AI$125,8),0,VLOOKUP(A3160,Z$12:$AI$125,8))</f>
        <v>0</v>
      </c>
      <c r="S3160" s="45">
        <f>IF(R3160&gt;0,VLOOKUP(R3160,Y$12:$AH$125,7),0)</f>
        <v>0</v>
      </c>
      <c r="T3160" s="40">
        <f t="shared" si="973"/>
        <v>0</v>
      </c>
      <c r="U3160" s="40">
        <f t="shared" ca="1" si="974"/>
        <v>31.66822634</v>
      </c>
      <c r="V3160" s="46" t="str">
        <f t="shared" si="975"/>
        <v>J=</v>
      </c>
      <c r="W3160" s="47">
        <f t="shared" si="976"/>
        <v>46650</v>
      </c>
    </row>
    <row r="3161" spans="1:23" x14ac:dyDescent="0.15">
      <c r="A3161" s="38">
        <f t="shared" si="960"/>
        <v>46605</v>
      </c>
      <c r="B3161" s="39" t="str">
        <f t="shared" ca="1" si="961"/>
        <v>n.d</v>
      </c>
      <c r="C3161" s="40">
        <f t="shared" si="962"/>
        <v>3137.2723529499999</v>
      </c>
      <c r="D3161" s="41">
        <f ca="1">IF(A3161&lt;$B$1,VLOOKUP(A3161,[1]DI!$A$4:$B$15000,2,FALSE),0)</f>
        <v>0</v>
      </c>
      <c r="E3161" s="40">
        <f t="shared" ca="1" si="963"/>
        <v>0</v>
      </c>
      <c r="F3161" s="42">
        <f t="shared" si="959"/>
        <v>1</v>
      </c>
      <c r="G3161" s="43">
        <f t="shared" ca="1" si="964"/>
        <v>1</v>
      </c>
      <c r="H3161" s="40">
        <f ca="1">TRUNC(PRODUCT(G$10:G3160),15)</f>
        <v>1.7040824080947301</v>
      </c>
      <c r="I3161" s="40">
        <f t="shared" ca="1" si="965"/>
        <v>1.7040824080947301</v>
      </c>
      <c r="J3161" s="40">
        <f t="shared" ca="1" si="966"/>
        <v>1</v>
      </c>
      <c r="K3161" s="42">
        <f t="shared" si="958"/>
        <v>2.7E-2</v>
      </c>
      <c r="L3161" s="63">
        <f t="shared" si="967"/>
        <v>46468</v>
      </c>
      <c r="M3161" s="64">
        <f t="shared" si="968"/>
        <v>96</v>
      </c>
      <c r="N3161" s="44">
        <f t="shared" si="969"/>
        <v>96</v>
      </c>
      <c r="O3161" s="40">
        <f t="shared" si="970"/>
        <v>1.0102009860000001</v>
      </c>
      <c r="P3161" s="65">
        <f t="shared" ca="1" si="971"/>
        <v>1.0102009860000001</v>
      </c>
      <c r="Q3161" s="40">
        <f t="shared" ca="1" si="972"/>
        <v>32.003271349999999</v>
      </c>
      <c r="R3161" s="44">
        <f>IF(VLOOKUP(A3161,$Z$12:$AI$125,8)=VLOOKUP(A3160,$Z$12:$AI$125,8),0,VLOOKUP(A3161,Z$12:$AI$125,8))</f>
        <v>0</v>
      </c>
      <c r="S3161" s="45">
        <f>IF(R3161&gt;0,VLOOKUP(R3161,Y$12:$AH$125,7),0)</f>
        <v>0</v>
      </c>
      <c r="T3161" s="40">
        <f t="shared" si="973"/>
        <v>0</v>
      </c>
      <c r="U3161" s="40">
        <f t="shared" ca="1" si="974"/>
        <v>32.003271349999999</v>
      </c>
      <c r="V3161" s="46" t="str">
        <f t="shared" si="975"/>
        <v>J=</v>
      </c>
      <c r="W3161" s="47">
        <f t="shared" si="976"/>
        <v>46650</v>
      </c>
    </row>
    <row r="3162" spans="1:23" x14ac:dyDescent="0.15">
      <c r="A3162" s="38">
        <f t="shared" si="960"/>
        <v>46606</v>
      </c>
      <c r="B3162" s="39" t="str">
        <f t="shared" ca="1" si="961"/>
        <v>n.d</v>
      </c>
      <c r="C3162" s="40">
        <f t="shared" si="962"/>
        <v>3137.2723529499999</v>
      </c>
      <c r="D3162" s="41">
        <f ca="1">IF(A3162&lt;$B$1,VLOOKUP(A3162,[1]DI!$A$4:$B$15000,2,FALSE),0)</f>
        <v>0</v>
      </c>
      <c r="E3162" s="40">
        <f t="shared" ca="1" si="963"/>
        <v>0</v>
      </c>
      <c r="F3162" s="42">
        <f t="shared" si="959"/>
        <v>1</v>
      </c>
      <c r="G3162" s="43">
        <f t="shared" ca="1" si="964"/>
        <v>1</v>
      </c>
      <c r="H3162" s="40">
        <f ca="1">TRUNC(PRODUCT(G$10:G3161),15)</f>
        <v>1.7040824080947301</v>
      </c>
      <c r="I3162" s="40">
        <f t="shared" ca="1" si="965"/>
        <v>1.7040824080947301</v>
      </c>
      <c r="J3162" s="40">
        <f t="shared" ca="1" si="966"/>
        <v>1</v>
      </c>
      <c r="K3162" s="42">
        <f t="shared" si="958"/>
        <v>2.7E-2</v>
      </c>
      <c r="L3162" s="63">
        <f t="shared" si="967"/>
        <v>46468</v>
      </c>
      <c r="M3162" s="64">
        <f t="shared" si="968"/>
        <v>96</v>
      </c>
      <c r="N3162" s="44">
        <f t="shared" si="969"/>
        <v>97</v>
      </c>
      <c r="O3162" s="40">
        <f t="shared" si="970"/>
        <v>1.0103077920000001</v>
      </c>
      <c r="P3162" s="65">
        <f t="shared" ca="1" si="971"/>
        <v>1.0103077920000001</v>
      </c>
      <c r="Q3162" s="40">
        <f t="shared" ca="1" si="972"/>
        <v>32.338350859999998</v>
      </c>
      <c r="R3162" s="44">
        <f>IF(VLOOKUP(A3162,$Z$12:$AI$125,8)=VLOOKUP(A3161,$Z$12:$AI$125,8),0,VLOOKUP(A3162,Z$12:$AI$125,8))</f>
        <v>0</v>
      </c>
      <c r="S3162" s="45">
        <f>IF(R3162&gt;0,VLOOKUP(R3162,Y$12:$AH$125,7),0)</f>
        <v>0</v>
      </c>
      <c r="T3162" s="40">
        <f t="shared" si="973"/>
        <v>0</v>
      </c>
      <c r="U3162" s="40">
        <f t="shared" ca="1" si="974"/>
        <v>32.338350859999998</v>
      </c>
      <c r="V3162" s="46" t="str">
        <f t="shared" si="975"/>
        <v>J=</v>
      </c>
      <c r="W3162" s="47">
        <f t="shared" si="976"/>
        <v>46650</v>
      </c>
    </row>
    <row r="3163" spans="1:23" x14ac:dyDescent="0.15">
      <c r="A3163" s="38">
        <f t="shared" si="960"/>
        <v>46607</v>
      </c>
      <c r="B3163" s="39" t="str">
        <f t="shared" ca="1" si="961"/>
        <v>n.d</v>
      </c>
      <c r="C3163" s="40">
        <f t="shared" si="962"/>
        <v>3137.2723529499999</v>
      </c>
      <c r="D3163" s="41">
        <f ca="1">IF(A3163&lt;$B$1,VLOOKUP(A3163,[1]DI!$A$4:$B$15000,2,FALSE),0)</f>
        <v>0</v>
      </c>
      <c r="E3163" s="40">
        <f t="shared" ca="1" si="963"/>
        <v>0</v>
      </c>
      <c r="F3163" s="42">
        <f t="shared" si="959"/>
        <v>1</v>
      </c>
      <c r="G3163" s="43">
        <f t="shared" ca="1" si="964"/>
        <v>1</v>
      </c>
      <c r="H3163" s="40">
        <f ca="1">TRUNC(PRODUCT(G$10:G3162),15)</f>
        <v>1.7040824080947301</v>
      </c>
      <c r="I3163" s="40">
        <f t="shared" ca="1" si="965"/>
        <v>1.7040824080947301</v>
      </c>
      <c r="J3163" s="40">
        <f t="shared" ca="1" si="966"/>
        <v>1</v>
      </c>
      <c r="K3163" s="42">
        <f t="shared" si="958"/>
        <v>2.7E-2</v>
      </c>
      <c r="L3163" s="63">
        <f t="shared" si="967"/>
        <v>46468</v>
      </c>
      <c r="M3163" s="64">
        <f t="shared" si="968"/>
        <v>96</v>
      </c>
      <c r="N3163" s="44">
        <f t="shared" si="969"/>
        <v>97</v>
      </c>
      <c r="O3163" s="40">
        <f t="shared" si="970"/>
        <v>1.0103077920000001</v>
      </c>
      <c r="P3163" s="65">
        <f t="shared" ca="1" si="971"/>
        <v>1.0103077920000001</v>
      </c>
      <c r="Q3163" s="40">
        <f t="shared" ca="1" si="972"/>
        <v>32.338350859999998</v>
      </c>
      <c r="R3163" s="44">
        <f>IF(VLOOKUP(A3163,$Z$12:$AI$125,8)=VLOOKUP(A3162,$Z$12:$AI$125,8),0,VLOOKUP(A3163,Z$12:$AI$125,8))</f>
        <v>0</v>
      </c>
      <c r="S3163" s="45">
        <f>IF(R3163&gt;0,VLOOKUP(R3163,Y$12:$AH$125,7),0)</f>
        <v>0</v>
      </c>
      <c r="T3163" s="40">
        <f t="shared" si="973"/>
        <v>0</v>
      </c>
      <c r="U3163" s="40">
        <f t="shared" ca="1" si="974"/>
        <v>32.338350859999998</v>
      </c>
      <c r="V3163" s="46" t="str">
        <f t="shared" si="975"/>
        <v>J=</v>
      </c>
      <c r="W3163" s="47">
        <f t="shared" si="976"/>
        <v>46650</v>
      </c>
    </row>
    <row r="3164" spans="1:23" x14ac:dyDescent="0.15">
      <c r="A3164" s="38">
        <f t="shared" si="960"/>
        <v>46608</v>
      </c>
      <c r="B3164" s="39" t="str">
        <f t="shared" ca="1" si="961"/>
        <v>n.d</v>
      </c>
      <c r="C3164" s="40">
        <f t="shared" si="962"/>
        <v>3137.2723529499999</v>
      </c>
      <c r="D3164" s="41">
        <f ca="1">IF(A3164&lt;$B$1,VLOOKUP(A3164,[1]DI!$A$4:$B$15000,2,FALSE),0)</f>
        <v>0</v>
      </c>
      <c r="E3164" s="40">
        <f t="shared" ca="1" si="963"/>
        <v>0</v>
      </c>
      <c r="F3164" s="42">
        <f t="shared" si="959"/>
        <v>1</v>
      </c>
      <c r="G3164" s="43">
        <f t="shared" ca="1" si="964"/>
        <v>1</v>
      </c>
      <c r="H3164" s="40">
        <f ca="1">TRUNC(PRODUCT(G$10:G3163),15)</f>
        <v>1.7040824080947301</v>
      </c>
      <c r="I3164" s="40">
        <f t="shared" ca="1" si="965"/>
        <v>1.7040824080947301</v>
      </c>
      <c r="J3164" s="40">
        <f t="shared" ca="1" si="966"/>
        <v>1</v>
      </c>
      <c r="K3164" s="42">
        <f t="shared" si="958"/>
        <v>2.7E-2</v>
      </c>
      <c r="L3164" s="63">
        <f t="shared" si="967"/>
        <v>46468</v>
      </c>
      <c r="M3164" s="64">
        <f t="shared" si="968"/>
        <v>97</v>
      </c>
      <c r="N3164" s="44">
        <f t="shared" si="969"/>
        <v>97</v>
      </c>
      <c r="O3164" s="40">
        <f t="shared" si="970"/>
        <v>1.0103077920000001</v>
      </c>
      <c r="P3164" s="65">
        <f t="shared" ca="1" si="971"/>
        <v>1.0103077920000001</v>
      </c>
      <c r="Q3164" s="40">
        <f t="shared" ca="1" si="972"/>
        <v>32.338350859999998</v>
      </c>
      <c r="R3164" s="44">
        <f>IF(VLOOKUP(A3164,$Z$12:$AI$125,8)=VLOOKUP(A3163,$Z$12:$AI$125,8),0,VLOOKUP(A3164,Z$12:$AI$125,8))</f>
        <v>0</v>
      </c>
      <c r="S3164" s="45">
        <f>IF(R3164&gt;0,VLOOKUP(R3164,Y$12:$AH$125,7),0)</f>
        <v>0</v>
      </c>
      <c r="T3164" s="40">
        <f t="shared" si="973"/>
        <v>0</v>
      </c>
      <c r="U3164" s="40">
        <f t="shared" ca="1" si="974"/>
        <v>32.338350859999998</v>
      </c>
      <c r="V3164" s="46" t="str">
        <f t="shared" si="975"/>
        <v>J=</v>
      </c>
      <c r="W3164" s="47">
        <f t="shared" si="976"/>
        <v>46650</v>
      </c>
    </row>
    <row r="3165" spans="1:23" x14ac:dyDescent="0.15">
      <c r="A3165" s="38">
        <f t="shared" si="960"/>
        <v>46609</v>
      </c>
      <c r="B3165" s="39" t="str">
        <f t="shared" ca="1" si="961"/>
        <v>n.d</v>
      </c>
      <c r="C3165" s="40">
        <f t="shared" si="962"/>
        <v>3137.2723529499999</v>
      </c>
      <c r="D3165" s="41">
        <f ca="1">IF(A3165&lt;$B$1,VLOOKUP(A3165,[1]DI!$A$4:$B$15000,2,FALSE),0)</f>
        <v>0</v>
      </c>
      <c r="E3165" s="40">
        <f t="shared" ca="1" si="963"/>
        <v>0</v>
      </c>
      <c r="F3165" s="42">
        <f t="shared" si="959"/>
        <v>1</v>
      </c>
      <c r="G3165" s="43">
        <f t="shared" ca="1" si="964"/>
        <v>1</v>
      </c>
      <c r="H3165" s="40">
        <f ca="1">TRUNC(PRODUCT(G$10:G3164),15)</f>
        <v>1.7040824080947301</v>
      </c>
      <c r="I3165" s="40">
        <f t="shared" ca="1" si="965"/>
        <v>1.7040824080947301</v>
      </c>
      <c r="J3165" s="40">
        <f t="shared" ca="1" si="966"/>
        <v>1</v>
      </c>
      <c r="K3165" s="42">
        <f t="shared" si="958"/>
        <v>2.7E-2</v>
      </c>
      <c r="L3165" s="63">
        <f t="shared" si="967"/>
        <v>46468</v>
      </c>
      <c r="M3165" s="64">
        <f t="shared" si="968"/>
        <v>98</v>
      </c>
      <c r="N3165" s="44">
        <f t="shared" si="969"/>
        <v>98</v>
      </c>
      <c r="O3165" s="40">
        <f t="shared" si="970"/>
        <v>1.0104146089999999</v>
      </c>
      <c r="P3165" s="65">
        <f t="shared" ca="1" si="971"/>
        <v>1.0104146089999999</v>
      </c>
      <c r="Q3165" s="40">
        <f t="shared" ca="1" si="972"/>
        <v>32.673464879999997</v>
      </c>
      <c r="R3165" s="44">
        <f>IF(VLOOKUP(A3165,$Z$12:$AI$125,8)=VLOOKUP(A3164,$Z$12:$AI$125,8),0,VLOOKUP(A3165,Z$12:$AI$125,8))</f>
        <v>0</v>
      </c>
      <c r="S3165" s="45">
        <f>IF(R3165&gt;0,VLOOKUP(R3165,Y$12:$AH$125,7),0)</f>
        <v>0</v>
      </c>
      <c r="T3165" s="40">
        <f t="shared" si="973"/>
        <v>0</v>
      </c>
      <c r="U3165" s="40">
        <f t="shared" ca="1" si="974"/>
        <v>32.673464879999997</v>
      </c>
      <c r="V3165" s="46" t="str">
        <f t="shared" si="975"/>
        <v>J=</v>
      </c>
      <c r="W3165" s="47">
        <f t="shared" si="976"/>
        <v>46650</v>
      </c>
    </row>
    <row r="3166" spans="1:23" x14ac:dyDescent="0.15">
      <c r="A3166" s="38">
        <f t="shared" si="960"/>
        <v>46610</v>
      </c>
      <c r="B3166" s="39" t="str">
        <f t="shared" ca="1" si="961"/>
        <v>n.d</v>
      </c>
      <c r="C3166" s="40">
        <f t="shared" si="962"/>
        <v>3137.2723529499999</v>
      </c>
      <c r="D3166" s="41">
        <f ca="1">IF(A3166&lt;$B$1,VLOOKUP(A3166,[1]DI!$A$4:$B$15000,2,FALSE),0)</f>
        <v>0</v>
      </c>
      <c r="E3166" s="40">
        <f t="shared" ca="1" si="963"/>
        <v>0</v>
      </c>
      <c r="F3166" s="42">
        <f t="shared" si="959"/>
        <v>1</v>
      </c>
      <c r="G3166" s="43">
        <f t="shared" ca="1" si="964"/>
        <v>1</v>
      </c>
      <c r="H3166" s="40">
        <f ca="1">TRUNC(PRODUCT(G$10:G3165),15)</f>
        <v>1.7040824080947301</v>
      </c>
      <c r="I3166" s="40">
        <f t="shared" ca="1" si="965"/>
        <v>1.7040824080947301</v>
      </c>
      <c r="J3166" s="40">
        <f t="shared" ca="1" si="966"/>
        <v>1</v>
      </c>
      <c r="K3166" s="42">
        <f t="shared" si="958"/>
        <v>2.7E-2</v>
      </c>
      <c r="L3166" s="63">
        <f t="shared" si="967"/>
        <v>46468</v>
      </c>
      <c r="M3166" s="64">
        <f t="shared" si="968"/>
        <v>99</v>
      </c>
      <c r="N3166" s="44">
        <f t="shared" si="969"/>
        <v>99</v>
      </c>
      <c r="O3166" s="40">
        <f t="shared" si="970"/>
        <v>1.010521438</v>
      </c>
      <c r="P3166" s="65">
        <f t="shared" ca="1" si="971"/>
        <v>1.010521438</v>
      </c>
      <c r="Q3166" s="40">
        <f t="shared" ca="1" si="972"/>
        <v>33.008616549999999</v>
      </c>
      <c r="R3166" s="44">
        <f>IF(VLOOKUP(A3166,$Z$12:$AI$125,8)=VLOOKUP(A3165,$Z$12:$AI$125,8),0,VLOOKUP(A3166,Z$12:$AI$125,8))</f>
        <v>0</v>
      </c>
      <c r="S3166" s="45">
        <f>IF(R3166&gt;0,VLOOKUP(R3166,Y$12:$AH$125,7),0)</f>
        <v>0</v>
      </c>
      <c r="T3166" s="40">
        <f t="shared" si="973"/>
        <v>0</v>
      </c>
      <c r="U3166" s="40">
        <f t="shared" ca="1" si="974"/>
        <v>33.008616549999999</v>
      </c>
      <c r="V3166" s="46" t="str">
        <f t="shared" si="975"/>
        <v>J=</v>
      </c>
      <c r="W3166" s="47">
        <f t="shared" si="976"/>
        <v>46650</v>
      </c>
    </row>
    <row r="3167" spans="1:23" x14ac:dyDescent="0.15">
      <c r="A3167" s="38">
        <f t="shared" si="960"/>
        <v>46611</v>
      </c>
      <c r="B3167" s="39" t="str">
        <f t="shared" ca="1" si="961"/>
        <v>n.d</v>
      </c>
      <c r="C3167" s="40">
        <f t="shared" si="962"/>
        <v>3137.2723529499999</v>
      </c>
      <c r="D3167" s="41">
        <f ca="1">IF(A3167&lt;$B$1,VLOOKUP(A3167,[1]DI!$A$4:$B$15000,2,FALSE),0)</f>
        <v>0</v>
      </c>
      <c r="E3167" s="40">
        <f t="shared" ca="1" si="963"/>
        <v>0</v>
      </c>
      <c r="F3167" s="42">
        <f t="shared" si="959"/>
        <v>1</v>
      </c>
      <c r="G3167" s="43">
        <f t="shared" ca="1" si="964"/>
        <v>1</v>
      </c>
      <c r="H3167" s="40">
        <f ca="1">TRUNC(PRODUCT(G$10:G3166),15)</f>
        <v>1.7040824080947301</v>
      </c>
      <c r="I3167" s="40">
        <f t="shared" ca="1" si="965"/>
        <v>1.7040824080947301</v>
      </c>
      <c r="J3167" s="40">
        <f t="shared" ca="1" si="966"/>
        <v>1</v>
      </c>
      <c r="K3167" s="42">
        <f t="shared" si="958"/>
        <v>2.7E-2</v>
      </c>
      <c r="L3167" s="63">
        <f t="shared" si="967"/>
        <v>46468</v>
      </c>
      <c r="M3167" s="64">
        <f t="shared" si="968"/>
        <v>100</v>
      </c>
      <c r="N3167" s="44">
        <f t="shared" si="969"/>
        <v>100</v>
      </c>
      <c r="O3167" s="40">
        <f t="shared" si="970"/>
        <v>1.010628278</v>
      </c>
      <c r="P3167" s="65">
        <f t="shared" ca="1" si="971"/>
        <v>1.010628278</v>
      </c>
      <c r="Q3167" s="40">
        <f t="shared" ca="1" si="972"/>
        <v>33.343802719999999</v>
      </c>
      <c r="R3167" s="44">
        <f>IF(VLOOKUP(A3167,$Z$12:$AI$125,8)=VLOOKUP(A3166,$Z$12:$AI$125,8),0,VLOOKUP(A3167,Z$12:$AI$125,8))</f>
        <v>0</v>
      </c>
      <c r="S3167" s="45">
        <f>IF(R3167&gt;0,VLOOKUP(R3167,Y$12:$AH$125,7),0)</f>
        <v>0</v>
      </c>
      <c r="T3167" s="40">
        <f t="shared" si="973"/>
        <v>0</v>
      </c>
      <c r="U3167" s="40">
        <f t="shared" ca="1" si="974"/>
        <v>33.343802719999999</v>
      </c>
      <c r="V3167" s="46" t="str">
        <f t="shared" si="975"/>
        <v>J=</v>
      </c>
      <c r="W3167" s="47">
        <f t="shared" si="976"/>
        <v>46650</v>
      </c>
    </row>
    <row r="3168" spans="1:23" x14ac:dyDescent="0.15">
      <c r="A3168" s="38">
        <f t="shared" si="960"/>
        <v>46612</v>
      </c>
      <c r="B3168" s="39" t="str">
        <f t="shared" ca="1" si="961"/>
        <v>n.d</v>
      </c>
      <c r="C3168" s="40">
        <f t="shared" si="962"/>
        <v>3137.2723529499999</v>
      </c>
      <c r="D3168" s="41">
        <f ca="1">IF(A3168&lt;$B$1,VLOOKUP(A3168,[1]DI!$A$4:$B$15000,2,FALSE),0)</f>
        <v>0</v>
      </c>
      <c r="E3168" s="40">
        <f t="shared" ca="1" si="963"/>
        <v>0</v>
      </c>
      <c r="F3168" s="42">
        <f t="shared" si="959"/>
        <v>1</v>
      </c>
      <c r="G3168" s="43">
        <f t="shared" ca="1" si="964"/>
        <v>1</v>
      </c>
      <c r="H3168" s="40">
        <f ca="1">TRUNC(PRODUCT(G$10:G3167),15)</f>
        <v>1.7040824080947301</v>
      </c>
      <c r="I3168" s="40">
        <f t="shared" ca="1" si="965"/>
        <v>1.7040824080947301</v>
      </c>
      <c r="J3168" s="40">
        <f t="shared" ca="1" si="966"/>
        <v>1</v>
      </c>
      <c r="K3168" s="42">
        <f t="shared" si="958"/>
        <v>2.7E-2</v>
      </c>
      <c r="L3168" s="63">
        <f t="shared" si="967"/>
        <v>46468</v>
      </c>
      <c r="M3168" s="64">
        <f t="shared" si="968"/>
        <v>101</v>
      </c>
      <c r="N3168" s="44">
        <f t="shared" si="969"/>
        <v>101</v>
      </c>
      <c r="O3168" s="40">
        <f t="shared" si="970"/>
        <v>1.010735129</v>
      </c>
      <c r="P3168" s="65">
        <f t="shared" ca="1" si="971"/>
        <v>1.010735129</v>
      </c>
      <c r="Q3168" s="40">
        <f t="shared" ca="1" si="972"/>
        <v>33.679023409999999</v>
      </c>
      <c r="R3168" s="44">
        <f>IF(VLOOKUP(A3168,$Z$12:$AI$125,8)=VLOOKUP(A3167,$Z$12:$AI$125,8),0,VLOOKUP(A3168,Z$12:$AI$125,8))</f>
        <v>0</v>
      </c>
      <c r="S3168" s="45">
        <f>IF(R3168&gt;0,VLOOKUP(R3168,Y$12:$AH$125,7),0)</f>
        <v>0</v>
      </c>
      <c r="T3168" s="40">
        <f t="shared" si="973"/>
        <v>0</v>
      </c>
      <c r="U3168" s="40">
        <f t="shared" ca="1" si="974"/>
        <v>33.679023409999999</v>
      </c>
      <c r="V3168" s="46" t="str">
        <f t="shared" si="975"/>
        <v>J=</v>
      </c>
      <c r="W3168" s="47">
        <f t="shared" si="976"/>
        <v>46650</v>
      </c>
    </row>
    <row r="3169" spans="1:23" x14ac:dyDescent="0.15">
      <c r="A3169" s="38">
        <f t="shared" si="960"/>
        <v>46613</v>
      </c>
      <c r="B3169" s="39" t="str">
        <f t="shared" ca="1" si="961"/>
        <v>n.d</v>
      </c>
      <c r="C3169" s="40">
        <f t="shared" si="962"/>
        <v>3137.2723529499999</v>
      </c>
      <c r="D3169" s="41">
        <f ca="1">IF(A3169&lt;$B$1,VLOOKUP(A3169,[1]DI!$A$4:$B$15000,2,FALSE),0)</f>
        <v>0</v>
      </c>
      <c r="E3169" s="40">
        <f t="shared" ca="1" si="963"/>
        <v>0</v>
      </c>
      <c r="F3169" s="42">
        <f t="shared" si="959"/>
        <v>1</v>
      </c>
      <c r="G3169" s="43">
        <f t="shared" ca="1" si="964"/>
        <v>1</v>
      </c>
      <c r="H3169" s="40">
        <f ca="1">TRUNC(PRODUCT(G$10:G3168),15)</f>
        <v>1.7040824080947301</v>
      </c>
      <c r="I3169" s="40">
        <f t="shared" ca="1" si="965"/>
        <v>1.7040824080947301</v>
      </c>
      <c r="J3169" s="40">
        <f t="shared" ca="1" si="966"/>
        <v>1</v>
      </c>
      <c r="K3169" s="42">
        <f t="shared" si="958"/>
        <v>2.7E-2</v>
      </c>
      <c r="L3169" s="63">
        <f t="shared" si="967"/>
        <v>46468</v>
      </c>
      <c r="M3169" s="64">
        <f t="shared" si="968"/>
        <v>101</v>
      </c>
      <c r="N3169" s="44">
        <f t="shared" si="969"/>
        <v>102</v>
      </c>
      <c r="O3169" s="40">
        <f t="shared" si="970"/>
        <v>1.010841992</v>
      </c>
      <c r="P3169" s="65">
        <f t="shared" ca="1" si="971"/>
        <v>1.010841992</v>
      </c>
      <c r="Q3169" s="40">
        <f t="shared" ca="1" si="972"/>
        <v>34.014281750000002</v>
      </c>
      <c r="R3169" s="44">
        <f>IF(VLOOKUP(A3169,$Z$12:$AI$125,8)=VLOOKUP(A3168,$Z$12:$AI$125,8),0,VLOOKUP(A3169,Z$12:$AI$125,8))</f>
        <v>0</v>
      </c>
      <c r="S3169" s="45">
        <f>IF(R3169&gt;0,VLOOKUP(R3169,Y$12:$AH$125,7),0)</f>
        <v>0</v>
      </c>
      <c r="T3169" s="40">
        <f t="shared" si="973"/>
        <v>0</v>
      </c>
      <c r="U3169" s="40">
        <f t="shared" ca="1" si="974"/>
        <v>34.014281750000002</v>
      </c>
      <c r="V3169" s="46" t="str">
        <f t="shared" si="975"/>
        <v>J=</v>
      </c>
      <c r="W3169" s="47">
        <f t="shared" si="976"/>
        <v>46650</v>
      </c>
    </row>
    <row r="3170" spans="1:23" x14ac:dyDescent="0.15">
      <c r="A3170" s="38">
        <f t="shared" si="960"/>
        <v>46614</v>
      </c>
      <c r="B3170" s="39" t="str">
        <f t="shared" ca="1" si="961"/>
        <v>n.d</v>
      </c>
      <c r="C3170" s="40">
        <f t="shared" si="962"/>
        <v>3137.2723529499999</v>
      </c>
      <c r="D3170" s="41">
        <f ca="1">IF(A3170&lt;$B$1,VLOOKUP(A3170,[1]DI!$A$4:$B$15000,2,FALSE),0)</f>
        <v>0</v>
      </c>
      <c r="E3170" s="40">
        <f t="shared" ca="1" si="963"/>
        <v>0</v>
      </c>
      <c r="F3170" s="42">
        <f t="shared" si="959"/>
        <v>1</v>
      </c>
      <c r="G3170" s="43">
        <f t="shared" ca="1" si="964"/>
        <v>1</v>
      </c>
      <c r="H3170" s="40">
        <f ca="1">TRUNC(PRODUCT(G$10:G3169),15)</f>
        <v>1.7040824080947301</v>
      </c>
      <c r="I3170" s="40">
        <f t="shared" ca="1" si="965"/>
        <v>1.7040824080947301</v>
      </c>
      <c r="J3170" s="40">
        <f t="shared" ca="1" si="966"/>
        <v>1</v>
      </c>
      <c r="K3170" s="42">
        <f t="shared" si="958"/>
        <v>2.7E-2</v>
      </c>
      <c r="L3170" s="63">
        <f t="shared" si="967"/>
        <v>46468</v>
      </c>
      <c r="M3170" s="64">
        <f t="shared" si="968"/>
        <v>101</v>
      </c>
      <c r="N3170" s="44">
        <f t="shared" si="969"/>
        <v>102</v>
      </c>
      <c r="O3170" s="40">
        <f t="shared" si="970"/>
        <v>1.010841992</v>
      </c>
      <c r="P3170" s="65">
        <f t="shared" ca="1" si="971"/>
        <v>1.010841992</v>
      </c>
      <c r="Q3170" s="40">
        <f t="shared" ca="1" si="972"/>
        <v>34.014281750000002</v>
      </c>
      <c r="R3170" s="44">
        <f>IF(VLOOKUP(A3170,$Z$12:$AI$125,8)=VLOOKUP(A3169,$Z$12:$AI$125,8),0,VLOOKUP(A3170,Z$12:$AI$125,8))</f>
        <v>0</v>
      </c>
      <c r="S3170" s="45">
        <f>IF(R3170&gt;0,VLOOKUP(R3170,Y$12:$AH$125,7),0)</f>
        <v>0</v>
      </c>
      <c r="T3170" s="40">
        <f t="shared" si="973"/>
        <v>0</v>
      </c>
      <c r="U3170" s="40">
        <f t="shared" ca="1" si="974"/>
        <v>34.014281750000002</v>
      </c>
      <c r="V3170" s="46" t="str">
        <f t="shared" si="975"/>
        <v>J=</v>
      </c>
      <c r="W3170" s="47">
        <f t="shared" si="976"/>
        <v>46650</v>
      </c>
    </row>
    <row r="3171" spans="1:23" x14ac:dyDescent="0.15">
      <c r="A3171" s="38">
        <f t="shared" si="960"/>
        <v>46615</v>
      </c>
      <c r="B3171" s="39" t="str">
        <f t="shared" ca="1" si="961"/>
        <v>n.d</v>
      </c>
      <c r="C3171" s="40">
        <f t="shared" si="962"/>
        <v>3137.2723529499999</v>
      </c>
      <c r="D3171" s="41">
        <f ca="1">IF(A3171&lt;$B$1,VLOOKUP(A3171,[1]DI!$A$4:$B$15000,2,FALSE),0)</f>
        <v>0</v>
      </c>
      <c r="E3171" s="40">
        <f t="shared" ca="1" si="963"/>
        <v>0</v>
      </c>
      <c r="F3171" s="42">
        <f t="shared" si="959"/>
        <v>1</v>
      </c>
      <c r="G3171" s="43">
        <f t="shared" ca="1" si="964"/>
        <v>1</v>
      </c>
      <c r="H3171" s="40">
        <f ca="1">TRUNC(PRODUCT(G$10:G3170),15)</f>
        <v>1.7040824080947301</v>
      </c>
      <c r="I3171" s="40">
        <f t="shared" ca="1" si="965"/>
        <v>1.7040824080947301</v>
      </c>
      <c r="J3171" s="40">
        <f t="shared" ca="1" si="966"/>
        <v>1</v>
      </c>
      <c r="K3171" s="42">
        <f t="shared" si="958"/>
        <v>2.7E-2</v>
      </c>
      <c r="L3171" s="63">
        <f t="shared" si="967"/>
        <v>46468</v>
      </c>
      <c r="M3171" s="64">
        <f t="shared" si="968"/>
        <v>102</v>
      </c>
      <c r="N3171" s="44">
        <f t="shared" si="969"/>
        <v>102</v>
      </c>
      <c r="O3171" s="40">
        <f t="shared" si="970"/>
        <v>1.010841992</v>
      </c>
      <c r="P3171" s="65">
        <f t="shared" ca="1" si="971"/>
        <v>1.010841992</v>
      </c>
      <c r="Q3171" s="40">
        <f t="shared" ca="1" si="972"/>
        <v>34.014281750000002</v>
      </c>
      <c r="R3171" s="44">
        <f>IF(VLOOKUP(A3171,$Z$12:$AI$125,8)=VLOOKUP(A3170,$Z$12:$AI$125,8),0,VLOOKUP(A3171,Z$12:$AI$125,8))</f>
        <v>0</v>
      </c>
      <c r="S3171" s="45">
        <f>IF(R3171&gt;0,VLOOKUP(R3171,Y$12:$AH$125,7),0)</f>
        <v>0</v>
      </c>
      <c r="T3171" s="40">
        <f t="shared" si="973"/>
        <v>0</v>
      </c>
      <c r="U3171" s="40">
        <f t="shared" ca="1" si="974"/>
        <v>34.014281750000002</v>
      </c>
      <c r="V3171" s="46" t="str">
        <f t="shared" si="975"/>
        <v>J=</v>
      </c>
      <c r="W3171" s="47">
        <f t="shared" si="976"/>
        <v>46650</v>
      </c>
    </row>
    <row r="3172" spans="1:23" x14ac:dyDescent="0.15">
      <c r="A3172" s="38">
        <f t="shared" si="960"/>
        <v>46616</v>
      </c>
      <c r="B3172" s="39" t="str">
        <f t="shared" ca="1" si="961"/>
        <v>n.d</v>
      </c>
      <c r="C3172" s="40">
        <f t="shared" si="962"/>
        <v>3137.2723529499999</v>
      </c>
      <c r="D3172" s="41">
        <f ca="1">IF(A3172&lt;$B$1,VLOOKUP(A3172,[1]DI!$A$4:$B$15000,2,FALSE),0)</f>
        <v>0</v>
      </c>
      <c r="E3172" s="40">
        <f t="shared" ca="1" si="963"/>
        <v>0</v>
      </c>
      <c r="F3172" s="42">
        <f t="shared" si="959"/>
        <v>1</v>
      </c>
      <c r="G3172" s="43">
        <f t="shared" ca="1" si="964"/>
        <v>1</v>
      </c>
      <c r="H3172" s="40">
        <f ca="1">TRUNC(PRODUCT(G$10:G3171),15)</f>
        <v>1.7040824080947301</v>
      </c>
      <c r="I3172" s="40">
        <f t="shared" ca="1" si="965"/>
        <v>1.7040824080947301</v>
      </c>
      <c r="J3172" s="40">
        <f t="shared" ca="1" si="966"/>
        <v>1</v>
      </c>
      <c r="K3172" s="42">
        <f t="shared" si="958"/>
        <v>2.7E-2</v>
      </c>
      <c r="L3172" s="63">
        <f t="shared" si="967"/>
        <v>46468</v>
      </c>
      <c r="M3172" s="64">
        <f t="shared" si="968"/>
        <v>103</v>
      </c>
      <c r="N3172" s="44">
        <f t="shared" si="969"/>
        <v>103</v>
      </c>
      <c r="O3172" s="40">
        <f t="shared" si="970"/>
        <v>1.0109488659999999</v>
      </c>
      <c r="P3172" s="65">
        <f t="shared" ca="1" si="971"/>
        <v>1.0109488659999999</v>
      </c>
      <c r="Q3172" s="40">
        <f t="shared" ca="1" si="972"/>
        <v>34.349574590000003</v>
      </c>
      <c r="R3172" s="44">
        <f>IF(VLOOKUP(A3172,$Z$12:$AI$125,8)=VLOOKUP(A3171,$Z$12:$AI$125,8),0,VLOOKUP(A3172,Z$12:$AI$125,8))</f>
        <v>0</v>
      </c>
      <c r="S3172" s="45">
        <f>IF(R3172&gt;0,VLOOKUP(R3172,Y$12:$AH$125,7),0)</f>
        <v>0</v>
      </c>
      <c r="T3172" s="40">
        <f t="shared" si="973"/>
        <v>0</v>
      </c>
      <c r="U3172" s="40">
        <f t="shared" ca="1" si="974"/>
        <v>34.349574590000003</v>
      </c>
      <c r="V3172" s="46" t="str">
        <f t="shared" si="975"/>
        <v>J=</v>
      </c>
      <c r="W3172" s="47">
        <f t="shared" si="976"/>
        <v>46650</v>
      </c>
    </row>
    <row r="3173" spans="1:23" x14ac:dyDescent="0.15">
      <c r="A3173" s="38">
        <f t="shared" si="960"/>
        <v>46617</v>
      </c>
      <c r="B3173" s="39" t="str">
        <f t="shared" ca="1" si="961"/>
        <v>n.d</v>
      </c>
      <c r="C3173" s="40">
        <f t="shared" si="962"/>
        <v>3137.2723529499999</v>
      </c>
      <c r="D3173" s="41">
        <f ca="1">IF(A3173&lt;$B$1,VLOOKUP(A3173,[1]DI!$A$4:$B$15000,2,FALSE),0)</f>
        <v>0</v>
      </c>
      <c r="E3173" s="40">
        <f t="shared" ca="1" si="963"/>
        <v>0</v>
      </c>
      <c r="F3173" s="42">
        <f t="shared" si="959"/>
        <v>1</v>
      </c>
      <c r="G3173" s="43">
        <f t="shared" ca="1" si="964"/>
        <v>1</v>
      </c>
      <c r="H3173" s="40">
        <f ca="1">TRUNC(PRODUCT(G$10:G3172),15)</f>
        <v>1.7040824080947301</v>
      </c>
      <c r="I3173" s="40">
        <f t="shared" ca="1" si="965"/>
        <v>1.7040824080947301</v>
      </c>
      <c r="J3173" s="40">
        <f t="shared" ca="1" si="966"/>
        <v>1</v>
      </c>
      <c r="K3173" s="42">
        <f t="shared" si="958"/>
        <v>2.7E-2</v>
      </c>
      <c r="L3173" s="63">
        <f t="shared" si="967"/>
        <v>46468</v>
      </c>
      <c r="M3173" s="64">
        <f t="shared" si="968"/>
        <v>104</v>
      </c>
      <c r="N3173" s="44">
        <f t="shared" si="969"/>
        <v>104</v>
      </c>
      <c r="O3173" s="40">
        <f t="shared" si="970"/>
        <v>1.011055751</v>
      </c>
      <c r="P3173" s="65">
        <f t="shared" ca="1" si="971"/>
        <v>1.011055751</v>
      </c>
      <c r="Q3173" s="40">
        <f t="shared" ca="1" si="972"/>
        <v>34.684901949999997</v>
      </c>
      <c r="R3173" s="44">
        <f>IF(VLOOKUP(A3173,$Z$12:$AI$125,8)=VLOOKUP(A3172,$Z$12:$AI$125,8),0,VLOOKUP(A3173,Z$12:$AI$125,8))</f>
        <v>0</v>
      </c>
      <c r="S3173" s="45">
        <f>IF(R3173&gt;0,VLOOKUP(R3173,Y$12:$AH$125,7),0)</f>
        <v>0</v>
      </c>
      <c r="T3173" s="40">
        <f t="shared" si="973"/>
        <v>0</v>
      </c>
      <c r="U3173" s="40">
        <f t="shared" ca="1" si="974"/>
        <v>34.684901949999997</v>
      </c>
      <c r="V3173" s="46" t="str">
        <f t="shared" si="975"/>
        <v>J=</v>
      </c>
      <c r="W3173" s="47">
        <f t="shared" si="976"/>
        <v>46650</v>
      </c>
    </row>
    <row r="3174" spans="1:23" x14ac:dyDescent="0.15">
      <c r="A3174" s="38">
        <f t="shared" si="960"/>
        <v>46618</v>
      </c>
      <c r="B3174" s="39" t="str">
        <f t="shared" ca="1" si="961"/>
        <v>n.d</v>
      </c>
      <c r="C3174" s="40">
        <f t="shared" si="962"/>
        <v>3137.2723529499999</v>
      </c>
      <c r="D3174" s="41">
        <f ca="1">IF(A3174&lt;$B$1,VLOOKUP(A3174,[1]DI!$A$4:$B$15000,2,FALSE),0)</f>
        <v>0</v>
      </c>
      <c r="E3174" s="40">
        <f t="shared" ca="1" si="963"/>
        <v>0</v>
      </c>
      <c r="F3174" s="42">
        <f t="shared" si="959"/>
        <v>1</v>
      </c>
      <c r="G3174" s="43">
        <f t="shared" ca="1" si="964"/>
        <v>1</v>
      </c>
      <c r="H3174" s="40">
        <f ca="1">TRUNC(PRODUCT(G$10:G3173),15)</f>
        <v>1.7040824080947301</v>
      </c>
      <c r="I3174" s="40">
        <f t="shared" ca="1" si="965"/>
        <v>1.7040824080947301</v>
      </c>
      <c r="J3174" s="40">
        <f t="shared" ca="1" si="966"/>
        <v>1</v>
      </c>
      <c r="K3174" s="42">
        <f t="shared" si="958"/>
        <v>2.7E-2</v>
      </c>
      <c r="L3174" s="63">
        <f t="shared" si="967"/>
        <v>46468</v>
      </c>
      <c r="M3174" s="64">
        <f t="shared" si="968"/>
        <v>105</v>
      </c>
      <c r="N3174" s="44">
        <f t="shared" si="969"/>
        <v>105</v>
      </c>
      <c r="O3174" s="40">
        <f t="shared" si="970"/>
        <v>1.0111626469999999</v>
      </c>
      <c r="P3174" s="65">
        <f t="shared" ca="1" si="971"/>
        <v>1.0111626469999999</v>
      </c>
      <c r="Q3174" s="40">
        <f t="shared" ca="1" si="972"/>
        <v>35.020263810000003</v>
      </c>
      <c r="R3174" s="44">
        <f>IF(VLOOKUP(A3174,$Z$12:$AI$125,8)=VLOOKUP(A3173,$Z$12:$AI$125,8),0,VLOOKUP(A3174,Z$12:$AI$125,8))</f>
        <v>0</v>
      </c>
      <c r="S3174" s="45">
        <f>IF(R3174&gt;0,VLOOKUP(R3174,Y$12:$AH$125,7),0)</f>
        <v>0</v>
      </c>
      <c r="T3174" s="40">
        <f t="shared" si="973"/>
        <v>0</v>
      </c>
      <c r="U3174" s="40">
        <f t="shared" ca="1" si="974"/>
        <v>35.020263810000003</v>
      </c>
      <c r="V3174" s="46" t="str">
        <f t="shared" si="975"/>
        <v>J=</v>
      </c>
      <c r="W3174" s="47">
        <f t="shared" si="976"/>
        <v>46650</v>
      </c>
    </row>
    <row r="3175" spans="1:23" x14ac:dyDescent="0.15">
      <c r="A3175" s="38">
        <f t="shared" si="960"/>
        <v>46619</v>
      </c>
      <c r="B3175" s="39" t="str">
        <f t="shared" ca="1" si="961"/>
        <v>n.d</v>
      </c>
      <c r="C3175" s="40">
        <f t="shared" si="962"/>
        <v>3137.2723529499999</v>
      </c>
      <c r="D3175" s="41">
        <f ca="1">IF(A3175&lt;$B$1,VLOOKUP(A3175,[1]DI!$A$4:$B$15000,2,FALSE),0)</f>
        <v>0</v>
      </c>
      <c r="E3175" s="40">
        <f t="shared" ca="1" si="963"/>
        <v>0</v>
      </c>
      <c r="F3175" s="42">
        <f t="shared" si="959"/>
        <v>1</v>
      </c>
      <c r="G3175" s="43">
        <f t="shared" ca="1" si="964"/>
        <v>1</v>
      </c>
      <c r="H3175" s="40">
        <f ca="1">TRUNC(PRODUCT(G$10:G3174),15)</f>
        <v>1.7040824080947301</v>
      </c>
      <c r="I3175" s="40">
        <f t="shared" ca="1" si="965"/>
        <v>1.7040824080947301</v>
      </c>
      <c r="J3175" s="40">
        <f t="shared" ca="1" si="966"/>
        <v>1</v>
      </c>
      <c r="K3175" s="42">
        <f t="shared" si="958"/>
        <v>2.7E-2</v>
      </c>
      <c r="L3175" s="63">
        <f t="shared" si="967"/>
        <v>46468</v>
      </c>
      <c r="M3175" s="64">
        <f t="shared" si="968"/>
        <v>106</v>
      </c>
      <c r="N3175" s="44">
        <f t="shared" si="969"/>
        <v>106</v>
      </c>
      <c r="O3175" s="40">
        <f t="shared" si="970"/>
        <v>1.0112695549999999</v>
      </c>
      <c r="P3175" s="65">
        <f t="shared" ca="1" si="971"/>
        <v>1.0112695549999999</v>
      </c>
      <c r="Q3175" s="40">
        <f t="shared" ca="1" si="972"/>
        <v>35.355663329999999</v>
      </c>
      <c r="R3175" s="44">
        <f>IF(VLOOKUP(A3175,$Z$12:$AI$125,8)=VLOOKUP(A3174,$Z$12:$AI$125,8),0,VLOOKUP(A3175,Z$12:$AI$125,8))</f>
        <v>0</v>
      </c>
      <c r="S3175" s="45">
        <f>IF(R3175&gt;0,VLOOKUP(R3175,Y$12:$AH$125,7),0)</f>
        <v>0</v>
      </c>
      <c r="T3175" s="40">
        <f t="shared" si="973"/>
        <v>0</v>
      </c>
      <c r="U3175" s="40">
        <f t="shared" ca="1" si="974"/>
        <v>35.355663329999999</v>
      </c>
      <c r="V3175" s="46" t="str">
        <f t="shared" si="975"/>
        <v>J=</v>
      </c>
      <c r="W3175" s="47">
        <f t="shared" si="976"/>
        <v>46650</v>
      </c>
    </row>
    <row r="3176" spans="1:23" x14ac:dyDescent="0.15">
      <c r="A3176" s="38">
        <f t="shared" si="960"/>
        <v>46620</v>
      </c>
      <c r="B3176" s="39" t="str">
        <f t="shared" ca="1" si="961"/>
        <v>n.d</v>
      </c>
      <c r="C3176" s="40">
        <f t="shared" si="962"/>
        <v>3137.2723529499999</v>
      </c>
      <c r="D3176" s="41">
        <f ca="1">IF(A3176&lt;$B$1,VLOOKUP(A3176,[1]DI!$A$4:$B$15000,2,FALSE),0)</f>
        <v>0</v>
      </c>
      <c r="E3176" s="40">
        <f t="shared" ca="1" si="963"/>
        <v>0</v>
      </c>
      <c r="F3176" s="42">
        <f t="shared" si="959"/>
        <v>1</v>
      </c>
      <c r="G3176" s="43">
        <f t="shared" ca="1" si="964"/>
        <v>1</v>
      </c>
      <c r="H3176" s="40">
        <f ca="1">TRUNC(PRODUCT(G$10:G3175),15)</f>
        <v>1.7040824080947301</v>
      </c>
      <c r="I3176" s="40">
        <f t="shared" ca="1" si="965"/>
        <v>1.7040824080947301</v>
      </c>
      <c r="J3176" s="40">
        <f t="shared" ca="1" si="966"/>
        <v>1</v>
      </c>
      <c r="K3176" s="42">
        <f t="shared" si="958"/>
        <v>2.7E-2</v>
      </c>
      <c r="L3176" s="63">
        <f t="shared" si="967"/>
        <v>46468</v>
      </c>
      <c r="M3176" s="64">
        <f t="shared" si="968"/>
        <v>106</v>
      </c>
      <c r="N3176" s="44">
        <f t="shared" si="969"/>
        <v>107</v>
      </c>
      <c r="O3176" s="40">
        <f t="shared" si="970"/>
        <v>1.011376474</v>
      </c>
      <c r="P3176" s="65">
        <f t="shared" ca="1" si="971"/>
        <v>1.011376474</v>
      </c>
      <c r="Q3176" s="40">
        <f t="shared" ca="1" si="972"/>
        <v>35.69109735</v>
      </c>
      <c r="R3176" s="44">
        <f>IF(VLOOKUP(A3176,$Z$12:$AI$125,8)=VLOOKUP(A3175,$Z$12:$AI$125,8),0,VLOOKUP(A3176,Z$12:$AI$125,8))</f>
        <v>0</v>
      </c>
      <c r="S3176" s="45">
        <f>IF(R3176&gt;0,VLOOKUP(R3176,Y$12:$AH$125,7),0)</f>
        <v>0</v>
      </c>
      <c r="T3176" s="40">
        <f t="shared" si="973"/>
        <v>0</v>
      </c>
      <c r="U3176" s="40">
        <f t="shared" ca="1" si="974"/>
        <v>35.69109735</v>
      </c>
      <c r="V3176" s="46" t="str">
        <f t="shared" si="975"/>
        <v>J=</v>
      </c>
      <c r="W3176" s="47">
        <f t="shared" si="976"/>
        <v>46650</v>
      </c>
    </row>
    <row r="3177" spans="1:23" x14ac:dyDescent="0.15">
      <c r="A3177" s="38">
        <f t="shared" si="960"/>
        <v>46621</v>
      </c>
      <c r="B3177" s="39" t="str">
        <f t="shared" ca="1" si="961"/>
        <v>n.d</v>
      </c>
      <c r="C3177" s="40">
        <f t="shared" si="962"/>
        <v>3137.2723529499999</v>
      </c>
      <c r="D3177" s="41">
        <f ca="1">IF(A3177&lt;$B$1,VLOOKUP(A3177,[1]DI!$A$4:$B$15000,2,FALSE),0)</f>
        <v>0</v>
      </c>
      <c r="E3177" s="40">
        <f t="shared" ca="1" si="963"/>
        <v>0</v>
      </c>
      <c r="F3177" s="42">
        <f t="shared" si="959"/>
        <v>1</v>
      </c>
      <c r="G3177" s="43">
        <f t="shared" ca="1" si="964"/>
        <v>1</v>
      </c>
      <c r="H3177" s="40">
        <f ca="1">TRUNC(PRODUCT(G$10:G3176),15)</f>
        <v>1.7040824080947301</v>
      </c>
      <c r="I3177" s="40">
        <f t="shared" ca="1" si="965"/>
        <v>1.7040824080947301</v>
      </c>
      <c r="J3177" s="40">
        <f t="shared" ca="1" si="966"/>
        <v>1</v>
      </c>
      <c r="K3177" s="42">
        <f t="shared" si="958"/>
        <v>2.7E-2</v>
      </c>
      <c r="L3177" s="63">
        <f t="shared" si="967"/>
        <v>46468</v>
      </c>
      <c r="M3177" s="64">
        <f t="shared" si="968"/>
        <v>106</v>
      </c>
      <c r="N3177" s="44">
        <f t="shared" si="969"/>
        <v>107</v>
      </c>
      <c r="O3177" s="40">
        <f t="shared" si="970"/>
        <v>1.011376474</v>
      </c>
      <c r="P3177" s="65">
        <f t="shared" ca="1" si="971"/>
        <v>1.011376474</v>
      </c>
      <c r="Q3177" s="40">
        <f t="shared" ca="1" si="972"/>
        <v>35.69109735</v>
      </c>
      <c r="R3177" s="44">
        <f>IF(VLOOKUP(A3177,$Z$12:$AI$125,8)=VLOOKUP(A3176,$Z$12:$AI$125,8),0,VLOOKUP(A3177,Z$12:$AI$125,8))</f>
        <v>0</v>
      </c>
      <c r="S3177" s="45">
        <f>IF(R3177&gt;0,VLOOKUP(R3177,Y$12:$AH$125,7),0)</f>
        <v>0</v>
      </c>
      <c r="T3177" s="40">
        <f t="shared" si="973"/>
        <v>0</v>
      </c>
      <c r="U3177" s="40">
        <f t="shared" ca="1" si="974"/>
        <v>35.69109735</v>
      </c>
      <c r="V3177" s="46" t="str">
        <f t="shared" si="975"/>
        <v>J=</v>
      </c>
      <c r="W3177" s="47">
        <f t="shared" si="976"/>
        <v>46650</v>
      </c>
    </row>
    <row r="3178" spans="1:23" x14ac:dyDescent="0.15">
      <c r="A3178" s="38">
        <f t="shared" si="960"/>
        <v>46622</v>
      </c>
      <c r="B3178" s="39" t="str">
        <f t="shared" ca="1" si="961"/>
        <v>n.d</v>
      </c>
      <c r="C3178" s="40">
        <f t="shared" si="962"/>
        <v>3137.2723529499999</v>
      </c>
      <c r="D3178" s="41">
        <f ca="1">IF(A3178&lt;$B$1,VLOOKUP(A3178,[1]DI!$A$4:$B$15000,2,FALSE),0)</f>
        <v>0</v>
      </c>
      <c r="E3178" s="40">
        <f t="shared" ca="1" si="963"/>
        <v>0</v>
      </c>
      <c r="F3178" s="42">
        <f t="shared" si="959"/>
        <v>1</v>
      </c>
      <c r="G3178" s="43">
        <f t="shared" ca="1" si="964"/>
        <v>1</v>
      </c>
      <c r="H3178" s="40">
        <f ca="1">TRUNC(PRODUCT(G$10:G3177),15)</f>
        <v>1.7040824080947301</v>
      </c>
      <c r="I3178" s="40">
        <f t="shared" ca="1" si="965"/>
        <v>1.7040824080947301</v>
      </c>
      <c r="J3178" s="40">
        <f t="shared" ca="1" si="966"/>
        <v>1</v>
      </c>
      <c r="K3178" s="42">
        <f t="shared" si="958"/>
        <v>2.7E-2</v>
      </c>
      <c r="L3178" s="63">
        <f t="shared" si="967"/>
        <v>46468</v>
      </c>
      <c r="M3178" s="64">
        <f t="shared" si="968"/>
        <v>107</v>
      </c>
      <c r="N3178" s="44">
        <f t="shared" si="969"/>
        <v>107</v>
      </c>
      <c r="O3178" s="40">
        <f t="shared" si="970"/>
        <v>1.011376474</v>
      </c>
      <c r="P3178" s="65">
        <f t="shared" ca="1" si="971"/>
        <v>1.011376474</v>
      </c>
      <c r="Q3178" s="40">
        <f t="shared" ca="1" si="972"/>
        <v>35.69109735</v>
      </c>
      <c r="R3178" s="44">
        <f>IF(VLOOKUP(A3178,$Z$12:$AI$125,8)=VLOOKUP(A3177,$Z$12:$AI$125,8),0,VLOOKUP(A3178,Z$12:$AI$125,8))</f>
        <v>0</v>
      </c>
      <c r="S3178" s="45">
        <f>IF(R3178&gt;0,VLOOKUP(R3178,Y$12:$AH$125,7),0)</f>
        <v>0</v>
      </c>
      <c r="T3178" s="40">
        <f t="shared" si="973"/>
        <v>0</v>
      </c>
      <c r="U3178" s="40">
        <f t="shared" ca="1" si="974"/>
        <v>35.69109735</v>
      </c>
      <c r="V3178" s="46" t="str">
        <f t="shared" si="975"/>
        <v>J=</v>
      </c>
      <c r="W3178" s="47">
        <f t="shared" si="976"/>
        <v>46650</v>
      </c>
    </row>
    <row r="3179" spans="1:23" x14ac:dyDescent="0.15">
      <c r="A3179" s="38">
        <f t="shared" si="960"/>
        <v>46623</v>
      </c>
      <c r="B3179" s="39" t="str">
        <f t="shared" ca="1" si="961"/>
        <v>n.d</v>
      </c>
      <c r="C3179" s="40">
        <f t="shared" si="962"/>
        <v>3137.2723529499999</v>
      </c>
      <c r="D3179" s="41">
        <f ca="1">IF(A3179&lt;$B$1,VLOOKUP(A3179,[1]DI!$A$4:$B$15000,2,FALSE),0)</f>
        <v>0</v>
      </c>
      <c r="E3179" s="40">
        <f t="shared" ca="1" si="963"/>
        <v>0</v>
      </c>
      <c r="F3179" s="42">
        <f t="shared" si="959"/>
        <v>1</v>
      </c>
      <c r="G3179" s="43">
        <f t="shared" ca="1" si="964"/>
        <v>1</v>
      </c>
      <c r="H3179" s="40">
        <f ca="1">TRUNC(PRODUCT(G$10:G3178),15)</f>
        <v>1.7040824080947301</v>
      </c>
      <c r="I3179" s="40">
        <f t="shared" ca="1" si="965"/>
        <v>1.7040824080947301</v>
      </c>
      <c r="J3179" s="40">
        <f t="shared" ca="1" si="966"/>
        <v>1</v>
      </c>
      <c r="K3179" s="42">
        <f t="shared" si="958"/>
        <v>2.7E-2</v>
      </c>
      <c r="L3179" s="63">
        <f t="shared" si="967"/>
        <v>46468</v>
      </c>
      <c r="M3179" s="64">
        <f t="shared" si="968"/>
        <v>108</v>
      </c>
      <c r="N3179" s="44">
        <f t="shared" si="969"/>
        <v>108</v>
      </c>
      <c r="O3179" s="40">
        <f t="shared" si="970"/>
        <v>1.011483404</v>
      </c>
      <c r="P3179" s="65">
        <f t="shared" ca="1" si="971"/>
        <v>1.011483404</v>
      </c>
      <c r="Q3179" s="40">
        <f t="shared" ca="1" si="972"/>
        <v>36.02656588</v>
      </c>
      <c r="R3179" s="44">
        <f>IF(VLOOKUP(A3179,$Z$12:$AI$125,8)=VLOOKUP(A3178,$Z$12:$AI$125,8),0,VLOOKUP(A3179,Z$12:$AI$125,8))</f>
        <v>0</v>
      </c>
      <c r="S3179" s="45">
        <f>IF(R3179&gt;0,VLOOKUP(R3179,Y$12:$AH$125,7),0)</f>
        <v>0</v>
      </c>
      <c r="T3179" s="40">
        <f t="shared" si="973"/>
        <v>0</v>
      </c>
      <c r="U3179" s="40">
        <f t="shared" ca="1" si="974"/>
        <v>36.02656588</v>
      </c>
      <c r="V3179" s="46" t="str">
        <f t="shared" si="975"/>
        <v>J=</v>
      </c>
      <c r="W3179" s="47">
        <f t="shared" si="976"/>
        <v>46650</v>
      </c>
    </row>
    <row r="3180" spans="1:23" x14ac:dyDescent="0.15">
      <c r="A3180" s="38">
        <f t="shared" si="960"/>
        <v>46624</v>
      </c>
      <c r="B3180" s="39" t="str">
        <f t="shared" ca="1" si="961"/>
        <v>n.d</v>
      </c>
      <c r="C3180" s="40">
        <f t="shared" si="962"/>
        <v>3137.2723529499999</v>
      </c>
      <c r="D3180" s="41">
        <f ca="1">IF(A3180&lt;$B$1,VLOOKUP(A3180,[1]DI!$A$4:$B$15000,2,FALSE),0)</f>
        <v>0</v>
      </c>
      <c r="E3180" s="40">
        <f t="shared" ca="1" si="963"/>
        <v>0</v>
      </c>
      <c r="F3180" s="42">
        <f t="shared" si="959"/>
        <v>1</v>
      </c>
      <c r="G3180" s="43">
        <f t="shared" ca="1" si="964"/>
        <v>1</v>
      </c>
      <c r="H3180" s="40">
        <f ca="1">TRUNC(PRODUCT(G$10:G3179),15)</f>
        <v>1.7040824080947301</v>
      </c>
      <c r="I3180" s="40">
        <f t="shared" ca="1" si="965"/>
        <v>1.7040824080947301</v>
      </c>
      <c r="J3180" s="40">
        <f t="shared" ca="1" si="966"/>
        <v>1</v>
      </c>
      <c r="K3180" s="42">
        <f t="shared" si="958"/>
        <v>2.7E-2</v>
      </c>
      <c r="L3180" s="63">
        <f t="shared" si="967"/>
        <v>46468</v>
      </c>
      <c r="M3180" s="64">
        <f t="shared" si="968"/>
        <v>109</v>
      </c>
      <c r="N3180" s="44">
        <f t="shared" si="969"/>
        <v>109</v>
      </c>
      <c r="O3180" s="40">
        <f t="shared" si="970"/>
        <v>1.011590346</v>
      </c>
      <c r="P3180" s="65">
        <f t="shared" ca="1" si="971"/>
        <v>1.011590346</v>
      </c>
      <c r="Q3180" s="40">
        <f t="shared" ca="1" si="972"/>
        <v>36.362072060000003</v>
      </c>
      <c r="R3180" s="44">
        <f>IF(VLOOKUP(A3180,$Z$12:$AI$125,8)=VLOOKUP(A3179,$Z$12:$AI$125,8),0,VLOOKUP(A3180,Z$12:$AI$125,8))</f>
        <v>0</v>
      </c>
      <c r="S3180" s="45">
        <f>IF(R3180&gt;0,VLOOKUP(R3180,Y$12:$AH$125,7),0)</f>
        <v>0</v>
      </c>
      <c r="T3180" s="40">
        <f t="shared" si="973"/>
        <v>0</v>
      </c>
      <c r="U3180" s="40">
        <f t="shared" ca="1" si="974"/>
        <v>36.362072060000003</v>
      </c>
      <c r="V3180" s="46" t="str">
        <f t="shared" si="975"/>
        <v>J=</v>
      </c>
      <c r="W3180" s="47">
        <f t="shared" si="976"/>
        <v>46650</v>
      </c>
    </row>
    <row r="3181" spans="1:23" x14ac:dyDescent="0.15">
      <c r="A3181" s="38">
        <f t="shared" si="960"/>
        <v>46625</v>
      </c>
      <c r="B3181" s="39" t="str">
        <f t="shared" ca="1" si="961"/>
        <v>n.d</v>
      </c>
      <c r="C3181" s="40">
        <f t="shared" si="962"/>
        <v>3137.2723529499999</v>
      </c>
      <c r="D3181" s="41">
        <f ca="1">IF(A3181&lt;$B$1,VLOOKUP(A3181,[1]DI!$A$4:$B$15000,2,FALSE),0)</f>
        <v>0</v>
      </c>
      <c r="E3181" s="40">
        <f t="shared" ca="1" si="963"/>
        <v>0</v>
      </c>
      <c r="F3181" s="42">
        <f t="shared" si="959"/>
        <v>1</v>
      </c>
      <c r="G3181" s="43">
        <f t="shared" ca="1" si="964"/>
        <v>1</v>
      </c>
      <c r="H3181" s="40">
        <f ca="1">TRUNC(PRODUCT(G$10:G3180),15)</f>
        <v>1.7040824080947301</v>
      </c>
      <c r="I3181" s="40">
        <f t="shared" ca="1" si="965"/>
        <v>1.7040824080947301</v>
      </c>
      <c r="J3181" s="40">
        <f t="shared" ca="1" si="966"/>
        <v>1</v>
      </c>
      <c r="K3181" s="42">
        <f t="shared" ref="K3181:K3244" si="977">K3180</f>
        <v>2.7E-2</v>
      </c>
      <c r="L3181" s="63">
        <f t="shared" si="967"/>
        <v>46468</v>
      </c>
      <c r="M3181" s="64">
        <f t="shared" si="968"/>
        <v>110</v>
      </c>
      <c r="N3181" s="44">
        <f t="shared" si="969"/>
        <v>110</v>
      </c>
      <c r="O3181" s="40">
        <f t="shared" si="970"/>
        <v>1.0116972989999999</v>
      </c>
      <c r="P3181" s="65">
        <f t="shared" ca="1" si="971"/>
        <v>1.0116972989999999</v>
      </c>
      <c r="Q3181" s="40">
        <f t="shared" ca="1" si="972"/>
        <v>36.697612749999998</v>
      </c>
      <c r="R3181" s="44">
        <f>IF(VLOOKUP(A3181,$Z$12:$AI$125,8)=VLOOKUP(A3180,$Z$12:$AI$125,8),0,VLOOKUP(A3181,Z$12:$AI$125,8))</f>
        <v>0</v>
      </c>
      <c r="S3181" s="45">
        <f>IF(R3181&gt;0,VLOOKUP(R3181,Y$12:$AH$125,7),0)</f>
        <v>0</v>
      </c>
      <c r="T3181" s="40">
        <f t="shared" si="973"/>
        <v>0</v>
      </c>
      <c r="U3181" s="40">
        <f t="shared" ca="1" si="974"/>
        <v>36.697612749999998</v>
      </c>
      <c r="V3181" s="46" t="str">
        <f t="shared" si="975"/>
        <v>J=</v>
      </c>
      <c r="W3181" s="47">
        <f t="shared" si="976"/>
        <v>46650</v>
      </c>
    </row>
    <row r="3182" spans="1:23" x14ac:dyDescent="0.15">
      <c r="A3182" s="38">
        <f t="shared" si="960"/>
        <v>46626</v>
      </c>
      <c r="B3182" s="39" t="str">
        <f t="shared" ca="1" si="961"/>
        <v>n.d</v>
      </c>
      <c r="C3182" s="40">
        <f t="shared" si="962"/>
        <v>3137.2723529499999</v>
      </c>
      <c r="D3182" s="41">
        <f ca="1">IF(A3182&lt;$B$1,VLOOKUP(A3182,[1]DI!$A$4:$B$15000,2,FALSE),0)</f>
        <v>0</v>
      </c>
      <c r="E3182" s="40">
        <f t="shared" ca="1" si="963"/>
        <v>0</v>
      </c>
      <c r="F3182" s="42">
        <f t="shared" si="959"/>
        <v>1</v>
      </c>
      <c r="G3182" s="43">
        <f t="shared" ca="1" si="964"/>
        <v>1</v>
      </c>
      <c r="H3182" s="40">
        <f ca="1">TRUNC(PRODUCT(G$10:G3181),15)</f>
        <v>1.7040824080947301</v>
      </c>
      <c r="I3182" s="40">
        <f t="shared" ca="1" si="965"/>
        <v>1.7040824080947301</v>
      </c>
      <c r="J3182" s="40">
        <f t="shared" ca="1" si="966"/>
        <v>1</v>
      </c>
      <c r="K3182" s="42">
        <f t="shared" si="977"/>
        <v>2.7E-2</v>
      </c>
      <c r="L3182" s="63">
        <f t="shared" si="967"/>
        <v>46468</v>
      </c>
      <c r="M3182" s="64">
        <f t="shared" si="968"/>
        <v>111</v>
      </c>
      <c r="N3182" s="44">
        <f t="shared" si="969"/>
        <v>111</v>
      </c>
      <c r="O3182" s="40">
        <f t="shared" si="970"/>
        <v>1.0118042629999999</v>
      </c>
      <c r="P3182" s="65">
        <f t="shared" ca="1" si="971"/>
        <v>1.0118042629999999</v>
      </c>
      <c r="Q3182" s="40">
        <f t="shared" ca="1" si="972"/>
        <v>37.033187949999999</v>
      </c>
      <c r="R3182" s="44">
        <f>IF(VLOOKUP(A3182,$Z$12:$AI$125,8)=VLOOKUP(A3181,$Z$12:$AI$125,8),0,VLOOKUP(A3182,Z$12:$AI$125,8))</f>
        <v>0</v>
      </c>
      <c r="S3182" s="45">
        <f>IF(R3182&gt;0,VLOOKUP(R3182,Y$12:$AH$125,7),0)</f>
        <v>0</v>
      </c>
      <c r="T3182" s="40">
        <f t="shared" si="973"/>
        <v>0</v>
      </c>
      <c r="U3182" s="40">
        <f t="shared" ca="1" si="974"/>
        <v>37.033187949999999</v>
      </c>
      <c r="V3182" s="46" t="str">
        <f t="shared" si="975"/>
        <v>J=</v>
      </c>
      <c r="W3182" s="47">
        <f t="shared" si="976"/>
        <v>46650</v>
      </c>
    </row>
    <row r="3183" spans="1:23" x14ac:dyDescent="0.15">
      <c r="A3183" s="38">
        <f t="shared" si="960"/>
        <v>46627</v>
      </c>
      <c r="B3183" s="39" t="str">
        <f t="shared" ca="1" si="961"/>
        <v>n.d</v>
      </c>
      <c r="C3183" s="40">
        <f t="shared" si="962"/>
        <v>3137.2723529499999</v>
      </c>
      <c r="D3183" s="41">
        <f ca="1">IF(A3183&lt;$B$1,VLOOKUP(A3183,[1]DI!$A$4:$B$15000,2,FALSE),0)</f>
        <v>0</v>
      </c>
      <c r="E3183" s="40">
        <f t="shared" ca="1" si="963"/>
        <v>0</v>
      </c>
      <c r="F3183" s="42">
        <f t="shared" si="959"/>
        <v>1</v>
      </c>
      <c r="G3183" s="43">
        <f t="shared" ca="1" si="964"/>
        <v>1</v>
      </c>
      <c r="H3183" s="40">
        <f ca="1">TRUNC(PRODUCT(G$10:G3182),15)</f>
        <v>1.7040824080947301</v>
      </c>
      <c r="I3183" s="40">
        <f t="shared" ca="1" si="965"/>
        <v>1.7040824080947301</v>
      </c>
      <c r="J3183" s="40">
        <f t="shared" ca="1" si="966"/>
        <v>1</v>
      </c>
      <c r="K3183" s="42">
        <f t="shared" si="977"/>
        <v>2.7E-2</v>
      </c>
      <c r="L3183" s="63">
        <f t="shared" si="967"/>
        <v>46468</v>
      </c>
      <c r="M3183" s="64">
        <f t="shared" si="968"/>
        <v>111</v>
      </c>
      <c r="N3183" s="44">
        <f t="shared" si="969"/>
        <v>112</v>
      </c>
      <c r="O3183" s="40">
        <f t="shared" si="970"/>
        <v>1.011911239</v>
      </c>
      <c r="P3183" s="65">
        <f t="shared" ca="1" si="971"/>
        <v>1.011911239</v>
      </c>
      <c r="Q3183" s="40">
        <f t="shared" ca="1" si="972"/>
        <v>37.368800800000002</v>
      </c>
      <c r="R3183" s="44">
        <f>IF(VLOOKUP(A3183,$Z$12:$AI$125,8)=VLOOKUP(A3182,$Z$12:$AI$125,8),0,VLOOKUP(A3183,Z$12:$AI$125,8))</f>
        <v>0</v>
      </c>
      <c r="S3183" s="45">
        <f>IF(R3183&gt;0,VLOOKUP(R3183,Y$12:$AH$125,7),0)</f>
        <v>0</v>
      </c>
      <c r="T3183" s="40">
        <f t="shared" si="973"/>
        <v>0</v>
      </c>
      <c r="U3183" s="40">
        <f t="shared" ca="1" si="974"/>
        <v>37.368800800000002</v>
      </c>
      <c r="V3183" s="46" t="str">
        <f t="shared" si="975"/>
        <v>J=</v>
      </c>
      <c r="W3183" s="47">
        <f t="shared" si="976"/>
        <v>46650</v>
      </c>
    </row>
    <row r="3184" spans="1:23" x14ac:dyDescent="0.15">
      <c r="A3184" s="38">
        <f t="shared" si="960"/>
        <v>46628</v>
      </c>
      <c r="B3184" s="39" t="str">
        <f t="shared" ca="1" si="961"/>
        <v>n.d</v>
      </c>
      <c r="C3184" s="40">
        <f t="shared" si="962"/>
        <v>3137.2723529499999</v>
      </c>
      <c r="D3184" s="41">
        <f ca="1">IF(A3184&lt;$B$1,VLOOKUP(A3184,[1]DI!$A$4:$B$15000,2,FALSE),0)</f>
        <v>0</v>
      </c>
      <c r="E3184" s="40">
        <f t="shared" ca="1" si="963"/>
        <v>0</v>
      </c>
      <c r="F3184" s="42">
        <f t="shared" si="959"/>
        <v>1</v>
      </c>
      <c r="G3184" s="43">
        <f t="shared" ca="1" si="964"/>
        <v>1</v>
      </c>
      <c r="H3184" s="40">
        <f ca="1">TRUNC(PRODUCT(G$10:G3183),15)</f>
        <v>1.7040824080947301</v>
      </c>
      <c r="I3184" s="40">
        <f t="shared" ca="1" si="965"/>
        <v>1.7040824080947301</v>
      </c>
      <c r="J3184" s="40">
        <f t="shared" ca="1" si="966"/>
        <v>1</v>
      </c>
      <c r="K3184" s="42">
        <f t="shared" si="977"/>
        <v>2.7E-2</v>
      </c>
      <c r="L3184" s="63">
        <f t="shared" si="967"/>
        <v>46468</v>
      </c>
      <c r="M3184" s="64">
        <f t="shared" si="968"/>
        <v>111</v>
      </c>
      <c r="N3184" s="44">
        <f t="shared" si="969"/>
        <v>112</v>
      </c>
      <c r="O3184" s="40">
        <f t="shared" si="970"/>
        <v>1.011911239</v>
      </c>
      <c r="P3184" s="65">
        <f t="shared" ca="1" si="971"/>
        <v>1.011911239</v>
      </c>
      <c r="Q3184" s="40">
        <f t="shared" ca="1" si="972"/>
        <v>37.368800800000002</v>
      </c>
      <c r="R3184" s="44">
        <f>IF(VLOOKUP(A3184,$Z$12:$AI$125,8)=VLOOKUP(A3183,$Z$12:$AI$125,8),0,VLOOKUP(A3184,Z$12:$AI$125,8))</f>
        <v>0</v>
      </c>
      <c r="S3184" s="45">
        <f>IF(R3184&gt;0,VLOOKUP(R3184,Y$12:$AH$125,7),0)</f>
        <v>0</v>
      </c>
      <c r="T3184" s="40">
        <f t="shared" si="973"/>
        <v>0</v>
      </c>
      <c r="U3184" s="40">
        <f t="shared" ca="1" si="974"/>
        <v>37.368800800000002</v>
      </c>
      <c r="V3184" s="46" t="str">
        <f t="shared" si="975"/>
        <v>J=</v>
      </c>
      <c r="W3184" s="47">
        <f t="shared" si="976"/>
        <v>46650</v>
      </c>
    </row>
    <row r="3185" spans="1:23" x14ac:dyDescent="0.15">
      <c r="A3185" s="38">
        <f t="shared" si="960"/>
        <v>46629</v>
      </c>
      <c r="B3185" s="39" t="str">
        <f t="shared" ca="1" si="961"/>
        <v>n.d</v>
      </c>
      <c r="C3185" s="40">
        <f t="shared" si="962"/>
        <v>3137.2723529499999</v>
      </c>
      <c r="D3185" s="41">
        <f ca="1">IF(A3185&lt;$B$1,VLOOKUP(A3185,[1]DI!$A$4:$B$15000,2,FALSE),0)</f>
        <v>0</v>
      </c>
      <c r="E3185" s="40">
        <f t="shared" ca="1" si="963"/>
        <v>0</v>
      </c>
      <c r="F3185" s="42">
        <f t="shared" si="959"/>
        <v>1</v>
      </c>
      <c r="G3185" s="43">
        <f t="shared" ca="1" si="964"/>
        <v>1</v>
      </c>
      <c r="H3185" s="40">
        <f ca="1">TRUNC(PRODUCT(G$10:G3184),15)</f>
        <v>1.7040824080947301</v>
      </c>
      <c r="I3185" s="40">
        <f t="shared" ca="1" si="965"/>
        <v>1.7040824080947301</v>
      </c>
      <c r="J3185" s="40">
        <f t="shared" ca="1" si="966"/>
        <v>1</v>
      </c>
      <c r="K3185" s="42">
        <f t="shared" si="977"/>
        <v>2.7E-2</v>
      </c>
      <c r="L3185" s="63">
        <f t="shared" si="967"/>
        <v>46468</v>
      </c>
      <c r="M3185" s="64">
        <f t="shared" si="968"/>
        <v>112</v>
      </c>
      <c r="N3185" s="44">
        <f t="shared" si="969"/>
        <v>112</v>
      </c>
      <c r="O3185" s="40">
        <f t="shared" si="970"/>
        <v>1.011911239</v>
      </c>
      <c r="P3185" s="65">
        <f t="shared" ca="1" si="971"/>
        <v>1.011911239</v>
      </c>
      <c r="Q3185" s="40">
        <f t="shared" ca="1" si="972"/>
        <v>37.368800800000002</v>
      </c>
      <c r="R3185" s="44">
        <f>IF(VLOOKUP(A3185,$Z$12:$AI$125,8)=VLOOKUP(A3184,$Z$12:$AI$125,8),0,VLOOKUP(A3185,Z$12:$AI$125,8))</f>
        <v>0</v>
      </c>
      <c r="S3185" s="45">
        <f>IF(R3185&gt;0,VLOOKUP(R3185,Y$12:$AH$125,7),0)</f>
        <v>0</v>
      </c>
      <c r="T3185" s="40">
        <f t="shared" si="973"/>
        <v>0</v>
      </c>
      <c r="U3185" s="40">
        <f t="shared" ca="1" si="974"/>
        <v>37.368800800000002</v>
      </c>
      <c r="V3185" s="46" t="str">
        <f t="shared" si="975"/>
        <v>J=</v>
      </c>
      <c r="W3185" s="47">
        <f t="shared" si="976"/>
        <v>46650</v>
      </c>
    </row>
    <row r="3186" spans="1:23" x14ac:dyDescent="0.15">
      <c r="A3186" s="38">
        <f t="shared" si="960"/>
        <v>46630</v>
      </c>
      <c r="B3186" s="39" t="str">
        <f t="shared" ca="1" si="961"/>
        <v>n.d</v>
      </c>
      <c r="C3186" s="40">
        <f t="shared" si="962"/>
        <v>3137.2723529499999</v>
      </c>
      <c r="D3186" s="41">
        <f ca="1">IF(A3186&lt;$B$1,VLOOKUP(A3186,[1]DI!$A$4:$B$15000,2,FALSE),0)</f>
        <v>0</v>
      </c>
      <c r="E3186" s="40">
        <f t="shared" ca="1" si="963"/>
        <v>0</v>
      </c>
      <c r="F3186" s="42">
        <f t="shared" si="959"/>
        <v>1</v>
      </c>
      <c r="G3186" s="43">
        <f t="shared" ca="1" si="964"/>
        <v>1</v>
      </c>
      <c r="H3186" s="40">
        <f ca="1">TRUNC(PRODUCT(G$10:G3185),15)</f>
        <v>1.7040824080947301</v>
      </c>
      <c r="I3186" s="40">
        <f t="shared" ca="1" si="965"/>
        <v>1.7040824080947301</v>
      </c>
      <c r="J3186" s="40">
        <f t="shared" ca="1" si="966"/>
        <v>1</v>
      </c>
      <c r="K3186" s="42">
        <f t="shared" si="977"/>
        <v>2.7E-2</v>
      </c>
      <c r="L3186" s="63">
        <f t="shared" si="967"/>
        <v>46468</v>
      </c>
      <c r="M3186" s="64">
        <f t="shared" si="968"/>
        <v>113</v>
      </c>
      <c r="N3186" s="44">
        <f t="shared" si="969"/>
        <v>113</v>
      </c>
      <c r="O3186" s="40">
        <f t="shared" si="970"/>
        <v>1.0120182259999999</v>
      </c>
      <c r="P3186" s="65">
        <f t="shared" ca="1" si="971"/>
        <v>1.0120182259999999</v>
      </c>
      <c r="Q3186" s="40">
        <f t="shared" ca="1" si="972"/>
        <v>37.704448159999998</v>
      </c>
      <c r="R3186" s="44">
        <f>IF(VLOOKUP(A3186,$Z$12:$AI$125,8)=VLOOKUP(A3185,$Z$12:$AI$125,8),0,VLOOKUP(A3186,Z$12:$AI$125,8))</f>
        <v>0</v>
      </c>
      <c r="S3186" s="45">
        <f>IF(R3186&gt;0,VLOOKUP(R3186,Y$12:$AH$125,7),0)</f>
        <v>0</v>
      </c>
      <c r="T3186" s="40">
        <f t="shared" si="973"/>
        <v>0</v>
      </c>
      <c r="U3186" s="40">
        <f t="shared" ca="1" si="974"/>
        <v>37.704448159999998</v>
      </c>
      <c r="V3186" s="46" t="str">
        <f t="shared" si="975"/>
        <v>J=</v>
      </c>
      <c r="W3186" s="47">
        <f t="shared" si="976"/>
        <v>46650</v>
      </c>
    </row>
    <row r="3187" spans="1:23" x14ac:dyDescent="0.15">
      <c r="A3187" s="38">
        <f t="shared" si="960"/>
        <v>46631</v>
      </c>
      <c r="B3187" s="39" t="str">
        <f t="shared" ca="1" si="961"/>
        <v>n.d</v>
      </c>
      <c r="C3187" s="40">
        <f t="shared" si="962"/>
        <v>3137.2723529499999</v>
      </c>
      <c r="D3187" s="41">
        <f ca="1">IF(A3187&lt;$B$1,VLOOKUP(A3187,[1]DI!$A$4:$B$15000,2,FALSE),0)</f>
        <v>0</v>
      </c>
      <c r="E3187" s="40">
        <f t="shared" ca="1" si="963"/>
        <v>0</v>
      </c>
      <c r="F3187" s="42">
        <f t="shared" si="959"/>
        <v>1</v>
      </c>
      <c r="G3187" s="43">
        <f t="shared" ca="1" si="964"/>
        <v>1</v>
      </c>
      <c r="H3187" s="40">
        <f ca="1">TRUNC(PRODUCT(G$10:G3186),15)</f>
        <v>1.7040824080947301</v>
      </c>
      <c r="I3187" s="40">
        <f t="shared" ca="1" si="965"/>
        <v>1.7040824080947301</v>
      </c>
      <c r="J3187" s="40">
        <f t="shared" ca="1" si="966"/>
        <v>1</v>
      </c>
      <c r="K3187" s="42">
        <f t="shared" si="977"/>
        <v>2.7E-2</v>
      </c>
      <c r="L3187" s="63">
        <f t="shared" si="967"/>
        <v>46468</v>
      </c>
      <c r="M3187" s="64">
        <f t="shared" si="968"/>
        <v>114</v>
      </c>
      <c r="N3187" s="44">
        <f t="shared" si="969"/>
        <v>114</v>
      </c>
      <c r="O3187" s="40">
        <f t="shared" si="970"/>
        <v>1.012125224</v>
      </c>
      <c r="P3187" s="65">
        <f t="shared" ca="1" si="971"/>
        <v>1.012125224</v>
      </c>
      <c r="Q3187" s="40">
        <f t="shared" ca="1" si="972"/>
        <v>38.040130019999999</v>
      </c>
      <c r="R3187" s="44">
        <f>IF(VLOOKUP(A3187,$Z$12:$AI$125,8)=VLOOKUP(A3186,$Z$12:$AI$125,8),0,VLOOKUP(A3187,Z$12:$AI$125,8))</f>
        <v>0</v>
      </c>
      <c r="S3187" s="45">
        <f>IF(R3187&gt;0,VLOOKUP(R3187,Y$12:$AH$125,7),0)</f>
        <v>0</v>
      </c>
      <c r="T3187" s="40">
        <f t="shared" si="973"/>
        <v>0</v>
      </c>
      <c r="U3187" s="40">
        <f t="shared" ca="1" si="974"/>
        <v>38.040130019999999</v>
      </c>
      <c r="V3187" s="46" t="str">
        <f t="shared" si="975"/>
        <v>J=</v>
      </c>
      <c r="W3187" s="47">
        <f t="shared" si="976"/>
        <v>46650</v>
      </c>
    </row>
    <row r="3188" spans="1:23" x14ac:dyDescent="0.15">
      <c r="A3188" s="38">
        <f t="shared" si="960"/>
        <v>46632</v>
      </c>
      <c r="B3188" s="39" t="str">
        <f t="shared" ca="1" si="961"/>
        <v>n.d</v>
      </c>
      <c r="C3188" s="40">
        <f t="shared" si="962"/>
        <v>3137.2723529499999</v>
      </c>
      <c r="D3188" s="41">
        <f ca="1">IF(A3188&lt;$B$1,VLOOKUP(A3188,[1]DI!$A$4:$B$15000,2,FALSE),0)</f>
        <v>0</v>
      </c>
      <c r="E3188" s="40">
        <f t="shared" ca="1" si="963"/>
        <v>0</v>
      </c>
      <c r="F3188" s="42">
        <f t="shared" si="959"/>
        <v>1</v>
      </c>
      <c r="G3188" s="43">
        <f t="shared" ca="1" si="964"/>
        <v>1</v>
      </c>
      <c r="H3188" s="40">
        <f ca="1">TRUNC(PRODUCT(G$10:G3187),15)</f>
        <v>1.7040824080947301</v>
      </c>
      <c r="I3188" s="40">
        <f t="shared" ca="1" si="965"/>
        <v>1.7040824080947301</v>
      </c>
      <c r="J3188" s="40">
        <f t="shared" ca="1" si="966"/>
        <v>1</v>
      </c>
      <c r="K3188" s="42">
        <f t="shared" si="977"/>
        <v>2.7E-2</v>
      </c>
      <c r="L3188" s="63">
        <f t="shared" si="967"/>
        <v>46468</v>
      </c>
      <c r="M3188" s="64">
        <f t="shared" si="968"/>
        <v>115</v>
      </c>
      <c r="N3188" s="44">
        <f t="shared" si="969"/>
        <v>115</v>
      </c>
      <c r="O3188" s="40">
        <f t="shared" si="970"/>
        <v>1.012232233</v>
      </c>
      <c r="P3188" s="65">
        <f t="shared" ca="1" si="971"/>
        <v>1.012232233</v>
      </c>
      <c r="Q3188" s="40">
        <f t="shared" ca="1" si="972"/>
        <v>38.3758464</v>
      </c>
      <c r="R3188" s="44">
        <f>IF(VLOOKUP(A3188,$Z$12:$AI$125,8)=VLOOKUP(A3187,$Z$12:$AI$125,8),0,VLOOKUP(A3188,Z$12:$AI$125,8))</f>
        <v>0</v>
      </c>
      <c r="S3188" s="45">
        <f>IF(R3188&gt;0,VLOOKUP(R3188,Y$12:$AH$125,7),0)</f>
        <v>0</v>
      </c>
      <c r="T3188" s="40">
        <f t="shared" si="973"/>
        <v>0</v>
      </c>
      <c r="U3188" s="40">
        <f t="shared" ca="1" si="974"/>
        <v>38.3758464</v>
      </c>
      <c r="V3188" s="46" t="str">
        <f t="shared" si="975"/>
        <v>J=</v>
      </c>
      <c r="W3188" s="47">
        <f t="shared" si="976"/>
        <v>46650</v>
      </c>
    </row>
    <row r="3189" spans="1:23" x14ac:dyDescent="0.15">
      <c r="A3189" s="38">
        <f t="shared" si="960"/>
        <v>46633</v>
      </c>
      <c r="B3189" s="39" t="str">
        <f t="shared" ca="1" si="961"/>
        <v>n.d</v>
      </c>
      <c r="C3189" s="40">
        <f t="shared" si="962"/>
        <v>3137.2723529499999</v>
      </c>
      <c r="D3189" s="41">
        <f ca="1">IF(A3189&lt;$B$1,VLOOKUP(A3189,[1]DI!$A$4:$B$15000,2,FALSE),0)</f>
        <v>0</v>
      </c>
      <c r="E3189" s="40">
        <f t="shared" ca="1" si="963"/>
        <v>0</v>
      </c>
      <c r="F3189" s="42">
        <f t="shared" si="959"/>
        <v>1</v>
      </c>
      <c r="G3189" s="43">
        <f t="shared" ca="1" si="964"/>
        <v>1</v>
      </c>
      <c r="H3189" s="40">
        <f ca="1">TRUNC(PRODUCT(G$10:G3188),15)</f>
        <v>1.7040824080947301</v>
      </c>
      <c r="I3189" s="40">
        <f t="shared" ca="1" si="965"/>
        <v>1.7040824080947301</v>
      </c>
      <c r="J3189" s="40">
        <f t="shared" ca="1" si="966"/>
        <v>1</v>
      </c>
      <c r="K3189" s="42">
        <f t="shared" si="977"/>
        <v>2.7E-2</v>
      </c>
      <c r="L3189" s="63">
        <f t="shared" si="967"/>
        <v>46468</v>
      </c>
      <c r="M3189" s="64">
        <f t="shared" si="968"/>
        <v>116</v>
      </c>
      <c r="N3189" s="44">
        <f t="shared" si="969"/>
        <v>116</v>
      </c>
      <c r="O3189" s="40">
        <f t="shared" si="970"/>
        <v>1.012339254</v>
      </c>
      <c r="P3189" s="65">
        <f t="shared" ca="1" si="971"/>
        <v>1.012339254</v>
      </c>
      <c r="Q3189" s="40">
        <f t="shared" ca="1" si="972"/>
        <v>38.711600429999997</v>
      </c>
      <c r="R3189" s="44">
        <f>IF(VLOOKUP(A3189,$Z$12:$AI$125,8)=VLOOKUP(A3188,$Z$12:$AI$125,8),0,VLOOKUP(A3189,Z$12:$AI$125,8))</f>
        <v>0</v>
      </c>
      <c r="S3189" s="45">
        <f>IF(R3189&gt;0,VLOOKUP(R3189,Y$12:$AH$125,7),0)</f>
        <v>0</v>
      </c>
      <c r="T3189" s="40">
        <f t="shared" si="973"/>
        <v>0</v>
      </c>
      <c r="U3189" s="40">
        <f t="shared" ca="1" si="974"/>
        <v>38.711600429999997</v>
      </c>
      <c r="V3189" s="46" t="str">
        <f t="shared" si="975"/>
        <v>J=</v>
      </c>
      <c r="W3189" s="47">
        <f t="shared" si="976"/>
        <v>46650</v>
      </c>
    </row>
    <row r="3190" spans="1:23" x14ac:dyDescent="0.15">
      <c r="A3190" s="38">
        <f t="shared" si="960"/>
        <v>46634</v>
      </c>
      <c r="B3190" s="39" t="str">
        <f t="shared" ca="1" si="961"/>
        <v>n.d</v>
      </c>
      <c r="C3190" s="40">
        <f t="shared" si="962"/>
        <v>3137.2723529499999</v>
      </c>
      <c r="D3190" s="41">
        <f ca="1">IF(A3190&lt;$B$1,VLOOKUP(A3190,[1]DI!$A$4:$B$15000,2,FALSE),0)</f>
        <v>0</v>
      </c>
      <c r="E3190" s="40">
        <f t="shared" ca="1" si="963"/>
        <v>0</v>
      </c>
      <c r="F3190" s="42">
        <f t="shared" si="959"/>
        <v>1</v>
      </c>
      <c r="G3190" s="43">
        <f t="shared" ca="1" si="964"/>
        <v>1</v>
      </c>
      <c r="H3190" s="40">
        <f ca="1">TRUNC(PRODUCT(G$10:G3189),15)</f>
        <v>1.7040824080947301</v>
      </c>
      <c r="I3190" s="40">
        <f t="shared" ca="1" si="965"/>
        <v>1.7040824080947301</v>
      </c>
      <c r="J3190" s="40">
        <f t="shared" ca="1" si="966"/>
        <v>1</v>
      </c>
      <c r="K3190" s="42">
        <f t="shared" si="977"/>
        <v>2.7E-2</v>
      </c>
      <c r="L3190" s="63">
        <f t="shared" si="967"/>
        <v>46468</v>
      </c>
      <c r="M3190" s="64">
        <f t="shared" si="968"/>
        <v>116</v>
      </c>
      <c r="N3190" s="44">
        <f t="shared" si="969"/>
        <v>117</v>
      </c>
      <c r="O3190" s="40">
        <f t="shared" si="970"/>
        <v>1.0124462860000001</v>
      </c>
      <c r="P3190" s="65">
        <f t="shared" ca="1" si="971"/>
        <v>1.0124462860000001</v>
      </c>
      <c r="Q3190" s="40">
        <f t="shared" ca="1" si="972"/>
        <v>39.047388959999999</v>
      </c>
      <c r="R3190" s="44">
        <f>IF(VLOOKUP(A3190,$Z$12:$AI$125,8)=VLOOKUP(A3189,$Z$12:$AI$125,8),0,VLOOKUP(A3190,Z$12:$AI$125,8))</f>
        <v>0</v>
      </c>
      <c r="S3190" s="45">
        <f>IF(R3190&gt;0,VLOOKUP(R3190,Y$12:$AH$125,7),0)</f>
        <v>0</v>
      </c>
      <c r="T3190" s="40">
        <f t="shared" si="973"/>
        <v>0</v>
      </c>
      <c r="U3190" s="40">
        <f t="shared" ca="1" si="974"/>
        <v>39.047388959999999</v>
      </c>
      <c r="V3190" s="46" t="str">
        <f t="shared" si="975"/>
        <v>J=</v>
      </c>
      <c r="W3190" s="47">
        <f t="shared" si="976"/>
        <v>46650</v>
      </c>
    </row>
    <row r="3191" spans="1:23" x14ac:dyDescent="0.15">
      <c r="A3191" s="38">
        <f t="shared" si="960"/>
        <v>46635</v>
      </c>
      <c r="B3191" s="39" t="str">
        <f t="shared" ca="1" si="961"/>
        <v>n.d</v>
      </c>
      <c r="C3191" s="40">
        <f t="shared" si="962"/>
        <v>3137.2723529499999</v>
      </c>
      <c r="D3191" s="41">
        <f ca="1">IF(A3191&lt;$B$1,VLOOKUP(A3191,[1]DI!$A$4:$B$15000,2,FALSE),0)</f>
        <v>0</v>
      </c>
      <c r="E3191" s="40">
        <f t="shared" ca="1" si="963"/>
        <v>0</v>
      </c>
      <c r="F3191" s="42">
        <f t="shared" si="959"/>
        <v>1</v>
      </c>
      <c r="G3191" s="43">
        <f t="shared" ca="1" si="964"/>
        <v>1</v>
      </c>
      <c r="H3191" s="40">
        <f ca="1">TRUNC(PRODUCT(G$10:G3190),15)</f>
        <v>1.7040824080947301</v>
      </c>
      <c r="I3191" s="40">
        <f t="shared" ca="1" si="965"/>
        <v>1.7040824080947301</v>
      </c>
      <c r="J3191" s="40">
        <f t="shared" ca="1" si="966"/>
        <v>1</v>
      </c>
      <c r="K3191" s="42">
        <f t="shared" si="977"/>
        <v>2.7E-2</v>
      </c>
      <c r="L3191" s="63">
        <f t="shared" si="967"/>
        <v>46468</v>
      </c>
      <c r="M3191" s="64">
        <f t="shared" si="968"/>
        <v>116</v>
      </c>
      <c r="N3191" s="44">
        <f t="shared" si="969"/>
        <v>117</v>
      </c>
      <c r="O3191" s="40">
        <f t="shared" si="970"/>
        <v>1.0124462860000001</v>
      </c>
      <c r="P3191" s="65">
        <f t="shared" ca="1" si="971"/>
        <v>1.0124462860000001</v>
      </c>
      <c r="Q3191" s="40">
        <f t="shared" ca="1" si="972"/>
        <v>39.047388959999999</v>
      </c>
      <c r="R3191" s="44">
        <f>IF(VLOOKUP(A3191,$Z$12:$AI$125,8)=VLOOKUP(A3190,$Z$12:$AI$125,8),0,VLOOKUP(A3191,Z$12:$AI$125,8))</f>
        <v>0</v>
      </c>
      <c r="S3191" s="45">
        <f>IF(R3191&gt;0,VLOOKUP(R3191,Y$12:$AH$125,7),0)</f>
        <v>0</v>
      </c>
      <c r="T3191" s="40">
        <f t="shared" si="973"/>
        <v>0</v>
      </c>
      <c r="U3191" s="40">
        <f t="shared" ca="1" si="974"/>
        <v>39.047388959999999</v>
      </c>
      <c r="V3191" s="46" t="str">
        <f t="shared" si="975"/>
        <v>J=</v>
      </c>
      <c r="W3191" s="47">
        <f t="shared" si="976"/>
        <v>46650</v>
      </c>
    </row>
    <row r="3192" spans="1:23" x14ac:dyDescent="0.15">
      <c r="A3192" s="38">
        <f t="shared" si="960"/>
        <v>46636</v>
      </c>
      <c r="B3192" s="39" t="str">
        <f t="shared" ca="1" si="961"/>
        <v>n.d</v>
      </c>
      <c r="C3192" s="40">
        <f t="shared" si="962"/>
        <v>3137.2723529499999</v>
      </c>
      <c r="D3192" s="41">
        <f ca="1">IF(A3192&lt;$B$1,VLOOKUP(A3192,[1]DI!$A$4:$B$15000,2,FALSE),0)</f>
        <v>0</v>
      </c>
      <c r="E3192" s="40">
        <f t="shared" ca="1" si="963"/>
        <v>0</v>
      </c>
      <c r="F3192" s="42">
        <f t="shared" si="959"/>
        <v>1</v>
      </c>
      <c r="G3192" s="43">
        <f t="shared" ca="1" si="964"/>
        <v>1</v>
      </c>
      <c r="H3192" s="40">
        <f ca="1">TRUNC(PRODUCT(G$10:G3191),15)</f>
        <v>1.7040824080947301</v>
      </c>
      <c r="I3192" s="40">
        <f t="shared" ca="1" si="965"/>
        <v>1.7040824080947301</v>
      </c>
      <c r="J3192" s="40">
        <f t="shared" ca="1" si="966"/>
        <v>1</v>
      </c>
      <c r="K3192" s="42">
        <f t="shared" si="977"/>
        <v>2.7E-2</v>
      </c>
      <c r="L3192" s="63">
        <f t="shared" si="967"/>
        <v>46468</v>
      </c>
      <c r="M3192" s="64">
        <f t="shared" si="968"/>
        <v>117</v>
      </c>
      <c r="N3192" s="44">
        <f t="shared" si="969"/>
        <v>117</v>
      </c>
      <c r="O3192" s="40">
        <f t="shared" si="970"/>
        <v>1.0124462860000001</v>
      </c>
      <c r="P3192" s="65">
        <f t="shared" ca="1" si="971"/>
        <v>1.0124462860000001</v>
      </c>
      <c r="Q3192" s="40">
        <f t="shared" ca="1" si="972"/>
        <v>39.047388959999999</v>
      </c>
      <c r="R3192" s="44">
        <f>IF(VLOOKUP(A3192,$Z$12:$AI$125,8)=VLOOKUP(A3191,$Z$12:$AI$125,8),0,VLOOKUP(A3192,Z$12:$AI$125,8))</f>
        <v>0</v>
      </c>
      <c r="S3192" s="45">
        <f>IF(R3192&gt;0,VLOOKUP(R3192,Y$12:$AH$125,7),0)</f>
        <v>0</v>
      </c>
      <c r="T3192" s="40">
        <f t="shared" si="973"/>
        <v>0</v>
      </c>
      <c r="U3192" s="40">
        <f t="shared" ca="1" si="974"/>
        <v>39.047388959999999</v>
      </c>
      <c r="V3192" s="46" t="str">
        <f t="shared" si="975"/>
        <v>J=</v>
      </c>
      <c r="W3192" s="47">
        <f t="shared" si="976"/>
        <v>46650</v>
      </c>
    </row>
    <row r="3193" spans="1:23" x14ac:dyDescent="0.15">
      <c r="A3193" s="38">
        <f t="shared" si="960"/>
        <v>46637</v>
      </c>
      <c r="B3193" s="39" t="str">
        <f t="shared" ca="1" si="961"/>
        <v>n.d</v>
      </c>
      <c r="C3193" s="40">
        <f t="shared" si="962"/>
        <v>3137.2723529499999</v>
      </c>
      <c r="D3193" s="41">
        <f ca="1">IF(A3193&lt;$B$1,VLOOKUP(A3193,[1]DI!$A$4:$B$15000,2,FALSE),0)</f>
        <v>0</v>
      </c>
      <c r="E3193" s="40">
        <f t="shared" ca="1" si="963"/>
        <v>0</v>
      </c>
      <c r="F3193" s="42">
        <f t="shared" si="959"/>
        <v>1</v>
      </c>
      <c r="G3193" s="43">
        <f t="shared" ca="1" si="964"/>
        <v>1</v>
      </c>
      <c r="H3193" s="40">
        <f ca="1">TRUNC(PRODUCT(G$10:G3192),15)</f>
        <v>1.7040824080947301</v>
      </c>
      <c r="I3193" s="40">
        <f t="shared" ca="1" si="965"/>
        <v>1.7040824080947301</v>
      </c>
      <c r="J3193" s="40">
        <f t="shared" ca="1" si="966"/>
        <v>1</v>
      </c>
      <c r="K3193" s="42">
        <f t="shared" si="977"/>
        <v>2.7E-2</v>
      </c>
      <c r="L3193" s="63">
        <f t="shared" si="967"/>
        <v>46468</v>
      </c>
      <c r="M3193" s="64">
        <f t="shared" si="968"/>
        <v>117</v>
      </c>
      <c r="N3193" s="44">
        <f t="shared" si="969"/>
        <v>118</v>
      </c>
      <c r="O3193" s="40">
        <f t="shared" si="970"/>
        <v>1.01255333</v>
      </c>
      <c r="P3193" s="65">
        <f t="shared" ca="1" si="971"/>
        <v>1.01255333</v>
      </c>
      <c r="Q3193" s="40">
        <f t="shared" ca="1" si="972"/>
        <v>39.383215139999997</v>
      </c>
      <c r="R3193" s="44">
        <f>IF(VLOOKUP(A3193,$Z$12:$AI$125,8)=VLOOKUP(A3192,$Z$12:$AI$125,8),0,VLOOKUP(A3193,Z$12:$AI$125,8))</f>
        <v>0</v>
      </c>
      <c r="S3193" s="45">
        <f>IF(R3193&gt;0,VLOOKUP(R3193,Y$12:$AH$125,7),0)</f>
        <v>0</v>
      </c>
      <c r="T3193" s="40">
        <f t="shared" si="973"/>
        <v>0</v>
      </c>
      <c r="U3193" s="40">
        <f t="shared" ca="1" si="974"/>
        <v>39.383215139999997</v>
      </c>
      <c r="V3193" s="46" t="str">
        <f t="shared" si="975"/>
        <v>J=</v>
      </c>
      <c r="W3193" s="47">
        <f t="shared" si="976"/>
        <v>46650</v>
      </c>
    </row>
    <row r="3194" spans="1:23" x14ac:dyDescent="0.15">
      <c r="A3194" s="38">
        <f t="shared" si="960"/>
        <v>46638</v>
      </c>
      <c r="B3194" s="39" t="str">
        <f t="shared" ca="1" si="961"/>
        <v>n.d</v>
      </c>
      <c r="C3194" s="40">
        <f t="shared" si="962"/>
        <v>3137.2723529499999</v>
      </c>
      <c r="D3194" s="41">
        <f ca="1">IF(A3194&lt;$B$1,VLOOKUP(A3194,[1]DI!$A$4:$B$15000,2,FALSE),0)</f>
        <v>0</v>
      </c>
      <c r="E3194" s="40">
        <f t="shared" ca="1" si="963"/>
        <v>0</v>
      </c>
      <c r="F3194" s="42">
        <f t="shared" si="959"/>
        <v>1</v>
      </c>
      <c r="G3194" s="43">
        <f t="shared" ca="1" si="964"/>
        <v>1</v>
      </c>
      <c r="H3194" s="40">
        <f ca="1">TRUNC(PRODUCT(G$10:G3193),15)</f>
        <v>1.7040824080947301</v>
      </c>
      <c r="I3194" s="40">
        <f t="shared" ca="1" si="965"/>
        <v>1.7040824080947301</v>
      </c>
      <c r="J3194" s="40">
        <f t="shared" ca="1" si="966"/>
        <v>1</v>
      </c>
      <c r="K3194" s="42">
        <f t="shared" si="977"/>
        <v>2.7E-2</v>
      </c>
      <c r="L3194" s="63">
        <f t="shared" si="967"/>
        <v>46468</v>
      </c>
      <c r="M3194" s="64">
        <f t="shared" si="968"/>
        <v>118</v>
      </c>
      <c r="N3194" s="44">
        <f t="shared" si="969"/>
        <v>118</v>
      </c>
      <c r="O3194" s="40">
        <f t="shared" si="970"/>
        <v>1.01255333</v>
      </c>
      <c r="P3194" s="65">
        <f t="shared" ca="1" si="971"/>
        <v>1.01255333</v>
      </c>
      <c r="Q3194" s="40">
        <f t="shared" ca="1" si="972"/>
        <v>39.383215139999997</v>
      </c>
      <c r="R3194" s="44">
        <f>IF(VLOOKUP(A3194,$Z$12:$AI$125,8)=VLOOKUP(A3193,$Z$12:$AI$125,8),0,VLOOKUP(A3194,Z$12:$AI$125,8))</f>
        <v>0</v>
      </c>
      <c r="S3194" s="45">
        <f>IF(R3194&gt;0,VLOOKUP(R3194,Y$12:$AH$125,7),0)</f>
        <v>0</v>
      </c>
      <c r="T3194" s="40">
        <f t="shared" si="973"/>
        <v>0</v>
      </c>
      <c r="U3194" s="40">
        <f t="shared" ca="1" si="974"/>
        <v>39.383215139999997</v>
      </c>
      <c r="V3194" s="46" t="str">
        <f t="shared" si="975"/>
        <v>J=</v>
      </c>
      <c r="W3194" s="47">
        <f t="shared" si="976"/>
        <v>46650</v>
      </c>
    </row>
    <row r="3195" spans="1:23" x14ac:dyDescent="0.15">
      <c r="A3195" s="38">
        <f t="shared" si="960"/>
        <v>46639</v>
      </c>
      <c r="B3195" s="39" t="str">
        <f t="shared" ca="1" si="961"/>
        <v>n.d</v>
      </c>
      <c r="C3195" s="40">
        <f t="shared" si="962"/>
        <v>3137.2723529499999</v>
      </c>
      <c r="D3195" s="41">
        <f ca="1">IF(A3195&lt;$B$1,VLOOKUP(A3195,[1]DI!$A$4:$B$15000,2,FALSE),0)</f>
        <v>0</v>
      </c>
      <c r="E3195" s="40">
        <f t="shared" ca="1" si="963"/>
        <v>0</v>
      </c>
      <c r="F3195" s="42">
        <f t="shared" si="959"/>
        <v>1</v>
      </c>
      <c r="G3195" s="43">
        <f t="shared" ca="1" si="964"/>
        <v>1</v>
      </c>
      <c r="H3195" s="40">
        <f ca="1">TRUNC(PRODUCT(G$10:G3194),15)</f>
        <v>1.7040824080947301</v>
      </c>
      <c r="I3195" s="40">
        <f t="shared" ca="1" si="965"/>
        <v>1.7040824080947301</v>
      </c>
      <c r="J3195" s="40">
        <f t="shared" ca="1" si="966"/>
        <v>1</v>
      </c>
      <c r="K3195" s="42">
        <f t="shared" si="977"/>
        <v>2.7E-2</v>
      </c>
      <c r="L3195" s="63">
        <f t="shared" si="967"/>
        <v>46468</v>
      </c>
      <c r="M3195" s="64">
        <f t="shared" si="968"/>
        <v>119</v>
      </c>
      <c r="N3195" s="44">
        <f t="shared" si="969"/>
        <v>119</v>
      </c>
      <c r="O3195" s="40">
        <f t="shared" si="970"/>
        <v>1.0126603839999999</v>
      </c>
      <c r="P3195" s="65">
        <f t="shared" ca="1" si="971"/>
        <v>1.0126603839999999</v>
      </c>
      <c r="Q3195" s="40">
        <f t="shared" ca="1" si="972"/>
        <v>39.719072699999998</v>
      </c>
      <c r="R3195" s="44">
        <f>IF(VLOOKUP(A3195,$Z$12:$AI$125,8)=VLOOKUP(A3194,$Z$12:$AI$125,8),0,VLOOKUP(A3195,Z$12:$AI$125,8))</f>
        <v>0</v>
      </c>
      <c r="S3195" s="45">
        <f>IF(R3195&gt;0,VLOOKUP(R3195,Y$12:$AH$125,7),0)</f>
        <v>0</v>
      </c>
      <c r="T3195" s="40">
        <f t="shared" si="973"/>
        <v>0</v>
      </c>
      <c r="U3195" s="40">
        <f t="shared" ca="1" si="974"/>
        <v>39.719072699999998</v>
      </c>
      <c r="V3195" s="46" t="str">
        <f t="shared" si="975"/>
        <v>J=</v>
      </c>
      <c r="W3195" s="47">
        <f t="shared" si="976"/>
        <v>46650</v>
      </c>
    </row>
    <row r="3196" spans="1:23" x14ac:dyDescent="0.15">
      <c r="A3196" s="38">
        <f t="shared" si="960"/>
        <v>46640</v>
      </c>
      <c r="B3196" s="39" t="str">
        <f t="shared" ca="1" si="961"/>
        <v>n.d</v>
      </c>
      <c r="C3196" s="40">
        <f t="shared" si="962"/>
        <v>3137.2723529499999</v>
      </c>
      <c r="D3196" s="41">
        <f ca="1">IF(A3196&lt;$B$1,VLOOKUP(A3196,[1]DI!$A$4:$B$15000,2,FALSE),0)</f>
        <v>0</v>
      </c>
      <c r="E3196" s="40">
        <f t="shared" ca="1" si="963"/>
        <v>0</v>
      </c>
      <c r="F3196" s="42">
        <f t="shared" si="959"/>
        <v>1</v>
      </c>
      <c r="G3196" s="43">
        <f t="shared" ca="1" si="964"/>
        <v>1</v>
      </c>
      <c r="H3196" s="40">
        <f ca="1">TRUNC(PRODUCT(G$10:G3195),15)</f>
        <v>1.7040824080947301</v>
      </c>
      <c r="I3196" s="40">
        <f t="shared" ca="1" si="965"/>
        <v>1.7040824080947301</v>
      </c>
      <c r="J3196" s="40">
        <f t="shared" ca="1" si="966"/>
        <v>1</v>
      </c>
      <c r="K3196" s="42">
        <f t="shared" si="977"/>
        <v>2.7E-2</v>
      </c>
      <c r="L3196" s="63">
        <f t="shared" si="967"/>
        <v>46468</v>
      </c>
      <c r="M3196" s="64">
        <f t="shared" si="968"/>
        <v>120</v>
      </c>
      <c r="N3196" s="44">
        <f t="shared" si="969"/>
        <v>120</v>
      </c>
      <c r="O3196" s="40">
        <f t="shared" si="970"/>
        <v>1.012767451</v>
      </c>
      <c r="P3196" s="65">
        <f t="shared" ca="1" si="971"/>
        <v>1.012767451</v>
      </c>
      <c r="Q3196" s="40">
        <f t="shared" ca="1" si="972"/>
        <v>40.054971029999997</v>
      </c>
      <c r="R3196" s="44">
        <f>IF(VLOOKUP(A3196,$Z$12:$AI$125,8)=VLOOKUP(A3195,$Z$12:$AI$125,8),0,VLOOKUP(A3196,Z$12:$AI$125,8))</f>
        <v>0</v>
      </c>
      <c r="S3196" s="45">
        <f>IF(R3196&gt;0,VLOOKUP(R3196,Y$12:$AH$125,7),0)</f>
        <v>0</v>
      </c>
      <c r="T3196" s="40">
        <f t="shared" si="973"/>
        <v>0</v>
      </c>
      <c r="U3196" s="40">
        <f t="shared" ca="1" si="974"/>
        <v>40.054971029999997</v>
      </c>
      <c r="V3196" s="46" t="str">
        <f t="shared" si="975"/>
        <v>J=</v>
      </c>
      <c r="W3196" s="47">
        <f t="shared" si="976"/>
        <v>46650</v>
      </c>
    </row>
    <row r="3197" spans="1:23" x14ac:dyDescent="0.15">
      <c r="A3197" s="38">
        <f t="shared" si="960"/>
        <v>46641</v>
      </c>
      <c r="B3197" s="39" t="str">
        <f t="shared" ca="1" si="961"/>
        <v>n.d</v>
      </c>
      <c r="C3197" s="40">
        <f t="shared" si="962"/>
        <v>3137.2723529499999</v>
      </c>
      <c r="D3197" s="41">
        <f ca="1">IF(A3197&lt;$B$1,VLOOKUP(A3197,[1]DI!$A$4:$B$15000,2,FALSE),0)</f>
        <v>0</v>
      </c>
      <c r="E3197" s="40">
        <f t="shared" ca="1" si="963"/>
        <v>0</v>
      </c>
      <c r="F3197" s="42">
        <f t="shared" si="959"/>
        <v>1</v>
      </c>
      <c r="G3197" s="43">
        <f t="shared" ca="1" si="964"/>
        <v>1</v>
      </c>
      <c r="H3197" s="40">
        <f ca="1">TRUNC(PRODUCT(G$10:G3196),15)</f>
        <v>1.7040824080947301</v>
      </c>
      <c r="I3197" s="40">
        <f t="shared" ca="1" si="965"/>
        <v>1.7040824080947301</v>
      </c>
      <c r="J3197" s="40">
        <f t="shared" ca="1" si="966"/>
        <v>1</v>
      </c>
      <c r="K3197" s="42">
        <f t="shared" si="977"/>
        <v>2.7E-2</v>
      </c>
      <c r="L3197" s="63">
        <f t="shared" si="967"/>
        <v>46468</v>
      </c>
      <c r="M3197" s="64">
        <f t="shared" si="968"/>
        <v>120</v>
      </c>
      <c r="N3197" s="44">
        <f t="shared" si="969"/>
        <v>121</v>
      </c>
      <c r="O3197" s="40">
        <f t="shared" si="970"/>
        <v>1.012874528</v>
      </c>
      <c r="P3197" s="65">
        <f t="shared" ca="1" si="971"/>
        <v>1.012874528</v>
      </c>
      <c r="Q3197" s="40">
        <f t="shared" ca="1" si="972"/>
        <v>40.39090075</v>
      </c>
      <c r="R3197" s="44">
        <f>IF(VLOOKUP(A3197,$Z$12:$AI$125,8)=VLOOKUP(A3196,$Z$12:$AI$125,8),0,VLOOKUP(A3197,Z$12:$AI$125,8))</f>
        <v>0</v>
      </c>
      <c r="S3197" s="45">
        <f>IF(R3197&gt;0,VLOOKUP(R3197,Y$12:$AH$125,7),0)</f>
        <v>0</v>
      </c>
      <c r="T3197" s="40">
        <f t="shared" si="973"/>
        <v>0</v>
      </c>
      <c r="U3197" s="40">
        <f t="shared" ca="1" si="974"/>
        <v>40.39090075</v>
      </c>
      <c r="V3197" s="46" t="str">
        <f t="shared" si="975"/>
        <v>J=</v>
      </c>
      <c r="W3197" s="47">
        <f t="shared" si="976"/>
        <v>46650</v>
      </c>
    </row>
    <row r="3198" spans="1:23" x14ac:dyDescent="0.15">
      <c r="A3198" s="38">
        <f t="shared" si="960"/>
        <v>46642</v>
      </c>
      <c r="B3198" s="39" t="str">
        <f t="shared" ca="1" si="961"/>
        <v>n.d</v>
      </c>
      <c r="C3198" s="40">
        <f t="shared" si="962"/>
        <v>3137.2723529499999</v>
      </c>
      <c r="D3198" s="41">
        <f ca="1">IF(A3198&lt;$B$1,VLOOKUP(A3198,[1]DI!$A$4:$B$15000,2,FALSE),0)</f>
        <v>0</v>
      </c>
      <c r="E3198" s="40">
        <f t="shared" ca="1" si="963"/>
        <v>0</v>
      </c>
      <c r="F3198" s="42">
        <f t="shared" si="959"/>
        <v>1</v>
      </c>
      <c r="G3198" s="43">
        <f t="shared" ca="1" si="964"/>
        <v>1</v>
      </c>
      <c r="H3198" s="40">
        <f ca="1">TRUNC(PRODUCT(G$10:G3197),15)</f>
        <v>1.7040824080947301</v>
      </c>
      <c r="I3198" s="40">
        <f t="shared" ca="1" si="965"/>
        <v>1.7040824080947301</v>
      </c>
      <c r="J3198" s="40">
        <f t="shared" ca="1" si="966"/>
        <v>1</v>
      </c>
      <c r="K3198" s="42">
        <f t="shared" si="977"/>
        <v>2.7E-2</v>
      </c>
      <c r="L3198" s="63">
        <f t="shared" si="967"/>
        <v>46468</v>
      </c>
      <c r="M3198" s="64">
        <f t="shared" si="968"/>
        <v>120</v>
      </c>
      <c r="N3198" s="44">
        <f t="shared" si="969"/>
        <v>121</v>
      </c>
      <c r="O3198" s="40">
        <f t="shared" si="970"/>
        <v>1.012874528</v>
      </c>
      <c r="P3198" s="65">
        <f t="shared" ca="1" si="971"/>
        <v>1.012874528</v>
      </c>
      <c r="Q3198" s="40">
        <f t="shared" ca="1" si="972"/>
        <v>40.39090075</v>
      </c>
      <c r="R3198" s="44">
        <f>IF(VLOOKUP(A3198,$Z$12:$AI$125,8)=VLOOKUP(A3197,$Z$12:$AI$125,8),0,VLOOKUP(A3198,Z$12:$AI$125,8))</f>
        <v>0</v>
      </c>
      <c r="S3198" s="45">
        <f>IF(R3198&gt;0,VLOOKUP(R3198,Y$12:$AH$125,7),0)</f>
        <v>0</v>
      </c>
      <c r="T3198" s="40">
        <f t="shared" si="973"/>
        <v>0</v>
      </c>
      <c r="U3198" s="40">
        <f t="shared" ca="1" si="974"/>
        <v>40.39090075</v>
      </c>
      <c r="V3198" s="46" t="str">
        <f t="shared" si="975"/>
        <v>J=</v>
      </c>
      <c r="W3198" s="47">
        <f t="shared" si="976"/>
        <v>46650</v>
      </c>
    </row>
    <row r="3199" spans="1:23" x14ac:dyDescent="0.15">
      <c r="A3199" s="38">
        <f t="shared" si="960"/>
        <v>46643</v>
      </c>
      <c r="B3199" s="39" t="str">
        <f t="shared" ca="1" si="961"/>
        <v>n.d</v>
      </c>
      <c r="C3199" s="40">
        <f t="shared" si="962"/>
        <v>3137.2723529499999</v>
      </c>
      <c r="D3199" s="41">
        <f ca="1">IF(A3199&lt;$B$1,VLOOKUP(A3199,[1]DI!$A$4:$B$15000,2,FALSE),0)</f>
        <v>0</v>
      </c>
      <c r="E3199" s="40">
        <f t="shared" ca="1" si="963"/>
        <v>0</v>
      </c>
      <c r="F3199" s="42">
        <f t="shared" si="959"/>
        <v>1</v>
      </c>
      <c r="G3199" s="43">
        <f t="shared" ca="1" si="964"/>
        <v>1</v>
      </c>
      <c r="H3199" s="40">
        <f ca="1">TRUNC(PRODUCT(G$10:G3198),15)</f>
        <v>1.7040824080947301</v>
      </c>
      <c r="I3199" s="40">
        <f t="shared" ca="1" si="965"/>
        <v>1.7040824080947301</v>
      </c>
      <c r="J3199" s="40">
        <f t="shared" ca="1" si="966"/>
        <v>1</v>
      </c>
      <c r="K3199" s="42">
        <f t="shared" si="977"/>
        <v>2.7E-2</v>
      </c>
      <c r="L3199" s="63">
        <f t="shared" si="967"/>
        <v>46468</v>
      </c>
      <c r="M3199" s="64">
        <f t="shared" si="968"/>
        <v>121</v>
      </c>
      <c r="N3199" s="44">
        <f t="shared" si="969"/>
        <v>121</v>
      </c>
      <c r="O3199" s="40">
        <f t="shared" si="970"/>
        <v>1.012874528</v>
      </c>
      <c r="P3199" s="65">
        <f t="shared" ca="1" si="971"/>
        <v>1.012874528</v>
      </c>
      <c r="Q3199" s="40">
        <f t="shared" ca="1" si="972"/>
        <v>40.39090075</v>
      </c>
      <c r="R3199" s="44">
        <f>IF(VLOOKUP(A3199,$Z$12:$AI$125,8)=VLOOKUP(A3198,$Z$12:$AI$125,8),0,VLOOKUP(A3199,Z$12:$AI$125,8))</f>
        <v>0</v>
      </c>
      <c r="S3199" s="45">
        <f>IF(R3199&gt;0,VLOOKUP(R3199,Y$12:$AH$125,7),0)</f>
        <v>0</v>
      </c>
      <c r="T3199" s="40">
        <f t="shared" si="973"/>
        <v>0</v>
      </c>
      <c r="U3199" s="40">
        <f t="shared" ca="1" si="974"/>
        <v>40.39090075</v>
      </c>
      <c r="V3199" s="46" t="str">
        <f t="shared" si="975"/>
        <v>J=</v>
      </c>
      <c r="W3199" s="47">
        <f t="shared" si="976"/>
        <v>46650</v>
      </c>
    </row>
    <row r="3200" spans="1:23" x14ac:dyDescent="0.15">
      <c r="A3200" s="38">
        <f t="shared" si="960"/>
        <v>46644</v>
      </c>
      <c r="B3200" s="39" t="str">
        <f t="shared" ca="1" si="961"/>
        <v>n.d</v>
      </c>
      <c r="C3200" s="40">
        <f t="shared" si="962"/>
        <v>3137.2723529499999</v>
      </c>
      <c r="D3200" s="41">
        <f ca="1">IF(A3200&lt;$B$1,VLOOKUP(A3200,[1]DI!$A$4:$B$15000,2,FALSE),0)</f>
        <v>0</v>
      </c>
      <c r="E3200" s="40">
        <f t="shared" ca="1" si="963"/>
        <v>0</v>
      </c>
      <c r="F3200" s="42">
        <f t="shared" si="959"/>
        <v>1</v>
      </c>
      <c r="G3200" s="43">
        <f t="shared" ca="1" si="964"/>
        <v>1</v>
      </c>
      <c r="H3200" s="40">
        <f ca="1">TRUNC(PRODUCT(G$10:G3199),15)</f>
        <v>1.7040824080947301</v>
      </c>
      <c r="I3200" s="40">
        <f t="shared" ca="1" si="965"/>
        <v>1.7040824080947301</v>
      </c>
      <c r="J3200" s="40">
        <f t="shared" ca="1" si="966"/>
        <v>1</v>
      </c>
      <c r="K3200" s="42">
        <f t="shared" si="977"/>
        <v>2.7E-2</v>
      </c>
      <c r="L3200" s="63">
        <f t="shared" si="967"/>
        <v>46468</v>
      </c>
      <c r="M3200" s="64">
        <f t="shared" si="968"/>
        <v>122</v>
      </c>
      <c r="N3200" s="44">
        <f t="shared" si="969"/>
        <v>122</v>
      </c>
      <c r="O3200" s="40">
        <f t="shared" si="970"/>
        <v>1.0129816169999999</v>
      </c>
      <c r="P3200" s="65">
        <f t="shared" ca="1" si="971"/>
        <v>1.0129816169999999</v>
      </c>
      <c r="Q3200" s="40">
        <f t="shared" ca="1" si="972"/>
        <v>40.726868109999998</v>
      </c>
      <c r="R3200" s="44">
        <f>IF(VLOOKUP(A3200,$Z$12:$AI$125,8)=VLOOKUP(A3199,$Z$12:$AI$125,8),0,VLOOKUP(A3200,Z$12:$AI$125,8))</f>
        <v>0</v>
      </c>
      <c r="S3200" s="45">
        <f>IF(R3200&gt;0,VLOOKUP(R3200,Y$12:$AH$125,7),0)</f>
        <v>0</v>
      </c>
      <c r="T3200" s="40">
        <f t="shared" si="973"/>
        <v>0</v>
      </c>
      <c r="U3200" s="40">
        <f t="shared" ca="1" si="974"/>
        <v>40.726868109999998</v>
      </c>
      <c r="V3200" s="46" t="str">
        <f t="shared" si="975"/>
        <v>J=</v>
      </c>
      <c r="W3200" s="47">
        <f t="shared" si="976"/>
        <v>46650</v>
      </c>
    </row>
    <row r="3201" spans="1:23" x14ac:dyDescent="0.15">
      <c r="A3201" s="38">
        <f t="shared" si="960"/>
        <v>46645</v>
      </c>
      <c r="B3201" s="39" t="str">
        <f t="shared" ca="1" si="961"/>
        <v>n.d</v>
      </c>
      <c r="C3201" s="40">
        <f t="shared" si="962"/>
        <v>3137.2723529499999</v>
      </c>
      <c r="D3201" s="41">
        <f ca="1">IF(A3201&lt;$B$1,VLOOKUP(A3201,[1]DI!$A$4:$B$15000,2,FALSE),0)</f>
        <v>0</v>
      </c>
      <c r="E3201" s="40">
        <f t="shared" ca="1" si="963"/>
        <v>0</v>
      </c>
      <c r="F3201" s="42">
        <f t="shared" si="959"/>
        <v>1</v>
      </c>
      <c r="G3201" s="43">
        <f t="shared" ca="1" si="964"/>
        <v>1</v>
      </c>
      <c r="H3201" s="40">
        <f ca="1">TRUNC(PRODUCT(G$10:G3200),15)</f>
        <v>1.7040824080947301</v>
      </c>
      <c r="I3201" s="40">
        <f t="shared" ca="1" si="965"/>
        <v>1.7040824080947301</v>
      </c>
      <c r="J3201" s="40">
        <f t="shared" ca="1" si="966"/>
        <v>1</v>
      </c>
      <c r="K3201" s="42">
        <f t="shared" si="977"/>
        <v>2.7E-2</v>
      </c>
      <c r="L3201" s="63">
        <f t="shared" si="967"/>
        <v>46468</v>
      </c>
      <c r="M3201" s="64">
        <f t="shared" si="968"/>
        <v>123</v>
      </c>
      <c r="N3201" s="44">
        <f t="shared" si="969"/>
        <v>123</v>
      </c>
      <c r="O3201" s="40">
        <f t="shared" si="970"/>
        <v>1.013088717</v>
      </c>
      <c r="P3201" s="65">
        <f t="shared" ca="1" si="971"/>
        <v>1.013088717</v>
      </c>
      <c r="Q3201" s="40">
        <f t="shared" ca="1" si="972"/>
        <v>41.062869970000001</v>
      </c>
      <c r="R3201" s="44">
        <f>IF(VLOOKUP(A3201,$Z$12:$AI$125,8)=VLOOKUP(A3200,$Z$12:$AI$125,8),0,VLOOKUP(A3201,Z$12:$AI$125,8))</f>
        <v>0</v>
      </c>
      <c r="S3201" s="45">
        <f>IF(R3201&gt;0,VLOOKUP(R3201,Y$12:$AH$125,7),0)</f>
        <v>0</v>
      </c>
      <c r="T3201" s="40">
        <f t="shared" si="973"/>
        <v>0</v>
      </c>
      <c r="U3201" s="40">
        <f t="shared" ca="1" si="974"/>
        <v>41.062869970000001</v>
      </c>
      <c r="V3201" s="46" t="str">
        <f t="shared" si="975"/>
        <v>J=</v>
      </c>
      <c r="W3201" s="47">
        <f t="shared" si="976"/>
        <v>46650</v>
      </c>
    </row>
    <row r="3202" spans="1:23" x14ac:dyDescent="0.15">
      <c r="A3202" s="38">
        <f t="shared" si="960"/>
        <v>46646</v>
      </c>
      <c r="B3202" s="39" t="str">
        <f t="shared" ca="1" si="961"/>
        <v>n.d</v>
      </c>
      <c r="C3202" s="40">
        <f t="shared" si="962"/>
        <v>3137.2723529499999</v>
      </c>
      <c r="D3202" s="41">
        <f ca="1">IF(A3202&lt;$B$1,VLOOKUP(A3202,[1]DI!$A$4:$B$15000,2,FALSE),0)</f>
        <v>0</v>
      </c>
      <c r="E3202" s="40">
        <f t="shared" ca="1" si="963"/>
        <v>0</v>
      </c>
      <c r="F3202" s="42">
        <f t="shared" si="959"/>
        <v>1</v>
      </c>
      <c r="G3202" s="43">
        <f t="shared" ca="1" si="964"/>
        <v>1</v>
      </c>
      <c r="H3202" s="40">
        <f ca="1">TRUNC(PRODUCT(G$10:G3201),15)</f>
        <v>1.7040824080947301</v>
      </c>
      <c r="I3202" s="40">
        <f t="shared" ca="1" si="965"/>
        <v>1.7040824080947301</v>
      </c>
      <c r="J3202" s="40">
        <f t="shared" ca="1" si="966"/>
        <v>1</v>
      </c>
      <c r="K3202" s="42">
        <f t="shared" si="977"/>
        <v>2.7E-2</v>
      </c>
      <c r="L3202" s="63">
        <f t="shared" si="967"/>
        <v>46468</v>
      </c>
      <c r="M3202" s="64">
        <f t="shared" si="968"/>
        <v>124</v>
      </c>
      <c r="N3202" s="44">
        <f t="shared" si="969"/>
        <v>124</v>
      </c>
      <c r="O3202" s="40">
        <f t="shared" si="970"/>
        <v>1.013195828</v>
      </c>
      <c r="P3202" s="65">
        <f t="shared" ca="1" si="971"/>
        <v>1.013195828</v>
      </c>
      <c r="Q3202" s="40">
        <f t="shared" ca="1" si="972"/>
        <v>41.398906349999997</v>
      </c>
      <c r="R3202" s="44">
        <f>IF(VLOOKUP(A3202,$Z$12:$AI$125,8)=VLOOKUP(A3201,$Z$12:$AI$125,8),0,VLOOKUP(A3202,Z$12:$AI$125,8))</f>
        <v>0</v>
      </c>
      <c r="S3202" s="45">
        <f>IF(R3202&gt;0,VLOOKUP(R3202,Y$12:$AH$125,7),0)</f>
        <v>0</v>
      </c>
      <c r="T3202" s="40">
        <f t="shared" si="973"/>
        <v>0</v>
      </c>
      <c r="U3202" s="40">
        <f t="shared" ca="1" si="974"/>
        <v>41.398906349999997</v>
      </c>
      <c r="V3202" s="46" t="str">
        <f t="shared" si="975"/>
        <v>J=</v>
      </c>
      <c r="W3202" s="47">
        <f t="shared" si="976"/>
        <v>46650</v>
      </c>
    </row>
    <row r="3203" spans="1:23" x14ac:dyDescent="0.15">
      <c r="A3203" s="38">
        <f t="shared" si="960"/>
        <v>46647</v>
      </c>
      <c r="B3203" s="39" t="str">
        <f t="shared" ca="1" si="961"/>
        <v>n.d</v>
      </c>
      <c r="C3203" s="40">
        <f t="shared" si="962"/>
        <v>3137.2723529499999</v>
      </c>
      <c r="D3203" s="41">
        <f ca="1">IF(A3203&lt;$B$1,VLOOKUP(A3203,[1]DI!$A$4:$B$15000,2,FALSE),0)</f>
        <v>0</v>
      </c>
      <c r="E3203" s="40">
        <f t="shared" ca="1" si="963"/>
        <v>0</v>
      </c>
      <c r="F3203" s="42">
        <f t="shared" si="959"/>
        <v>1</v>
      </c>
      <c r="G3203" s="43">
        <f t="shared" ca="1" si="964"/>
        <v>1</v>
      </c>
      <c r="H3203" s="40">
        <f ca="1">TRUNC(PRODUCT(G$10:G3202),15)</f>
        <v>1.7040824080947301</v>
      </c>
      <c r="I3203" s="40">
        <f t="shared" ca="1" si="965"/>
        <v>1.7040824080947301</v>
      </c>
      <c r="J3203" s="40">
        <f t="shared" ca="1" si="966"/>
        <v>1</v>
      </c>
      <c r="K3203" s="42">
        <f t="shared" si="977"/>
        <v>2.7E-2</v>
      </c>
      <c r="L3203" s="63">
        <f t="shared" si="967"/>
        <v>46468</v>
      </c>
      <c r="M3203" s="64">
        <f t="shared" si="968"/>
        <v>125</v>
      </c>
      <c r="N3203" s="44">
        <f t="shared" si="969"/>
        <v>125</v>
      </c>
      <c r="O3203" s="40">
        <f t="shared" si="970"/>
        <v>1.013302951</v>
      </c>
      <c r="P3203" s="65">
        <f t="shared" ca="1" si="971"/>
        <v>1.013302951</v>
      </c>
      <c r="Q3203" s="40">
        <f t="shared" ca="1" si="972"/>
        <v>41.734980380000003</v>
      </c>
      <c r="R3203" s="44">
        <f>IF(VLOOKUP(A3203,$Z$12:$AI$125,8)=VLOOKUP(A3202,$Z$12:$AI$125,8),0,VLOOKUP(A3203,Z$12:$AI$125,8))</f>
        <v>0</v>
      </c>
      <c r="S3203" s="45">
        <f>IF(R3203&gt;0,VLOOKUP(R3203,Y$12:$AH$125,7),0)</f>
        <v>0</v>
      </c>
      <c r="T3203" s="40">
        <f t="shared" si="973"/>
        <v>0</v>
      </c>
      <c r="U3203" s="40">
        <f t="shared" ca="1" si="974"/>
        <v>41.734980380000003</v>
      </c>
      <c r="V3203" s="46" t="str">
        <f t="shared" si="975"/>
        <v>J=</v>
      </c>
      <c r="W3203" s="47">
        <f t="shared" si="976"/>
        <v>46650</v>
      </c>
    </row>
    <row r="3204" spans="1:23" x14ac:dyDescent="0.15">
      <c r="A3204" s="38">
        <f t="shared" si="960"/>
        <v>46648</v>
      </c>
      <c r="B3204" s="39" t="str">
        <f t="shared" ca="1" si="961"/>
        <v>n.d</v>
      </c>
      <c r="C3204" s="40">
        <f t="shared" si="962"/>
        <v>3137.2723529499999</v>
      </c>
      <c r="D3204" s="41">
        <f ca="1">IF(A3204&lt;$B$1,VLOOKUP(A3204,[1]DI!$A$4:$B$15000,2,FALSE),0)</f>
        <v>0</v>
      </c>
      <c r="E3204" s="40">
        <f t="shared" ca="1" si="963"/>
        <v>0</v>
      </c>
      <c r="F3204" s="42">
        <f t="shared" si="959"/>
        <v>1</v>
      </c>
      <c r="G3204" s="43">
        <f t="shared" ca="1" si="964"/>
        <v>1</v>
      </c>
      <c r="H3204" s="40">
        <f ca="1">TRUNC(PRODUCT(G$10:G3203),15)</f>
        <v>1.7040824080947301</v>
      </c>
      <c r="I3204" s="40">
        <f t="shared" ca="1" si="965"/>
        <v>1.7040824080947301</v>
      </c>
      <c r="J3204" s="40">
        <f t="shared" ca="1" si="966"/>
        <v>1</v>
      </c>
      <c r="K3204" s="42">
        <f t="shared" si="977"/>
        <v>2.7E-2</v>
      </c>
      <c r="L3204" s="63">
        <f t="shared" si="967"/>
        <v>46468</v>
      </c>
      <c r="M3204" s="64">
        <f t="shared" si="968"/>
        <v>125</v>
      </c>
      <c r="N3204" s="44">
        <f t="shared" si="969"/>
        <v>126</v>
      </c>
      <c r="O3204" s="40">
        <f t="shared" si="970"/>
        <v>1.0134100850000001</v>
      </c>
      <c r="P3204" s="65">
        <f t="shared" ca="1" si="971"/>
        <v>1.0134100850000001</v>
      </c>
      <c r="Q3204" s="40">
        <f t="shared" ca="1" si="972"/>
        <v>42.071088920000001</v>
      </c>
      <c r="R3204" s="44">
        <f>IF(VLOOKUP(A3204,$Z$12:$AI$125,8)=VLOOKUP(A3203,$Z$12:$AI$125,8),0,VLOOKUP(A3204,Z$12:$AI$125,8))</f>
        <v>0</v>
      </c>
      <c r="S3204" s="45">
        <f>IF(R3204&gt;0,VLOOKUP(R3204,Y$12:$AH$125,7),0)</f>
        <v>0</v>
      </c>
      <c r="T3204" s="40">
        <f t="shared" si="973"/>
        <v>0</v>
      </c>
      <c r="U3204" s="40">
        <f t="shared" ca="1" si="974"/>
        <v>42.071088920000001</v>
      </c>
      <c r="V3204" s="46" t="str">
        <f t="shared" si="975"/>
        <v>J=</v>
      </c>
      <c r="W3204" s="47">
        <f t="shared" si="976"/>
        <v>46650</v>
      </c>
    </row>
    <row r="3205" spans="1:23" x14ac:dyDescent="0.15">
      <c r="A3205" s="38">
        <f t="shared" si="960"/>
        <v>46649</v>
      </c>
      <c r="B3205" s="39" t="str">
        <f t="shared" ca="1" si="961"/>
        <v>n.d</v>
      </c>
      <c r="C3205" s="40">
        <f t="shared" si="962"/>
        <v>3137.2723529499999</v>
      </c>
      <c r="D3205" s="41">
        <f ca="1">IF(A3205&lt;$B$1,VLOOKUP(A3205,[1]DI!$A$4:$B$15000,2,FALSE),0)</f>
        <v>0</v>
      </c>
      <c r="E3205" s="40">
        <f t="shared" ca="1" si="963"/>
        <v>0</v>
      </c>
      <c r="F3205" s="42">
        <f t="shared" si="959"/>
        <v>1</v>
      </c>
      <c r="G3205" s="43">
        <f t="shared" ca="1" si="964"/>
        <v>1</v>
      </c>
      <c r="H3205" s="40">
        <f ca="1">TRUNC(PRODUCT(G$10:G3204),15)</f>
        <v>1.7040824080947301</v>
      </c>
      <c r="I3205" s="40">
        <f t="shared" ca="1" si="965"/>
        <v>1.7040824080947301</v>
      </c>
      <c r="J3205" s="40">
        <f t="shared" ca="1" si="966"/>
        <v>1</v>
      </c>
      <c r="K3205" s="42">
        <f t="shared" si="977"/>
        <v>2.7E-2</v>
      </c>
      <c r="L3205" s="63">
        <f t="shared" si="967"/>
        <v>46468</v>
      </c>
      <c r="M3205" s="64">
        <f t="shared" si="968"/>
        <v>125</v>
      </c>
      <c r="N3205" s="44">
        <f t="shared" si="969"/>
        <v>126</v>
      </c>
      <c r="O3205" s="40">
        <f t="shared" si="970"/>
        <v>1.0134100850000001</v>
      </c>
      <c r="P3205" s="65">
        <f t="shared" ca="1" si="971"/>
        <v>1.0134100850000001</v>
      </c>
      <c r="Q3205" s="40">
        <f t="shared" ca="1" si="972"/>
        <v>42.071088920000001</v>
      </c>
      <c r="R3205" s="44">
        <f>IF(VLOOKUP(A3205,$Z$12:$AI$125,8)=VLOOKUP(A3204,$Z$12:$AI$125,8),0,VLOOKUP(A3205,Z$12:$AI$125,8))</f>
        <v>0</v>
      </c>
      <c r="S3205" s="45">
        <f>IF(R3205&gt;0,VLOOKUP(R3205,Y$12:$AH$125,7),0)</f>
        <v>0</v>
      </c>
      <c r="T3205" s="40">
        <f t="shared" si="973"/>
        <v>0</v>
      </c>
      <c r="U3205" s="40">
        <f t="shared" ca="1" si="974"/>
        <v>42.071088920000001</v>
      </c>
      <c r="V3205" s="46" t="str">
        <f t="shared" si="975"/>
        <v>J=</v>
      </c>
      <c r="W3205" s="47">
        <f t="shared" si="976"/>
        <v>46650</v>
      </c>
    </row>
    <row r="3206" spans="1:23" x14ac:dyDescent="0.15">
      <c r="A3206" s="38">
        <f t="shared" si="960"/>
        <v>46650</v>
      </c>
      <c r="B3206" s="39" t="str">
        <f t="shared" ca="1" si="961"/>
        <v>n.d</v>
      </c>
      <c r="C3206" s="40">
        <f t="shared" si="962"/>
        <v>3137.2723529499999</v>
      </c>
      <c r="D3206" s="41">
        <f ca="1">IF(A3206&lt;$B$1,VLOOKUP(A3206,[1]DI!$A$4:$B$15000,2,FALSE),0)</f>
        <v>0</v>
      </c>
      <c r="E3206" s="40">
        <f t="shared" ca="1" si="963"/>
        <v>0</v>
      </c>
      <c r="F3206" s="42">
        <f t="shared" si="959"/>
        <v>1</v>
      </c>
      <c r="G3206" s="43">
        <f t="shared" ca="1" si="964"/>
        <v>1</v>
      </c>
      <c r="H3206" s="40">
        <f ca="1">TRUNC(PRODUCT(G$10:G3205),15)</f>
        <v>1.7040824080947301</v>
      </c>
      <c r="I3206" s="40">
        <f t="shared" ca="1" si="965"/>
        <v>1.7040824080947301</v>
      </c>
      <c r="J3206" s="40">
        <f t="shared" ca="1" si="966"/>
        <v>1</v>
      </c>
      <c r="K3206" s="42">
        <f t="shared" si="977"/>
        <v>2.7E-2</v>
      </c>
      <c r="L3206" s="63">
        <f t="shared" si="967"/>
        <v>46468</v>
      </c>
      <c r="M3206" s="64">
        <f t="shared" si="968"/>
        <v>126</v>
      </c>
      <c r="N3206" s="44">
        <f t="shared" si="969"/>
        <v>126</v>
      </c>
      <c r="O3206" s="40">
        <f t="shared" si="970"/>
        <v>1.0134100850000001</v>
      </c>
      <c r="P3206" s="65">
        <f t="shared" ca="1" si="971"/>
        <v>1.0134100850000001</v>
      </c>
      <c r="Q3206" s="40">
        <f t="shared" ca="1" si="972"/>
        <v>42.071088920000001</v>
      </c>
      <c r="R3206" s="44">
        <f>IF(VLOOKUP(A3206,$Z$12:$AI$125,8)=VLOOKUP(A3205,$Z$12:$AI$125,8),0,VLOOKUP(A3206,Z$12:$AI$125,8))</f>
        <v>25</v>
      </c>
      <c r="S3206" s="45">
        <f>IF(R3206&gt;0,VLOOKUP(R3206,Y$12:$AH$125,7),0)</f>
        <v>0</v>
      </c>
      <c r="T3206" s="40">
        <f t="shared" si="973"/>
        <v>0</v>
      </c>
      <c r="U3206" s="40">
        <f t="shared" ca="1" si="974"/>
        <v>42.071088920000001</v>
      </c>
      <c r="V3206" s="46" t="str">
        <f t="shared" si="975"/>
        <v>J=</v>
      </c>
      <c r="W3206" s="47">
        <f t="shared" si="976"/>
        <v>46650</v>
      </c>
    </row>
    <row r="3207" spans="1:23" x14ac:dyDescent="0.15">
      <c r="A3207" s="38">
        <f t="shared" si="960"/>
        <v>46651</v>
      </c>
      <c r="B3207" s="39" t="str">
        <f t="shared" ca="1" si="961"/>
        <v>n.d</v>
      </c>
      <c r="C3207" s="40">
        <f t="shared" si="962"/>
        <v>3137.2723529499999</v>
      </c>
      <c r="D3207" s="41">
        <f ca="1">IF(A3207&lt;$B$1,VLOOKUP(A3207,[1]DI!$A$4:$B$15000,2,FALSE),0)</f>
        <v>0</v>
      </c>
      <c r="E3207" s="40">
        <f t="shared" ca="1" si="963"/>
        <v>0</v>
      </c>
      <c r="F3207" s="42">
        <f t="shared" si="959"/>
        <v>1</v>
      </c>
      <c r="G3207" s="43">
        <f t="shared" ca="1" si="964"/>
        <v>1</v>
      </c>
      <c r="H3207" s="40">
        <f ca="1">TRUNC(PRODUCT(G$10:G3206),15)</f>
        <v>1.7040824080947301</v>
      </c>
      <c r="I3207" s="40">
        <f t="shared" ca="1" si="965"/>
        <v>1.7040824080947301</v>
      </c>
      <c r="J3207" s="40">
        <f t="shared" ca="1" si="966"/>
        <v>1</v>
      </c>
      <c r="K3207" s="42">
        <f t="shared" si="977"/>
        <v>2.7E-2</v>
      </c>
      <c r="L3207" s="63">
        <f t="shared" si="967"/>
        <v>46650</v>
      </c>
      <c r="M3207" s="64">
        <f t="shared" si="968"/>
        <v>1</v>
      </c>
      <c r="N3207" s="44">
        <f t="shared" si="969"/>
        <v>1</v>
      </c>
      <c r="O3207" s="40">
        <f t="shared" si="970"/>
        <v>1.0001057280000001</v>
      </c>
      <c r="P3207" s="65">
        <f t="shared" ca="1" si="971"/>
        <v>1.0001057280000001</v>
      </c>
      <c r="Q3207" s="40">
        <f t="shared" ca="1" si="972"/>
        <v>0.33169753000000002</v>
      </c>
      <c r="R3207" s="44">
        <f>IF(VLOOKUP(A3207,$Z$12:$AI$125,8)=VLOOKUP(A3206,$Z$12:$AI$125,8),0,VLOOKUP(A3207,Z$12:$AI$125,8))</f>
        <v>0</v>
      </c>
      <c r="S3207" s="45">
        <f>IF(R3207&gt;0,VLOOKUP(R3207,Y$12:$AH$125,7),0)</f>
        <v>0</v>
      </c>
      <c r="T3207" s="40">
        <f t="shared" si="973"/>
        <v>0</v>
      </c>
      <c r="U3207" s="40">
        <f t="shared" ca="1" si="974"/>
        <v>0.33169753000000002</v>
      </c>
      <c r="V3207" s="46" t="str">
        <f t="shared" si="975"/>
        <v>J=</v>
      </c>
      <c r="W3207" s="47">
        <f t="shared" si="976"/>
        <v>46832</v>
      </c>
    </row>
    <row r="3208" spans="1:23" x14ac:dyDescent="0.15">
      <c r="A3208" s="38">
        <f t="shared" si="960"/>
        <v>46652</v>
      </c>
      <c r="B3208" s="39" t="str">
        <f t="shared" ca="1" si="961"/>
        <v>n.d</v>
      </c>
      <c r="C3208" s="40">
        <f t="shared" si="962"/>
        <v>3137.2723529499999</v>
      </c>
      <c r="D3208" s="41">
        <f ca="1">IF(A3208&lt;$B$1,VLOOKUP(A3208,[1]DI!$A$4:$B$15000,2,FALSE),0)</f>
        <v>0</v>
      </c>
      <c r="E3208" s="40">
        <f t="shared" ca="1" si="963"/>
        <v>0</v>
      </c>
      <c r="F3208" s="42">
        <f t="shared" si="959"/>
        <v>1</v>
      </c>
      <c r="G3208" s="43">
        <f t="shared" ca="1" si="964"/>
        <v>1</v>
      </c>
      <c r="H3208" s="40">
        <f ca="1">TRUNC(PRODUCT(G$10:G3207),15)</f>
        <v>1.7040824080947301</v>
      </c>
      <c r="I3208" s="40">
        <f t="shared" ca="1" si="965"/>
        <v>1.7040824080947301</v>
      </c>
      <c r="J3208" s="40">
        <f t="shared" ca="1" si="966"/>
        <v>1</v>
      </c>
      <c r="K3208" s="42">
        <f t="shared" si="977"/>
        <v>2.7E-2</v>
      </c>
      <c r="L3208" s="63">
        <f t="shared" si="967"/>
        <v>46650</v>
      </c>
      <c r="M3208" s="64">
        <f t="shared" si="968"/>
        <v>2</v>
      </c>
      <c r="N3208" s="44">
        <f t="shared" si="969"/>
        <v>2</v>
      </c>
      <c r="O3208" s="40">
        <f t="shared" si="970"/>
        <v>1.0002114660000001</v>
      </c>
      <c r="P3208" s="65">
        <f t="shared" ca="1" si="971"/>
        <v>1.0002114660000001</v>
      </c>
      <c r="Q3208" s="40">
        <f t="shared" ca="1" si="972"/>
        <v>0.66342643000000001</v>
      </c>
      <c r="R3208" s="44">
        <f>IF(VLOOKUP(A3208,$Z$12:$AI$125,8)=VLOOKUP(A3207,$Z$12:$AI$125,8),0,VLOOKUP(A3208,Z$12:$AI$125,8))</f>
        <v>0</v>
      </c>
      <c r="S3208" s="45">
        <f>IF(R3208&gt;0,VLOOKUP(R3208,Y$12:$AH$125,7),0)</f>
        <v>0</v>
      </c>
      <c r="T3208" s="40">
        <f t="shared" si="973"/>
        <v>0</v>
      </c>
      <c r="U3208" s="40">
        <f t="shared" ca="1" si="974"/>
        <v>0.66342643000000001</v>
      </c>
      <c r="V3208" s="46" t="str">
        <f t="shared" si="975"/>
        <v>J=</v>
      </c>
      <c r="W3208" s="47">
        <f t="shared" si="976"/>
        <v>46832</v>
      </c>
    </row>
    <row r="3209" spans="1:23" x14ac:dyDescent="0.15">
      <c r="A3209" s="38">
        <f t="shared" si="960"/>
        <v>46653</v>
      </c>
      <c r="B3209" s="39" t="str">
        <f t="shared" ca="1" si="961"/>
        <v>n.d</v>
      </c>
      <c r="C3209" s="40">
        <f t="shared" si="962"/>
        <v>3137.2723529499999</v>
      </c>
      <c r="D3209" s="41">
        <f ca="1">IF(A3209&lt;$B$1,VLOOKUP(A3209,[1]DI!$A$4:$B$15000,2,FALSE),0)</f>
        <v>0</v>
      </c>
      <c r="E3209" s="40">
        <f t="shared" ca="1" si="963"/>
        <v>0</v>
      </c>
      <c r="F3209" s="42">
        <f t="shared" si="959"/>
        <v>1</v>
      </c>
      <c r="G3209" s="43">
        <f t="shared" ca="1" si="964"/>
        <v>1</v>
      </c>
      <c r="H3209" s="40">
        <f ca="1">TRUNC(PRODUCT(G$10:G3208),15)</f>
        <v>1.7040824080947301</v>
      </c>
      <c r="I3209" s="40">
        <f t="shared" ca="1" si="965"/>
        <v>1.7040824080947301</v>
      </c>
      <c r="J3209" s="40">
        <f t="shared" ca="1" si="966"/>
        <v>1</v>
      </c>
      <c r="K3209" s="42">
        <f t="shared" si="977"/>
        <v>2.7E-2</v>
      </c>
      <c r="L3209" s="63">
        <f t="shared" si="967"/>
        <v>46650</v>
      </c>
      <c r="M3209" s="64">
        <f t="shared" si="968"/>
        <v>3</v>
      </c>
      <c r="N3209" s="44">
        <f t="shared" si="969"/>
        <v>3</v>
      </c>
      <c r="O3209" s="40">
        <f t="shared" si="970"/>
        <v>1.000317216</v>
      </c>
      <c r="P3209" s="65">
        <f t="shared" ca="1" si="971"/>
        <v>1.000317216</v>
      </c>
      <c r="Q3209" s="40">
        <f t="shared" ca="1" si="972"/>
        <v>0.99519298</v>
      </c>
      <c r="R3209" s="44">
        <f>IF(VLOOKUP(A3209,$Z$12:$AI$125,8)=VLOOKUP(A3208,$Z$12:$AI$125,8),0,VLOOKUP(A3209,Z$12:$AI$125,8))</f>
        <v>0</v>
      </c>
      <c r="S3209" s="45">
        <f>IF(R3209&gt;0,VLOOKUP(R3209,Y$12:$AH$125,7),0)</f>
        <v>0</v>
      </c>
      <c r="T3209" s="40">
        <f t="shared" si="973"/>
        <v>0</v>
      </c>
      <c r="U3209" s="40">
        <f t="shared" ca="1" si="974"/>
        <v>0.99519298</v>
      </c>
      <c r="V3209" s="46" t="str">
        <f t="shared" si="975"/>
        <v>J=</v>
      </c>
      <c r="W3209" s="47">
        <f t="shared" si="976"/>
        <v>46832</v>
      </c>
    </row>
    <row r="3210" spans="1:23" x14ac:dyDescent="0.15">
      <c r="A3210" s="38">
        <f t="shared" si="960"/>
        <v>46654</v>
      </c>
      <c r="B3210" s="39" t="str">
        <f t="shared" ca="1" si="961"/>
        <v>n.d</v>
      </c>
      <c r="C3210" s="40">
        <f t="shared" si="962"/>
        <v>3137.2723529499999</v>
      </c>
      <c r="D3210" s="41">
        <f ca="1">IF(A3210&lt;$B$1,VLOOKUP(A3210,[1]DI!$A$4:$B$15000,2,FALSE),0)</f>
        <v>0</v>
      </c>
      <c r="E3210" s="40">
        <f t="shared" ca="1" si="963"/>
        <v>0</v>
      </c>
      <c r="F3210" s="42">
        <f t="shared" si="959"/>
        <v>1</v>
      </c>
      <c r="G3210" s="43">
        <f t="shared" ca="1" si="964"/>
        <v>1</v>
      </c>
      <c r="H3210" s="40">
        <f ca="1">TRUNC(PRODUCT(G$10:G3209),15)</f>
        <v>1.7040824080947301</v>
      </c>
      <c r="I3210" s="40">
        <f t="shared" ca="1" si="965"/>
        <v>1.7040824080947301</v>
      </c>
      <c r="J3210" s="40">
        <f t="shared" ca="1" si="966"/>
        <v>1</v>
      </c>
      <c r="K3210" s="42">
        <f t="shared" si="977"/>
        <v>2.7E-2</v>
      </c>
      <c r="L3210" s="63">
        <f t="shared" si="967"/>
        <v>46650</v>
      </c>
      <c r="M3210" s="64">
        <f t="shared" si="968"/>
        <v>4</v>
      </c>
      <c r="N3210" s="44">
        <f t="shared" si="969"/>
        <v>4</v>
      </c>
      <c r="O3210" s="40">
        <f t="shared" si="970"/>
        <v>1.0004229769999999</v>
      </c>
      <c r="P3210" s="65">
        <f t="shared" ca="1" si="971"/>
        <v>1.0004229769999999</v>
      </c>
      <c r="Q3210" s="40">
        <f t="shared" ca="1" si="972"/>
        <v>1.32699404</v>
      </c>
      <c r="R3210" s="44">
        <f>IF(VLOOKUP(A3210,$Z$12:$AI$125,8)=VLOOKUP(A3209,$Z$12:$AI$125,8),0,VLOOKUP(A3210,Z$12:$AI$125,8))</f>
        <v>0</v>
      </c>
      <c r="S3210" s="45">
        <f>IF(R3210&gt;0,VLOOKUP(R3210,Y$12:$AH$125,7),0)</f>
        <v>0</v>
      </c>
      <c r="T3210" s="40">
        <f t="shared" si="973"/>
        <v>0</v>
      </c>
      <c r="U3210" s="40">
        <f t="shared" ca="1" si="974"/>
        <v>1.32699404</v>
      </c>
      <c r="V3210" s="46" t="str">
        <f t="shared" si="975"/>
        <v>J=</v>
      </c>
      <c r="W3210" s="47">
        <f t="shared" si="976"/>
        <v>46832</v>
      </c>
    </row>
    <row r="3211" spans="1:23" x14ac:dyDescent="0.15">
      <c r="A3211" s="38">
        <f t="shared" si="960"/>
        <v>46655</v>
      </c>
      <c r="B3211" s="39" t="str">
        <f t="shared" ca="1" si="961"/>
        <v>n.d</v>
      </c>
      <c r="C3211" s="40">
        <f t="shared" si="962"/>
        <v>3137.2723529499999</v>
      </c>
      <c r="D3211" s="41">
        <f ca="1">IF(A3211&lt;$B$1,VLOOKUP(A3211,[1]DI!$A$4:$B$15000,2,FALSE),0)</f>
        <v>0</v>
      </c>
      <c r="E3211" s="40">
        <f t="shared" ca="1" si="963"/>
        <v>0</v>
      </c>
      <c r="F3211" s="42">
        <f t="shared" ref="F3211:F3274" si="978">F3210</f>
        <v>1</v>
      </c>
      <c r="G3211" s="43">
        <f t="shared" ca="1" si="964"/>
        <v>1</v>
      </c>
      <c r="H3211" s="40">
        <f ca="1">TRUNC(PRODUCT(G$10:G3210),15)</f>
        <v>1.7040824080947301</v>
      </c>
      <c r="I3211" s="40">
        <f t="shared" ca="1" si="965"/>
        <v>1.7040824080947301</v>
      </c>
      <c r="J3211" s="40">
        <f t="shared" ca="1" si="966"/>
        <v>1</v>
      </c>
      <c r="K3211" s="42">
        <f t="shared" si="977"/>
        <v>2.7E-2</v>
      </c>
      <c r="L3211" s="63">
        <f t="shared" si="967"/>
        <v>46650</v>
      </c>
      <c r="M3211" s="64">
        <f t="shared" si="968"/>
        <v>4</v>
      </c>
      <c r="N3211" s="44">
        <f t="shared" si="969"/>
        <v>5</v>
      </c>
      <c r="O3211" s="40">
        <f t="shared" si="970"/>
        <v>1.0005287490000001</v>
      </c>
      <c r="P3211" s="65">
        <f t="shared" ca="1" si="971"/>
        <v>1.0005287490000001</v>
      </c>
      <c r="Q3211" s="40">
        <f t="shared" ca="1" si="972"/>
        <v>1.65882961</v>
      </c>
      <c r="R3211" s="44">
        <f>IF(VLOOKUP(A3211,$Z$12:$AI$125,8)=VLOOKUP(A3210,$Z$12:$AI$125,8),0,VLOOKUP(A3211,Z$12:$AI$125,8))</f>
        <v>0</v>
      </c>
      <c r="S3211" s="45">
        <f>IF(R3211&gt;0,VLOOKUP(R3211,Y$12:$AH$125,7),0)</f>
        <v>0</v>
      </c>
      <c r="T3211" s="40">
        <f t="shared" si="973"/>
        <v>0</v>
      </c>
      <c r="U3211" s="40">
        <f t="shared" ca="1" si="974"/>
        <v>1.65882961</v>
      </c>
      <c r="V3211" s="46" t="str">
        <f t="shared" si="975"/>
        <v>J=</v>
      </c>
      <c r="W3211" s="47">
        <f t="shared" si="976"/>
        <v>46832</v>
      </c>
    </row>
    <row r="3212" spans="1:23" x14ac:dyDescent="0.15">
      <c r="A3212" s="38">
        <f t="shared" si="960"/>
        <v>46656</v>
      </c>
      <c r="B3212" s="39" t="str">
        <f t="shared" ca="1" si="961"/>
        <v>n.d</v>
      </c>
      <c r="C3212" s="40">
        <f t="shared" si="962"/>
        <v>3137.2723529499999</v>
      </c>
      <c r="D3212" s="41">
        <f ca="1">IF(A3212&lt;$B$1,VLOOKUP(A3212,[1]DI!$A$4:$B$15000,2,FALSE),0)</f>
        <v>0</v>
      </c>
      <c r="E3212" s="40">
        <f t="shared" ca="1" si="963"/>
        <v>0</v>
      </c>
      <c r="F3212" s="42">
        <f t="shared" si="978"/>
        <v>1</v>
      </c>
      <c r="G3212" s="43">
        <f t="shared" ca="1" si="964"/>
        <v>1</v>
      </c>
      <c r="H3212" s="40">
        <f ca="1">TRUNC(PRODUCT(G$10:G3211),15)</f>
        <v>1.7040824080947301</v>
      </c>
      <c r="I3212" s="40">
        <f t="shared" ca="1" si="965"/>
        <v>1.7040824080947301</v>
      </c>
      <c r="J3212" s="40">
        <f t="shared" ca="1" si="966"/>
        <v>1</v>
      </c>
      <c r="K3212" s="42">
        <f t="shared" si="977"/>
        <v>2.7E-2</v>
      </c>
      <c r="L3212" s="63">
        <f t="shared" si="967"/>
        <v>46650</v>
      </c>
      <c r="M3212" s="64">
        <f t="shared" si="968"/>
        <v>4</v>
      </c>
      <c r="N3212" s="44">
        <f t="shared" si="969"/>
        <v>5</v>
      </c>
      <c r="O3212" s="40">
        <f t="shared" si="970"/>
        <v>1.0005287490000001</v>
      </c>
      <c r="P3212" s="65">
        <f t="shared" ca="1" si="971"/>
        <v>1.0005287490000001</v>
      </c>
      <c r="Q3212" s="40">
        <f t="shared" ca="1" si="972"/>
        <v>1.65882961</v>
      </c>
      <c r="R3212" s="44">
        <f>IF(VLOOKUP(A3212,$Z$12:$AI$125,8)=VLOOKUP(A3211,$Z$12:$AI$125,8),0,VLOOKUP(A3212,Z$12:$AI$125,8))</f>
        <v>0</v>
      </c>
      <c r="S3212" s="45">
        <f>IF(R3212&gt;0,VLOOKUP(R3212,Y$12:$AH$125,7),0)</f>
        <v>0</v>
      </c>
      <c r="T3212" s="40">
        <f t="shared" si="973"/>
        <v>0</v>
      </c>
      <c r="U3212" s="40">
        <f t="shared" ca="1" si="974"/>
        <v>1.65882961</v>
      </c>
      <c r="V3212" s="46" t="str">
        <f t="shared" si="975"/>
        <v>J=</v>
      </c>
      <c r="W3212" s="47">
        <f t="shared" si="976"/>
        <v>46832</v>
      </c>
    </row>
    <row r="3213" spans="1:23" x14ac:dyDescent="0.15">
      <c r="A3213" s="38">
        <f t="shared" si="960"/>
        <v>46657</v>
      </c>
      <c r="B3213" s="39" t="str">
        <f t="shared" ca="1" si="961"/>
        <v>n.d</v>
      </c>
      <c r="C3213" s="40">
        <f t="shared" si="962"/>
        <v>3137.2723529499999</v>
      </c>
      <c r="D3213" s="41">
        <f ca="1">IF(A3213&lt;$B$1,VLOOKUP(A3213,[1]DI!$A$4:$B$15000,2,FALSE),0)</f>
        <v>0</v>
      </c>
      <c r="E3213" s="40">
        <f t="shared" ca="1" si="963"/>
        <v>0</v>
      </c>
      <c r="F3213" s="42">
        <f t="shared" si="978"/>
        <v>1</v>
      </c>
      <c r="G3213" s="43">
        <f t="shared" ca="1" si="964"/>
        <v>1</v>
      </c>
      <c r="H3213" s="40">
        <f ca="1">TRUNC(PRODUCT(G$10:G3212),15)</f>
        <v>1.7040824080947301</v>
      </c>
      <c r="I3213" s="40">
        <f t="shared" ca="1" si="965"/>
        <v>1.7040824080947301</v>
      </c>
      <c r="J3213" s="40">
        <f t="shared" ca="1" si="966"/>
        <v>1</v>
      </c>
      <c r="K3213" s="42">
        <f t="shared" si="977"/>
        <v>2.7E-2</v>
      </c>
      <c r="L3213" s="63">
        <f t="shared" si="967"/>
        <v>46650</v>
      </c>
      <c r="M3213" s="64">
        <f t="shared" si="968"/>
        <v>5</v>
      </c>
      <c r="N3213" s="44">
        <f t="shared" si="969"/>
        <v>5</v>
      </c>
      <c r="O3213" s="40">
        <f t="shared" si="970"/>
        <v>1.0005287490000001</v>
      </c>
      <c r="P3213" s="65">
        <f t="shared" ca="1" si="971"/>
        <v>1.0005287490000001</v>
      </c>
      <c r="Q3213" s="40">
        <f t="shared" ca="1" si="972"/>
        <v>1.65882961</v>
      </c>
      <c r="R3213" s="44">
        <f>IF(VLOOKUP(A3213,$Z$12:$AI$125,8)=VLOOKUP(A3212,$Z$12:$AI$125,8),0,VLOOKUP(A3213,Z$12:$AI$125,8))</f>
        <v>0</v>
      </c>
      <c r="S3213" s="45">
        <f>IF(R3213&gt;0,VLOOKUP(R3213,Y$12:$AH$125,7),0)</f>
        <v>0</v>
      </c>
      <c r="T3213" s="40">
        <f t="shared" si="973"/>
        <v>0</v>
      </c>
      <c r="U3213" s="40">
        <f t="shared" ca="1" si="974"/>
        <v>1.65882961</v>
      </c>
      <c r="V3213" s="46" t="str">
        <f t="shared" si="975"/>
        <v>J=</v>
      </c>
      <c r="W3213" s="47">
        <f t="shared" si="976"/>
        <v>46832</v>
      </c>
    </row>
    <row r="3214" spans="1:23" x14ac:dyDescent="0.15">
      <c r="A3214" s="38">
        <f t="shared" ref="A3214:A3277" si="979">(A3213+1)</f>
        <v>46658</v>
      </c>
      <c r="B3214" s="39" t="str">
        <f t="shared" ca="1" si="961"/>
        <v>n.d</v>
      </c>
      <c r="C3214" s="40">
        <f t="shared" si="962"/>
        <v>3137.2723529499999</v>
      </c>
      <c r="D3214" s="41">
        <f ca="1">IF(A3214&lt;$B$1,VLOOKUP(A3214,[1]DI!$A$4:$B$15000,2,FALSE),0)</f>
        <v>0</v>
      </c>
      <c r="E3214" s="40">
        <f t="shared" ca="1" si="963"/>
        <v>0</v>
      </c>
      <c r="F3214" s="42">
        <f t="shared" si="978"/>
        <v>1</v>
      </c>
      <c r="G3214" s="43">
        <f t="shared" ca="1" si="964"/>
        <v>1</v>
      </c>
      <c r="H3214" s="40">
        <f ca="1">TRUNC(PRODUCT(G$10:G3213),15)</f>
        <v>1.7040824080947301</v>
      </c>
      <c r="I3214" s="40">
        <f t="shared" ca="1" si="965"/>
        <v>1.7040824080947301</v>
      </c>
      <c r="J3214" s="40">
        <f t="shared" ca="1" si="966"/>
        <v>1</v>
      </c>
      <c r="K3214" s="42">
        <f t="shared" si="977"/>
        <v>2.7E-2</v>
      </c>
      <c r="L3214" s="63">
        <f t="shared" si="967"/>
        <v>46650</v>
      </c>
      <c r="M3214" s="64">
        <f t="shared" si="968"/>
        <v>6</v>
      </c>
      <c r="N3214" s="44">
        <f t="shared" si="969"/>
        <v>6</v>
      </c>
      <c r="O3214" s="40">
        <f t="shared" si="970"/>
        <v>1.0006345329999999</v>
      </c>
      <c r="P3214" s="65">
        <f t="shared" ca="1" si="971"/>
        <v>1.0006345329999999</v>
      </c>
      <c r="Q3214" s="40">
        <f t="shared" ca="1" si="972"/>
        <v>1.99070283</v>
      </c>
      <c r="R3214" s="44">
        <f>IF(VLOOKUP(A3214,$Z$12:$AI$125,8)=VLOOKUP(A3213,$Z$12:$AI$125,8),0,VLOOKUP(A3214,Z$12:$AI$125,8))</f>
        <v>0</v>
      </c>
      <c r="S3214" s="45">
        <f>IF(R3214&gt;0,VLOOKUP(R3214,Y$12:$AH$125,7),0)</f>
        <v>0</v>
      </c>
      <c r="T3214" s="40">
        <f t="shared" si="973"/>
        <v>0</v>
      </c>
      <c r="U3214" s="40">
        <f t="shared" ca="1" si="974"/>
        <v>1.99070283</v>
      </c>
      <c r="V3214" s="46" t="str">
        <f t="shared" si="975"/>
        <v>J=</v>
      </c>
      <c r="W3214" s="47">
        <f t="shared" si="976"/>
        <v>46832</v>
      </c>
    </row>
    <row r="3215" spans="1:23" x14ac:dyDescent="0.15">
      <c r="A3215" s="38">
        <f t="shared" si="979"/>
        <v>46659</v>
      </c>
      <c r="B3215" s="39" t="str">
        <f t="shared" ca="1" si="961"/>
        <v>n.d</v>
      </c>
      <c r="C3215" s="40">
        <f t="shared" si="962"/>
        <v>3137.2723529499999</v>
      </c>
      <c r="D3215" s="41">
        <f ca="1">IF(A3215&lt;$B$1,VLOOKUP(A3215,[1]DI!$A$4:$B$15000,2,FALSE),0)</f>
        <v>0</v>
      </c>
      <c r="E3215" s="40">
        <f t="shared" ca="1" si="963"/>
        <v>0</v>
      </c>
      <c r="F3215" s="42">
        <f t="shared" si="978"/>
        <v>1</v>
      </c>
      <c r="G3215" s="43">
        <f t="shared" ca="1" si="964"/>
        <v>1</v>
      </c>
      <c r="H3215" s="40">
        <f ca="1">TRUNC(PRODUCT(G$10:G3214),15)</f>
        <v>1.7040824080947301</v>
      </c>
      <c r="I3215" s="40">
        <f t="shared" ca="1" si="965"/>
        <v>1.7040824080947301</v>
      </c>
      <c r="J3215" s="40">
        <f t="shared" ca="1" si="966"/>
        <v>1</v>
      </c>
      <c r="K3215" s="42">
        <f t="shared" si="977"/>
        <v>2.7E-2</v>
      </c>
      <c r="L3215" s="63">
        <f t="shared" si="967"/>
        <v>46650</v>
      </c>
      <c r="M3215" s="64">
        <f t="shared" si="968"/>
        <v>7</v>
      </c>
      <c r="N3215" s="44">
        <f t="shared" si="969"/>
        <v>7</v>
      </c>
      <c r="O3215" s="40">
        <f t="shared" si="970"/>
        <v>1.000740328</v>
      </c>
      <c r="P3215" s="65">
        <f t="shared" ca="1" si="971"/>
        <v>1.000740328</v>
      </c>
      <c r="Q3215" s="40">
        <f t="shared" ca="1" si="972"/>
        <v>2.3226105600000002</v>
      </c>
      <c r="R3215" s="44">
        <f>IF(VLOOKUP(A3215,$Z$12:$AI$125,8)=VLOOKUP(A3214,$Z$12:$AI$125,8),0,VLOOKUP(A3215,Z$12:$AI$125,8))</f>
        <v>0</v>
      </c>
      <c r="S3215" s="45">
        <f>IF(R3215&gt;0,VLOOKUP(R3215,Y$12:$AH$125,7),0)</f>
        <v>0</v>
      </c>
      <c r="T3215" s="40">
        <f t="shared" si="973"/>
        <v>0</v>
      </c>
      <c r="U3215" s="40">
        <f t="shared" ca="1" si="974"/>
        <v>2.3226105600000002</v>
      </c>
      <c r="V3215" s="46" t="str">
        <f t="shared" si="975"/>
        <v>J=</v>
      </c>
      <c r="W3215" s="47">
        <f t="shared" si="976"/>
        <v>46832</v>
      </c>
    </row>
    <row r="3216" spans="1:23" x14ac:dyDescent="0.15">
      <c r="A3216" s="38">
        <f t="shared" si="979"/>
        <v>46660</v>
      </c>
      <c r="B3216" s="39" t="str">
        <f t="shared" ca="1" si="961"/>
        <v>n.d</v>
      </c>
      <c r="C3216" s="40">
        <f t="shared" si="962"/>
        <v>3137.2723529499999</v>
      </c>
      <c r="D3216" s="41">
        <f ca="1">IF(A3216&lt;$B$1,VLOOKUP(A3216,[1]DI!$A$4:$B$15000,2,FALSE),0)</f>
        <v>0</v>
      </c>
      <c r="E3216" s="40">
        <f t="shared" ca="1" si="963"/>
        <v>0</v>
      </c>
      <c r="F3216" s="42">
        <f t="shared" si="978"/>
        <v>1</v>
      </c>
      <c r="G3216" s="43">
        <f t="shared" ca="1" si="964"/>
        <v>1</v>
      </c>
      <c r="H3216" s="40">
        <f ca="1">TRUNC(PRODUCT(G$10:G3215),15)</f>
        <v>1.7040824080947301</v>
      </c>
      <c r="I3216" s="40">
        <f t="shared" ca="1" si="965"/>
        <v>1.7040824080947301</v>
      </c>
      <c r="J3216" s="40">
        <f t="shared" ca="1" si="966"/>
        <v>1</v>
      </c>
      <c r="K3216" s="42">
        <f t="shared" si="977"/>
        <v>2.7E-2</v>
      </c>
      <c r="L3216" s="63">
        <f t="shared" si="967"/>
        <v>46650</v>
      </c>
      <c r="M3216" s="64">
        <f t="shared" si="968"/>
        <v>8</v>
      </c>
      <c r="N3216" s="44">
        <f t="shared" si="969"/>
        <v>8</v>
      </c>
      <c r="O3216" s="40">
        <f t="shared" si="970"/>
        <v>1.000846133</v>
      </c>
      <c r="P3216" s="65">
        <f t="shared" ca="1" si="971"/>
        <v>1.000846133</v>
      </c>
      <c r="Q3216" s="40">
        <f t="shared" ca="1" si="972"/>
        <v>2.6545496599999998</v>
      </c>
      <c r="R3216" s="44">
        <f>IF(VLOOKUP(A3216,$Z$12:$AI$125,8)=VLOOKUP(A3215,$Z$12:$AI$125,8),0,VLOOKUP(A3216,Z$12:$AI$125,8))</f>
        <v>0</v>
      </c>
      <c r="S3216" s="45">
        <f>IF(R3216&gt;0,VLOOKUP(R3216,Y$12:$AH$125,7),0)</f>
        <v>0</v>
      </c>
      <c r="T3216" s="40">
        <f t="shared" si="973"/>
        <v>0</v>
      </c>
      <c r="U3216" s="40">
        <f t="shared" ca="1" si="974"/>
        <v>2.6545496599999998</v>
      </c>
      <c r="V3216" s="46" t="str">
        <f t="shared" si="975"/>
        <v>J=</v>
      </c>
      <c r="W3216" s="47">
        <f t="shared" si="976"/>
        <v>46832</v>
      </c>
    </row>
    <row r="3217" spans="1:23" x14ac:dyDescent="0.15">
      <c r="A3217" s="38">
        <f t="shared" si="979"/>
        <v>46661</v>
      </c>
      <c r="B3217" s="39" t="str">
        <f t="shared" ca="1" si="961"/>
        <v>n.d</v>
      </c>
      <c r="C3217" s="40">
        <f t="shared" si="962"/>
        <v>3137.2723529499999</v>
      </c>
      <c r="D3217" s="41">
        <f ca="1">IF(A3217&lt;$B$1,VLOOKUP(A3217,[1]DI!$A$4:$B$15000,2,FALSE),0)</f>
        <v>0</v>
      </c>
      <c r="E3217" s="40">
        <f t="shared" ca="1" si="963"/>
        <v>0</v>
      </c>
      <c r="F3217" s="42">
        <f t="shared" si="978"/>
        <v>1</v>
      </c>
      <c r="G3217" s="43">
        <f t="shared" ca="1" si="964"/>
        <v>1</v>
      </c>
      <c r="H3217" s="40">
        <f ca="1">TRUNC(PRODUCT(G$10:G3216),15)</f>
        <v>1.7040824080947301</v>
      </c>
      <c r="I3217" s="40">
        <f t="shared" ca="1" si="965"/>
        <v>1.7040824080947301</v>
      </c>
      <c r="J3217" s="40">
        <f t="shared" ca="1" si="966"/>
        <v>1</v>
      </c>
      <c r="K3217" s="42">
        <f t="shared" si="977"/>
        <v>2.7E-2</v>
      </c>
      <c r="L3217" s="63">
        <f t="shared" si="967"/>
        <v>46650</v>
      </c>
      <c r="M3217" s="64">
        <f t="shared" si="968"/>
        <v>9</v>
      </c>
      <c r="N3217" s="44">
        <f t="shared" si="969"/>
        <v>9</v>
      </c>
      <c r="O3217" s="40">
        <f t="shared" si="970"/>
        <v>1.0009519499999999</v>
      </c>
      <c r="P3217" s="65">
        <f t="shared" ca="1" si="971"/>
        <v>1.0009519499999999</v>
      </c>
      <c r="Q3217" s="40">
        <f t="shared" ca="1" si="972"/>
        <v>2.9865264100000002</v>
      </c>
      <c r="R3217" s="44">
        <f>IF(VLOOKUP(A3217,$Z$12:$AI$125,8)=VLOOKUP(A3216,$Z$12:$AI$125,8),0,VLOOKUP(A3217,Z$12:$AI$125,8))</f>
        <v>0</v>
      </c>
      <c r="S3217" s="45">
        <f>IF(R3217&gt;0,VLOOKUP(R3217,Y$12:$AH$125,7),0)</f>
        <v>0</v>
      </c>
      <c r="T3217" s="40">
        <f t="shared" si="973"/>
        <v>0</v>
      </c>
      <c r="U3217" s="40">
        <f t="shared" ca="1" si="974"/>
        <v>2.9865264100000002</v>
      </c>
      <c r="V3217" s="46" t="str">
        <f t="shared" si="975"/>
        <v>J=</v>
      </c>
      <c r="W3217" s="47">
        <f t="shared" si="976"/>
        <v>46832</v>
      </c>
    </row>
    <row r="3218" spans="1:23" x14ac:dyDescent="0.15">
      <c r="A3218" s="38">
        <f t="shared" si="979"/>
        <v>46662</v>
      </c>
      <c r="B3218" s="39" t="str">
        <f t="shared" ca="1" si="961"/>
        <v>n.d</v>
      </c>
      <c r="C3218" s="40">
        <f t="shared" si="962"/>
        <v>3137.2723529499999</v>
      </c>
      <c r="D3218" s="41">
        <f ca="1">IF(A3218&lt;$B$1,VLOOKUP(A3218,[1]DI!$A$4:$B$15000,2,FALSE),0)</f>
        <v>0</v>
      </c>
      <c r="E3218" s="40">
        <f t="shared" ca="1" si="963"/>
        <v>0</v>
      </c>
      <c r="F3218" s="42">
        <f t="shared" si="978"/>
        <v>1</v>
      </c>
      <c r="G3218" s="43">
        <f t="shared" ca="1" si="964"/>
        <v>1</v>
      </c>
      <c r="H3218" s="40">
        <f ca="1">TRUNC(PRODUCT(G$10:G3217),15)</f>
        <v>1.7040824080947301</v>
      </c>
      <c r="I3218" s="40">
        <f t="shared" ca="1" si="965"/>
        <v>1.7040824080947301</v>
      </c>
      <c r="J3218" s="40">
        <f t="shared" ca="1" si="966"/>
        <v>1</v>
      </c>
      <c r="K3218" s="42">
        <f t="shared" si="977"/>
        <v>2.7E-2</v>
      </c>
      <c r="L3218" s="63">
        <f t="shared" si="967"/>
        <v>46650</v>
      </c>
      <c r="M3218" s="64">
        <f t="shared" si="968"/>
        <v>9</v>
      </c>
      <c r="N3218" s="44">
        <f t="shared" si="969"/>
        <v>10</v>
      </c>
      <c r="O3218" s="40">
        <f t="shared" si="970"/>
        <v>1.0010577789999999</v>
      </c>
      <c r="P3218" s="65">
        <f t="shared" ca="1" si="971"/>
        <v>1.0010577789999999</v>
      </c>
      <c r="Q3218" s="40">
        <f t="shared" ca="1" si="972"/>
        <v>3.31854081</v>
      </c>
      <c r="R3218" s="44">
        <f>IF(VLOOKUP(A3218,$Z$12:$AI$125,8)=VLOOKUP(A3217,$Z$12:$AI$125,8),0,VLOOKUP(A3218,Z$12:$AI$125,8))</f>
        <v>0</v>
      </c>
      <c r="S3218" s="45">
        <f>IF(R3218&gt;0,VLOOKUP(R3218,Y$12:$AH$125,7),0)</f>
        <v>0</v>
      </c>
      <c r="T3218" s="40">
        <f t="shared" si="973"/>
        <v>0</v>
      </c>
      <c r="U3218" s="40">
        <f t="shared" ca="1" si="974"/>
        <v>3.31854081</v>
      </c>
      <c r="V3218" s="46" t="str">
        <f t="shared" si="975"/>
        <v>J=</v>
      </c>
      <c r="W3218" s="47">
        <f t="shared" si="976"/>
        <v>46832</v>
      </c>
    </row>
    <row r="3219" spans="1:23" x14ac:dyDescent="0.15">
      <c r="A3219" s="38">
        <f t="shared" si="979"/>
        <v>46663</v>
      </c>
      <c r="B3219" s="39" t="str">
        <f t="shared" ca="1" si="961"/>
        <v>n.d</v>
      </c>
      <c r="C3219" s="40">
        <f t="shared" si="962"/>
        <v>3137.2723529499999</v>
      </c>
      <c r="D3219" s="41">
        <f ca="1">IF(A3219&lt;$B$1,VLOOKUP(A3219,[1]DI!$A$4:$B$15000,2,FALSE),0)</f>
        <v>0</v>
      </c>
      <c r="E3219" s="40">
        <f t="shared" ca="1" si="963"/>
        <v>0</v>
      </c>
      <c r="F3219" s="42">
        <f t="shared" si="978"/>
        <v>1</v>
      </c>
      <c r="G3219" s="43">
        <f t="shared" ca="1" si="964"/>
        <v>1</v>
      </c>
      <c r="H3219" s="40">
        <f ca="1">TRUNC(PRODUCT(G$10:G3218),15)</f>
        <v>1.7040824080947301</v>
      </c>
      <c r="I3219" s="40">
        <f t="shared" ca="1" si="965"/>
        <v>1.7040824080947301</v>
      </c>
      <c r="J3219" s="40">
        <f t="shared" ca="1" si="966"/>
        <v>1</v>
      </c>
      <c r="K3219" s="42">
        <f t="shared" si="977"/>
        <v>2.7E-2</v>
      </c>
      <c r="L3219" s="63">
        <f t="shared" si="967"/>
        <v>46650</v>
      </c>
      <c r="M3219" s="64">
        <f t="shared" si="968"/>
        <v>9</v>
      </c>
      <c r="N3219" s="44">
        <f t="shared" si="969"/>
        <v>10</v>
      </c>
      <c r="O3219" s="40">
        <f t="shared" si="970"/>
        <v>1.0010577789999999</v>
      </c>
      <c r="P3219" s="65">
        <f t="shared" ca="1" si="971"/>
        <v>1.0010577789999999</v>
      </c>
      <c r="Q3219" s="40">
        <f t="shared" ca="1" si="972"/>
        <v>3.31854081</v>
      </c>
      <c r="R3219" s="44">
        <f>IF(VLOOKUP(A3219,$Z$12:$AI$125,8)=VLOOKUP(A3218,$Z$12:$AI$125,8),0,VLOOKUP(A3219,Z$12:$AI$125,8))</f>
        <v>0</v>
      </c>
      <c r="S3219" s="45">
        <f>IF(R3219&gt;0,VLOOKUP(R3219,Y$12:$AH$125,7),0)</f>
        <v>0</v>
      </c>
      <c r="T3219" s="40">
        <f t="shared" si="973"/>
        <v>0</v>
      </c>
      <c r="U3219" s="40">
        <f t="shared" ca="1" si="974"/>
        <v>3.31854081</v>
      </c>
      <c r="V3219" s="46" t="str">
        <f t="shared" si="975"/>
        <v>J=</v>
      </c>
      <c r="W3219" s="47">
        <f t="shared" si="976"/>
        <v>46832</v>
      </c>
    </row>
    <row r="3220" spans="1:23" x14ac:dyDescent="0.15">
      <c r="A3220" s="38">
        <f t="shared" si="979"/>
        <v>46664</v>
      </c>
      <c r="B3220" s="39" t="str">
        <f t="shared" ca="1" si="961"/>
        <v>n.d</v>
      </c>
      <c r="C3220" s="40">
        <f t="shared" si="962"/>
        <v>3137.2723529499999</v>
      </c>
      <c r="D3220" s="41">
        <f ca="1">IF(A3220&lt;$B$1,VLOOKUP(A3220,[1]DI!$A$4:$B$15000,2,FALSE),0)</f>
        <v>0</v>
      </c>
      <c r="E3220" s="40">
        <f t="shared" ca="1" si="963"/>
        <v>0</v>
      </c>
      <c r="F3220" s="42">
        <f t="shared" si="978"/>
        <v>1</v>
      </c>
      <c r="G3220" s="43">
        <f t="shared" ca="1" si="964"/>
        <v>1</v>
      </c>
      <c r="H3220" s="40">
        <f ca="1">TRUNC(PRODUCT(G$10:G3219),15)</f>
        <v>1.7040824080947301</v>
      </c>
      <c r="I3220" s="40">
        <f t="shared" ca="1" si="965"/>
        <v>1.7040824080947301</v>
      </c>
      <c r="J3220" s="40">
        <f t="shared" ca="1" si="966"/>
        <v>1</v>
      </c>
      <c r="K3220" s="42">
        <f t="shared" si="977"/>
        <v>2.7E-2</v>
      </c>
      <c r="L3220" s="63">
        <f t="shared" si="967"/>
        <v>46650</v>
      </c>
      <c r="M3220" s="64">
        <f t="shared" si="968"/>
        <v>10</v>
      </c>
      <c r="N3220" s="44">
        <f t="shared" si="969"/>
        <v>10</v>
      </c>
      <c r="O3220" s="40">
        <f t="shared" si="970"/>
        <v>1.0010577789999999</v>
      </c>
      <c r="P3220" s="65">
        <f t="shared" ca="1" si="971"/>
        <v>1.0010577789999999</v>
      </c>
      <c r="Q3220" s="40">
        <f t="shared" ca="1" si="972"/>
        <v>3.31854081</v>
      </c>
      <c r="R3220" s="44">
        <f>IF(VLOOKUP(A3220,$Z$12:$AI$125,8)=VLOOKUP(A3219,$Z$12:$AI$125,8),0,VLOOKUP(A3220,Z$12:$AI$125,8))</f>
        <v>0</v>
      </c>
      <c r="S3220" s="45">
        <f>IF(R3220&gt;0,VLOOKUP(R3220,Y$12:$AH$125,7),0)</f>
        <v>0</v>
      </c>
      <c r="T3220" s="40">
        <f t="shared" si="973"/>
        <v>0</v>
      </c>
      <c r="U3220" s="40">
        <f t="shared" ca="1" si="974"/>
        <v>3.31854081</v>
      </c>
      <c r="V3220" s="46" t="str">
        <f t="shared" si="975"/>
        <v>J=</v>
      </c>
      <c r="W3220" s="47">
        <f t="shared" si="976"/>
        <v>46832</v>
      </c>
    </row>
    <row r="3221" spans="1:23" x14ac:dyDescent="0.15">
      <c r="A3221" s="38">
        <f t="shared" si="979"/>
        <v>46665</v>
      </c>
      <c r="B3221" s="39" t="str">
        <f t="shared" ca="1" si="961"/>
        <v>n.d</v>
      </c>
      <c r="C3221" s="40">
        <f t="shared" si="962"/>
        <v>3137.2723529499999</v>
      </c>
      <c r="D3221" s="41">
        <f ca="1">IF(A3221&lt;$B$1,VLOOKUP(A3221,[1]DI!$A$4:$B$15000,2,FALSE),0)</f>
        <v>0</v>
      </c>
      <c r="E3221" s="40">
        <f t="shared" ca="1" si="963"/>
        <v>0</v>
      </c>
      <c r="F3221" s="42">
        <f t="shared" si="978"/>
        <v>1</v>
      </c>
      <c r="G3221" s="43">
        <f t="shared" ca="1" si="964"/>
        <v>1</v>
      </c>
      <c r="H3221" s="40">
        <f ca="1">TRUNC(PRODUCT(G$10:G3220),15)</f>
        <v>1.7040824080947301</v>
      </c>
      <c r="I3221" s="40">
        <f t="shared" ca="1" si="965"/>
        <v>1.7040824080947301</v>
      </c>
      <c r="J3221" s="40">
        <f t="shared" ca="1" si="966"/>
        <v>1</v>
      </c>
      <c r="K3221" s="42">
        <f t="shared" si="977"/>
        <v>2.7E-2</v>
      </c>
      <c r="L3221" s="63">
        <f t="shared" si="967"/>
        <v>46650</v>
      </c>
      <c r="M3221" s="64">
        <f t="shared" si="968"/>
        <v>11</v>
      </c>
      <c r="N3221" s="44">
        <f t="shared" si="969"/>
        <v>11</v>
      </c>
      <c r="O3221" s="40">
        <f t="shared" si="970"/>
        <v>1.0011636180000001</v>
      </c>
      <c r="P3221" s="65">
        <f t="shared" ca="1" si="971"/>
        <v>1.0011636180000001</v>
      </c>
      <c r="Q3221" s="40">
        <f t="shared" ca="1" si="972"/>
        <v>3.6505865800000001</v>
      </c>
      <c r="R3221" s="44">
        <f>IF(VLOOKUP(A3221,$Z$12:$AI$125,8)=VLOOKUP(A3220,$Z$12:$AI$125,8),0,VLOOKUP(A3221,Z$12:$AI$125,8))</f>
        <v>0</v>
      </c>
      <c r="S3221" s="45">
        <f>IF(R3221&gt;0,VLOOKUP(R3221,Y$12:$AH$125,7),0)</f>
        <v>0</v>
      </c>
      <c r="T3221" s="40">
        <f t="shared" si="973"/>
        <v>0</v>
      </c>
      <c r="U3221" s="40">
        <f t="shared" ca="1" si="974"/>
        <v>3.6505865800000001</v>
      </c>
      <c r="V3221" s="46" t="str">
        <f t="shared" si="975"/>
        <v>J=</v>
      </c>
      <c r="W3221" s="47">
        <f t="shared" si="976"/>
        <v>46832</v>
      </c>
    </row>
    <row r="3222" spans="1:23" x14ac:dyDescent="0.15">
      <c r="A3222" s="38">
        <f t="shared" si="979"/>
        <v>46666</v>
      </c>
      <c r="B3222" s="39" t="str">
        <f t="shared" ref="B3222:B3285" ca="1" si="980">IF(A3222&lt;=TODAY(),C3222+Q3222,IF(AND(A3222&gt;TODAY(),A3222&lt;=$B$1),IF(VLOOKUP(TODAY(),$A$10:$D$5000,4,FALSE)=0,"n.d",C3222+Q3222),"n.d"))</f>
        <v>n.d</v>
      </c>
      <c r="C3222" s="40">
        <f t="shared" ref="C3222:C3285" si="981">TRUNC(C3221-T3221,8)</f>
        <v>3137.2723529499999</v>
      </c>
      <c r="D3222" s="41">
        <f ca="1">IF(A3222&lt;$B$1,VLOOKUP(A3222,[1]DI!$A$4:$B$15000,2,FALSE),0)</f>
        <v>0</v>
      </c>
      <c r="E3222" s="40">
        <f t="shared" ref="E3222:E3285" ca="1" si="982">ROUND((((1+D3222)^(1/252)-1)),8)</f>
        <v>0</v>
      </c>
      <c r="F3222" s="42">
        <f t="shared" si="978"/>
        <v>1</v>
      </c>
      <c r="G3222" s="43">
        <f t="shared" ref="G3222:G3285" ca="1" si="983">TRUNC((1+(E3222*F3222)),15)</f>
        <v>1</v>
      </c>
      <c r="H3222" s="40">
        <f ca="1">TRUNC(PRODUCT(G$10:G3221),15)</f>
        <v>1.7040824080947301</v>
      </c>
      <c r="I3222" s="40">
        <f t="shared" ref="I3222:I3285" ca="1" si="984">IF(OR(R3221&gt;0,R3221="E"),H3221,I3221)</f>
        <v>1.7040824080947301</v>
      </c>
      <c r="J3222" s="40">
        <f t="shared" ref="J3222:J3285" ca="1" si="985">ROUND(TRUNC(H3222/I3222,15),8)</f>
        <v>1</v>
      </c>
      <c r="K3222" s="42">
        <f t="shared" si="977"/>
        <v>2.7E-2</v>
      </c>
      <c r="L3222" s="63">
        <f t="shared" ref="L3222:L3285" si="986">IF(R3221&gt;0,VLOOKUP(R3221,Y$12:Z$40,2),L3221)</f>
        <v>46650</v>
      </c>
      <c r="M3222" s="64">
        <f t="shared" ref="M3222:M3285" si="987">IF(A3222&gt;L3222,IF(NETWORKDAYS(L3222,A3222,$Y$50:$Y$203)-1=0,1,NETWORKDAYS(L3222,A3222,$Y$50:$Y$203)-1),0)</f>
        <v>12</v>
      </c>
      <c r="N3222" s="44">
        <f t="shared" ref="N3222:N3285" si="988">IF(AND(M3222=1,M3221=1),1,IF(M3222&gt;0,IF(M3222=M3221,M3222+1,M3222),0))</f>
        <v>12</v>
      </c>
      <c r="O3222" s="40">
        <f t="shared" ref="O3222:O3285" si="989">ROUND((K3222+1)^(N3222/252),9)</f>
        <v>1.0012694680000001</v>
      </c>
      <c r="P3222" s="65">
        <f t="shared" ref="P3222:P3285" ca="1" si="990">ROUND(J3222*O3222,9)</f>
        <v>1.0012694680000001</v>
      </c>
      <c r="Q3222" s="40">
        <f t="shared" ref="Q3222:Q3285" ca="1" si="991">TRUNC((C3222*(P3222-1)),8)</f>
        <v>3.9826668500000002</v>
      </c>
      <c r="R3222" s="44">
        <f>IF(VLOOKUP(A3222,$Z$12:$AI$125,8)=VLOOKUP(A3221,$Z$12:$AI$125,8),0,VLOOKUP(A3222,Z$12:$AI$125,8))</f>
        <v>0</v>
      </c>
      <c r="S3222" s="45">
        <f>IF(R3222&gt;0,VLOOKUP(R3222,Y$12:$AH$125,7),0)</f>
        <v>0</v>
      </c>
      <c r="T3222" s="40">
        <f t="shared" ref="T3222:T3285" si="992">IF(S3222&gt;0,(C3222*S3222),0)</f>
        <v>0</v>
      </c>
      <c r="U3222" s="40">
        <f t="shared" ref="U3222:U3285" ca="1" si="993">(Q3222+T3222)</f>
        <v>3.9826668500000002</v>
      </c>
      <c r="V3222" s="46" t="str">
        <f t="shared" ref="V3222:V3285" si="994">IF(R3221&gt;0,VLOOKUP(A3221,$Z$12:$AI$125,9),V3221)</f>
        <v>J=</v>
      </c>
      <c r="W3222" s="47">
        <f t="shared" ref="W3222:W3285" si="995">IF(R3221&gt;0,VLOOKUP(A3221,$Z$12:$AI$125,10),W3221)</f>
        <v>46832</v>
      </c>
    </row>
    <row r="3223" spans="1:23" x14ac:dyDescent="0.15">
      <c r="A3223" s="38">
        <f t="shared" si="979"/>
        <v>46667</v>
      </c>
      <c r="B3223" s="39" t="str">
        <f t="shared" ca="1" si="980"/>
        <v>n.d</v>
      </c>
      <c r="C3223" s="40">
        <f t="shared" si="981"/>
        <v>3137.2723529499999</v>
      </c>
      <c r="D3223" s="41">
        <f ca="1">IF(A3223&lt;$B$1,VLOOKUP(A3223,[1]DI!$A$4:$B$15000,2,FALSE),0)</f>
        <v>0</v>
      </c>
      <c r="E3223" s="40">
        <f t="shared" ca="1" si="982"/>
        <v>0</v>
      </c>
      <c r="F3223" s="42">
        <f t="shared" si="978"/>
        <v>1</v>
      </c>
      <c r="G3223" s="43">
        <f t="shared" ca="1" si="983"/>
        <v>1</v>
      </c>
      <c r="H3223" s="40">
        <f ca="1">TRUNC(PRODUCT(G$10:G3222),15)</f>
        <v>1.7040824080947301</v>
      </c>
      <c r="I3223" s="40">
        <f t="shared" ca="1" si="984"/>
        <v>1.7040824080947301</v>
      </c>
      <c r="J3223" s="40">
        <f t="shared" ca="1" si="985"/>
        <v>1</v>
      </c>
      <c r="K3223" s="42">
        <f t="shared" si="977"/>
        <v>2.7E-2</v>
      </c>
      <c r="L3223" s="63">
        <f t="shared" si="986"/>
        <v>46650</v>
      </c>
      <c r="M3223" s="64">
        <f t="shared" si="987"/>
        <v>13</v>
      </c>
      <c r="N3223" s="44">
        <f t="shared" si="988"/>
        <v>13</v>
      </c>
      <c r="O3223" s="40">
        <f t="shared" si="989"/>
        <v>1.0013753299999999</v>
      </c>
      <c r="P3223" s="65">
        <f t="shared" ca="1" si="990"/>
        <v>1.0013753299999999</v>
      </c>
      <c r="Q3223" s="40">
        <f t="shared" ca="1" si="991"/>
        <v>4.3147847800000001</v>
      </c>
      <c r="R3223" s="44">
        <f>IF(VLOOKUP(A3223,$Z$12:$AI$125,8)=VLOOKUP(A3222,$Z$12:$AI$125,8),0,VLOOKUP(A3223,Z$12:$AI$125,8))</f>
        <v>0</v>
      </c>
      <c r="S3223" s="45">
        <f>IF(R3223&gt;0,VLOOKUP(R3223,Y$12:$AH$125,7),0)</f>
        <v>0</v>
      </c>
      <c r="T3223" s="40">
        <f t="shared" si="992"/>
        <v>0</v>
      </c>
      <c r="U3223" s="40">
        <f t="shared" ca="1" si="993"/>
        <v>4.3147847800000001</v>
      </c>
      <c r="V3223" s="46" t="str">
        <f t="shared" si="994"/>
        <v>J=</v>
      </c>
      <c r="W3223" s="47">
        <f t="shared" si="995"/>
        <v>46832</v>
      </c>
    </row>
    <row r="3224" spans="1:23" x14ac:dyDescent="0.15">
      <c r="A3224" s="38">
        <f t="shared" si="979"/>
        <v>46668</v>
      </c>
      <c r="B3224" s="39" t="str">
        <f t="shared" ca="1" si="980"/>
        <v>n.d</v>
      </c>
      <c r="C3224" s="40">
        <f t="shared" si="981"/>
        <v>3137.2723529499999</v>
      </c>
      <c r="D3224" s="41">
        <f ca="1">IF(A3224&lt;$B$1,VLOOKUP(A3224,[1]DI!$A$4:$B$15000,2,FALSE),0)</f>
        <v>0</v>
      </c>
      <c r="E3224" s="40">
        <f t="shared" ca="1" si="982"/>
        <v>0</v>
      </c>
      <c r="F3224" s="42">
        <f t="shared" si="978"/>
        <v>1</v>
      </c>
      <c r="G3224" s="43">
        <f t="shared" ca="1" si="983"/>
        <v>1</v>
      </c>
      <c r="H3224" s="40">
        <f ca="1">TRUNC(PRODUCT(G$10:G3223),15)</f>
        <v>1.7040824080947301</v>
      </c>
      <c r="I3224" s="40">
        <f t="shared" ca="1" si="984"/>
        <v>1.7040824080947301</v>
      </c>
      <c r="J3224" s="40">
        <f t="shared" ca="1" si="985"/>
        <v>1</v>
      </c>
      <c r="K3224" s="42">
        <f t="shared" si="977"/>
        <v>2.7E-2</v>
      </c>
      <c r="L3224" s="63">
        <f t="shared" si="986"/>
        <v>46650</v>
      </c>
      <c r="M3224" s="64">
        <f t="shared" si="987"/>
        <v>14</v>
      </c>
      <c r="N3224" s="44">
        <f t="shared" si="988"/>
        <v>14</v>
      </c>
      <c r="O3224" s="40">
        <f t="shared" si="989"/>
        <v>1.001481203</v>
      </c>
      <c r="P3224" s="65">
        <f t="shared" ca="1" si="990"/>
        <v>1.001481203</v>
      </c>
      <c r="Q3224" s="40">
        <f t="shared" ca="1" si="991"/>
        <v>4.6469372199999999</v>
      </c>
      <c r="R3224" s="44">
        <f>IF(VLOOKUP(A3224,$Z$12:$AI$125,8)=VLOOKUP(A3223,$Z$12:$AI$125,8),0,VLOOKUP(A3224,Z$12:$AI$125,8))</f>
        <v>0</v>
      </c>
      <c r="S3224" s="45">
        <f>IF(R3224&gt;0,VLOOKUP(R3224,Y$12:$AH$125,7),0)</f>
        <v>0</v>
      </c>
      <c r="T3224" s="40">
        <f t="shared" si="992"/>
        <v>0</v>
      </c>
      <c r="U3224" s="40">
        <f t="shared" ca="1" si="993"/>
        <v>4.6469372199999999</v>
      </c>
      <c r="V3224" s="46" t="str">
        <f t="shared" si="994"/>
        <v>J=</v>
      </c>
      <c r="W3224" s="47">
        <f t="shared" si="995"/>
        <v>46832</v>
      </c>
    </row>
    <row r="3225" spans="1:23" x14ac:dyDescent="0.15">
      <c r="A3225" s="38">
        <f t="shared" si="979"/>
        <v>46669</v>
      </c>
      <c r="B3225" s="39" t="str">
        <f t="shared" ca="1" si="980"/>
        <v>n.d</v>
      </c>
      <c r="C3225" s="40">
        <f t="shared" si="981"/>
        <v>3137.2723529499999</v>
      </c>
      <c r="D3225" s="41">
        <f ca="1">IF(A3225&lt;$B$1,VLOOKUP(A3225,[1]DI!$A$4:$B$15000,2,FALSE),0)</f>
        <v>0</v>
      </c>
      <c r="E3225" s="40">
        <f t="shared" ca="1" si="982"/>
        <v>0</v>
      </c>
      <c r="F3225" s="42">
        <f t="shared" si="978"/>
        <v>1</v>
      </c>
      <c r="G3225" s="43">
        <f t="shared" ca="1" si="983"/>
        <v>1</v>
      </c>
      <c r="H3225" s="40">
        <f ca="1">TRUNC(PRODUCT(G$10:G3224),15)</f>
        <v>1.7040824080947301</v>
      </c>
      <c r="I3225" s="40">
        <f t="shared" ca="1" si="984"/>
        <v>1.7040824080947301</v>
      </c>
      <c r="J3225" s="40">
        <f t="shared" ca="1" si="985"/>
        <v>1</v>
      </c>
      <c r="K3225" s="42">
        <f t="shared" si="977"/>
        <v>2.7E-2</v>
      </c>
      <c r="L3225" s="63">
        <f t="shared" si="986"/>
        <v>46650</v>
      </c>
      <c r="M3225" s="64">
        <f t="shared" si="987"/>
        <v>14</v>
      </c>
      <c r="N3225" s="44">
        <f t="shared" si="988"/>
        <v>15</v>
      </c>
      <c r="O3225" s="40">
        <f t="shared" si="989"/>
        <v>1.0015870870000001</v>
      </c>
      <c r="P3225" s="65">
        <f t="shared" ca="1" si="990"/>
        <v>1.0015870870000001</v>
      </c>
      <c r="Q3225" s="40">
        <f t="shared" ca="1" si="991"/>
        <v>4.9791241599999996</v>
      </c>
      <c r="R3225" s="44">
        <f>IF(VLOOKUP(A3225,$Z$12:$AI$125,8)=VLOOKUP(A3224,$Z$12:$AI$125,8),0,VLOOKUP(A3225,Z$12:$AI$125,8))</f>
        <v>0</v>
      </c>
      <c r="S3225" s="45">
        <f>IF(R3225&gt;0,VLOOKUP(R3225,Y$12:$AH$125,7),0)</f>
        <v>0</v>
      </c>
      <c r="T3225" s="40">
        <f t="shared" si="992"/>
        <v>0</v>
      </c>
      <c r="U3225" s="40">
        <f t="shared" ca="1" si="993"/>
        <v>4.9791241599999996</v>
      </c>
      <c r="V3225" s="46" t="str">
        <f t="shared" si="994"/>
        <v>J=</v>
      </c>
      <c r="W3225" s="47">
        <f t="shared" si="995"/>
        <v>46832</v>
      </c>
    </row>
    <row r="3226" spans="1:23" x14ac:dyDescent="0.15">
      <c r="A3226" s="38">
        <f t="shared" si="979"/>
        <v>46670</v>
      </c>
      <c r="B3226" s="39" t="str">
        <f t="shared" ca="1" si="980"/>
        <v>n.d</v>
      </c>
      <c r="C3226" s="40">
        <f t="shared" si="981"/>
        <v>3137.2723529499999</v>
      </c>
      <c r="D3226" s="41">
        <f ca="1">IF(A3226&lt;$B$1,VLOOKUP(A3226,[1]DI!$A$4:$B$15000,2,FALSE),0)</f>
        <v>0</v>
      </c>
      <c r="E3226" s="40">
        <f t="shared" ca="1" si="982"/>
        <v>0</v>
      </c>
      <c r="F3226" s="42">
        <f t="shared" si="978"/>
        <v>1</v>
      </c>
      <c r="G3226" s="43">
        <f t="shared" ca="1" si="983"/>
        <v>1</v>
      </c>
      <c r="H3226" s="40">
        <f ca="1">TRUNC(PRODUCT(G$10:G3225),15)</f>
        <v>1.7040824080947301</v>
      </c>
      <c r="I3226" s="40">
        <f t="shared" ca="1" si="984"/>
        <v>1.7040824080947301</v>
      </c>
      <c r="J3226" s="40">
        <f t="shared" ca="1" si="985"/>
        <v>1</v>
      </c>
      <c r="K3226" s="42">
        <f t="shared" si="977"/>
        <v>2.7E-2</v>
      </c>
      <c r="L3226" s="63">
        <f t="shared" si="986"/>
        <v>46650</v>
      </c>
      <c r="M3226" s="64">
        <f t="shared" si="987"/>
        <v>14</v>
      </c>
      <c r="N3226" s="44">
        <f t="shared" si="988"/>
        <v>15</v>
      </c>
      <c r="O3226" s="40">
        <f t="shared" si="989"/>
        <v>1.0015870870000001</v>
      </c>
      <c r="P3226" s="65">
        <f t="shared" ca="1" si="990"/>
        <v>1.0015870870000001</v>
      </c>
      <c r="Q3226" s="40">
        <f t="shared" ca="1" si="991"/>
        <v>4.9791241599999996</v>
      </c>
      <c r="R3226" s="44">
        <f>IF(VLOOKUP(A3226,$Z$12:$AI$125,8)=VLOOKUP(A3225,$Z$12:$AI$125,8),0,VLOOKUP(A3226,Z$12:$AI$125,8))</f>
        <v>0</v>
      </c>
      <c r="S3226" s="45">
        <f>IF(R3226&gt;0,VLOOKUP(R3226,Y$12:$AH$125,7),0)</f>
        <v>0</v>
      </c>
      <c r="T3226" s="40">
        <f t="shared" si="992"/>
        <v>0</v>
      </c>
      <c r="U3226" s="40">
        <f t="shared" ca="1" si="993"/>
        <v>4.9791241599999996</v>
      </c>
      <c r="V3226" s="46" t="str">
        <f t="shared" si="994"/>
        <v>J=</v>
      </c>
      <c r="W3226" s="47">
        <f t="shared" si="995"/>
        <v>46832</v>
      </c>
    </row>
    <row r="3227" spans="1:23" x14ac:dyDescent="0.15">
      <c r="A3227" s="38">
        <f t="shared" si="979"/>
        <v>46671</v>
      </c>
      <c r="B3227" s="39" t="str">
        <f t="shared" ca="1" si="980"/>
        <v>n.d</v>
      </c>
      <c r="C3227" s="40">
        <f t="shared" si="981"/>
        <v>3137.2723529499999</v>
      </c>
      <c r="D3227" s="41">
        <f ca="1">IF(A3227&lt;$B$1,VLOOKUP(A3227,[1]DI!$A$4:$B$15000,2,FALSE),0)</f>
        <v>0</v>
      </c>
      <c r="E3227" s="40">
        <f t="shared" ca="1" si="982"/>
        <v>0</v>
      </c>
      <c r="F3227" s="42">
        <f t="shared" si="978"/>
        <v>1</v>
      </c>
      <c r="G3227" s="43">
        <f t="shared" ca="1" si="983"/>
        <v>1</v>
      </c>
      <c r="H3227" s="40">
        <f ca="1">TRUNC(PRODUCT(G$10:G3226),15)</f>
        <v>1.7040824080947301</v>
      </c>
      <c r="I3227" s="40">
        <f t="shared" ca="1" si="984"/>
        <v>1.7040824080947301</v>
      </c>
      <c r="J3227" s="40">
        <f t="shared" ca="1" si="985"/>
        <v>1</v>
      </c>
      <c r="K3227" s="42">
        <f t="shared" si="977"/>
        <v>2.7E-2</v>
      </c>
      <c r="L3227" s="63">
        <f t="shared" si="986"/>
        <v>46650</v>
      </c>
      <c r="M3227" s="64">
        <f t="shared" si="987"/>
        <v>15</v>
      </c>
      <c r="N3227" s="44">
        <f t="shared" si="988"/>
        <v>15</v>
      </c>
      <c r="O3227" s="40">
        <f t="shared" si="989"/>
        <v>1.0015870870000001</v>
      </c>
      <c r="P3227" s="65">
        <f t="shared" ca="1" si="990"/>
        <v>1.0015870870000001</v>
      </c>
      <c r="Q3227" s="40">
        <f t="shared" ca="1" si="991"/>
        <v>4.9791241599999996</v>
      </c>
      <c r="R3227" s="44">
        <f>IF(VLOOKUP(A3227,$Z$12:$AI$125,8)=VLOOKUP(A3226,$Z$12:$AI$125,8),0,VLOOKUP(A3227,Z$12:$AI$125,8))</f>
        <v>0</v>
      </c>
      <c r="S3227" s="45">
        <f>IF(R3227&gt;0,VLOOKUP(R3227,Y$12:$AH$125,7),0)</f>
        <v>0</v>
      </c>
      <c r="T3227" s="40">
        <f t="shared" si="992"/>
        <v>0</v>
      </c>
      <c r="U3227" s="40">
        <f t="shared" ca="1" si="993"/>
        <v>4.9791241599999996</v>
      </c>
      <c r="V3227" s="46" t="str">
        <f t="shared" si="994"/>
        <v>J=</v>
      </c>
      <c r="W3227" s="47">
        <f t="shared" si="995"/>
        <v>46832</v>
      </c>
    </row>
    <row r="3228" spans="1:23" x14ac:dyDescent="0.15">
      <c r="A3228" s="38">
        <f t="shared" si="979"/>
        <v>46672</v>
      </c>
      <c r="B3228" s="39" t="str">
        <f t="shared" ca="1" si="980"/>
        <v>n.d</v>
      </c>
      <c r="C3228" s="40">
        <f t="shared" si="981"/>
        <v>3137.2723529499999</v>
      </c>
      <c r="D3228" s="41">
        <f ca="1">IF(A3228&lt;$B$1,VLOOKUP(A3228,[1]DI!$A$4:$B$15000,2,FALSE),0)</f>
        <v>0</v>
      </c>
      <c r="E3228" s="40">
        <f t="shared" ca="1" si="982"/>
        <v>0</v>
      </c>
      <c r="F3228" s="42">
        <f t="shared" si="978"/>
        <v>1</v>
      </c>
      <c r="G3228" s="43">
        <f t="shared" ca="1" si="983"/>
        <v>1</v>
      </c>
      <c r="H3228" s="40">
        <f ca="1">TRUNC(PRODUCT(G$10:G3227),15)</f>
        <v>1.7040824080947301</v>
      </c>
      <c r="I3228" s="40">
        <f t="shared" ca="1" si="984"/>
        <v>1.7040824080947301</v>
      </c>
      <c r="J3228" s="40">
        <f t="shared" ca="1" si="985"/>
        <v>1</v>
      </c>
      <c r="K3228" s="42">
        <f t="shared" si="977"/>
        <v>2.7E-2</v>
      </c>
      <c r="L3228" s="63">
        <f t="shared" si="986"/>
        <v>46650</v>
      </c>
      <c r="M3228" s="64">
        <f t="shared" si="987"/>
        <v>15</v>
      </c>
      <c r="N3228" s="44">
        <f t="shared" si="988"/>
        <v>16</v>
      </c>
      <c r="O3228" s="40">
        <f t="shared" si="989"/>
        <v>1.0016929830000001</v>
      </c>
      <c r="P3228" s="65">
        <f t="shared" ca="1" si="990"/>
        <v>1.0016929830000001</v>
      </c>
      <c r="Q3228" s="40">
        <f t="shared" ca="1" si="991"/>
        <v>5.3113487499999996</v>
      </c>
      <c r="R3228" s="44">
        <f>IF(VLOOKUP(A3228,$Z$12:$AI$125,8)=VLOOKUP(A3227,$Z$12:$AI$125,8),0,VLOOKUP(A3228,Z$12:$AI$125,8))</f>
        <v>0</v>
      </c>
      <c r="S3228" s="45">
        <f>IF(R3228&gt;0,VLOOKUP(R3228,Y$12:$AH$125,7),0)</f>
        <v>0</v>
      </c>
      <c r="T3228" s="40">
        <f t="shared" si="992"/>
        <v>0</v>
      </c>
      <c r="U3228" s="40">
        <f t="shared" ca="1" si="993"/>
        <v>5.3113487499999996</v>
      </c>
      <c r="V3228" s="46" t="str">
        <f t="shared" si="994"/>
        <v>J=</v>
      </c>
      <c r="W3228" s="47">
        <f t="shared" si="995"/>
        <v>46832</v>
      </c>
    </row>
    <row r="3229" spans="1:23" x14ac:dyDescent="0.15">
      <c r="A3229" s="38">
        <f t="shared" si="979"/>
        <v>46673</v>
      </c>
      <c r="B3229" s="39" t="str">
        <f t="shared" ca="1" si="980"/>
        <v>n.d</v>
      </c>
      <c r="C3229" s="40">
        <f t="shared" si="981"/>
        <v>3137.2723529499999</v>
      </c>
      <c r="D3229" s="41">
        <f ca="1">IF(A3229&lt;$B$1,VLOOKUP(A3229,[1]DI!$A$4:$B$15000,2,FALSE),0)</f>
        <v>0</v>
      </c>
      <c r="E3229" s="40">
        <f t="shared" ca="1" si="982"/>
        <v>0</v>
      </c>
      <c r="F3229" s="42">
        <f t="shared" si="978"/>
        <v>1</v>
      </c>
      <c r="G3229" s="43">
        <f t="shared" ca="1" si="983"/>
        <v>1</v>
      </c>
      <c r="H3229" s="40">
        <f ca="1">TRUNC(PRODUCT(G$10:G3228),15)</f>
        <v>1.7040824080947301</v>
      </c>
      <c r="I3229" s="40">
        <f t="shared" ca="1" si="984"/>
        <v>1.7040824080947301</v>
      </c>
      <c r="J3229" s="40">
        <f t="shared" ca="1" si="985"/>
        <v>1</v>
      </c>
      <c r="K3229" s="42">
        <f t="shared" si="977"/>
        <v>2.7E-2</v>
      </c>
      <c r="L3229" s="63">
        <f t="shared" si="986"/>
        <v>46650</v>
      </c>
      <c r="M3229" s="64">
        <f t="shared" si="987"/>
        <v>16</v>
      </c>
      <c r="N3229" s="44">
        <f t="shared" si="988"/>
        <v>16</v>
      </c>
      <c r="O3229" s="40">
        <f t="shared" si="989"/>
        <v>1.0016929830000001</v>
      </c>
      <c r="P3229" s="65">
        <f t="shared" ca="1" si="990"/>
        <v>1.0016929830000001</v>
      </c>
      <c r="Q3229" s="40">
        <f t="shared" ca="1" si="991"/>
        <v>5.3113487499999996</v>
      </c>
      <c r="R3229" s="44">
        <f>IF(VLOOKUP(A3229,$Z$12:$AI$125,8)=VLOOKUP(A3228,$Z$12:$AI$125,8),0,VLOOKUP(A3229,Z$12:$AI$125,8))</f>
        <v>0</v>
      </c>
      <c r="S3229" s="45">
        <f>IF(R3229&gt;0,VLOOKUP(R3229,Y$12:$AH$125,7),0)</f>
        <v>0</v>
      </c>
      <c r="T3229" s="40">
        <f t="shared" si="992"/>
        <v>0</v>
      </c>
      <c r="U3229" s="40">
        <f t="shared" ca="1" si="993"/>
        <v>5.3113487499999996</v>
      </c>
      <c r="V3229" s="46" t="str">
        <f t="shared" si="994"/>
        <v>J=</v>
      </c>
      <c r="W3229" s="47">
        <f t="shared" si="995"/>
        <v>46832</v>
      </c>
    </row>
    <row r="3230" spans="1:23" x14ac:dyDescent="0.15">
      <c r="A3230" s="38">
        <f t="shared" si="979"/>
        <v>46674</v>
      </c>
      <c r="B3230" s="39" t="str">
        <f t="shared" ca="1" si="980"/>
        <v>n.d</v>
      </c>
      <c r="C3230" s="40">
        <f t="shared" si="981"/>
        <v>3137.2723529499999</v>
      </c>
      <c r="D3230" s="41">
        <f ca="1">IF(A3230&lt;$B$1,VLOOKUP(A3230,[1]DI!$A$4:$B$15000,2,FALSE),0)</f>
        <v>0</v>
      </c>
      <c r="E3230" s="40">
        <f t="shared" ca="1" si="982"/>
        <v>0</v>
      </c>
      <c r="F3230" s="42">
        <f t="shared" si="978"/>
        <v>1</v>
      </c>
      <c r="G3230" s="43">
        <f t="shared" ca="1" si="983"/>
        <v>1</v>
      </c>
      <c r="H3230" s="40">
        <f ca="1">TRUNC(PRODUCT(G$10:G3229),15)</f>
        <v>1.7040824080947301</v>
      </c>
      <c r="I3230" s="40">
        <f t="shared" ca="1" si="984"/>
        <v>1.7040824080947301</v>
      </c>
      <c r="J3230" s="40">
        <f t="shared" ca="1" si="985"/>
        <v>1</v>
      </c>
      <c r="K3230" s="42">
        <f t="shared" si="977"/>
        <v>2.7E-2</v>
      </c>
      <c r="L3230" s="63">
        <f t="shared" si="986"/>
        <v>46650</v>
      </c>
      <c r="M3230" s="64">
        <f t="shared" si="987"/>
        <v>17</v>
      </c>
      <c r="N3230" s="44">
        <f t="shared" si="988"/>
        <v>17</v>
      </c>
      <c r="O3230" s="40">
        <f t="shared" si="989"/>
        <v>1.001798889</v>
      </c>
      <c r="P3230" s="65">
        <f t="shared" ca="1" si="990"/>
        <v>1.001798889</v>
      </c>
      <c r="Q3230" s="40">
        <f t="shared" ca="1" si="991"/>
        <v>5.6436047199999999</v>
      </c>
      <c r="R3230" s="44">
        <f>IF(VLOOKUP(A3230,$Z$12:$AI$125,8)=VLOOKUP(A3229,$Z$12:$AI$125,8),0,VLOOKUP(A3230,Z$12:$AI$125,8))</f>
        <v>0</v>
      </c>
      <c r="S3230" s="45">
        <f>IF(R3230&gt;0,VLOOKUP(R3230,Y$12:$AH$125,7),0)</f>
        <v>0</v>
      </c>
      <c r="T3230" s="40">
        <f t="shared" si="992"/>
        <v>0</v>
      </c>
      <c r="U3230" s="40">
        <f t="shared" ca="1" si="993"/>
        <v>5.6436047199999999</v>
      </c>
      <c r="V3230" s="46" t="str">
        <f t="shared" si="994"/>
        <v>J=</v>
      </c>
      <c r="W3230" s="47">
        <f t="shared" si="995"/>
        <v>46832</v>
      </c>
    </row>
    <row r="3231" spans="1:23" x14ac:dyDescent="0.15">
      <c r="A3231" s="38">
        <f t="shared" si="979"/>
        <v>46675</v>
      </c>
      <c r="B3231" s="39" t="str">
        <f t="shared" ca="1" si="980"/>
        <v>n.d</v>
      </c>
      <c r="C3231" s="40">
        <f t="shared" si="981"/>
        <v>3137.2723529499999</v>
      </c>
      <c r="D3231" s="41">
        <f ca="1">IF(A3231&lt;$B$1,VLOOKUP(A3231,[1]DI!$A$4:$B$15000,2,FALSE),0)</f>
        <v>0</v>
      </c>
      <c r="E3231" s="40">
        <f t="shared" ca="1" si="982"/>
        <v>0</v>
      </c>
      <c r="F3231" s="42">
        <f t="shared" si="978"/>
        <v>1</v>
      </c>
      <c r="G3231" s="43">
        <f t="shared" ca="1" si="983"/>
        <v>1</v>
      </c>
      <c r="H3231" s="40">
        <f ca="1">TRUNC(PRODUCT(G$10:G3230),15)</f>
        <v>1.7040824080947301</v>
      </c>
      <c r="I3231" s="40">
        <f t="shared" ca="1" si="984"/>
        <v>1.7040824080947301</v>
      </c>
      <c r="J3231" s="40">
        <f t="shared" ca="1" si="985"/>
        <v>1</v>
      </c>
      <c r="K3231" s="42">
        <f t="shared" si="977"/>
        <v>2.7E-2</v>
      </c>
      <c r="L3231" s="63">
        <f t="shared" si="986"/>
        <v>46650</v>
      </c>
      <c r="M3231" s="64">
        <f t="shared" si="987"/>
        <v>18</v>
      </c>
      <c r="N3231" s="44">
        <f t="shared" si="988"/>
        <v>18</v>
      </c>
      <c r="O3231" s="40">
        <f t="shared" si="989"/>
        <v>1.0019048070000001</v>
      </c>
      <c r="P3231" s="65">
        <f t="shared" ca="1" si="990"/>
        <v>1.0019048070000001</v>
      </c>
      <c r="Q3231" s="40">
        <f t="shared" ca="1" si="991"/>
        <v>5.9758983299999997</v>
      </c>
      <c r="R3231" s="44">
        <f>IF(VLOOKUP(A3231,$Z$12:$AI$125,8)=VLOOKUP(A3230,$Z$12:$AI$125,8),0,VLOOKUP(A3231,Z$12:$AI$125,8))</f>
        <v>0</v>
      </c>
      <c r="S3231" s="45">
        <f>IF(R3231&gt;0,VLOOKUP(R3231,Y$12:$AH$125,7),0)</f>
        <v>0</v>
      </c>
      <c r="T3231" s="40">
        <f t="shared" si="992"/>
        <v>0</v>
      </c>
      <c r="U3231" s="40">
        <f t="shared" ca="1" si="993"/>
        <v>5.9758983299999997</v>
      </c>
      <c r="V3231" s="46" t="str">
        <f t="shared" si="994"/>
        <v>J=</v>
      </c>
      <c r="W3231" s="47">
        <f t="shared" si="995"/>
        <v>46832</v>
      </c>
    </row>
    <row r="3232" spans="1:23" x14ac:dyDescent="0.15">
      <c r="A3232" s="38">
        <f t="shared" si="979"/>
        <v>46676</v>
      </c>
      <c r="B3232" s="39" t="str">
        <f t="shared" ca="1" si="980"/>
        <v>n.d</v>
      </c>
      <c r="C3232" s="40">
        <f t="shared" si="981"/>
        <v>3137.2723529499999</v>
      </c>
      <c r="D3232" s="41">
        <f ca="1">IF(A3232&lt;$B$1,VLOOKUP(A3232,[1]DI!$A$4:$B$15000,2,FALSE),0)</f>
        <v>0</v>
      </c>
      <c r="E3232" s="40">
        <f t="shared" ca="1" si="982"/>
        <v>0</v>
      </c>
      <c r="F3232" s="42">
        <f t="shared" si="978"/>
        <v>1</v>
      </c>
      <c r="G3232" s="43">
        <f t="shared" ca="1" si="983"/>
        <v>1</v>
      </c>
      <c r="H3232" s="40">
        <f ca="1">TRUNC(PRODUCT(G$10:G3231),15)</f>
        <v>1.7040824080947301</v>
      </c>
      <c r="I3232" s="40">
        <f t="shared" ca="1" si="984"/>
        <v>1.7040824080947301</v>
      </c>
      <c r="J3232" s="40">
        <f t="shared" ca="1" si="985"/>
        <v>1</v>
      </c>
      <c r="K3232" s="42">
        <f t="shared" si="977"/>
        <v>2.7E-2</v>
      </c>
      <c r="L3232" s="63">
        <f t="shared" si="986"/>
        <v>46650</v>
      </c>
      <c r="M3232" s="64">
        <f t="shared" si="987"/>
        <v>18</v>
      </c>
      <c r="N3232" s="44">
        <f t="shared" si="988"/>
        <v>19</v>
      </c>
      <c r="O3232" s="40">
        <f t="shared" si="989"/>
        <v>1.0020107359999999</v>
      </c>
      <c r="P3232" s="65">
        <f t="shared" ca="1" si="990"/>
        <v>1.0020107359999999</v>
      </c>
      <c r="Q3232" s="40">
        <f t="shared" ca="1" si="991"/>
        <v>6.3082264600000002</v>
      </c>
      <c r="R3232" s="44">
        <f>IF(VLOOKUP(A3232,$Z$12:$AI$125,8)=VLOOKUP(A3231,$Z$12:$AI$125,8),0,VLOOKUP(A3232,Z$12:$AI$125,8))</f>
        <v>0</v>
      </c>
      <c r="S3232" s="45">
        <f>IF(R3232&gt;0,VLOOKUP(R3232,Y$12:$AH$125,7),0)</f>
        <v>0</v>
      </c>
      <c r="T3232" s="40">
        <f t="shared" si="992"/>
        <v>0</v>
      </c>
      <c r="U3232" s="40">
        <f t="shared" ca="1" si="993"/>
        <v>6.3082264600000002</v>
      </c>
      <c r="V3232" s="46" t="str">
        <f t="shared" si="994"/>
        <v>J=</v>
      </c>
      <c r="W3232" s="47">
        <f t="shared" si="995"/>
        <v>46832</v>
      </c>
    </row>
    <row r="3233" spans="1:23" x14ac:dyDescent="0.15">
      <c r="A3233" s="38">
        <f t="shared" si="979"/>
        <v>46677</v>
      </c>
      <c r="B3233" s="39" t="str">
        <f t="shared" ca="1" si="980"/>
        <v>n.d</v>
      </c>
      <c r="C3233" s="40">
        <f t="shared" si="981"/>
        <v>3137.2723529499999</v>
      </c>
      <c r="D3233" s="41">
        <f ca="1">IF(A3233&lt;$B$1,VLOOKUP(A3233,[1]DI!$A$4:$B$15000,2,FALSE),0)</f>
        <v>0</v>
      </c>
      <c r="E3233" s="40">
        <f t="shared" ca="1" si="982"/>
        <v>0</v>
      </c>
      <c r="F3233" s="42">
        <f t="shared" si="978"/>
        <v>1</v>
      </c>
      <c r="G3233" s="43">
        <f t="shared" ca="1" si="983"/>
        <v>1</v>
      </c>
      <c r="H3233" s="40">
        <f ca="1">TRUNC(PRODUCT(G$10:G3232),15)</f>
        <v>1.7040824080947301</v>
      </c>
      <c r="I3233" s="40">
        <f t="shared" ca="1" si="984"/>
        <v>1.7040824080947301</v>
      </c>
      <c r="J3233" s="40">
        <f t="shared" ca="1" si="985"/>
        <v>1</v>
      </c>
      <c r="K3233" s="42">
        <f t="shared" si="977"/>
        <v>2.7E-2</v>
      </c>
      <c r="L3233" s="63">
        <f t="shared" si="986"/>
        <v>46650</v>
      </c>
      <c r="M3233" s="64">
        <f t="shared" si="987"/>
        <v>18</v>
      </c>
      <c r="N3233" s="44">
        <f t="shared" si="988"/>
        <v>19</v>
      </c>
      <c r="O3233" s="40">
        <f t="shared" si="989"/>
        <v>1.0020107359999999</v>
      </c>
      <c r="P3233" s="65">
        <f t="shared" ca="1" si="990"/>
        <v>1.0020107359999999</v>
      </c>
      <c r="Q3233" s="40">
        <f t="shared" ca="1" si="991"/>
        <v>6.3082264600000002</v>
      </c>
      <c r="R3233" s="44">
        <f>IF(VLOOKUP(A3233,$Z$12:$AI$125,8)=VLOOKUP(A3232,$Z$12:$AI$125,8),0,VLOOKUP(A3233,Z$12:$AI$125,8))</f>
        <v>0</v>
      </c>
      <c r="S3233" s="45">
        <f>IF(R3233&gt;0,VLOOKUP(R3233,Y$12:$AH$125,7),0)</f>
        <v>0</v>
      </c>
      <c r="T3233" s="40">
        <f t="shared" si="992"/>
        <v>0</v>
      </c>
      <c r="U3233" s="40">
        <f t="shared" ca="1" si="993"/>
        <v>6.3082264600000002</v>
      </c>
      <c r="V3233" s="46" t="str">
        <f t="shared" si="994"/>
        <v>J=</v>
      </c>
      <c r="W3233" s="47">
        <f t="shared" si="995"/>
        <v>46832</v>
      </c>
    </row>
    <row r="3234" spans="1:23" x14ac:dyDescent="0.15">
      <c r="A3234" s="38">
        <f t="shared" si="979"/>
        <v>46678</v>
      </c>
      <c r="B3234" s="39" t="str">
        <f t="shared" ca="1" si="980"/>
        <v>n.d</v>
      </c>
      <c r="C3234" s="40">
        <f t="shared" si="981"/>
        <v>3137.2723529499999</v>
      </c>
      <c r="D3234" s="41">
        <f ca="1">IF(A3234&lt;$B$1,VLOOKUP(A3234,[1]DI!$A$4:$B$15000,2,FALSE),0)</f>
        <v>0</v>
      </c>
      <c r="E3234" s="40">
        <f t="shared" ca="1" si="982"/>
        <v>0</v>
      </c>
      <c r="F3234" s="42">
        <f t="shared" si="978"/>
        <v>1</v>
      </c>
      <c r="G3234" s="43">
        <f t="shared" ca="1" si="983"/>
        <v>1</v>
      </c>
      <c r="H3234" s="40">
        <f ca="1">TRUNC(PRODUCT(G$10:G3233),15)</f>
        <v>1.7040824080947301</v>
      </c>
      <c r="I3234" s="40">
        <f t="shared" ca="1" si="984"/>
        <v>1.7040824080947301</v>
      </c>
      <c r="J3234" s="40">
        <f t="shared" ca="1" si="985"/>
        <v>1</v>
      </c>
      <c r="K3234" s="42">
        <f t="shared" si="977"/>
        <v>2.7E-2</v>
      </c>
      <c r="L3234" s="63">
        <f t="shared" si="986"/>
        <v>46650</v>
      </c>
      <c r="M3234" s="64">
        <f t="shared" si="987"/>
        <v>19</v>
      </c>
      <c r="N3234" s="44">
        <f t="shared" si="988"/>
        <v>19</v>
      </c>
      <c r="O3234" s="40">
        <f t="shared" si="989"/>
        <v>1.0020107359999999</v>
      </c>
      <c r="P3234" s="65">
        <f t="shared" ca="1" si="990"/>
        <v>1.0020107359999999</v>
      </c>
      <c r="Q3234" s="40">
        <f t="shared" ca="1" si="991"/>
        <v>6.3082264600000002</v>
      </c>
      <c r="R3234" s="44">
        <f>IF(VLOOKUP(A3234,$Z$12:$AI$125,8)=VLOOKUP(A3233,$Z$12:$AI$125,8),0,VLOOKUP(A3234,Z$12:$AI$125,8))</f>
        <v>0</v>
      </c>
      <c r="S3234" s="45">
        <f>IF(R3234&gt;0,VLOOKUP(R3234,Y$12:$AH$125,7),0)</f>
        <v>0</v>
      </c>
      <c r="T3234" s="40">
        <f t="shared" si="992"/>
        <v>0</v>
      </c>
      <c r="U3234" s="40">
        <f t="shared" ca="1" si="993"/>
        <v>6.3082264600000002</v>
      </c>
      <c r="V3234" s="46" t="str">
        <f t="shared" si="994"/>
        <v>J=</v>
      </c>
      <c r="W3234" s="47">
        <f t="shared" si="995"/>
        <v>46832</v>
      </c>
    </row>
    <row r="3235" spans="1:23" x14ac:dyDescent="0.15">
      <c r="A3235" s="38">
        <f t="shared" si="979"/>
        <v>46679</v>
      </c>
      <c r="B3235" s="39" t="str">
        <f t="shared" ca="1" si="980"/>
        <v>n.d</v>
      </c>
      <c r="C3235" s="40">
        <f t="shared" si="981"/>
        <v>3137.2723529499999</v>
      </c>
      <c r="D3235" s="41">
        <f ca="1">IF(A3235&lt;$B$1,VLOOKUP(A3235,[1]DI!$A$4:$B$15000,2,FALSE),0)</f>
        <v>0</v>
      </c>
      <c r="E3235" s="40">
        <f t="shared" ca="1" si="982"/>
        <v>0</v>
      </c>
      <c r="F3235" s="42">
        <f t="shared" si="978"/>
        <v>1</v>
      </c>
      <c r="G3235" s="43">
        <f t="shared" ca="1" si="983"/>
        <v>1</v>
      </c>
      <c r="H3235" s="40">
        <f ca="1">TRUNC(PRODUCT(G$10:G3234),15)</f>
        <v>1.7040824080947301</v>
      </c>
      <c r="I3235" s="40">
        <f t="shared" ca="1" si="984"/>
        <v>1.7040824080947301</v>
      </c>
      <c r="J3235" s="40">
        <f t="shared" ca="1" si="985"/>
        <v>1</v>
      </c>
      <c r="K3235" s="42">
        <f t="shared" si="977"/>
        <v>2.7E-2</v>
      </c>
      <c r="L3235" s="63">
        <f t="shared" si="986"/>
        <v>46650</v>
      </c>
      <c r="M3235" s="64">
        <f t="shared" si="987"/>
        <v>20</v>
      </c>
      <c r="N3235" s="44">
        <f t="shared" si="988"/>
        <v>20</v>
      </c>
      <c r="O3235" s="40">
        <f t="shared" si="989"/>
        <v>1.002116676</v>
      </c>
      <c r="P3235" s="65">
        <f t="shared" ca="1" si="990"/>
        <v>1.002116676</v>
      </c>
      <c r="Q3235" s="40">
        <f t="shared" ca="1" si="991"/>
        <v>6.6405890899999998</v>
      </c>
      <c r="R3235" s="44">
        <f>IF(VLOOKUP(A3235,$Z$12:$AI$125,8)=VLOOKUP(A3234,$Z$12:$AI$125,8),0,VLOOKUP(A3235,Z$12:$AI$125,8))</f>
        <v>0</v>
      </c>
      <c r="S3235" s="45">
        <f>IF(R3235&gt;0,VLOOKUP(R3235,Y$12:$AH$125,7),0)</f>
        <v>0</v>
      </c>
      <c r="T3235" s="40">
        <f t="shared" si="992"/>
        <v>0</v>
      </c>
      <c r="U3235" s="40">
        <f t="shared" ca="1" si="993"/>
        <v>6.6405890899999998</v>
      </c>
      <c r="V3235" s="46" t="str">
        <f t="shared" si="994"/>
        <v>J=</v>
      </c>
      <c r="W3235" s="47">
        <f t="shared" si="995"/>
        <v>46832</v>
      </c>
    </row>
    <row r="3236" spans="1:23" x14ac:dyDescent="0.15">
      <c r="A3236" s="38">
        <f t="shared" si="979"/>
        <v>46680</v>
      </c>
      <c r="B3236" s="39" t="str">
        <f t="shared" ca="1" si="980"/>
        <v>n.d</v>
      </c>
      <c r="C3236" s="40">
        <f t="shared" si="981"/>
        <v>3137.2723529499999</v>
      </c>
      <c r="D3236" s="41">
        <f ca="1">IF(A3236&lt;$B$1,VLOOKUP(A3236,[1]DI!$A$4:$B$15000,2,FALSE),0)</f>
        <v>0</v>
      </c>
      <c r="E3236" s="40">
        <f t="shared" ca="1" si="982"/>
        <v>0</v>
      </c>
      <c r="F3236" s="42">
        <f t="shared" si="978"/>
        <v>1</v>
      </c>
      <c r="G3236" s="43">
        <f t="shared" ca="1" si="983"/>
        <v>1</v>
      </c>
      <c r="H3236" s="40">
        <f ca="1">TRUNC(PRODUCT(G$10:G3235),15)</f>
        <v>1.7040824080947301</v>
      </c>
      <c r="I3236" s="40">
        <f t="shared" ca="1" si="984"/>
        <v>1.7040824080947301</v>
      </c>
      <c r="J3236" s="40">
        <f t="shared" ca="1" si="985"/>
        <v>1</v>
      </c>
      <c r="K3236" s="42">
        <f t="shared" si="977"/>
        <v>2.7E-2</v>
      </c>
      <c r="L3236" s="63">
        <f t="shared" si="986"/>
        <v>46650</v>
      </c>
      <c r="M3236" s="64">
        <f t="shared" si="987"/>
        <v>21</v>
      </c>
      <c r="N3236" s="44">
        <f t="shared" si="988"/>
        <v>21</v>
      </c>
      <c r="O3236" s="40">
        <f t="shared" si="989"/>
        <v>1.0022226270000001</v>
      </c>
      <c r="P3236" s="65">
        <f t="shared" ca="1" si="990"/>
        <v>1.0022226270000001</v>
      </c>
      <c r="Q3236" s="40">
        <f t="shared" ca="1" si="991"/>
        <v>6.9729862300000001</v>
      </c>
      <c r="R3236" s="44">
        <f>IF(VLOOKUP(A3236,$Z$12:$AI$125,8)=VLOOKUP(A3235,$Z$12:$AI$125,8),0,VLOOKUP(A3236,Z$12:$AI$125,8))</f>
        <v>0</v>
      </c>
      <c r="S3236" s="45">
        <f>IF(R3236&gt;0,VLOOKUP(R3236,Y$12:$AH$125,7),0)</f>
        <v>0</v>
      </c>
      <c r="T3236" s="40">
        <f t="shared" si="992"/>
        <v>0</v>
      </c>
      <c r="U3236" s="40">
        <f t="shared" ca="1" si="993"/>
        <v>6.9729862300000001</v>
      </c>
      <c r="V3236" s="46" t="str">
        <f t="shared" si="994"/>
        <v>J=</v>
      </c>
      <c r="W3236" s="47">
        <f t="shared" si="995"/>
        <v>46832</v>
      </c>
    </row>
    <row r="3237" spans="1:23" x14ac:dyDescent="0.15">
      <c r="A3237" s="38">
        <f t="shared" si="979"/>
        <v>46681</v>
      </c>
      <c r="B3237" s="39" t="str">
        <f t="shared" ca="1" si="980"/>
        <v>n.d</v>
      </c>
      <c r="C3237" s="40">
        <f t="shared" si="981"/>
        <v>3137.2723529499999</v>
      </c>
      <c r="D3237" s="41">
        <f ca="1">IF(A3237&lt;$B$1,VLOOKUP(A3237,[1]DI!$A$4:$B$15000,2,FALSE),0)</f>
        <v>0</v>
      </c>
      <c r="E3237" s="40">
        <f t="shared" ca="1" si="982"/>
        <v>0</v>
      </c>
      <c r="F3237" s="42">
        <f t="shared" si="978"/>
        <v>1</v>
      </c>
      <c r="G3237" s="43">
        <f t="shared" ca="1" si="983"/>
        <v>1</v>
      </c>
      <c r="H3237" s="40">
        <f ca="1">TRUNC(PRODUCT(G$10:G3236),15)</f>
        <v>1.7040824080947301</v>
      </c>
      <c r="I3237" s="40">
        <f t="shared" ca="1" si="984"/>
        <v>1.7040824080947301</v>
      </c>
      <c r="J3237" s="40">
        <f t="shared" ca="1" si="985"/>
        <v>1</v>
      </c>
      <c r="K3237" s="42">
        <f t="shared" si="977"/>
        <v>2.7E-2</v>
      </c>
      <c r="L3237" s="63">
        <f t="shared" si="986"/>
        <v>46650</v>
      </c>
      <c r="M3237" s="64">
        <f t="shared" si="987"/>
        <v>22</v>
      </c>
      <c r="N3237" s="44">
        <f t="shared" si="988"/>
        <v>22</v>
      </c>
      <c r="O3237" s="40">
        <f t="shared" si="989"/>
        <v>1.0023285900000001</v>
      </c>
      <c r="P3237" s="65">
        <f t="shared" ca="1" si="990"/>
        <v>1.0023285900000001</v>
      </c>
      <c r="Q3237" s="40">
        <f t="shared" ca="1" si="991"/>
        <v>7.3054210199999998</v>
      </c>
      <c r="R3237" s="44">
        <f>IF(VLOOKUP(A3237,$Z$12:$AI$125,8)=VLOOKUP(A3236,$Z$12:$AI$125,8),0,VLOOKUP(A3237,Z$12:$AI$125,8))</f>
        <v>0</v>
      </c>
      <c r="S3237" s="45">
        <f>IF(R3237&gt;0,VLOOKUP(R3237,Y$12:$AH$125,7),0)</f>
        <v>0</v>
      </c>
      <c r="T3237" s="40">
        <f t="shared" si="992"/>
        <v>0</v>
      </c>
      <c r="U3237" s="40">
        <f t="shared" ca="1" si="993"/>
        <v>7.3054210199999998</v>
      </c>
      <c r="V3237" s="46" t="str">
        <f t="shared" si="994"/>
        <v>J=</v>
      </c>
      <c r="W3237" s="47">
        <f t="shared" si="995"/>
        <v>46832</v>
      </c>
    </row>
    <row r="3238" spans="1:23" x14ac:dyDescent="0.15">
      <c r="A3238" s="38">
        <f t="shared" si="979"/>
        <v>46682</v>
      </c>
      <c r="B3238" s="39" t="str">
        <f t="shared" ca="1" si="980"/>
        <v>n.d</v>
      </c>
      <c r="C3238" s="40">
        <f t="shared" si="981"/>
        <v>3137.2723529499999</v>
      </c>
      <c r="D3238" s="41">
        <f ca="1">IF(A3238&lt;$B$1,VLOOKUP(A3238,[1]DI!$A$4:$B$15000,2,FALSE),0)</f>
        <v>0</v>
      </c>
      <c r="E3238" s="40">
        <f t="shared" ca="1" si="982"/>
        <v>0</v>
      </c>
      <c r="F3238" s="42">
        <f t="shared" si="978"/>
        <v>1</v>
      </c>
      <c r="G3238" s="43">
        <f t="shared" ca="1" si="983"/>
        <v>1</v>
      </c>
      <c r="H3238" s="40">
        <f ca="1">TRUNC(PRODUCT(G$10:G3237),15)</f>
        <v>1.7040824080947301</v>
      </c>
      <c r="I3238" s="40">
        <f t="shared" ca="1" si="984"/>
        <v>1.7040824080947301</v>
      </c>
      <c r="J3238" s="40">
        <f t="shared" ca="1" si="985"/>
        <v>1</v>
      </c>
      <c r="K3238" s="42">
        <f t="shared" si="977"/>
        <v>2.7E-2</v>
      </c>
      <c r="L3238" s="63">
        <f t="shared" si="986"/>
        <v>46650</v>
      </c>
      <c r="M3238" s="64">
        <f t="shared" si="987"/>
        <v>23</v>
      </c>
      <c r="N3238" s="44">
        <f t="shared" si="988"/>
        <v>23</v>
      </c>
      <c r="O3238" s="40">
        <f t="shared" si="989"/>
        <v>1.0024345640000001</v>
      </c>
      <c r="P3238" s="65">
        <f t="shared" ca="1" si="990"/>
        <v>1.0024345640000001</v>
      </c>
      <c r="Q3238" s="40">
        <f t="shared" ca="1" si="991"/>
        <v>7.6378903200000003</v>
      </c>
      <c r="R3238" s="44">
        <f>IF(VLOOKUP(A3238,$Z$12:$AI$125,8)=VLOOKUP(A3237,$Z$12:$AI$125,8),0,VLOOKUP(A3238,Z$12:$AI$125,8))</f>
        <v>0</v>
      </c>
      <c r="S3238" s="45">
        <f>IF(R3238&gt;0,VLOOKUP(R3238,Y$12:$AH$125,7),0)</f>
        <v>0</v>
      </c>
      <c r="T3238" s="40">
        <f t="shared" si="992"/>
        <v>0</v>
      </c>
      <c r="U3238" s="40">
        <f t="shared" ca="1" si="993"/>
        <v>7.6378903200000003</v>
      </c>
      <c r="V3238" s="46" t="str">
        <f t="shared" si="994"/>
        <v>J=</v>
      </c>
      <c r="W3238" s="47">
        <f t="shared" si="995"/>
        <v>46832</v>
      </c>
    </row>
    <row r="3239" spans="1:23" x14ac:dyDescent="0.15">
      <c r="A3239" s="38">
        <f t="shared" si="979"/>
        <v>46683</v>
      </c>
      <c r="B3239" s="39" t="str">
        <f t="shared" ca="1" si="980"/>
        <v>n.d</v>
      </c>
      <c r="C3239" s="40">
        <f t="shared" si="981"/>
        <v>3137.2723529499999</v>
      </c>
      <c r="D3239" s="41">
        <f ca="1">IF(A3239&lt;$B$1,VLOOKUP(A3239,[1]DI!$A$4:$B$15000,2,FALSE),0)</f>
        <v>0</v>
      </c>
      <c r="E3239" s="40">
        <f t="shared" ca="1" si="982"/>
        <v>0</v>
      </c>
      <c r="F3239" s="42">
        <f t="shared" si="978"/>
        <v>1</v>
      </c>
      <c r="G3239" s="43">
        <f t="shared" ca="1" si="983"/>
        <v>1</v>
      </c>
      <c r="H3239" s="40">
        <f ca="1">TRUNC(PRODUCT(G$10:G3238),15)</f>
        <v>1.7040824080947301</v>
      </c>
      <c r="I3239" s="40">
        <f t="shared" ca="1" si="984"/>
        <v>1.7040824080947301</v>
      </c>
      <c r="J3239" s="40">
        <f t="shared" ca="1" si="985"/>
        <v>1</v>
      </c>
      <c r="K3239" s="42">
        <f t="shared" si="977"/>
        <v>2.7E-2</v>
      </c>
      <c r="L3239" s="63">
        <f t="shared" si="986"/>
        <v>46650</v>
      </c>
      <c r="M3239" s="64">
        <f t="shared" si="987"/>
        <v>23</v>
      </c>
      <c r="N3239" s="44">
        <f t="shared" si="988"/>
        <v>24</v>
      </c>
      <c r="O3239" s="40">
        <f t="shared" si="989"/>
        <v>1.002540548</v>
      </c>
      <c r="P3239" s="65">
        <f t="shared" ca="1" si="990"/>
        <v>1.002540548</v>
      </c>
      <c r="Q3239" s="40">
        <f t="shared" ca="1" si="991"/>
        <v>7.9703910000000002</v>
      </c>
      <c r="R3239" s="44">
        <f>IF(VLOOKUP(A3239,$Z$12:$AI$125,8)=VLOOKUP(A3238,$Z$12:$AI$125,8),0,VLOOKUP(A3239,Z$12:$AI$125,8))</f>
        <v>0</v>
      </c>
      <c r="S3239" s="45">
        <f>IF(R3239&gt;0,VLOOKUP(R3239,Y$12:$AH$125,7),0)</f>
        <v>0</v>
      </c>
      <c r="T3239" s="40">
        <f t="shared" si="992"/>
        <v>0</v>
      </c>
      <c r="U3239" s="40">
        <f t="shared" ca="1" si="993"/>
        <v>7.9703910000000002</v>
      </c>
      <c r="V3239" s="46" t="str">
        <f t="shared" si="994"/>
        <v>J=</v>
      </c>
      <c r="W3239" s="47">
        <f t="shared" si="995"/>
        <v>46832</v>
      </c>
    </row>
    <row r="3240" spans="1:23" x14ac:dyDescent="0.15">
      <c r="A3240" s="38">
        <f t="shared" si="979"/>
        <v>46684</v>
      </c>
      <c r="B3240" s="39" t="str">
        <f t="shared" ca="1" si="980"/>
        <v>n.d</v>
      </c>
      <c r="C3240" s="40">
        <f t="shared" si="981"/>
        <v>3137.2723529499999</v>
      </c>
      <c r="D3240" s="41">
        <f ca="1">IF(A3240&lt;$B$1,VLOOKUP(A3240,[1]DI!$A$4:$B$15000,2,FALSE),0)</f>
        <v>0</v>
      </c>
      <c r="E3240" s="40">
        <f t="shared" ca="1" si="982"/>
        <v>0</v>
      </c>
      <c r="F3240" s="42">
        <f t="shared" si="978"/>
        <v>1</v>
      </c>
      <c r="G3240" s="43">
        <f t="shared" ca="1" si="983"/>
        <v>1</v>
      </c>
      <c r="H3240" s="40">
        <f ca="1">TRUNC(PRODUCT(G$10:G3239),15)</f>
        <v>1.7040824080947301</v>
      </c>
      <c r="I3240" s="40">
        <f t="shared" ca="1" si="984"/>
        <v>1.7040824080947301</v>
      </c>
      <c r="J3240" s="40">
        <f t="shared" ca="1" si="985"/>
        <v>1</v>
      </c>
      <c r="K3240" s="42">
        <f t="shared" si="977"/>
        <v>2.7E-2</v>
      </c>
      <c r="L3240" s="63">
        <f t="shared" si="986"/>
        <v>46650</v>
      </c>
      <c r="M3240" s="64">
        <f t="shared" si="987"/>
        <v>23</v>
      </c>
      <c r="N3240" s="44">
        <f t="shared" si="988"/>
        <v>24</v>
      </c>
      <c r="O3240" s="40">
        <f t="shared" si="989"/>
        <v>1.002540548</v>
      </c>
      <c r="P3240" s="65">
        <f t="shared" ca="1" si="990"/>
        <v>1.002540548</v>
      </c>
      <c r="Q3240" s="40">
        <f t="shared" ca="1" si="991"/>
        <v>7.9703910000000002</v>
      </c>
      <c r="R3240" s="44">
        <f>IF(VLOOKUP(A3240,$Z$12:$AI$125,8)=VLOOKUP(A3239,$Z$12:$AI$125,8),0,VLOOKUP(A3240,Z$12:$AI$125,8))</f>
        <v>0</v>
      </c>
      <c r="S3240" s="45">
        <f>IF(R3240&gt;0,VLOOKUP(R3240,Y$12:$AH$125,7),0)</f>
        <v>0</v>
      </c>
      <c r="T3240" s="40">
        <f t="shared" si="992"/>
        <v>0</v>
      </c>
      <c r="U3240" s="40">
        <f t="shared" ca="1" si="993"/>
        <v>7.9703910000000002</v>
      </c>
      <c r="V3240" s="46" t="str">
        <f t="shared" si="994"/>
        <v>J=</v>
      </c>
      <c r="W3240" s="47">
        <f t="shared" si="995"/>
        <v>46832</v>
      </c>
    </row>
    <row r="3241" spans="1:23" x14ac:dyDescent="0.15">
      <c r="A3241" s="38">
        <f t="shared" si="979"/>
        <v>46685</v>
      </c>
      <c r="B3241" s="39" t="str">
        <f t="shared" ca="1" si="980"/>
        <v>n.d</v>
      </c>
      <c r="C3241" s="40">
        <f t="shared" si="981"/>
        <v>3137.2723529499999</v>
      </c>
      <c r="D3241" s="41">
        <f ca="1">IF(A3241&lt;$B$1,VLOOKUP(A3241,[1]DI!$A$4:$B$15000,2,FALSE),0)</f>
        <v>0</v>
      </c>
      <c r="E3241" s="40">
        <f t="shared" ca="1" si="982"/>
        <v>0</v>
      </c>
      <c r="F3241" s="42">
        <f t="shared" si="978"/>
        <v>1</v>
      </c>
      <c r="G3241" s="43">
        <f t="shared" ca="1" si="983"/>
        <v>1</v>
      </c>
      <c r="H3241" s="40">
        <f ca="1">TRUNC(PRODUCT(G$10:G3240),15)</f>
        <v>1.7040824080947301</v>
      </c>
      <c r="I3241" s="40">
        <f t="shared" ca="1" si="984"/>
        <v>1.7040824080947301</v>
      </c>
      <c r="J3241" s="40">
        <f t="shared" ca="1" si="985"/>
        <v>1</v>
      </c>
      <c r="K3241" s="42">
        <f t="shared" si="977"/>
        <v>2.7E-2</v>
      </c>
      <c r="L3241" s="63">
        <f t="shared" si="986"/>
        <v>46650</v>
      </c>
      <c r="M3241" s="64">
        <f t="shared" si="987"/>
        <v>24</v>
      </c>
      <c r="N3241" s="44">
        <f t="shared" si="988"/>
        <v>24</v>
      </c>
      <c r="O3241" s="40">
        <f t="shared" si="989"/>
        <v>1.002540548</v>
      </c>
      <c r="P3241" s="65">
        <f t="shared" ca="1" si="990"/>
        <v>1.002540548</v>
      </c>
      <c r="Q3241" s="40">
        <f t="shared" ca="1" si="991"/>
        <v>7.9703910000000002</v>
      </c>
      <c r="R3241" s="44">
        <f>IF(VLOOKUP(A3241,$Z$12:$AI$125,8)=VLOOKUP(A3240,$Z$12:$AI$125,8),0,VLOOKUP(A3241,Z$12:$AI$125,8))</f>
        <v>0</v>
      </c>
      <c r="S3241" s="45">
        <f>IF(R3241&gt;0,VLOOKUP(R3241,Y$12:$AH$125,7),0)</f>
        <v>0</v>
      </c>
      <c r="T3241" s="40">
        <f t="shared" si="992"/>
        <v>0</v>
      </c>
      <c r="U3241" s="40">
        <f t="shared" ca="1" si="993"/>
        <v>7.9703910000000002</v>
      </c>
      <c r="V3241" s="46" t="str">
        <f t="shared" si="994"/>
        <v>J=</v>
      </c>
      <c r="W3241" s="47">
        <f t="shared" si="995"/>
        <v>46832</v>
      </c>
    </row>
    <row r="3242" spans="1:23" x14ac:dyDescent="0.15">
      <c r="A3242" s="38">
        <f t="shared" si="979"/>
        <v>46686</v>
      </c>
      <c r="B3242" s="39" t="str">
        <f t="shared" ca="1" si="980"/>
        <v>n.d</v>
      </c>
      <c r="C3242" s="40">
        <f t="shared" si="981"/>
        <v>3137.2723529499999</v>
      </c>
      <c r="D3242" s="41">
        <f ca="1">IF(A3242&lt;$B$1,VLOOKUP(A3242,[1]DI!$A$4:$B$15000,2,FALSE),0)</f>
        <v>0</v>
      </c>
      <c r="E3242" s="40">
        <f t="shared" ca="1" si="982"/>
        <v>0</v>
      </c>
      <c r="F3242" s="42">
        <f t="shared" si="978"/>
        <v>1</v>
      </c>
      <c r="G3242" s="43">
        <f t="shared" ca="1" si="983"/>
        <v>1</v>
      </c>
      <c r="H3242" s="40">
        <f ca="1">TRUNC(PRODUCT(G$10:G3241),15)</f>
        <v>1.7040824080947301</v>
      </c>
      <c r="I3242" s="40">
        <f t="shared" ca="1" si="984"/>
        <v>1.7040824080947301</v>
      </c>
      <c r="J3242" s="40">
        <f t="shared" ca="1" si="985"/>
        <v>1</v>
      </c>
      <c r="K3242" s="42">
        <f t="shared" si="977"/>
        <v>2.7E-2</v>
      </c>
      <c r="L3242" s="63">
        <f t="shared" si="986"/>
        <v>46650</v>
      </c>
      <c r="M3242" s="64">
        <f t="shared" si="987"/>
        <v>25</v>
      </c>
      <c r="N3242" s="44">
        <f t="shared" si="988"/>
        <v>25</v>
      </c>
      <c r="O3242" s="40">
        <f t="shared" si="989"/>
        <v>1.0026465449999999</v>
      </c>
      <c r="P3242" s="65">
        <f t="shared" ca="1" si="990"/>
        <v>1.0026465449999999</v>
      </c>
      <c r="Q3242" s="40">
        <f t="shared" ca="1" si="991"/>
        <v>8.3029324500000001</v>
      </c>
      <c r="R3242" s="44">
        <f>IF(VLOOKUP(A3242,$Z$12:$AI$125,8)=VLOOKUP(A3241,$Z$12:$AI$125,8),0,VLOOKUP(A3242,Z$12:$AI$125,8))</f>
        <v>0</v>
      </c>
      <c r="S3242" s="45">
        <f>IF(R3242&gt;0,VLOOKUP(R3242,Y$12:$AH$125,7),0)</f>
        <v>0</v>
      </c>
      <c r="T3242" s="40">
        <f t="shared" si="992"/>
        <v>0</v>
      </c>
      <c r="U3242" s="40">
        <f t="shared" ca="1" si="993"/>
        <v>8.3029324500000001</v>
      </c>
      <c r="V3242" s="46" t="str">
        <f t="shared" si="994"/>
        <v>J=</v>
      </c>
      <c r="W3242" s="47">
        <f t="shared" si="995"/>
        <v>46832</v>
      </c>
    </row>
    <row r="3243" spans="1:23" x14ac:dyDescent="0.15">
      <c r="A3243" s="38">
        <f t="shared" si="979"/>
        <v>46687</v>
      </c>
      <c r="B3243" s="39" t="str">
        <f t="shared" ca="1" si="980"/>
        <v>n.d</v>
      </c>
      <c r="C3243" s="40">
        <f t="shared" si="981"/>
        <v>3137.2723529499999</v>
      </c>
      <c r="D3243" s="41">
        <f ca="1">IF(A3243&lt;$B$1,VLOOKUP(A3243,[1]DI!$A$4:$B$15000,2,FALSE),0)</f>
        <v>0</v>
      </c>
      <c r="E3243" s="40">
        <f t="shared" ca="1" si="982"/>
        <v>0</v>
      </c>
      <c r="F3243" s="42">
        <f t="shared" si="978"/>
        <v>1</v>
      </c>
      <c r="G3243" s="43">
        <f t="shared" ca="1" si="983"/>
        <v>1</v>
      </c>
      <c r="H3243" s="40">
        <f ca="1">TRUNC(PRODUCT(G$10:G3242),15)</f>
        <v>1.7040824080947301</v>
      </c>
      <c r="I3243" s="40">
        <f t="shared" ca="1" si="984"/>
        <v>1.7040824080947301</v>
      </c>
      <c r="J3243" s="40">
        <f t="shared" ca="1" si="985"/>
        <v>1</v>
      </c>
      <c r="K3243" s="42">
        <f t="shared" si="977"/>
        <v>2.7E-2</v>
      </c>
      <c r="L3243" s="63">
        <f t="shared" si="986"/>
        <v>46650</v>
      </c>
      <c r="M3243" s="64">
        <f t="shared" si="987"/>
        <v>26</v>
      </c>
      <c r="N3243" s="44">
        <f t="shared" si="988"/>
        <v>26</v>
      </c>
      <c r="O3243" s="40">
        <f t="shared" si="989"/>
        <v>1.002752552</v>
      </c>
      <c r="P3243" s="65">
        <f t="shared" ca="1" si="990"/>
        <v>1.002752552</v>
      </c>
      <c r="Q3243" s="40">
        <f t="shared" ca="1" si="991"/>
        <v>8.6355052800000003</v>
      </c>
      <c r="R3243" s="44">
        <f>IF(VLOOKUP(A3243,$Z$12:$AI$125,8)=VLOOKUP(A3242,$Z$12:$AI$125,8),0,VLOOKUP(A3243,Z$12:$AI$125,8))</f>
        <v>0</v>
      </c>
      <c r="S3243" s="45">
        <f>IF(R3243&gt;0,VLOOKUP(R3243,Y$12:$AH$125,7),0)</f>
        <v>0</v>
      </c>
      <c r="T3243" s="40">
        <f t="shared" si="992"/>
        <v>0</v>
      </c>
      <c r="U3243" s="40">
        <f t="shared" ca="1" si="993"/>
        <v>8.6355052800000003</v>
      </c>
      <c r="V3243" s="46" t="str">
        <f t="shared" si="994"/>
        <v>J=</v>
      </c>
      <c r="W3243" s="47">
        <f t="shared" si="995"/>
        <v>46832</v>
      </c>
    </row>
    <row r="3244" spans="1:23" x14ac:dyDescent="0.15">
      <c r="A3244" s="38">
        <f t="shared" si="979"/>
        <v>46688</v>
      </c>
      <c r="B3244" s="39" t="str">
        <f t="shared" ca="1" si="980"/>
        <v>n.d</v>
      </c>
      <c r="C3244" s="40">
        <f t="shared" si="981"/>
        <v>3137.2723529499999</v>
      </c>
      <c r="D3244" s="41">
        <f ca="1">IF(A3244&lt;$B$1,VLOOKUP(A3244,[1]DI!$A$4:$B$15000,2,FALSE),0)</f>
        <v>0</v>
      </c>
      <c r="E3244" s="40">
        <f t="shared" ca="1" si="982"/>
        <v>0</v>
      </c>
      <c r="F3244" s="42">
        <f t="shared" si="978"/>
        <v>1</v>
      </c>
      <c r="G3244" s="43">
        <f t="shared" ca="1" si="983"/>
        <v>1</v>
      </c>
      <c r="H3244" s="40">
        <f ca="1">TRUNC(PRODUCT(G$10:G3243),15)</f>
        <v>1.7040824080947301</v>
      </c>
      <c r="I3244" s="40">
        <f t="shared" ca="1" si="984"/>
        <v>1.7040824080947301</v>
      </c>
      <c r="J3244" s="40">
        <f t="shared" ca="1" si="985"/>
        <v>1</v>
      </c>
      <c r="K3244" s="42">
        <f t="shared" si="977"/>
        <v>2.7E-2</v>
      </c>
      <c r="L3244" s="63">
        <f t="shared" si="986"/>
        <v>46650</v>
      </c>
      <c r="M3244" s="64">
        <f t="shared" si="987"/>
        <v>27</v>
      </c>
      <c r="N3244" s="44">
        <f t="shared" si="988"/>
        <v>27</v>
      </c>
      <c r="O3244" s="40">
        <f t="shared" si="989"/>
        <v>1.002858571</v>
      </c>
      <c r="P3244" s="65">
        <f t="shared" ca="1" si="990"/>
        <v>1.002858571</v>
      </c>
      <c r="Q3244" s="40">
        <f t="shared" ca="1" si="991"/>
        <v>8.9681157599999999</v>
      </c>
      <c r="R3244" s="44">
        <f>IF(VLOOKUP(A3244,$Z$12:$AI$125,8)=VLOOKUP(A3243,$Z$12:$AI$125,8),0,VLOOKUP(A3244,Z$12:$AI$125,8))</f>
        <v>0</v>
      </c>
      <c r="S3244" s="45">
        <f>IF(R3244&gt;0,VLOOKUP(R3244,Y$12:$AH$125,7),0)</f>
        <v>0</v>
      </c>
      <c r="T3244" s="40">
        <f t="shared" si="992"/>
        <v>0</v>
      </c>
      <c r="U3244" s="40">
        <f t="shared" ca="1" si="993"/>
        <v>8.9681157599999999</v>
      </c>
      <c r="V3244" s="46" t="str">
        <f t="shared" si="994"/>
        <v>J=</v>
      </c>
      <c r="W3244" s="47">
        <f t="shared" si="995"/>
        <v>46832</v>
      </c>
    </row>
    <row r="3245" spans="1:23" x14ac:dyDescent="0.15">
      <c r="A3245" s="38">
        <f t="shared" si="979"/>
        <v>46689</v>
      </c>
      <c r="B3245" s="39" t="str">
        <f t="shared" ca="1" si="980"/>
        <v>n.d</v>
      </c>
      <c r="C3245" s="40">
        <f t="shared" si="981"/>
        <v>3137.2723529499999</v>
      </c>
      <c r="D3245" s="41">
        <f ca="1">IF(A3245&lt;$B$1,VLOOKUP(A3245,[1]DI!$A$4:$B$15000,2,FALSE),0)</f>
        <v>0</v>
      </c>
      <c r="E3245" s="40">
        <f t="shared" ca="1" si="982"/>
        <v>0</v>
      </c>
      <c r="F3245" s="42">
        <f t="shared" si="978"/>
        <v>1</v>
      </c>
      <c r="G3245" s="43">
        <f t="shared" ca="1" si="983"/>
        <v>1</v>
      </c>
      <c r="H3245" s="40">
        <f ca="1">TRUNC(PRODUCT(G$10:G3244),15)</f>
        <v>1.7040824080947301</v>
      </c>
      <c r="I3245" s="40">
        <f t="shared" ca="1" si="984"/>
        <v>1.7040824080947301</v>
      </c>
      <c r="J3245" s="40">
        <f t="shared" ca="1" si="985"/>
        <v>1</v>
      </c>
      <c r="K3245" s="42">
        <f t="shared" ref="K3245:K3308" si="996">K3244</f>
        <v>2.7E-2</v>
      </c>
      <c r="L3245" s="63">
        <f t="shared" si="986"/>
        <v>46650</v>
      </c>
      <c r="M3245" s="64">
        <f t="shared" si="987"/>
        <v>28</v>
      </c>
      <c r="N3245" s="44">
        <f t="shared" si="988"/>
        <v>28</v>
      </c>
      <c r="O3245" s="40">
        <f t="shared" si="989"/>
        <v>1.0029646000000001</v>
      </c>
      <c r="P3245" s="65">
        <f t="shared" ca="1" si="990"/>
        <v>1.0029646000000001</v>
      </c>
      <c r="Q3245" s="40">
        <f t="shared" ca="1" si="991"/>
        <v>9.3007576099999998</v>
      </c>
      <c r="R3245" s="44">
        <f>IF(VLOOKUP(A3245,$Z$12:$AI$125,8)=VLOOKUP(A3244,$Z$12:$AI$125,8),0,VLOOKUP(A3245,Z$12:$AI$125,8))</f>
        <v>0</v>
      </c>
      <c r="S3245" s="45">
        <f>IF(R3245&gt;0,VLOOKUP(R3245,Y$12:$AH$125,7),0)</f>
        <v>0</v>
      </c>
      <c r="T3245" s="40">
        <f t="shared" si="992"/>
        <v>0</v>
      </c>
      <c r="U3245" s="40">
        <f t="shared" ca="1" si="993"/>
        <v>9.3007576099999998</v>
      </c>
      <c r="V3245" s="46" t="str">
        <f t="shared" si="994"/>
        <v>J=</v>
      </c>
      <c r="W3245" s="47">
        <f t="shared" si="995"/>
        <v>46832</v>
      </c>
    </row>
    <row r="3246" spans="1:23" x14ac:dyDescent="0.15">
      <c r="A3246" s="38">
        <f t="shared" si="979"/>
        <v>46690</v>
      </c>
      <c r="B3246" s="39" t="str">
        <f t="shared" ca="1" si="980"/>
        <v>n.d</v>
      </c>
      <c r="C3246" s="40">
        <f t="shared" si="981"/>
        <v>3137.2723529499999</v>
      </c>
      <c r="D3246" s="41">
        <f ca="1">IF(A3246&lt;$B$1,VLOOKUP(A3246,[1]DI!$A$4:$B$15000,2,FALSE),0)</f>
        <v>0</v>
      </c>
      <c r="E3246" s="40">
        <f t="shared" ca="1" si="982"/>
        <v>0</v>
      </c>
      <c r="F3246" s="42">
        <f t="shared" si="978"/>
        <v>1</v>
      </c>
      <c r="G3246" s="43">
        <f t="shared" ca="1" si="983"/>
        <v>1</v>
      </c>
      <c r="H3246" s="40">
        <f ca="1">TRUNC(PRODUCT(G$10:G3245),15)</f>
        <v>1.7040824080947301</v>
      </c>
      <c r="I3246" s="40">
        <f t="shared" ca="1" si="984"/>
        <v>1.7040824080947301</v>
      </c>
      <c r="J3246" s="40">
        <f t="shared" ca="1" si="985"/>
        <v>1</v>
      </c>
      <c r="K3246" s="42">
        <f t="shared" si="996"/>
        <v>2.7E-2</v>
      </c>
      <c r="L3246" s="63">
        <f t="shared" si="986"/>
        <v>46650</v>
      </c>
      <c r="M3246" s="64">
        <f t="shared" si="987"/>
        <v>28</v>
      </c>
      <c r="N3246" s="44">
        <f t="shared" si="988"/>
        <v>29</v>
      </c>
      <c r="O3246" s="40">
        <f t="shared" si="989"/>
        <v>1.0030706410000001</v>
      </c>
      <c r="P3246" s="65">
        <f t="shared" ca="1" si="990"/>
        <v>1.0030706410000001</v>
      </c>
      <c r="Q3246" s="40">
        <f t="shared" ca="1" si="991"/>
        <v>9.6334371099999991</v>
      </c>
      <c r="R3246" s="44">
        <f>IF(VLOOKUP(A3246,$Z$12:$AI$125,8)=VLOOKUP(A3245,$Z$12:$AI$125,8),0,VLOOKUP(A3246,Z$12:$AI$125,8))</f>
        <v>0</v>
      </c>
      <c r="S3246" s="45">
        <f>IF(R3246&gt;0,VLOOKUP(R3246,Y$12:$AH$125,7),0)</f>
        <v>0</v>
      </c>
      <c r="T3246" s="40">
        <f t="shared" si="992"/>
        <v>0</v>
      </c>
      <c r="U3246" s="40">
        <f t="shared" ca="1" si="993"/>
        <v>9.6334371099999991</v>
      </c>
      <c r="V3246" s="46" t="str">
        <f t="shared" si="994"/>
        <v>J=</v>
      </c>
      <c r="W3246" s="47">
        <f t="shared" si="995"/>
        <v>46832</v>
      </c>
    </row>
    <row r="3247" spans="1:23" x14ac:dyDescent="0.15">
      <c r="A3247" s="38">
        <f t="shared" si="979"/>
        <v>46691</v>
      </c>
      <c r="B3247" s="39" t="str">
        <f t="shared" ca="1" si="980"/>
        <v>n.d</v>
      </c>
      <c r="C3247" s="40">
        <f t="shared" si="981"/>
        <v>3137.2723529499999</v>
      </c>
      <c r="D3247" s="41">
        <f ca="1">IF(A3247&lt;$B$1,VLOOKUP(A3247,[1]DI!$A$4:$B$15000,2,FALSE),0)</f>
        <v>0</v>
      </c>
      <c r="E3247" s="40">
        <f t="shared" ca="1" si="982"/>
        <v>0</v>
      </c>
      <c r="F3247" s="42">
        <f t="shared" si="978"/>
        <v>1</v>
      </c>
      <c r="G3247" s="43">
        <f t="shared" ca="1" si="983"/>
        <v>1</v>
      </c>
      <c r="H3247" s="40">
        <f ca="1">TRUNC(PRODUCT(G$10:G3246),15)</f>
        <v>1.7040824080947301</v>
      </c>
      <c r="I3247" s="40">
        <f t="shared" ca="1" si="984"/>
        <v>1.7040824080947301</v>
      </c>
      <c r="J3247" s="40">
        <f t="shared" ca="1" si="985"/>
        <v>1</v>
      </c>
      <c r="K3247" s="42">
        <f t="shared" si="996"/>
        <v>2.7E-2</v>
      </c>
      <c r="L3247" s="63">
        <f t="shared" si="986"/>
        <v>46650</v>
      </c>
      <c r="M3247" s="64">
        <f t="shared" si="987"/>
        <v>28</v>
      </c>
      <c r="N3247" s="44">
        <f t="shared" si="988"/>
        <v>29</v>
      </c>
      <c r="O3247" s="40">
        <f t="shared" si="989"/>
        <v>1.0030706410000001</v>
      </c>
      <c r="P3247" s="65">
        <f t="shared" ca="1" si="990"/>
        <v>1.0030706410000001</v>
      </c>
      <c r="Q3247" s="40">
        <f t="shared" ca="1" si="991"/>
        <v>9.6334371099999991</v>
      </c>
      <c r="R3247" s="44">
        <f>IF(VLOOKUP(A3247,$Z$12:$AI$125,8)=VLOOKUP(A3246,$Z$12:$AI$125,8),0,VLOOKUP(A3247,Z$12:$AI$125,8))</f>
        <v>0</v>
      </c>
      <c r="S3247" s="45">
        <f>IF(R3247&gt;0,VLOOKUP(R3247,Y$12:$AH$125,7),0)</f>
        <v>0</v>
      </c>
      <c r="T3247" s="40">
        <f t="shared" si="992"/>
        <v>0</v>
      </c>
      <c r="U3247" s="40">
        <f t="shared" ca="1" si="993"/>
        <v>9.6334371099999991</v>
      </c>
      <c r="V3247" s="46" t="str">
        <f t="shared" si="994"/>
        <v>J=</v>
      </c>
      <c r="W3247" s="47">
        <f t="shared" si="995"/>
        <v>46832</v>
      </c>
    </row>
    <row r="3248" spans="1:23" x14ac:dyDescent="0.15">
      <c r="A3248" s="38">
        <f t="shared" si="979"/>
        <v>46692</v>
      </c>
      <c r="B3248" s="39" t="str">
        <f t="shared" ca="1" si="980"/>
        <v>n.d</v>
      </c>
      <c r="C3248" s="40">
        <f t="shared" si="981"/>
        <v>3137.2723529499999</v>
      </c>
      <c r="D3248" s="41">
        <f ca="1">IF(A3248&lt;$B$1,VLOOKUP(A3248,[1]DI!$A$4:$B$15000,2,FALSE),0)</f>
        <v>0</v>
      </c>
      <c r="E3248" s="40">
        <f t="shared" ca="1" si="982"/>
        <v>0</v>
      </c>
      <c r="F3248" s="42">
        <f t="shared" si="978"/>
        <v>1</v>
      </c>
      <c r="G3248" s="43">
        <f t="shared" ca="1" si="983"/>
        <v>1</v>
      </c>
      <c r="H3248" s="40">
        <f ca="1">TRUNC(PRODUCT(G$10:G3247),15)</f>
        <v>1.7040824080947301</v>
      </c>
      <c r="I3248" s="40">
        <f t="shared" ca="1" si="984"/>
        <v>1.7040824080947301</v>
      </c>
      <c r="J3248" s="40">
        <f t="shared" ca="1" si="985"/>
        <v>1</v>
      </c>
      <c r="K3248" s="42">
        <f t="shared" si="996"/>
        <v>2.7E-2</v>
      </c>
      <c r="L3248" s="63">
        <f t="shared" si="986"/>
        <v>46650</v>
      </c>
      <c r="M3248" s="64">
        <f t="shared" si="987"/>
        <v>29</v>
      </c>
      <c r="N3248" s="44">
        <f t="shared" si="988"/>
        <v>29</v>
      </c>
      <c r="O3248" s="40">
        <f t="shared" si="989"/>
        <v>1.0030706410000001</v>
      </c>
      <c r="P3248" s="65">
        <f t="shared" ca="1" si="990"/>
        <v>1.0030706410000001</v>
      </c>
      <c r="Q3248" s="40">
        <f t="shared" ca="1" si="991"/>
        <v>9.6334371099999991</v>
      </c>
      <c r="R3248" s="44">
        <f>IF(VLOOKUP(A3248,$Z$12:$AI$125,8)=VLOOKUP(A3247,$Z$12:$AI$125,8),0,VLOOKUP(A3248,Z$12:$AI$125,8))</f>
        <v>0</v>
      </c>
      <c r="S3248" s="45">
        <f>IF(R3248&gt;0,VLOOKUP(R3248,Y$12:$AH$125,7),0)</f>
        <v>0</v>
      </c>
      <c r="T3248" s="40">
        <f t="shared" si="992"/>
        <v>0</v>
      </c>
      <c r="U3248" s="40">
        <f t="shared" ca="1" si="993"/>
        <v>9.6334371099999991</v>
      </c>
      <c r="V3248" s="46" t="str">
        <f t="shared" si="994"/>
        <v>J=</v>
      </c>
      <c r="W3248" s="47">
        <f t="shared" si="995"/>
        <v>46832</v>
      </c>
    </row>
    <row r="3249" spans="1:23" x14ac:dyDescent="0.15">
      <c r="A3249" s="38">
        <f t="shared" si="979"/>
        <v>46693</v>
      </c>
      <c r="B3249" s="39" t="str">
        <f t="shared" ca="1" si="980"/>
        <v>n.d</v>
      </c>
      <c r="C3249" s="40">
        <f t="shared" si="981"/>
        <v>3137.2723529499999</v>
      </c>
      <c r="D3249" s="41">
        <f ca="1">IF(A3249&lt;$B$1,VLOOKUP(A3249,[1]DI!$A$4:$B$15000,2,FALSE),0)</f>
        <v>0</v>
      </c>
      <c r="E3249" s="40">
        <f t="shared" ca="1" si="982"/>
        <v>0</v>
      </c>
      <c r="F3249" s="42">
        <f t="shared" si="978"/>
        <v>1</v>
      </c>
      <c r="G3249" s="43">
        <f t="shared" ca="1" si="983"/>
        <v>1</v>
      </c>
      <c r="H3249" s="40">
        <f ca="1">TRUNC(PRODUCT(G$10:G3248),15)</f>
        <v>1.7040824080947301</v>
      </c>
      <c r="I3249" s="40">
        <f t="shared" ca="1" si="984"/>
        <v>1.7040824080947301</v>
      </c>
      <c r="J3249" s="40">
        <f t="shared" ca="1" si="985"/>
        <v>1</v>
      </c>
      <c r="K3249" s="42">
        <f t="shared" si="996"/>
        <v>2.7E-2</v>
      </c>
      <c r="L3249" s="63">
        <f t="shared" si="986"/>
        <v>46650</v>
      </c>
      <c r="M3249" s="64">
        <f t="shared" si="987"/>
        <v>29</v>
      </c>
      <c r="N3249" s="44">
        <f t="shared" si="988"/>
        <v>30</v>
      </c>
      <c r="O3249" s="40">
        <f t="shared" si="989"/>
        <v>1.0031766929999999</v>
      </c>
      <c r="P3249" s="65">
        <f t="shared" ca="1" si="990"/>
        <v>1.0031766929999999</v>
      </c>
      <c r="Q3249" s="40">
        <f t="shared" ca="1" si="991"/>
        <v>9.9661511199999993</v>
      </c>
      <c r="R3249" s="44">
        <f>IF(VLOOKUP(A3249,$Z$12:$AI$125,8)=VLOOKUP(A3248,$Z$12:$AI$125,8),0,VLOOKUP(A3249,Z$12:$AI$125,8))</f>
        <v>0</v>
      </c>
      <c r="S3249" s="45">
        <f>IF(R3249&gt;0,VLOOKUP(R3249,Y$12:$AH$125,7),0)</f>
        <v>0</v>
      </c>
      <c r="T3249" s="40">
        <f t="shared" si="992"/>
        <v>0</v>
      </c>
      <c r="U3249" s="40">
        <f t="shared" ca="1" si="993"/>
        <v>9.9661511199999993</v>
      </c>
      <c r="V3249" s="46" t="str">
        <f t="shared" si="994"/>
        <v>J=</v>
      </c>
      <c r="W3249" s="47">
        <f t="shared" si="995"/>
        <v>46832</v>
      </c>
    </row>
    <row r="3250" spans="1:23" x14ac:dyDescent="0.15">
      <c r="A3250" s="38">
        <f t="shared" si="979"/>
        <v>46694</v>
      </c>
      <c r="B3250" s="39" t="str">
        <f t="shared" ca="1" si="980"/>
        <v>n.d</v>
      </c>
      <c r="C3250" s="40">
        <f t="shared" si="981"/>
        <v>3137.2723529499999</v>
      </c>
      <c r="D3250" s="41">
        <f ca="1">IF(A3250&lt;$B$1,VLOOKUP(A3250,[1]DI!$A$4:$B$15000,2,FALSE),0)</f>
        <v>0</v>
      </c>
      <c r="E3250" s="40">
        <f t="shared" ca="1" si="982"/>
        <v>0</v>
      </c>
      <c r="F3250" s="42">
        <f t="shared" si="978"/>
        <v>1</v>
      </c>
      <c r="G3250" s="43">
        <f t="shared" ca="1" si="983"/>
        <v>1</v>
      </c>
      <c r="H3250" s="40">
        <f ca="1">TRUNC(PRODUCT(G$10:G3249),15)</f>
        <v>1.7040824080947301</v>
      </c>
      <c r="I3250" s="40">
        <f t="shared" ca="1" si="984"/>
        <v>1.7040824080947301</v>
      </c>
      <c r="J3250" s="40">
        <f t="shared" ca="1" si="985"/>
        <v>1</v>
      </c>
      <c r="K3250" s="42">
        <f t="shared" si="996"/>
        <v>2.7E-2</v>
      </c>
      <c r="L3250" s="63">
        <f t="shared" si="986"/>
        <v>46650</v>
      </c>
      <c r="M3250" s="64">
        <f t="shared" si="987"/>
        <v>30</v>
      </c>
      <c r="N3250" s="44">
        <f t="shared" si="988"/>
        <v>30</v>
      </c>
      <c r="O3250" s="40">
        <f t="shared" si="989"/>
        <v>1.0031766929999999</v>
      </c>
      <c r="P3250" s="65">
        <f t="shared" ca="1" si="990"/>
        <v>1.0031766929999999</v>
      </c>
      <c r="Q3250" s="40">
        <f t="shared" ca="1" si="991"/>
        <v>9.9661511199999993</v>
      </c>
      <c r="R3250" s="44">
        <f>IF(VLOOKUP(A3250,$Z$12:$AI$125,8)=VLOOKUP(A3249,$Z$12:$AI$125,8),0,VLOOKUP(A3250,Z$12:$AI$125,8))</f>
        <v>0</v>
      </c>
      <c r="S3250" s="45">
        <f>IF(R3250&gt;0,VLOOKUP(R3250,Y$12:$AH$125,7),0)</f>
        <v>0</v>
      </c>
      <c r="T3250" s="40">
        <f t="shared" si="992"/>
        <v>0</v>
      </c>
      <c r="U3250" s="40">
        <f t="shared" ca="1" si="993"/>
        <v>9.9661511199999993</v>
      </c>
      <c r="V3250" s="46" t="str">
        <f t="shared" si="994"/>
        <v>J=</v>
      </c>
      <c r="W3250" s="47">
        <f t="shared" si="995"/>
        <v>46832</v>
      </c>
    </row>
    <row r="3251" spans="1:23" x14ac:dyDescent="0.15">
      <c r="A3251" s="38">
        <f t="shared" si="979"/>
        <v>46695</v>
      </c>
      <c r="B3251" s="39" t="str">
        <f t="shared" ca="1" si="980"/>
        <v>n.d</v>
      </c>
      <c r="C3251" s="40">
        <f t="shared" si="981"/>
        <v>3137.2723529499999</v>
      </c>
      <c r="D3251" s="41">
        <f ca="1">IF(A3251&lt;$B$1,VLOOKUP(A3251,[1]DI!$A$4:$B$15000,2,FALSE),0)</f>
        <v>0</v>
      </c>
      <c r="E3251" s="40">
        <f t="shared" ca="1" si="982"/>
        <v>0</v>
      </c>
      <c r="F3251" s="42">
        <f t="shared" si="978"/>
        <v>1</v>
      </c>
      <c r="G3251" s="43">
        <f t="shared" ca="1" si="983"/>
        <v>1</v>
      </c>
      <c r="H3251" s="40">
        <f ca="1">TRUNC(PRODUCT(G$10:G3250),15)</f>
        <v>1.7040824080947301</v>
      </c>
      <c r="I3251" s="40">
        <f t="shared" ca="1" si="984"/>
        <v>1.7040824080947301</v>
      </c>
      <c r="J3251" s="40">
        <f t="shared" ca="1" si="985"/>
        <v>1</v>
      </c>
      <c r="K3251" s="42">
        <f t="shared" si="996"/>
        <v>2.7E-2</v>
      </c>
      <c r="L3251" s="63">
        <f t="shared" si="986"/>
        <v>46650</v>
      </c>
      <c r="M3251" s="64">
        <f t="shared" si="987"/>
        <v>31</v>
      </c>
      <c r="N3251" s="44">
        <f t="shared" si="988"/>
        <v>31</v>
      </c>
      <c r="O3251" s="40">
        <f t="shared" si="989"/>
        <v>1.003282757</v>
      </c>
      <c r="P3251" s="65">
        <f t="shared" ca="1" si="990"/>
        <v>1.003282757</v>
      </c>
      <c r="Q3251" s="40">
        <f t="shared" ca="1" si="991"/>
        <v>10.29890277</v>
      </c>
      <c r="R3251" s="44">
        <f>IF(VLOOKUP(A3251,$Z$12:$AI$125,8)=VLOOKUP(A3250,$Z$12:$AI$125,8),0,VLOOKUP(A3251,Z$12:$AI$125,8))</f>
        <v>0</v>
      </c>
      <c r="S3251" s="45">
        <f>IF(R3251&gt;0,VLOOKUP(R3251,Y$12:$AH$125,7),0)</f>
        <v>0</v>
      </c>
      <c r="T3251" s="40">
        <f t="shared" si="992"/>
        <v>0</v>
      </c>
      <c r="U3251" s="40">
        <f t="shared" ca="1" si="993"/>
        <v>10.29890277</v>
      </c>
      <c r="V3251" s="46" t="str">
        <f t="shared" si="994"/>
        <v>J=</v>
      </c>
      <c r="W3251" s="47">
        <f t="shared" si="995"/>
        <v>46832</v>
      </c>
    </row>
    <row r="3252" spans="1:23" x14ac:dyDescent="0.15">
      <c r="A3252" s="38">
        <f t="shared" si="979"/>
        <v>46696</v>
      </c>
      <c r="B3252" s="39" t="str">
        <f t="shared" ca="1" si="980"/>
        <v>n.d</v>
      </c>
      <c r="C3252" s="40">
        <f t="shared" si="981"/>
        <v>3137.2723529499999</v>
      </c>
      <c r="D3252" s="41">
        <f ca="1">IF(A3252&lt;$B$1,VLOOKUP(A3252,[1]DI!$A$4:$B$15000,2,FALSE),0)</f>
        <v>0</v>
      </c>
      <c r="E3252" s="40">
        <f t="shared" ca="1" si="982"/>
        <v>0</v>
      </c>
      <c r="F3252" s="42">
        <f t="shared" si="978"/>
        <v>1</v>
      </c>
      <c r="G3252" s="43">
        <f t="shared" ca="1" si="983"/>
        <v>1</v>
      </c>
      <c r="H3252" s="40">
        <f ca="1">TRUNC(PRODUCT(G$10:G3251),15)</f>
        <v>1.7040824080947301</v>
      </c>
      <c r="I3252" s="40">
        <f t="shared" ca="1" si="984"/>
        <v>1.7040824080947301</v>
      </c>
      <c r="J3252" s="40">
        <f t="shared" ca="1" si="985"/>
        <v>1</v>
      </c>
      <c r="K3252" s="42">
        <f t="shared" si="996"/>
        <v>2.7E-2</v>
      </c>
      <c r="L3252" s="63">
        <f t="shared" si="986"/>
        <v>46650</v>
      </c>
      <c r="M3252" s="64">
        <f t="shared" si="987"/>
        <v>32</v>
      </c>
      <c r="N3252" s="44">
        <f t="shared" si="988"/>
        <v>32</v>
      </c>
      <c r="O3252" s="40">
        <f t="shared" si="989"/>
        <v>1.0033888310000001</v>
      </c>
      <c r="P3252" s="65">
        <f t="shared" ca="1" si="990"/>
        <v>1.0033888310000001</v>
      </c>
      <c r="Q3252" s="40">
        <f t="shared" ca="1" si="991"/>
        <v>10.6316858</v>
      </c>
      <c r="R3252" s="44">
        <f>IF(VLOOKUP(A3252,$Z$12:$AI$125,8)=VLOOKUP(A3251,$Z$12:$AI$125,8),0,VLOOKUP(A3252,Z$12:$AI$125,8))</f>
        <v>0</v>
      </c>
      <c r="S3252" s="45">
        <f>IF(R3252&gt;0,VLOOKUP(R3252,Y$12:$AH$125,7),0)</f>
        <v>0</v>
      </c>
      <c r="T3252" s="40">
        <f t="shared" si="992"/>
        <v>0</v>
      </c>
      <c r="U3252" s="40">
        <f t="shared" ca="1" si="993"/>
        <v>10.6316858</v>
      </c>
      <c r="V3252" s="46" t="str">
        <f t="shared" si="994"/>
        <v>J=</v>
      </c>
      <c r="W3252" s="47">
        <f t="shared" si="995"/>
        <v>46832</v>
      </c>
    </row>
    <row r="3253" spans="1:23" x14ac:dyDescent="0.15">
      <c r="A3253" s="38">
        <f t="shared" si="979"/>
        <v>46697</v>
      </c>
      <c r="B3253" s="39" t="str">
        <f t="shared" ca="1" si="980"/>
        <v>n.d</v>
      </c>
      <c r="C3253" s="40">
        <f t="shared" si="981"/>
        <v>3137.2723529499999</v>
      </c>
      <c r="D3253" s="41">
        <f ca="1">IF(A3253&lt;$B$1,VLOOKUP(A3253,[1]DI!$A$4:$B$15000,2,FALSE),0)</f>
        <v>0</v>
      </c>
      <c r="E3253" s="40">
        <f t="shared" ca="1" si="982"/>
        <v>0</v>
      </c>
      <c r="F3253" s="42">
        <f t="shared" si="978"/>
        <v>1</v>
      </c>
      <c r="G3253" s="43">
        <f t="shared" ca="1" si="983"/>
        <v>1</v>
      </c>
      <c r="H3253" s="40">
        <f ca="1">TRUNC(PRODUCT(G$10:G3252),15)</f>
        <v>1.7040824080947301</v>
      </c>
      <c r="I3253" s="40">
        <f t="shared" ca="1" si="984"/>
        <v>1.7040824080947301</v>
      </c>
      <c r="J3253" s="40">
        <f t="shared" ca="1" si="985"/>
        <v>1</v>
      </c>
      <c r="K3253" s="42">
        <f t="shared" si="996"/>
        <v>2.7E-2</v>
      </c>
      <c r="L3253" s="63">
        <f t="shared" si="986"/>
        <v>46650</v>
      </c>
      <c r="M3253" s="64">
        <f t="shared" si="987"/>
        <v>32</v>
      </c>
      <c r="N3253" s="44">
        <f t="shared" si="988"/>
        <v>33</v>
      </c>
      <c r="O3253" s="40">
        <f t="shared" si="989"/>
        <v>1.003494917</v>
      </c>
      <c r="P3253" s="65">
        <f t="shared" ca="1" si="990"/>
        <v>1.003494917</v>
      </c>
      <c r="Q3253" s="40">
        <f t="shared" ca="1" si="991"/>
        <v>10.96450647</v>
      </c>
      <c r="R3253" s="44">
        <f>IF(VLOOKUP(A3253,$Z$12:$AI$125,8)=VLOOKUP(A3252,$Z$12:$AI$125,8),0,VLOOKUP(A3253,Z$12:$AI$125,8))</f>
        <v>0</v>
      </c>
      <c r="S3253" s="45">
        <f>IF(R3253&gt;0,VLOOKUP(R3253,Y$12:$AH$125,7),0)</f>
        <v>0</v>
      </c>
      <c r="T3253" s="40">
        <f t="shared" si="992"/>
        <v>0</v>
      </c>
      <c r="U3253" s="40">
        <f t="shared" ca="1" si="993"/>
        <v>10.96450647</v>
      </c>
      <c r="V3253" s="46" t="str">
        <f t="shared" si="994"/>
        <v>J=</v>
      </c>
      <c r="W3253" s="47">
        <f t="shared" si="995"/>
        <v>46832</v>
      </c>
    </row>
    <row r="3254" spans="1:23" x14ac:dyDescent="0.15">
      <c r="A3254" s="38">
        <f t="shared" si="979"/>
        <v>46698</v>
      </c>
      <c r="B3254" s="39" t="str">
        <f t="shared" ca="1" si="980"/>
        <v>n.d</v>
      </c>
      <c r="C3254" s="40">
        <f t="shared" si="981"/>
        <v>3137.2723529499999</v>
      </c>
      <c r="D3254" s="41">
        <f ca="1">IF(A3254&lt;$B$1,VLOOKUP(A3254,[1]DI!$A$4:$B$15000,2,FALSE),0)</f>
        <v>0</v>
      </c>
      <c r="E3254" s="40">
        <f t="shared" ca="1" si="982"/>
        <v>0</v>
      </c>
      <c r="F3254" s="42">
        <f t="shared" si="978"/>
        <v>1</v>
      </c>
      <c r="G3254" s="43">
        <f t="shared" ca="1" si="983"/>
        <v>1</v>
      </c>
      <c r="H3254" s="40">
        <f ca="1">TRUNC(PRODUCT(G$10:G3253),15)</f>
        <v>1.7040824080947301</v>
      </c>
      <c r="I3254" s="40">
        <f t="shared" ca="1" si="984"/>
        <v>1.7040824080947301</v>
      </c>
      <c r="J3254" s="40">
        <f t="shared" ca="1" si="985"/>
        <v>1</v>
      </c>
      <c r="K3254" s="42">
        <f t="shared" si="996"/>
        <v>2.7E-2</v>
      </c>
      <c r="L3254" s="63">
        <f t="shared" si="986"/>
        <v>46650</v>
      </c>
      <c r="M3254" s="64">
        <f t="shared" si="987"/>
        <v>32</v>
      </c>
      <c r="N3254" s="44">
        <f t="shared" si="988"/>
        <v>33</v>
      </c>
      <c r="O3254" s="40">
        <f t="shared" si="989"/>
        <v>1.003494917</v>
      </c>
      <c r="P3254" s="65">
        <f t="shared" ca="1" si="990"/>
        <v>1.003494917</v>
      </c>
      <c r="Q3254" s="40">
        <f t="shared" ca="1" si="991"/>
        <v>10.96450647</v>
      </c>
      <c r="R3254" s="44">
        <f>IF(VLOOKUP(A3254,$Z$12:$AI$125,8)=VLOOKUP(A3253,$Z$12:$AI$125,8),0,VLOOKUP(A3254,Z$12:$AI$125,8))</f>
        <v>0</v>
      </c>
      <c r="S3254" s="45">
        <f>IF(R3254&gt;0,VLOOKUP(R3254,Y$12:$AH$125,7),0)</f>
        <v>0</v>
      </c>
      <c r="T3254" s="40">
        <f t="shared" si="992"/>
        <v>0</v>
      </c>
      <c r="U3254" s="40">
        <f t="shared" ca="1" si="993"/>
        <v>10.96450647</v>
      </c>
      <c r="V3254" s="46" t="str">
        <f t="shared" si="994"/>
        <v>J=</v>
      </c>
      <c r="W3254" s="47">
        <f t="shared" si="995"/>
        <v>46832</v>
      </c>
    </row>
    <row r="3255" spans="1:23" x14ac:dyDescent="0.15">
      <c r="A3255" s="38">
        <f t="shared" si="979"/>
        <v>46699</v>
      </c>
      <c r="B3255" s="39" t="str">
        <f t="shared" ca="1" si="980"/>
        <v>n.d</v>
      </c>
      <c r="C3255" s="40">
        <f t="shared" si="981"/>
        <v>3137.2723529499999</v>
      </c>
      <c r="D3255" s="41">
        <f ca="1">IF(A3255&lt;$B$1,VLOOKUP(A3255,[1]DI!$A$4:$B$15000,2,FALSE),0)</f>
        <v>0</v>
      </c>
      <c r="E3255" s="40">
        <f t="shared" ca="1" si="982"/>
        <v>0</v>
      </c>
      <c r="F3255" s="42">
        <f t="shared" si="978"/>
        <v>1</v>
      </c>
      <c r="G3255" s="43">
        <f t="shared" ca="1" si="983"/>
        <v>1</v>
      </c>
      <c r="H3255" s="40">
        <f ca="1">TRUNC(PRODUCT(G$10:G3254),15)</f>
        <v>1.7040824080947301</v>
      </c>
      <c r="I3255" s="40">
        <f t="shared" ca="1" si="984"/>
        <v>1.7040824080947301</v>
      </c>
      <c r="J3255" s="40">
        <f t="shared" ca="1" si="985"/>
        <v>1</v>
      </c>
      <c r="K3255" s="42">
        <f t="shared" si="996"/>
        <v>2.7E-2</v>
      </c>
      <c r="L3255" s="63">
        <f t="shared" si="986"/>
        <v>46650</v>
      </c>
      <c r="M3255" s="64">
        <f t="shared" si="987"/>
        <v>33</v>
      </c>
      <c r="N3255" s="44">
        <f t="shared" si="988"/>
        <v>33</v>
      </c>
      <c r="O3255" s="40">
        <f t="shared" si="989"/>
        <v>1.003494917</v>
      </c>
      <c r="P3255" s="65">
        <f t="shared" ca="1" si="990"/>
        <v>1.003494917</v>
      </c>
      <c r="Q3255" s="40">
        <f t="shared" ca="1" si="991"/>
        <v>10.96450647</v>
      </c>
      <c r="R3255" s="44">
        <f>IF(VLOOKUP(A3255,$Z$12:$AI$125,8)=VLOOKUP(A3254,$Z$12:$AI$125,8),0,VLOOKUP(A3255,Z$12:$AI$125,8))</f>
        <v>0</v>
      </c>
      <c r="S3255" s="45">
        <f>IF(R3255&gt;0,VLOOKUP(R3255,Y$12:$AH$125,7),0)</f>
        <v>0</v>
      </c>
      <c r="T3255" s="40">
        <f t="shared" si="992"/>
        <v>0</v>
      </c>
      <c r="U3255" s="40">
        <f t="shared" ca="1" si="993"/>
        <v>10.96450647</v>
      </c>
      <c r="V3255" s="46" t="str">
        <f t="shared" si="994"/>
        <v>J=</v>
      </c>
      <c r="W3255" s="47">
        <f t="shared" si="995"/>
        <v>46832</v>
      </c>
    </row>
    <row r="3256" spans="1:23" x14ac:dyDescent="0.15">
      <c r="A3256" s="38">
        <f t="shared" si="979"/>
        <v>46700</v>
      </c>
      <c r="B3256" s="39" t="str">
        <f t="shared" ca="1" si="980"/>
        <v>n.d</v>
      </c>
      <c r="C3256" s="40">
        <f t="shared" si="981"/>
        <v>3137.2723529499999</v>
      </c>
      <c r="D3256" s="41">
        <f ca="1">IF(A3256&lt;$B$1,VLOOKUP(A3256,[1]DI!$A$4:$B$15000,2,FALSE),0)</f>
        <v>0</v>
      </c>
      <c r="E3256" s="40">
        <f t="shared" ca="1" si="982"/>
        <v>0</v>
      </c>
      <c r="F3256" s="42">
        <f t="shared" si="978"/>
        <v>1</v>
      </c>
      <c r="G3256" s="43">
        <f t="shared" ca="1" si="983"/>
        <v>1</v>
      </c>
      <c r="H3256" s="40">
        <f ca="1">TRUNC(PRODUCT(G$10:G3255),15)</f>
        <v>1.7040824080947301</v>
      </c>
      <c r="I3256" s="40">
        <f t="shared" ca="1" si="984"/>
        <v>1.7040824080947301</v>
      </c>
      <c r="J3256" s="40">
        <f t="shared" ca="1" si="985"/>
        <v>1</v>
      </c>
      <c r="K3256" s="42">
        <f t="shared" si="996"/>
        <v>2.7E-2</v>
      </c>
      <c r="L3256" s="63">
        <f t="shared" si="986"/>
        <v>46650</v>
      </c>
      <c r="M3256" s="64">
        <f t="shared" si="987"/>
        <v>34</v>
      </c>
      <c r="N3256" s="44">
        <f t="shared" si="988"/>
        <v>34</v>
      </c>
      <c r="O3256" s="40">
        <f t="shared" si="989"/>
        <v>1.003601014</v>
      </c>
      <c r="P3256" s="65">
        <f t="shared" ca="1" si="990"/>
        <v>1.003601014</v>
      </c>
      <c r="Q3256" s="40">
        <f t="shared" ca="1" si="991"/>
        <v>11.29736166</v>
      </c>
      <c r="R3256" s="44">
        <f>IF(VLOOKUP(A3256,$Z$12:$AI$125,8)=VLOOKUP(A3255,$Z$12:$AI$125,8),0,VLOOKUP(A3256,Z$12:$AI$125,8))</f>
        <v>0</v>
      </c>
      <c r="S3256" s="45">
        <f>IF(R3256&gt;0,VLOOKUP(R3256,Y$12:$AH$125,7),0)</f>
        <v>0</v>
      </c>
      <c r="T3256" s="40">
        <f t="shared" si="992"/>
        <v>0</v>
      </c>
      <c r="U3256" s="40">
        <f t="shared" ca="1" si="993"/>
        <v>11.29736166</v>
      </c>
      <c r="V3256" s="46" t="str">
        <f t="shared" si="994"/>
        <v>J=</v>
      </c>
      <c r="W3256" s="47">
        <f t="shared" si="995"/>
        <v>46832</v>
      </c>
    </row>
    <row r="3257" spans="1:23" x14ac:dyDescent="0.15">
      <c r="A3257" s="38">
        <f t="shared" si="979"/>
        <v>46701</v>
      </c>
      <c r="B3257" s="39" t="str">
        <f t="shared" ca="1" si="980"/>
        <v>n.d</v>
      </c>
      <c r="C3257" s="40">
        <f t="shared" si="981"/>
        <v>3137.2723529499999</v>
      </c>
      <c r="D3257" s="41">
        <f ca="1">IF(A3257&lt;$B$1,VLOOKUP(A3257,[1]DI!$A$4:$B$15000,2,FALSE),0)</f>
        <v>0</v>
      </c>
      <c r="E3257" s="40">
        <f t="shared" ca="1" si="982"/>
        <v>0</v>
      </c>
      <c r="F3257" s="42">
        <f t="shared" si="978"/>
        <v>1</v>
      </c>
      <c r="G3257" s="43">
        <f t="shared" ca="1" si="983"/>
        <v>1</v>
      </c>
      <c r="H3257" s="40">
        <f ca="1">TRUNC(PRODUCT(G$10:G3256),15)</f>
        <v>1.7040824080947301</v>
      </c>
      <c r="I3257" s="40">
        <f t="shared" ca="1" si="984"/>
        <v>1.7040824080947301</v>
      </c>
      <c r="J3257" s="40">
        <f t="shared" ca="1" si="985"/>
        <v>1</v>
      </c>
      <c r="K3257" s="42">
        <f t="shared" si="996"/>
        <v>2.7E-2</v>
      </c>
      <c r="L3257" s="63">
        <f t="shared" si="986"/>
        <v>46650</v>
      </c>
      <c r="M3257" s="64">
        <f t="shared" si="987"/>
        <v>35</v>
      </c>
      <c r="N3257" s="44">
        <f t="shared" si="988"/>
        <v>35</v>
      </c>
      <c r="O3257" s="40">
        <f t="shared" si="989"/>
        <v>1.0037071230000001</v>
      </c>
      <c r="P3257" s="65">
        <f t="shared" ca="1" si="990"/>
        <v>1.0037071230000001</v>
      </c>
      <c r="Q3257" s="40">
        <f t="shared" ca="1" si="991"/>
        <v>11.63025449</v>
      </c>
      <c r="R3257" s="44">
        <f>IF(VLOOKUP(A3257,$Z$12:$AI$125,8)=VLOOKUP(A3256,$Z$12:$AI$125,8),0,VLOOKUP(A3257,Z$12:$AI$125,8))</f>
        <v>0</v>
      </c>
      <c r="S3257" s="45">
        <f>IF(R3257&gt;0,VLOOKUP(R3257,Y$12:$AH$125,7),0)</f>
        <v>0</v>
      </c>
      <c r="T3257" s="40">
        <f t="shared" si="992"/>
        <v>0</v>
      </c>
      <c r="U3257" s="40">
        <f t="shared" ca="1" si="993"/>
        <v>11.63025449</v>
      </c>
      <c r="V3257" s="46" t="str">
        <f t="shared" si="994"/>
        <v>J=</v>
      </c>
      <c r="W3257" s="47">
        <f t="shared" si="995"/>
        <v>46832</v>
      </c>
    </row>
    <row r="3258" spans="1:23" x14ac:dyDescent="0.15">
      <c r="A3258" s="38">
        <f t="shared" si="979"/>
        <v>46702</v>
      </c>
      <c r="B3258" s="39" t="str">
        <f t="shared" ca="1" si="980"/>
        <v>n.d</v>
      </c>
      <c r="C3258" s="40">
        <f t="shared" si="981"/>
        <v>3137.2723529499999</v>
      </c>
      <c r="D3258" s="41">
        <f ca="1">IF(A3258&lt;$B$1,VLOOKUP(A3258,[1]DI!$A$4:$B$15000,2,FALSE),0)</f>
        <v>0</v>
      </c>
      <c r="E3258" s="40">
        <f t="shared" ca="1" si="982"/>
        <v>0</v>
      </c>
      <c r="F3258" s="42">
        <f t="shared" si="978"/>
        <v>1</v>
      </c>
      <c r="G3258" s="43">
        <f t="shared" ca="1" si="983"/>
        <v>1</v>
      </c>
      <c r="H3258" s="40">
        <f ca="1">TRUNC(PRODUCT(G$10:G3257),15)</f>
        <v>1.7040824080947301</v>
      </c>
      <c r="I3258" s="40">
        <f t="shared" ca="1" si="984"/>
        <v>1.7040824080947301</v>
      </c>
      <c r="J3258" s="40">
        <f t="shared" ca="1" si="985"/>
        <v>1</v>
      </c>
      <c r="K3258" s="42">
        <f t="shared" si="996"/>
        <v>2.7E-2</v>
      </c>
      <c r="L3258" s="63">
        <f t="shared" si="986"/>
        <v>46650</v>
      </c>
      <c r="M3258" s="64">
        <f t="shared" si="987"/>
        <v>36</v>
      </c>
      <c r="N3258" s="44">
        <f t="shared" si="988"/>
        <v>36</v>
      </c>
      <c r="O3258" s="40">
        <f t="shared" si="989"/>
        <v>1.0038132420000001</v>
      </c>
      <c r="P3258" s="65">
        <f t="shared" ca="1" si="990"/>
        <v>1.0038132420000001</v>
      </c>
      <c r="Q3258" s="40">
        <f t="shared" ca="1" si="991"/>
        <v>11.9631787</v>
      </c>
      <c r="R3258" s="44">
        <f>IF(VLOOKUP(A3258,$Z$12:$AI$125,8)=VLOOKUP(A3257,$Z$12:$AI$125,8),0,VLOOKUP(A3258,Z$12:$AI$125,8))</f>
        <v>0</v>
      </c>
      <c r="S3258" s="45">
        <f>IF(R3258&gt;0,VLOOKUP(R3258,Y$12:$AH$125,7),0)</f>
        <v>0</v>
      </c>
      <c r="T3258" s="40">
        <f t="shared" si="992"/>
        <v>0</v>
      </c>
      <c r="U3258" s="40">
        <f t="shared" ca="1" si="993"/>
        <v>11.9631787</v>
      </c>
      <c r="V3258" s="46" t="str">
        <f t="shared" si="994"/>
        <v>J=</v>
      </c>
      <c r="W3258" s="47">
        <f t="shared" si="995"/>
        <v>46832</v>
      </c>
    </row>
    <row r="3259" spans="1:23" x14ac:dyDescent="0.15">
      <c r="A3259" s="38">
        <f t="shared" si="979"/>
        <v>46703</v>
      </c>
      <c r="B3259" s="39" t="str">
        <f t="shared" ca="1" si="980"/>
        <v>n.d</v>
      </c>
      <c r="C3259" s="40">
        <f t="shared" si="981"/>
        <v>3137.2723529499999</v>
      </c>
      <c r="D3259" s="41">
        <f ca="1">IF(A3259&lt;$B$1,VLOOKUP(A3259,[1]DI!$A$4:$B$15000,2,FALSE),0)</f>
        <v>0</v>
      </c>
      <c r="E3259" s="40">
        <f t="shared" ca="1" si="982"/>
        <v>0</v>
      </c>
      <c r="F3259" s="42">
        <f t="shared" si="978"/>
        <v>1</v>
      </c>
      <c r="G3259" s="43">
        <f t="shared" ca="1" si="983"/>
        <v>1</v>
      </c>
      <c r="H3259" s="40">
        <f ca="1">TRUNC(PRODUCT(G$10:G3258),15)</f>
        <v>1.7040824080947301</v>
      </c>
      <c r="I3259" s="40">
        <f t="shared" ca="1" si="984"/>
        <v>1.7040824080947301</v>
      </c>
      <c r="J3259" s="40">
        <f t="shared" ca="1" si="985"/>
        <v>1</v>
      </c>
      <c r="K3259" s="42">
        <f t="shared" si="996"/>
        <v>2.7E-2</v>
      </c>
      <c r="L3259" s="63">
        <f t="shared" si="986"/>
        <v>46650</v>
      </c>
      <c r="M3259" s="64">
        <f t="shared" si="987"/>
        <v>37</v>
      </c>
      <c r="N3259" s="44">
        <f t="shared" si="988"/>
        <v>37</v>
      </c>
      <c r="O3259" s="40">
        <f t="shared" si="989"/>
        <v>1.003919373</v>
      </c>
      <c r="P3259" s="65">
        <f t="shared" ca="1" si="990"/>
        <v>1.003919373</v>
      </c>
      <c r="Q3259" s="40">
        <f t="shared" ca="1" si="991"/>
        <v>12.296140550000001</v>
      </c>
      <c r="R3259" s="44">
        <f>IF(VLOOKUP(A3259,$Z$12:$AI$125,8)=VLOOKUP(A3258,$Z$12:$AI$125,8),0,VLOOKUP(A3259,Z$12:$AI$125,8))</f>
        <v>0</v>
      </c>
      <c r="S3259" s="45">
        <f>IF(R3259&gt;0,VLOOKUP(R3259,Y$12:$AH$125,7),0)</f>
        <v>0</v>
      </c>
      <c r="T3259" s="40">
        <f t="shared" si="992"/>
        <v>0</v>
      </c>
      <c r="U3259" s="40">
        <f t="shared" ca="1" si="993"/>
        <v>12.296140550000001</v>
      </c>
      <c r="V3259" s="46" t="str">
        <f t="shared" si="994"/>
        <v>J=</v>
      </c>
      <c r="W3259" s="47">
        <f t="shared" si="995"/>
        <v>46832</v>
      </c>
    </row>
    <row r="3260" spans="1:23" x14ac:dyDescent="0.15">
      <c r="A3260" s="38">
        <f t="shared" si="979"/>
        <v>46704</v>
      </c>
      <c r="B3260" s="39" t="str">
        <f t="shared" ca="1" si="980"/>
        <v>n.d</v>
      </c>
      <c r="C3260" s="40">
        <f t="shared" si="981"/>
        <v>3137.2723529499999</v>
      </c>
      <c r="D3260" s="41">
        <f ca="1">IF(A3260&lt;$B$1,VLOOKUP(A3260,[1]DI!$A$4:$B$15000,2,FALSE),0)</f>
        <v>0</v>
      </c>
      <c r="E3260" s="40">
        <f t="shared" ca="1" si="982"/>
        <v>0</v>
      </c>
      <c r="F3260" s="42">
        <f t="shared" si="978"/>
        <v>1</v>
      </c>
      <c r="G3260" s="43">
        <f t="shared" ca="1" si="983"/>
        <v>1</v>
      </c>
      <c r="H3260" s="40">
        <f ca="1">TRUNC(PRODUCT(G$10:G3259),15)</f>
        <v>1.7040824080947301</v>
      </c>
      <c r="I3260" s="40">
        <f t="shared" ca="1" si="984"/>
        <v>1.7040824080947301</v>
      </c>
      <c r="J3260" s="40">
        <f t="shared" ca="1" si="985"/>
        <v>1</v>
      </c>
      <c r="K3260" s="42">
        <f t="shared" si="996"/>
        <v>2.7E-2</v>
      </c>
      <c r="L3260" s="63">
        <f t="shared" si="986"/>
        <v>46650</v>
      </c>
      <c r="M3260" s="64">
        <f t="shared" si="987"/>
        <v>37</v>
      </c>
      <c r="N3260" s="44">
        <f t="shared" si="988"/>
        <v>38</v>
      </c>
      <c r="O3260" s="40">
        <f t="shared" si="989"/>
        <v>1.0040255149999999</v>
      </c>
      <c r="P3260" s="65">
        <f t="shared" ca="1" si="990"/>
        <v>1.0040255149999999</v>
      </c>
      <c r="Q3260" s="40">
        <f t="shared" ca="1" si="991"/>
        <v>12.62913691</v>
      </c>
      <c r="R3260" s="44">
        <f>IF(VLOOKUP(A3260,$Z$12:$AI$125,8)=VLOOKUP(A3259,$Z$12:$AI$125,8),0,VLOOKUP(A3260,Z$12:$AI$125,8))</f>
        <v>0</v>
      </c>
      <c r="S3260" s="45">
        <f>IF(R3260&gt;0,VLOOKUP(R3260,Y$12:$AH$125,7),0)</f>
        <v>0</v>
      </c>
      <c r="T3260" s="40">
        <f t="shared" si="992"/>
        <v>0</v>
      </c>
      <c r="U3260" s="40">
        <f t="shared" ca="1" si="993"/>
        <v>12.62913691</v>
      </c>
      <c r="V3260" s="46" t="str">
        <f t="shared" si="994"/>
        <v>J=</v>
      </c>
      <c r="W3260" s="47">
        <f t="shared" si="995"/>
        <v>46832</v>
      </c>
    </row>
    <row r="3261" spans="1:23" x14ac:dyDescent="0.15">
      <c r="A3261" s="38">
        <f t="shared" si="979"/>
        <v>46705</v>
      </c>
      <c r="B3261" s="39" t="str">
        <f t="shared" ca="1" si="980"/>
        <v>n.d</v>
      </c>
      <c r="C3261" s="40">
        <f t="shared" si="981"/>
        <v>3137.2723529499999</v>
      </c>
      <c r="D3261" s="41">
        <f ca="1">IF(A3261&lt;$B$1,VLOOKUP(A3261,[1]DI!$A$4:$B$15000,2,FALSE),0)</f>
        <v>0</v>
      </c>
      <c r="E3261" s="40">
        <f t="shared" ca="1" si="982"/>
        <v>0</v>
      </c>
      <c r="F3261" s="42">
        <f t="shared" si="978"/>
        <v>1</v>
      </c>
      <c r="G3261" s="43">
        <f t="shared" ca="1" si="983"/>
        <v>1</v>
      </c>
      <c r="H3261" s="40">
        <f ca="1">TRUNC(PRODUCT(G$10:G3260),15)</f>
        <v>1.7040824080947301</v>
      </c>
      <c r="I3261" s="40">
        <f t="shared" ca="1" si="984"/>
        <v>1.7040824080947301</v>
      </c>
      <c r="J3261" s="40">
        <f t="shared" ca="1" si="985"/>
        <v>1</v>
      </c>
      <c r="K3261" s="42">
        <f t="shared" si="996"/>
        <v>2.7E-2</v>
      </c>
      <c r="L3261" s="63">
        <f t="shared" si="986"/>
        <v>46650</v>
      </c>
      <c r="M3261" s="64">
        <f t="shared" si="987"/>
        <v>37</v>
      </c>
      <c r="N3261" s="44">
        <f t="shared" si="988"/>
        <v>38</v>
      </c>
      <c r="O3261" s="40">
        <f t="shared" si="989"/>
        <v>1.0040255149999999</v>
      </c>
      <c r="P3261" s="65">
        <f t="shared" ca="1" si="990"/>
        <v>1.0040255149999999</v>
      </c>
      <c r="Q3261" s="40">
        <f t="shared" ca="1" si="991"/>
        <v>12.62913691</v>
      </c>
      <c r="R3261" s="44">
        <f>IF(VLOOKUP(A3261,$Z$12:$AI$125,8)=VLOOKUP(A3260,$Z$12:$AI$125,8),0,VLOOKUP(A3261,Z$12:$AI$125,8))</f>
        <v>0</v>
      </c>
      <c r="S3261" s="45">
        <f>IF(R3261&gt;0,VLOOKUP(R3261,Y$12:$AH$125,7),0)</f>
        <v>0</v>
      </c>
      <c r="T3261" s="40">
        <f t="shared" si="992"/>
        <v>0</v>
      </c>
      <c r="U3261" s="40">
        <f t="shared" ca="1" si="993"/>
        <v>12.62913691</v>
      </c>
      <c r="V3261" s="46" t="str">
        <f t="shared" si="994"/>
        <v>J=</v>
      </c>
      <c r="W3261" s="47">
        <f t="shared" si="995"/>
        <v>46832</v>
      </c>
    </row>
    <row r="3262" spans="1:23" x14ac:dyDescent="0.15">
      <c r="A3262" s="38">
        <f t="shared" si="979"/>
        <v>46706</v>
      </c>
      <c r="B3262" s="39" t="str">
        <f t="shared" ca="1" si="980"/>
        <v>n.d</v>
      </c>
      <c r="C3262" s="40">
        <f t="shared" si="981"/>
        <v>3137.2723529499999</v>
      </c>
      <c r="D3262" s="41">
        <f ca="1">IF(A3262&lt;$B$1,VLOOKUP(A3262,[1]DI!$A$4:$B$15000,2,FALSE),0)</f>
        <v>0</v>
      </c>
      <c r="E3262" s="40">
        <f t="shared" ca="1" si="982"/>
        <v>0</v>
      </c>
      <c r="F3262" s="42">
        <f t="shared" si="978"/>
        <v>1</v>
      </c>
      <c r="G3262" s="43">
        <f t="shared" ca="1" si="983"/>
        <v>1</v>
      </c>
      <c r="H3262" s="40">
        <f ca="1">TRUNC(PRODUCT(G$10:G3261),15)</f>
        <v>1.7040824080947301</v>
      </c>
      <c r="I3262" s="40">
        <f t="shared" ca="1" si="984"/>
        <v>1.7040824080947301</v>
      </c>
      <c r="J3262" s="40">
        <f t="shared" ca="1" si="985"/>
        <v>1</v>
      </c>
      <c r="K3262" s="42">
        <f t="shared" si="996"/>
        <v>2.7E-2</v>
      </c>
      <c r="L3262" s="63">
        <f t="shared" si="986"/>
        <v>46650</v>
      </c>
      <c r="M3262" s="64">
        <f t="shared" si="987"/>
        <v>37</v>
      </c>
      <c r="N3262" s="44">
        <f t="shared" si="988"/>
        <v>38</v>
      </c>
      <c r="O3262" s="40">
        <f t="shared" si="989"/>
        <v>1.0040255149999999</v>
      </c>
      <c r="P3262" s="65">
        <f t="shared" ca="1" si="990"/>
        <v>1.0040255149999999</v>
      </c>
      <c r="Q3262" s="40">
        <f t="shared" ca="1" si="991"/>
        <v>12.62913691</v>
      </c>
      <c r="R3262" s="44">
        <f>IF(VLOOKUP(A3262,$Z$12:$AI$125,8)=VLOOKUP(A3261,$Z$12:$AI$125,8),0,VLOOKUP(A3262,Z$12:$AI$125,8))</f>
        <v>0</v>
      </c>
      <c r="S3262" s="45">
        <f>IF(R3262&gt;0,VLOOKUP(R3262,Y$12:$AH$125,7),0)</f>
        <v>0</v>
      </c>
      <c r="T3262" s="40">
        <f t="shared" si="992"/>
        <v>0</v>
      </c>
      <c r="U3262" s="40">
        <f t="shared" ca="1" si="993"/>
        <v>12.62913691</v>
      </c>
      <c r="V3262" s="46" t="str">
        <f t="shared" si="994"/>
        <v>J=</v>
      </c>
      <c r="W3262" s="47">
        <f t="shared" si="995"/>
        <v>46832</v>
      </c>
    </row>
    <row r="3263" spans="1:23" x14ac:dyDescent="0.15">
      <c r="A3263" s="38">
        <f t="shared" si="979"/>
        <v>46707</v>
      </c>
      <c r="B3263" s="39" t="str">
        <f t="shared" ca="1" si="980"/>
        <v>n.d</v>
      </c>
      <c r="C3263" s="40">
        <f t="shared" si="981"/>
        <v>3137.2723529499999</v>
      </c>
      <c r="D3263" s="41">
        <f ca="1">IF(A3263&lt;$B$1,VLOOKUP(A3263,[1]DI!$A$4:$B$15000,2,FALSE),0)</f>
        <v>0</v>
      </c>
      <c r="E3263" s="40">
        <f t="shared" ca="1" si="982"/>
        <v>0</v>
      </c>
      <c r="F3263" s="42">
        <f t="shared" si="978"/>
        <v>1</v>
      </c>
      <c r="G3263" s="43">
        <f t="shared" ca="1" si="983"/>
        <v>1</v>
      </c>
      <c r="H3263" s="40">
        <f ca="1">TRUNC(PRODUCT(G$10:G3262),15)</f>
        <v>1.7040824080947301</v>
      </c>
      <c r="I3263" s="40">
        <f t="shared" ca="1" si="984"/>
        <v>1.7040824080947301</v>
      </c>
      <c r="J3263" s="40">
        <f t="shared" ca="1" si="985"/>
        <v>1</v>
      </c>
      <c r="K3263" s="42">
        <f t="shared" si="996"/>
        <v>2.7E-2</v>
      </c>
      <c r="L3263" s="63">
        <f t="shared" si="986"/>
        <v>46650</v>
      </c>
      <c r="M3263" s="64">
        <f t="shared" si="987"/>
        <v>38</v>
      </c>
      <c r="N3263" s="44">
        <f t="shared" si="988"/>
        <v>38</v>
      </c>
      <c r="O3263" s="40">
        <f t="shared" si="989"/>
        <v>1.0040255149999999</v>
      </c>
      <c r="P3263" s="65">
        <f t="shared" ca="1" si="990"/>
        <v>1.0040255149999999</v>
      </c>
      <c r="Q3263" s="40">
        <f t="shared" ca="1" si="991"/>
        <v>12.62913691</v>
      </c>
      <c r="R3263" s="44">
        <f>IF(VLOOKUP(A3263,$Z$12:$AI$125,8)=VLOOKUP(A3262,$Z$12:$AI$125,8),0,VLOOKUP(A3263,Z$12:$AI$125,8))</f>
        <v>0</v>
      </c>
      <c r="S3263" s="45">
        <f>IF(R3263&gt;0,VLOOKUP(R3263,Y$12:$AH$125,7),0)</f>
        <v>0</v>
      </c>
      <c r="T3263" s="40">
        <f t="shared" si="992"/>
        <v>0</v>
      </c>
      <c r="U3263" s="40">
        <f t="shared" ca="1" si="993"/>
        <v>12.62913691</v>
      </c>
      <c r="V3263" s="46" t="str">
        <f t="shared" si="994"/>
        <v>J=</v>
      </c>
      <c r="W3263" s="47">
        <f t="shared" si="995"/>
        <v>46832</v>
      </c>
    </row>
    <row r="3264" spans="1:23" x14ac:dyDescent="0.15">
      <c r="A3264" s="38">
        <f t="shared" si="979"/>
        <v>46708</v>
      </c>
      <c r="B3264" s="39" t="str">
        <f t="shared" ca="1" si="980"/>
        <v>n.d</v>
      </c>
      <c r="C3264" s="40">
        <f t="shared" si="981"/>
        <v>3137.2723529499999</v>
      </c>
      <c r="D3264" s="41">
        <f ca="1">IF(A3264&lt;$B$1,VLOOKUP(A3264,[1]DI!$A$4:$B$15000,2,FALSE),0)</f>
        <v>0</v>
      </c>
      <c r="E3264" s="40">
        <f t="shared" ca="1" si="982"/>
        <v>0</v>
      </c>
      <c r="F3264" s="42">
        <f t="shared" si="978"/>
        <v>1</v>
      </c>
      <c r="G3264" s="43">
        <f t="shared" ca="1" si="983"/>
        <v>1</v>
      </c>
      <c r="H3264" s="40">
        <f ca="1">TRUNC(PRODUCT(G$10:G3263),15)</f>
        <v>1.7040824080947301</v>
      </c>
      <c r="I3264" s="40">
        <f t="shared" ca="1" si="984"/>
        <v>1.7040824080947301</v>
      </c>
      <c r="J3264" s="40">
        <f t="shared" ca="1" si="985"/>
        <v>1</v>
      </c>
      <c r="K3264" s="42">
        <f t="shared" si="996"/>
        <v>2.7E-2</v>
      </c>
      <c r="L3264" s="63">
        <f t="shared" si="986"/>
        <v>46650</v>
      </c>
      <c r="M3264" s="64">
        <f t="shared" si="987"/>
        <v>39</v>
      </c>
      <c r="N3264" s="44">
        <f t="shared" si="988"/>
        <v>39</v>
      </c>
      <c r="O3264" s="40">
        <f t="shared" si="989"/>
        <v>1.0041316680000001</v>
      </c>
      <c r="P3264" s="65">
        <f t="shared" ca="1" si="990"/>
        <v>1.0041316680000001</v>
      </c>
      <c r="Q3264" s="40">
        <f t="shared" ca="1" si="991"/>
        <v>12.96216778</v>
      </c>
      <c r="R3264" s="44">
        <f>IF(VLOOKUP(A3264,$Z$12:$AI$125,8)=VLOOKUP(A3263,$Z$12:$AI$125,8),0,VLOOKUP(A3264,Z$12:$AI$125,8))</f>
        <v>0</v>
      </c>
      <c r="S3264" s="45">
        <f>IF(R3264&gt;0,VLOOKUP(R3264,Y$12:$AH$125,7),0)</f>
        <v>0</v>
      </c>
      <c r="T3264" s="40">
        <f t="shared" si="992"/>
        <v>0</v>
      </c>
      <c r="U3264" s="40">
        <f t="shared" ca="1" si="993"/>
        <v>12.96216778</v>
      </c>
      <c r="V3264" s="46" t="str">
        <f t="shared" si="994"/>
        <v>J=</v>
      </c>
      <c r="W3264" s="47">
        <f t="shared" si="995"/>
        <v>46832</v>
      </c>
    </row>
    <row r="3265" spans="1:23" x14ac:dyDescent="0.15">
      <c r="A3265" s="38">
        <f t="shared" si="979"/>
        <v>46709</v>
      </c>
      <c r="B3265" s="39" t="str">
        <f t="shared" ca="1" si="980"/>
        <v>n.d</v>
      </c>
      <c r="C3265" s="40">
        <f t="shared" si="981"/>
        <v>3137.2723529499999</v>
      </c>
      <c r="D3265" s="41">
        <f ca="1">IF(A3265&lt;$B$1,VLOOKUP(A3265,[1]DI!$A$4:$B$15000,2,FALSE),0)</f>
        <v>0</v>
      </c>
      <c r="E3265" s="40">
        <f t="shared" ca="1" si="982"/>
        <v>0</v>
      </c>
      <c r="F3265" s="42">
        <f t="shared" si="978"/>
        <v>1</v>
      </c>
      <c r="G3265" s="43">
        <f t="shared" ca="1" si="983"/>
        <v>1</v>
      </c>
      <c r="H3265" s="40">
        <f ca="1">TRUNC(PRODUCT(G$10:G3264),15)</f>
        <v>1.7040824080947301</v>
      </c>
      <c r="I3265" s="40">
        <f t="shared" ca="1" si="984"/>
        <v>1.7040824080947301</v>
      </c>
      <c r="J3265" s="40">
        <f t="shared" ca="1" si="985"/>
        <v>1</v>
      </c>
      <c r="K3265" s="42">
        <f t="shared" si="996"/>
        <v>2.7E-2</v>
      </c>
      <c r="L3265" s="63">
        <f t="shared" si="986"/>
        <v>46650</v>
      </c>
      <c r="M3265" s="64">
        <f t="shared" si="987"/>
        <v>40</v>
      </c>
      <c r="N3265" s="44">
        <f t="shared" si="988"/>
        <v>40</v>
      </c>
      <c r="O3265" s="40">
        <f t="shared" si="989"/>
        <v>1.0042378320000001</v>
      </c>
      <c r="P3265" s="65">
        <f t="shared" ca="1" si="990"/>
        <v>1.0042378320000001</v>
      </c>
      <c r="Q3265" s="40">
        <f t="shared" ca="1" si="991"/>
        <v>13.295233169999999</v>
      </c>
      <c r="R3265" s="44">
        <f>IF(VLOOKUP(A3265,$Z$12:$AI$125,8)=VLOOKUP(A3264,$Z$12:$AI$125,8),0,VLOOKUP(A3265,Z$12:$AI$125,8))</f>
        <v>0</v>
      </c>
      <c r="S3265" s="45">
        <f>IF(R3265&gt;0,VLOOKUP(R3265,Y$12:$AH$125,7),0)</f>
        <v>0</v>
      </c>
      <c r="T3265" s="40">
        <f t="shared" si="992"/>
        <v>0</v>
      </c>
      <c r="U3265" s="40">
        <f t="shared" ca="1" si="993"/>
        <v>13.295233169999999</v>
      </c>
      <c r="V3265" s="46" t="str">
        <f t="shared" si="994"/>
        <v>J=</v>
      </c>
      <c r="W3265" s="47">
        <f t="shared" si="995"/>
        <v>46832</v>
      </c>
    </row>
    <row r="3266" spans="1:23" x14ac:dyDescent="0.15">
      <c r="A3266" s="38">
        <f t="shared" si="979"/>
        <v>46710</v>
      </c>
      <c r="B3266" s="39" t="str">
        <f t="shared" ca="1" si="980"/>
        <v>n.d</v>
      </c>
      <c r="C3266" s="40">
        <f t="shared" si="981"/>
        <v>3137.2723529499999</v>
      </c>
      <c r="D3266" s="41">
        <f ca="1">IF(A3266&lt;$B$1,VLOOKUP(A3266,[1]DI!$A$4:$B$15000,2,FALSE),0)</f>
        <v>0</v>
      </c>
      <c r="E3266" s="40">
        <f t="shared" ca="1" si="982"/>
        <v>0</v>
      </c>
      <c r="F3266" s="42">
        <f t="shared" si="978"/>
        <v>1</v>
      </c>
      <c r="G3266" s="43">
        <f t="shared" ca="1" si="983"/>
        <v>1</v>
      </c>
      <c r="H3266" s="40">
        <f ca="1">TRUNC(PRODUCT(G$10:G3265),15)</f>
        <v>1.7040824080947301</v>
      </c>
      <c r="I3266" s="40">
        <f t="shared" ca="1" si="984"/>
        <v>1.7040824080947301</v>
      </c>
      <c r="J3266" s="40">
        <f t="shared" ca="1" si="985"/>
        <v>1</v>
      </c>
      <c r="K3266" s="42">
        <f t="shared" si="996"/>
        <v>2.7E-2</v>
      </c>
      <c r="L3266" s="63">
        <f t="shared" si="986"/>
        <v>46650</v>
      </c>
      <c r="M3266" s="64">
        <f t="shared" si="987"/>
        <v>41</v>
      </c>
      <c r="N3266" s="44">
        <f t="shared" si="988"/>
        <v>41</v>
      </c>
      <c r="O3266" s="40">
        <f t="shared" si="989"/>
        <v>1.0043440079999999</v>
      </c>
      <c r="P3266" s="65">
        <f t="shared" ca="1" si="990"/>
        <v>1.0043440079999999</v>
      </c>
      <c r="Q3266" s="40">
        <f t="shared" ca="1" si="991"/>
        <v>13.628336190000001</v>
      </c>
      <c r="R3266" s="44">
        <f>IF(VLOOKUP(A3266,$Z$12:$AI$125,8)=VLOOKUP(A3265,$Z$12:$AI$125,8),0,VLOOKUP(A3266,Z$12:$AI$125,8))</f>
        <v>0</v>
      </c>
      <c r="S3266" s="45">
        <f>IF(R3266&gt;0,VLOOKUP(R3266,Y$12:$AH$125,7),0)</f>
        <v>0</v>
      </c>
      <c r="T3266" s="40">
        <f t="shared" si="992"/>
        <v>0</v>
      </c>
      <c r="U3266" s="40">
        <f t="shared" ca="1" si="993"/>
        <v>13.628336190000001</v>
      </c>
      <c r="V3266" s="46" t="str">
        <f t="shared" si="994"/>
        <v>J=</v>
      </c>
      <c r="W3266" s="47">
        <f t="shared" si="995"/>
        <v>46832</v>
      </c>
    </row>
    <row r="3267" spans="1:23" x14ac:dyDescent="0.15">
      <c r="A3267" s="38">
        <f t="shared" si="979"/>
        <v>46711</v>
      </c>
      <c r="B3267" s="39" t="str">
        <f t="shared" ca="1" si="980"/>
        <v>n.d</v>
      </c>
      <c r="C3267" s="40">
        <f t="shared" si="981"/>
        <v>3137.2723529499999</v>
      </c>
      <c r="D3267" s="41">
        <f ca="1">IF(A3267&lt;$B$1,VLOOKUP(A3267,[1]DI!$A$4:$B$15000,2,FALSE),0)</f>
        <v>0</v>
      </c>
      <c r="E3267" s="40">
        <f t="shared" ca="1" si="982"/>
        <v>0</v>
      </c>
      <c r="F3267" s="42">
        <f t="shared" si="978"/>
        <v>1</v>
      </c>
      <c r="G3267" s="43">
        <f t="shared" ca="1" si="983"/>
        <v>1</v>
      </c>
      <c r="H3267" s="40">
        <f ca="1">TRUNC(PRODUCT(G$10:G3266),15)</f>
        <v>1.7040824080947301</v>
      </c>
      <c r="I3267" s="40">
        <f t="shared" ca="1" si="984"/>
        <v>1.7040824080947301</v>
      </c>
      <c r="J3267" s="40">
        <f t="shared" ca="1" si="985"/>
        <v>1</v>
      </c>
      <c r="K3267" s="42">
        <f t="shared" si="996"/>
        <v>2.7E-2</v>
      </c>
      <c r="L3267" s="63">
        <f t="shared" si="986"/>
        <v>46650</v>
      </c>
      <c r="M3267" s="64">
        <f t="shared" si="987"/>
        <v>41</v>
      </c>
      <c r="N3267" s="44">
        <f t="shared" si="988"/>
        <v>42</v>
      </c>
      <c r="O3267" s="40">
        <f t="shared" si="989"/>
        <v>1.004450195</v>
      </c>
      <c r="P3267" s="65">
        <f t="shared" ca="1" si="990"/>
        <v>1.004450195</v>
      </c>
      <c r="Q3267" s="40">
        <f t="shared" ca="1" si="991"/>
        <v>13.96147373</v>
      </c>
      <c r="R3267" s="44">
        <f>IF(VLOOKUP(A3267,$Z$12:$AI$125,8)=VLOOKUP(A3266,$Z$12:$AI$125,8),0,VLOOKUP(A3267,Z$12:$AI$125,8))</f>
        <v>0</v>
      </c>
      <c r="S3267" s="45">
        <f>IF(R3267&gt;0,VLOOKUP(R3267,Y$12:$AH$125,7),0)</f>
        <v>0</v>
      </c>
      <c r="T3267" s="40">
        <f t="shared" si="992"/>
        <v>0</v>
      </c>
      <c r="U3267" s="40">
        <f t="shared" ca="1" si="993"/>
        <v>13.96147373</v>
      </c>
      <c r="V3267" s="46" t="str">
        <f t="shared" si="994"/>
        <v>J=</v>
      </c>
      <c r="W3267" s="47">
        <f t="shared" si="995"/>
        <v>46832</v>
      </c>
    </row>
    <row r="3268" spans="1:23" x14ac:dyDescent="0.15">
      <c r="A3268" s="38">
        <f t="shared" si="979"/>
        <v>46712</v>
      </c>
      <c r="B3268" s="39" t="str">
        <f t="shared" ca="1" si="980"/>
        <v>n.d</v>
      </c>
      <c r="C3268" s="40">
        <f t="shared" si="981"/>
        <v>3137.2723529499999</v>
      </c>
      <c r="D3268" s="41">
        <f ca="1">IF(A3268&lt;$B$1,VLOOKUP(A3268,[1]DI!$A$4:$B$15000,2,FALSE),0)</f>
        <v>0</v>
      </c>
      <c r="E3268" s="40">
        <f t="shared" ca="1" si="982"/>
        <v>0</v>
      </c>
      <c r="F3268" s="42">
        <f t="shared" si="978"/>
        <v>1</v>
      </c>
      <c r="G3268" s="43">
        <f t="shared" ca="1" si="983"/>
        <v>1</v>
      </c>
      <c r="H3268" s="40">
        <f ca="1">TRUNC(PRODUCT(G$10:G3267),15)</f>
        <v>1.7040824080947301</v>
      </c>
      <c r="I3268" s="40">
        <f t="shared" ca="1" si="984"/>
        <v>1.7040824080947301</v>
      </c>
      <c r="J3268" s="40">
        <f t="shared" ca="1" si="985"/>
        <v>1</v>
      </c>
      <c r="K3268" s="42">
        <f t="shared" si="996"/>
        <v>2.7E-2</v>
      </c>
      <c r="L3268" s="63">
        <f t="shared" si="986"/>
        <v>46650</v>
      </c>
      <c r="M3268" s="64">
        <f t="shared" si="987"/>
        <v>41</v>
      </c>
      <c r="N3268" s="44">
        <f t="shared" si="988"/>
        <v>42</v>
      </c>
      <c r="O3268" s="40">
        <f t="shared" si="989"/>
        <v>1.004450195</v>
      </c>
      <c r="P3268" s="65">
        <f t="shared" ca="1" si="990"/>
        <v>1.004450195</v>
      </c>
      <c r="Q3268" s="40">
        <f t="shared" ca="1" si="991"/>
        <v>13.96147373</v>
      </c>
      <c r="R3268" s="44">
        <f>IF(VLOOKUP(A3268,$Z$12:$AI$125,8)=VLOOKUP(A3267,$Z$12:$AI$125,8),0,VLOOKUP(A3268,Z$12:$AI$125,8))</f>
        <v>0</v>
      </c>
      <c r="S3268" s="45">
        <f>IF(R3268&gt;0,VLOOKUP(R3268,Y$12:$AH$125,7),0)</f>
        <v>0</v>
      </c>
      <c r="T3268" s="40">
        <f t="shared" si="992"/>
        <v>0</v>
      </c>
      <c r="U3268" s="40">
        <f t="shared" ca="1" si="993"/>
        <v>13.96147373</v>
      </c>
      <c r="V3268" s="46" t="str">
        <f t="shared" si="994"/>
        <v>J=</v>
      </c>
      <c r="W3268" s="47">
        <f t="shared" si="995"/>
        <v>46832</v>
      </c>
    </row>
    <row r="3269" spans="1:23" x14ac:dyDescent="0.15">
      <c r="A3269" s="38">
        <f t="shared" si="979"/>
        <v>46713</v>
      </c>
      <c r="B3269" s="39" t="str">
        <f t="shared" ca="1" si="980"/>
        <v>n.d</v>
      </c>
      <c r="C3269" s="40">
        <f t="shared" si="981"/>
        <v>3137.2723529499999</v>
      </c>
      <c r="D3269" s="41">
        <f ca="1">IF(A3269&lt;$B$1,VLOOKUP(A3269,[1]DI!$A$4:$B$15000,2,FALSE),0)</f>
        <v>0</v>
      </c>
      <c r="E3269" s="40">
        <f t="shared" ca="1" si="982"/>
        <v>0</v>
      </c>
      <c r="F3269" s="42">
        <f t="shared" si="978"/>
        <v>1</v>
      </c>
      <c r="G3269" s="43">
        <f t="shared" ca="1" si="983"/>
        <v>1</v>
      </c>
      <c r="H3269" s="40">
        <f ca="1">TRUNC(PRODUCT(G$10:G3268),15)</f>
        <v>1.7040824080947301</v>
      </c>
      <c r="I3269" s="40">
        <f t="shared" ca="1" si="984"/>
        <v>1.7040824080947301</v>
      </c>
      <c r="J3269" s="40">
        <f t="shared" ca="1" si="985"/>
        <v>1</v>
      </c>
      <c r="K3269" s="42">
        <f t="shared" si="996"/>
        <v>2.7E-2</v>
      </c>
      <c r="L3269" s="63">
        <f t="shared" si="986"/>
        <v>46650</v>
      </c>
      <c r="M3269" s="64">
        <f t="shared" si="987"/>
        <v>42</v>
      </c>
      <c r="N3269" s="44">
        <f t="shared" si="988"/>
        <v>42</v>
      </c>
      <c r="O3269" s="40">
        <f t="shared" si="989"/>
        <v>1.004450195</v>
      </c>
      <c r="P3269" s="65">
        <f t="shared" ca="1" si="990"/>
        <v>1.004450195</v>
      </c>
      <c r="Q3269" s="40">
        <f t="shared" ca="1" si="991"/>
        <v>13.96147373</v>
      </c>
      <c r="R3269" s="44">
        <f>IF(VLOOKUP(A3269,$Z$12:$AI$125,8)=VLOOKUP(A3268,$Z$12:$AI$125,8),0,VLOOKUP(A3269,Z$12:$AI$125,8))</f>
        <v>0</v>
      </c>
      <c r="S3269" s="45">
        <f>IF(R3269&gt;0,VLOOKUP(R3269,Y$12:$AH$125,7),0)</f>
        <v>0</v>
      </c>
      <c r="T3269" s="40">
        <f t="shared" si="992"/>
        <v>0</v>
      </c>
      <c r="U3269" s="40">
        <f t="shared" ca="1" si="993"/>
        <v>13.96147373</v>
      </c>
      <c r="V3269" s="46" t="str">
        <f t="shared" si="994"/>
        <v>J=</v>
      </c>
      <c r="W3269" s="47">
        <f t="shared" si="995"/>
        <v>46832</v>
      </c>
    </row>
    <row r="3270" spans="1:23" x14ac:dyDescent="0.15">
      <c r="A3270" s="38">
        <f t="shared" si="979"/>
        <v>46714</v>
      </c>
      <c r="B3270" s="39" t="str">
        <f t="shared" ca="1" si="980"/>
        <v>n.d</v>
      </c>
      <c r="C3270" s="40">
        <f t="shared" si="981"/>
        <v>3137.2723529499999</v>
      </c>
      <c r="D3270" s="41">
        <f ca="1">IF(A3270&lt;$B$1,VLOOKUP(A3270,[1]DI!$A$4:$B$15000,2,FALSE),0)</f>
        <v>0</v>
      </c>
      <c r="E3270" s="40">
        <f t="shared" ca="1" si="982"/>
        <v>0</v>
      </c>
      <c r="F3270" s="42">
        <f t="shared" si="978"/>
        <v>1</v>
      </c>
      <c r="G3270" s="43">
        <f t="shared" ca="1" si="983"/>
        <v>1</v>
      </c>
      <c r="H3270" s="40">
        <f ca="1">TRUNC(PRODUCT(G$10:G3269),15)</f>
        <v>1.7040824080947301</v>
      </c>
      <c r="I3270" s="40">
        <f t="shared" ca="1" si="984"/>
        <v>1.7040824080947301</v>
      </c>
      <c r="J3270" s="40">
        <f t="shared" ca="1" si="985"/>
        <v>1</v>
      </c>
      <c r="K3270" s="42">
        <f t="shared" si="996"/>
        <v>2.7E-2</v>
      </c>
      <c r="L3270" s="63">
        <f t="shared" si="986"/>
        <v>46650</v>
      </c>
      <c r="M3270" s="64">
        <f t="shared" si="987"/>
        <v>43</v>
      </c>
      <c r="N3270" s="44">
        <f t="shared" si="988"/>
        <v>43</v>
      </c>
      <c r="O3270" s="40">
        <f t="shared" si="989"/>
        <v>1.0045563930000001</v>
      </c>
      <c r="P3270" s="65">
        <f t="shared" ca="1" si="990"/>
        <v>1.0045563930000001</v>
      </c>
      <c r="Q3270" s="40">
        <f t="shared" ca="1" si="991"/>
        <v>14.29464578</v>
      </c>
      <c r="R3270" s="44">
        <f>IF(VLOOKUP(A3270,$Z$12:$AI$125,8)=VLOOKUP(A3269,$Z$12:$AI$125,8),0,VLOOKUP(A3270,Z$12:$AI$125,8))</f>
        <v>0</v>
      </c>
      <c r="S3270" s="45">
        <f>IF(R3270&gt;0,VLOOKUP(R3270,Y$12:$AH$125,7),0)</f>
        <v>0</v>
      </c>
      <c r="T3270" s="40">
        <f t="shared" si="992"/>
        <v>0</v>
      </c>
      <c r="U3270" s="40">
        <f t="shared" ca="1" si="993"/>
        <v>14.29464578</v>
      </c>
      <c r="V3270" s="46" t="str">
        <f t="shared" si="994"/>
        <v>J=</v>
      </c>
      <c r="W3270" s="47">
        <f t="shared" si="995"/>
        <v>46832</v>
      </c>
    </row>
    <row r="3271" spans="1:23" x14ac:dyDescent="0.15">
      <c r="A3271" s="38">
        <f t="shared" si="979"/>
        <v>46715</v>
      </c>
      <c r="B3271" s="39" t="str">
        <f t="shared" ca="1" si="980"/>
        <v>n.d</v>
      </c>
      <c r="C3271" s="40">
        <f t="shared" si="981"/>
        <v>3137.2723529499999</v>
      </c>
      <c r="D3271" s="41">
        <f ca="1">IF(A3271&lt;$B$1,VLOOKUP(A3271,[1]DI!$A$4:$B$15000,2,FALSE),0)</f>
        <v>0</v>
      </c>
      <c r="E3271" s="40">
        <f t="shared" ca="1" si="982"/>
        <v>0</v>
      </c>
      <c r="F3271" s="42">
        <f t="shared" si="978"/>
        <v>1</v>
      </c>
      <c r="G3271" s="43">
        <f t="shared" ca="1" si="983"/>
        <v>1</v>
      </c>
      <c r="H3271" s="40">
        <f ca="1">TRUNC(PRODUCT(G$10:G3270),15)</f>
        <v>1.7040824080947301</v>
      </c>
      <c r="I3271" s="40">
        <f t="shared" ca="1" si="984"/>
        <v>1.7040824080947301</v>
      </c>
      <c r="J3271" s="40">
        <f t="shared" ca="1" si="985"/>
        <v>1</v>
      </c>
      <c r="K3271" s="42">
        <f t="shared" si="996"/>
        <v>2.7E-2</v>
      </c>
      <c r="L3271" s="63">
        <f t="shared" si="986"/>
        <v>46650</v>
      </c>
      <c r="M3271" s="64">
        <f t="shared" si="987"/>
        <v>44</v>
      </c>
      <c r="N3271" s="44">
        <f t="shared" si="988"/>
        <v>44</v>
      </c>
      <c r="O3271" s="40">
        <f t="shared" si="989"/>
        <v>1.004662602</v>
      </c>
      <c r="P3271" s="65">
        <f t="shared" ca="1" si="990"/>
        <v>1.004662602</v>
      </c>
      <c r="Q3271" s="40">
        <f t="shared" ca="1" si="991"/>
        <v>14.62785234</v>
      </c>
      <c r="R3271" s="44">
        <f>IF(VLOOKUP(A3271,$Z$12:$AI$125,8)=VLOOKUP(A3270,$Z$12:$AI$125,8),0,VLOOKUP(A3271,Z$12:$AI$125,8))</f>
        <v>0</v>
      </c>
      <c r="S3271" s="45">
        <f>IF(R3271&gt;0,VLOOKUP(R3271,Y$12:$AH$125,7),0)</f>
        <v>0</v>
      </c>
      <c r="T3271" s="40">
        <f t="shared" si="992"/>
        <v>0</v>
      </c>
      <c r="U3271" s="40">
        <f t="shared" ca="1" si="993"/>
        <v>14.62785234</v>
      </c>
      <c r="V3271" s="46" t="str">
        <f t="shared" si="994"/>
        <v>J=</v>
      </c>
      <c r="W3271" s="47">
        <f t="shared" si="995"/>
        <v>46832</v>
      </c>
    </row>
    <row r="3272" spans="1:23" x14ac:dyDescent="0.15">
      <c r="A3272" s="38">
        <f t="shared" si="979"/>
        <v>46716</v>
      </c>
      <c r="B3272" s="39" t="str">
        <f t="shared" ca="1" si="980"/>
        <v>n.d</v>
      </c>
      <c r="C3272" s="40">
        <f t="shared" si="981"/>
        <v>3137.2723529499999</v>
      </c>
      <c r="D3272" s="41">
        <f ca="1">IF(A3272&lt;$B$1,VLOOKUP(A3272,[1]DI!$A$4:$B$15000,2,FALSE),0)</f>
        <v>0</v>
      </c>
      <c r="E3272" s="40">
        <f t="shared" ca="1" si="982"/>
        <v>0</v>
      </c>
      <c r="F3272" s="42">
        <f t="shared" si="978"/>
        <v>1</v>
      </c>
      <c r="G3272" s="43">
        <f t="shared" ca="1" si="983"/>
        <v>1</v>
      </c>
      <c r="H3272" s="40">
        <f ca="1">TRUNC(PRODUCT(G$10:G3271),15)</f>
        <v>1.7040824080947301</v>
      </c>
      <c r="I3272" s="40">
        <f t="shared" ca="1" si="984"/>
        <v>1.7040824080947301</v>
      </c>
      <c r="J3272" s="40">
        <f t="shared" ca="1" si="985"/>
        <v>1</v>
      </c>
      <c r="K3272" s="42">
        <f t="shared" si="996"/>
        <v>2.7E-2</v>
      </c>
      <c r="L3272" s="63">
        <f t="shared" si="986"/>
        <v>46650</v>
      </c>
      <c r="M3272" s="64">
        <f t="shared" si="987"/>
        <v>45</v>
      </c>
      <c r="N3272" s="44">
        <f t="shared" si="988"/>
        <v>45</v>
      </c>
      <c r="O3272" s="40">
        <f t="shared" si="989"/>
        <v>1.004768822</v>
      </c>
      <c r="P3272" s="65">
        <f t="shared" ca="1" si="990"/>
        <v>1.004768822</v>
      </c>
      <c r="Q3272" s="40">
        <f t="shared" ca="1" si="991"/>
        <v>14.96109341</v>
      </c>
      <c r="R3272" s="44">
        <f>IF(VLOOKUP(A3272,$Z$12:$AI$125,8)=VLOOKUP(A3271,$Z$12:$AI$125,8),0,VLOOKUP(A3272,Z$12:$AI$125,8))</f>
        <v>0</v>
      </c>
      <c r="S3272" s="45">
        <f>IF(R3272&gt;0,VLOOKUP(R3272,Y$12:$AH$125,7),0)</f>
        <v>0</v>
      </c>
      <c r="T3272" s="40">
        <f t="shared" si="992"/>
        <v>0</v>
      </c>
      <c r="U3272" s="40">
        <f t="shared" ca="1" si="993"/>
        <v>14.96109341</v>
      </c>
      <c r="V3272" s="46" t="str">
        <f t="shared" si="994"/>
        <v>J=</v>
      </c>
      <c r="W3272" s="47">
        <f t="shared" si="995"/>
        <v>46832</v>
      </c>
    </row>
    <row r="3273" spans="1:23" x14ac:dyDescent="0.15">
      <c r="A3273" s="38">
        <f t="shared" si="979"/>
        <v>46717</v>
      </c>
      <c r="B3273" s="39" t="str">
        <f t="shared" ca="1" si="980"/>
        <v>n.d</v>
      </c>
      <c r="C3273" s="40">
        <f t="shared" si="981"/>
        <v>3137.2723529499999</v>
      </c>
      <c r="D3273" s="41">
        <f ca="1">IF(A3273&lt;$B$1,VLOOKUP(A3273,[1]DI!$A$4:$B$15000,2,FALSE),0)</f>
        <v>0</v>
      </c>
      <c r="E3273" s="40">
        <f t="shared" ca="1" si="982"/>
        <v>0</v>
      </c>
      <c r="F3273" s="42">
        <f t="shared" si="978"/>
        <v>1</v>
      </c>
      <c r="G3273" s="43">
        <f t="shared" ca="1" si="983"/>
        <v>1</v>
      </c>
      <c r="H3273" s="40">
        <f ca="1">TRUNC(PRODUCT(G$10:G3272),15)</f>
        <v>1.7040824080947301</v>
      </c>
      <c r="I3273" s="40">
        <f t="shared" ca="1" si="984"/>
        <v>1.7040824080947301</v>
      </c>
      <c r="J3273" s="40">
        <f t="shared" ca="1" si="985"/>
        <v>1</v>
      </c>
      <c r="K3273" s="42">
        <f t="shared" si="996"/>
        <v>2.7E-2</v>
      </c>
      <c r="L3273" s="63">
        <f t="shared" si="986"/>
        <v>46650</v>
      </c>
      <c r="M3273" s="64">
        <f t="shared" si="987"/>
        <v>46</v>
      </c>
      <c r="N3273" s="44">
        <f t="shared" si="988"/>
        <v>46</v>
      </c>
      <c r="O3273" s="40">
        <f t="shared" si="989"/>
        <v>1.004875054</v>
      </c>
      <c r="P3273" s="65">
        <f t="shared" ca="1" si="990"/>
        <v>1.004875054</v>
      </c>
      <c r="Q3273" s="40">
        <f t="shared" ca="1" si="991"/>
        <v>15.294372129999999</v>
      </c>
      <c r="R3273" s="44">
        <f>IF(VLOOKUP(A3273,$Z$12:$AI$125,8)=VLOOKUP(A3272,$Z$12:$AI$125,8),0,VLOOKUP(A3273,Z$12:$AI$125,8))</f>
        <v>0</v>
      </c>
      <c r="S3273" s="45">
        <f>IF(R3273&gt;0,VLOOKUP(R3273,Y$12:$AH$125,7),0)</f>
        <v>0</v>
      </c>
      <c r="T3273" s="40">
        <f t="shared" si="992"/>
        <v>0</v>
      </c>
      <c r="U3273" s="40">
        <f t="shared" ca="1" si="993"/>
        <v>15.294372129999999</v>
      </c>
      <c r="V3273" s="46" t="str">
        <f t="shared" si="994"/>
        <v>J=</v>
      </c>
      <c r="W3273" s="47">
        <f t="shared" si="995"/>
        <v>46832</v>
      </c>
    </row>
    <row r="3274" spans="1:23" x14ac:dyDescent="0.15">
      <c r="A3274" s="38">
        <f t="shared" si="979"/>
        <v>46718</v>
      </c>
      <c r="B3274" s="39" t="str">
        <f t="shared" ca="1" si="980"/>
        <v>n.d</v>
      </c>
      <c r="C3274" s="40">
        <f t="shared" si="981"/>
        <v>3137.2723529499999</v>
      </c>
      <c r="D3274" s="41">
        <f ca="1">IF(A3274&lt;$B$1,VLOOKUP(A3274,[1]DI!$A$4:$B$15000,2,FALSE),0)</f>
        <v>0</v>
      </c>
      <c r="E3274" s="40">
        <f t="shared" ca="1" si="982"/>
        <v>0</v>
      </c>
      <c r="F3274" s="42">
        <f t="shared" si="978"/>
        <v>1</v>
      </c>
      <c r="G3274" s="43">
        <f t="shared" ca="1" si="983"/>
        <v>1</v>
      </c>
      <c r="H3274" s="40">
        <f ca="1">TRUNC(PRODUCT(G$10:G3273),15)</f>
        <v>1.7040824080947301</v>
      </c>
      <c r="I3274" s="40">
        <f t="shared" ca="1" si="984"/>
        <v>1.7040824080947301</v>
      </c>
      <c r="J3274" s="40">
        <f t="shared" ca="1" si="985"/>
        <v>1</v>
      </c>
      <c r="K3274" s="42">
        <f t="shared" si="996"/>
        <v>2.7E-2</v>
      </c>
      <c r="L3274" s="63">
        <f t="shared" si="986"/>
        <v>46650</v>
      </c>
      <c r="M3274" s="64">
        <f t="shared" si="987"/>
        <v>46</v>
      </c>
      <c r="N3274" s="44">
        <f t="shared" si="988"/>
        <v>47</v>
      </c>
      <c r="O3274" s="40">
        <f t="shared" si="989"/>
        <v>1.0049812970000001</v>
      </c>
      <c r="P3274" s="65">
        <f t="shared" ca="1" si="990"/>
        <v>1.0049812970000001</v>
      </c>
      <c r="Q3274" s="40">
        <f t="shared" ca="1" si="991"/>
        <v>15.62768535</v>
      </c>
      <c r="R3274" s="44">
        <f>IF(VLOOKUP(A3274,$Z$12:$AI$125,8)=VLOOKUP(A3273,$Z$12:$AI$125,8),0,VLOOKUP(A3274,Z$12:$AI$125,8))</f>
        <v>0</v>
      </c>
      <c r="S3274" s="45">
        <f>IF(R3274&gt;0,VLOOKUP(R3274,Y$12:$AH$125,7),0)</f>
        <v>0</v>
      </c>
      <c r="T3274" s="40">
        <f t="shared" si="992"/>
        <v>0</v>
      </c>
      <c r="U3274" s="40">
        <f t="shared" ca="1" si="993"/>
        <v>15.62768535</v>
      </c>
      <c r="V3274" s="46" t="str">
        <f t="shared" si="994"/>
        <v>J=</v>
      </c>
      <c r="W3274" s="47">
        <f t="shared" si="995"/>
        <v>46832</v>
      </c>
    </row>
    <row r="3275" spans="1:23" x14ac:dyDescent="0.15">
      <c r="A3275" s="38">
        <f t="shared" si="979"/>
        <v>46719</v>
      </c>
      <c r="B3275" s="39" t="str">
        <f t="shared" ca="1" si="980"/>
        <v>n.d</v>
      </c>
      <c r="C3275" s="40">
        <f t="shared" si="981"/>
        <v>3137.2723529499999</v>
      </c>
      <c r="D3275" s="41">
        <f ca="1">IF(A3275&lt;$B$1,VLOOKUP(A3275,[1]DI!$A$4:$B$15000,2,FALSE),0)</f>
        <v>0</v>
      </c>
      <c r="E3275" s="40">
        <f t="shared" ca="1" si="982"/>
        <v>0</v>
      </c>
      <c r="F3275" s="42">
        <f t="shared" ref="F3275:F3338" si="997">F3274</f>
        <v>1</v>
      </c>
      <c r="G3275" s="43">
        <f t="shared" ca="1" si="983"/>
        <v>1</v>
      </c>
      <c r="H3275" s="40">
        <f ca="1">TRUNC(PRODUCT(G$10:G3274),15)</f>
        <v>1.7040824080947301</v>
      </c>
      <c r="I3275" s="40">
        <f t="shared" ca="1" si="984"/>
        <v>1.7040824080947301</v>
      </c>
      <c r="J3275" s="40">
        <f t="shared" ca="1" si="985"/>
        <v>1</v>
      </c>
      <c r="K3275" s="42">
        <f t="shared" si="996"/>
        <v>2.7E-2</v>
      </c>
      <c r="L3275" s="63">
        <f t="shared" si="986"/>
        <v>46650</v>
      </c>
      <c r="M3275" s="64">
        <f t="shared" si="987"/>
        <v>46</v>
      </c>
      <c r="N3275" s="44">
        <f t="shared" si="988"/>
        <v>47</v>
      </c>
      <c r="O3275" s="40">
        <f t="shared" si="989"/>
        <v>1.0049812970000001</v>
      </c>
      <c r="P3275" s="65">
        <f t="shared" ca="1" si="990"/>
        <v>1.0049812970000001</v>
      </c>
      <c r="Q3275" s="40">
        <f t="shared" ca="1" si="991"/>
        <v>15.62768535</v>
      </c>
      <c r="R3275" s="44">
        <f>IF(VLOOKUP(A3275,$Z$12:$AI$125,8)=VLOOKUP(A3274,$Z$12:$AI$125,8),0,VLOOKUP(A3275,Z$12:$AI$125,8))</f>
        <v>0</v>
      </c>
      <c r="S3275" s="45">
        <f>IF(R3275&gt;0,VLOOKUP(R3275,Y$12:$AH$125,7),0)</f>
        <v>0</v>
      </c>
      <c r="T3275" s="40">
        <f t="shared" si="992"/>
        <v>0</v>
      </c>
      <c r="U3275" s="40">
        <f t="shared" ca="1" si="993"/>
        <v>15.62768535</v>
      </c>
      <c r="V3275" s="46" t="str">
        <f t="shared" si="994"/>
        <v>J=</v>
      </c>
      <c r="W3275" s="47">
        <f t="shared" si="995"/>
        <v>46832</v>
      </c>
    </row>
    <row r="3276" spans="1:23" x14ac:dyDescent="0.15">
      <c r="A3276" s="38">
        <f t="shared" si="979"/>
        <v>46720</v>
      </c>
      <c r="B3276" s="39" t="str">
        <f t="shared" ca="1" si="980"/>
        <v>n.d</v>
      </c>
      <c r="C3276" s="40">
        <f t="shared" si="981"/>
        <v>3137.2723529499999</v>
      </c>
      <c r="D3276" s="41">
        <f ca="1">IF(A3276&lt;$B$1,VLOOKUP(A3276,[1]DI!$A$4:$B$15000,2,FALSE),0)</f>
        <v>0</v>
      </c>
      <c r="E3276" s="40">
        <f t="shared" ca="1" si="982"/>
        <v>0</v>
      </c>
      <c r="F3276" s="42">
        <f t="shared" si="997"/>
        <v>1</v>
      </c>
      <c r="G3276" s="43">
        <f t="shared" ca="1" si="983"/>
        <v>1</v>
      </c>
      <c r="H3276" s="40">
        <f ca="1">TRUNC(PRODUCT(G$10:G3275),15)</f>
        <v>1.7040824080947301</v>
      </c>
      <c r="I3276" s="40">
        <f t="shared" ca="1" si="984"/>
        <v>1.7040824080947301</v>
      </c>
      <c r="J3276" s="40">
        <f t="shared" ca="1" si="985"/>
        <v>1</v>
      </c>
      <c r="K3276" s="42">
        <f t="shared" si="996"/>
        <v>2.7E-2</v>
      </c>
      <c r="L3276" s="63">
        <f t="shared" si="986"/>
        <v>46650</v>
      </c>
      <c r="M3276" s="64">
        <f t="shared" si="987"/>
        <v>47</v>
      </c>
      <c r="N3276" s="44">
        <f t="shared" si="988"/>
        <v>47</v>
      </c>
      <c r="O3276" s="40">
        <f t="shared" si="989"/>
        <v>1.0049812970000001</v>
      </c>
      <c r="P3276" s="65">
        <f t="shared" ca="1" si="990"/>
        <v>1.0049812970000001</v>
      </c>
      <c r="Q3276" s="40">
        <f t="shared" ca="1" si="991"/>
        <v>15.62768535</v>
      </c>
      <c r="R3276" s="44">
        <f>IF(VLOOKUP(A3276,$Z$12:$AI$125,8)=VLOOKUP(A3275,$Z$12:$AI$125,8),0,VLOOKUP(A3276,Z$12:$AI$125,8))</f>
        <v>0</v>
      </c>
      <c r="S3276" s="45">
        <f>IF(R3276&gt;0,VLOOKUP(R3276,Y$12:$AH$125,7),0)</f>
        <v>0</v>
      </c>
      <c r="T3276" s="40">
        <f t="shared" si="992"/>
        <v>0</v>
      </c>
      <c r="U3276" s="40">
        <f t="shared" ca="1" si="993"/>
        <v>15.62768535</v>
      </c>
      <c r="V3276" s="46" t="str">
        <f t="shared" si="994"/>
        <v>J=</v>
      </c>
      <c r="W3276" s="47">
        <f t="shared" si="995"/>
        <v>46832</v>
      </c>
    </row>
    <row r="3277" spans="1:23" x14ac:dyDescent="0.15">
      <c r="A3277" s="38">
        <f t="shared" si="979"/>
        <v>46721</v>
      </c>
      <c r="B3277" s="39" t="str">
        <f t="shared" ca="1" si="980"/>
        <v>n.d</v>
      </c>
      <c r="C3277" s="40">
        <f t="shared" si="981"/>
        <v>3137.2723529499999</v>
      </c>
      <c r="D3277" s="41">
        <f ca="1">IF(A3277&lt;$B$1,VLOOKUP(A3277,[1]DI!$A$4:$B$15000,2,FALSE),0)</f>
        <v>0</v>
      </c>
      <c r="E3277" s="40">
        <f t="shared" ca="1" si="982"/>
        <v>0</v>
      </c>
      <c r="F3277" s="42">
        <f t="shared" si="997"/>
        <v>1</v>
      </c>
      <c r="G3277" s="43">
        <f t="shared" ca="1" si="983"/>
        <v>1</v>
      </c>
      <c r="H3277" s="40">
        <f ca="1">TRUNC(PRODUCT(G$10:G3276),15)</f>
        <v>1.7040824080947301</v>
      </c>
      <c r="I3277" s="40">
        <f t="shared" ca="1" si="984"/>
        <v>1.7040824080947301</v>
      </c>
      <c r="J3277" s="40">
        <f t="shared" ca="1" si="985"/>
        <v>1</v>
      </c>
      <c r="K3277" s="42">
        <f t="shared" si="996"/>
        <v>2.7E-2</v>
      </c>
      <c r="L3277" s="63">
        <f t="shared" si="986"/>
        <v>46650</v>
      </c>
      <c r="M3277" s="64">
        <f t="shared" si="987"/>
        <v>48</v>
      </c>
      <c r="N3277" s="44">
        <f t="shared" si="988"/>
        <v>48</v>
      </c>
      <c r="O3277" s="40">
        <f t="shared" si="989"/>
        <v>1.0050875509999999</v>
      </c>
      <c r="P3277" s="65">
        <f t="shared" ca="1" si="990"/>
        <v>1.0050875509999999</v>
      </c>
      <c r="Q3277" s="40">
        <f t="shared" ca="1" si="991"/>
        <v>15.961033090000001</v>
      </c>
      <c r="R3277" s="44">
        <f>IF(VLOOKUP(A3277,$Z$12:$AI$125,8)=VLOOKUP(A3276,$Z$12:$AI$125,8),0,VLOOKUP(A3277,Z$12:$AI$125,8))</f>
        <v>0</v>
      </c>
      <c r="S3277" s="45">
        <f>IF(R3277&gt;0,VLOOKUP(R3277,Y$12:$AH$125,7),0)</f>
        <v>0</v>
      </c>
      <c r="T3277" s="40">
        <f t="shared" si="992"/>
        <v>0</v>
      </c>
      <c r="U3277" s="40">
        <f t="shared" ca="1" si="993"/>
        <v>15.961033090000001</v>
      </c>
      <c r="V3277" s="46" t="str">
        <f t="shared" si="994"/>
        <v>J=</v>
      </c>
      <c r="W3277" s="47">
        <f t="shared" si="995"/>
        <v>46832</v>
      </c>
    </row>
    <row r="3278" spans="1:23" x14ac:dyDescent="0.15">
      <c r="A3278" s="38">
        <f t="shared" ref="A3278:A3341" si="998">(A3277+1)</f>
        <v>46722</v>
      </c>
      <c r="B3278" s="39" t="str">
        <f t="shared" ca="1" si="980"/>
        <v>n.d</v>
      </c>
      <c r="C3278" s="40">
        <f t="shared" si="981"/>
        <v>3137.2723529499999</v>
      </c>
      <c r="D3278" s="41">
        <f ca="1">IF(A3278&lt;$B$1,VLOOKUP(A3278,[1]DI!$A$4:$B$15000,2,FALSE),0)</f>
        <v>0</v>
      </c>
      <c r="E3278" s="40">
        <f t="shared" ca="1" si="982"/>
        <v>0</v>
      </c>
      <c r="F3278" s="42">
        <f t="shared" si="997"/>
        <v>1</v>
      </c>
      <c r="G3278" s="43">
        <f t="shared" ca="1" si="983"/>
        <v>1</v>
      </c>
      <c r="H3278" s="40">
        <f ca="1">TRUNC(PRODUCT(G$10:G3277),15)</f>
        <v>1.7040824080947301</v>
      </c>
      <c r="I3278" s="40">
        <f t="shared" ca="1" si="984"/>
        <v>1.7040824080947301</v>
      </c>
      <c r="J3278" s="40">
        <f t="shared" ca="1" si="985"/>
        <v>1</v>
      </c>
      <c r="K3278" s="42">
        <f t="shared" si="996"/>
        <v>2.7E-2</v>
      </c>
      <c r="L3278" s="63">
        <f t="shared" si="986"/>
        <v>46650</v>
      </c>
      <c r="M3278" s="64">
        <f t="shared" si="987"/>
        <v>49</v>
      </c>
      <c r="N3278" s="44">
        <f t="shared" si="988"/>
        <v>49</v>
      </c>
      <c r="O3278" s="40">
        <f t="shared" si="989"/>
        <v>1.0051938170000001</v>
      </c>
      <c r="P3278" s="65">
        <f t="shared" ca="1" si="990"/>
        <v>1.0051938170000001</v>
      </c>
      <c r="Q3278" s="40">
        <f t="shared" ca="1" si="991"/>
        <v>16.294418480000001</v>
      </c>
      <c r="R3278" s="44">
        <f>IF(VLOOKUP(A3278,$Z$12:$AI$125,8)=VLOOKUP(A3277,$Z$12:$AI$125,8),0,VLOOKUP(A3278,Z$12:$AI$125,8))</f>
        <v>0</v>
      </c>
      <c r="S3278" s="45">
        <f>IF(R3278&gt;0,VLOOKUP(R3278,Y$12:$AH$125,7),0)</f>
        <v>0</v>
      </c>
      <c r="T3278" s="40">
        <f t="shared" si="992"/>
        <v>0</v>
      </c>
      <c r="U3278" s="40">
        <f t="shared" ca="1" si="993"/>
        <v>16.294418480000001</v>
      </c>
      <c r="V3278" s="46" t="str">
        <f t="shared" si="994"/>
        <v>J=</v>
      </c>
      <c r="W3278" s="47">
        <f t="shared" si="995"/>
        <v>46832</v>
      </c>
    </row>
    <row r="3279" spans="1:23" x14ac:dyDescent="0.15">
      <c r="A3279" s="38">
        <f t="shared" si="998"/>
        <v>46723</v>
      </c>
      <c r="B3279" s="39" t="str">
        <f t="shared" ca="1" si="980"/>
        <v>n.d</v>
      </c>
      <c r="C3279" s="40">
        <f t="shared" si="981"/>
        <v>3137.2723529499999</v>
      </c>
      <c r="D3279" s="41">
        <f ca="1">IF(A3279&lt;$B$1,VLOOKUP(A3279,[1]DI!$A$4:$B$15000,2,FALSE),0)</f>
        <v>0</v>
      </c>
      <c r="E3279" s="40">
        <f t="shared" ca="1" si="982"/>
        <v>0</v>
      </c>
      <c r="F3279" s="42">
        <f t="shared" si="997"/>
        <v>1</v>
      </c>
      <c r="G3279" s="43">
        <f t="shared" ca="1" si="983"/>
        <v>1</v>
      </c>
      <c r="H3279" s="40">
        <f ca="1">TRUNC(PRODUCT(G$10:G3278),15)</f>
        <v>1.7040824080947301</v>
      </c>
      <c r="I3279" s="40">
        <f t="shared" ca="1" si="984"/>
        <v>1.7040824080947301</v>
      </c>
      <c r="J3279" s="40">
        <f t="shared" ca="1" si="985"/>
        <v>1</v>
      </c>
      <c r="K3279" s="42">
        <f t="shared" si="996"/>
        <v>2.7E-2</v>
      </c>
      <c r="L3279" s="63">
        <f t="shared" si="986"/>
        <v>46650</v>
      </c>
      <c r="M3279" s="64">
        <f t="shared" si="987"/>
        <v>50</v>
      </c>
      <c r="N3279" s="44">
        <f t="shared" si="988"/>
        <v>50</v>
      </c>
      <c r="O3279" s="40">
        <f t="shared" si="989"/>
        <v>1.005300093</v>
      </c>
      <c r="P3279" s="65">
        <f t="shared" ca="1" si="990"/>
        <v>1.005300093</v>
      </c>
      <c r="Q3279" s="40">
        <f t="shared" ca="1" si="991"/>
        <v>16.627835229999999</v>
      </c>
      <c r="R3279" s="44">
        <f>IF(VLOOKUP(A3279,$Z$12:$AI$125,8)=VLOOKUP(A3278,$Z$12:$AI$125,8),0,VLOOKUP(A3279,Z$12:$AI$125,8))</f>
        <v>0</v>
      </c>
      <c r="S3279" s="45">
        <f>IF(R3279&gt;0,VLOOKUP(R3279,Y$12:$AH$125,7),0)</f>
        <v>0</v>
      </c>
      <c r="T3279" s="40">
        <f t="shared" si="992"/>
        <v>0</v>
      </c>
      <c r="U3279" s="40">
        <f t="shared" ca="1" si="993"/>
        <v>16.627835229999999</v>
      </c>
      <c r="V3279" s="46" t="str">
        <f t="shared" si="994"/>
        <v>J=</v>
      </c>
      <c r="W3279" s="47">
        <f t="shared" si="995"/>
        <v>46832</v>
      </c>
    </row>
    <row r="3280" spans="1:23" x14ac:dyDescent="0.15">
      <c r="A3280" s="38">
        <f t="shared" si="998"/>
        <v>46724</v>
      </c>
      <c r="B3280" s="39" t="str">
        <f t="shared" ca="1" si="980"/>
        <v>n.d</v>
      </c>
      <c r="C3280" s="40">
        <f t="shared" si="981"/>
        <v>3137.2723529499999</v>
      </c>
      <c r="D3280" s="41">
        <f ca="1">IF(A3280&lt;$B$1,VLOOKUP(A3280,[1]DI!$A$4:$B$15000,2,FALSE),0)</f>
        <v>0</v>
      </c>
      <c r="E3280" s="40">
        <f t="shared" ca="1" si="982"/>
        <v>0</v>
      </c>
      <c r="F3280" s="42">
        <f t="shared" si="997"/>
        <v>1</v>
      </c>
      <c r="G3280" s="43">
        <f t="shared" ca="1" si="983"/>
        <v>1</v>
      </c>
      <c r="H3280" s="40">
        <f ca="1">TRUNC(PRODUCT(G$10:G3279),15)</f>
        <v>1.7040824080947301</v>
      </c>
      <c r="I3280" s="40">
        <f t="shared" ca="1" si="984"/>
        <v>1.7040824080947301</v>
      </c>
      <c r="J3280" s="40">
        <f t="shared" ca="1" si="985"/>
        <v>1</v>
      </c>
      <c r="K3280" s="42">
        <f t="shared" si="996"/>
        <v>2.7E-2</v>
      </c>
      <c r="L3280" s="63">
        <f t="shared" si="986"/>
        <v>46650</v>
      </c>
      <c r="M3280" s="64">
        <f t="shared" si="987"/>
        <v>51</v>
      </c>
      <c r="N3280" s="44">
        <f t="shared" si="988"/>
        <v>51</v>
      </c>
      <c r="O3280" s="40">
        <f t="shared" si="989"/>
        <v>1.005406381</v>
      </c>
      <c r="P3280" s="65">
        <f t="shared" ca="1" si="990"/>
        <v>1.005406381</v>
      </c>
      <c r="Q3280" s="40">
        <f t="shared" ca="1" si="991"/>
        <v>16.96128964</v>
      </c>
      <c r="R3280" s="44">
        <f>IF(VLOOKUP(A3280,$Z$12:$AI$125,8)=VLOOKUP(A3279,$Z$12:$AI$125,8),0,VLOOKUP(A3280,Z$12:$AI$125,8))</f>
        <v>0</v>
      </c>
      <c r="S3280" s="45">
        <f>IF(R3280&gt;0,VLOOKUP(R3280,Y$12:$AH$125,7),0)</f>
        <v>0</v>
      </c>
      <c r="T3280" s="40">
        <f t="shared" si="992"/>
        <v>0</v>
      </c>
      <c r="U3280" s="40">
        <f t="shared" ca="1" si="993"/>
        <v>16.96128964</v>
      </c>
      <c r="V3280" s="46" t="str">
        <f t="shared" si="994"/>
        <v>J=</v>
      </c>
      <c r="W3280" s="47">
        <f t="shared" si="995"/>
        <v>46832</v>
      </c>
    </row>
    <row r="3281" spans="1:23" x14ac:dyDescent="0.15">
      <c r="A3281" s="38">
        <f t="shared" si="998"/>
        <v>46725</v>
      </c>
      <c r="B3281" s="39" t="str">
        <f t="shared" ca="1" si="980"/>
        <v>n.d</v>
      </c>
      <c r="C3281" s="40">
        <f t="shared" si="981"/>
        <v>3137.2723529499999</v>
      </c>
      <c r="D3281" s="41">
        <f ca="1">IF(A3281&lt;$B$1,VLOOKUP(A3281,[1]DI!$A$4:$B$15000,2,FALSE),0)</f>
        <v>0</v>
      </c>
      <c r="E3281" s="40">
        <f t="shared" ca="1" si="982"/>
        <v>0</v>
      </c>
      <c r="F3281" s="42">
        <f t="shared" si="997"/>
        <v>1</v>
      </c>
      <c r="G3281" s="43">
        <f t="shared" ca="1" si="983"/>
        <v>1</v>
      </c>
      <c r="H3281" s="40">
        <f ca="1">TRUNC(PRODUCT(G$10:G3280),15)</f>
        <v>1.7040824080947301</v>
      </c>
      <c r="I3281" s="40">
        <f t="shared" ca="1" si="984"/>
        <v>1.7040824080947301</v>
      </c>
      <c r="J3281" s="40">
        <f t="shared" ca="1" si="985"/>
        <v>1</v>
      </c>
      <c r="K3281" s="42">
        <f t="shared" si="996"/>
        <v>2.7E-2</v>
      </c>
      <c r="L3281" s="63">
        <f t="shared" si="986"/>
        <v>46650</v>
      </c>
      <c r="M3281" s="64">
        <f t="shared" si="987"/>
        <v>51</v>
      </c>
      <c r="N3281" s="44">
        <f t="shared" si="988"/>
        <v>52</v>
      </c>
      <c r="O3281" s="40">
        <f t="shared" si="989"/>
        <v>1.0055126809999999</v>
      </c>
      <c r="P3281" s="65">
        <f t="shared" ca="1" si="990"/>
        <v>1.0055126809999999</v>
      </c>
      <c r="Q3281" s="40">
        <f t="shared" ca="1" si="991"/>
        <v>17.294781690000001</v>
      </c>
      <c r="R3281" s="44">
        <f>IF(VLOOKUP(A3281,$Z$12:$AI$125,8)=VLOOKUP(A3280,$Z$12:$AI$125,8),0,VLOOKUP(A3281,Z$12:$AI$125,8))</f>
        <v>0</v>
      </c>
      <c r="S3281" s="45">
        <f>IF(R3281&gt;0,VLOOKUP(R3281,Y$12:$AH$125,7),0)</f>
        <v>0</v>
      </c>
      <c r="T3281" s="40">
        <f t="shared" si="992"/>
        <v>0</v>
      </c>
      <c r="U3281" s="40">
        <f t="shared" ca="1" si="993"/>
        <v>17.294781690000001</v>
      </c>
      <c r="V3281" s="46" t="str">
        <f t="shared" si="994"/>
        <v>J=</v>
      </c>
      <c r="W3281" s="47">
        <f t="shared" si="995"/>
        <v>46832</v>
      </c>
    </row>
    <row r="3282" spans="1:23" x14ac:dyDescent="0.15">
      <c r="A3282" s="38">
        <f t="shared" si="998"/>
        <v>46726</v>
      </c>
      <c r="B3282" s="39" t="str">
        <f t="shared" ca="1" si="980"/>
        <v>n.d</v>
      </c>
      <c r="C3282" s="40">
        <f t="shared" si="981"/>
        <v>3137.2723529499999</v>
      </c>
      <c r="D3282" s="41">
        <f ca="1">IF(A3282&lt;$B$1,VLOOKUP(A3282,[1]DI!$A$4:$B$15000,2,FALSE),0)</f>
        <v>0</v>
      </c>
      <c r="E3282" s="40">
        <f t="shared" ca="1" si="982"/>
        <v>0</v>
      </c>
      <c r="F3282" s="42">
        <f t="shared" si="997"/>
        <v>1</v>
      </c>
      <c r="G3282" s="43">
        <f t="shared" ca="1" si="983"/>
        <v>1</v>
      </c>
      <c r="H3282" s="40">
        <f ca="1">TRUNC(PRODUCT(G$10:G3281),15)</f>
        <v>1.7040824080947301</v>
      </c>
      <c r="I3282" s="40">
        <f t="shared" ca="1" si="984"/>
        <v>1.7040824080947301</v>
      </c>
      <c r="J3282" s="40">
        <f t="shared" ca="1" si="985"/>
        <v>1</v>
      </c>
      <c r="K3282" s="42">
        <f t="shared" si="996"/>
        <v>2.7E-2</v>
      </c>
      <c r="L3282" s="63">
        <f t="shared" si="986"/>
        <v>46650</v>
      </c>
      <c r="M3282" s="64">
        <f t="shared" si="987"/>
        <v>51</v>
      </c>
      <c r="N3282" s="44">
        <f t="shared" si="988"/>
        <v>52</v>
      </c>
      <c r="O3282" s="40">
        <f t="shared" si="989"/>
        <v>1.0055126809999999</v>
      </c>
      <c r="P3282" s="65">
        <f t="shared" ca="1" si="990"/>
        <v>1.0055126809999999</v>
      </c>
      <c r="Q3282" s="40">
        <f t="shared" ca="1" si="991"/>
        <v>17.294781690000001</v>
      </c>
      <c r="R3282" s="44">
        <f>IF(VLOOKUP(A3282,$Z$12:$AI$125,8)=VLOOKUP(A3281,$Z$12:$AI$125,8),0,VLOOKUP(A3282,Z$12:$AI$125,8))</f>
        <v>0</v>
      </c>
      <c r="S3282" s="45">
        <f>IF(R3282&gt;0,VLOOKUP(R3282,Y$12:$AH$125,7),0)</f>
        <v>0</v>
      </c>
      <c r="T3282" s="40">
        <f t="shared" si="992"/>
        <v>0</v>
      </c>
      <c r="U3282" s="40">
        <f t="shared" ca="1" si="993"/>
        <v>17.294781690000001</v>
      </c>
      <c r="V3282" s="46" t="str">
        <f t="shared" si="994"/>
        <v>J=</v>
      </c>
      <c r="W3282" s="47">
        <f t="shared" si="995"/>
        <v>46832</v>
      </c>
    </row>
    <row r="3283" spans="1:23" x14ac:dyDescent="0.15">
      <c r="A3283" s="38">
        <f t="shared" si="998"/>
        <v>46727</v>
      </c>
      <c r="B3283" s="39" t="str">
        <f t="shared" ca="1" si="980"/>
        <v>n.d</v>
      </c>
      <c r="C3283" s="40">
        <f t="shared" si="981"/>
        <v>3137.2723529499999</v>
      </c>
      <c r="D3283" s="41">
        <f ca="1">IF(A3283&lt;$B$1,VLOOKUP(A3283,[1]DI!$A$4:$B$15000,2,FALSE),0)</f>
        <v>0</v>
      </c>
      <c r="E3283" s="40">
        <f t="shared" ca="1" si="982"/>
        <v>0</v>
      </c>
      <c r="F3283" s="42">
        <f t="shared" si="997"/>
        <v>1</v>
      </c>
      <c r="G3283" s="43">
        <f t="shared" ca="1" si="983"/>
        <v>1</v>
      </c>
      <c r="H3283" s="40">
        <f ca="1">TRUNC(PRODUCT(G$10:G3282),15)</f>
        <v>1.7040824080947301</v>
      </c>
      <c r="I3283" s="40">
        <f t="shared" ca="1" si="984"/>
        <v>1.7040824080947301</v>
      </c>
      <c r="J3283" s="40">
        <f t="shared" ca="1" si="985"/>
        <v>1</v>
      </c>
      <c r="K3283" s="42">
        <f t="shared" si="996"/>
        <v>2.7E-2</v>
      </c>
      <c r="L3283" s="63">
        <f t="shared" si="986"/>
        <v>46650</v>
      </c>
      <c r="M3283" s="64">
        <f t="shared" si="987"/>
        <v>52</v>
      </c>
      <c r="N3283" s="44">
        <f t="shared" si="988"/>
        <v>52</v>
      </c>
      <c r="O3283" s="40">
        <f t="shared" si="989"/>
        <v>1.0055126809999999</v>
      </c>
      <c r="P3283" s="65">
        <f t="shared" ca="1" si="990"/>
        <v>1.0055126809999999</v>
      </c>
      <c r="Q3283" s="40">
        <f t="shared" ca="1" si="991"/>
        <v>17.294781690000001</v>
      </c>
      <c r="R3283" s="44">
        <f>IF(VLOOKUP(A3283,$Z$12:$AI$125,8)=VLOOKUP(A3282,$Z$12:$AI$125,8),0,VLOOKUP(A3283,Z$12:$AI$125,8))</f>
        <v>0</v>
      </c>
      <c r="S3283" s="45">
        <f>IF(R3283&gt;0,VLOOKUP(R3283,Y$12:$AH$125,7),0)</f>
        <v>0</v>
      </c>
      <c r="T3283" s="40">
        <f t="shared" si="992"/>
        <v>0</v>
      </c>
      <c r="U3283" s="40">
        <f t="shared" ca="1" si="993"/>
        <v>17.294781690000001</v>
      </c>
      <c r="V3283" s="46" t="str">
        <f t="shared" si="994"/>
        <v>J=</v>
      </c>
      <c r="W3283" s="47">
        <f t="shared" si="995"/>
        <v>46832</v>
      </c>
    </row>
    <row r="3284" spans="1:23" x14ac:dyDescent="0.15">
      <c r="A3284" s="38">
        <f t="shared" si="998"/>
        <v>46728</v>
      </c>
      <c r="B3284" s="39" t="str">
        <f t="shared" ca="1" si="980"/>
        <v>n.d</v>
      </c>
      <c r="C3284" s="40">
        <f t="shared" si="981"/>
        <v>3137.2723529499999</v>
      </c>
      <c r="D3284" s="41">
        <f ca="1">IF(A3284&lt;$B$1,VLOOKUP(A3284,[1]DI!$A$4:$B$15000,2,FALSE),0)</f>
        <v>0</v>
      </c>
      <c r="E3284" s="40">
        <f t="shared" ca="1" si="982"/>
        <v>0</v>
      </c>
      <c r="F3284" s="42">
        <f t="shared" si="997"/>
        <v>1</v>
      </c>
      <c r="G3284" s="43">
        <f t="shared" ca="1" si="983"/>
        <v>1</v>
      </c>
      <c r="H3284" s="40">
        <f ca="1">TRUNC(PRODUCT(G$10:G3283),15)</f>
        <v>1.7040824080947301</v>
      </c>
      <c r="I3284" s="40">
        <f t="shared" ca="1" si="984"/>
        <v>1.7040824080947301</v>
      </c>
      <c r="J3284" s="40">
        <f t="shared" ca="1" si="985"/>
        <v>1</v>
      </c>
      <c r="K3284" s="42">
        <f t="shared" si="996"/>
        <v>2.7E-2</v>
      </c>
      <c r="L3284" s="63">
        <f t="shared" si="986"/>
        <v>46650</v>
      </c>
      <c r="M3284" s="64">
        <f t="shared" si="987"/>
        <v>53</v>
      </c>
      <c r="N3284" s="44">
        <f t="shared" si="988"/>
        <v>53</v>
      </c>
      <c r="O3284" s="40">
        <f t="shared" si="989"/>
        <v>1.005618991</v>
      </c>
      <c r="P3284" s="65">
        <f t="shared" ca="1" si="990"/>
        <v>1.005618991</v>
      </c>
      <c r="Q3284" s="40">
        <f t="shared" ca="1" si="991"/>
        <v>17.628305109999999</v>
      </c>
      <c r="R3284" s="44">
        <f>IF(VLOOKUP(A3284,$Z$12:$AI$125,8)=VLOOKUP(A3283,$Z$12:$AI$125,8),0,VLOOKUP(A3284,Z$12:$AI$125,8))</f>
        <v>0</v>
      </c>
      <c r="S3284" s="45">
        <f>IF(R3284&gt;0,VLOOKUP(R3284,Y$12:$AH$125,7),0)</f>
        <v>0</v>
      </c>
      <c r="T3284" s="40">
        <f t="shared" si="992"/>
        <v>0</v>
      </c>
      <c r="U3284" s="40">
        <f t="shared" ca="1" si="993"/>
        <v>17.628305109999999</v>
      </c>
      <c r="V3284" s="46" t="str">
        <f t="shared" si="994"/>
        <v>J=</v>
      </c>
      <c r="W3284" s="47">
        <f t="shared" si="995"/>
        <v>46832</v>
      </c>
    </row>
    <row r="3285" spans="1:23" x14ac:dyDescent="0.15">
      <c r="A3285" s="38">
        <f t="shared" si="998"/>
        <v>46729</v>
      </c>
      <c r="B3285" s="39" t="str">
        <f t="shared" ca="1" si="980"/>
        <v>n.d</v>
      </c>
      <c r="C3285" s="40">
        <f t="shared" si="981"/>
        <v>3137.2723529499999</v>
      </c>
      <c r="D3285" s="41">
        <f ca="1">IF(A3285&lt;$B$1,VLOOKUP(A3285,[1]DI!$A$4:$B$15000,2,FALSE),0)</f>
        <v>0</v>
      </c>
      <c r="E3285" s="40">
        <f t="shared" ca="1" si="982"/>
        <v>0</v>
      </c>
      <c r="F3285" s="42">
        <f t="shared" si="997"/>
        <v>1</v>
      </c>
      <c r="G3285" s="43">
        <f t="shared" ca="1" si="983"/>
        <v>1</v>
      </c>
      <c r="H3285" s="40">
        <f ca="1">TRUNC(PRODUCT(G$10:G3284),15)</f>
        <v>1.7040824080947301</v>
      </c>
      <c r="I3285" s="40">
        <f t="shared" ca="1" si="984"/>
        <v>1.7040824080947301</v>
      </c>
      <c r="J3285" s="40">
        <f t="shared" ca="1" si="985"/>
        <v>1</v>
      </c>
      <c r="K3285" s="42">
        <f t="shared" si="996"/>
        <v>2.7E-2</v>
      </c>
      <c r="L3285" s="63">
        <f t="shared" si="986"/>
        <v>46650</v>
      </c>
      <c r="M3285" s="64">
        <f t="shared" si="987"/>
        <v>54</v>
      </c>
      <c r="N3285" s="44">
        <f t="shared" si="988"/>
        <v>54</v>
      </c>
      <c r="O3285" s="40">
        <f t="shared" si="989"/>
        <v>1.0057253129999999</v>
      </c>
      <c r="P3285" s="65">
        <f t="shared" ca="1" si="990"/>
        <v>1.0057253129999999</v>
      </c>
      <c r="Q3285" s="40">
        <f t="shared" ca="1" si="991"/>
        <v>17.961866180000001</v>
      </c>
      <c r="R3285" s="44">
        <f>IF(VLOOKUP(A3285,$Z$12:$AI$125,8)=VLOOKUP(A3284,$Z$12:$AI$125,8),0,VLOOKUP(A3285,Z$12:$AI$125,8))</f>
        <v>0</v>
      </c>
      <c r="S3285" s="45">
        <f>IF(R3285&gt;0,VLOOKUP(R3285,Y$12:$AH$125,7),0)</f>
        <v>0</v>
      </c>
      <c r="T3285" s="40">
        <f t="shared" si="992"/>
        <v>0</v>
      </c>
      <c r="U3285" s="40">
        <f t="shared" ca="1" si="993"/>
        <v>17.961866180000001</v>
      </c>
      <c r="V3285" s="46" t="str">
        <f t="shared" si="994"/>
        <v>J=</v>
      </c>
      <c r="W3285" s="47">
        <f t="shared" si="995"/>
        <v>46832</v>
      </c>
    </row>
    <row r="3286" spans="1:23" x14ac:dyDescent="0.15">
      <c r="A3286" s="38">
        <f t="shared" si="998"/>
        <v>46730</v>
      </c>
      <c r="B3286" s="39" t="str">
        <f t="shared" ref="B3286:B3349" ca="1" si="999">IF(A3286&lt;=TODAY(),C3286+Q3286,IF(AND(A3286&gt;TODAY(),A3286&lt;=$B$1),IF(VLOOKUP(TODAY(),$A$10:$D$5000,4,FALSE)=0,"n.d",C3286+Q3286),"n.d"))</f>
        <v>n.d</v>
      </c>
      <c r="C3286" s="40">
        <f t="shared" ref="C3286:C3349" si="1000">TRUNC(C3285-T3285,8)</f>
        <v>3137.2723529499999</v>
      </c>
      <c r="D3286" s="41">
        <f ca="1">IF(A3286&lt;$B$1,VLOOKUP(A3286,[1]DI!$A$4:$B$15000,2,FALSE),0)</f>
        <v>0</v>
      </c>
      <c r="E3286" s="40">
        <f t="shared" ref="E3286:E3349" ca="1" si="1001">ROUND((((1+D3286)^(1/252)-1)),8)</f>
        <v>0</v>
      </c>
      <c r="F3286" s="42">
        <f t="shared" si="997"/>
        <v>1</v>
      </c>
      <c r="G3286" s="43">
        <f t="shared" ref="G3286:G3349" ca="1" si="1002">TRUNC((1+(E3286*F3286)),15)</f>
        <v>1</v>
      </c>
      <c r="H3286" s="40">
        <f ca="1">TRUNC(PRODUCT(G$10:G3285),15)</f>
        <v>1.7040824080947301</v>
      </c>
      <c r="I3286" s="40">
        <f t="shared" ref="I3286:I3349" ca="1" si="1003">IF(OR(R3285&gt;0,R3285="E"),H3285,I3285)</f>
        <v>1.7040824080947301</v>
      </c>
      <c r="J3286" s="40">
        <f t="shared" ref="J3286:J3349" ca="1" si="1004">ROUND(TRUNC(H3286/I3286,15),8)</f>
        <v>1</v>
      </c>
      <c r="K3286" s="42">
        <f t="shared" si="996"/>
        <v>2.7E-2</v>
      </c>
      <c r="L3286" s="63">
        <f t="shared" ref="L3286:L3349" si="1005">IF(R3285&gt;0,VLOOKUP(R3285,Y$12:Z$40,2),L3285)</f>
        <v>46650</v>
      </c>
      <c r="M3286" s="64">
        <f t="shared" ref="M3286:M3349" si="1006">IF(A3286&gt;L3286,IF(NETWORKDAYS(L3286,A3286,$Y$50:$Y$203)-1=0,1,NETWORKDAYS(L3286,A3286,$Y$50:$Y$203)-1),0)</f>
        <v>55</v>
      </c>
      <c r="N3286" s="44">
        <f t="shared" ref="N3286:N3349" si="1007">IF(AND(M3286=1,M3285=1),1,IF(M3286&gt;0,IF(M3286=M3285,M3286+1,M3286),0))</f>
        <v>55</v>
      </c>
      <c r="O3286" s="40">
        <f t="shared" ref="O3286:O3349" si="1008">ROUND((K3286+1)^(N3286/252),9)</f>
        <v>1.005831645</v>
      </c>
      <c r="P3286" s="65">
        <f t="shared" ref="P3286:P3349" ca="1" si="1009">ROUND(J3286*O3286,9)</f>
        <v>1.005831645</v>
      </c>
      <c r="Q3286" s="40">
        <f t="shared" ref="Q3286:Q3349" ca="1" si="1010">TRUNC((C3286*(P3286-1)),8)</f>
        <v>18.295458629999999</v>
      </c>
      <c r="R3286" s="44">
        <f>IF(VLOOKUP(A3286,$Z$12:$AI$125,8)=VLOOKUP(A3285,$Z$12:$AI$125,8),0,VLOOKUP(A3286,Z$12:$AI$125,8))</f>
        <v>0</v>
      </c>
      <c r="S3286" s="45">
        <f>IF(R3286&gt;0,VLOOKUP(R3286,Y$12:$AH$125,7),0)</f>
        <v>0</v>
      </c>
      <c r="T3286" s="40">
        <f t="shared" ref="T3286:T3349" si="1011">IF(S3286&gt;0,(C3286*S3286),0)</f>
        <v>0</v>
      </c>
      <c r="U3286" s="40">
        <f t="shared" ref="U3286:U3349" ca="1" si="1012">(Q3286+T3286)</f>
        <v>18.295458629999999</v>
      </c>
      <c r="V3286" s="46" t="str">
        <f t="shared" ref="V3286:V3349" si="1013">IF(R3285&gt;0,VLOOKUP(A3285,$Z$12:$AI$125,9),V3285)</f>
        <v>J=</v>
      </c>
      <c r="W3286" s="47">
        <f t="shared" ref="W3286:W3349" si="1014">IF(R3285&gt;0,VLOOKUP(A3285,$Z$12:$AI$125,10),W3285)</f>
        <v>46832</v>
      </c>
    </row>
    <row r="3287" spans="1:23" x14ac:dyDescent="0.15">
      <c r="A3287" s="38">
        <f t="shared" si="998"/>
        <v>46731</v>
      </c>
      <c r="B3287" s="39" t="str">
        <f t="shared" ca="1" si="999"/>
        <v>n.d</v>
      </c>
      <c r="C3287" s="40">
        <f t="shared" si="1000"/>
        <v>3137.2723529499999</v>
      </c>
      <c r="D3287" s="41">
        <f ca="1">IF(A3287&lt;$B$1,VLOOKUP(A3287,[1]DI!$A$4:$B$15000,2,FALSE),0)</f>
        <v>0</v>
      </c>
      <c r="E3287" s="40">
        <f t="shared" ca="1" si="1001"/>
        <v>0</v>
      </c>
      <c r="F3287" s="42">
        <f t="shared" si="997"/>
        <v>1</v>
      </c>
      <c r="G3287" s="43">
        <f t="shared" ca="1" si="1002"/>
        <v>1</v>
      </c>
      <c r="H3287" s="40">
        <f ca="1">TRUNC(PRODUCT(G$10:G3286),15)</f>
        <v>1.7040824080947301</v>
      </c>
      <c r="I3287" s="40">
        <f t="shared" ca="1" si="1003"/>
        <v>1.7040824080947301</v>
      </c>
      <c r="J3287" s="40">
        <f t="shared" ca="1" si="1004"/>
        <v>1</v>
      </c>
      <c r="K3287" s="42">
        <f t="shared" si="996"/>
        <v>2.7E-2</v>
      </c>
      <c r="L3287" s="63">
        <f t="shared" si="1005"/>
        <v>46650</v>
      </c>
      <c r="M3287" s="64">
        <f t="shared" si="1006"/>
        <v>56</v>
      </c>
      <c r="N3287" s="44">
        <f t="shared" si="1007"/>
        <v>56</v>
      </c>
      <c r="O3287" s="40">
        <f t="shared" si="1008"/>
        <v>1.005937989</v>
      </c>
      <c r="P3287" s="65">
        <f t="shared" ca="1" si="1009"/>
        <v>1.005937989</v>
      </c>
      <c r="Q3287" s="40">
        <f t="shared" ca="1" si="1010"/>
        <v>18.629088719999999</v>
      </c>
      <c r="R3287" s="44">
        <f>IF(VLOOKUP(A3287,$Z$12:$AI$125,8)=VLOOKUP(A3286,$Z$12:$AI$125,8),0,VLOOKUP(A3287,Z$12:$AI$125,8))</f>
        <v>0</v>
      </c>
      <c r="S3287" s="45">
        <f>IF(R3287&gt;0,VLOOKUP(R3287,Y$12:$AH$125,7),0)</f>
        <v>0</v>
      </c>
      <c r="T3287" s="40">
        <f t="shared" si="1011"/>
        <v>0</v>
      </c>
      <c r="U3287" s="40">
        <f t="shared" ca="1" si="1012"/>
        <v>18.629088719999999</v>
      </c>
      <c r="V3287" s="46" t="str">
        <f t="shared" si="1013"/>
        <v>J=</v>
      </c>
      <c r="W3287" s="47">
        <f t="shared" si="1014"/>
        <v>46832</v>
      </c>
    </row>
    <row r="3288" spans="1:23" x14ac:dyDescent="0.15">
      <c r="A3288" s="38">
        <f t="shared" si="998"/>
        <v>46732</v>
      </c>
      <c r="B3288" s="39" t="str">
        <f t="shared" ca="1" si="999"/>
        <v>n.d</v>
      </c>
      <c r="C3288" s="40">
        <f t="shared" si="1000"/>
        <v>3137.2723529499999</v>
      </c>
      <c r="D3288" s="41">
        <f ca="1">IF(A3288&lt;$B$1,VLOOKUP(A3288,[1]DI!$A$4:$B$15000,2,FALSE),0)</f>
        <v>0</v>
      </c>
      <c r="E3288" s="40">
        <f t="shared" ca="1" si="1001"/>
        <v>0</v>
      </c>
      <c r="F3288" s="42">
        <f t="shared" si="997"/>
        <v>1</v>
      </c>
      <c r="G3288" s="43">
        <f t="shared" ca="1" si="1002"/>
        <v>1</v>
      </c>
      <c r="H3288" s="40">
        <f ca="1">TRUNC(PRODUCT(G$10:G3287),15)</f>
        <v>1.7040824080947301</v>
      </c>
      <c r="I3288" s="40">
        <f t="shared" ca="1" si="1003"/>
        <v>1.7040824080947301</v>
      </c>
      <c r="J3288" s="40">
        <f t="shared" ca="1" si="1004"/>
        <v>1</v>
      </c>
      <c r="K3288" s="42">
        <f t="shared" si="996"/>
        <v>2.7E-2</v>
      </c>
      <c r="L3288" s="63">
        <f t="shared" si="1005"/>
        <v>46650</v>
      </c>
      <c r="M3288" s="64">
        <f t="shared" si="1006"/>
        <v>56</v>
      </c>
      <c r="N3288" s="44">
        <f t="shared" si="1007"/>
        <v>57</v>
      </c>
      <c r="O3288" s="40">
        <f t="shared" si="1008"/>
        <v>1.0060443450000001</v>
      </c>
      <c r="P3288" s="65">
        <f t="shared" ca="1" si="1009"/>
        <v>1.0060443450000001</v>
      </c>
      <c r="Q3288" s="40">
        <f t="shared" ca="1" si="1010"/>
        <v>18.962756460000001</v>
      </c>
      <c r="R3288" s="44">
        <f>IF(VLOOKUP(A3288,$Z$12:$AI$125,8)=VLOOKUP(A3287,$Z$12:$AI$125,8),0,VLOOKUP(A3288,Z$12:$AI$125,8))</f>
        <v>0</v>
      </c>
      <c r="S3288" s="45">
        <f>IF(R3288&gt;0,VLOOKUP(R3288,Y$12:$AH$125,7),0)</f>
        <v>0</v>
      </c>
      <c r="T3288" s="40">
        <f t="shared" si="1011"/>
        <v>0</v>
      </c>
      <c r="U3288" s="40">
        <f t="shared" ca="1" si="1012"/>
        <v>18.962756460000001</v>
      </c>
      <c r="V3288" s="46" t="str">
        <f t="shared" si="1013"/>
        <v>J=</v>
      </c>
      <c r="W3288" s="47">
        <f t="shared" si="1014"/>
        <v>46832</v>
      </c>
    </row>
    <row r="3289" spans="1:23" x14ac:dyDescent="0.15">
      <c r="A3289" s="38">
        <f t="shared" si="998"/>
        <v>46733</v>
      </c>
      <c r="B3289" s="39" t="str">
        <f t="shared" ca="1" si="999"/>
        <v>n.d</v>
      </c>
      <c r="C3289" s="40">
        <f t="shared" si="1000"/>
        <v>3137.2723529499999</v>
      </c>
      <c r="D3289" s="41">
        <f ca="1">IF(A3289&lt;$B$1,VLOOKUP(A3289,[1]DI!$A$4:$B$15000,2,FALSE),0)</f>
        <v>0</v>
      </c>
      <c r="E3289" s="40">
        <f t="shared" ca="1" si="1001"/>
        <v>0</v>
      </c>
      <c r="F3289" s="42">
        <f t="shared" si="997"/>
        <v>1</v>
      </c>
      <c r="G3289" s="43">
        <f t="shared" ca="1" si="1002"/>
        <v>1</v>
      </c>
      <c r="H3289" s="40">
        <f ca="1">TRUNC(PRODUCT(G$10:G3288),15)</f>
        <v>1.7040824080947301</v>
      </c>
      <c r="I3289" s="40">
        <f t="shared" ca="1" si="1003"/>
        <v>1.7040824080947301</v>
      </c>
      <c r="J3289" s="40">
        <f t="shared" ca="1" si="1004"/>
        <v>1</v>
      </c>
      <c r="K3289" s="42">
        <f t="shared" si="996"/>
        <v>2.7E-2</v>
      </c>
      <c r="L3289" s="63">
        <f t="shared" si="1005"/>
        <v>46650</v>
      </c>
      <c r="M3289" s="64">
        <f t="shared" si="1006"/>
        <v>56</v>
      </c>
      <c r="N3289" s="44">
        <f t="shared" si="1007"/>
        <v>57</v>
      </c>
      <c r="O3289" s="40">
        <f t="shared" si="1008"/>
        <v>1.0060443450000001</v>
      </c>
      <c r="P3289" s="65">
        <f t="shared" ca="1" si="1009"/>
        <v>1.0060443450000001</v>
      </c>
      <c r="Q3289" s="40">
        <f t="shared" ca="1" si="1010"/>
        <v>18.962756460000001</v>
      </c>
      <c r="R3289" s="44">
        <f>IF(VLOOKUP(A3289,$Z$12:$AI$125,8)=VLOOKUP(A3288,$Z$12:$AI$125,8),0,VLOOKUP(A3289,Z$12:$AI$125,8))</f>
        <v>0</v>
      </c>
      <c r="S3289" s="45">
        <f>IF(R3289&gt;0,VLOOKUP(R3289,Y$12:$AH$125,7),0)</f>
        <v>0</v>
      </c>
      <c r="T3289" s="40">
        <f t="shared" si="1011"/>
        <v>0</v>
      </c>
      <c r="U3289" s="40">
        <f t="shared" ca="1" si="1012"/>
        <v>18.962756460000001</v>
      </c>
      <c r="V3289" s="46" t="str">
        <f t="shared" si="1013"/>
        <v>J=</v>
      </c>
      <c r="W3289" s="47">
        <f t="shared" si="1014"/>
        <v>46832</v>
      </c>
    </row>
    <row r="3290" spans="1:23" x14ac:dyDescent="0.15">
      <c r="A3290" s="38">
        <f t="shared" si="998"/>
        <v>46734</v>
      </c>
      <c r="B3290" s="39" t="str">
        <f t="shared" ca="1" si="999"/>
        <v>n.d</v>
      </c>
      <c r="C3290" s="40">
        <f t="shared" si="1000"/>
        <v>3137.2723529499999</v>
      </c>
      <c r="D3290" s="41">
        <f ca="1">IF(A3290&lt;$B$1,VLOOKUP(A3290,[1]DI!$A$4:$B$15000,2,FALSE),0)</f>
        <v>0</v>
      </c>
      <c r="E3290" s="40">
        <f t="shared" ca="1" si="1001"/>
        <v>0</v>
      </c>
      <c r="F3290" s="42">
        <f t="shared" si="997"/>
        <v>1</v>
      </c>
      <c r="G3290" s="43">
        <f t="shared" ca="1" si="1002"/>
        <v>1</v>
      </c>
      <c r="H3290" s="40">
        <f ca="1">TRUNC(PRODUCT(G$10:G3289),15)</f>
        <v>1.7040824080947301</v>
      </c>
      <c r="I3290" s="40">
        <f t="shared" ca="1" si="1003"/>
        <v>1.7040824080947301</v>
      </c>
      <c r="J3290" s="40">
        <f t="shared" ca="1" si="1004"/>
        <v>1</v>
      </c>
      <c r="K3290" s="42">
        <f t="shared" si="996"/>
        <v>2.7E-2</v>
      </c>
      <c r="L3290" s="63">
        <f t="shared" si="1005"/>
        <v>46650</v>
      </c>
      <c r="M3290" s="64">
        <f t="shared" si="1006"/>
        <v>57</v>
      </c>
      <c r="N3290" s="44">
        <f t="shared" si="1007"/>
        <v>57</v>
      </c>
      <c r="O3290" s="40">
        <f t="shared" si="1008"/>
        <v>1.0060443450000001</v>
      </c>
      <c r="P3290" s="65">
        <f t="shared" ca="1" si="1009"/>
        <v>1.0060443450000001</v>
      </c>
      <c r="Q3290" s="40">
        <f t="shared" ca="1" si="1010"/>
        <v>18.962756460000001</v>
      </c>
      <c r="R3290" s="44">
        <f>IF(VLOOKUP(A3290,$Z$12:$AI$125,8)=VLOOKUP(A3289,$Z$12:$AI$125,8),0,VLOOKUP(A3290,Z$12:$AI$125,8))</f>
        <v>0</v>
      </c>
      <c r="S3290" s="45">
        <f>IF(R3290&gt;0,VLOOKUP(R3290,Y$12:$AH$125,7),0)</f>
        <v>0</v>
      </c>
      <c r="T3290" s="40">
        <f t="shared" si="1011"/>
        <v>0</v>
      </c>
      <c r="U3290" s="40">
        <f t="shared" ca="1" si="1012"/>
        <v>18.962756460000001</v>
      </c>
      <c r="V3290" s="46" t="str">
        <f t="shared" si="1013"/>
        <v>J=</v>
      </c>
      <c r="W3290" s="47">
        <f t="shared" si="1014"/>
        <v>46832</v>
      </c>
    </row>
    <row r="3291" spans="1:23" x14ac:dyDescent="0.15">
      <c r="A3291" s="38">
        <f t="shared" si="998"/>
        <v>46735</v>
      </c>
      <c r="B3291" s="39" t="str">
        <f t="shared" ca="1" si="999"/>
        <v>n.d</v>
      </c>
      <c r="C3291" s="40">
        <f t="shared" si="1000"/>
        <v>3137.2723529499999</v>
      </c>
      <c r="D3291" s="41">
        <f ca="1">IF(A3291&lt;$B$1,VLOOKUP(A3291,[1]DI!$A$4:$B$15000,2,FALSE),0)</f>
        <v>0</v>
      </c>
      <c r="E3291" s="40">
        <f t="shared" ca="1" si="1001"/>
        <v>0</v>
      </c>
      <c r="F3291" s="42">
        <f t="shared" si="997"/>
        <v>1</v>
      </c>
      <c r="G3291" s="43">
        <f t="shared" ca="1" si="1002"/>
        <v>1</v>
      </c>
      <c r="H3291" s="40">
        <f ca="1">TRUNC(PRODUCT(G$10:G3290),15)</f>
        <v>1.7040824080947301</v>
      </c>
      <c r="I3291" s="40">
        <f t="shared" ca="1" si="1003"/>
        <v>1.7040824080947301</v>
      </c>
      <c r="J3291" s="40">
        <f t="shared" ca="1" si="1004"/>
        <v>1</v>
      </c>
      <c r="K3291" s="42">
        <f t="shared" si="996"/>
        <v>2.7E-2</v>
      </c>
      <c r="L3291" s="63">
        <f t="shared" si="1005"/>
        <v>46650</v>
      </c>
      <c r="M3291" s="64">
        <f t="shared" si="1006"/>
        <v>58</v>
      </c>
      <c r="N3291" s="44">
        <f t="shared" si="1007"/>
        <v>58</v>
      </c>
      <c r="O3291" s="40">
        <f t="shared" si="1008"/>
        <v>1.0061507110000001</v>
      </c>
      <c r="P3291" s="65">
        <f t="shared" ca="1" si="1009"/>
        <v>1.0061507110000001</v>
      </c>
      <c r="Q3291" s="40">
        <f t="shared" ca="1" si="1010"/>
        <v>19.296455569999999</v>
      </c>
      <c r="R3291" s="44">
        <f>IF(VLOOKUP(A3291,$Z$12:$AI$125,8)=VLOOKUP(A3290,$Z$12:$AI$125,8),0,VLOOKUP(A3291,Z$12:$AI$125,8))</f>
        <v>0</v>
      </c>
      <c r="S3291" s="45">
        <f>IF(R3291&gt;0,VLOOKUP(R3291,Y$12:$AH$125,7),0)</f>
        <v>0</v>
      </c>
      <c r="T3291" s="40">
        <f t="shared" si="1011"/>
        <v>0</v>
      </c>
      <c r="U3291" s="40">
        <f t="shared" ca="1" si="1012"/>
        <v>19.296455569999999</v>
      </c>
      <c r="V3291" s="46" t="str">
        <f t="shared" si="1013"/>
        <v>J=</v>
      </c>
      <c r="W3291" s="47">
        <f t="shared" si="1014"/>
        <v>46832</v>
      </c>
    </row>
    <row r="3292" spans="1:23" x14ac:dyDescent="0.15">
      <c r="A3292" s="38">
        <f t="shared" si="998"/>
        <v>46736</v>
      </c>
      <c r="B3292" s="39" t="str">
        <f t="shared" ca="1" si="999"/>
        <v>n.d</v>
      </c>
      <c r="C3292" s="40">
        <f t="shared" si="1000"/>
        <v>3137.2723529499999</v>
      </c>
      <c r="D3292" s="41">
        <f ca="1">IF(A3292&lt;$B$1,VLOOKUP(A3292,[1]DI!$A$4:$B$15000,2,FALSE),0)</f>
        <v>0</v>
      </c>
      <c r="E3292" s="40">
        <f t="shared" ca="1" si="1001"/>
        <v>0</v>
      </c>
      <c r="F3292" s="42">
        <f t="shared" si="997"/>
        <v>1</v>
      </c>
      <c r="G3292" s="43">
        <f t="shared" ca="1" si="1002"/>
        <v>1</v>
      </c>
      <c r="H3292" s="40">
        <f ca="1">TRUNC(PRODUCT(G$10:G3291),15)</f>
        <v>1.7040824080947301</v>
      </c>
      <c r="I3292" s="40">
        <f t="shared" ca="1" si="1003"/>
        <v>1.7040824080947301</v>
      </c>
      <c r="J3292" s="40">
        <f t="shared" ca="1" si="1004"/>
        <v>1</v>
      </c>
      <c r="K3292" s="42">
        <f t="shared" si="996"/>
        <v>2.7E-2</v>
      </c>
      <c r="L3292" s="63">
        <f t="shared" si="1005"/>
        <v>46650</v>
      </c>
      <c r="M3292" s="64">
        <f t="shared" si="1006"/>
        <v>59</v>
      </c>
      <c r="N3292" s="44">
        <f t="shared" si="1007"/>
        <v>59</v>
      </c>
      <c r="O3292" s="40">
        <f t="shared" si="1008"/>
        <v>1.006257089</v>
      </c>
      <c r="P3292" s="65">
        <f t="shared" ca="1" si="1009"/>
        <v>1.006257089</v>
      </c>
      <c r="Q3292" s="40">
        <f t="shared" ca="1" si="1010"/>
        <v>19.630192319999999</v>
      </c>
      <c r="R3292" s="44">
        <f>IF(VLOOKUP(A3292,$Z$12:$AI$125,8)=VLOOKUP(A3291,$Z$12:$AI$125,8),0,VLOOKUP(A3292,Z$12:$AI$125,8))</f>
        <v>0</v>
      </c>
      <c r="S3292" s="45">
        <f>IF(R3292&gt;0,VLOOKUP(R3292,Y$12:$AH$125,7),0)</f>
        <v>0</v>
      </c>
      <c r="T3292" s="40">
        <f t="shared" si="1011"/>
        <v>0</v>
      </c>
      <c r="U3292" s="40">
        <f t="shared" ca="1" si="1012"/>
        <v>19.630192319999999</v>
      </c>
      <c r="V3292" s="46" t="str">
        <f t="shared" si="1013"/>
        <v>J=</v>
      </c>
      <c r="W3292" s="47">
        <f t="shared" si="1014"/>
        <v>46832</v>
      </c>
    </row>
    <row r="3293" spans="1:23" x14ac:dyDescent="0.15">
      <c r="A3293" s="38">
        <f t="shared" si="998"/>
        <v>46737</v>
      </c>
      <c r="B3293" s="39" t="str">
        <f t="shared" ca="1" si="999"/>
        <v>n.d</v>
      </c>
      <c r="C3293" s="40">
        <f t="shared" si="1000"/>
        <v>3137.2723529499999</v>
      </c>
      <c r="D3293" s="41">
        <f ca="1">IF(A3293&lt;$B$1,VLOOKUP(A3293,[1]DI!$A$4:$B$15000,2,FALSE),0)</f>
        <v>0</v>
      </c>
      <c r="E3293" s="40">
        <f t="shared" ca="1" si="1001"/>
        <v>0</v>
      </c>
      <c r="F3293" s="42">
        <f t="shared" si="997"/>
        <v>1</v>
      </c>
      <c r="G3293" s="43">
        <f t="shared" ca="1" si="1002"/>
        <v>1</v>
      </c>
      <c r="H3293" s="40">
        <f ca="1">TRUNC(PRODUCT(G$10:G3292),15)</f>
        <v>1.7040824080947301</v>
      </c>
      <c r="I3293" s="40">
        <f t="shared" ca="1" si="1003"/>
        <v>1.7040824080947301</v>
      </c>
      <c r="J3293" s="40">
        <f t="shared" ca="1" si="1004"/>
        <v>1</v>
      </c>
      <c r="K3293" s="42">
        <f t="shared" si="996"/>
        <v>2.7E-2</v>
      </c>
      <c r="L3293" s="63">
        <f t="shared" si="1005"/>
        <v>46650</v>
      </c>
      <c r="M3293" s="64">
        <f t="shared" si="1006"/>
        <v>60</v>
      </c>
      <c r="N3293" s="44">
        <f t="shared" si="1007"/>
        <v>60</v>
      </c>
      <c r="O3293" s="40">
        <f t="shared" si="1008"/>
        <v>1.0063634779999999</v>
      </c>
      <c r="P3293" s="65">
        <f t="shared" ca="1" si="1009"/>
        <v>1.0063634779999999</v>
      </c>
      <c r="Q3293" s="40">
        <f t="shared" ca="1" si="1010"/>
        <v>19.963963589999999</v>
      </c>
      <c r="R3293" s="44">
        <f>IF(VLOOKUP(A3293,$Z$12:$AI$125,8)=VLOOKUP(A3292,$Z$12:$AI$125,8),0,VLOOKUP(A3293,Z$12:$AI$125,8))</f>
        <v>0</v>
      </c>
      <c r="S3293" s="45">
        <f>IF(R3293&gt;0,VLOOKUP(R3293,Y$12:$AH$125,7),0)</f>
        <v>0</v>
      </c>
      <c r="T3293" s="40">
        <f t="shared" si="1011"/>
        <v>0</v>
      </c>
      <c r="U3293" s="40">
        <f t="shared" ca="1" si="1012"/>
        <v>19.963963589999999</v>
      </c>
      <c r="V3293" s="46" t="str">
        <f t="shared" si="1013"/>
        <v>J=</v>
      </c>
      <c r="W3293" s="47">
        <f t="shared" si="1014"/>
        <v>46832</v>
      </c>
    </row>
    <row r="3294" spans="1:23" x14ac:dyDescent="0.15">
      <c r="A3294" s="38">
        <f t="shared" si="998"/>
        <v>46738</v>
      </c>
      <c r="B3294" s="39" t="str">
        <f t="shared" ca="1" si="999"/>
        <v>n.d</v>
      </c>
      <c r="C3294" s="40">
        <f t="shared" si="1000"/>
        <v>3137.2723529499999</v>
      </c>
      <c r="D3294" s="41">
        <f ca="1">IF(A3294&lt;$B$1,VLOOKUP(A3294,[1]DI!$A$4:$B$15000,2,FALSE),0)</f>
        <v>0</v>
      </c>
      <c r="E3294" s="40">
        <f t="shared" ca="1" si="1001"/>
        <v>0</v>
      </c>
      <c r="F3294" s="42">
        <f t="shared" si="997"/>
        <v>1</v>
      </c>
      <c r="G3294" s="43">
        <f t="shared" ca="1" si="1002"/>
        <v>1</v>
      </c>
      <c r="H3294" s="40">
        <f ca="1">TRUNC(PRODUCT(G$10:G3293),15)</f>
        <v>1.7040824080947301</v>
      </c>
      <c r="I3294" s="40">
        <f t="shared" ca="1" si="1003"/>
        <v>1.7040824080947301</v>
      </c>
      <c r="J3294" s="40">
        <f t="shared" ca="1" si="1004"/>
        <v>1</v>
      </c>
      <c r="K3294" s="42">
        <f t="shared" si="996"/>
        <v>2.7E-2</v>
      </c>
      <c r="L3294" s="63">
        <f t="shared" si="1005"/>
        <v>46650</v>
      </c>
      <c r="M3294" s="64">
        <f t="shared" si="1006"/>
        <v>61</v>
      </c>
      <c r="N3294" s="44">
        <f t="shared" si="1007"/>
        <v>61</v>
      </c>
      <c r="O3294" s="40">
        <f t="shared" si="1008"/>
        <v>1.006469879</v>
      </c>
      <c r="P3294" s="65">
        <f t="shared" ca="1" si="1009"/>
        <v>1.006469879</v>
      </c>
      <c r="Q3294" s="40">
        <f t="shared" ca="1" si="1010"/>
        <v>20.297772510000001</v>
      </c>
      <c r="R3294" s="44">
        <f>IF(VLOOKUP(A3294,$Z$12:$AI$125,8)=VLOOKUP(A3293,$Z$12:$AI$125,8),0,VLOOKUP(A3294,Z$12:$AI$125,8))</f>
        <v>0</v>
      </c>
      <c r="S3294" s="45">
        <f>IF(R3294&gt;0,VLOOKUP(R3294,Y$12:$AH$125,7),0)</f>
        <v>0</v>
      </c>
      <c r="T3294" s="40">
        <f t="shared" si="1011"/>
        <v>0</v>
      </c>
      <c r="U3294" s="40">
        <f t="shared" ca="1" si="1012"/>
        <v>20.297772510000001</v>
      </c>
      <c r="V3294" s="46" t="str">
        <f t="shared" si="1013"/>
        <v>J=</v>
      </c>
      <c r="W3294" s="47">
        <f t="shared" si="1014"/>
        <v>46832</v>
      </c>
    </row>
    <row r="3295" spans="1:23" x14ac:dyDescent="0.15">
      <c r="A3295" s="38">
        <f t="shared" si="998"/>
        <v>46739</v>
      </c>
      <c r="B3295" s="39" t="str">
        <f t="shared" ca="1" si="999"/>
        <v>n.d</v>
      </c>
      <c r="C3295" s="40">
        <f t="shared" si="1000"/>
        <v>3137.2723529499999</v>
      </c>
      <c r="D3295" s="41">
        <f ca="1">IF(A3295&lt;$B$1,VLOOKUP(A3295,[1]DI!$A$4:$B$15000,2,FALSE),0)</f>
        <v>0</v>
      </c>
      <c r="E3295" s="40">
        <f t="shared" ca="1" si="1001"/>
        <v>0</v>
      </c>
      <c r="F3295" s="42">
        <f t="shared" si="997"/>
        <v>1</v>
      </c>
      <c r="G3295" s="43">
        <f t="shared" ca="1" si="1002"/>
        <v>1</v>
      </c>
      <c r="H3295" s="40">
        <f ca="1">TRUNC(PRODUCT(G$10:G3294),15)</f>
        <v>1.7040824080947301</v>
      </c>
      <c r="I3295" s="40">
        <f t="shared" ca="1" si="1003"/>
        <v>1.7040824080947301</v>
      </c>
      <c r="J3295" s="40">
        <f t="shared" ca="1" si="1004"/>
        <v>1</v>
      </c>
      <c r="K3295" s="42">
        <f t="shared" si="996"/>
        <v>2.7E-2</v>
      </c>
      <c r="L3295" s="63">
        <f t="shared" si="1005"/>
        <v>46650</v>
      </c>
      <c r="M3295" s="64">
        <f t="shared" si="1006"/>
        <v>61</v>
      </c>
      <c r="N3295" s="44">
        <f t="shared" si="1007"/>
        <v>62</v>
      </c>
      <c r="O3295" s="40">
        <f t="shared" si="1008"/>
        <v>1.0065762899999999</v>
      </c>
      <c r="P3295" s="65">
        <f t="shared" ca="1" si="1009"/>
        <v>1.0065762899999999</v>
      </c>
      <c r="Q3295" s="40">
        <f t="shared" ca="1" si="1010"/>
        <v>20.631612799999999</v>
      </c>
      <c r="R3295" s="44">
        <f>IF(VLOOKUP(A3295,$Z$12:$AI$125,8)=VLOOKUP(A3294,$Z$12:$AI$125,8),0,VLOOKUP(A3295,Z$12:$AI$125,8))</f>
        <v>0</v>
      </c>
      <c r="S3295" s="45">
        <f>IF(R3295&gt;0,VLOOKUP(R3295,Y$12:$AH$125,7),0)</f>
        <v>0</v>
      </c>
      <c r="T3295" s="40">
        <f t="shared" si="1011"/>
        <v>0</v>
      </c>
      <c r="U3295" s="40">
        <f t="shared" ca="1" si="1012"/>
        <v>20.631612799999999</v>
      </c>
      <c r="V3295" s="46" t="str">
        <f t="shared" si="1013"/>
        <v>J=</v>
      </c>
      <c r="W3295" s="47">
        <f t="shared" si="1014"/>
        <v>46832</v>
      </c>
    </row>
    <row r="3296" spans="1:23" x14ac:dyDescent="0.15">
      <c r="A3296" s="38">
        <f t="shared" si="998"/>
        <v>46740</v>
      </c>
      <c r="B3296" s="39" t="str">
        <f t="shared" ca="1" si="999"/>
        <v>n.d</v>
      </c>
      <c r="C3296" s="40">
        <f t="shared" si="1000"/>
        <v>3137.2723529499999</v>
      </c>
      <c r="D3296" s="41">
        <f ca="1">IF(A3296&lt;$B$1,VLOOKUP(A3296,[1]DI!$A$4:$B$15000,2,FALSE),0)</f>
        <v>0</v>
      </c>
      <c r="E3296" s="40">
        <f t="shared" ca="1" si="1001"/>
        <v>0</v>
      </c>
      <c r="F3296" s="42">
        <f t="shared" si="997"/>
        <v>1</v>
      </c>
      <c r="G3296" s="43">
        <f t="shared" ca="1" si="1002"/>
        <v>1</v>
      </c>
      <c r="H3296" s="40">
        <f ca="1">TRUNC(PRODUCT(G$10:G3295),15)</f>
        <v>1.7040824080947301</v>
      </c>
      <c r="I3296" s="40">
        <f t="shared" ca="1" si="1003"/>
        <v>1.7040824080947301</v>
      </c>
      <c r="J3296" s="40">
        <f t="shared" ca="1" si="1004"/>
        <v>1</v>
      </c>
      <c r="K3296" s="42">
        <f t="shared" si="996"/>
        <v>2.7E-2</v>
      </c>
      <c r="L3296" s="63">
        <f t="shared" si="1005"/>
        <v>46650</v>
      </c>
      <c r="M3296" s="64">
        <f t="shared" si="1006"/>
        <v>61</v>
      </c>
      <c r="N3296" s="44">
        <f t="shared" si="1007"/>
        <v>62</v>
      </c>
      <c r="O3296" s="40">
        <f t="shared" si="1008"/>
        <v>1.0065762899999999</v>
      </c>
      <c r="P3296" s="65">
        <f t="shared" ca="1" si="1009"/>
        <v>1.0065762899999999</v>
      </c>
      <c r="Q3296" s="40">
        <f t="shared" ca="1" si="1010"/>
        <v>20.631612799999999</v>
      </c>
      <c r="R3296" s="44">
        <f>IF(VLOOKUP(A3296,$Z$12:$AI$125,8)=VLOOKUP(A3295,$Z$12:$AI$125,8),0,VLOOKUP(A3296,Z$12:$AI$125,8))</f>
        <v>0</v>
      </c>
      <c r="S3296" s="45">
        <f>IF(R3296&gt;0,VLOOKUP(R3296,Y$12:$AH$125,7),0)</f>
        <v>0</v>
      </c>
      <c r="T3296" s="40">
        <f t="shared" si="1011"/>
        <v>0</v>
      </c>
      <c r="U3296" s="40">
        <f t="shared" ca="1" si="1012"/>
        <v>20.631612799999999</v>
      </c>
      <c r="V3296" s="46" t="str">
        <f t="shared" si="1013"/>
        <v>J=</v>
      </c>
      <c r="W3296" s="47">
        <f t="shared" si="1014"/>
        <v>46832</v>
      </c>
    </row>
    <row r="3297" spans="1:23" x14ac:dyDescent="0.15">
      <c r="A3297" s="38">
        <f t="shared" si="998"/>
        <v>46741</v>
      </c>
      <c r="B3297" s="39" t="str">
        <f t="shared" ca="1" si="999"/>
        <v>n.d</v>
      </c>
      <c r="C3297" s="40">
        <f t="shared" si="1000"/>
        <v>3137.2723529499999</v>
      </c>
      <c r="D3297" s="41">
        <f ca="1">IF(A3297&lt;$B$1,VLOOKUP(A3297,[1]DI!$A$4:$B$15000,2,FALSE),0)</f>
        <v>0</v>
      </c>
      <c r="E3297" s="40">
        <f t="shared" ca="1" si="1001"/>
        <v>0</v>
      </c>
      <c r="F3297" s="42">
        <f t="shared" si="997"/>
        <v>1</v>
      </c>
      <c r="G3297" s="43">
        <f t="shared" ca="1" si="1002"/>
        <v>1</v>
      </c>
      <c r="H3297" s="40">
        <f ca="1">TRUNC(PRODUCT(G$10:G3296),15)</f>
        <v>1.7040824080947301</v>
      </c>
      <c r="I3297" s="40">
        <f t="shared" ca="1" si="1003"/>
        <v>1.7040824080947301</v>
      </c>
      <c r="J3297" s="40">
        <f t="shared" ca="1" si="1004"/>
        <v>1</v>
      </c>
      <c r="K3297" s="42">
        <f t="shared" si="996"/>
        <v>2.7E-2</v>
      </c>
      <c r="L3297" s="63">
        <f t="shared" si="1005"/>
        <v>46650</v>
      </c>
      <c r="M3297" s="64">
        <f t="shared" si="1006"/>
        <v>62</v>
      </c>
      <c r="N3297" s="44">
        <f t="shared" si="1007"/>
        <v>62</v>
      </c>
      <c r="O3297" s="40">
        <f t="shared" si="1008"/>
        <v>1.0065762899999999</v>
      </c>
      <c r="P3297" s="65">
        <f t="shared" ca="1" si="1009"/>
        <v>1.0065762899999999</v>
      </c>
      <c r="Q3297" s="40">
        <f t="shared" ca="1" si="1010"/>
        <v>20.631612799999999</v>
      </c>
      <c r="R3297" s="44">
        <f>IF(VLOOKUP(A3297,$Z$12:$AI$125,8)=VLOOKUP(A3296,$Z$12:$AI$125,8),0,VLOOKUP(A3297,Z$12:$AI$125,8))</f>
        <v>0</v>
      </c>
      <c r="S3297" s="45">
        <f>IF(R3297&gt;0,VLOOKUP(R3297,Y$12:$AH$125,7),0)</f>
        <v>0</v>
      </c>
      <c r="T3297" s="40">
        <f t="shared" si="1011"/>
        <v>0</v>
      </c>
      <c r="U3297" s="40">
        <f t="shared" ca="1" si="1012"/>
        <v>20.631612799999999</v>
      </c>
      <c r="V3297" s="46" t="str">
        <f t="shared" si="1013"/>
        <v>J=</v>
      </c>
      <c r="W3297" s="47">
        <f t="shared" si="1014"/>
        <v>46832</v>
      </c>
    </row>
    <row r="3298" spans="1:23" x14ac:dyDescent="0.15">
      <c r="A3298" s="38">
        <f t="shared" si="998"/>
        <v>46742</v>
      </c>
      <c r="B3298" s="39" t="str">
        <f t="shared" ca="1" si="999"/>
        <v>n.d</v>
      </c>
      <c r="C3298" s="40">
        <f t="shared" si="1000"/>
        <v>3137.2723529499999</v>
      </c>
      <c r="D3298" s="41">
        <f ca="1">IF(A3298&lt;$B$1,VLOOKUP(A3298,[1]DI!$A$4:$B$15000,2,FALSE),0)</f>
        <v>0</v>
      </c>
      <c r="E3298" s="40">
        <f t="shared" ca="1" si="1001"/>
        <v>0</v>
      </c>
      <c r="F3298" s="42">
        <f t="shared" si="997"/>
        <v>1</v>
      </c>
      <c r="G3298" s="43">
        <f t="shared" ca="1" si="1002"/>
        <v>1</v>
      </c>
      <c r="H3298" s="40">
        <f ca="1">TRUNC(PRODUCT(G$10:G3297),15)</f>
        <v>1.7040824080947301</v>
      </c>
      <c r="I3298" s="40">
        <f t="shared" ca="1" si="1003"/>
        <v>1.7040824080947301</v>
      </c>
      <c r="J3298" s="40">
        <f t="shared" ca="1" si="1004"/>
        <v>1</v>
      </c>
      <c r="K3298" s="42">
        <f t="shared" si="996"/>
        <v>2.7E-2</v>
      </c>
      <c r="L3298" s="63">
        <f t="shared" si="1005"/>
        <v>46650</v>
      </c>
      <c r="M3298" s="64">
        <f t="shared" si="1006"/>
        <v>63</v>
      </c>
      <c r="N3298" s="44">
        <f t="shared" si="1007"/>
        <v>63</v>
      </c>
      <c r="O3298" s="40">
        <f t="shared" si="1008"/>
        <v>1.006682713</v>
      </c>
      <c r="P3298" s="65">
        <f t="shared" ca="1" si="1009"/>
        <v>1.006682713</v>
      </c>
      <c r="Q3298" s="40">
        <f t="shared" ca="1" si="1010"/>
        <v>20.965490729999999</v>
      </c>
      <c r="R3298" s="44">
        <f>IF(VLOOKUP(A3298,$Z$12:$AI$125,8)=VLOOKUP(A3297,$Z$12:$AI$125,8),0,VLOOKUP(A3298,Z$12:$AI$125,8))</f>
        <v>0</v>
      </c>
      <c r="S3298" s="45">
        <f>IF(R3298&gt;0,VLOOKUP(R3298,Y$12:$AH$125,7),0)</f>
        <v>0</v>
      </c>
      <c r="T3298" s="40">
        <f t="shared" si="1011"/>
        <v>0</v>
      </c>
      <c r="U3298" s="40">
        <f t="shared" ca="1" si="1012"/>
        <v>20.965490729999999</v>
      </c>
      <c r="V3298" s="46" t="str">
        <f t="shared" si="1013"/>
        <v>J=</v>
      </c>
      <c r="W3298" s="47">
        <f t="shared" si="1014"/>
        <v>46832</v>
      </c>
    </row>
    <row r="3299" spans="1:23" x14ac:dyDescent="0.15">
      <c r="A3299" s="38">
        <f t="shared" si="998"/>
        <v>46743</v>
      </c>
      <c r="B3299" s="39" t="str">
        <f t="shared" ca="1" si="999"/>
        <v>n.d</v>
      </c>
      <c r="C3299" s="40">
        <f t="shared" si="1000"/>
        <v>3137.2723529499999</v>
      </c>
      <c r="D3299" s="41">
        <f ca="1">IF(A3299&lt;$B$1,VLOOKUP(A3299,[1]DI!$A$4:$B$15000,2,FALSE),0)</f>
        <v>0</v>
      </c>
      <c r="E3299" s="40">
        <f t="shared" ca="1" si="1001"/>
        <v>0</v>
      </c>
      <c r="F3299" s="42">
        <f t="shared" si="997"/>
        <v>1</v>
      </c>
      <c r="G3299" s="43">
        <f t="shared" ca="1" si="1002"/>
        <v>1</v>
      </c>
      <c r="H3299" s="40">
        <f ca="1">TRUNC(PRODUCT(G$10:G3298),15)</f>
        <v>1.7040824080947301</v>
      </c>
      <c r="I3299" s="40">
        <f t="shared" ca="1" si="1003"/>
        <v>1.7040824080947301</v>
      </c>
      <c r="J3299" s="40">
        <f t="shared" ca="1" si="1004"/>
        <v>1</v>
      </c>
      <c r="K3299" s="42">
        <f t="shared" si="996"/>
        <v>2.7E-2</v>
      </c>
      <c r="L3299" s="63">
        <f t="shared" si="1005"/>
        <v>46650</v>
      </c>
      <c r="M3299" s="64">
        <f t="shared" si="1006"/>
        <v>64</v>
      </c>
      <c r="N3299" s="44">
        <f t="shared" si="1007"/>
        <v>64</v>
      </c>
      <c r="O3299" s="40">
        <f t="shared" si="1008"/>
        <v>1.0067891470000001</v>
      </c>
      <c r="P3299" s="65">
        <f t="shared" ca="1" si="1009"/>
        <v>1.0067891470000001</v>
      </c>
      <c r="Q3299" s="40">
        <f t="shared" ca="1" si="1010"/>
        <v>21.299403179999999</v>
      </c>
      <c r="R3299" s="44">
        <f>IF(VLOOKUP(A3299,$Z$12:$AI$125,8)=VLOOKUP(A3298,$Z$12:$AI$125,8),0,VLOOKUP(A3299,Z$12:$AI$125,8))</f>
        <v>0</v>
      </c>
      <c r="S3299" s="45">
        <f>IF(R3299&gt;0,VLOOKUP(R3299,Y$12:$AH$125,7),0)</f>
        <v>0</v>
      </c>
      <c r="T3299" s="40">
        <f t="shared" si="1011"/>
        <v>0</v>
      </c>
      <c r="U3299" s="40">
        <f t="shared" ca="1" si="1012"/>
        <v>21.299403179999999</v>
      </c>
      <c r="V3299" s="46" t="str">
        <f t="shared" si="1013"/>
        <v>J=</v>
      </c>
      <c r="W3299" s="47">
        <f t="shared" si="1014"/>
        <v>46832</v>
      </c>
    </row>
    <row r="3300" spans="1:23" x14ac:dyDescent="0.15">
      <c r="A3300" s="38">
        <f t="shared" si="998"/>
        <v>46744</v>
      </c>
      <c r="B3300" s="39" t="str">
        <f t="shared" ca="1" si="999"/>
        <v>n.d</v>
      </c>
      <c r="C3300" s="40">
        <f t="shared" si="1000"/>
        <v>3137.2723529499999</v>
      </c>
      <c r="D3300" s="41">
        <f ca="1">IF(A3300&lt;$B$1,VLOOKUP(A3300,[1]DI!$A$4:$B$15000,2,FALSE),0)</f>
        <v>0</v>
      </c>
      <c r="E3300" s="40">
        <f t="shared" ca="1" si="1001"/>
        <v>0</v>
      </c>
      <c r="F3300" s="42">
        <f t="shared" si="997"/>
        <v>1</v>
      </c>
      <c r="G3300" s="43">
        <f t="shared" ca="1" si="1002"/>
        <v>1</v>
      </c>
      <c r="H3300" s="40">
        <f ca="1">TRUNC(PRODUCT(G$10:G3299),15)</f>
        <v>1.7040824080947301</v>
      </c>
      <c r="I3300" s="40">
        <f t="shared" ca="1" si="1003"/>
        <v>1.7040824080947301</v>
      </c>
      <c r="J3300" s="40">
        <f t="shared" ca="1" si="1004"/>
        <v>1</v>
      </c>
      <c r="K3300" s="42">
        <f t="shared" si="996"/>
        <v>2.7E-2</v>
      </c>
      <c r="L3300" s="63">
        <f t="shared" si="1005"/>
        <v>46650</v>
      </c>
      <c r="M3300" s="64">
        <f t="shared" si="1006"/>
        <v>65</v>
      </c>
      <c r="N3300" s="44">
        <f t="shared" si="1007"/>
        <v>65</v>
      </c>
      <c r="O3300" s="40">
        <f t="shared" si="1008"/>
        <v>1.006895592</v>
      </c>
      <c r="P3300" s="65">
        <f t="shared" ca="1" si="1009"/>
        <v>1.006895592</v>
      </c>
      <c r="Q3300" s="40">
        <f t="shared" ca="1" si="1010"/>
        <v>21.63335013</v>
      </c>
      <c r="R3300" s="44">
        <f>IF(VLOOKUP(A3300,$Z$12:$AI$125,8)=VLOOKUP(A3299,$Z$12:$AI$125,8),0,VLOOKUP(A3300,Z$12:$AI$125,8))</f>
        <v>0</v>
      </c>
      <c r="S3300" s="45">
        <f>IF(R3300&gt;0,VLOOKUP(R3300,Y$12:$AH$125,7),0)</f>
        <v>0</v>
      </c>
      <c r="T3300" s="40">
        <f t="shared" si="1011"/>
        <v>0</v>
      </c>
      <c r="U3300" s="40">
        <f t="shared" ca="1" si="1012"/>
        <v>21.63335013</v>
      </c>
      <c r="V3300" s="46" t="str">
        <f t="shared" si="1013"/>
        <v>J=</v>
      </c>
      <c r="W3300" s="47">
        <f t="shared" si="1014"/>
        <v>46832</v>
      </c>
    </row>
    <row r="3301" spans="1:23" x14ac:dyDescent="0.15">
      <c r="A3301" s="38">
        <f t="shared" si="998"/>
        <v>46745</v>
      </c>
      <c r="B3301" s="39" t="str">
        <f t="shared" ca="1" si="999"/>
        <v>n.d</v>
      </c>
      <c r="C3301" s="40">
        <f t="shared" si="1000"/>
        <v>3137.2723529499999</v>
      </c>
      <c r="D3301" s="41">
        <f ca="1">IF(A3301&lt;$B$1,VLOOKUP(A3301,[1]DI!$A$4:$B$15000,2,FALSE),0)</f>
        <v>0</v>
      </c>
      <c r="E3301" s="40">
        <f t="shared" ca="1" si="1001"/>
        <v>0</v>
      </c>
      <c r="F3301" s="42">
        <f t="shared" si="997"/>
        <v>1</v>
      </c>
      <c r="G3301" s="43">
        <f t="shared" ca="1" si="1002"/>
        <v>1</v>
      </c>
      <c r="H3301" s="40">
        <f ca="1">TRUNC(PRODUCT(G$10:G3300),15)</f>
        <v>1.7040824080947301</v>
      </c>
      <c r="I3301" s="40">
        <f t="shared" ca="1" si="1003"/>
        <v>1.7040824080947301</v>
      </c>
      <c r="J3301" s="40">
        <f t="shared" ca="1" si="1004"/>
        <v>1</v>
      </c>
      <c r="K3301" s="42">
        <f t="shared" si="996"/>
        <v>2.7E-2</v>
      </c>
      <c r="L3301" s="63">
        <f t="shared" si="1005"/>
        <v>46650</v>
      </c>
      <c r="M3301" s="64">
        <f t="shared" si="1006"/>
        <v>66</v>
      </c>
      <c r="N3301" s="44">
        <f t="shared" si="1007"/>
        <v>66</v>
      </c>
      <c r="O3301" s="40">
        <f t="shared" si="1008"/>
        <v>1.007002049</v>
      </c>
      <c r="P3301" s="65">
        <f t="shared" ca="1" si="1009"/>
        <v>1.007002049</v>
      </c>
      <c r="Q3301" s="40">
        <f t="shared" ca="1" si="1010"/>
        <v>21.967334739999998</v>
      </c>
      <c r="R3301" s="44">
        <f>IF(VLOOKUP(A3301,$Z$12:$AI$125,8)=VLOOKUP(A3300,$Z$12:$AI$125,8),0,VLOOKUP(A3301,Z$12:$AI$125,8))</f>
        <v>0</v>
      </c>
      <c r="S3301" s="45">
        <f>IF(R3301&gt;0,VLOOKUP(R3301,Y$12:$AH$125,7),0)</f>
        <v>0</v>
      </c>
      <c r="T3301" s="40">
        <f t="shared" si="1011"/>
        <v>0</v>
      </c>
      <c r="U3301" s="40">
        <f t="shared" ca="1" si="1012"/>
        <v>21.967334739999998</v>
      </c>
      <c r="V3301" s="46" t="str">
        <f t="shared" si="1013"/>
        <v>J=</v>
      </c>
      <c r="W3301" s="47">
        <f t="shared" si="1014"/>
        <v>46832</v>
      </c>
    </row>
    <row r="3302" spans="1:23" x14ac:dyDescent="0.15">
      <c r="A3302" s="38">
        <f t="shared" si="998"/>
        <v>46746</v>
      </c>
      <c r="B3302" s="39" t="str">
        <f t="shared" ca="1" si="999"/>
        <v>n.d</v>
      </c>
      <c r="C3302" s="40">
        <f t="shared" si="1000"/>
        <v>3137.2723529499999</v>
      </c>
      <c r="D3302" s="41">
        <f ca="1">IF(A3302&lt;$B$1,VLOOKUP(A3302,[1]DI!$A$4:$B$15000,2,FALSE),0)</f>
        <v>0</v>
      </c>
      <c r="E3302" s="40">
        <f t="shared" ca="1" si="1001"/>
        <v>0</v>
      </c>
      <c r="F3302" s="42">
        <f t="shared" si="997"/>
        <v>1</v>
      </c>
      <c r="G3302" s="43">
        <f t="shared" ca="1" si="1002"/>
        <v>1</v>
      </c>
      <c r="H3302" s="40">
        <f ca="1">TRUNC(PRODUCT(G$10:G3301),15)</f>
        <v>1.7040824080947301</v>
      </c>
      <c r="I3302" s="40">
        <f t="shared" ca="1" si="1003"/>
        <v>1.7040824080947301</v>
      </c>
      <c r="J3302" s="40">
        <f t="shared" ca="1" si="1004"/>
        <v>1</v>
      </c>
      <c r="K3302" s="42">
        <f t="shared" si="996"/>
        <v>2.7E-2</v>
      </c>
      <c r="L3302" s="63">
        <f t="shared" si="1005"/>
        <v>46650</v>
      </c>
      <c r="M3302" s="64">
        <f t="shared" si="1006"/>
        <v>66</v>
      </c>
      <c r="N3302" s="44">
        <f t="shared" si="1007"/>
        <v>67</v>
      </c>
      <c r="O3302" s="40">
        <f t="shared" si="1008"/>
        <v>1.007108517</v>
      </c>
      <c r="P3302" s="65">
        <f t="shared" ca="1" si="1009"/>
        <v>1.007108517</v>
      </c>
      <c r="Q3302" s="40">
        <f t="shared" ca="1" si="1010"/>
        <v>22.301353850000002</v>
      </c>
      <c r="R3302" s="44">
        <f>IF(VLOOKUP(A3302,$Z$12:$AI$125,8)=VLOOKUP(A3301,$Z$12:$AI$125,8),0,VLOOKUP(A3302,Z$12:$AI$125,8))</f>
        <v>0</v>
      </c>
      <c r="S3302" s="45">
        <f>IF(R3302&gt;0,VLOOKUP(R3302,Y$12:$AH$125,7),0)</f>
        <v>0</v>
      </c>
      <c r="T3302" s="40">
        <f t="shared" si="1011"/>
        <v>0</v>
      </c>
      <c r="U3302" s="40">
        <f t="shared" ca="1" si="1012"/>
        <v>22.301353850000002</v>
      </c>
      <c r="V3302" s="46" t="str">
        <f t="shared" si="1013"/>
        <v>J=</v>
      </c>
      <c r="W3302" s="47">
        <f t="shared" si="1014"/>
        <v>46832</v>
      </c>
    </row>
    <row r="3303" spans="1:23" x14ac:dyDescent="0.15">
      <c r="A3303" s="38">
        <f t="shared" si="998"/>
        <v>46747</v>
      </c>
      <c r="B3303" s="39" t="str">
        <f t="shared" ca="1" si="999"/>
        <v>n.d</v>
      </c>
      <c r="C3303" s="40">
        <f t="shared" si="1000"/>
        <v>3137.2723529499999</v>
      </c>
      <c r="D3303" s="41">
        <f ca="1">IF(A3303&lt;$B$1,VLOOKUP(A3303,[1]DI!$A$4:$B$15000,2,FALSE),0)</f>
        <v>0</v>
      </c>
      <c r="E3303" s="40">
        <f t="shared" ca="1" si="1001"/>
        <v>0</v>
      </c>
      <c r="F3303" s="42">
        <f t="shared" si="997"/>
        <v>1</v>
      </c>
      <c r="G3303" s="43">
        <f t="shared" ca="1" si="1002"/>
        <v>1</v>
      </c>
      <c r="H3303" s="40">
        <f ca="1">TRUNC(PRODUCT(G$10:G3302),15)</f>
        <v>1.7040824080947301</v>
      </c>
      <c r="I3303" s="40">
        <f t="shared" ca="1" si="1003"/>
        <v>1.7040824080947301</v>
      </c>
      <c r="J3303" s="40">
        <f t="shared" ca="1" si="1004"/>
        <v>1</v>
      </c>
      <c r="K3303" s="42">
        <f t="shared" si="996"/>
        <v>2.7E-2</v>
      </c>
      <c r="L3303" s="63">
        <f t="shared" si="1005"/>
        <v>46650</v>
      </c>
      <c r="M3303" s="64">
        <f t="shared" si="1006"/>
        <v>66</v>
      </c>
      <c r="N3303" s="44">
        <f t="shared" si="1007"/>
        <v>67</v>
      </c>
      <c r="O3303" s="40">
        <f t="shared" si="1008"/>
        <v>1.007108517</v>
      </c>
      <c r="P3303" s="65">
        <f t="shared" ca="1" si="1009"/>
        <v>1.007108517</v>
      </c>
      <c r="Q3303" s="40">
        <f t="shared" ca="1" si="1010"/>
        <v>22.301353850000002</v>
      </c>
      <c r="R3303" s="44">
        <f>IF(VLOOKUP(A3303,$Z$12:$AI$125,8)=VLOOKUP(A3302,$Z$12:$AI$125,8),0,VLOOKUP(A3303,Z$12:$AI$125,8))</f>
        <v>0</v>
      </c>
      <c r="S3303" s="45">
        <f>IF(R3303&gt;0,VLOOKUP(R3303,Y$12:$AH$125,7),0)</f>
        <v>0</v>
      </c>
      <c r="T3303" s="40">
        <f t="shared" si="1011"/>
        <v>0</v>
      </c>
      <c r="U3303" s="40">
        <f t="shared" ca="1" si="1012"/>
        <v>22.301353850000002</v>
      </c>
      <c r="V3303" s="46" t="str">
        <f t="shared" si="1013"/>
        <v>J=</v>
      </c>
      <c r="W3303" s="47">
        <f t="shared" si="1014"/>
        <v>46832</v>
      </c>
    </row>
    <row r="3304" spans="1:23" x14ac:dyDescent="0.15">
      <c r="A3304" s="38">
        <f t="shared" si="998"/>
        <v>46748</v>
      </c>
      <c r="B3304" s="39" t="str">
        <f t="shared" ca="1" si="999"/>
        <v>n.d</v>
      </c>
      <c r="C3304" s="40">
        <f t="shared" si="1000"/>
        <v>3137.2723529499999</v>
      </c>
      <c r="D3304" s="41">
        <f ca="1">IF(A3304&lt;$B$1,VLOOKUP(A3304,[1]DI!$A$4:$B$15000,2,FALSE),0)</f>
        <v>0</v>
      </c>
      <c r="E3304" s="40">
        <f t="shared" ca="1" si="1001"/>
        <v>0</v>
      </c>
      <c r="F3304" s="42">
        <f t="shared" si="997"/>
        <v>1</v>
      </c>
      <c r="G3304" s="43">
        <f t="shared" ca="1" si="1002"/>
        <v>1</v>
      </c>
      <c r="H3304" s="40">
        <f ca="1">TRUNC(PRODUCT(G$10:G3303),15)</f>
        <v>1.7040824080947301</v>
      </c>
      <c r="I3304" s="40">
        <f t="shared" ca="1" si="1003"/>
        <v>1.7040824080947301</v>
      </c>
      <c r="J3304" s="40">
        <f t="shared" ca="1" si="1004"/>
        <v>1</v>
      </c>
      <c r="K3304" s="42">
        <f t="shared" si="996"/>
        <v>2.7E-2</v>
      </c>
      <c r="L3304" s="63">
        <f t="shared" si="1005"/>
        <v>46650</v>
      </c>
      <c r="M3304" s="64">
        <f t="shared" si="1006"/>
        <v>67</v>
      </c>
      <c r="N3304" s="44">
        <f t="shared" si="1007"/>
        <v>67</v>
      </c>
      <c r="O3304" s="40">
        <f t="shared" si="1008"/>
        <v>1.007108517</v>
      </c>
      <c r="P3304" s="65">
        <f t="shared" ca="1" si="1009"/>
        <v>1.007108517</v>
      </c>
      <c r="Q3304" s="40">
        <f t="shared" ca="1" si="1010"/>
        <v>22.301353850000002</v>
      </c>
      <c r="R3304" s="44">
        <f>IF(VLOOKUP(A3304,$Z$12:$AI$125,8)=VLOOKUP(A3303,$Z$12:$AI$125,8),0,VLOOKUP(A3304,Z$12:$AI$125,8))</f>
        <v>0</v>
      </c>
      <c r="S3304" s="45">
        <f>IF(R3304&gt;0,VLOOKUP(R3304,Y$12:$AH$125,7),0)</f>
        <v>0</v>
      </c>
      <c r="T3304" s="40">
        <f t="shared" si="1011"/>
        <v>0</v>
      </c>
      <c r="U3304" s="40">
        <f t="shared" ca="1" si="1012"/>
        <v>22.301353850000002</v>
      </c>
      <c r="V3304" s="46" t="str">
        <f t="shared" si="1013"/>
        <v>J=</v>
      </c>
      <c r="W3304" s="47">
        <f t="shared" si="1014"/>
        <v>46832</v>
      </c>
    </row>
    <row r="3305" spans="1:23" x14ac:dyDescent="0.15">
      <c r="A3305" s="38">
        <f t="shared" si="998"/>
        <v>46749</v>
      </c>
      <c r="B3305" s="39" t="str">
        <f t="shared" ca="1" si="999"/>
        <v>n.d</v>
      </c>
      <c r="C3305" s="40">
        <f t="shared" si="1000"/>
        <v>3137.2723529499999</v>
      </c>
      <c r="D3305" s="41">
        <f ca="1">IF(A3305&lt;$B$1,VLOOKUP(A3305,[1]DI!$A$4:$B$15000,2,FALSE),0)</f>
        <v>0</v>
      </c>
      <c r="E3305" s="40">
        <f t="shared" ca="1" si="1001"/>
        <v>0</v>
      </c>
      <c r="F3305" s="42">
        <f t="shared" si="997"/>
        <v>1</v>
      </c>
      <c r="G3305" s="43">
        <f t="shared" ca="1" si="1002"/>
        <v>1</v>
      </c>
      <c r="H3305" s="40">
        <f ca="1">TRUNC(PRODUCT(G$10:G3304),15)</f>
        <v>1.7040824080947301</v>
      </c>
      <c r="I3305" s="40">
        <f t="shared" ca="1" si="1003"/>
        <v>1.7040824080947301</v>
      </c>
      <c r="J3305" s="40">
        <f t="shared" ca="1" si="1004"/>
        <v>1</v>
      </c>
      <c r="K3305" s="42">
        <f t="shared" si="996"/>
        <v>2.7E-2</v>
      </c>
      <c r="L3305" s="63">
        <f t="shared" si="1005"/>
        <v>46650</v>
      </c>
      <c r="M3305" s="64">
        <f t="shared" si="1006"/>
        <v>68</v>
      </c>
      <c r="N3305" s="44">
        <f t="shared" si="1007"/>
        <v>68</v>
      </c>
      <c r="O3305" s="40">
        <f t="shared" si="1008"/>
        <v>1.0072149960000001</v>
      </c>
      <c r="P3305" s="65">
        <f t="shared" ca="1" si="1009"/>
        <v>1.0072149960000001</v>
      </c>
      <c r="Q3305" s="40">
        <f t="shared" ca="1" si="1010"/>
        <v>22.635407470000001</v>
      </c>
      <c r="R3305" s="44">
        <f>IF(VLOOKUP(A3305,$Z$12:$AI$125,8)=VLOOKUP(A3304,$Z$12:$AI$125,8),0,VLOOKUP(A3305,Z$12:$AI$125,8))</f>
        <v>0</v>
      </c>
      <c r="S3305" s="45">
        <f>IF(R3305&gt;0,VLOOKUP(R3305,Y$12:$AH$125,7),0)</f>
        <v>0</v>
      </c>
      <c r="T3305" s="40">
        <f t="shared" si="1011"/>
        <v>0</v>
      </c>
      <c r="U3305" s="40">
        <f t="shared" ca="1" si="1012"/>
        <v>22.635407470000001</v>
      </c>
      <c r="V3305" s="46" t="str">
        <f t="shared" si="1013"/>
        <v>J=</v>
      </c>
      <c r="W3305" s="47">
        <f t="shared" si="1014"/>
        <v>46832</v>
      </c>
    </row>
    <row r="3306" spans="1:23" x14ac:dyDescent="0.15">
      <c r="A3306" s="38">
        <f t="shared" si="998"/>
        <v>46750</v>
      </c>
      <c r="B3306" s="39" t="str">
        <f t="shared" ca="1" si="999"/>
        <v>n.d</v>
      </c>
      <c r="C3306" s="40">
        <f t="shared" si="1000"/>
        <v>3137.2723529499999</v>
      </c>
      <c r="D3306" s="41">
        <f ca="1">IF(A3306&lt;$B$1,VLOOKUP(A3306,[1]DI!$A$4:$B$15000,2,FALSE),0)</f>
        <v>0</v>
      </c>
      <c r="E3306" s="40">
        <f t="shared" ca="1" si="1001"/>
        <v>0</v>
      </c>
      <c r="F3306" s="42">
        <f t="shared" si="997"/>
        <v>1</v>
      </c>
      <c r="G3306" s="43">
        <f t="shared" ca="1" si="1002"/>
        <v>1</v>
      </c>
      <c r="H3306" s="40">
        <f ca="1">TRUNC(PRODUCT(G$10:G3305),15)</f>
        <v>1.7040824080947301</v>
      </c>
      <c r="I3306" s="40">
        <f t="shared" ca="1" si="1003"/>
        <v>1.7040824080947301</v>
      </c>
      <c r="J3306" s="40">
        <f t="shared" ca="1" si="1004"/>
        <v>1</v>
      </c>
      <c r="K3306" s="42">
        <f t="shared" si="996"/>
        <v>2.7E-2</v>
      </c>
      <c r="L3306" s="63">
        <f t="shared" si="1005"/>
        <v>46650</v>
      </c>
      <c r="M3306" s="64">
        <f t="shared" si="1006"/>
        <v>69</v>
      </c>
      <c r="N3306" s="44">
        <f t="shared" si="1007"/>
        <v>69</v>
      </c>
      <c r="O3306" s="40">
        <f t="shared" si="1008"/>
        <v>1.0073214859999999</v>
      </c>
      <c r="P3306" s="65">
        <f t="shared" ca="1" si="1009"/>
        <v>1.0073214859999999</v>
      </c>
      <c r="Q3306" s="40">
        <f t="shared" ca="1" si="1010"/>
        <v>22.969495609999999</v>
      </c>
      <c r="R3306" s="44">
        <f>IF(VLOOKUP(A3306,$Z$12:$AI$125,8)=VLOOKUP(A3305,$Z$12:$AI$125,8),0,VLOOKUP(A3306,Z$12:$AI$125,8))</f>
        <v>0</v>
      </c>
      <c r="S3306" s="45">
        <f>IF(R3306&gt;0,VLOOKUP(R3306,Y$12:$AH$125,7),0)</f>
        <v>0</v>
      </c>
      <c r="T3306" s="40">
        <f t="shared" si="1011"/>
        <v>0</v>
      </c>
      <c r="U3306" s="40">
        <f t="shared" ca="1" si="1012"/>
        <v>22.969495609999999</v>
      </c>
      <c r="V3306" s="46" t="str">
        <f t="shared" si="1013"/>
        <v>J=</v>
      </c>
      <c r="W3306" s="47">
        <f t="shared" si="1014"/>
        <v>46832</v>
      </c>
    </row>
    <row r="3307" spans="1:23" x14ac:dyDescent="0.15">
      <c r="A3307" s="38">
        <f t="shared" si="998"/>
        <v>46751</v>
      </c>
      <c r="B3307" s="39" t="str">
        <f t="shared" ca="1" si="999"/>
        <v>n.d</v>
      </c>
      <c r="C3307" s="40">
        <f t="shared" si="1000"/>
        <v>3137.2723529499999</v>
      </c>
      <c r="D3307" s="41">
        <f ca="1">IF(A3307&lt;$B$1,VLOOKUP(A3307,[1]DI!$A$4:$B$15000,2,FALSE),0)</f>
        <v>0</v>
      </c>
      <c r="E3307" s="40">
        <f t="shared" ca="1" si="1001"/>
        <v>0</v>
      </c>
      <c r="F3307" s="42">
        <f t="shared" si="997"/>
        <v>1</v>
      </c>
      <c r="G3307" s="43">
        <f t="shared" ca="1" si="1002"/>
        <v>1</v>
      </c>
      <c r="H3307" s="40">
        <f ca="1">TRUNC(PRODUCT(G$10:G3306),15)</f>
        <v>1.7040824080947301</v>
      </c>
      <c r="I3307" s="40">
        <f t="shared" ca="1" si="1003"/>
        <v>1.7040824080947301</v>
      </c>
      <c r="J3307" s="40">
        <f t="shared" ca="1" si="1004"/>
        <v>1</v>
      </c>
      <c r="K3307" s="42">
        <f t="shared" si="996"/>
        <v>2.7E-2</v>
      </c>
      <c r="L3307" s="63">
        <f t="shared" si="1005"/>
        <v>46650</v>
      </c>
      <c r="M3307" s="64">
        <f t="shared" si="1006"/>
        <v>70</v>
      </c>
      <c r="N3307" s="44">
        <f t="shared" si="1007"/>
        <v>70</v>
      </c>
      <c r="O3307" s="40">
        <f t="shared" si="1008"/>
        <v>1.0074279880000001</v>
      </c>
      <c r="P3307" s="65">
        <f t="shared" ca="1" si="1009"/>
        <v>1.0074279880000001</v>
      </c>
      <c r="Q3307" s="40">
        <f t="shared" ca="1" si="1010"/>
        <v>23.30362139</v>
      </c>
      <c r="R3307" s="44">
        <f>IF(VLOOKUP(A3307,$Z$12:$AI$125,8)=VLOOKUP(A3306,$Z$12:$AI$125,8),0,VLOOKUP(A3307,Z$12:$AI$125,8))</f>
        <v>0</v>
      </c>
      <c r="S3307" s="45">
        <f>IF(R3307&gt;0,VLOOKUP(R3307,Y$12:$AH$125,7),0)</f>
        <v>0</v>
      </c>
      <c r="T3307" s="40">
        <f t="shared" si="1011"/>
        <v>0</v>
      </c>
      <c r="U3307" s="40">
        <f t="shared" ca="1" si="1012"/>
        <v>23.30362139</v>
      </c>
      <c r="V3307" s="46" t="str">
        <f t="shared" si="1013"/>
        <v>J=</v>
      </c>
      <c r="W3307" s="47">
        <f t="shared" si="1014"/>
        <v>46832</v>
      </c>
    </row>
    <row r="3308" spans="1:23" x14ac:dyDescent="0.15">
      <c r="A3308" s="38">
        <f t="shared" si="998"/>
        <v>46752</v>
      </c>
      <c r="B3308" s="39" t="str">
        <f t="shared" ca="1" si="999"/>
        <v>n.d</v>
      </c>
      <c r="C3308" s="40">
        <f t="shared" si="1000"/>
        <v>3137.2723529499999</v>
      </c>
      <c r="D3308" s="41">
        <f ca="1">IF(A3308&lt;$B$1,VLOOKUP(A3308,[1]DI!$A$4:$B$15000,2,FALSE),0)</f>
        <v>0</v>
      </c>
      <c r="E3308" s="40">
        <f t="shared" ca="1" si="1001"/>
        <v>0</v>
      </c>
      <c r="F3308" s="42">
        <f t="shared" si="997"/>
        <v>1</v>
      </c>
      <c r="G3308" s="43">
        <f t="shared" ca="1" si="1002"/>
        <v>1</v>
      </c>
      <c r="H3308" s="40">
        <f ca="1">TRUNC(PRODUCT(G$10:G3307),15)</f>
        <v>1.7040824080947301</v>
      </c>
      <c r="I3308" s="40">
        <f t="shared" ca="1" si="1003"/>
        <v>1.7040824080947301</v>
      </c>
      <c r="J3308" s="40">
        <f t="shared" ca="1" si="1004"/>
        <v>1</v>
      </c>
      <c r="K3308" s="42">
        <f t="shared" si="996"/>
        <v>2.7E-2</v>
      </c>
      <c r="L3308" s="63">
        <f t="shared" si="1005"/>
        <v>46650</v>
      </c>
      <c r="M3308" s="64">
        <f t="shared" si="1006"/>
        <v>71</v>
      </c>
      <c r="N3308" s="44">
        <f t="shared" si="1007"/>
        <v>71</v>
      </c>
      <c r="O3308" s="40">
        <f t="shared" si="1008"/>
        <v>1.0075345010000001</v>
      </c>
      <c r="P3308" s="65">
        <f t="shared" ca="1" si="1009"/>
        <v>1.0075345010000001</v>
      </c>
      <c r="Q3308" s="40">
        <f t="shared" ca="1" si="1010"/>
        <v>23.63778168</v>
      </c>
      <c r="R3308" s="44">
        <f>IF(VLOOKUP(A3308,$Z$12:$AI$125,8)=VLOOKUP(A3307,$Z$12:$AI$125,8),0,VLOOKUP(A3308,Z$12:$AI$125,8))</f>
        <v>0</v>
      </c>
      <c r="S3308" s="45">
        <f>IF(R3308&gt;0,VLOOKUP(R3308,Y$12:$AH$125,7),0)</f>
        <v>0</v>
      </c>
      <c r="T3308" s="40">
        <f t="shared" si="1011"/>
        <v>0</v>
      </c>
      <c r="U3308" s="40">
        <f t="shared" ca="1" si="1012"/>
        <v>23.63778168</v>
      </c>
      <c r="V3308" s="46" t="str">
        <f t="shared" si="1013"/>
        <v>J=</v>
      </c>
      <c r="W3308" s="47">
        <f t="shared" si="1014"/>
        <v>46832</v>
      </c>
    </row>
    <row r="3309" spans="1:23" x14ac:dyDescent="0.15">
      <c r="A3309" s="38">
        <f t="shared" si="998"/>
        <v>46753</v>
      </c>
      <c r="B3309" s="39" t="str">
        <f t="shared" ca="1" si="999"/>
        <v>n.d</v>
      </c>
      <c r="C3309" s="40">
        <f t="shared" si="1000"/>
        <v>3137.2723529499999</v>
      </c>
      <c r="D3309" s="41">
        <f ca="1">IF(A3309&lt;$B$1,VLOOKUP(A3309,[1]DI!$A$4:$B$15000,2,FALSE),0)</f>
        <v>0</v>
      </c>
      <c r="E3309" s="40">
        <f t="shared" ca="1" si="1001"/>
        <v>0</v>
      </c>
      <c r="F3309" s="42">
        <f t="shared" si="997"/>
        <v>1</v>
      </c>
      <c r="G3309" s="43">
        <f t="shared" ca="1" si="1002"/>
        <v>1</v>
      </c>
      <c r="H3309" s="40">
        <f ca="1">TRUNC(PRODUCT(G$10:G3308),15)</f>
        <v>1.7040824080947301</v>
      </c>
      <c r="I3309" s="40">
        <f t="shared" ca="1" si="1003"/>
        <v>1.7040824080947301</v>
      </c>
      <c r="J3309" s="40">
        <f t="shared" ca="1" si="1004"/>
        <v>1</v>
      </c>
      <c r="K3309" s="42">
        <f t="shared" ref="K3309:K3372" si="1015">K3308</f>
        <v>2.7E-2</v>
      </c>
      <c r="L3309" s="63">
        <f t="shared" si="1005"/>
        <v>46650</v>
      </c>
      <c r="M3309" s="64">
        <f t="shared" si="1006"/>
        <v>71</v>
      </c>
      <c r="N3309" s="44">
        <f t="shared" si="1007"/>
        <v>72</v>
      </c>
      <c r="O3309" s="40">
        <f t="shared" si="1008"/>
        <v>1.0076410250000001</v>
      </c>
      <c r="P3309" s="65">
        <f t="shared" ca="1" si="1009"/>
        <v>1.0076410250000001</v>
      </c>
      <c r="Q3309" s="40">
        <f t="shared" ca="1" si="1010"/>
        <v>23.971976479999999</v>
      </c>
      <c r="R3309" s="44">
        <f>IF(VLOOKUP(A3309,$Z$12:$AI$125,8)=VLOOKUP(A3308,$Z$12:$AI$125,8),0,VLOOKUP(A3309,Z$12:$AI$125,8))</f>
        <v>0</v>
      </c>
      <c r="S3309" s="45">
        <f>IF(R3309&gt;0,VLOOKUP(R3309,Y$12:$AH$125,7),0)</f>
        <v>0</v>
      </c>
      <c r="T3309" s="40">
        <f t="shared" si="1011"/>
        <v>0</v>
      </c>
      <c r="U3309" s="40">
        <f t="shared" ca="1" si="1012"/>
        <v>23.971976479999999</v>
      </c>
      <c r="V3309" s="46" t="str">
        <f t="shared" si="1013"/>
        <v>J=</v>
      </c>
      <c r="W3309" s="47">
        <f t="shared" si="1014"/>
        <v>46832</v>
      </c>
    </row>
    <row r="3310" spans="1:23" x14ac:dyDescent="0.15">
      <c r="A3310" s="38">
        <f t="shared" si="998"/>
        <v>46754</v>
      </c>
      <c r="B3310" s="39" t="str">
        <f t="shared" ca="1" si="999"/>
        <v>n.d</v>
      </c>
      <c r="C3310" s="40">
        <f t="shared" si="1000"/>
        <v>3137.2723529499999</v>
      </c>
      <c r="D3310" s="41">
        <f ca="1">IF(A3310&lt;$B$1,VLOOKUP(A3310,[1]DI!$A$4:$B$15000,2,FALSE),0)</f>
        <v>0</v>
      </c>
      <c r="E3310" s="40">
        <f t="shared" ca="1" si="1001"/>
        <v>0</v>
      </c>
      <c r="F3310" s="42">
        <f t="shared" si="997"/>
        <v>1</v>
      </c>
      <c r="G3310" s="43">
        <f t="shared" ca="1" si="1002"/>
        <v>1</v>
      </c>
      <c r="H3310" s="40">
        <f ca="1">TRUNC(PRODUCT(G$10:G3309),15)</f>
        <v>1.7040824080947301</v>
      </c>
      <c r="I3310" s="40">
        <f t="shared" ca="1" si="1003"/>
        <v>1.7040824080947301</v>
      </c>
      <c r="J3310" s="40">
        <f t="shared" ca="1" si="1004"/>
        <v>1</v>
      </c>
      <c r="K3310" s="42">
        <f t="shared" si="1015"/>
        <v>2.7E-2</v>
      </c>
      <c r="L3310" s="63">
        <f t="shared" si="1005"/>
        <v>46650</v>
      </c>
      <c r="M3310" s="64">
        <f t="shared" si="1006"/>
        <v>71</v>
      </c>
      <c r="N3310" s="44">
        <f t="shared" si="1007"/>
        <v>72</v>
      </c>
      <c r="O3310" s="40">
        <f t="shared" si="1008"/>
        <v>1.0076410250000001</v>
      </c>
      <c r="P3310" s="65">
        <f t="shared" ca="1" si="1009"/>
        <v>1.0076410250000001</v>
      </c>
      <c r="Q3310" s="40">
        <f t="shared" ca="1" si="1010"/>
        <v>23.971976479999999</v>
      </c>
      <c r="R3310" s="44">
        <f>IF(VLOOKUP(A3310,$Z$12:$AI$125,8)=VLOOKUP(A3309,$Z$12:$AI$125,8),0,VLOOKUP(A3310,Z$12:$AI$125,8))</f>
        <v>0</v>
      </c>
      <c r="S3310" s="45">
        <f>IF(R3310&gt;0,VLOOKUP(R3310,Y$12:$AH$125,7),0)</f>
        <v>0</v>
      </c>
      <c r="T3310" s="40">
        <f t="shared" si="1011"/>
        <v>0</v>
      </c>
      <c r="U3310" s="40">
        <f t="shared" ca="1" si="1012"/>
        <v>23.971976479999999</v>
      </c>
      <c r="V3310" s="46" t="str">
        <f t="shared" si="1013"/>
        <v>J=</v>
      </c>
      <c r="W3310" s="47">
        <f t="shared" si="1014"/>
        <v>46832</v>
      </c>
    </row>
    <row r="3311" spans="1:23" x14ac:dyDescent="0.15">
      <c r="A3311" s="38">
        <f t="shared" si="998"/>
        <v>46755</v>
      </c>
      <c r="B3311" s="39" t="str">
        <f t="shared" ca="1" si="999"/>
        <v>n.d</v>
      </c>
      <c r="C3311" s="40">
        <f t="shared" si="1000"/>
        <v>3137.2723529499999</v>
      </c>
      <c r="D3311" s="41">
        <f ca="1">IF(A3311&lt;$B$1,VLOOKUP(A3311,[1]DI!$A$4:$B$15000,2,FALSE),0)</f>
        <v>0</v>
      </c>
      <c r="E3311" s="40">
        <f t="shared" ca="1" si="1001"/>
        <v>0</v>
      </c>
      <c r="F3311" s="42">
        <f t="shared" si="997"/>
        <v>1</v>
      </c>
      <c r="G3311" s="43">
        <f t="shared" ca="1" si="1002"/>
        <v>1</v>
      </c>
      <c r="H3311" s="40">
        <f ca="1">TRUNC(PRODUCT(G$10:G3310),15)</f>
        <v>1.7040824080947301</v>
      </c>
      <c r="I3311" s="40">
        <f t="shared" ca="1" si="1003"/>
        <v>1.7040824080947301</v>
      </c>
      <c r="J3311" s="40">
        <f t="shared" ca="1" si="1004"/>
        <v>1</v>
      </c>
      <c r="K3311" s="42">
        <f t="shared" si="1015"/>
        <v>2.7E-2</v>
      </c>
      <c r="L3311" s="63">
        <f t="shared" si="1005"/>
        <v>46650</v>
      </c>
      <c r="M3311" s="64">
        <f t="shared" si="1006"/>
        <v>72</v>
      </c>
      <c r="N3311" s="44">
        <f t="shared" si="1007"/>
        <v>72</v>
      </c>
      <c r="O3311" s="40">
        <f t="shared" si="1008"/>
        <v>1.0076410250000001</v>
      </c>
      <c r="P3311" s="65">
        <f t="shared" ca="1" si="1009"/>
        <v>1.0076410250000001</v>
      </c>
      <c r="Q3311" s="40">
        <f t="shared" ca="1" si="1010"/>
        <v>23.971976479999999</v>
      </c>
      <c r="R3311" s="44">
        <f>IF(VLOOKUP(A3311,$Z$12:$AI$125,8)=VLOOKUP(A3310,$Z$12:$AI$125,8),0,VLOOKUP(A3311,Z$12:$AI$125,8))</f>
        <v>0</v>
      </c>
      <c r="S3311" s="45">
        <f>IF(R3311&gt;0,VLOOKUP(R3311,Y$12:$AH$125,7),0)</f>
        <v>0</v>
      </c>
      <c r="T3311" s="40">
        <f t="shared" si="1011"/>
        <v>0</v>
      </c>
      <c r="U3311" s="40">
        <f t="shared" ca="1" si="1012"/>
        <v>23.971976479999999</v>
      </c>
      <c r="V3311" s="46" t="str">
        <f t="shared" si="1013"/>
        <v>J=</v>
      </c>
      <c r="W3311" s="47">
        <f t="shared" si="1014"/>
        <v>46832</v>
      </c>
    </row>
    <row r="3312" spans="1:23" x14ac:dyDescent="0.15">
      <c r="A3312" s="38">
        <f t="shared" si="998"/>
        <v>46756</v>
      </c>
      <c r="B3312" s="39" t="str">
        <f t="shared" ca="1" si="999"/>
        <v>n.d</v>
      </c>
      <c r="C3312" s="40">
        <f t="shared" si="1000"/>
        <v>3137.2723529499999</v>
      </c>
      <c r="D3312" s="41">
        <f ca="1">IF(A3312&lt;$B$1,VLOOKUP(A3312,[1]DI!$A$4:$B$15000,2,FALSE),0)</f>
        <v>0</v>
      </c>
      <c r="E3312" s="40">
        <f t="shared" ca="1" si="1001"/>
        <v>0</v>
      </c>
      <c r="F3312" s="42">
        <f t="shared" si="997"/>
        <v>1</v>
      </c>
      <c r="G3312" s="43">
        <f t="shared" ca="1" si="1002"/>
        <v>1</v>
      </c>
      <c r="H3312" s="40">
        <f ca="1">TRUNC(PRODUCT(G$10:G3311),15)</f>
        <v>1.7040824080947301</v>
      </c>
      <c r="I3312" s="40">
        <f t="shared" ca="1" si="1003"/>
        <v>1.7040824080947301</v>
      </c>
      <c r="J3312" s="40">
        <f t="shared" ca="1" si="1004"/>
        <v>1</v>
      </c>
      <c r="K3312" s="42">
        <f t="shared" si="1015"/>
        <v>2.7E-2</v>
      </c>
      <c r="L3312" s="63">
        <f t="shared" si="1005"/>
        <v>46650</v>
      </c>
      <c r="M3312" s="64">
        <f t="shared" si="1006"/>
        <v>73</v>
      </c>
      <c r="N3312" s="44">
        <f t="shared" si="1007"/>
        <v>73</v>
      </c>
      <c r="O3312" s="40">
        <f t="shared" si="1008"/>
        <v>1.0077475600000001</v>
      </c>
      <c r="P3312" s="65">
        <f t="shared" ca="1" si="1009"/>
        <v>1.0077475600000001</v>
      </c>
      <c r="Q3312" s="40">
        <f t="shared" ca="1" si="1010"/>
        <v>24.30620579</v>
      </c>
      <c r="R3312" s="44">
        <f>IF(VLOOKUP(A3312,$Z$12:$AI$125,8)=VLOOKUP(A3311,$Z$12:$AI$125,8),0,VLOOKUP(A3312,Z$12:$AI$125,8))</f>
        <v>0</v>
      </c>
      <c r="S3312" s="45">
        <f>IF(R3312&gt;0,VLOOKUP(R3312,Y$12:$AH$125,7),0)</f>
        <v>0</v>
      </c>
      <c r="T3312" s="40">
        <f t="shared" si="1011"/>
        <v>0</v>
      </c>
      <c r="U3312" s="40">
        <f t="shared" ca="1" si="1012"/>
        <v>24.30620579</v>
      </c>
      <c r="V3312" s="46" t="str">
        <f t="shared" si="1013"/>
        <v>J=</v>
      </c>
      <c r="W3312" s="47">
        <f t="shared" si="1014"/>
        <v>46832</v>
      </c>
    </row>
    <row r="3313" spans="1:23" x14ac:dyDescent="0.15">
      <c r="A3313" s="38">
        <f t="shared" si="998"/>
        <v>46757</v>
      </c>
      <c r="B3313" s="39" t="str">
        <f t="shared" ca="1" si="999"/>
        <v>n.d</v>
      </c>
      <c r="C3313" s="40">
        <f t="shared" si="1000"/>
        <v>3137.2723529499999</v>
      </c>
      <c r="D3313" s="41">
        <f ca="1">IF(A3313&lt;$B$1,VLOOKUP(A3313,[1]DI!$A$4:$B$15000,2,FALSE),0)</f>
        <v>0</v>
      </c>
      <c r="E3313" s="40">
        <f t="shared" ca="1" si="1001"/>
        <v>0</v>
      </c>
      <c r="F3313" s="42">
        <f t="shared" si="997"/>
        <v>1</v>
      </c>
      <c r="G3313" s="43">
        <f t="shared" ca="1" si="1002"/>
        <v>1</v>
      </c>
      <c r="H3313" s="40">
        <f ca="1">TRUNC(PRODUCT(G$10:G3312),15)</f>
        <v>1.7040824080947301</v>
      </c>
      <c r="I3313" s="40">
        <f t="shared" ca="1" si="1003"/>
        <v>1.7040824080947301</v>
      </c>
      <c r="J3313" s="40">
        <f t="shared" ca="1" si="1004"/>
        <v>1</v>
      </c>
      <c r="K3313" s="42">
        <f t="shared" si="1015"/>
        <v>2.7E-2</v>
      </c>
      <c r="L3313" s="63">
        <f t="shared" si="1005"/>
        <v>46650</v>
      </c>
      <c r="M3313" s="64">
        <f t="shared" si="1006"/>
        <v>74</v>
      </c>
      <c r="N3313" s="44">
        <f t="shared" si="1007"/>
        <v>74</v>
      </c>
      <c r="O3313" s="40">
        <f t="shared" si="1008"/>
        <v>1.007854107</v>
      </c>
      <c r="P3313" s="65">
        <f t="shared" ca="1" si="1009"/>
        <v>1.007854107</v>
      </c>
      <c r="Q3313" s="40">
        <f t="shared" ca="1" si="1010"/>
        <v>24.64047274</v>
      </c>
      <c r="R3313" s="44">
        <f>IF(VLOOKUP(A3313,$Z$12:$AI$125,8)=VLOOKUP(A3312,$Z$12:$AI$125,8),0,VLOOKUP(A3313,Z$12:$AI$125,8))</f>
        <v>0</v>
      </c>
      <c r="S3313" s="45">
        <f>IF(R3313&gt;0,VLOOKUP(R3313,Y$12:$AH$125,7),0)</f>
        <v>0</v>
      </c>
      <c r="T3313" s="40">
        <f t="shared" si="1011"/>
        <v>0</v>
      </c>
      <c r="U3313" s="40">
        <f t="shared" ca="1" si="1012"/>
        <v>24.64047274</v>
      </c>
      <c r="V3313" s="46" t="str">
        <f t="shared" si="1013"/>
        <v>J=</v>
      </c>
      <c r="W3313" s="47">
        <f t="shared" si="1014"/>
        <v>46832</v>
      </c>
    </row>
    <row r="3314" spans="1:23" x14ac:dyDescent="0.15">
      <c r="A3314" s="38">
        <f t="shared" si="998"/>
        <v>46758</v>
      </c>
      <c r="B3314" s="39" t="str">
        <f t="shared" ca="1" si="999"/>
        <v>n.d</v>
      </c>
      <c r="C3314" s="40">
        <f t="shared" si="1000"/>
        <v>3137.2723529499999</v>
      </c>
      <c r="D3314" s="41">
        <f ca="1">IF(A3314&lt;$B$1,VLOOKUP(A3314,[1]DI!$A$4:$B$15000,2,FALSE),0)</f>
        <v>0</v>
      </c>
      <c r="E3314" s="40">
        <f t="shared" ca="1" si="1001"/>
        <v>0</v>
      </c>
      <c r="F3314" s="42">
        <f t="shared" si="997"/>
        <v>1</v>
      </c>
      <c r="G3314" s="43">
        <f t="shared" ca="1" si="1002"/>
        <v>1</v>
      </c>
      <c r="H3314" s="40">
        <f ca="1">TRUNC(PRODUCT(G$10:G3313),15)</f>
        <v>1.7040824080947301</v>
      </c>
      <c r="I3314" s="40">
        <f t="shared" ca="1" si="1003"/>
        <v>1.7040824080947301</v>
      </c>
      <c r="J3314" s="40">
        <f t="shared" ca="1" si="1004"/>
        <v>1</v>
      </c>
      <c r="K3314" s="42">
        <f t="shared" si="1015"/>
        <v>2.7E-2</v>
      </c>
      <c r="L3314" s="63">
        <f t="shared" si="1005"/>
        <v>46650</v>
      </c>
      <c r="M3314" s="64">
        <f t="shared" si="1006"/>
        <v>75</v>
      </c>
      <c r="N3314" s="44">
        <f t="shared" si="1007"/>
        <v>75</v>
      </c>
      <c r="O3314" s="40">
        <f t="shared" si="1008"/>
        <v>1.0079606649999999</v>
      </c>
      <c r="P3314" s="65">
        <f t="shared" ca="1" si="1009"/>
        <v>1.0079606649999999</v>
      </c>
      <c r="Q3314" s="40">
        <f t="shared" ca="1" si="1010"/>
        <v>24.97477421</v>
      </c>
      <c r="R3314" s="44">
        <f>IF(VLOOKUP(A3314,$Z$12:$AI$125,8)=VLOOKUP(A3313,$Z$12:$AI$125,8),0,VLOOKUP(A3314,Z$12:$AI$125,8))</f>
        <v>0</v>
      </c>
      <c r="S3314" s="45">
        <f>IF(R3314&gt;0,VLOOKUP(R3314,Y$12:$AH$125,7),0)</f>
        <v>0</v>
      </c>
      <c r="T3314" s="40">
        <f t="shared" si="1011"/>
        <v>0</v>
      </c>
      <c r="U3314" s="40">
        <f t="shared" ca="1" si="1012"/>
        <v>24.97477421</v>
      </c>
      <c r="V3314" s="46" t="str">
        <f t="shared" si="1013"/>
        <v>J=</v>
      </c>
      <c r="W3314" s="47">
        <f t="shared" si="1014"/>
        <v>46832</v>
      </c>
    </row>
    <row r="3315" spans="1:23" x14ac:dyDescent="0.15">
      <c r="A3315" s="38">
        <f t="shared" si="998"/>
        <v>46759</v>
      </c>
      <c r="B3315" s="39" t="str">
        <f t="shared" ca="1" si="999"/>
        <v>n.d</v>
      </c>
      <c r="C3315" s="40">
        <f t="shared" si="1000"/>
        <v>3137.2723529499999</v>
      </c>
      <c r="D3315" s="41">
        <f ca="1">IF(A3315&lt;$B$1,VLOOKUP(A3315,[1]DI!$A$4:$B$15000,2,FALSE),0)</f>
        <v>0</v>
      </c>
      <c r="E3315" s="40">
        <f t="shared" ca="1" si="1001"/>
        <v>0</v>
      </c>
      <c r="F3315" s="42">
        <f t="shared" si="997"/>
        <v>1</v>
      </c>
      <c r="G3315" s="43">
        <f t="shared" ca="1" si="1002"/>
        <v>1</v>
      </c>
      <c r="H3315" s="40">
        <f ca="1">TRUNC(PRODUCT(G$10:G3314),15)</f>
        <v>1.7040824080947301</v>
      </c>
      <c r="I3315" s="40">
        <f t="shared" ca="1" si="1003"/>
        <v>1.7040824080947301</v>
      </c>
      <c r="J3315" s="40">
        <f t="shared" ca="1" si="1004"/>
        <v>1</v>
      </c>
      <c r="K3315" s="42">
        <f t="shared" si="1015"/>
        <v>2.7E-2</v>
      </c>
      <c r="L3315" s="63">
        <f t="shared" si="1005"/>
        <v>46650</v>
      </c>
      <c r="M3315" s="64">
        <f t="shared" si="1006"/>
        <v>76</v>
      </c>
      <c r="N3315" s="44">
        <f t="shared" si="1007"/>
        <v>76</v>
      </c>
      <c r="O3315" s="40">
        <f t="shared" si="1008"/>
        <v>1.0080672340000001</v>
      </c>
      <c r="P3315" s="65">
        <f t="shared" ca="1" si="1009"/>
        <v>1.0080672340000001</v>
      </c>
      <c r="Q3315" s="40">
        <f t="shared" ca="1" si="1010"/>
        <v>25.309110189999998</v>
      </c>
      <c r="R3315" s="44">
        <f>IF(VLOOKUP(A3315,$Z$12:$AI$125,8)=VLOOKUP(A3314,$Z$12:$AI$125,8),0,VLOOKUP(A3315,Z$12:$AI$125,8))</f>
        <v>0</v>
      </c>
      <c r="S3315" s="45">
        <f>IF(R3315&gt;0,VLOOKUP(R3315,Y$12:$AH$125,7),0)</f>
        <v>0</v>
      </c>
      <c r="T3315" s="40">
        <f t="shared" si="1011"/>
        <v>0</v>
      </c>
      <c r="U3315" s="40">
        <f t="shared" ca="1" si="1012"/>
        <v>25.309110189999998</v>
      </c>
      <c r="V3315" s="46" t="str">
        <f t="shared" si="1013"/>
        <v>J=</v>
      </c>
      <c r="W3315" s="47">
        <f t="shared" si="1014"/>
        <v>46832</v>
      </c>
    </row>
    <row r="3316" spans="1:23" x14ac:dyDescent="0.15">
      <c r="A3316" s="38">
        <f t="shared" si="998"/>
        <v>46760</v>
      </c>
      <c r="B3316" s="39" t="str">
        <f t="shared" ca="1" si="999"/>
        <v>n.d</v>
      </c>
      <c r="C3316" s="40">
        <f t="shared" si="1000"/>
        <v>3137.2723529499999</v>
      </c>
      <c r="D3316" s="41">
        <f ca="1">IF(A3316&lt;$B$1,VLOOKUP(A3316,[1]DI!$A$4:$B$15000,2,FALSE),0)</f>
        <v>0</v>
      </c>
      <c r="E3316" s="40">
        <f t="shared" ca="1" si="1001"/>
        <v>0</v>
      </c>
      <c r="F3316" s="42">
        <f t="shared" si="997"/>
        <v>1</v>
      </c>
      <c r="G3316" s="43">
        <f t="shared" ca="1" si="1002"/>
        <v>1</v>
      </c>
      <c r="H3316" s="40">
        <f ca="1">TRUNC(PRODUCT(G$10:G3315),15)</f>
        <v>1.7040824080947301</v>
      </c>
      <c r="I3316" s="40">
        <f t="shared" ca="1" si="1003"/>
        <v>1.7040824080947301</v>
      </c>
      <c r="J3316" s="40">
        <f t="shared" ca="1" si="1004"/>
        <v>1</v>
      </c>
      <c r="K3316" s="42">
        <f t="shared" si="1015"/>
        <v>2.7E-2</v>
      </c>
      <c r="L3316" s="63">
        <f t="shared" si="1005"/>
        <v>46650</v>
      </c>
      <c r="M3316" s="64">
        <f t="shared" si="1006"/>
        <v>76</v>
      </c>
      <c r="N3316" s="44">
        <f t="shared" si="1007"/>
        <v>77</v>
      </c>
      <c r="O3316" s="40">
        <f t="shared" si="1008"/>
        <v>1.0081738149999999</v>
      </c>
      <c r="P3316" s="65">
        <f t="shared" ca="1" si="1009"/>
        <v>1.0081738149999999</v>
      </c>
      <c r="Q3316" s="40">
        <f t="shared" ca="1" si="1010"/>
        <v>25.643483809999999</v>
      </c>
      <c r="R3316" s="44">
        <f>IF(VLOOKUP(A3316,$Z$12:$AI$125,8)=VLOOKUP(A3315,$Z$12:$AI$125,8),0,VLOOKUP(A3316,Z$12:$AI$125,8))</f>
        <v>0</v>
      </c>
      <c r="S3316" s="45">
        <f>IF(R3316&gt;0,VLOOKUP(R3316,Y$12:$AH$125,7),0)</f>
        <v>0</v>
      </c>
      <c r="T3316" s="40">
        <f t="shared" si="1011"/>
        <v>0</v>
      </c>
      <c r="U3316" s="40">
        <f t="shared" ca="1" si="1012"/>
        <v>25.643483809999999</v>
      </c>
      <c r="V3316" s="46" t="str">
        <f t="shared" si="1013"/>
        <v>J=</v>
      </c>
      <c r="W3316" s="47">
        <f t="shared" si="1014"/>
        <v>46832</v>
      </c>
    </row>
    <row r="3317" spans="1:23" x14ac:dyDescent="0.15">
      <c r="A3317" s="38">
        <f t="shared" si="998"/>
        <v>46761</v>
      </c>
      <c r="B3317" s="39" t="str">
        <f t="shared" ca="1" si="999"/>
        <v>n.d</v>
      </c>
      <c r="C3317" s="40">
        <f t="shared" si="1000"/>
        <v>3137.2723529499999</v>
      </c>
      <c r="D3317" s="41">
        <f ca="1">IF(A3317&lt;$B$1,VLOOKUP(A3317,[1]DI!$A$4:$B$15000,2,FALSE),0)</f>
        <v>0</v>
      </c>
      <c r="E3317" s="40">
        <f t="shared" ca="1" si="1001"/>
        <v>0</v>
      </c>
      <c r="F3317" s="42">
        <f t="shared" si="997"/>
        <v>1</v>
      </c>
      <c r="G3317" s="43">
        <f t="shared" ca="1" si="1002"/>
        <v>1</v>
      </c>
      <c r="H3317" s="40">
        <f ca="1">TRUNC(PRODUCT(G$10:G3316),15)</f>
        <v>1.7040824080947301</v>
      </c>
      <c r="I3317" s="40">
        <f t="shared" ca="1" si="1003"/>
        <v>1.7040824080947301</v>
      </c>
      <c r="J3317" s="40">
        <f t="shared" ca="1" si="1004"/>
        <v>1</v>
      </c>
      <c r="K3317" s="42">
        <f t="shared" si="1015"/>
        <v>2.7E-2</v>
      </c>
      <c r="L3317" s="63">
        <f t="shared" si="1005"/>
        <v>46650</v>
      </c>
      <c r="M3317" s="64">
        <f t="shared" si="1006"/>
        <v>76</v>
      </c>
      <c r="N3317" s="44">
        <f t="shared" si="1007"/>
        <v>77</v>
      </c>
      <c r="O3317" s="40">
        <f t="shared" si="1008"/>
        <v>1.0081738149999999</v>
      </c>
      <c r="P3317" s="65">
        <f t="shared" ca="1" si="1009"/>
        <v>1.0081738149999999</v>
      </c>
      <c r="Q3317" s="40">
        <f t="shared" ca="1" si="1010"/>
        <v>25.643483809999999</v>
      </c>
      <c r="R3317" s="44">
        <f>IF(VLOOKUP(A3317,$Z$12:$AI$125,8)=VLOOKUP(A3316,$Z$12:$AI$125,8),0,VLOOKUP(A3317,Z$12:$AI$125,8))</f>
        <v>0</v>
      </c>
      <c r="S3317" s="45">
        <f>IF(R3317&gt;0,VLOOKUP(R3317,Y$12:$AH$125,7),0)</f>
        <v>0</v>
      </c>
      <c r="T3317" s="40">
        <f t="shared" si="1011"/>
        <v>0</v>
      </c>
      <c r="U3317" s="40">
        <f t="shared" ca="1" si="1012"/>
        <v>25.643483809999999</v>
      </c>
      <c r="V3317" s="46" t="str">
        <f t="shared" si="1013"/>
        <v>J=</v>
      </c>
      <c r="W3317" s="47">
        <f t="shared" si="1014"/>
        <v>46832</v>
      </c>
    </row>
    <row r="3318" spans="1:23" x14ac:dyDescent="0.15">
      <c r="A3318" s="38">
        <f t="shared" si="998"/>
        <v>46762</v>
      </c>
      <c r="B3318" s="39" t="str">
        <f t="shared" ca="1" si="999"/>
        <v>n.d</v>
      </c>
      <c r="C3318" s="40">
        <f t="shared" si="1000"/>
        <v>3137.2723529499999</v>
      </c>
      <c r="D3318" s="41">
        <f ca="1">IF(A3318&lt;$B$1,VLOOKUP(A3318,[1]DI!$A$4:$B$15000,2,FALSE),0)</f>
        <v>0</v>
      </c>
      <c r="E3318" s="40">
        <f t="shared" ca="1" si="1001"/>
        <v>0</v>
      </c>
      <c r="F3318" s="42">
        <f t="shared" si="997"/>
        <v>1</v>
      </c>
      <c r="G3318" s="43">
        <f t="shared" ca="1" si="1002"/>
        <v>1</v>
      </c>
      <c r="H3318" s="40">
        <f ca="1">TRUNC(PRODUCT(G$10:G3317),15)</f>
        <v>1.7040824080947301</v>
      </c>
      <c r="I3318" s="40">
        <f t="shared" ca="1" si="1003"/>
        <v>1.7040824080947301</v>
      </c>
      <c r="J3318" s="40">
        <f t="shared" ca="1" si="1004"/>
        <v>1</v>
      </c>
      <c r="K3318" s="42">
        <f t="shared" si="1015"/>
        <v>2.7E-2</v>
      </c>
      <c r="L3318" s="63">
        <f t="shared" si="1005"/>
        <v>46650</v>
      </c>
      <c r="M3318" s="64">
        <f t="shared" si="1006"/>
        <v>77</v>
      </c>
      <c r="N3318" s="44">
        <f t="shared" si="1007"/>
        <v>77</v>
      </c>
      <c r="O3318" s="40">
        <f t="shared" si="1008"/>
        <v>1.0081738149999999</v>
      </c>
      <c r="P3318" s="65">
        <f t="shared" ca="1" si="1009"/>
        <v>1.0081738149999999</v>
      </c>
      <c r="Q3318" s="40">
        <f t="shared" ca="1" si="1010"/>
        <v>25.643483809999999</v>
      </c>
      <c r="R3318" s="44">
        <f>IF(VLOOKUP(A3318,$Z$12:$AI$125,8)=VLOOKUP(A3317,$Z$12:$AI$125,8),0,VLOOKUP(A3318,Z$12:$AI$125,8))</f>
        <v>0</v>
      </c>
      <c r="S3318" s="45">
        <f>IF(R3318&gt;0,VLOOKUP(R3318,Y$12:$AH$125,7),0)</f>
        <v>0</v>
      </c>
      <c r="T3318" s="40">
        <f t="shared" si="1011"/>
        <v>0</v>
      </c>
      <c r="U3318" s="40">
        <f t="shared" ca="1" si="1012"/>
        <v>25.643483809999999</v>
      </c>
      <c r="V3318" s="46" t="str">
        <f t="shared" si="1013"/>
        <v>J=</v>
      </c>
      <c r="W3318" s="47">
        <f t="shared" si="1014"/>
        <v>46832</v>
      </c>
    </row>
    <row r="3319" spans="1:23" x14ac:dyDescent="0.15">
      <c r="A3319" s="38">
        <f t="shared" si="998"/>
        <v>46763</v>
      </c>
      <c r="B3319" s="39" t="str">
        <f t="shared" ca="1" si="999"/>
        <v>n.d</v>
      </c>
      <c r="C3319" s="40">
        <f t="shared" si="1000"/>
        <v>3137.2723529499999</v>
      </c>
      <c r="D3319" s="41">
        <f ca="1">IF(A3319&lt;$B$1,VLOOKUP(A3319,[1]DI!$A$4:$B$15000,2,FALSE),0)</f>
        <v>0</v>
      </c>
      <c r="E3319" s="40">
        <f t="shared" ca="1" si="1001"/>
        <v>0</v>
      </c>
      <c r="F3319" s="42">
        <f t="shared" si="997"/>
        <v>1</v>
      </c>
      <c r="G3319" s="43">
        <f t="shared" ca="1" si="1002"/>
        <v>1</v>
      </c>
      <c r="H3319" s="40">
        <f ca="1">TRUNC(PRODUCT(G$10:G3318),15)</f>
        <v>1.7040824080947301</v>
      </c>
      <c r="I3319" s="40">
        <f t="shared" ca="1" si="1003"/>
        <v>1.7040824080947301</v>
      </c>
      <c r="J3319" s="40">
        <f t="shared" ca="1" si="1004"/>
        <v>1</v>
      </c>
      <c r="K3319" s="42">
        <f t="shared" si="1015"/>
        <v>2.7E-2</v>
      </c>
      <c r="L3319" s="63">
        <f t="shared" si="1005"/>
        <v>46650</v>
      </c>
      <c r="M3319" s="64">
        <f t="shared" si="1006"/>
        <v>78</v>
      </c>
      <c r="N3319" s="44">
        <f t="shared" si="1007"/>
        <v>78</v>
      </c>
      <c r="O3319" s="40">
        <f t="shared" si="1008"/>
        <v>1.0082804059999999</v>
      </c>
      <c r="P3319" s="65">
        <f t="shared" ca="1" si="1009"/>
        <v>1.0082804059999999</v>
      </c>
      <c r="Q3319" s="40">
        <f t="shared" ca="1" si="1010"/>
        <v>25.97788881</v>
      </c>
      <c r="R3319" s="44">
        <f>IF(VLOOKUP(A3319,$Z$12:$AI$125,8)=VLOOKUP(A3318,$Z$12:$AI$125,8),0,VLOOKUP(A3319,Z$12:$AI$125,8))</f>
        <v>0</v>
      </c>
      <c r="S3319" s="45">
        <f>IF(R3319&gt;0,VLOOKUP(R3319,Y$12:$AH$125,7),0)</f>
        <v>0</v>
      </c>
      <c r="T3319" s="40">
        <f t="shared" si="1011"/>
        <v>0</v>
      </c>
      <c r="U3319" s="40">
        <f t="shared" ca="1" si="1012"/>
        <v>25.97788881</v>
      </c>
      <c r="V3319" s="46" t="str">
        <f t="shared" si="1013"/>
        <v>J=</v>
      </c>
      <c r="W3319" s="47">
        <f t="shared" si="1014"/>
        <v>46832</v>
      </c>
    </row>
    <row r="3320" spans="1:23" x14ac:dyDescent="0.15">
      <c r="A3320" s="38">
        <f t="shared" si="998"/>
        <v>46764</v>
      </c>
      <c r="B3320" s="39" t="str">
        <f t="shared" ca="1" si="999"/>
        <v>n.d</v>
      </c>
      <c r="C3320" s="40">
        <f t="shared" si="1000"/>
        <v>3137.2723529499999</v>
      </c>
      <c r="D3320" s="41">
        <f ca="1">IF(A3320&lt;$B$1,VLOOKUP(A3320,[1]DI!$A$4:$B$15000,2,FALSE),0)</f>
        <v>0</v>
      </c>
      <c r="E3320" s="40">
        <f t="shared" ca="1" si="1001"/>
        <v>0</v>
      </c>
      <c r="F3320" s="42">
        <f t="shared" si="997"/>
        <v>1</v>
      </c>
      <c r="G3320" s="43">
        <f t="shared" ca="1" si="1002"/>
        <v>1</v>
      </c>
      <c r="H3320" s="40">
        <f ca="1">TRUNC(PRODUCT(G$10:G3319),15)</f>
        <v>1.7040824080947301</v>
      </c>
      <c r="I3320" s="40">
        <f t="shared" ca="1" si="1003"/>
        <v>1.7040824080947301</v>
      </c>
      <c r="J3320" s="40">
        <f t="shared" ca="1" si="1004"/>
        <v>1</v>
      </c>
      <c r="K3320" s="42">
        <f t="shared" si="1015"/>
        <v>2.7E-2</v>
      </c>
      <c r="L3320" s="63">
        <f t="shared" si="1005"/>
        <v>46650</v>
      </c>
      <c r="M3320" s="64">
        <f t="shared" si="1006"/>
        <v>79</v>
      </c>
      <c r="N3320" s="44">
        <f t="shared" si="1007"/>
        <v>79</v>
      </c>
      <c r="O3320" s="40">
        <f t="shared" si="1008"/>
        <v>1.008387009</v>
      </c>
      <c r="P3320" s="65">
        <f t="shared" ca="1" si="1009"/>
        <v>1.008387009</v>
      </c>
      <c r="Q3320" s="40">
        <f t="shared" ca="1" si="1010"/>
        <v>26.312331449999999</v>
      </c>
      <c r="R3320" s="44">
        <f>IF(VLOOKUP(A3320,$Z$12:$AI$125,8)=VLOOKUP(A3319,$Z$12:$AI$125,8),0,VLOOKUP(A3320,Z$12:$AI$125,8))</f>
        <v>0</v>
      </c>
      <c r="S3320" s="45">
        <f>IF(R3320&gt;0,VLOOKUP(R3320,Y$12:$AH$125,7),0)</f>
        <v>0</v>
      </c>
      <c r="T3320" s="40">
        <f t="shared" si="1011"/>
        <v>0</v>
      </c>
      <c r="U3320" s="40">
        <f t="shared" ca="1" si="1012"/>
        <v>26.312331449999999</v>
      </c>
      <c r="V3320" s="46" t="str">
        <f t="shared" si="1013"/>
        <v>J=</v>
      </c>
      <c r="W3320" s="47">
        <f t="shared" si="1014"/>
        <v>46832</v>
      </c>
    </row>
    <row r="3321" spans="1:23" x14ac:dyDescent="0.15">
      <c r="A3321" s="38">
        <f t="shared" si="998"/>
        <v>46765</v>
      </c>
      <c r="B3321" s="39" t="str">
        <f t="shared" ca="1" si="999"/>
        <v>n.d</v>
      </c>
      <c r="C3321" s="40">
        <f t="shared" si="1000"/>
        <v>3137.2723529499999</v>
      </c>
      <c r="D3321" s="41">
        <f ca="1">IF(A3321&lt;$B$1,VLOOKUP(A3321,[1]DI!$A$4:$B$15000,2,FALSE),0)</f>
        <v>0</v>
      </c>
      <c r="E3321" s="40">
        <f t="shared" ca="1" si="1001"/>
        <v>0</v>
      </c>
      <c r="F3321" s="42">
        <f t="shared" si="997"/>
        <v>1</v>
      </c>
      <c r="G3321" s="43">
        <f t="shared" ca="1" si="1002"/>
        <v>1</v>
      </c>
      <c r="H3321" s="40">
        <f ca="1">TRUNC(PRODUCT(G$10:G3320),15)</f>
        <v>1.7040824080947301</v>
      </c>
      <c r="I3321" s="40">
        <f t="shared" ca="1" si="1003"/>
        <v>1.7040824080947301</v>
      </c>
      <c r="J3321" s="40">
        <f t="shared" ca="1" si="1004"/>
        <v>1</v>
      </c>
      <c r="K3321" s="42">
        <f t="shared" si="1015"/>
        <v>2.7E-2</v>
      </c>
      <c r="L3321" s="63">
        <f t="shared" si="1005"/>
        <v>46650</v>
      </c>
      <c r="M3321" s="64">
        <f t="shared" si="1006"/>
        <v>80</v>
      </c>
      <c r="N3321" s="44">
        <f t="shared" si="1007"/>
        <v>80</v>
      </c>
      <c r="O3321" s="40">
        <f t="shared" si="1008"/>
        <v>1.008493624</v>
      </c>
      <c r="P3321" s="65">
        <f t="shared" ca="1" si="1009"/>
        <v>1.008493624</v>
      </c>
      <c r="Q3321" s="40">
        <f t="shared" ca="1" si="1010"/>
        <v>26.646811750000001</v>
      </c>
      <c r="R3321" s="44">
        <f>IF(VLOOKUP(A3321,$Z$12:$AI$125,8)=VLOOKUP(A3320,$Z$12:$AI$125,8),0,VLOOKUP(A3321,Z$12:$AI$125,8))</f>
        <v>0</v>
      </c>
      <c r="S3321" s="45">
        <f>IF(R3321&gt;0,VLOOKUP(R3321,Y$12:$AH$125,7),0)</f>
        <v>0</v>
      </c>
      <c r="T3321" s="40">
        <f t="shared" si="1011"/>
        <v>0</v>
      </c>
      <c r="U3321" s="40">
        <f t="shared" ca="1" si="1012"/>
        <v>26.646811750000001</v>
      </c>
      <c r="V3321" s="46" t="str">
        <f t="shared" si="1013"/>
        <v>J=</v>
      </c>
      <c r="W3321" s="47">
        <f t="shared" si="1014"/>
        <v>46832</v>
      </c>
    </row>
    <row r="3322" spans="1:23" x14ac:dyDescent="0.15">
      <c r="A3322" s="38">
        <f t="shared" si="998"/>
        <v>46766</v>
      </c>
      <c r="B3322" s="39" t="str">
        <f t="shared" ca="1" si="999"/>
        <v>n.d</v>
      </c>
      <c r="C3322" s="40">
        <f t="shared" si="1000"/>
        <v>3137.2723529499999</v>
      </c>
      <c r="D3322" s="41">
        <f ca="1">IF(A3322&lt;$B$1,VLOOKUP(A3322,[1]DI!$A$4:$B$15000,2,FALSE),0)</f>
        <v>0</v>
      </c>
      <c r="E3322" s="40">
        <f t="shared" ca="1" si="1001"/>
        <v>0</v>
      </c>
      <c r="F3322" s="42">
        <f t="shared" si="997"/>
        <v>1</v>
      </c>
      <c r="G3322" s="43">
        <f t="shared" ca="1" si="1002"/>
        <v>1</v>
      </c>
      <c r="H3322" s="40">
        <f ca="1">TRUNC(PRODUCT(G$10:G3321),15)</f>
        <v>1.7040824080947301</v>
      </c>
      <c r="I3322" s="40">
        <f t="shared" ca="1" si="1003"/>
        <v>1.7040824080947301</v>
      </c>
      <c r="J3322" s="40">
        <f t="shared" ca="1" si="1004"/>
        <v>1</v>
      </c>
      <c r="K3322" s="42">
        <f t="shared" si="1015"/>
        <v>2.7E-2</v>
      </c>
      <c r="L3322" s="63">
        <f t="shared" si="1005"/>
        <v>46650</v>
      </c>
      <c r="M3322" s="64">
        <f t="shared" si="1006"/>
        <v>81</v>
      </c>
      <c r="N3322" s="44">
        <f t="shared" si="1007"/>
        <v>81</v>
      </c>
      <c r="O3322" s="40">
        <f t="shared" si="1008"/>
        <v>1.0086002489999999</v>
      </c>
      <c r="P3322" s="65">
        <f t="shared" ca="1" si="1009"/>
        <v>1.0086002489999999</v>
      </c>
      <c r="Q3322" s="40">
        <f t="shared" ca="1" si="1010"/>
        <v>26.981323410000002</v>
      </c>
      <c r="R3322" s="44">
        <f>IF(VLOOKUP(A3322,$Z$12:$AI$125,8)=VLOOKUP(A3321,$Z$12:$AI$125,8),0,VLOOKUP(A3322,Z$12:$AI$125,8))</f>
        <v>0</v>
      </c>
      <c r="S3322" s="45">
        <f>IF(R3322&gt;0,VLOOKUP(R3322,Y$12:$AH$125,7),0)</f>
        <v>0</v>
      </c>
      <c r="T3322" s="40">
        <f t="shared" si="1011"/>
        <v>0</v>
      </c>
      <c r="U3322" s="40">
        <f t="shared" ca="1" si="1012"/>
        <v>26.981323410000002</v>
      </c>
      <c r="V3322" s="46" t="str">
        <f t="shared" si="1013"/>
        <v>J=</v>
      </c>
      <c r="W3322" s="47">
        <f t="shared" si="1014"/>
        <v>46832</v>
      </c>
    </row>
    <row r="3323" spans="1:23" x14ac:dyDescent="0.15">
      <c r="A3323" s="38">
        <f t="shared" si="998"/>
        <v>46767</v>
      </c>
      <c r="B3323" s="39" t="str">
        <f t="shared" ca="1" si="999"/>
        <v>n.d</v>
      </c>
      <c r="C3323" s="40">
        <f t="shared" si="1000"/>
        <v>3137.2723529499999</v>
      </c>
      <c r="D3323" s="41">
        <f ca="1">IF(A3323&lt;$B$1,VLOOKUP(A3323,[1]DI!$A$4:$B$15000,2,FALSE),0)</f>
        <v>0</v>
      </c>
      <c r="E3323" s="40">
        <f t="shared" ca="1" si="1001"/>
        <v>0</v>
      </c>
      <c r="F3323" s="42">
        <f t="shared" si="997"/>
        <v>1</v>
      </c>
      <c r="G3323" s="43">
        <f t="shared" ca="1" si="1002"/>
        <v>1</v>
      </c>
      <c r="H3323" s="40">
        <f ca="1">TRUNC(PRODUCT(G$10:G3322),15)</f>
        <v>1.7040824080947301</v>
      </c>
      <c r="I3323" s="40">
        <f t="shared" ca="1" si="1003"/>
        <v>1.7040824080947301</v>
      </c>
      <c r="J3323" s="40">
        <f t="shared" ca="1" si="1004"/>
        <v>1</v>
      </c>
      <c r="K3323" s="42">
        <f t="shared" si="1015"/>
        <v>2.7E-2</v>
      </c>
      <c r="L3323" s="63">
        <f t="shared" si="1005"/>
        <v>46650</v>
      </c>
      <c r="M3323" s="64">
        <f t="shared" si="1006"/>
        <v>81</v>
      </c>
      <c r="N3323" s="44">
        <f t="shared" si="1007"/>
        <v>82</v>
      </c>
      <c r="O3323" s="40">
        <f t="shared" si="1008"/>
        <v>1.0087068859999999</v>
      </c>
      <c r="P3323" s="65">
        <f t="shared" ca="1" si="1009"/>
        <v>1.0087068859999999</v>
      </c>
      <c r="Q3323" s="40">
        <f t="shared" ca="1" si="1010"/>
        <v>27.315872720000002</v>
      </c>
      <c r="R3323" s="44">
        <f>IF(VLOOKUP(A3323,$Z$12:$AI$125,8)=VLOOKUP(A3322,$Z$12:$AI$125,8),0,VLOOKUP(A3323,Z$12:$AI$125,8))</f>
        <v>0</v>
      </c>
      <c r="S3323" s="45">
        <f>IF(R3323&gt;0,VLOOKUP(R3323,Y$12:$AH$125,7),0)</f>
        <v>0</v>
      </c>
      <c r="T3323" s="40">
        <f t="shared" si="1011"/>
        <v>0</v>
      </c>
      <c r="U3323" s="40">
        <f t="shared" ca="1" si="1012"/>
        <v>27.315872720000002</v>
      </c>
      <c r="V3323" s="46" t="str">
        <f t="shared" si="1013"/>
        <v>J=</v>
      </c>
      <c r="W3323" s="47">
        <f t="shared" si="1014"/>
        <v>46832</v>
      </c>
    </row>
    <row r="3324" spans="1:23" x14ac:dyDescent="0.15">
      <c r="A3324" s="38">
        <f t="shared" si="998"/>
        <v>46768</v>
      </c>
      <c r="B3324" s="39" t="str">
        <f t="shared" ca="1" si="999"/>
        <v>n.d</v>
      </c>
      <c r="C3324" s="40">
        <f t="shared" si="1000"/>
        <v>3137.2723529499999</v>
      </c>
      <c r="D3324" s="41">
        <f ca="1">IF(A3324&lt;$B$1,VLOOKUP(A3324,[1]DI!$A$4:$B$15000,2,FALSE),0)</f>
        <v>0</v>
      </c>
      <c r="E3324" s="40">
        <f t="shared" ca="1" si="1001"/>
        <v>0</v>
      </c>
      <c r="F3324" s="42">
        <f t="shared" si="997"/>
        <v>1</v>
      </c>
      <c r="G3324" s="43">
        <f t="shared" ca="1" si="1002"/>
        <v>1</v>
      </c>
      <c r="H3324" s="40">
        <f ca="1">TRUNC(PRODUCT(G$10:G3323),15)</f>
        <v>1.7040824080947301</v>
      </c>
      <c r="I3324" s="40">
        <f t="shared" ca="1" si="1003"/>
        <v>1.7040824080947301</v>
      </c>
      <c r="J3324" s="40">
        <f t="shared" ca="1" si="1004"/>
        <v>1</v>
      </c>
      <c r="K3324" s="42">
        <f t="shared" si="1015"/>
        <v>2.7E-2</v>
      </c>
      <c r="L3324" s="63">
        <f t="shared" si="1005"/>
        <v>46650</v>
      </c>
      <c r="M3324" s="64">
        <f t="shared" si="1006"/>
        <v>81</v>
      </c>
      <c r="N3324" s="44">
        <f t="shared" si="1007"/>
        <v>82</v>
      </c>
      <c r="O3324" s="40">
        <f t="shared" si="1008"/>
        <v>1.0087068859999999</v>
      </c>
      <c r="P3324" s="65">
        <f t="shared" ca="1" si="1009"/>
        <v>1.0087068859999999</v>
      </c>
      <c r="Q3324" s="40">
        <f t="shared" ca="1" si="1010"/>
        <v>27.315872720000002</v>
      </c>
      <c r="R3324" s="44">
        <f>IF(VLOOKUP(A3324,$Z$12:$AI$125,8)=VLOOKUP(A3323,$Z$12:$AI$125,8),0,VLOOKUP(A3324,Z$12:$AI$125,8))</f>
        <v>0</v>
      </c>
      <c r="S3324" s="45">
        <f>IF(R3324&gt;0,VLOOKUP(R3324,Y$12:$AH$125,7),0)</f>
        <v>0</v>
      </c>
      <c r="T3324" s="40">
        <f t="shared" si="1011"/>
        <v>0</v>
      </c>
      <c r="U3324" s="40">
        <f t="shared" ca="1" si="1012"/>
        <v>27.315872720000002</v>
      </c>
      <c r="V3324" s="46" t="str">
        <f t="shared" si="1013"/>
        <v>J=</v>
      </c>
      <c r="W3324" s="47">
        <f t="shared" si="1014"/>
        <v>46832</v>
      </c>
    </row>
    <row r="3325" spans="1:23" x14ac:dyDescent="0.15">
      <c r="A3325" s="38">
        <f t="shared" si="998"/>
        <v>46769</v>
      </c>
      <c r="B3325" s="39" t="str">
        <f t="shared" ca="1" si="999"/>
        <v>n.d</v>
      </c>
      <c r="C3325" s="40">
        <f t="shared" si="1000"/>
        <v>3137.2723529499999</v>
      </c>
      <c r="D3325" s="41">
        <f ca="1">IF(A3325&lt;$B$1,VLOOKUP(A3325,[1]DI!$A$4:$B$15000,2,FALSE),0)</f>
        <v>0</v>
      </c>
      <c r="E3325" s="40">
        <f t="shared" ca="1" si="1001"/>
        <v>0</v>
      </c>
      <c r="F3325" s="42">
        <f t="shared" si="997"/>
        <v>1</v>
      </c>
      <c r="G3325" s="43">
        <f t="shared" ca="1" si="1002"/>
        <v>1</v>
      </c>
      <c r="H3325" s="40">
        <f ca="1">TRUNC(PRODUCT(G$10:G3324),15)</f>
        <v>1.7040824080947301</v>
      </c>
      <c r="I3325" s="40">
        <f t="shared" ca="1" si="1003"/>
        <v>1.7040824080947301</v>
      </c>
      <c r="J3325" s="40">
        <f t="shared" ca="1" si="1004"/>
        <v>1</v>
      </c>
      <c r="K3325" s="42">
        <f t="shared" si="1015"/>
        <v>2.7E-2</v>
      </c>
      <c r="L3325" s="63">
        <f t="shared" si="1005"/>
        <v>46650</v>
      </c>
      <c r="M3325" s="64">
        <f t="shared" si="1006"/>
        <v>82</v>
      </c>
      <c r="N3325" s="44">
        <f t="shared" si="1007"/>
        <v>82</v>
      </c>
      <c r="O3325" s="40">
        <f t="shared" si="1008"/>
        <v>1.0087068859999999</v>
      </c>
      <c r="P3325" s="65">
        <f t="shared" ca="1" si="1009"/>
        <v>1.0087068859999999</v>
      </c>
      <c r="Q3325" s="40">
        <f t="shared" ca="1" si="1010"/>
        <v>27.315872720000002</v>
      </c>
      <c r="R3325" s="44">
        <f>IF(VLOOKUP(A3325,$Z$12:$AI$125,8)=VLOOKUP(A3324,$Z$12:$AI$125,8),0,VLOOKUP(A3325,Z$12:$AI$125,8))</f>
        <v>0</v>
      </c>
      <c r="S3325" s="45">
        <f>IF(R3325&gt;0,VLOOKUP(R3325,Y$12:$AH$125,7),0)</f>
        <v>0</v>
      </c>
      <c r="T3325" s="40">
        <f t="shared" si="1011"/>
        <v>0</v>
      </c>
      <c r="U3325" s="40">
        <f t="shared" ca="1" si="1012"/>
        <v>27.315872720000002</v>
      </c>
      <c r="V3325" s="46" t="str">
        <f t="shared" si="1013"/>
        <v>J=</v>
      </c>
      <c r="W3325" s="47">
        <f t="shared" si="1014"/>
        <v>46832</v>
      </c>
    </row>
    <row r="3326" spans="1:23" x14ac:dyDescent="0.15">
      <c r="A3326" s="38">
        <f t="shared" si="998"/>
        <v>46770</v>
      </c>
      <c r="B3326" s="39" t="str">
        <f t="shared" ca="1" si="999"/>
        <v>n.d</v>
      </c>
      <c r="C3326" s="40">
        <f t="shared" si="1000"/>
        <v>3137.2723529499999</v>
      </c>
      <c r="D3326" s="41">
        <f ca="1">IF(A3326&lt;$B$1,VLOOKUP(A3326,[1]DI!$A$4:$B$15000,2,FALSE),0)</f>
        <v>0</v>
      </c>
      <c r="E3326" s="40">
        <f t="shared" ca="1" si="1001"/>
        <v>0</v>
      </c>
      <c r="F3326" s="42">
        <f t="shared" si="997"/>
        <v>1</v>
      </c>
      <c r="G3326" s="43">
        <f t="shared" ca="1" si="1002"/>
        <v>1</v>
      </c>
      <c r="H3326" s="40">
        <f ca="1">TRUNC(PRODUCT(G$10:G3325),15)</f>
        <v>1.7040824080947301</v>
      </c>
      <c r="I3326" s="40">
        <f t="shared" ca="1" si="1003"/>
        <v>1.7040824080947301</v>
      </c>
      <c r="J3326" s="40">
        <f t="shared" ca="1" si="1004"/>
        <v>1</v>
      </c>
      <c r="K3326" s="42">
        <f t="shared" si="1015"/>
        <v>2.7E-2</v>
      </c>
      <c r="L3326" s="63">
        <f t="shared" si="1005"/>
        <v>46650</v>
      </c>
      <c r="M3326" s="64">
        <f t="shared" si="1006"/>
        <v>83</v>
      </c>
      <c r="N3326" s="44">
        <f t="shared" si="1007"/>
        <v>83</v>
      </c>
      <c r="O3326" s="40">
        <f t="shared" si="1008"/>
        <v>1.008813534</v>
      </c>
      <c r="P3326" s="65">
        <f t="shared" ca="1" si="1009"/>
        <v>1.008813534</v>
      </c>
      <c r="Q3326" s="40">
        <f t="shared" ca="1" si="1010"/>
        <v>27.65045654</v>
      </c>
      <c r="R3326" s="44">
        <f>IF(VLOOKUP(A3326,$Z$12:$AI$125,8)=VLOOKUP(A3325,$Z$12:$AI$125,8),0,VLOOKUP(A3326,Z$12:$AI$125,8))</f>
        <v>0</v>
      </c>
      <c r="S3326" s="45">
        <f>IF(R3326&gt;0,VLOOKUP(R3326,Y$12:$AH$125,7),0)</f>
        <v>0</v>
      </c>
      <c r="T3326" s="40">
        <f t="shared" si="1011"/>
        <v>0</v>
      </c>
      <c r="U3326" s="40">
        <f t="shared" ca="1" si="1012"/>
        <v>27.65045654</v>
      </c>
      <c r="V3326" s="46" t="str">
        <f t="shared" si="1013"/>
        <v>J=</v>
      </c>
      <c r="W3326" s="47">
        <f t="shared" si="1014"/>
        <v>46832</v>
      </c>
    </row>
    <row r="3327" spans="1:23" x14ac:dyDescent="0.15">
      <c r="A3327" s="38">
        <f t="shared" si="998"/>
        <v>46771</v>
      </c>
      <c r="B3327" s="39" t="str">
        <f t="shared" ca="1" si="999"/>
        <v>n.d</v>
      </c>
      <c r="C3327" s="40">
        <f t="shared" si="1000"/>
        <v>3137.2723529499999</v>
      </c>
      <c r="D3327" s="41">
        <f ca="1">IF(A3327&lt;$B$1,VLOOKUP(A3327,[1]DI!$A$4:$B$15000,2,FALSE),0)</f>
        <v>0</v>
      </c>
      <c r="E3327" s="40">
        <f t="shared" ca="1" si="1001"/>
        <v>0</v>
      </c>
      <c r="F3327" s="42">
        <f t="shared" si="997"/>
        <v>1</v>
      </c>
      <c r="G3327" s="43">
        <f t="shared" ca="1" si="1002"/>
        <v>1</v>
      </c>
      <c r="H3327" s="40">
        <f ca="1">TRUNC(PRODUCT(G$10:G3326),15)</f>
        <v>1.7040824080947301</v>
      </c>
      <c r="I3327" s="40">
        <f t="shared" ca="1" si="1003"/>
        <v>1.7040824080947301</v>
      </c>
      <c r="J3327" s="40">
        <f t="shared" ca="1" si="1004"/>
        <v>1</v>
      </c>
      <c r="K3327" s="42">
        <f t="shared" si="1015"/>
        <v>2.7E-2</v>
      </c>
      <c r="L3327" s="63">
        <f t="shared" si="1005"/>
        <v>46650</v>
      </c>
      <c r="M3327" s="64">
        <f t="shared" si="1006"/>
        <v>84</v>
      </c>
      <c r="N3327" s="44">
        <f t="shared" si="1007"/>
        <v>84</v>
      </c>
      <c r="O3327" s="40">
        <f t="shared" si="1008"/>
        <v>1.0089201940000001</v>
      </c>
      <c r="P3327" s="65">
        <f t="shared" ca="1" si="1009"/>
        <v>1.0089201940000001</v>
      </c>
      <c r="Q3327" s="40">
        <f t="shared" ca="1" si="1010"/>
        <v>27.985078009999999</v>
      </c>
      <c r="R3327" s="44">
        <f>IF(VLOOKUP(A3327,$Z$12:$AI$125,8)=VLOOKUP(A3326,$Z$12:$AI$125,8),0,VLOOKUP(A3327,Z$12:$AI$125,8))</f>
        <v>0</v>
      </c>
      <c r="S3327" s="45">
        <f>IF(R3327&gt;0,VLOOKUP(R3327,Y$12:$AH$125,7),0)</f>
        <v>0</v>
      </c>
      <c r="T3327" s="40">
        <f t="shared" si="1011"/>
        <v>0</v>
      </c>
      <c r="U3327" s="40">
        <f t="shared" ca="1" si="1012"/>
        <v>27.985078009999999</v>
      </c>
      <c r="V3327" s="46" t="str">
        <f t="shared" si="1013"/>
        <v>J=</v>
      </c>
      <c r="W3327" s="47">
        <f t="shared" si="1014"/>
        <v>46832</v>
      </c>
    </row>
    <row r="3328" spans="1:23" x14ac:dyDescent="0.15">
      <c r="A3328" s="38">
        <f t="shared" si="998"/>
        <v>46772</v>
      </c>
      <c r="B3328" s="39" t="str">
        <f t="shared" ca="1" si="999"/>
        <v>n.d</v>
      </c>
      <c r="C3328" s="40">
        <f t="shared" si="1000"/>
        <v>3137.2723529499999</v>
      </c>
      <c r="D3328" s="41">
        <f ca="1">IF(A3328&lt;$B$1,VLOOKUP(A3328,[1]DI!$A$4:$B$15000,2,FALSE),0)</f>
        <v>0</v>
      </c>
      <c r="E3328" s="40">
        <f t="shared" ca="1" si="1001"/>
        <v>0</v>
      </c>
      <c r="F3328" s="42">
        <f t="shared" si="997"/>
        <v>1</v>
      </c>
      <c r="G3328" s="43">
        <f t="shared" ca="1" si="1002"/>
        <v>1</v>
      </c>
      <c r="H3328" s="40">
        <f ca="1">TRUNC(PRODUCT(G$10:G3327),15)</f>
        <v>1.7040824080947301</v>
      </c>
      <c r="I3328" s="40">
        <f t="shared" ca="1" si="1003"/>
        <v>1.7040824080947301</v>
      </c>
      <c r="J3328" s="40">
        <f t="shared" ca="1" si="1004"/>
        <v>1</v>
      </c>
      <c r="K3328" s="42">
        <f t="shared" si="1015"/>
        <v>2.7E-2</v>
      </c>
      <c r="L3328" s="63">
        <f t="shared" si="1005"/>
        <v>46650</v>
      </c>
      <c r="M3328" s="64">
        <f t="shared" si="1006"/>
        <v>85</v>
      </c>
      <c r="N3328" s="44">
        <f t="shared" si="1007"/>
        <v>85</v>
      </c>
      <c r="O3328" s="40">
        <f t="shared" si="1008"/>
        <v>1.009026864</v>
      </c>
      <c r="P3328" s="65">
        <f t="shared" ca="1" si="1009"/>
        <v>1.009026864</v>
      </c>
      <c r="Q3328" s="40">
        <f t="shared" ca="1" si="1010"/>
        <v>28.31973086</v>
      </c>
      <c r="R3328" s="44">
        <f>IF(VLOOKUP(A3328,$Z$12:$AI$125,8)=VLOOKUP(A3327,$Z$12:$AI$125,8),0,VLOOKUP(A3328,Z$12:$AI$125,8))</f>
        <v>0</v>
      </c>
      <c r="S3328" s="45">
        <f>IF(R3328&gt;0,VLOOKUP(R3328,Y$12:$AH$125,7),0)</f>
        <v>0</v>
      </c>
      <c r="T3328" s="40">
        <f t="shared" si="1011"/>
        <v>0</v>
      </c>
      <c r="U3328" s="40">
        <f t="shared" ca="1" si="1012"/>
        <v>28.31973086</v>
      </c>
      <c r="V3328" s="46" t="str">
        <f t="shared" si="1013"/>
        <v>J=</v>
      </c>
      <c r="W3328" s="47">
        <f t="shared" si="1014"/>
        <v>46832</v>
      </c>
    </row>
    <row r="3329" spans="1:23" x14ac:dyDescent="0.15">
      <c r="A3329" s="38">
        <f t="shared" si="998"/>
        <v>46773</v>
      </c>
      <c r="B3329" s="39" t="str">
        <f t="shared" ca="1" si="999"/>
        <v>n.d</v>
      </c>
      <c r="C3329" s="40">
        <f t="shared" si="1000"/>
        <v>3137.2723529499999</v>
      </c>
      <c r="D3329" s="41">
        <f ca="1">IF(A3329&lt;$B$1,VLOOKUP(A3329,[1]DI!$A$4:$B$15000,2,FALSE),0)</f>
        <v>0</v>
      </c>
      <c r="E3329" s="40">
        <f t="shared" ca="1" si="1001"/>
        <v>0</v>
      </c>
      <c r="F3329" s="42">
        <f t="shared" si="997"/>
        <v>1</v>
      </c>
      <c r="G3329" s="43">
        <f t="shared" ca="1" si="1002"/>
        <v>1</v>
      </c>
      <c r="H3329" s="40">
        <f ca="1">TRUNC(PRODUCT(G$10:G3328),15)</f>
        <v>1.7040824080947301</v>
      </c>
      <c r="I3329" s="40">
        <f t="shared" ca="1" si="1003"/>
        <v>1.7040824080947301</v>
      </c>
      <c r="J3329" s="40">
        <f t="shared" ca="1" si="1004"/>
        <v>1</v>
      </c>
      <c r="K3329" s="42">
        <f t="shared" si="1015"/>
        <v>2.7E-2</v>
      </c>
      <c r="L3329" s="63">
        <f t="shared" si="1005"/>
        <v>46650</v>
      </c>
      <c r="M3329" s="64">
        <f t="shared" si="1006"/>
        <v>86</v>
      </c>
      <c r="N3329" s="44">
        <f t="shared" si="1007"/>
        <v>86</v>
      </c>
      <c r="O3329" s="40">
        <f t="shared" si="1008"/>
        <v>1.0091335459999999</v>
      </c>
      <c r="P3329" s="65">
        <f t="shared" ca="1" si="1009"/>
        <v>1.0091335459999999</v>
      </c>
      <c r="Q3329" s="40">
        <f t="shared" ca="1" si="1010"/>
        <v>28.65442135</v>
      </c>
      <c r="R3329" s="44">
        <f>IF(VLOOKUP(A3329,$Z$12:$AI$125,8)=VLOOKUP(A3328,$Z$12:$AI$125,8),0,VLOOKUP(A3329,Z$12:$AI$125,8))</f>
        <v>0</v>
      </c>
      <c r="S3329" s="45">
        <f>IF(R3329&gt;0,VLOOKUP(R3329,Y$12:$AH$125,7),0)</f>
        <v>0</v>
      </c>
      <c r="T3329" s="40">
        <f t="shared" si="1011"/>
        <v>0</v>
      </c>
      <c r="U3329" s="40">
        <f t="shared" ca="1" si="1012"/>
        <v>28.65442135</v>
      </c>
      <c r="V3329" s="46" t="str">
        <f t="shared" si="1013"/>
        <v>J=</v>
      </c>
      <c r="W3329" s="47">
        <f t="shared" si="1014"/>
        <v>46832</v>
      </c>
    </row>
    <row r="3330" spans="1:23" x14ac:dyDescent="0.15">
      <c r="A3330" s="38">
        <f t="shared" si="998"/>
        <v>46774</v>
      </c>
      <c r="B3330" s="39" t="str">
        <f t="shared" ca="1" si="999"/>
        <v>n.d</v>
      </c>
      <c r="C3330" s="40">
        <f t="shared" si="1000"/>
        <v>3137.2723529499999</v>
      </c>
      <c r="D3330" s="41">
        <f ca="1">IF(A3330&lt;$B$1,VLOOKUP(A3330,[1]DI!$A$4:$B$15000,2,FALSE),0)</f>
        <v>0</v>
      </c>
      <c r="E3330" s="40">
        <f t="shared" ca="1" si="1001"/>
        <v>0</v>
      </c>
      <c r="F3330" s="42">
        <f t="shared" si="997"/>
        <v>1</v>
      </c>
      <c r="G3330" s="43">
        <f t="shared" ca="1" si="1002"/>
        <v>1</v>
      </c>
      <c r="H3330" s="40">
        <f ca="1">TRUNC(PRODUCT(G$10:G3329),15)</f>
        <v>1.7040824080947301</v>
      </c>
      <c r="I3330" s="40">
        <f t="shared" ca="1" si="1003"/>
        <v>1.7040824080947301</v>
      </c>
      <c r="J3330" s="40">
        <f t="shared" ca="1" si="1004"/>
        <v>1</v>
      </c>
      <c r="K3330" s="42">
        <f t="shared" si="1015"/>
        <v>2.7E-2</v>
      </c>
      <c r="L3330" s="63">
        <f t="shared" si="1005"/>
        <v>46650</v>
      </c>
      <c r="M3330" s="64">
        <f t="shared" si="1006"/>
        <v>86</v>
      </c>
      <c r="N3330" s="44">
        <f t="shared" si="1007"/>
        <v>87</v>
      </c>
      <c r="O3330" s="40">
        <f t="shared" si="1008"/>
        <v>1.0092402389999999</v>
      </c>
      <c r="P3330" s="65">
        <f t="shared" ca="1" si="1009"/>
        <v>1.0092402389999999</v>
      </c>
      <c r="Q3330" s="40">
        <f t="shared" ca="1" si="1010"/>
        <v>28.989146340000001</v>
      </c>
      <c r="R3330" s="44">
        <f>IF(VLOOKUP(A3330,$Z$12:$AI$125,8)=VLOOKUP(A3329,$Z$12:$AI$125,8),0,VLOOKUP(A3330,Z$12:$AI$125,8))</f>
        <v>0</v>
      </c>
      <c r="S3330" s="45">
        <f>IF(R3330&gt;0,VLOOKUP(R3330,Y$12:$AH$125,7),0)</f>
        <v>0</v>
      </c>
      <c r="T3330" s="40">
        <f t="shared" si="1011"/>
        <v>0</v>
      </c>
      <c r="U3330" s="40">
        <f t="shared" ca="1" si="1012"/>
        <v>28.989146340000001</v>
      </c>
      <c r="V3330" s="46" t="str">
        <f t="shared" si="1013"/>
        <v>J=</v>
      </c>
      <c r="W3330" s="47">
        <f t="shared" si="1014"/>
        <v>46832</v>
      </c>
    </row>
    <row r="3331" spans="1:23" x14ac:dyDescent="0.15">
      <c r="A3331" s="38">
        <f t="shared" si="998"/>
        <v>46775</v>
      </c>
      <c r="B3331" s="39" t="str">
        <f t="shared" ca="1" si="999"/>
        <v>n.d</v>
      </c>
      <c r="C3331" s="40">
        <f t="shared" si="1000"/>
        <v>3137.2723529499999</v>
      </c>
      <c r="D3331" s="41">
        <f ca="1">IF(A3331&lt;$B$1,VLOOKUP(A3331,[1]DI!$A$4:$B$15000,2,FALSE),0)</f>
        <v>0</v>
      </c>
      <c r="E3331" s="40">
        <f t="shared" ca="1" si="1001"/>
        <v>0</v>
      </c>
      <c r="F3331" s="42">
        <f t="shared" si="997"/>
        <v>1</v>
      </c>
      <c r="G3331" s="43">
        <f t="shared" ca="1" si="1002"/>
        <v>1</v>
      </c>
      <c r="H3331" s="40">
        <f ca="1">TRUNC(PRODUCT(G$10:G3330),15)</f>
        <v>1.7040824080947301</v>
      </c>
      <c r="I3331" s="40">
        <f t="shared" ca="1" si="1003"/>
        <v>1.7040824080947301</v>
      </c>
      <c r="J3331" s="40">
        <f t="shared" ca="1" si="1004"/>
        <v>1</v>
      </c>
      <c r="K3331" s="42">
        <f t="shared" si="1015"/>
        <v>2.7E-2</v>
      </c>
      <c r="L3331" s="63">
        <f t="shared" si="1005"/>
        <v>46650</v>
      </c>
      <c r="M3331" s="64">
        <f t="shared" si="1006"/>
        <v>86</v>
      </c>
      <c r="N3331" s="44">
        <f t="shared" si="1007"/>
        <v>87</v>
      </c>
      <c r="O3331" s="40">
        <f t="shared" si="1008"/>
        <v>1.0092402389999999</v>
      </c>
      <c r="P3331" s="65">
        <f t="shared" ca="1" si="1009"/>
        <v>1.0092402389999999</v>
      </c>
      <c r="Q3331" s="40">
        <f t="shared" ca="1" si="1010"/>
        <v>28.989146340000001</v>
      </c>
      <c r="R3331" s="44">
        <f>IF(VLOOKUP(A3331,$Z$12:$AI$125,8)=VLOOKUP(A3330,$Z$12:$AI$125,8),0,VLOOKUP(A3331,Z$12:$AI$125,8))</f>
        <v>0</v>
      </c>
      <c r="S3331" s="45">
        <f>IF(R3331&gt;0,VLOOKUP(R3331,Y$12:$AH$125,7),0)</f>
        <v>0</v>
      </c>
      <c r="T3331" s="40">
        <f t="shared" si="1011"/>
        <v>0</v>
      </c>
      <c r="U3331" s="40">
        <f t="shared" ca="1" si="1012"/>
        <v>28.989146340000001</v>
      </c>
      <c r="V3331" s="46" t="str">
        <f t="shared" si="1013"/>
        <v>J=</v>
      </c>
      <c r="W3331" s="47">
        <f t="shared" si="1014"/>
        <v>46832</v>
      </c>
    </row>
    <row r="3332" spans="1:23" x14ac:dyDescent="0.15">
      <c r="A3332" s="38">
        <f t="shared" si="998"/>
        <v>46776</v>
      </c>
      <c r="B3332" s="39" t="str">
        <f t="shared" ca="1" si="999"/>
        <v>n.d</v>
      </c>
      <c r="C3332" s="40">
        <f t="shared" si="1000"/>
        <v>3137.2723529499999</v>
      </c>
      <c r="D3332" s="41">
        <f ca="1">IF(A3332&lt;$B$1,VLOOKUP(A3332,[1]DI!$A$4:$B$15000,2,FALSE),0)</f>
        <v>0</v>
      </c>
      <c r="E3332" s="40">
        <f t="shared" ca="1" si="1001"/>
        <v>0</v>
      </c>
      <c r="F3332" s="42">
        <f t="shared" si="997"/>
        <v>1</v>
      </c>
      <c r="G3332" s="43">
        <f t="shared" ca="1" si="1002"/>
        <v>1</v>
      </c>
      <c r="H3332" s="40">
        <f ca="1">TRUNC(PRODUCT(G$10:G3331),15)</f>
        <v>1.7040824080947301</v>
      </c>
      <c r="I3332" s="40">
        <f t="shared" ca="1" si="1003"/>
        <v>1.7040824080947301</v>
      </c>
      <c r="J3332" s="40">
        <f t="shared" ca="1" si="1004"/>
        <v>1</v>
      </c>
      <c r="K3332" s="42">
        <f t="shared" si="1015"/>
        <v>2.7E-2</v>
      </c>
      <c r="L3332" s="63">
        <f t="shared" si="1005"/>
        <v>46650</v>
      </c>
      <c r="M3332" s="64">
        <f t="shared" si="1006"/>
        <v>87</v>
      </c>
      <c r="N3332" s="44">
        <f t="shared" si="1007"/>
        <v>87</v>
      </c>
      <c r="O3332" s="40">
        <f t="shared" si="1008"/>
        <v>1.0092402389999999</v>
      </c>
      <c r="P3332" s="65">
        <f t="shared" ca="1" si="1009"/>
        <v>1.0092402389999999</v>
      </c>
      <c r="Q3332" s="40">
        <f t="shared" ca="1" si="1010"/>
        <v>28.989146340000001</v>
      </c>
      <c r="R3332" s="44">
        <f>IF(VLOOKUP(A3332,$Z$12:$AI$125,8)=VLOOKUP(A3331,$Z$12:$AI$125,8),0,VLOOKUP(A3332,Z$12:$AI$125,8))</f>
        <v>0</v>
      </c>
      <c r="S3332" s="45">
        <f>IF(R3332&gt;0,VLOOKUP(R3332,Y$12:$AH$125,7),0)</f>
        <v>0</v>
      </c>
      <c r="T3332" s="40">
        <f t="shared" si="1011"/>
        <v>0</v>
      </c>
      <c r="U3332" s="40">
        <f t="shared" ca="1" si="1012"/>
        <v>28.989146340000001</v>
      </c>
      <c r="V3332" s="46" t="str">
        <f t="shared" si="1013"/>
        <v>J=</v>
      </c>
      <c r="W3332" s="47">
        <f t="shared" si="1014"/>
        <v>46832</v>
      </c>
    </row>
    <row r="3333" spans="1:23" x14ac:dyDescent="0.15">
      <c r="A3333" s="38">
        <f t="shared" si="998"/>
        <v>46777</v>
      </c>
      <c r="B3333" s="39" t="str">
        <f t="shared" ca="1" si="999"/>
        <v>n.d</v>
      </c>
      <c r="C3333" s="40">
        <f t="shared" si="1000"/>
        <v>3137.2723529499999</v>
      </c>
      <c r="D3333" s="41">
        <f ca="1">IF(A3333&lt;$B$1,VLOOKUP(A3333,[1]DI!$A$4:$B$15000,2,FALSE),0)</f>
        <v>0</v>
      </c>
      <c r="E3333" s="40">
        <f t="shared" ca="1" si="1001"/>
        <v>0</v>
      </c>
      <c r="F3333" s="42">
        <f t="shared" si="997"/>
        <v>1</v>
      </c>
      <c r="G3333" s="43">
        <f t="shared" ca="1" si="1002"/>
        <v>1</v>
      </c>
      <c r="H3333" s="40">
        <f ca="1">TRUNC(PRODUCT(G$10:G3332),15)</f>
        <v>1.7040824080947301</v>
      </c>
      <c r="I3333" s="40">
        <f t="shared" ca="1" si="1003"/>
        <v>1.7040824080947301</v>
      </c>
      <c r="J3333" s="40">
        <f t="shared" ca="1" si="1004"/>
        <v>1</v>
      </c>
      <c r="K3333" s="42">
        <f t="shared" si="1015"/>
        <v>2.7E-2</v>
      </c>
      <c r="L3333" s="63">
        <f t="shared" si="1005"/>
        <v>46650</v>
      </c>
      <c r="M3333" s="64">
        <f t="shared" si="1006"/>
        <v>88</v>
      </c>
      <c r="N3333" s="44">
        <f t="shared" si="1007"/>
        <v>88</v>
      </c>
      <c r="O3333" s="40">
        <f t="shared" si="1008"/>
        <v>1.009346944</v>
      </c>
      <c r="P3333" s="65">
        <f t="shared" ca="1" si="1009"/>
        <v>1.009346944</v>
      </c>
      <c r="Q3333" s="40">
        <f t="shared" ca="1" si="1010"/>
        <v>29.32390899</v>
      </c>
      <c r="R3333" s="44">
        <f>IF(VLOOKUP(A3333,$Z$12:$AI$125,8)=VLOOKUP(A3332,$Z$12:$AI$125,8),0,VLOOKUP(A3333,Z$12:$AI$125,8))</f>
        <v>0</v>
      </c>
      <c r="S3333" s="45">
        <f>IF(R3333&gt;0,VLOOKUP(R3333,Y$12:$AH$125,7),0)</f>
        <v>0</v>
      </c>
      <c r="T3333" s="40">
        <f t="shared" si="1011"/>
        <v>0</v>
      </c>
      <c r="U3333" s="40">
        <f t="shared" ca="1" si="1012"/>
        <v>29.32390899</v>
      </c>
      <c r="V3333" s="46" t="str">
        <f t="shared" si="1013"/>
        <v>J=</v>
      </c>
      <c r="W3333" s="47">
        <f t="shared" si="1014"/>
        <v>46832</v>
      </c>
    </row>
    <row r="3334" spans="1:23" x14ac:dyDescent="0.15">
      <c r="A3334" s="38">
        <f t="shared" si="998"/>
        <v>46778</v>
      </c>
      <c r="B3334" s="39" t="str">
        <f t="shared" ca="1" si="999"/>
        <v>n.d</v>
      </c>
      <c r="C3334" s="40">
        <f t="shared" si="1000"/>
        <v>3137.2723529499999</v>
      </c>
      <c r="D3334" s="41">
        <f ca="1">IF(A3334&lt;$B$1,VLOOKUP(A3334,[1]DI!$A$4:$B$15000,2,FALSE),0)</f>
        <v>0</v>
      </c>
      <c r="E3334" s="40">
        <f t="shared" ca="1" si="1001"/>
        <v>0</v>
      </c>
      <c r="F3334" s="42">
        <f t="shared" si="997"/>
        <v>1</v>
      </c>
      <c r="G3334" s="43">
        <f t="shared" ca="1" si="1002"/>
        <v>1</v>
      </c>
      <c r="H3334" s="40">
        <f ca="1">TRUNC(PRODUCT(G$10:G3333),15)</f>
        <v>1.7040824080947301</v>
      </c>
      <c r="I3334" s="40">
        <f t="shared" ca="1" si="1003"/>
        <v>1.7040824080947301</v>
      </c>
      <c r="J3334" s="40">
        <f t="shared" ca="1" si="1004"/>
        <v>1</v>
      </c>
      <c r="K3334" s="42">
        <f t="shared" si="1015"/>
        <v>2.7E-2</v>
      </c>
      <c r="L3334" s="63">
        <f t="shared" si="1005"/>
        <v>46650</v>
      </c>
      <c r="M3334" s="64">
        <f t="shared" si="1006"/>
        <v>89</v>
      </c>
      <c r="N3334" s="44">
        <f t="shared" si="1007"/>
        <v>89</v>
      </c>
      <c r="O3334" s="40">
        <f t="shared" si="1008"/>
        <v>1.0094536599999999</v>
      </c>
      <c r="P3334" s="65">
        <f t="shared" ca="1" si="1009"/>
        <v>1.0094536599999999</v>
      </c>
      <c r="Q3334" s="40">
        <f t="shared" ca="1" si="1010"/>
        <v>29.65870615</v>
      </c>
      <c r="R3334" s="44">
        <f>IF(VLOOKUP(A3334,$Z$12:$AI$125,8)=VLOOKUP(A3333,$Z$12:$AI$125,8),0,VLOOKUP(A3334,Z$12:$AI$125,8))</f>
        <v>0</v>
      </c>
      <c r="S3334" s="45">
        <f>IF(R3334&gt;0,VLOOKUP(R3334,Y$12:$AH$125,7),0)</f>
        <v>0</v>
      </c>
      <c r="T3334" s="40">
        <f t="shared" si="1011"/>
        <v>0</v>
      </c>
      <c r="U3334" s="40">
        <f t="shared" ca="1" si="1012"/>
        <v>29.65870615</v>
      </c>
      <c r="V3334" s="46" t="str">
        <f t="shared" si="1013"/>
        <v>J=</v>
      </c>
      <c r="W3334" s="47">
        <f t="shared" si="1014"/>
        <v>46832</v>
      </c>
    </row>
    <row r="3335" spans="1:23" x14ac:dyDescent="0.15">
      <c r="A3335" s="38">
        <f t="shared" si="998"/>
        <v>46779</v>
      </c>
      <c r="B3335" s="39" t="str">
        <f t="shared" ca="1" si="999"/>
        <v>n.d</v>
      </c>
      <c r="C3335" s="40">
        <f t="shared" si="1000"/>
        <v>3137.2723529499999</v>
      </c>
      <c r="D3335" s="41">
        <f ca="1">IF(A3335&lt;$B$1,VLOOKUP(A3335,[1]DI!$A$4:$B$15000,2,FALSE),0)</f>
        <v>0</v>
      </c>
      <c r="E3335" s="40">
        <f t="shared" ca="1" si="1001"/>
        <v>0</v>
      </c>
      <c r="F3335" s="42">
        <f t="shared" si="997"/>
        <v>1</v>
      </c>
      <c r="G3335" s="43">
        <f t="shared" ca="1" si="1002"/>
        <v>1</v>
      </c>
      <c r="H3335" s="40">
        <f ca="1">TRUNC(PRODUCT(G$10:G3334),15)</f>
        <v>1.7040824080947301</v>
      </c>
      <c r="I3335" s="40">
        <f t="shared" ca="1" si="1003"/>
        <v>1.7040824080947301</v>
      </c>
      <c r="J3335" s="40">
        <f t="shared" ca="1" si="1004"/>
        <v>1</v>
      </c>
      <c r="K3335" s="42">
        <f t="shared" si="1015"/>
        <v>2.7E-2</v>
      </c>
      <c r="L3335" s="63">
        <f t="shared" si="1005"/>
        <v>46650</v>
      </c>
      <c r="M3335" s="64">
        <f t="shared" si="1006"/>
        <v>90</v>
      </c>
      <c r="N3335" s="44">
        <f t="shared" si="1007"/>
        <v>90</v>
      </c>
      <c r="O3335" s="40">
        <f t="shared" si="1008"/>
        <v>1.0095603870000001</v>
      </c>
      <c r="P3335" s="65">
        <f t="shared" ca="1" si="1009"/>
        <v>1.0095603870000001</v>
      </c>
      <c r="Q3335" s="40">
        <f t="shared" ca="1" si="1010"/>
        <v>29.993537809999999</v>
      </c>
      <c r="R3335" s="44">
        <f>IF(VLOOKUP(A3335,$Z$12:$AI$125,8)=VLOOKUP(A3334,$Z$12:$AI$125,8),0,VLOOKUP(A3335,Z$12:$AI$125,8))</f>
        <v>0</v>
      </c>
      <c r="S3335" s="45">
        <f>IF(R3335&gt;0,VLOOKUP(R3335,Y$12:$AH$125,7),0)</f>
        <v>0</v>
      </c>
      <c r="T3335" s="40">
        <f t="shared" si="1011"/>
        <v>0</v>
      </c>
      <c r="U3335" s="40">
        <f t="shared" ca="1" si="1012"/>
        <v>29.993537809999999</v>
      </c>
      <c r="V3335" s="46" t="str">
        <f t="shared" si="1013"/>
        <v>J=</v>
      </c>
      <c r="W3335" s="47">
        <f t="shared" si="1014"/>
        <v>46832</v>
      </c>
    </row>
    <row r="3336" spans="1:23" x14ac:dyDescent="0.15">
      <c r="A3336" s="38">
        <f t="shared" si="998"/>
        <v>46780</v>
      </c>
      <c r="B3336" s="39" t="str">
        <f t="shared" ca="1" si="999"/>
        <v>n.d</v>
      </c>
      <c r="C3336" s="40">
        <f t="shared" si="1000"/>
        <v>3137.2723529499999</v>
      </c>
      <c r="D3336" s="41">
        <f ca="1">IF(A3336&lt;$B$1,VLOOKUP(A3336,[1]DI!$A$4:$B$15000,2,FALSE),0)</f>
        <v>0</v>
      </c>
      <c r="E3336" s="40">
        <f t="shared" ca="1" si="1001"/>
        <v>0</v>
      </c>
      <c r="F3336" s="42">
        <f t="shared" si="997"/>
        <v>1</v>
      </c>
      <c r="G3336" s="43">
        <f t="shared" ca="1" si="1002"/>
        <v>1</v>
      </c>
      <c r="H3336" s="40">
        <f ca="1">TRUNC(PRODUCT(G$10:G3335),15)</f>
        <v>1.7040824080947301</v>
      </c>
      <c r="I3336" s="40">
        <f t="shared" ca="1" si="1003"/>
        <v>1.7040824080947301</v>
      </c>
      <c r="J3336" s="40">
        <f t="shared" ca="1" si="1004"/>
        <v>1</v>
      </c>
      <c r="K3336" s="42">
        <f t="shared" si="1015"/>
        <v>2.7E-2</v>
      </c>
      <c r="L3336" s="63">
        <f t="shared" si="1005"/>
        <v>46650</v>
      </c>
      <c r="M3336" s="64">
        <f t="shared" si="1006"/>
        <v>91</v>
      </c>
      <c r="N3336" s="44">
        <f t="shared" si="1007"/>
        <v>91</v>
      </c>
      <c r="O3336" s="40">
        <f t="shared" si="1008"/>
        <v>1.009667125</v>
      </c>
      <c r="P3336" s="65">
        <f t="shared" ca="1" si="1009"/>
        <v>1.009667125</v>
      </c>
      <c r="Q3336" s="40">
        <f t="shared" ca="1" si="1010"/>
        <v>30.328403990000002</v>
      </c>
      <c r="R3336" s="44">
        <f>IF(VLOOKUP(A3336,$Z$12:$AI$125,8)=VLOOKUP(A3335,$Z$12:$AI$125,8),0,VLOOKUP(A3336,Z$12:$AI$125,8))</f>
        <v>0</v>
      </c>
      <c r="S3336" s="45">
        <f>IF(R3336&gt;0,VLOOKUP(R3336,Y$12:$AH$125,7),0)</f>
        <v>0</v>
      </c>
      <c r="T3336" s="40">
        <f t="shared" si="1011"/>
        <v>0</v>
      </c>
      <c r="U3336" s="40">
        <f t="shared" ca="1" si="1012"/>
        <v>30.328403990000002</v>
      </c>
      <c r="V3336" s="46" t="str">
        <f t="shared" si="1013"/>
        <v>J=</v>
      </c>
      <c r="W3336" s="47">
        <f t="shared" si="1014"/>
        <v>46832</v>
      </c>
    </row>
    <row r="3337" spans="1:23" x14ac:dyDescent="0.15">
      <c r="A3337" s="38">
        <f t="shared" si="998"/>
        <v>46781</v>
      </c>
      <c r="B3337" s="39" t="str">
        <f t="shared" ca="1" si="999"/>
        <v>n.d</v>
      </c>
      <c r="C3337" s="40">
        <f t="shared" si="1000"/>
        <v>3137.2723529499999</v>
      </c>
      <c r="D3337" s="41">
        <f ca="1">IF(A3337&lt;$B$1,VLOOKUP(A3337,[1]DI!$A$4:$B$15000,2,FALSE),0)</f>
        <v>0</v>
      </c>
      <c r="E3337" s="40">
        <f t="shared" ca="1" si="1001"/>
        <v>0</v>
      </c>
      <c r="F3337" s="42">
        <f t="shared" si="997"/>
        <v>1</v>
      </c>
      <c r="G3337" s="43">
        <f t="shared" ca="1" si="1002"/>
        <v>1</v>
      </c>
      <c r="H3337" s="40">
        <f ca="1">TRUNC(PRODUCT(G$10:G3336),15)</f>
        <v>1.7040824080947301</v>
      </c>
      <c r="I3337" s="40">
        <f t="shared" ca="1" si="1003"/>
        <v>1.7040824080947301</v>
      </c>
      <c r="J3337" s="40">
        <f t="shared" ca="1" si="1004"/>
        <v>1</v>
      </c>
      <c r="K3337" s="42">
        <f t="shared" si="1015"/>
        <v>2.7E-2</v>
      </c>
      <c r="L3337" s="63">
        <f t="shared" si="1005"/>
        <v>46650</v>
      </c>
      <c r="M3337" s="64">
        <f t="shared" si="1006"/>
        <v>91</v>
      </c>
      <c r="N3337" s="44">
        <f t="shared" si="1007"/>
        <v>92</v>
      </c>
      <c r="O3337" s="40">
        <f t="shared" si="1008"/>
        <v>1.009773875</v>
      </c>
      <c r="P3337" s="65">
        <f t="shared" ca="1" si="1009"/>
        <v>1.009773875</v>
      </c>
      <c r="Q3337" s="40">
        <f t="shared" ca="1" si="1010"/>
        <v>30.663307809999999</v>
      </c>
      <c r="R3337" s="44">
        <f>IF(VLOOKUP(A3337,$Z$12:$AI$125,8)=VLOOKUP(A3336,$Z$12:$AI$125,8),0,VLOOKUP(A3337,Z$12:$AI$125,8))</f>
        <v>0</v>
      </c>
      <c r="S3337" s="45">
        <f>IF(R3337&gt;0,VLOOKUP(R3337,Y$12:$AH$125,7),0)</f>
        <v>0</v>
      </c>
      <c r="T3337" s="40">
        <f t="shared" si="1011"/>
        <v>0</v>
      </c>
      <c r="U3337" s="40">
        <f t="shared" ca="1" si="1012"/>
        <v>30.663307809999999</v>
      </c>
      <c r="V3337" s="46" t="str">
        <f t="shared" si="1013"/>
        <v>J=</v>
      </c>
      <c r="W3337" s="47">
        <f t="shared" si="1014"/>
        <v>46832</v>
      </c>
    </row>
    <row r="3338" spans="1:23" x14ac:dyDescent="0.15">
      <c r="A3338" s="38">
        <f t="shared" si="998"/>
        <v>46782</v>
      </c>
      <c r="B3338" s="39" t="str">
        <f t="shared" ca="1" si="999"/>
        <v>n.d</v>
      </c>
      <c r="C3338" s="40">
        <f t="shared" si="1000"/>
        <v>3137.2723529499999</v>
      </c>
      <c r="D3338" s="41">
        <f ca="1">IF(A3338&lt;$B$1,VLOOKUP(A3338,[1]DI!$A$4:$B$15000,2,FALSE),0)</f>
        <v>0</v>
      </c>
      <c r="E3338" s="40">
        <f t="shared" ca="1" si="1001"/>
        <v>0</v>
      </c>
      <c r="F3338" s="42">
        <f t="shared" si="997"/>
        <v>1</v>
      </c>
      <c r="G3338" s="43">
        <f t="shared" ca="1" si="1002"/>
        <v>1</v>
      </c>
      <c r="H3338" s="40">
        <f ca="1">TRUNC(PRODUCT(G$10:G3337),15)</f>
        <v>1.7040824080947301</v>
      </c>
      <c r="I3338" s="40">
        <f t="shared" ca="1" si="1003"/>
        <v>1.7040824080947301</v>
      </c>
      <c r="J3338" s="40">
        <f t="shared" ca="1" si="1004"/>
        <v>1</v>
      </c>
      <c r="K3338" s="42">
        <f t="shared" si="1015"/>
        <v>2.7E-2</v>
      </c>
      <c r="L3338" s="63">
        <f t="shared" si="1005"/>
        <v>46650</v>
      </c>
      <c r="M3338" s="64">
        <f t="shared" si="1006"/>
        <v>91</v>
      </c>
      <c r="N3338" s="44">
        <f t="shared" si="1007"/>
        <v>92</v>
      </c>
      <c r="O3338" s="40">
        <f t="shared" si="1008"/>
        <v>1.009773875</v>
      </c>
      <c r="P3338" s="65">
        <f t="shared" ca="1" si="1009"/>
        <v>1.009773875</v>
      </c>
      <c r="Q3338" s="40">
        <f t="shared" ca="1" si="1010"/>
        <v>30.663307809999999</v>
      </c>
      <c r="R3338" s="44">
        <f>IF(VLOOKUP(A3338,$Z$12:$AI$125,8)=VLOOKUP(A3337,$Z$12:$AI$125,8),0,VLOOKUP(A3338,Z$12:$AI$125,8))</f>
        <v>0</v>
      </c>
      <c r="S3338" s="45">
        <f>IF(R3338&gt;0,VLOOKUP(R3338,Y$12:$AH$125,7),0)</f>
        <v>0</v>
      </c>
      <c r="T3338" s="40">
        <f t="shared" si="1011"/>
        <v>0</v>
      </c>
      <c r="U3338" s="40">
        <f t="shared" ca="1" si="1012"/>
        <v>30.663307809999999</v>
      </c>
      <c r="V3338" s="46" t="str">
        <f t="shared" si="1013"/>
        <v>J=</v>
      </c>
      <c r="W3338" s="47">
        <f t="shared" si="1014"/>
        <v>46832</v>
      </c>
    </row>
    <row r="3339" spans="1:23" x14ac:dyDescent="0.15">
      <c r="A3339" s="38">
        <f t="shared" si="998"/>
        <v>46783</v>
      </c>
      <c r="B3339" s="39" t="str">
        <f t="shared" ca="1" si="999"/>
        <v>n.d</v>
      </c>
      <c r="C3339" s="40">
        <f t="shared" si="1000"/>
        <v>3137.2723529499999</v>
      </c>
      <c r="D3339" s="41">
        <f ca="1">IF(A3339&lt;$B$1,VLOOKUP(A3339,[1]DI!$A$4:$B$15000,2,FALSE),0)</f>
        <v>0</v>
      </c>
      <c r="E3339" s="40">
        <f t="shared" ca="1" si="1001"/>
        <v>0</v>
      </c>
      <c r="F3339" s="42">
        <f t="shared" ref="F3339:F3402" si="1016">F3338</f>
        <v>1</v>
      </c>
      <c r="G3339" s="43">
        <f t="shared" ca="1" si="1002"/>
        <v>1</v>
      </c>
      <c r="H3339" s="40">
        <f ca="1">TRUNC(PRODUCT(G$10:G3338),15)</f>
        <v>1.7040824080947301</v>
      </c>
      <c r="I3339" s="40">
        <f t="shared" ca="1" si="1003"/>
        <v>1.7040824080947301</v>
      </c>
      <c r="J3339" s="40">
        <f t="shared" ca="1" si="1004"/>
        <v>1</v>
      </c>
      <c r="K3339" s="42">
        <f t="shared" si="1015"/>
        <v>2.7E-2</v>
      </c>
      <c r="L3339" s="63">
        <f t="shared" si="1005"/>
        <v>46650</v>
      </c>
      <c r="M3339" s="64">
        <f t="shared" si="1006"/>
        <v>92</v>
      </c>
      <c r="N3339" s="44">
        <f t="shared" si="1007"/>
        <v>92</v>
      </c>
      <c r="O3339" s="40">
        <f t="shared" si="1008"/>
        <v>1.009773875</v>
      </c>
      <c r="P3339" s="65">
        <f t="shared" ca="1" si="1009"/>
        <v>1.009773875</v>
      </c>
      <c r="Q3339" s="40">
        <f t="shared" ca="1" si="1010"/>
        <v>30.663307809999999</v>
      </c>
      <c r="R3339" s="44">
        <f>IF(VLOOKUP(A3339,$Z$12:$AI$125,8)=VLOOKUP(A3338,$Z$12:$AI$125,8),0,VLOOKUP(A3339,Z$12:$AI$125,8))</f>
        <v>0</v>
      </c>
      <c r="S3339" s="45">
        <f>IF(R3339&gt;0,VLOOKUP(R3339,Y$12:$AH$125,7),0)</f>
        <v>0</v>
      </c>
      <c r="T3339" s="40">
        <f t="shared" si="1011"/>
        <v>0</v>
      </c>
      <c r="U3339" s="40">
        <f t="shared" ca="1" si="1012"/>
        <v>30.663307809999999</v>
      </c>
      <c r="V3339" s="46" t="str">
        <f t="shared" si="1013"/>
        <v>J=</v>
      </c>
      <c r="W3339" s="47">
        <f t="shared" si="1014"/>
        <v>46832</v>
      </c>
    </row>
    <row r="3340" spans="1:23" x14ac:dyDescent="0.15">
      <c r="A3340" s="38">
        <f t="shared" si="998"/>
        <v>46784</v>
      </c>
      <c r="B3340" s="39" t="str">
        <f t="shared" ca="1" si="999"/>
        <v>n.d</v>
      </c>
      <c r="C3340" s="40">
        <f t="shared" si="1000"/>
        <v>3137.2723529499999</v>
      </c>
      <c r="D3340" s="41">
        <f ca="1">IF(A3340&lt;$B$1,VLOOKUP(A3340,[1]DI!$A$4:$B$15000,2,FALSE),0)</f>
        <v>0</v>
      </c>
      <c r="E3340" s="40">
        <f t="shared" ca="1" si="1001"/>
        <v>0</v>
      </c>
      <c r="F3340" s="42">
        <f t="shared" si="1016"/>
        <v>1</v>
      </c>
      <c r="G3340" s="43">
        <f t="shared" ca="1" si="1002"/>
        <v>1</v>
      </c>
      <c r="H3340" s="40">
        <f ca="1">TRUNC(PRODUCT(G$10:G3339),15)</f>
        <v>1.7040824080947301</v>
      </c>
      <c r="I3340" s="40">
        <f t="shared" ca="1" si="1003"/>
        <v>1.7040824080947301</v>
      </c>
      <c r="J3340" s="40">
        <f t="shared" ca="1" si="1004"/>
        <v>1</v>
      </c>
      <c r="K3340" s="42">
        <f t="shared" si="1015"/>
        <v>2.7E-2</v>
      </c>
      <c r="L3340" s="63">
        <f t="shared" si="1005"/>
        <v>46650</v>
      </c>
      <c r="M3340" s="64">
        <f t="shared" si="1006"/>
        <v>93</v>
      </c>
      <c r="N3340" s="44">
        <f t="shared" si="1007"/>
        <v>93</v>
      </c>
      <c r="O3340" s="40">
        <f t="shared" si="1008"/>
        <v>1.009880635</v>
      </c>
      <c r="P3340" s="65">
        <f t="shared" ca="1" si="1009"/>
        <v>1.009880635</v>
      </c>
      <c r="Q3340" s="40">
        <f t="shared" ca="1" si="1010"/>
        <v>30.998243009999999</v>
      </c>
      <c r="R3340" s="44">
        <f>IF(VLOOKUP(A3340,$Z$12:$AI$125,8)=VLOOKUP(A3339,$Z$12:$AI$125,8),0,VLOOKUP(A3340,Z$12:$AI$125,8))</f>
        <v>0</v>
      </c>
      <c r="S3340" s="45">
        <f>IF(R3340&gt;0,VLOOKUP(R3340,Y$12:$AH$125,7),0)</f>
        <v>0</v>
      </c>
      <c r="T3340" s="40">
        <f t="shared" si="1011"/>
        <v>0</v>
      </c>
      <c r="U3340" s="40">
        <f t="shared" ca="1" si="1012"/>
        <v>30.998243009999999</v>
      </c>
      <c r="V3340" s="46" t="str">
        <f t="shared" si="1013"/>
        <v>J=</v>
      </c>
      <c r="W3340" s="47">
        <f t="shared" si="1014"/>
        <v>46832</v>
      </c>
    </row>
    <row r="3341" spans="1:23" x14ac:dyDescent="0.15">
      <c r="A3341" s="38">
        <f t="shared" si="998"/>
        <v>46785</v>
      </c>
      <c r="B3341" s="39" t="str">
        <f t="shared" ca="1" si="999"/>
        <v>n.d</v>
      </c>
      <c r="C3341" s="40">
        <f t="shared" si="1000"/>
        <v>3137.2723529499999</v>
      </c>
      <c r="D3341" s="41">
        <f ca="1">IF(A3341&lt;$B$1,VLOOKUP(A3341,[1]DI!$A$4:$B$15000,2,FALSE),0)</f>
        <v>0</v>
      </c>
      <c r="E3341" s="40">
        <f t="shared" ca="1" si="1001"/>
        <v>0</v>
      </c>
      <c r="F3341" s="42">
        <f t="shared" si="1016"/>
        <v>1</v>
      </c>
      <c r="G3341" s="43">
        <f t="shared" ca="1" si="1002"/>
        <v>1</v>
      </c>
      <c r="H3341" s="40">
        <f ca="1">TRUNC(PRODUCT(G$10:G3340),15)</f>
        <v>1.7040824080947301</v>
      </c>
      <c r="I3341" s="40">
        <f t="shared" ca="1" si="1003"/>
        <v>1.7040824080947301</v>
      </c>
      <c r="J3341" s="40">
        <f t="shared" ca="1" si="1004"/>
        <v>1</v>
      </c>
      <c r="K3341" s="42">
        <f t="shared" si="1015"/>
        <v>2.7E-2</v>
      </c>
      <c r="L3341" s="63">
        <f t="shared" si="1005"/>
        <v>46650</v>
      </c>
      <c r="M3341" s="64">
        <f t="shared" si="1006"/>
        <v>94</v>
      </c>
      <c r="N3341" s="44">
        <f t="shared" si="1007"/>
        <v>94</v>
      </c>
      <c r="O3341" s="40">
        <f t="shared" si="1008"/>
        <v>1.009987408</v>
      </c>
      <c r="P3341" s="65">
        <f t="shared" ca="1" si="1009"/>
        <v>1.009987408</v>
      </c>
      <c r="Q3341" s="40">
        <f t="shared" ca="1" si="1010"/>
        <v>31.333218989999999</v>
      </c>
      <c r="R3341" s="44">
        <f>IF(VLOOKUP(A3341,$Z$12:$AI$125,8)=VLOOKUP(A3340,$Z$12:$AI$125,8),0,VLOOKUP(A3341,Z$12:$AI$125,8))</f>
        <v>0</v>
      </c>
      <c r="S3341" s="45">
        <f>IF(R3341&gt;0,VLOOKUP(R3341,Y$12:$AH$125,7),0)</f>
        <v>0</v>
      </c>
      <c r="T3341" s="40">
        <f t="shared" si="1011"/>
        <v>0</v>
      </c>
      <c r="U3341" s="40">
        <f t="shared" ca="1" si="1012"/>
        <v>31.333218989999999</v>
      </c>
      <c r="V3341" s="46" t="str">
        <f t="shared" si="1013"/>
        <v>J=</v>
      </c>
      <c r="W3341" s="47">
        <f t="shared" si="1014"/>
        <v>46832</v>
      </c>
    </row>
    <row r="3342" spans="1:23" x14ac:dyDescent="0.15">
      <c r="A3342" s="38">
        <f t="shared" ref="A3342:A3405" si="1017">(A3341+1)</f>
        <v>46786</v>
      </c>
      <c r="B3342" s="39" t="str">
        <f t="shared" ca="1" si="999"/>
        <v>n.d</v>
      </c>
      <c r="C3342" s="40">
        <f t="shared" si="1000"/>
        <v>3137.2723529499999</v>
      </c>
      <c r="D3342" s="41">
        <f ca="1">IF(A3342&lt;$B$1,VLOOKUP(A3342,[1]DI!$A$4:$B$15000,2,FALSE),0)</f>
        <v>0</v>
      </c>
      <c r="E3342" s="40">
        <f t="shared" ca="1" si="1001"/>
        <v>0</v>
      </c>
      <c r="F3342" s="42">
        <f t="shared" si="1016"/>
        <v>1</v>
      </c>
      <c r="G3342" s="43">
        <f t="shared" ca="1" si="1002"/>
        <v>1</v>
      </c>
      <c r="H3342" s="40">
        <f ca="1">TRUNC(PRODUCT(G$10:G3341),15)</f>
        <v>1.7040824080947301</v>
      </c>
      <c r="I3342" s="40">
        <f t="shared" ca="1" si="1003"/>
        <v>1.7040824080947301</v>
      </c>
      <c r="J3342" s="40">
        <f t="shared" ca="1" si="1004"/>
        <v>1</v>
      </c>
      <c r="K3342" s="42">
        <f t="shared" si="1015"/>
        <v>2.7E-2</v>
      </c>
      <c r="L3342" s="63">
        <f t="shared" si="1005"/>
        <v>46650</v>
      </c>
      <c r="M3342" s="64">
        <f t="shared" si="1006"/>
        <v>95</v>
      </c>
      <c r="N3342" s="44">
        <f t="shared" si="1007"/>
        <v>95</v>
      </c>
      <c r="O3342" s="40">
        <f t="shared" si="1008"/>
        <v>1.0100941910000001</v>
      </c>
      <c r="P3342" s="65">
        <f t="shared" ca="1" si="1009"/>
        <v>1.0100941910000001</v>
      </c>
      <c r="Q3342" s="40">
        <f t="shared" ca="1" si="1010"/>
        <v>31.66822634</v>
      </c>
      <c r="R3342" s="44">
        <f>IF(VLOOKUP(A3342,$Z$12:$AI$125,8)=VLOOKUP(A3341,$Z$12:$AI$125,8),0,VLOOKUP(A3342,Z$12:$AI$125,8))</f>
        <v>0</v>
      </c>
      <c r="S3342" s="45">
        <f>IF(R3342&gt;0,VLOOKUP(R3342,Y$12:$AH$125,7),0)</f>
        <v>0</v>
      </c>
      <c r="T3342" s="40">
        <f t="shared" si="1011"/>
        <v>0</v>
      </c>
      <c r="U3342" s="40">
        <f t="shared" ca="1" si="1012"/>
        <v>31.66822634</v>
      </c>
      <c r="V3342" s="46" t="str">
        <f t="shared" si="1013"/>
        <v>J=</v>
      </c>
      <c r="W3342" s="47">
        <f t="shared" si="1014"/>
        <v>46832</v>
      </c>
    </row>
    <row r="3343" spans="1:23" x14ac:dyDescent="0.15">
      <c r="A3343" s="38">
        <f t="shared" si="1017"/>
        <v>46787</v>
      </c>
      <c r="B3343" s="39" t="str">
        <f t="shared" ca="1" si="999"/>
        <v>n.d</v>
      </c>
      <c r="C3343" s="40">
        <f t="shared" si="1000"/>
        <v>3137.2723529499999</v>
      </c>
      <c r="D3343" s="41">
        <f ca="1">IF(A3343&lt;$B$1,VLOOKUP(A3343,[1]DI!$A$4:$B$15000,2,FALSE),0)</f>
        <v>0</v>
      </c>
      <c r="E3343" s="40">
        <f t="shared" ca="1" si="1001"/>
        <v>0</v>
      </c>
      <c r="F3343" s="42">
        <f t="shared" si="1016"/>
        <v>1</v>
      </c>
      <c r="G3343" s="43">
        <f t="shared" ca="1" si="1002"/>
        <v>1</v>
      </c>
      <c r="H3343" s="40">
        <f ca="1">TRUNC(PRODUCT(G$10:G3342),15)</f>
        <v>1.7040824080947301</v>
      </c>
      <c r="I3343" s="40">
        <f t="shared" ca="1" si="1003"/>
        <v>1.7040824080947301</v>
      </c>
      <c r="J3343" s="40">
        <f t="shared" ca="1" si="1004"/>
        <v>1</v>
      </c>
      <c r="K3343" s="42">
        <f t="shared" si="1015"/>
        <v>2.7E-2</v>
      </c>
      <c r="L3343" s="63">
        <f t="shared" si="1005"/>
        <v>46650</v>
      </c>
      <c r="M3343" s="64">
        <f t="shared" si="1006"/>
        <v>96</v>
      </c>
      <c r="N3343" s="44">
        <f t="shared" si="1007"/>
        <v>96</v>
      </c>
      <c r="O3343" s="40">
        <f t="shared" si="1008"/>
        <v>1.0102009860000001</v>
      </c>
      <c r="P3343" s="65">
        <f t="shared" ca="1" si="1009"/>
        <v>1.0102009860000001</v>
      </c>
      <c r="Q3343" s="40">
        <f t="shared" ca="1" si="1010"/>
        <v>32.003271349999999</v>
      </c>
      <c r="R3343" s="44">
        <f>IF(VLOOKUP(A3343,$Z$12:$AI$125,8)=VLOOKUP(A3342,$Z$12:$AI$125,8),0,VLOOKUP(A3343,Z$12:$AI$125,8))</f>
        <v>0</v>
      </c>
      <c r="S3343" s="45">
        <f>IF(R3343&gt;0,VLOOKUP(R3343,Y$12:$AH$125,7),0)</f>
        <v>0</v>
      </c>
      <c r="T3343" s="40">
        <f t="shared" si="1011"/>
        <v>0</v>
      </c>
      <c r="U3343" s="40">
        <f t="shared" ca="1" si="1012"/>
        <v>32.003271349999999</v>
      </c>
      <c r="V3343" s="46" t="str">
        <f t="shared" si="1013"/>
        <v>J=</v>
      </c>
      <c r="W3343" s="47">
        <f t="shared" si="1014"/>
        <v>46832</v>
      </c>
    </row>
    <row r="3344" spans="1:23" x14ac:dyDescent="0.15">
      <c r="A3344" s="38">
        <f t="shared" si="1017"/>
        <v>46788</v>
      </c>
      <c r="B3344" s="39" t="str">
        <f t="shared" ca="1" si="999"/>
        <v>n.d</v>
      </c>
      <c r="C3344" s="40">
        <f t="shared" si="1000"/>
        <v>3137.2723529499999</v>
      </c>
      <c r="D3344" s="41">
        <f ca="1">IF(A3344&lt;$B$1,VLOOKUP(A3344,[1]DI!$A$4:$B$15000,2,FALSE),0)</f>
        <v>0</v>
      </c>
      <c r="E3344" s="40">
        <f t="shared" ca="1" si="1001"/>
        <v>0</v>
      </c>
      <c r="F3344" s="42">
        <f t="shared" si="1016"/>
        <v>1</v>
      </c>
      <c r="G3344" s="43">
        <f t="shared" ca="1" si="1002"/>
        <v>1</v>
      </c>
      <c r="H3344" s="40">
        <f ca="1">TRUNC(PRODUCT(G$10:G3343),15)</f>
        <v>1.7040824080947301</v>
      </c>
      <c r="I3344" s="40">
        <f t="shared" ca="1" si="1003"/>
        <v>1.7040824080947301</v>
      </c>
      <c r="J3344" s="40">
        <f t="shared" ca="1" si="1004"/>
        <v>1</v>
      </c>
      <c r="K3344" s="42">
        <f t="shared" si="1015"/>
        <v>2.7E-2</v>
      </c>
      <c r="L3344" s="63">
        <f t="shared" si="1005"/>
        <v>46650</v>
      </c>
      <c r="M3344" s="64">
        <f t="shared" si="1006"/>
        <v>96</v>
      </c>
      <c r="N3344" s="44">
        <f t="shared" si="1007"/>
        <v>97</v>
      </c>
      <c r="O3344" s="40">
        <f t="shared" si="1008"/>
        <v>1.0103077920000001</v>
      </c>
      <c r="P3344" s="65">
        <f t="shared" ca="1" si="1009"/>
        <v>1.0103077920000001</v>
      </c>
      <c r="Q3344" s="40">
        <f t="shared" ca="1" si="1010"/>
        <v>32.338350859999998</v>
      </c>
      <c r="R3344" s="44">
        <f>IF(VLOOKUP(A3344,$Z$12:$AI$125,8)=VLOOKUP(A3343,$Z$12:$AI$125,8),0,VLOOKUP(A3344,Z$12:$AI$125,8))</f>
        <v>0</v>
      </c>
      <c r="S3344" s="45">
        <f>IF(R3344&gt;0,VLOOKUP(R3344,Y$12:$AH$125,7),0)</f>
        <v>0</v>
      </c>
      <c r="T3344" s="40">
        <f t="shared" si="1011"/>
        <v>0</v>
      </c>
      <c r="U3344" s="40">
        <f t="shared" ca="1" si="1012"/>
        <v>32.338350859999998</v>
      </c>
      <c r="V3344" s="46" t="str">
        <f t="shared" si="1013"/>
        <v>J=</v>
      </c>
      <c r="W3344" s="47">
        <f t="shared" si="1014"/>
        <v>46832</v>
      </c>
    </row>
    <row r="3345" spans="1:23" x14ac:dyDescent="0.15">
      <c r="A3345" s="38">
        <f t="shared" si="1017"/>
        <v>46789</v>
      </c>
      <c r="B3345" s="39" t="str">
        <f t="shared" ca="1" si="999"/>
        <v>n.d</v>
      </c>
      <c r="C3345" s="40">
        <f t="shared" si="1000"/>
        <v>3137.2723529499999</v>
      </c>
      <c r="D3345" s="41">
        <f ca="1">IF(A3345&lt;$B$1,VLOOKUP(A3345,[1]DI!$A$4:$B$15000,2,FALSE),0)</f>
        <v>0</v>
      </c>
      <c r="E3345" s="40">
        <f t="shared" ca="1" si="1001"/>
        <v>0</v>
      </c>
      <c r="F3345" s="42">
        <f t="shared" si="1016"/>
        <v>1</v>
      </c>
      <c r="G3345" s="43">
        <f t="shared" ca="1" si="1002"/>
        <v>1</v>
      </c>
      <c r="H3345" s="40">
        <f ca="1">TRUNC(PRODUCT(G$10:G3344),15)</f>
        <v>1.7040824080947301</v>
      </c>
      <c r="I3345" s="40">
        <f t="shared" ca="1" si="1003"/>
        <v>1.7040824080947301</v>
      </c>
      <c r="J3345" s="40">
        <f t="shared" ca="1" si="1004"/>
        <v>1</v>
      </c>
      <c r="K3345" s="42">
        <f t="shared" si="1015"/>
        <v>2.7E-2</v>
      </c>
      <c r="L3345" s="63">
        <f t="shared" si="1005"/>
        <v>46650</v>
      </c>
      <c r="M3345" s="64">
        <f t="shared" si="1006"/>
        <v>96</v>
      </c>
      <c r="N3345" s="44">
        <f t="shared" si="1007"/>
        <v>97</v>
      </c>
      <c r="O3345" s="40">
        <f t="shared" si="1008"/>
        <v>1.0103077920000001</v>
      </c>
      <c r="P3345" s="65">
        <f t="shared" ca="1" si="1009"/>
        <v>1.0103077920000001</v>
      </c>
      <c r="Q3345" s="40">
        <f t="shared" ca="1" si="1010"/>
        <v>32.338350859999998</v>
      </c>
      <c r="R3345" s="44">
        <f>IF(VLOOKUP(A3345,$Z$12:$AI$125,8)=VLOOKUP(A3344,$Z$12:$AI$125,8),0,VLOOKUP(A3345,Z$12:$AI$125,8))</f>
        <v>0</v>
      </c>
      <c r="S3345" s="45">
        <f>IF(R3345&gt;0,VLOOKUP(R3345,Y$12:$AH$125,7),0)</f>
        <v>0</v>
      </c>
      <c r="T3345" s="40">
        <f t="shared" si="1011"/>
        <v>0</v>
      </c>
      <c r="U3345" s="40">
        <f t="shared" ca="1" si="1012"/>
        <v>32.338350859999998</v>
      </c>
      <c r="V3345" s="46" t="str">
        <f t="shared" si="1013"/>
        <v>J=</v>
      </c>
      <c r="W3345" s="47">
        <f t="shared" si="1014"/>
        <v>46832</v>
      </c>
    </row>
    <row r="3346" spans="1:23" x14ac:dyDescent="0.15">
      <c r="A3346" s="38">
        <f t="shared" si="1017"/>
        <v>46790</v>
      </c>
      <c r="B3346" s="39" t="str">
        <f t="shared" ca="1" si="999"/>
        <v>n.d</v>
      </c>
      <c r="C3346" s="40">
        <f t="shared" si="1000"/>
        <v>3137.2723529499999</v>
      </c>
      <c r="D3346" s="41">
        <f ca="1">IF(A3346&lt;$B$1,VLOOKUP(A3346,[1]DI!$A$4:$B$15000,2,FALSE),0)</f>
        <v>0</v>
      </c>
      <c r="E3346" s="40">
        <f t="shared" ca="1" si="1001"/>
        <v>0</v>
      </c>
      <c r="F3346" s="42">
        <f t="shared" si="1016"/>
        <v>1</v>
      </c>
      <c r="G3346" s="43">
        <f t="shared" ca="1" si="1002"/>
        <v>1</v>
      </c>
      <c r="H3346" s="40">
        <f ca="1">TRUNC(PRODUCT(G$10:G3345),15)</f>
        <v>1.7040824080947301</v>
      </c>
      <c r="I3346" s="40">
        <f t="shared" ca="1" si="1003"/>
        <v>1.7040824080947301</v>
      </c>
      <c r="J3346" s="40">
        <f t="shared" ca="1" si="1004"/>
        <v>1</v>
      </c>
      <c r="K3346" s="42">
        <f t="shared" si="1015"/>
        <v>2.7E-2</v>
      </c>
      <c r="L3346" s="63">
        <f t="shared" si="1005"/>
        <v>46650</v>
      </c>
      <c r="M3346" s="64">
        <f t="shared" si="1006"/>
        <v>97</v>
      </c>
      <c r="N3346" s="44">
        <f t="shared" si="1007"/>
        <v>97</v>
      </c>
      <c r="O3346" s="40">
        <f t="shared" si="1008"/>
        <v>1.0103077920000001</v>
      </c>
      <c r="P3346" s="65">
        <f t="shared" ca="1" si="1009"/>
        <v>1.0103077920000001</v>
      </c>
      <c r="Q3346" s="40">
        <f t="shared" ca="1" si="1010"/>
        <v>32.338350859999998</v>
      </c>
      <c r="R3346" s="44">
        <f>IF(VLOOKUP(A3346,$Z$12:$AI$125,8)=VLOOKUP(A3345,$Z$12:$AI$125,8),0,VLOOKUP(A3346,Z$12:$AI$125,8))</f>
        <v>0</v>
      </c>
      <c r="S3346" s="45">
        <f>IF(R3346&gt;0,VLOOKUP(R3346,Y$12:$AH$125,7),0)</f>
        <v>0</v>
      </c>
      <c r="T3346" s="40">
        <f t="shared" si="1011"/>
        <v>0</v>
      </c>
      <c r="U3346" s="40">
        <f t="shared" ca="1" si="1012"/>
        <v>32.338350859999998</v>
      </c>
      <c r="V3346" s="46" t="str">
        <f t="shared" si="1013"/>
        <v>J=</v>
      </c>
      <c r="W3346" s="47">
        <f t="shared" si="1014"/>
        <v>46832</v>
      </c>
    </row>
    <row r="3347" spans="1:23" x14ac:dyDescent="0.15">
      <c r="A3347" s="38">
        <f t="shared" si="1017"/>
        <v>46791</v>
      </c>
      <c r="B3347" s="39" t="str">
        <f t="shared" ca="1" si="999"/>
        <v>n.d</v>
      </c>
      <c r="C3347" s="40">
        <f t="shared" si="1000"/>
        <v>3137.2723529499999</v>
      </c>
      <c r="D3347" s="41">
        <f ca="1">IF(A3347&lt;$B$1,VLOOKUP(A3347,[1]DI!$A$4:$B$15000,2,FALSE),0)</f>
        <v>0</v>
      </c>
      <c r="E3347" s="40">
        <f t="shared" ca="1" si="1001"/>
        <v>0</v>
      </c>
      <c r="F3347" s="42">
        <f t="shared" si="1016"/>
        <v>1</v>
      </c>
      <c r="G3347" s="43">
        <f t="shared" ca="1" si="1002"/>
        <v>1</v>
      </c>
      <c r="H3347" s="40">
        <f ca="1">TRUNC(PRODUCT(G$10:G3346),15)</f>
        <v>1.7040824080947301</v>
      </c>
      <c r="I3347" s="40">
        <f t="shared" ca="1" si="1003"/>
        <v>1.7040824080947301</v>
      </c>
      <c r="J3347" s="40">
        <f t="shared" ca="1" si="1004"/>
        <v>1</v>
      </c>
      <c r="K3347" s="42">
        <f t="shared" si="1015"/>
        <v>2.7E-2</v>
      </c>
      <c r="L3347" s="63">
        <f t="shared" si="1005"/>
        <v>46650</v>
      </c>
      <c r="M3347" s="64">
        <f t="shared" si="1006"/>
        <v>98</v>
      </c>
      <c r="N3347" s="44">
        <f t="shared" si="1007"/>
        <v>98</v>
      </c>
      <c r="O3347" s="40">
        <f t="shared" si="1008"/>
        <v>1.0104146089999999</v>
      </c>
      <c r="P3347" s="65">
        <f t="shared" ca="1" si="1009"/>
        <v>1.0104146089999999</v>
      </c>
      <c r="Q3347" s="40">
        <f t="shared" ca="1" si="1010"/>
        <v>32.673464879999997</v>
      </c>
      <c r="R3347" s="44">
        <f>IF(VLOOKUP(A3347,$Z$12:$AI$125,8)=VLOOKUP(A3346,$Z$12:$AI$125,8),0,VLOOKUP(A3347,Z$12:$AI$125,8))</f>
        <v>0</v>
      </c>
      <c r="S3347" s="45">
        <f>IF(R3347&gt;0,VLOOKUP(R3347,Y$12:$AH$125,7),0)</f>
        <v>0</v>
      </c>
      <c r="T3347" s="40">
        <f t="shared" si="1011"/>
        <v>0</v>
      </c>
      <c r="U3347" s="40">
        <f t="shared" ca="1" si="1012"/>
        <v>32.673464879999997</v>
      </c>
      <c r="V3347" s="46" t="str">
        <f t="shared" si="1013"/>
        <v>J=</v>
      </c>
      <c r="W3347" s="47">
        <f t="shared" si="1014"/>
        <v>46832</v>
      </c>
    </row>
    <row r="3348" spans="1:23" x14ac:dyDescent="0.15">
      <c r="A3348" s="38">
        <f t="shared" si="1017"/>
        <v>46792</v>
      </c>
      <c r="B3348" s="39" t="str">
        <f t="shared" ca="1" si="999"/>
        <v>n.d</v>
      </c>
      <c r="C3348" s="40">
        <f t="shared" si="1000"/>
        <v>3137.2723529499999</v>
      </c>
      <c r="D3348" s="41">
        <f ca="1">IF(A3348&lt;$B$1,VLOOKUP(A3348,[1]DI!$A$4:$B$15000,2,FALSE),0)</f>
        <v>0</v>
      </c>
      <c r="E3348" s="40">
        <f t="shared" ca="1" si="1001"/>
        <v>0</v>
      </c>
      <c r="F3348" s="42">
        <f t="shared" si="1016"/>
        <v>1</v>
      </c>
      <c r="G3348" s="43">
        <f t="shared" ca="1" si="1002"/>
        <v>1</v>
      </c>
      <c r="H3348" s="40">
        <f ca="1">TRUNC(PRODUCT(G$10:G3347),15)</f>
        <v>1.7040824080947301</v>
      </c>
      <c r="I3348" s="40">
        <f t="shared" ca="1" si="1003"/>
        <v>1.7040824080947301</v>
      </c>
      <c r="J3348" s="40">
        <f t="shared" ca="1" si="1004"/>
        <v>1</v>
      </c>
      <c r="K3348" s="42">
        <f t="shared" si="1015"/>
        <v>2.7E-2</v>
      </c>
      <c r="L3348" s="63">
        <f t="shared" si="1005"/>
        <v>46650</v>
      </c>
      <c r="M3348" s="64">
        <f t="shared" si="1006"/>
        <v>99</v>
      </c>
      <c r="N3348" s="44">
        <f t="shared" si="1007"/>
        <v>99</v>
      </c>
      <c r="O3348" s="40">
        <f t="shared" si="1008"/>
        <v>1.010521438</v>
      </c>
      <c r="P3348" s="65">
        <f t="shared" ca="1" si="1009"/>
        <v>1.010521438</v>
      </c>
      <c r="Q3348" s="40">
        <f t="shared" ca="1" si="1010"/>
        <v>33.008616549999999</v>
      </c>
      <c r="R3348" s="44">
        <f>IF(VLOOKUP(A3348,$Z$12:$AI$125,8)=VLOOKUP(A3347,$Z$12:$AI$125,8),0,VLOOKUP(A3348,Z$12:$AI$125,8))</f>
        <v>0</v>
      </c>
      <c r="S3348" s="45">
        <f>IF(R3348&gt;0,VLOOKUP(R3348,Y$12:$AH$125,7),0)</f>
        <v>0</v>
      </c>
      <c r="T3348" s="40">
        <f t="shared" si="1011"/>
        <v>0</v>
      </c>
      <c r="U3348" s="40">
        <f t="shared" ca="1" si="1012"/>
        <v>33.008616549999999</v>
      </c>
      <c r="V3348" s="46" t="str">
        <f t="shared" si="1013"/>
        <v>J=</v>
      </c>
      <c r="W3348" s="47">
        <f t="shared" si="1014"/>
        <v>46832</v>
      </c>
    </row>
    <row r="3349" spans="1:23" x14ac:dyDescent="0.15">
      <c r="A3349" s="38">
        <f t="shared" si="1017"/>
        <v>46793</v>
      </c>
      <c r="B3349" s="39" t="str">
        <f t="shared" ca="1" si="999"/>
        <v>n.d</v>
      </c>
      <c r="C3349" s="40">
        <f t="shared" si="1000"/>
        <v>3137.2723529499999</v>
      </c>
      <c r="D3349" s="41">
        <f ca="1">IF(A3349&lt;$B$1,VLOOKUP(A3349,[1]DI!$A$4:$B$15000,2,FALSE),0)</f>
        <v>0</v>
      </c>
      <c r="E3349" s="40">
        <f t="shared" ca="1" si="1001"/>
        <v>0</v>
      </c>
      <c r="F3349" s="42">
        <f t="shared" si="1016"/>
        <v>1</v>
      </c>
      <c r="G3349" s="43">
        <f t="shared" ca="1" si="1002"/>
        <v>1</v>
      </c>
      <c r="H3349" s="40">
        <f ca="1">TRUNC(PRODUCT(G$10:G3348),15)</f>
        <v>1.7040824080947301</v>
      </c>
      <c r="I3349" s="40">
        <f t="shared" ca="1" si="1003"/>
        <v>1.7040824080947301</v>
      </c>
      <c r="J3349" s="40">
        <f t="shared" ca="1" si="1004"/>
        <v>1</v>
      </c>
      <c r="K3349" s="42">
        <f t="shared" si="1015"/>
        <v>2.7E-2</v>
      </c>
      <c r="L3349" s="63">
        <f t="shared" si="1005"/>
        <v>46650</v>
      </c>
      <c r="M3349" s="64">
        <f t="shared" si="1006"/>
        <v>100</v>
      </c>
      <c r="N3349" s="44">
        <f t="shared" si="1007"/>
        <v>100</v>
      </c>
      <c r="O3349" s="40">
        <f t="shared" si="1008"/>
        <v>1.010628278</v>
      </c>
      <c r="P3349" s="65">
        <f t="shared" ca="1" si="1009"/>
        <v>1.010628278</v>
      </c>
      <c r="Q3349" s="40">
        <f t="shared" ca="1" si="1010"/>
        <v>33.343802719999999</v>
      </c>
      <c r="R3349" s="44">
        <f>IF(VLOOKUP(A3349,$Z$12:$AI$125,8)=VLOOKUP(A3348,$Z$12:$AI$125,8),0,VLOOKUP(A3349,Z$12:$AI$125,8))</f>
        <v>0</v>
      </c>
      <c r="S3349" s="45">
        <f>IF(R3349&gt;0,VLOOKUP(R3349,Y$12:$AH$125,7),0)</f>
        <v>0</v>
      </c>
      <c r="T3349" s="40">
        <f t="shared" si="1011"/>
        <v>0</v>
      </c>
      <c r="U3349" s="40">
        <f t="shared" ca="1" si="1012"/>
        <v>33.343802719999999</v>
      </c>
      <c r="V3349" s="46" t="str">
        <f t="shared" si="1013"/>
        <v>J=</v>
      </c>
      <c r="W3349" s="47">
        <f t="shared" si="1014"/>
        <v>46832</v>
      </c>
    </row>
    <row r="3350" spans="1:23" x14ac:dyDescent="0.15">
      <c r="A3350" s="38">
        <f t="shared" si="1017"/>
        <v>46794</v>
      </c>
      <c r="B3350" s="39" t="str">
        <f t="shared" ref="B3350:B3413" ca="1" si="1018">IF(A3350&lt;=TODAY(),C3350+Q3350,IF(AND(A3350&gt;TODAY(),A3350&lt;=$B$1),IF(VLOOKUP(TODAY(),$A$10:$D$5000,4,FALSE)=0,"n.d",C3350+Q3350),"n.d"))</f>
        <v>n.d</v>
      </c>
      <c r="C3350" s="40">
        <f t="shared" ref="C3350:C3413" si="1019">TRUNC(C3349-T3349,8)</f>
        <v>3137.2723529499999</v>
      </c>
      <c r="D3350" s="41">
        <f ca="1">IF(A3350&lt;$B$1,VLOOKUP(A3350,[1]DI!$A$4:$B$15000,2,FALSE),0)</f>
        <v>0</v>
      </c>
      <c r="E3350" s="40">
        <f t="shared" ref="E3350:E3413" ca="1" si="1020">ROUND((((1+D3350)^(1/252)-1)),8)</f>
        <v>0</v>
      </c>
      <c r="F3350" s="42">
        <f t="shared" si="1016"/>
        <v>1</v>
      </c>
      <c r="G3350" s="43">
        <f t="shared" ref="G3350:G3413" ca="1" si="1021">TRUNC((1+(E3350*F3350)),15)</f>
        <v>1</v>
      </c>
      <c r="H3350" s="40">
        <f ca="1">TRUNC(PRODUCT(G$10:G3349),15)</f>
        <v>1.7040824080947301</v>
      </c>
      <c r="I3350" s="40">
        <f t="shared" ref="I3350:I3413" ca="1" si="1022">IF(OR(R3349&gt;0,R3349="E"),H3349,I3349)</f>
        <v>1.7040824080947301</v>
      </c>
      <c r="J3350" s="40">
        <f t="shared" ref="J3350:J3413" ca="1" si="1023">ROUND(TRUNC(H3350/I3350,15),8)</f>
        <v>1</v>
      </c>
      <c r="K3350" s="42">
        <f t="shared" si="1015"/>
        <v>2.7E-2</v>
      </c>
      <c r="L3350" s="63">
        <f t="shared" ref="L3350:L3413" si="1024">IF(R3349&gt;0,VLOOKUP(R3349,Y$12:Z$40,2),L3349)</f>
        <v>46650</v>
      </c>
      <c r="M3350" s="64">
        <f t="shared" ref="M3350:M3413" si="1025">IF(A3350&gt;L3350,IF(NETWORKDAYS(L3350,A3350,$Y$50:$Y$203)-1=0,1,NETWORKDAYS(L3350,A3350,$Y$50:$Y$203)-1),0)</f>
        <v>101</v>
      </c>
      <c r="N3350" s="44">
        <f t="shared" ref="N3350:N3413" si="1026">IF(AND(M3350=1,M3349=1),1,IF(M3350&gt;0,IF(M3350=M3349,M3350+1,M3350),0))</f>
        <v>101</v>
      </c>
      <c r="O3350" s="40">
        <f t="shared" ref="O3350:O3413" si="1027">ROUND((K3350+1)^(N3350/252),9)</f>
        <v>1.010735129</v>
      </c>
      <c r="P3350" s="65">
        <f t="shared" ref="P3350:P3413" ca="1" si="1028">ROUND(J3350*O3350,9)</f>
        <v>1.010735129</v>
      </c>
      <c r="Q3350" s="40">
        <f t="shared" ref="Q3350:Q3413" ca="1" si="1029">TRUNC((C3350*(P3350-1)),8)</f>
        <v>33.679023409999999</v>
      </c>
      <c r="R3350" s="44">
        <f>IF(VLOOKUP(A3350,$Z$12:$AI$125,8)=VLOOKUP(A3349,$Z$12:$AI$125,8),0,VLOOKUP(A3350,Z$12:$AI$125,8))</f>
        <v>0</v>
      </c>
      <c r="S3350" s="45">
        <f>IF(R3350&gt;0,VLOOKUP(R3350,Y$12:$AH$125,7),0)</f>
        <v>0</v>
      </c>
      <c r="T3350" s="40">
        <f t="shared" ref="T3350:T3413" si="1030">IF(S3350&gt;0,(C3350*S3350),0)</f>
        <v>0</v>
      </c>
      <c r="U3350" s="40">
        <f t="shared" ref="U3350:U3413" ca="1" si="1031">(Q3350+T3350)</f>
        <v>33.679023409999999</v>
      </c>
      <c r="V3350" s="46" t="str">
        <f t="shared" ref="V3350:V3413" si="1032">IF(R3349&gt;0,VLOOKUP(A3349,$Z$12:$AI$125,9),V3349)</f>
        <v>J=</v>
      </c>
      <c r="W3350" s="47">
        <f t="shared" ref="W3350:W3413" si="1033">IF(R3349&gt;0,VLOOKUP(A3349,$Z$12:$AI$125,10),W3349)</f>
        <v>46832</v>
      </c>
    </row>
    <row r="3351" spans="1:23" x14ac:dyDescent="0.15">
      <c r="A3351" s="38">
        <f t="shared" si="1017"/>
        <v>46795</v>
      </c>
      <c r="B3351" s="39" t="str">
        <f t="shared" ca="1" si="1018"/>
        <v>n.d</v>
      </c>
      <c r="C3351" s="40">
        <f t="shared" si="1019"/>
        <v>3137.2723529499999</v>
      </c>
      <c r="D3351" s="41">
        <f ca="1">IF(A3351&lt;$B$1,VLOOKUP(A3351,[1]DI!$A$4:$B$15000,2,FALSE),0)</f>
        <v>0</v>
      </c>
      <c r="E3351" s="40">
        <f t="shared" ca="1" si="1020"/>
        <v>0</v>
      </c>
      <c r="F3351" s="42">
        <f t="shared" si="1016"/>
        <v>1</v>
      </c>
      <c r="G3351" s="43">
        <f t="shared" ca="1" si="1021"/>
        <v>1</v>
      </c>
      <c r="H3351" s="40">
        <f ca="1">TRUNC(PRODUCT(G$10:G3350),15)</f>
        <v>1.7040824080947301</v>
      </c>
      <c r="I3351" s="40">
        <f t="shared" ca="1" si="1022"/>
        <v>1.7040824080947301</v>
      </c>
      <c r="J3351" s="40">
        <f t="shared" ca="1" si="1023"/>
        <v>1</v>
      </c>
      <c r="K3351" s="42">
        <f t="shared" si="1015"/>
        <v>2.7E-2</v>
      </c>
      <c r="L3351" s="63">
        <f t="shared" si="1024"/>
        <v>46650</v>
      </c>
      <c r="M3351" s="64">
        <f t="shared" si="1025"/>
        <v>101</v>
      </c>
      <c r="N3351" s="44">
        <f t="shared" si="1026"/>
        <v>102</v>
      </c>
      <c r="O3351" s="40">
        <f t="shared" si="1027"/>
        <v>1.010841992</v>
      </c>
      <c r="P3351" s="65">
        <f t="shared" ca="1" si="1028"/>
        <v>1.010841992</v>
      </c>
      <c r="Q3351" s="40">
        <f t="shared" ca="1" si="1029"/>
        <v>34.014281750000002</v>
      </c>
      <c r="R3351" s="44">
        <f>IF(VLOOKUP(A3351,$Z$12:$AI$125,8)=VLOOKUP(A3350,$Z$12:$AI$125,8),0,VLOOKUP(A3351,Z$12:$AI$125,8))</f>
        <v>0</v>
      </c>
      <c r="S3351" s="45">
        <f>IF(R3351&gt;0,VLOOKUP(R3351,Y$12:$AH$125,7),0)</f>
        <v>0</v>
      </c>
      <c r="T3351" s="40">
        <f t="shared" si="1030"/>
        <v>0</v>
      </c>
      <c r="U3351" s="40">
        <f t="shared" ca="1" si="1031"/>
        <v>34.014281750000002</v>
      </c>
      <c r="V3351" s="46" t="str">
        <f t="shared" si="1032"/>
        <v>J=</v>
      </c>
      <c r="W3351" s="47">
        <f t="shared" si="1033"/>
        <v>46832</v>
      </c>
    </row>
    <row r="3352" spans="1:23" x14ac:dyDescent="0.15">
      <c r="A3352" s="38">
        <f t="shared" si="1017"/>
        <v>46796</v>
      </c>
      <c r="B3352" s="39" t="str">
        <f t="shared" ca="1" si="1018"/>
        <v>n.d</v>
      </c>
      <c r="C3352" s="40">
        <f t="shared" si="1019"/>
        <v>3137.2723529499999</v>
      </c>
      <c r="D3352" s="41">
        <f ca="1">IF(A3352&lt;$B$1,VLOOKUP(A3352,[1]DI!$A$4:$B$15000,2,FALSE),0)</f>
        <v>0</v>
      </c>
      <c r="E3352" s="40">
        <f t="shared" ca="1" si="1020"/>
        <v>0</v>
      </c>
      <c r="F3352" s="42">
        <f t="shared" si="1016"/>
        <v>1</v>
      </c>
      <c r="G3352" s="43">
        <f t="shared" ca="1" si="1021"/>
        <v>1</v>
      </c>
      <c r="H3352" s="40">
        <f ca="1">TRUNC(PRODUCT(G$10:G3351),15)</f>
        <v>1.7040824080947301</v>
      </c>
      <c r="I3352" s="40">
        <f t="shared" ca="1" si="1022"/>
        <v>1.7040824080947301</v>
      </c>
      <c r="J3352" s="40">
        <f t="shared" ca="1" si="1023"/>
        <v>1</v>
      </c>
      <c r="K3352" s="42">
        <f t="shared" si="1015"/>
        <v>2.7E-2</v>
      </c>
      <c r="L3352" s="63">
        <f t="shared" si="1024"/>
        <v>46650</v>
      </c>
      <c r="M3352" s="64">
        <f t="shared" si="1025"/>
        <v>101</v>
      </c>
      <c r="N3352" s="44">
        <f t="shared" si="1026"/>
        <v>102</v>
      </c>
      <c r="O3352" s="40">
        <f t="shared" si="1027"/>
        <v>1.010841992</v>
      </c>
      <c r="P3352" s="65">
        <f t="shared" ca="1" si="1028"/>
        <v>1.010841992</v>
      </c>
      <c r="Q3352" s="40">
        <f t="shared" ca="1" si="1029"/>
        <v>34.014281750000002</v>
      </c>
      <c r="R3352" s="44">
        <f>IF(VLOOKUP(A3352,$Z$12:$AI$125,8)=VLOOKUP(A3351,$Z$12:$AI$125,8),0,VLOOKUP(A3352,Z$12:$AI$125,8))</f>
        <v>0</v>
      </c>
      <c r="S3352" s="45">
        <f>IF(R3352&gt;0,VLOOKUP(R3352,Y$12:$AH$125,7),0)</f>
        <v>0</v>
      </c>
      <c r="T3352" s="40">
        <f t="shared" si="1030"/>
        <v>0</v>
      </c>
      <c r="U3352" s="40">
        <f t="shared" ca="1" si="1031"/>
        <v>34.014281750000002</v>
      </c>
      <c r="V3352" s="46" t="str">
        <f t="shared" si="1032"/>
        <v>J=</v>
      </c>
      <c r="W3352" s="47">
        <f t="shared" si="1033"/>
        <v>46832</v>
      </c>
    </row>
    <row r="3353" spans="1:23" x14ac:dyDescent="0.15">
      <c r="A3353" s="38">
        <f t="shared" si="1017"/>
        <v>46797</v>
      </c>
      <c r="B3353" s="39" t="str">
        <f t="shared" ca="1" si="1018"/>
        <v>n.d</v>
      </c>
      <c r="C3353" s="40">
        <f t="shared" si="1019"/>
        <v>3137.2723529499999</v>
      </c>
      <c r="D3353" s="41">
        <f ca="1">IF(A3353&lt;$B$1,VLOOKUP(A3353,[1]DI!$A$4:$B$15000,2,FALSE),0)</f>
        <v>0</v>
      </c>
      <c r="E3353" s="40">
        <f t="shared" ca="1" si="1020"/>
        <v>0</v>
      </c>
      <c r="F3353" s="42">
        <f t="shared" si="1016"/>
        <v>1</v>
      </c>
      <c r="G3353" s="43">
        <f t="shared" ca="1" si="1021"/>
        <v>1</v>
      </c>
      <c r="H3353" s="40">
        <f ca="1">TRUNC(PRODUCT(G$10:G3352),15)</f>
        <v>1.7040824080947301</v>
      </c>
      <c r="I3353" s="40">
        <f t="shared" ca="1" si="1022"/>
        <v>1.7040824080947301</v>
      </c>
      <c r="J3353" s="40">
        <f t="shared" ca="1" si="1023"/>
        <v>1</v>
      </c>
      <c r="K3353" s="42">
        <f t="shared" si="1015"/>
        <v>2.7E-2</v>
      </c>
      <c r="L3353" s="63">
        <f t="shared" si="1024"/>
        <v>46650</v>
      </c>
      <c r="M3353" s="64">
        <f t="shared" si="1025"/>
        <v>102</v>
      </c>
      <c r="N3353" s="44">
        <f t="shared" si="1026"/>
        <v>102</v>
      </c>
      <c r="O3353" s="40">
        <f t="shared" si="1027"/>
        <v>1.010841992</v>
      </c>
      <c r="P3353" s="65">
        <f t="shared" ca="1" si="1028"/>
        <v>1.010841992</v>
      </c>
      <c r="Q3353" s="40">
        <f t="shared" ca="1" si="1029"/>
        <v>34.014281750000002</v>
      </c>
      <c r="R3353" s="44">
        <f>IF(VLOOKUP(A3353,$Z$12:$AI$125,8)=VLOOKUP(A3352,$Z$12:$AI$125,8),0,VLOOKUP(A3353,Z$12:$AI$125,8))</f>
        <v>0</v>
      </c>
      <c r="S3353" s="45">
        <f>IF(R3353&gt;0,VLOOKUP(R3353,Y$12:$AH$125,7),0)</f>
        <v>0</v>
      </c>
      <c r="T3353" s="40">
        <f t="shared" si="1030"/>
        <v>0</v>
      </c>
      <c r="U3353" s="40">
        <f t="shared" ca="1" si="1031"/>
        <v>34.014281750000002</v>
      </c>
      <c r="V3353" s="46" t="str">
        <f t="shared" si="1032"/>
        <v>J=</v>
      </c>
      <c r="W3353" s="47">
        <f t="shared" si="1033"/>
        <v>46832</v>
      </c>
    </row>
    <row r="3354" spans="1:23" x14ac:dyDescent="0.15">
      <c r="A3354" s="38">
        <f t="shared" si="1017"/>
        <v>46798</v>
      </c>
      <c r="B3354" s="39" t="str">
        <f t="shared" ca="1" si="1018"/>
        <v>n.d</v>
      </c>
      <c r="C3354" s="40">
        <f t="shared" si="1019"/>
        <v>3137.2723529499999</v>
      </c>
      <c r="D3354" s="41">
        <f ca="1">IF(A3354&lt;$B$1,VLOOKUP(A3354,[1]DI!$A$4:$B$15000,2,FALSE),0)</f>
        <v>0</v>
      </c>
      <c r="E3354" s="40">
        <f t="shared" ca="1" si="1020"/>
        <v>0</v>
      </c>
      <c r="F3354" s="42">
        <f t="shared" si="1016"/>
        <v>1</v>
      </c>
      <c r="G3354" s="43">
        <f t="shared" ca="1" si="1021"/>
        <v>1</v>
      </c>
      <c r="H3354" s="40">
        <f ca="1">TRUNC(PRODUCT(G$10:G3353),15)</f>
        <v>1.7040824080947301</v>
      </c>
      <c r="I3354" s="40">
        <f t="shared" ca="1" si="1022"/>
        <v>1.7040824080947301</v>
      </c>
      <c r="J3354" s="40">
        <f t="shared" ca="1" si="1023"/>
        <v>1</v>
      </c>
      <c r="K3354" s="42">
        <f t="shared" si="1015"/>
        <v>2.7E-2</v>
      </c>
      <c r="L3354" s="63">
        <f t="shared" si="1024"/>
        <v>46650</v>
      </c>
      <c r="M3354" s="64">
        <f t="shared" si="1025"/>
        <v>103</v>
      </c>
      <c r="N3354" s="44">
        <f t="shared" si="1026"/>
        <v>103</v>
      </c>
      <c r="O3354" s="40">
        <f t="shared" si="1027"/>
        <v>1.0109488659999999</v>
      </c>
      <c r="P3354" s="65">
        <f t="shared" ca="1" si="1028"/>
        <v>1.0109488659999999</v>
      </c>
      <c r="Q3354" s="40">
        <f t="shared" ca="1" si="1029"/>
        <v>34.349574590000003</v>
      </c>
      <c r="R3354" s="44">
        <f>IF(VLOOKUP(A3354,$Z$12:$AI$125,8)=VLOOKUP(A3353,$Z$12:$AI$125,8),0,VLOOKUP(A3354,Z$12:$AI$125,8))</f>
        <v>0</v>
      </c>
      <c r="S3354" s="45">
        <f>IF(R3354&gt;0,VLOOKUP(R3354,Y$12:$AH$125,7),0)</f>
        <v>0</v>
      </c>
      <c r="T3354" s="40">
        <f t="shared" si="1030"/>
        <v>0</v>
      </c>
      <c r="U3354" s="40">
        <f t="shared" ca="1" si="1031"/>
        <v>34.349574590000003</v>
      </c>
      <c r="V3354" s="46" t="str">
        <f t="shared" si="1032"/>
        <v>J=</v>
      </c>
      <c r="W3354" s="47">
        <f t="shared" si="1033"/>
        <v>46832</v>
      </c>
    </row>
    <row r="3355" spans="1:23" x14ac:dyDescent="0.15">
      <c r="A3355" s="38">
        <f t="shared" si="1017"/>
        <v>46799</v>
      </c>
      <c r="B3355" s="39" t="str">
        <f t="shared" ca="1" si="1018"/>
        <v>n.d</v>
      </c>
      <c r="C3355" s="40">
        <f t="shared" si="1019"/>
        <v>3137.2723529499999</v>
      </c>
      <c r="D3355" s="41">
        <f ca="1">IF(A3355&lt;$B$1,VLOOKUP(A3355,[1]DI!$A$4:$B$15000,2,FALSE),0)</f>
        <v>0</v>
      </c>
      <c r="E3355" s="40">
        <f t="shared" ca="1" si="1020"/>
        <v>0</v>
      </c>
      <c r="F3355" s="42">
        <f t="shared" si="1016"/>
        <v>1</v>
      </c>
      <c r="G3355" s="43">
        <f t="shared" ca="1" si="1021"/>
        <v>1</v>
      </c>
      <c r="H3355" s="40">
        <f ca="1">TRUNC(PRODUCT(G$10:G3354),15)</f>
        <v>1.7040824080947301</v>
      </c>
      <c r="I3355" s="40">
        <f t="shared" ca="1" si="1022"/>
        <v>1.7040824080947301</v>
      </c>
      <c r="J3355" s="40">
        <f t="shared" ca="1" si="1023"/>
        <v>1</v>
      </c>
      <c r="K3355" s="42">
        <f t="shared" si="1015"/>
        <v>2.7E-2</v>
      </c>
      <c r="L3355" s="63">
        <f t="shared" si="1024"/>
        <v>46650</v>
      </c>
      <c r="M3355" s="64">
        <f t="shared" si="1025"/>
        <v>104</v>
      </c>
      <c r="N3355" s="44">
        <f t="shared" si="1026"/>
        <v>104</v>
      </c>
      <c r="O3355" s="40">
        <f t="shared" si="1027"/>
        <v>1.011055751</v>
      </c>
      <c r="P3355" s="65">
        <f t="shared" ca="1" si="1028"/>
        <v>1.011055751</v>
      </c>
      <c r="Q3355" s="40">
        <f t="shared" ca="1" si="1029"/>
        <v>34.684901949999997</v>
      </c>
      <c r="R3355" s="44">
        <f>IF(VLOOKUP(A3355,$Z$12:$AI$125,8)=VLOOKUP(A3354,$Z$12:$AI$125,8),0,VLOOKUP(A3355,Z$12:$AI$125,8))</f>
        <v>0</v>
      </c>
      <c r="S3355" s="45">
        <f>IF(R3355&gt;0,VLOOKUP(R3355,Y$12:$AH$125,7),0)</f>
        <v>0</v>
      </c>
      <c r="T3355" s="40">
        <f t="shared" si="1030"/>
        <v>0</v>
      </c>
      <c r="U3355" s="40">
        <f t="shared" ca="1" si="1031"/>
        <v>34.684901949999997</v>
      </c>
      <c r="V3355" s="46" t="str">
        <f t="shared" si="1032"/>
        <v>J=</v>
      </c>
      <c r="W3355" s="47">
        <f t="shared" si="1033"/>
        <v>46832</v>
      </c>
    </row>
    <row r="3356" spans="1:23" x14ac:dyDescent="0.15">
      <c r="A3356" s="38">
        <f t="shared" si="1017"/>
        <v>46800</v>
      </c>
      <c r="B3356" s="39" t="str">
        <f t="shared" ca="1" si="1018"/>
        <v>n.d</v>
      </c>
      <c r="C3356" s="40">
        <f t="shared" si="1019"/>
        <v>3137.2723529499999</v>
      </c>
      <c r="D3356" s="41">
        <f ca="1">IF(A3356&lt;$B$1,VLOOKUP(A3356,[1]DI!$A$4:$B$15000,2,FALSE),0)</f>
        <v>0</v>
      </c>
      <c r="E3356" s="40">
        <f t="shared" ca="1" si="1020"/>
        <v>0</v>
      </c>
      <c r="F3356" s="42">
        <f t="shared" si="1016"/>
        <v>1</v>
      </c>
      <c r="G3356" s="43">
        <f t="shared" ca="1" si="1021"/>
        <v>1</v>
      </c>
      <c r="H3356" s="40">
        <f ca="1">TRUNC(PRODUCT(G$10:G3355),15)</f>
        <v>1.7040824080947301</v>
      </c>
      <c r="I3356" s="40">
        <f t="shared" ca="1" si="1022"/>
        <v>1.7040824080947301</v>
      </c>
      <c r="J3356" s="40">
        <f t="shared" ca="1" si="1023"/>
        <v>1</v>
      </c>
      <c r="K3356" s="42">
        <f t="shared" si="1015"/>
        <v>2.7E-2</v>
      </c>
      <c r="L3356" s="63">
        <f t="shared" si="1024"/>
        <v>46650</v>
      </c>
      <c r="M3356" s="64">
        <f t="shared" si="1025"/>
        <v>105</v>
      </c>
      <c r="N3356" s="44">
        <f t="shared" si="1026"/>
        <v>105</v>
      </c>
      <c r="O3356" s="40">
        <f t="shared" si="1027"/>
        <v>1.0111626469999999</v>
      </c>
      <c r="P3356" s="65">
        <f t="shared" ca="1" si="1028"/>
        <v>1.0111626469999999</v>
      </c>
      <c r="Q3356" s="40">
        <f t="shared" ca="1" si="1029"/>
        <v>35.020263810000003</v>
      </c>
      <c r="R3356" s="44">
        <f>IF(VLOOKUP(A3356,$Z$12:$AI$125,8)=VLOOKUP(A3355,$Z$12:$AI$125,8),0,VLOOKUP(A3356,Z$12:$AI$125,8))</f>
        <v>0</v>
      </c>
      <c r="S3356" s="45">
        <f>IF(R3356&gt;0,VLOOKUP(R3356,Y$12:$AH$125,7),0)</f>
        <v>0</v>
      </c>
      <c r="T3356" s="40">
        <f t="shared" si="1030"/>
        <v>0</v>
      </c>
      <c r="U3356" s="40">
        <f t="shared" ca="1" si="1031"/>
        <v>35.020263810000003</v>
      </c>
      <c r="V3356" s="46" t="str">
        <f t="shared" si="1032"/>
        <v>J=</v>
      </c>
      <c r="W3356" s="47">
        <f t="shared" si="1033"/>
        <v>46832</v>
      </c>
    </row>
    <row r="3357" spans="1:23" x14ac:dyDescent="0.15">
      <c r="A3357" s="38">
        <f t="shared" si="1017"/>
        <v>46801</v>
      </c>
      <c r="B3357" s="39" t="str">
        <f t="shared" ca="1" si="1018"/>
        <v>n.d</v>
      </c>
      <c r="C3357" s="40">
        <f t="shared" si="1019"/>
        <v>3137.2723529499999</v>
      </c>
      <c r="D3357" s="41">
        <f ca="1">IF(A3357&lt;$B$1,VLOOKUP(A3357,[1]DI!$A$4:$B$15000,2,FALSE),0)</f>
        <v>0</v>
      </c>
      <c r="E3357" s="40">
        <f t="shared" ca="1" si="1020"/>
        <v>0</v>
      </c>
      <c r="F3357" s="42">
        <f t="shared" si="1016"/>
        <v>1</v>
      </c>
      <c r="G3357" s="43">
        <f t="shared" ca="1" si="1021"/>
        <v>1</v>
      </c>
      <c r="H3357" s="40">
        <f ca="1">TRUNC(PRODUCT(G$10:G3356),15)</f>
        <v>1.7040824080947301</v>
      </c>
      <c r="I3357" s="40">
        <f t="shared" ca="1" si="1022"/>
        <v>1.7040824080947301</v>
      </c>
      <c r="J3357" s="40">
        <f t="shared" ca="1" si="1023"/>
        <v>1</v>
      </c>
      <c r="K3357" s="42">
        <f t="shared" si="1015"/>
        <v>2.7E-2</v>
      </c>
      <c r="L3357" s="63">
        <f t="shared" si="1024"/>
        <v>46650</v>
      </c>
      <c r="M3357" s="64">
        <f t="shared" si="1025"/>
        <v>106</v>
      </c>
      <c r="N3357" s="44">
        <f t="shared" si="1026"/>
        <v>106</v>
      </c>
      <c r="O3357" s="40">
        <f t="shared" si="1027"/>
        <v>1.0112695549999999</v>
      </c>
      <c r="P3357" s="65">
        <f t="shared" ca="1" si="1028"/>
        <v>1.0112695549999999</v>
      </c>
      <c r="Q3357" s="40">
        <f t="shared" ca="1" si="1029"/>
        <v>35.355663329999999</v>
      </c>
      <c r="R3357" s="44">
        <f>IF(VLOOKUP(A3357,$Z$12:$AI$125,8)=VLOOKUP(A3356,$Z$12:$AI$125,8),0,VLOOKUP(A3357,Z$12:$AI$125,8))</f>
        <v>0</v>
      </c>
      <c r="S3357" s="45">
        <f>IF(R3357&gt;0,VLOOKUP(R3357,Y$12:$AH$125,7),0)</f>
        <v>0</v>
      </c>
      <c r="T3357" s="40">
        <f t="shared" si="1030"/>
        <v>0</v>
      </c>
      <c r="U3357" s="40">
        <f t="shared" ca="1" si="1031"/>
        <v>35.355663329999999</v>
      </c>
      <c r="V3357" s="46" t="str">
        <f t="shared" si="1032"/>
        <v>J=</v>
      </c>
      <c r="W3357" s="47">
        <f t="shared" si="1033"/>
        <v>46832</v>
      </c>
    </row>
    <row r="3358" spans="1:23" x14ac:dyDescent="0.15">
      <c r="A3358" s="38">
        <f t="shared" si="1017"/>
        <v>46802</v>
      </c>
      <c r="B3358" s="39" t="str">
        <f t="shared" ca="1" si="1018"/>
        <v>n.d</v>
      </c>
      <c r="C3358" s="40">
        <f t="shared" si="1019"/>
        <v>3137.2723529499999</v>
      </c>
      <c r="D3358" s="41">
        <f ca="1">IF(A3358&lt;$B$1,VLOOKUP(A3358,[1]DI!$A$4:$B$15000,2,FALSE),0)</f>
        <v>0</v>
      </c>
      <c r="E3358" s="40">
        <f t="shared" ca="1" si="1020"/>
        <v>0</v>
      </c>
      <c r="F3358" s="42">
        <f t="shared" si="1016"/>
        <v>1</v>
      </c>
      <c r="G3358" s="43">
        <f t="shared" ca="1" si="1021"/>
        <v>1</v>
      </c>
      <c r="H3358" s="40">
        <f ca="1">TRUNC(PRODUCT(G$10:G3357),15)</f>
        <v>1.7040824080947301</v>
      </c>
      <c r="I3358" s="40">
        <f t="shared" ca="1" si="1022"/>
        <v>1.7040824080947301</v>
      </c>
      <c r="J3358" s="40">
        <f t="shared" ca="1" si="1023"/>
        <v>1</v>
      </c>
      <c r="K3358" s="42">
        <f t="shared" si="1015"/>
        <v>2.7E-2</v>
      </c>
      <c r="L3358" s="63">
        <f t="shared" si="1024"/>
        <v>46650</v>
      </c>
      <c r="M3358" s="64">
        <f t="shared" si="1025"/>
        <v>106</v>
      </c>
      <c r="N3358" s="44">
        <f t="shared" si="1026"/>
        <v>107</v>
      </c>
      <c r="O3358" s="40">
        <f t="shared" si="1027"/>
        <v>1.011376474</v>
      </c>
      <c r="P3358" s="65">
        <f t="shared" ca="1" si="1028"/>
        <v>1.011376474</v>
      </c>
      <c r="Q3358" s="40">
        <f t="shared" ca="1" si="1029"/>
        <v>35.69109735</v>
      </c>
      <c r="R3358" s="44">
        <f>IF(VLOOKUP(A3358,$Z$12:$AI$125,8)=VLOOKUP(A3357,$Z$12:$AI$125,8),0,VLOOKUP(A3358,Z$12:$AI$125,8))</f>
        <v>0</v>
      </c>
      <c r="S3358" s="45">
        <f>IF(R3358&gt;0,VLOOKUP(R3358,Y$12:$AH$125,7),0)</f>
        <v>0</v>
      </c>
      <c r="T3358" s="40">
        <f t="shared" si="1030"/>
        <v>0</v>
      </c>
      <c r="U3358" s="40">
        <f t="shared" ca="1" si="1031"/>
        <v>35.69109735</v>
      </c>
      <c r="V3358" s="46" t="str">
        <f t="shared" si="1032"/>
        <v>J=</v>
      </c>
      <c r="W3358" s="47">
        <f t="shared" si="1033"/>
        <v>46832</v>
      </c>
    </row>
    <row r="3359" spans="1:23" x14ac:dyDescent="0.15">
      <c r="A3359" s="38">
        <f t="shared" si="1017"/>
        <v>46803</v>
      </c>
      <c r="B3359" s="39" t="str">
        <f t="shared" ca="1" si="1018"/>
        <v>n.d</v>
      </c>
      <c r="C3359" s="40">
        <f t="shared" si="1019"/>
        <v>3137.2723529499999</v>
      </c>
      <c r="D3359" s="41">
        <f ca="1">IF(A3359&lt;$B$1,VLOOKUP(A3359,[1]DI!$A$4:$B$15000,2,FALSE),0)</f>
        <v>0</v>
      </c>
      <c r="E3359" s="40">
        <f t="shared" ca="1" si="1020"/>
        <v>0</v>
      </c>
      <c r="F3359" s="42">
        <f t="shared" si="1016"/>
        <v>1</v>
      </c>
      <c r="G3359" s="43">
        <f t="shared" ca="1" si="1021"/>
        <v>1</v>
      </c>
      <c r="H3359" s="40">
        <f ca="1">TRUNC(PRODUCT(G$10:G3358),15)</f>
        <v>1.7040824080947301</v>
      </c>
      <c r="I3359" s="40">
        <f t="shared" ca="1" si="1022"/>
        <v>1.7040824080947301</v>
      </c>
      <c r="J3359" s="40">
        <f t="shared" ca="1" si="1023"/>
        <v>1</v>
      </c>
      <c r="K3359" s="42">
        <f t="shared" si="1015"/>
        <v>2.7E-2</v>
      </c>
      <c r="L3359" s="63">
        <f t="shared" si="1024"/>
        <v>46650</v>
      </c>
      <c r="M3359" s="64">
        <f t="shared" si="1025"/>
        <v>106</v>
      </c>
      <c r="N3359" s="44">
        <f t="shared" si="1026"/>
        <v>107</v>
      </c>
      <c r="O3359" s="40">
        <f t="shared" si="1027"/>
        <v>1.011376474</v>
      </c>
      <c r="P3359" s="65">
        <f t="shared" ca="1" si="1028"/>
        <v>1.011376474</v>
      </c>
      <c r="Q3359" s="40">
        <f t="shared" ca="1" si="1029"/>
        <v>35.69109735</v>
      </c>
      <c r="R3359" s="44">
        <f>IF(VLOOKUP(A3359,$Z$12:$AI$125,8)=VLOOKUP(A3358,$Z$12:$AI$125,8),0,VLOOKUP(A3359,Z$12:$AI$125,8))</f>
        <v>0</v>
      </c>
      <c r="S3359" s="45">
        <f>IF(R3359&gt;0,VLOOKUP(R3359,Y$12:$AH$125,7),0)</f>
        <v>0</v>
      </c>
      <c r="T3359" s="40">
        <f t="shared" si="1030"/>
        <v>0</v>
      </c>
      <c r="U3359" s="40">
        <f t="shared" ca="1" si="1031"/>
        <v>35.69109735</v>
      </c>
      <c r="V3359" s="46" t="str">
        <f t="shared" si="1032"/>
        <v>J=</v>
      </c>
      <c r="W3359" s="47">
        <f t="shared" si="1033"/>
        <v>46832</v>
      </c>
    </row>
    <row r="3360" spans="1:23" x14ac:dyDescent="0.15">
      <c r="A3360" s="38">
        <f t="shared" si="1017"/>
        <v>46804</v>
      </c>
      <c r="B3360" s="39" t="str">
        <f t="shared" ca="1" si="1018"/>
        <v>n.d</v>
      </c>
      <c r="C3360" s="40">
        <f t="shared" si="1019"/>
        <v>3137.2723529499999</v>
      </c>
      <c r="D3360" s="41">
        <f ca="1">IF(A3360&lt;$B$1,VLOOKUP(A3360,[1]DI!$A$4:$B$15000,2,FALSE),0)</f>
        <v>0</v>
      </c>
      <c r="E3360" s="40">
        <f t="shared" ca="1" si="1020"/>
        <v>0</v>
      </c>
      <c r="F3360" s="42">
        <f t="shared" si="1016"/>
        <v>1</v>
      </c>
      <c r="G3360" s="43">
        <f t="shared" ca="1" si="1021"/>
        <v>1</v>
      </c>
      <c r="H3360" s="40">
        <f ca="1">TRUNC(PRODUCT(G$10:G3359),15)</f>
        <v>1.7040824080947301</v>
      </c>
      <c r="I3360" s="40">
        <f t="shared" ca="1" si="1022"/>
        <v>1.7040824080947301</v>
      </c>
      <c r="J3360" s="40">
        <f t="shared" ca="1" si="1023"/>
        <v>1</v>
      </c>
      <c r="K3360" s="42">
        <f t="shared" si="1015"/>
        <v>2.7E-2</v>
      </c>
      <c r="L3360" s="63">
        <f t="shared" si="1024"/>
        <v>46650</v>
      </c>
      <c r="M3360" s="64">
        <f t="shared" si="1025"/>
        <v>107</v>
      </c>
      <c r="N3360" s="44">
        <f t="shared" si="1026"/>
        <v>107</v>
      </c>
      <c r="O3360" s="40">
        <f t="shared" si="1027"/>
        <v>1.011376474</v>
      </c>
      <c r="P3360" s="65">
        <f t="shared" ca="1" si="1028"/>
        <v>1.011376474</v>
      </c>
      <c r="Q3360" s="40">
        <f t="shared" ca="1" si="1029"/>
        <v>35.69109735</v>
      </c>
      <c r="R3360" s="44">
        <f>IF(VLOOKUP(A3360,$Z$12:$AI$125,8)=VLOOKUP(A3359,$Z$12:$AI$125,8),0,VLOOKUP(A3360,Z$12:$AI$125,8))</f>
        <v>0</v>
      </c>
      <c r="S3360" s="45">
        <f>IF(R3360&gt;0,VLOOKUP(R3360,Y$12:$AH$125,7),0)</f>
        <v>0</v>
      </c>
      <c r="T3360" s="40">
        <f t="shared" si="1030"/>
        <v>0</v>
      </c>
      <c r="U3360" s="40">
        <f t="shared" ca="1" si="1031"/>
        <v>35.69109735</v>
      </c>
      <c r="V3360" s="46" t="str">
        <f t="shared" si="1032"/>
        <v>J=</v>
      </c>
      <c r="W3360" s="47">
        <f t="shared" si="1033"/>
        <v>46832</v>
      </c>
    </row>
    <row r="3361" spans="1:23" x14ac:dyDescent="0.15">
      <c r="A3361" s="38">
        <f t="shared" si="1017"/>
        <v>46805</v>
      </c>
      <c r="B3361" s="39" t="str">
        <f t="shared" ca="1" si="1018"/>
        <v>n.d</v>
      </c>
      <c r="C3361" s="40">
        <f t="shared" si="1019"/>
        <v>3137.2723529499999</v>
      </c>
      <c r="D3361" s="41">
        <f ca="1">IF(A3361&lt;$B$1,VLOOKUP(A3361,[1]DI!$A$4:$B$15000,2,FALSE),0)</f>
        <v>0</v>
      </c>
      <c r="E3361" s="40">
        <f t="shared" ca="1" si="1020"/>
        <v>0</v>
      </c>
      <c r="F3361" s="42">
        <f t="shared" si="1016"/>
        <v>1</v>
      </c>
      <c r="G3361" s="43">
        <f t="shared" ca="1" si="1021"/>
        <v>1</v>
      </c>
      <c r="H3361" s="40">
        <f ca="1">TRUNC(PRODUCT(G$10:G3360),15)</f>
        <v>1.7040824080947301</v>
      </c>
      <c r="I3361" s="40">
        <f t="shared" ca="1" si="1022"/>
        <v>1.7040824080947301</v>
      </c>
      <c r="J3361" s="40">
        <f t="shared" ca="1" si="1023"/>
        <v>1</v>
      </c>
      <c r="K3361" s="42">
        <f t="shared" si="1015"/>
        <v>2.7E-2</v>
      </c>
      <c r="L3361" s="63">
        <f t="shared" si="1024"/>
        <v>46650</v>
      </c>
      <c r="M3361" s="64">
        <f t="shared" si="1025"/>
        <v>108</v>
      </c>
      <c r="N3361" s="44">
        <f t="shared" si="1026"/>
        <v>108</v>
      </c>
      <c r="O3361" s="40">
        <f t="shared" si="1027"/>
        <v>1.011483404</v>
      </c>
      <c r="P3361" s="65">
        <f t="shared" ca="1" si="1028"/>
        <v>1.011483404</v>
      </c>
      <c r="Q3361" s="40">
        <f t="shared" ca="1" si="1029"/>
        <v>36.02656588</v>
      </c>
      <c r="R3361" s="44">
        <f>IF(VLOOKUP(A3361,$Z$12:$AI$125,8)=VLOOKUP(A3360,$Z$12:$AI$125,8),0,VLOOKUP(A3361,Z$12:$AI$125,8))</f>
        <v>0</v>
      </c>
      <c r="S3361" s="45">
        <f>IF(R3361&gt;0,VLOOKUP(R3361,Y$12:$AH$125,7),0)</f>
        <v>0</v>
      </c>
      <c r="T3361" s="40">
        <f t="shared" si="1030"/>
        <v>0</v>
      </c>
      <c r="U3361" s="40">
        <f t="shared" ca="1" si="1031"/>
        <v>36.02656588</v>
      </c>
      <c r="V3361" s="46" t="str">
        <f t="shared" si="1032"/>
        <v>J=</v>
      </c>
      <c r="W3361" s="47">
        <f t="shared" si="1033"/>
        <v>46832</v>
      </c>
    </row>
    <row r="3362" spans="1:23" x14ac:dyDescent="0.15">
      <c r="A3362" s="38">
        <f t="shared" si="1017"/>
        <v>46806</v>
      </c>
      <c r="B3362" s="39" t="str">
        <f t="shared" ca="1" si="1018"/>
        <v>n.d</v>
      </c>
      <c r="C3362" s="40">
        <f t="shared" si="1019"/>
        <v>3137.2723529499999</v>
      </c>
      <c r="D3362" s="41">
        <f ca="1">IF(A3362&lt;$B$1,VLOOKUP(A3362,[1]DI!$A$4:$B$15000,2,FALSE),0)</f>
        <v>0</v>
      </c>
      <c r="E3362" s="40">
        <f t="shared" ca="1" si="1020"/>
        <v>0</v>
      </c>
      <c r="F3362" s="42">
        <f t="shared" si="1016"/>
        <v>1</v>
      </c>
      <c r="G3362" s="43">
        <f t="shared" ca="1" si="1021"/>
        <v>1</v>
      </c>
      <c r="H3362" s="40">
        <f ca="1">TRUNC(PRODUCT(G$10:G3361),15)</f>
        <v>1.7040824080947301</v>
      </c>
      <c r="I3362" s="40">
        <f t="shared" ca="1" si="1022"/>
        <v>1.7040824080947301</v>
      </c>
      <c r="J3362" s="40">
        <f t="shared" ca="1" si="1023"/>
        <v>1</v>
      </c>
      <c r="K3362" s="42">
        <f t="shared" si="1015"/>
        <v>2.7E-2</v>
      </c>
      <c r="L3362" s="63">
        <f t="shared" si="1024"/>
        <v>46650</v>
      </c>
      <c r="M3362" s="64">
        <f t="shared" si="1025"/>
        <v>109</v>
      </c>
      <c r="N3362" s="44">
        <f t="shared" si="1026"/>
        <v>109</v>
      </c>
      <c r="O3362" s="40">
        <f t="shared" si="1027"/>
        <v>1.011590346</v>
      </c>
      <c r="P3362" s="65">
        <f t="shared" ca="1" si="1028"/>
        <v>1.011590346</v>
      </c>
      <c r="Q3362" s="40">
        <f t="shared" ca="1" si="1029"/>
        <v>36.362072060000003</v>
      </c>
      <c r="R3362" s="44">
        <f>IF(VLOOKUP(A3362,$Z$12:$AI$125,8)=VLOOKUP(A3361,$Z$12:$AI$125,8),0,VLOOKUP(A3362,Z$12:$AI$125,8))</f>
        <v>0</v>
      </c>
      <c r="S3362" s="45">
        <f>IF(R3362&gt;0,VLOOKUP(R3362,Y$12:$AH$125,7),0)</f>
        <v>0</v>
      </c>
      <c r="T3362" s="40">
        <f t="shared" si="1030"/>
        <v>0</v>
      </c>
      <c r="U3362" s="40">
        <f t="shared" ca="1" si="1031"/>
        <v>36.362072060000003</v>
      </c>
      <c r="V3362" s="46" t="str">
        <f t="shared" si="1032"/>
        <v>J=</v>
      </c>
      <c r="W3362" s="47">
        <f t="shared" si="1033"/>
        <v>46832</v>
      </c>
    </row>
    <row r="3363" spans="1:23" x14ac:dyDescent="0.15">
      <c r="A3363" s="38">
        <f t="shared" si="1017"/>
        <v>46807</v>
      </c>
      <c r="B3363" s="39" t="str">
        <f t="shared" ca="1" si="1018"/>
        <v>n.d</v>
      </c>
      <c r="C3363" s="40">
        <f t="shared" si="1019"/>
        <v>3137.2723529499999</v>
      </c>
      <c r="D3363" s="41">
        <f ca="1">IF(A3363&lt;$B$1,VLOOKUP(A3363,[1]DI!$A$4:$B$15000,2,FALSE),0)</f>
        <v>0</v>
      </c>
      <c r="E3363" s="40">
        <f t="shared" ca="1" si="1020"/>
        <v>0</v>
      </c>
      <c r="F3363" s="42">
        <f t="shared" si="1016"/>
        <v>1</v>
      </c>
      <c r="G3363" s="43">
        <f t="shared" ca="1" si="1021"/>
        <v>1</v>
      </c>
      <c r="H3363" s="40">
        <f ca="1">TRUNC(PRODUCT(G$10:G3362),15)</f>
        <v>1.7040824080947301</v>
      </c>
      <c r="I3363" s="40">
        <f t="shared" ca="1" si="1022"/>
        <v>1.7040824080947301</v>
      </c>
      <c r="J3363" s="40">
        <f t="shared" ca="1" si="1023"/>
        <v>1</v>
      </c>
      <c r="K3363" s="42">
        <f t="shared" si="1015"/>
        <v>2.7E-2</v>
      </c>
      <c r="L3363" s="63">
        <f t="shared" si="1024"/>
        <v>46650</v>
      </c>
      <c r="M3363" s="64">
        <f t="shared" si="1025"/>
        <v>110</v>
      </c>
      <c r="N3363" s="44">
        <f t="shared" si="1026"/>
        <v>110</v>
      </c>
      <c r="O3363" s="40">
        <f t="shared" si="1027"/>
        <v>1.0116972989999999</v>
      </c>
      <c r="P3363" s="65">
        <f t="shared" ca="1" si="1028"/>
        <v>1.0116972989999999</v>
      </c>
      <c r="Q3363" s="40">
        <f t="shared" ca="1" si="1029"/>
        <v>36.697612749999998</v>
      </c>
      <c r="R3363" s="44">
        <f>IF(VLOOKUP(A3363,$Z$12:$AI$125,8)=VLOOKUP(A3362,$Z$12:$AI$125,8),0,VLOOKUP(A3363,Z$12:$AI$125,8))</f>
        <v>0</v>
      </c>
      <c r="S3363" s="45">
        <f>IF(R3363&gt;0,VLOOKUP(R3363,Y$12:$AH$125,7),0)</f>
        <v>0</v>
      </c>
      <c r="T3363" s="40">
        <f t="shared" si="1030"/>
        <v>0</v>
      </c>
      <c r="U3363" s="40">
        <f t="shared" ca="1" si="1031"/>
        <v>36.697612749999998</v>
      </c>
      <c r="V3363" s="46" t="str">
        <f t="shared" si="1032"/>
        <v>J=</v>
      </c>
      <c r="W3363" s="47">
        <f t="shared" si="1033"/>
        <v>46832</v>
      </c>
    </row>
    <row r="3364" spans="1:23" x14ac:dyDescent="0.15">
      <c r="A3364" s="38">
        <f t="shared" si="1017"/>
        <v>46808</v>
      </c>
      <c r="B3364" s="39" t="str">
        <f t="shared" ca="1" si="1018"/>
        <v>n.d</v>
      </c>
      <c r="C3364" s="40">
        <f t="shared" si="1019"/>
        <v>3137.2723529499999</v>
      </c>
      <c r="D3364" s="41">
        <f ca="1">IF(A3364&lt;$B$1,VLOOKUP(A3364,[1]DI!$A$4:$B$15000,2,FALSE),0)</f>
        <v>0</v>
      </c>
      <c r="E3364" s="40">
        <f t="shared" ca="1" si="1020"/>
        <v>0</v>
      </c>
      <c r="F3364" s="42">
        <f t="shared" si="1016"/>
        <v>1</v>
      </c>
      <c r="G3364" s="43">
        <f t="shared" ca="1" si="1021"/>
        <v>1</v>
      </c>
      <c r="H3364" s="40">
        <f ca="1">TRUNC(PRODUCT(G$10:G3363),15)</f>
        <v>1.7040824080947301</v>
      </c>
      <c r="I3364" s="40">
        <f t="shared" ca="1" si="1022"/>
        <v>1.7040824080947301</v>
      </c>
      <c r="J3364" s="40">
        <f t="shared" ca="1" si="1023"/>
        <v>1</v>
      </c>
      <c r="K3364" s="42">
        <f t="shared" si="1015"/>
        <v>2.7E-2</v>
      </c>
      <c r="L3364" s="63">
        <f t="shared" si="1024"/>
        <v>46650</v>
      </c>
      <c r="M3364" s="64">
        <f t="shared" si="1025"/>
        <v>111</v>
      </c>
      <c r="N3364" s="44">
        <f t="shared" si="1026"/>
        <v>111</v>
      </c>
      <c r="O3364" s="40">
        <f t="shared" si="1027"/>
        <v>1.0118042629999999</v>
      </c>
      <c r="P3364" s="65">
        <f t="shared" ca="1" si="1028"/>
        <v>1.0118042629999999</v>
      </c>
      <c r="Q3364" s="40">
        <f t="shared" ca="1" si="1029"/>
        <v>37.033187949999999</v>
      </c>
      <c r="R3364" s="44">
        <f>IF(VLOOKUP(A3364,$Z$12:$AI$125,8)=VLOOKUP(A3363,$Z$12:$AI$125,8),0,VLOOKUP(A3364,Z$12:$AI$125,8))</f>
        <v>0</v>
      </c>
      <c r="S3364" s="45">
        <f>IF(R3364&gt;0,VLOOKUP(R3364,Y$12:$AH$125,7),0)</f>
        <v>0</v>
      </c>
      <c r="T3364" s="40">
        <f t="shared" si="1030"/>
        <v>0</v>
      </c>
      <c r="U3364" s="40">
        <f t="shared" ca="1" si="1031"/>
        <v>37.033187949999999</v>
      </c>
      <c r="V3364" s="46" t="str">
        <f t="shared" si="1032"/>
        <v>J=</v>
      </c>
      <c r="W3364" s="47">
        <f t="shared" si="1033"/>
        <v>46832</v>
      </c>
    </row>
    <row r="3365" spans="1:23" x14ac:dyDescent="0.15">
      <c r="A3365" s="38">
        <f t="shared" si="1017"/>
        <v>46809</v>
      </c>
      <c r="B3365" s="39" t="str">
        <f t="shared" ca="1" si="1018"/>
        <v>n.d</v>
      </c>
      <c r="C3365" s="40">
        <f t="shared" si="1019"/>
        <v>3137.2723529499999</v>
      </c>
      <c r="D3365" s="41">
        <f ca="1">IF(A3365&lt;$B$1,VLOOKUP(A3365,[1]DI!$A$4:$B$15000,2,FALSE),0)</f>
        <v>0</v>
      </c>
      <c r="E3365" s="40">
        <f t="shared" ca="1" si="1020"/>
        <v>0</v>
      </c>
      <c r="F3365" s="42">
        <f t="shared" si="1016"/>
        <v>1</v>
      </c>
      <c r="G3365" s="43">
        <f t="shared" ca="1" si="1021"/>
        <v>1</v>
      </c>
      <c r="H3365" s="40">
        <f ca="1">TRUNC(PRODUCT(G$10:G3364),15)</f>
        <v>1.7040824080947301</v>
      </c>
      <c r="I3365" s="40">
        <f t="shared" ca="1" si="1022"/>
        <v>1.7040824080947301</v>
      </c>
      <c r="J3365" s="40">
        <f t="shared" ca="1" si="1023"/>
        <v>1</v>
      </c>
      <c r="K3365" s="42">
        <f t="shared" si="1015"/>
        <v>2.7E-2</v>
      </c>
      <c r="L3365" s="63">
        <f t="shared" si="1024"/>
        <v>46650</v>
      </c>
      <c r="M3365" s="64">
        <f t="shared" si="1025"/>
        <v>111</v>
      </c>
      <c r="N3365" s="44">
        <f t="shared" si="1026"/>
        <v>112</v>
      </c>
      <c r="O3365" s="40">
        <f t="shared" si="1027"/>
        <v>1.011911239</v>
      </c>
      <c r="P3365" s="65">
        <f t="shared" ca="1" si="1028"/>
        <v>1.011911239</v>
      </c>
      <c r="Q3365" s="40">
        <f t="shared" ca="1" si="1029"/>
        <v>37.368800800000002</v>
      </c>
      <c r="R3365" s="44">
        <f>IF(VLOOKUP(A3365,$Z$12:$AI$125,8)=VLOOKUP(A3364,$Z$12:$AI$125,8),0,VLOOKUP(A3365,Z$12:$AI$125,8))</f>
        <v>0</v>
      </c>
      <c r="S3365" s="45">
        <f>IF(R3365&gt;0,VLOOKUP(R3365,Y$12:$AH$125,7),0)</f>
        <v>0</v>
      </c>
      <c r="T3365" s="40">
        <f t="shared" si="1030"/>
        <v>0</v>
      </c>
      <c r="U3365" s="40">
        <f t="shared" ca="1" si="1031"/>
        <v>37.368800800000002</v>
      </c>
      <c r="V3365" s="46" t="str">
        <f t="shared" si="1032"/>
        <v>J=</v>
      </c>
      <c r="W3365" s="47">
        <f t="shared" si="1033"/>
        <v>46832</v>
      </c>
    </row>
    <row r="3366" spans="1:23" x14ac:dyDescent="0.15">
      <c r="A3366" s="38">
        <f t="shared" si="1017"/>
        <v>46810</v>
      </c>
      <c r="B3366" s="39" t="str">
        <f t="shared" ca="1" si="1018"/>
        <v>n.d</v>
      </c>
      <c r="C3366" s="40">
        <f t="shared" si="1019"/>
        <v>3137.2723529499999</v>
      </c>
      <c r="D3366" s="41">
        <f ca="1">IF(A3366&lt;$B$1,VLOOKUP(A3366,[1]DI!$A$4:$B$15000,2,FALSE),0)</f>
        <v>0</v>
      </c>
      <c r="E3366" s="40">
        <f t="shared" ca="1" si="1020"/>
        <v>0</v>
      </c>
      <c r="F3366" s="42">
        <f t="shared" si="1016"/>
        <v>1</v>
      </c>
      <c r="G3366" s="43">
        <f t="shared" ca="1" si="1021"/>
        <v>1</v>
      </c>
      <c r="H3366" s="40">
        <f ca="1">TRUNC(PRODUCT(G$10:G3365),15)</f>
        <v>1.7040824080947301</v>
      </c>
      <c r="I3366" s="40">
        <f t="shared" ca="1" si="1022"/>
        <v>1.7040824080947301</v>
      </c>
      <c r="J3366" s="40">
        <f t="shared" ca="1" si="1023"/>
        <v>1</v>
      </c>
      <c r="K3366" s="42">
        <f t="shared" si="1015"/>
        <v>2.7E-2</v>
      </c>
      <c r="L3366" s="63">
        <f t="shared" si="1024"/>
        <v>46650</v>
      </c>
      <c r="M3366" s="64">
        <f t="shared" si="1025"/>
        <v>111</v>
      </c>
      <c r="N3366" s="44">
        <f t="shared" si="1026"/>
        <v>112</v>
      </c>
      <c r="O3366" s="40">
        <f t="shared" si="1027"/>
        <v>1.011911239</v>
      </c>
      <c r="P3366" s="65">
        <f t="shared" ca="1" si="1028"/>
        <v>1.011911239</v>
      </c>
      <c r="Q3366" s="40">
        <f t="shared" ca="1" si="1029"/>
        <v>37.368800800000002</v>
      </c>
      <c r="R3366" s="44">
        <f>IF(VLOOKUP(A3366,$Z$12:$AI$125,8)=VLOOKUP(A3365,$Z$12:$AI$125,8),0,VLOOKUP(A3366,Z$12:$AI$125,8))</f>
        <v>0</v>
      </c>
      <c r="S3366" s="45">
        <f>IF(R3366&gt;0,VLOOKUP(R3366,Y$12:$AH$125,7),0)</f>
        <v>0</v>
      </c>
      <c r="T3366" s="40">
        <f t="shared" si="1030"/>
        <v>0</v>
      </c>
      <c r="U3366" s="40">
        <f t="shared" ca="1" si="1031"/>
        <v>37.368800800000002</v>
      </c>
      <c r="V3366" s="46" t="str">
        <f t="shared" si="1032"/>
        <v>J=</v>
      </c>
      <c r="W3366" s="47">
        <f t="shared" si="1033"/>
        <v>46832</v>
      </c>
    </row>
    <row r="3367" spans="1:23" x14ac:dyDescent="0.15">
      <c r="A3367" s="38">
        <f t="shared" si="1017"/>
        <v>46811</v>
      </c>
      <c r="B3367" s="39" t="str">
        <f t="shared" ca="1" si="1018"/>
        <v>n.d</v>
      </c>
      <c r="C3367" s="40">
        <f t="shared" si="1019"/>
        <v>3137.2723529499999</v>
      </c>
      <c r="D3367" s="41">
        <f ca="1">IF(A3367&lt;$B$1,VLOOKUP(A3367,[1]DI!$A$4:$B$15000,2,FALSE),0)</f>
        <v>0</v>
      </c>
      <c r="E3367" s="40">
        <f t="shared" ca="1" si="1020"/>
        <v>0</v>
      </c>
      <c r="F3367" s="42">
        <f t="shared" si="1016"/>
        <v>1</v>
      </c>
      <c r="G3367" s="43">
        <f t="shared" ca="1" si="1021"/>
        <v>1</v>
      </c>
      <c r="H3367" s="40">
        <f ca="1">TRUNC(PRODUCT(G$10:G3366),15)</f>
        <v>1.7040824080947301</v>
      </c>
      <c r="I3367" s="40">
        <f t="shared" ca="1" si="1022"/>
        <v>1.7040824080947301</v>
      </c>
      <c r="J3367" s="40">
        <f t="shared" ca="1" si="1023"/>
        <v>1</v>
      </c>
      <c r="K3367" s="42">
        <f t="shared" si="1015"/>
        <v>2.7E-2</v>
      </c>
      <c r="L3367" s="63">
        <f t="shared" si="1024"/>
        <v>46650</v>
      </c>
      <c r="M3367" s="64">
        <f t="shared" si="1025"/>
        <v>111</v>
      </c>
      <c r="N3367" s="44">
        <f t="shared" si="1026"/>
        <v>112</v>
      </c>
      <c r="O3367" s="40">
        <f t="shared" si="1027"/>
        <v>1.011911239</v>
      </c>
      <c r="P3367" s="65">
        <f t="shared" ca="1" si="1028"/>
        <v>1.011911239</v>
      </c>
      <c r="Q3367" s="40">
        <f t="shared" ca="1" si="1029"/>
        <v>37.368800800000002</v>
      </c>
      <c r="R3367" s="44">
        <f>IF(VLOOKUP(A3367,$Z$12:$AI$125,8)=VLOOKUP(A3366,$Z$12:$AI$125,8),0,VLOOKUP(A3367,Z$12:$AI$125,8))</f>
        <v>0</v>
      </c>
      <c r="S3367" s="45">
        <f>IF(R3367&gt;0,VLOOKUP(R3367,Y$12:$AH$125,7),0)</f>
        <v>0</v>
      </c>
      <c r="T3367" s="40">
        <f t="shared" si="1030"/>
        <v>0</v>
      </c>
      <c r="U3367" s="40">
        <f t="shared" ca="1" si="1031"/>
        <v>37.368800800000002</v>
      </c>
      <c r="V3367" s="46" t="str">
        <f t="shared" si="1032"/>
        <v>J=</v>
      </c>
      <c r="W3367" s="47">
        <f t="shared" si="1033"/>
        <v>46832</v>
      </c>
    </row>
    <row r="3368" spans="1:23" x14ac:dyDescent="0.15">
      <c r="A3368" s="38">
        <f t="shared" si="1017"/>
        <v>46812</v>
      </c>
      <c r="B3368" s="39" t="str">
        <f t="shared" ca="1" si="1018"/>
        <v>n.d</v>
      </c>
      <c r="C3368" s="40">
        <f t="shared" si="1019"/>
        <v>3137.2723529499999</v>
      </c>
      <c r="D3368" s="41">
        <f ca="1">IF(A3368&lt;$B$1,VLOOKUP(A3368,[1]DI!$A$4:$B$15000,2,FALSE),0)</f>
        <v>0</v>
      </c>
      <c r="E3368" s="40">
        <f t="shared" ca="1" si="1020"/>
        <v>0</v>
      </c>
      <c r="F3368" s="42">
        <f t="shared" si="1016"/>
        <v>1</v>
      </c>
      <c r="G3368" s="43">
        <f t="shared" ca="1" si="1021"/>
        <v>1</v>
      </c>
      <c r="H3368" s="40">
        <f ca="1">TRUNC(PRODUCT(G$10:G3367),15)</f>
        <v>1.7040824080947301</v>
      </c>
      <c r="I3368" s="40">
        <f t="shared" ca="1" si="1022"/>
        <v>1.7040824080947301</v>
      </c>
      <c r="J3368" s="40">
        <f t="shared" ca="1" si="1023"/>
        <v>1</v>
      </c>
      <c r="K3368" s="42">
        <f t="shared" si="1015"/>
        <v>2.7E-2</v>
      </c>
      <c r="L3368" s="63">
        <f t="shared" si="1024"/>
        <v>46650</v>
      </c>
      <c r="M3368" s="64">
        <f t="shared" si="1025"/>
        <v>111</v>
      </c>
      <c r="N3368" s="44">
        <f t="shared" si="1026"/>
        <v>112</v>
      </c>
      <c r="O3368" s="40">
        <f t="shared" si="1027"/>
        <v>1.011911239</v>
      </c>
      <c r="P3368" s="65">
        <f t="shared" ca="1" si="1028"/>
        <v>1.011911239</v>
      </c>
      <c r="Q3368" s="40">
        <f t="shared" ca="1" si="1029"/>
        <v>37.368800800000002</v>
      </c>
      <c r="R3368" s="44">
        <f>IF(VLOOKUP(A3368,$Z$12:$AI$125,8)=VLOOKUP(A3367,$Z$12:$AI$125,8),0,VLOOKUP(A3368,Z$12:$AI$125,8))</f>
        <v>0</v>
      </c>
      <c r="S3368" s="45">
        <f>IF(R3368&gt;0,VLOOKUP(R3368,Y$12:$AH$125,7),0)</f>
        <v>0</v>
      </c>
      <c r="T3368" s="40">
        <f t="shared" si="1030"/>
        <v>0</v>
      </c>
      <c r="U3368" s="40">
        <f t="shared" ca="1" si="1031"/>
        <v>37.368800800000002</v>
      </c>
      <c r="V3368" s="46" t="str">
        <f t="shared" si="1032"/>
        <v>J=</v>
      </c>
      <c r="W3368" s="47">
        <f t="shared" si="1033"/>
        <v>46832</v>
      </c>
    </row>
    <row r="3369" spans="1:23" x14ac:dyDescent="0.15">
      <c r="A3369" s="38">
        <f t="shared" si="1017"/>
        <v>46813</v>
      </c>
      <c r="B3369" s="39" t="str">
        <f t="shared" ca="1" si="1018"/>
        <v>n.d</v>
      </c>
      <c r="C3369" s="40">
        <f t="shared" si="1019"/>
        <v>3137.2723529499999</v>
      </c>
      <c r="D3369" s="41">
        <f ca="1">IF(A3369&lt;$B$1,VLOOKUP(A3369,[1]DI!$A$4:$B$15000,2,FALSE),0)</f>
        <v>0</v>
      </c>
      <c r="E3369" s="40">
        <f t="shared" ca="1" si="1020"/>
        <v>0</v>
      </c>
      <c r="F3369" s="42">
        <f t="shared" si="1016"/>
        <v>1</v>
      </c>
      <c r="G3369" s="43">
        <f t="shared" ca="1" si="1021"/>
        <v>1</v>
      </c>
      <c r="H3369" s="40">
        <f ca="1">TRUNC(PRODUCT(G$10:G3368),15)</f>
        <v>1.7040824080947301</v>
      </c>
      <c r="I3369" s="40">
        <f t="shared" ca="1" si="1022"/>
        <v>1.7040824080947301</v>
      </c>
      <c r="J3369" s="40">
        <f t="shared" ca="1" si="1023"/>
        <v>1</v>
      </c>
      <c r="K3369" s="42">
        <f t="shared" si="1015"/>
        <v>2.7E-2</v>
      </c>
      <c r="L3369" s="63">
        <f t="shared" si="1024"/>
        <v>46650</v>
      </c>
      <c r="M3369" s="64">
        <f t="shared" si="1025"/>
        <v>112</v>
      </c>
      <c r="N3369" s="44">
        <f t="shared" si="1026"/>
        <v>112</v>
      </c>
      <c r="O3369" s="40">
        <f t="shared" si="1027"/>
        <v>1.011911239</v>
      </c>
      <c r="P3369" s="65">
        <f t="shared" ca="1" si="1028"/>
        <v>1.011911239</v>
      </c>
      <c r="Q3369" s="40">
        <f t="shared" ca="1" si="1029"/>
        <v>37.368800800000002</v>
      </c>
      <c r="R3369" s="44">
        <f>IF(VLOOKUP(A3369,$Z$12:$AI$125,8)=VLOOKUP(A3368,$Z$12:$AI$125,8),0,VLOOKUP(A3369,Z$12:$AI$125,8))</f>
        <v>0</v>
      </c>
      <c r="S3369" s="45">
        <f>IF(R3369&gt;0,VLOOKUP(R3369,Y$12:$AH$125,7),0)</f>
        <v>0</v>
      </c>
      <c r="T3369" s="40">
        <f t="shared" si="1030"/>
        <v>0</v>
      </c>
      <c r="U3369" s="40">
        <f t="shared" ca="1" si="1031"/>
        <v>37.368800800000002</v>
      </c>
      <c r="V3369" s="46" t="str">
        <f t="shared" si="1032"/>
        <v>J=</v>
      </c>
      <c r="W3369" s="47">
        <f t="shared" si="1033"/>
        <v>46832</v>
      </c>
    </row>
    <row r="3370" spans="1:23" x14ac:dyDescent="0.15">
      <c r="A3370" s="38">
        <f t="shared" si="1017"/>
        <v>46814</v>
      </c>
      <c r="B3370" s="39" t="str">
        <f t="shared" ca="1" si="1018"/>
        <v>n.d</v>
      </c>
      <c r="C3370" s="40">
        <f t="shared" si="1019"/>
        <v>3137.2723529499999</v>
      </c>
      <c r="D3370" s="41">
        <f ca="1">IF(A3370&lt;$B$1,VLOOKUP(A3370,[1]DI!$A$4:$B$15000,2,FALSE),0)</f>
        <v>0</v>
      </c>
      <c r="E3370" s="40">
        <f t="shared" ca="1" si="1020"/>
        <v>0</v>
      </c>
      <c r="F3370" s="42">
        <f t="shared" si="1016"/>
        <v>1</v>
      </c>
      <c r="G3370" s="43">
        <f t="shared" ca="1" si="1021"/>
        <v>1</v>
      </c>
      <c r="H3370" s="40">
        <f ca="1">TRUNC(PRODUCT(G$10:G3369),15)</f>
        <v>1.7040824080947301</v>
      </c>
      <c r="I3370" s="40">
        <f t="shared" ca="1" si="1022"/>
        <v>1.7040824080947301</v>
      </c>
      <c r="J3370" s="40">
        <f t="shared" ca="1" si="1023"/>
        <v>1</v>
      </c>
      <c r="K3370" s="42">
        <f t="shared" si="1015"/>
        <v>2.7E-2</v>
      </c>
      <c r="L3370" s="63">
        <f t="shared" si="1024"/>
        <v>46650</v>
      </c>
      <c r="M3370" s="64">
        <f t="shared" si="1025"/>
        <v>113</v>
      </c>
      <c r="N3370" s="44">
        <f t="shared" si="1026"/>
        <v>113</v>
      </c>
      <c r="O3370" s="40">
        <f t="shared" si="1027"/>
        <v>1.0120182259999999</v>
      </c>
      <c r="P3370" s="65">
        <f t="shared" ca="1" si="1028"/>
        <v>1.0120182259999999</v>
      </c>
      <c r="Q3370" s="40">
        <f t="shared" ca="1" si="1029"/>
        <v>37.704448159999998</v>
      </c>
      <c r="R3370" s="44">
        <f>IF(VLOOKUP(A3370,$Z$12:$AI$125,8)=VLOOKUP(A3369,$Z$12:$AI$125,8),0,VLOOKUP(A3370,Z$12:$AI$125,8))</f>
        <v>0</v>
      </c>
      <c r="S3370" s="45">
        <f>IF(R3370&gt;0,VLOOKUP(R3370,Y$12:$AH$125,7),0)</f>
        <v>0</v>
      </c>
      <c r="T3370" s="40">
        <f t="shared" si="1030"/>
        <v>0</v>
      </c>
      <c r="U3370" s="40">
        <f t="shared" ca="1" si="1031"/>
        <v>37.704448159999998</v>
      </c>
      <c r="V3370" s="46" t="str">
        <f t="shared" si="1032"/>
        <v>J=</v>
      </c>
      <c r="W3370" s="47">
        <f t="shared" si="1033"/>
        <v>46832</v>
      </c>
    </row>
    <row r="3371" spans="1:23" x14ac:dyDescent="0.15">
      <c r="A3371" s="38">
        <f t="shared" si="1017"/>
        <v>46815</v>
      </c>
      <c r="B3371" s="39" t="str">
        <f t="shared" ca="1" si="1018"/>
        <v>n.d</v>
      </c>
      <c r="C3371" s="40">
        <f t="shared" si="1019"/>
        <v>3137.2723529499999</v>
      </c>
      <c r="D3371" s="41">
        <f ca="1">IF(A3371&lt;$B$1,VLOOKUP(A3371,[1]DI!$A$4:$B$15000,2,FALSE),0)</f>
        <v>0</v>
      </c>
      <c r="E3371" s="40">
        <f t="shared" ca="1" si="1020"/>
        <v>0</v>
      </c>
      <c r="F3371" s="42">
        <f t="shared" si="1016"/>
        <v>1</v>
      </c>
      <c r="G3371" s="43">
        <f t="shared" ca="1" si="1021"/>
        <v>1</v>
      </c>
      <c r="H3371" s="40">
        <f ca="1">TRUNC(PRODUCT(G$10:G3370),15)</f>
        <v>1.7040824080947301</v>
      </c>
      <c r="I3371" s="40">
        <f t="shared" ca="1" si="1022"/>
        <v>1.7040824080947301</v>
      </c>
      <c r="J3371" s="40">
        <f t="shared" ca="1" si="1023"/>
        <v>1</v>
      </c>
      <c r="K3371" s="42">
        <f t="shared" si="1015"/>
        <v>2.7E-2</v>
      </c>
      <c r="L3371" s="63">
        <f t="shared" si="1024"/>
        <v>46650</v>
      </c>
      <c r="M3371" s="64">
        <f t="shared" si="1025"/>
        <v>114</v>
      </c>
      <c r="N3371" s="44">
        <f t="shared" si="1026"/>
        <v>114</v>
      </c>
      <c r="O3371" s="40">
        <f t="shared" si="1027"/>
        <v>1.012125224</v>
      </c>
      <c r="P3371" s="65">
        <f t="shared" ca="1" si="1028"/>
        <v>1.012125224</v>
      </c>
      <c r="Q3371" s="40">
        <f t="shared" ca="1" si="1029"/>
        <v>38.040130019999999</v>
      </c>
      <c r="R3371" s="44">
        <f>IF(VLOOKUP(A3371,$Z$12:$AI$125,8)=VLOOKUP(A3370,$Z$12:$AI$125,8),0,VLOOKUP(A3371,Z$12:$AI$125,8))</f>
        <v>0</v>
      </c>
      <c r="S3371" s="45">
        <f>IF(R3371&gt;0,VLOOKUP(R3371,Y$12:$AH$125,7),0)</f>
        <v>0</v>
      </c>
      <c r="T3371" s="40">
        <f t="shared" si="1030"/>
        <v>0</v>
      </c>
      <c r="U3371" s="40">
        <f t="shared" ca="1" si="1031"/>
        <v>38.040130019999999</v>
      </c>
      <c r="V3371" s="46" t="str">
        <f t="shared" si="1032"/>
        <v>J=</v>
      </c>
      <c r="W3371" s="47">
        <f t="shared" si="1033"/>
        <v>46832</v>
      </c>
    </row>
    <row r="3372" spans="1:23" x14ac:dyDescent="0.15">
      <c r="A3372" s="38">
        <f t="shared" si="1017"/>
        <v>46816</v>
      </c>
      <c r="B3372" s="39" t="str">
        <f t="shared" ca="1" si="1018"/>
        <v>n.d</v>
      </c>
      <c r="C3372" s="40">
        <f t="shared" si="1019"/>
        <v>3137.2723529499999</v>
      </c>
      <c r="D3372" s="41">
        <f ca="1">IF(A3372&lt;$B$1,VLOOKUP(A3372,[1]DI!$A$4:$B$15000,2,FALSE),0)</f>
        <v>0</v>
      </c>
      <c r="E3372" s="40">
        <f t="shared" ca="1" si="1020"/>
        <v>0</v>
      </c>
      <c r="F3372" s="42">
        <f t="shared" si="1016"/>
        <v>1</v>
      </c>
      <c r="G3372" s="43">
        <f t="shared" ca="1" si="1021"/>
        <v>1</v>
      </c>
      <c r="H3372" s="40">
        <f ca="1">TRUNC(PRODUCT(G$10:G3371),15)</f>
        <v>1.7040824080947301</v>
      </c>
      <c r="I3372" s="40">
        <f t="shared" ca="1" si="1022"/>
        <v>1.7040824080947301</v>
      </c>
      <c r="J3372" s="40">
        <f t="shared" ca="1" si="1023"/>
        <v>1</v>
      </c>
      <c r="K3372" s="42">
        <f t="shared" si="1015"/>
        <v>2.7E-2</v>
      </c>
      <c r="L3372" s="63">
        <f t="shared" si="1024"/>
        <v>46650</v>
      </c>
      <c r="M3372" s="64">
        <f t="shared" si="1025"/>
        <v>114</v>
      </c>
      <c r="N3372" s="44">
        <f t="shared" si="1026"/>
        <v>115</v>
      </c>
      <c r="O3372" s="40">
        <f t="shared" si="1027"/>
        <v>1.012232233</v>
      </c>
      <c r="P3372" s="65">
        <f t="shared" ca="1" si="1028"/>
        <v>1.012232233</v>
      </c>
      <c r="Q3372" s="40">
        <f t="shared" ca="1" si="1029"/>
        <v>38.3758464</v>
      </c>
      <c r="R3372" s="44">
        <f>IF(VLOOKUP(A3372,$Z$12:$AI$125,8)=VLOOKUP(A3371,$Z$12:$AI$125,8),0,VLOOKUP(A3372,Z$12:$AI$125,8))</f>
        <v>0</v>
      </c>
      <c r="S3372" s="45">
        <f>IF(R3372&gt;0,VLOOKUP(R3372,Y$12:$AH$125,7),0)</f>
        <v>0</v>
      </c>
      <c r="T3372" s="40">
        <f t="shared" si="1030"/>
        <v>0</v>
      </c>
      <c r="U3372" s="40">
        <f t="shared" ca="1" si="1031"/>
        <v>38.3758464</v>
      </c>
      <c r="V3372" s="46" t="str">
        <f t="shared" si="1032"/>
        <v>J=</v>
      </c>
      <c r="W3372" s="47">
        <f t="shared" si="1033"/>
        <v>46832</v>
      </c>
    </row>
    <row r="3373" spans="1:23" x14ac:dyDescent="0.15">
      <c r="A3373" s="38">
        <f t="shared" si="1017"/>
        <v>46817</v>
      </c>
      <c r="B3373" s="39" t="str">
        <f t="shared" ca="1" si="1018"/>
        <v>n.d</v>
      </c>
      <c r="C3373" s="40">
        <f t="shared" si="1019"/>
        <v>3137.2723529499999</v>
      </c>
      <c r="D3373" s="41">
        <f ca="1">IF(A3373&lt;$B$1,VLOOKUP(A3373,[1]DI!$A$4:$B$15000,2,FALSE),0)</f>
        <v>0</v>
      </c>
      <c r="E3373" s="40">
        <f t="shared" ca="1" si="1020"/>
        <v>0</v>
      </c>
      <c r="F3373" s="42">
        <f t="shared" si="1016"/>
        <v>1</v>
      </c>
      <c r="G3373" s="43">
        <f t="shared" ca="1" si="1021"/>
        <v>1</v>
      </c>
      <c r="H3373" s="40">
        <f ca="1">TRUNC(PRODUCT(G$10:G3372),15)</f>
        <v>1.7040824080947301</v>
      </c>
      <c r="I3373" s="40">
        <f t="shared" ca="1" si="1022"/>
        <v>1.7040824080947301</v>
      </c>
      <c r="J3373" s="40">
        <f t="shared" ca="1" si="1023"/>
        <v>1</v>
      </c>
      <c r="K3373" s="42">
        <f t="shared" ref="K3373:K3436" si="1034">K3372</f>
        <v>2.7E-2</v>
      </c>
      <c r="L3373" s="63">
        <f t="shared" si="1024"/>
        <v>46650</v>
      </c>
      <c r="M3373" s="64">
        <f t="shared" si="1025"/>
        <v>114</v>
      </c>
      <c r="N3373" s="44">
        <f t="shared" si="1026"/>
        <v>115</v>
      </c>
      <c r="O3373" s="40">
        <f t="shared" si="1027"/>
        <v>1.012232233</v>
      </c>
      <c r="P3373" s="65">
        <f t="shared" ca="1" si="1028"/>
        <v>1.012232233</v>
      </c>
      <c r="Q3373" s="40">
        <f t="shared" ca="1" si="1029"/>
        <v>38.3758464</v>
      </c>
      <c r="R3373" s="44">
        <f>IF(VLOOKUP(A3373,$Z$12:$AI$125,8)=VLOOKUP(A3372,$Z$12:$AI$125,8),0,VLOOKUP(A3373,Z$12:$AI$125,8))</f>
        <v>0</v>
      </c>
      <c r="S3373" s="45">
        <f>IF(R3373&gt;0,VLOOKUP(R3373,Y$12:$AH$125,7),0)</f>
        <v>0</v>
      </c>
      <c r="T3373" s="40">
        <f t="shared" si="1030"/>
        <v>0</v>
      </c>
      <c r="U3373" s="40">
        <f t="shared" ca="1" si="1031"/>
        <v>38.3758464</v>
      </c>
      <c r="V3373" s="46" t="str">
        <f t="shared" si="1032"/>
        <v>J=</v>
      </c>
      <c r="W3373" s="47">
        <f t="shared" si="1033"/>
        <v>46832</v>
      </c>
    </row>
    <row r="3374" spans="1:23" x14ac:dyDescent="0.15">
      <c r="A3374" s="38">
        <f t="shared" si="1017"/>
        <v>46818</v>
      </c>
      <c r="B3374" s="39" t="str">
        <f t="shared" ca="1" si="1018"/>
        <v>n.d</v>
      </c>
      <c r="C3374" s="40">
        <f t="shared" si="1019"/>
        <v>3137.2723529499999</v>
      </c>
      <c r="D3374" s="41">
        <f ca="1">IF(A3374&lt;$B$1,VLOOKUP(A3374,[1]DI!$A$4:$B$15000,2,FALSE),0)</f>
        <v>0</v>
      </c>
      <c r="E3374" s="40">
        <f t="shared" ca="1" si="1020"/>
        <v>0</v>
      </c>
      <c r="F3374" s="42">
        <f t="shared" si="1016"/>
        <v>1</v>
      </c>
      <c r="G3374" s="43">
        <f t="shared" ca="1" si="1021"/>
        <v>1</v>
      </c>
      <c r="H3374" s="40">
        <f ca="1">TRUNC(PRODUCT(G$10:G3373),15)</f>
        <v>1.7040824080947301</v>
      </c>
      <c r="I3374" s="40">
        <f t="shared" ca="1" si="1022"/>
        <v>1.7040824080947301</v>
      </c>
      <c r="J3374" s="40">
        <f t="shared" ca="1" si="1023"/>
        <v>1</v>
      </c>
      <c r="K3374" s="42">
        <f t="shared" si="1034"/>
        <v>2.7E-2</v>
      </c>
      <c r="L3374" s="63">
        <f t="shared" si="1024"/>
        <v>46650</v>
      </c>
      <c r="M3374" s="64">
        <f t="shared" si="1025"/>
        <v>115</v>
      </c>
      <c r="N3374" s="44">
        <f t="shared" si="1026"/>
        <v>115</v>
      </c>
      <c r="O3374" s="40">
        <f t="shared" si="1027"/>
        <v>1.012232233</v>
      </c>
      <c r="P3374" s="65">
        <f t="shared" ca="1" si="1028"/>
        <v>1.012232233</v>
      </c>
      <c r="Q3374" s="40">
        <f t="shared" ca="1" si="1029"/>
        <v>38.3758464</v>
      </c>
      <c r="R3374" s="44">
        <f>IF(VLOOKUP(A3374,$Z$12:$AI$125,8)=VLOOKUP(A3373,$Z$12:$AI$125,8),0,VLOOKUP(A3374,Z$12:$AI$125,8))</f>
        <v>0</v>
      </c>
      <c r="S3374" s="45">
        <f>IF(R3374&gt;0,VLOOKUP(R3374,Y$12:$AH$125,7),0)</f>
        <v>0</v>
      </c>
      <c r="T3374" s="40">
        <f t="shared" si="1030"/>
        <v>0</v>
      </c>
      <c r="U3374" s="40">
        <f t="shared" ca="1" si="1031"/>
        <v>38.3758464</v>
      </c>
      <c r="V3374" s="46" t="str">
        <f t="shared" si="1032"/>
        <v>J=</v>
      </c>
      <c r="W3374" s="47">
        <f t="shared" si="1033"/>
        <v>46832</v>
      </c>
    </row>
    <row r="3375" spans="1:23" x14ac:dyDescent="0.15">
      <c r="A3375" s="38">
        <f t="shared" si="1017"/>
        <v>46819</v>
      </c>
      <c r="B3375" s="39" t="str">
        <f t="shared" ca="1" si="1018"/>
        <v>n.d</v>
      </c>
      <c r="C3375" s="40">
        <f t="shared" si="1019"/>
        <v>3137.2723529499999</v>
      </c>
      <c r="D3375" s="41">
        <f ca="1">IF(A3375&lt;$B$1,VLOOKUP(A3375,[1]DI!$A$4:$B$15000,2,FALSE),0)</f>
        <v>0</v>
      </c>
      <c r="E3375" s="40">
        <f t="shared" ca="1" si="1020"/>
        <v>0</v>
      </c>
      <c r="F3375" s="42">
        <f t="shared" si="1016"/>
        <v>1</v>
      </c>
      <c r="G3375" s="43">
        <f t="shared" ca="1" si="1021"/>
        <v>1</v>
      </c>
      <c r="H3375" s="40">
        <f ca="1">TRUNC(PRODUCT(G$10:G3374),15)</f>
        <v>1.7040824080947301</v>
      </c>
      <c r="I3375" s="40">
        <f t="shared" ca="1" si="1022"/>
        <v>1.7040824080947301</v>
      </c>
      <c r="J3375" s="40">
        <f t="shared" ca="1" si="1023"/>
        <v>1</v>
      </c>
      <c r="K3375" s="42">
        <f t="shared" si="1034"/>
        <v>2.7E-2</v>
      </c>
      <c r="L3375" s="63">
        <f t="shared" si="1024"/>
        <v>46650</v>
      </c>
      <c r="M3375" s="64">
        <f t="shared" si="1025"/>
        <v>116</v>
      </c>
      <c r="N3375" s="44">
        <f t="shared" si="1026"/>
        <v>116</v>
      </c>
      <c r="O3375" s="40">
        <f t="shared" si="1027"/>
        <v>1.012339254</v>
      </c>
      <c r="P3375" s="65">
        <f t="shared" ca="1" si="1028"/>
        <v>1.012339254</v>
      </c>
      <c r="Q3375" s="40">
        <f t="shared" ca="1" si="1029"/>
        <v>38.711600429999997</v>
      </c>
      <c r="R3375" s="44">
        <f>IF(VLOOKUP(A3375,$Z$12:$AI$125,8)=VLOOKUP(A3374,$Z$12:$AI$125,8),0,VLOOKUP(A3375,Z$12:$AI$125,8))</f>
        <v>0</v>
      </c>
      <c r="S3375" s="45">
        <f>IF(R3375&gt;0,VLOOKUP(R3375,Y$12:$AH$125,7),0)</f>
        <v>0</v>
      </c>
      <c r="T3375" s="40">
        <f t="shared" si="1030"/>
        <v>0</v>
      </c>
      <c r="U3375" s="40">
        <f t="shared" ca="1" si="1031"/>
        <v>38.711600429999997</v>
      </c>
      <c r="V3375" s="46" t="str">
        <f t="shared" si="1032"/>
        <v>J=</v>
      </c>
      <c r="W3375" s="47">
        <f t="shared" si="1033"/>
        <v>46832</v>
      </c>
    </row>
    <row r="3376" spans="1:23" x14ac:dyDescent="0.15">
      <c r="A3376" s="38">
        <f t="shared" si="1017"/>
        <v>46820</v>
      </c>
      <c r="B3376" s="39" t="str">
        <f t="shared" ca="1" si="1018"/>
        <v>n.d</v>
      </c>
      <c r="C3376" s="40">
        <f t="shared" si="1019"/>
        <v>3137.2723529499999</v>
      </c>
      <c r="D3376" s="41">
        <f ca="1">IF(A3376&lt;$B$1,VLOOKUP(A3376,[1]DI!$A$4:$B$15000,2,FALSE),0)</f>
        <v>0</v>
      </c>
      <c r="E3376" s="40">
        <f t="shared" ca="1" si="1020"/>
        <v>0</v>
      </c>
      <c r="F3376" s="42">
        <f t="shared" si="1016"/>
        <v>1</v>
      </c>
      <c r="G3376" s="43">
        <f t="shared" ca="1" si="1021"/>
        <v>1</v>
      </c>
      <c r="H3376" s="40">
        <f ca="1">TRUNC(PRODUCT(G$10:G3375),15)</f>
        <v>1.7040824080947301</v>
      </c>
      <c r="I3376" s="40">
        <f t="shared" ca="1" si="1022"/>
        <v>1.7040824080947301</v>
      </c>
      <c r="J3376" s="40">
        <f t="shared" ca="1" si="1023"/>
        <v>1</v>
      </c>
      <c r="K3376" s="42">
        <f t="shared" si="1034"/>
        <v>2.7E-2</v>
      </c>
      <c r="L3376" s="63">
        <f t="shared" si="1024"/>
        <v>46650</v>
      </c>
      <c r="M3376" s="64">
        <f t="shared" si="1025"/>
        <v>117</v>
      </c>
      <c r="N3376" s="44">
        <f t="shared" si="1026"/>
        <v>117</v>
      </c>
      <c r="O3376" s="40">
        <f t="shared" si="1027"/>
        <v>1.0124462860000001</v>
      </c>
      <c r="P3376" s="65">
        <f t="shared" ca="1" si="1028"/>
        <v>1.0124462860000001</v>
      </c>
      <c r="Q3376" s="40">
        <f t="shared" ca="1" si="1029"/>
        <v>39.047388959999999</v>
      </c>
      <c r="R3376" s="44">
        <f>IF(VLOOKUP(A3376,$Z$12:$AI$125,8)=VLOOKUP(A3375,$Z$12:$AI$125,8),0,VLOOKUP(A3376,Z$12:$AI$125,8))</f>
        <v>0</v>
      </c>
      <c r="S3376" s="45">
        <f>IF(R3376&gt;0,VLOOKUP(R3376,Y$12:$AH$125,7),0)</f>
        <v>0</v>
      </c>
      <c r="T3376" s="40">
        <f t="shared" si="1030"/>
        <v>0</v>
      </c>
      <c r="U3376" s="40">
        <f t="shared" ca="1" si="1031"/>
        <v>39.047388959999999</v>
      </c>
      <c r="V3376" s="46" t="str">
        <f t="shared" si="1032"/>
        <v>J=</v>
      </c>
      <c r="W3376" s="47">
        <f t="shared" si="1033"/>
        <v>46832</v>
      </c>
    </row>
    <row r="3377" spans="1:23" x14ac:dyDescent="0.15">
      <c r="A3377" s="38">
        <f t="shared" si="1017"/>
        <v>46821</v>
      </c>
      <c r="B3377" s="39" t="str">
        <f t="shared" ca="1" si="1018"/>
        <v>n.d</v>
      </c>
      <c r="C3377" s="40">
        <f t="shared" si="1019"/>
        <v>3137.2723529499999</v>
      </c>
      <c r="D3377" s="41">
        <f ca="1">IF(A3377&lt;$B$1,VLOOKUP(A3377,[1]DI!$A$4:$B$15000,2,FALSE),0)</f>
        <v>0</v>
      </c>
      <c r="E3377" s="40">
        <f t="shared" ca="1" si="1020"/>
        <v>0</v>
      </c>
      <c r="F3377" s="42">
        <f t="shared" si="1016"/>
        <v>1</v>
      </c>
      <c r="G3377" s="43">
        <f t="shared" ca="1" si="1021"/>
        <v>1</v>
      </c>
      <c r="H3377" s="40">
        <f ca="1">TRUNC(PRODUCT(G$10:G3376),15)</f>
        <v>1.7040824080947301</v>
      </c>
      <c r="I3377" s="40">
        <f t="shared" ca="1" si="1022"/>
        <v>1.7040824080947301</v>
      </c>
      <c r="J3377" s="40">
        <f t="shared" ca="1" si="1023"/>
        <v>1</v>
      </c>
      <c r="K3377" s="42">
        <f t="shared" si="1034"/>
        <v>2.7E-2</v>
      </c>
      <c r="L3377" s="63">
        <f t="shared" si="1024"/>
        <v>46650</v>
      </c>
      <c r="M3377" s="64">
        <f t="shared" si="1025"/>
        <v>118</v>
      </c>
      <c r="N3377" s="44">
        <f t="shared" si="1026"/>
        <v>118</v>
      </c>
      <c r="O3377" s="40">
        <f t="shared" si="1027"/>
        <v>1.01255333</v>
      </c>
      <c r="P3377" s="65">
        <f t="shared" ca="1" si="1028"/>
        <v>1.01255333</v>
      </c>
      <c r="Q3377" s="40">
        <f t="shared" ca="1" si="1029"/>
        <v>39.383215139999997</v>
      </c>
      <c r="R3377" s="44">
        <f>IF(VLOOKUP(A3377,$Z$12:$AI$125,8)=VLOOKUP(A3376,$Z$12:$AI$125,8),0,VLOOKUP(A3377,Z$12:$AI$125,8))</f>
        <v>0</v>
      </c>
      <c r="S3377" s="45">
        <f>IF(R3377&gt;0,VLOOKUP(R3377,Y$12:$AH$125,7),0)</f>
        <v>0</v>
      </c>
      <c r="T3377" s="40">
        <f t="shared" si="1030"/>
        <v>0</v>
      </c>
      <c r="U3377" s="40">
        <f t="shared" ca="1" si="1031"/>
        <v>39.383215139999997</v>
      </c>
      <c r="V3377" s="46" t="str">
        <f t="shared" si="1032"/>
        <v>J=</v>
      </c>
      <c r="W3377" s="47">
        <f t="shared" si="1033"/>
        <v>46832</v>
      </c>
    </row>
    <row r="3378" spans="1:23" x14ac:dyDescent="0.15">
      <c r="A3378" s="38">
        <f t="shared" si="1017"/>
        <v>46822</v>
      </c>
      <c r="B3378" s="39" t="str">
        <f t="shared" ca="1" si="1018"/>
        <v>n.d</v>
      </c>
      <c r="C3378" s="40">
        <f t="shared" si="1019"/>
        <v>3137.2723529499999</v>
      </c>
      <c r="D3378" s="41">
        <f ca="1">IF(A3378&lt;$B$1,VLOOKUP(A3378,[1]DI!$A$4:$B$15000,2,FALSE),0)</f>
        <v>0</v>
      </c>
      <c r="E3378" s="40">
        <f t="shared" ca="1" si="1020"/>
        <v>0</v>
      </c>
      <c r="F3378" s="42">
        <f t="shared" si="1016"/>
        <v>1</v>
      </c>
      <c r="G3378" s="43">
        <f t="shared" ca="1" si="1021"/>
        <v>1</v>
      </c>
      <c r="H3378" s="40">
        <f ca="1">TRUNC(PRODUCT(G$10:G3377),15)</f>
        <v>1.7040824080947301</v>
      </c>
      <c r="I3378" s="40">
        <f t="shared" ca="1" si="1022"/>
        <v>1.7040824080947301</v>
      </c>
      <c r="J3378" s="40">
        <f t="shared" ca="1" si="1023"/>
        <v>1</v>
      </c>
      <c r="K3378" s="42">
        <f t="shared" si="1034"/>
        <v>2.7E-2</v>
      </c>
      <c r="L3378" s="63">
        <f t="shared" si="1024"/>
        <v>46650</v>
      </c>
      <c r="M3378" s="64">
        <f t="shared" si="1025"/>
        <v>119</v>
      </c>
      <c r="N3378" s="44">
        <f t="shared" si="1026"/>
        <v>119</v>
      </c>
      <c r="O3378" s="40">
        <f t="shared" si="1027"/>
        <v>1.0126603839999999</v>
      </c>
      <c r="P3378" s="65">
        <f t="shared" ca="1" si="1028"/>
        <v>1.0126603839999999</v>
      </c>
      <c r="Q3378" s="40">
        <f t="shared" ca="1" si="1029"/>
        <v>39.719072699999998</v>
      </c>
      <c r="R3378" s="44">
        <f>IF(VLOOKUP(A3378,$Z$12:$AI$125,8)=VLOOKUP(A3377,$Z$12:$AI$125,8),0,VLOOKUP(A3378,Z$12:$AI$125,8))</f>
        <v>0</v>
      </c>
      <c r="S3378" s="45">
        <f>IF(R3378&gt;0,VLOOKUP(R3378,Y$12:$AH$125,7),0)</f>
        <v>0</v>
      </c>
      <c r="T3378" s="40">
        <f t="shared" si="1030"/>
        <v>0</v>
      </c>
      <c r="U3378" s="40">
        <f t="shared" ca="1" si="1031"/>
        <v>39.719072699999998</v>
      </c>
      <c r="V3378" s="46" t="str">
        <f t="shared" si="1032"/>
        <v>J=</v>
      </c>
      <c r="W3378" s="47">
        <f t="shared" si="1033"/>
        <v>46832</v>
      </c>
    </row>
    <row r="3379" spans="1:23" x14ac:dyDescent="0.15">
      <c r="A3379" s="38">
        <f t="shared" si="1017"/>
        <v>46823</v>
      </c>
      <c r="B3379" s="39" t="str">
        <f t="shared" ca="1" si="1018"/>
        <v>n.d</v>
      </c>
      <c r="C3379" s="40">
        <f t="shared" si="1019"/>
        <v>3137.2723529499999</v>
      </c>
      <c r="D3379" s="41">
        <f ca="1">IF(A3379&lt;$B$1,VLOOKUP(A3379,[1]DI!$A$4:$B$15000,2,FALSE),0)</f>
        <v>0</v>
      </c>
      <c r="E3379" s="40">
        <f t="shared" ca="1" si="1020"/>
        <v>0</v>
      </c>
      <c r="F3379" s="42">
        <f t="shared" si="1016"/>
        <v>1</v>
      </c>
      <c r="G3379" s="43">
        <f t="shared" ca="1" si="1021"/>
        <v>1</v>
      </c>
      <c r="H3379" s="40">
        <f ca="1">TRUNC(PRODUCT(G$10:G3378),15)</f>
        <v>1.7040824080947301</v>
      </c>
      <c r="I3379" s="40">
        <f t="shared" ca="1" si="1022"/>
        <v>1.7040824080947301</v>
      </c>
      <c r="J3379" s="40">
        <f t="shared" ca="1" si="1023"/>
        <v>1</v>
      </c>
      <c r="K3379" s="42">
        <f t="shared" si="1034"/>
        <v>2.7E-2</v>
      </c>
      <c r="L3379" s="63">
        <f t="shared" si="1024"/>
        <v>46650</v>
      </c>
      <c r="M3379" s="64">
        <f t="shared" si="1025"/>
        <v>119</v>
      </c>
      <c r="N3379" s="44">
        <f t="shared" si="1026"/>
        <v>120</v>
      </c>
      <c r="O3379" s="40">
        <f t="shared" si="1027"/>
        <v>1.012767451</v>
      </c>
      <c r="P3379" s="65">
        <f t="shared" ca="1" si="1028"/>
        <v>1.012767451</v>
      </c>
      <c r="Q3379" s="40">
        <f t="shared" ca="1" si="1029"/>
        <v>40.054971029999997</v>
      </c>
      <c r="R3379" s="44">
        <f>IF(VLOOKUP(A3379,$Z$12:$AI$125,8)=VLOOKUP(A3378,$Z$12:$AI$125,8),0,VLOOKUP(A3379,Z$12:$AI$125,8))</f>
        <v>0</v>
      </c>
      <c r="S3379" s="45">
        <f>IF(R3379&gt;0,VLOOKUP(R3379,Y$12:$AH$125,7),0)</f>
        <v>0</v>
      </c>
      <c r="T3379" s="40">
        <f t="shared" si="1030"/>
        <v>0</v>
      </c>
      <c r="U3379" s="40">
        <f t="shared" ca="1" si="1031"/>
        <v>40.054971029999997</v>
      </c>
      <c r="V3379" s="46" t="str">
        <f t="shared" si="1032"/>
        <v>J=</v>
      </c>
      <c r="W3379" s="47">
        <f t="shared" si="1033"/>
        <v>46832</v>
      </c>
    </row>
    <row r="3380" spans="1:23" x14ac:dyDescent="0.15">
      <c r="A3380" s="38">
        <f t="shared" si="1017"/>
        <v>46824</v>
      </c>
      <c r="B3380" s="39" t="str">
        <f t="shared" ca="1" si="1018"/>
        <v>n.d</v>
      </c>
      <c r="C3380" s="40">
        <f t="shared" si="1019"/>
        <v>3137.2723529499999</v>
      </c>
      <c r="D3380" s="41">
        <f ca="1">IF(A3380&lt;$B$1,VLOOKUP(A3380,[1]DI!$A$4:$B$15000,2,FALSE),0)</f>
        <v>0</v>
      </c>
      <c r="E3380" s="40">
        <f t="shared" ca="1" si="1020"/>
        <v>0</v>
      </c>
      <c r="F3380" s="42">
        <f t="shared" si="1016"/>
        <v>1</v>
      </c>
      <c r="G3380" s="43">
        <f t="shared" ca="1" si="1021"/>
        <v>1</v>
      </c>
      <c r="H3380" s="40">
        <f ca="1">TRUNC(PRODUCT(G$10:G3379),15)</f>
        <v>1.7040824080947301</v>
      </c>
      <c r="I3380" s="40">
        <f t="shared" ca="1" si="1022"/>
        <v>1.7040824080947301</v>
      </c>
      <c r="J3380" s="40">
        <f t="shared" ca="1" si="1023"/>
        <v>1</v>
      </c>
      <c r="K3380" s="42">
        <f t="shared" si="1034"/>
        <v>2.7E-2</v>
      </c>
      <c r="L3380" s="63">
        <f t="shared" si="1024"/>
        <v>46650</v>
      </c>
      <c r="M3380" s="64">
        <f t="shared" si="1025"/>
        <v>119</v>
      </c>
      <c r="N3380" s="44">
        <f t="shared" si="1026"/>
        <v>120</v>
      </c>
      <c r="O3380" s="40">
        <f t="shared" si="1027"/>
        <v>1.012767451</v>
      </c>
      <c r="P3380" s="65">
        <f t="shared" ca="1" si="1028"/>
        <v>1.012767451</v>
      </c>
      <c r="Q3380" s="40">
        <f t="shared" ca="1" si="1029"/>
        <v>40.054971029999997</v>
      </c>
      <c r="R3380" s="44">
        <f>IF(VLOOKUP(A3380,$Z$12:$AI$125,8)=VLOOKUP(A3379,$Z$12:$AI$125,8),0,VLOOKUP(A3380,Z$12:$AI$125,8))</f>
        <v>0</v>
      </c>
      <c r="S3380" s="45">
        <f>IF(R3380&gt;0,VLOOKUP(R3380,Y$12:$AH$125,7),0)</f>
        <v>0</v>
      </c>
      <c r="T3380" s="40">
        <f t="shared" si="1030"/>
        <v>0</v>
      </c>
      <c r="U3380" s="40">
        <f t="shared" ca="1" si="1031"/>
        <v>40.054971029999997</v>
      </c>
      <c r="V3380" s="46" t="str">
        <f t="shared" si="1032"/>
        <v>J=</v>
      </c>
      <c r="W3380" s="47">
        <f t="shared" si="1033"/>
        <v>46832</v>
      </c>
    </row>
    <row r="3381" spans="1:23" x14ac:dyDescent="0.15">
      <c r="A3381" s="38">
        <f t="shared" si="1017"/>
        <v>46825</v>
      </c>
      <c r="B3381" s="39" t="str">
        <f t="shared" ca="1" si="1018"/>
        <v>n.d</v>
      </c>
      <c r="C3381" s="40">
        <f t="shared" si="1019"/>
        <v>3137.2723529499999</v>
      </c>
      <c r="D3381" s="41">
        <f ca="1">IF(A3381&lt;$B$1,VLOOKUP(A3381,[1]DI!$A$4:$B$15000,2,FALSE),0)</f>
        <v>0</v>
      </c>
      <c r="E3381" s="40">
        <f t="shared" ca="1" si="1020"/>
        <v>0</v>
      </c>
      <c r="F3381" s="42">
        <f t="shared" si="1016"/>
        <v>1</v>
      </c>
      <c r="G3381" s="43">
        <f t="shared" ca="1" si="1021"/>
        <v>1</v>
      </c>
      <c r="H3381" s="40">
        <f ca="1">TRUNC(PRODUCT(G$10:G3380),15)</f>
        <v>1.7040824080947301</v>
      </c>
      <c r="I3381" s="40">
        <f t="shared" ca="1" si="1022"/>
        <v>1.7040824080947301</v>
      </c>
      <c r="J3381" s="40">
        <f t="shared" ca="1" si="1023"/>
        <v>1</v>
      </c>
      <c r="K3381" s="42">
        <f t="shared" si="1034"/>
        <v>2.7E-2</v>
      </c>
      <c r="L3381" s="63">
        <f t="shared" si="1024"/>
        <v>46650</v>
      </c>
      <c r="M3381" s="64">
        <f t="shared" si="1025"/>
        <v>120</v>
      </c>
      <c r="N3381" s="44">
        <f t="shared" si="1026"/>
        <v>120</v>
      </c>
      <c r="O3381" s="40">
        <f t="shared" si="1027"/>
        <v>1.012767451</v>
      </c>
      <c r="P3381" s="65">
        <f t="shared" ca="1" si="1028"/>
        <v>1.012767451</v>
      </c>
      <c r="Q3381" s="40">
        <f t="shared" ca="1" si="1029"/>
        <v>40.054971029999997</v>
      </c>
      <c r="R3381" s="44">
        <f>IF(VLOOKUP(A3381,$Z$12:$AI$125,8)=VLOOKUP(A3380,$Z$12:$AI$125,8),0,VLOOKUP(A3381,Z$12:$AI$125,8))</f>
        <v>0</v>
      </c>
      <c r="S3381" s="45">
        <f>IF(R3381&gt;0,VLOOKUP(R3381,Y$12:$AH$125,7),0)</f>
        <v>0</v>
      </c>
      <c r="T3381" s="40">
        <f t="shared" si="1030"/>
        <v>0</v>
      </c>
      <c r="U3381" s="40">
        <f t="shared" ca="1" si="1031"/>
        <v>40.054971029999997</v>
      </c>
      <c r="V3381" s="46" t="str">
        <f t="shared" si="1032"/>
        <v>J=</v>
      </c>
      <c r="W3381" s="47">
        <f t="shared" si="1033"/>
        <v>46832</v>
      </c>
    </row>
    <row r="3382" spans="1:23" x14ac:dyDescent="0.15">
      <c r="A3382" s="38">
        <f t="shared" si="1017"/>
        <v>46826</v>
      </c>
      <c r="B3382" s="39" t="str">
        <f t="shared" ca="1" si="1018"/>
        <v>n.d</v>
      </c>
      <c r="C3382" s="40">
        <f t="shared" si="1019"/>
        <v>3137.2723529499999</v>
      </c>
      <c r="D3382" s="41">
        <f ca="1">IF(A3382&lt;$B$1,VLOOKUP(A3382,[1]DI!$A$4:$B$15000,2,FALSE),0)</f>
        <v>0</v>
      </c>
      <c r="E3382" s="40">
        <f t="shared" ca="1" si="1020"/>
        <v>0</v>
      </c>
      <c r="F3382" s="42">
        <f t="shared" si="1016"/>
        <v>1</v>
      </c>
      <c r="G3382" s="43">
        <f t="shared" ca="1" si="1021"/>
        <v>1</v>
      </c>
      <c r="H3382" s="40">
        <f ca="1">TRUNC(PRODUCT(G$10:G3381),15)</f>
        <v>1.7040824080947301</v>
      </c>
      <c r="I3382" s="40">
        <f t="shared" ca="1" si="1022"/>
        <v>1.7040824080947301</v>
      </c>
      <c r="J3382" s="40">
        <f t="shared" ca="1" si="1023"/>
        <v>1</v>
      </c>
      <c r="K3382" s="42">
        <f t="shared" si="1034"/>
        <v>2.7E-2</v>
      </c>
      <c r="L3382" s="63">
        <f t="shared" si="1024"/>
        <v>46650</v>
      </c>
      <c r="M3382" s="64">
        <f t="shared" si="1025"/>
        <v>121</v>
      </c>
      <c r="N3382" s="44">
        <f t="shared" si="1026"/>
        <v>121</v>
      </c>
      <c r="O3382" s="40">
        <f t="shared" si="1027"/>
        <v>1.012874528</v>
      </c>
      <c r="P3382" s="65">
        <f t="shared" ca="1" si="1028"/>
        <v>1.012874528</v>
      </c>
      <c r="Q3382" s="40">
        <f t="shared" ca="1" si="1029"/>
        <v>40.39090075</v>
      </c>
      <c r="R3382" s="44">
        <f>IF(VLOOKUP(A3382,$Z$12:$AI$125,8)=VLOOKUP(A3381,$Z$12:$AI$125,8),0,VLOOKUP(A3382,Z$12:$AI$125,8))</f>
        <v>0</v>
      </c>
      <c r="S3382" s="45">
        <f>IF(R3382&gt;0,VLOOKUP(R3382,Y$12:$AH$125,7),0)</f>
        <v>0</v>
      </c>
      <c r="T3382" s="40">
        <f t="shared" si="1030"/>
        <v>0</v>
      </c>
      <c r="U3382" s="40">
        <f t="shared" ca="1" si="1031"/>
        <v>40.39090075</v>
      </c>
      <c r="V3382" s="46" t="str">
        <f t="shared" si="1032"/>
        <v>J=</v>
      </c>
      <c r="W3382" s="47">
        <f t="shared" si="1033"/>
        <v>46832</v>
      </c>
    </row>
    <row r="3383" spans="1:23" x14ac:dyDescent="0.15">
      <c r="A3383" s="38">
        <f t="shared" si="1017"/>
        <v>46827</v>
      </c>
      <c r="B3383" s="39" t="str">
        <f t="shared" ca="1" si="1018"/>
        <v>n.d</v>
      </c>
      <c r="C3383" s="40">
        <f t="shared" si="1019"/>
        <v>3137.2723529499999</v>
      </c>
      <c r="D3383" s="41">
        <f ca="1">IF(A3383&lt;$B$1,VLOOKUP(A3383,[1]DI!$A$4:$B$15000,2,FALSE),0)</f>
        <v>0</v>
      </c>
      <c r="E3383" s="40">
        <f t="shared" ca="1" si="1020"/>
        <v>0</v>
      </c>
      <c r="F3383" s="42">
        <f t="shared" si="1016"/>
        <v>1</v>
      </c>
      <c r="G3383" s="43">
        <f t="shared" ca="1" si="1021"/>
        <v>1</v>
      </c>
      <c r="H3383" s="40">
        <f ca="1">TRUNC(PRODUCT(G$10:G3382),15)</f>
        <v>1.7040824080947301</v>
      </c>
      <c r="I3383" s="40">
        <f t="shared" ca="1" si="1022"/>
        <v>1.7040824080947301</v>
      </c>
      <c r="J3383" s="40">
        <f t="shared" ca="1" si="1023"/>
        <v>1</v>
      </c>
      <c r="K3383" s="42">
        <f t="shared" si="1034"/>
        <v>2.7E-2</v>
      </c>
      <c r="L3383" s="63">
        <f t="shared" si="1024"/>
        <v>46650</v>
      </c>
      <c r="M3383" s="64">
        <f t="shared" si="1025"/>
        <v>122</v>
      </c>
      <c r="N3383" s="44">
        <f t="shared" si="1026"/>
        <v>122</v>
      </c>
      <c r="O3383" s="40">
        <f t="shared" si="1027"/>
        <v>1.0129816169999999</v>
      </c>
      <c r="P3383" s="65">
        <f t="shared" ca="1" si="1028"/>
        <v>1.0129816169999999</v>
      </c>
      <c r="Q3383" s="40">
        <f t="shared" ca="1" si="1029"/>
        <v>40.726868109999998</v>
      </c>
      <c r="R3383" s="44">
        <f>IF(VLOOKUP(A3383,$Z$12:$AI$125,8)=VLOOKUP(A3382,$Z$12:$AI$125,8),0,VLOOKUP(A3383,Z$12:$AI$125,8))</f>
        <v>0</v>
      </c>
      <c r="S3383" s="45">
        <f>IF(R3383&gt;0,VLOOKUP(R3383,Y$12:$AH$125,7),0)</f>
        <v>0</v>
      </c>
      <c r="T3383" s="40">
        <f t="shared" si="1030"/>
        <v>0</v>
      </c>
      <c r="U3383" s="40">
        <f t="shared" ca="1" si="1031"/>
        <v>40.726868109999998</v>
      </c>
      <c r="V3383" s="46" t="str">
        <f t="shared" si="1032"/>
        <v>J=</v>
      </c>
      <c r="W3383" s="47">
        <f t="shared" si="1033"/>
        <v>46832</v>
      </c>
    </row>
    <row r="3384" spans="1:23" x14ac:dyDescent="0.15">
      <c r="A3384" s="38">
        <f t="shared" si="1017"/>
        <v>46828</v>
      </c>
      <c r="B3384" s="39" t="str">
        <f t="shared" ca="1" si="1018"/>
        <v>n.d</v>
      </c>
      <c r="C3384" s="40">
        <f t="shared" si="1019"/>
        <v>3137.2723529499999</v>
      </c>
      <c r="D3384" s="41">
        <f ca="1">IF(A3384&lt;$B$1,VLOOKUP(A3384,[1]DI!$A$4:$B$15000,2,FALSE),0)</f>
        <v>0</v>
      </c>
      <c r="E3384" s="40">
        <f t="shared" ca="1" si="1020"/>
        <v>0</v>
      </c>
      <c r="F3384" s="42">
        <f t="shared" si="1016"/>
        <v>1</v>
      </c>
      <c r="G3384" s="43">
        <f t="shared" ca="1" si="1021"/>
        <v>1</v>
      </c>
      <c r="H3384" s="40">
        <f ca="1">TRUNC(PRODUCT(G$10:G3383),15)</f>
        <v>1.7040824080947301</v>
      </c>
      <c r="I3384" s="40">
        <f t="shared" ca="1" si="1022"/>
        <v>1.7040824080947301</v>
      </c>
      <c r="J3384" s="40">
        <f t="shared" ca="1" si="1023"/>
        <v>1</v>
      </c>
      <c r="K3384" s="42">
        <f t="shared" si="1034"/>
        <v>2.7E-2</v>
      </c>
      <c r="L3384" s="63">
        <f t="shared" si="1024"/>
        <v>46650</v>
      </c>
      <c r="M3384" s="64">
        <f t="shared" si="1025"/>
        <v>123</v>
      </c>
      <c r="N3384" s="44">
        <f t="shared" si="1026"/>
        <v>123</v>
      </c>
      <c r="O3384" s="40">
        <f t="shared" si="1027"/>
        <v>1.013088717</v>
      </c>
      <c r="P3384" s="65">
        <f t="shared" ca="1" si="1028"/>
        <v>1.013088717</v>
      </c>
      <c r="Q3384" s="40">
        <f t="shared" ca="1" si="1029"/>
        <v>41.062869970000001</v>
      </c>
      <c r="R3384" s="44">
        <f>IF(VLOOKUP(A3384,$Z$12:$AI$125,8)=VLOOKUP(A3383,$Z$12:$AI$125,8),0,VLOOKUP(A3384,Z$12:$AI$125,8))</f>
        <v>0</v>
      </c>
      <c r="S3384" s="45">
        <f>IF(R3384&gt;0,VLOOKUP(R3384,Y$12:$AH$125,7),0)</f>
        <v>0</v>
      </c>
      <c r="T3384" s="40">
        <f t="shared" si="1030"/>
        <v>0</v>
      </c>
      <c r="U3384" s="40">
        <f t="shared" ca="1" si="1031"/>
        <v>41.062869970000001</v>
      </c>
      <c r="V3384" s="46" t="str">
        <f t="shared" si="1032"/>
        <v>J=</v>
      </c>
      <c r="W3384" s="47">
        <f t="shared" si="1033"/>
        <v>46832</v>
      </c>
    </row>
    <row r="3385" spans="1:23" x14ac:dyDescent="0.15">
      <c r="A3385" s="38">
        <f t="shared" si="1017"/>
        <v>46829</v>
      </c>
      <c r="B3385" s="39" t="str">
        <f t="shared" ca="1" si="1018"/>
        <v>n.d</v>
      </c>
      <c r="C3385" s="40">
        <f t="shared" si="1019"/>
        <v>3137.2723529499999</v>
      </c>
      <c r="D3385" s="41">
        <f ca="1">IF(A3385&lt;$B$1,VLOOKUP(A3385,[1]DI!$A$4:$B$15000,2,FALSE),0)</f>
        <v>0</v>
      </c>
      <c r="E3385" s="40">
        <f t="shared" ca="1" si="1020"/>
        <v>0</v>
      </c>
      <c r="F3385" s="42">
        <f t="shared" si="1016"/>
        <v>1</v>
      </c>
      <c r="G3385" s="43">
        <f t="shared" ca="1" si="1021"/>
        <v>1</v>
      </c>
      <c r="H3385" s="40">
        <f ca="1">TRUNC(PRODUCT(G$10:G3384),15)</f>
        <v>1.7040824080947301</v>
      </c>
      <c r="I3385" s="40">
        <f t="shared" ca="1" si="1022"/>
        <v>1.7040824080947301</v>
      </c>
      <c r="J3385" s="40">
        <f t="shared" ca="1" si="1023"/>
        <v>1</v>
      </c>
      <c r="K3385" s="42">
        <f t="shared" si="1034"/>
        <v>2.7E-2</v>
      </c>
      <c r="L3385" s="63">
        <f t="shared" si="1024"/>
        <v>46650</v>
      </c>
      <c r="M3385" s="64">
        <f t="shared" si="1025"/>
        <v>124</v>
      </c>
      <c r="N3385" s="44">
        <f t="shared" si="1026"/>
        <v>124</v>
      </c>
      <c r="O3385" s="40">
        <f t="shared" si="1027"/>
        <v>1.013195828</v>
      </c>
      <c r="P3385" s="65">
        <f t="shared" ca="1" si="1028"/>
        <v>1.013195828</v>
      </c>
      <c r="Q3385" s="40">
        <f t="shared" ca="1" si="1029"/>
        <v>41.398906349999997</v>
      </c>
      <c r="R3385" s="44">
        <f>IF(VLOOKUP(A3385,$Z$12:$AI$125,8)=VLOOKUP(A3384,$Z$12:$AI$125,8),0,VLOOKUP(A3385,Z$12:$AI$125,8))</f>
        <v>0</v>
      </c>
      <c r="S3385" s="45">
        <f>IF(R3385&gt;0,VLOOKUP(R3385,Y$12:$AH$125,7),0)</f>
        <v>0</v>
      </c>
      <c r="T3385" s="40">
        <f t="shared" si="1030"/>
        <v>0</v>
      </c>
      <c r="U3385" s="40">
        <f t="shared" ca="1" si="1031"/>
        <v>41.398906349999997</v>
      </c>
      <c r="V3385" s="46" t="str">
        <f t="shared" si="1032"/>
        <v>J=</v>
      </c>
      <c r="W3385" s="47">
        <f t="shared" si="1033"/>
        <v>46832</v>
      </c>
    </row>
    <row r="3386" spans="1:23" x14ac:dyDescent="0.15">
      <c r="A3386" s="38">
        <f t="shared" si="1017"/>
        <v>46830</v>
      </c>
      <c r="B3386" s="39" t="str">
        <f t="shared" ca="1" si="1018"/>
        <v>n.d</v>
      </c>
      <c r="C3386" s="40">
        <f t="shared" si="1019"/>
        <v>3137.2723529499999</v>
      </c>
      <c r="D3386" s="41">
        <f ca="1">IF(A3386&lt;$B$1,VLOOKUP(A3386,[1]DI!$A$4:$B$15000,2,FALSE),0)</f>
        <v>0</v>
      </c>
      <c r="E3386" s="40">
        <f t="shared" ca="1" si="1020"/>
        <v>0</v>
      </c>
      <c r="F3386" s="42">
        <f t="shared" si="1016"/>
        <v>1</v>
      </c>
      <c r="G3386" s="43">
        <f t="shared" ca="1" si="1021"/>
        <v>1</v>
      </c>
      <c r="H3386" s="40">
        <f ca="1">TRUNC(PRODUCT(G$10:G3385),15)</f>
        <v>1.7040824080947301</v>
      </c>
      <c r="I3386" s="40">
        <f t="shared" ca="1" si="1022"/>
        <v>1.7040824080947301</v>
      </c>
      <c r="J3386" s="40">
        <f t="shared" ca="1" si="1023"/>
        <v>1</v>
      </c>
      <c r="K3386" s="42">
        <f t="shared" si="1034"/>
        <v>2.7E-2</v>
      </c>
      <c r="L3386" s="63">
        <f t="shared" si="1024"/>
        <v>46650</v>
      </c>
      <c r="M3386" s="64">
        <f t="shared" si="1025"/>
        <v>124</v>
      </c>
      <c r="N3386" s="44">
        <f t="shared" si="1026"/>
        <v>125</v>
      </c>
      <c r="O3386" s="40">
        <f t="shared" si="1027"/>
        <v>1.013302951</v>
      </c>
      <c r="P3386" s="65">
        <f t="shared" ca="1" si="1028"/>
        <v>1.013302951</v>
      </c>
      <c r="Q3386" s="40">
        <f t="shared" ca="1" si="1029"/>
        <v>41.734980380000003</v>
      </c>
      <c r="R3386" s="44">
        <f>IF(VLOOKUP(A3386,$Z$12:$AI$125,8)=VLOOKUP(A3385,$Z$12:$AI$125,8),0,VLOOKUP(A3386,Z$12:$AI$125,8))</f>
        <v>0</v>
      </c>
      <c r="S3386" s="45">
        <f>IF(R3386&gt;0,VLOOKUP(R3386,Y$12:$AH$125,7),0)</f>
        <v>0</v>
      </c>
      <c r="T3386" s="40">
        <f t="shared" si="1030"/>
        <v>0</v>
      </c>
      <c r="U3386" s="40">
        <f t="shared" ca="1" si="1031"/>
        <v>41.734980380000003</v>
      </c>
      <c r="V3386" s="46" t="str">
        <f t="shared" si="1032"/>
        <v>J=</v>
      </c>
      <c r="W3386" s="47">
        <f t="shared" si="1033"/>
        <v>46832</v>
      </c>
    </row>
    <row r="3387" spans="1:23" x14ac:dyDescent="0.15">
      <c r="A3387" s="38">
        <f t="shared" si="1017"/>
        <v>46831</v>
      </c>
      <c r="B3387" s="39" t="str">
        <f t="shared" ca="1" si="1018"/>
        <v>n.d</v>
      </c>
      <c r="C3387" s="40">
        <f t="shared" si="1019"/>
        <v>3137.2723529499999</v>
      </c>
      <c r="D3387" s="41">
        <f ca="1">IF(A3387&lt;$B$1,VLOOKUP(A3387,[1]DI!$A$4:$B$15000,2,FALSE),0)</f>
        <v>0</v>
      </c>
      <c r="E3387" s="40">
        <f t="shared" ca="1" si="1020"/>
        <v>0</v>
      </c>
      <c r="F3387" s="42">
        <f t="shared" si="1016"/>
        <v>1</v>
      </c>
      <c r="G3387" s="43">
        <f t="shared" ca="1" si="1021"/>
        <v>1</v>
      </c>
      <c r="H3387" s="40">
        <f ca="1">TRUNC(PRODUCT(G$10:G3386),15)</f>
        <v>1.7040824080947301</v>
      </c>
      <c r="I3387" s="40">
        <f t="shared" ca="1" si="1022"/>
        <v>1.7040824080947301</v>
      </c>
      <c r="J3387" s="40">
        <f t="shared" ca="1" si="1023"/>
        <v>1</v>
      </c>
      <c r="K3387" s="42">
        <f t="shared" si="1034"/>
        <v>2.7E-2</v>
      </c>
      <c r="L3387" s="63">
        <f t="shared" si="1024"/>
        <v>46650</v>
      </c>
      <c r="M3387" s="64">
        <f t="shared" si="1025"/>
        <v>124</v>
      </c>
      <c r="N3387" s="44">
        <f t="shared" si="1026"/>
        <v>125</v>
      </c>
      <c r="O3387" s="40">
        <f t="shared" si="1027"/>
        <v>1.013302951</v>
      </c>
      <c r="P3387" s="65">
        <f t="shared" ca="1" si="1028"/>
        <v>1.013302951</v>
      </c>
      <c r="Q3387" s="40">
        <f t="shared" ca="1" si="1029"/>
        <v>41.734980380000003</v>
      </c>
      <c r="R3387" s="44">
        <f>IF(VLOOKUP(A3387,$Z$12:$AI$125,8)=VLOOKUP(A3386,$Z$12:$AI$125,8),0,VLOOKUP(A3387,Z$12:$AI$125,8))</f>
        <v>0</v>
      </c>
      <c r="S3387" s="45">
        <f>IF(R3387&gt;0,VLOOKUP(R3387,Y$12:$AH$125,7),0)</f>
        <v>0</v>
      </c>
      <c r="T3387" s="40">
        <f t="shared" si="1030"/>
        <v>0</v>
      </c>
      <c r="U3387" s="40">
        <f t="shared" ca="1" si="1031"/>
        <v>41.734980380000003</v>
      </c>
      <c r="V3387" s="46" t="str">
        <f t="shared" si="1032"/>
        <v>J=</v>
      </c>
      <c r="W3387" s="47">
        <f t="shared" si="1033"/>
        <v>46832</v>
      </c>
    </row>
    <row r="3388" spans="1:23" x14ac:dyDescent="0.15">
      <c r="A3388" s="38">
        <f t="shared" si="1017"/>
        <v>46832</v>
      </c>
      <c r="B3388" s="39" t="str">
        <f t="shared" ca="1" si="1018"/>
        <v>n.d</v>
      </c>
      <c r="C3388" s="40">
        <f t="shared" si="1019"/>
        <v>3137.2723529499999</v>
      </c>
      <c r="D3388" s="41">
        <f ca="1">IF(A3388&lt;$B$1,VLOOKUP(A3388,[1]DI!$A$4:$B$15000,2,FALSE),0)</f>
        <v>0</v>
      </c>
      <c r="E3388" s="40">
        <f t="shared" ca="1" si="1020"/>
        <v>0</v>
      </c>
      <c r="F3388" s="42">
        <f t="shared" si="1016"/>
        <v>1</v>
      </c>
      <c r="G3388" s="43">
        <f t="shared" ca="1" si="1021"/>
        <v>1</v>
      </c>
      <c r="H3388" s="40">
        <f ca="1">TRUNC(PRODUCT(G$10:G3387),15)</f>
        <v>1.7040824080947301</v>
      </c>
      <c r="I3388" s="40">
        <f t="shared" ca="1" si="1022"/>
        <v>1.7040824080947301</v>
      </c>
      <c r="J3388" s="40">
        <f t="shared" ca="1" si="1023"/>
        <v>1</v>
      </c>
      <c r="K3388" s="42">
        <f t="shared" si="1034"/>
        <v>2.7E-2</v>
      </c>
      <c r="L3388" s="63">
        <f t="shared" si="1024"/>
        <v>46650</v>
      </c>
      <c r="M3388" s="64">
        <f t="shared" si="1025"/>
        <v>125</v>
      </c>
      <c r="N3388" s="44">
        <f t="shared" si="1026"/>
        <v>125</v>
      </c>
      <c r="O3388" s="40">
        <f t="shared" si="1027"/>
        <v>1.013302951</v>
      </c>
      <c r="P3388" s="65">
        <f t="shared" ca="1" si="1028"/>
        <v>1.013302951</v>
      </c>
      <c r="Q3388" s="40">
        <f t="shared" ca="1" si="1029"/>
        <v>41.734980380000003</v>
      </c>
      <c r="R3388" s="44">
        <f>IF(VLOOKUP(A3388,$Z$12:$AI$125,8)=VLOOKUP(A3387,$Z$12:$AI$125,8),0,VLOOKUP(A3388,Z$12:$AI$125,8))</f>
        <v>26</v>
      </c>
      <c r="S3388" s="45">
        <f>IF(R3388&gt;0,VLOOKUP(R3388,Y$12:$AH$125,7),0)</f>
        <v>0</v>
      </c>
      <c r="T3388" s="40">
        <f t="shared" si="1030"/>
        <v>0</v>
      </c>
      <c r="U3388" s="40">
        <f t="shared" ca="1" si="1031"/>
        <v>41.734980380000003</v>
      </c>
      <c r="V3388" s="46" t="str">
        <f t="shared" si="1032"/>
        <v>J=</v>
      </c>
      <c r="W3388" s="47">
        <f t="shared" si="1033"/>
        <v>46832</v>
      </c>
    </row>
    <row r="3389" spans="1:23" x14ac:dyDescent="0.15">
      <c r="A3389" s="38">
        <f t="shared" si="1017"/>
        <v>46833</v>
      </c>
      <c r="B3389" s="39" t="str">
        <f t="shared" ca="1" si="1018"/>
        <v>n.d</v>
      </c>
      <c r="C3389" s="40">
        <f t="shared" si="1019"/>
        <v>3137.2723529499999</v>
      </c>
      <c r="D3389" s="41">
        <f ca="1">IF(A3389&lt;$B$1,VLOOKUP(A3389,[1]DI!$A$4:$B$15000,2,FALSE),0)</f>
        <v>0</v>
      </c>
      <c r="E3389" s="40">
        <f t="shared" ca="1" si="1020"/>
        <v>0</v>
      </c>
      <c r="F3389" s="42">
        <f t="shared" si="1016"/>
        <v>1</v>
      </c>
      <c r="G3389" s="43">
        <f t="shared" ca="1" si="1021"/>
        <v>1</v>
      </c>
      <c r="H3389" s="40">
        <f ca="1">TRUNC(PRODUCT(G$10:G3388),15)</f>
        <v>1.7040824080947301</v>
      </c>
      <c r="I3389" s="40">
        <f t="shared" ca="1" si="1022"/>
        <v>1.7040824080947301</v>
      </c>
      <c r="J3389" s="40">
        <f t="shared" ca="1" si="1023"/>
        <v>1</v>
      </c>
      <c r="K3389" s="42">
        <f t="shared" si="1034"/>
        <v>2.7E-2</v>
      </c>
      <c r="L3389" s="63">
        <f t="shared" si="1024"/>
        <v>46832</v>
      </c>
      <c r="M3389" s="64">
        <f t="shared" si="1025"/>
        <v>1</v>
      </c>
      <c r="N3389" s="44">
        <f t="shared" si="1026"/>
        <v>1</v>
      </c>
      <c r="O3389" s="40">
        <f t="shared" si="1027"/>
        <v>1.0001057280000001</v>
      </c>
      <c r="P3389" s="65">
        <f t="shared" ca="1" si="1028"/>
        <v>1.0001057280000001</v>
      </c>
      <c r="Q3389" s="40">
        <f t="shared" ca="1" si="1029"/>
        <v>0.33169753000000002</v>
      </c>
      <c r="R3389" s="44">
        <f>IF(VLOOKUP(A3389,$Z$12:$AI$125,8)=VLOOKUP(A3388,$Z$12:$AI$125,8),0,VLOOKUP(A3389,Z$12:$AI$125,8))</f>
        <v>0</v>
      </c>
      <c r="S3389" s="45">
        <f>IF(R3389&gt;0,VLOOKUP(R3389,Y$12:$AH$125,7),0)</f>
        <v>0</v>
      </c>
      <c r="T3389" s="40">
        <f t="shared" si="1030"/>
        <v>0</v>
      </c>
      <c r="U3389" s="40">
        <f t="shared" ca="1" si="1031"/>
        <v>0.33169753000000002</v>
      </c>
      <c r="V3389" s="46" t="str">
        <f t="shared" si="1032"/>
        <v>A+J=</v>
      </c>
      <c r="W3389" s="47">
        <f t="shared" si="1033"/>
        <v>47016</v>
      </c>
    </row>
    <row r="3390" spans="1:23" x14ac:dyDescent="0.15">
      <c r="A3390" s="38">
        <f t="shared" si="1017"/>
        <v>46834</v>
      </c>
      <c r="B3390" s="39" t="str">
        <f t="shared" ca="1" si="1018"/>
        <v>n.d</v>
      </c>
      <c r="C3390" s="40">
        <f t="shared" si="1019"/>
        <v>3137.2723529499999</v>
      </c>
      <c r="D3390" s="41">
        <f ca="1">IF(A3390&lt;$B$1,VLOOKUP(A3390,[1]DI!$A$4:$B$15000,2,FALSE),0)</f>
        <v>0</v>
      </c>
      <c r="E3390" s="40">
        <f t="shared" ca="1" si="1020"/>
        <v>0</v>
      </c>
      <c r="F3390" s="42">
        <f t="shared" si="1016"/>
        <v>1</v>
      </c>
      <c r="G3390" s="43">
        <f t="shared" ca="1" si="1021"/>
        <v>1</v>
      </c>
      <c r="H3390" s="40">
        <f ca="1">TRUNC(PRODUCT(G$10:G3389),15)</f>
        <v>1.7040824080947301</v>
      </c>
      <c r="I3390" s="40">
        <f t="shared" ca="1" si="1022"/>
        <v>1.7040824080947301</v>
      </c>
      <c r="J3390" s="40">
        <f t="shared" ca="1" si="1023"/>
        <v>1</v>
      </c>
      <c r="K3390" s="42">
        <f t="shared" si="1034"/>
        <v>2.7E-2</v>
      </c>
      <c r="L3390" s="63">
        <f t="shared" si="1024"/>
        <v>46832</v>
      </c>
      <c r="M3390" s="64">
        <f t="shared" si="1025"/>
        <v>2</v>
      </c>
      <c r="N3390" s="44">
        <f t="shared" si="1026"/>
        <v>2</v>
      </c>
      <c r="O3390" s="40">
        <f t="shared" si="1027"/>
        <v>1.0002114660000001</v>
      </c>
      <c r="P3390" s="65">
        <f t="shared" ca="1" si="1028"/>
        <v>1.0002114660000001</v>
      </c>
      <c r="Q3390" s="40">
        <f t="shared" ca="1" si="1029"/>
        <v>0.66342643000000001</v>
      </c>
      <c r="R3390" s="44">
        <f>IF(VLOOKUP(A3390,$Z$12:$AI$125,8)=VLOOKUP(A3389,$Z$12:$AI$125,8),0,VLOOKUP(A3390,Z$12:$AI$125,8))</f>
        <v>0</v>
      </c>
      <c r="S3390" s="45">
        <f>IF(R3390&gt;0,VLOOKUP(R3390,Y$12:$AH$125,7),0)</f>
        <v>0</v>
      </c>
      <c r="T3390" s="40">
        <f t="shared" si="1030"/>
        <v>0</v>
      </c>
      <c r="U3390" s="40">
        <f t="shared" ca="1" si="1031"/>
        <v>0.66342643000000001</v>
      </c>
      <c r="V3390" s="46" t="str">
        <f t="shared" si="1032"/>
        <v>A+J=</v>
      </c>
      <c r="W3390" s="47">
        <f t="shared" si="1033"/>
        <v>47016</v>
      </c>
    </row>
    <row r="3391" spans="1:23" x14ac:dyDescent="0.15">
      <c r="A3391" s="38">
        <f t="shared" si="1017"/>
        <v>46835</v>
      </c>
      <c r="B3391" s="39" t="str">
        <f t="shared" ca="1" si="1018"/>
        <v>n.d</v>
      </c>
      <c r="C3391" s="40">
        <f t="shared" si="1019"/>
        <v>3137.2723529499999</v>
      </c>
      <c r="D3391" s="41">
        <f ca="1">IF(A3391&lt;$B$1,VLOOKUP(A3391,[1]DI!$A$4:$B$15000,2,FALSE),0)</f>
        <v>0</v>
      </c>
      <c r="E3391" s="40">
        <f t="shared" ca="1" si="1020"/>
        <v>0</v>
      </c>
      <c r="F3391" s="42">
        <f t="shared" si="1016"/>
        <v>1</v>
      </c>
      <c r="G3391" s="43">
        <f t="shared" ca="1" si="1021"/>
        <v>1</v>
      </c>
      <c r="H3391" s="40">
        <f ca="1">TRUNC(PRODUCT(G$10:G3390),15)</f>
        <v>1.7040824080947301</v>
      </c>
      <c r="I3391" s="40">
        <f t="shared" ca="1" si="1022"/>
        <v>1.7040824080947301</v>
      </c>
      <c r="J3391" s="40">
        <f t="shared" ca="1" si="1023"/>
        <v>1</v>
      </c>
      <c r="K3391" s="42">
        <f t="shared" si="1034"/>
        <v>2.7E-2</v>
      </c>
      <c r="L3391" s="63">
        <f t="shared" si="1024"/>
        <v>46832</v>
      </c>
      <c r="M3391" s="64">
        <f t="shared" si="1025"/>
        <v>3</v>
      </c>
      <c r="N3391" s="44">
        <f t="shared" si="1026"/>
        <v>3</v>
      </c>
      <c r="O3391" s="40">
        <f t="shared" si="1027"/>
        <v>1.000317216</v>
      </c>
      <c r="P3391" s="65">
        <f t="shared" ca="1" si="1028"/>
        <v>1.000317216</v>
      </c>
      <c r="Q3391" s="40">
        <f t="shared" ca="1" si="1029"/>
        <v>0.99519298</v>
      </c>
      <c r="R3391" s="44">
        <f>IF(VLOOKUP(A3391,$Z$12:$AI$125,8)=VLOOKUP(A3390,$Z$12:$AI$125,8),0,VLOOKUP(A3391,Z$12:$AI$125,8))</f>
        <v>0</v>
      </c>
      <c r="S3391" s="45">
        <f>IF(R3391&gt;0,VLOOKUP(R3391,Y$12:$AH$125,7),0)</f>
        <v>0</v>
      </c>
      <c r="T3391" s="40">
        <f t="shared" si="1030"/>
        <v>0</v>
      </c>
      <c r="U3391" s="40">
        <f t="shared" ca="1" si="1031"/>
        <v>0.99519298</v>
      </c>
      <c r="V3391" s="46" t="str">
        <f t="shared" si="1032"/>
        <v>A+J=</v>
      </c>
      <c r="W3391" s="47">
        <f t="shared" si="1033"/>
        <v>47016</v>
      </c>
    </row>
    <row r="3392" spans="1:23" x14ac:dyDescent="0.15">
      <c r="A3392" s="38">
        <f t="shared" si="1017"/>
        <v>46836</v>
      </c>
      <c r="B3392" s="39" t="str">
        <f t="shared" ca="1" si="1018"/>
        <v>n.d</v>
      </c>
      <c r="C3392" s="40">
        <f t="shared" si="1019"/>
        <v>3137.2723529499999</v>
      </c>
      <c r="D3392" s="41">
        <f ca="1">IF(A3392&lt;$B$1,VLOOKUP(A3392,[1]DI!$A$4:$B$15000,2,FALSE),0)</f>
        <v>0</v>
      </c>
      <c r="E3392" s="40">
        <f t="shared" ca="1" si="1020"/>
        <v>0</v>
      </c>
      <c r="F3392" s="42">
        <f t="shared" si="1016"/>
        <v>1</v>
      </c>
      <c r="G3392" s="43">
        <f t="shared" ca="1" si="1021"/>
        <v>1</v>
      </c>
      <c r="H3392" s="40">
        <f ca="1">TRUNC(PRODUCT(G$10:G3391),15)</f>
        <v>1.7040824080947301</v>
      </c>
      <c r="I3392" s="40">
        <f t="shared" ca="1" si="1022"/>
        <v>1.7040824080947301</v>
      </c>
      <c r="J3392" s="40">
        <f t="shared" ca="1" si="1023"/>
        <v>1</v>
      </c>
      <c r="K3392" s="42">
        <f t="shared" si="1034"/>
        <v>2.7E-2</v>
      </c>
      <c r="L3392" s="63">
        <f t="shared" si="1024"/>
        <v>46832</v>
      </c>
      <c r="M3392" s="64">
        <f t="shared" si="1025"/>
        <v>4</v>
      </c>
      <c r="N3392" s="44">
        <f t="shared" si="1026"/>
        <v>4</v>
      </c>
      <c r="O3392" s="40">
        <f t="shared" si="1027"/>
        <v>1.0004229769999999</v>
      </c>
      <c r="P3392" s="65">
        <f t="shared" ca="1" si="1028"/>
        <v>1.0004229769999999</v>
      </c>
      <c r="Q3392" s="40">
        <f t="shared" ca="1" si="1029"/>
        <v>1.32699404</v>
      </c>
      <c r="R3392" s="44">
        <f>IF(VLOOKUP(A3392,$Z$12:$AI$125,8)=VLOOKUP(A3391,$Z$12:$AI$125,8),0,VLOOKUP(A3392,Z$12:$AI$125,8))</f>
        <v>0</v>
      </c>
      <c r="S3392" s="45">
        <f>IF(R3392&gt;0,VLOOKUP(R3392,Y$12:$AH$125,7),0)</f>
        <v>0</v>
      </c>
      <c r="T3392" s="40">
        <f t="shared" si="1030"/>
        <v>0</v>
      </c>
      <c r="U3392" s="40">
        <f t="shared" ca="1" si="1031"/>
        <v>1.32699404</v>
      </c>
      <c r="V3392" s="46" t="str">
        <f t="shared" si="1032"/>
        <v>A+J=</v>
      </c>
      <c r="W3392" s="47">
        <f t="shared" si="1033"/>
        <v>47016</v>
      </c>
    </row>
    <row r="3393" spans="1:23" x14ac:dyDescent="0.15">
      <c r="A3393" s="38">
        <f t="shared" si="1017"/>
        <v>46837</v>
      </c>
      <c r="B3393" s="39" t="str">
        <f t="shared" ca="1" si="1018"/>
        <v>n.d</v>
      </c>
      <c r="C3393" s="40">
        <f t="shared" si="1019"/>
        <v>3137.2723529499999</v>
      </c>
      <c r="D3393" s="41">
        <f ca="1">IF(A3393&lt;$B$1,VLOOKUP(A3393,[1]DI!$A$4:$B$15000,2,FALSE),0)</f>
        <v>0</v>
      </c>
      <c r="E3393" s="40">
        <f t="shared" ca="1" si="1020"/>
        <v>0</v>
      </c>
      <c r="F3393" s="42">
        <f t="shared" si="1016"/>
        <v>1</v>
      </c>
      <c r="G3393" s="43">
        <f t="shared" ca="1" si="1021"/>
        <v>1</v>
      </c>
      <c r="H3393" s="40">
        <f ca="1">TRUNC(PRODUCT(G$10:G3392),15)</f>
        <v>1.7040824080947301</v>
      </c>
      <c r="I3393" s="40">
        <f t="shared" ca="1" si="1022"/>
        <v>1.7040824080947301</v>
      </c>
      <c r="J3393" s="40">
        <f t="shared" ca="1" si="1023"/>
        <v>1</v>
      </c>
      <c r="K3393" s="42">
        <f t="shared" si="1034"/>
        <v>2.7E-2</v>
      </c>
      <c r="L3393" s="63">
        <f t="shared" si="1024"/>
        <v>46832</v>
      </c>
      <c r="M3393" s="64">
        <f t="shared" si="1025"/>
        <v>4</v>
      </c>
      <c r="N3393" s="44">
        <f t="shared" si="1026"/>
        <v>5</v>
      </c>
      <c r="O3393" s="40">
        <f t="shared" si="1027"/>
        <v>1.0005287490000001</v>
      </c>
      <c r="P3393" s="65">
        <f t="shared" ca="1" si="1028"/>
        <v>1.0005287490000001</v>
      </c>
      <c r="Q3393" s="40">
        <f t="shared" ca="1" si="1029"/>
        <v>1.65882961</v>
      </c>
      <c r="R3393" s="44">
        <f>IF(VLOOKUP(A3393,$Z$12:$AI$125,8)=VLOOKUP(A3392,$Z$12:$AI$125,8),0,VLOOKUP(A3393,Z$12:$AI$125,8))</f>
        <v>0</v>
      </c>
      <c r="S3393" s="45">
        <f>IF(R3393&gt;0,VLOOKUP(R3393,Y$12:$AH$125,7),0)</f>
        <v>0</v>
      </c>
      <c r="T3393" s="40">
        <f t="shared" si="1030"/>
        <v>0</v>
      </c>
      <c r="U3393" s="40">
        <f t="shared" ca="1" si="1031"/>
        <v>1.65882961</v>
      </c>
      <c r="V3393" s="46" t="str">
        <f t="shared" si="1032"/>
        <v>A+J=</v>
      </c>
      <c r="W3393" s="47">
        <f t="shared" si="1033"/>
        <v>47016</v>
      </c>
    </row>
    <row r="3394" spans="1:23" x14ac:dyDescent="0.15">
      <c r="A3394" s="38">
        <f t="shared" si="1017"/>
        <v>46838</v>
      </c>
      <c r="B3394" s="39" t="str">
        <f t="shared" ca="1" si="1018"/>
        <v>n.d</v>
      </c>
      <c r="C3394" s="40">
        <f t="shared" si="1019"/>
        <v>3137.2723529499999</v>
      </c>
      <c r="D3394" s="41">
        <f ca="1">IF(A3394&lt;$B$1,VLOOKUP(A3394,[1]DI!$A$4:$B$15000,2,FALSE),0)</f>
        <v>0</v>
      </c>
      <c r="E3394" s="40">
        <f t="shared" ca="1" si="1020"/>
        <v>0</v>
      </c>
      <c r="F3394" s="42">
        <f t="shared" si="1016"/>
        <v>1</v>
      </c>
      <c r="G3394" s="43">
        <f t="shared" ca="1" si="1021"/>
        <v>1</v>
      </c>
      <c r="H3394" s="40">
        <f ca="1">TRUNC(PRODUCT(G$10:G3393),15)</f>
        <v>1.7040824080947301</v>
      </c>
      <c r="I3394" s="40">
        <f t="shared" ca="1" si="1022"/>
        <v>1.7040824080947301</v>
      </c>
      <c r="J3394" s="40">
        <f t="shared" ca="1" si="1023"/>
        <v>1</v>
      </c>
      <c r="K3394" s="42">
        <f t="shared" si="1034"/>
        <v>2.7E-2</v>
      </c>
      <c r="L3394" s="63">
        <f t="shared" si="1024"/>
        <v>46832</v>
      </c>
      <c r="M3394" s="64">
        <f t="shared" si="1025"/>
        <v>4</v>
      </c>
      <c r="N3394" s="44">
        <f t="shared" si="1026"/>
        <v>5</v>
      </c>
      <c r="O3394" s="40">
        <f t="shared" si="1027"/>
        <v>1.0005287490000001</v>
      </c>
      <c r="P3394" s="65">
        <f t="shared" ca="1" si="1028"/>
        <v>1.0005287490000001</v>
      </c>
      <c r="Q3394" s="40">
        <f t="shared" ca="1" si="1029"/>
        <v>1.65882961</v>
      </c>
      <c r="R3394" s="44">
        <f>IF(VLOOKUP(A3394,$Z$12:$AI$125,8)=VLOOKUP(A3393,$Z$12:$AI$125,8),0,VLOOKUP(A3394,Z$12:$AI$125,8))</f>
        <v>0</v>
      </c>
      <c r="S3394" s="45">
        <f>IF(R3394&gt;0,VLOOKUP(R3394,Y$12:$AH$125,7),0)</f>
        <v>0</v>
      </c>
      <c r="T3394" s="40">
        <f t="shared" si="1030"/>
        <v>0</v>
      </c>
      <c r="U3394" s="40">
        <f t="shared" ca="1" si="1031"/>
        <v>1.65882961</v>
      </c>
      <c r="V3394" s="46" t="str">
        <f t="shared" si="1032"/>
        <v>A+J=</v>
      </c>
      <c r="W3394" s="47">
        <f t="shared" si="1033"/>
        <v>47016</v>
      </c>
    </row>
    <row r="3395" spans="1:23" x14ac:dyDescent="0.15">
      <c r="A3395" s="38">
        <f t="shared" si="1017"/>
        <v>46839</v>
      </c>
      <c r="B3395" s="39" t="str">
        <f t="shared" ca="1" si="1018"/>
        <v>n.d</v>
      </c>
      <c r="C3395" s="40">
        <f t="shared" si="1019"/>
        <v>3137.2723529499999</v>
      </c>
      <c r="D3395" s="41">
        <f ca="1">IF(A3395&lt;$B$1,VLOOKUP(A3395,[1]DI!$A$4:$B$15000,2,FALSE),0)</f>
        <v>0</v>
      </c>
      <c r="E3395" s="40">
        <f t="shared" ca="1" si="1020"/>
        <v>0</v>
      </c>
      <c r="F3395" s="42">
        <f t="shared" si="1016"/>
        <v>1</v>
      </c>
      <c r="G3395" s="43">
        <f t="shared" ca="1" si="1021"/>
        <v>1</v>
      </c>
      <c r="H3395" s="40">
        <f ca="1">TRUNC(PRODUCT(G$10:G3394),15)</f>
        <v>1.7040824080947301</v>
      </c>
      <c r="I3395" s="40">
        <f t="shared" ca="1" si="1022"/>
        <v>1.7040824080947301</v>
      </c>
      <c r="J3395" s="40">
        <f t="shared" ca="1" si="1023"/>
        <v>1</v>
      </c>
      <c r="K3395" s="42">
        <f t="shared" si="1034"/>
        <v>2.7E-2</v>
      </c>
      <c r="L3395" s="63">
        <f t="shared" si="1024"/>
        <v>46832</v>
      </c>
      <c r="M3395" s="64">
        <f t="shared" si="1025"/>
        <v>5</v>
      </c>
      <c r="N3395" s="44">
        <f t="shared" si="1026"/>
        <v>5</v>
      </c>
      <c r="O3395" s="40">
        <f t="shared" si="1027"/>
        <v>1.0005287490000001</v>
      </c>
      <c r="P3395" s="65">
        <f t="shared" ca="1" si="1028"/>
        <v>1.0005287490000001</v>
      </c>
      <c r="Q3395" s="40">
        <f t="shared" ca="1" si="1029"/>
        <v>1.65882961</v>
      </c>
      <c r="R3395" s="44">
        <f>IF(VLOOKUP(A3395,$Z$12:$AI$125,8)=VLOOKUP(A3394,$Z$12:$AI$125,8),0,VLOOKUP(A3395,Z$12:$AI$125,8))</f>
        <v>0</v>
      </c>
      <c r="S3395" s="45">
        <f>IF(R3395&gt;0,VLOOKUP(R3395,Y$12:$AH$125,7),0)</f>
        <v>0</v>
      </c>
      <c r="T3395" s="40">
        <f t="shared" si="1030"/>
        <v>0</v>
      </c>
      <c r="U3395" s="40">
        <f t="shared" ca="1" si="1031"/>
        <v>1.65882961</v>
      </c>
      <c r="V3395" s="46" t="str">
        <f t="shared" si="1032"/>
        <v>A+J=</v>
      </c>
      <c r="W3395" s="47">
        <f t="shared" si="1033"/>
        <v>47016</v>
      </c>
    </row>
    <row r="3396" spans="1:23" x14ac:dyDescent="0.15">
      <c r="A3396" s="38">
        <f t="shared" si="1017"/>
        <v>46840</v>
      </c>
      <c r="B3396" s="39" t="str">
        <f t="shared" ca="1" si="1018"/>
        <v>n.d</v>
      </c>
      <c r="C3396" s="40">
        <f t="shared" si="1019"/>
        <v>3137.2723529499999</v>
      </c>
      <c r="D3396" s="41">
        <f ca="1">IF(A3396&lt;$B$1,VLOOKUP(A3396,[1]DI!$A$4:$B$15000,2,FALSE),0)</f>
        <v>0</v>
      </c>
      <c r="E3396" s="40">
        <f t="shared" ca="1" si="1020"/>
        <v>0</v>
      </c>
      <c r="F3396" s="42">
        <f t="shared" si="1016"/>
        <v>1</v>
      </c>
      <c r="G3396" s="43">
        <f t="shared" ca="1" si="1021"/>
        <v>1</v>
      </c>
      <c r="H3396" s="40">
        <f ca="1">TRUNC(PRODUCT(G$10:G3395),15)</f>
        <v>1.7040824080947301</v>
      </c>
      <c r="I3396" s="40">
        <f t="shared" ca="1" si="1022"/>
        <v>1.7040824080947301</v>
      </c>
      <c r="J3396" s="40">
        <f t="shared" ca="1" si="1023"/>
        <v>1</v>
      </c>
      <c r="K3396" s="42">
        <f t="shared" si="1034"/>
        <v>2.7E-2</v>
      </c>
      <c r="L3396" s="63">
        <f t="shared" si="1024"/>
        <v>46832</v>
      </c>
      <c r="M3396" s="64">
        <f t="shared" si="1025"/>
        <v>6</v>
      </c>
      <c r="N3396" s="44">
        <f t="shared" si="1026"/>
        <v>6</v>
      </c>
      <c r="O3396" s="40">
        <f t="shared" si="1027"/>
        <v>1.0006345329999999</v>
      </c>
      <c r="P3396" s="65">
        <f t="shared" ca="1" si="1028"/>
        <v>1.0006345329999999</v>
      </c>
      <c r="Q3396" s="40">
        <f t="shared" ca="1" si="1029"/>
        <v>1.99070283</v>
      </c>
      <c r="R3396" s="44">
        <f>IF(VLOOKUP(A3396,$Z$12:$AI$125,8)=VLOOKUP(A3395,$Z$12:$AI$125,8),0,VLOOKUP(A3396,Z$12:$AI$125,8))</f>
        <v>0</v>
      </c>
      <c r="S3396" s="45">
        <f>IF(R3396&gt;0,VLOOKUP(R3396,Y$12:$AH$125,7),0)</f>
        <v>0</v>
      </c>
      <c r="T3396" s="40">
        <f t="shared" si="1030"/>
        <v>0</v>
      </c>
      <c r="U3396" s="40">
        <f t="shared" ca="1" si="1031"/>
        <v>1.99070283</v>
      </c>
      <c r="V3396" s="46" t="str">
        <f t="shared" si="1032"/>
        <v>A+J=</v>
      </c>
      <c r="W3396" s="47">
        <f t="shared" si="1033"/>
        <v>47016</v>
      </c>
    </row>
    <row r="3397" spans="1:23" x14ac:dyDescent="0.15">
      <c r="A3397" s="38">
        <f t="shared" si="1017"/>
        <v>46841</v>
      </c>
      <c r="B3397" s="39" t="str">
        <f t="shared" ca="1" si="1018"/>
        <v>n.d</v>
      </c>
      <c r="C3397" s="40">
        <f t="shared" si="1019"/>
        <v>3137.2723529499999</v>
      </c>
      <c r="D3397" s="41">
        <f ca="1">IF(A3397&lt;$B$1,VLOOKUP(A3397,[1]DI!$A$4:$B$15000,2,FALSE),0)</f>
        <v>0</v>
      </c>
      <c r="E3397" s="40">
        <f t="shared" ca="1" si="1020"/>
        <v>0</v>
      </c>
      <c r="F3397" s="42">
        <f t="shared" si="1016"/>
        <v>1</v>
      </c>
      <c r="G3397" s="43">
        <f t="shared" ca="1" si="1021"/>
        <v>1</v>
      </c>
      <c r="H3397" s="40">
        <f ca="1">TRUNC(PRODUCT(G$10:G3396),15)</f>
        <v>1.7040824080947301</v>
      </c>
      <c r="I3397" s="40">
        <f t="shared" ca="1" si="1022"/>
        <v>1.7040824080947301</v>
      </c>
      <c r="J3397" s="40">
        <f t="shared" ca="1" si="1023"/>
        <v>1</v>
      </c>
      <c r="K3397" s="42">
        <f t="shared" si="1034"/>
        <v>2.7E-2</v>
      </c>
      <c r="L3397" s="63">
        <f t="shared" si="1024"/>
        <v>46832</v>
      </c>
      <c r="M3397" s="64">
        <f t="shared" si="1025"/>
        <v>7</v>
      </c>
      <c r="N3397" s="44">
        <f t="shared" si="1026"/>
        <v>7</v>
      </c>
      <c r="O3397" s="40">
        <f t="shared" si="1027"/>
        <v>1.000740328</v>
      </c>
      <c r="P3397" s="65">
        <f t="shared" ca="1" si="1028"/>
        <v>1.000740328</v>
      </c>
      <c r="Q3397" s="40">
        <f t="shared" ca="1" si="1029"/>
        <v>2.3226105600000002</v>
      </c>
      <c r="R3397" s="44">
        <f>IF(VLOOKUP(A3397,$Z$12:$AI$125,8)=VLOOKUP(A3396,$Z$12:$AI$125,8),0,VLOOKUP(A3397,Z$12:$AI$125,8))</f>
        <v>0</v>
      </c>
      <c r="S3397" s="45">
        <f>IF(R3397&gt;0,VLOOKUP(R3397,Y$12:$AH$125,7),0)</f>
        <v>0</v>
      </c>
      <c r="T3397" s="40">
        <f t="shared" si="1030"/>
        <v>0</v>
      </c>
      <c r="U3397" s="40">
        <f t="shared" ca="1" si="1031"/>
        <v>2.3226105600000002</v>
      </c>
      <c r="V3397" s="46" t="str">
        <f t="shared" si="1032"/>
        <v>A+J=</v>
      </c>
      <c r="W3397" s="47">
        <f t="shared" si="1033"/>
        <v>47016</v>
      </c>
    </row>
    <row r="3398" spans="1:23" x14ac:dyDescent="0.15">
      <c r="A3398" s="38">
        <f t="shared" si="1017"/>
        <v>46842</v>
      </c>
      <c r="B3398" s="39" t="str">
        <f t="shared" ca="1" si="1018"/>
        <v>n.d</v>
      </c>
      <c r="C3398" s="40">
        <f t="shared" si="1019"/>
        <v>3137.2723529499999</v>
      </c>
      <c r="D3398" s="41">
        <f ca="1">IF(A3398&lt;$B$1,VLOOKUP(A3398,[1]DI!$A$4:$B$15000,2,FALSE),0)</f>
        <v>0</v>
      </c>
      <c r="E3398" s="40">
        <f t="shared" ca="1" si="1020"/>
        <v>0</v>
      </c>
      <c r="F3398" s="42">
        <f t="shared" si="1016"/>
        <v>1</v>
      </c>
      <c r="G3398" s="43">
        <f t="shared" ca="1" si="1021"/>
        <v>1</v>
      </c>
      <c r="H3398" s="40">
        <f ca="1">TRUNC(PRODUCT(G$10:G3397),15)</f>
        <v>1.7040824080947301</v>
      </c>
      <c r="I3398" s="40">
        <f t="shared" ca="1" si="1022"/>
        <v>1.7040824080947301</v>
      </c>
      <c r="J3398" s="40">
        <f t="shared" ca="1" si="1023"/>
        <v>1</v>
      </c>
      <c r="K3398" s="42">
        <f t="shared" si="1034"/>
        <v>2.7E-2</v>
      </c>
      <c r="L3398" s="63">
        <f t="shared" si="1024"/>
        <v>46832</v>
      </c>
      <c r="M3398" s="64">
        <f t="shared" si="1025"/>
        <v>8</v>
      </c>
      <c r="N3398" s="44">
        <f t="shared" si="1026"/>
        <v>8</v>
      </c>
      <c r="O3398" s="40">
        <f t="shared" si="1027"/>
        <v>1.000846133</v>
      </c>
      <c r="P3398" s="65">
        <f t="shared" ca="1" si="1028"/>
        <v>1.000846133</v>
      </c>
      <c r="Q3398" s="40">
        <f t="shared" ca="1" si="1029"/>
        <v>2.6545496599999998</v>
      </c>
      <c r="R3398" s="44">
        <f>IF(VLOOKUP(A3398,$Z$12:$AI$125,8)=VLOOKUP(A3397,$Z$12:$AI$125,8),0,VLOOKUP(A3398,Z$12:$AI$125,8))</f>
        <v>0</v>
      </c>
      <c r="S3398" s="45">
        <f>IF(R3398&gt;0,VLOOKUP(R3398,Y$12:$AH$125,7),0)</f>
        <v>0</v>
      </c>
      <c r="T3398" s="40">
        <f t="shared" si="1030"/>
        <v>0</v>
      </c>
      <c r="U3398" s="40">
        <f t="shared" ca="1" si="1031"/>
        <v>2.6545496599999998</v>
      </c>
      <c r="V3398" s="46" t="str">
        <f t="shared" si="1032"/>
        <v>A+J=</v>
      </c>
      <c r="W3398" s="47">
        <f t="shared" si="1033"/>
        <v>47016</v>
      </c>
    </row>
    <row r="3399" spans="1:23" x14ac:dyDescent="0.15">
      <c r="A3399" s="38">
        <f t="shared" si="1017"/>
        <v>46843</v>
      </c>
      <c r="B3399" s="39" t="str">
        <f t="shared" ca="1" si="1018"/>
        <v>n.d</v>
      </c>
      <c r="C3399" s="40">
        <f t="shared" si="1019"/>
        <v>3137.2723529499999</v>
      </c>
      <c r="D3399" s="41">
        <f ca="1">IF(A3399&lt;$B$1,VLOOKUP(A3399,[1]DI!$A$4:$B$15000,2,FALSE),0)</f>
        <v>0</v>
      </c>
      <c r="E3399" s="40">
        <f t="shared" ca="1" si="1020"/>
        <v>0</v>
      </c>
      <c r="F3399" s="42">
        <f t="shared" si="1016"/>
        <v>1</v>
      </c>
      <c r="G3399" s="43">
        <f t="shared" ca="1" si="1021"/>
        <v>1</v>
      </c>
      <c r="H3399" s="40">
        <f ca="1">TRUNC(PRODUCT(G$10:G3398),15)</f>
        <v>1.7040824080947301</v>
      </c>
      <c r="I3399" s="40">
        <f t="shared" ca="1" si="1022"/>
        <v>1.7040824080947301</v>
      </c>
      <c r="J3399" s="40">
        <f t="shared" ca="1" si="1023"/>
        <v>1</v>
      </c>
      <c r="K3399" s="42">
        <f t="shared" si="1034"/>
        <v>2.7E-2</v>
      </c>
      <c r="L3399" s="63">
        <f t="shared" si="1024"/>
        <v>46832</v>
      </c>
      <c r="M3399" s="64">
        <f t="shared" si="1025"/>
        <v>9</v>
      </c>
      <c r="N3399" s="44">
        <f t="shared" si="1026"/>
        <v>9</v>
      </c>
      <c r="O3399" s="40">
        <f t="shared" si="1027"/>
        <v>1.0009519499999999</v>
      </c>
      <c r="P3399" s="65">
        <f t="shared" ca="1" si="1028"/>
        <v>1.0009519499999999</v>
      </c>
      <c r="Q3399" s="40">
        <f t="shared" ca="1" si="1029"/>
        <v>2.9865264100000002</v>
      </c>
      <c r="R3399" s="44">
        <f>IF(VLOOKUP(A3399,$Z$12:$AI$125,8)=VLOOKUP(A3398,$Z$12:$AI$125,8),0,VLOOKUP(A3399,Z$12:$AI$125,8))</f>
        <v>0</v>
      </c>
      <c r="S3399" s="45">
        <f>IF(R3399&gt;0,VLOOKUP(R3399,Y$12:$AH$125,7),0)</f>
        <v>0</v>
      </c>
      <c r="T3399" s="40">
        <f t="shared" si="1030"/>
        <v>0</v>
      </c>
      <c r="U3399" s="40">
        <f t="shared" ca="1" si="1031"/>
        <v>2.9865264100000002</v>
      </c>
      <c r="V3399" s="46" t="str">
        <f t="shared" si="1032"/>
        <v>A+J=</v>
      </c>
      <c r="W3399" s="47">
        <f t="shared" si="1033"/>
        <v>47016</v>
      </c>
    </row>
    <row r="3400" spans="1:23" x14ac:dyDescent="0.15">
      <c r="A3400" s="38">
        <f t="shared" si="1017"/>
        <v>46844</v>
      </c>
      <c r="B3400" s="39" t="str">
        <f t="shared" ca="1" si="1018"/>
        <v>n.d</v>
      </c>
      <c r="C3400" s="40">
        <f t="shared" si="1019"/>
        <v>3137.2723529499999</v>
      </c>
      <c r="D3400" s="41">
        <f ca="1">IF(A3400&lt;$B$1,VLOOKUP(A3400,[1]DI!$A$4:$B$15000,2,FALSE),0)</f>
        <v>0</v>
      </c>
      <c r="E3400" s="40">
        <f t="shared" ca="1" si="1020"/>
        <v>0</v>
      </c>
      <c r="F3400" s="42">
        <f t="shared" si="1016"/>
        <v>1</v>
      </c>
      <c r="G3400" s="43">
        <f t="shared" ca="1" si="1021"/>
        <v>1</v>
      </c>
      <c r="H3400" s="40">
        <f ca="1">TRUNC(PRODUCT(G$10:G3399),15)</f>
        <v>1.7040824080947301</v>
      </c>
      <c r="I3400" s="40">
        <f t="shared" ca="1" si="1022"/>
        <v>1.7040824080947301</v>
      </c>
      <c r="J3400" s="40">
        <f t="shared" ca="1" si="1023"/>
        <v>1</v>
      </c>
      <c r="K3400" s="42">
        <f t="shared" si="1034"/>
        <v>2.7E-2</v>
      </c>
      <c r="L3400" s="63">
        <f t="shared" si="1024"/>
        <v>46832</v>
      </c>
      <c r="M3400" s="64">
        <f t="shared" si="1025"/>
        <v>9</v>
      </c>
      <c r="N3400" s="44">
        <f t="shared" si="1026"/>
        <v>10</v>
      </c>
      <c r="O3400" s="40">
        <f t="shared" si="1027"/>
        <v>1.0010577789999999</v>
      </c>
      <c r="P3400" s="65">
        <f t="shared" ca="1" si="1028"/>
        <v>1.0010577789999999</v>
      </c>
      <c r="Q3400" s="40">
        <f t="shared" ca="1" si="1029"/>
        <v>3.31854081</v>
      </c>
      <c r="R3400" s="44">
        <f>IF(VLOOKUP(A3400,$Z$12:$AI$125,8)=VLOOKUP(A3399,$Z$12:$AI$125,8),0,VLOOKUP(A3400,Z$12:$AI$125,8))</f>
        <v>0</v>
      </c>
      <c r="S3400" s="45">
        <f>IF(R3400&gt;0,VLOOKUP(R3400,Y$12:$AH$125,7),0)</f>
        <v>0</v>
      </c>
      <c r="T3400" s="40">
        <f t="shared" si="1030"/>
        <v>0</v>
      </c>
      <c r="U3400" s="40">
        <f t="shared" ca="1" si="1031"/>
        <v>3.31854081</v>
      </c>
      <c r="V3400" s="46" t="str">
        <f t="shared" si="1032"/>
        <v>A+J=</v>
      </c>
      <c r="W3400" s="47">
        <f t="shared" si="1033"/>
        <v>47016</v>
      </c>
    </row>
    <row r="3401" spans="1:23" x14ac:dyDescent="0.15">
      <c r="A3401" s="38">
        <f t="shared" si="1017"/>
        <v>46845</v>
      </c>
      <c r="B3401" s="39" t="str">
        <f t="shared" ca="1" si="1018"/>
        <v>n.d</v>
      </c>
      <c r="C3401" s="40">
        <f t="shared" si="1019"/>
        <v>3137.2723529499999</v>
      </c>
      <c r="D3401" s="41">
        <f ca="1">IF(A3401&lt;$B$1,VLOOKUP(A3401,[1]DI!$A$4:$B$15000,2,FALSE),0)</f>
        <v>0</v>
      </c>
      <c r="E3401" s="40">
        <f t="shared" ca="1" si="1020"/>
        <v>0</v>
      </c>
      <c r="F3401" s="42">
        <f t="shared" si="1016"/>
        <v>1</v>
      </c>
      <c r="G3401" s="43">
        <f t="shared" ca="1" si="1021"/>
        <v>1</v>
      </c>
      <c r="H3401" s="40">
        <f ca="1">TRUNC(PRODUCT(G$10:G3400),15)</f>
        <v>1.7040824080947301</v>
      </c>
      <c r="I3401" s="40">
        <f t="shared" ca="1" si="1022"/>
        <v>1.7040824080947301</v>
      </c>
      <c r="J3401" s="40">
        <f t="shared" ca="1" si="1023"/>
        <v>1</v>
      </c>
      <c r="K3401" s="42">
        <f t="shared" si="1034"/>
        <v>2.7E-2</v>
      </c>
      <c r="L3401" s="63">
        <f t="shared" si="1024"/>
        <v>46832</v>
      </c>
      <c r="M3401" s="64">
        <f t="shared" si="1025"/>
        <v>9</v>
      </c>
      <c r="N3401" s="44">
        <f t="shared" si="1026"/>
        <v>10</v>
      </c>
      <c r="O3401" s="40">
        <f t="shared" si="1027"/>
        <v>1.0010577789999999</v>
      </c>
      <c r="P3401" s="65">
        <f t="shared" ca="1" si="1028"/>
        <v>1.0010577789999999</v>
      </c>
      <c r="Q3401" s="40">
        <f t="shared" ca="1" si="1029"/>
        <v>3.31854081</v>
      </c>
      <c r="R3401" s="44">
        <f>IF(VLOOKUP(A3401,$Z$12:$AI$125,8)=VLOOKUP(A3400,$Z$12:$AI$125,8),0,VLOOKUP(A3401,Z$12:$AI$125,8))</f>
        <v>0</v>
      </c>
      <c r="S3401" s="45">
        <f>IF(R3401&gt;0,VLOOKUP(R3401,Y$12:$AH$125,7),0)</f>
        <v>0</v>
      </c>
      <c r="T3401" s="40">
        <f t="shared" si="1030"/>
        <v>0</v>
      </c>
      <c r="U3401" s="40">
        <f t="shared" ca="1" si="1031"/>
        <v>3.31854081</v>
      </c>
      <c r="V3401" s="46" t="str">
        <f t="shared" si="1032"/>
        <v>A+J=</v>
      </c>
      <c r="W3401" s="47">
        <f t="shared" si="1033"/>
        <v>47016</v>
      </c>
    </row>
    <row r="3402" spans="1:23" x14ac:dyDescent="0.15">
      <c r="A3402" s="38">
        <f t="shared" si="1017"/>
        <v>46846</v>
      </c>
      <c r="B3402" s="39" t="str">
        <f t="shared" ca="1" si="1018"/>
        <v>n.d</v>
      </c>
      <c r="C3402" s="40">
        <f t="shared" si="1019"/>
        <v>3137.2723529499999</v>
      </c>
      <c r="D3402" s="41">
        <f ca="1">IF(A3402&lt;$B$1,VLOOKUP(A3402,[1]DI!$A$4:$B$15000,2,FALSE),0)</f>
        <v>0</v>
      </c>
      <c r="E3402" s="40">
        <f t="shared" ca="1" si="1020"/>
        <v>0</v>
      </c>
      <c r="F3402" s="42">
        <f t="shared" si="1016"/>
        <v>1</v>
      </c>
      <c r="G3402" s="43">
        <f t="shared" ca="1" si="1021"/>
        <v>1</v>
      </c>
      <c r="H3402" s="40">
        <f ca="1">TRUNC(PRODUCT(G$10:G3401),15)</f>
        <v>1.7040824080947301</v>
      </c>
      <c r="I3402" s="40">
        <f t="shared" ca="1" si="1022"/>
        <v>1.7040824080947301</v>
      </c>
      <c r="J3402" s="40">
        <f t="shared" ca="1" si="1023"/>
        <v>1</v>
      </c>
      <c r="K3402" s="42">
        <f t="shared" si="1034"/>
        <v>2.7E-2</v>
      </c>
      <c r="L3402" s="63">
        <f t="shared" si="1024"/>
        <v>46832</v>
      </c>
      <c r="M3402" s="64">
        <f t="shared" si="1025"/>
        <v>10</v>
      </c>
      <c r="N3402" s="44">
        <f t="shared" si="1026"/>
        <v>10</v>
      </c>
      <c r="O3402" s="40">
        <f t="shared" si="1027"/>
        <v>1.0010577789999999</v>
      </c>
      <c r="P3402" s="65">
        <f t="shared" ca="1" si="1028"/>
        <v>1.0010577789999999</v>
      </c>
      <c r="Q3402" s="40">
        <f t="shared" ca="1" si="1029"/>
        <v>3.31854081</v>
      </c>
      <c r="R3402" s="44">
        <f>IF(VLOOKUP(A3402,$Z$12:$AI$125,8)=VLOOKUP(A3401,$Z$12:$AI$125,8),0,VLOOKUP(A3402,Z$12:$AI$125,8))</f>
        <v>0</v>
      </c>
      <c r="S3402" s="45">
        <f>IF(R3402&gt;0,VLOOKUP(R3402,Y$12:$AH$125,7),0)</f>
        <v>0</v>
      </c>
      <c r="T3402" s="40">
        <f t="shared" si="1030"/>
        <v>0</v>
      </c>
      <c r="U3402" s="40">
        <f t="shared" ca="1" si="1031"/>
        <v>3.31854081</v>
      </c>
      <c r="V3402" s="46" t="str">
        <f t="shared" si="1032"/>
        <v>A+J=</v>
      </c>
      <c r="W3402" s="47">
        <f t="shared" si="1033"/>
        <v>47016</v>
      </c>
    </row>
    <row r="3403" spans="1:23" x14ac:dyDescent="0.15">
      <c r="A3403" s="38">
        <f t="shared" si="1017"/>
        <v>46847</v>
      </c>
      <c r="B3403" s="39" t="str">
        <f t="shared" ca="1" si="1018"/>
        <v>n.d</v>
      </c>
      <c r="C3403" s="40">
        <f t="shared" si="1019"/>
        <v>3137.2723529499999</v>
      </c>
      <c r="D3403" s="41">
        <f ca="1">IF(A3403&lt;$B$1,VLOOKUP(A3403,[1]DI!$A$4:$B$15000,2,FALSE),0)</f>
        <v>0</v>
      </c>
      <c r="E3403" s="40">
        <f t="shared" ca="1" si="1020"/>
        <v>0</v>
      </c>
      <c r="F3403" s="42">
        <f t="shared" ref="F3403:F3466" si="1035">F3402</f>
        <v>1</v>
      </c>
      <c r="G3403" s="43">
        <f t="shared" ca="1" si="1021"/>
        <v>1</v>
      </c>
      <c r="H3403" s="40">
        <f ca="1">TRUNC(PRODUCT(G$10:G3402),15)</f>
        <v>1.7040824080947301</v>
      </c>
      <c r="I3403" s="40">
        <f t="shared" ca="1" si="1022"/>
        <v>1.7040824080947301</v>
      </c>
      <c r="J3403" s="40">
        <f t="shared" ca="1" si="1023"/>
        <v>1</v>
      </c>
      <c r="K3403" s="42">
        <f t="shared" si="1034"/>
        <v>2.7E-2</v>
      </c>
      <c r="L3403" s="63">
        <f t="shared" si="1024"/>
        <v>46832</v>
      </c>
      <c r="M3403" s="64">
        <f t="shared" si="1025"/>
        <v>11</v>
      </c>
      <c r="N3403" s="44">
        <f t="shared" si="1026"/>
        <v>11</v>
      </c>
      <c r="O3403" s="40">
        <f t="shared" si="1027"/>
        <v>1.0011636180000001</v>
      </c>
      <c r="P3403" s="65">
        <f t="shared" ca="1" si="1028"/>
        <v>1.0011636180000001</v>
      </c>
      <c r="Q3403" s="40">
        <f t="shared" ca="1" si="1029"/>
        <v>3.6505865800000001</v>
      </c>
      <c r="R3403" s="44">
        <f>IF(VLOOKUP(A3403,$Z$12:$AI$125,8)=VLOOKUP(A3402,$Z$12:$AI$125,8),0,VLOOKUP(A3403,Z$12:$AI$125,8))</f>
        <v>0</v>
      </c>
      <c r="S3403" s="45">
        <f>IF(R3403&gt;0,VLOOKUP(R3403,Y$12:$AH$125,7),0)</f>
        <v>0</v>
      </c>
      <c r="T3403" s="40">
        <f t="shared" si="1030"/>
        <v>0</v>
      </c>
      <c r="U3403" s="40">
        <f t="shared" ca="1" si="1031"/>
        <v>3.6505865800000001</v>
      </c>
      <c r="V3403" s="46" t="str">
        <f t="shared" si="1032"/>
        <v>A+J=</v>
      </c>
      <c r="W3403" s="47">
        <f t="shared" si="1033"/>
        <v>47016</v>
      </c>
    </row>
    <row r="3404" spans="1:23" x14ac:dyDescent="0.15">
      <c r="A3404" s="38">
        <f t="shared" si="1017"/>
        <v>46848</v>
      </c>
      <c r="B3404" s="39" t="str">
        <f t="shared" ca="1" si="1018"/>
        <v>n.d</v>
      </c>
      <c r="C3404" s="40">
        <f t="shared" si="1019"/>
        <v>3137.2723529499999</v>
      </c>
      <c r="D3404" s="41">
        <f ca="1">IF(A3404&lt;$B$1,VLOOKUP(A3404,[1]DI!$A$4:$B$15000,2,FALSE),0)</f>
        <v>0</v>
      </c>
      <c r="E3404" s="40">
        <f t="shared" ca="1" si="1020"/>
        <v>0</v>
      </c>
      <c r="F3404" s="42">
        <f t="shared" si="1035"/>
        <v>1</v>
      </c>
      <c r="G3404" s="43">
        <f t="shared" ca="1" si="1021"/>
        <v>1</v>
      </c>
      <c r="H3404" s="40">
        <f ca="1">TRUNC(PRODUCT(G$10:G3403),15)</f>
        <v>1.7040824080947301</v>
      </c>
      <c r="I3404" s="40">
        <f t="shared" ca="1" si="1022"/>
        <v>1.7040824080947301</v>
      </c>
      <c r="J3404" s="40">
        <f t="shared" ca="1" si="1023"/>
        <v>1</v>
      </c>
      <c r="K3404" s="42">
        <f t="shared" si="1034"/>
        <v>2.7E-2</v>
      </c>
      <c r="L3404" s="63">
        <f t="shared" si="1024"/>
        <v>46832</v>
      </c>
      <c r="M3404" s="64">
        <f t="shared" si="1025"/>
        <v>12</v>
      </c>
      <c r="N3404" s="44">
        <f t="shared" si="1026"/>
        <v>12</v>
      </c>
      <c r="O3404" s="40">
        <f t="shared" si="1027"/>
        <v>1.0012694680000001</v>
      </c>
      <c r="P3404" s="65">
        <f t="shared" ca="1" si="1028"/>
        <v>1.0012694680000001</v>
      </c>
      <c r="Q3404" s="40">
        <f t="shared" ca="1" si="1029"/>
        <v>3.9826668500000002</v>
      </c>
      <c r="R3404" s="44">
        <f>IF(VLOOKUP(A3404,$Z$12:$AI$125,8)=VLOOKUP(A3403,$Z$12:$AI$125,8),0,VLOOKUP(A3404,Z$12:$AI$125,8))</f>
        <v>0</v>
      </c>
      <c r="S3404" s="45">
        <f>IF(R3404&gt;0,VLOOKUP(R3404,Y$12:$AH$125,7),0)</f>
        <v>0</v>
      </c>
      <c r="T3404" s="40">
        <f t="shared" si="1030"/>
        <v>0</v>
      </c>
      <c r="U3404" s="40">
        <f t="shared" ca="1" si="1031"/>
        <v>3.9826668500000002</v>
      </c>
      <c r="V3404" s="46" t="str">
        <f t="shared" si="1032"/>
        <v>A+J=</v>
      </c>
      <c r="W3404" s="47">
        <f t="shared" si="1033"/>
        <v>47016</v>
      </c>
    </row>
    <row r="3405" spans="1:23" x14ac:dyDescent="0.15">
      <c r="A3405" s="38">
        <f t="shared" si="1017"/>
        <v>46849</v>
      </c>
      <c r="B3405" s="39" t="str">
        <f t="shared" ca="1" si="1018"/>
        <v>n.d</v>
      </c>
      <c r="C3405" s="40">
        <f t="shared" si="1019"/>
        <v>3137.2723529499999</v>
      </c>
      <c r="D3405" s="41">
        <f ca="1">IF(A3405&lt;$B$1,VLOOKUP(A3405,[1]DI!$A$4:$B$15000,2,FALSE),0)</f>
        <v>0</v>
      </c>
      <c r="E3405" s="40">
        <f t="shared" ca="1" si="1020"/>
        <v>0</v>
      </c>
      <c r="F3405" s="42">
        <f t="shared" si="1035"/>
        <v>1</v>
      </c>
      <c r="G3405" s="43">
        <f t="shared" ca="1" si="1021"/>
        <v>1</v>
      </c>
      <c r="H3405" s="40">
        <f ca="1">TRUNC(PRODUCT(G$10:G3404),15)</f>
        <v>1.7040824080947301</v>
      </c>
      <c r="I3405" s="40">
        <f t="shared" ca="1" si="1022"/>
        <v>1.7040824080947301</v>
      </c>
      <c r="J3405" s="40">
        <f t="shared" ca="1" si="1023"/>
        <v>1</v>
      </c>
      <c r="K3405" s="42">
        <f t="shared" si="1034"/>
        <v>2.7E-2</v>
      </c>
      <c r="L3405" s="63">
        <f t="shared" si="1024"/>
        <v>46832</v>
      </c>
      <c r="M3405" s="64">
        <f t="shared" si="1025"/>
        <v>13</v>
      </c>
      <c r="N3405" s="44">
        <f t="shared" si="1026"/>
        <v>13</v>
      </c>
      <c r="O3405" s="40">
        <f t="shared" si="1027"/>
        <v>1.0013753299999999</v>
      </c>
      <c r="P3405" s="65">
        <f t="shared" ca="1" si="1028"/>
        <v>1.0013753299999999</v>
      </c>
      <c r="Q3405" s="40">
        <f t="shared" ca="1" si="1029"/>
        <v>4.3147847800000001</v>
      </c>
      <c r="R3405" s="44">
        <f>IF(VLOOKUP(A3405,$Z$12:$AI$125,8)=VLOOKUP(A3404,$Z$12:$AI$125,8),0,VLOOKUP(A3405,Z$12:$AI$125,8))</f>
        <v>0</v>
      </c>
      <c r="S3405" s="45">
        <f>IF(R3405&gt;0,VLOOKUP(R3405,Y$12:$AH$125,7),0)</f>
        <v>0</v>
      </c>
      <c r="T3405" s="40">
        <f t="shared" si="1030"/>
        <v>0</v>
      </c>
      <c r="U3405" s="40">
        <f t="shared" ca="1" si="1031"/>
        <v>4.3147847800000001</v>
      </c>
      <c r="V3405" s="46" t="str">
        <f t="shared" si="1032"/>
        <v>A+J=</v>
      </c>
      <c r="W3405" s="47">
        <f t="shared" si="1033"/>
        <v>47016</v>
      </c>
    </row>
    <row r="3406" spans="1:23" x14ac:dyDescent="0.15">
      <c r="A3406" s="38">
        <f t="shared" ref="A3406:A3469" si="1036">(A3405+1)</f>
        <v>46850</v>
      </c>
      <c r="B3406" s="39" t="str">
        <f t="shared" ca="1" si="1018"/>
        <v>n.d</v>
      </c>
      <c r="C3406" s="40">
        <f t="shared" si="1019"/>
        <v>3137.2723529499999</v>
      </c>
      <c r="D3406" s="41">
        <f ca="1">IF(A3406&lt;$B$1,VLOOKUP(A3406,[1]DI!$A$4:$B$15000,2,FALSE),0)</f>
        <v>0</v>
      </c>
      <c r="E3406" s="40">
        <f t="shared" ca="1" si="1020"/>
        <v>0</v>
      </c>
      <c r="F3406" s="42">
        <f t="shared" si="1035"/>
        <v>1</v>
      </c>
      <c r="G3406" s="43">
        <f t="shared" ca="1" si="1021"/>
        <v>1</v>
      </c>
      <c r="H3406" s="40">
        <f ca="1">TRUNC(PRODUCT(G$10:G3405),15)</f>
        <v>1.7040824080947301</v>
      </c>
      <c r="I3406" s="40">
        <f t="shared" ca="1" si="1022"/>
        <v>1.7040824080947301</v>
      </c>
      <c r="J3406" s="40">
        <f t="shared" ca="1" si="1023"/>
        <v>1</v>
      </c>
      <c r="K3406" s="42">
        <f t="shared" si="1034"/>
        <v>2.7E-2</v>
      </c>
      <c r="L3406" s="63">
        <f t="shared" si="1024"/>
        <v>46832</v>
      </c>
      <c r="M3406" s="64">
        <f t="shared" si="1025"/>
        <v>14</v>
      </c>
      <c r="N3406" s="44">
        <f t="shared" si="1026"/>
        <v>14</v>
      </c>
      <c r="O3406" s="40">
        <f t="shared" si="1027"/>
        <v>1.001481203</v>
      </c>
      <c r="P3406" s="65">
        <f t="shared" ca="1" si="1028"/>
        <v>1.001481203</v>
      </c>
      <c r="Q3406" s="40">
        <f t="shared" ca="1" si="1029"/>
        <v>4.6469372199999999</v>
      </c>
      <c r="R3406" s="44">
        <f>IF(VLOOKUP(A3406,$Z$12:$AI$125,8)=VLOOKUP(A3405,$Z$12:$AI$125,8),0,VLOOKUP(A3406,Z$12:$AI$125,8))</f>
        <v>0</v>
      </c>
      <c r="S3406" s="45">
        <f>IF(R3406&gt;0,VLOOKUP(R3406,Y$12:$AH$125,7),0)</f>
        <v>0</v>
      </c>
      <c r="T3406" s="40">
        <f t="shared" si="1030"/>
        <v>0</v>
      </c>
      <c r="U3406" s="40">
        <f t="shared" ca="1" si="1031"/>
        <v>4.6469372199999999</v>
      </c>
      <c r="V3406" s="46" t="str">
        <f t="shared" si="1032"/>
        <v>A+J=</v>
      </c>
      <c r="W3406" s="47">
        <f t="shared" si="1033"/>
        <v>47016</v>
      </c>
    </row>
    <row r="3407" spans="1:23" x14ac:dyDescent="0.15">
      <c r="A3407" s="38">
        <f t="shared" si="1036"/>
        <v>46851</v>
      </c>
      <c r="B3407" s="39" t="str">
        <f t="shared" ca="1" si="1018"/>
        <v>n.d</v>
      </c>
      <c r="C3407" s="40">
        <f t="shared" si="1019"/>
        <v>3137.2723529499999</v>
      </c>
      <c r="D3407" s="41">
        <f ca="1">IF(A3407&lt;$B$1,VLOOKUP(A3407,[1]DI!$A$4:$B$15000,2,FALSE),0)</f>
        <v>0</v>
      </c>
      <c r="E3407" s="40">
        <f t="shared" ca="1" si="1020"/>
        <v>0</v>
      </c>
      <c r="F3407" s="42">
        <f t="shared" si="1035"/>
        <v>1</v>
      </c>
      <c r="G3407" s="43">
        <f t="shared" ca="1" si="1021"/>
        <v>1</v>
      </c>
      <c r="H3407" s="40">
        <f ca="1">TRUNC(PRODUCT(G$10:G3406),15)</f>
        <v>1.7040824080947301</v>
      </c>
      <c r="I3407" s="40">
        <f t="shared" ca="1" si="1022"/>
        <v>1.7040824080947301</v>
      </c>
      <c r="J3407" s="40">
        <f t="shared" ca="1" si="1023"/>
        <v>1</v>
      </c>
      <c r="K3407" s="42">
        <f t="shared" si="1034"/>
        <v>2.7E-2</v>
      </c>
      <c r="L3407" s="63">
        <f t="shared" si="1024"/>
        <v>46832</v>
      </c>
      <c r="M3407" s="64">
        <f t="shared" si="1025"/>
        <v>14</v>
      </c>
      <c r="N3407" s="44">
        <f t="shared" si="1026"/>
        <v>15</v>
      </c>
      <c r="O3407" s="40">
        <f t="shared" si="1027"/>
        <v>1.0015870870000001</v>
      </c>
      <c r="P3407" s="65">
        <f t="shared" ca="1" si="1028"/>
        <v>1.0015870870000001</v>
      </c>
      <c r="Q3407" s="40">
        <f t="shared" ca="1" si="1029"/>
        <v>4.9791241599999996</v>
      </c>
      <c r="R3407" s="44">
        <f>IF(VLOOKUP(A3407,$Z$12:$AI$125,8)=VLOOKUP(A3406,$Z$12:$AI$125,8),0,VLOOKUP(A3407,Z$12:$AI$125,8))</f>
        <v>0</v>
      </c>
      <c r="S3407" s="45">
        <f>IF(R3407&gt;0,VLOOKUP(R3407,Y$12:$AH$125,7),0)</f>
        <v>0</v>
      </c>
      <c r="T3407" s="40">
        <f t="shared" si="1030"/>
        <v>0</v>
      </c>
      <c r="U3407" s="40">
        <f t="shared" ca="1" si="1031"/>
        <v>4.9791241599999996</v>
      </c>
      <c r="V3407" s="46" t="str">
        <f t="shared" si="1032"/>
        <v>A+J=</v>
      </c>
      <c r="W3407" s="47">
        <f t="shared" si="1033"/>
        <v>47016</v>
      </c>
    </row>
    <row r="3408" spans="1:23" x14ac:dyDescent="0.15">
      <c r="A3408" s="38">
        <f t="shared" si="1036"/>
        <v>46852</v>
      </c>
      <c r="B3408" s="39" t="str">
        <f t="shared" ca="1" si="1018"/>
        <v>n.d</v>
      </c>
      <c r="C3408" s="40">
        <f t="shared" si="1019"/>
        <v>3137.2723529499999</v>
      </c>
      <c r="D3408" s="41">
        <f ca="1">IF(A3408&lt;$B$1,VLOOKUP(A3408,[1]DI!$A$4:$B$15000,2,FALSE),0)</f>
        <v>0</v>
      </c>
      <c r="E3408" s="40">
        <f t="shared" ca="1" si="1020"/>
        <v>0</v>
      </c>
      <c r="F3408" s="42">
        <f t="shared" si="1035"/>
        <v>1</v>
      </c>
      <c r="G3408" s="43">
        <f t="shared" ca="1" si="1021"/>
        <v>1</v>
      </c>
      <c r="H3408" s="40">
        <f ca="1">TRUNC(PRODUCT(G$10:G3407),15)</f>
        <v>1.7040824080947301</v>
      </c>
      <c r="I3408" s="40">
        <f t="shared" ca="1" si="1022"/>
        <v>1.7040824080947301</v>
      </c>
      <c r="J3408" s="40">
        <f t="shared" ca="1" si="1023"/>
        <v>1</v>
      </c>
      <c r="K3408" s="42">
        <f t="shared" si="1034"/>
        <v>2.7E-2</v>
      </c>
      <c r="L3408" s="63">
        <f t="shared" si="1024"/>
        <v>46832</v>
      </c>
      <c r="M3408" s="64">
        <f t="shared" si="1025"/>
        <v>14</v>
      </c>
      <c r="N3408" s="44">
        <f t="shared" si="1026"/>
        <v>15</v>
      </c>
      <c r="O3408" s="40">
        <f t="shared" si="1027"/>
        <v>1.0015870870000001</v>
      </c>
      <c r="P3408" s="65">
        <f t="shared" ca="1" si="1028"/>
        <v>1.0015870870000001</v>
      </c>
      <c r="Q3408" s="40">
        <f t="shared" ca="1" si="1029"/>
        <v>4.9791241599999996</v>
      </c>
      <c r="R3408" s="44">
        <f>IF(VLOOKUP(A3408,$Z$12:$AI$125,8)=VLOOKUP(A3407,$Z$12:$AI$125,8),0,VLOOKUP(A3408,Z$12:$AI$125,8))</f>
        <v>0</v>
      </c>
      <c r="S3408" s="45">
        <f>IF(R3408&gt;0,VLOOKUP(R3408,Y$12:$AH$125,7),0)</f>
        <v>0</v>
      </c>
      <c r="T3408" s="40">
        <f t="shared" si="1030"/>
        <v>0</v>
      </c>
      <c r="U3408" s="40">
        <f t="shared" ca="1" si="1031"/>
        <v>4.9791241599999996</v>
      </c>
      <c r="V3408" s="46" t="str">
        <f t="shared" si="1032"/>
        <v>A+J=</v>
      </c>
      <c r="W3408" s="47">
        <f t="shared" si="1033"/>
        <v>47016</v>
      </c>
    </row>
    <row r="3409" spans="1:23" x14ac:dyDescent="0.15">
      <c r="A3409" s="38">
        <f t="shared" si="1036"/>
        <v>46853</v>
      </c>
      <c r="B3409" s="39" t="str">
        <f t="shared" ca="1" si="1018"/>
        <v>n.d</v>
      </c>
      <c r="C3409" s="40">
        <f t="shared" si="1019"/>
        <v>3137.2723529499999</v>
      </c>
      <c r="D3409" s="41">
        <f ca="1">IF(A3409&lt;$B$1,VLOOKUP(A3409,[1]DI!$A$4:$B$15000,2,FALSE),0)</f>
        <v>0</v>
      </c>
      <c r="E3409" s="40">
        <f t="shared" ca="1" si="1020"/>
        <v>0</v>
      </c>
      <c r="F3409" s="42">
        <f t="shared" si="1035"/>
        <v>1</v>
      </c>
      <c r="G3409" s="43">
        <f t="shared" ca="1" si="1021"/>
        <v>1</v>
      </c>
      <c r="H3409" s="40">
        <f ca="1">TRUNC(PRODUCT(G$10:G3408),15)</f>
        <v>1.7040824080947301</v>
      </c>
      <c r="I3409" s="40">
        <f t="shared" ca="1" si="1022"/>
        <v>1.7040824080947301</v>
      </c>
      <c r="J3409" s="40">
        <f t="shared" ca="1" si="1023"/>
        <v>1</v>
      </c>
      <c r="K3409" s="42">
        <f t="shared" si="1034"/>
        <v>2.7E-2</v>
      </c>
      <c r="L3409" s="63">
        <f t="shared" si="1024"/>
        <v>46832</v>
      </c>
      <c r="M3409" s="64">
        <f t="shared" si="1025"/>
        <v>15</v>
      </c>
      <c r="N3409" s="44">
        <f t="shared" si="1026"/>
        <v>15</v>
      </c>
      <c r="O3409" s="40">
        <f t="shared" si="1027"/>
        <v>1.0015870870000001</v>
      </c>
      <c r="P3409" s="65">
        <f t="shared" ca="1" si="1028"/>
        <v>1.0015870870000001</v>
      </c>
      <c r="Q3409" s="40">
        <f t="shared" ca="1" si="1029"/>
        <v>4.9791241599999996</v>
      </c>
      <c r="R3409" s="44">
        <f>IF(VLOOKUP(A3409,$Z$12:$AI$125,8)=VLOOKUP(A3408,$Z$12:$AI$125,8),0,VLOOKUP(A3409,Z$12:$AI$125,8))</f>
        <v>0</v>
      </c>
      <c r="S3409" s="45">
        <f>IF(R3409&gt;0,VLOOKUP(R3409,Y$12:$AH$125,7),0)</f>
        <v>0</v>
      </c>
      <c r="T3409" s="40">
        <f t="shared" si="1030"/>
        <v>0</v>
      </c>
      <c r="U3409" s="40">
        <f t="shared" ca="1" si="1031"/>
        <v>4.9791241599999996</v>
      </c>
      <c r="V3409" s="46" t="str">
        <f t="shared" si="1032"/>
        <v>A+J=</v>
      </c>
      <c r="W3409" s="47">
        <f t="shared" si="1033"/>
        <v>47016</v>
      </c>
    </row>
    <row r="3410" spans="1:23" x14ac:dyDescent="0.15">
      <c r="A3410" s="38">
        <f t="shared" si="1036"/>
        <v>46854</v>
      </c>
      <c r="B3410" s="39" t="str">
        <f t="shared" ca="1" si="1018"/>
        <v>n.d</v>
      </c>
      <c r="C3410" s="40">
        <f t="shared" si="1019"/>
        <v>3137.2723529499999</v>
      </c>
      <c r="D3410" s="41">
        <f ca="1">IF(A3410&lt;$B$1,VLOOKUP(A3410,[1]DI!$A$4:$B$15000,2,FALSE),0)</f>
        <v>0</v>
      </c>
      <c r="E3410" s="40">
        <f t="shared" ca="1" si="1020"/>
        <v>0</v>
      </c>
      <c r="F3410" s="42">
        <f t="shared" si="1035"/>
        <v>1</v>
      </c>
      <c r="G3410" s="43">
        <f t="shared" ca="1" si="1021"/>
        <v>1</v>
      </c>
      <c r="H3410" s="40">
        <f ca="1">TRUNC(PRODUCT(G$10:G3409),15)</f>
        <v>1.7040824080947301</v>
      </c>
      <c r="I3410" s="40">
        <f t="shared" ca="1" si="1022"/>
        <v>1.7040824080947301</v>
      </c>
      <c r="J3410" s="40">
        <f t="shared" ca="1" si="1023"/>
        <v>1</v>
      </c>
      <c r="K3410" s="42">
        <f t="shared" si="1034"/>
        <v>2.7E-2</v>
      </c>
      <c r="L3410" s="63">
        <f t="shared" si="1024"/>
        <v>46832</v>
      </c>
      <c r="M3410" s="64">
        <f t="shared" si="1025"/>
        <v>16</v>
      </c>
      <c r="N3410" s="44">
        <f t="shared" si="1026"/>
        <v>16</v>
      </c>
      <c r="O3410" s="40">
        <f t="shared" si="1027"/>
        <v>1.0016929830000001</v>
      </c>
      <c r="P3410" s="65">
        <f t="shared" ca="1" si="1028"/>
        <v>1.0016929830000001</v>
      </c>
      <c r="Q3410" s="40">
        <f t="shared" ca="1" si="1029"/>
        <v>5.3113487499999996</v>
      </c>
      <c r="R3410" s="44">
        <f>IF(VLOOKUP(A3410,$Z$12:$AI$125,8)=VLOOKUP(A3409,$Z$12:$AI$125,8),0,VLOOKUP(A3410,Z$12:$AI$125,8))</f>
        <v>0</v>
      </c>
      <c r="S3410" s="45">
        <f>IF(R3410&gt;0,VLOOKUP(R3410,Y$12:$AH$125,7),0)</f>
        <v>0</v>
      </c>
      <c r="T3410" s="40">
        <f t="shared" si="1030"/>
        <v>0</v>
      </c>
      <c r="U3410" s="40">
        <f t="shared" ca="1" si="1031"/>
        <v>5.3113487499999996</v>
      </c>
      <c r="V3410" s="46" t="str">
        <f t="shared" si="1032"/>
        <v>A+J=</v>
      </c>
      <c r="W3410" s="47">
        <f t="shared" si="1033"/>
        <v>47016</v>
      </c>
    </row>
    <row r="3411" spans="1:23" x14ac:dyDescent="0.15">
      <c r="A3411" s="38">
        <f t="shared" si="1036"/>
        <v>46855</v>
      </c>
      <c r="B3411" s="39" t="str">
        <f t="shared" ca="1" si="1018"/>
        <v>n.d</v>
      </c>
      <c r="C3411" s="40">
        <f t="shared" si="1019"/>
        <v>3137.2723529499999</v>
      </c>
      <c r="D3411" s="41">
        <f ca="1">IF(A3411&lt;$B$1,VLOOKUP(A3411,[1]DI!$A$4:$B$15000,2,FALSE),0)</f>
        <v>0</v>
      </c>
      <c r="E3411" s="40">
        <f t="shared" ca="1" si="1020"/>
        <v>0</v>
      </c>
      <c r="F3411" s="42">
        <f t="shared" si="1035"/>
        <v>1</v>
      </c>
      <c r="G3411" s="43">
        <f t="shared" ca="1" si="1021"/>
        <v>1</v>
      </c>
      <c r="H3411" s="40">
        <f ca="1">TRUNC(PRODUCT(G$10:G3410),15)</f>
        <v>1.7040824080947301</v>
      </c>
      <c r="I3411" s="40">
        <f t="shared" ca="1" si="1022"/>
        <v>1.7040824080947301</v>
      </c>
      <c r="J3411" s="40">
        <f t="shared" ca="1" si="1023"/>
        <v>1</v>
      </c>
      <c r="K3411" s="42">
        <f t="shared" si="1034"/>
        <v>2.7E-2</v>
      </c>
      <c r="L3411" s="63">
        <f t="shared" si="1024"/>
        <v>46832</v>
      </c>
      <c r="M3411" s="64">
        <f t="shared" si="1025"/>
        <v>17</v>
      </c>
      <c r="N3411" s="44">
        <f t="shared" si="1026"/>
        <v>17</v>
      </c>
      <c r="O3411" s="40">
        <f t="shared" si="1027"/>
        <v>1.001798889</v>
      </c>
      <c r="P3411" s="65">
        <f t="shared" ca="1" si="1028"/>
        <v>1.001798889</v>
      </c>
      <c r="Q3411" s="40">
        <f t="shared" ca="1" si="1029"/>
        <v>5.6436047199999999</v>
      </c>
      <c r="R3411" s="44">
        <f>IF(VLOOKUP(A3411,$Z$12:$AI$125,8)=VLOOKUP(A3410,$Z$12:$AI$125,8),0,VLOOKUP(A3411,Z$12:$AI$125,8))</f>
        <v>0</v>
      </c>
      <c r="S3411" s="45">
        <f>IF(R3411&gt;0,VLOOKUP(R3411,Y$12:$AH$125,7),0)</f>
        <v>0</v>
      </c>
      <c r="T3411" s="40">
        <f t="shared" si="1030"/>
        <v>0</v>
      </c>
      <c r="U3411" s="40">
        <f t="shared" ca="1" si="1031"/>
        <v>5.6436047199999999</v>
      </c>
      <c r="V3411" s="46" t="str">
        <f t="shared" si="1032"/>
        <v>A+J=</v>
      </c>
      <c r="W3411" s="47">
        <f t="shared" si="1033"/>
        <v>47016</v>
      </c>
    </row>
    <row r="3412" spans="1:23" x14ac:dyDescent="0.15">
      <c r="A3412" s="38">
        <f t="shared" si="1036"/>
        <v>46856</v>
      </c>
      <c r="B3412" s="39" t="str">
        <f t="shared" ca="1" si="1018"/>
        <v>n.d</v>
      </c>
      <c r="C3412" s="40">
        <f t="shared" si="1019"/>
        <v>3137.2723529499999</v>
      </c>
      <c r="D3412" s="41">
        <f ca="1">IF(A3412&lt;$B$1,VLOOKUP(A3412,[1]DI!$A$4:$B$15000,2,FALSE),0)</f>
        <v>0</v>
      </c>
      <c r="E3412" s="40">
        <f t="shared" ca="1" si="1020"/>
        <v>0</v>
      </c>
      <c r="F3412" s="42">
        <f t="shared" si="1035"/>
        <v>1</v>
      </c>
      <c r="G3412" s="43">
        <f t="shared" ca="1" si="1021"/>
        <v>1</v>
      </c>
      <c r="H3412" s="40">
        <f ca="1">TRUNC(PRODUCT(G$10:G3411),15)</f>
        <v>1.7040824080947301</v>
      </c>
      <c r="I3412" s="40">
        <f t="shared" ca="1" si="1022"/>
        <v>1.7040824080947301</v>
      </c>
      <c r="J3412" s="40">
        <f t="shared" ca="1" si="1023"/>
        <v>1</v>
      </c>
      <c r="K3412" s="42">
        <f t="shared" si="1034"/>
        <v>2.7E-2</v>
      </c>
      <c r="L3412" s="63">
        <f t="shared" si="1024"/>
        <v>46832</v>
      </c>
      <c r="M3412" s="64">
        <f t="shared" si="1025"/>
        <v>18</v>
      </c>
      <c r="N3412" s="44">
        <f t="shared" si="1026"/>
        <v>18</v>
      </c>
      <c r="O3412" s="40">
        <f t="shared" si="1027"/>
        <v>1.0019048070000001</v>
      </c>
      <c r="P3412" s="65">
        <f t="shared" ca="1" si="1028"/>
        <v>1.0019048070000001</v>
      </c>
      <c r="Q3412" s="40">
        <f t="shared" ca="1" si="1029"/>
        <v>5.9758983299999997</v>
      </c>
      <c r="R3412" s="44">
        <f>IF(VLOOKUP(A3412,$Z$12:$AI$125,8)=VLOOKUP(A3411,$Z$12:$AI$125,8),0,VLOOKUP(A3412,Z$12:$AI$125,8))</f>
        <v>0</v>
      </c>
      <c r="S3412" s="45">
        <f>IF(R3412&gt;0,VLOOKUP(R3412,Y$12:$AH$125,7),0)</f>
        <v>0</v>
      </c>
      <c r="T3412" s="40">
        <f t="shared" si="1030"/>
        <v>0</v>
      </c>
      <c r="U3412" s="40">
        <f t="shared" ca="1" si="1031"/>
        <v>5.9758983299999997</v>
      </c>
      <c r="V3412" s="46" t="str">
        <f t="shared" si="1032"/>
        <v>A+J=</v>
      </c>
      <c r="W3412" s="47">
        <f t="shared" si="1033"/>
        <v>47016</v>
      </c>
    </row>
    <row r="3413" spans="1:23" x14ac:dyDescent="0.15">
      <c r="A3413" s="38">
        <f t="shared" si="1036"/>
        <v>46857</v>
      </c>
      <c r="B3413" s="39" t="str">
        <f t="shared" ca="1" si="1018"/>
        <v>n.d</v>
      </c>
      <c r="C3413" s="40">
        <f t="shared" si="1019"/>
        <v>3137.2723529499999</v>
      </c>
      <c r="D3413" s="41">
        <f ca="1">IF(A3413&lt;$B$1,VLOOKUP(A3413,[1]DI!$A$4:$B$15000,2,FALSE),0)</f>
        <v>0</v>
      </c>
      <c r="E3413" s="40">
        <f t="shared" ca="1" si="1020"/>
        <v>0</v>
      </c>
      <c r="F3413" s="42">
        <f t="shared" si="1035"/>
        <v>1</v>
      </c>
      <c r="G3413" s="43">
        <f t="shared" ca="1" si="1021"/>
        <v>1</v>
      </c>
      <c r="H3413" s="40">
        <f ca="1">TRUNC(PRODUCT(G$10:G3412),15)</f>
        <v>1.7040824080947301</v>
      </c>
      <c r="I3413" s="40">
        <f t="shared" ca="1" si="1022"/>
        <v>1.7040824080947301</v>
      </c>
      <c r="J3413" s="40">
        <f t="shared" ca="1" si="1023"/>
        <v>1</v>
      </c>
      <c r="K3413" s="42">
        <f t="shared" si="1034"/>
        <v>2.7E-2</v>
      </c>
      <c r="L3413" s="63">
        <f t="shared" si="1024"/>
        <v>46832</v>
      </c>
      <c r="M3413" s="64">
        <f t="shared" si="1025"/>
        <v>18</v>
      </c>
      <c r="N3413" s="44">
        <f t="shared" si="1026"/>
        <v>19</v>
      </c>
      <c r="O3413" s="40">
        <f t="shared" si="1027"/>
        <v>1.0020107359999999</v>
      </c>
      <c r="P3413" s="65">
        <f t="shared" ca="1" si="1028"/>
        <v>1.0020107359999999</v>
      </c>
      <c r="Q3413" s="40">
        <f t="shared" ca="1" si="1029"/>
        <v>6.3082264600000002</v>
      </c>
      <c r="R3413" s="44">
        <f>IF(VLOOKUP(A3413,$Z$12:$AI$125,8)=VLOOKUP(A3412,$Z$12:$AI$125,8),0,VLOOKUP(A3413,Z$12:$AI$125,8))</f>
        <v>0</v>
      </c>
      <c r="S3413" s="45">
        <f>IF(R3413&gt;0,VLOOKUP(R3413,Y$12:$AH$125,7),0)</f>
        <v>0</v>
      </c>
      <c r="T3413" s="40">
        <f t="shared" si="1030"/>
        <v>0</v>
      </c>
      <c r="U3413" s="40">
        <f t="shared" ca="1" si="1031"/>
        <v>6.3082264600000002</v>
      </c>
      <c r="V3413" s="46" t="str">
        <f t="shared" si="1032"/>
        <v>A+J=</v>
      </c>
      <c r="W3413" s="47">
        <f t="shared" si="1033"/>
        <v>47016</v>
      </c>
    </row>
    <row r="3414" spans="1:23" x14ac:dyDescent="0.15">
      <c r="A3414" s="38">
        <f t="shared" si="1036"/>
        <v>46858</v>
      </c>
      <c r="B3414" s="39" t="str">
        <f t="shared" ref="B3414:B3477" ca="1" si="1037">IF(A3414&lt;=TODAY(),C3414+Q3414,IF(AND(A3414&gt;TODAY(),A3414&lt;=$B$1),IF(VLOOKUP(TODAY(),$A$10:$D$5000,4,FALSE)=0,"n.d",C3414+Q3414),"n.d"))</f>
        <v>n.d</v>
      </c>
      <c r="C3414" s="40">
        <f t="shared" ref="C3414:C3477" si="1038">TRUNC(C3413-T3413,8)</f>
        <v>3137.2723529499999</v>
      </c>
      <c r="D3414" s="41">
        <f ca="1">IF(A3414&lt;$B$1,VLOOKUP(A3414,[1]DI!$A$4:$B$15000,2,FALSE),0)</f>
        <v>0</v>
      </c>
      <c r="E3414" s="40">
        <f t="shared" ref="E3414:E3477" ca="1" si="1039">ROUND((((1+D3414)^(1/252)-1)),8)</f>
        <v>0</v>
      </c>
      <c r="F3414" s="42">
        <f t="shared" si="1035"/>
        <v>1</v>
      </c>
      <c r="G3414" s="43">
        <f t="shared" ref="G3414:G3477" ca="1" si="1040">TRUNC((1+(E3414*F3414)),15)</f>
        <v>1</v>
      </c>
      <c r="H3414" s="40">
        <f ca="1">TRUNC(PRODUCT(G$10:G3413),15)</f>
        <v>1.7040824080947301</v>
      </c>
      <c r="I3414" s="40">
        <f t="shared" ref="I3414:I3477" ca="1" si="1041">IF(OR(R3413&gt;0,R3413="E"),H3413,I3413)</f>
        <v>1.7040824080947301</v>
      </c>
      <c r="J3414" s="40">
        <f t="shared" ref="J3414:J3477" ca="1" si="1042">ROUND(TRUNC(H3414/I3414,15),8)</f>
        <v>1</v>
      </c>
      <c r="K3414" s="42">
        <f t="shared" si="1034"/>
        <v>2.7E-2</v>
      </c>
      <c r="L3414" s="63">
        <f t="shared" ref="L3414:L3477" si="1043">IF(R3413&gt;0,VLOOKUP(R3413,Y$12:Z$40,2),L3413)</f>
        <v>46832</v>
      </c>
      <c r="M3414" s="64">
        <f t="shared" ref="M3414:M3477" si="1044">IF(A3414&gt;L3414,IF(NETWORKDAYS(L3414,A3414,$Y$50:$Y$203)-1=0,1,NETWORKDAYS(L3414,A3414,$Y$50:$Y$203)-1),0)</f>
        <v>18</v>
      </c>
      <c r="N3414" s="44">
        <f t="shared" ref="N3414:N3477" si="1045">IF(AND(M3414=1,M3413=1),1,IF(M3414&gt;0,IF(M3414=M3413,M3414+1,M3414),0))</f>
        <v>19</v>
      </c>
      <c r="O3414" s="40">
        <f t="shared" ref="O3414:O3477" si="1046">ROUND((K3414+1)^(N3414/252),9)</f>
        <v>1.0020107359999999</v>
      </c>
      <c r="P3414" s="65">
        <f t="shared" ref="P3414:P3477" ca="1" si="1047">ROUND(J3414*O3414,9)</f>
        <v>1.0020107359999999</v>
      </c>
      <c r="Q3414" s="40">
        <f t="shared" ref="Q3414:Q3477" ca="1" si="1048">TRUNC((C3414*(P3414-1)),8)</f>
        <v>6.3082264600000002</v>
      </c>
      <c r="R3414" s="44">
        <f>IF(VLOOKUP(A3414,$Z$12:$AI$125,8)=VLOOKUP(A3413,$Z$12:$AI$125,8),0,VLOOKUP(A3414,Z$12:$AI$125,8))</f>
        <v>0</v>
      </c>
      <c r="S3414" s="45">
        <f>IF(R3414&gt;0,VLOOKUP(R3414,Y$12:$AH$125,7),0)</f>
        <v>0</v>
      </c>
      <c r="T3414" s="40">
        <f t="shared" ref="T3414:T3477" si="1049">IF(S3414&gt;0,(C3414*S3414),0)</f>
        <v>0</v>
      </c>
      <c r="U3414" s="40">
        <f t="shared" ref="U3414:U3477" ca="1" si="1050">(Q3414+T3414)</f>
        <v>6.3082264600000002</v>
      </c>
      <c r="V3414" s="46" t="str">
        <f t="shared" ref="V3414:V3477" si="1051">IF(R3413&gt;0,VLOOKUP(A3413,$Z$12:$AI$125,9),V3413)</f>
        <v>A+J=</v>
      </c>
      <c r="W3414" s="47">
        <f t="shared" ref="W3414:W3477" si="1052">IF(R3413&gt;0,VLOOKUP(A3413,$Z$12:$AI$125,10),W3413)</f>
        <v>47016</v>
      </c>
    </row>
    <row r="3415" spans="1:23" x14ac:dyDescent="0.15">
      <c r="A3415" s="38">
        <f t="shared" si="1036"/>
        <v>46859</v>
      </c>
      <c r="B3415" s="39" t="str">
        <f t="shared" ca="1" si="1037"/>
        <v>n.d</v>
      </c>
      <c r="C3415" s="40">
        <f t="shared" si="1038"/>
        <v>3137.2723529499999</v>
      </c>
      <c r="D3415" s="41">
        <f ca="1">IF(A3415&lt;$B$1,VLOOKUP(A3415,[1]DI!$A$4:$B$15000,2,FALSE),0)</f>
        <v>0</v>
      </c>
      <c r="E3415" s="40">
        <f t="shared" ca="1" si="1039"/>
        <v>0</v>
      </c>
      <c r="F3415" s="42">
        <f t="shared" si="1035"/>
        <v>1</v>
      </c>
      <c r="G3415" s="43">
        <f t="shared" ca="1" si="1040"/>
        <v>1</v>
      </c>
      <c r="H3415" s="40">
        <f ca="1">TRUNC(PRODUCT(G$10:G3414),15)</f>
        <v>1.7040824080947301</v>
      </c>
      <c r="I3415" s="40">
        <f t="shared" ca="1" si="1041"/>
        <v>1.7040824080947301</v>
      </c>
      <c r="J3415" s="40">
        <f t="shared" ca="1" si="1042"/>
        <v>1</v>
      </c>
      <c r="K3415" s="42">
        <f t="shared" si="1034"/>
        <v>2.7E-2</v>
      </c>
      <c r="L3415" s="63">
        <f t="shared" si="1043"/>
        <v>46832</v>
      </c>
      <c r="M3415" s="64">
        <f t="shared" si="1044"/>
        <v>18</v>
      </c>
      <c r="N3415" s="44">
        <f t="shared" si="1045"/>
        <v>19</v>
      </c>
      <c r="O3415" s="40">
        <f t="shared" si="1046"/>
        <v>1.0020107359999999</v>
      </c>
      <c r="P3415" s="65">
        <f t="shared" ca="1" si="1047"/>
        <v>1.0020107359999999</v>
      </c>
      <c r="Q3415" s="40">
        <f t="shared" ca="1" si="1048"/>
        <v>6.3082264600000002</v>
      </c>
      <c r="R3415" s="44">
        <f>IF(VLOOKUP(A3415,$Z$12:$AI$125,8)=VLOOKUP(A3414,$Z$12:$AI$125,8),0,VLOOKUP(A3415,Z$12:$AI$125,8))</f>
        <v>0</v>
      </c>
      <c r="S3415" s="45">
        <f>IF(R3415&gt;0,VLOOKUP(R3415,Y$12:$AH$125,7),0)</f>
        <v>0</v>
      </c>
      <c r="T3415" s="40">
        <f t="shared" si="1049"/>
        <v>0</v>
      </c>
      <c r="U3415" s="40">
        <f t="shared" ca="1" si="1050"/>
        <v>6.3082264600000002</v>
      </c>
      <c r="V3415" s="46" t="str">
        <f t="shared" si="1051"/>
        <v>A+J=</v>
      </c>
      <c r="W3415" s="47">
        <f t="shared" si="1052"/>
        <v>47016</v>
      </c>
    </row>
    <row r="3416" spans="1:23" x14ac:dyDescent="0.15">
      <c r="A3416" s="38">
        <f t="shared" si="1036"/>
        <v>46860</v>
      </c>
      <c r="B3416" s="39" t="str">
        <f t="shared" ca="1" si="1037"/>
        <v>n.d</v>
      </c>
      <c r="C3416" s="40">
        <f t="shared" si="1038"/>
        <v>3137.2723529499999</v>
      </c>
      <c r="D3416" s="41">
        <f ca="1">IF(A3416&lt;$B$1,VLOOKUP(A3416,[1]DI!$A$4:$B$15000,2,FALSE),0)</f>
        <v>0</v>
      </c>
      <c r="E3416" s="40">
        <f t="shared" ca="1" si="1039"/>
        <v>0</v>
      </c>
      <c r="F3416" s="42">
        <f t="shared" si="1035"/>
        <v>1</v>
      </c>
      <c r="G3416" s="43">
        <f t="shared" ca="1" si="1040"/>
        <v>1</v>
      </c>
      <c r="H3416" s="40">
        <f ca="1">TRUNC(PRODUCT(G$10:G3415),15)</f>
        <v>1.7040824080947301</v>
      </c>
      <c r="I3416" s="40">
        <f t="shared" ca="1" si="1041"/>
        <v>1.7040824080947301</v>
      </c>
      <c r="J3416" s="40">
        <f t="shared" ca="1" si="1042"/>
        <v>1</v>
      </c>
      <c r="K3416" s="42">
        <f t="shared" si="1034"/>
        <v>2.7E-2</v>
      </c>
      <c r="L3416" s="63">
        <f t="shared" si="1043"/>
        <v>46832</v>
      </c>
      <c r="M3416" s="64">
        <f t="shared" si="1044"/>
        <v>19</v>
      </c>
      <c r="N3416" s="44">
        <f t="shared" si="1045"/>
        <v>19</v>
      </c>
      <c r="O3416" s="40">
        <f t="shared" si="1046"/>
        <v>1.0020107359999999</v>
      </c>
      <c r="P3416" s="65">
        <f t="shared" ca="1" si="1047"/>
        <v>1.0020107359999999</v>
      </c>
      <c r="Q3416" s="40">
        <f t="shared" ca="1" si="1048"/>
        <v>6.3082264600000002</v>
      </c>
      <c r="R3416" s="44">
        <f>IF(VLOOKUP(A3416,$Z$12:$AI$125,8)=VLOOKUP(A3415,$Z$12:$AI$125,8),0,VLOOKUP(A3416,Z$12:$AI$125,8))</f>
        <v>0</v>
      </c>
      <c r="S3416" s="45">
        <f>IF(R3416&gt;0,VLOOKUP(R3416,Y$12:$AH$125,7),0)</f>
        <v>0</v>
      </c>
      <c r="T3416" s="40">
        <f t="shared" si="1049"/>
        <v>0</v>
      </c>
      <c r="U3416" s="40">
        <f t="shared" ca="1" si="1050"/>
        <v>6.3082264600000002</v>
      </c>
      <c r="V3416" s="46" t="str">
        <f t="shared" si="1051"/>
        <v>A+J=</v>
      </c>
      <c r="W3416" s="47">
        <f t="shared" si="1052"/>
        <v>47016</v>
      </c>
    </row>
    <row r="3417" spans="1:23" x14ac:dyDescent="0.15">
      <c r="A3417" s="38">
        <f t="shared" si="1036"/>
        <v>46861</v>
      </c>
      <c r="B3417" s="39" t="str">
        <f t="shared" ca="1" si="1037"/>
        <v>n.d</v>
      </c>
      <c r="C3417" s="40">
        <f t="shared" si="1038"/>
        <v>3137.2723529499999</v>
      </c>
      <c r="D3417" s="41">
        <f ca="1">IF(A3417&lt;$B$1,VLOOKUP(A3417,[1]DI!$A$4:$B$15000,2,FALSE),0)</f>
        <v>0</v>
      </c>
      <c r="E3417" s="40">
        <f t="shared" ca="1" si="1039"/>
        <v>0</v>
      </c>
      <c r="F3417" s="42">
        <f t="shared" si="1035"/>
        <v>1</v>
      </c>
      <c r="G3417" s="43">
        <f t="shared" ca="1" si="1040"/>
        <v>1</v>
      </c>
      <c r="H3417" s="40">
        <f ca="1">TRUNC(PRODUCT(G$10:G3416),15)</f>
        <v>1.7040824080947301</v>
      </c>
      <c r="I3417" s="40">
        <f t="shared" ca="1" si="1041"/>
        <v>1.7040824080947301</v>
      </c>
      <c r="J3417" s="40">
        <f t="shared" ca="1" si="1042"/>
        <v>1</v>
      </c>
      <c r="K3417" s="42">
        <f t="shared" si="1034"/>
        <v>2.7E-2</v>
      </c>
      <c r="L3417" s="63">
        <f t="shared" si="1043"/>
        <v>46832</v>
      </c>
      <c r="M3417" s="64">
        <f t="shared" si="1044"/>
        <v>20</v>
      </c>
      <c r="N3417" s="44">
        <f t="shared" si="1045"/>
        <v>20</v>
      </c>
      <c r="O3417" s="40">
        <f t="shared" si="1046"/>
        <v>1.002116676</v>
      </c>
      <c r="P3417" s="65">
        <f t="shared" ca="1" si="1047"/>
        <v>1.002116676</v>
      </c>
      <c r="Q3417" s="40">
        <f t="shared" ca="1" si="1048"/>
        <v>6.6405890899999998</v>
      </c>
      <c r="R3417" s="44">
        <f>IF(VLOOKUP(A3417,$Z$12:$AI$125,8)=VLOOKUP(A3416,$Z$12:$AI$125,8),0,VLOOKUP(A3417,Z$12:$AI$125,8))</f>
        <v>0</v>
      </c>
      <c r="S3417" s="45">
        <f>IF(R3417&gt;0,VLOOKUP(R3417,Y$12:$AH$125,7),0)</f>
        <v>0</v>
      </c>
      <c r="T3417" s="40">
        <f t="shared" si="1049"/>
        <v>0</v>
      </c>
      <c r="U3417" s="40">
        <f t="shared" ca="1" si="1050"/>
        <v>6.6405890899999998</v>
      </c>
      <c r="V3417" s="46" t="str">
        <f t="shared" si="1051"/>
        <v>A+J=</v>
      </c>
      <c r="W3417" s="47">
        <f t="shared" si="1052"/>
        <v>47016</v>
      </c>
    </row>
    <row r="3418" spans="1:23" x14ac:dyDescent="0.15">
      <c r="A3418" s="38">
        <f t="shared" si="1036"/>
        <v>46862</v>
      </c>
      <c r="B3418" s="39" t="str">
        <f t="shared" ca="1" si="1037"/>
        <v>n.d</v>
      </c>
      <c r="C3418" s="40">
        <f t="shared" si="1038"/>
        <v>3137.2723529499999</v>
      </c>
      <c r="D3418" s="41">
        <f ca="1">IF(A3418&lt;$B$1,VLOOKUP(A3418,[1]DI!$A$4:$B$15000,2,FALSE),0)</f>
        <v>0</v>
      </c>
      <c r="E3418" s="40">
        <f t="shared" ca="1" si="1039"/>
        <v>0</v>
      </c>
      <c r="F3418" s="42">
        <f t="shared" si="1035"/>
        <v>1</v>
      </c>
      <c r="G3418" s="43">
        <f t="shared" ca="1" si="1040"/>
        <v>1</v>
      </c>
      <c r="H3418" s="40">
        <f ca="1">TRUNC(PRODUCT(G$10:G3417),15)</f>
        <v>1.7040824080947301</v>
      </c>
      <c r="I3418" s="40">
        <f t="shared" ca="1" si="1041"/>
        <v>1.7040824080947301</v>
      </c>
      <c r="J3418" s="40">
        <f t="shared" ca="1" si="1042"/>
        <v>1</v>
      </c>
      <c r="K3418" s="42">
        <f t="shared" si="1034"/>
        <v>2.7E-2</v>
      </c>
      <c r="L3418" s="63">
        <f t="shared" si="1043"/>
        <v>46832</v>
      </c>
      <c r="M3418" s="64">
        <f t="shared" si="1044"/>
        <v>21</v>
      </c>
      <c r="N3418" s="44">
        <f t="shared" si="1045"/>
        <v>21</v>
      </c>
      <c r="O3418" s="40">
        <f t="shared" si="1046"/>
        <v>1.0022226270000001</v>
      </c>
      <c r="P3418" s="65">
        <f t="shared" ca="1" si="1047"/>
        <v>1.0022226270000001</v>
      </c>
      <c r="Q3418" s="40">
        <f t="shared" ca="1" si="1048"/>
        <v>6.9729862300000001</v>
      </c>
      <c r="R3418" s="44">
        <f>IF(VLOOKUP(A3418,$Z$12:$AI$125,8)=VLOOKUP(A3417,$Z$12:$AI$125,8),0,VLOOKUP(A3418,Z$12:$AI$125,8))</f>
        <v>0</v>
      </c>
      <c r="S3418" s="45">
        <f>IF(R3418&gt;0,VLOOKUP(R3418,Y$12:$AH$125,7),0)</f>
        <v>0</v>
      </c>
      <c r="T3418" s="40">
        <f t="shared" si="1049"/>
        <v>0</v>
      </c>
      <c r="U3418" s="40">
        <f t="shared" ca="1" si="1050"/>
        <v>6.9729862300000001</v>
      </c>
      <c r="V3418" s="46" t="str">
        <f t="shared" si="1051"/>
        <v>A+J=</v>
      </c>
      <c r="W3418" s="47">
        <f t="shared" si="1052"/>
        <v>47016</v>
      </c>
    </row>
    <row r="3419" spans="1:23" x14ac:dyDescent="0.15">
      <c r="A3419" s="38">
        <f t="shared" si="1036"/>
        <v>46863</v>
      </c>
      <c r="B3419" s="39" t="str">
        <f t="shared" ca="1" si="1037"/>
        <v>n.d</v>
      </c>
      <c r="C3419" s="40">
        <f t="shared" si="1038"/>
        <v>3137.2723529499999</v>
      </c>
      <c r="D3419" s="41">
        <f ca="1">IF(A3419&lt;$B$1,VLOOKUP(A3419,[1]DI!$A$4:$B$15000,2,FALSE),0)</f>
        <v>0</v>
      </c>
      <c r="E3419" s="40">
        <f t="shared" ca="1" si="1039"/>
        <v>0</v>
      </c>
      <c r="F3419" s="42">
        <f t="shared" si="1035"/>
        <v>1</v>
      </c>
      <c r="G3419" s="43">
        <f t="shared" ca="1" si="1040"/>
        <v>1</v>
      </c>
      <c r="H3419" s="40">
        <f ca="1">TRUNC(PRODUCT(G$10:G3418),15)</f>
        <v>1.7040824080947301</v>
      </c>
      <c r="I3419" s="40">
        <f t="shared" ca="1" si="1041"/>
        <v>1.7040824080947301</v>
      </c>
      <c r="J3419" s="40">
        <f t="shared" ca="1" si="1042"/>
        <v>1</v>
      </c>
      <c r="K3419" s="42">
        <f t="shared" si="1034"/>
        <v>2.7E-2</v>
      </c>
      <c r="L3419" s="63">
        <f t="shared" si="1043"/>
        <v>46832</v>
      </c>
      <c r="M3419" s="64">
        <f t="shared" si="1044"/>
        <v>22</v>
      </c>
      <c r="N3419" s="44">
        <f t="shared" si="1045"/>
        <v>22</v>
      </c>
      <c r="O3419" s="40">
        <f t="shared" si="1046"/>
        <v>1.0023285900000001</v>
      </c>
      <c r="P3419" s="65">
        <f t="shared" ca="1" si="1047"/>
        <v>1.0023285900000001</v>
      </c>
      <c r="Q3419" s="40">
        <f t="shared" ca="1" si="1048"/>
        <v>7.3054210199999998</v>
      </c>
      <c r="R3419" s="44">
        <f>IF(VLOOKUP(A3419,$Z$12:$AI$125,8)=VLOOKUP(A3418,$Z$12:$AI$125,8),0,VLOOKUP(A3419,Z$12:$AI$125,8))</f>
        <v>0</v>
      </c>
      <c r="S3419" s="45">
        <f>IF(R3419&gt;0,VLOOKUP(R3419,Y$12:$AH$125,7),0)</f>
        <v>0</v>
      </c>
      <c r="T3419" s="40">
        <f t="shared" si="1049"/>
        <v>0</v>
      </c>
      <c r="U3419" s="40">
        <f t="shared" ca="1" si="1050"/>
        <v>7.3054210199999998</v>
      </c>
      <c r="V3419" s="46" t="str">
        <f t="shared" si="1051"/>
        <v>A+J=</v>
      </c>
      <c r="W3419" s="47">
        <f t="shared" si="1052"/>
        <v>47016</v>
      </c>
    </row>
    <row r="3420" spans="1:23" x14ac:dyDescent="0.15">
      <c r="A3420" s="38">
        <f t="shared" si="1036"/>
        <v>46864</v>
      </c>
      <c r="B3420" s="39" t="str">
        <f t="shared" ca="1" si="1037"/>
        <v>n.d</v>
      </c>
      <c r="C3420" s="40">
        <f t="shared" si="1038"/>
        <v>3137.2723529499999</v>
      </c>
      <c r="D3420" s="41">
        <f ca="1">IF(A3420&lt;$B$1,VLOOKUP(A3420,[1]DI!$A$4:$B$15000,2,FALSE),0)</f>
        <v>0</v>
      </c>
      <c r="E3420" s="40">
        <f t="shared" ca="1" si="1039"/>
        <v>0</v>
      </c>
      <c r="F3420" s="42">
        <f t="shared" si="1035"/>
        <v>1</v>
      </c>
      <c r="G3420" s="43">
        <f t="shared" ca="1" si="1040"/>
        <v>1</v>
      </c>
      <c r="H3420" s="40">
        <f ca="1">TRUNC(PRODUCT(G$10:G3419),15)</f>
        <v>1.7040824080947301</v>
      </c>
      <c r="I3420" s="40">
        <f t="shared" ca="1" si="1041"/>
        <v>1.7040824080947301</v>
      </c>
      <c r="J3420" s="40">
        <f t="shared" ca="1" si="1042"/>
        <v>1</v>
      </c>
      <c r="K3420" s="42">
        <f t="shared" si="1034"/>
        <v>2.7E-2</v>
      </c>
      <c r="L3420" s="63">
        <f t="shared" si="1043"/>
        <v>46832</v>
      </c>
      <c r="M3420" s="64">
        <f t="shared" si="1044"/>
        <v>22</v>
      </c>
      <c r="N3420" s="44">
        <f t="shared" si="1045"/>
        <v>23</v>
      </c>
      <c r="O3420" s="40">
        <f t="shared" si="1046"/>
        <v>1.0024345640000001</v>
      </c>
      <c r="P3420" s="65">
        <f t="shared" ca="1" si="1047"/>
        <v>1.0024345640000001</v>
      </c>
      <c r="Q3420" s="40">
        <f t="shared" ca="1" si="1048"/>
        <v>7.6378903200000003</v>
      </c>
      <c r="R3420" s="44">
        <f>IF(VLOOKUP(A3420,$Z$12:$AI$125,8)=VLOOKUP(A3419,$Z$12:$AI$125,8),0,VLOOKUP(A3420,Z$12:$AI$125,8))</f>
        <v>0</v>
      </c>
      <c r="S3420" s="45">
        <f>IF(R3420&gt;0,VLOOKUP(R3420,Y$12:$AH$125,7),0)</f>
        <v>0</v>
      </c>
      <c r="T3420" s="40">
        <f t="shared" si="1049"/>
        <v>0</v>
      </c>
      <c r="U3420" s="40">
        <f t="shared" ca="1" si="1050"/>
        <v>7.6378903200000003</v>
      </c>
      <c r="V3420" s="46" t="str">
        <f t="shared" si="1051"/>
        <v>A+J=</v>
      </c>
      <c r="W3420" s="47">
        <f t="shared" si="1052"/>
        <v>47016</v>
      </c>
    </row>
    <row r="3421" spans="1:23" x14ac:dyDescent="0.15">
      <c r="A3421" s="38">
        <f t="shared" si="1036"/>
        <v>46865</v>
      </c>
      <c r="B3421" s="39" t="str">
        <f t="shared" ca="1" si="1037"/>
        <v>n.d</v>
      </c>
      <c r="C3421" s="40">
        <f t="shared" si="1038"/>
        <v>3137.2723529499999</v>
      </c>
      <c r="D3421" s="41">
        <f ca="1">IF(A3421&lt;$B$1,VLOOKUP(A3421,[1]DI!$A$4:$B$15000,2,FALSE),0)</f>
        <v>0</v>
      </c>
      <c r="E3421" s="40">
        <f t="shared" ca="1" si="1039"/>
        <v>0</v>
      </c>
      <c r="F3421" s="42">
        <f t="shared" si="1035"/>
        <v>1</v>
      </c>
      <c r="G3421" s="43">
        <f t="shared" ca="1" si="1040"/>
        <v>1</v>
      </c>
      <c r="H3421" s="40">
        <f ca="1">TRUNC(PRODUCT(G$10:G3420),15)</f>
        <v>1.7040824080947301</v>
      </c>
      <c r="I3421" s="40">
        <f t="shared" ca="1" si="1041"/>
        <v>1.7040824080947301</v>
      </c>
      <c r="J3421" s="40">
        <f t="shared" ca="1" si="1042"/>
        <v>1</v>
      </c>
      <c r="K3421" s="42">
        <f t="shared" si="1034"/>
        <v>2.7E-2</v>
      </c>
      <c r="L3421" s="63">
        <f t="shared" si="1043"/>
        <v>46832</v>
      </c>
      <c r="M3421" s="64">
        <f t="shared" si="1044"/>
        <v>22</v>
      </c>
      <c r="N3421" s="44">
        <f t="shared" si="1045"/>
        <v>23</v>
      </c>
      <c r="O3421" s="40">
        <f t="shared" si="1046"/>
        <v>1.0024345640000001</v>
      </c>
      <c r="P3421" s="65">
        <f t="shared" ca="1" si="1047"/>
        <v>1.0024345640000001</v>
      </c>
      <c r="Q3421" s="40">
        <f t="shared" ca="1" si="1048"/>
        <v>7.6378903200000003</v>
      </c>
      <c r="R3421" s="44">
        <f>IF(VLOOKUP(A3421,$Z$12:$AI$125,8)=VLOOKUP(A3420,$Z$12:$AI$125,8),0,VLOOKUP(A3421,Z$12:$AI$125,8))</f>
        <v>0</v>
      </c>
      <c r="S3421" s="45">
        <f>IF(R3421&gt;0,VLOOKUP(R3421,Y$12:$AH$125,7),0)</f>
        <v>0</v>
      </c>
      <c r="T3421" s="40">
        <f t="shared" si="1049"/>
        <v>0</v>
      </c>
      <c r="U3421" s="40">
        <f t="shared" ca="1" si="1050"/>
        <v>7.6378903200000003</v>
      </c>
      <c r="V3421" s="46" t="str">
        <f t="shared" si="1051"/>
        <v>A+J=</v>
      </c>
      <c r="W3421" s="47">
        <f t="shared" si="1052"/>
        <v>47016</v>
      </c>
    </row>
    <row r="3422" spans="1:23" x14ac:dyDescent="0.15">
      <c r="A3422" s="38">
        <f t="shared" si="1036"/>
        <v>46866</v>
      </c>
      <c r="B3422" s="39" t="str">
        <f t="shared" ca="1" si="1037"/>
        <v>n.d</v>
      </c>
      <c r="C3422" s="40">
        <f t="shared" si="1038"/>
        <v>3137.2723529499999</v>
      </c>
      <c r="D3422" s="41">
        <f ca="1">IF(A3422&lt;$B$1,VLOOKUP(A3422,[1]DI!$A$4:$B$15000,2,FALSE),0)</f>
        <v>0</v>
      </c>
      <c r="E3422" s="40">
        <f t="shared" ca="1" si="1039"/>
        <v>0</v>
      </c>
      <c r="F3422" s="42">
        <f t="shared" si="1035"/>
        <v>1</v>
      </c>
      <c r="G3422" s="43">
        <f t="shared" ca="1" si="1040"/>
        <v>1</v>
      </c>
      <c r="H3422" s="40">
        <f ca="1">TRUNC(PRODUCT(G$10:G3421),15)</f>
        <v>1.7040824080947301</v>
      </c>
      <c r="I3422" s="40">
        <f t="shared" ca="1" si="1041"/>
        <v>1.7040824080947301</v>
      </c>
      <c r="J3422" s="40">
        <f t="shared" ca="1" si="1042"/>
        <v>1</v>
      </c>
      <c r="K3422" s="42">
        <f t="shared" si="1034"/>
        <v>2.7E-2</v>
      </c>
      <c r="L3422" s="63">
        <f t="shared" si="1043"/>
        <v>46832</v>
      </c>
      <c r="M3422" s="64">
        <f t="shared" si="1044"/>
        <v>22</v>
      </c>
      <c r="N3422" s="44">
        <f t="shared" si="1045"/>
        <v>23</v>
      </c>
      <c r="O3422" s="40">
        <f t="shared" si="1046"/>
        <v>1.0024345640000001</v>
      </c>
      <c r="P3422" s="65">
        <f t="shared" ca="1" si="1047"/>
        <v>1.0024345640000001</v>
      </c>
      <c r="Q3422" s="40">
        <f t="shared" ca="1" si="1048"/>
        <v>7.6378903200000003</v>
      </c>
      <c r="R3422" s="44">
        <f>IF(VLOOKUP(A3422,$Z$12:$AI$125,8)=VLOOKUP(A3421,$Z$12:$AI$125,8),0,VLOOKUP(A3422,Z$12:$AI$125,8))</f>
        <v>0</v>
      </c>
      <c r="S3422" s="45">
        <f>IF(R3422&gt;0,VLOOKUP(R3422,Y$12:$AH$125,7),0)</f>
        <v>0</v>
      </c>
      <c r="T3422" s="40">
        <f t="shared" si="1049"/>
        <v>0</v>
      </c>
      <c r="U3422" s="40">
        <f t="shared" ca="1" si="1050"/>
        <v>7.6378903200000003</v>
      </c>
      <c r="V3422" s="46" t="str">
        <f t="shared" si="1051"/>
        <v>A+J=</v>
      </c>
      <c r="W3422" s="47">
        <f t="shared" si="1052"/>
        <v>47016</v>
      </c>
    </row>
    <row r="3423" spans="1:23" x14ac:dyDescent="0.15">
      <c r="A3423" s="38">
        <f t="shared" si="1036"/>
        <v>46867</v>
      </c>
      <c r="B3423" s="39" t="str">
        <f t="shared" ca="1" si="1037"/>
        <v>n.d</v>
      </c>
      <c r="C3423" s="40">
        <f t="shared" si="1038"/>
        <v>3137.2723529499999</v>
      </c>
      <c r="D3423" s="41">
        <f ca="1">IF(A3423&lt;$B$1,VLOOKUP(A3423,[1]DI!$A$4:$B$15000,2,FALSE),0)</f>
        <v>0</v>
      </c>
      <c r="E3423" s="40">
        <f t="shared" ca="1" si="1039"/>
        <v>0</v>
      </c>
      <c r="F3423" s="42">
        <f t="shared" si="1035"/>
        <v>1</v>
      </c>
      <c r="G3423" s="43">
        <f t="shared" ca="1" si="1040"/>
        <v>1</v>
      </c>
      <c r="H3423" s="40">
        <f ca="1">TRUNC(PRODUCT(G$10:G3422),15)</f>
        <v>1.7040824080947301</v>
      </c>
      <c r="I3423" s="40">
        <f t="shared" ca="1" si="1041"/>
        <v>1.7040824080947301</v>
      </c>
      <c r="J3423" s="40">
        <f t="shared" ca="1" si="1042"/>
        <v>1</v>
      </c>
      <c r="K3423" s="42">
        <f t="shared" si="1034"/>
        <v>2.7E-2</v>
      </c>
      <c r="L3423" s="63">
        <f t="shared" si="1043"/>
        <v>46832</v>
      </c>
      <c r="M3423" s="64">
        <f t="shared" si="1044"/>
        <v>23</v>
      </c>
      <c r="N3423" s="44">
        <f t="shared" si="1045"/>
        <v>23</v>
      </c>
      <c r="O3423" s="40">
        <f t="shared" si="1046"/>
        <v>1.0024345640000001</v>
      </c>
      <c r="P3423" s="65">
        <f t="shared" ca="1" si="1047"/>
        <v>1.0024345640000001</v>
      </c>
      <c r="Q3423" s="40">
        <f t="shared" ca="1" si="1048"/>
        <v>7.6378903200000003</v>
      </c>
      <c r="R3423" s="44">
        <f>IF(VLOOKUP(A3423,$Z$12:$AI$125,8)=VLOOKUP(A3422,$Z$12:$AI$125,8),0,VLOOKUP(A3423,Z$12:$AI$125,8))</f>
        <v>0</v>
      </c>
      <c r="S3423" s="45">
        <f>IF(R3423&gt;0,VLOOKUP(R3423,Y$12:$AH$125,7),0)</f>
        <v>0</v>
      </c>
      <c r="T3423" s="40">
        <f t="shared" si="1049"/>
        <v>0</v>
      </c>
      <c r="U3423" s="40">
        <f t="shared" ca="1" si="1050"/>
        <v>7.6378903200000003</v>
      </c>
      <c r="V3423" s="46" t="str">
        <f t="shared" si="1051"/>
        <v>A+J=</v>
      </c>
      <c r="W3423" s="47">
        <f t="shared" si="1052"/>
        <v>47016</v>
      </c>
    </row>
    <row r="3424" spans="1:23" x14ac:dyDescent="0.15">
      <c r="A3424" s="38">
        <f t="shared" si="1036"/>
        <v>46868</v>
      </c>
      <c r="B3424" s="39" t="str">
        <f t="shared" ca="1" si="1037"/>
        <v>n.d</v>
      </c>
      <c r="C3424" s="40">
        <f t="shared" si="1038"/>
        <v>3137.2723529499999</v>
      </c>
      <c r="D3424" s="41">
        <f ca="1">IF(A3424&lt;$B$1,VLOOKUP(A3424,[1]DI!$A$4:$B$15000,2,FALSE),0)</f>
        <v>0</v>
      </c>
      <c r="E3424" s="40">
        <f t="shared" ca="1" si="1039"/>
        <v>0</v>
      </c>
      <c r="F3424" s="42">
        <f t="shared" si="1035"/>
        <v>1</v>
      </c>
      <c r="G3424" s="43">
        <f t="shared" ca="1" si="1040"/>
        <v>1</v>
      </c>
      <c r="H3424" s="40">
        <f ca="1">TRUNC(PRODUCT(G$10:G3423),15)</f>
        <v>1.7040824080947301</v>
      </c>
      <c r="I3424" s="40">
        <f t="shared" ca="1" si="1041"/>
        <v>1.7040824080947301</v>
      </c>
      <c r="J3424" s="40">
        <f t="shared" ca="1" si="1042"/>
        <v>1</v>
      </c>
      <c r="K3424" s="42">
        <f t="shared" si="1034"/>
        <v>2.7E-2</v>
      </c>
      <c r="L3424" s="63">
        <f t="shared" si="1043"/>
        <v>46832</v>
      </c>
      <c r="M3424" s="64">
        <f t="shared" si="1044"/>
        <v>24</v>
      </c>
      <c r="N3424" s="44">
        <f t="shared" si="1045"/>
        <v>24</v>
      </c>
      <c r="O3424" s="40">
        <f t="shared" si="1046"/>
        <v>1.002540548</v>
      </c>
      <c r="P3424" s="65">
        <f t="shared" ca="1" si="1047"/>
        <v>1.002540548</v>
      </c>
      <c r="Q3424" s="40">
        <f t="shared" ca="1" si="1048"/>
        <v>7.9703910000000002</v>
      </c>
      <c r="R3424" s="44">
        <f>IF(VLOOKUP(A3424,$Z$12:$AI$125,8)=VLOOKUP(A3423,$Z$12:$AI$125,8),0,VLOOKUP(A3424,Z$12:$AI$125,8))</f>
        <v>0</v>
      </c>
      <c r="S3424" s="45">
        <f>IF(R3424&gt;0,VLOOKUP(R3424,Y$12:$AH$125,7),0)</f>
        <v>0</v>
      </c>
      <c r="T3424" s="40">
        <f t="shared" si="1049"/>
        <v>0</v>
      </c>
      <c r="U3424" s="40">
        <f t="shared" ca="1" si="1050"/>
        <v>7.9703910000000002</v>
      </c>
      <c r="V3424" s="46" t="str">
        <f t="shared" si="1051"/>
        <v>A+J=</v>
      </c>
      <c r="W3424" s="47">
        <f t="shared" si="1052"/>
        <v>47016</v>
      </c>
    </row>
    <row r="3425" spans="1:23" x14ac:dyDescent="0.15">
      <c r="A3425" s="38">
        <f t="shared" si="1036"/>
        <v>46869</v>
      </c>
      <c r="B3425" s="39" t="str">
        <f t="shared" ca="1" si="1037"/>
        <v>n.d</v>
      </c>
      <c r="C3425" s="40">
        <f t="shared" si="1038"/>
        <v>3137.2723529499999</v>
      </c>
      <c r="D3425" s="41">
        <f ca="1">IF(A3425&lt;$B$1,VLOOKUP(A3425,[1]DI!$A$4:$B$15000,2,FALSE),0)</f>
        <v>0</v>
      </c>
      <c r="E3425" s="40">
        <f t="shared" ca="1" si="1039"/>
        <v>0</v>
      </c>
      <c r="F3425" s="42">
        <f t="shared" si="1035"/>
        <v>1</v>
      </c>
      <c r="G3425" s="43">
        <f t="shared" ca="1" si="1040"/>
        <v>1</v>
      </c>
      <c r="H3425" s="40">
        <f ca="1">TRUNC(PRODUCT(G$10:G3424),15)</f>
        <v>1.7040824080947301</v>
      </c>
      <c r="I3425" s="40">
        <f t="shared" ca="1" si="1041"/>
        <v>1.7040824080947301</v>
      </c>
      <c r="J3425" s="40">
        <f t="shared" ca="1" si="1042"/>
        <v>1</v>
      </c>
      <c r="K3425" s="42">
        <f t="shared" si="1034"/>
        <v>2.7E-2</v>
      </c>
      <c r="L3425" s="63">
        <f t="shared" si="1043"/>
        <v>46832</v>
      </c>
      <c r="M3425" s="64">
        <f t="shared" si="1044"/>
        <v>25</v>
      </c>
      <c r="N3425" s="44">
        <f t="shared" si="1045"/>
        <v>25</v>
      </c>
      <c r="O3425" s="40">
        <f t="shared" si="1046"/>
        <v>1.0026465449999999</v>
      </c>
      <c r="P3425" s="65">
        <f t="shared" ca="1" si="1047"/>
        <v>1.0026465449999999</v>
      </c>
      <c r="Q3425" s="40">
        <f t="shared" ca="1" si="1048"/>
        <v>8.3029324500000001</v>
      </c>
      <c r="R3425" s="44">
        <f>IF(VLOOKUP(A3425,$Z$12:$AI$125,8)=VLOOKUP(A3424,$Z$12:$AI$125,8),0,VLOOKUP(A3425,Z$12:$AI$125,8))</f>
        <v>0</v>
      </c>
      <c r="S3425" s="45">
        <f>IF(R3425&gt;0,VLOOKUP(R3425,Y$12:$AH$125,7),0)</f>
        <v>0</v>
      </c>
      <c r="T3425" s="40">
        <f t="shared" si="1049"/>
        <v>0</v>
      </c>
      <c r="U3425" s="40">
        <f t="shared" ca="1" si="1050"/>
        <v>8.3029324500000001</v>
      </c>
      <c r="V3425" s="46" t="str">
        <f t="shared" si="1051"/>
        <v>A+J=</v>
      </c>
      <c r="W3425" s="47">
        <f t="shared" si="1052"/>
        <v>47016</v>
      </c>
    </row>
    <row r="3426" spans="1:23" x14ac:dyDescent="0.15">
      <c r="A3426" s="38">
        <f t="shared" si="1036"/>
        <v>46870</v>
      </c>
      <c r="B3426" s="39" t="str">
        <f t="shared" ca="1" si="1037"/>
        <v>n.d</v>
      </c>
      <c r="C3426" s="40">
        <f t="shared" si="1038"/>
        <v>3137.2723529499999</v>
      </c>
      <c r="D3426" s="41">
        <f ca="1">IF(A3426&lt;$B$1,VLOOKUP(A3426,[1]DI!$A$4:$B$15000,2,FALSE),0)</f>
        <v>0</v>
      </c>
      <c r="E3426" s="40">
        <f t="shared" ca="1" si="1039"/>
        <v>0</v>
      </c>
      <c r="F3426" s="42">
        <f t="shared" si="1035"/>
        <v>1</v>
      </c>
      <c r="G3426" s="43">
        <f t="shared" ca="1" si="1040"/>
        <v>1</v>
      </c>
      <c r="H3426" s="40">
        <f ca="1">TRUNC(PRODUCT(G$10:G3425),15)</f>
        <v>1.7040824080947301</v>
      </c>
      <c r="I3426" s="40">
        <f t="shared" ca="1" si="1041"/>
        <v>1.7040824080947301</v>
      </c>
      <c r="J3426" s="40">
        <f t="shared" ca="1" si="1042"/>
        <v>1</v>
      </c>
      <c r="K3426" s="42">
        <f t="shared" si="1034"/>
        <v>2.7E-2</v>
      </c>
      <c r="L3426" s="63">
        <f t="shared" si="1043"/>
        <v>46832</v>
      </c>
      <c r="M3426" s="64">
        <f t="shared" si="1044"/>
        <v>26</v>
      </c>
      <c r="N3426" s="44">
        <f t="shared" si="1045"/>
        <v>26</v>
      </c>
      <c r="O3426" s="40">
        <f t="shared" si="1046"/>
        <v>1.002752552</v>
      </c>
      <c r="P3426" s="65">
        <f t="shared" ca="1" si="1047"/>
        <v>1.002752552</v>
      </c>
      <c r="Q3426" s="40">
        <f t="shared" ca="1" si="1048"/>
        <v>8.6355052800000003</v>
      </c>
      <c r="R3426" s="44">
        <f>IF(VLOOKUP(A3426,$Z$12:$AI$125,8)=VLOOKUP(A3425,$Z$12:$AI$125,8),0,VLOOKUP(A3426,Z$12:$AI$125,8))</f>
        <v>0</v>
      </c>
      <c r="S3426" s="45">
        <f>IF(R3426&gt;0,VLOOKUP(R3426,Y$12:$AH$125,7),0)</f>
        <v>0</v>
      </c>
      <c r="T3426" s="40">
        <f t="shared" si="1049"/>
        <v>0</v>
      </c>
      <c r="U3426" s="40">
        <f t="shared" ca="1" si="1050"/>
        <v>8.6355052800000003</v>
      </c>
      <c r="V3426" s="46" t="str">
        <f t="shared" si="1051"/>
        <v>A+J=</v>
      </c>
      <c r="W3426" s="47">
        <f t="shared" si="1052"/>
        <v>47016</v>
      </c>
    </row>
    <row r="3427" spans="1:23" x14ac:dyDescent="0.15">
      <c r="A3427" s="38">
        <f t="shared" si="1036"/>
        <v>46871</v>
      </c>
      <c r="B3427" s="39" t="str">
        <f t="shared" ca="1" si="1037"/>
        <v>n.d</v>
      </c>
      <c r="C3427" s="40">
        <f t="shared" si="1038"/>
        <v>3137.2723529499999</v>
      </c>
      <c r="D3427" s="41">
        <f ca="1">IF(A3427&lt;$B$1,VLOOKUP(A3427,[1]DI!$A$4:$B$15000,2,FALSE),0)</f>
        <v>0</v>
      </c>
      <c r="E3427" s="40">
        <f t="shared" ca="1" si="1039"/>
        <v>0</v>
      </c>
      <c r="F3427" s="42">
        <f t="shared" si="1035"/>
        <v>1</v>
      </c>
      <c r="G3427" s="43">
        <f t="shared" ca="1" si="1040"/>
        <v>1</v>
      </c>
      <c r="H3427" s="40">
        <f ca="1">TRUNC(PRODUCT(G$10:G3426),15)</f>
        <v>1.7040824080947301</v>
      </c>
      <c r="I3427" s="40">
        <f t="shared" ca="1" si="1041"/>
        <v>1.7040824080947301</v>
      </c>
      <c r="J3427" s="40">
        <f t="shared" ca="1" si="1042"/>
        <v>1</v>
      </c>
      <c r="K3427" s="42">
        <f t="shared" si="1034"/>
        <v>2.7E-2</v>
      </c>
      <c r="L3427" s="63">
        <f t="shared" si="1043"/>
        <v>46832</v>
      </c>
      <c r="M3427" s="64">
        <f t="shared" si="1044"/>
        <v>27</v>
      </c>
      <c r="N3427" s="44">
        <f t="shared" si="1045"/>
        <v>27</v>
      </c>
      <c r="O3427" s="40">
        <f t="shared" si="1046"/>
        <v>1.002858571</v>
      </c>
      <c r="P3427" s="65">
        <f t="shared" ca="1" si="1047"/>
        <v>1.002858571</v>
      </c>
      <c r="Q3427" s="40">
        <f t="shared" ca="1" si="1048"/>
        <v>8.9681157599999999</v>
      </c>
      <c r="R3427" s="44">
        <f>IF(VLOOKUP(A3427,$Z$12:$AI$125,8)=VLOOKUP(A3426,$Z$12:$AI$125,8),0,VLOOKUP(A3427,Z$12:$AI$125,8))</f>
        <v>0</v>
      </c>
      <c r="S3427" s="45">
        <f>IF(R3427&gt;0,VLOOKUP(R3427,Y$12:$AH$125,7),0)</f>
        <v>0</v>
      </c>
      <c r="T3427" s="40">
        <f t="shared" si="1049"/>
        <v>0</v>
      </c>
      <c r="U3427" s="40">
        <f t="shared" ca="1" si="1050"/>
        <v>8.9681157599999999</v>
      </c>
      <c r="V3427" s="46" t="str">
        <f t="shared" si="1051"/>
        <v>A+J=</v>
      </c>
      <c r="W3427" s="47">
        <f t="shared" si="1052"/>
        <v>47016</v>
      </c>
    </row>
    <row r="3428" spans="1:23" x14ac:dyDescent="0.15">
      <c r="A3428" s="38">
        <f t="shared" si="1036"/>
        <v>46872</v>
      </c>
      <c r="B3428" s="39" t="str">
        <f t="shared" ca="1" si="1037"/>
        <v>n.d</v>
      </c>
      <c r="C3428" s="40">
        <f t="shared" si="1038"/>
        <v>3137.2723529499999</v>
      </c>
      <c r="D3428" s="41">
        <f ca="1">IF(A3428&lt;$B$1,VLOOKUP(A3428,[1]DI!$A$4:$B$15000,2,FALSE),0)</f>
        <v>0</v>
      </c>
      <c r="E3428" s="40">
        <f t="shared" ca="1" si="1039"/>
        <v>0</v>
      </c>
      <c r="F3428" s="42">
        <f t="shared" si="1035"/>
        <v>1</v>
      </c>
      <c r="G3428" s="43">
        <f t="shared" ca="1" si="1040"/>
        <v>1</v>
      </c>
      <c r="H3428" s="40">
        <f ca="1">TRUNC(PRODUCT(G$10:G3427),15)</f>
        <v>1.7040824080947301</v>
      </c>
      <c r="I3428" s="40">
        <f t="shared" ca="1" si="1041"/>
        <v>1.7040824080947301</v>
      </c>
      <c r="J3428" s="40">
        <f t="shared" ca="1" si="1042"/>
        <v>1</v>
      </c>
      <c r="K3428" s="42">
        <f t="shared" si="1034"/>
        <v>2.7E-2</v>
      </c>
      <c r="L3428" s="63">
        <f t="shared" si="1043"/>
        <v>46832</v>
      </c>
      <c r="M3428" s="64">
        <f t="shared" si="1044"/>
        <v>27</v>
      </c>
      <c r="N3428" s="44">
        <f t="shared" si="1045"/>
        <v>28</v>
      </c>
      <c r="O3428" s="40">
        <f t="shared" si="1046"/>
        <v>1.0029646000000001</v>
      </c>
      <c r="P3428" s="65">
        <f t="shared" ca="1" si="1047"/>
        <v>1.0029646000000001</v>
      </c>
      <c r="Q3428" s="40">
        <f t="shared" ca="1" si="1048"/>
        <v>9.3007576099999998</v>
      </c>
      <c r="R3428" s="44">
        <f>IF(VLOOKUP(A3428,$Z$12:$AI$125,8)=VLOOKUP(A3427,$Z$12:$AI$125,8),0,VLOOKUP(A3428,Z$12:$AI$125,8))</f>
        <v>0</v>
      </c>
      <c r="S3428" s="45">
        <f>IF(R3428&gt;0,VLOOKUP(R3428,Y$12:$AH$125,7),0)</f>
        <v>0</v>
      </c>
      <c r="T3428" s="40">
        <f t="shared" si="1049"/>
        <v>0</v>
      </c>
      <c r="U3428" s="40">
        <f t="shared" ca="1" si="1050"/>
        <v>9.3007576099999998</v>
      </c>
      <c r="V3428" s="46" t="str">
        <f t="shared" si="1051"/>
        <v>A+J=</v>
      </c>
      <c r="W3428" s="47">
        <f t="shared" si="1052"/>
        <v>47016</v>
      </c>
    </row>
    <row r="3429" spans="1:23" x14ac:dyDescent="0.15">
      <c r="A3429" s="38">
        <f t="shared" si="1036"/>
        <v>46873</v>
      </c>
      <c r="B3429" s="39" t="str">
        <f t="shared" ca="1" si="1037"/>
        <v>n.d</v>
      </c>
      <c r="C3429" s="40">
        <f t="shared" si="1038"/>
        <v>3137.2723529499999</v>
      </c>
      <c r="D3429" s="41">
        <f ca="1">IF(A3429&lt;$B$1,VLOOKUP(A3429,[1]DI!$A$4:$B$15000,2,FALSE),0)</f>
        <v>0</v>
      </c>
      <c r="E3429" s="40">
        <f t="shared" ca="1" si="1039"/>
        <v>0</v>
      </c>
      <c r="F3429" s="42">
        <f t="shared" si="1035"/>
        <v>1</v>
      </c>
      <c r="G3429" s="43">
        <f t="shared" ca="1" si="1040"/>
        <v>1</v>
      </c>
      <c r="H3429" s="40">
        <f ca="1">TRUNC(PRODUCT(G$10:G3428),15)</f>
        <v>1.7040824080947301</v>
      </c>
      <c r="I3429" s="40">
        <f t="shared" ca="1" si="1041"/>
        <v>1.7040824080947301</v>
      </c>
      <c r="J3429" s="40">
        <f t="shared" ca="1" si="1042"/>
        <v>1</v>
      </c>
      <c r="K3429" s="42">
        <f t="shared" si="1034"/>
        <v>2.7E-2</v>
      </c>
      <c r="L3429" s="63">
        <f t="shared" si="1043"/>
        <v>46832</v>
      </c>
      <c r="M3429" s="64">
        <f t="shared" si="1044"/>
        <v>27</v>
      </c>
      <c r="N3429" s="44">
        <f t="shared" si="1045"/>
        <v>28</v>
      </c>
      <c r="O3429" s="40">
        <f t="shared" si="1046"/>
        <v>1.0029646000000001</v>
      </c>
      <c r="P3429" s="65">
        <f t="shared" ca="1" si="1047"/>
        <v>1.0029646000000001</v>
      </c>
      <c r="Q3429" s="40">
        <f t="shared" ca="1" si="1048"/>
        <v>9.3007576099999998</v>
      </c>
      <c r="R3429" s="44">
        <f>IF(VLOOKUP(A3429,$Z$12:$AI$125,8)=VLOOKUP(A3428,$Z$12:$AI$125,8),0,VLOOKUP(A3429,Z$12:$AI$125,8))</f>
        <v>0</v>
      </c>
      <c r="S3429" s="45">
        <f>IF(R3429&gt;0,VLOOKUP(R3429,Y$12:$AH$125,7),0)</f>
        <v>0</v>
      </c>
      <c r="T3429" s="40">
        <f t="shared" si="1049"/>
        <v>0</v>
      </c>
      <c r="U3429" s="40">
        <f t="shared" ca="1" si="1050"/>
        <v>9.3007576099999998</v>
      </c>
      <c r="V3429" s="46" t="str">
        <f t="shared" si="1051"/>
        <v>A+J=</v>
      </c>
      <c r="W3429" s="47">
        <f t="shared" si="1052"/>
        <v>47016</v>
      </c>
    </row>
    <row r="3430" spans="1:23" x14ac:dyDescent="0.15">
      <c r="A3430" s="38">
        <f t="shared" si="1036"/>
        <v>46874</v>
      </c>
      <c r="B3430" s="39" t="str">
        <f t="shared" ca="1" si="1037"/>
        <v>n.d</v>
      </c>
      <c r="C3430" s="40">
        <f t="shared" si="1038"/>
        <v>3137.2723529499999</v>
      </c>
      <c r="D3430" s="41">
        <f ca="1">IF(A3430&lt;$B$1,VLOOKUP(A3430,[1]DI!$A$4:$B$15000,2,FALSE),0)</f>
        <v>0</v>
      </c>
      <c r="E3430" s="40">
        <f t="shared" ca="1" si="1039"/>
        <v>0</v>
      </c>
      <c r="F3430" s="42">
        <f t="shared" si="1035"/>
        <v>1</v>
      </c>
      <c r="G3430" s="43">
        <f t="shared" ca="1" si="1040"/>
        <v>1</v>
      </c>
      <c r="H3430" s="40">
        <f ca="1">TRUNC(PRODUCT(G$10:G3429),15)</f>
        <v>1.7040824080947301</v>
      </c>
      <c r="I3430" s="40">
        <f t="shared" ca="1" si="1041"/>
        <v>1.7040824080947301</v>
      </c>
      <c r="J3430" s="40">
        <f t="shared" ca="1" si="1042"/>
        <v>1</v>
      </c>
      <c r="K3430" s="42">
        <f t="shared" si="1034"/>
        <v>2.7E-2</v>
      </c>
      <c r="L3430" s="63">
        <f t="shared" si="1043"/>
        <v>46832</v>
      </c>
      <c r="M3430" s="64">
        <f t="shared" si="1044"/>
        <v>27</v>
      </c>
      <c r="N3430" s="44">
        <f t="shared" si="1045"/>
        <v>28</v>
      </c>
      <c r="O3430" s="40">
        <f t="shared" si="1046"/>
        <v>1.0029646000000001</v>
      </c>
      <c r="P3430" s="65">
        <f t="shared" ca="1" si="1047"/>
        <v>1.0029646000000001</v>
      </c>
      <c r="Q3430" s="40">
        <f t="shared" ca="1" si="1048"/>
        <v>9.3007576099999998</v>
      </c>
      <c r="R3430" s="44">
        <f>IF(VLOOKUP(A3430,$Z$12:$AI$125,8)=VLOOKUP(A3429,$Z$12:$AI$125,8),0,VLOOKUP(A3430,Z$12:$AI$125,8))</f>
        <v>0</v>
      </c>
      <c r="S3430" s="45">
        <f>IF(R3430&gt;0,VLOOKUP(R3430,Y$12:$AH$125,7),0)</f>
        <v>0</v>
      </c>
      <c r="T3430" s="40">
        <f t="shared" si="1049"/>
        <v>0</v>
      </c>
      <c r="U3430" s="40">
        <f t="shared" ca="1" si="1050"/>
        <v>9.3007576099999998</v>
      </c>
      <c r="V3430" s="46" t="str">
        <f t="shared" si="1051"/>
        <v>A+J=</v>
      </c>
      <c r="W3430" s="47">
        <f t="shared" si="1052"/>
        <v>47016</v>
      </c>
    </row>
    <row r="3431" spans="1:23" x14ac:dyDescent="0.15">
      <c r="A3431" s="38">
        <f t="shared" si="1036"/>
        <v>46875</v>
      </c>
      <c r="B3431" s="39" t="str">
        <f t="shared" ca="1" si="1037"/>
        <v>n.d</v>
      </c>
      <c r="C3431" s="40">
        <f t="shared" si="1038"/>
        <v>3137.2723529499999</v>
      </c>
      <c r="D3431" s="41">
        <f ca="1">IF(A3431&lt;$B$1,VLOOKUP(A3431,[1]DI!$A$4:$B$15000,2,FALSE),0)</f>
        <v>0</v>
      </c>
      <c r="E3431" s="40">
        <f t="shared" ca="1" si="1039"/>
        <v>0</v>
      </c>
      <c r="F3431" s="42">
        <f t="shared" si="1035"/>
        <v>1</v>
      </c>
      <c r="G3431" s="43">
        <f t="shared" ca="1" si="1040"/>
        <v>1</v>
      </c>
      <c r="H3431" s="40">
        <f ca="1">TRUNC(PRODUCT(G$10:G3430),15)</f>
        <v>1.7040824080947301</v>
      </c>
      <c r="I3431" s="40">
        <f t="shared" ca="1" si="1041"/>
        <v>1.7040824080947301</v>
      </c>
      <c r="J3431" s="40">
        <f t="shared" ca="1" si="1042"/>
        <v>1</v>
      </c>
      <c r="K3431" s="42">
        <f t="shared" si="1034"/>
        <v>2.7E-2</v>
      </c>
      <c r="L3431" s="63">
        <f t="shared" si="1043"/>
        <v>46832</v>
      </c>
      <c r="M3431" s="64">
        <f t="shared" si="1044"/>
        <v>28</v>
      </c>
      <c r="N3431" s="44">
        <f t="shared" si="1045"/>
        <v>28</v>
      </c>
      <c r="O3431" s="40">
        <f t="shared" si="1046"/>
        <v>1.0029646000000001</v>
      </c>
      <c r="P3431" s="65">
        <f t="shared" ca="1" si="1047"/>
        <v>1.0029646000000001</v>
      </c>
      <c r="Q3431" s="40">
        <f t="shared" ca="1" si="1048"/>
        <v>9.3007576099999998</v>
      </c>
      <c r="R3431" s="44">
        <f>IF(VLOOKUP(A3431,$Z$12:$AI$125,8)=VLOOKUP(A3430,$Z$12:$AI$125,8),0,VLOOKUP(A3431,Z$12:$AI$125,8))</f>
        <v>0</v>
      </c>
      <c r="S3431" s="45">
        <f>IF(R3431&gt;0,VLOOKUP(R3431,Y$12:$AH$125,7),0)</f>
        <v>0</v>
      </c>
      <c r="T3431" s="40">
        <f t="shared" si="1049"/>
        <v>0</v>
      </c>
      <c r="U3431" s="40">
        <f t="shared" ca="1" si="1050"/>
        <v>9.3007576099999998</v>
      </c>
      <c r="V3431" s="46" t="str">
        <f t="shared" si="1051"/>
        <v>A+J=</v>
      </c>
      <c r="W3431" s="47">
        <f t="shared" si="1052"/>
        <v>47016</v>
      </c>
    </row>
    <row r="3432" spans="1:23" x14ac:dyDescent="0.15">
      <c r="A3432" s="38">
        <f t="shared" si="1036"/>
        <v>46876</v>
      </c>
      <c r="B3432" s="39" t="str">
        <f t="shared" ca="1" si="1037"/>
        <v>n.d</v>
      </c>
      <c r="C3432" s="40">
        <f t="shared" si="1038"/>
        <v>3137.2723529499999</v>
      </c>
      <c r="D3432" s="41">
        <f ca="1">IF(A3432&lt;$B$1,VLOOKUP(A3432,[1]DI!$A$4:$B$15000,2,FALSE),0)</f>
        <v>0</v>
      </c>
      <c r="E3432" s="40">
        <f t="shared" ca="1" si="1039"/>
        <v>0</v>
      </c>
      <c r="F3432" s="42">
        <f t="shared" si="1035"/>
        <v>1</v>
      </c>
      <c r="G3432" s="43">
        <f t="shared" ca="1" si="1040"/>
        <v>1</v>
      </c>
      <c r="H3432" s="40">
        <f ca="1">TRUNC(PRODUCT(G$10:G3431),15)</f>
        <v>1.7040824080947301</v>
      </c>
      <c r="I3432" s="40">
        <f t="shared" ca="1" si="1041"/>
        <v>1.7040824080947301</v>
      </c>
      <c r="J3432" s="40">
        <f t="shared" ca="1" si="1042"/>
        <v>1</v>
      </c>
      <c r="K3432" s="42">
        <f t="shared" si="1034"/>
        <v>2.7E-2</v>
      </c>
      <c r="L3432" s="63">
        <f t="shared" si="1043"/>
        <v>46832</v>
      </c>
      <c r="M3432" s="64">
        <f t="shared" si="1044"/>
        <v>29</v>
      </c>
      <c r="N3432" s="44">
        <f t="shared" si="1045"/>
        <v>29</v>
      </c>
      <c r="O3432" s="40">
        <f t="shared" si="1046"/>
        <v>1.0030706410000001</v>
      </c>
      <c r="P3432" s="65">
        <f t="shared" ca="1" si="1047"/>
        <v>1.0030706410000001</v>
      </c>
      <c r="Q3432" s="40">
        <f t="shared" ca="1" si="1048"/>
        <v>9.6334371099999991</v>
      </c>
      <c r="R3432" s="44">
        <f>IF(VLOOKUP(A3432,$Z$12:$AI$125,8)=VLOOKUP(A3431,$Z$12:$AI$125,8),0,VLOOKUP(A3432,Z$12:$AI$125,8))</f>
        <v>0</v>
      </c>
      <c r="S3432" s="45">
        <f>IF(R3432&gt;0,VLOOKUP(R3432,Y$12:$AH$125,7),0)</f>
        <v>0</v>
      </c>
      <c r="T3432" s="40">
        <f t="shared" si="1049"/>
        <v>0</v>
      </c>
      <c r="U3432" s="40">
        <f t="shared" ca="1" si="1050"/>
        <v>9.6334371099999991</v>
      </c>
      <c r="V3432" s="46" t="str">
        <f t="shared" si="1051"/>
        <v>A+J=</v>
      </c>
      <c r="W3432" s="47">
        <f t="shared" si="1052"/>
        <v>47016</v>
      </c>
    </row>
    <row r="3433" spans="1:23" x14ac:dyDescent="0.15">
      <c r="A3433" s="38">
        <f t="shared" si="1036"/>
        <v>46877</v>
      </c>
      <c r="B3433" s="39" t="str">
        <f t="shared" ca="1" si="1037"/>
        <v>n.d</v>
      </c>
      <c r="C3433" s="40">
        <f t="shared" si="1038"/>
        <v>3137.2723529499999</v>
      </c>
      <c r="D3433" s="41">
        <f ca="1">IF(A3433&lt;$B$1,VLOOKUP(A3433,[1]DI!$A$4:$B$15000,2,FALSE),0)</f>
        <v>0</v>
      </c>
      <c r="E3433" s="40">
        <f t="shared" ca="1" si="1039"/>
        <v>0</v>
      </c>
      <c r="F3433" s="42">
        <f t="shared" si="1035"/>
        <v>1</v>
      </c>
      <c r="G3433" s="43">
        <f t="shared" ca="1" si="1040"/>
        <v>1</v>
      </c>
      <c r="H3433" s="40">
        <f ca="1">TRUNC(PRODUCT(G$10:G3432),15)</f>
        <v>1.7040824080947301</v>
      </c>
      <c r="I3433" s="40">
        <f t="shared" ca="1" si="1041"/>
        <v>1.7040824080947301</v>
      </c>
      <c r="J3433" s="40">
        <f t="shared" ca="1" si="1042"/>
        <v>1</v>
      </c>
      <c r="K3433" s="42">
        <f t="shared" si="1034"/>
        <v>2.7E-2</v>
      </c>
      <c r="L3433" s="63">
        <f t="shared" si="1043"/>
        <v>46832</v>
      </c>
      <c r="M3433" s="64">
        <f t="shared" si="1044"/>
        <v>30</v>
      </c>
      <c r="N3433" s="44">
        <f t="shared" si="1045"/>
        <v>30</v>
      </c>
      <c r="O3433" s="40">
        <f t="shared" si="1046"/>
        <v>1.0031766929999999</v>
      </c>
      <c r="P3433" s="65">
        <f t="shared" ca="1" si="1047"/>
        <v>1.0031766929999999</v>
      </c>
      <c r="Q3433" s="40">
        <f t="shared" ca="1" si="1048"/>
        <v>9.9661511199999993</v>
      </c>
      <c r="R3433" s="44">
        <f>IF(VLOOKUP(A3433,$Z$12:$AI$125,8)=VLOOKUP(A3432,$Z$12:$AI$125,8),0,VLOOKUP(A3433,Z$12:$AI$125,8))</f>
        <v>0</v>
      </c>
      <c r="S3433" s="45">
        <f>IF(R3433&gt;0,VLOOKUP(R3433,Y$12:$AH$125,7),0)</f>
        <v>0</v>
      </c>
      <c r="T3433" s="40">
        <f t="shared" si="1049"/>
        <v>0</v>
      </c>
      <c r="U3433" s="40">
        <f t="shared" ca="1" si="1050"/>
        <v>9.9661511199999993</v>
      </c>
      <c r="V3433" s="46" t="str">
        <f t="shared" si="1051"/>
        <v>A+J=</v>
      </c>
      <c r="W3433" s="47">
        <f t="shared" si="1052"/>
        <v>47016</v>
      </c>
    </row>
    <row r="3434" spans="1:23" x14ac:dyDescent="0.15">
      <c r="A3434" s="38">
        <f t="shared" si="1036"/>
        <v>46878</v>
      </c>
      <c r="B3434" s="39" t="str">
        <f t="shared" ca="1" si="1037"/>
        <v>n.d</v>
      </c>
      <c r="C3434" s="40">
        <f t="shared" si="1038"/>
        <v>3137.2723529499999</v>
      </c>
      <c r="D3434" s="41">
        <f ca="1">IF(A3434&lt;$B$1,VLOOKUP(A3434,[1]DI!$A$4:$B$15000,2,FALSE),0)</f>
        <v>0</v>
      </c>
      <c r="E3434" s="40">
        <f t="shared" ca="1" si="1039"/>
        <v>0</v>
      </c>
      <c r="F3434" s="42">
        <f t="shared" si="1035"/>
        <v>1</v>
      </c>
      <c r="G3434" s="43">
        <f t="shared" ca="1" si="1040"/>
        <v>1</v>
      </c>
      <c r="H3434" s="40">
        <f ca="1">TRUNC(PRODUCT(G$10:G3433),15)</f>
        <v>1.7040824080947301</v>
      </c>
      <c r="I3434" s="40">
        <f t="shared" ca="1" si="1041"/>
        <v>1.7040824080947301</v>
      </c>
      <c r="J3434" s="40">
        <f t="shared" ca="1" si="1042"/>
        <v>1</v>
      </c>
      <c r="K3434" s="42">
        <f t="shared" si="1034"/>
        <v>2.7E-2</v>
      </c>
      <c r="L3434" s="63">
        <f t="shared" si="1043"/>
        <v>46832</v>
      </c>
      <c r="M3434" s="64">
        <f t="shared" si="1044"/>
        <v>31</v>
      </c>
      <c r="N3434" s="44">
        <f t="shared" si="1045"/>
        <v>31</v>
      </c>
      <c r="O3434" s="40">
        <f t="shared" si="1046"/>
        <v>1.003282757</v>
      </c>
      <c r="P3434" s="65">
        <f t="shared" ca="1" si="1047"/>
        <v>1.003282757</v>
      </c>
      <c r="Q3434" s="40">
        <f t="shared" ca="1" si="1048"/>
        <v>10.29890277</v>
      </c>
      <c r="R3434" s="44">
        <f>IF(VLOOKUP(A3434,$Z$12:$AI$125,8)=VLOOKUP(A3433,$Z$12:$AI$125,8),0,VLOOKUP(A3434,Z$12:$AI$125,8))</f>
        <v>0</v>
      </c>
      <c r="S3434" s="45">
        <f>IF(R3434&gt;0,VLOOKUP(R3434,Y$12:$AH$125,7),0)</f>
        <v>0</v>
      </c>
      <c r="T3434" s="40">
        <f t="shared" si="1049"/>
        <v>0</v>
      </c>
      <c r="U3434" s="40">
        <f t="shared" ca="1" si="1050"/>
        <v>10.29890277</v>
      </c>
      <c r="V3434" s="46" t="str">
        <f t="shared" si="1051"/>
        <v>A+J=</v>
      </c>
      <c r="W3434" s="47">
        <f t="shared" si="1052"/>
        <v>47016</v>
      </c>
    </row>
    <row r="3435" spans="1:23" x14ac:dyDescent="0.15">
      <c r="A3435" s="38">
        <f t="shared" si="1036"/>
        <v>46879</v>
      </c>
      <c r="B3435" s="39" t="str">
        <f t="shared" ca="1" si="1037"/>
        <v>n.d</v>
      </c>
      <c r="C3435" s="40">
        <f t="shared" si="1038"/>
        <v>3137.2723529499999</v>
      </c>
      <c r="D3435" s="41">
        <f ca="1">IF(A3435&lt;$B$1,VLOOKUP(A3435,[1]DI!$A$4:$B$15000,2,FALSE),0)</f>
        <v>0</v>
      </c>
      <c r="E3435" s="40">
        <f t="shared" ca="1" si="1039"/>
        <v>0</v>
      </c>
      <c r="F3435" s="42">
        <f t="shared" si="1035"/>
        <v>1</v>
      </c>
      <c r="G3435" s="43">
        <f t="shared" ca="1" si="1040"/>
        <v>1</v>
      </c>
      <c r="H3435" s="40">
        <f ca="1">TRUNC(PRODUCT(G$10:G3434),15)</f>
        <v>1.7040824080947301</v>
      </c>
      <c r="I3435" s="40">
        <f t="shared" ca="1" si="1041"/>
        <v>1.7040824080947301</v>
      </c>
      <c r="J3435" s="40">
        <f t="shared" ca="1" si="1042"/>
        <v>1</v>
      </c>
      <c r="K3435" s="42">
        <f t="shared" si="1034"/>
        <v>2.7E-2</v>
      </c>
      <c r="L3435" s="63">
        <f t="shared" si="1043"/>
        <v>46832</v>
      </c>
      <c r="M3435" s="64">
        <f t="shared" si="1044"/>
        <v>31</v>
      </c>
      <c r="N3435" s="44">
        <f t="shared" si="1045"/>
        <v>32</v>
      </c>
      <c r="O3435" s="40">
        <f t="shared" si="1046"/>
        <v>1.0033888310000001</v>
      </c>
      <c r="P3435" s="65">
        <f t="shared" ca="1" si="1047"/>
        <v>1.0033888310000001</v>
      </c>
      <c r="Q3435" s="40">
        <f t="shared" ca="1" si="1048"/>
        <v>10.6316858</v>
      </c>
      <c r="R3435" s="44">
        <f>IF(VLOOKUP(A3435,$Z$12:$AI$125,8)=VLOOKUP(A3434,$Z$12:$AI$125,8),0,VLOOKUP(A3435,Z$12:$AI$125,8))</f>
        <v>0</v>
      </c>
      <c r="S3435" s="45">
        <f>IF(R3435&gt;0,VLOOKUP(R3435,Y$12:$AH$125,7),0)</f>
        <v>0</v>
      </c>
      <c r="T3435" s="40">
        <f t="shared" si="1049"/>
        <v>0</v>
      </c>
      <c r="U3435" s="40">
        <f t="shared" ca="1" si="1050"/>
        <v>10.6316858</v>
      </c>
      <c r="V3435" s="46" t="str">
        <f t="shared" si="1051"/>
        <v>A+J=</v>
      </c>
      <c r="W3435" s="47">
        <f t="shared" si="1052"/>
        <v>47016</v>
      </c>
    </row>
    <row r="3436" spans="1:23" x14ac:dyDescent="0.15">
      <c r="A3436" s="38">
        <f t="shared" si="1036"/>
        <v>46880</v>
      </c>
      <c r="B3436" s="39" t="str">
        <f t="shared" ca="1" si="1037"/>
        <v>n.d</v>
      </c>
      <c r="C3436" s="40">
        <f t="shared" si="1038"/>
        <v>3137.2723529499999</v>
      </c>
      <c r="D3436" s="41">
        <f ca="1">IF(A3436&lt;$B$1,VLOOKUP(A3436,[1]DI!$A$4:$B$15000,2,FALSE),0)</f>
        <v>0</v>
      </c>
      <c r="E3436" s="40">
        <f t="shared" ca="1" si="1039"/>
        <v>0</v>
      </c>
      <c r="F3436" s="42">
        <f t="shared" si="1035"/>
        <v>1</v>
      </c>
      <c r="G3436" s="43">
        <f t="shared" ca="1" si="1040"/>
        <v>1</v>
      </c>
      <c r="H3436" s="40">
        <f ca="1">TRUNC(PRODUCT(G$10:G3435),15)</f>
        <v>1.7040824080947301</v>
      </c>
      <c r="I3436" s="40">
        <f t="shared" ca="1" si="1041"/>
        <v>1.7040824080947301</v>
      </c>
      <c r="J3436" s="40">
        <f t="shared" ca="1" si="1042"/>
        <v>1</v>
      </c>
      <c r="K3436" s="42">
        <f t="shared" si="1034"/>
        <v>2.7E-2</v>
      </c>
      <c r="L3436" s="63">
        <f t="shared" si="1043"/>
        <v>46832</v>
      </c>
      <c r="M3436" s="64">
        <f t="shared" si="1044"/>
        <v>31</v>
      </c>
      <c r="N3436" s="44">
        <f t="shared" si="1045"/>
        <v>32</v>
      </c>
      <c r="O3436" s="40">
        <f t="shared" si="1046"/>
        <v>1.0033888310000001</v>
      </c>
      <c r="P3436" s="65">
        <f t="shared" ca="1" si="1047"/>
        <v>1.0033888310000001</v>
      </c>
      <c r="Q3436" s="40">
        <f t="shared" ca="1" si="1048"/>
        <v>10.6316858</v>
      </c>
      <c r="R3436" s="44">
        <f>IF(VLOOKUP(A3436,$Z$12:$AI$125,8)=VLOOKUP(A3435,$Z$12:$AI$125,8),0,VLOOKUP(A3436,Z$12:$AI$125,8))</f>
        <v>0</v>
      </c>
      <c r="S3436" s="45">
        <f>IF(R3436&gt;0,VLOOKUP(R3436,Y$12:$AH$125,7),0)</f>
        <v>0</v>
      </c>
      <c r="T3436" s="40">
        <f t="shared" si="1049"/>
        <v>0</v>
      </c>
      <c r="U3436" s="40">
        <f t="shared" ca="1" si="1050"/>
        <v>10.6316858</v>
      </c>
      <c r="V3436" s="46" t="str">
        <f t="shared" si="1051"/>
        <v>A+J=</v>
      </c>
      <c r="W3436" s="47">
        <f t="shared" si="1052"/>
        <v>47016</v>
      </c>
    </row>
    <row r="3437" spans="1:23" x14ac:dyDescent="0.15">
      <c r="A3437" s="38">
        <f t="shared" si="1036"/>
        <v>46881</v>
      </c>
      <c r="B3437" s="39" t="str">
        <f t="shared" ca="1" si="1037"/>
        <v>n.d</v>
      </c>
      <c r="C3437" s="40">
        <f t="shared" si="1038"/>
        <v>3137.2723529499999</v>
      </c>
      <c r="D3437" s="41">
        <f ca="1">IF(A3437&lt;$B$1,VLOOKUP(A3437,[1]DI!$A$4:$B$15000,2,FALSE),0)</f>
        <v>0</v>
      </c>
      <c r="E3437" s="40">
        <f t="shared" ca="1" si="1039"/>
        <v>0</v>
      </c>
      <c r="F3437" s="42">
        <f t="shared" si="1035"/>
        <v>1</v>
      </c>
      <c r="G3437" s="43">
        <f t="shared" ca="1" si="1040"/>
        <v>1</v>
      </c>
      <c r="H3437" s="40">
        <f ca="1">TRUNC(PRODUCT(G$10:G3436),15)</f>
        <v>1.7040824080947301</v>
      </c>
      <c r="I3437" s="40">
        <f t="shared" ca="1" si="1041"/>
        <v>1.7040824080947301</v>
      </c>
      <c r="J3437" s="40">
        <f t="shared" ca="1" si="1042"/>
        <v>1</v>
      </c>
      <c r="K3437" s="42">
        <f t="shared" ref="K3437:K3500" si="1053">K3436</f>
        <v>2.7E-2</v>
      </c>
      <c r="L3437" s="63">
        <f t="shared" si="1043"/>
        <v>46832</v>
      </c>
      <c r="M3437" s="64">
        <f t="shared" si="1044"/>
        <v>32</v>
      </c>
      <c r="N3437" s="44">
        <f t="shared" si="1045"/>
        <v>32</v>
      </c>
      <c r="O3437" s="40">
        <f t="shared" si="1046"/>
        <v>1.0033888310000001</v>
      </c>
      <c r="P3437" s="65">
        <f t="shared" ca="1" si="1047"/>
        <v>1.0033888310000001</v>
      </c>
      <c r="Q3437" s="40">
        <f t="shared" ca="1" si="1048"/>
        <v>10.6316858</v>
      </c>
      <c r="R3437" s="44">
        <f>IF(VLOOKUP(A3437,$Z$12:$AI$125,8)=VLOOKUP(A3436,$Z$12:$AI$125,8),0,VLOOKUP(A3437,Z$12:$AI$125,8))</f>
        <v>0</v>
      </c>
      <c r="S3437" s="45">
        <f>IF(R3437&gt;0,VLOOKUP(R3437,Y$12:$AH$125,7),0)</f>
        <v>0</v>
      </c>
      <c r="T3437" s="40">
        <f t="shared" si="1049"/>
        <v>0</v>
      </c>
      <c r="U3437" s="40">
        <f t="shared" ca="1" si="1050"/>
        <v>10.6316858</v>
      </c>
      <c r="V3437" s="46" t="str">
        <f t="shared" si="1051"/>
        <v>A+J=</v>
      </c>
      <c r="W3437" s="47">
        <f t="shared" si="1052"/>
        <v>47016</v>
      </c>
    </row>
    <row r="3438" spans="1:23" x14ac:dyDescent="0.15">
      <c r="A3438" s="38">
        <f t="shared" si="1036"/>
        <v>46882</v>
      </c>
      <c r="B3438" s="39" t="str">
        <f t="shared" ca="1" si="1037"/>
        <v>n.d</v>
      </c>
      <c r="C3438" s="40">
        <f t="shared" si="1038"/>
        <v>3137.2723529499999</v>
      </c>
      <c r="D3438" s="41">
        <f ca="1">IF(A3438&lt;$B$1,VLOOKUP(A3438,[1]DI!$A$4:$B$15000,2,FALSE),0)</f>
        <v>0</v>
      </c>
      <c r="E3438" s="40">
        <f t="shared" ca="1" si="1039"/>
        <v>0</v>
      </c>
      <c r="F3438" s="42">
        <f t="shared" si="1035"/>
        <v>1</v>
      </c>
      <c r="G3438" s="43">
        <f t="shared" ca="1" si="1040"/>
        <v>1</v>
      </c>
      <c r="H3438" s="40">
        <f ca="1">TRUNC(PRODUCT(G$10:G3437),15)</f>
        <v>1.7040824080947301</v>
      </c>
      <c r="I3438" s="40">
        <f t="shared" ca="1" si="1041"/>
        <v>1.7040824080947301</v>
      </c>
      <c r="J3438" s="40">
        <f t="shared" ca="1" si="1042"/>
        <v>1</v>
      </c>
      <c r="K3438" s="42">
        <f t="shared" si="1053"/>
        <v>2.7E-2</v>
      </c>
      <c r="L3438" s="63">
        <f t="shared" si="1043"/>
        <v>46832</v>
      </c>
      <c r="M3438" s="64">
        <f t="shared" si="1044"/>
        <v>33</v>
      </c>
      <c r="N3438" s="44">
        <f t="shared" si="1045"/>
        <v>33</v>
      </c>
      <c r="O3438" s="40">
        <f t="shared" si="1046"/>
        <v>1.003494917</v>
      </c>
      <c r="P3438" s="65">
        <f t="shared" ca="1" si="1047"/>
        <v>1.003494917</v>
      </c>
      <c r="Q3438" s="40">
        <f t="shared" ca="1" si="1048"/>
        <v>10.96450647</v>
      </c>
      <c r="R3438" s="44">
        <f>IF(VLOOKUP(A3438,$Z$12:$AI$125,8)=VLOOKUP(A3437,$Z$12:$AI$125,8),0,VLOOKUP(A3438,Z$12:$AI$125,8))</f>
        <v>0</v>
      </c>
      <c r="S3438" s="45">
        <f>IF(R3438&gt;0,VLOOKUP(R3438,Y$12:$AH$125,7),0)</f>
        <v>0</v>
      </c>
      <c r="T3438" s="40">
        <f t="shared" si="1049"/>
        <v>0</v>
      </c>
      <c r="U3438" s="40">
        <f t="shared" ca="1" si="1050"/>
        <v>10.96450647</v>
      </c>
      <c r="V3438" s="46" t="str">
        <f t="shared" si="1051"/>
        <v>A+J=</v>
      </c>
      <c r="W3438" s="47">
        <f t="shared" si="1052"/>
        <v>47016</v>
      </c>
    </row>
    <row r="3439" spans="1:23" x14ac:dyDescent="0.15">
      <c r="A3439" s="38">
        <f t="shared" si="1036"/>
        <v>46883</v>
      </c>
      <c r="B3439" s="39" t="str">
        <f t="shared" ca="1" si="1037"/>
        <v>n.d</v>
      </c>
      <c r="C3439" s="40">
        <f t="shared" si="1038"/>
        <v>3137.2723529499999</v>
      </c>
      <c r="D3439" s="41">
        <f ca="1">IF(A3439&lt;$B$1,VLOOKUP(A3439,[1]DI!$A$4:$B$15000,2,FALSE),0)</f>
        <v>0</v>
      </c>
      <c r="E3439" s="40">
        <f t="shared" ca="1" si="1039"/>
        <v>0</v>
      </c>
      <c r="F3439" s="42">
        <f t="shared" si="1035"/>
        <v>1</v>
      </c>
      <c r="G3439" s="43">
        <f t="shared" ca="1" si="1040"/>
        <v>1</v>
      </c>
      <c r="H3439" s="40">
        <f ca="1">TRUNC(PRODUCT(G$10:G3438),15)</f>
        <v>1.7040824080947301</v>
      </c>
      <c r="I3439" s="40">
        <f t="shared" ca="1" si="1041"/>
        <v>1.7040824080947301</v>
      </c>
      <c r="J3439" s="40">
        <f t="shared" ca="1" si="1042"/>
        <v>1</v>
      </c>
      <c r="K3439" s="42">
        <f t="shared" si="1053"/>
        <v>2.7E-2</v>
      </c>
      <c r="L3439" s="63">
        <f t="shared" si="1043"/>
        <v>46832</v>
      </c>
      <c r="M3439" s="64">
        <f t="shared" si="1044"/>
        <v>34</v>
      </c>
      <c r="N3439" s="44">
        <f t="shared" si="1045"/>
        <v>34</v>
      </c>
      <c r="O3439" s="40">
        <f t="shared" si="1046"/>
        <v>1.003601014</v>
      </c>
      <c r="P3439" s="65">
        <f t="shared" ca="1" si="1047"/>
        <v>1.003601014</v>
      </c>
      <c r="Q3439" s="40">
        <f t="shared" ca="1" si="1048"/>
        <v>11.29736166</v>
      </c>
      <c r="R3439" s="44">
        <f>IF(VLOOKUP(A3439,$Z$12:$AI$125,8)=VLOOKUP(A3438,$Z$12:$AI$125,8),0,VLOOKUP(A3439,Z$12:$AI$125,8))</f>
        <v>0</v>
      </c>
      <c r="S3439" s="45">
        <f>IF(R3439&gt;0,VLOOKUP(R3439,Y$12:$AH$125,7),0)</f>
        <v>0</v>
      </c>
      <c r="T3439" s="40">
        <f t="shared" si="1049"/>
        <v>0</v>
      </c>
      <c r="U3439" s="40">
        <f t="shared" ca="1" si="1050"/>
        <v>11.29736166</v>
      </c>
      <c r="V3439" s="46" t="str">
        <f t="shared" si="1051"/>
        <v>A+J=</v>
      </c>
      <c r="W3439" s="47">
        <f t="shared" si="1052"/>
        <v>47016</v>
      </c>
    </row>
    <row r="3440" spans="1:23" x14ac:dyDescent="0.15">
      <c r="A3440" s="38">
        <f t="shared" si="1036"/>
        <v>46884</v>
      </c>
      <c r="B3440" s="39" t="str">
        <f t="shared" ca="1" si="1037"/>
        <v>n.d</v>
      </c>
      <c r="C3440" s="40">
        <f t="shared" si="1038"/>
        <v>3137.2723529499999</v>
      </c>
      <c r="D3440" s="41">
        <f ca="1">IF(A3440&lt;$B$1,VLOOKUP(A3440,[1]DI!$A$4:$B$15000,2,FALSE),0)</f>
        <v>0</v>
      </c>
      <c r="E3440" s="40">
        <f t="shared" ca="1" si="1039"/>
        <v>0</v>
      </c>
      <c r="F3440" s="42">
        <f t="shared" si="1035"/>
        <v>1</v>
      </c>
      <c r="G3440" s="43">
        <f t="shared" ca="1" si="1040"/>
        <v>1</v>
      </c>
      <c r="H3440" s="40">
        <f ca="1">TRUNC(PRODUCT(G$10:G3439),15)</f>
        <v>1.7040824080947301</v>
      </c>
      <c r="I3440" s="40">
        <f t="shared" ca="1" si="1041"/>
        <v>1.7040824080947301</v>
      </c>
      <c r="J3440" s="40">
        <f t="shared" ca="1" si="1042"/>
        <v>1</v>
      </c>
      <c r="K3440" s="42">
        <f t="shared" si="1053"/>
        <v>2.7E-2</v>
      </c>
      <c r="L3440" s="63">
        <f t="shared" si="1043"/>
        <v>46832</v>
      </c>
      <c r="M3440" s="64">
        <f t="shared" si="1044"/>
        <v>35</v>
      </c>
      <c r="N3440" s="44">
        <f t="shared" si="1045"/>
        <v>35</v>
      </c>
      <c r="O3440" s="40">
        <f t="shared" si="1046"/>
        <v>1.0037071230000001</v>
      </c>
      <c r="P3440" s="65">
        <f t="shared" ca="1" si="1047"/>
        <v>1.0037071230000001</v>
      </c>
      <c r="Q3440" s="40">
        <f t="shared" ca="1" si="1048"/>
        <v>11.63025449</v>
      </c>
      <c r="R3440" s="44">
        <f>IF(VLOOKUP(A3440,$Z$12:$AI$125,8)=VLOOKUP(A3439,$Z$12:$AI$125,8),0,VLOOKUP(A3440,Z$12:$AI$125,8))</f>
        <v>0</v>
      </c>
      <c r="S3440" s="45">
        <f>IF(R3440&gt;0,VLOOKUP(R3440,Y$12:$AH$125,7),0)</f>
        <v>0</v>
      </c>
      <c r="T3440" s="40">
        <f t="shared" si="1049"/>
        <v>0</v>
      </c>
      <c r="U3440" s="40">
        <f t="shared" ca="1" si="1050"/>
        <v>11.63025449</v>
      </c>
      <c r="V3440" s="46" t="str">
        <f t="shared" si="1051"/>
        <v>A+J=</v>
      </c>
      <c r="W3440" s="47">
        <f t="shared" si="1052"/>
        <v>47016</v>
      </c>
    </row>
    <row r="3441" spans="1:23" x14ac:dyDescent="0.15">
      <c r="A3441" s="38">
        <f t="shared" si="1036"/>
        <v>46885</v>
      </c>
      <c r="B3441" s="39" t="str">
        <f t="shared" ca="1" si="1037"/>
        <v>n.d</v>
      </c>
      <c r="C3441" s="40">
        <f t="shared" si="1038"/>
        <v>3137.2723529499999</v>
      </c>
      <c r="D3441" s="41">
        <f ca="1">IF(A3441&lt;$B$1,VLOOKUP(A3441,[1]DI!$A$4:$B$15000,2,FALSE),0)</f>
        <v>0</v>
      </c>
      <c r="E3441" s="40">
        <f t="shared" ca="1" si="1039"/>
        <v>0</v>
      </c>
      <c r="F3441" s="42">
        <f t="shared" si="1035"/>
        <v>1</v>
      </c>
      <c r="G3441" s="43">
        <f t="shared" ca="1" si="1040"/>
        <v>1</v>
      </c>
      <c r="H3441" s="40">
        <f ca="1">TRUNC(PRODUCT(G$10:G3440),15)</f>
        <v>1.7040824080947301</v>
      </c>
      <c r="I3441" s="40">
        <f t="shared" ca="1" si="1041"/>
        <v>1.7040824080947301</v>
      </c>
      <c r="J3441" s="40">
        <f t="shared" ca="1" si="1042"/>
        <v>1</v>
      </c>
      <c r="K3441" s="42">
        <f t="shared" si="1053"/>
        <v>2.7E-2</v>
      </c>
      <c r="L3441" s="63">
        <f t="shared" si="1043"/>
        <v>46832</v>
      </c>
      <c r="M3441" s="64">
        <f t="shared" si="1044"/>
        <v>36</v>
      </c>
      <c r="N3441" s="44">
        <f t="shared" si="1045"/>
        <v>36</v>
      </c>
      <c r="O3441" s="40">
        <f t="shared" si="1046"/>
        <v>1.0038132420000001</v>
      </c>
      <c r="P3441" s="65">
        <f t="shared" ca="1" si="1047"/>
        <v>1.0038132420000001</v>
      </c>
      <c r="Q3441" s="40">
        <f t="shared" ca="1" si="1048"/>
        <v>11.9631787</v>
      </c>
      <c r="R3441" s="44">
        <f>IF(VLOOKUP(A3441,$Z$12:$AI$125,8)=VLOOKUP(A3440,$Z$12:$AI$125,8),0,VLOOKUP(A3441,Z$12:$AI$125,8))</f>
        <v>0</v>
      </c>
      <c r="S3441" s="45">
        <f>IF(R3441&gt;0,VLOOKUP(R3441,Y$12:$AH$125,7),0)</f>
        <v>0</v>
      </c>
      <c r="T3441" s="40">
        <f t="shared" si="1049"/>
        <v>0</v>
      </c>
      <c r="U3441" s="40">
        <f t="shared" ca="1" si="1050"/>
        <v>11.9631787</v>
      </c>
      <c r="V3441" s="46" t="str">
        <f t="shared" si="1051"/>
        <v>A+J=</v>
      </c>
      <c r="W3441" s="47">
        <f t="shared" si="1052"/>
        <v>47016</v>
      </c>
    </row>
    <row r="3442" spans="1:23" x14ac:dyDescent="0.15">
      <c r="A3442" s="38">
        <f t="shared" si="1036"/>
        <v>46886</v>
      </c>
      <c r="B3442" s="39" t="str">
        <f t="shared" ca="1" si="1037"/>
        <v>n.d</v>
      </c>
      <c r="C3442" s="40">
        <f t="shared" si="1038"/>
        <v>3137.2723529499999</v>
      </c>
      <c r="D3442" s="41">
        <f ca="1">IF(A3442&lt;$B$1,VLOOKUP(A3442,[1]DI!$A$4:$B$15000,2,FALSE),0)</f>
        <v>0</v>
      </c>
      <c r="E3442" s="40">
        <f t="shared" ca="1" si="1039"/>
        <v>0</v>
      </c>
      <c r="F3442" s="42">
        <f t="shared" si="1035"/>
        <v>1</v>
      </c>
      <c r="G3442" s="43">
        <f t="shared" ca="1" si="1040"/>
        <v>1</v>
      </c>
      <c r="H3442" s="40">
        <f ca="1">TRUNC(PRODUCT(G$10:G3441),15)</f>
        <v>1.7040824080947301</v>
      </c>
      <c r="I3442" s="40">
        <f t="shared" ca="1" si="1041"/>
        <v>1.7040824080947301</v>
      </c>
      <c r="J3442" s="40">
        <f t="shared" ca="1" si="1042"/>
        <v>1</v>
      </c>
      <c r="K3442" s="42">
        <f t="shared" si="1053"/>
        <v>2.7E-2</v>
      </c>
      <c r="L3442" s="63">
        <f t="shared" si="1043"/>
        <v>46832</v>
      </c>
      <c r="M3442" s="64">
        <f t="shared" si="1044"/>
        <v>36</v>
      </c>
      <c r="N3442" s="44">
        <f t="shared" si="1045"/>
        <v>37</v>
      </c>
      <c r="O3442" s="40">
        <f t="shared" si="1046"/>
        <v>1.003919373</v>
      </c>
      <c r="P3442" s="65">
        <f t="shared" ca="1" si="1047"/>
        <v>1.003919373</v>
      </c>
      <c r="Q3442" s="40">
        <f t="shared" ca="1" si="1048"/>
        <v>12.296140550000001</v>
      </c>
      <c r="R3442" s="44">
        <f>IF(VLOOKUP(A3442,$Z$12:$AI$125,8)=VLOOKUP(A3441,$Z$12:$AI$125,8),0,VLOOKUP(A3442,Z$12:$AI$125,8))</f>
        <v>0</v>
      </c>
      <c r="S3442" s="45">
        <f>IF(R3442&gt;0,VLOOKUP(R3442,Y$12:$AH$125,7),0)</f>
        <v>0</v>
      </c>
      <c r="T3442" s="40">
        <f t="shared" si="1049"/>
        <v>0</v>
      </c>
      <c r="U3442" s="40">
        <f t="shared" ca="1" si="1050"/>
        <v>12.296140550000001</v>
      </c>
      <c r="V3442" s="46" t="str">
        <f t="shared" si="1051"/>
        <v>A+J=</v>
      </c>
      <c r="W3442" s="47">
        <f t="shared" si="1052"/>
        <v>47016</v>
      </c>
    </row>
    <row r="3443" spans="1:23" x14ac:dyDescent="0.15">
      <c r="A3443" s="38">
        <f t="shared" si="1036"/>
        <v>46887</v>
      </c>
      <c r="B3443" s="39" t="str">
        <f t="shared" ca="1" si="1037"/>
        <v>n.d</v>
      </c>
      <c r="C3443" s="40">
        <f t="shared" si="1038"/>
        <v>3137.2723529499999</v>
      </c>
      <c r="D3443" s="41">
        <f ca="1">IF(A3443&lt;$B$1,VLOOKUP(A3443,[1]DI!$A$4:$B$15000,2,FALSE),0)</f>
        <v>0</v>
      </c>
      <c r="E3443" s="40">
        <f t="shared" ca="1" si="1039"/>
        <v>0</v>
      </c>
      <c r="F3443" s="42">
        <f t="shared" si="1035"/>
        <v>1</v>
      </c>
      <c r="G3443" s="43">
        <f t="shared" ca="1" si="1040"/>
        <v>1</v>
      </c>
      <c r="H3443" s="40">
        <f ca="1">TRUNC(PRODUCT(G$10:G3442),15)</f>
        <v>1.7040824080947301</v>
      </c>
      <c r="I3443" s="40">
        <f t="shared" ca="1" si="1041"/>
        <v>1.7040824080947301</v>
      </c>
      <c r="J3443" s="40">
        <f t="shared" ca="1" si="1042"/>
        <v>1</v>
      </c>
      <c r="K3443" s="42">
        <f t="shared" si="1053"/>
        <v>2.7E-2</v>
      </c>
      <c r="L3443" s="63">
        <f t="shared" si="1043"/>
        <v>46832</v>
      </c>
      <c r="M3443" s="64">
        <f t="shared" si="1044"/>
        <v>36</v>
      </c>
      <c r="N3443" s="44">
        <f t="shared" si="1045"/>
        <v>37</v>
      </c>
      <c r="O3443" s="40">
        <f t="shared" si="1046"/>
        <v>1.003919373</v>
      </c>
      <c r="P3443" s="65">
        <f t="shared" ca="1" si="1047"/>
        <v>1.003919373</v>
      </c>
      <c r="Q3443" s="40">
        <f t="shared" ca="1" si="1048"/>
        <v>12.296140550000001</v>
      </c>
      <c r="R3443" s="44">
        <f>IF(VLOOKUP(A3443,$Z$12:$AI$125,8)=VLOOKUP(A3442,$Z$12:$AI$125,8),0,VLOOKUP(A3443,Z$12:$AI$125,8))</f>
        <v>0</v>
      </c>
      <c r="S3443" s="45">
        <f>IF(R3443&gt;0,VLOOKUP(R3443,Y$12:$AH$125,7),0)</f>
        <v>0</v>
      </c>
      <c r="T3443" s="40">
        <f t="shared" si="1049"/>
        <v>0</v>
      </c>
      <c r="U3443" s="40">
        <f t="shared" ca="1" si="1050"/>
        <v>12.296140550000001</v>
      </c>
      <c r="V3443" s="46" t="str">
        <f t="shared" si="1051"/>
        <v>A+J=</v>
      </c>
      <c r="W3443" s="47">
        <f t="shared" si="1052"/>
        <v>47016</v>
      </c>
    </row>
    <row r="3444" spans="1:23" x14ac:dyDescent="0.15">
      <c r="A3444" s="38">
        <f t="shared" si="1036"/>
        <v>46888</v>
      </c>
      <c r="B3444" s="39" t="str">
        <f t="shared" ca="1" si="1037"/>
        <v>n.d</v>
      </c>
      <c r="C3444" s="40">
        <f t="shared" si="1038"/>
        <v>3137.2723529499999</v>
      </c>
      <c r="D3444" s="41">
        <f ca="1">IF(A3444&lt;$B$1,VLOOKUP(A3444,[1]DI!$A$4:$B$15000,2,FALSE),0)</f>
        <v>0</v>
      </c>
      <c r="E3444" s="40">
        <f t="shared" ca="1" si="1039"/>
        <v>0</v>
      </c>
      <c r="F3444" s="42">
        <f t="shared" si="1035"/>
        <v>1</v>
      </c>
      <c r="G3444" s="43">
        <f t="shared" ca="1" si="1040"/>
        <v>1</v>
      </c>
      <c r="H3444" s="40">
        <f ca="1">TRUNC(PRODUCT(G$10:G3443),15)</f>
        <v>1.7040824080947301</v>
      </c>
      <c r="I3444" s="40">
        <f t="shared" ca="1" si="1041"/>
        <v>1.7040824080947301</v>
      </c>
      <c r="J3444" s="40">
        <f t="shared" ca="1" si="1042"/>
        <v>1</v>
      </c>
      <c r="K3444" s="42">
        <f t="shared" si="1053"/>
        <v>2.7E-2</v>
      </c>
      <c r="L3444" s="63">
        <f t="shared" si="1043"/>
        <v>46832</v>
      </c>
      <c r="M3444" s="64">
        <f t="shared" si="1044"/>
        <v>37</v>
      </c>
      <c r="N3444" s="44">
        <f t="shared" si="1045"/>
        <v>37</v>
      </c>
      <c r="O3444" s="40">
        <f t="shared" si="1046"/>
        <v>1.003919373</v>
      </c>
      <c r="P3444" s="65">
        <f t="shared" ca="1" si="1047"/>
        <v>1.003919373</v>
      </c>
      <c r="Q3444" s="40">
        <f t="shared" ca="1" si="1048"/>
        <v>12.296140550000001</v>
      </c>
      <c r="R3444" s="44">
        <f>IF(VLOOKUP(A3444,$Z$12:$AI$125,8)=VLOOKUP(A3443,$Z$12:$AI$125,8),0,VLOOKUP(A3444,Z$12:$AI$125,8))</f>
        <v>0</v>
      </c>
      <c r="S3444" s="45">
        <f>IF(R3444&gt;0,VLOOKUP(R3444,Y$12:$AH$125,7),0)</f>
        <v>0</v>
      </c>
      <c r="T3444" s="40">
        <f t="shared" si="1049"/>
        <v>0</v>
      </c>
      <c r="U3444" s="40">
        <f t="shared" ca="1" si="1050"/>
        <v>12.296140550000001</v>
      </c>
      <c r="V3444" s="46" t="str">
        <f t="shared" si="1051"/>
        <v>A+J=</v>
      </c>
      <c r="W3444" s="47">
        <f t="shared" si="1052"/>
        <v>47016</v>
      </c>
    </row>
    <row r="3445" spans="1:23" x14ac:dyDescent="0.15">
      <c r="A3445" s="38">
        <f t="shared" si="1036"/>
        <v>46889</v>
      </c>
      <c r="B3445" s="39" t="str">
        <f t="shared" ca="1" si="1037"/>
        <v>n.d</v>
      </c>
      <c r="C3445" s="40">
        <f t="shared" si="1038"/>
        <v>3137.2723529499999</v>
      </c>
      <c r="D3445" s="41">
        <f ca="1">IF(A3445&lt;$B$1,VLOOKUP(A3445,[1]DI!$A$4:$B$15000,2,FALSE),0)</f>
        <v>0</v>
      </c>
      <c r="E3445" s="40">
        <f t="shared" ca="1" si="1039"/>
        <v>0</v>
      </c>
      <c r="F3445" s="42">
        <f t="shared" si="1035"/>
        <v>1</v>
      </c>
      <c r="G3445" s="43">
        <f t="shared" ca="1" si="1040"/>
        <v>1</v>
      </c>
      <c r="H3445" s="40">
        <f ca="1">TRUNC(PRODUCT(G$10:G3444),15)</f>
        <v>1.7040824080947301</v>
      </c>
      <c r="I3445" s="40">
        <f t="shared" ca="1" si="1041"/>
        <v>1.7040824080947301</v>
      </c>
      <c r="J3445" s="40">
        <f t="shared" ca="1" si="1042"/>
        <v>1</v>
      </c>
      <c r="K3445" s="42">
        <f t="shared" si="1053"/>
        <v>2.7E-2</v>
      </c>
      <c r="L3445" s="63">
        <f t="shared" si="1043"/>
        <v>46832</v>
      </c>
      <c r="M3445" s="64">
        <f t="shared" si="1044"/>
        <v>38</v>
      </c>
      <c r="N3445" s="44">
        <f t="shared" si="1045"/>
        <v>38</v>
      </c>
      <c r="O3445" s="40">
        <f t="shared" si="1046"/>
        <v>1.0040255149999999</v>
      </c>
      <c r="P3445" s="65">
        <f t="shared" ca="1" si="1047"/>
        <v>1.0040255149999999</v>
      </c>
      <c r="Q3445" s="40">
        <f t="shared" ca="1" si="1048"/>
        <v>12.62913691</v>
      </c>
      <c r="R3445" s="44">
        <f>IF(VLOOKUP(A3445,$Z$12:$AI$125,8)=VLOOKUP(A3444,$Z$12:$AI$125,8),0,VLOOKUP(A3445,Z$12:$AI$125,8))</f>
        <v>0</v>
      </c>
      <c r="S3445" s="45">
        <f>IF(R3445&gt;0,VLOOKUP(R3445,Y$12:$AH$125,7),0)</f>
        <v>0</v>
      </c>
      <c r="T3445" s="40">
        <f t="shared" si="1049"/>
        <v>0</v>
      </c>
      <c r="U3445" s="40">
        <f t="shared" ca="1" si="1050"/>
        <v>12.62913691</v>
      </c>
      <c r="V3445" s="46" t="str">
        <f t="shared" si="1051"/>
        <v>A+J=</v>
      </c>
      <c r="W3445" s="47">
        <f t="shared" si="1052"/>
        <v>47016</v>
      </c>
    </row>
    <row r="3446" spans="1:23" x14ac:dyDescent="0.15">
      <c r="A3446" s="38">
        <f t="shared" si="1036"/>
        <v>46890</v>
      </c>
      <c r="B3446" s="39" t="str">
        <f t="shared" ca="1" si="1037"/>
        <v>n.d</v>
      </c>
      <c r="C3446" s="40">
        <f t="shared" si="1038"/>
        <v>3137.2723529499999</v>
      </c>
      <c r="D3446" s="41">
        <f ca="1">IF(A3446&lt;$B$1,VLOOKUP(A3446,[1]DI!$A$4:$B$15000,2,FALSE),0)</f>
        <v>0</v>
      </c>
      <c r="E3446" s="40">
        <f t="shared" ca="1" si="1039"/>
        <v>0</v>
      </c>
      <c r="F3446" s="42">
        <f t="shared" si="1035"/>
        <v>1</v>
      </c>
      <c r="G3446" s="43">
        <f t="shared" ca="1" si="1040"/>
        <v>1</v>
      </c>
      <c r="H3446" s="40">
        <f ca="1">TRUNC(PRODUCT(G$10:G3445),15)</f>
        <v>1.7040824080947301</v>
      </c>
      <c r="I3446" s="40">
        <f t="shared" ca="1" si="1041"/>
        <v>1.7040824080947301</v>
      </c>
      <c r="J3446" s="40">
        <f t="shared" ca="1" si="1042"/>
        <v>1</v>
      </c>
      <c r="K3446" s="42">
        <f t="shared" si="1053"/>
        <v>2.7E-2</v>
      </c>
      <c r="L3446" s="63">
        <f t="shared" si="1043"/>
        <v>46832</v>
      </c>
      <c r="M3446" s="64">
        <f t="shared" si="1044"/>
        <v>39</v>
      </c>
      <c r="N3446" s="44">
        <f t="shared" si="1045"/>
        <v>39</v>
      </c>
      <c r="O3446" s="40">
        <f t="shared" si="1046"/>
        <v>1.0041316680000001</v>
      </c>
      <c r="P3446" s="65">
        <f t="shared" ca="1" si="1047"/>
        <v>1.0041316680000001</v>
      </c>
      <c r="Q3446" s="40">
        <f t="shared" ca="1" si="1048"/>
        <v>12.96216778</v>
      </c>
      <c r="R3446" s="44">
        <f>IF(VLOOKUP(A3446,$Z$12:$AI$125,8)=VLOOKUP(A3445,$Z$12:$AI$125,8),0,VLOOKUP(A3446,Z$12:$AI$125,8))</f>
        <v>0</v>
      </c>
      <c r="S3446" s="45">
        <f>IF(R3446&gt;0,VLOOKUP(R3446,Y$12:$AH$125,7),0)</f>
        <v>0</v>
      </c>
      <c r="T3446" s="40">
        <f t="shared" si="1049"/>
        <v>0</v>
      </c>
      <c r="U3446" s="40">
        <f t="shared" ca="1" si="1050"/>
        <v>12.96216778</v>
      </c>
      <c r="V3446" s="46" t="str">
        <f t="shared" si="1051"/>
        <v>A+J=</v>
      </c>
      <c r="W3446" s="47">
        <f t="shared" si="1052"/>
        <v>47016</v>
      </c>
    </row>
    <row r="3447" spans="1:23" x14ac:dyDescent="0.15">
      <c r="A3447" s="38">
        <f t="shared" si="1036"/>
        <v>46891</v>
      </c>
      <c r="B3447" s="39" t="str">
        <f t="shared" ca="1" si="1037"/>
        <v>n.d</v>
      </c>
      <c r="C3447" s="40">
        <f t="shared" si="1038"/>
        <v>3137.2723529499999</v>
      </c>
      <c r="D3447" s="41">
        <f ca="1">IF(A3447&lt;$B$1,VLOOKUP(A3447,[1]DI!$A$4:$B$15000,2,FALSE),0)</f>
        <v>0</v>
      </c>
      <c r="E3447" s="40">
        <f t="shared" ca="1" si="1039"/>
        <v>0</v>
      </c>
      <c r="F3447" s="42">
        <f t="shared" si="1035"/>
        <v>1</v>
      </c>
      <c r="G3447" s="43">
        <f t="shared" ca="1" si="1040"/>
        <v>1</v>
      </c>
      <c r="H3447" s="40">
        <f ca="1">TRUNC(PRODUCT(G$10:G3446),15)</f>
        <v>1.7040824080947301</v>
      </c>
      <c r="I3447" s="40">
        <f t="shared" ca="1" si="1041"/>
        <v>1.7040824080947301</v>
      </c>
      <c r="J3447" s="40">
        <f t="shared" ca="1" si="1042"/>
        <v>1</v>
      </c>
      <c r="K3447" s="42">
        <f t="shared" si="1053"/>
        <v>2.7E-2</v>
      </c>
      <c r="L3447" s="63">
        <f t="shared" si="1043"/>
        <v>46832</v>
      </c>
      <c r="M3447" s="64">
        <f t="shared" si="1044"/>
        <v>40</v>
      </c>
      <c r="N3447" s="44">
        <f t="shared" si="1045"/>
        <v>40</v>
      </c>
      <c r="O3447" s="40">
        <f t="shared" si="1046"/>
        <v>1.0042378320000001</v>
      </c>
      <c r="P3447" s="65">
        <f t="shared" ca="1" si="1047"/>
        <v>1.0042378320000001</v>
      </c>
      <c r="Q3447" s="40">
        <f t="shared" ca="1" si="1048"/>
        <v>13.295233169999999</v>
      </c>
      <c r="R3447" s="44">
        <f>IF(VLOOKUP(A3447,$Z$12:$AI$125,8)=VLOOKUP(A3446,$Z$12:$AI$125,8),0,VLOOKUP(A3447,Z$12:$AI$125,8))</f>
        <v>0</v>
      </c>
      <c r="S3447" s="45">
        <f>IF(R3447&gt;0,VLOOKUP(R3447,Y$12:$AH$125,7),0)</f>
        <v>0</v>
      </c>
      <c r="T3447" s="40">
        <f t="shared" si="1049"/>
        <v>0</v>
      </c>
      <c r="U3447" s="40">
        <f t="shared" ca="1" si="1050"/>
        <v>13.295233169999999</v>
      </c>
      <c r="V3447" s="46" t="str">
        <f t="shared" si="1051"/>
        <v>A+J=</v>
      </c>
      <c r="W3447" s="47">
        <f t="shared" si="1052"/>
        <v>47016</v>
      </c>
    </row>
    <row r="3448" spans="1:23" x14ac:dyDescent="0.15">
      <c r="A3448" s="38">
        <f t="shared" si="1036"/>
        <v>46892</v>
      </c>
      <c r="B3448" s="39" t="str">
        <f t="shared" ca="1" si="1037"/>
        <v>n.d</v>
      </c>
      <c r="C3448" s="40">
        <f t="shared" si="1038"/>
        <v>3137.2723529499999</v>
      </c>
      <c r="D3448" s="41">
        <f ca="1">IF(A3448&lt;$B$1,VLOOKUP(A3448,[1]DI!$A$4:$B$15000,2,FALSE),0)</f>
        <v>0</v>
      </c>
      <c r="E3448" s="40">
        <f t="shared" ca="1" si="1039"/>
        <v>0</v>
      </c>
      <c r="F3448" s="42">
        <f t="shared" si="1035"/>
        <v>1</v>
      </c>
      <c r="G3448" s="43">
        <f t="shared" ca="1" si="1040"/>
        <v>1</v>
      </c>
      <c r="H3448" s="40">
        <f ca="1">TRUNC(PRODUCT(G$10:G3447),15)</f>
        <v>1.7040824080947301</v>
      </c>
      <c r="I3448" s="40">
        <f t="shared" ca="1" si="1041"/>
        <v>1.7040824080947301</v>
      </c>
      <c r="J3448" s="40">
        <f t="shared" ca="1" si="1042"/>
        <v>1</v>
      </c>
      <c r="K3448" s="42">
        <f t="shared" si="1053"/>
        <v>2.7E-2</v>
      </c>
      <c r="L3448" s="63">
        <f t="shared" si="1043"/>
        <v>46832</v>
      </c>
      <c r="M3448" s="64">
        <f t="shared" si="1044"/>
        <v>41</v>
      </c>
      <c r="N3448" s="44">
        <f t="shared" si="1045"/>
        <v>41</v>
      </c>
      <c r="O3448" s="40">
        <f t="shared" si="1046"/>
        <v>1.0043440079999999</v>
      </c>
      <c r="P3448" s="65">
        <f t="shared" ca="1" si="1047"/>
        <v>1.0043440079999999</v>
      </c>
      <c r="Q3448" s="40">
        <f t="shared" ca="1" si="1048"/>
        <v>13.628336190000001</v>
      </c>
      <c r="R3448" s="44">
        <f>IF(VLOOKUP(A3448,$Z$12:$AI$125,8)=VLOOKUP(A3447,$Z$12:$AI$125,8),0,VLOOKUP(A3448,Z$12:$AI$125,8))</f>
        <v>0</v>
      </c>
      <c r="S3448" s="45">
        <f>IF(R3448&gt;0,VLOOKUP(R3448,Y$12:$AH$125,7),0)</f>
        <v>0</v>
      </c>
      <c r="T3448" s="40">
        <f t="shared" si="1049"/>
        <v>0</v>
      </c>
      <c r="U3448" s="40">
        <f t="shared" ca="1" si="1050"/>
        <v>13.628336190000001</v>
      </c>
      <c r="V3448" s="46" t="str">
        <f t="shared" si="1051"/>
        <v>A+J=</v>
      </c>
      <c r="W3448" s="47">
        <f t="shared" si="1052"/>
        <v>47016</v>
      </c>
    </row>
    <row r="3449" spans="1:23" x14ac:dyDescent="0.15">
      <c r="A3449" s="38">
        <f t="shared" si="1036"/>
        <v>46893</v>
      </c>
      <c r="B3449" s="39" t="str">
        <f t="shared" ca="1" si="1037"/>
        <v>n.d</v>
      </c>
      <c r="C3449" s="40">
        <f t="shared" si="1038"/>
        <v>3137.2723529499999</v>
      </c>
      <c r="D3449" s="41">
        <f ca="1">IF(A3449&lt;$B$1,VLOOKUP(A3449,[1]DI!$A$4:$B$15000,2,FALSE),0)</f>
        <v>0</v>
      </c>
      <c r="E3449" s="40">
        <f t="shared" ca="1" si="1039"/>
        <v>0</v>
      </c>
      <c r="F3449" s="42">
        <f t="shared" si="1035"/>
        <v>1</v>
      </c>
      <c r="G3449" s="43">
        <f t="shared" ca="1" si="1040"/>
        <v>1</v>
      </c>
      <c r="H3449" s="40">
        <f ca="1">TRUNC(PRODUCT(G$10:G3448),15)</f>
        <v>1.7040824080947301</v>
      </c>
      <c r="I3449" s="40">
        <f t="shared" ca="1" si="1041"/>
        <v>1.7040824080947301</v>
      </c>
      <c r="J3449" s="40">
        <f t="shared" ca="1" si="1042"/>
        <v>1</v>
      </c>
      <c r="K3449" s="42">
        <f t="shared" si="1053"/>
        <v>2.7E-2</v>
      </c>
      <c r="L3449" s="63">
        <f t="shared" si="1043"/>
        <v>46832</v>
      </c>
      <c r="M3449" s="64">
        <f t="shared" si="1044"/>
        <v>41</v>
      </c>
      <c r="N3449" s="44">
        <f t="shared" si="1045"/>
        <v>42</v>
      </c>
      <c r="O3449" s="40">
        <f t="shared" si="1046"/>
        <v>1.004450195</v>
      </c>
      <c r="P3449" s="65">
        <f t="shared" ca="1" si="1047"/>
        <v>1.004450195</v>
      </c>
      <c r="Q3449" s="40">
        <f t="shared" ca="1" si="1048"/>
        <v>13.96147373</v>
      </c>
      <c r="R3449" s="44">
        <f>IF(VLOOKUP(A3449,$Z$12:$AI$125,8)=VLOOKUP(A3448,$Z$12:$AI$125,8),0,VLOOKUP(A3449,Z$12:$AI$125,8))</f>
        <v>0</v>
      </c>
      <c r="S3449" s="45">
        <f>IF(R3449&gt;0,VLOOKUP(R3449,Y$12:$AH$125,7),0)</f>
        <v>0</v>
      </c>
      <c r="T3449" s="40">
        <f t="shared" si="1049"/>
        <v>0</v>
      </c>
      <c r="U3449" s="40">
        <f t="shared" ca="1" si="1050"/>
        <v>13.96147373</v>
      </c>
      <c r="V3449" s="46" t="str">
        <f t="shared" si="1051"/>
        <v>A+J=</v>
      </c>
      <c r="W3449" s="47">
        <f t="shared" si="1052"/>
        <v>47016</v>
      </c>
    </row>
    <row r="3450" spans="1:23" x14ac:dyDescent="0.15">
      <c r="A3450" s="38">
        <f t="shared" si="1036"/>
        <v>46894</v>
      </c>
      <c r="B3450" s="39" t="str">
        <f t="shared" ca="1" si="1037"/>
        <v>n.d</v>
      </c>
      <c r="C3450" s="40">
        <f t="shared" si="1038"/>
        <v>3137.2723529499999</v>
      </c>
      <c r="D3450" s="41">
        <f ca="1">IF(A3450&lt;$B$1,VLOOKUP(A3450,[1]DI!$A$4:$B$15000,2,FALSE),0)</f>
        <v>0</v>
      </c>
      <c r="E3450" s="40">
        <f t="shared" ca="1" si="1039"/>
        <v>0</v>
      </c>
      <c r="F3450" s="42">
        <f t="shared" si="1035"/>
        <v>1</v>
      </c>
      <c r="G3450" s="43">
        <f t="shared" ca="1" si="1040"/>
        <v>1</v>
      </c>
      <c r="H3450" s="40">
        <f ca="1">TRUNC(PRODUCT(G$10:G3449),15)</f>
        <v>1.7040824080947301</v>
      </c>
      <c r="I3450" s="40">
        <f t="shared" ca="1" si="1041"/>
        <v>1.7040824080947301</v>
      </c>
      <c r="J3450" s="40">
        <f t="shared" ca="1" si="1042"/>
        <v>1</v>
      </c>
      <c r="K3450" s="42">
        <f t="shared" si="1053"/>
        <v>2.7E-2</v>
      </c>
      <c r="L3450" s="63">
        <f t="shared" si="1043"/>
        <v>46832</v>
      </c>
      <c r="M3450" s="64">
        <f t="shared" si="1044"/>
        <v>41</v>
      </c>
      <c r="N3450" s="44">
        <f t="shared" si="1045"/>
        <v>42</v>
      </c>
      <c r="O3450" s="40">
        <f t="shared" si="1046"/>
        <v>1.004450195</v>
      </c>
      <c r="P3450" s="65">
        <f t="shared" ca="1" si="1047"/>
        <v>1.004450195</v>
      </c>
      <c r="Q3450" s="40">
        <f t="shared" ca="1" si="1048"/>
        <v>13.96147373</v>
      </c>
      <c r="R3450" s="44">
        <f>IF(VLOOKUP(A3450,$Z$12:$AI$125,8)=VLOOKUP(A3449,$Z$12:$AI$125,8),0,VLOOKUP(A3450,Z$12:$AI$125,8))</f>
        <v>0</v>
      </c>
      <c r="S3450" s="45">
        <f>IF(R3450&gt;0,VLOOKUP(R3450,Y$12:$AH$125,7),0)</f>
        <v>0</v>
      </c>
      <c r="T3450" s="40">
        <f t="shared" si="1049"/>
        <v>0</v>
      </c>
      <c r="U3450" s="40">
        <f t="shared" ca="1" si="1050"/>
        <v>13.96147373</v>
      </c>
      <c r="V3450" s="46" t="str">
        <f t="shared" si="1051"/>
        <v>A+J=</v>
      </c>
      <c r="W3450" s="47">
        <f t="shared" si="1052"/>
        <v>47016</v>
      </c>
    </row>
    <row r="3451" spans="1:23" x14ac:dyDescent="0.15">
      <c r="A3451" s="38">
        <f t="shared" si="1036"/>
        <v>46895</v>
      </c>
      <c r="B3451" s="39" t="str">
        <f t="shared" ca="1" si="1037"/>
        <v>n.d</v>
      </c>
      <c r="C3451" s="40">
        <f t="shared" si="1038"/>
        <v>3137.2723529499999</v>
      </c>
      <c r="D3451" s="41">
        <f ca="1">IF(A3451&lt;$B$1,VLOOKUP(A3451,[1]DI!$A$4:$B$15000,2,FALSE),0)</f>
        <v>0</v>
      </c>
      <c r="E3451" s="40">
        <f t="shared" ca="1" si="1039"/>
        <v>0</v>
      </c>
      <c r="F3451" s="42">
        <f t="shared" si="1035"/>
        <v>1</v>
      </c>
      <c r="G3451" s="43">
        <f t="shared" ca="1" si="1040"/>
        <v>1</v>
      </c>
      <c r="H3451" s="40">
        <f ca="1">TRUNC(PRODUCT(G$10:G3450),15)</f>
        <v>1.7040824080947301</v>
      </c>
      <c r="I3451" s="40">
        <f t="shared" ca="1" si="1041"/>
        <v>1.7040824080947301</v>
      </c>
      <c r="J3451" s="40">
        <f t="shared" ca="1" si="1042"/>
        <v>1</v>
      </c>
      <c r="K3451" s="42">
        <f t="shared" si="1053"/>
        <v>2.7E-2</v>
      </c>
      <c r="L3451" s="63">
        <f t="shared" si="1043"/>
        <v>46832</v>
      </c>
      <c r="M3451" s="64">
        <f t="shared" si="1044"/>
        <v>42</v>
      </c>
      <c r="N3451" s="44">
        <f t="shared" si="1045"/>
        <v>42</v>
      </c>
      <c r="O3451" s="40">
        <f t="shared" si="1046"/>
        <v>1.004450195</v>
      </c>
      <c r="P3451" s="65">
        <f t="shared" ca="1" si="1047"/>
        <v>1.004450195</v>
      </c>
      <c r="Q3451" s="40">
        <f t="shared" ca="1" si="1048"/>
        <v>13.96147373</v>
      </c>
      <c r="R3451" s="44">
        <f>IF(VLOOKUP(A3451,$Z$12:$AI$125,8)=VLOOKUP(A3450,$Z$12:$AI$125,8),0,VLOOKUP(A3451,Z$12:$AI$125,8))</f>
        <v>0</v>
      </c>
      <c r="S3451" s="45">
        <f>IF(R3451&gt;0,VLOOKUP(R3451,Y$12:$AH$125,7),0)</f>
        <v>0</v>
      </c>
      <c r="T3451" s="40">
        <f t="shared" si="1049"/>
        <v>0</v>
      </c>
      <c r="U3451" s="40">
        <f t="shared" ca="1" si="1050"/>
        <v>13.96147373</v>
      </c>
      <c r="V3451" s="46" t="str">
        <f t="shared" si="1051"/>
        <v>A+J=</v>
      </c>
      <c r="W3451" s="47">
        <f t="shared" si="1052"/>
        <v>47016</v>
      </c>
    </row>
    <row r="3452" spans="1:23" x14ac:dyDescent="0.15">
      <c r="A3452" s="38">
        <f t="shared" si="1036"/>
        <v>46896</v>
      </c>
      <c r="B3452" s="39" t="str">
        <f t="shared" ca="1" si="1037"/>
        <v>n.d</v>
      </c>
      <c r="C3452" s="40">
        <f t="shared" si="1038"/>
        <v>3137.2723529499999</v>
      </c>
      <c r="D3452" s="41">
        <f ca="1">IF(A3452&lt;$B$1,VLOOKUP(A3452,[1]DI!$A$4:$B$15000,2,FALSE),0)</f>
        <v>0</v>
      </c>
      <c r="E3452" s="40">
        <f t="shared" ca="1" si="1039"/>
        <v>0</v>
      </c>
      <c r="F3452" s="42">
        <f t="shared" si="1035"/>
        <v>1</v>
      </c>
      <c r="G3452" s="43">
        <f t="shared" ca="1" si="1040"/>
        <v>1</v>
      </c>
      <c r="H3452" s="40">
        <f ca="1">TRUNC(PRODUCT(G$10:G3451),15)</f>
        <v>1.7040824080947301</v>
      </c>
      <c r="I3452" s="40">
        <f t="shared" ca="1" si="1041"/>
        <v>1.7040824080947301</v>
      </c>
      <c r="J3452" s="40">
        <f t="shared" ca="1" si="1042"/>
        <v>1</v>
      </c>
      <c r="K3452" s="42">
        <f t="shared" si="1053"/>
        <v>2.7E-2</v>
      </c>
      <c r="L3452" s="63">
        <f t="shared" si="1043"/>
        <v>46832</v>
      </c>
      <c r="M3452" s="64">
        <f t="shared" si="1044"/>
        <v>43</v>
      </c>
      <c r="N3452" s="44">
        <f t="shared" si="1045"/>
        <v>43</v>
      </c>
      <c r="O3452" s="40">
        <f t="shared" si="1046"/>
        <v>1.0045563930000001</v>
      </c>
      <c r="P3452" s="65">
        <f t="shared" ca="1" si="1047"/>
        <v>1.0045563930000001</v>
      </c>
      <c r="Q3452" s="40">
        <f t="shared" ca="1" si="1048"/>
        <v>14.29464578</v>
      </c>
      <c r="R3452" s="44">
        <f>IF(VLOOKUP(A3452,$Z$12:$AI$125,8)=VLOOKUP(A3451,$Z$12:$AI$125,8),0,VLOOKUP(A3452,Z$12:$AI$125,8))</f>
        <v>0</v>
      </c>
      <c r="S3452" s="45">
        <f>IF(R3452&gt;0,VLOOKUP(R3452,Y$12:$AH$125,7),0)</f>
        <v>0</v>
      </c>
      <c r="T3452" s="40">
        <f t="shared" si="1049"/>
        <v>0</v>
      </c>
      <c r="U3452" s="40">
        <f t="shared" ca="1" si="1050"/>
        <v>14.29464578</v>
      </c>
      <c r="V3452" s="46" t="str">
        <f t="shared" si="1051"/>
        <v>A+J=</v>
      </c>
      <c r="W3452" s="47">
        <f t="shared" si="1052"/>
        <v>47016</v>
      </c>
    </row>
    <row r="3453" spans="1:23" x14ac:dyDescent="0.15">
      <c r="A3453" s="38">
        <f t="shared" si="1036"/>
        <v>46897</v>
      </c>
      <c r="B3453" s="39" t="str">
        <f t="shared" ca="1" si="1037"/>
        <v>n.d</v>
      </c>
      <c r="C3453" s="40">
        <f t="shared" si="1038"/>
        <v>3137.2723529499999</v>
      </c>
      <c r="D3453" s="41">
        <f ca="1">IF(A3453&lt;$B$1,VLOOKUP(A3453,[1]DI!$A$4:$B$15000,2,FALSE),0)</f>
        <v>0</v>
      </c>
      <c r="E3453" s="40">
        <f t="shared" ca="1" si="1039"/>
        <v>0</v>
      </c>
      <c r="F3453" s="42">
        <f t="shared" si="1035"/>
        <v>1</v>
      </c>
      <c r="G3453" s="43">
        <f t="shared" ca="1" si="1040"/>
        <v>1</v>
      </c>
      <c r="H3453" s="40">
        <f ca="1">TRUNC(PRODUCT(G$10:G3452),15)</f>
        <v>1.7040824080947301</v>
      </c>
      <c r="I3453" s="40">
        <f t="shared" ca="1" si="1041"/>
        <v>1.7040824080947301</v>
      </c>
      <c r="J3453" s="40">
        <f t="shared" ca="1" si="1042"/>
        <v>1</v>
      </c>
      <c r="K3453" s="42">
        <f t="shared" si="1053"/>
        <v>2.7E-2</v>
      </c>
      <c r="L3453" s="63">
        <f t="shared" si="1043"/>
        <v>46832</v>
      </c>
      <c r="M3453" s="64">
        <f t="shared" si="1044"/>
        <v>44</v>
      </c>
      <c r="N3453" s="44">
        <f t="shared" si="1045"/>
        <v>44</v>
      </c>
      <c r="O3453" s="40">
        <f t="shared" si="1046"/>
        <v>1.004662602</v>
      </c>
      <c r="P3453" s="65">
        <f t="shared" ca="1" si="1047"/>
        <v>1.004662602</v>
      </c>
      <c r="Q3453" s="40">
        <f t="shared" ca="1" si="1048"/>
        <v>14.62785234</v>
      </c>
      <c r="R3453" s="44">
        <f>IF(VLOOKUP(A3453,$Z$12:$AI$125,8)=VLOOKUP(A3452,$Z$12:$AI$125,8),0,VLOOKUP(A3453,Z$12:$AI$125,8))</f>
        <v>0</v>
      </c>
      <c r="S3453" s="45">
        <f>IF(R3453&gt;0,VLOOKUP(R3453,Y$12:$AH$125,7),0)</f>
        <v>0</v>
      </c>
      <c r="T3453" s="40">
        <f t="shared" si="1049"/>
        <v>0</v>
      </c>
      <c r="U3453" s="40">
        <f t="shared" ca="1" si="1050"/>
        <v>14.62785234</v>
      </c>
      <c r="V3453" s="46" t="str">
        <f t="shared" si="1051"/>
        <v>A+J=</v>
      </c>
      <c r="W3453" s="47">
        <f t="shared" si="1052"/>
        <v>47016</v>
      </c>
    </row>
    <row r="3454" spans="1:23" x14ac:dyDescent="0.15">
      <c r="A3454" s="38">
        <f t="shared" si="1036"/>
        <v>46898</v>
      </c>
      <c r="B3454" s="39" t="str">
        <f t="shared" ca="1" si="1037"/>
        <v>n.d</v>
      </c>
      <c r="C3454" s="40">
        <f t="shared" si="1038"/>
        <v>3137.2723529499999</v>
      </c>
      <c r="D3454" s="41">
        <f ca="1">IF(A3454&lt;$B$1,VLOOKUP(A3454,[1]DI!$A$4:$B$15000,2,FALSE),0)</f>
        <v>0</v>
      </c>
      <c r="E3454" s="40">
        <f t="shared" ca="1" si="1039"/>
        <v>0</v>
      </c>
      <c r="F3454" s="42">
        <f t="shared" si="1035"/>
        <v>1</v>
      </c>
      <c r="G3454" s="43">
        <f t="shared" ca="1" si="1040"/>
        <v>1</v>
      </c>
      <c r="H3454" s="40">
        <f ca="1">TRUNC(PRODUCT(G$10:G3453),15)</f>
        <v>1.7040824080947301</v>
      </c>
      <c r="I3454" s="40">
        <f t="shared" ca="1" si="1041"/>
        <v>1.7040824080947301</v>
      </c>
      <c r="J3454" s="40">
        <f t="shared" ca="1" si="1042"/>
        <v>1</v>
      </c>
      <c r="K3454" s="42">
        <f t="shared" si="1053"/>
        <v>2.7E-2</v>
      </c>
      <c r="L3454" s="63">
        <f t="shared" si="1043"/>
        <v>46832</v>
      </c>
      <c r="M3454" s="64">
        <f t="shared" si="1044"/>
        <v>45</v>
      </c>
      <c r="N3454" s="44">
        <f t="shared" si="1045"/>
        <v>45</v>
      </c>
      <c r="O3454" s="40">
        <f t="shared" si="1046"/>
        <v>1.004768822</v>
      </c>
      <c r="P3454" s="65">
        <f t="shared" ca="1" si="1047"/>
        <v>1.004768822</v>
      </c>
      <c r="Q3454" s="40">
        <f t="shared" ca="1" si="1048"/>
        <v>14.96109341</v>
      </c>
      <c r="R3454" s="44">
        <f>IF(VLOOKUP(A3454,$Z$12:$AI$125,8)=VLOOKUP(A3453,$Z$12:$AI$125,8),0,VLOOKUP(A3454,Z$12:$AI$125,8))</f>
        <v>0</v>
      </c>
      <c r="S3454" s="45">
        <f>IF(R3454&gt;0,VLOOKUP(R3454,Y$12:$AH$125,7),0)</f>
        <v>0</v>
      </c>
      <c r="T3454" s="40">
        <f t="shared" si="1049"/>
        <v>0</v>
      </c>
      <c r="U3454" s="40">
        <f t="shared" ca="1" si="1050"/>
        <v>14.96109341</v>
      </c>
      <c r="V3454" s="46" t="str">
        <f t="shared" si="1051"/>
        <v>A+J=</v>
      </c>
      <c r="W3454" s="47">
        <f t="shared" si="1052"/>
        <v>47016</v>
      </c>
    </row>
    <row r="3455" spans="1:23" x14ac:dyDescent="0.15">
      <c r="A3455" s="38">
        <f t="shared" si="1036"/>
        <v>46899</v>
      </c>
      <c r="B3455" s="39" t="str">
        <f t="shared" ca="1" si="1037"/>
        <v>n.d</v>
      </c>
      <c r="C3455" s="40">
        <f t="shared" si="1038"/>
        <v>3137.2723529499999</v>
      </c>
      <c r="D3455" s="41">
        <f ca="1">IF(A3455&lt;$B$1,VLOOKUP(A3455,[1]DI!$A$4:$B$15000,2,FALSE),0)</f>
        <v>0</v>
      </c>
      <c r="E3455" s="40">
        <f t="shared" ca="1" si="1039"/>
        <v>0</v>
      </c>
      <c r="F3455" s="42">
        <f t="shared" si="1035"/>
        <v>1</v>
      </c>
      <c r="G3455" s="43">
        <f t="shared" ca="1" si="1040"/>
        <v>1</v>
      </c>
      <c r="H3455" s="40">
        <f ca="1">TRUNC(PRODUCT(G$10:G3454),15)</f>
        <v>1.7040824080947301</v>
      </c>
      <c r="I3455" s="40">
        <f t="shared" ca="1" si="1041"/>
        <v>1.7040824080947301</v>
      </c>
      <c r="J3455" s="40">
        <f t="shared" ca="1" si="1042"/>
        <v>1</v>
      </c>
      <c r="K3455" s="42">
        <f t="shared" si="1053"/>
        <v>2.7E-2</v>
      </c>
      <c r="L3455" s="63">
        <f t="shared" si="1043"/>
        <v>46832</v>
      </c>
      <c r="M3455" s="64">
        <f t="shared" si="1044"/>
        <v>46</v>
      </c>
      <c r="N3455" s="44">
        <f t="shared" si="1045"/>
        <v>46</v>
      </c>
      <c r="O3455" s="40">
        <f t="shared" si="1046"/>
        <v>1.004875054</v>
      </c>
      <c r="P3455" s="65">
        <f t="shared" ca="1" si="1047"/>
        <v>1.004875054</v>
      </c>
      <c r="Q3455" s="40">
        <f t="shared" ca="1" si="1048"/>
        <v>15.294372129999999</v>
      </c>
      <c r="R3455" s="44">
        <f>IF(VLOOKUP(A3455,$Z$12:$AI$125,8)=VLOOKUP(A3454,$Z$12:$AI$125,8),0,VLOOKUP(A3455,Z$12:$AI$125,8))</f>
        <v>0</v>
      </c>
      <c r="S3455" s="45">
        <f>IF(R3455&gt;0,VLOOKUP(R3455,Y$12:$AH$125,7),0)</f>
        <v>0</v>
      </c>
      <c r="T3455" s="40">
        <f t="shared" si="1049"/>
        <v>0</v>
      </c>
      <c r="U3455" s="40">
        <f t="shared" ca="1" si="1050"/>
        <v>15.294372129999999</v>
      </c>
      <c r="V3455" s="46" t="str">
        <f t="shared" si="1051"/>
        <v>A+J=</v>
      </c>
      <c r="W3455" s="47">
        <f t="shared" si="1052"/>
        <v>47016</v>
      </c>
    </row>
    <row r="3456" spans="1:23" x14ac:dyDescent="0.15">
      <c r="A3456" s="38">
        <f t="shared" si="1036"/>
        <v>46900</v>
      </c>
      <c r="B3456" s="39" t="str">
        <f t="shared" ca="1" si="1037"/>
        <v>n.d</v>
      </c>
      <c r="C3456" s="40">
        <f t="shared" si="1038"/>
        <v>3137.2723529499999</v>
      </c>
      <c r="D3456" s="41">
        <f ca="1">IF(A3456&lt;$B$1,VLOOKUP(A3456,[1]DI!$A$4:$B$15000,2,FALSE),0)</f>
        <v>0</v>
      </c>
      <c r="E3456" s="40">
        <f t="shared" ca="1" si="1039"/>
        <v>0</v>
      </c>
      <c r="F3456" s="42">
        <f t="shared" si="1035"/>
        <v>1</v>
      </c>
      <c r="G3456" s="43">
        <f t="shared" ca="1" si="1040"/>
        <v>1</v>
      </c>
      <c r="H3456" s="40">
        <f ca="1">TRUNC(PRODUCT(G$10:G3455),15)</f>
        <v>1.7040824080947301</v>
      </c>
      <c r="I3456" s="40">
        <f t="shared" ca="1" si="1041"/>
        <v>1.7040824080947301</v>
      </c>
      <c r="J3456" s="40">
        <f t="shared" ca="1" si="1042"/>
        <v>1</v>
      </c>
      <c r="K3456" s="42">
        <f t="shared" si="1053"/>
        <v>2.7E-2</v>
      </c>
      <c r="L3456" s="63">
        <f t="shared" si="1043"/>
        <v>46832</v>
      </c>
      <c r="M3456" s="64">
        <f t="shared" si="1044"/>
        <v>46</v>
      </c>
      <c r="N3456" s="44">
        <f t="shared" si="1045"/>
        <v>47</v>
      </c>
      <c r="O3456" s="40">
        <f t="shared" si="1046"/>
        <v>1.0049812970000001</v>
      </c>
      <c r="P3456" s="65">
        <f t="shared" ca="1" si="1047"/>
        <v>1.0049812970000001</v>
      </c>
      <c r="Q3456" s="40">
        <f t="shared" ca="1" si="1048"/>
        <v>15.62768535</v>
      </c>
      <c r="R3456" s="44">
        <f>IF(VLOOKUP(A3456,$Z$12:$AI$125,8)=VLOOKUP(A3455,$Z$12:$AI$125,8),0,VLOOKUP(A3456,Z$12:$AI$125,8))</f>
        <v>0</v>
      </c>
      <c r="S3456" s="45">
        <f>IF(R3456&gt;0,VLOOKUP(R3456,Y$12:$AH$125,7),0)</f>
        <v>0</v>
      </c>
      <c r="T3456" s="40">
        <f t="shared" si="1049"/>
        <v>0</v>
      </c>
      <c r="U3456" s="40">
        <f t="shared" ca="1" si="1050"/>
        <v>15.62768535</v>
      </c>
      <c r="V3456" s="46" t="str">
        <f t="shared" si="1051"/>
        <v>A+J=</v>
      </c>
      <c r="W3456" s="47">
        <f t="shared" si="1052"/>
        <v>47016</v>
      </c>
    </row>
    <row r="3457" spans="1:23" x14ac:dyDescent="0.15">
      <c r="A3457" s="38">
        <f t="shared" si="1036"/>
        <v>46901</v>
      </c>
      <c r="B3457" s="39" t="str">
        <f t="shared" ca="1" si="1037"/>
        <v>n.d</v>
      </c>
      <c r="C3457" s="40">
        <f t="shared" si="1038"/>
        <v>3137.2723529499999</v>
      </c>
      <c r="D3457" s="41">
        <f ca="1">IF(A3457&lt;$B$1,VLOOKUP(A3457,[1]DI!$A$4:$B$15000,2,FALSE),0)</f>
        <v>0</v>
      </c>
      <c r="E3457" s="40">
        <f t="shared" ca="1" si="1039"/>
        <v>0</v>
      </c>
      <c r="F3457" s="42">
        <f t="shared" si="1035"/>
        <v>1</v>
      </c>
      <c r="G3457" s="43">
        <f t="shared" ca="1" si="1040"/>
        <v>1</v>
      </c>
      <c r="H3457" s="40">
        <f ca="1">TRUNC(PRODUCT(G$10:G3456),15)</f>
        <v>1.7040824080947301</v>
      </c>
      <c r="I3457" s="40">
        <f t="shared" ca="1" si="1041"/>
        <v>1.7040824080947301</v>
      </c>
      <c r="J3457" s="40">
        <f t="shared" ca="1" si="1042"/>
        <v>1</v>
      </c>
      <c r="K3457" s="42">
        <f t="shared" si="1053"/>
        <v>2.7E-2</v>
      </c>
      <c r="L3457" s="63">
        <f t="shared" si="1043"/>
        <v>46832</v>
      </c>
      <c r="M3457" s="64">
        <f t="shared" si="1044"/>
        <v>46</v>
      </c>
      <c r="N3457" s="44">
        <f t="shared" si="1045"/>
        <v>47</v>
      </c>
      <c r="O3457" s="40">
        <f t="shared" si="1046"/>
        <v>1.0049812970000001</v>
      </c>
      <c r="P3457" s="65">
        <f t="shared" ca="1" si="1047"/>
        <v>1.0049812970000001</v>
      </c>
      <c r="Q3457" s="40">
        <f t="shared" ca="1" si="1048"/>
        <v>15.62768535</v>
      </c>
      <c r="R3457" s="44">
        <f>IF(VLOOKUP(A3457,$Z$12:$AI$125,8)=VLOOKUP(A3456,$Z$12:$AI$125,8),0,VLOOKUP(A3457,Z$12:$AI$125,8))</f>
        <v>0</v>
      </c>
      <c r="S3457" s="45">
        <f>IF(R3457&gt;0,VLOOKUP(R3457,Y$12:$AH$125,7),0)</f>
        <v>0</v>
      </c>
      <c r="T3457" s="40">
        <f t="shared" si="1049"/>
        <v>0</v>
      </c>
      <c r="U3457" s="40">
        <f t="shared" ca="1" si="1050"/>
        <v>15.62768535</v>
      </c>
      <c r="V3457" s="46" t="str">
        <f t="shared" si="1051"/>
        <v>A+J=</v>
      </c>
      <c r="W3457" s="47">
        <f t="shared" si="1052"/>
        <v>47016</v>
      </c>
    </row>
    <row r="3458" spans="1:23" x14ac:dyDescent="0.15">
      <c r="A3458" s="38">
        <f t="shared" si="1036"/>
        <v>46902</v>
      </c>
      <c r="B3458" s="39" t="str">
        <f t="shared" ca="1" si="1037"/>
        <v>n.d</v>
      </c>
      <c r="C3458" s="40">
        <f t="shared" si="1038"/>
        <v>3137.2723529499999</v>
      </c>
      <c r="D3458" s="41">
        <f ca="1">IF(A3458&lt;$B$1,VLOOKUP(A3458,[1]DI!$A$4:$B$15000,2,FALSE),0)</f>
        <v>0</v>
      </c>
      <c r="E3458" s="40">
        <f t="shared" ca="1" si="1039"/>
        <v>0</v>
      </c>
      <c r="F3458" s="42">
        <f t="shared" si="1035"/>
        <v>1</v>
      </c>
      <c r="G3458" s="43">
        <f t="shared" ca="1" si="1040"/>
        <v>1</v>
      </c>
      <c r="H3458" s="40">
        <f ca="1">TRUNC(PRODUCT(G$10:G3457),15)</f>
        <v>1.7040824080947301</v>
      </c>
      <c r="I3458" s="40">
        <f t="shared" ca="1" si="1041"/>
        <v>1.7040824080947301</v>
      </c>
      <c r="J3458" s="40">
        <f t="shared" ca="1" si="1042"/>
        <v>1</v>
      </c>
      <c r="K3458" s="42">
        <f t="shared" si="1053"/>
        <v>2.7E-2</v>
      </c>
      <c r="L3458" s="63">
        <f t="shared" si="1043"/>
        <v>46832</v>
      </c>
      <c r="M3458" s="64">
        <f t="shared" si="1044"/>
        <v>47</v>
      </c>
      <c r="N3458" s="44">
        <f t="shared" si="1045"/>
        <v>47</v>
      </c>
      <c r="O3458" s="40">
        <f t="shared" si="1046"/>
        <v>1.0049812970000001</v>
      </c>
      <c r="P3458" s="65">
        <f t="shared" ca="1" si="1047"/>
        <v>1.0049812970000001</v>
      </c>
      <c r="Q3458" s="40">
        <f t="shared" ca="1" si="1048"/>
        <v>15.62768535</v>
      </c>
      <c r="R3458" s="44">
        <f>IF(VLOOKUP(A3458,$Z$12:$AI$125,8)=VLOOKUP(A3457,$Z$12:$AI$125,8),0,VLOOKUP(A3458,Z$12:$AI$125,8))</f>
        <v>0</v>
      </c>
      <c r="S3458" s="45">
        <f>IF(R3458&gt;0,VLOOKUP(R3458,Y$12:$AH$125,7),0)</f>
        <v>0</v>
      </c>
      <c r="T3458" s="40">
        <f t="shared" si="1049"/>
        <v>0</v>
      </c>
      <c r="U3458" s="40">
        <f t="shared" ca="1" si="1050"/>
        <v>15.62768535</v>
      </c>
      <c r="V3458" s="46" t="str">
        <f t="shared" si="1051"/>
        <v>A+J=</v>
      </c>
      <c r="W3458" s="47">
        <f t="shared" si="1052"/>
        <v>47016</v>
      </c>
    </row>
    <row r="3459" spans="1:23" x14ac:dyDescent="0.15">
      <c r="A3459" s="38">
        <f t="shared" si="1036"/>
        <v>46903</v>
      </c>
      <c r="B3459" s="39" t="str">
        <f t="shared" ca="1" si="1037"/>
        <v>n.d</v>
      </c>
      <c r="C3459" s="40">
        <f t="shared" si="1038"/>
        <v>3137.2723529499999</v>
      </c>
      <c r="D3459" s="41">
        <f ca="1">IF(A3459&lt;$B$1,VLOOKUP(A3459,[1]DI!$A$4:$B$15000,2,FALSE),0)</f>
        <v>0</v>
      </c>
      <c r="E3459" s="40">
        <f t="shared" ca="1" si="1039"/>
        <v>0</v>
      </c>
      <c r="F3459" s="42">
        <f t="shared" si="1035"/>
        <v>1</v>
      </c>
      <c r="G3459" s="43">
        <f t="shared" ca="1" si="1040"/>
        <v>1</v>
      </c>
      <c r="H3459" s="40">
        <f ca="1">TRUNC(PRODUCT(G$10:G3458),15)</f>
        <v>1.7040824080947301</v>
      </c>
      <c r="I3459" s="40">
        <f t="shared" ca="1" si="1041"/>
        <v>1.7040824080947301</v>
      </c>
      <c r="J3459" s="40">
        <f t="shared" ca="1" si="1042"/>
        <v>1</v>
      </c>
      <c r="K3459" s="42">
        <f t="shared" si="1053"/>
        <v>2.7E-2</v>
      </c>
      <c r="L3459" s="63">
        <f t="shared" si="1043"/>
        <v>46832</v>
      </c>
      <c r="M3459" s="64">
        <f t="shared" si="1044"/>
        <v>48</v>
      </c>
      <c r="N3459" s="44">
        <f t="shared" si="1045"/>
        <v>48</v>
      </c>
      <c r="O3459" s="40">
        <f t="shared" si="1046"/>
        <v>1.0050875509999999</v>
      </c>
      <c r="P3459" s="65">
        <f t="shared" ca="1" si="1047"/>
        <v>1.0050875509999999</v>
      </c>
      <c r="Q3459" s="40">
        <f t="shared" ca="1" si="1048"/>
        <v>15.961033090000001</v>
      </c>
      <c r="R3459" s="44">
        <f>IF(VLOOKUP(A3459,$Z$12:$AI$125,8)=VLOOKUP(A3458,$Z$12:$AI$125,8),0,VLOOKUP(A3459,Z$12:$AI$125,8))</f>
        <v>0</v>
      </c>
      <c r="S3459" s="45">
        <f>IF(R3459&gt;0,VLOOKUP(R3459,Y$12:$AH$125,7),0)</f>
        <v>0</v>
      </c>
      <c r="T3459" s="40">
        <f t="shared" si="1049"/>
        <v>0</v>
      </c>
      <c r="U3459" s="40">
        <f t="shared" ca="1" si="1050"/>
        <v>15.961033090000001</v>
      </c>
      <c r="V3459" s="46" t="str">
        <f t="shared" si="1051"/>
        <v>A+J=</v>
      </c>
      <c r="W3459" s="47">
        <f t="shared" si="1052"/>
        <v>47016</v>
      </c>
    </row>
    <row r="3460" spans="1:23" x14ac:dyDescent="0.15">
      <c r="A3460" s="38">
        <f t="shared" si="1036"/>
        <v>46904</v>
      </c>
      <c r="B3460" s="39" t="str">
        <f t="shared" ca="1" si="1037"/>
        <v>n.d</v>
      </c>
      <c r="C3460" s="40">
        <f t="shared" si="1038"/>
        <v>3137.2723529499999</v>
      </c>
      <c r="D3460" s="41">
        <f ca="1">IF(A3460&lt;$B$1,VLOOKUP(A3460,[1]DI!$A$4:$B$15000,2,FALSE),0)</f>
        <v>0</v>
      </c>
      <c r="E3460" s="40">
        <f t="shared" ca="1" si="1039"/>
        <v>0</v>
      </c>
      <c r="F3460" s="42">
        <f t="shared" si="1035"/>
        <v>1</v>
      </c>
      <c r="G3460" s="43">
        <f t="shared" ca="1" si="1040"/>
        <v>1</v>
      </c>
      <c r="H3460" s="40">
        <f ca="1">TRUNC(PRODUCT(G$10:G3459),15)</f>
        <v>1.7040824080947301</v>
      </c>
      <c r="I3460" s="40">
        <f t="shared" ca="1" si="1041"/>
        <v>1.7040824080947301</v>
      </c>
      <c r="J3460" s="40">
        <f t="shared" ca="1" si="1042"/>
        <v>1</v>
      </c>
      <c r="K3460" s="42">
        <f t="shared" si="1053"/>
        <v>2.7E-2</v>
      </c>
      <c r="L3460" s="63">
        <f t="shared" si="1043"/>
        <v>46832</v>
      </c>
      <c r="M3460" s="64">
        <f t="shared" si="1044"/>
        <v>49</v>
      </c>
      <c r="N3460" s="44">
        <f t="shared" si="1045"/>
        <v>49</v>
      </c>
      <c r="O3460" s="40">
        <f t="shared" si="1046"/>
        <v>1.0051938170000001</v>
      </c>
      <c r="P3460" s="65">
        <f t="shared" ca="1" si="1047"/>
        <v>1.0051938170000001</v>
      </c>
      <c r="Q3460" s="40">
        <f t="shared" ca="1" si="1048"/>
        <v>16.294418480000001</v>
      </c>
      <c r="R3460" s="44">
        <f>IF(VLOOKUP(A3460,$Z$12:$AI$125,8)=VLOOKUP(A3459,$Z$12:$AI$125,8),0,VLOOKUP(A3460,Z$12:$AI$125,8))</f>
        <v>0</v>
      </c>
      <c r="S3460" s="45">
        <f>IF(R3460&gt;0,VLOOKUP(R3460,Y$12:$AH$125,7),0)</f>
        <v>0</v>
      </c>
      <c r="T3460" s="40">
        <f t="shared" si="1049"/>
        <v>0</v>
      </c>
      <c r="U3460" s="40">
        <f t="shared" ca="1" si="1050"/>
        <v>16.294418480000001</v>
      </c>
      <c r="V3460" s="46" t="str">
        <f t="shared" si="1051"/>
        <v>A+J=</v>
      </c>
      <c r="W3460" s="47">
        <f t="shared" si="1052"/>
        <v>47016</v>
      </c>
    </row>
    <row r="3461" spans="1:23" x14ac:dyDescent="0.15">
      <c r="A3461" s="38">
        <f t="shared" si="1036"/>
        <v>46905</v>
      </c>
      <c r="B3461" s="39" t="str">
        <f t="shared" ca="1" si="1037"/>
        <v>n.d</v>
      </c>
      <c r="C3461" s="40">
        <f t="shared" si="1038"/>
        <v>3137.2723529499999</v>
      </c>
      <c r="D3461" s="41">
        <f ca="1">IF(A3461&lt;$B$1,VLOOKUP(A3461,[1]DI!$A$4:$B$15000,2,FALSE),0)</f>
        <v>0</v>
      </c>
      <c r="E3461" s="40">
        <f t="shared" ca="1" si="1039"/>
        <v>0</v>
      </c>
      <c r="F3461" s="42">
        <f t="shared" si="1035"/>
        <v>1</v>
      </c>
      <c r="G3461" s="43">
        <f t="shared" ca="1" si="1040"/>
        <v>1</v>
      </c>
      <c r="H3461" s="40">
        <f ca="1">TRUNC(PRODUCT(G$10:G3460),15)</f>
        <v>1.7040824080947301</v>
      </c>
      <c r="I3461" s="40">
        <f t="shared" ca="1" si="1041"/>
        <v>1.7040824080947301</v>
      </c>
      <c r="J3461" s="40">
        <f t="shared" ca="1" si="1042"/>
        <v>1</v>
      </c>
      <c r="K3461" s="42">
        <f t="shared" si="1053"/>
        <v>2.7E-2</v>
      </c>
      <c r="L3461" s="63">
        <f t="shared" si="1043"/>
        <v>46832</v>
      </c>
      <c r="M3461" s="64">
        <f t="shared" si="1044"/>
        <v>50</v>
      </c>
      <c r="N3461" s="44">
        <f t="shared" si="1045"/>
        <v>50</v>
      </c>
      <c r="O3461" s="40">
        <f t="shared" si="1046"/>
        <v>1.005300093</v>
      </c>
      <c r="P3461" s="65">
        <f t="shared" ca="1" si="1047"/>
        <v>1.005300093</v>
      </c>
      <c r="Q3461" s="40">
        <f t="shared" ca="1" si="1048"/>
        <v>16.627835229999999</v>
      </c>
      <c r="R3461" s="44">
        <f>IF(VLOOKUP(A3461,$Z$12:$AI$125,8)=VLOOKUP(A3460,$Z$12:$AI$125,8),0,VLOOKUP(A3461,Z$12:$AI$125,8))</f>
        <v>0</v>
      </c>
      <c r="S3461" s="45">
        <f>IF(R3461&gt;0,VLOOKUP(R3461,Y$12:$AH$125,7),0)</f>
        <v>0</v>
      </c>
      <c r="T3461" s="40">
        <f t="shared" si="1049"/>
        <v>0</v>
      </c>
      <c r="U3461" s="40">
        <f t="shared" ca="1" si="1050"/>
        <v>16.627835229999999</v>
      </c>
      <c r="V3461" s="46" t="str">
        <f t="shared" si="1051"/>
        <v>A+J=</v>
      </c>
      <c r="W3461" s="47">
        <f t="shared" si="1052"/>
        <v>47016</v>
      </c>
    </row>
    <row r="3462" spans="1:23" x14ac:dyDescent="0.15">
      <c r="A3462" s="38">
        <f t="shared" si="1036"/>
        <v>46906</v>
      </c>
      <c r="B3462" s="39" t="str">
        <f t="shared" ca="1" si="1037"/>
        <v>n.d</v>
      </c>
      <c r="C3462" s="40">
        <f t="shared" si="1038"/>
        <v>3137.2723529499999</v>
      </c>
      <c r="D3462" s="41">
        <f ca="1">IF(A3462&lt;$B$1,VLOOKUP(A3462,[1]DI!$A$4:$B$15000,2,FALSE),0)</f>
        <v>0</v>
      </c>
      <c r="E3462" s="40">
        <f t="shared" ca="1" si="1039"/>
        <v>0</v>
      </c>
      <c r="F3462" s="42">
        <f t="shared" si="1035"/>
        <v>1</v>
      </c>
      <c r="G3462" s="43">
        <f t="shared" ca="1" si="1040"/>
        <v>1</v>
      </c>
      <c r="H3462" s="40">
        <f ca="1">TRUNC(PRODUCT(G$10:G3461),15)</f>
        <v>1.7040824080947301</v>
      </c>
      <c r="I3462" s="40">
        <f t="shared" ca="1" si="1041"/>
        <v>1.7040824080947301</v>
      </c>
      <c r="J3462" s="40">
        <f t="shared" ca="1" si="1042"/>
        <v>1</v>
      </c>
      <c r="K3462" s="42">
        <f t="shared" si="1053"/>
        <v>2.7E-2</v>
      </c>
      <c r="L3462" s="63">
        <f t="shared" si="1043"/>
        <v>46832</v>
      </c>
      <c r="M3462" s="64">
        <f t="shared" si="1044"/>
        <v>51</v>
      </c>
      <c r="N3462" s="44">
        <f t="shared" si="1045"/>
        <v>51</v>
      </c>
      <c r="O3462" s="40">
        <f t="shared" si="1046"/>
        <v>1.005406381</v>
      </c>
      <c r="P3462" s="65">
        <f t="shared" ca="1" si="1047"/>
        <v>1.005406381</v>
      </c>
      <c r="Q3462" s="40">
        <f t="shared" ca="1" si="1048"/>
        <v>16.96128964</v>
      </c>
      <c r="R3462" s="44">
        <f>IF(VLOOKUP(A3462,$Z$12:$AI$125,8)=VLOOKUP(A3461,$Z$12:$AI$125,8),0,VLOOKUP(A3462,Z$12:$AI$125,8))</f>
        <v>0</v>
      </c>
      <c r="S3462" s="45">
        <f>IF(R3462&gt;0,VLOOKUP(R3462,Y$12:$AH$125,7),0)</f>
        <v>0</v>
      </c>
      <c r="T3462" s="40">
        <f t="shared" si="1049"/>
        <v>0</v>
      </c>
      <c r="U3462" s="40">
        <f t="shared" ca="1" si="1050"/>
        <v>16.96128964</v>
      </c>
      <c r="V3462" s="46" t="str">
        <f t="shared" si="1051"/>
        <v>A+J=</v>
      </c>
      <c r="W3462" s="47">
        <f t="shared" si="1052"/>
        <v>47016</v>
      </c>
    </row>
    <row r="3463" spans="1:23" x14ac:dyDescent="0.15">
      <c r="A3463" s="38">
        <f t="shared" si="1036"/>
        <v>46907</v>
      </c>
      <c r="B3463" s="39" t="str">
        <f t="shared" ca="1" si="1037"/>
        <v>n.d</v>
      </c>
      <c r="C3463" s="40">
        <f t="shared" si="1038"/>
        <v>3137.2723529499999</v>
      </c>
      <c r="D3463" s="41">
        <f ca="1">IF(A3463&lt;$B$1,VLOOKUP(A3463,[1]DI!$A$4:$B$15000,2,FALSE),0)</f>
        <v>0</v>
      </c>
      <c r="E3463" s="40">
        <f t="shared" ca="1" si="1039"/>
        <v>0</v>
      </c>
      <c r="F3463" s="42">
        <f t="shared" si="1035"/>
        <v>1</v>
      </c>
      <c r="G3463" s="43">
        <f t="shared" ca="1" si="1040"/>
        <v>1</v>
      </c>
      <c r="H3463" s="40">
        <f ca="1">TRUNC(PRODUCT(G$10:G3462),15)</f>
        <v>1.7040824080947301</v>
      </c>
      <c r="I3463" s="40">
        <f t="shared" ca="1" si="1041"/>
        <v>1.7040824080947301</v>
      </c>
      <c r="J3463" s="40">
        <f t="shared" ca="1" si="1042"/>
        <v>1</v>
      </c>
      <c r="K3463" s="42">
        <f t="shared" si="1053"/>
        <v>2.7E-2</v>
      </c>
      <c r="L3463" s="63">
        <f t="shared" si="1043"/>
        <v>46832</v>
      </c>
      <c r="M3463" s="64">
        <f t="shared" si="1044"/>
        <v>51</v>
      </c>
      <c r="N3463" s="44">
        <f t="shared" si="1045"/>
        <v>52</v>
      </c>
      <c r="O3463" s="40">
        <f t="shared" si="1046"/>
        <v>1.0055126809999999</v>
      </c>
      <c r="P3463" s="65">
        <f t="shared" ca="1" si="1047"/>
        <v>1.0055126809999999</v>
      </c>
      <c r="Q3463" s="40">
        <f t="shared" ca="1" si="1048"/>
        <v>17.294781690000001</v>
      </c>
      <c r="R3463" s="44">
        <f>IF(VLOOKUP(A3463,$Z$12:$AI$125,8)=VLOOKUP(A3462,$Z$12:$AI$125,8),0,VLOOKUP(A3463,Z$12:$AI$125,8))</f>
        <v>0</v>
      </c>
      <c r="S3463" s="45">
        <f>IF(R3463&gt;0,VLOOKUP(R3463,Y$12:$AH$125,7),0)</f>
        <v>0</v>
      </c>
      <c r="T3463" s="40">
        <f t="shared" si="1049"/>
        <v>0</v>
      </c>
      <c r="U3463" s="40">
        <f t="shared" ca="1" si="1050"/>
        <v>17.294781690000001</v>
      </c>
      <c r="V3463" s="46" t="str">
        <f t="shared" si="1051"/>
        <v>A+J=</v>
      </c>
      <c r="W3463" s="47">
        <f t="shared" si="1052"/>
        <v>47016</v>
      </c>
    </row>
    <row r="3464" spans="1:23" x14ac:dyDescent="0.15">
      <c r="A3464" s="38">
        <f t="shared" si="1036"/>
        <v>46908</v>
      </c>
      <c r="B3464" s="39" t="str">
        <f t="shared" ca="1" si="1037"/>
        <v>n.d</v>
      </c>
      <c r="C3464" s="40">
        <f t="shared" si="1038"/>
        <v>3137.2723529499999</v>
      </c>
      <c r="D3464" s="41">
        <f ca="1">IF(A3464&lt;$B$1,VLOOKUP(A3464,[1]DI!$A$4:$B$15000,2,FALSE),0)</f>
        <v>0</v>
      </c>
      <c r="E3464" s="40">
        <f t="shared" ca="1" si="1039"/>
        <v>0</v>
      </c>
      <c r="F3464" s="42">
        <f t="shared" si="1035"/>
        <v>1</v>
      </c>
      <c r="G3464" s="43">
        <f t="shared" ca="1" si="1040"/>
        <v>1</v>
      </c>
      <c r="H3464" s="40">
        <f ca="1">TRUNC(PRODUCT(G$10:G3463),15)</f>
        <v>1.7040824080947301</v>
      </c>
      <c r="I3464" s="40">
        <f t="shared" ca="1" si="1041"/>
        <v>1.7040824080947301</v>
      </c>
      <c r="J3464" s="40">
        <f t="shared" ca="1" si="1042"/>
        <v>1</v>
      </c>
      <c r="K3464" s="42">
        <f t="shared" si="1053"/>
        <v>2.7E-2</v>
      </c>
      <c r="L3464" s="63">
        <f t="shared" si="1043"/>
        <v>46832</v>
      </c>
      <c r="M3464" s="64">
        <f t="shared" si="1044"/>
        <v>51</v>
      </c>
      <c r="N3464" s="44">
        <f t="shared" si="1045"/>
        <v>52</v>
      </c>
      <c r="O3464" s="40">
        <f t="shared" si="1046"/>
        <v>1.0055126809999999</v>
      </c>
      <c r="P3464" s="65">
        <f t="shared" ca="1" si="1047"/>
        <v>1.0055126809999999</v>
      </c>
      <c r="Q3464" s="40">
        <f t="shared" ca="1" si="1048"/>
        <v>17.294781690000001</v>
      </c>
      <c r="R3464" s="44">
        <f>IF(VLOOKUP(A3464,$Z$12:$AI$125,8)=VLOOKUP(A3463,$Z$12:$AI$125,8),0,VLOOKUP(A3464,Z$12:$AI$125,8))</f>
        <v>0</v>
      </c>
      <c r="S3464" s="45">
        <f>IF(R3464&gt;0,VLOOKUP(R3464,Y$12:$AH$125,7),0)</f>
        <v>0</v>
      </c>
      <c r="T3464" s="40">
        <f t="shared" si="1049"/>
        <v>0</v>
      </c>
      <c r="U3464" s="40">
        <f t="shared" ca="1" si="1050"/>
        <v>17.294781690000001</v>
      </c>
      <c r="V3464" s="46" t="str">
        <f t="shared" si="1051"/>
        <v>A+J=</v>
      </c>
      <c r="W3464" s="47">
        <f t="shared" si="1052"/>
        <v>47016</v>
      </c>
    </row>
    <row r="3465" spans="1:23" x14ac:dyDescent="0.15">
      <c r="A3465" s="38">
        <f t="shared" si="1036"/>
        <v>46909</v>
      </c>
      <c r="B3465" s="39" t="str">
        <f t="shared" ca="1" si="1037"/>
        <v>n.d</v>
      </c>
      <c r="C3465" s="40">
        <f t="shared" si="1038"/>
        <v>3137.2723529499999</v>
      </c>
      <c r="D3465" s="41">
        <f ca="1">IF(A3465&lt;$B$1,VLOOKUP(A3465,[1]DI!$A$4:$B$15000,2,FALSE),0)</f>
        <v>0</v>
      </c>
      <c r="E3465" s="40">
        <f t="shared" ca="1" si="1039"/>
        <v>0</v>
      </c>
      <c r="F3465" s="42">
        <f t="shared" si="1035"/>
        <v>1</v>
      </c>
      <c r="G3465" s="43">
        <f t="shared" ca="1" si="1040"/>
        <v>1</v>
      </c>
      <c r="H3465" s="40">
        <f ca="1">TRUNC(PRODUCT(G$10:G3464),15)</f>
        <v>1.7040824080947301</v>
      </c>
      <c r="I3465" s="40">
        <f t="shared" ca="1" si="1041"/>
        <v>1.7040824080947301</v>
      </c>
      <c r="J3465" s="40">
        <f t="shared" ca="1" si="1042"/>
        <v>1</v>
      </c>
      <c r="K3465" s="42">
        <f t="shared" si="1053"/>
        <v>2.7E-2</v>
      </c>
      <c r="L3465" s="63">
        <f t="shared" si="1043"/>
        <v>46832</v>
      </c>
      <c r="M3465" s="64">
        <f t="shared" si="1044"/>
        <v>52</v>
      </c>
      <c r="N3465" s="44">
        <f t="shared" si="1045"/>
        <v>52</v>
      </c>
      <c r="O3465" s="40">
        <f t="shared" si="1046"/>
        <v>1.0055126809999999</v>
      </c>
      <c r="P3465" s="65">
        <f t="shared" ca="1" si="1047"/>
        <v>1.0055126809999999</v>
      </c>
      <c r="Q3465" s="40">
        <f t="shared" ca="1" si="1048"/>
        <v>17.294781690000001</v>
      </c>
      <c r="R3465" s="44">
        <f>IF(VLOOKUP(A3465,$Z$12:$AI$125,8)=VLOOKUP(A3464,$Z$12:$AI$125,8),0,VLOOKUP(A3465,Z$12:$AI$125,8))</f>
        <v>0</v>
      </c>
      <c r="S3465" s="45">
        <f>IF(R3465&gt;0,VLOOKUP(R3465,Y$12:$AH$125,7),0)</f>
        <v>0</v>
      </c>
      <c r="T3465" s="40">
        <f t="shared" si="1049"/>
        <v>0</v>
      </c>
      <c r="U3465" s="40">
        <f t="shared" ca="1" si="1050"/>
        <v>17.294781690000001</v>
      </c>
      <c r="V3465" s="46" t="str">
        <f t="shared" si="1051"/>
        <v>A+J=</v>
      </c>
      <c r="W3465" s="47">
        <f t="shared" si="1052"/>
        <v>47016</v>
      </c>
    </row>
    <row r="3466" spans="1:23" x14ac:dyDescent="0.15">
      <c r="A3466" s="38">
        <f t="shared" si="1036"/>
        <v>46910</v>
      </c>
      <c r="B3466" s="39" t="str">
        <f t="shared" ca="1" si="1037"/>
        <v>n.d</v>
      </c>
      <c r="C3466" s="40">
        <f t="shared" si="1038"/>
        <v>3137.2723529499999</v>
      </c>
      <c r="D3466" s="41">
        <f ca="1">IF(A3466&lt;$B$1,VLOOKUP(A3466,[1]DI!$A$4:$B$15000,2,FALSE),0)</f>
        <v>0</v>
      </c>
      <c r="E3466" s="40">
        <f t="shared" ca="1" si="1039"/>
        <v>0</v>
      </c>
      <c r="F3466" s="42">
        <f t="shared" si="1035"/>
        <v>1</v>
      </c>
      <c r="G3466" s="43">
        <f t="shared" ca="1" si="1040"/>
        <v>1</v>
      </c>
      <c r="H3466" s="40">
        <f ca="1">TRUNC(PRODUCT(G$10:G3465),15)</f>
        <v>1.7040824080947301</v>
      </c>
      <c r="I3466" s="40">
        <f t="shared" ca="1" si="1041"/>
        <v>1.7040824080947301</v>
      </c>
      <c r="J3466" s="40">
        <f t="shared" ca="1" si="1042"/>
        <v>1</v>
      </c>
      <c r="K3466" s="42">
        <f t="shared" si="1053"/>
        <v>2.7E-2</v>
      </c>
      <c r="L3466" s="63">
        <f t="shared" si="1043"/>
        <v>46832</v>
      </c>
      <c r="M3466" s="64">
        <f t="shared" si="1044"/>
        <v>53</v>
      </c>
      <c r="N3466" s="44">
        <f t="shared" si="1045"/>
        <v>53</v>
      </c>
      <c r="O3466" s="40">
        <f t="shared" si="1046"/>
        <v>1.005618991</v>
      </c>
      <c r="P3466" s="65">
        <f t="shared" ca="1" si="1047"/>
        <v>1.005618991</v>
      </c>
      <c r="Q3466" s="40">
        <f t="shared" ca="1" si="1048"/>
        <v>17.628305109999999</v>
      </c>
      <c r="R3466" s="44">
        <f>IF(VLOOKUP(A3466,$Z$12:$AI$125,8)=VLOOKUP(A3465,$Z$12:$AI$125,8),0,VLOOKUP(A3466,Z$12:$AI$125,8))</f>
        <v>0</v>
      </c>
      <c r="S3466" s="45">
        <f>IF(R3466&gt;0,VLOOKUP(R3466,Y$12:$AH$125,7),0)</f>
        <v>0</v>
      </c>
      <c r="T3466" s="40">
        <f t="shared" si="1049"/>
        <v>0</v>
      </c>
      <c r="U3466" s="40">
        <f t="shared" ca="1" si="1050"/>
        <v>17.628305109999999</v>
      </c>
      <c r="V3466" s="46" t="str">
        <f t="shared" si="1051"/>
        <v>A+J=</v>
      </c>
      <c r="W3466" s="47">
        <f t="shared" si="1052"/>
        <v>47016</v>
      </c>
    </row>
    <row r="3467" spans="1:23" x14ac:dyDescent="0.15">
      <c r="A3467" s="38">
        <f t="shared" si="1036"/>
        <v>46911</v>
      </c>
      <c r="B3467" s="39" t="str">
        <f t="shared" ca="1" si="1037"/>
        <v>n.d</v>
      </c>
      <c r="C3467" s="40">
        <f t="shared" si="1038"/>
        <v>3137.2723529499999</v>
      </c>
      <c r="D3467" s="41">
        <f ca="1">IF(A3467&lt;$B$1,VLOOKUP(A3467,[1]DI!$A$4:$B$15000,2,FALSE),0)</f>
        <v>0</v>
      </c>
      <c r="E3467" s="40">
        <f t="shared" ca="1" si="1039"/>
        <v>0</v>
      </c>
      <c r="F3467" s="42">
        <f t="shared" ref="F3467:F3530" si="1054">F3466</f>
        <v>1</v>
      </c>
      <c r="G3467" s="43">
        <f t="shared" ca="1" si="1040"/>
        <v>1</v>
      </c>
      <c r="H3467" s="40">
        <f ca="1">TRUNC(PRODUCT(G$10:G3466),15)</f>
        <v>1.7040824080947301</v>
      </c>
      <c r="I3467" s="40">
        <f t="shared" ca="1" si="1041"/>
        <v>1.7040824080947301</v>
      </c>
      <c r="J3467" s="40">
        <f t="shared" ca="1" si="1042"/>
        <v>1</v>
      </c>
      <c r="K3467" s="42">
        <f t="shared" si="1053"/>
        <v>2.7E-2</v>
      </c>
      <c r="L3467" s="63">
        <f t="shared" si="1043"/>
        <v>46832</v>
      </c>
      <c r="M3467" s="64">
        <f t="shared" si="1044"/>
        <v>54</v>
      </c>
      <c r="N3467" s="44">
        <f t="shared" si="1045"/>
        <v>54</v>
      </c>
      <c r="O3467" s="40">
        <f t="shared" si="1046"/>
        <v>1.0057253129999999</v>
      </c>
      <c r="P3467" s="65">
        <f t="shared" ca="1" si="1047"/>
        <v>1.0057253129999999</v>
      </c>
      <c r="Q3467" s="40">
        <f t="shared" ca="1" si="1048"/>
        <v>17.961866180000001</v>
      </c>
      <c r="R3467" s="44">
        <f>IF(VLOOKUP(A3467,$Z$12:$AI$125,8)=VLOOKUP(A3466,$Z$12:$AI$125,8),0,VLOOKUP(A3467,Z$12:$AI$125,8))</f>
        <v>0</v>
      </c>
      <c r="S3467" s="45">
        <f>IF(R3467&gt;0,VLOOKUP(R3467,Y$12:$AH$125,7),0)</f>
        <v>0</v>
      </c>
      <c r="T3467" s="40">
        <f t="shared" si="1049"/>
        <v>0</v>
      </c>
      <c r="U3467" s="40">
        <f t="shared" ca="1" si="1050"/>
        <v>17.961866180000001</v>
      </c>
      <c r="V3467" s="46" t="str">
        <f t="shared" si="1051"/>
        <v>A+J=</v>
      </c>
      <c r="W3467" s="47">
        <f t="shared" si="1052"/>
        <v>47016</v>
      </c>
    </row>
    <row r="3468" spans="1:23" x14ac:dyDescent="0.15">
      <c r="A3468" s="38">
        <f t="shared" si="1036"/>
        <v>46912</v>
      </c>
      <c r="B3468" s="39" t="str">
        <f t="shared" ca="1" si="1037"/>
        <v>n.d</v>
      </c>
      <c r="C3468" s="40">
        <f t="shared" si="1038"/>
        <v>3137.2723529499999</v>
      </c>
      <c r="D3468" s="41">
        <f ca="1">IF(A3468&lt;$B$1,VLOOKUP(A3468,[1]DI!$A$4:$B$15000,2,FALSE),0)</f>
        <v>0</v>
      </c>
      <c r="E3468" s="40">
        <f t="shared" ca="1" si="1039"/>
        <v>0</v>
      </c>
      <c r="F3468" s="42">
        <f t="shared" si="1054"/>
        <v>1</v>
      </c>
      <c r="G3468" s="43">
        <f t="shared" ca="1" si="1040"/>
        <v>1</v>
      </c>
      <c r="H3468" s="40">
        <f ca="1">TRUNC(PRODUCT(G$10:G3467),15)</f>
        <v>1.7040824080947301</v>
      </c>
      <c r="I3468" s="40">
        <f t="shared" ca="1" si="1041"/>
        <v>1.7040824080947301</v>
      </c>
      <c r="J3468" s="40">
        <f t="shared" ca="1" si="1042"/>
        <v>1</v>
      </c>
      <c r="K3468" s="42">
        <f t="shared" si="1053"/>
        <v>2.7E-2</v>
      </c>
      <c r="L3468" s="63">
        <f t="shared" si="1043"/>
        <v>46832</v>
      </c>
      <c r="M3468" s="64">
        <f t="shared" si="1044"/>
        <v>55</v>
      </c>
      <c r="N3468" s="44">
        <f t="shared" si="1045"/>
        <v>55</v>
      </c>
      <c r="O3468" s="40">
        <f t="shared" si="1046"/>
        <v>1.005831645</v>
      </c>
      <c r="P3468" s="65">
        <f t="shared" ca="1" si="1047"/>
        <v>1.005831645</v>
      </c>
      <c r="Q3468" s="40">
        <f t="shared" ca="1" si="1048"/>
        <v>18.295458629999999</v>
      </c>
      <c r="R3468" s="44">
        <f>IF(VLOOKUP(A3468,$Z$12:$AI$125,8)=VLOOKUP(A3467,$Z$12:$AI$125,8),0,VLOOKUP(A3468,Z$12:$AI$125,8))</f>
        <v>0</v>
      </c>
      <c r="S3468" s="45">
        <f>IF(R3468&gt;0,VLOOKUP(R3468,Y$12:$AH$125,7),0)</f>
        <v>0</v>
      </c>
      <c r="T3468" s="40">
        <f t="shared" si="1049"/>
        <v>0</v>
      </c>
      <c r="U3468" s="40">
        <f t="shared" ca="1" si="1050"/>
        <v>18.295458629999999</v>
      </c>
      <c r="V3468" s="46" t="str">
        <f t="shared" si="1051"/>
        <v>A+J=</v>
      </c>
      <c r="W3468" s="47">
        <f t="shared" si="1052"/>
        <v>47016</v>
      </c>
    </row>
    <row r="3469" spans="1:23" x14ac:dyDescent="0.15">
      <c r="A3469" s="38">
        <f t="shared" si="1036"/>
        <v>46913</v>
      </c>
      <c r="B3469" s="39" t="str">
        <f t="shared" ca="1" si="1037"/>
        <v>n.d</v>
      </c>
      <c r="C3469" s="40">
        <f t="shared" si="1038"/>
        <v>3137.2723529499999</v>
      </c>
      <c r="D3469" s="41">
        <f ca="1">IF(A3469&lt;$B$1,VLOOKUP(A3469,[1]DI!$A$4:$B$15000,2,FALSE),0)</f>
        <v>0</v>
      </c>
      <c r="E3469" s="40">
        <f t="shared" ca="1" si="1039"/>
        <v>0</v>
      </c>
      <c r="F3469" s="42">
        <f t="shared" si="1054"/>
        <v>1</v>
      </c>
      <c r="G3469" s="43">
        <f t="shared" ca="1" si="1040"/>
        <v>1</v>
      </c>
      <c r="H3469" s="40">
        <f ca="1">TRUNC(PRODUCT(G$10:G3468),15)</f>
        <v>1.7040824080947301</v>
      </c>
      <c r="I3469" s="40">
        <f t="shared" ca="1" si="1041"/>
        <v>1.7040824080947301</v>
      </c>
      <c r="J3469" s="40">
        <f t="shared" ca="1" si="1042"/>
        <v>1</v>
      </c>
      <c r="K3469" s="42">
        <f t="shared" si="1053"/>
        <v>2.7E-2</v>
      </c>
      <c r="L3469" s="63">
        <f t="shared" si="1043"/>
        <v>46832</v>
      </c>
      <c r="M3469" s="64">
        <f t="shared" si="1044"/>
        <v>56</v>
      </c>
      <c r="N3469" s="44">
        <f t="shared" si="1045"/>
        <v>56</v>
      </c>
      <c r="O3469" s="40">
        <f t="shared" si="1046"/>
        <v>1.005937989</v>
      </c>
      <c r="P3469" s="65">
        <f t="shared" ca="1" si="1047"/>
        <v>1.005937989</v>
      </c>
      <c r="Q3469" s="40">
        <f t="shared" ca="1" si="1048"/>
        <v>18.629088719999999</v>
      </c>
      <c r="R3469" s="44">
        <f>IF(VLOOKUP(A3469,$Z$12:$AI$125,8)=VLOOKUP(A3468,$Z$12:$AI$125,8),0,VLOOKUP(A3469,Z$12:$AI$125,8))</f>
        <v>0</v>
      </c>
      <c r="S3469" s="45">
        <f>IF(R3469&gt;0,VLOOKUP(R3469,Y$12:$AH$125,7),0)</f>
        <v>0</v>
      </c>
      <c r="T3469" s="40">
        <f t="shared" si="1049"/>
        <v>0</v>
      </c>
      <c r="U3469" s="40">
        <f t="shared" ca="1" si="1050"/>
        <v>18.629088719999999</v>
      </c>
      <c r="V3469" s="46" t="str">
        <f t="shared" si="1051"/>
        <v>A+J=</v>
      </c>
      <c r="W3469" s="47">
        <f t="shared" si="1052"/>
        <v>47016</v>
      </c>
    </row>
    <row r="3470" spans="1:23" x14ac:dyDescent="0.15">
      <c r="A3470" s="38">
        <f t="shared" ref="A3470:A3533" si="1055">(A3469+1)</f>
        <v>46914</v>
      </c>
      <c r="B3470" s="39" t="str">
        <f t="shared" ca="1" si="1037"/>
        <v>n.d</v>
      </c>
      <c r="C3470" s="40">
        <f t="shared" si="1038"/>
        <v>3137.2723529499999</v>
      </c>
      <c r="D3470" s="41">
        <f ca="1">IF(A3470&lt;$B$1,VLOOKUP(A3470,[1]DI!$A$4:$B$15000,2,FALSE),0)</f>
        <v>0</v>
      </c>
      <c r="E3470" s="40">
        <f t="shared" ca="1" si="1039"/>
        <v>0</v>
      </c>
      <c r="F3470" s="42">
        <f t="shared" si="1054"/>
        <v>1</v>
      </c>
      <c r="G3470" s="43">
        <f t="shared" ca="1" si="1040"/>
        <v>1</v>
      </c>
      <c r="H3470" s="40">
        <f ca="1">TRUNC(PRODUCT(G$10:G3469),15)</f>
        <v>1.7040824080947301</v>
      </c>
      <c r="I3470" s="40">
        <f t="shared" ca="1" si="1041"/>
        <v>1.7040824080947301</v>
      </c>
      <c r="J3470" s="40">
        <f t="shared" ca="1" si="1042"/>
        <v>1</v>
      </c>
      <c r="K3470" s="42">
        <f t="shared" si="1053"/>
        <v>2.7E-2</v>
      </c>
      <c r="L3470" s="63">
        <f t="shared" si="1043"/>
        <v>46832</v>
      </c>
      <c r="M3470" s="64">
        <f t="shared" si="1044"/>
        <v>56</v>
      </c>
      <c r="N3470" s="44">
        <f t="shared" si="1045"/>
        <v>57</v>
      </c>
      <c r="O3470" s="40">
        <f t="shared" si="1046"/>
        <v>1.0060443450000001</v>
      </c>
      <c r="P3470" s="65">
        <f t="shared" ca="1" si="1047"/>
        <v>1.0060443450000001</v>
      </c>
      <c r="Q3470" s="40">
        <f t="shared" ca="1" si="1048"/>
        <v>18.962756460000001</v>
      </c>
      <c r="R3470" s="44">
        <f>IF(VLOOKUP(A3470,$Z$12:$AI$125,8)=VLOOKUP(A3469,$Z$12:$AI$125,8),0,VLOOKUP(A3470,Z$12:$AI$125,8))</f>
        <v>0</v>
      </c>
      <c r="S3470" s="45">
        <f>IF(R3470&gt;0,VLOOKUP(R3470,Y$12:$AH$125,7),0)</f>
        <v>0</v>
      </c>
      <c r="T3470" s="40">
        <f t="shared" si="1049"/>
        <v>0</v>
      </c>
      <c r="U3470" s="40">
        <f t="shared" ca="1" si="1050"/>
        <v>18.962756460000001</v>
      </c>
      <c r="V3470" s="46" t="str">
        <f t="shared" si="1051"/>
        <v>A+J=</v>
      </c>
      <c r="W3470" s="47">
        <f t="shared" si="1052"/>
        <v>47016</v>
      </c>
    </row>
    <row r="3471" spans="1:23" x14ac:dyDescent="0.15">
      <c r="A3471" s="38">
        <f t="shared" si="1055"/>
        <v>46915</v>
      </c>
      <c r="B3471" s="39" t="str">
        <f t="shared" ca="1" si="1037"/>
        <v>n.d</v>
      </c>
      <c r="C3471" s="40">
        <f t="shared" si="1038"/>
        <v>3137.2723529499999</v>
      </c>
      <c r="D3471" s="41">
        <f ca="1">IF(A3471&lt;$B$1,VLOOKUP(A3471,[1]DI!$A$4:$B$15000,2,FALSE),0)</f>
        <v>0</v>
      </c>
      <c r="E3471" s="40">
        <f t="shared" ca="1" si="1039"/>
        <v>0</v>
      </c>
      <c r="F3471" s="42">
        <f t="shared" si="1054"/>
        <v>1</v>
      </c>
      <c r="G3471" s="43">
        <f t="shared" ca="1" si="1040"/>
        <v>1</v>
      </c>
      <c r="H3471" s="40">
        <f ca="1">TRUNC(PRODUCT(G$10:G3470),15)</f>
        <v>1.7040824080947301</v>
      </c>
      <c r="I3471" s="40">
        <f t="shared" ca="1" si="1041"/>
        <v>1.7040824080947301</v>
      </c>
      <c r="J3471" s="40">
        <f t="shared" ca="1" si="1042"/>
        <v>1</v>
      </c>
      <c r="K3471" s="42">
        <f t="shared" si="1053"/>
        <v>2.7E-2</v>
      </c>
      <c r="L3471" s="63">
        <f t="shared" si="1043"/>
        <v>46832</v>
      </c>
      <c r="M3471" s="64">
        <f t="shared" si="1044"/>
        <v>56</v>
      </c>
      <c r="N3471" s="44">
        <f t="shared" si="1045"/>
        <v>57</v>
      </c>
      <c r="O3471" s="40">
        <f t="shared" si="1046"/>
        <v>1.0060443450000001</v>
      </c>
      <c r="P3471" s="65">
        <f t="shared" ca="1" si="1047"/>
        <v>1.0060443450000001</v>
      </c>
      <c r="Q3471" s="40">
        <f t="shared" ca="1" si="1048"/>
        <v>18.962756460000001</v>
      </c>
      <c r="R3471" s="44">
        <f>IF(VLOOKUP(A3471,$Z$12:$AI$125,8)=VLOOKUP(A3470,$Z$12:$AI$125,8),0,VLOOKUP(A3471,Z$12:$AI$125,8))</f>
        <v>0</v>
      </c>
      <c r="S3471" s="45">
        <f>IF(R3471&gt;0,VLOOKUP(R3471,Y$12:$AH$125,7),0)</f>
        <v>0</v>
      </c>
      <c r="T3471" s="40">
        <f t="shared" si="1049"/>
        <v>0</v>
      </c>
      <c r="U3471" s="40">
        <f t="shared" ca="1" si="1050"/>
        <v>18.962756460000001</v>
      </c>
      <c r="V3471" s="46" t="str">
        <f t="shared" si="1051"/>
        <v>A+J=</v>
      </c>
      <c r="W3471" s="47">
        <f t="shared" si="1052"/>
        <v>47016</v>
      </c>
    </row>
    <row r="3472" spans="1:23" x14ac:dyDescent="0.15">
      <c r="A3472" s="38">
        <f t="shared" si="1055"/>
        <v>46916</v>
      </c>
      <c r="B3472" s="39" t="str">
        <f t="shared" ca="1" si="1037"/>
        <v>n.d</v>
      </c>
      <c r="C3472" s="40">
        <f t="shared" si="1038"/>
        <v>3137.2723529499999</v>
      </c>
      <c r="D3472" s="41">
        <f ca="1">IF(A3472&lt;$B$1,VLOOKUP(A3472,[1]DI!$A$4:$B$15000,2,FALSE),0)</f>
        <v>0</v>
      </c>
      <c r="E3472" s="40">
        <f t="shared" ca="1" si="1039"/>
        <v>0</v>
      </c>
      <c r="F3472" s="42">
        <f t="shared" si="1054"/>
        <v>1</v>
      </c>
      <c r="G3472" s="43">
        <f t="shared" ca="1" si="1040"/>
        <v>1</v>
      </c>
      <c r="H3472" s="40">
        <f ca="1">TRUNC(PRODUCT(G$10:G3471),15)</f>
        <v>1.7040824080947301</v>
      </c>
      <c r="I3472" s="40">
        <f t="shared" ca="1" si="1041"/>
        <v>1.7040824080947301</v>
      </c>
      <c r="J3472" s="40">
        <f t="shared" ca="1" si="1042"/>
        <v>1</v>
      </c>
      <c r="K3472" s="42">
        <f t="shared" si="1053"/>
        <v>2.7E-2</v>
      </c>
      <c r="L3472" s="63">
        <f t="shared" si="1043"/>
        <v>46832</v>
      </c>
      <c r="M3472" s="64">
        <f t="shared" si="1044"/>
        <v>57</v>
      </c>
      <c r="N3472" s="44">
        <f t="shared" si="1045"/>
        <v>57</v>
      </c>
      <c r="O3472" s="40">
        <f t="shared" si="1046"/>
        <v>1.0060443450000001</v>
      </c>
      <c r="P3472" s="65">
        <f t="shared" ca="1" si="1047"/>
        <v>1.0060443450000001</v>
      </c>
      <c r="Q3472" s="40">
        <f t="shared" ca="1" si="1048"/>
        <v>18.962756460000001</v>
      </c>
      <c r="R3472" s="44">
        <f>IF(VLOOKUP(A3472,$Z$12:$AI$125,8)=VLOOKUP(A3471,$Z$12:$AI$125,8),0,VLOOKUP(A3472,Z$12:$AI$125,8))</f>
        <v>0</v>
      </c>
      <c r="S3472" s="45">
        <f>IF(R3472&gt;0,VLOOKUP(R3472,Y$12:$AH$125,7),0)</f>
        <v>0</v>
      </c>
      <c r="T3472" s="40">
        <f t="shared" si="1049"/>
        <v>0</v>
      </c>
      <c r="U3472" s="40">
        <f t="shared" ca="1" si="1050"/>
        <v>18.962756460000001</v>
      </c>
      <c r="V3472" s="46" t="str">
        <f t="shared" si="1051"/>
        <v>A+J=</v>
      </c>
      <c r="W3472" s="47">
        <f t="shared" si="1052"/>
        <v>47016</v>
      </c>
    </row>
    <row r="3473" spans="1:23" x14ac:dyDescent="0.15">
      <c r="A3473" s="38">
        <f t="shared" si="1055"/>
        <v>46917</v>
      </c>
      <c r="B3473" s="39" t="str">
        <f t="shared" ca="1" si="1037"/>
        <v>n.d</v>
      </c>
      <c r="C3473" s="40">
        <f t="shared" si="1038"/>
        <v>3137.2723529499999</v>
      </c>
      <c r="D3473" s="41">
        <f ca="1">IF(A3473&lt;$B$1,VLOOKUP(A3473,[1]DI!$A$4:$B$15000,2,FALSE),0)</f>
        <v>0</v>
      </c>
      <c r="E3473" s="40">
        <f t="shared" ca="1" si="1039"/>
        <v>0</v>
      </c>
      <c r="F3473" s="42">
        <f t="shared" si="1054"/>
        <v>1</v>
      </c>
      <c r="G3473" s="43">
        <f t="shared" ca="1" si="1040"/>
        <v>1</v>
      </c>
      <c r="H3473" s="40">
        <f ca="1">TRUNC(PRODUCT(G$10:G3472),15)</f>
        <v>1.7040824080947301</v>
      </c>
      <c r="I3473" s="40">
        <f t="shared" ca="1" si="1041"/>
        <v>1.7040824080947301</v>
      </c>
      <c r="J3473" s="40">
        <f t="shared" ca="1" si="1042"/>
        <v>1</v>
      </c>
      <c r="K3473" s="42">
        <f t="shared" si="1053"/>
        <v>2.7E-2</v>
      </c>
      <c r="L3473" s="63">
        <f t="shared" si="1043"/>
        <v>46832</v>
      </c>
      <c r="M3473" s="64">
        <f t="shared" si="1044"/>
        <v>58</v>
      </c>
      <c r="N3473" s="44">
        <f t="shared" si="1045"/>
        <v>58</v>
      </c>
      <c r="O3473" s="40">
        <f t="shared" si="1046"/>
        <v>1.0061507110000001</v>
      </c>
      <c r="P3473" s="65">
        <f t="shared" ca="1" si="1047"/>
        <v>1.0061507110000001</v>
      </c>
      <c r="Q3473" s="40">
        <f t="shared" ca="1" si="1048"/>
        <v>19.296455569999999</v>
      </c>
      <c r="R3473" s="44">
        <f>IF(VLOOKUP(A3473,$Z$12:$AI$125,8)=VLOOKUP(A3472,$Z$12:$AI$125,8),0,VLOOKUP(A3473,Z$12:$AI$125,8))</f>
        <v>0</v>
      </c>
      <c r="S3473" s="45">
        <f>IF(R3473&gt;0,VLOOKUP(R3473,Y$12:$AH$125,7),0)</f>
        <v>0</v>
      </c>
      <c r="T3473" s="40">
        <f t="shared" si="1049"/>
        <v>0</v>
      </c>
      <c r="U3473" s="40">
        <f t="shared" ca="1" si="1050"/>
        <v>19.296455569999999</v>
      </c>
      <c r="V3473" s="46" t="str">
        <f t="shared" si="1051"/>
        <v>A+J=</v>
      </c>
      <c r="W3473" s="47">
        <f t="shared" si="1052"/>
        <v>47016</v>
      </c>
    </row>
    <row r="3474" spans="1:23" x14ac:dyDescent="0.15">
      <c r="A3474" s="38">
        <f t="shared" si="1055"/>
        <v>46918</v>
      </c>
      <c r="B3474" s="39" t="str">
        <f t="shared" ca="1" si="1037"/>
        <v>n.d</v>
      </c>
      <c r="C3474" s="40">
        <f t="shared" si="1038"/>
        <v>3137.2723529499999</v>
      </c>
      <c r="D3474" s="41">
        <f ca="1">IF(A3474&lt;$B$1,VLOOKUP(A3474,[1]DI!$A$4:$B$15000,2,FALSE),0)</f>
        <v>0</v>
      </c>
      <c r="E3474" s="40">
        <f t="shared" ca="1" si="1039"/>
        <v>0</v>
      </c>
      <c r="F3474" s="42">
        <f t="shared" si="1054"/>
        <v>1</v>
      </c>
      <c r="G3474" s="43">
        <f t="shared" ca="1" si="1040"/>
        <v>1</v>
      </c>
      <c r="H3474" s="40">
        <f ca="1">TRUNC(PRODUCT(G$10:G3473),15)</f>
        <v>1.7040824080947301</v>
      </c>
      <c r="I3474" s="40">
        <f t="shared" ca="1" si="1041"/>
        <v>1.7040824080947301</v>
      </c>
      <c r="J3474" s="40">
        <f t="shared" ca="1" si="1042"/>
        <v>1</v>
      </c>
      <c r="K3474" s="42">
        <f t="shared" si="1053"/>
        <v>2.7E-2</v>
      </c>
      <c r="L3474" s="63">
        <f t="shared" si="1043"/>
        <v>46832</v>
      </c>
      <c r="M3474" s="64">
        <f t="shared" si="1044"/>
        <v>59</v>
      </c>
      <c r="N3474" s="44">
        <f t="shared" si="1045"/>
        <v>59</v>
      </c>
      <c r="O3474" s="40">
        <f t="shared" si="1046"/>
        <v>1.006257089</v>
      </c>
      <c r="P3474" s="65">
        <f t="shared" ca="1" si="1047"/>
        <v>1.006257089</v>
      </c>
      <c r="Q3474" s="40">
        <f t="shared" ca="1" si="1048"/>
        <v>19.630192319999999</v>
      </c>
      <c r="R3474" s="44">
        <f>IF(VLOOKUP(A3474,$Z$12:$AI$125,8)=VLOOKUP(A3473,$Z$12:$AI$125,8),0,VLOOKUP(A3474,Z$12:$AI$125,8))</f>
        <v>0</v>
      </c>
      <c r="S3474" s="45">
        <f>IF(R3474&gt;0,VLOOKUP(R3474,Y$12:$AH$125,7),0)</f>
        <v>0</v>
      </c>
      <c r="T3474" s="40">
        <f t="shared" si="1049"/>
        <v>0</v>
      </c>
      <c r="U3474" s="40">
        <f t="shared" ca="1" si="1050"/>
        <v>19.630192319999999</v>
      </c>
      <c r="V3474" s="46" t="str">
        <f t="shared" si="1051"/>
        <v>A+J=</v>
      </c>
      <c r="W3474" s="47">
        <f t="shared" si="1052"/>
        <v>47016</v>
      </c>
    </row>
    <row r="3475" spans="1:23" x14ac:dyDescent="0.15">
      <c r="A3475" s="38">
        <f t="shared" si="1055"/>
        <v>46919</v>
      </c>
      <c r="B3475" s="39" t="str">
        <f t="shared" ca="1" si="1037"/>
        <v>n.d</v>
      </c>
      <c r="C3475" s="40">
        <f t="shared" si="1038"/>
        <v>3137.2723529499999</v>
      </c>
      <c r="D3475" s="41">
        <f ca="1">IF(A3475&lt;$B$1,VLOOKUP(A3475,[1]DI!$A$4:$B$15000,2,FALSE),0)</f>
        <v>0</v>
      </c>
      <c r="E3475" s="40">
        <f t="shared" ca="1" si="1039"/>
        <v>0</v>
      </c>
      <c r="F3475" s="42">
        <f t="shared" si="1054"/>
        <v>1</v>
      </c>
      <c r="G3475" s="43">
        <f t="shared" ca="1" si="1040"/>
        <v>1</v>
      </c>
      <c r="H3475" s="40">
        <f ca="1">TRUNC(PRODUCT(G$10:G3474),15)</f>
        <v>1.7040824080947301</v>
      </c>
      <c r="I3475" s="40">
        <f t="shared" ca="1" si="1041"/>
        <v>1.7040824080947301</v>
      </c>
      <c r="J3475" s="40">
        <f t="shared" ca="1" si="1042"/>
        <v>1</v>
      </c>
      <c r="K3475" s="42">
        <f t="shared" si="1053"/>
        <v>2.7E-2</v>
      </c>
      <c r="L3475" s="63">
        <f t="shared" si="1043"/>
        <v>46832</v>
      </c>
      <c r="M3475" s="64">
        <f t="shared" si="1044"/>
        <v>59</v>
      </c>
      <c r="N3475" s="44">
        <f t="shared" si="1045"/>
        <v>60</v>
      </c>
      <c r="O3475" s="40">
        <f t="shared" si="1046"/>
        <v>1.0063634779999999</v>
      </c>
      <c r="P3475" s="65">
        <f t="shared" ca="1" si="1047"/>
        <v>1.0063634779999999</v>
      </c>
      <c r="Q3475" s="40">
        <f t="shared" ca="1" si="1048"/>
        <v>19.963963589999999</v>
      </c>
      <c r="R3475" s="44">
        <f>IF(VLOOKUP(A3475,$Z$12:$AI$125,8)=VLOOKUP(A3474,$Z$12:$AI$125,8),0,VLOOKUP(A3475,Z$12:$AI$125,8))</f>
        <v>0</v>
      </c>
      <c r="S3475" s="45">
        <f>IF(R3475&gt;0,VLOOKUP(R3475,Y$12:$AH$125,7),0)</f>
        <v>0</v>
      </c>
      <c r="T3475" s="40">
        <f t="shared" si="1049"/>
        <v>0</v>
      </c>
      <c r="U3475" s="40">
        <f t="shared" ca="1" si="1050"/>
        <v>19.963963589999999</v>
      </c>
      <c r="V3475" s="46" t="str">
        <f t="shared" si="1051"/>
        <v>A+J=</v>
      </c>
      <c r="W3475" s="47">
        <f t="shared" si="1052"/>
        <v>47016</v>
      </c>
    </row>
    <row r="3476" spans="1:23" x14ac:dyDescent="0.15">
      <c r="A3476" s="38">
        <f t="shared" si="1055"/>
        <v>46920</v>
      </c>
      <c r="B3476" s="39" t="str">
        <f t="shared" ca="1" si="1037"/>
        <v>n.d</v>
      </c>
      <c r="C3476" s="40">
        <f t="shared" si="1038"/>
        <v>3137.2723529499999</v>
      </c>
      <c r="D3476" s="41">
        <f ca="1">IF(A3476&lt;$B$1,VLOOKUP(A3476,[1]DI!$A$4:$B$15000,2,FALSE),0)</f>
        <v>0</v>
      </c>
      <c r="E3476" s="40">
        <f t="shared" ca="1" si="1039"/>
        <v>0</v>
      </c>
      <c r="F3476" s="42">
        <f t="shared" si="1054"/>
        <v>1</v>
      </c>
      <c r="G3476" s="43">
        <f t="shared" ca="1" si="1040"/>
        <v>1</v>
      </c>
      <c r="H3476" s="40">
        <f ca="1">TRUNC(PRODUCT(G$10:G3475),15)</f>
        <v>1.7040824080947301</v>
      </c>
      <c r="I3476" s="40">
        <f t="shared" ca="1" si="1041"/>
        <v>1.7040824080947301</v>
      </c>
      <c r="J3476" s="40">
        <f t="shared" ca="1" si="1042"/>
        <v>1</v>
      </c>
      <c r="K3476" s="42">
        <f t="shared" si="1053"/>
        <v>2.7E-2</v>
      </c>
      <c r="L3476" s="63">
        <f t="shared" si="1043"/>
        <v>46832</v>
      </c>
      <c r="M3476" s="64">
        <f t="shared" si="1044"/>
        <v>60</v>
      </c>
      <c r="N3476" s="44">
        <f t="shared" si="1045"/>
        <v>60</v>
      </c>
      <c r="O3476" s="40">
        <f t="shared" si="1046"/>
        <v>1.0063634779999999</v>
      </c>
      <c r="P3476" s="65">
        <f t="shared" ca="1" si="1047"/>
        <v>1.0063634779999999</v>
      </c>
      <c r="Q3476" s="40">
        <f t="shared" ca="1" si="1048"/>
        <v>19.963963589999999</v>
      </c>
      <c r="R3476" s="44">
        <f>IF(VLOOKUP(A3476,$Z$12:$AI$125,8)=VLOOKUP(A3475,$Z$12:$AI$125,8),0,VLOOKUP(A3476,Z$12:$AI$125,8))</f>
        <v>0</v>
      </c>
      <c r="S3476" s="45">
        <f>IF(R3476&gt;0,VLOOKUP(R3476,Y$12:$AH$125,7),0)</f>
        <v>0</v>
      </c>
      <c r="T3476" s="40">
        <f t="shared" si="1049"/>
        <v>0</v>
      </c>
      <c r="U3476" s="40">
        <f t="shared" ca="1" si="1050"/>
        <v>19.963963589999999</v>
      </c>
      <c r="V3476" s="46" t="str">
        <f t="shared" si="1051"/>
        <v>A+J=</v>
      </c>
      <c r="W3476" s="47">
        <f t="shared" si="1052"/>
        <v>47016</v>
      </c>
    </row>
    <row r="3477" spans="1:23" x14ac:dyDescent="0.15">
      <c r="A3477" s="38">
        <f t="shared" si="1055"/>
        <v>46921</v>
      </c>
      <c r="B3477" s="39" t="str">
        <f t="shared" ca="1" si="1037"/>
        <v>n.d</v>
      </c>
      <c r="C3477" s="40">
        <f t="shared" si="1038"/>
        <v>3137.2723529499999</v>
      </c>
      <c r="D3477" s="41">
        <f ca="1">IF(A3477&lt;$B$1,VLOOKUP(A3477,[1]DI!$A$4:$B$15000,2,FALSE),0)</f>
        <v>0</v>
      </c>
      <c r="E3477" s="40">
        <f t="shared" ca="1" si="1039"/>
        <v>0</v>
      </c>
      <c r="F3477" s="42">
        <f t="shared" si="1054"/>
        <v>1</v>
      </c>
      <c r="G3477" s="43">
        <f t="shared" ca="1" si="1040"/>
        <v>1</v>
      </c>
      <c r="H3477" s="40">
        <f ca="1">TRUNC(PRODUCT(G$10:G3476),15)</f>
        <v>1.7040824080947301</v>
      </c>
      <c r="I3477" s="40">
        <f t="shared" ca="1" si="1041"/>
        <v>1.7040824080947301</v>
      </c>
      <c r="J3477" s="40">
        <f t="shared" ca="1" si="1042"/>
        <v>1</v>
      </c>
      <c r="K3477" s="42">
        <f t="shared" si="1053"/>
        <v>2.7E-2</v>
      </c>
      <c r="L3477" s="63">
        <f t="shared" si="1043"/>
        <v>46832</v>
      </c>
      <c r="M3477" s="64">
        <f t="shared" si="1044"/>
        <v>60</v>
      </c>
      <c r="N3477" s="44">
        <f t="shared" si="1045"/>
        <v>61</v>
      </c>
      <c r="O3477" s="40">
        <f t="shared" si="1046"/>
        <v>1.006469879</v>
      </c>
      <c r="P3477" s="65">
        <f t="shared" ca="1" si="1047"/>
        <v>1.006469879</v>
      </c>
      <c r="Q3477" s="40">
        <f t="shared" ca="1" si="1048"/>
        <v>20.297772510000001</v>
      </c>
      <c r="R3477" s="44">
        <f>IF(VLOOKUP(A3477,$Z$12:$AI$125,8)=VLOOKUP(A3476,$Z$12:$AI$125,8),0,VLOOKUP(A3477,Z$12:$AI$125,8))</f>
        <v>0</v>
      </c>
      <c r="S3477" s="45">
        <f>IF(R3477&gt;0,VLOOKUP(R3477,Y$12:$AH$125,7),0)</f>
        <v>0</v>
      </c>
      <c r="T3477" s="40">
        <f t="shared" si="1049"/>
        <v>0</v>
      </c>
      <c r="U3477" s="40">
        <f t="shared" ca="1" si="1050"/>
        <v>20.297772510000001</v>
      </c>
      <c r="V3477" s="46" t="str">
        <f t="shared" si="1051"/>
        <v>A+J=</v>
      </c>
      <c r="W3477" s="47">
        <f t="shared" si="1052"/>
        <v>47016</v>
      </c>
    </row>
    <row r="3478" spans="1:23" x14ac:dyDescent="0.15">
      <c r="A3478" s="38">
        <f t="shared" si="1055"/>
        <v>46922</v>
      </c>
      <c r="B3478" s="39" t="str">
        <f t="shared" ref="B3478:B3541" ca="1" si="1056">IF(A3478&lt;=TODAY(),C3478+Q3478,IF(AND(A3478&gt;TODAY(),A3478&lt;=$B$1),IF(VLOOKUP(TODAY(),$A$10:$D$5000,4,FALSE)=0,"n.d",C3478+Q3478),"n.d"))</f>
        <v>n.d</v>
      </c>
      <c r="C3478" s="40">
        <f t="shared" ref="C3478:C3541" si="1057">TRUNC(C3477-T3477,8)</f>
        <v>3137.2723529499999</v>
      </c>
      <c r="D3478" s="41">
        <f ca="1">IF(A3478&lt;$B$1,VLOOKUP(A3478,[1]DI!$A$4:$B$15000,2,FALSE),0)</f>
        <v>0</v>
      </c>
      <c r="E3478" s="40">
        <f t="shared" ref="E3478:E3541" ca="1" si="1058">ROUND((((1+D3478)^(1/252)-1)),8)</f>
        <v>0</v>
      </c>
      <c r="F3478" s="42">
        <f t="shared" si="1054"/>
        <v>1</v>
      </c>
      <c r="G3478" s="43">
        <f t="shared" ref="G3478:G3541" ca="1" si="1059">TRUNC((1+(E3478*F3478)),15)</f>
        <v>1</v>
      </c>
      <c r="H3478" s="40">
        <f ca="1">TRUNC(PRODUCT(G$10:G3477),15)</f>
        <v>1.7040824080947301</v>
      </c>
      <c r="I3478" s="40">
        <f t="shared" ref="I3478:I3541" ca="1" si="1060">IF(OR(R3477&gt;0,R3477="E"),H3477,I3477)</f>
        <v>1.7040824080947301</v>
      </c>
      <c r="J3478" s="40">
        <f t="shared" ref="J3478:J3541" ca="1" si="1061">ROUND(TRUNC(H3478/I3478,15),8)</f>
        <v>1</v>
      </c>
      <c r="K3478" s="42">
        <f t="shared" si="1053"/>
        <v>2.7E-2</v>
      </c>
      <c r="L3478" s="63">
        <f t="shared" ref="L3478:L3541" si="1062">IF(R3477&gt;0,VLOOKUP(R3477,Y$12:Z$40,2),L3477)</f>
        <v>46832</v>
      </c>
      <c r="M3478" s="64">
        <f t="shared" ref="M3478:M3541" si="1063">IF(A3478&gt;L3478,IF(NETWORKDAYS(L3478,A3478,$Y$50:$Y$203)-1=0,1,NETWORKDAYS(L3478,A3478,$Y$50:$Y$203)-1),0)</f>
        <v>60</v>
      </c>
      <c r="N3478" s="44">
        <f t="shared" ref="N3478:N3541" si="1064">IF(AND(M3478=1,M3477=1),1,IF(M3478&gt;0,IF(M3478=M3477,M3478+1,M3478),0))</f>
        <v>61</v>
      </c>
      <c r="O3478" s="40">
        <f t="shared" ref="O3478:O3541" si="1065">ROUND((K3478+1)^(N3478/252),9)</f>
        <v>1.006469879</v>
      </c>
      <c r="P3478" s="65">
        <f t="shared" ref="P3478:P3541" ca="1" si="1066">ROUND(J3478*O3478,9)</f>
        <v>1.006469879</v>
      </c>
      <c r="Q3478" s="40">
        <f t="shared" ref="Q3478:Q3541" ca="1" si="1067">TRUNC((C3478*(P3478-1)),8)</f>
        <v>20.297772510000001</v>
      </c>
      <c r="R3478" s="44">
        <f>IF(VLOOKUP(A3478,$Z$12:$AI$125,8)=VLOOKUP(A3477,$Z$12:$AI$125,8),0,VLOOKUP(A3478,Z$12:$AI$125,8))</f>
        <v>0</v>
      </c>
      <c r="S3478" s="45">
        <f>IF(R3478&gt;0,VLOOKUP(R3478,Y$12:$AH$125,7),0)</f>
        <v>0</v>
      </c>
      <c r="T3478" s="40">
        <f t="shared" ref="T3478:T3541" si="1068">IF(S3478&gt;0,(C3478*S3478),0)</f>
        <v>0</v>
      </c>
      <c r="U3478" s="40">
        <f t="shared" ref="U3478:U3541" ca="1" si="1069">(Q3478+T3478)</f>
        <v>20.297772510000001</v>
      </c>
      <c r="V3478" s="46" t="str">
        <f t="shared" ref="V3478:V3541" si="1070">IF(R3477&gt;0,VLOOKUP(A3477,$Z$12:$AI$125,9),V3477)</f>
        <v>A+J=</v>
      </c>
      <c r="W3478" s="47">
        <f t="shared" ref="W3478:W3541" si="1071">IF(R3477&gt;0,VLOOKUP(A3477,$Z$12:$AI$125,10),W3477)</f>
        <v>47016</v>
      </c>
    </row>
    <row r="3479" spans="1:23" x14ac:dyDescent="0.15">
      <c r="A3479" s="38">
        <f t="shared" si="1055"/>
        <v>46923</v>
      </c>
      <c r="B3479" s="39" t="str">
        <f t="shared" ca="1" si="1056"/>
        <v>n.d</v>
      </c>
      <c r="C3479" s="40">
        <f t="shared" si="1057"/>
        <v>3137.2723529499999</v>
      </c>
      <c r="D3479" s="41">
        <f ca="1">IF(A3479&lt;$B$1,VLOOKUP(A3479,[1]DI!$A$4:$B$15000,2,FALSE),0)</f>
        <v>0</v>
      </c>
      <c r="E3479" s="40">
        <f t="shared" ca="1" si="1058"/>
        <v>0</v>
      </c>
      <c r="F3479" s="42">
        <f t="shared" si="1054"/>
        <v>1</v>
      </c>
      <c r="G3479" s="43">
        <f t="shared" ca="1" si="1059"/>
        <v>1</v>
      </c>
      <c r="H3479" s="40">
        <f ca="1">TRUNC(PRODUCT(G$10:G3478),15)</f>
        <v>1.7040824080947301</v>
      </c>
      <c r="I3479" s="40">
        <f t="shared" ca="1" si="1060"/>
        <v>1.7040824080947301</v>
      </c>
      <c r="J3479" s="40">
        <f t="shared" ca="1" si="1061"/>
        <v>1</v>
      </c>
      <c r="K3479" s="42">
        <f t="shared" si="1053"/>
        <v>2.7E-2</v>
      </c>
      <c r="L3479" s="63">
        <f t="shared" si="1062"/>
        <v>46832</v>
      </c>
      <c r="M3479" s="64">
        <f t="shared" si="1063"/>
        <v>61</v>
      </c>
      <c r="N3479" s="44">
        <f t="shared" si="1064"/>
        <v>61</v>
      </c>
      <c r="O3479" s="40">
        <f t="shared" si="1065"/>
        <v>1.006469879</v>
      </c>
      <c r="P3479" s="65">
        <f t="shared" ca="1" si="1066"/>
        <v>1.006469879</v>
      </c>
      <c r="Q3479" s="40">
        <f t="shared" ca="1" si="1067"/>
        <v>20.297772510000001</v>
      </c>
      <c r="R3479" s="44">
        <f>IF(VLOOKUP(A3479,$Z$12:$AI$125,8)=VLOOKUP(A3478,$Z$12:$AI$125,8),0,VLOOKUP(A3479,Z$12:$AI$125,8))</f>
        <v>0</v>
      </c>
      <c r="S3479" s="45">
        <f>IF(R3479&gt;0,VLOOKUP(R3479,Y$12:$AH$125,7),0)</f>
        <v>0</v>
      </c>
      <c r="T3479" s="40">
        <f t="shared" si="1068"/>
        <v>0</v>
      </c>
      <c r="U3479" s="40">
        <f t="shared" ca="1" si="1069"/>
        <v>20.297772510000001</v>
      </c>
      <c r="V3479" s="46" t="str">
        <f t="shared" si="1070"/>
        <v>A+J=</v>
      </c>
      <c r="W3479" s="47">
        <f t="shared" si="1071"/>
        <v>47016</v>
      </c>
    </row>
    <row r="3480" spans="1:23" x14ac:dyDescent="0.15">
      <c r="A3480" s="38">
        <f t="shared" si="1055"/>
        <v>46924</v>
      </c>
      <c r="B3480" s="39" t="str">
        <f t="shared" ca="1" si="1056"/>
        <v>n.d</v>
      </c>
      <c r="C3480" s="40">
        <f t="shared" si="1057"/>
        <v>3137.2723529499999</v>
      </c>
      <c r="D3480" s="41">
        <f ca="1">IF(A3480&lt;$B$1,VLOOKUP(A3480,[1]DI!$A$4:$B$15000,2,FALSE),0)</f>
        <v>0</v>
      </c>
      <c r="E3480" s="40">
        <f t="shared" ca="1" si="1058"/>
        <v>0</v>
      </c>
      <c r="F3480" s="42">
        <f t="shared" si="1054"/>
        <v>1</v>
      </c>
      <c r="G3480" s="43">
        <f t="shared" ca="1" si="1059"/>
        <v>1</v>
      </c>
      <c r="H3480" s="40">
        <f ca="1">TRUNC(PRODUCT(G$10:G3479),15)</f>
        <v>1.7040824080947301</v>
      </c>
      <c r="I3480" s="40">
        <f t="shared" ca="1" si="1060"/>
        <v>1.7040824080947301</v>
      </c>
      <c r="J3480" s="40">
        <f t="shared" ca="1" si="1061"/>
        <v>1</v>
      </c>
      <c r="K3480" s="42">
        <f t="shared" si="1053"/>
        <v>2.7E-2</v>
      </c>
      <c r="L3480" s="63">
        <f t="shared" si="1062"/>
        <v>46832</v>
      </c>
      <c r="M3480" s="64">
        <f t="shared" si="1063"/>
        <v>62</v>
      </c>
      <c r="N3480" s="44">
        <f t="shared" si="1064"/>
        <v>62</v>
      </c>
      <c r="O3480" s="40">
        <f t="shared" si="1065"/>
        <v>1.0065762899999999</v>
      </c>
      <c r="P3480" s="65">
        <f t="shared" ca="1" si="1066"/>
        <v>1.0065762899999999</v>
      </c>
      <c r="Q3480" s="40">
        <f t="shared" ca="1" si="1067"/>
        <v>20.631612799999999</v>
      </c>
      <c r="R3480" s="44">
        <f>IF(VLOOKUP(A3480,$Z$12:$AI$125,8)=VLOOKUP(A3479,$Z$12:$AI$125,8),0,VLOOKUP(A3480,Z$12:$AI$125,8))</f>
        <v>0</v>
      </c>
      <c r="S3480" s="45">
        <f>IF(R3480&gt;0,VLOOKUP(R3480,Y$12:$AH$125,7),0)</f>
        <v>0</v>
      </c>
      <c r="T3480" s="40">
        <f t="shared" si="1068"/>
        <v>0</v>
      </c>
      <c r="U3480" s="40">
        <f t="shared" ca="1" si="1069"/>
        <v>20.631612799999999</v>
      </c>
      <c r="V3480" s="46" t="str">
        <f t="shared" si="1070"/>
        <v>A+J=</v>
      </c>
      <c r="W3480" s="47">
        <f t="shared" si="1071"/>
        <v>47016</v>
      </c>
    </row>
    <row r="3481" spans="1:23" x14ac:dyDescent="0.15">
      <c r="A3481" s="38">
        <f t="shared" si="1055"/>
        <v>46925</v>
      </c>
      <c r="B3481" s="39" t="str">
        <f t="shared" ca="1" si="1056"/>
        <v>n.d</v>
      </c>
      <c r="C3481" s="40">
        <f t="shared" si="1057"/>
        <v>3137.2723529499999</v>
      </c>
      <c r="D3481" s="41">
        <f ca="1">IF(A3481&lt;$B$1,VLOOKUP(A3481,[1]DI!$A$4:$B$15000,2,FALSE),0)</f>
        <v>0</v>
      </c>
      <c r="E3481" s="40">
        <f t="shared" ca="1" si="1058"/>
        <v>0</v>
      </c>
      <c r="F3481" s="42">
        <f t="shared" si="1054"/>
        <v>1</v>
      </c>
      <c r="G3481" s="43">
        <f t="shared" ca="1" si="1059"/>
        <v>1</v>
      </c>
      <c r="H3481" s="40">
        <f ca="1">TRUNC(PRODUCT(G$10:G3480),15)</f>
        <v>1.7040824080947301</v>
      </c>
      <c r="I3481" s="40">
        <f t="shared" ca="1" si="1060"/>
        <v>1.7040824080947301</v>
      </c>
      <c r="J3481" s="40">
        <f t="shared" ca="1" si="1061"/>
        <v>1</v>
      </c>
      <c r="K3481" s="42">
        <f t="shared" si="1053"/>
        <v>2.7E-2</v>
      </c>
      <c r="L3481" s="63">
        <f t="shared" si="1062"/>
        <v>46832</v>
      </c>
      <c r="M3481" s="64">
        <f t="shared" si="1063"/>
        <v>63</v>
      </c>
      <c r="N3481" s="44">
        <f t="shared" si="1064"/>
        <v>63</v>
      </c>
      <c r="O3481" s="40">
        <f t="shared" si="1065"/>
        <v>1.006682713</v>
      </c>
      <c r="P3481" s="65">
        <f t="shared" ca="1" si="1066"/>
        <v>1.006682713</v>
      </c>
      <c r="Q3481" s="40">
        <f t="shared" ca="1" si="1067"/>
        <v>20.965490729999999</v>
      </c>
      <c r="R3481" s="44">
        <f>IF(VLOOKUP(A3481,$Z$12:$AI$125,8)=VLOOKUP(A3480,$Z$12:$AI$125,8),0,VLOOKUP(A3481,Z$12:$AI$125,8))</f>
        <v>0</v>
      </c>
      <c r="S3481" s="45">
        <f>IF(R3481&gt;0,VLOOKUP(R3481,Y$12:$AH$125,7),0)</f>
        <v>0</v>
      </c>
      <c r="T3481" s="40">
        <f t="shared" si="1068"/>
        <v>0</v>
      </c>
      <c r="U3481" s="40">
        <f t="shared" ca="1" si="1069"/>
        <v>20.965490729999999</v>
      </c>
      <c r="V3481" s="46" t="str">
        <f t="shared" si="1070"/>
        <v>A+J=</v>
      </c>
      <c r="W3481" s="47">
        <f t="shared" si="1071"/>
        <v>47016</v>
      </c>
    </row>
    <row r="3482" spans="1:23" x14ac:dyDescent="0.15">
      <c r="A3482" s="38">
        <f t="shared" si="1055"/>
        <v>46926</v>
      </c>
      <c r="B3482" s="39" t="str">
        <f t="shared" ca="1" si="1056"/>
        <v>n.d</v>
      </c>
      <c r="C3482" s="40">
        <f t="shared" si="1057"/>
        <v>3137.2723529499999</v>
      </c>
      <c r="D3482" s="41">
        <f ca="1">IF(A3482&lt;$B$1,VLOOKUP(A3482,[1]DI!$A$4:$B$15000,2,FALSE),0)</f>
        <v>0</v>
      </c>
      <c r="E3482" s="40">
        <f t="shared" ca="1" si="1058"/>
        <v>0</v>
      </c>
      <c r="F3482" s="42">
        <f t="shared" si="1054"/>
        <v>1</v>
      </c>
      <c r="G3482" s="43">
        <f t="shared" ca="1" si="1059"/>
        <v>1</v>
      </c>
      <c r="H3482" s="40">
        <f ca="1">TRUNC(PRODUCT(G$10:G3481),15)</f>
        <v>1.7040824080947301</v>
      </c>
      <c r="I3482" s="40">
        <f t="shared" ca="1" si="1060"/>
        <v>1.7040824080947301</v>
      </c>
      <c r="J3482" s="40">
        <f t="shared" ca="1" si="1061"/>
        <v>1</v>
      </c>
      <c r="K3482" s="42">
        <f t="shared" si="1053"/>
        <v>2.7E-2</v>
      </c>
      <c r="L3482" s="63">
        <f t="shared" si="1062"/>
        <v>46832</v>
      </c>
      <c r="M3482" s="64">
        <f t="shared" si="1063"/>
        <v>64</v>
      </c>
      <c r="N3482" s="44">
        <f t="shared" si="1064"/>
        <v>64</v>
      </c>
      <c r="O3482" s="40">
        <f t="shared" si="1065"/>
        <v>1.0067891470000001</v>
      </c>
      <c r="P3482" s="65">
        <f t="shared" ca="1" si="1066"/>
        <v>1.0067891470000001</v>
      </c>
      <c r="Q3482" s="40">
        <f t="shared" ca="1" si="1067"/>
        <v>21.299403179999999</v>
      </c>
      <c r="R3482" s="44">
        <f>IF(VLOOKUP(A3482,$Z$12:$AI$125,8)=VLOOKUP(A3481,$Z$12:$AI$125,8),0,VLOOKUP(A3482,Z$12:$AI$125,8))</f>
        <v>0</v>
      </c>
      <c r="S3482" s="45">
        <f>IF(R3482&gt;0,VLOOKUP(R3482,Y$12:$AH$125,7),0)</f>
        <v>0</v>
      </c>
      <c r="T3482" s="40">
        <f t="shared" si="1068"/>
        <v>0</v>
      </c>
      <c r="U3482" s="40">
        <f t="shared" ca="1" si="1069"/>
        <v>21.299403179999999</v>
      </c>
      <c r="V3482" s="46" t="str">
        <f t="shared" si="1070"/>
        <v>A+J=</v>
      </c>
      <c r="W3482" s="47">
        <f t="shared" si="1071"/>
        <v>47016</v>
      </c>
    </row>
    <row r="3483" spans="1:23" x14ac:dyDescent="0.15">
      <c r="A3483" s="38">
        <f t="shared" si="1055"/>
        <v>46927</v>
      </c>
      <c r="B3483" s="39" t="str">
        <f t="shared" ca="1" si="1056"/>
        <v>n.d</v>
      </c>
      <c r="C3483" s="40">
        <f t="shared" si="1057"/>
        <v>3137.2723529499999</v>
      </c>
      <c r="D3483" s="41">
        <f ca="1">IF(A3483&lt;$B$1,VLOOKUP(A3483,[1]DI!$A$4:$B$15000,2,FALSE),0)</f>
        <v>0</v>
      </c>
      <c r="E3483" s="40">
        <f t="shared" ca="1" si="1058"/>
        <v>0</v>
      </c>
      <c r="F3483" s="42">
        <f t="shared" si="1054"/>
        <v>1</v>
      </c>
      <c r="G3483" s="43">
        <f t="shared" ca="1" si="1059"/>
        <v>1</v>
      </c>
      <c r="H3483" s="40">
        <f ca="1">TRUNC(PRODUCT(G$10:G3482),15)</f>
        <v>1.7040824080947301</v>
      </c>
      <c r="I3483" s="40">
        <f t="shared" ca="1" si="1060"/>
        <v>1.7040824080947301</v>
      </c>
      <c r="J3483" s="40">
        <f t="shared" ca="1" si="1061"/>
        <v>1</v>
      </c>
      <c r="K3483" s="42">
        <f t="shared" si="1053"/>
        <v>2.7E-2</v>
      </c>
      <c r="L3483" s="63">
        <f t="shared" si="1062"/>
        <v>46832</v>
      </c>
      <c r="M3483" s="64">
        <f t="shared" si="1063"/>
        <v>65</v>
      </c>
      <c r="N3483" s="44">
        <f t="shared" si="1064"/>
        <v>65</v>
      </c>
      <c r="O3483" s="40">
        <f t="shared" si="1065"/>
        <v>1.006895592</v>
      </c>
      <c r="P3483" s="65">
        <f t="shared" ca="1" si="1066"/>
        <v>1.006895592</v>
      </c>
      <c r="Q3483" s="40">
        <f t="shared" ca="1" si="1067"/>
        <v>21.63335013</v>
      </c>
      <c r="R3483" s="44">
        <f>IF(VLOOKUP(A3483,$Z$12:$AI$125,8)=VLOOKUP(A3482,$Z$12:$AI$125,8),0,VLOOKUP(A3483,Z$12:$AI$125,8))</f>
        <v>0</v>
      </c>
      <c r="S3483" s="45">
        <f>IF(R3483&gt;0,VLOOKUP(R3483,Y$12:$AH$125,7),0)</f>
        <v>0</v>
      </c>
      <c r="T3483" s="40">
        <f t="shared" si="1068"/>
        <v>0</v>
      </c>
      <c r="U3483" s="40">
        <f t="shared" ca="1" si="1069"/>
        <v>21.63335013</v>
      </c>
      <c r="V3483" s="46" t="str">
        <f t="shared" si="1070"/>
        <v>A+J=</v>
      </c>
      <c r="W3483" s="47">
        <f t="shared" si="1071"/>
        <v>47016</v>
      </c>
    </row>
    <row r="3484" spans="1:23" x14ac:dyDescent="0.15">
      <c r="A3484" s="38">
        <f t="shared" si="1055"/>
        <v>46928</v>
      </c>
      <c r="B3484" s="39" t="str">
        <f t="shared" ca="1" si="1056"/>
        <v>n.d</v>
      </c>
      <c r="C3484" s="40">
        <f t="shared" si="1057"/>
        <v>3137.2723529499999</v>
      </c>
      <c r="D3484" s="41">
        <f ca="1">IF(A3484&lt;$B$1,VLOOKUP(A3484,[1]DI!$A$4:$B$15000,2,FALSE),0)</f>
        <v>0</v>
      </c>
      <c r="E3484" s="40">
        <f t="shared" ca="1" si="1058"/>
        <v>0</v>
      </c>
      <c r="F3484" s="42">
        <f t="shared" si="1054"/>
        <v>1</v>
      </c>
      <c r="G3484" s="43">
        <f t="shared" ca="1" si="1059"/>
        <v>1</v>
      </c>
      <c r="H3484" s="40">
        <f ca="1">TRUNC(PRODUCT(G$10:G3483),15)</f>
        <v>1.7040824080947301</v>
      </c>
      <c r="I3484" s="40">
        <f t="shared" ca="1" si="1060"/>
        <v>1.7040824080947301</v>
      </c>
      <c r="J3484" s="40">
        <f t="shared" ca="1" si="1061"/>
        <v>1</v>
      </c>
      <c r="K3484" s="42">
        <f t="shared" si="1053"/>
        <v>2.7E-2</v>
      </c>
      <c r="L3484" s="63">
        <f t="shared" si="1062"/>
        <v>46832</v>
      </c>
      <c r="M3484" s="64">
        <f t="shared" si="1063"/>
        <v>65</v>
      </c>
      <c r="N3484" s="44">
        <f t="shared" si="1064"/>
        <v>66</v>
      </c>
      <c r="O3484" s="40">
        <f t="shared" si="1065"/>
        <v>1.007002049</v>
      </c>
      <c r="P3484" s="65">
        <f t="shared" ca="1" si="1066"/>
        <v>1.007002049</v>
      </c>
      <c r="Q3484" s="40">
        <f t="shared" ca="1" si="1067"/>
        <v>21.967334739999998</v>
      </c>
      <c r="R3484" s="44">
        <f>IF(VLOOKUP(A3484,$Z$12:$AI$125,8)=VLOOKUP(A3483,$Z$12:$AI$125,8),0,VLOOKUP(A3484,Z$12:$AI$125,8))</f>
        <v>0</v>
      </c>
      <c r="S3484" s="45">
        <f>IF(R3484&gt;0,VLOOKUP(R3484,Y$12:$AH$125,7),0)</f>
        <v>0</v>
      </c>
      <c r="T3484" s="40">
        <f t="shared" si="1068"/>
        <v>0</v>
      </c>
      <c r="U3484" s="40">
        <f t="shared" ca="1" si="1069"/>
        <v>21.967334739999998</v>
      </c>
      <c r="V3484" s="46" t="str">
        <f t="shared" si="1070"/>
        <v>A+J=</v>
      </c>
      <c r="W3484" s="47">
        <f t="shared" si="1071"/>
        <v>47016</v>
      </c>
    </row>
    <row r="3485" spans="1:23" x14ac:dyDescent="0.15">
      <c r="A3485" s="38">
        <f t="shared" si="1055"/>
        <v>46929</v>
      </c>
      <c r="B3485" s="39" t="str">
        <f t="shared" ca="1" si="1056"/>
        <v>n.d</v>
      </c>
      <c r="C3485" s="40">
        <f t="shared" si="1057"/>
        <v>3137.2723529499999</v>
      </c>
      <c r="D3485" s="41">
        <f ca="1">IF(A3485&lt;$B$1,VLOOKUP(A3485,[1]DI!$A$4:$B$15000,2,FALSE),0)</f>
        <v>0</v>
      </c>
      <c r="E3485" s="40">
        <f t="shared" ca="1" si="1058"/>
        <v>0</v>
      </c>
      <c r="F3485" s="42">
        <f t="shared" si="1054"/>
        <v>1</v>
      </c>
      <c r="G3485" s="43">
        <f t="shared" ca="1" si="1059"/>
        <v>1</v>
      </c>
      <c r="H3485" s="40">
        <f ca="1">TRUNC(PRODUCT(G$10:G3484),15)</f>
        <v>1.7040824080947301</v>
      </c>
      <c r="I3485" s="40">
        <f t="shared" ca="1" si="1060"/>
        <v>1.7040824080947301</v>
      </c>
      <c r="J3485" s="40">
        <f t="shared" ca="1" si="1061"/>
        <v>1</v>
      </c>
      <c r="K3485" s="42">
        <f t="shared" si="1053"/>
        <v>2.7E-2</v>
      </c>
      <c r="L3485" s="63">
        <f t="shared" si="1062"/>
        <v>46832</v>
      </c>
      <c r="M3485" s="64">
        <f t="shared" si="1063"/>
        <v>65</v>
      </c>
      <c r="N3485" s="44">
        <f t="shared" si="1064"/>
        <v>66</v>
      </c>
      <c r="O3485" s="40">
        <f t="shared" si="1065"/>
        <v>1.007002049</v>
      </c>
      <c r="P3485" s="65">
        <f t="shared" ca="1" si="1066"/>
        <v>1.007002049</v>
      </c>
      <c r="Q3485" s="40">
        <f t="shared" ca="1" si="1067"/>
        <v>21.967334739999998</v>
      </c>
      <c r="R3485" s="44">
        <f>IF(VLOOKUP(A3485,$Z$12:$AI$125,8)=VLOOKUP(A3484,$Z$12:$AI$125,8),0,VLOOKUP(A3485,Z$12:$AI$125,8))</f>
        <v>0</v>
      </c>
      <c r="S3485" s="45">
        <f>IF(R3485&gt;0,VLOOKUP(R3485,Y$12:$AH$125,7),0)</f>
        <v>0</v>
      </c>
      <c r="T3485" s="40">
        <f t="shared" si="1068"/>
        <v>0</v>
      </c>
      <c r="U3485" s="40">
        <f t="shared" ca="1" si="1069"/>
        <v>21.967334739999998</v>
      </c>
      <c r="V3485" s="46" t="str">
        <f t="shared" si="1070"/>
        <v>A+J=</v>
      </c>
      <c r="W3485" s="47">
        <f t="shared" si="1071"/>
        <v>47016</v>
      </c>
    </row>
    <row r="3486" spans="1:23" x14ac:dyDescent="0.15">
      <c r="A3486" s="38">
        <f t="shared" si="1055"/>
        <v>46930</v>
      </c>
      <c r="B3486" s="39" t="str">
        <f t="shared" ca="1" si="1056"/>
        <v>n.d</v>
      </c>
      <c r="C3486" s="40">
        <f t="shared" si="1057"/>
        <v>3137.2723529499999</v>
      </c>
      <c r="D3486" s="41">
        <f ca="1">IF(A3486&lt;$B$1,VLOOKUP(A3486,[1]DI!$A$4:$B$15000,2,FALSE),0)</f>
        <v>0</v>
      </c>
      <c r="E3486" s="40">
        <f t="shared" ca="1" si="1058"/>
        <v>0</v>
      </c>
      <c r="F3486" s="42">
        <f t="shared" si="1054"/>
        <v>1</v>
      </c>
      <c r="G3486" s="43">
        <f t="shared" ca="1" si="1059"/>
        <v>1</v>
      </c>
      <c r="H3486" s="40">
        <f ca="1">TRUNC(PRODUCT(G$10:G3485),15)</f>
        <v>1.7040824080947301</v>
      </c>
      <c r="I3486" s="40">
        <f t="shared" ca="1" si="1060"/>
        <v>1.7040824080947301</v>
      </c>
      <c r="J3486" s="40">
        <f t="shared" ca="1" si="1061"/>
        <v>1</v>
      </c>
      <c r="K3486" s="42">
        <f t="shared" si="1053"/>
        <v>2.7E-2</v>
      </c>
      <c r="L3486" s="63">
        <f t="shared" si="1062"/>
        <v>46832</v>
      </c>
      <c r="M3486" s="64">
        <f t="shared" si="1063"/>
        <v>66</v>
      </c>
      <c r="N3486" s="44">
        <f t="shared" si="1064"/>
        <v>66</v>
      </c>
      <c r="O3486" s="40">
        <f t="shared" si="1065"/>
        <v>1.007002049</v>
      </c>
      <c r="P3486" s="65">
        <f t="shared" ca="1" si="1066"/>
        <v>1.007002049</v>
      </c>
      <c r="Q3486" s="40">
        <f t="shared" ca="1" si="1067"/>
        <v>21.967334739999998</v>
      </c>
      <c r="R3486" s="44">
        <f>IF(VLOOKUP(A3486,$Z$12:$AI$125,8)=VLOOKUP(A3485,$Z$12:$AI$125,8),0,VLOOKUP(A3486,Z$12:$AI$125,8))</f>
        <v>0</v>
      </c>
      <c r="S3486" s="45">
        <f>IF(R3486&gt;0,VLOOKUP(R3486,Y$12:$AH$125,7),0)</f>
        <v>0</v>
      </c>
      <c r="T3486" s="40">
        <f t="shared" si="1068"/>
        <v>0</v>
      </c>
      <c r="U3486" s="40">
        <f t="shared" ca="1" si="1069"/>
        <v>21.967334739999998</v>
      </c>
      <c r="V3486" s="46" t="str">
        <f t="shared" si="1070"/>
        <v>A+J=</v>
      </c>
      <c r="W3486" s="47">
        <f t="shared" si="1071"/>
        <v>47016</v>
      </c>
    </row>
    <row r="3487" spans="1:23" x14ac:dyDescent="0.15">
      <c r="A3487" s="38">
        <f t="shared" si="1055"/>
        <v>46931</v>
      </c>
      <c r="B3487" s="39" t="str">
        <f t="shared" ca="1" si="1056"/>
        <v>n.d</v>
      </c>
      <c r="C3487" s="40">
        <f t="shared" si="1057"/>
        <v>3137.2723529499999</v>
      </c>
      <c r="D3487" s="41">
        <f ca="1">IF(A3487&lt;$B$1,VLOOKUP(A3487,[1]DI!$A$4:$B$15000,2,FALSE),0)</f>
        <v>0</v>
      </c>
      <c r="E3487" s="40">
        <f t="shared" ca="1" si="1058"/>
        <v>0</v>
      </c>
      <c r="F3487" s="42">
        <f t="shared" si="1054"/>
        <v>1</v>
      </c>
      <c r="G3487" s="43">
        <f t="shared" ca="1" si="1059"/>
        <v>1</v>
      </c>
      <c r="H3487" s="40">
        <f ca="1">TRUNC(PRODUCT(G$10:G3486),15)</f>
        <v>1.7040824080947301</v>
      </c>
      <c r="I3487" s="40">
        <f t="shared" ca="1" si="1060"/>
        <v>1.7040824080947301</v>
      </c>
      <c r="J3487" s="40">
        <f t="shared" ca="1" si="1061"/>
        <v>1</v>
      </c>
      <c r="K3487" s="42">
        <f t="shared" si="1053"/>
        <v>2.7E-2</v>
      </c>
      <c r="L3487" s="63">
        <f t="shared" si="1062"/>
        <v>46832</v>
      </c>
      <c r="M3487" s="64">
        <f t="shared" si="1063"/>
        <v>67</v>
      </c>
      <c r="N3487" s="44">
        <f t="shared" si="1064"/>
        <v>67</v>
      </c>
      <c r="O3487" s="40">
        <f t="shared" si="1065"/>
        <v>1.007108517</v>
      </c>
      <c r="P3487" s="65">
        <f t="shared" ca="1" si="1066"/>
        <v>1.007108517</v>
      </c>
      <c r="Q3487" s="40">
        <f t="shared" ca="1" si="1067"/>
        <v>22.301353850000002</v>
      </c>
      <c r="R3487" s="44">
        <f>IF(VLOOKUP(A3487,$Z$12:$AI$125,8)=VLOOKUP(A3486,$Z$12:$AI$125,8),0,VLOOKUP(A3487,Z$12:$AI$125,8))</f>
        <v>0</v>
      </c>
      <c r="S3487" s="45">
        <f>IF(R3487&gt;0,VLOOKUP(R3487,Y$12:$AH$125,7),0)</f>
        <v>0</v>
      </c>
      <c r="T3487" s="40">
        <f t="shared" si="1068"/>
        <v>0</v>
      </c>
      <c r="U3487" s="40">
        <f t="shared" ca="1" si="1069"/>
        <v>22.301353850000002</v>
      </c>
      <c r="V3487" s="46" t="str">
        <f t="shared" si="1070"/>
        <v>A+J=</v>
      </c>
      <c r="W3487" s="47">
        <f t="shared" si="1071"/>
        <v>47016</v>
      </c>
    </row>
    <row r="3488" spans="1:23" x14ac:dyDescent="0.15">
      <c r="A3488" s="38">
        <f t="shared" si="1055"/>
        <v>46932</v>
      </c>
      <c r="B3488" s="39" t="str">
        <f t="shared" ca="1" si="1056"/>
        <v>n.d</v>
      </c>
      <c r="C3488" s="40">
        <f t="shared" si="1057"/>
        <v>3137.2723529499999</v>
      </c>
      <c r="D3488" s="41">
        <f ca="1">IF(A3488&lt;$B$1,VLOOKUP(A3488,[1]DI!$A$4:$B$15000,2,FALSE),0)</f>
        <v>0</v>
      </c>
      <c r="E3488" s="40">
        <f t="shared" ca="1" si="1058"/>
        <v>0</v>
      </c>
      <c r="F3488" s="42">
        <f t="shared" si="1054"/>
        <v>1</v>
      </c>
      <c r="G3488" s="43">
        <f t="shared" ca="1" si="1059"/>
        <v>1</v>
      </c>
      <c r="H3488" s="40">
        <f ca="1">TRUNC(PRODUCT(G$10:G3487),15)</f>
        <v>1.7040824080947301</v>
      </c>
      <c r="I3488" s="40">
        <f t="shared" ca="1" si="1060"/>
        <v>1.7040824080947301</v>
      </c>
      <c r="J3488" s="40">
        <f t="shared" ca="1" si="1061"/>
        <v>1</v>
      </c>
      <c r="K3488" s="42">
        <f t="shared" si="1053"/>
        <v>2.7E-2</v>
      </c>
      <c r="L3488" s="63">
        <f t="shared" si="1062"/>
        <v>46832</v>
      </c>
      <c r="M3488" s="64">
        <f t="shared" si="1063"/>
        <v>68</v>
      </c>
      <c r="N3488" s="44">
        <f t="shared" si="1064"/>
        <v>68</v>
      </c>
      <c r="O3488" s="40">
        <f t="shared" si="1065"/>
        <v>1.0072149960000001</v>
      </c>
      <c r="P3488" s="65">
        <f t="shared" ca="1" si="1066"/>
        <v>1.0072149960000001</v>
      </c>
      <c r="Q3488" s="40">
        <f t="shared" ca="1" si="1067"/>
        <v>22.635407470000001</v>
      </c>
      <c r="R3488" s="44">
        <f>IF(VLOOKUP(A3488,$Z$12:$AI$125,8)=VLOOKUP(A3487,$Z$12:$AI$125,8),0,VLOOKUP(A3488,Z$12:$AI$125,8))</f>
        <v>0</v>
      </c>
      <c r="S3488" s="45">
        <f>IF(R3488&gt;0,VLOOKUP(R3488,Y$12:$AH$125,7),0)</f>
        <v>0</v>
      </c>
      <c r="T3488" s="40">
        <f t="shared" si="1068"/>
        <v>0</v>
      </c>
      <c r="U3488" s="40">
        <f t="shared" ca="1" si="1069"/>
        <v>22.635407470000001</v>
      </c>
      <c r="V3488" s="46" t="str">
        <f t="shared" si="1070"/>
        <v>A+J=</v>
      </c>
      <c r="W3488" s="47">
        <f t="shared" si="1071"/>
        <v>47016</v>
      </c>
    </row>
    <row r="3489" spans="1:23" x14ac:dyDescent="0.15">
      <c r="A3489" s="38">
        <f t="shared" si="1055"/>
        <v>46933</v>
      </c>
      <c r="B3489" s="39" t="str">
        <f t="shared" ca="1" si="1056"/>
        <v>n.d</v>
      </c>
      <c r="C3489" s="40">
        <f t="shared" si="1057"/>
        <v>3137.2723529499999</v>
      </c>
      <c r="D3489" s="41">
        <f ca="1">IF(A3489&lt;$B$1,VLOOKUP(A3489,[1]DI!$A$4:$B$15000,2,FALSE),0)</f>
        <v>0</v>
      </c>
      <c r="E3489" s="40">
        <f t="shared" ca="1" si="1058"/>
        <v>0</v>
      </c>
      <c r="F3489" s="42">
        <f t="shared" si="1054"/>
        <v>1</v>
      </c>
      <c r="G3489" s="43">
        <f t="shared" ca="1" si="1059"/>
        <v>1</v>
      </c>
      <c r="H3489" s="40">
        <f ca="1">TRUNC(PRODUCT(G$10:G3488),15)</f>
        <v>1.7040824080947301</v>
      </c>
      <c r="I3489" s="40">
        <f t="shared" ca="1" si="1060"/>
        <v>1.7040824080947301</v>
      </c>
      <c r="J3489" s="40">
        <f t="shared" ca="1" si="1061"/>
        <v>1</v>
      </c>
      <c r="K3489" s="42">
        <f t="shared" si="1053"/>
        <v>2.7E-2</v>
      </c>
      <c r="L3489" s="63">
        <f t="shared" si="1062"/>
        <v>46832</v>
      </c>
      <c r="M3489" s="64">
        <f t="shared" si="1063"/>
        <v>69</v>
      </c>
      <c r="N3489" s="44">
        <f t="shared" si="1064"/>
        <v>69</v>
      </c>
      <c r="O3489" s="40">
        <f t="shared" si="1065"/>
        <v>1.0073214859999999</v>
      </c>
      <c r="P3489" s="65">
        <f t="shared" ca="1" si="1066"/>
        <v>1.0073214859999999</v>
      </c>
      <c r="Q3489" s="40">
        <f t="shared" ca="1" si="1067"/>
        <v>22.969495609999999</v>
      </c>
      <c r="R3489" s="44">
        <f>IF(VLOOKUP(A3489,$Z$12:$AI$125,8)=VLOOKUP(A3488,$Z$12:$AI$125,8),0,VLOOKUP(A3489,Z$12:$AI$125,8))</f>
        <v>0</v>
      </c>
      <c r="S3489" s="45">
        <f>IF(R3489&gt;0,VLOOKUP(R3489,Y$12:$AH$125,7),0)</f>
        <v>0</v>
      </c>
      <c r="T3489" s="40">
        <f t="shared" si="1068"/>
        <v>0</v>
      </c>
      <c r="U3489" s="40">
        <f t="shared" ca="1" si="1069"/>
        <v>22.969495609999999</v>
      </c>
      <c r="V3489" s="46" t="str">
        <f t="shared" si="1070"/>
        <v>A+J=</v>
      </c>
      <c r="W3489" s="47">
        <f t="shared" si="1071"/>
        <v>47016</v>
      </c>
    </row>
    <row r="3490" spans="1:23" x14ac:dyDescent="0.15">
      <c r="A3490" s="38">
        <f t="shared" si="1055"/>
        <v>46934</v>
      </c>
      <c r="B3490" s="39" t="str">
        <f t="shared" ca="1" si="1056"/>
        <v>n.d</v>
      </c>
      <c r="C3490" s="40">
        <f t="shared" si="1057"/>
        <v>3137.2723529499999</v>
      </c>
      <c r="D3490" s="41">
        <f ca="1">IF(A3490&lt;$B$1,VLOOKUP(A3490,[1]DI!$A$4:$B$15000,2,FALSE),0)</f>
        <v>0</v>
      </c>
      <c r="E3490" s="40">
        <f t="shared" ca="1" si="1058"/>
        <v>0</v>
      </c>
      <c r="F3490" s="42">
        <f t="shared" si="1054"/>
        <v>1</v>
      </c>
      <c r="G3490" s="43">
        <f t="shared" ca="1" si="1059"/>
        <v>1</v>
      </c>
      <c r="H3490" s="40">
        <f ca="1">TRUNC(PRODUCT(G$10:G3489),15)</f>
        <v>1.7040824080947301</v>
      </c>
      <c r="I3490" s="40">
        <f t="shared" ca="1" si="1060"/>
        <v>1.7040824080947301</v>
      </c>
      <c r="J3490" s="40">
        <f t="shared" ca="1" si="1061"/>
        <v>1</v>
      </c>
      <c r="K3490" s="42">
        <f t="shared" si="1053"/>
        <v>2.7E-2</v>
      </c>
      <c r="L3490" s="63">
        <f t="shared" si="1062"/>
        <v>46832</v>
      </c>
      <c r="M3490" s="64">
        <f t="shared" si="1063"/>
        <v>70</v>
      </c>
      <c r="N3490" s="44">
        <f t="shared" si="1064"/>
        <v>70</v>
      </c>
      <c r="O3490" s="40">
        <f t="shared" si="1065"/>
        <v>1.0074279880000001</v>
      </c>
      <c r="P3490" s="65">
        <f t="shared" ca="1" si="1066"/>
        <v>1.0074279880000001</v>
      </c>
      <c r="Q3490" s="40">
        <f t="shared" ca="1" si="1067"/>
        <v>23.30362139</v>
      </c>
      <c r="R3490" s="44">
        <f>IF(VLOOKUP(A3490,$Z$12:$AI$125,8)=VLOOKUP(A3489,$Z$12:$AI$125,8),0,VLOOKUP(A3490,Z$12:$AI$125,8))</f>
        <v>0</v>
      </c>
      <c r="S3490" s="45">
        <f>IF(R3490&gt;0,VLOOKUP(R3490,Y$12:$AH$125,7),0)</f>
        <v>0</v>
      </c>
      <c r="T3490" s="40">
        <f t="shared" si="1068"/>
        <v>0</v>
      </c>
      <c r="U3490" s="40">
        <f t="shared" ca="1" si="1069"/>
        <v>23.30362139</v>
      </c>
      <c r="V3490" s="46" t="str">
        <f t="shared" si="1070"/>
        <v>A+J=</v>
      </c>
      <c r="W3490" s="47">
        <f t="shared" si="1071"/>
        <v>47016</v>
      </c>
    </row>
    <row r="3491" spans="1:23" x14ac:dyDescent="0.15">
      <c r="A3491" s="38">
        <f t="shared" si="1055"/>
        <v>46935</v>
      </c>
      <c r="B3491" s="39" t="str">
        <f t="shared" ca="1" si="1056"/>
        <v>n.d</v>
      </c>
      <c r="C3491" s="40">
        <f t="shared" si="1057"/>
        <v>3137.2723529499999</v>
      </c>
      <c r="D3491" s="41">
        <f ca="1">IF(A3491&lt;$B$1,VLOOKUP(A3491,[1]DI!$A$4:$B$15000,2,FALSE),0)</f>
        <v>0</v>
      </c>
      <c r="E3491" s="40">
        <f t="shared" ca="1" si="1058"/>
        <v>0</v>
      </c>
      <c r="F3491" s="42">
        <f t="shared" si="1054"/>
        <v>1</v>
      </c>
      <c r="G3491" s="43">
        <f t="shared" ca="1" si="1059"/>
        <v>1</v>
      </c>
      <c r="H3491" s="40">
        <f ca="1">TRUNC(PRODUCT(G$10:G3490),15)</f>
        <v>1.7040824080947301</v>
      </c>
      <c r="I3491" s="40">
        <f t="shared" ca="1" si="1060"/>
        <v>1.7040824080947301</v>
      </c>
      <c r="J3491" s="40">
        <f t="shared" ca="1" si="1061"/>
        <v>1</v>
      </c>
      <c r="K3491" s="42">
        <f t="shared" si="1053"/>
        <v>2.7E-2</v>
      </c>
      <c r="L3491" s="63">
        <f t="shared" si="1062"/>
        <v>46832</v>
      </c>
      <c r="M3491" s="64">
        <f t="shared" si="1063"/>
        <v>70</v>
      </c>
      <c r="N3491" s="44">
        <f t="shared" si="1064"/>
        <v>71</v>
      </c>
      <c r="O3491" s="40">
        <f t="shared" si="1065"/>
        <v>1.0075345010000001</v>
      </c>
      <c r="P3491" s="65">
        <f t="shared" ca="1" si="1066"/>
        <v>1.0075345010000001</v>
      </c>
      <c r="Q3491" s="40">
        <f t="shared" ca="1" si="1067"/>
        <v>23.63778168</v>
      </c>
      <c r="R3491" s="44">
        <f>IF(VLOOKUP(A3491,$Z$12:$AI$125,8)=VLOOKUP(A3490,$Z$12:$AI$125,8),0,VLOOKUP(A3491,Z$12:$AI$125,8))</f>
        <v>0</v>
      </c>
      <c r="S3491" s="45">
        <f>IF(R3491&gt;0,VLOOKUP(R3491,Y$12:$AH$125,7),0)</f>
        <v>0</v>
      </c>
      <c r="T3491" s="40">
        <f t="shared" si="1068"/>
        <v>0</v>
      </c>
      <c r="U3491" s="40">
        <f t="shared" ca="1" si="1069"/>
        <v>23.63778168</v>
      </c>
      <c r="V3491" s="46" t="str">
        <f t="shared" si="1070"/>
        <v>A+J=</v>
      </c>
      <c r="W3491" s="47">
        <f t="shared" si="1071"/>
        <v>47016</v>
      </c>
    </row>
    <row r="3492" spans="1:23" x14ac:dyDescent="0.15">
      <c r="A3492" s="38">
        <f t="shared" si="1055"/>
        <v>46936</v>
      </c>
      <c r="B3492" s="39" t="str">
        <f t="shared" ca="1" si="1056"/>
        <v>n.d</v>
      </c>
      <c r="C3492" s="40">
        <f t="shared" si="1057"/>
        <v>3137.2723529499999</v>
      </c>
      <c r="D3492" s="41">
        <f ca="1">IF(A3492&lt;$B$1,VLOOKUP(A3492,[1]DI!$A$4:$B$15000,2,FALSE),0)</f>
        <v>0</v>
      </c>
      <c r="E3492" s="40">
        <f t="shared" ca="1" si="1058"/>
        <v>0</v>
      </c>
      <c r="F3492" s="42">
        <f t="shared" si="1054"/>
        <v>1</v>
      </c>
      <c r="G3492" s="43">
        <f t="shared" ca="1" si="1059"/>
        <v>1</v>
      </c>
      <c r="H3492" s="40">
        <f ca="1">TRUNC(PRODUCT(G$10:G3491),15)</f>
        <v>1.7040824080947301</v>
      </c>
      <c r="I3492" s="40">
        <f t="shared" ca="1" si="1060"/>
        <v>1.7040824080947301</v>
      </c>
      <c r="J3492" s="40">
        <f t="shared" ca="1" si="1061"/>
        <v>1</v>
      </c>
      <c r="K3492" s="42">
        <f t="shared" si="1053"/>
        <v>2.7E-2</v>
      </c>
      <c r="L3492" s="63">
        <f t="shared" si="1062"/>
        <v>46832</v>
      </c>
      <c r="M3492" s="64">
        <f t="shared" si="1063"/>
        <v>70</v>
      </c>
      <c r="N3492" s="44">
        <f t="shared" si="1064"/>
        <v>71</v>
      </c>
      <c r="O3492" s="40">
        <f t="shared" si="1065"/>
        <v>1.0075345010000001</v>
      </c>
      <c r="P3492" s="65">
        <f t="shared" ca="1" si="1066"/>
        <v>1.0075345010000001</v>
      </c>
      <c r="Q3492" s="40">
        <f t="shared" ca="1" si="1067"/>
        <v>23.63778168</v>
      </c>
      <c r="R3492" s="44">
        <f>IF(VLOOKUP(A3492,$Z$12:$AI$125,8)=VLOOKUP(A3491,$Z$12:$AI$125,8),0,VLOOKUP(A3492,Z$12:$AI$125,8))</f>
        <v>0</v>
      </c>
      <c r="S3492" s="45">
        <f>IF(R3492&gt;0,VLOOKUP(R3492,Y$12:$AH$125,7),0)</f>
        <v>0</v>
      </c>
      <c r="T3492" s="40">
        <f t="shared" si="1068"/>
        <v>0</v>
      </c>
      <c r="U3492" s="40">
        <f t="shared" ca="1" si="1069"/>
        <v>23.63778168</v>
      </c>
      <c r="V3492" s="46" t="str">
        <f t="shared" si="1070"/>
        <v>A+J=</v>
      </c>
      <c r="W3492" s="47">
        <f t="shared" si="1071"/>
        <v>47016</v>
      </c>
    </row>
    <row r="3493" spans="1:23" x14ac:dyDescent="0.15">
      <c r="A3493" s="38">
        <f t="shared" si="1055"/>
        <v>46937</v>
      </c>
      <c r="B3493" s="39" t="str">
        <f t="shared" ca="1" si="1056"/>
        <v>n.d</v>
      </c>
      <c r="C3493" s="40">
        <f t="shared" si="1057"/>
        <v>3137.2723529499999</v>
      </c>
      <c r="D3493" s="41">
        <f ca="1">IF(A3493&lt;$B$1,VLOOKUP(A3493,[1]DI!$A$4:$B$15000,2,FALSE),0)</f>
        <v>0</v>
      </c>
      <c r="E3493" s="40">
        <f t="shared" ca="1" si="1058"/>
        <v>0</v>
      </c>
      <c r="F3493" s="42">
        <f t="shared" si="1054"/>
        <v>1</v>
      </c>
      <c r="G3493" s="43">
        <f t="shared" ca="1" si="1059"/>
        <v>1</v>
      </c>
      <c r="H3493" s="40">
        <f ca="1">TRUNC(PRODUCT(G$10:G3492),15)</f>
        <v>1.7040824080947301</v>
      </c>
      <c r="I3493" s="40">
        <f t="shared" ca="1" si="1060"/>
        <v>1.7040824080947301</v>
      </c>
      <c r="J3493" s="40">
        <f t="shared" ca="1" si="1061"/>
        <v>1</v>
      </c>
      <c r="K3493" s="42">
        <f t="shared" si="1053"/>
        <v>2.7E-2</v>
      </c>
      <c r="L3493" s="63">
        <f t="shared" si="1062"/>
        <v>46832</v>
      </c>
      <c r="M3493" s="64">
        <f t="shared" si="1063"/>
        <v>71</v>
      </c>
      <c r="N3493" s="44">
        <f t="shared" si="1064"/>
        <v>71</v>
      </c>
      <c r="O3493" s="40">
        <f t="shared" si="1065"/>
        <v>1.0075345010000001</v>
      </c>
      <c r="P3493" s="65">
        <f t="shared" ca="1" si="1066"/>
        <v>1.0075345010000001</v>
      </c>
      <c r="Q3493" s="40">
        <f t="shared" ca="1" si="1067"/>
        <v>23.63778168</v>
      </c>
      <c r="R3493" s="44">
        <f>IF(VLOOKUP(A3493,$Z$12:$AI$125,8)=VLOOKUP(A3492,$Z$12:$AI$125,8),0,VLOOKUP(A3493,Z$12:$AI$125,8))</f>
        <v>0</v>
      </c>
      <c r="S3493" s="45">
        <f>IF(R3493&gt;0,VLOOKUP(R3493,Y$12:$AH$125,7),0)</f>
        <v>0</v>
      </c>
      <c r="T3493" s="40">
        <f t="shared" si="1068"/>
        <v>0</v>
      </c>
      <c r="U3493" s="40">
        <f t="shared" ca="1" si="1069"/>
        <v>23.63778168</v>
      </c>
      <c r="V3493" s="46" t="str">
        <f t="shared" si="1070"/>
        <v>A+J=</v>
      </c>
      <c r="W3493" s="47">
        <f t="shared" si="1071"/>
        <v>47016</v>
      </c>
    </row>
    <row r="3494" spans="1:23" x14ac:dyDescent="0.15">
      <c r="A3494" s="38">
        <f t="shared" si="1055"/>
        <v>46938</v>
      </c>
      <c r="B3494" s="39" t="str">
        <f t="shared" ca="1" si="1056"/>
        <v>n.d</v>
      </c>
      <c r="C3494" s="40">
        <f t="shared" si="1057"/>
        <v>3137.2723529499999</v>
      </c>
      <c r="D3494" s="41">
        <f ca="1">IF(A3494&lt;$B$1,VLOOKUP(A3494,[1]DI!$A$4:$B$15000,2,FALSE),0)</f>
        <v>0</v>
      </c>
      <c r="E3494" s="40">
        <f t="shared" ca="1" si="1058"/>
        <v>0</v>
      </c>
      <c r="F3494" s="42">
        <f t="shared" si="1054"/>
        <v>1</v>
      </c>
      <c r="G3494" s="43">
        <f t="shared" ca="1" si="1059"/>
        <v>1</v>
      </c>
      <c r="H3494" s="40">
        <f ca="1">TRUNC(PRODUCT(G$10:G3493),15)</f>
        <v>1.7040824080947301</v>
      </c>
      <c r="I3494" s="40">
        <f t="shared" ca="1" si="1060"/>
        <v>1.7040824080947301</v>
      </c>
      <c r="J3494" s="40">
        <f t="shared" ca="1" si="1061"/>
        <v>1</v>
      </c>
      <c r="K3494" s="42">
        <f t="shared" si="1053"/>
        <v>2.7E-2</v>
      </c>
      <c r="L3494" s="63">
        <f t="shared" si="1062"/>
        <v>46832</v>
      </c>
      <c r="M3494" s="64">
        <f t="shared" si="1063"/>
        <v>72</v>
      </c>
      <c r="N3494" s="44">
        <f t="shared" si="1064"/>
        <v>72</v>
      </c>
      <c r="O3494" s="40">
        <f t="shared" si="1065"/>
        <v>1.0076410250000001</v>
      </c>
      <c r="P3494" s="65">
        <f t="shared" ca="1" si="1066"/>
        <v>1.0076410250000001</v>
      </c>
      <c r="Q3494" s="40">
        <f t="shared" ca="1" si="1067"/>
        <v>23.971976479999999</v>
      </c>
      <c r="R3494" s="44">
        <f>IF(VLOOKUP(A3494,$Z$12:$AI$125,8)=VLOOKUP(A3493,$Z$12:$AI$125,8),0,VLOOKUP(A3494,Z$12:$AI$125,8))</f>
        <v>0</v>
      </c>
      <c r="S3494" s="45">
        <f>IF(R3494&gt;0,VLOOKUP(R3494,Y$12:$AH$125,7),0)</f>
        <v>0</v>
      </c>
      <c r="T3494" s="40">
        <f t="shared" si="1068"/>
        <v>0</v>
      </c>
      <c r="U3494" s="40">
        <f t="shared" ca="1" si="1069"/>
        <v>23.971976479999999</v>
      </c>
      <c r="V3494" s="46" t="str">
        <f t="shared" si="1070"/>
        <v>A+J=</v>
      </c>
      <c r="W3494" s="47">
        <f t="shared" si="1071"/>
        <v>47016</v>
      </c>
    </row>
    <row r="3495" spans="1:23" x14ac:dyDescent="0.15">
      <c r="A3495" s="38">
        <f t="shared" si="1055"/>
        <v>46939</v>
      </c>
      <c r="B3495" s="39" t="str">
        <f t="shared" ca="1" si="1056"/>
        <v>n.d</v>
      </c>
      <c r="C3495" s="40">
        <f t="shared" si="1057"/>
        <v>3137.2723529499999</v>
      </c>
      <c r="D3495" s="41">
        <f ca="1">IF(A3495&lt;$B$1,VLOOKUP(A3495,[1]DI!$A$4:$B$15000,2,FALSE),0)</f>
        <v>0</v>
      </c>
      <c r="E3495" s="40">
        <f t="shared" ca="1" si="1058"/>
        <v>0</v>
      </c>
      <c r="F3495" s="42">
        <f t="shared" si="1054"/>
        <v>1</v>
      </c>
      <c r="G3495" s="43">
        <f t="shared" ca="1" si="1059"/>
        <v>1</v>
      </c>
      <c r="H3495" s="40">
        <f ca="1">TRUNC(PRODUCT(G$10:G3494),15)</f>
        <v>1.7040824080947301</v>
      </c>
      <c r="I3495" s="40">
        <f t="shared" ca="1" si="1060"/>
        <v>1.7040824080947301</v>
      </c>
      <c r="J3495" s="40">
        <f t="shared" ca="1" si="1061"/>
        <v>1</v>
      </c>
      <c r="K3495" s="42">
        <f t="shared" si="1053"/>
        <v>2.7E-2</v>
      </c>
      <c r="L3495" s="63">
        <f t="shared" si="1062"/>
        <v>46832</v>
      </c>
      <c r="M3495" s="64">
        <f t="shared" si="1063"/>
        <v>73</v>
      </c>
      <c r="N3495" s="44">
        <f t="shared" si="1064"/>
        <v>73</v>
      </c>
      <c r="O3495" s="40">
        <f t="shared" si="1065"/>
        <v>1.0077475600000001</v>
      </c>
      <c r="P3495" s="65">
        <f t="shared" ca="1" si="1066"/>
        <v>1.0077475600000001</v>
      </c>
      <c r="Q3495" s="40">
        <f t="shared" ca="1" si="1067"/>
        <v>24.30620579</v>
      </c>
      <c r="R3495" s="44">
        <f>IF(VLOOKUP(A3495,$Z$12:$AI$125,8)=VLOOKUP(A3494,$Z$12:$AI$125,8),0,VLOOKUP(A3495,Z$12:$AI$125,8))</f>
        <v>0</v>
      </c>
      <c r="S3495" s="45">
        <f>IF(R3495&gt;0,VLOOKUP(R3495,Y$12:$AH$125,7),0)</f>
        <v>0</v>
      </c>
      <c r="T3495" s="40">
        <f t="shared" si="1068"/>
        <v>0</v>
      </c>
      <c r="U3495" s="40">
        <f t="shared" ca="1" si="1069"/>
        <v>24.30620579</v>
      </c>
      <c r="V3495" s="46" t="str">
        <f t="shared" si="1070"/>
        <v>A+J=</v>
      </c>
      <c r="W3495" s="47">
        <f t="shared" si="1071"/>
        <v>47016</v>
      </c>
    </row>
    <row r="3496" spans="1:23" x14ac:dyDescent="0.15">
      <c r="A3496" s="38">
        <f t="shared" si="1055"/>
        <v>46940</v>
      </c>
      <c r="B3496" s="39" t="str">
        <f t="shared" ca="1" si="1056"/>
        <v>n.d</v>
      </c>
      <c r="C3496" s="40">
        <f t="shared" si="1057"/>
        <v>3137.2723529499999</v>
      </c>
      <c r="D3496" s="41">
        <f ca="1">IF(A3496&lt;$B$1,VLOOKUP(A3496,[1]DI!$A$4:$B$15000,2,FALSE),0)</f>
        <v>0</v>
      </c>
      <c r="E3496" s="40">
        <f t="shared" ca="1" si="1058"/>
        <v>0</v>
      </c>
      <c r="F3496" s="42">
        <f t="shared" si="1054"/>
        <v>1</v>
      </c>
      <c r="G3496" s="43">
        <f t="shared" ca="1" si="1059"/>
        <v>1</v>
      </c>
      <c r="H3496" s="40">
        <f ca="1">TRUNC(PRODUCT(G$10:G3495),15)</f>
        <v>1.7040824080947301</v>
      </c>
      <c r="I3496" s="40">
        <f t="shared" ca="1" si="1060"/>
        <v>1.7040824080947301</v>
      </c>
      <c r="J3496" s="40">
        <f t="shared" ca="1" si="1061"/>
        <v>1</v>
      </c>
      <c r="K3496" s="42">
        <f t="shared" si="1053"/>
        <v>2.7E-2</v>
      </c>
      <c r="L3496" s="63">
        <f t="shared" si="1062"/>
        <v>46832</v>
      </c>
      <c r="M3496" s="64">
        <f t="shared" si="1063"/>
        <v>74</v>
      </c>
      <c r="N3496" s="44">
        <f t="shared" si="1064"/>
        <v>74</v>
      </c>
      <c r="O3496" s="40">
        <f t="shared" si="1065"/>
        <v>1.007854107</v>
      </c>
      <c r="P3496" s="65">
        <f t="shared" ca="1" si="1066"/>
        <v>1.007854107</v>
      </c>
      <c r="Q3496" s="40">
        <f t="shared" ca="1" si="1067"/>
        <v>24.64047274</v>
      </c>
      <c r="R3496" s="44">
        <f>IF(VLOOKUP(A3496,$Z$12:$AI$125,8)=VLOOKUP(A3495,$Z$12:$AI$125,8),0,VLOOKUP(A3496,Z$12:$AI$125,8))</f>
        <v>0</v>
      </c>
      <c r="S3496" s="45">
        <f>IF(R3496&gt;0,VLOOKUP(R3496,Y$12:$AH$125,7),0)</f>
        <v>0</v>
      </c>
      <c r="T3496" s="40">
        <f t="shared" si="1068"/>
        <v>0</v>
      </c>
      <c r="U3496" s="40">
        <f t="shared" ca="1" si="1069"/>
        <v>24.64047274</v>
      </c>
      <c r="V3496" s="46" t="str">
        <f t="shared" si="1070"/>
        <v>A+J=</v>
      </c>
      <c r="W3496" s="47">
        <f t="shared" si="1071"/>
        <v>47016</v>
      </c>
    </row>
    <row r="3497" spans="1:23" x14ac:dyDescent="0.15">
      <c r="A3497" s="38">
        <f t="shared" si="1055"/>
        <v>46941</v>
      </c>
      <c r="B3497" s="39" t="str">
        <f t="shared" ca="1" si="1056"/>
        <v>n.d</v>
      </c>
      <c r="C3497" s="40">
        <f t="shared" si="1057"/>
        <v>3137.2723529499999</v>
      </c>
      <c r="D3497" s="41">
        <f ca="1">IF(A3497&lt;$B$1,VLOOKUP(A3497,[1]DI!$A$4:$B$15000,2,FALSE),0)</f>
        <v>0</v>
      </c>
      <c r="E3497" s="40">
        <f t="shared" ca="1" si="1058"/>
        <v>0</v>
      </c>
      <c r="F3497" s="42">
        <f t="shared" si="1054"/>
        <v>1</v>
      </c>
      <c r="G3497" s="43">
        <f t="shared" ca="1" si="1059"/>
        <v>1</v>
      </c>
      <c r="H3497" s="40">
        <f ca="1">TRUNC(PRODUCT(G$10:G3496),15)</f>
        <v>1.7040824080947301</v>
      </c>
      <c r="I3497" s="40">
        <f t="shared" ca="1" si="1060"/>
        <v>1.7040824080947301</v>
      </c>
      <c r="J3497" s="40">
        <f t="shared" ca="1" si="1061"/>
        <v>1</v>
      </c>
      <c r="K3497" s="42">
        <f t="shared" si="1053"/>
        <v>2.7E-2</v>
      </c>
      <c r="L3497" s="63">
        <f t="shared" si="1062"/>
        <v>46832</v>
      </c>
      <c r="M3497" s="64">
        <f t="shared" si="1063"/>
        <v>75</v>
      </c>
      <c r="N3497" s="44">
        <f t="shared" si="1064"/>
        <v>75</v>
      </c>
      <c r="O3497" s="40">
        <f t="shared" si="1065"/>
        <v>1.0079606649999999</v>
      </c>
      <c r="P3497" s="65">
        <f t="shared" ca="1" si="1066"/>
        <v>1.0079606649999999</v>
      </c>
      <c r="Q3497" s="40">
        <f t="shared" ca="1" si="1067"/>
        <v>24.97477421</v>
      </c>
      <c r="R3497" s="44">
        <f>IF(VLOOKUP(A3497,$Z$12:$AI$125,8)=VLOOKUP(A3496,$Z$12:$AI$125,8),0,VLOOKUP(A3497,Z$12:$AI$125,8))</f>
        <v>0</v>
      </c>
      <c r="S3497" s="45">
        <f>IF(R3497&gt;0,VLOOKUP(R3497,Y$12:$AH$125,7),0)</f>
        <v>0</v>
      </c>
      <c r="T3497" s="40">
        <f t="shared" si="1068"/>
        <v>0</v>
      </c>
      <c r="U3497" s="40">
        <f t="shared" ca="1" si="1069"/>
        <v>24.97477421</v>
      </c>
      <c r="V3497" s="46" t="str">
        <f t="shared" si="1070"/>
        <v>A+J=</v>
      </c>
      <c r="W3497" s="47">
        <f t="shared" si="1071"/>
        <v>47016</v>
      </c>
    </row>
    <row r="3498" spans="1:23" x14ac:dyDescent="0.15">
      <c r="A3498" s="38">
        <f t="shared" si="1055"/>
        <v>46942</v>
      </c>
      <c r="B3498" s="39" t="str">
        <f t="shared" ca="1" si="1056"/>
        <v>n.d</v>
      </c>
      <c r="C3498" s="40">
        <f t="shared" si="1057"/>
        <v>3137.2723529499999</v>
      </c>
      <c r="D3498" s="41">
        <f ca="1">IF(A3498&lt;$B$1,VLOOKUP(A3498,[1]DI!$A$4:$B$15000,2,FALSE),0)</f>
        <v>0</v>
      </c>
      <c r="E3498" s="40">
        <f t="shared" ca="1" si="1058"/>
        <v>0</v>
      </c>
      <c r="F3498" s="42">
        <f t="shared" si="1054"/>
        <v>1</v>
      </c>
      <c r="G3498" s="43">
        <f t="shared" ca="1" si="1059"/>
        <v>1</v>
      </c>
      <c r="H3498" s="40">
        <f ca="1">TRUNC(PRODUCT(G$10:G3497),15)</f>
        <v>1.7040824080947301</v>
      </c>
      <c r="I3498" s="40">
        <f t="shared" ca="1" si="1060"/>
        <v>1.7040824080947301</v>
      </c>
      <c r="J3498" s="40">
        <f t="shared" ca="1" si="1061"/>
        <v>1</v>
      </c>
      <c r="K3498" s="42">
        <f t="shared" si="1053"/>
        <v>2.7E-2</v>
      </c>
      <c r="L3498" s="63">
        <f t="shared" si="1062"/>
        <v>46832</v>
      </c>
      <c r="M3498" s="64">
        <f t="shared" si="1063"/>
        <v>75</v>
      </c>
      <c r="N3498" s="44">
        <f t="shared" si="1064"/>
        <v>76</v>
      </c>
      <c r="O3498" s="40">
        <f t="shared" si="1065"/>
        <v>1.0080672340000001</v>
      </c>
      <c r="P3498" s="65">
        <f t="shared" ca="1" si="1066"/>
        <v>1.0080672340000001</v>
      </c>
      <c r="Q3498" s="40">
        <f t="shared" ca="1" si="1067"/>
        <v>25.309110189999998</v>
      </c>
      <c r="R3498" s="44">
        <f>IF(VLOOKUP(A3498,$Z$12:$AI$125,8)=VLOOKUP(A3497,$Z$12:$AI$125,8),0,VLOOKUP(A3498,Z$12:$AI$125,8))</f>
        <v>0</v>
      </c>
      <c r="S3498" s="45">
        <f>IF(R3498&gt;0,VLOOKUP(R3498,Y$12:$AH$125,7),0)</f>
        <v>0</v>
      </c>
      <c r="T3498" s="40">
        <f t="shared" si="1068"/>
        <v>0</v>
      </c>
      <c r="U3498" s="40">
        <f t="shared" ca="1" si="1069"/>
        <v>25.309110189999998</v>
      </c>
      <c r="V3498" s="46" t="str">
        <f t="shared" si="1070"/>
        <v>A+J=</v>
      </c>
      <c r="W3498" s="47">
        <f t="shared" si="1071"/>
        <v>47016</v>
      </c>
    </row>
    <row r="3499" spans="1:23" x14ac:dyDescent="0.15">
      <c r="A3499" s="38">
        <f t="shared" si="1055"/>
        <v>46943</v>
      </c>
      <c r="B3499" s="39" t="str">
        <f t="shared" ca="1" si="1056"/>
        <v>n.d</v>
      </c>
      <c r="C3499" s="40">
        <f t="shared" si="1057"/>
        <v>3137.2723529499999</v>
      </c>
      <c r="D3499" s="41">
        <f ca="1">IF(A3499&lt;$B$1,VLOOKUP(A3499,[1]DI!$A$4:$B$15000,2,FALSE),0)</f>
        <v>0</v>
      </c>
      <c r="E3499" s="40">
        <f t="shared" ca="1" si="1058"/>
        <v>0</v>
      </c>
      <c r="F3499" s="42">
        <f t="shared" si="1054"/>
        <v>1</v>
      </c>
      <c r="G3499" s="43">
        <f t="shared" ca="1" si="1059"/>
        <v>1</v>
      </c>
      <c r="H3499" s="40">
        <f ca="1">TRUNC(PRODUCT(G$10:G3498),15)</f>
        <v>1.7040824080947301</v>
      </c>
      <c r="I3499" s="40">
        <f t="shared" ca="1" si="1060"/>
        <v>1.7040824080947301</v>
      </c>
      <c r="J3499" s="40">
        <f t="shared" ca="1" si="1061"/>
        <v>1</v>
      </c>
      <c r="K3499" s="42">
        <f t="shared" si="1053"/>
        <v>2.7E-2</v>
      </c>
      <c r="L3499" s="63">
        <f t="shared" si="1062"/>
        <v>46832</v>
      </c>
      <c r="M3499" s="64">
        <f t="shared" si="1063"/>
        <v>75</v>
      </c>
      <c r="N3499" s="44">
        <f t="shared" si="1064"/>
        <v>76</v>
      </c>
      <c r="O3499" s="40">
        <f t="shared" si="1065"/>
        <v>1.0080672340000001</v>
      </c>
      <c r="P3499" s="65">
        <f t="shared" ca="1" si="1066"/>
        <v>1.0080672340000001</v>
      </c>
      <c r="Q3499" s="40">
        <f t="shared" ca="1" si="1067"/>
        <v>25.309110189999998</v>
      </c>
      <c r="R3499" s="44">
        <f>IF(VLOOKUP(A3499,$Z$12:$AI$125,8)=VLOOKUP(A3498,$Z$12:$AI$125,8),0,VLOOKUP(A3499,Z$12:$AI$125,8))</f>
        <v>0</v>
      </c>
      <c r="S3499" s="45">
        <f>IF(R3499&gt;0,VLOOKUP(R3499,Y$12:$AH$125,7),0)</f>
        <v>0</v>
      </c>
      <c r="T3499" s="40">
        <f t="shared" si="1068"/>
        <v>0</v>
      </c>
      <c r="U3499" s="40">
        <f t="shared" ca="1" si="1069"/>
        <v>25.309110189999998</v>
      </c>
      <c r="V3499" s="46" t="str">
        <f t="shared" si="1070"/>
        <v>A+J=</v>
      </c>
      <c r="W3499" s="47">
        <f t="shared" si="1071"/>
        <v>47016</v>
      </c>
    </row>
    <row r="3500" spans="1:23" x14ac:dyDescent="0.15">
      <c r="A3500" s="38">
        <f t="shared" si="1055"/>
        <v>46944</v>
      </c>
      <c r="B3500" s="39" t="str">
        <f t="shared" ca="1" si="1056"/>
        <v>n.d</v>
      </c>
      <c r="C3500" s="40">
        <f t="shared" si="1057"/>
        <v>3137.2723529499999</v>
      </c>
      <c r="D3500" s="41">
        <f ca="1">IF(A3500&lt;$B$1,VLOOKUP(A3500,[1]DI!$A$4:$B$15000,2,FALSE),0)</f>
        <v>0</v>
      </c>
      <c r="E3500" s="40">
        <f t="shared" ca="1" si="1058"/>
        <v>0</v>
      </c>
      <c r="F3500" s="42">
        <f t="shared" si="1054"/>
        <v>1</v>
      </c>
      <c r="G3500" s="43">
        <f t="shared" ca="1" si="1059"/>
        <v>1</v>
      </c>
      <c r="H3500" s="40">
        <f ca="1">TRUNC(PRODUCT(G$10:G3499),15)</f>
        <v>1.7040824080947301</v>
      </c>
      <c r="I3500" s="40">
        <f t="shared" ca="1" si="1060"/>
        <v>1.7040824080947301</v>
      </c>
      <c r="J3500" s="40">
        <f t="shared" ca="1" si="1061"/>
        <v>1</v>
      </c>
      <c r="K3500" s="42">
        <f t="shared" si="1053"/>
        <v>2.7E-2</v>
      </c>
      <c r="L3500" s="63">
        <f t="shared" si="1062"/>
        <v>46832</v>
      </c>
      <c r="M3500" s="64">
        <f t="shared" si="1063"/>
        <v>76</v>
      </c>
      <c r="N3500" s="44">
        <f t="shared" si="1064"/>
        <v>76</v>
      </c>
      <c r="O3500" s="40">
        <f t="shared" si="1065"/>
        <v>1.0080672340000001</v>
      </c>
      <c r="P3500" s="65">
        <f t="shared" ca="1" si="1066"/>
        <v>1.0080672340000001</v>
      </c>
      <c r="Q3500" s="40">
        <f t="shared" ca="1" si="1067"/>
        <v>25.309110189999998</v>
      </c>
      <c r="R3500" s="44">
        <f>IF(VLOOKUP(A3500,$Z$12:$AI$125,8)=VLOOKUP(A3499,$Z$12:$AI$125,8),0,VLOOKUP(A3500,Z$12:$AI$125,8))</f>
        <v>0</v>
      </c>
      <c r="S3500" s="45">
        <f>IF(R3500&gt;0,VLOOKUP(R3500,Y$12:$AH$125,7),0)</f>
        <v>0</v>
      </c>
      <c r="T3500" s="40">
        <f t="shared" si="1068"/>
        <v>0</v>
      </c>
      <c r="U3500" s="40">
        <f t="shared" ca="1" si="1069"/>
        <v>25.309110189999998</v>
      </c>
      <c r="V3500" s="46" t="str">
        <f t="shared" si="1070"/>
        <v>A+J=</v>
      </c>
      <c r="W3500" s="47">
        <f t="shared" si="1071"/>
        <v>47016</v>
      </c>
    </row>
    <row r="3501" spans="1:23" x14ac:dyDescent="0.15">
      <c r="A3501" s="38">
        <f t="shared" si="1055"/>
        <v>46945</v>
      </c>
      <c r="B3501" s="39" t="str">
        <f t="shared" ca="1" si="1056"/>
        <v>n.d</v>
      </c>
      <c r="C3501" s="40">
        <f t="shared" si="1057"/>
        <v>3137.2723529499999</v>
      </c>
      <c r="D3501" s="41">
        <f ca="1">IF(A3501&lt;$B$1,VLOOKUP(A3501,[1]DI!$A$4:$B$15000,2,FALSE),0)</f>
        <v>0</v>
      </c>
      <c r="E3501" s="40">
        <f t="shared" ca="1" si="1058"/>
        <v>0</v>
      </c>
      <c r="F3501" s="42">
        <f t="shared" si="1054"/>
        <v>1</v>
      </c>
      <c r="G3501" s="43">
        <f t="shared" ca="1" si="1059"/>
        <v>1</v>
      </c>
      <c r="H3501" s="40">
        <f ca="1">TRUNC(PRODUCT(G$10:G3500),15)</f>
        <v>1.7040824080947301</v>
      </c>
      <c r="I3501" s="40">
        <f t="shared" ca="1" si="1060"/>
        <v>1.7040824080947301</v>
      </c>
      <c r="J3501" s="40">
        <f t="shared" ca="1" si="1061"/>
        <v>1</v>
      </c>
      <c r="K3501" s="42">
        <f t="shared" ref="K3501:K3564" si="1072">K3500</f>
        <v>2.7E-2</v>
      </c>
      <c r="L3501" s="63">
        <f t="shared" si="1062"/>
        <v>46832</v>
      </c>
      <c r="M3501" s="64">
        <f t="shared" si="1063"/>
        <v>77</v>
      </c>
      <c r="N3501" s="44">
        <f t="shared" si="1064"/>
        <v>77</v>
      </c>
      <c r="O3501" s="40">
        <f t="shared" si="1065"/>
        <v>1.0081738149999999</v>
      </c>
      <c r="P3501" s="65">
        <f t="shared" ca="1" si="1066"/>
        <v>1.0081738149999999</v>
      </c>
      <c r="Q3501" s="40">
        <f t="shared" ca="1" si="1067"/>
        <v>25.643483809999999</v>
      </c>
      <c r="R3501" s="44">
        <f>IF(VLOOKUP(A3501,$Z$12:$AI$125,8)=VLOOKUP(A3500,$Z$12:$AI$125,8),0,VLOOKUP(A3501,Z$12:$AI$125,8))</f>
        <v>0</v>
      </c>
      <c r="S3501" s="45">
        <f>IF(R3501&gt;0,VLOOKUP(R3501,Y$12:$AH$125,7),0)</f>
        <v>0</v>
      </c>
      <c r="T3501" s="40">
        <f t="shared" si="1068"/>
        <v>0</v>
      </c>
      <c r="U3501" s="40">
        <f t="shared" ca="1" si="1069"/>
        <v>25.643483809999999</v>
      </c>
      <c r="V3501" s="46" t="str">
        <f t="shared" si="1070"/>
        <v>A+J=</v>
      </c>
      <c r="W3501" s="47">
        <f t="shared" si="1071"/>
        <v>47016</v>
      </c>
    </row>
    <row r="3502" spans="1:23" x14ac:dyDescent="0.15">
      <c r="A3502" s="38">
        <f t="shared" si="1055"/>
        <v>46946</v>
      </c>
      <c r="B3502" s="39" t="str">
        <f t="shared" ca="1" si="1056"/>
        <v>n.d</v>
      </c>
      <c r="C3502" s="40">
        <f t="shared" si="1057"/>
        <v>3137.2723529499999</v>
      </c>
      <c r="D3502" s="41">
        <f ca="1">IF(A3502&lt;$B$1,VLOOKUP(A3502,[1]DI!$A$4:$B$15000,2,FALSE),0)</f>
        <v>0</v>
      </c>
      <c r="E3502" s="40">
        <f t="shared" ca="1" si="1058"/>
        <v>0</v>
      </c>
      <c r="F3502" s="42">
        <f t="shared" si="1054"/>
        <v>1</v>
      </c>
      <c r="G3502" s="43">
        <f t="shared" ca="1" si="1059"/>
        <v>1</v>
      </c>
      <c r="H3502" s="40">
        <f ca="1">TRUNC(PRODUCT(G$10:G3501),15)</f>
        <v>1.7040824080947301</v>
      </c>
      <c r="I3502" s="40">
        <f t="shared" ca="1" si="1060"/>
        <v>1.7040824080947301</v>
      </c>
      <c r="J3502" s="40">
        <f t="shared" ca="1" si="1061"/>
        <v>1</v>
      </c>
      <c r="K3502" s="42">
        <f t="shared" si="1072"/>
        <v>2.7E-2</v>
      </c>
      <c r="L3502" s="63">
        <f t="shared" si="1062"/>
        <v>46832</v>
      </c>
      <c r="M3502" s="64">
        <f t="shared" si="1063"/>
        <v>78</v>
      </c>
      <c r="N3502" s="44">
        <f t="shared" si="1064"/>
        <v>78</v>
      </c>
      <c r="O3502" s="40">
        <f t="shared" si="1065"/>
        <v>1.0082804059999999</v>
      </c>
      <c r="P3502" s="65">
        <f t="shared" ca="1" si="1066"/>
        <v>1.0082804059999999</v>
      </c>
      <c r="Q3502" s="40">
        <f t="shared" ca="1" si="1067"/>
        <v>25.97788881</v>
      </c>
      <c r="R3502" s="44">
        <f>IF(VLOOKUP(A3502,$Z$12:$AI$125,8)=VLOOKUP(A3501,$Z$12:$AI$125,8),0,VLOOKUP(A3502,Z$12:$AI$125,8))</f>
        <v>0</v>
      </c>
      <c r="S3502" s="45">
        <f>IF(R3502&gt;0,VLOOKUP(R3502,Y$12:$AH$125,7),0)</f>
        <v>0</v>
      </c>
      <c r="T3502" s="40">
        <f t="shared" si="1068"/>
        <v>0</v>
      </c>
      <c r="U3502" s="40">
        <f t="shared" ca="1" si="1069"/>
        <v>25.97788881</v>
      </c>
      <c r="V3502" s="46" t="str">
        <f t="shared" si="1070"/>
        <v>A+J=</v>
      </c>
      <c r="W3502" s="47">
        <f t="shared" si="1071"/>
        <v>47016</v>
      </c>
    </row>
    <row r="3503" spans="1:23" x14ac:dyDescent="0.15">
      <c r="A3503" s="38">
        <f t="shared" si="1055"/>
        <v>46947</v>
      </c>
      <c r="B3503" s="39" t="str">
        <f t="shared" ca="1" si="1056"/>
        <v>n.d</v>
      </c>
      <c r="C3503" s="40">
        <f t="shared" si="1057"/>
        <v>3137.2723529499999</v>
      </c>
      <c r="D3503" s="41">
        <f ca="1">IF(A3503&lt;$B$1,VLOOKUP(A3503,[1]DI!$A$4:$B$15000,2,FALSE),0)</f>
        <v>0</v>
      </c>
      <c r="E3503" s="40">
        <f t="shared" ca="1" si="1058"/>
        <v>0</v>
      </c>
      <c r="F3503" s="42">
        <f t="shared" si="1054"/>
        <v>1</v>
      </c>
      <c r="G3503" s="43">
        <f t="shared" ca="1" si="1059"/>
        <v>1</v>
      </c>
      <c r="H3503" s="40">
        <f ca="1">TRUNC(PRODUCT(G$10:G3502),15)</f>
        <v>1.7040824080947301</v>
      </c>
      <c r="I3503" s="40">
        <f t="shared" ca="1" si="1060"/>
        <v>1.7040824080947301</v>
      </c>
      <c r="J3503" s="40">
        <f t="shared" ca="1" si="1061"/>
        <v>1</v>
      </c>
      <c r="K3503" s="42">
        <f t="shared" si="1072"/>
        <v>2.7E-2</v>
      </c>
      <c r="L3503" s="63">
        <f t="shared" si="1062"/>
        <v>46832</v>
      </c>
      <c r="M3503" s="64">
        <f t="shared" si="1063"/>
        <v>79</v>
      </c>
      <c r="N3503" s="44">
        <f t="shared" si="1064"/>
        <v>79</v>
      </c>
      <c r="O3503" s="40">
        <f t="shared" si="1065"/>
        <v>1.008387009</v>
      </c>
      <c r="P3503" s="65">
        <f t="shared" ca="1" si="1066"/>
        <v>1.008387009</v>
      </c>
      <c r="Q3503" s="40">
        <f t="shared" ca="1" si="1067"/>
        <v>26.312331449999999</v>
      </c>
      <c r="R3503" s="44">
        <f>IF(VLOOKUP(A3503,$Z$12:$AI$125,8)=VLOOKUP(A3502,$Z$12:$AI$125,8),0,VLOOKUP(A3503,Z$12:$AI$125,8))</f>
        <v>0</v>
      </c>
      <c r="S3503" s="45">
        <f>IF(R3503&gt;0,VLOOKUP(R3503,Y$12:$AH$125,7),0)</f>
        <v>0</v>
      </c>
      <c r="T3503" s="40">
        <f t="shared" si="1068"/>
        <v>0</v>
      </c>
      <c r="U3503" s="40">
        <f t="shared" ca="1" si="1069"/>
        <v>26.312331449999999</v>
      </c>
      <c r="V3503" s="46" t="str">
        <f t="shared" si="1070"/>
        <v>A+J=</v>
      </c>
      <c r="W3503" s="47">
        <f t="shared" si="1071"/>
        <v>47016</v>
      </c>
    </row>
    <row r="3504" spans="1:23" x14ac:dyDescent="0.15">
      <c r="A3504" s="38">
        <f t="shared" si="1055"/>
        <v>46948</v>
      </c>
      <c r="B3504" s="39" t="str">
        <f t="shared" ca="1" si="1056"/>
        <v>n.d</v>
      </c>
      <c r="C3504" s="40">
        <f t="shared" si="1057"/>
        <v>3137.2723529499999</v>
      </c>
      <c r="D3504" s="41">
        <f ca="1">IF(A3504&lt;$B$1,VLOOKUP(A3504,[1]DI!$A$4:$B$15000,2,FALSE),0)</f>
        <v>0</v>
      </c>
      <c r="E3504" s="40">
        <f t="shared" ca="1" si="1058"/>
        <v>0</v>
      </c>
      <c r="F3504" s="42">
        <f t="shared" si="1054"/>
        <v>1</v>
      </c>
      <c r="G3504" s="43">
        <f t="shared" ca="1" si="1059"/>
        <v>1</v>
      </c>
      <c r="H3504" s="40">
        <f ca="1">TRUNC(PRODUCT(G$10:G3503),15)</f>
        <v>1.7040824080947301</v>
      </c>
      <c r="I3504" s="40">
        <f t="shared" ca="1" si="1060"/>
        <v>1.7040824080947301</v>
      </c>
      <c r="J3504" s="40">
        <f t="shared" ca="1" si="1061"/>
        <v>1</v>
      </c>
      <c r="K3504" s="42">
        <f t="shared" si="1072"/>
        <v>2.7E-2</v>
      </c>
      <c r="L3504" s="63">
        <f t="shared" si="1062"/>
        <v>46832</v>
      </c>
      <c r="M3504" s="64">
        <f t="shared" si="1063"/>
        <v>80</v>
      </c>
      <c r="N3504" s="44">
        <f t="shared" si="1064"/>
        <v>80</v>
      </c>
      <c r="O3504" s="40">
        <f t="shared" si="1065"/>
        <v>1.008493624</v>
      </c>
      <c r="P3504" s="65">
        <f t="shared" ca="1" si="1066"/>
        <v>1.008493624</v>
      </c>
      <c r="Q3504" s="40">
        <f t="shared" ca="1" si="1067"/>
        <v>26.646811750000001</v>
      </c>
      <c r="R3504" s="44">
        <f>IF(VLOOKUP(A3504,$Z$12:$AI$125,8)=VLOOKUP(A3503,$Z$12:$AI$125,8),0,VLOOKUP(A3504,Z$12:$AI$125,8))</f>
        <v>0</v>
      </c>
      <c r="S3504" s="45">
        <f>IF(R3504&gt;0,VLOOKUP(R3504,Y$12:$AH$125,7),0)</f>
        <v>0</v>
      </c>
      <c r="T3504" s="40">
        <f t="shared" si="1068"/>
        <v>0</v>
      </c>
      <c r="U3504" s="40">
        <f t="shared" ca="1" si="1069"/>
        <v>26.646811750000001</v>
      </c>
      <c r="V3504" s="46" t="str">
        <f t="shared" si="1070"/>
        <v>A+J=</v>
      </c>
      <c r="W3504" s="47">
        <f t="shared" si="1071"/>
        <v>47016</v>
      </c>
    </row>
    <row r="3505" spans="1:23" x14ac:dyDescent="0.15">
      <c r="A3505" s="38">
        <f t="shared" si="1055"/>
        <v>46949</v>
      </c>
      <c r="B3505" s="39" t="str">
        <f t="shared" ca="1" si="1056"/>
        <v>n.d</v>
      </c>
      <c r="C3505" s="40">
        <f t="shared" si="1057"/>
        <v>3137.2723529499999</v>
      </c>
      <c r="D3505" s="41">
        <f ca="1">IF(A3505&lt;$B$1,VLOOKUP(A3505,[1]DI!$A$4:$B$15000,2,FALSE),0)</f>
        <v>0</v>
      </c>
      <c r="E3505" s="40">
        <f t="shared" ca="1" si="1058"/>
        <v>0</v>
      </c>
      <c r="F3505" s="42">
        <f t="shared" si="1054"/>
        <v>1</v>
      </c>
      <c r="G3505" s="43">
        <f t="shared" ca="1" si="1059"/>
        <v>1</v>
      </c>
      <c r="H3505" s="40">
        <f ca="1">TRUNC(PRODUCT(G$10:G3504),15)</f>
        <v>1.7040824080947301</v>
      </c>
      <c r="I3505" s="40">
        <f t="shared" ca="1" si="1060"/>
        <v>1.7040824080947301</v>
      </c>
      <c r="J3505" s="40">
        <f t="shared" ca="1" si="1061"/>
        <v>1</v>
      </c>
      <c r="K3505" s="42">
        <f t="shared" si="1072"/>
        <v>2.7E-2</v>
      </c>
      <c r="L3505" s="63">
        <f t="shared" si="1062"/>
        <v>46832</v>
      </c>
      <c r="M3505" s="64">
        <f t="shared" si="1063"/>
        <v>80</v>
      </c>
      <c r="N3505" s="44">
        <f t="shared" si="1064"/>
        <v>81</v>
      </c>
      <c r="O3505" s="40">
        <f t="shared" si="1065"/>
        <v>1.0086002489999999</v>
      </c>
      <c r="P3505" s="65">
        <f t="shared" ca="1" si="1066"/>
        <v>1.0086002489999999</v>
      </c>
      <c r="Q3505" s="40">
        <f t="shared" ca="1" si="1067"/>
        <v>26.981323410000002</v>
      </c>
      <c r="R3505" s="44">
        <f>IF(VLOOKUP(A3505,$Z$12:$AI$125,8)=VLOOKUP(A3504,$Z$12:$AI$125,8),0,VLOOKUP(A3505,Z$12:$AI$125,8))</f>
        <v>0</v>
      </c>
      <c r="S3505" s="45">
        <f>IF(R3505&gt;0,VLOOKUP(R3505,Y$12:$AH$125,7),0)</f>
        <v>0</v>
      </c>
      <c r="T3505" s="40">
        <f t="shared" si="1068"/>
        <v>0</v>
      </c>
      <c r="U3505" s="40">
        <f t="shared" ca="1" si="1069"/>
        <v>26.981323410000002</v>
      </c>
      <c r="V3505" s="46" t="str">
        <f t="shared" si="1070"/>
        <v>A+J=</v>
      </c>
      <c r="W3505" s="47">
        <f t="shared" si="1071"/>
        <v>47016</v>
      </c>
    </row>
    <row r="3506" spans="1:23" x14ac:dyDescent="0.15">
      <c r="A3506" s="38">
        <f t="shared" si="1055"/>
        <v>46950</v>
      </c>
      <c r="B3506" s="39" t="str">
        <f t="shared" ca="1" si="1056"/>
        <v>n.d</v>
      </c>
      <c r="C3506" s="40">
        <f t="shared" si="1057"/>
        <v>3137.2723529499999</v>
      </c>
      <c r="D3506" s="41">
        <f ca="1">IF(A3506&lt;$B$1,VLOOKUP(A3506,[1]DI!$A$4:$B$15000,2,FALSE),0)</f>
        <v>0</v>
      </c>
      <c r="E3506" s="40">
        <f t="shared" ca="1" si="1058"/>
        <v>0</v>
      </c>
      <c r="F3506" s="42">
        <f t="shared" si="1054"/>
        <v>1</v>
      </c>
      <c r="G3506" s="43">
        <f t="shared" ca="1" si="1059"/>
        <v>1</v>
      </c>
      <c r="H3506" s="40">
        <f ca="1">TRUNC(PRODUCT(G$10:G3505),15)</f>
        <v>1.7040824080947301</v>
      </c>
      <c r="I3506" s="40">
        <f t="shared" ca="1" si="1060"/>
        <v>1.7040824080947301</v>
      </c>
      <c r="J3506" s="40">
        <f t="shared" ca="1" si="1061"/>
        <v>1</v>
      </c>
      <c r="K3506" s="42">
        <f t="shared" si="1072"/>
        <v>2.7E-2</v>
      </c>
      <c r="L3506" s="63">
        <f t="shared" si="1062"/>
        <v>46832</v>
      </c>
      <c r="M3506" s="64">
        <f t="shared" si="1063"/>
        <v>80</v>
      </c>
      <c r="N3506" s="44">
        <f t="shared" si="1064"/>
        <v>81</v>
      </c>
      <c r="O3506" s="40">
        <f t="shared" si="1065"/>
        <v>1.0086002489999999</v>
      </c>
      <c r="P3506" s="65">
        <f t="shared" ca="1" si="1066"/>
        <v>1.0086002489999999</v>
      </c>
      <c r="Q3506" s="40">
        <f t="shared" ca="1" si="1067"/>
        <v>26.981323410000002</v>
      </c>
      <c r="R3506" s="44">
        <f>IF(VLOOKUP(A3506,$Z$12:$AI$125,8)=VLOOKUP(A3505,$Z$12:$AI$125,8),0,VLOOKUP(A3506,Z$12:$AI$125,8))</f>
        <v>0</v>
      </c>
      <c r="S3506" s="45">
        <f>IF(R3506&gt;0,VLOOKUP(R3506,Y$12:$AH$125,7),0)</f>
        <v>0</v>
      </c>
      <c r="T3506" s="40">
        <f t="shared" si="1068"/>
        <v>0</v>
      </c>
      <c r="U3506" s="40">
        <f t="shared" ca="1" si="1069"/>
        <v>26.981323410000002</v>
      </c>
      <c r="V3506" s="46" t="str">
        <f t="shared" si="1070"/>
        <v>A+J=</v>
      </c>
      <c r="W3506" s="47">
        <f t="shared" si="1071"/>
        <v>47016</v>
      </c>
    </row>
    <row r="3507" spans="1:23" x14ac:dyDescent="0.15">
      <c r="A3507" s="38">
        <f t="shared" si="1055"/>
        <v>46951</v>
      </c>
      <c r="B3507" s="39" t="str">
        <f t="shared" ca="1" si="1056"/>
        <v>n.d</v>
      </c>
      <c r="C3507" s="40">
        <f t="shared" si="1057"/>
        <v>3137.2723529499999</v>
      </c>
      <c r="D3507" s="41">
        <f ca="1">IF(A3507&lt;$B$1,VLOOKUP(A3507,[1]DI!$A$4:$B$15000,2,FALSE),0)</f>
        <v>0</v>
      </c>
      <c r="E3507" s="40">
        <f t="shared" ca="1" si="1058"/>
        <v>0</v>
      </c>
      <c r="F3507" s="42">
        <f t="shared" si="1054"/>
        <v>1</v>
      </c>
      <c r="G3507" s="43">
        <f t="shared" ca="1" si="1059"/>
        <v>1</v>
      </c>
      <c r="H3507" s="40">
        <f ca="1">TRUNC(PRODUCT(G$10:G3506),15)</f>
        <v>1.7040824080947301</v>
      </c>
      <c r="I3507" s="40">
        <f t="shared" ca="1" si="1060"/>
        <v>1.7040824080947301</v>
      </c>
      <c r="J3507" s="40">
        <f t="shared" ca="1" si="1061"/>
        <v>1</v>
      </c>
      <c r="K3507" s="42">
        <f t="shared" si="1072"/>
        <v>2.7E-2</v>
      </c>
      <c r="L3507" s="63">
        <f t="shared" si="1062"/>
        <v>46832</v>
      </c>
      <c r="M3507" s="64">
        <f t="shared" si="1063"/>
        <v>81</v>
      </c>
      <c r="N3507" s="44">
        <f t="shared" si="1064"/>
        <v>81</v>
      </c>
      <c r="O3507" s="40">
        <f t="shared" si="1065"/>
        <v>1.0086002489999999</v>
      </c>
      <c r="P3507" s="65">
        <f t="shared" ca="1" si="1066"/>
        <v>1.0086002489999999</v>
      </c>
      <c r="Q3507" s="40">
        <f t="shared" ca="1" si="1067"/>
        <v>26.981323410000002</v>
      </c>
      <c r="R3507" s="44">
        <f>IF(VLOOKUP(A3507,$Z$12:$AI$125,8)=VLOOKUP(A3506,$Z$12:$AI$125,8),0,VLOOKUP(A3507,Z$12:$AI$125,8))</f>
        <v>0</v>
      </c>
      <c r="S3507" s="45">
        <f>IF(R3507&gt;0,VLOOKUP(R3507,Y$12:$AH$125,7),0)</f>
        <v>0</v>
      </c>
      <c r="T3507" s="40">
        <f t="shared" si="1068"/>
        <v>0</v>
      </c>
      <c r="U3507" s="40">
        <f t="shared" ca="1" si="1069"/>
        <v>26.981323410000002</v>
      </c>
      <c r="V3507" s="46" t="str">
        <f t="shared" si="1070"/>
        <v>A+J=</v>
      </c>
      <c r="W3507" s="47">
        <f t="shared" si="1071"/>
        <v>47016</v>
      </c>
    </row>
    <row r="3508" spans="1:23" x14ac:dyDescent="0.15">
      <c r="A3508" s="38">
        <f t="shared" si="1055"/>
        <v>46952</v>
      </c>
      <c r="B3508" s="39" t="str">
        <f t="shared" ca="1" si="1056"/>
        <v>n.d</v>
      </c>
      <c r="C3508" s="40">
        <f t="shared" si="1057"/>
        <v>3137.2723529499999</v>
      </c>
      <c r="D3508" s="41">
        <f ca="1">IF(A3508&lt;$B$1,VLOOKUP(A3508,[1]DI!$A$4:$B$15000,2,FALSE),0)</f>
        <v>0</v>
      </c>
      <c r="E3508" s="40">
        <f t="shared" ca="1" si="1058"/>
        <v>0</v>
      </c>
      <c r="F3508" s="42">
        <f t="shared" si="1054"/>
        <v>1</v>
      </c>
      <c r="G3508" s="43">
        <f t="shared" ca="1" si="1059"/>
        <v>1</v>
      </c>
      <c r="H3508" s="40">
        <f ca="1">TRUNC(PRODUCT(G$10:G3507),15)</f>
        <v>1.7040824080947301</v>
      </c>
      <c r="I3508" s="40">
        <f t="shared" ca="1" si="1060"/>
        <v>1.7040824080947301</v>
      </c>
      <c r="J3508" s="40">
        <f t="shared" ca="1" si="1061"/>
        <v>1</v>
      </c>
      <c r="K3508" s="42">
        <f t="shared" si="1072"/>
        <v>2.7E-2</v>
      </c>
      <c r="L3508" s="63">
        <f t="shared" si="1062"/>
        <v>46832</v>
      </c>
      <c r="M3508" s="64">
        <f t="shared" si="1063"/>
        <v>82</v>
      </c>
      <c r="N3508" s="44">
        <f t="shared" si="1064"/>
        <v>82</v>
      </c>
      <c r="O3508" s="40">
        <f t="shared" si="1065"/>
        <v>1.0087068859999999</v>
      </c>
      <c r="P3508" s="65">
        <f t="shared" ca="1" si="1066"/>
        <v>1.0087068859999999</v>
      </c>
      <c r="Q3508" s="40">
        <f t="shared" ca="1" si="1067"/>
        <v>27.315872720000002</v>
      </c>
      <c r="R3508" s="44">
        <f>IF(VLOOKUP(A3508,$Z$12:$AI$125,8)=VLOOKUP(A3507,$Z$12:$AI$125,8),0,VLOOKUP(A3508,Z$12:$AI$125,8))</f>
        <v>0</v>
      </c>
      <c r="S3508" s="45">
        <f>IF(R3508&gt;0,VLOOKUP(R3508,Y$12:$AH$125,7),0)</f>
        <v>0</v>
      </c>
      <c r="T3508" s="40">
        <f t="shared" si="1068"/>
        <v>0</v>
      </c>
      <c r="U3508" s="40">
        <f t="shared" ca="1" si="1069"/>
        <v>27.315872720000002</v>
      </c>
      <c r="V3508" s="46" t="str">
        <f t="shared" si="1070"/>
        <v>A+J=</v>
      </c>
      <c r="W3508" s="47">
        <f t="shared" si="1071"/>
        <v>47016</v>
      </c>
    </row>
    <row r="3509" spans="1:23" x14ac:dyDescent="0.15">
      <c r="A3509" s="38">
        <f t="shared" si="1055"/>
        <v>46953</v>
      </c>
      <c r="B3509" s="39" t="str">
        <f t="shared" ca="1" si="1056"/>
        <v>n.d</v>
      </c>
      <c r="C3509" s="40">
        <f t="shared" si="1057"/>
        <v>3137.2723529499999</v>
      </c>
      <c r="D3509" s="41">
        <f ca="1">IF(A3509&lt;$B$1,VLOOKUP(A3509,[1]DI!$A$4:$B$15000,2,FALSE),0)</f>
        <v>0</v>
      </c>
      <c r="E3509" s="40">
        <f t="shared" ca="1" si="1058"/>
        <v>0</v>
      </c>
      <c r="F3509" s="42">
        <f t="shared" si="1054"/>
        <v>1</v>
      </c>
      <c r="G3509" s="43">
        <f t="shared" ca="1" si="1059"/>
        <v>1</v>
      </c>
      <c r="H3509" s="40">
        <f ca="1">TRUNC(PRODUCT(G$10:G3508),15)</f>
        <v>1.7040824080947301</v>
      </c>
      <c r="I3509" s="40">
        <f t="shared" ca="1" si="1060"/>
        <v>1.7040824080947301</v>
      </c>
      <c r="J3509" s="40">
        <f t="shared" ca="1" si="1061"/>
        <v>1</v>
      </c>
      <c r="K3509" s="42">
        <f t="shared" si="1072"/>
        <v>2.7E-2</v>
      </c>
      <c r="L3509" s="63">
        <f t="shared" si="1062"/>
        <v>46832</v>
      </c>
      <c r="M3509" s="64">
        <f t="shared" si="1063"/>
        <v>83</v>
      </c>
      <c r="N3509" s="44">
        <f t="shared" si="1064"/>
        <v>83</v>
      </c>
      <c r="O3509" s="40">
        <f t="shared" si="1065"/>
        <v>1.008813534</v>
      </c>
      <c r="P3509" s="65">
        <f t="shared" ca="1" si="1066"/>
        <v>1.008813534</v>
      </c>
      <c r="Q3509" s="40">
        <f t="shared" ca="1" si="1067"/>
        <v>27.65045654</v>
      </c>
      <c r="R3509" s="44">
        <f>IF(VLOOKUP(A3509,$Z$12:$AI$125,8)=VLOOKUP(A3508,$Z$12:$AI$125,8),0,VLOOKUP(A3509,Z$12:$AI$125,8))</f>
        <v>0</v>
      </c>
      <c r="S3509" s="45">
        <f>IF(R3509&gt;0,VLOOKUP(R3509,Y$12:$AH$125,7),0)</f>
        <v>0</v>
      </c>
      <c r="T3509" s="40">
        <f t="shared" si="1068"/>
        <v>0</v>
      </c>
      <c r="U3509" s="40">
        <f t="shared" ca="1" si="1069"/>
        <v>27.65045654</v>
      </c>
      <c r="V3509" s="46" t="str">
        <f t="shared" si="1070"/>
        <v>A+J=</v>
      </c>
      <c r="W3509" s="47">
        <f t="shared" si="1071"/>
        <v>47016</v>
      </c>
    </row>
    <row r="3510" spans="1:23" x14ac:dyDescent="0.15">
      <c r="A3510" s="38">
        <f t="shared" si="1055"/>
        <v>46954</v>
      </c>
      <c r="B3510" s="39" t="str">
        <f t="shared" ca="1" si="1056"/>
        <v>n.d</v>
      </c>
      <c r="C3510" s="40">
        <f t="shared" si="1057"/>
        <v>3137.2723529499999</v>
      </c>
      <c r="D3510" s="41">
        <f ca="1">IF(A3510&lt;$B$1,VLOOKUP(A3510,[1]DI!$A$4:$B$15000,2,FALSE),0)</f>
        <v>0</v>
      </c>
      <c r="E3510" s="40">
        <f t="shared" ca="1" si="1058"/>
        <v>0</v>
      </c>
      <c r="F3510" s="42">
        <f t="shared" si="1054"/>
        <v>1</v>
      </c>
      <c r="G3510" s="43">
        <f t="shared" ca="1" si="1059"/>
        <v>1</v>
      </c>
      <c r="H3510" s="40">
        <f ca="1">TRUNC(PRODUCT(G$10:G3509),15)</f>
        <v>1.7040824080947301</v>
      </c>
      <c r="I3510" s="40">
        <f t="shared" ca="1" si="1060"/>
        <v>1.7040824080947301</v>
      </c>
      <c r="J3510" s="40">
        <f t="shared" ca="1" si="1061"/>
        <v>1</v>
      </c>
      <c r="K3510" s="42">
        <f t="shared" si="1072"/>
        <v>2.7E-2</v>
      </c>
      <c r="L3510" s="63">
        <f t="shared" si="1062"/>
        <v>46832</v>
      </c>
      <c r="M3510" s="64">
        <f t="shared" si="1063"/>
        <v>84</v>
      </c>
      <c r="N3510" s="44">
        <f t="shared" si="1064"/>
        <v>84</v>
      </c>
      <c r="O3510" s="40">
        <f t="shared" si="1065"/>
        <v>1.0089201940000001</v>
      </c>
      <c r="P3510" s="65">
        <f t="shared" ca="1" si="1066"/>
        <v>1.0089201940000001</v>
      </c>
      <c r="Q3510" s="40">
        <f t="shared" ca="1" si="1067"/>
        <v>27.985078009999999</v>
      </c>
      <c r="R3510" s="44">
        <f>IF(VLOOKUP(A3510,$Z$12:$AI$125,8)=VLOOKUP(A3509,$Z$12:$AI$125,8),0,VLOOKUP(A3510,Z$12:$AI$125,8))</f>
        <v>0</v>
      </c>
      <c r="S3510" s="45">
        <f>IF(R3510&gt;0,VLOOKUP(R3510,Y$12:$AH$125,7),0)</f>
        <v>0</v>
      </c>
      <c r="T3510" s="40">
        <f t="shared" si="1068"/>
        <v>0</v>
      </c>
      <c r="U3510" s="40">
        <f t="shared" ca="1" si="1069"/>
        <v>27.985078009999999</v>
      </c>
      <c r="V3510" s="46" t="str">
        <f t="shared" si="1070"/>
        <v>A+J=</v>
      </c>
      <c r="W3510" s="47">
        <f t="shared" si="1071"/>
        <v>47016</v>
      </c>
    </row>
    <row r="3511" spans="1:23" x14ac:dyDescent="0.15">
      <c r="A3511" s="38">
        <f t="shared" si="1055"/>
        <v>46955</v>
      </c>
      <c r="B3511" s="39" t="str">
        <f t="shared" ca="1" si="1056"/>
        <v>n.d</v>
      </c>
      <c r="C3511" s="40">
        <f t="shared" si="1057"/>
        <v>3137.2723529499999</v>
      </c>
      <c r="D3511" s="41">
        <f ca="1">IF(A3511&lt;$B$1,VLOOKUP(A3511,[1]DI!$A$4:$B$15000,2,FALSE),0)</f>
        <v>0</v>
      </c>
      <c r="E3511" s="40">
        <f t="shared" ca="1" si="1058"/>
        <v>0</v>
      </c>
      <c r="F3511" s="42">
        <f t="shared" si="1054"/>
        <v>1</v>
      </c>
      <c r="G3511" s="43">
        <f t="shared" ca="1" si="1059"/>
        <v>1</v>
      </c>
      <c r="H3511" s="40">
        <f ca="1">TRUNC(PRODUCT(G$10:G3510),15)</f>
        <v>1.7040824080947301</v>
      </c>
      <c r="I3511" s="40">
        <f t="shared" ca="1" si="1060"/>
        <v>1.7040824080947301</v>
      </c>
      <c r="J3511" s="40">
        <f t="shared" ca="1" si="1061"/>
        <v>1</v>
      </c>
      <c r="K3511" s="42">
        <f t="shared" si="1072"/>
        <v>2.7E-2</v>
      </c>
      <c r="L3511" s="63">
        <f t="shared" si="1062"/>
        <v>46832</v>
      </c>
      <c r="M3511" s="64">
        <f t="shared" si="1063"/>
        <v>85</v>
      </c>
      <c r="N3511" s="44">
        <f t="shared" si="1064"/>
        <v>85</v>
      </c>
      <c r="O3511" s="40">
        <f t="shared" si="1065"/>
        <v>1.009026864</v>
      </c>
      <c r="P3511" s="65">
        <f t="shared" ca="1" si="1066"/>
        <v>1.009026864</v>
      </c>
      <c r="Q3511" s="40">
        <f t="shared" ca="1" si="1067"/>
        <v>28.31973086</v>
      </c>
      <c r="R3511" s="44">
        <f>IF(VLOOKUP(A3511,$Z$12:$AI$125,8)=VLOOKUP(A3510,$Z$12:$AI$125,8),0,VLOOKUP(A3511,Z$12:$AI$125,8))</f>
        <v>0</v>
      </c>
      <c r="S3511" s="45">
        <f>IF(R3511&gt;0,VLOOKUP(R3511,Y$12:$AH$125,7),0)</f>
        <v>0</v>
      </c>
      <c r="T3511" s="40">
        <f t="shared" si="1068"/>
        <v>0</v>
      </c>
      <c r="U3511" s="40">
        <f t="shared" ca="1" si="1069"/>
        <v>28.31973086</v>
      </c>
      <c r="V3511" s="46" t="str">
        <f t="shared" si="1070"/>
        <v>A+J=</v>
      </c>
      <c r="W3511" s="47">
        <f t="shared" si="1071"/>
        <v>47016</v>
      </c>
    </row>
    <row r="3512" spans="1:23" x14ac:dyDescent="0.15">
      <c r="A3512" s="38">
        <f t="shared" si="1055"/>
        <v>46956</v>
      </c>
      <c r="B3512" s="39" t="str">
        <f t="shared" ca="1" si="1056"/>
        <v>n.d</v>
      </c>
      <c r="C3512" s="40">
        <f t="shared" si="1057"/>
        <v>3137.2723529499999</v>
      </c>
      <c r="D3512" s="41">
        <f ca="1">IF(A3512&lt;$B$1,VLOOKUP(A3512,[1]DI!$A$4:$B$15000,2,FALSE),0)</f>
        <v>0</v>
      </c>
      <c r="E3512" s="40">
        <f t="shared" ca="1" si="1058"/>
        <v>0</v>
      </c>
      <c r="F3512" s="42">
        <f t="shared" si="1054"/>
        <v>1</v>
      </c>
      <c r="G3512" s="43">
        <f t="shared" ca="1" si="1059"/>
        <v>1</v>
      </c>
      <c r="H3512" s="40">
        <f ca="1">TRUNC(PRODUCT(G$10:G3511),15)</f>
        <v>1.7040824080947301</v>
      </c>
      <c r="I3512" s="40">
        <f t="shared" ca="1" si="1060"/>
        <v>1.7040824080947301</v>
      </c>
      <c r="J3512" s="40">
        <f t="shared" ca="1" si="1061"/>
        <v>1</v>
      </c>
      <c r="K3512" s="42">
        <f t="shared" si="1072"/>
        <v>2.7E-2</v>
      </c>
      <c r="L3512" s="63">
        <f t="shared" si="1062"/>
        <v>46832</v>
      </c>
      <c r="M3512" s="64">
        <f t="shared" si="1063"/>
        <v>85</v>
      </c>
      <c r="N3512" s="44">
        <f t="shared" si="1064"/>
        <v>86</v>
      </c>
      <c r="O3512" s="40">
        <f t="shared" si="1065"/>
        <v>1.0091335459999999</v>
      </c>
      <c r="P3512" s="65">
        <f t="shared" ca="1" si="1066"/>
        <v>1.0091335459999999</v>
      </c>
      <c r="Q3512" s="40">
        <f t="shared" ca="1" si="1067"/>
        <v>28.65442135</v>
      </c>
      <c r="R3512" s="44">
        <f>IF(VLOOKUP(A3512,$Z$12:$AI$125,8)=VLOOKUP(A3511,$Z$12:$AI$125,8),0,VLOOKUP(A3512,Z$12:$AI$125,8))</f>
        <v>0</v>
      </c>
      <c r="S3512" s="45">
        <f>IF(R3512&gt;0,VLOOKUP(R3512,Y$12:$AH$125,7),0)</f>
        <v>0</v>
      </c>
      <c r="T3512" s="40">
        <f t="shared" si="1068"/>
        <v>0</v>
      </c>
      <c r="U3512" s="40">
        <f t="shared" ca="1" si="1069"/>
        <v>28.65442135</v>
      </c>
      <c r="V3512" s="46" t="str">
        <f t="shared" si="1070"/>
        <v>A+J=</v>
      </c>
      <c r="W3512" s="47">
        <f t="shared" si="1071"/>
        <v>47016</v>
      </c>
    </row>
    <row r="3513" spans="1:23" x14ac:dyDescent="0.15">
      <c r="A3513" s="38">
        <f t="shared" si="1055"/>
        <v>46957</v>
      </c>
      <c r="B3513" s="39" t="str">
        <f t="shared" ca="1" si="1056"/>
        <v>n.d</v>
      </c>
      <c r="C3513" s="40">
        <f t="shared" si="1057"/>
        <v>3137.2723529499999</v>
      </c>
      <c r="D3513" s="41">
        <f ca="1">IF(A3513&lt;$B$1,VLOOKUP(A3513,[1]DI!$A$4:$B$15000,2,FALSE),0)</f>
        <v>0</v>
      </c>
      <c r="E3513" s="40">
        <f t="shared" ca="1" si="1058"/>
        <v>0</v>
      </c>
      <c r="F3513" s="42">
        <f t="shared" si="1054"/>
        <v>1</v>
      </c>
      <c r="G3513" s="43">
        <f t="shared" ca="1" si="1059"/>
        <v>1</v>
      </c>
      <c r="H3513" s="40">
        <f ca="1">TRUNC(PRODUCT(G$10:G3512),15)</f>
        <v>1.7040824080947301</v>
      </c>
      <c r="I3513" s="40">
        <f t="shared" ca="1" si="1060"/>
        <v>1.7040824080947301</v>
      </c>
      <c r="J3513" s="40">
        <f t="shared" ca="1" si="1061"/>
        <v>1</v>
      </c>
      <c r="K3513" s="42">
        <f t="shared" si="1072"/>
        <v>2.7E-2</v>
      </c>
      <c r="L3513" s="63">
        <f t="shared" si="1062"/>
        <v>46832</v>
      </c>
      <c r="M3513" s="64">
        <f t="shared" si="1063"/>
        <v>85</v>
      </c>
      <c r="N3513" s="44">
        <f t="shared" si="1064"/>
        <v>86</v>
      </c>
      <c r="O3513" s="40">
        <f t="shared" si="1065"/>
        <v>1.0091335459999999</v>
      </c>
      <c r="P3513" s="65">
        <f t="shared" ca="1" si="1066"/>
        <v>1.0091335459999999</v>
      </c>
      <c r="Q3513" s="40">
        <f t="shared" ca="1" si="1067"/>
        <v>28.65442135</v>
      </c>
      <c r="R3513" s="44">
        <f>IF(VLOOKUP(A3513,$Z$12:$AI$125,8)=VLOOKUP(A3512,$Z$12:$AI$125,8),0,VLOOKUP(A3513,Z$12:$AI$125,8))</f>
        <v>0</v>
      </c>
      <c r="S3513" s="45">
        <f>IF(R3513&gt;0,VLOOKUP(R3513,Y$12:$AH$125,7),0)</f>
        <v>0</v>
      </c>
      <c r="T3513" s="40">
        <f t="shared" si="1068"/>
        <v>0</v>
      </c>
      <c r="U3513" s="40">
        <f t="shared" ca="1" si="1069"/>
        <v>28.65442135</v>
      </c>
      <c r="V3513" s="46" t="str">
        <f t="shared" si="1070"/>
        <v>A+J=</v>
      </c>
      <c r="W3513" s="47">
        <f t="shared" si="1071"/>
        <v>47016</v>
      </c>
    </row>
    <row r="3514" spans="1:23" x14ac:dyDescent="0.15">
      <c r="A3514" s="38">
        <f t="shared" si="1055"/>
        <v>46958</v>
      </c>
      <c r="B3514" s="39" t="str">
        <f t="shared" ca="1" si="1056"/>
        <v>n.d</v>
      </c>
      <c r="C3514" s="40">
        <f t="shared" si="1057"/>
        <v>3137.2723529499999</v>
      </c>
      <c r="D3514" s="41">
        <f ca="1">IF(A3514&lt;$B$1,VLOOKUP(A3514,[1]DI!$A$4:$B$15000,2,FALSE),0)</f>
        <v>0</v>
      </c>
      <c r="E3514" s="40">
        <f t="shared" ca="1" si="1058"/>
        <v>0</v>
      </c>
      <c r="F3514" s="42">
        <f t="shared" si="1054"/>
        <v>1</v>
      </c>
      <c r="G3514" s="43">
        <f t="shared" ca="1" si="1059"/>
        <v>1</v>
      </c>
      <c r="H3514" s="40">
        <f ca="1">TRUNC(PRODUCT(G$10:G3513),15)</f>
        <v>1.7040824080947301</v>
      </c>
      <c r="I3514" s="40">
        <f t="shared" ca="1" si="1060"/>
        <v>1.7040824080947301</v>
      </c>
      <c r="J3514" s="40">
        <f t="shared" ca="1" si="1061"/>
        <v>1</v>
      </c>
      <c r="K3514" s="42">
        <f t="shared" si="1072"/>
        <v>2.7E-2</v>
      </c>
      <c r="L3514" s="63">
        <f t="shared" si="1062"/>
        <v>46832</v>
      </c>
      <c r="M3514" s="64">
        <f t="shared" si="1063"/>
        <v>86</v>
      </c>
      <c r="N3514" s="44">
        <f t="shared" si="1064"/>
        <v>86</v>
      </c>
      <c r="O3514" s="40">
        <f t="shared" si="1065"/>
        <v>1.0091335459999999</v>
      </c>
      <c r="P3514" s="65">
        <f t="shared" ca="1" si="1066"/>
        <v>1.0091335459999999</v>
      </c>
      <c r="Q3514" s="40">
        <f t="shared" ca="1" si="1067"/>
        <v>28.65442135</v>
      </c>
      <c r="R3514" s="44">
        <f>IF(VLOOKUP(A3514,$Z$12:$AI$125,8)=VLOOKUP(A3513,$Z$12:$AI$125,8),0,VLOOKUP(A3514,Z$12:$AI$125,8))</f>
        <v>0</v>
      </c>
      <c r="S3514" s="45">
        <f>IF(R3514&gt;0,VLOOKUP(R3514,Y$12:$AH$125,7),0)</f>
        <v>0</v>
      </c>
      <c r="T3514" s="40">
        <f t="shared" si="1068"/>
        <v>0</v>
      </c>
      <c r="U3514" s="40">
        <f t="shared" ca="1" si="1069"/>
        <v>28.65442135</v>
      </c>
      <c r="V3514" s="46" t="str">
        <f t="shared" si="1070"/>
        <v>A+J=</v>
      </c>
      <c r="W3514" s="47">
        <f t="shared" si="1071"/>
        <v>47016</v>
      </c>
    </row>
    <row r="3515" spans="1:23" x14ac:dyDescent="0.15">
      <c r="A3515" s="38">
        <f t="shared" si="1055"/>
        <v>46959</v>
      </c>
      <c r="B3515" s="39" t="str">
        <f t="shared" ca="1" si="1056"/>
        <v>n.d</v>
      </c>
      <c r="C3515" s="40">
        <f t="shared" si="1057"/>
        <v>3137.2723529499999</v>
      </c>
      <c r="D3515" s="41">
        <f ca="1">IF(A3515&lt;$B$1,VLOOKUP(A3515,[1]DI!$A$4:$B$15000,2,FALSE),0)</f>
        <v>0</v>
      </c>
      <c r="E3515" s="40">
        <f t="shared" ca="1" si="1058"/>
        <v>0</v>
      </c>
      <c r="F3515" s="42">
        <f t="shared" si="1054"/>
        <v>1</v>
      </c>
      <c r="G3515" s="43">
        <f t="shared" ca="1" si="1059"/>
        <v>1</v>
      </c>
      <c r="H3515" s="40">
        <f ca="1">TRUNC(PRODUCT(G$10:G3514),15)</f>
        <v>1.7040824080947301</v>
      </c>
      <c r="I3515" s="40">
        <f t="shared" ca="1" si="1060"/>
        <v>1.7040824080947301</v>
      </c>
      <c r="J3515" s="40">
        <f t="shared" ca="1" si="1061"/>
        <v>1</v>
      </c>
      <c r="K3515" s="42">
        <f t="shared" si="1072"/>
        <v>2.7E-2</v>
      </c>
      <c r="L3515" s="63">
        <f t="shared" si="1062"/>
        <v>46832</v>
      </c>
      <c r="M3515" s="64">
        <f t="shared" si="1063"/>
        <v>87</v>
      </c>
      <c r="N3515" s="44">
        <f t="shared" si="1064"/>
        <v>87</v>
      </c>
      <c r="O3515" s="40">
        <f t="shared" si="1065"/>
        <v>1.0092402389999999</v>
      </c>
      <c r="P3515" s="65">
        <f t="shared" ca="1" si="1066"/>
        <v>1.0092402389999999</v>
      </c>
      <c r="Q3515" s="40">
        <f t="shared" ca="1" si="1067"/>
        <v>28.989146340000001</v>
      </c>
      <c r="R3515" s="44">
        <f>IF(VLOOKUP(A3515,$Z$12:$AI$125,8)=VLOOKUP(A3514,$Z$12:$AI$125,8),0,VLOOKUP(A3515,Z$12:$AI$125,8))</f>
        <v>0</v>
      </c>
      <c r="S3515" s="45">
        <f>IF(R3515&gt;0,VLOOKUP(R3515,Y$12:$AH$125,7),0)</f>
        <v>0</v>
      </c>
      <c r="T3515" s="40">
        <f t="shared" si="1068"/>
        <v>0</v>
      </c>
      <c r="U3515" s="40">
        <f t="shared" ca="1" si="1069"/>
        <v>28.989146340000001</v>
      </c>
      <c r="V3515" s="46" t="str">
        <f t="shared" si="1070"/>
        <v>A+J=</v>
      </c>
      <c r="W3515" s="47">
        <f t="shared" si="1071"/>
        <v>47016</v>
      </c>
    </row>
    <row r="3516" spans="1:23" x14ac:dyDescent="0.15">
      <c r="A3516" s="38">
        <f t="shared" si="1055"/>
        <v>46960</v>
      </c>
      <c r="B3516" s="39" t="str">
        <f t="shared" ca="1" si="1056"/>
        <v>n.d</v>
      </c>
      <c r="C3516" s="40">
        <f t="shared" si="1057"/>
        <v>3137.2723529499999</v>
      </c>
      <c r="D3516" s="41">
        <f ca="1">IF(A3516&lt;$B$1,VLOOKUP(A3516,[1]DI!$A$4:$B$15000,2,FALSE),0)</f>
        <v>0</v>
      </c>
      <c r="E3516" s="40">
        <f t="shared" ca="1" si="1058"/>
        <v>0</v>
      </c>
      <c r="F3516" s="42">
        <f t="shared" si="1054"/>
        <v>1</v>
      </c>
      <c r="G3516" s="43">
        <f t="shared" ca="1" si="1059"/>
        <v>1</v>
      </c>
      <c r="H3516" s="40">
        <f ca="1">TRUNC(PRODUCT(G$10:G3515),15)</f>
        <v>1.7040824080947301</v>
      </c>
      <c r="I3516" s="40">
        <f t="shared" ca="1" si="1060"/>
        <v>1.7040824080947301</v>
      </c>
      <c r="J3516" s="40">
        <f t="shared" ca="1" si="1061"/>
        <v>1</v>
      </c>
      <c r="K3516" s="42">
        <f t="shared" si="1072"/>
        <v>2.7E-2</v>
      </c>
      <c r="L3516" s="63">
        <f t="shared" si="1062"/>
        <v>46832</v>
      </c>
      <c r="M3516" s="64">
        <f t="shared" si="1063"/>
        <v>88</v>
      </c>
      <c r="N3516" s="44">
        <f t="shared" si="1064"/>
        <v>88</v>
      </c>
      <c r="O3516" s="40">
        <f t="shared" si="1065"/>
        <v>1.009346944</v>
      </c>
      <c r="P3516" s="65">
        <f t="shared" ca="1" si="1066"/>
        <v>1.009346944</v>
      </c>
      <c r="Q3516" s="40">
        <f t="shared" ca="1" si="1067"/>
        <v>29.32390899</v>
      </c>
      <c r="R3516" s="44">
        <f>IF(VLOOKUP(A3516,$Z$12:$AI$125,8)=VLOOKUP(A3515,$Z$12:$AI$125,8),0,VLOOKUP(A3516,Z$12:$AI$125,8))</f>
        <v>0</v>
      </c>
      <c r="S3516" s="45">
        <f>IF(R3516&gt;0,VLOOKUP(R3516,Y$12:$AH$125,7),0)</f>
        <v>0</v>
      </c>
      <c r="T3516" s="40">
        <f t="shared" si="1068"/>
        <v>0</v>
      </c>
      <c r="U3516" s="40">
        <f t="shared" ca="1" si="1069"/>
        <v>29.32390899</v>
      </c>
      <c r="V3516" s="46" t="str">
        <f t="shared" si="1070"/>
        <v>A+J=</v>
      </c>
      <c r="W3516" s="47">
        <f t="shared" si="1071"/>
        <v>47016</v>
      </c>
    </row>
    <row r="3517" spans="1:23" x14ac:dyDescent="0.15">
      <c r="A3517" s="38">
        <f t="shared" si="1055"/>
        <v>46961</v>
      </c>
      <c r="B3517" s="39" t="str">
        <f t="shared" ca="1" si="1056"/>
        <v>n.d</v>
      </c>
      <c r="C3517" s="40">
        <f t="shared" si="1057"/>
        <v>3137.2723529499999</v>
      </c>
      <c r="D3517" s="41">
        <f ca="1">IF(A3517&lt;$B$1,VLOOKUP(A3517,[1]DI!$A$4:$B$15000,2,FALSE),0)</f>
        <v>0</v>
      </c>
      <c r="E3517" s="40">
        <f t="shared" ca="1" si="1058"/>
        <v>0</v>
      </c>
      <c r="F3517" s="42">
        <f t="shared" si="1054"/>
        <v>1</v>
      </c>
      <c r="G3517" s="43">
        <f t="shared" ca="1" si="1059"/>
        <v>1</v>
      </c>
      <c r="H3517" s="40">
        <f ca="1">TRUNC(PRODUCT(G$10:G3516),15)</f>
        <v>1.7040824080947301</v>
      </c>
      <c r="I3517" s="40">
        <f t="shared" ca="1" si="1060"/>
        <v>1.7040824080947301</v>
      </c>
      <c r="J3517" s="40">
        <f t="shared" ca="1" si="1061"/>
        <v>1</v>
      </c>
      <c r="K3517" s="42">
        <f t="shared" si="1072"/>
        <v>2.7E-2</v>
      </c>
      <c r="L3517" s="63">
        <f t="shared" si="1062"/>
        <v>46832</v>
      </c>
      <c r="M3517" s="64">
        <f t="shared" si="1063"/>
        <v>89</v>
      </c>
      <c r="N3517" s="44">
        <f t="shared" si="1064"/>
        <v>89</v>
      </c>
      <c r="O3517" s="40">
        <f t="shared" si="1065"/>
        <v>1.0094536599999999</v>
      </c>
      <c r="P3517" s="65">
        <f t="shared" ca="1" si="1066"/>
        <v>1.0094536599999999</v>
      </c>
      <c r="Q3517" s="40">
        <f t="shared" ca="1" si="1067"/>
        <v>29.65870615</v>
      </c>
      <c r="R3517" s="44">
        <f>IF(VLOOKUP(A3517,$Z$12:$AI$125,8)=VLOOKUP(A3516,$Z$12:$AI$125,8),0,VLOOKUP(A3517,Z$12:$AI$125,8))</f>
        <v>0</v>
      </c>
      <c r="S3517" s="45">
        <f>IF(R3517&gt;0,VLOOKUP(R3517,Y$12:$AH$125,7),0)</f>
        <v>0</v>
      </c>
      <c r="T3517" s="40">
        <f t="shared" si="1068"/>
        <v>0</v>
      </c>
      <c r="U3517" s="40">
        <f t="shared" ca="1" si="1069"/>
        <v>29.65870615</v>
      </c>
      <c r="V3517" s="46" t="str">
        <f t="shared" si="1070"/>
        <v>A+J=</v>
      </c>
      <c r="W3517" s="47">
        <f t="shared" si="1071"/>
        <v>47016</v>
      </c>
    </row>
    <row r="3518" spans="1:23" x14ac:dyDescent="0.15">
      <c r="A3518" s="38">
        <f t="shared" si="1055"/>
        <v>46962</v>
      </c>
      <c r="B3518" s="39" t="str">
        <f t="shared" ca="1" si="1056"/>
        <v>n.d</v>
      </c>
      <c r="C3518" s="40">
        <f t="shared" si="1057"/>
        <v>3137.2723529499999</v>
      </c>
      <c r="D3518" s="41">
        <f ca="1">IF(A3518&lt;$B$1,VLOOKUP(A3518,[1]DI!$A$4:$B$15000,2,FALSE),0)</f>
        <v>0</v>
      </c>
      <c r="E3518" s="40">
        <f t="shared" ca="1" si="1058"/>
        <v>0</v>
      </c>
      <c r="F3518" s="42">
        <f t="shared" si="1054"/>
        <v>1</v>
      </c>
      <c r="G3518" s="43">
        <f t="shared" ca="1" si="1059"/>
        <v>1</v>
      </c>
      <c r="H3518" s="40">
        <f ca="1">TRUNC(PRODUCT(G$10:G3517),15)</f>
        <v>1.7040824080947301</v>
      </c>
      <c r="I3518" s="40">
        <f t="shared" ca="1" si="1060"/>
        <v>1.7040824080947301</v>
      </c>
      <c r="J3518" s="40">
        <f t="shared" ca="1" si="1061"/>
        <v>1</v>
      </c>
      <c r="K3518" s="42">
        <f t="shared" si="1072"/>
        <v>2.7E-2</v>
      </c>
      <c r="L3518" s="63">
        <f t="shared" si="1062"/>
        <v>46832</v>
      </c>
      <c r="M3518" s="64">
        <f t="shared" si="1063"/>
        <v>90</v>
      </c>
      <c r="N3518" s="44">
        <f t="shared" si="1064"/>
        <v>90</v>
      </c>
      <c r="O3518" s="40">
        <f t="shared" si="1065"/>
        <v>1.0095603870000001</v>
      </c>
      <c r="P3518" s="65">
        <f t="shared" ca="1" si="1066"/>
        <v>1.0095603870000001</v>
      </c>
      <c r="Q3518" s="40">
        <f t="shared" ca="1" si="1067"/>
        <v>29.993537809999999</v>
      </c>
      <c r="R3518" s="44">
        <f>IF(VLOOKUP(A3518,$Z$12:$AI$125,8)=VLOOKUP(A3517,$Z$12:$AI$125,8),0,VLOOKUP(A3518,Z$12:$AI$125,8))</f>
        <v>0</v>
      </c>
      <c r="S3518" s="45">
        <f>IF(R3518&gt;0,VLOOKUP(R3518,Y$12:$AH$125,7),0)</f>
        <v>0</v>
      </c>
      <c r="T3518" s="40">
        <f t="shared" si="1068"/>
        <v>0</v>
      </c>
      <c r="U3518" s="40">
        <f t="shared" ca="1" si="1069"/>
        <v>29.993537809999999</v>
      </c>
      <c r="V3518" s="46" t="str">
        <f t="shared" si="1070"/>
        <v>A+J=</v>
      </c>
      <c r="W3518" s="47">
        <f t="shared" si="1071"/>
        <v>47016</v>
      </c>
    </row>
    <row r="3519" spans="1:23" x14ac:dyDescent="0.15">
      <c r="A3519" s="38">
        <f t="shared" si="1055"/>
        <v>46963</v>
      </c>
      <c r="B3519" s="39" t="str">
        <f t="shared" ca="1" si="1056"/>
        <v>n.d</v>
      </c>
      <c r="C3519" s="40">
        <f t="shared" si="1057"/>
        <v>3137.2723529499999</v>
      </c>
      <c r="D3519" s="41">
        <f ca="1">IF(A3519&lt;$B$1,VLOOKUP(A3519,[1]DI!$A$4:$B$15000,2,FALSE),0)</f>
        <v>0</v>
      </c>
      <c r="E3519" s="40">
        <f t="shared" ca="1" si="1058"/>
        <v>0</v>
      </c>
      <c r="F3519" s="42">
        <f t="shared" si="1054"/>
        <v>1</v>
      </c>
      <c r="G3519" s="43">
        <f t="shared" ca="1" si="1059"/>
        <v>1</v>
      </c>
      <c r="H3519" s="40">
        <f ca="1">TRUNC(PRODUCT(G$10:G3518),15)</f>
        <v>1.7040824080947301</v>
      </c>
      <c r="I3519" s="40">
        <f t="shared" ca="1" si="1060"/>
        <v>1.7040824080947301</v>
      </c>
      <c r="J3519" s="40">
        <f t="shared" ca="1" si="1061"/>
        <v>1</v>
      </c>
      <c r="K3519" s="42">
        <f t="shared" si="1072"/>
        <v>2.7E-2</v>
      </c>
      <c r="L3519" s="63">
        <f t="shared" si="1062"/>
        <v>46832</v>
      </c>
      <c r="M3519" s="64">
        <f t="shared" si="1063"/>
        <v>90</v>
      </c>
      <c r="N3519" s="44">
        <f t="shared" si="1064"/>
        <v>91</v>
      </c>
      <c r="O3519" s="40">
        <f t="shared" si="1065"/>
        <v>1.009667125</v>
      </c>
      <c r="P3519" s="65">
        <f t="shared" ca="1" si="1066"/>
        <v>1.009667125</v>
      </c>
      <c r="Q3519" s="40">
        <f t="shared" ca="1" si="1067"/>
        <v>30.328403990000002</v>
      </c>
      <c r="R3519" s="44">
        <f>IF(VLOOKUP(A3519,$Z$12:$AI$125,8)=VLOOKUP(A3518,$Z$12:$AI$125,8),0,VLOOKUP(A3519,Z$12:$AI$125,8))</f>
        <v>0</v>
      </c>
      <c r="S3519" s="45">
        <f>IF(R3519&gt;0,VLOOKUP(R3519,Y$12:$AH$125,7),0)</f>
        <v>0</v>
      </c>
      <c r="T3519" s="40">
        <f t="shared" si="1068"/>
        <v>0</v>
      </c>
      <c r="U3519" s="40">
        <f t="shared" ca="1" si="1069"/>
        <v>30.328403990000002</v>
      </c>
      <c r="V3519" s="46" t="str">
        <f t="shared" si="1070"/>
        <v>A+J=</v>
      </c>
      <c r="W3519" s="47">
        <f t="shared" si="1071"/>
        <v>47016</v>
      </c>
    </row>
    <row r="3520" spans="1:23" x14ac:dyDescent="0.15">
      <c r="A3520" s="38">
        <f t="shared" si="1055"/>
        <v>46964</v>
      </c>
      <c r="B3520" s="39" t="str">
        <f t="shared" ca="1" si="1056"/>
        <v>n.d</v>
      </c>
      <c r="C3520" s="40">
        <f t="shared" si="1057"/>
        <v>3137.2723529499999</v>
      </c>
      <c r="D3520" s="41">
        <f ca="1">IF(A3520&lt;$B$1,VLOOKUP(A3520,[1]DI!$A$4:$B$15000,2,FALSE),0)</f>
        <v>0</v>
      </c>
      <c r="E3520" s="40">
        <f t="shared" ca="1" si="1058"/>
        <v>0</v>
      </c>
      <c r="F3520" s="42">
        <f t="shared" si="1054"/>
        <v>1</v>
      </c>
      <c r="G3520" s="43">
        <f t="shared" ca="1" si="1059"/>
        <v>1</v>
      </c>
      <c r="H3520" s="40">
        <f ca="1">TRUNC(PRODUCT(G$10:G3519),15)</f>
        <v>1.7040824080947301</v>
      </c>
      <c r="I3520" s="40">
        <f t="shared" ca="1" si="1060"/>
        <v>1.7040824080947301</v>
      </c>
      <c r="J3520" s="40">
        <f t="shared" ca="1" si="1061"/>
        <v>1</v>
      </c>
      <c r="K3520" s="42">
        <f t="shared" si="1072"/>
        <v>2.7E-2</v>
      </c>
      <c r="L3520" s="63">
        <f t="shared" si="1062"/>
        <v>46832</v>
      </c>
      <c r="M3520" s="64">
        <f t="shared" si="1063"/>
        <v>90</v>
      </c>
      <c r="N3520" s="44">
        <f t="shared" si="1064"/>
        <v>91</v>
      </c>
      <c r="O3520" s="40">
        <f t="shared" si="1065"/>
        <v>1.009667125</v>
      </c>
      <c r="P3520" s="65">
        <f t="shared" ca="1" si="1066"/>
        <v>1.009667125</v>
      </c>
      <c r="Q3520" s="40">
        <f t="shared" ca="1" si="1067"/>
        <v>30.328403990000002</v>
      </c>
      <c r="R3520" s="44">
        <f>IF(VLOOKUP(A3520,$Z$12:$AI$125,8)=VLOOKUP(A3519,$Z$12:$AI$125,8),0,VLOOKUP(A3520,Z$12:$AI$125,8))</f>
        <v>0</v>
      </c>
      <c r="S3520" s="45">
        <f>IF(R3520&gt;0,VLOOKUP(R3520,Y$12:$AH$125,7),0)</f>
        <v>0</v>
      </c>
      <c r="T3520" s="40">
        <f t="shared" si="1068"/>
        <v>0</v>
      </c>
      <c r="U3520" s="40">
        <f t="shared" ca="1" si="1069"/>
        <v>30.328403990000002</v>
      </c>
      <c r="V3520" s="46" t="str">
        <f t="shared" si="1070"/>
        <v>A+J=</v>
      </c>
      <c r="W3520" s="47">
        <f t="shared" si="1071"/>
        <v>47016</v>
      </c>
    </row>
    <row r="3521" spans="1:23" x14ac:dyDescent="0.15">
      <c r="A3521" s="38">
        <f t="shared" si="1055"/>
        <v>46965</v>
      </c>
      <c r="B3521" s="39" t="str">
        <f t="shared" ca="1" si="1056"/>
        <v>n.d</v>
      </c>
      <c r="C3521" s="40">
        <f t="shared" si="1057"/>
        <v>3137.2723529499999</v>
      </c>
      <c r="D3521" s="41">
        <f ca="1">IF(A3521&lt;$B$1,VLOOKUP(A3521,[1]DI!$A$4:$B$15000,2,FALSE),0)</f>
        <v>0</v>
      </c>
      <c r="E3521" s="40">
        <f t="shared" ca="1" si="1058"/>
        <v>0</v>
      </c>
      <c r="F3521" s="42">
        <f t="shared" si="1054"/>
        <v>1</v>
      </c>
      <c r="G3521" s="43">
        <f t="shared" ca="1" si="1059"/>
        <v>1</v>
      </c>
      <c r="H3521" s="40">
        <f ca="1">TRUNC(PRODUCT(G$10:G3520),15)</f>
        <v>1.7040824080947301</v>
      </c>
      <c r="I3521" s="40">
        <f t="shared" ca="1" si="1060"/>
        <v>1.7040824080947301</v>
      </c>
      <c r="J3521" s="40">
        <f t="shared" ca="1" si="1061"/>
        <v>1</v>
      </c>
      <c r="K3521" s="42">
        <f t="shared" si="1072"/>
        <v>2.7E-2</v>
      </c>
      <c r="L3521" s="63">
        <f t="shared" si="1062"/>
        <v>46832</v>
      </c>
      <c r="M3521" s="64">
        <f t="shared" si="1063"/>
        <v>91</v>
      </c>
      <c r="N3521" s="44">
        <f t="shared" si="1064"/>
        <v>91</v>
      </c>
      <c r="O3521" s="40">
        <f t="shared" si="1065"/>
        <v>1.009667125</v>
      </c>
      <c r="P3521" s="65">
        <f t="shared" ca="1" si="1066"/>
        <v>1.009667125</v>
      </c>
      <c r="Q3521" s="40">
        <f t="shared" ca="1" si="1067"/>
        <v>30.328403990000002</v>
      </c>
      <c r="R3521" s="44">
        <f>IF(VLOOKUP(A3521,$Z$12:$AI$125,8)=VLOOKUP(A3520,$Z$12:$AI$125,8),0,VLOOKUP(A3521,Z$12:$AI$125,8))</f>
        <v>0</v>
      </c>
      <c r="S3521" s="45">
        <f>IF(R3521&gt;0,VLOOKUP(R3521,Y$12:$AH$125,7),0)</f>
        <v>0</v>
      </c>
      <c r="T3521" s="40">
        <f t="shared" si="1068"/>
        <v>0</v>
      </c>
      <c r="U3521" s="40">
        <f t="shared" ca="1" si="1069"/>
        <v>30.328403990000002</v>
      </c>
      <c r="V3521" s="46" t="str">
        <f t="shared" si="1070"/>
        <v>A+J=</v>
      </c>
      <c r="W3521" s="47">
        <f t="shared" si="1071"/>
        <v>47016</v>
      </c>
    </row>
    <row r="3522" spans="1:23" x14ac:dyDescent="0.15">
      <c r="A3522" s="38">
        <f t="shared" si="1055"/>
        <v>46966</v>
      </c>
      <c r="B3522" s="39" t="str">
        <f t="shared" ca="1" si="1056"/>
        <v>n.d</v>
      </c>
      <c r="C3522" s="40">
        <f t="shared" si="1057"/>
        <v>3137.2723529499999</v>
      </c>
      <c r="D3522" s="41">
        <f ca="1">IF(A3522&lt;$B$1,VLOOKUP(A3522,[1]DI!$A$4:$B$15000,2,FALSE),0)</f>
        <v>0</v>
      </c>
      <c r="E3522" s="40">
        <f t="shared" ca="1" si="1058"/>
        <v>0</v>
      </c>
      <c r="F3522" s="42">
        <f t="shared" si="1054"/>
        <v>1</v>
      </c>
      <c r="G3522" s="43">
        <f t="shared" ca="1" si="1059"/>
        <v>1</v>
      </c>
      <c r="H3522" s="40">
        <f ca="1">TRUNC(PRODUCT(G$10:G3521),15)</f>
        <v>1.7040824080947301</v>
      </c>
      <c r="I3522" s="40">
        <f t="shared" ca="1" si="1060"/>
        <v>1.7040824080947301</v>
      </c>
      <c r="J3522" s="40">
        <f t="shared" ca="1" si="1061"/>
        <v>1</v>
      </c>
      <c r="K3522" s="42">
        <f t="shared" si="1072"/>
        <v>2.7E-2</v>
      </c>
      <c r="L3522" s="63">
        <f t="shared" si="1062"/>
        <v>46832</v>
      </c>
      <c r="M3522" s="64">
        <f t="shared" si="1063"/>
        <v>92</v>
      </c>
      <c r="N3522" s="44">
        <f t="shared" si="1064"/>
        <v>92</v>
      </c>
      <c r="O3522" s="40">
        <f t="shared" si="1065"/>
        <v>1.009773875</v>
      </c>
      <c r="P3522" s="65">
        <f t="shared" ca="1" si="1066"/>
        <v>1.009773875</v>
      </c>
      <c r="Q3522" s="40">
        <f t="shared" ca="1" si="1067"/>
        <v>30.663307809999999</v>
      </c>
      <c r="R3522" s="44">
        <f>IF(VLOOKUP(A3522,$Z$12:$AI$125,8)=VLOOKUP(A3521,$Z$12:$AI$125,8),0,VLOOKUP(A3522,Z$12:$AI$125,8))</f>
        <v>0</v>
      </c>
      <c r="S3522" s="45">
        <f>IF(R3522&gt;0,VLOOKUP(R3522,Y$12:$AH$125,7),0)</f>
        <v>0</v>
      </c>
      <c r="T3522" s="40">
        <f t="shared" si="1068"/>
        <v>0</v>
      </c>
      <c r="U3522" s="40">
        <f t="shared" ca="1" si="1069"/>
        <v>30.663307809999999</v>
      </c>
      <c r="V3522" s="46" t="str">
        <f t="shared" si="1070"/>
        <v>A+J=</v>
      </c>
      <c r="W3522" s="47">
        <f t="shared" si="1071"/>
        <v>47016</v>
      </c>
    </row>
    <row r="3523" spans="1:23" x14ac:dyDescent="0.15">
      <c r="A3523" s="38">
        <f t="shared" si="1055"/>
        <v>46967</v>
      </c>
      <c r="B3523" s="39" t="str">
        <f t="shared" ca="1" si="1056"/>
        <v>n.d</v>
      </c>
      <c r="C3523" s="40">
        <f t="shared" si="1057"/>
        <v>3137.2723529499999</v>
      </c>
      <c r="D3523" s="41">
        <f ca="1">IF(A3523&lt;$B$1,VLOOKUP(A3523,[1]DI!$A$4:$B$15000,2,FALSE),0)</f>
        <v>0</v>
      </c>
      <c r="E3523" s="40">
        <f t="shared" ca="1" si="1058"/>
        <v>0</v>
      </c>
      <c r="F3523" s="42">
        <f t="shared" si="1054"/>
        <v>1</v>
      </c>
      <c r="G3523" s="43">
        <f t="shared" ca="1" si="1059"/>
        <v>1</v>
      </c>
      <c r="H3523" s="40">
        <f ca="1">TRUNC(PRODUCT(G$10:G3522),15)</f>
        <v>1.7040824080947301</v>
      </c>
      <c r="I3523" s="40">
        <f t="shared" ca="1" si="1060"/>
        <v>1.7040824080947301</v>
      </c>
      <c r="J3523" s="40">
        <f t="shared" ca="1" si="1061"/>
        <v>1</v>
      </c>
      <c r="K3523" s="42">
        <f t="shared" si="1072"/>
        <v>2.7E-2</v>
      </c>
      <c r="L3523" s="63">
        <f t="shared" si="1062"/>
        <v>46832</v>
      </c>
      <c r="M3523" s="64">
        <f t="shared" si="1063"/>
        <v>93</v>
      </c>
      <c r="N3523" s="44">
        <f t="shared" si="1064"/>
        <v>93</v>
      </c>
      <c r="O3523" s="40">
        <f t="shared" si="1065"/>
        <v>1.009880635</v>
      </c>
      <c r="P3523" s="65">
        <f t="shared" ca="1" si="1066"/>
        <v>1.009880635</v>
      </c>
      <c r="Q3523" s="40">
        <f t="shared" ca="1" si="1067"/>
        <v>30.998243009999999</v>
      </c>
      <c r="R3523" s="44">
        <f>IF(VLOOKUP(A3523,$Z$12:$AI$125,8)=VLOOKUP(A3522,$Z$12:$AI$125,8),0,VLOOKUP(A3523,Z$12:$AI$125,8))</f>
        <v>0</v>
      </c>
      <c r="S3523" s="45">
        <f>IF(R3523&gt;0,VLOOKUP(R3523,Y$12:$AH$125,7),0)</f>
        <v>0</v>
      </c>
      <c r="T3523" s="40">
        <f t="shared" si="1068"/>
        <v>0</v>
      </c>
      <c r="U3523" s="40">
        <f t="shared" ca="1" si="1069"/>
        <v>30.998243009999999</v>
      </c>
      <c r="V3523" s="46" t="str">
        <f t="shared" si="1070"/>
        <v>A+J=</v>
      </c>
      <c r="W3523" s="47">
        <f t="shared" si="1071"/>
        <v>47016</v>
      </c>
    </row>
    <row r="3524" spans="1:23" x14ac:dyDescent="0.15">
      <c r="A3524" s="38">
        <f t="shared" si="1055"/>
        <v>46968</v>
      </c>
      <c r="B3524" s="39" t="str">
        <f t="shared" ca="1" si="1056"/>
        <v>n.d</v>
      </c>
      <c r="C3524" s="40">
        <f t="shared" si="1057"/>
        <v>3137.2723529499999</v>
      </c>
      <c r="D3524" s="41">
        <f ca="1">IF(A3524&lt;$B$1,VLOOKUP(A3524,[1]DI!$A$4:$B$15000,2,FALSE),0)</f>
        <v>0</v>
      </c>
      <c r="E3524" s="40">
        <f t="shared" ca="1" si="1058"/>
        <v>0</v>
      </c>
      <c r="F3524" s="42">
        <f t="shared" si="1054"/>
        <v>1</v>
      </c>
      <c r="G3524" s="43">
        <f t="shared" ca="1" si="1059"/>
        <v>1</v>
      </c>
      <c r="H3524" s="40">
        <f ca="1">TRUNC(PRODUCT(G$10:G3523),15)</f>
        <v>1.7040824080947301</v>
      </c>
      <c r="I3524" s="40">
        <f t="shared" ca="1" si="1060"/>
        <v>1.7040824080947301</v>
      </c>
      <c r="J3524" s="40">
        <f t="shared" ca="1" si="1061"/>
        <v>1</v>
      </c>
      <c r="K3524" s="42">
        <f t="shared" si="1072"/>
        <v>2.7E-2</v>
      </c>
      <c r="L3524" s="63">
        <f t="shared" si="1062"/>
        <v>46832</v>
      </c>
      <c r="M3524" s="64">
        <f t="shared" si="1063"/>
        <v>94</v>
      </c>
      <c r="N3524" s="44">
        <f t="shared" si="1064"/>
        <v>94</v>
      </c>
      <c r="O3524" s="40">
        <f t="shared" si="1065"/>
        <v>1.009987408</v>
      </c>
      <c r="P3524" s="65">
        <f t="shared" ca="1" si="1066"/>
        <v>1.009987408</v>
      </c>
      <c r="Q3524" s="40">
        <f t="shared" ca="1" si="1067"/>
        <v>31.333218989999999</v>
      </c>
      <c r="R3524" s="44">
        <f>IF(VLOOKUP(A3524,$Z$12:$AI$125,8)=VLOOKUP(A3523,$Z$12:$AI$125,8),0,VLOOKUP(A3524,Z$12:$AI$125,8))</f>
        <v>0</v>
      </c>
      <c r="S3524" s="45">
        <f>IF(R3524&gt;0,VLOOKUP(R3524,Y$12:$AH$125,7),0)</f>
        <v>0</v>
      </c>
      <c r="T3524" s="40">
        <f t="shared" si="1068"/>
        <v>0</v>
      </c>
      <c r="U3524" s="40">
        <f t="shared" ca="1" si="1069"/>
        <v>31.333218989999999</v>
      </c>
      <c r="V3524" s="46" t="str">
        <f t="shared" si="1070"/>
        <v>A+J=</v>
      </c>
      <c r="W3524" s="47">
        <f t="shared" si="1071"/>
        <v>47016</v>
      </c>
    </row>
    <row r="3525" spans="1:23" x14ac:dyDescent="0.15">
      <c r="A3525" s="38">
        <f t="shared" si="1055"/>
        <v>46969</v>
      </c>
      <c r="B3525" s="39" t="str">
        <f t="shared" ca="1" si="1056"/>
        <v>n.d</v>
      </c>
      <c r="C3525" s="40">
        <f t="shared" si="1057"/>
        <v>3137.2723529499999</v>
      </c>
      <c r="D3525" s="41">
        <f ca="1">IF(A3525&lt;$B$1,VLOOKUP(A3525,[1]DI!$A$4:$B$15000,2,FALSE),0)</f>
        <v>0</v>
      </c>
      <c r="E3525" s="40">
        <f t="shared" ca="1" si="1058"/>
        <v>0</v>
      </c>
      <c r="F3525" s="42">
        <f t="shared" si="1054"/>
        <v>1</v>
      </c>
      <c r="G3525" s="43">
        <f t="shared" ca="1" si="1059"/>
        <v>1</v>
      </c>
      <c r="H3525" s="40">
        <f ca="1">TRUNC(PRODUCT(G$10:G3524),15)</f>
        <v>1.7040824080947301</v>
      </c>
      <c r="I3525" s="40">
        <f t="shared" ca="1" si="1060"/>
        <v>1.7040824080947301</v>
      </c>
      <c r="J3525" s="40">
        <f t="shared" ca="1" si="1061"/>
        <v>1</v>
      </c>
      <c r="K3525" s="42">
        <f t="shared" si="1072"/>
        <v>2.7E-2</v>
      </c>
      <c r="L3525" s="63">
        <f t="shared" si="1062"/>
        <v>46832</v>
      </c>
      <c r="M3525" s="64">
        <f t="shared" si="1063"/>
        <v>95</v>
      </c>
      <c r="N3525" s="44">
        <f t="shared" si="1064"/>
        <v>95</v>
      </c>
      <c r="O3525" s="40">
        <f t="shared" si="1065"/>
        <v>1.0100941910000001</v>
      </c>
      <c r="P3525" s="65">
        <f t="shared" ca="1" si="1066"/>
        <v>1.0100941910000001</v>
      </c>
      <c r="Q3525" s="40">
        <f t="shared" ca="1" si="1067"/>
        <v>31.66822634</v>
      </c>
      <c r="R3525" s="44">
        <f>IF(VLOOKUP(A3525,$Z$12:$AI$125,8)=VLOOKUP(A3524,$Z$12:$AI$125,8),0,VLOOKUP(A3525,Z$12:$AI$125,8))</f>
        <v>0</v>
      </c>
      <c r="S3525" s="45">
        <f>IF(R3525&gt;0,VLOOKUP(R3525,Y$12:$AH$125,7),0)</f>
        <v>0</v>
      </c>
      <c r="T3525" s="40">
        <f t="shared" si="1068"/>
        <v>0</v>
      </c>
      <c r="U3525" s="40">
        <f t="shared" ca="1" si="1069"/>
        <v>31.66822634</v>
      </c>
      <c r="V3525" s="46" t="str">
        <f t="shared" si="1070"/>
        <v>A+J=</v>
      </c>
      <c r="W3525" s="47">
        <f t="shared" si="1071"/>
        <v>47016</v>
      </c>
    </row>
    <row r="3526" spans="1:23" x14ac:dyDescent="0.15">
      <c r="A3526" s="38">
        <f t="shared" si="1055"/>
        <v>46970</v>
      </c>
      <c r="B3526" s="39" t="str">
        <f t="shared" ca="1" si="1056"/>
        <v>n.d</v>
      </c>
      <c r="C3526" s="40">
        <f t="shared" si="1057"/>
        <v>3137.2723529499999</v>
      </c>
      <c r="D3526" s="41">
        <f ca="1">IF(A3526&lt;$B$1,VLOOKUP(A3526,[1]DI!$A$4:$B$15000,2,FALSE),0)</f>
        <v>0</v>
      </c>
      <c r="E3526" s="40">
        <f t="shared" ca="1" si="1058"/>
        <v>0</v>
      </c>
      <c r="F3526" s="42">
        <f t="shared" si="1054"/>
        <v>1</v>
      </c>
      <c r="G3526" s="43">
        <f t="shared" ca="1" si="1059"/>
        <v>1</v>
      </c>
      <c r="H3526" s="40">
        <f ca="1">TRUNC(PRODUCT(G$10:G3525),15)</f>
        <v>1.7040824080947301</v>
      </c>
      <c r="I3526" s="40">
        <f t="shared" ca="1" si="1060"/>
        <v>1.7040824080947301</v>
      </c>
      <c r="J3526" s="40">
        <f t="shared" ca="1" si="1061"/>
        <v>1</v>
      </c>
      <c r="K3526" s="42">
        <f t="shared" si="1072"/>
        <v>2.7E-2</v>
      </c>
      <c r="L3526" s="63">
        <f t="shared" si="1062"/>
        <v>46832</v>
      </c>
      <c r="M3526" s="64">
        <f t="shared" si="1063"/>
        <v>95</v>
      </c>
      <c r="N3526" s="44">
        <f t="shared" si="1064"/>
        <v>96</v>
      </c>
      <c r="O3526" s="40">
        <f t="shared" si="1065"/>
        <v>1.0102009860000001</v>
      </c>
      <c r="P3526" s="65">
        <f t="shared" ca="1" si="1066"/>
        <v>1.0102009860000001</v>
      </c>
      <c r="Q3526" s="40">
        <f t="shared" ca="1" si="1067"/>
        <v>32.003271349999999</v>
      </c>
      <c r="R3526" s="44">
        <f>IF(VLOOKUP(A3526,$Z$12:$AI$125,8)=VLOOKUP(A3525,$Z$12:$AI$125,8),0,VLOOKUP(A3526,Z$12:$AI$125,8))</f>
        <v>0</v>
      </c>
      <c r="S3526" s="45">
        <f>IF(R3526&gt;0,VLOOKUP(R3526,Y$12:$AH$125,7),0)</f>
        <v>0</v>
      </c>
      <c r="T3526" s="40">
        <f t="shared" si="1068"/>
        <v>0</v>
      </c>
      <c r="U3526" s="40">
        <f t="shared" ca="1" si="1069"/>
        <v>32.003271349999999</v>
      </c>
      <c r="V3526" s="46" t="str">
        <f t="shared" si="1070"/>
        <v>A+J=</v>
      </c>
      <c r="W3526" s="47">
        <f t="shared" si="1071"/>
        <v>47016</v>
      </c>
    </row>
    <row r="3527" spans="1:23" x14ac:dyDescent="0.15">
      <c r="A3527" s="38">
        <f t="shared" si="1055"/>
        <v>46971</v>
      </c>
      <c r="B3527" s="39" t="str">
        <f t="shared" ca="1" si="1056"/>
        <v>n.d</v>
      </c>
      <c r="C3527" s="40">
        <f t="shared" si="1057"/>
        <v>3137.2723529499999</v>
      </c>
      <c r="D3527" s="41">
        <f ca="1">IF(A3527&lt;$B$1,VLOOKUP(A3527,[1]DI!$A$4:$B$15000,2,FALSE),0)</f>
        <v>0</v>
      </c>
      <c r="E3527" s="40">
        <f t="shared" ca="1" si="1058"/>
        <v>0</v>
      </c>
      <c r="F3527" s="42">
        <f t="shared" si="1054"/>
        <v>1</v>
      </c>
      <c r="G3527" s="43">
        <f t="shared" ca="1" si="1059"/>
        <v>1</v>
      </c>
      <c r="H3527" s="40">
        <f ca="1">TRUNC(PRODUCT(G$10:G3526),15)</f>
        <v>1.7040824080947301</v>
      </c>
      <c r="I3527" s="40">
        <f t="shared" ca="1" si="1060"/>
        <v>1.7040824080947301</v>
      </c>
      <c r="J3527" s="40">
        <f t="shared" ca="1" si="1061"/>
        <v>1</v>
      </c>
      <c r="K3527" s="42">
        <f t="shared" si="1072"/>
        <v>2.7E-2</v>
      </c>
      <c r="L3527" s="63">
        <f t="shared" si="1062"/>
        <v>46832</v>
      </c>
      <c r="M3527" s="64">
        <f t="shared" si="1063"/>
        <v>95</v>
      </c>
      <c r="N3527" s="44">
        <f t="shared" si="1064"/>
        <v>96</v>
      </c>
      <c r="O3527" s="40">
        <f t="shared" si="1065"/>
        <v>1.0102009860000001</v>
      </c>
      <c r="P3527" s="65">
        <f t="shared" ca="1" si="1066"/>
        <v>1.0102009860000001</v>
      </c>
      <c r="Q3527" s="40">
        <f t="shared" ca="1" si="1067"/>
        <v>32.003271349999999</v>
      </c>
      <c r="R3527" s="44">
        <f>IF(VLOOKUP(A3527,$Z$12:$AI$125,8)=VLOOKUP(A3526,$Z$12:$AI$125,8),0,VLOOKUP(A3527,Z$12:$AI$125,8))</f>
        <v>0</v>
      </c>
      <c r="S3527" s="45">
        <f>IF(R3527&gt;0,VLOOKUP(R3527,Y$12:$AH$125,7),0)</f>
        <v>0</v>
      </c>
      <c r="T3527" s="40">
        <f t="shared" si="1068"/>
        <v>0</v>
      </c>
      <c r="U3527" s="40">
        <f t="shared" ca="1" si="1069"/>
        <v>32.003271349999999</v>
      </c>
      <c r="V3527" s="46" t="str">
        <f t="shared" si="1070"/>
        <v>A+J=</v>
      </c>
      <c r="W3527" s="47">
        <f t="shared" si="1071"/>
        <v>47016</v>
      </c>
    </row>
    <row r="3528" spans="1:23" x14ac:dyDescent="0.15">
      <c r="A3528" s="38">
        <f t="shared" si="1055"/>
        <v>46972</v>
      </c>
      <c r="B3528" s="39" t="str">
        <f t="shared" ca="1" si="1056"/>
        <v>n.d</v>
      </c>
      <c r="C3528" s="40">
        <f t="shared" si="1057"/>
        <v>3137.2723529499999</v>
      </c>
      <c r="D3528" s="41">
        <f ca="1">IF(A3528&lt;$B$1,VLOOKUP(A3528,[1]DI!$A$4:$B$15000,2,FALSE),0)</f>
        <v>0</v>
      </c>
      <c r="E3528" s="40">
        <f t="shared" ca="1" si="1058"/>
        <v>0</v>
      </c>
      <c r="F3528" s="42">
        <f t="shared" si="1054"/>
        <v>1</v>
      </c>
      <c r="G3528" s="43">
        <f t="shared" ca="1" si="1059"/>
        <v>1</v>
      </c>
      <c r="H3528" s="40">
        <f ca="1">TRUNC(PRODUCT(G$10:G3527),15)</f>
        <v>1.7040824080947301</v>
      </c>
      <c r="I3528" s="40">
        <f t="shared" ca="1" si="1060"/>
        <v>1.7040824080947301</v>
      </c>
      <c r="J3528" s="40">
        <f t="shared" ca="1" si="1061"/>
        <v>1</v>
      </c>
      <c r="K3528" s="42">
        <f t="shared" si="1072"/>
        <v>2.7E-2</v>
      </c>
      <c r="L3528" s="63">
        <f t="shared" si="1062"/>
        <v>46832</v>
      </c>
      <c r="M3528" s="64">
        <f t="shared" si="1063"/>
        <v>96</v>
      </c>
      <c r="N3528" s="44">
        <f t="shared" si="1064"/>
        <v>96</v>
      </c>
      <c r="O3528" s="40">
        <f t="shared" si="1065"/>
        <v>1.0102009860000001</v>
      </c>
      <c r="P3528" s="65">
        <f t="shared" ca="1" si="1066"/>
        <v>1.0102009860000001</v>
      </c>
      <c r="Q3528" s="40">
        <f t="shared" ca="1" si="1067"/>
        <v>32.003271349999999</v>
      </c>
      <c r="R3528" s="44">
        <f>IF(VLOOKUP(A3528,$Z$12:$AI$125,8)=VLOOKUP(A3527,$Z$12:$AI$125,8),0,VLOOKUP(A3528,Z$12:$AI$125,8))</f>
        <v>0</v>
      </c>
      <c r="S3528" s="45">
        <f>IF(R3528&gt;0,VLOOKUP(R3528,Y$12:$AH$125,7),0)</f>
        <v>0</v>
      </c>
      <c r="T3528" s="40">
        <f t="shared" si="1068"/>
        <v>0</v>
      </c>
      <c r="U3528" s="40">
        <f t="shared" ca="1" si="1069"/>
        <v>32.003271349999999</v>
      </c>
      <c r="V3528" s="46" t="str">
        <f t="shared" si="1070"/>
        <v>A+J=</v>
      </c>
      <c r="W3528" s="47">
        <f t="shared" si="1071"/>
        <v>47016</v>
      </c>
    </row>
    <row r="3529" spans="1:23" x14ac:dyDescent="0.15">
      <c r="A3529" s="38">
        <f t="shared" si="1055"/>
        <v>46973</v>
      </c>
      <c r="B3529" s="39" t="str">
        <f t="shared" ca="1" si="1056"/>
        <v>n.d</v>
      </c>
      <c r="C3529" s="40">
        <f t="shared" si="1057"/>
        <v>3137.2723529499999</v>
      </c>
      <c r="D3529" s="41">
        <f ca="1">IF(A3529&lt;$B$1,VLOOKUP(A3529,[1]DI!$A$4:$B$15000,2,FALSE),0)</f>
        <v>0</v>
      </c>
      <c r="E3529" s="40">
        <f t="shared" ca="1" si="1058"/>
        <v>0</v>
      </c>
      <c r="F3529" s="42">
        <f t="shared" si="1054"/>
        <v>1</v>
      </c>
      <c r="G3529" s="43">
        <f t="shared" ca="1" si="1059"/>
        <v>1</v>
      </c>
      <c r="H3529" s="40">
        <f ca="1">TRUNC(PRODUCT(G$10:G3528),15)</f>
        <v>1.7040824080947301</v>
      </c>
      <c r="I3529" s="40">
        <f t="shared" ca="1" si="1060"/>
        <v>1.7040824080947301</v>
      </c>
      <c r="J3529" s="40">
        <f t="shared" ca="1" si="1061"/>
        <v>1</v>
      </c>
      <c r="K3529" s="42">
        <f t="shared" si="1072"/>
        <v>2.7E-2</v>
      </c>
      <c r="L3529" s="63">
        <f t="shared" si="1062"/>
        <v>46832</v>
      </c>
      <c r="M3529" s="64">
        <f t="shared" si="1063"/>
        <v>97</v>
      </c>
      <c r="N3529" s="44">
        <f t="shared" si="1064"/>
        <v>97</v>
      </c>
      <c r="O3529" s="40">
        <f t="shared" si="1065"/>
        <v>1.0103077920000001</v>
      </c>
      <c r="P3529" s="65">
        <f t="shared" ca="1" si="1066"/>
        <v>1.0103077920000001</v>
      </c>
      <c r="Q3529" s="40">
        <f t="shared" ca="1" si="1067"/>
        <v>32.338350859999998</v>
      </c>
      <c r="R3529" s="44">
        <f>IF(VLOOKUP(A3529,$Z$12:$AI$125,8)=VLOOKUP(A3528,$Z$12:$AI$125,8),0,VLOOKUP(A3529,Z$12:$AI$125,8))</f>
        <v>0</v>
      </c>
      <c r="S3529" s="45">
        <f>IF(R3529&gt;0,VLOOKUP(R3529,Y$12:$AH$125,7),0)</f>
        <v>0</v>
      </c>
      <c r="T3529" s="40">
        <f t="shared" si="1068"/>
        <v>0</v>
      </c>
      <c r="U3529" s="40">
        <f t="shared" ca="1" si="1069"/>
        <v>32.338350859999998</v>
      </c>
      <c r="V3529" s="46" t="str">
        <f t="shared" si="1070"/>
        <v>A+J=</v>
      </c>
      <c r="W3529" s="47">
        <f t="shared" si="1071"/>
        <v>47016</v>
      </c>
    </row>
    <row r="3530" spans="1:23" x14ac:dyDescent="0.15">
      <c r="A3530" s="38">
        <f t="shared" si="1055"/>
        <v>46974</v>
      </c>
      <c r="B3530" s="39" t="str">
        <f t="shared" ca="1" si="1056"/>
        <v>n.d</v>
      </c>
      <c r="C3530" s="40">
        <f t="shared" si="1057"/>
        <v>3137.2723529499999</v>
      </c>
      <c r="D3530" s="41">
        <f ca="1">IF(A3530&lt;$B$1,VLOOKUP(A3530,[1]DI!$A$4:$B$15000,2,FALSE),0)</f>
        <v>0</v>
      </c>
      <c r="E3530" s="40">
        <f t="shared" ca="1" si="1058"/>
        <v>0</v>
      </c>
      <c r="F3530" s="42">
        <f t="shared" si="1054"/>
        <v>1</v>
      </c>
      <c r="G3530" s="43">
        <f t="shared" ca="1" si="1059"/>
        <v>1</v>
      </c>
      <c r="H3530" s="40">
        <f ca="1">TRUNC(PRODUCT(G$10:G3529),15)</f>
        <v>1.7040824080947301</v>
      </c>
      <c r="I3530" s="40">
        <f t="shared" ca="1" si="1060"/>
        <v>1.7040824080947301</v>
      </c>
      <c r="J3530" s="40">
        <f t="shared" ca="1" si="1061"/>
        <v>1</v>
      </c>
      <c r="K3530" s="42">
        <f t="shared" si="1072"/>
        <v>2.7E-2</v>
      </c>
      <c r="L3530" s="63">
        <f t="shared" si="1062"/>
        <v>46832</v>
      </c>
      <c r="M3530" s="64">
        <f t="shared" si="1063"/>
        <v>98</v>
      </c>
      <c r="N3530" s="44">
        <f t="shared" si="1064"/>
        <v>98</v>
      </c>
      <c r="O3530" s="40">
        <f t="shared" si="1065"/>
        <v>1.0104146089999999</v>
      </c>
      <c r="P3530" s="65">
        <f t="shared" ca="1" si="1066"/>
        <v>1.0104146089999999</v>
      </c>
      <c r="Q3530" s="40">
        <f t="shared" ca="1" si="1067"/>
        <v>32.673464879999997</v>
      </c>
      <c r="R3530" s="44">
        <f>IF(VLOOKUP(A3530,$Z$12:$AI$125,8)=VLOOKUP(A3529,$Z$12:$AI$125,8),0,VLOOKUP(A3530,Z$12:$AI$125,8))</f>
        <v>0</v>
      </c>
      <c r="S3530" s="45">
        <f>IF(R3530&gt;0,VLOOKUP(R3530,Y$12:$AH$125,7),0)</f>
        <v>0</v>
      </c>
      <c r="T3530" s="40">
        <f t="shared" si="1068"/>
        <v>0</v>
      </c>
      <c r="U3530" s="40">
        <f t="shared" ca="1" si="1069"/>
        <v>32.673464879999997</v>
      </c>
      <c r="V3530" s="46" t="str">
        <f t="shared" si="1070"/>
        <v>A+J=</v>
      </c>
      <c r="W3530" s="47">
        <f t="shared" si="1071"/>
        <v>47016</v>
      </c>
    </row>
    <row r="3531" spans="1:23" x14ac:dyDescent="0.15">
      <c r="A3531" s="38">
        <f t="shared" si="1055"/>
        <v>46975</v>
      </c>
      <c r="B3531" s="39" t="str">
        <f t="shared" ca="1" si="1056"/>
        <v>n.d</v>
      </c>
      <c r="C3531" s="40">
        <f t="shared" si="1057"/>
        <v>3137.2723529499999</v>
      </c>
      <c r="D3531" s="41">
        <f ca="1">IF(A3531&lt;$B$1,VLOOKUP(A3531,[1]DI!$A$4:$B$15000,2,FALSE),0)</f>
        <v>0</v>
      </c>
      <c r="E3531" s="40">
        <f t="shared" ca="1" si="1058"/>
        <v>0</v>
      </c>
      <c r="F3531" s="42">
        <f t="shared" ref="F3531:F3572" si="1073">F3530</f>
        <v>1</v>
      </c>
      <c r="G3531" s="43">
        <f t="shared" ca="1" si="1059"/>
        <v>1</v>
      </c>
      <c r="H3531" s="40">
        <f ca="1">TRUNC(PRODUCT(G$10:G3530),15)</f>
        <v>1.7040824080947301</v>
      </c>
      <c r="I3531" s="40">
        <f t="shared" ca="1" si="1060"/>
        <v>1.7040824080947301</v>
      </c>
      <c r="J3531" s="40">
        <f t="shared" ca="1" si="1061"/>
        <v>1</v>
      </c>
      <c r="K3531" s="42">
        <f t="shared" si="1072"/>
        <v>2.7E-2</v>
      </c>
      <c r="L3531" s="63">
        <f t="shared" si="1062"/>
        <v>46832</v>
      </c>
      <c r="M3531" s="64">
        <f t="shared" si="1063"/>
        <v>99</v>
      </c>
      <c r="N3531" s="44">
        <f t="shared" si="1064"/>
        <v>99</v>
      </c>
      <c r="O3531" s="40">
        <f t="shared" si="1065"/>
        <v>1.010521438</v>
      </c>
      <c r="P3531" s="65">
        <f t="shared" ca="1" si="1066"/>
        <v>1.010521438</v>
      </c>
      <c r="Q3531" s="40">
        <f t="shared" ca="1" si="1067"/>
        <v>33.008616549999999</v>
      </c>
      <c r="R3531" s="44">
        <f>IF(VLOOKUP(A3531,$Z$12:$AI$125,8)=VLOOKUP(A3530,$Z$12:$AI$125,8),0,VLOOKUP(A3531,Z$12:$AI$125,8))</f>
        <v>0</v>
      </c>
      <c r="S3531" s="45">
        <f>IF(R3531&gt;0,VLOOKUP(R3531,Y$12:$AH$125,7),0)</f>
        <v>0</v>
      </c>
      <c r="T3531" s="40">
        <f t="shared" si="1068"/>
        <v>0</v>
      </c>
      <c r="U3531" s="40">
        <f t="shared" ca="1" si="1069"/>
        <v>33.008616549999999</v>
      </c>
      <c r="V3531" s="46" t="str">
        <f t="shared" si="1070"/>
        <v>A+J=</v>
      </c>
      <c r="W3531" s="47">
        <f t="shared" si="1071"/>
        <v>47016</v>
      </c>
    </row>
    <row r="3532" spans="1:23" x14ac:dyDescent="0.15">
      <c r="A3532" s="38">
        <f t="shared" si="1055"/>
        <v>46976</v>
      </c>
      <c r="B3532" s="39" t="str">
        <f t="shared" ca="1" si="1056"/>
        <v>n.d</v>
      </c>
      <c r="C3532" s="40">
        <f t="shared" si="1057"/>
        <v>3137.2723529499999</v>
      </c>
      <c r="D3532" s="41">
        <f ca="1">IF(A3532&lt;$B$1,VLOOKUP(A3532,[1]DI!$A$4:$B$15000,2,FALSE),0)</f>
        <v>0</v>
      </c>
      <c r="E3532" s="40">
        <f t="shared" ca="1" si="1058"/>
        <v>0</v>
      </c>
      <c r="F3532" s="42">
        <f t="shared" si="1073"/>
        <v>1</v>
      </c>
      <c r="G3532" s="43">
        <f t="shared" ca="1" si="1059"/>
        <v>1</v>
      </c>
      <c r="H3532" s="40">
        <f ca="1">TRUNC(PRODUCT(G$10:G3531),15)</f>
        <v>1.7040824080947301</v>
      </c>
      <c r="I3532" s="40">
        <f t="shared" ca="1" si="1060"/>
        <v>1.7040824080947301</v>
      </c>
      <c r="J3532" s="40">
        <f t="shared" ca="1" si="1061"/>
        <v>1</v>
      </c>
      <c r="K3532" s="42">
        <f t="shared" si="1072"/>
        <v>2.7E-2</v>
      </c>
      <c r="L3532" s="63">
        <f t="shared" si="1062"/>
        <v>46832</v>
      </c>
      <c r="M3532" s="64">
        <f t="shared" si="1063"/>
        <v>100</v>
      </c>
      <c r="N3532" s="44">
        <f t="shared" si="1064"/>
        <v>100</v>
      </c>
      <c r="O3532" s="40">
        <f t="shared" si="1065"/>
        <v>1.010628278</v>
      </c>
      <c r="P3532" s="65">
        <f t="shared" ca="1" si="1066"/>
        <v>1.010628278</v>
      </c>
      <c r="Q3532" s="40">
        <f t="shared" ca="1" si="1067"/>
        <v>33.343802719999999</v>
      </c>
      <c r="R3532" s="44">
        <f>IF(VLOOKUP(A3532,$Z$12:$AI$125,8)=VLOOKUP(A3531,$Z$12:$AI$125,8),0,VLOOKUP(A3532,Z$12:$AI$125,8))</f>
        <v>0</v>
      </c>
      <c r="S3532" s="45">
        <f>IF(R3532&gt;0,VLOOKUP(R3532,Y$12:$AH$125,7),0)</f>
        <v>0</v>
      </c>
      <c r="T3532" s="40">
        <f t="shared" si="1068"/>
        <v>0</v>
      </c>
      <c r="U3532" s="40">
        <f t="shared" ca="1" si="1069"/>
        <v>33.343802719999999</v>
      </c>
      <c r="V3532" s="46" t="str">
        <f t="shared" si="1070"/>
        <v>A+J=</v>
      </c>
      <c r="W3532" s="47">
        <f t="shared" si="1071"/>
        <v>47016</v>
      </c>
    </row>
    <row r="3533" spans="1:23" x14ac:dyDescent="0.15">
      <c r="A3533" s="38">
        <f t="shared" si="1055"/>
        <v>46977</v>
      </c>
      <c r="B3533" s="39" t="str">
        <f t="shared" ca="1" si="1056"/>
        <v>n.d</v>
      </c>
      <c r="C3533" s="40">
        <f t="shared" si="1057"/>
        <v>3137.2723529499999</v>
      </c>
      <c r="D3533" s="41">
        <f ca="1">IF(A3533&lt;$B$1,VLOOKUP(A3533,[1]DI!$A$4:$B$15000,2,FALSE),0)</f>
        <v>0</v>
      </c>
      <c r="E3533" s="40">
        <f t="shared" ca="1" si="1058"/>
        <v>0</v>
      </c>
      <c r="F3533" s="42">
        <f t="shared" si="1073"/>
        <v>1</v>
      </c>
      <c r="G3533" s="43">
        <f t="shared" ca="1" si="1059"/>
        <v>1</v>
      </c>
      <c r="H3533" s="40">
        <f ca="1">TRUNC(PRODUCT(G$10:G3532),15)</f>
        <v>1.7040824080947301</v>
      </c>
      <c r="I3533" s="40">
        <f t="shared" ca="1" si="1060"/>
        <v>1.7040824080947301</v>
      </c>
      <c r="J3533" s="40">
        <f t="shared" ca="1" si="1061"/>
        <v>1</v>
      </c>
      <c r="K3533" s="42">
        <f t="shared" si="1072"/>
        <v>2.7E-2</v>
      </c>
      <c r="L3533" s="63">
        <f t="shared" si="1062"/>
        <v>46832</v>
      </c>
      <c r="M3533" s="64">
        <f t="shared" si="1063"/>
        <v>100</v>
      </c>
      <c r="N3533" s="44">
        <f t="shared" si="1064"/>
        <v>101</v>
      </c>
      <c r="O3533" s="40">
        <f t="shared" si="1065"/>
        <v>1.010735129</v>
      </c>
      <c r="P3533" s="65">
        <f t="shared" ca="1" si="1066"/>
        <v>1.010735129</v>
      </c>
      <c r="Q3533" s="40">
        <f t="shared" ca="1" si="1067"/>
        <v>33.679023409999999</v>
      </c>
      <c r="R3533" s="44">
        <f>IF(VLOOKUP(A3533,$Z$12:$AI$125,8)=VLOOKUP(A3532,$Z$12:$AI$125,8),0,VLOOKUP(A3533,Z$12:$AI$125,8))</f>
        <v>0</v>
      </c>
      <c r="S3533" s="45">
        <f>IF(R3533&gt;0,VLOOKUP(R3533,Y$12:$AH$125,7),0)</f>
        <v>0</v>
      </c>
      <c r="T3533" s="40">
        <f t="shared" si="1068"/>
        <v>0</v>
      </c>
      <c r="U3533" s="40">
        <f t="shared" ca="1" si="1069"/>
        <v>33.679023409999999</v>
      </c>
      <c r="V3533" s="46" t="str">
        <f t="shared" si="1070"/>
        <v>A+J=</v>
      </c>
      <c r="W3533" s="47">
        <f t="shared" si="1071"/>
        <v>47016</v>
      </c>
    </row>
    <row r="3534" spans="1:23" x14ac:dyDescent="0.15">
      <c r="A3534" s="38">
        <f t="shared" ref="A3534:A3572" si="1074">(A3533+1)</f>
        <v>46978</v>
      </c>
      <c r="B3534" s="39" t="str">
        <f t="shared" ca="1" si="1056"/>
        <v>n.d</v>
      </c>
      <c r="C3534" s="40">
        <f t="shared" si="1057"/>
        <v>3137.2723529499999</v>
      </c>
      <c r="D3534" s="41">
        <f ca="1">IF(A3534&lt;$B$1,VLOOKUP(A3534,[1]DI!$A$4:$B$15000,2,FALSE),0)</f>
        <v>0</v>
      </c>
      <c r="E3534" s="40">
        <f t="shared" ca="1" si="1058"/>
        <v>0</v>
      </c>
      <c r="F3534" s="42">
        <f t="shared" si="1073"/>
        <v>1</v>
      </c>
      <c r="G3534" s="43">
        <f t="shared" ca="1" si="1059"/>
        <v>1</v>
      </c>
      <c r="H3534" s="40">
        <f ca="1">TRUNC(PRODUCT(G$10:G3533),15)</f>
        <v>1.7040824080947301</v>
      </c>
      <c r="I3534" s="40">
        <f t="shared" ca="1" si="1060"/>
        <v>1.7040824080947301</v>
      </c>
      <c r="J3534" s="40">
        <f t="shared" ca="1" si="1061"/>
        <v>1</v>
      </c>
      <c r="K3534" s="42">
        <f t="shared" si="1072"/>
        <v>2.7E-2</v>
      </c>
      <c r="L3534" s="63">
        <f t="shared" si="1062"/>
        <v>46832</v>
      </c>
      <c r="M3534" s="64">
        <f t="shared" si="1063"/>
        <v>100</v>
      </c>
      <c r="N3534" s="44">
        <f t="shared" si="1064"/>
        <v>101</v>
      </c>
      <c r="O3534" s="40">
        <f t="shared" si="1065"/>
        <v>1.010735129</v>
      </c>
      <c r="P3534" s="65">
        <f t="shared" ca="1" si="1066"/>
        <v>1.010735129</v>
      </c>
      <c r="Q3534" s="40">
        <f t="shared" ca="1" si="1067"/>
        <v>33.679023409999999</v>
      </c>
      <c r="R3534" s="44">
        <f>IF(VLOOKUP(A3534,$Z$12:$AI$125,8)=VLOOKUP(A3533,$Z$12:$AI$125,8),0,VLOOKUP(A3534,Z$12:$AI$125,8))</f>
        <v>0</v>
      </c>
      <c r="S3534" s="45">
        <f>IF(R3534&gt;0,VLOOKUP(R3534,Y$12:$AH$125,7),0)</f>
        <v>0</v>
      </c>
      <c r="T3534" s="40">
        <f t="shared" si="1068"/>
        <v>0</v>
      </c>
      <c r="U3534" s="40">
        <f t="shared" ca="1" si="1069"/>
        <v>33.679023409999999</v>
      </c>
      <c r="V3534" s="46" t="str">
        <f t="shared" si="1070"/>
        <v>A+J=</v>
      </c>
      <c r="W3534" s="47">
        <f t="shared" si="1071"/>
        <v>47016</v>
      </c>
    </row>
    <row r="3535" spans="1:23" x14ac:dyDescent="0.15">
      <c r="A3535" s="38">
        <f t="shared" si="1074"/>
        <v>46979</v>
      </c>
      <c r="B3535" s="39" t="str">
        <f t="shared" ca="1" si="1056"/>
        <v>n.d</v>
      </c>
      <c r="C3535" s="40">
        <f t="shared" si="1057"/>
        <v>3137.2723529499999</v>
      </c>
      <c r="D3535" s="41">
        <f ca="1">IF(A3535&lt;$B$1,VLOOKUP(A3535,[1]DI!$A$4:$B$15000,2,FALSE),0)</f>
        <v>0</v>
      </c>
      <c r="E3535" s="40">
        <f t="shared" ca="1" si="1058"/>
        <v>0</v>
      </c>
      <c r="F3535" s="42">
        <f t="shared" si="1073"/>
        <v>1</v>
      </c>
      <c r="G3535" s="43">
        <f t="shared" ca="1" si="1059"/>
        <v>1</v>
      </c>
      <c r="H3535" s="40">
        <f ca="1">TRUNC(PRODUCT(G$10:G3534),15)</f>
        <v>1.7040824080947301</v>
      </c>
      <c r="I3535" s="40">
        <f t="shared" ca="1" si="1060"/>
        <v>1.7040824080947301</v>
      </c>
      <c r="J3535" s="40">
        <f t="shared" ca="1" si="1061"/>
        <v>1</v>
      </c>
      <c r="K3535" s="42">
        <f t="shared" si="1072"/>
        <v>2.7E-2</v>
      </c>
      <c r="L3535" s="63">
        <f t="shared" si="1062"/>
        <v>46832</v>
      </c>
      <c r="M3535" s="64">
        <f t="shared" si="1063"/>
        <v>101</v>
      </c>
      <c r="N3535" s="44">
        <f t="shared" si="1064"/>
        <v>101</v>
      </c>
      <c r="O3535" s="40">
        <f t="shared" si="1065"/>
        <v>1.010735129</v>
      </c>
      <c r="P3535" s="65">
        <f t="shared" ca="1" si="1066"/>
        <v>1.010735129</v>
      </c>
      <c r="Q3535" s="40">
        <f t="shared" ca="1" si="1067"/>
        <v>33.679023409999999</v>
      </c>
      <c r="R3535" s="44">
        <f>IF(VLOOKUP(A3535,$Z$12:$AI$125,8)=VLOOKUP(A3534,$Z$12:$AI$125,8),0,VLOOKUP(A3535,Z$12:$AI$125,8))</f>
        <v>0</v>
      </c>
      <c r="S3535" s="45">
        <f>IF(R3535&gt;0,VLOOKUP(R3535,Y$12:$AH$125,7),0)</f>
        <v>0</v>
      </c>
      <c r="T3535" s="40">
        <f t="shared" si="1068"/>
        <v>0</v>
      </c>
      <c r="U3535" s="40">
        <f t="shared" ca="1" si="1069"/>
        <v>33.679023409999999</v>
      </c>
      <c r="V3535" s="46" t="str">
        <f t="shared" si="1070"/>
        <v>A+J=</v>
      </c>
      <c r="W3535" s="47">
        <f t="shared" si="1071"/>
        <v>47016</v>
      </c>
    </row>
    <row r="3536" spans="1:23" x14ac:dyDescent="0.15">
      <c r="A3536" s="38">
        <f t="shared" si="1074"/>
        <v>46980</v>
      </c>
      <c r="B3536" s="39" t="str">
        <f t="shared" ca="1" si="1056"/>
        <v>n.d</v>
      </c>
      <c r="C3536" s="40">
        <f t="shared" si="1057"/>
        <v>3137.2723529499999</v>
      </c>
      <c r="D3536" s="41">
        <f ca="1">IF(A3536&lt;$B$1,VLOOKUP(A3536,[1]DI!$A$4:$B$15000,2,FALSE),0)</f>
        <v>0</v>
      </c>
      <c r="E3536" s="40">
        <f t="shared" ca="1" si="1058"/>
        <v>0</v>
      </c>
      <c r="F3536" s="42">
        <f t="shared" si="1073"/>
        <v>1</v>
      </c>
      <c r="G3536" s="43">
        <f t="shared" ca="1" si="1059"/>
        <v>1</v>
      </c>
      <c r="H3536" s="40">
        <f ca="1">TRUNC(PRODUCT(G$10:G3535),15)</f>
        <v>1.7040824080947301</v>
      </c>
      <c r="I3536" s="40">
        <f t="shared" ca="1" si="1060"/>
        <v>1.7040824080947301</v>
      </c>
      <c r="J3536" s="40">
        <f t="shared" ca="1" si="1061"/>
        <v>1</v>
      </c>
      <c r="K3536" s="42">
        <f t="shared" si="1072"/>
        <v>2.7E-2</v>
      </c>
      <c r="L3536" s="63">
        <f t="shared" si="1062"/>
        <v>46832</v>
      </c>
      <c r="M3536" s="64">
        <f t="shared" si="1063"/>
        <v>102</v>
      </c>
      <c r="N3536" s="44">
        <f t="shared" si="1064"/>
        <v>102</v>
      </c>
      <c r="O3536" s="40">
        <f t="shared" si="1065"/>
        <v>1.010841992</v>
      </c>
      <c r="P3536" s="65">
        <f t="shared" ca="1" si="1066"/>
        <v>1.010841992</v>
      </c>
      <c r="Q3536" s="40">
        <f t="shared" ca="1" si="1067"/>
        <v>34.014281750000002</v>
      </c>
      <c r="R3536" s="44">
        <f>IF(VLOOKUP(A3536,$Z$12:$AI$125,8)=VLOOKUP(A3535,$Z$12:$AI$125,8),0,VLOOKUP(A3536,Z$12:$AI$125,8))</f>
        <v>0</v>
      </c>
      <c r="S3536" s="45">
        <f>IF(R3536&gt;0,VLOOKUP(R3536,Y$12:$AH$125,7),0)</f>
        <v>0</v>
      </c>
      <c r="T3536" s="40">
        <f t="shared" si="1068"/>
        <v>0</v>
      </c>
      <c r="U3536" s="40">
        <f t="shared" ca="1" si="1069"/>
        <v>34.014281750000002</v>
      </c>
      <c r="V3536" s="46" t="str">
        <f t="shared" si="1070"/>
        <v>A+J=</v>
      </c>
      <c r="W3536" s="47">
        <f t="shared" si="1071"/>
        <v>47016</v>
      </c>
    </row>
    <row r="3537" spans="1:23" x14ac:dyDescent="0.15">
      <c r="A3537" s="38">
        <f t="shared" si="1074"/>
        <v>46981</v>
      </c>
      <c r="B3537" s="39" t="str">
        <f t="shared" ca="1" si="1056"/>
        <v>n.d</v>
      </c>
      <c r="C3537" s="40">
        <f t="shared" si="1057"/>
        <v>3137.2723529499999</v>
      </c>
      <c r="D3537" s="41">
        <f ca="1">IF(A3537&lt;$B$1,VLOOKUP(A3537,[1]DI!$A$4:$B$15000,2,FALSE),0)</f>
        <v>0</v>
      </c>
      <c r="E3537" s="40">
        <f t="shared" ca="1" si="1058"/>
        <v>0</v>
      </c>
      <c r="F3537" s="42">
        <f t="shared" si="1073"/>
        <v>1</v>
      </c>
      <c r="G3537" s="43">
        <f t="shared" ca="1" si="1059"/>
        <v>1</v>
      </c>
      <c r="H3537" s="40">
        <f ca="1">TRUNC(PRODUCT(G$10:G3536),15)</f>
        <v>1.7040824080947301</v>
      </c>
      <c r="I3537" s="40">
        <f t="shared" ca="1" si="1060"/>
        <v>1.7040824080947301</v>
      </c>
      <c r="J3537" s="40">
        <f t="shared" ca="1" si="1061"/>
        <v>1</v>
      </c>
      <c r="K3537" s="42">
        <f t="shared" si="1072"/>
        <v>2.7E-2</v>
      </c>
      <c r="L3537" s="63">
        <f t="shared" si="1062"/>
        <v>46832</v>
      </c>
      <c r="M3537" s="64">
        <f t="shared" si="1063"/>
        <v>103</v>
      </c>
      <c r="N3537" s="44">
        <f t="shared" si="1064"/>
        <v>103</v>
      </c>
      <c r="O3537" s="40">
        <f t="shared" si="1065"/>
        <v>1.0109488659999999</v>
      </c>
      <c r="P3537" s="65">
        <f t="shared" ca="1" si="1066"/>
        <v>1.0109488659999999</v>
      </c>
      <c r="Q3537" s="40">
        <f t="shared" ca="1" si="1067"/>
        <v>34.349574590000003</v>
      </c>
      <c r="R3537" s="44">
        <f>IF(VLOOKUP(A3537,$Z$12:$AI$125,8)=VLOOKUP(A3536,$Z$12:$AI$125,8),0,VLOOKUP(A3537,Z$12:$AI$125,8))</f>
        <v>0</v>
      </c>
      <c r="S3537" s="45">
        <f>IF(R3537&gt;0,VLOOKUP(R3537,Y$12:$AH$125,7),0)</f>
        <v>0</v>
      </c>
      <c r="T3537" s="40">
        <f t="shared" si="1068"/>
        <v>0</v>
      </c>
      <c r="U3537" s="40">
        <f t="shared" ca="1" si="1069"/>
        <v>34.349574590000003</v>
      </c>
      <c r="V3537" s="46" t="str">
        <f t="shared" si="1070"/>
        <v>A+J=</v>
      </c>
      <c r="W3537" s="47">
        <f t="shared" si="1071"/>
        <v>47016</v>
      </c>
    </row>
    <row r="3538" spans="1:23" x14ac:dyDescent="0.15">
      <c r="A3538" s="38">
        <f t="shared" si="1074"/>
        <v>46982</v>
      </c>
      <c r="B3538" s="39" t="str">
        <f t="shared" ca="1" si="1056"/>
        <v>n.d</v>
      </c>
      <c r="C3538" s="40">
        <f t="shared" si="1057"/>
        <v>3137.2723529499999</v>
      </c>
      <c r="D3538" s="41">
        <f ca="1">IF(A3538&lt;$B$1,VLOOKUP(A3538,[1]DI!$A$4:$B$15000,2,FALSE),0)</f>
        <v>0</v>
      </c>
      <c r="E3538" s="40">
        <f t="shared" ca="1" si="1058"/>
        <v>0</v>
      </c>
      <c r="F3538" s="42">
        <f t="shared" si="1073"/>
        <v>1</v>
      </c>
      <c r="G3538" s="43">
        <f t="shared" ca="1" si="1059"/>
        <v>1</v>
      </c>
      <c r="H3538" s="40">
        <f ca="1">TRUNC(PRODUCT(G$10:G3537),15)</f>
        <v>1.7040824080947301</v>
      </c>
      <c r="I3538" s="40">
        <f t="shared" ca="1" si="1060"/>
        <v>1.7040824080947301</v>
      </c>
      <c r="J3538" s="40">
        <f t="shared" ca="1" si="1061"/>
        <v>1</v>
      </c>
      <c r="K3538" s="42">
        <f t="shared" si="1072"/>
        <v>2.7E-2</v>
      </c>
      <c r="L3538" s="63">
        <f t="shared" si="1062"/>
        <v>46832</v>
      </c>
      <c r="M3538" s="64">
        <f t="shared" si="1063"/>
        <v>104</v>
      </c>
      <c r="N3538" s="44">
        <f t="shared" si="1064"/>
        <v>104</v>
      </c>
      <c r="O3538" s="40">
        <f t="shared" si="1065"/>
        <v>1.011055751</v>
      </c>
      <c r="P3538" s="65">
        <f t="shared" ca="1" si="1066"/>
        <v>1.011055751</v>
      </c>
      <c r="Q3538" s="40">
        <f t="shared" ca="1" si="1067"/>
        <v>34.684901949999997</v>
      </c>
      <c r="R3538" s="44">
        <f>IF(VLOOKUP(A3538,$Z$12:$AI$125,8)=VLOOKUP(A3537,$Z$12:$AI$125,8),0,VLOOKUP(A3538,Z$12:$AI$125,8))</f>
        <v>0</v>
      </c>
      <c r="S3538" s="45">
        <f>IF(R3538&gt;0,VLOOKUP(R3538,Y$12:$AH$125,7),0)</f>
        <v>0</v>
      </c>
      <c r="T3538" s="40">
        <f t="shared" si="1068"/>
        <v>0</v>
      </c>
      <c r="U3538" s="40">
        <f t="shared" ca="1" si="1069"/>
        <v>34.684901949999997</v>
      </c>
      <c r="V3538" s="46" t="str">
        <f t="shared" si="1070"/>
        <v>A+J=</v>
      </c>
      <c r="W3538" s="47">
        <f t="shared" si="1071"/>
        <v>47016</v>
      </c>
    </row>
    <row r="3539" spans="1:23" x14ac:dyDescent="0.15">
      <c r="A3539" s="38">
        <f t="shared" si="1074"/>
        <v>46983</v>
      </c>
      <c r="B3539" s="39" t="str">
        <f t="shared" ca="1" si="1056"/>
        <v>n.d</v>
      </c>
      <c r="C3539" s="40">
        <f t="shared" si="1057"/>
        <v>3137.2723529499999</v>
      </c>
      <c r="D3539" s="41">
        <f ca="1">IF(A3539&lt;$B$1,VLOOKUP(A3539,[1]DI!$A$4:$B$15000,2,FALSE),0)</f>
        <v>0</v>
      </c>
      <c r="E3539" s="40">
        <f t="shared" ca="1" si="1058"/>
        <v>0</v>
      </c>
      <c r="F3539" s="42">
        <f t="shared" si="1073"/>
        <v>1</v>
      </c>
      <c r="G3539" s="43">
        <f t="shared" ca="1" si="1059"/>
        <v>1</v>
      </c>
      <c r="H3539" s="40">
        <f ca="1">TRUNC(PRODUCT(G$10:G3538),15)</f>
        <v>1.7040824080947301</v>
      </c>
      <c r="I3539" s="40">
        <f t="shared" ca="1" si="1060"/>
        <v>1.7040824080947301</v>
      </c>
      <c r="J3539" s="40">
        <f t="shared" ca="1" si="1061"/>
        <v>1</v>
      </c>
      <c r="K3539" s="42">
        <f t="shared" si="1072"/>
        <v>2.7E-2</v>
      </c>
      <c r="L3539" s="63">
        <f t="shared" si="1062"/>
        <v>46832</v>
      </c>
      <c r="M3539" s="64">
        <f t="shared" si="1063"/>
        <v>105</v>
      </c>
      <c r="N3539" s="44">
        <f t="shared" si="1064"/>
        <v>105</v>
      </c>
      <c r="O3539" s="40">
        <f t="shared" si="1065"/>
        <v>1.0111626469999999</v>
      </c>
      <c r="P3539" s="65">
        <f t="shared" ca="1" si="1066"/>
        <v>1.0111626469999999</v>
      </c>
      <c r="Q3539" s="40">
        <f t="shared" ca="1" si="1067"/>
        <v>35.020263810000003</v>
      </c>
      <c r="R3539" s="44">
        <f>IF(VLOOKUP(A3539,$Z$12:$AI$125,8)=VLOOKUP(A3538,$Z$12:$AI$125,8),0,VLOOKUP(A3539,Z$12:$AI$125,8))</f>
        <v>0</v>
      </c>
      <c r="S3539" s="45">
        <f>IF(R3539&gt;0,VLOOKUP(R3539,Y$12:$AH$125,7),0)</f>
        <v>0</v>
      </c>
      <c r="T3539" s="40">
        <f t="shared" si="1068"/>
        <v>0</v>
      </c>
      <c r="U3539" s="40">
        <f t="shared" ca="1" si="1069"/>
        <v>35.020263810000003</v>
      </c>
      <c r="V3539" s="46" t="str">
        <f t="shared" si="1070"/>
        <v>A+J=</v>
      </c>
      <c r="W3539" s="47">
        <f t="shared" si="1071"/>
        <v>47016</v>
      </c>
    </row>
    <row r="3540" spans="1:23" x14ac:dyDescent="0.15">
      <c r="A3540" s="38">
        <f t="shared" si="1074"/>
        <v>46984</v>
      </c>
      <c r="B3540" s="39" t="str">
        <f t="shared" ca="1" si="1056"/>
        <v>n.d</v>
      </c>
      <c r="C3540" s="40">
        <f t="shared" si="1057"/>
        <v>3137.2723529499999</v>
      </c>
      <c r="D3540" s="41">
        <f ca="1">IF(A3540&lt;$B$1,VLOOKUP(A3540,[1]DI!$A$4:$B$15000,2,FALSE),0)</f>
        <v>0</v>
      </c>
      <c r="E3540" s="40">
        <f t="shared" ca="1" si="1058"/>
        <v>0</v>
      </c>
      <c r="F3540" s="42">
        <f t="shared" si="1073"/>
        <v>1</v>
      </c>
      <c r="G3540" s="43">
        <f t="shared" ca="1" si="1059"/>
        <v>1</v>
      </c>
      <c r="H3540" s="40">
        <f ca="1">TRUNC(PRODUCT(G$10:G3539),15)</f>
        <v>1.7040824080947301</v>
      </c>
      <c r="I3540" s="40">
        <f t="shared" ca="1" si="1060"/>
        <v>1.7040824080947301</v>
      </c>
      <c r="J3540" s="40">
        <f t="shared" ca="1" si="1061"/>
        <v>1</v>
      </c>
      <c r="K3540" s="42">
        <f t="shared" si="1072"/>
        <v>2.7E-2</v>
      </c>
      <c r="L3540" s="63">
        <f t="shared" si="1062"/>
        <v>46832</v>
      </c>
      <c r="M3540" s="64">
        <f t="shared" si="1063"/>
        <v>105</v>
      </c>
      <c r="N3540" s="44">
        <f t="shared" si="1064"/>
        <v>106</v>
      </c>
      <c r="O3540" s="40">
        <f t="shared" si="1065"/>
        <v>1.0112695549999999</v>
      </c>
      <c r="P3540" s="65">
        <f t="shared" ca="1" si="1066"/>
        <v>1.0112695549999999</v>
      </c>
      <c r="Q3540" s="40">
        <f t="shared" ca="1" si="1067"/>
        <v>35.355663329999999</v>
      </c>
      <c r="R3540" s="44">
        <f>IF(VLOOKUP(A3540,$Z$12:$AI$125,8)=VLOOKUP(A3539,$Z$12:$AI$125,8),0,VLOOKUP(A3540,Z$12:$AI$125,8))</f>
        <v>0</v>
      </c>
      <c r="S3540" s="45">
        <f>IF(R3540&gt;0,VLOOKUP(R3540,Y$12:$AH$125,7),0)</f>
        <v>0</v>
      </c>
      <c r="T3540" s="40">
        <f t="shared" si="1068"/>
        <v>0</v>
      </c>
      <c r="U3540" s="40">
        <f t="shared" ca="1" si="1069"/>
        <v>35.355663329999999</v>
      </c>
      <c r="V3540" s="46" t="str">
        <f t="shared" si="1070"/>
        <v>A+J=</v>
      </c>
      <c r="W3540" s="47">
        <f t="shared" si="1071"/>
        <v>47016</v>
      </c>
    </row>
    <row r="3541" spans="1:23" x14ac:dyDescent="0.15">
      <c r="A3541" s="38">
        <f t="shared" si="1074"/>
        <v>46985</v>
      </c>
      <c r="B3541" s="39" t="str">
        <f t="shared" ca="1" si="1056"/>
        <v>n.d</v>
      </c>
      <c r="C3541" s="40">
        <f t="shared" si="1057"/>
        <v>3137.2723529499999</v>
      </c>
      <c r="D3541" s="41">
        <f ca="1">IF(A3541&lt;$B$1,VLOOKUP(A3541,[1]DI!$A$4:$B$15000,2,FALSE),0)</f>
        <v>0</v>
      </c>
      <c r="E3541" s="40">
        <f t="shared" ca="1" si="1058"/>
        <v>0</v>
      </c>
      <c r="F3541" s="42">
        <f t="shared" si="1073"/>
        <v>1</v>
      </c>
      <c r="G3541" s="43">
        <f t="shared" ca="1" si="1059"/>
        <v>1</v>
      </c>
      <c r="H3541" s="40">
        <f ca="1">TRUNC(PRODUCT(G$10:G3540),15)</f>
        <v>1.7040824080947301</v>
      </c>
      <c r="I3541" s="40">
        <f t="shared" ca="1" si="1060"/>
        <v>1.7040824080947301</v>
      </c>
      <c r="J3541" s="40">
        <f t="shared" ca="1" si="1061"/>
        <v>1</v>
      </c>
      <c r="K3541" s="42">
        <f t="shared" si="1072"/>
        <v>2.7E-2</v>
      </c>
      <c r="L3541" s="63">
        <f t="shared" si="1062"/>
        <v>46832</v>
      </c>
      <c r="M3541" s="64">
        <f t="shared" si="1063"/>
        <v>105</v>
      </c>
      <c r="N3541" s="44">
        <f t="shared" si="1064"/>
        <v>106</v>
      </c>
      <c r="O3541" s="40">
        <f t="shared" si="1065"/>
        <v>1.0112695549999999</v>
      </c>
      <c r="P3541" s="65">
        <f t="shared" ca="1" si="1066"/>
        <v>1.0112695549999999</v>
      </c>
      <c r="Q3541" s="40">
        <f t="shared" ca="1" si="1067"/>
        <v>35.355663329999999</v>
      </c>
      <c r="R3541" s="44">
        <f>IF(VLOOKUP(A3541,$Z$12:$AI$125,8)=VLOOKUP(A3540,$Z$12:$AI$125,8),0,VLOOKUP(A3541,Z$12:$AI$125,8))</f>
        <v>0</v>
      </c>
      <c r="S3541" s="45">
        <f>IF(R3541&gt;0,VLOOKUP(R3541,Y$12:$AH$125,7),0)</f>
        <v>0</v>
      </c>
      <c r="T3541" s="40">
        <f t="shared" si="1068"/>
        <v>0</v>
      </c>
      <c r="U3541" s="40">
        <f t="shared" ca="1" si="1069"/>
        <v>35.355663329999999</v>
      </c>
      <c r="V3541" s="46" t="str">
        <f t="shared" si="1070"/>
        <v>A+J=</v>
      </c>
      <c r="W3541" s="47">
        <f t="shared" si="1071"/>
        <v>47016</v>
      </c>
    </row>
    <row r="3542" spans="1:23" x14ac:dyDescent="0.15">
      <c r="A3542" s="38">
        <f t="shared" si="1074"/>
        <v>46986</v>
      </c>
      <c r="B3542" s="39" t="str">
        <f t="shared" ref="B3542:B3572" ca="1" si="1075">IF(A3542&lt;=TODAY(),C3542+Q3542,IF(AND(A3542&gt;TODAY(),A3542&lt;=$B$1),IF(VLOOKUP(TODAY(),$A$10:$D$5000,4,FALSE)=0,"n.d",C3542+Q3542),"n.d"))</f>
        <v>n.d</v>
      </c>
      <c r="C3542" s="40">
        <f t="shared" ref="C3542:C3572" si="1076">TRUNC(C3541-T3541,8)</f>
        <v>3137.2723529499999</v>
      </c>
      <c r="D3542" s="41">
        <f ca="1">IF(A3542&lt;$B$1,VLOOKUP(A3542,[1]DI!$A$4:$B$15000,2,FALSE),0)</f>
        <v>0</v>
      </c>
      <c r="E3542" s="40">
        <f t="shared" ref="E3542:E3572" ca="1" si="1077">ROUND((((1+D3542)^(1/252)-1)),8)</f>
        <v>0</v>
      </c>
      <c r="F3542" s="42">
        <f t="shared" si="1073"/>
        <v>1</v>
      </c>
      <c r="G3542" s="43">
        <f t="shared" ref="G3542:G3572" ca="1" si="1078">TRUNC((1+(E3542*F3542)),15)</f>
        <v>1</v>
      </c>
      <c r="H3542" s="40">
        <f ca="1">TRUNC(PRODUCT(G$10:G3541),15)</f>
        <v>1.7040824080947301</v>
      </c>
      <c r="I3542" s="40">
        <f t="shared" ref="I3542:I3572" ca="1" si="1079">IF(OR(R3541&gt;0,R3541="E"),H3541,I3541)</f>
        <v>1.7040824080947301</v>
      </c>
      <c r="J3542" s="40">
        <f t="shared" ref="J3542:J3572" ca="1" si="1080">ROUND(TRUNC(H3542/I3542,15),8)</f>
        <v>1</v>
      </c>
      <c r="K3542" s="42">
        <f t="shared" si="1072"/>
        <v>2.7E-2</v>
      </c>
      <c r="L3542" s="63">
        <f t="shared" ref="L3542:L3572" si="1081">IF(R3541&gt;0,VLOOKUP(R3541,Y$12:Z$40,2),L3541)</f>
        <v>46832</v>
      </c>
      <c r="M3542" s="64">
        <f t="shared" ref="M3542:M3572" si="1082">IF(A3542&gt;L3542,IF(NETWORKDAYS(L3542,A3542,$Y$50:$Y$203)-1=0,1,NETWORKDAYS(L3542,A3542,$Y$50:$Y$203)-1),0)</f>
        <v>106</v>
      </c>
      <c r="N3542" s="44">
        <f t="shared" ref="N3542:N3572" si="1083">IF(AND(M3542=1,M3541=1),1,IF(M3542&gt;0,IF(M3542=M3541,M3542+1,M3542),0))</f>
        <v>106</v>
      </c>
      <c r="O3542" s="40">
        <f t="shared" ref="O3542:O3572" si="1084">ROUND((K3542+1)^(N3542/252),9)</f>
        <v>1.0112695549999999</v>
      </c>
      <c r="P3542" s="65">
        <f t="shared" ref="P3542:P3572" ca="1" si="1085">ROUND(J3542*O3542,9)</f>
        <v>1.0112695549999999</v>
      </c>
      <c r="Q3542" s="40">
        <f t="shared" ref="Q3542:Q3572" ca="1" si="1086">TRUNC((C3542*(P3542-1)),8)</f>
        <v>35.355663329999999</v>
      </c>
      <c r="R3542" s="44">
        <f>IF(VLOOKUP(A3542,$Z$12:$AI$125,8)=VLOOKUP(A3541,$Z$12:$AI$125,8),0,VLOOKUP(A3542,Z$12:$AI$125,8))</f>
        <v>0</v>
      </c>
      <c r="S3542" s="45">
        <f>IF(R3542&gt;0,VLOOKUP(R3542,Y$12:$AH$125,7),0)</f>
        <v>0</v>
      </c>
      <c r="T3542" s="40">
        <f t="shared" ref="T3542:T3572" si="1087">IF(S3542&gt;0,(C3542*S3542),0)</f>
        <v>0</v>
      </c>
      <c r="U3542" s="40">
        <f t="shared" ref="U3542:U3572" ca="1" si="1088">(Q3542+T3542)</f>
        <v>35.355663329999999</v>
      </c>
      <c r="V3542" s="46" t="str">
        <f t="shared" ref="V3542:V3572" si="1089">IF(R3541&gt;0,VLOOKUP(A3541,$Z$12:$AI$125,9),V3541)</f>
        <v>A+J=</v>
      </c>
      <c r="W3542" s="47">
        <f t="shared" ref="W3542:W3572" si="1090">IF(R3541&gt;0,VLOOKUP(A3541,$Z$12:$AI$125,10),W3541)</f>
        <v>47016</v>
      </c>
    </row>
    <row r="3543" spans="1:23" x14ac:dyDescent="0.15">
      <c r="A3543" s="38">
        <f t="shared" si="1074"/>
        <v>46987</v>
      </c>
      <c r="B3543" s="39" t="str">
        <f t="shared" ca="1" si="1075"/>
        <v>n.d</v>
      </c>
      <c r="C3543" s="40">
        <f t="shared" si="1076"/>
        <v>3137.2723529499999</v>
      </c>
      <c r="D3543" s="41">
        <f ca="1">IF(A3543&lt;$B$1,VLOOKUP(A3543,[1]DI!$A$4:$B$15000,2,FALSE),0)</f>
        <v>0</v>
      </c>
      <c r="E3543" s="40">
        <f t="shared" ca="1" si="1077"/>
        <v>0</v>
      </c>
      <c r="F3543" s="42">
        <f t="shared" si="1073"/>
        <v>1</v>
      </c>
      <c r="G3543" s="43">
        <f t="shared" ca="1" si="1078"/>
        <v>1</v>
      </c>
      <c r="H3543" s="40">
        <f ca="1">TRUNC(PRODUCT(G$10:G3542),15)</f>
        <v>1.7040824080947301</v>
      </c>
      <c r="I3543" s="40">
        <f t="shared" ca="1" si="1079"/>
        <v>1.7040824080947301</v>
      </c>
      <c r="J3543" s="40">
        <f t="shared" ca="1" si="1080"/>
        <v>1</v>
      </c>
      <c r="K3543" s="42">
        <f t="shared" si="1072"/>
        <v>2.7E-2</v>
      </c>
      <c r="L3543" s="63">
        <f t="shared" si="1081"/>
        <v>46832</v>
      </c>
      <c r="M3543" s="64">
        <f t="shared" si="1082"/>
        <v>107</v>
      </c>
      <c r="N3543" s="44">
        <f t="shared" si="1083"/>
        <v>107</v>
      </c>
      <c r="O3543" s="40">
        <f t="shared" si="1084"/>
        <v>1.011376474</v>
      </c>
      <c r="P3543" s="65">
        <f t="shared" ca="1" si="1085"/>
        <v>1.011376474</v>
      </c>
      <c r="Q3543" s="40">
        <f t="shared" ca="1" si="1086"/>
        <v>35.69109735</v>
      </c>
      <c r="R3543" s="44">
        <f>IF(VLOOKUP(A3543,$Z$12:$AI$125,8)=VLOOKUP(A3542,$Z$12:$AI$125,8),0,VLOOKUP(A3543,Z$12:$AI$125,8))</f>
        <v>0</v>
      </c>
      <c r="S3543" s="45">
        <f>IF(R3543&gt;0,VLOOKUP(R3543,Y$12:$AH$125,7),0)</f>
        <v>0</v>
      </c>
      <c r="T3543" s="40">
        <f t="shared" si="1087"/>
        <v>0</v>
      </c>
      <c r="U3543" s="40">
        <f t="shared" ca="1" si="1088"/>
        <v>35.69109735</v>
      </c>
      <c r="V3543" s="46" t="str">
        <f t="shared" si="1089"/>
        <v>A+J=</v>
      </c>
      <c r="W3543" s="47">
        <f t="shared" si="1090"/>
        <v>47016</v>
      </c>
    </row>
    <row r="3544" spans="1:23" x14ac:dyDescent="0.15">
      <c r="A3544" s="38">
        <f t="shared" si="1074"/>
        <v>46988</v>
      </c>
      <c r="B3544" s="39" t="str">
        <f t="shared" ca="1" si="1075"/>
        <v>n.d</v>
      </c>
      <c r="C3544" s="40">
        <f t="shared" si="1076"/>
        <v>3137.2723529499999</v>
      </c>
      <c r="D3544" s="41">
        <f ca="1">IF(A3544&lt;$B$1,VLOOKUP(A3544,[1]DI!$A$4:$B$15000,2,FALSE),0)</f>
        <v>0</v>
      </c>
      <c r="E3544" s="40">
        <f t="shared" ca="1" si="1077"/>
        <v>0</v>
      </c>
      <c r="F3544" s="42">
        <f t="shared" si="1073"/>
        <v>1</v>
      </c>
      <c r="G3544" s="43">
        <f t="shared" ca="1" si="1078"/>
        <v>1</v>
      </c>
      <c r="H3544" s="40">
        <f ca="1">TRUNC(PRODUCT(G$10:G3543),15)</f>
        <v>1.7040824080947301</v>
      </c>
      <c r="I3544" s="40">
        <f t="shared" ca="1" si="1079"/>
        <v>1.7040824080947301</v>
      </c>
      <c r="J3544" s="40">
        <f t="shared" ca="1" si="1080"/>
        <v>1</v>
      </c>
      <c r="K3544" s="42">
        <f t="shared" si="1072"/>
        <v>2.7E-2</v>
      </c>
      <c r="L3544" s="63">
        <f t="shared" si="1081"/>
        <v>46832</v>
      </c>
      <c r="M3544" s="64">
        <f t="shared" si="1082"/>
        <v>108</v>
      </c>
      <c r="N3544" s="44">
        <f t="shared" si="1083"/>
        <v>108</v>
      </c>
      <c r="O3544" s="40">
        <f t="shared" si="1084"/>
        <v>1.011483404</v>
      </c>
      <c r="P3544" s="65">
        <f t="shared" ca="1" si="1085"/>
        <v>1.011483404</v>
      </c>
      <c r="Q3544" s="40">
        <f t="shared" ca="1" si="1086"/>
        <v>36.02656588</v>
      </c>
      <c r="R3544" s="44">
        <f>IF(VLOOKUP(A3544,$Z$12:$AI$125,8)=VLOOKUP(A3543,$Z$12:$AI$125,8),0,VLOOKUP(A3544,Z$12:$AI$125,8))</f>
        <v>0</v>
      </c>
      <c r="S3544" s="45">
        <f>IF(R3544&gt;0,VLOOKUP(R3544,Y$12:$AH$125,7),0)</f>
        <v>0</v>
      </c>
      <c r="T3544" s="40">
        <f t="shared" si="1087"/>
        <v>0</v>
      </c>
      <c r="U3544" s="40">
        <f t="shared" ca="1" si="1088"/>
        <v>36.02656588</v>
      </c>
      <c r="V3544" s="46" t="str">
        <f t="shared" si="1089"/>
        <v>A+J=</v>
      </c>
      <c r="W3544" s="47">
        <f t="shared" si="1090"/>
        <v>47016</v>
      </c>
    </row>
    <row r="3545" spans="1:23" x14ac:dyDescent="0.15">
      <c r="A3545" s="38">
        <f t="shared" si="1074"/>
        <v>46989</v>
      </c>
      <c r="B3545" s="39" t="str">
        <f t="shared" ca="1" si="1075"/>
        <v>n.d</v>
      </c>
      <c r="C3545" s="40">
        <f t="shared" si="1076"/>
        <v>3137.2723529499999</v>
      </c>
      <c r="D3545" s="41">
        <f ca="1">IF(A3545&lt;$B$1,VLOOKUP(A3545,[1]DI!$A$4:$B$15000,2,FALSE),0)</f>
        <v>0</v>
      </c>
      <c r="E3545" s="40">
        <f t="shared" ca="1" si="1077"/>
        <v>0</v>
      </c>
      <c r="F3545" s="42">
        <f t="shared" si="1073"/>
        <v>1</v>
      </c>
      <c r="G3545" s="43">
        <f t="shared" ca="1" si="1078"/>
        <v>1</v>
      </c>
      <c r="H3545" s="40">
        <f ca="1">TRUNC(PRODUCT(G$10:G3544),15)</f>
        <v>1.7040824080947301</v>
      </c>
      <c r="I3545" s="40">
        <f t="shared" ca="1" si="1079"/>
        <v>1.7040824080947301</v>
      </c>
      <c r="J3545" s="40">
        <f t="shared" ca="1" si="1080"/>
        <v>1</v>
      </c>
      <c r="K3545" s="42">
        <f t="shared" si="1072"/>
        <v>2.7E-2</v>
      </c>
      <c r="L3545" s="63">
        <f t="shared" si="1081"/>
        <v>46832</v>
      </c>
      <c r="M3545" s="64">
        <f t="shared" si="1082"/>
        <v>109</v>
      </c>
      <c r="N3545" s="44">
        <f t="shared" si="1083"/>
        <v>109</v>
      </c>
      <c r="O3545" s="40">
        <f t="shared" si="1084"/>
        <v>1.011590346</v>
      </c>
      <c r="P3545" s="65">
        <f t="shared" ca="1" si="1085"/>
        <v>1.011590346</v>
      </c>
      <c r="Q3545" s="40">
        <f t="shared" ca="1" si="1086"/>
        <v>36.362072060000003</v>
      </c>
      <c r="R3545" s="44">
        <f>IF(VLOOKUP(A3545,$Z$12:$AI$125,8)=VLOOKUP(A3544,$Z$12:$AI$125,8),0,VLOOKUP(A3545,Z$12:$AI$125,8))</f>
        <v>0</v>
      </c>
      <c r="S3545" s="45">
        <f>IF(R3545&gt;0,VLOOKUP(R3545,Y$12:$AH$125,7),0)</f>
        <v>0</v>
      </c>
      <c r="T3545" s="40">
        <f t="shared" si="1087"/>
        <v>0</v>
      </c>
      <c r="U3545" s="40">
        <f t="shared" ca="1" si="1088"/>
        <v>36.362072060000003</v>
      </c>
      <c r="V3545" s="46" t="str">
        <f t="shared" si="1089"/>
        <v>A+J=</v>
      </c>
      <c r="W3545" s="47">
        <f t="shared" si="1090"/>
        <v>47016</v>
      </c>
    </row>
    <row r="3546" spans="1:23" x14ac:dyDescent="0.15">
      <c r="A3546" s="38">
        <f t="shared" si="1074"/>
        <v>46990</v>
      </c>
      <c r="B3546" s="39" t="str">
        <f t="shared" ca="1" si="1075"/>
        <v>n.d</v>
      </c>
      <c r="C3546" s="40">
        <f t="shared" si="1076"/>
        <v>3137.2723529499999</v>
      </c>
      <c r="D3546" s="41">
        <f ca="1">IF(A3546&lt;$B$1,VLOOKUP(A3546,[1]DI!$A$4:$B$15000,2,FALSE),0)</f>
        <v>0</v>
      </c>
      <c r="E3546" s="40">
        <f t="shared" ca="1" si="1077"/>
        <v>0</v>
      </c>
      <c r="F3546" s="42">
        <f t="shared" si="1073"/>
        <v>1</v>
      </c>
      <c r="G3546" s="43">
        <f t="shared" ca="1" si="1078"/>
        <v>1</v>
      </c>
      <c r="H3546" s="40">
        <f ca="1">TRUNC(PRODUCT(G$10:G3545),15)</f>
        <v>1.7040824080947301</v>
      </c>
      <c r="I3546" s="40">
        <f t="shared" ca="1" si="1079"/>
        <v>1.7040824080947301</v>
      </c>
      <c r="J3546" s="40">
        <f t="shared" ca="1" si="1080"/>
        <v>1</v>
      </c>
      <c r="K3546" s="42">
        <f t="shared" si="1072"/>
        <v>2.7E-2</v>
      </c>
      <c r="L3546" s="63">
        <f t="shared" si="1081"/>
        <v>46832</v>
      </c>
      <c r="M3546" s="64">
        <f t="shared" si="1082"/>
        <v>110</v>
      </c>
      <c r="N3546" s="44">
        <f t="shared" si="1083"/>
        <v>110</v>
      </c>
      <c r="O3546" s="40">
        <f t="shared" si="1084"/>
        <v>1.0116972989999999</v>
      </c>
      <c r="P3546" s="65">
        <f t="shared" ca="1" si="1085"/>
        <v>1.0116972989999999</v>
      </c>
      <c r="Q3546" s="40">
        <f t="shared" ca="1" si="1086"/>
        <v>36.697612749999998</v>
      </c>
      <c r="R3546" s="44">
        <f>IF(VLOOKUP(A3546,$Z$12:$AI$125,8)=VLOOKUP(A3545,$Z$12:$AI$125,8),0,VLOOKUP(A3546,Z$12:$AI$125,8))</f>
        <v>0</v>
      </c>
      <c r="S3546" s="45">
        <f>IF(R3546&gt;0,VLOOKUP(R3546,Y$12:$AH$125,7),0)</f>
        <v>0</v>
      </c>
      <c r="T3546" s="40">
        <f t="shared" si="1087"/>
        <v>0</v>
      </c>
      <c r="U3546" s="40">
        <f t="shared" ca="1" si="1088"/>
        <v>36.697612749999998</v>
      </c>
      <c r="V3546" s="46" t="str">
        <f t="shared" si="1089"/>
        <v>A+J=</v>
      </c>
      <c r="W3546" s="47">
        <f t="shared" si="1090"/>
        <v>47016</v>
      </c>
    </row>
    <row r="3547" spans="1:23" x14ac:dyDescent="0.15">
      <c r="A3547" s="38">
        <f t="shared" si="1074"/>
        <v>46991</v>
      </c>
      <c r="B3547" s="39" t="str">
        <f t="shared" ca="1" si="1075"/>
        <v>n.d</v>
      </c>
      <c r="C3547" s="40">
        <f t="shared" si="1076"/>
        <v>3137.2723529499999</v>
      </c>
      <c r="D3547" s="41">
        <f ca="1">IF(A3547&lt;$B$1,VLOOKUP(A3547,[1]DI!$A$4:$B$15000,2,FALSE),0)</f>
        <v>0</v>
      </c>
      <c r="E3547" s="40">
        <f t="shared" ca="1" si="1077"/>
        <v>0</v>
      </c>
      <c r="F3547" s="42">
        <f t="shared" si="1073"/>
        <v>1</v>
      </c>
      <c r="G3547" s="43">
        <f t="shared" ca="1" si="1078"/>
        <v>1</v>
      </c>
      <c r="H3547" s="40">
        <f ca="1">TRUNC(PRODUCT(G$10:G3546),15)</f>
        <v>1.7040824080947301</v>
      </c>
      <c r="I3547" s="40">
        <f t="shared" ca="1" si="1079"/>
        <v>1.7040824080947301</v>
      </c>
      <c r="J3547" s="40">
        <f t="shared" ca="1" si="1080"/>
        <v>1</v>
      </c>
      <c r="K3547" s="42">
        <f t="shared" si="1072"/>
        <v>2.7E-2</v>
      </c>
      <c r="L3547" s="63">
        <f t="shared" si="1081"/>
        <v>46832</v>
      </c>
      <c r="M3547" s="64">
        <f t="shared" si="1082"/>
        <v>110</v>
      </c>
      <c r="N3547" s="44">
        <f t="shared" si="1083"/>
        <v>111</v>
      </c>
      <c r="O3547" s="40">
        <f t="shared" si="1084"/>
        <v>1.0118042629999999</v>
      </c>
      <c r="P3547" s="65">
        <f t="shared" ca="1" si="1085"/>
        <v>1.0118042629999999</v>
      </c>
      <c r="Q3547" s="40">
        <f t="shared" ca="1" si="1086"/>
        <v>37.033187949999999</v>
      </c>
      <c r="R3547" s="44">
        <f>IF(VLOOKUP(A3547,$Z$12:$AI$125,8)=VLOOKUP(A3546,$Z$12:$AI$125,8),0,VLOOKUP(A3547,Z$12:$AI$125,8))</f>
        <v>0</v>
      </c>
      <c r="S3547" s="45">
        <f>IF(R3547&gt;0,VLOOKUP(R3547,Y$12:$AH$125,7),0)</f>
        <v>0</v>
      </c>
      <c r="T3547" s="40">
        <f t="shared" si="1087"/>
        <v>0</v>
      </c>
      <c r="U3547" s="40">
        <f t="shared" ca="1" si="1088"/>
        <v>37.033187949999999</v>
      </c>
      <c r="V3547" s="46" t="str">
        <f t="shared" si="1089"/>
        <v>A+J=</v>
      </c>
      <c r="W3547" s="47">
        <f t="shared" si="1090"/>
        <v>47016</v>
      </c>
    </row>
    <row r="3548" spans="1:23" x14ac:dyDescent="0.15">
      <c r="A3548" s="38">
        <f t="shared" si="1074"/>
        <v>46992</v>
      </c>
      <c r="B3548" s="39" t="str">
        <f t="shared" ca="1" si="1075"/>
        <v>n.d</v>
      </c>
      <c r="C3548" s="40">
        <f t="shared" si="1076"/>
        <v>3137.2723529499999</v>
      </c>
      <c r="D3548" s="41">
        <f ca="1">IF(A3548&lt;$B$1,VLOOKUP(A3548,[1]DI!$A$4:$B$15000,2,FALSE),0)</f>
        <v>0</v>
      </c>
      <c r="E3548" s="40">
        <f t="shared" ca="1" si="1077"/>
        <v>0</v>
      </c>
      <c r="F3548" s="42">
        <f t="shared" si="1073"/>
        <v>1</v>
      </c>
      <c r="G3548" s="43">
        <f t="shared" ca="1" si="1078"/>
        <v>1</v>
      </c>
      <c r="H3548" s="40">
        <f ca="1">TRUNC(PRODUCT(G$10:G3547),15)</f>
        <v>1.7040824080947301</v>
      </c>
      <c r="I3548" s="40">
        <f t="shared" ca="1" si="1079"/>
        <v>1.7040824080947301</v>
      </c>
      <c r="J3548" s="40">
        <f t="shared" ca="1" si="1080"/>
        <v>1</v>
      </c>
      <c r="K3548" s="42">
        <f t="shared" si="1072"/>
        <v>2.7E-2</v>
      </c>
      <c r="L3548" s="63">
        <f t="shared" si="1081"/>
        <v>46832</v>
      </c>
      <c r="M3548" s="64">
        <f t="shared" si="1082"/>
        <v>110</v>
      </c>
      <c r="N3548" s="44">
        <f t="shared" si="1083"/>
        <v>111</v>
      </c>
      <c r="O3548" s="40">
        <f t="shared" si="1084"/>
        <v>1.0118042629999999</v>
      </c>
      <c r="P3548" s="65">
        <f t="shared" ca="1" si="1085"/>
        <v>1.0118042629999999</v>
      </c>
      <c r="Q3548" s="40">
        <f t="shared" ca="1" si="1086"/>
        <v>37.033187949999999</v>
      </c>
      <c r="R3548" s="44">
        <f>IF(VLOOKUP(A3548,$Z$12:$AI$125,8)=VLOOKUP(A3547,$Z$12:$AI$125,8),0,VLOOKUP(A3548,Z$12:$AI$125,8))</f>
        <v>0</v>
      </c>
      <c r="S3548" s="45">
        <f>IF(R3548&gt;0,VLOOKUP(R3548,Y$12:$AH$125,7),0)</f>
        <v>0</v>
      </c>
      <c r="T3548" s="40">
        <f t="shared" si="1087"/>
        <v>0</v>
      </c>
      <c r="U3548" s="40">
        <f t="shared" ca="1" si="1088"/>
        <v>37.033187949999999</v>
      </c>
      <c r="V3548" s="46" t="str">
        <f t="shared" si="1089"/>
        <v>A+J=</v>
      </c>
      <c r="W3548" s="47">
        <f t="shared" si="1090"/>
        <v>47016</v>
      </c>
    </row>
    <row r="3549" spans="1:23" x14ac:dyDescent="0.15">
      <c r="A3549" s="38">
        <f t="shared" si="1074"/>
        <v>46993</v>
      </c>
      <c r="B3549" s="39" t="str">
        <f t="shared" ca="1" si="1075"/>
        <v>n.d</v>
      </c>
      <c r="C3549" s="40">
        <f t="shared" si="1076"/>
        <v>3137.2723529499999</v>
      </c>
      <c r="D3549" s="41">
        <f ca="1">IF(A3549&lt;$B$1,VLOOKUP(A3549,[1]DI!$A$4:$B$15000,2,FALSE),0)</f>
        <v>0</v>
      </c>
      <c r="E3549" s="40">
        <f t="shared" ca="1" si="1077"/>
        <v>0</v>
      </c>
      <c r="F3549" s="42">
        <f t="shared" si="1073"/>
        <v>1</v>
      </c>
      <c r="G3549" s="43">
        <f t="shared" ca="1" si="1078"/>
        <v>1</v>
      </c>
      <c r="H3549" s="40">
        <f ca="1">TRUNC(PRODUCT(G$10:G3548),15)</f>
        <v>1.7040824080947301</v>
      </c>
      <c r="I3549" s="40">
        <f t="shared" ca="1" si="1079"/>
        <v>1.7040824080947301</v>
      </c>
      <c r="J3549" s="40">
        <f t="shared" ca="1" si="1080"/>
        <v>1</v>
      </c>
      <c r="K3549" s="42">
        <f t="shared" si="1072"/>
        <v>2.7E-2</v>
      </c>
      <c r="L3549" s="63">
        <f t="shared" si="1081"/>
        <v>46832</v>
      </c>
      <c r="M3549" s="64">
        <f t="shared" si="1082"/>
        <v>111</v>
      </c>
      <c r="N3549" s="44">
        <f t="shared" si="1083"/>
        <v>111</v>
      </c>
      <c r="O3549" s="40">
        <f t="shared" si="1084"/>
        <v>1.0118042629999999</v>
      </c>
      <c r="P3549" s="65">
        <f t="shared" ca="1" si="1085"/>
        <v>1.0118042629999999</v>
      </c>
      <c r="Q3549" s="40">
        <f t="shared" ca="1" si="1086"/>
        <v>37.033187949999999</v>
      </c>
      <c r="R3549" s="44">
        <f>IF(VLOOKUP(A3549,$Z$12:$AI$125,8)=VLOOKUP(A3548,$Z$12:$AI$125,8),0,VLOOKUP(A3549,Z$12:$AI$125,8))</f>
        <v>0</v>
      </c>
      <c r="S3549" s="45">
        <f>IF(R3549&gt;0,VLOOKUP(R3549,Y$12:$AH$125,7),0)</f>
        <v>0</v>
      </c>
      <c r="T3549" s="40">
        <f t="shared" si="1087"/>
        <v>0</v>
      </c>
      <c r="U3549" s="40">
        <f t="shared" ca="1" si="1088"/>
        <v>37.033187949999999</v>
      </c>
      <c r="V3549" s="46" t="str">
        <f t="shared" si="1089"/>
        <v>A+J=</v>
      </c>
      <c r="W3549" s="47">
        <f t="shared" si="1090"/>
        <v>47016</v>
      </c>
    </row>
    <row r="3550" spans="1:23" x14ac:dyDescent="0.15">
      <c r="A3550" s="38">
        <f t="shared" si="1074"/>
        <v>46994</v>
      </c>
      <c r="B3550" s="39" t="str">
        <f t="shared" ca="1" si="1075"/>
        <v>n.d</v>
      </c>
      <c r="C3550" s="40">
        <f t="shared" si="1076"/>
        <v>3137.2723529499999</v>
      </c>
      <c r="D3550" s="41">
        <f ca="1">IF(A3550&lt;$B$1,VLOOKUP(A3550,[1]DI!$A$4:$B$15000,2,FALSE),0)</f>
        <v>0</v>
      </c>
      <c r="E3550" s="40">
        <f t="shared" ca="1" si="1077"/>
        <v>0</v>
      </c>
      <c r="F3550" s="42">
        <f t="shared" si="1073"/>
        <v>1</v>
      </c>
      <c r="G3550" s="43">
        <f t="shared" ca="1" si="1078"/>
        <v>1</v>
      </c>
      <c r="H3550" s="40">
        <f ca="1">TRUNC(PRODUCT(G$10:G3549),15)</f>
        <v>1.7040824080947301</v>
      </c>
      <c r="I3550" s="40">
        <f t="shared" ca="1" si="1079"/>
        <v>1.7040824080947301</v>
      </c>
      <c r="J3550" s="40">
        <f t="shared" ca="1" si="1080"/>
        <v>1</v>
      </c>
      <c r="K3550" s="42">
        <f t="shared" si="1072"/>
        <v>2.7E-2</v>
      </c>
      <c r="L3550" s="63">
        <f t="shared" si="1081"/>
        <v>46832</v>
      </c>
      <c r="M3550" s="64">
        <f t="shared" si="1082"/>
        <v>112</v>
      </c>
      <c r="N3550" s="44">
        <f t="shared" si="1083"/>
        <v>112</v>
      </c>
      <c r="O3550" s="40">
        <f t="shared" si="1084"/>
        <v>1.011911239</v>
      </c>
      <c r="P3550" s="65">
        <f t="shared" ca="1" si="1085"/>
        <v>1.011911239</v>
      </c>
      <c r="Q3550" s="40">
        <f t="shared" ca="1" si="1086"/>
        <v>37.368800800000002</v>
      </c>
      <c r="R3550" s="44">
        <f>IF(VLOOKUP(A3550,$Z$12:$AI$125,8)=VLOOKUP(A3549,$Z$12:$AI$125,8),0,VLOOKUP(A3550,Z$12:$AI$125,8))</f>
        <v>0</v>
      </c>
      <c r="S3550" s="45">
        <f>IF(R3550&gt;0,VLOOKUP(R3550,Y$12:$AH$125,7),0)</f>
        <v>0</v>
      </c>
      <c r="T3550" s="40">
        <f t="shared" si="1087"/>
        <v>0</v>
      </c>
      <c r="U3550" s="40">
        <f t="shared" ca="1" si="1088"/>
        <v>37.368800800000002</v>
      </c>
      <c r="V3550" s="46" t="str">
        <f t="shared" si="1089"/>
        <v>A+J=</v>
      </c>
      <c r="W3550" s="47">
        <f t="shared" si="1090"/>
        <v>47016</v>
      </c>
    </row>
    <row r="3551" spans="1:23" x14ac:dyDescent="0.15">
      <c r="A3551" s="38">
        <f t="shared" si="1074"/>
        <v>46995</v>
      </c>
      <c r="B3551" s="39" t="str">
        <f t="shared" ca="1" si="1075"/>
        <v>n.d</v>
      </c>
      <c r="C3551" s="40">
        <f t="shared" si="1076"/>
        <v>3137.2723529499999</v>
      </c>
      <c r="D3551" s="41">
        <f ca="1">IF(A3551&lt;$B$1,VLOOKUP(A3551,[1]DI!$A$4:$B$15000,2,FALSE),0)</f>
        <v>0</v>
      </c>
      <c r="E3551" s="40">
        <f t="shared" ca="1" si="1077"/>
        <v>0</v>
      </c>
      <c r="F3551" s="42">
        <f t="shared" si="1073"/>
        <v>1</v>
      </c>
      <c r="G3551" s="43">
        <f t="shared" ca="1" si="1078"/>
        <v>1</v>
      </c>
      <c r="H3551" s="40">
        <f ca="1">TRUNC(PRODUCT(G$10:G3550),15)</f>
        <v>1.7040824080947301</v>
      </c>
      <c r="I3551" s="40">
        <f t="shared" ca="1" si="1079"/>
        <v>1.7040824080947301</v>
      </c>
      <c r="J3551" s="40">
        <f t="shared" ca="1" si="1080"/>
        <v>1</v>
      </c>
      <c r="K3551" s="42">
        <f t="shared" si="1072"/>
        <v>2.7E-2</v>
      </c>
      <c r="L3551" s="63">
        <f t="shared" si="1081"/>
        <v>46832</v>
      </c>
      <c r="M3551" s="64">
        <f t="shared" si="1082"/>
        <v>113</v>
      </c>
      <c r="N3551" s="44">
        <f t="shared" si="1083"/>
        <v>113</v>
      </c>
      <c r="O3551" s="40">
        <f t="shared" si="1084"/>
        <v>1.0120182259999999</v>
      </c>
      <c r="P3551" s="65">
        <f t="shared" ca="1" si="1085"/>
        <v>1.0120182259999999</v>
      </c>
      <c r="Q3551" s="40">
        <f t="shared" ca="1" si="1086"/>
        <v>37.704448159999998</v>
      </c>
      <c r="R3551" s="44">
        <f>IF(VLOOKUP(A3551,$Z$12:$AI$125,8)=VLOOKUP(A3550,$Z$12:$AI$125,8),0,VLOOKUP(A3551,Z$12:$AI$125,8))</f>
        <v>0</v>
      </c>
      <c r="S3551" s="45">
        <f>IF(R3551&gt;0,VLOOKUP(R3551,Y$12:$AH$125,7),0)</f>
        <v>0</v>
      </c>
      <c r="T3551" s="40">
        <f t="shared" si="1087"/>
        <v>0</v>
      </c>
      <c r="U3551" s="40">
        <f t="shared" ca="1" si="1088"/>
        <v>37.704448159999998</v>
      </c>
      <c r="V3551" s="46" t="str">
        <f t="shared" si="1089"/>
        <v>A+J=</v>
      </c>
      <c r="W3551" s="47">
        <f t="shared" si="1090"/>
        <v>47016</v>
      </c>
    </row>
    <row r="3552" spans="1:23" x14ac:dyDescent="0.15">
      <c r="A3552" s="38">
        <f t="shared" si="1074"/>
        <v>46996</v>
      </c>
      <c r="B3552" s="39" t="str">
        <f t="shared" ca="1" si="1075"/>
        <v>n.d</v>
      </c>
      <c r="C3552" s="40">
        <f t="shared" si="1076"/>
        <v>3137.2723529499999</v>
      </c>
      <c r="D3552" s="41">
        <f ca="1">IF(A3552&lt;$B$1,VLOOKUP(A3552,[1]DI!$A$4:$B$15000,2,FALSE),0)</f>
        <v>0</v>
      </c>
      <c r="E3552" s="40">
        <f t="shared" ca="1" si="1077"/>
        <v>0</v>
      </c>
      <c r="F3552" s="42">
        <f t="shared" si="1073"/>
        <v>1</v>
      </c>
      <c r="G3552" s="43">
        <f t="shared" ca="1" si="1078"/>
        <v>1</v>
      </c>
      <c r="H3552" s="40">
        <f ca="1">TRUNC(PRODUCT(G$10:G3551),15)</f>
        <v>1.7040824080947301</v>
      </c>
      <c r="I3552" s="40">
        <f t="shared" ca="1" si="1079"/>
        <v>1.7040824080947301</v>
      </c>
      <c r="J3552" s="40">
        <f t="shared" ca="1" si="1080"/>
        <v>1</v>
      </c>
      <c r="K3552" s="42">
        <f t="shared" si="1072"/>
        <v>2.7E-2</v>
      </c>
      <c r="L3552" s="63">
        <f t="shared" si="1081"/>
        <v>46832</v>
      </c>
      <c r="M3552" s="64">
        <f t="shared" si="1082"/>
        <v>114</v>
      </c>
      <c r="N3552" s="44">
        <f t="shared" si="1083"/>
        <v>114</v>
      </c>
      <c r="O3552" s="40">
        <f t="shared" si="1084"/>
        <v>1.012125224</v>
      </c>
      <c r="P3552" s="65">
        <f t="shared" ca="1" si="1085"/>
        <v>1.012125224</v>
      </c>
      <c r="Q3552" s="40">
        <f t="shared" ca="1" si="1086"/>
        <v>38.040130019999999</v>
      </c>
      <c r="R3552" s="44">
        <f>IF(VLOOKUP(A3552,$Z$12:$AI$125,8)=VLOOKUP(A3551,$Z$12:$AI$125,8),0,VLOOKUP(A3552,Z$12:$AI$125,8))</f>
        <v>0</v>
      </c>
      <c r="S3552" s="45">
        <f>IF(R3552&gt;0,VLOOKUP(R3552,Y$12:$AH$125,7),0)</f>
        <v>0</v>
      </c>
      <c r="T3552" s="40">
        <f t="shared" si="1087"/>
        <v>0</v>
      </c>
      <c r="U3552" s="40">
        <f t="shared" ca="1" si="1088"/>
        <v>38.040130019999999</v>
      </c>
      <c r="V3552" s="46" t="str">
        <f t="shared" si="1089"/>
        <v>A+J=</v>
      </c>
      <c r="W3552" s="47">
        <f t="shared" si="1090"/>
        <v>47016</v>
      </c>
    </row>
    <row r="3553" spans="1:23" x14ac:dyDescent="0.15">
      <c r="A3553" s="38">
        <f t="shared" si="1074"/>
        <v>46997</v>
      </c>
      <c r="B3553" s="39" t="str">
        <f t="shared" ca="1" si="1075"/>
        <v>n.d</v>
      </c>
      <c r="C3553" s="40">
        <f t="shared" si="1076"/>
        <v>3137.2723529499999</v>
      </c>
      <c r="D3553" s="41">
        <f ca="1">IF(A3553&lt;$B$1,VLOOKUP(A3553,[1]DI!$A$4:$B$15000,2,FALSE),0)</f>
        <v>0</v>
      </c>
      <c r="E3553" s="40">
        <f t="shared" ca="1" si="1077"/>
        <v>0</v>
      </c>
      <c r="F3553" s="42">
        <f t="shared" si="1073"/>
        <v>1</v>
      </c>
      <c r="G3553" s="43">
        <f t="shared" ca="1" si="1078"/>
        <v>1</v>
      </c>
      <c r="H3553" s="40">
        <f ca="1">TRUNC(PRODUCT(G$10:G3552),15)</f>
        <v>1.7040824080947301</v>
      </c>
      <c r="I3553" s="40">
        <f t="shared" ca="1" si="1079"/>
        <v>1.7040824080947301</v>
      </c>
      <c r="J3553" s="40">
        <f t="shared" ca="1" si="1080"/>
        <v>1</v>
      </c>
      <c r="K3553" s="42">
        <f t="shared" si="1072"/>
        <v>2.7E-2</v>
      </c>
      <c r="L3553" s="63">
        <f t="shared" si="1081"/>
        <v>46832</v>
      </c>
      <c r="M3553" s="64">
        <f t="shared" si="1082"/>
        <v>115</v>
      </c>
      <c r="N3553" s="44">
        <f t="shared" si="1083"/>
        <v>115</v>
      </c>
      <c r="O3553" s="40">
        <f t="shared" si="1084"/>
        <v>1.012232233</v>
      </c>
      <c r="P3553" s="65">
        <f t="shared" ca="1" si="1085"/>
        <v>1.012232233</v>
      </c>
      <c r="Q3553" s="40">
        <f t="shared" ca="1" si="1086"/>
        <v>38.3758464</v>
      </c>
      <c r="R3553" s="44">
        <f>IF(VLOOKUP(A3553,$Z$12:$AI$125,8)=VLOOKUP(A3552,$Z$12:$AI$125,8),0,VLOOKUP(A3553,Z$12:$AI$125,8))</f>
        <v>0</v>
      </c>
      <c r="S3553" s="45">
        <f>IF(R3553&gt;0,VLOOKUP(R3553,Y$12:$AH$125,7),0)</f>
        <v>0</v>
      </c>
      <c r="T3553" s="40">
        <f t="shared" si="1087"/>
        <v>0</v>
      </c>
      <c r="U3553" s="40">
        <f t="shared" ca="1" si="1088"/>
        <v>38.3758464</v>
      </c>
      <c r="V3553" s="46" t="str">
        <f t="shared" si="1089"/>
        <v>A+J=</v>
      </c>
      <c r="W3553" s="47">
        <f t="shared" si="1090"/>
        <v>47016</v>
      </c>
    </row>
    <row r="3554" spans="1:23" x14ac:dyDescent="0.15">
      <c r="A3554" s="38">
        <f t="shared" si="1074"/>
        <v>46998</v>
      </c>
      <c r="B3554" s="39" t="str">
        <f t="shared" ca="1" si="1075"/>
        <v>n.d</v>
      </c>
      <c r="C3554" s="40">
        <f t="shared" si="1076"/>
        <v>3137.2723529499999</v>
      </c>
      <c r="D3554" s="41">
        <f ca="1">IF(A3554&lt;$B$1,VLOOKUP(A3554,[1]DI!$A$4:$B$15000,2,FALSE),0)</f>
        <v>0</v>
      </c>
      <c r="E3554" s="40">
        <f t="shared" ca="1" si="1077"/>
        <v>0</v>
      </c>
      <c r="F3554" s="42">
        <f t="shared" si="1073"/>
        <v>1</v>
      </c>
      <c r="G3554" s="43">
        <f t="shared" ca="1" si="1078"/>
        <v>1</v>
      </c>
      <c r="H3554" s="40">
        <f ca="1">TRUNC(PRODUCT(G$10:G3553),15)</f>
        <v>1.7040824080947301</v>
      </c>
      <c r="I3554" s="40">
        <f t="shared" ca="1" si="1079"/>
        <v>1.7040824080947301</v>
      </c>
      <c r="J3554" s="40">
        <f t="shared" ca="1" si="1080"/>
        <v>1</v>
      </c>
      <c r="K3554" s="42">
        <f t="shared" si="1072"/>
        <v>2.7E-2</v>
      </c>
      <c r="L3554" s="63">
        <f t="shared" si="1081"/>
        <v>46832</v>
      </c>
      <c r="M3554" s="64">
        <f t="shared" si="1082"/>
        <v>115</v>
      </c>
      <c r="N3554" s="44">
        <f t="shared" si="1083"/>
        <v>116</v>
      </c>
      <c r="O3554" s="40">
        <f t="shared" si="1084"/>
        <v>1.012339254</v>
      </c>
      <c r="P3554" s="65">
        <f t="shared" ca="1" si="1085"/>
        <v>1.012339254</v>
      </c>
      <c r="Q3554" s="40">
        <f t="shared" ca="1" si="1086"/>
        <v>38.711600429999997</v>
      </c>
      <c r="R3554" s="44">
        <f>IF(VLOOKUP(A3554,$Z$12:$AI$125,8)=VLOOKUP(A3553,$Z$12:$AI$125,8),0,VLOOKUP(A3554,Z$12:$AI$125,8))</f>
        <v>0</v>
      </c>
      <c r="S3554" s="45">
        <f>IF(R3554&gt;0,VLOOKUP(R3554,Y$12:$AH$125,7),0)</f>
        <v>0</v>
      </c>
      <c r="T3554" s="40">
        <f t="shared" si="1087"/>
        <v>0</v>
      </c>
      <c r="U3554" s="40">
        <f t="shared" ca="1" si="1088"/>
        <v>38.711600429999997</v>
      </c>
      <c r="V3554" s="46" t="str">
        <f t="shared" si="1089"/>
        <v>A+J=</v>
      </c>
      <c r="W3554" s="47">
        <f t="shared" si="1090"/>
        <v>47016</v>
      </c>
    </row>
    <row r="3555" spans="1:23" x14ac:dyDescent="0.15">
      <c r="A3555" s="38">
        <f t="shared" si="1074"/>
        <v>46999</v>
      </c>
      <c r="B3555" s="39" t="str">
        <f t="shared" ca="1" si="1075"/>
        <v>n.d</v>
      </c>
      <c r="C3555" s="40">
        <f t="shared" si="1076"/>
        <v>3137.2723529499999</v>
      </c>
      <c r="D3555" s="41">
        <f ca="1">IF(A3555&lt;$B$1,VLOOKUP(A3555,[1]DI!$A$4:$B$15000,2,FALSE),0)</f>
        <v>0</v>
      </c>
      <c r="E3555" s="40">
        <f t="shared" ca="1" si="1077"/>
        <v>0</v>
      </c>
      <c r="F3555" s="42">
        <f t="shared" si="1073"/>
        <v>1</v>
      </c>
      <c r="G3555" s="43">
        <f t="shared" ca="1" si="1078"/>
        <v>1</v>
      </c>
      <c r="H3555" s="40">
        <f ca="1">TRUNC(PRODUCT(G$10:G3554),15)</f>
        <v>1.7040824080947301</v>
      </c>
      <c r="I3555" s="40">
        <f t="shared" ca="1" si="1079"/>
        <v>1.7040824080947301</v>
      </c>
      <c r="J3555" s="40">
        <f t="shared" ca="1" si="1080"/>
        <v>1</v>
      </c>
      <c r="K3555" s="42">
        <f t="shared" si="1072"/>
        <v>2.7E-2</v>
      </c>
      <c r="L3555" s="63">
        <f t="shared" si="1081"/>
        <v>46832</v>
      </c>
      <c r="M3555" s="64">
        <f t="shared" si="1082"/>
        <v>115</v>
      </c>
      <c r="N3555" s="44">
        <f t="shared" si="1083"/>
        <v>116</v>
      </c>
      <c r="O3555" s="40">
        <f t="shared" si="1084"/>
        <v>1.012339254</v>
      </c>
      <c r="P3555" s="65">
        <f t="shared" ca="1" si="1085"/>
        <v>1.012339254</v>
      </c>
      <c r="Q3555" s="40">
        <f t="shared" ca="1" si="1086"/>
        <v>38.711600429999997</v>
      </c>
      <c r="R3555" s="44">
        <f>IF(VLOOKUP(A3555,$Z$12:$AI$125,8)=VLOOKUP(A3554,$Z$12:$AI$125,8),0,VLOOKUP(A3555,Z$12:$AI$125,8))</f>
        <v>0</v>
      </c>
      <c r="S3555" s="45">
        <f>IF(R3555&gt;0,VLOOKUP(R3555,Y$12:$AH$125,7),0)</f>
        <v>0</v>
      </c>
      <c r="T3555" s="40">
        <f t="shared" si="1087"/>
        <v>0</v>
      </c>
      <c r="U3555" s="40">
        <f t="shared" ca="1" si="1088"/>
        <v>38.711600429999997</v>
      </c>
      <c r="V3555" s="46" t="str">
        <f t="shared" si="1089"/>
        <v>A+J=</v>
      </c>
      <c r="W3555" s="47">
        <f t="shared" si="1090"/>
        <v>47016</v>
      </c>
    </row>
    <row r="3556" spans="1:23" x14ac:dyDescent="0.15">
      <c r="A3556" s="38">
        <f t="shared" si="1074"/>
        <v>47000</v>
      </c>
      <c r="B3556" s="39" t="str">
        <f t="shared" ca="1" si="1075"/>
        <v>n.d</v>
      </c>
      <c r="C3556" s="40">
        <f t="shared" si="1076"/>
        <v>3137.2723529499999</v>
      </c>
      <c r="D3556" s="41">
        <f ca="1">IF(A3556&lt;$B$1,VLOOKUP(A3556,[1]DI!$A$4:$B$15000,2,FALSE),0)</f>
        <v>0</v>
      </c>
      <c r="E3556" s="40">
        <f t="shared" ca="1" si="1077"/>
        <v>0</v>
      </c>
      <c r="F3556" s="42">
        <f t="shared" si="1073"/>
        <v>1</v>
      </c>
      <c r="G3556" s="43">
        <f t="shared" ca="1" si="1078"/>
        <v>1</v>
      </c>
      <c r="H3556" s="40">
        <f ca="1">TRUNC(PRODUCT(G$10:G3555),15)</f>
        <v>1.7040824080947301</v>
      </c>
      <c r="I3556" s="40">
        <f t="shared" ca="1" si="1079"/>
        <v>1.7040824080947301</v>
      </c>
      <c r="J3556" s="40">
        <f t="shared" ca="1" si="1080"/>
        <v>1</v>
      </c>
      <c r="K3556" s="42">
        <f t="shared" si="1072"/>
        <v>2.7E-2</v>
      </c>
      <c r="L3556" s="63">
        <f t="shared" si="1081"/>
        <v>46832</v>
      </c>
      <c r="M3556" s="64">
        <f t="shared" si="1082"/>
        <v>116</v>
      </c>
      <c r="N3556" s="44">
        <f t="shared" si="1083"/>
        <v>116</v>
      </c>
      <c r="O3556" s="40">
        <f t="shared" si="1084"/>
        <v>1.012339254</v>
      </c>
      <c r="P3556" s="65">
        <f t="shared" ca="1" si="1085"/>
        <v>1.012339254</v>
      </c>
      <c r="Q3556" s="40">
        <f t="shared" ca="1" si="1086"/>
        <v>38.711600429999997</v>
      </c>
      <c r="R3556" s="44">
        <f>IF(VLOOKUP(A3556,$Z$12:$AI$125,8)=VLOOKUP(A3555,$Z$12:$AI$125,8),0,VLOOKUP(A3556,Z$12:$AI$125,8))</f>
        <v>0</v>
      </c>
      <c r="S3556" s="45">
        <f>IF(R3556&gt;0,VLOOKUP(R3556,Y$12:$AH$125,7),0)</f>
        <v>0</v>
      </c>
      <c r="T3556" s="40">
        <f t="shared" si="1087"/>
        <v>0</v>
      </c>
      <c r="U3556" s="40">
        <f t="shared" ca="1" si="1088"/>
        <v>38.711600429999997</v>
      </c>
      <c r="V3556" s="46" t="str">
        <f t="shared" si="1089"/>
        <v>A+J=</v>
      </c>
      <c r="W3556" s="47">
        <f t="shared" si="1090"/>
        <v>47016</v>
      </c>
    </row>
    <row r="3557" spans="1:23" x14ac:dyDescent="0.15">
      <c r="A3557" s="38">
        <f t="shared" si="1074"/>
        <v>47001</v>
      </c>
      <c r="B3557" s="39" t="str">
        <f t="shared" ca="1" si="1075"/>
        <v>n.d</v>
      </c>
      <c r="C3557" s="40">
        <f t="shared" si="1076"/>
        <v>3137.2723529499999</v>
      </c>
      <c r="D3557" s="41">
        <f ca="1">IF(A3557&lt;$B$1,VLOOKUP(A3557,[1]DI!$A$4:$B$15000,2,FALSE),0)</f>
        <v>0</v>
      </c>
      <c r="E3557" s="40">
        <f t="shared" ca="1" si="1077"/>
        <v>0</v>
      </c>
      <c r="F3557" s="42">
        <f t="shared" si="1073"/>
        <v>1</v>
      </c>
      <c r="G3557" s="43">
        <f t="shared" ca="1" si="1078"/>
        <v>1</v>
      </c>
      <c r="H3557" s="40">
        <f ca="1">TRUNC(PRODUCT(G$10:G3556),15)</f>
        <v>1.7040824080947301</v>
      </c>
      <c r="I3557" s="40">
        <f t="shared" ca="1" si="1079"/>
        <v>1.7040824080947301</v>
      </c>
      <c r="J3557" s="40">
        <f t="shared" ca="1" si="1080"/>
        <v>1</v>
      </c>
      <c r="K3557" s="42">
        <f t="shared" si="1072"/>
        <v>2.7E-2</v>
      </c>
      <c r="L3557" s="63">
        <f t="shared" si="1081"/>
        <v>46832</v>
      </c>
      <c r="M3557" s="64">
        <f t="shared" si="1082"/>
        <v>117</v>
      </c>
      <c r="N3557" s="44">
        <f t="shared" si="1083"/>
        <v>117</v>
      </c>
      <c r="O3557" s="40">
        <f t="shared" si="1084"/>
        <v>1.0124462860000001</v>
      </c>
      <c r="P3557" s="65">
        <f t="shared" ca="1" si="1085"/>
        <v>1.0124462860000001</v>
      </c>
      <c r="Q3557" s="40">
        <f t="shared" ca="1" si="1086"/>
        <v>39.047388959999999</v>
      </c>
      <c r="R3557" s="44">
        <f>IF(VLOOKUP(A3557,$Z$12:$AI$125,8)=VLOOKUP(A3556,$Z$12:$AI$125,8),0,VLOOKUP(A3557,Z$12:$AI$125,8))</f>
        <v>0</v>
      </c>
      <c r="S3557" s="45">
        <f>IF(R3557&gt;0,VLOOKUP(R3557,Y$12:$AH$125,7),0)</f>
        <v>0</v>
      </c>
      <c r="T3557" s="40">
        <f t="shared" si="1087"/>
        <v>0</v>
      </c>
      <c r="U3557" s="40">
        <f t="shared" ca="1" si="1088"/>
        <v>39.047388959999999</v>
      </c>
      <c r="V3557" s="46" t="str">
        <f t="shared" si="1089"/>
        <v>A+J=</v>
      </c>
      <c r="W3557" s="47">
        <f t="shared" si="1090"/>
        <v>47016</v>
      </c>
    </row>
    <row r="3558" spans="1:23" x14ac:dyDescent="0.15">
      <c r="A3558" s="38">
        <f t="shared" si="1074"/>
        <v>47002</v>
      </c>
      <c r="B3558" s="39" t="str">
        <f t="shared" ca="1" si="1075"/>
        <v>n.d</v>
      </c>
      <c r="C3558" s="40">
        <f t="shared" si="1076"/>
        <v>3137.2723529499999</v>
      </c>
      <c r="D3558" s="41">
        <f ca="1">IF(A3558&lt;$B$1,VLOOKUP(A3558,[1]DI!$A$4:$B$15000,2,FALSE),0)</f>
        <v>0</v>
      </c>
      <c r="E3558" s="40">
        <f t="shared" ca="1" si="1077"/>
        <v>0</v>
      </c>
      <c r="F3558" s="42">
        <f t="shared" si="1073"/>
        <v>1</v>
      </c>
      <c r="G3558" s="43">
        <f t="shared" ca="1" si="1078"/>
        <v>1</v>
      </c>
      <c r="H3558" s="40">
        <f ca="1">TRUNC(PRODUCT(G$10:G3557),15)</f>
        <v>1.7040824080947301</v>
      </c>
      <c r="I3558" s="40">
        <f t="shared" ca="1" si="1079"/>
        <v>1.7040824080947301</v>
      </c>
      <c r="J3558" s="40">
        <f t="shared" ca="1" si="1080"/>
        <v>1</v>
      </c>
      <c r="K3558" s="42">
        <f t="shared" si="1072"/>
        <v>2.7E-2</v>
      </c>
      <c r="L3558" s="63">
        <f t="shared" si="1081"/>
        <v>46832</v>
      </c>
      <c r="M3558" s="64">
        <f t="shared" si="1082"/>
        <v>118</v>
      </c>
      <c r="N3558" s="44">
        <f t="shared" si="1083"/>
        <v>118</v>
      </c>
      <c r="O3558" s="40">
        <f t="shared" si="1084"/>
        <v>1.01255333</v>
      </c>
      <c r="P3558" s="65">
        <f t="shared" ca="1" si="1085"/>
        <v>1.01255333</v>
      </c>
      <c r="Q3558" s="40">
        <f t="shared" ca="1" si="1086"/>
        <v>39.383215139999997</v>
      </c>
      <c r="R3558" s="44">
        <f>IF(VLOOKUP(A3558,$Z$12:$AI$125,8)=VLOOKUP(A3557,$Z$12:$AI$125,8),0,VLOOKUP(A3558,Z$12:$AI$125,8))</f>
        <v>0</v>
      </c>
      <c r="S3558" s="45">
        <f>IF(R3558&gt;0,VLOOKUP(R3558,Y$12:$AH$125,7),0)</f>
        <v>0</v>
      </c>
      <c r="T3558" s="40">
        <f t="shared" si="1087"/>
        <v>0</v>
      </c>
      <c r="U3558" s="40">
        <f t="shared" ca="1" si="1088"/>
        <v>39.383215139999997</v>
      </c>
      <c r="V3558" s="46" t="str">
        <f t="shared" si="1089"/>
        <v>A+J=</v>
      </c>
      <c r="W3558" s="47">
        <f t="shared" si="1090"/>
        <v>47016</v>
      </c>
    </row>
    <row r="3559" spans="1:23" x14ac:dyDescent="0.15">
      <c r="A3559" s="38">
        <f t="shared" si="1074"/>
        <v>47003</v>
      </c>
      <c r="B3559" s="39" t="str">
        <f t="shared" ca="1" si="1075"/>
        <v>n.d</v>
      </c>
      <c r="C3559" s="40">
        <f t="shared" si="1076"/>
        <v>3137.2723529499999</v>
      </c>
      <c r="D3559" s="41">
        <f ca="1">IF(A3559&lt;$B$1,VLOOKUP(A3559,[1]DI!$A$4:$B$15000,2,FALSE),0)</f>
        <v>0</v>
      </c>
      <c r="E3559" s="40">
        <f t="shared" ca="1" si="1077"/>
        <v>0</v>
      </c>
      <c r="F3559" s="42">
        <f t="shared" si="1073"/>
        <v>1</v>
      </c>
      <c r="G3559" s="43">
        <f t="shared" ca="1" si="1078"/>
        <v>1</v>
      </c>
      <c r="H3559" s="40">
        <f ca="1">TRUNC(PRODUCT(G$10:G3558),15)</f>
        <v>1.7040824080947301</v>
      </c>
      <c r="I3559" s="40">
        <f t="shared" ca="1" si="1079"/>
        <v>1.7040824080947301</v>
      </c>
      <c r="J3559" s="40">
        <f t="shared" ca="1" si="1080"/>
        <v>1</v>
      </c>
      <c r="K3559" s="42">
        <f t="shared" si="1072"/>
        <v>2.7E-2</v>
      </c>
      <c r="L3559" s="63">
        <f t="shared" si="1081"/>
        <v>46832</v>
      </c>
      <c r="M3559" s="64">
        <f t="shared" si="1082"/>
        <v>118</v>
      </c>
      <c r="N3559" s="44">
        <f t="shared" si="1083"/>
        <v>119</v>
      </c>
      <c r="O3559" s="40">
        <f t="shared" si="1084"/>
        <v>1.0126603839999999</v>
      </c>
      <c r="P3559" s="65">
        <f t="shared" ca="1" si="1085"/>
        <v>1.0126603839999999</v>
      </c>
      <c r="Q3559" s="40">
        <f t="shared" ca="1" si="1086"/>
        <v>39.719072699999998</v>
      </c>
      <c r="R3559" s="44">
        <f>IF(VLOOKUP(A3559,$Z$12:$AI$125,8)=VLOOKUP(A3558,$Z$12:$AI$125,8),0,VLOOKUP(A3559,Z$12:$AI$125,8))</f>
        <v>0</v>
      </c>
      <c r="S3559" s="45">
        <f>IF(R3559&gt;0,VLOOKUP(R3559,Y$12:$AH$125,7),0)</f>
        <v>0</v>
      </c>
      <c r="T3559" s="40">
        <f t="shared" si="1087"/>
        <v>0</v>
      </c>
      <c r="U3559" s="40">
        <f t="shared" ca="1" si="1088"/>
        <v>39.719072699999998</v>
      </c>
      <c r="V3559" s="46" t="str">
        <f t="shared" si="1089"/>
        <v>A+J=</v>
      </c>
      <c r="W3559" s="47">
        <f t="shared" si="1090"/>
        <v>47016</v>
      </c>
    </row>
    <row r="3560" spans="1:23" x14ac:dyDescent="0.15">
      <c r="A3560" s="38">
        <f t="shared" si="1074"/>
        <v>47004</v>
      </c>
      <c r="B3560" s="39" t="str">
        <f t="shared" ca="1" si="1075"/>
        <v>n.d</v>
      </c>
      <c r="C3560" s="40">
        <f t="shared" si="1076"/>
        <v>3137.2723529499999</v>
      </c>
      <c r="D3560" s="41">
        <f ca="1">IF(A3560&lt;$B$1,VLOOKUP(A3560,[1]DI!$A$4:$B$15000,2,FALSE),0)</f>
        <v>0</v>
      </c>
      <c r="E3560" s="40">
        <f t="shared" ca="1" si="1077"/>
        <v>0</v>
      </c>
      <c r="F3560" s="42">
        <f t="shared" si="1073"/>
        <v>1</v>
      </c>
      <c r="G3560" s="43">
        <f t="shared" ca="1" si="1078"/>
        <v>1</v>
      </c>
      <c r="H3560" s="40">
        <f ca="1">TRUNC(PRODUCT(G$10:G3559),15)</f>
        <v>1.7040824080947301</v>
      </c>
      <c r="I3560" s="40">
        <f t="shared" ca="1" si="1079"/>
        <v>1.7040824080947301</v>
      </c>
      <c r="J3560" s="40">
        <f t="shared" ca="1" si="1080"/>
        <v>1</v>
      </c>
      <c r="K3560" s="42">
        <f t="shared" si="1072"/>
        <v>2.7E-2</v>
      </c>
      <c r="L3560" s="63">
        <f t="shared" si="1081"/>
        <v>46832</v>
      </c>
      <c r="M3560" s="64">
        <f t="shared" si="1082"/>
        <v>119</v>
      </c>
      <c r="N3560" s="44">
        <f t="shared" si="1083"/>
        <v>119</v>
      </c>
      <c r="O3560" s="40">
        <f t="shared" si="1084"/>
        <v>1.0126603839999999</v>
      </c>
      <c r="P3560" s="65">
        <f t="shared" ca="1" si="1085"/>
        <v>1.0126603839999999</v>
      </c>
      <c r="Q3560" s="40">
        <f t="shared" ca="1" si="1086"/>
        <v>39.719072699999998</v>
      </c>
      <c r="R3560" s="44">
        <f>IF(VLOOKUP(A3560,$Z$12:$AI$125,8)=VLOOKUP(A3559,$Z$12:$AI$125,8),0,VLOOKUP(A3560,Z$12:$AI$125,8))</f>
        <v>0</v>
      </c>
      <c r="S3560" s="45">
        <f>IF(R3560&gt;0,VLOOKUP(R3560,Y$12:$AH$125,7),0)</f>
        <v>0</v>
      </c>
      <c r="T3560" s="40">
        <f t="shared" si="1087"/>
        <v>0</v>
      </c>
      <c r="U3560" s="40">
        <f t="shared" ca="1" si="1088"/>
        <v>39.719072699999998</v>
      </c>
      <c r="V3560" s="46" t="str">
        <f t="shared" si="1089"/>
        <v>A+J=</v>
      </c>
      <c r="W3560" s="47">
        <f t="shared" si="1090"/>
        <v>47016</v>
      </c>
    </row>
    <row r="3561" spans="1:23" x14ac:dyDescent="0.15">
      <c r="A3561" s="38">
        <f t="shared" si="1074"/>
        <v>47005</v>
      </c>
      <c r="B3561" s="39" t="str">
        <f t="shared" ca="1" si="1075"/>
        <v>n.d</v>
      </c>
      <c r="C3561" s="40">
        <f t="shared" si="1076"/>
        <v>3137.2723529499999</v>
      </c>
      <c r="D3561" s="41">
        <f ca="1">IF(A3561&lt;$B$1,VLOOKUP(A3561,[1]DI!$A$4:$B$15000,2,FALSE),0)</f>
        <v>0</v>
      </c>
      <c r="E3561" s="40">
        <f t="shared" ca="1" si="1077"/>
        <v>0</v>
      </c>
      <c r="F3561" s="42">
        <f t="shared" si="1073"/>
        <v>1</v>
      </c>
      <c r="G3561" s="43">
        <f t="shared" ca="1" si="1078"/>
        <v>1</v>
      </c>
      <c r="H3561" s="40">
        <f ca="1">TRUNC(PRODUCT(G$10:G3560),15)</f>
        <v>1.7040824080947301</v>
      </c>
      <c r="I3561" s="40">
        <f t="shared" ca="1" si="1079"/>
        <v>1.7040824080947301</v>
      </c>
      <c r="J3561" s="40">
        <f t="shared" ca="1" si="1080"/>
        <v>1</v>
      </c>
      <c r="K3561" s="42">
        <f t="shared" si="1072"/>
        <v>2.7E-2</v>
      </c>
      <c r="L3561" s="63">
        <f t="shared" si="1081"/>
        <v>46832</v>
      </c>
      <c r="M3561" s="64">
        <f t="shared" si="1082"/>
        <v>119</v>
      </c>
      <c r="N3561" s="44">
        <f t="shared" si="1083"/>
        <v>120</v>
      </c>
      <c r="O3561" s="40">
        <f t="shared" si="1084"/>
        <v>1.012767451</v>
      </c>
      <c r="P3561" s="65">
        <f t="shared" ca="1" si="1085"/>
        <v>1.012767451</v>
      </c>
      <c r="Q3561" s="40">
        <f t="shared" ca="1" si="1086"/>
        <v>40.054971029999997</v>
      </c>
      <c r="R3561" s="44">
        <f>IF(VLOOKUP(A3561,$Z$12:$AI$125,8)=VLOOKUP(A3560,$Z$12:$AI$125,8),0,VLOOKUP(A3561,Z$12:$AI$125,8))</f>
        <v>0</v>
      </c>
      <c r="S3561" s="45">
        <f>IF(R3561&gt;0,VLOOKUP(R3561,Y$12:$AH$125,7),0)</f>
        <v>0</v>
      </c>
      <c r="T3561" s="40">
        <f t="shared" si="1087"/>
        <v>0</v>
      </c>
      <c r="U3561" s="40">
        <f t="shared" ca="1" si="1088"/>
        <v>40.054971029999997</v>
      </c>
      <c r="V3561" s="46" t="str">
        <f t="shared" si="1089"/>
        <v>A+J=</v>
      </c>
      <c r="W3561" s="47">
        <f t="shared" si="1090"/>
        <v>47016</v>
      </c>
    </row>
    <row r="3562" spans="1:23" x14ac:dyDescent="0.15">
      <c r="A3562" s="38">
        <f t="shared" si="1074"/>
        <v>47006</v>
      </c>
      <c r="B3562" s="39" t="str">
        <f t="shared" ca="1" si="1075"/>
        <v>n.d</v>
      </c>
      <c r="C3562" s="40">
        <f t="shared" si="1076"/>
        <v>3137.2723529499999</v>
      </c>
      <c r="D3562" s="41">
        <f ca="1">IF(A3562&lt;$B$1,VLOOKUP(A3562,[1]DI!$A$4:$B$15000,2,FALSE),0)</f>
        <v>0</v>
      </c>
      <c r="E3562" s="40">
        <f t="shared" ca="1" si="1077"/>
        <v>0</v>
      </c>
      <c r="F3562" s="42">
        <f t="shared" si="1073"/>
        <v>1</v>
      </c>
      <c r="G3562" s="43">
        <f t="shared" ca="1" si="1078"/>
        <v>1</v>
      </c>
      <c r="H3562" s="40">
        <f ca="1">TRUNC(PRODUCT(G$10:G3561),15)</f>
        <v>1.7040824080947301</v>
      </c>
      <c r="I3562" s="40">
        <f t="shared" ca="1" si="1079"/>
        <v>1.7040824080947301</v>
      </c>
      <c r="J3562" s="40">
        <f t="shared" ca="1" si="1080"/>
        <v>1</v>
      </c>
      <c r="K3562" s="42">
        <f t="shared" si="1072"/>
        <v>2.7E-2</v>
      </c>
      <c r="L3562" s="63">
        <f t="shared" si="1081"/>
        <v>46832</v>
      </c>
      <c r="M3562" s="64">
        <f t="shared" si="1082"/>
        <v>119</v>
      </c>
      <c r="N3562" s="44">
        <f t="shared" si="1083"/>
        <v>120</v>
      </c>
      <c r="O3562" s="40">
        <f t="shared" si="1084"/>
        <v>1.012767451</v>
      </c>
      <c r="P3562" s="65">
        <f t="shared" ca="1" si="1085"/>
        <v>1.012767451</v>
      </c>
      <c r="Q3562" s="40">
        <f t="shared" ca="1" si="1086"/>
        <v>40.054971029999997</v>
      </c>
      <c r="R3562" s="44">
        <f>IF(VLOOKUP(A3562,$Z$12:$AI$125,8)=VLOOKUP(A3561,$Z$12:$AI$125,8),0,VLOOKUP(A3562,Z$12:$AI$125,8))</f>
        <v>0</v>
      </c>
      <c r="S3562" s="45">
        <f>IF(R3562&gt;0,VLOOKUP(R3562,Y$12:$AH$125,7),0)</f>
        <v>0</v>
      </c>
      <c r="T3562" s="40">
        <f t="shared" si="1087"/>
        <v>0</v>
      </c>
      <c r="U3562" s="40">
        <f t="shared" ca="1" si="1088"/>
        <v>40.054971029999997</v>
      </c>
      <c r="V3562" s="46" t="str">
        <f t="shared" si="1089"/>
        <v>A+J=</v>
      </c>
      <c r="W3562" s="47">
        <f t="shared" si="1090"/>
        <v>47016</v>
      </c>
    </row>
    <row r="3563" spans="1:23" x14ac:dyDescent="0.15">
      <c r="A3563" s="38">
        <f t="shared" si="1074"/>
        <v>47007</v>
      </c>
      <c r="B3563" s="39" t="str">
        <f t="shared" ca="1" si="1075"/>
        <v>n.d</v>
      </c>
      <c r="C3563" s="40">
        <f t="shared" si="1076"/>
        <v>3137.2723529499999</v>
      </c>
      <c r="D3563" s="41">
        <f ca="1">IF(A3563&lt;$B$1,VLOOKUP(A3563,[1]DI!$A$4:$B$15000,2,FALSE),0)</f>
        <v>0</v>
      </c>
      <c r="E3563" s="40">
        <f t="shared" ca="1" si="1077"/>
        <v>0</v>
      </c>
      <c r="F3563" s="42">
        <f t="shared" si="1073"/>
        <v>1</v>
      </c>
      <c r="G3563" s="43">
        <f t="shared" ca="1" si="1078"/>
        <v>1</v>
      </c>
      <c r="H3563" s="40">
        <f ca="1">TRUNC(PRODUCT(G$10:G3562),15)</f>
        <v>1.7040824080947301</v>
      </c>
      <c r="I3563" s="40">
        <f t="shared" ca="1" si="1079"/>
        <v>1.7040824080947301</v>
      </c>
      <c r="J3563" s="40">
        <f t="shared" ca="1" si="1080"/>
        <v>1</v>
      </c>
      <c r="K3563" s="42">
        <f t="shared" si="1072"/>
        <v>2.7E-2</v>
      </c>
      <c r="L3563" s="63">
        <f t="shared" si="1081"/>
        <v>46832</v>
      </c>
      <c r="M3563" s="64">
        <f t="shared" si="1082"/>
        <v>120</v>
      </c>
      <c r="N3563" s="44">
        <f t="shared" si="1083"/>
        <v>120</v>
      </c>
      <c r="O3563" s="40">
        <f t="shared" si="1084"/>
        <v>1.012767451</v>
      </c>
      <c r="P3563" s="65">
        <f t="shared" ca="1" si="1085"/>
        <v>1.012767451</v>
      </c>
      <c r="Q3563" s="40">
        <f t="shared" ca="1" si="1086"/>
        <v>40.054971029999997</v>
      </c>
      <c r="R3563" s="44">
        <f>IF(VLOOKUP(A3563,$Z$12:$AI$125,8)=VLOOKUP(A3562,$Z$12:$AI$125,8),0,VLOOKUP(A3563,Z$12:$AI$125,8))</f>
        <v>0</v>
      </c>
      <c r="S3563" s="45">
        <f>IF(R3563&gt;0,VLOOKUP(R3563,Y$12:$AH$125,7),0)</f>
        <v>0</v>
      </c>
      <c r="T3563" s="40">
        <f t="shared" si="1087"/>
        <v>0</v>
      </c>
      <c r="U3563" s="40">
        <f t="shared" ca="1" si="1088"/>
        <v>40.054971029999997</v>
      </c>
      <c r="V3563" s="46" t="str">
        <f t="shared" si="1089"/>
        <v>A+J=</v>
      </c>
      <c r="W3563" s="47">
        <f t="shared" si="1090"/>
        <v>47016</v>
      </c>
    </row>
    <row r="3564" spans="1:23" x14ac:dyDescent="0.15">
      <c r="A3564" s="38">
        <f t="shared" si="1074"/>
        <v>47008</v>
      </c>
      <c r="B3564" s="39" t="str">
        <f t="shared" ca="1" si="1075"/>
        <v>n.d</v>
      </c>
      <c r="C3564" s="40">
        <f t="shared" si="1076"/>
        <v>3137.2723529499999</v>
      </c>
      <c r="D3564" s="41">
        <f ca="1">IF(A3564&lt;$B$1,VLOOKUP(A3564,[1]DI!$A$4:$B$15000,2,FALSE),0)</f>
        <v>0</v>
      </c>
      <c r="E3564" s="40">
        <f t="shared" ca="1" si="1077"/>
        <v>0</v>
      </c>
      <c r="F3564" s="42">
        <f t="shared" si="1073"/>
        <v>1</v>
      </c>
      <c r="G3564" s="43">
        <f t="shared" ca="1" si="1078"/>
        <v>1</v>
      </c>
      <c r="H3564" s="40">
        <f ca="1">TRUNC(PRODUCT(G$10:G3563),15)</f>
        <v>1.7040824080947301</v>
      </c>
      <c r="I3564" s="40">
        <f t="shared" ca="1" si="1079"/>
        <v>1.7040824080947301</v>
      </c>
      <c r="J3564" s="40">
        <f t="shared" ca="1" si="1080"/>
        <v>1</v>
      </c>
      <c r="K3564" s="42">
        <f t="shared" si="1072"/>
        <v>2.7E-2</v>
      </c>
      <c r="L3564" s="63">
        <f t="shared" si="1081"/>
        <v>46832</v>
      </c>
      <c r="M3564" s="64">
        <f t="shared" si="1082"/>
        <v>121</v>
      </c>
      <c r="N3564" s="44">
        <f t="shared" si="1083"/>
        <v>121</v>
      </c>
      <c r="O3564" s="40">
        <f t="shared" si="1084"/>
        <v>1.012874528</v>
      </c>
      <c r="P3564" s="65">
        <f t="shared" ca="1" si="1085"/>
        <v>1.012874528</v>
      </c>
      <c r="Q3564" s="40">
        <f t="shared" ca="1" si="1086"/>
        <v>40.39090075</v>
      </c>
      <c r="R3564" s="44">
        <f>IF(VLOOKUP(A3564,$Z$12:$AI$125,8)=VLOOKUP(A3563,$Z$12:$AI$125,8),0,VLOOKUP(A3564,Z$12:$AI$125,8))</f>
        <v>0</v>
      </c>
      <c r="S3564" s="45">
        <f>IF(R3564&gt;0,VLOOKUP(R3564,Y$12:$AH$125,7),0)</f>
        <v>0</v>
      </c>
      <c r="T3564" s="40">
        <f t="shared" si="1087"/>
        <v>0</v>
      </c>
      <c r="U3564" s="40">
        <f t="shared" ca="1" si="1088"/>
        <v>40.39090075</v>
      </c>
      <c r="V3564" s="46" t="str">
        <f t="shared" si="1089"/>
        <v>A+J=</v>
      </c>
      <c r="W3564" s="47">
        <f t="shared" si="1090"/>
        <v>47016</v>
      </c>
    </row>
    <row r="3565" spans="1:23" x14ac:dyDescent="0.15">
      <c r="A3565" s="38">
        <f t="shared" si="1074"/>
        <v>47009</v>
      </c>
      <c r="B3565" s="39" t="str">
        <f t="shared" ca="1" si="1075"/>
        <v>n.d</v>
      </c>
      <c r="C3565" s="40">
        <f t="shared" si="1076"/>
        <v>3137.2723529499999</v>
      </c>
      <c r="D3565" s="41">
        <f ca="1">IF(A3565&lt;$B$1,VLOOKUP(A3565,[1]DI!$A$4:$B$15000,2,FALSE),0)</f>
        <v>0</v>
      </c>
      <c r="E3565" s="40">
        <f t="shared" ca="1" si="1077"/>
        <v>0</v>
      </c>
      <c r="F3565" s="42">
        <f t="shared" si="1073"/>
        <v>1</v>
      </c>
      <c r="G3565" s="43">
        <f t="shared" ca="1" si="1078"/>
        <v>1</v>
      </c>
      <c r="H3565" s="40">
        <f ca="1">TRUNC(PRODUCT(G$10:G3564),15)</f>
        <v>1.7040824080947301</v>
      </c>
      <c r="I3565" s="40">
        <f t="shared" ca="1" si="1079"/>
        <v>1.7040824080947301</v>
      </c>
      <c r="J3565" s="40">
        <f t="shared" ca="1" si="1080"/>
        <v>1</v>
      </c>
      <c r="K3565" s="42">
        <f t="shared" ref="K3565:K3572" si="1091">K3564</f>
        <v>2.7E-2</v>
      </c>
      <c r="L3565" s="63">
        <f t="shared" si="1081"/>
        <v>46832</v>
      </c>
      <c r="M3565" s="64">
        <f t="shared" si="1082"/>
        <v>122</v>
      </c>
      <c r="N3565" s="44">
        <f t="shared" si="1083"/>
        <v>122</v>
      </c>
      <c r="O3565" s="40">
        <f t="shared" si="1084"/>
        <v>1.0129816169999999</v>
      </c>
      <c r="P3565" s="65">
        <f t="shared" ca="1" si="1085"/>
        <v>1.0129816169999999</v>
      </c>
      <c r="Q3565" s="40">
        <f t="shared" ca="1" si="1086"/>
        <v>40.726868109999998</v>
      </c>
      <c r="R3565" s="44">
        <f>IF(VLOOKUP(A3565,$Z$12:$AI$125,8)=VLOOKUP(A3564,$Z$12:$AI$125,8),0,VLOOKUP(A3565,Z$12:$AI$125,8))</f>
        <v>0</v>
      </c>
      <c r="S3565" s="45">
        <f>IF(R3565&gt;0,VLOOKUP(R3565,Y$12:$AH$125,7),0)</f>
        <v>0</v>
      </c>
      <c r="T3565" s="40">
        <f t="shared" si="1087"/>
        <v>0</v>
      </c>
      <c r="U3565" s="40">
        <f t="shared" ca="1" si="1088"/>
        <v>40.726868109999998</v>
      </c>
      <c r="V3565" s="46" t="str">
        <f t="shared" si="1089"/>
        <v>A+J=</v>
      </c>
      <c r="W3565" s="47">
        <f t="shared" si="1090"/>
        <v>47016</v>
      </c>
    </row>
    <row r="3566" spans="1:23" x14ac:dyDescent="0.15">
      <c r="A3566" s="38">
        <f t="shared" si="1074"/>
        <v>47010</v>
      </c>
      <c r="B3566" s="39" t="str">
        <f t="shared" ca="1" si="1075"/>
        <v>n.d</v>
      </c>
      <c r="C3566" s="40">
        <f t="shared" si="1076"/>
        <v>3137.2723529499999</v>
      </c>
      <c r="D3566" s="41">
        <f ca="1">IF(A3566&lt;$B$1,VLOOKUP(A3566,[1]DI!$A$4:$B$15000,2,FALSE),0)</f>
        <v>0</v>
      </c>
      <c r="E3566" s="40">
        <f t="shared" ca="1" si="1077"/>
        <v>0</v>
      </c>
      <c r="F3566" s="42">
        <f t="shared" si="1073"/>
        <v>1</v>
      </c>
      <c r="G3566" s="43">
        <f t="shared" ca="1" si="1078"/>
        <v>1</v>
      </c>
      <c r="H3566" s="40">
        <f ca="1">TRUNC(PRODUCT(G$10:G3565),15)</f>
        <v>1.7040824080947301</v>
      </c>
      <c r="I3566" s="40">
        <f t="shared" ca="1" si="1079"/>
        <v>1.7040824080947301</v>
      </c>
      <c r="J3566" s="40">
        <f t="shared" ca="1" si="1080"/>
        <v>1</v>
      </c>
      <c r="K3566" s="42">
        <f t="shared" si="1091"/>
        <v>2.7E-2</v>
      </c>
      <c r="L3566" s="63">
        <f t="shared" si="1081"/>
        <v>46832</v>
      </c>
      <c r="M3566" s="64">
        <f t="shared" si="1082"/>
        <v>123</v>
      </c>
      <c r="N3566" s="44">
        <f t="shared" si="1083"/>
        <v>123</v>
      </c>
      <c r="O3566" s="40">
        <f t="shared" si="1084"/>
        <v>1.013088717</v>
      </c>
      <c r="P3566" s="65">
        <f t="shared" ca="1" si="1085"/>
        <v>1.013088717</v>
      </c>
      <c r="Q3566" s="40">
        <f t="shared" ca="1" si="1086"/>
        <v>41.062869970000001</v>
      </c>
      <c r="R3566" s="44">
        <f>IF(VLOOKUP(A3566,$Z$12:$AI$125,8)=VLOOKUP(A3565,$Z$12:$AI$125,8),0,VLOOKUP(A3566,Z$12:$AI$125,8))</f>
        <v>0</v>
      </c>
      <c r="S3566" s="45">
        <f>IF(R3566&gt;0,VLOOKUP(R3566,Y$12:$AH$125,7),0)</f>
        <v>0</v>
      </c>
      <c r="T3566" s="40">
        <f t="shared" si="1087"/>
        <v>0</v>
      </c>
      <c r="U3566" s="40">
        <f t="shared" ca="1" si="1088"/>
        <v>41.062869970000001</v>
      </c>
      <c r="V3566" s="46" t="str">
        <f t="shared" si="1089"/>
        <v>A+J=</v>
      </c>
      <c r="W3566" s="47">
        <f t="shared" si="1090"/>
        <v>47016</v>
      </c>
    </row>
    <row r="3567" spans="1:23" x14ac:dyDescent="0.15">
      <c r="A3567" s="38">
        <f t="shared" si="1074"/>
        <v>47011</v>
      </c>
      <c r="B3567" s="39" t="str">
        <f t="shared" ca="1" si="1075"/>
        <v>n.d</v>
      </c>
      <c r="C3567" s="40">
        <f t="shared" si="1076"/>
        <v>3137.2723529499999</v>
      </c>
      <c r="D3567" s="41">
        <f ca="1">IF(A3567&lt;$B$1,VLOOKUP(A3567,[1]DI!$A$4:$B$15000,2,FALSE),0)</f>
        <v>0</v>
      </c>
      <c r="E3567" s="40">
        <f t="shared" ca="1" si="1077"/>
        <v>0</v>
      </c>
      <c r="F3567" s="42">
        <f t="shared" si="1073"/>
        <v>1</v>
      </c>
      <c r="G3567" s="43">
        <f t="shared" ca="1" si="1078"/>
        <v>1</v>
      </c>
      <c r="H3567" s="40">
        <f ca="1">TRUNC(PRODUCT(G$10:G3566),15)</f>
        <v>1.7040824080947301</v>
      </c>
      <c r="I3567" s="40">
        <f t="shared" ca="1" si="1079"/>
        <v>1.7040824080947301</v>
      </c>
      <c r="J3567" s="40">
        <f t="shared" ca="1" si="1080"/>
        <v>1</v>
      </c>
      <c r="K3567" s="42">
        <f t="shared" si="1091"/>
        <v>2.7E-2</v>
      </c>
      <c r="L3567" s="63">
        <f t="shared" si="1081"/>
        <v>46832</v>
      </c>
      <c r="M3567" s="64">
        <f t="shared" si="1082"/>
        <v>124</v>
      </c>
      <c r="N3567" s="44">
        <f t="shared" si="1083"/>
        <v>124</v>
      </c>
      <c r="O3567" s="40">
        <f t="shared" si="1084"/>
        <v>1.013195828</v>
      </c>
      <c r="P3567" s="65">
        <f t="shared" ca="1" si="1085"/>
        <v>1.013195828</v>
      </c>
      <c r="Q3567" s="40">
        <f t="shared" ca="1" si="1086"/>
        <v>41.398906349999997</v>
      </c>
      <c r="R3567" s="44">
        <f>IF(VLOOKUP(A3567,$Z$12:$AI$125,8)=VLOOKUP(A3566,$Z$12:$AI$125,8),0,VLOOKUP(A3567,Z$12:$AI$125,8))</f>
        <v>0</v>
      </c>
      <c r="S3567" s="45">
        <f>IF(R3567&gt;0,VLOOKUP(R3567,Y$12:$AH$125,7),0)</f>
        <v>0</v>
      </c>
      <c r="T3567" s="40">
        <f t="shared" si="1087"/>
        <v>0</v>
      </c>
      <c r="U3567" s="40">
        <f t="shared" ca="1" si="1088"/>
        <v>41.398906349999997</v>
      </c>
      <c r="V3567" s="46" t="str">
        <f t="shared" si="1089"/>
        <v>A+J=</v>
      </c>
      <c r="W3567" s="47">
        <f t="shared" si="1090"/>
        <v>47016</v>
      </c>
    </row>
    <row r="3568" spans="1:23" x14ac:dyDescent="0.15">
      <c r="A3568" s="38">
        <f t="shared" si="1074"/>
        <v>47012</v>
      </c>
      <c r="B3568" s="39" t="str">
        <f t="shared" ca="1" si="1075"/>
        <v>n.d</v>
      </c>
      <c r="C3568" s="40">
        <f t="shared" si="1076"/>
        <v>3137.2723529499999</v>
      </c>
      <c r="D3568" s="41">
        <f ca="1">IF(A3568&lt;$B$1,VLOOKUP(A3568,[1]DI!$A$4:$B$15000,2,FALSE),0)</f>
        <v>0</v>
      </c>
      <c r="E3568" s="40">
        <f t="shared" ca="1" si="1077"/>
        <v>0</v>
      </c>
      <c r="F3568" s="42">
        <f t="shared" si="1073"/>
        <v>1</v>
      </c>
      <c r="G3568" s="43">
        <f t="shared" ca="1" si="1078"/>
        <v>1</v>
      </c>
      <c r="H3568" s="40">
        <f ca="1">TRUNC(PRODUCT(G$10:G3567),15)</f>
        <v>1.7040824080947301</v>
      </c>
      <c r="I3568" s="40">
        <f t="shared" ca="1" si="1079"/>
        <v>1.7040824080947301</v>
      </c>
      <c r="J3568" s="40">
        <f t="shared" ca="1" si="1080"/>
        <v>1</v>
      </c>
      <c r="K3568" s="42">
        <f t="shared" si="1091"/>
        <v>2.7E-2</v>
      </c>
      <c r="L3568" s="63">
        <f t="shared" si="1081"/>
        <v>46832</v>
      </c>
      <c r="M3568" s="64">
        <f t="shared" si="1082"/>
        <v>124</v>
      </c>
      <c r="N3568" s="44">
        <f t="shared" si="1083"/>
        <v>125</v>
      </c>
      <c r="O3568" s="40">
        <f t="shared" si="1084"/>
        <v>1.013302951</v>
      </c>
      <c r="P3568" s="65">
        <f t="shared" ca="1" si="1085"/>
        <v>1.013302951</v>
      </c>
      <c r="Q3568" s="40">
        <f t="shared" ca="1" si="1086"/>
        <v>41.734980380000003</v>
      </c>
      <c r="R3568" s="44">
        <f>IF(VLOOKUP(A3568,$Z$12:$AI$125,8)=VLOOKUP(A3567,$Z$12:$AI$125,8),0,VLOOKUP(A3568,Z$12:$AI$125,8))</f>
        <v>0</v>
      </c>
      <c r="S3568" s="45">
        <f>IF(R3568&gt;0,VLOOKUP(R3568,Y$12:$AH$125,7),0)</f>
        <v>0</v>
      </c>
      <c r="T3568" s="40">
        <f t="shared" si="1087"/>
        <v>0</v>
      </c>
      <c r="U3568" s="40">
        <f t="shared" ca="1" si="1088"/>
        <v>41.734980380000003</v>
      </c>
      <c r="V3568" s="46" t="str">
        <f t="shared" si="1089"/>
        <v>A+J=</v>
      </c>
      <c r="W3568" s="47">
        <f t="shared" si="1090"/>
        <v>47016</v>
      </c>
    </row>
    <row r="3569" spans="1:23" x14ac:dyDescent="0.15">
      <c r="A3569" s="38">
        <f t="shared" si="1074"/>
        <v>47013</v>
      </c>
      <c r="B3569" s="39" t="str">
        <f t="shared" ca="1" si="1075"/>
        <v>n.d</v>
      </c>
      <c r="C3569" s="40">
        <f t="shared" si="1076"/>
        <v>3137.2723529499999</v>
      </c>
      <c r="D3569" s="41">
        <f ca="1">IF(A3569&lt;$B$1,VLOOKUP(A3569,[1]DI!$A$4:$B$15000,2,FALSE),0)</f>
        <v>0</v>
      </c>
      <c r="E3569" s="40">
        <f t="shared" ca="1" si="1077"/>
        <v>0</v>
      </c>
      <c r="F3569" s="42">
        <f t="shared" si="1073"/>
        <v>1</v>
      </c>
      <c r="G3569" s="43">
        <f t="shared" ca="1" si="1078"/>
        <v>1</v>
      </c>
      <c r="H3569" s="40">
        <f ca="1">TRUNC(PRODUCT(G$10:G3568),15)</f>
        <v>1.7040824080947301</v>
      </c>
      <c r="I3569" s="40">
        <f t="shared" ca="1" si="1079"/>
        <v>1.7040824080947301</v>
      </c>
      <c r="J3569" s="40">
        <f t="shared" ca="1" si="1080"/>
        <v>1</v>
      </c>
      <c r="K3569" s="42">
        <f t="shared" si="1091"/>
        <v>2.7E-2</v>
      </c>
      <c r="L3569" s="63">
        <f t="shared" si="1081"/>
        <v>46832</v>
      </c>
      <c r="M3569" s="64">
        <f t="shared" si="1082"/>
        <v>124</v>
      </c>
      <c r="N3569" s="44">
        <f t="shared" si="1083"/>
        <v>125</v>
      </c>
      <c r="O3569" s="40">
        <f t="shared" si="1084"/>
        <v>1.013302951</v>
      </c>
      <c r="P3569" s="65">
        <f t="shared" ca="1" si="1085"/>
        <v>1.013302951</v>
      </c>
      <c r="Q3569" s="40">
        <f t="shared" ca="1" si="1086"/>
        <v>41.734980380000003</v>
      </c>
      <c r="R3569" s="44">
        <f>IF(VLOOKUP(A3569,$Z$12:$AI$125,8)=VLOOKUP(A3568,$Z$12:$AI$125,8),0,VLOOKUP(A3569,Z$12:$AI$125,8))</f>
        <v>0</v>
      </c>
      <c r="S3569" s="45">
        <f>IF(R3569&gt;0,VLOOKUP(R3569,Y$12:$AH$125,7),0)</f>
        <v>0</v>
      </c>
      <c r="T3569" s="40">
        <f t="shared" si="1087"/>
        <v>0</v>
      </c>
      <c r="U3569" s="40">
        <f t="shared" ca="1" si="1088"/>
        <v>41.734980380000003</v>
      </c>
      <c r="V3569" s="46" t="str">
        <f t="shared" si="1089"/>
        <v>A+J=</v>
      </c>
      <c r="W3569" s="47">
        <f t="shared" si="1090"/>
        <v>47016</v>
      </c>
    </row>
    <row r="3570" spans="1:23" x14ac:dyDescent="0.15">
      <c r="A3570" s="38">
        <f t="shared" si="1074"/>
        <v>47014</v>
      </c>
      <c r="B3570" s="39" t="str">
        <f t="shared" ca="1" si="1075"/>
        <v>n.d</v>
      </c>
      <c r="C3570" s="40">
        <f t="shared" si="1076"/>
        <v>3137.2723529499999</v>
      </c>
      <c r="D3570" s="41">
        <f ca="1">IF(A3570&lt;$B$1,VLOOKUP(A3570,[1]DI!$A$4:$B$15000,2,FALSE),0)</f>
        <v>0</v>
      </c>
      <c r="E3570" s="40">
        <f t="shared" ca="1" si="1077"/>
        <v>0</v>
      </c>
      <c r="F3570" s="42">
        <f t="shared" si="1073"/>
        <v>1</v>
      </c>
      <c r="G3570" s="43">
        <f t="shared" ca="1" si="1078"/>
        <v>1</v>
      </c>
      <c r="H3570" s="40">
        <f ca="1">TRUNC(PRODUCT(G$10:G3569),15)</f>
        <v>1.7040824080947301</v>
      </c>
      <c r="I3570" s="40">
        <f t="shared" ca="1" si="1079"/>
        <v>1.7040824080947301</v>
      </c>
      <c r="J3570" s="40">
        <f t="shared" ca="1" si="1080"/>
        <v>1</v>
      </c>
      <c r="K3570" s="42">
        <f t="shared" si="1091"/>
        <v>2.7E-2</v>
      </c>
      <c r="L3570" s="63">
        <f t="shared" si="1081"/>
        <v>46832</v>
      </c>
      <c r="M3570" s="64">
        <f t="shared" si="1082"/>
        <v>125</v>
      </c>
      <c r="N3570" s="44">
        <f t="shared" si="1083"/>
        <v>125</v>
      </c>
      <c r="O3570" s="40">
        <f t="shared" si="1084"/>
        <v>1.013302951</v>
      </c>
      <c r="P3570" s="65">
        <f t="shared" ca="1" si="1085"/>
        <v>1.013302951</v>
      </c>
      <c r="Q3570" s="40">
        <f t="shared" ca="1" si="1086"/>
        <v>41.734980380000003</v>
      </c>
      <c r="R3570" s="44">
        <f>IF(VLOOKUP(A3570,$Z$12:$AI$125,8)=VLOOKUP(A3569,$Z$12:$AI$125,8),0,VLOOKUP(A3570,Z$12:$AI$125,8))</f>
        <v>0</v>
      </c>
      <c r="S3570" s="45">
        <f>IF(R3570&gt;0,VLOOKUP(R3570,Y$12:$AH$125,7),0)</f>
        <v>0</v>
      </c>
      <c r="T3570" s="40">
        <f t="shared" si="1087"/>
        <v>0</v>
      </c>
      <c r="U3570" s="40">
        <f t="shared" ca="1" si="1088"/>
        <v>41.734980380000003</v>
      </c>
      <c r="V3570" s="46" t="str">
        <f t="shared" si="1089"/>
        <v>A+J=</v>
      </c>
      <c r="W3570" s="47">
        <f t="shared" si="1090"/>
        <v>47016</v>
      </c>
    </row>
    <row r="3571" spans="1:23" x14ac:dyDescent="0.15">
      <c r="A3571" s="38">
        <f t="shared" si="1074"/>
        <v>47015</v>
      </c>
      <c r="B3571" s="39" t="str">
        <f t="shared" ca="1" si="1075"/>
        <v>n.d</v>
      </c>
      <c r="C3571" s="40">
        <f t="shared" si="1076"/>
        <v>3137.2723529499999</v>
      </c>
      <c r="D3571" s="41">
        <f ca="1">IF(A3571&lt;$B$1,VLOOKUP(A3571,[1]DI!$A$4:$B$15000,2,FALSE),0)</f>
        <v>0</v>
      </c>
      <c r="E3571" s="40">
        <f t="shared" ca="1" si="1077"/>
        <v>0</v>
      </c>
      <c r="F3571" s="42">
        <f t="shared" si="1073"/>
        <v>1</v>
      </c>
      <c r="G3571" s="43">
        <f t="shared" ca="1" si="1078"/>
        <v>1</v>
      </c>
      <c r="H3571" s="40">
        <f ca="1">TRUNC(PRODUCT(G$10:G3570),15)</f>
        <v>1.7040824080947301</v>
      </c>
      <c r="I3571" s="40">
        <f t="shared" ca="1" si="1079"/>
        <v>1.7040824080947301</v>
      </c>
      <c r="J3571" s="40">
        <f t="shared" ca="1" si="1080"/>
        <v>1</v>
      </c>
      <c r="K3571" s="42">
        <f t="shared" si="1091"/>
        <v>2.7E-2</v>
      </c>
      <c r="L3571" s="63">
        <f t="shared" si="1081"/>
        <v>46832</v>
      </c>
      <c r="M3571" s="64">
        <f t="shared" si="1082"/>
        <v>126</v>
      </c>
      <c r="N3571" s="44">
        <f t="shared" si="1083"/>
        <v>126</v>
      </c>
      <c r="O3571" s="40">
        <f t="shared" si="1084"/>
        <v>1.0134100850000001</v>
      </c>
      <c r="P3571" s="65">
        <f t="shared" ca="1" si="1085"/>
        <v>1.0134100850000001</v>
      </c>
      <c r="Q3571" s="40">
        <f t="shared" ca="1" si="1086"/>
        <v>42.071088920000001</v>
      </c>
      <c r="R3571" s="44">
        <f>IF(VLOOKUP(A3571,$Z$12:$AI$125,8)=VLOOKUP(A3570,$Z$12:$AI$125,8),0,VLOOKUP(A3571,Z$12:$AI$125,8))</f>
        <v>0</v>
      </c>
      <c r="S3571" s="45">
        <f>IF(R3571&gt;0,VLOOKUP(R3571,Y$12:$AH$125,7),0)</f>
        <v>0</v>
      </c>
      <c r="T3571" s="40">
        <f t="shared" si="1087"/>
        <v>0</v>
      </c>
      <c r="U3571" s="40">
        <f t="shared" ca="1" si="1088"/>
        <v>42.071088920000001</v>
      </c>
      <c r="V3571" s="46" t="str">
        <f t="shared" si="1089"/>
        <v>A+J=</v>
      </c>
      <c r="W3571" s="47">
        <f t="shared" si="1090"/>
        <v>47016</v>
      </c>
    </row>
    <row r="3572" spans="1:23" x14ac:dyDescent="0.15">
      <c r="A3572" s="38">
        <f t="shared" si="1074"/>
        <v>47016</v>
      </c>
      <c r="B3572" s="39" t="str">
        <f t="shared" ca="1" si="1075"/>
        <v>n.d</v>
      </c>
      <c r="C3572" s="40">
        <f t="shared" si="1076"/>
        <v>3137.2723529499999</v>
      </c>
      <c r="D3572" s="41">
        <f ca="1">IF(A3572&lt;$B$1,VLOOKUP(A3572,[1]DI!$A$4:$B$15000,2,FALSE),0)</f>
        <v>0</v>
      </c>
      <c r="E3572" s="40">
        <f t="shared" ca="1" si="1077"/>
        <v>0</v>
      </c>
      <c r="F3572" s="42">
        <f t="shared" si="1073"/>
        <v>1</v>
      </c>
      <c r="G3572" s="43">
        <f t="shared" ca="1" si="1078"/>
        <v>1</v>
      </c>
      <c r="H3572" s="40">
        <f ca="1">TRUNC(PRODUCT(G$10:G3571),15)</f>
        <v>1.7040824080947301</v>
      </c>
      <c r="I3572" s="40">
        <f t="shared" ca="1" si="1079"/>
        <v>1.7040824080947301</v>
      </c>
      <c r="J3572" s="40">
        <f t="shared" ca="1" si="1080"/>
        <v>1</v>
      </c>
      <c r="K3572" s="42">
        <f t="shared" si="1091"/>
        <v>2.7E-2</v>
      </c>
      <c r="L3572" s="63">
        <f t="shared" si="1081"/>
        <v>46832</v>
      </c>
      <c r="M3572" s="64">
        <f t="shared" si="1082"/>
        <v>127</v>
      </c>
      <c r="N3572" s="44">
        <f t="shared" si="1083"/>
        <v>127</v>
      </c>
      <c r="O3572" s="40">
        <f t="shared" si="1084"/>
        <v>1.0135172299999999</v>
      </c>
      <c r="P3572" s="65">
        <f t="shared" ca="1" si="1085"/>
        <v>1.0135172299999999</v>
      </c>
      <c r="Q3572" s="40">
        <f t="shared" ca="1" si="1086"/>
        <v>42.407231959999997</v>
      </c>
      <c r="R3572" s="44">
        <f>IF(VLOOKUP(A3572,$Z$12:$AI$125,8)=VLOOKUP(A3571,$Z$12:$AI$125,8),0,VLOOKUP(A3572,Z$12:$AI$125,8))</f>
        <v>27</v>
      </c>
      <c r="S3572" s="45">
        <f>IF(R3572&gt;0,VLOOKUP(R3572,Y$12:$AH$125,7),0)</f>
        <v>1</v>
      </c>
      <c r="T3572" s="40">
        <f t="shared" si="1087"/>
        <v>3137.2723529499999</v>
      </c>
      <c r="U3572" s="40">
        <f t="shared" ca="1" si="1088"/>
        <v>3179.6795849099999</v>
      </c>
      <c r="V3572" s="46" t="str">
        <f t="shared" si="1089"/>
        <v>A+J=</v>
      </c>
      <c r="W3572" s="47">
        <f t="shared" si="1090"/>
        <v>47016</v>
      </c>
    </row>
    <row r="3573" spans="1:23" x14ac:dyDescent="0.15">
      <c r="A3573" s="38"/>
      <c r="B3573" s="39"/>
      <c r="C3573" s="40"/>
      <c r="D3573" s="41"/>
      <c r="E3573" s="40"/>
      <c r="F3573" s="42"/>
      <c r="G3573" s="43"/>
      <c r="H3573" s="40"/>
      <c r="I3573" s="40"/>
      <c r="J3573" s="40"/>
      <c r="K3573" s="42"/>
      <c r="L3573" s="63"/>
      <c r="M3573" s="64"/>
      <c r="N3573" s="44"/>
      <c r="O3573" s="40"/>
      <c r="P3573" s="65"/>
      <c r="Q3573" s="40"/>
      <c r="R3573" s="44"/>
      <c r="S3573" s="45"/>
      <c r="T3573" s="40"/>
      <c r="U3573" s="40"/>
      <c r="V3573" s="46"/>
      <c r="W3573" s="47"/>
    </row>
    <row r="3574" spans="1:23" x14ac:dyDescent="0.15">
      <c r="A3574" s="38"/>
      <c r="B3574" s="39"/>
      <c r="C3574" s="40"/>
      <c r="D3574" s="41"/>
      <c r="E3574" s="40"/>
      <c r="F3574" s="42"/>
      <c r="G3574" s="43"/>
      <c r="H3574" s="40"/>
      <c r="I3574" s="40"/>
      <c r="J3574" s="40"/>
      <c r="K3574" s="42"/>
      <c r="L3574" s="63"/>
      <c r="M3574" s="64"/>
      <c r="N3574" s="44"/>
      <c r="O3574" s="40"/>
      <c r="P3574" s="65"/>
      <c r="Q3574" s="40"/>
      <c r="R3574" s="44"/>
      <c r="S3574" s="45"/>
      <c r="T3574" s="40"/>
      <c r="U3574" s="40"/>
      <c r="V3574" s="46"/>
      <c r="W3574" s="47"/>
    </row>
    <row r="3575" spans="1:23" x14ac:dyDescent="0.15">
      <c r="A3575" s="38"/>
      <c r="B3575" s="39"/>
      <c r="C3575" s="40"/>
      <c r="D3575" s="41"/>
      <c r="E3575" s="40"/>
      <c r="F3575" s="42"/>
      <c r="G3575" s="43"/>
      <c r="H3575" s="40"/>
      <c r="I3575" s="40"/>
      <c r="J3575" s="40"/>
      <c r="K3575" s="42"/>
      <c r="L3575" s="63"/>
      <c r="M3575" s="64"/>
      <c r="N3575" s="44"/>
      <c r="O3575" s="40"/>
      <c r="P3575" s="65"/>
      <c r="Q3575" s="40"/>
      <c r="R3575" s="44"/>
      <c r="S3575" s="45"/>
      <c r="T3575" s="40"/>
      <c r="U3575" s="40"/>
      <c r="V3575" s="46"/>
      <c r="W3575" s="47"/>
    </row>
    <row r="3576" spans="1:23" x14ac:dyDescent="0.15">
      <c r="A3576" s="38"/>
      <c r="B3576" s="39"/>
      <c r="C3576" s="40"/>
      <c r="D3576" s="41"/>
      <c r="E3576" s="40"/>
      <c r="F3576" s="42"/>
      <c r="G3576" s="43"/>
      <c r="H3576" s="40"/>
      <c r="I3576" s="40"/>
      <c r="J3576" s="40"/>
      <c r="K3576" s="42"/>
      <c r="L3576" s="63"/>
      <c r="M3576" s="64"/>
      <c r="N3576" s="44"/>
      <c r="O3576" s="40"/>
      <c r="P3576" s="65"/>
      <c r="Q3576" s="40"/>
      <c r="R3576" s="44"/>
      <c r="S3576" s="45"/>
      <c r="T3576" s="40"/>
      <c r="U3576" s="40"/>
      <c r="V3576" s="46"/>
      <c r="W3576" s="47"/>
    </row>
    <row r="3577" spans="1:23" x14ac:dyDescent="0.15">
      <c r="A3577" s="38"/>
      <c r="B3577" s="39"/>
      <c r="C3577" s="40"/>
      <c r="D3577" s="41"/>
      <c r="E3577" s="40"/>
      <c r="F3577" s="42"/>
      <c r="G3577" s="43"/>
      <c r="H3577" s="40"/>
      <c r="I3577" s="40"/>
      <c r="J3577" s="40"/>
      <c r="K3577" s="42"/>
      <c r="L3577" s="63"/>
      <c r="M3577" s="64"/>
      <c r="N3577" s="44"/>
      <c r="O3577" s="40"/>
      <c r="P3577" s="65"/>
      <c r="Q3577" s="40"/>
      <c r="R3577" s="44"/>
      <c r="S3577" s="45"/>
      <c r="T3577" s="40"/>
      <c r="U3577" s="40"/>
      <c r="V3577" s="46"/>
      <c r="W3577" s="47"/>
    </row>
    <row r="3578" spans="1:23" x14ac:dyDescent="0.15">
      <c r="A3578" s="38"/>
      <c r="B3578" s="39"/>
      <c r="C3578" s="40"/>
      <c r="D3578" s="41"/>
      <c r="E3578" s="40"/>
      <c r="F3578" s="42"/>
      <c r="G3578" s="43"/>
      <c r="H3578" s="40"/>
      <c r="I3578" s="40"/>
      <c r="J3578" s="40"/>
      <c r="K3578" s="42"/>
      <c r="L3578" s="63"/>
      <c r="M3578" s="64"/>
      <c r="N3578" s="44"/>
      <c r="O3578" s="40"/>
      <c r="P3578" s="65"/>
      <c r="Q3578" s="40"/>
      <c r="R3578" s="44"/>
      <c r="S3578" s="45"/>
      <c r="T3578" s="40"/>
      <c r="U3578" s="40"/>
      <c r="V3578" s="46"/>
      <c r="W3578" s="47"/>
    </row>
    <row r="3579" spans="1:23" x14ac:dyDescent="0.15">
      <c r="A3579" s="38"/>
      <c r="B3579" s="39"/>
      <c r="C3579" s="40"/>
      <c r="D3579" s="41"/>
      <c r="E3579" s="40"/>
      <c r="F3579" s="42"/>
      <c r="G3579" s="43"/>
      <c r="H3579" s="40"/>
      <c r="I3579" s="40"/>
      <c r="J3579" s="40"/>
      <c r="K3579" s="42"/>
      <c r="L3579" s="63"/>
      <c r="M3579" s="64"/>
      <c r="N3579" s="44"/>
      <c r="O3579" s="40"/>
      <c r="P3579" s="65"/>
      <c r="Q3579" s="40"/>
      <c r="R3579" s="44"/>
      <c r="S3579" s="45"/>
      <c r="T3579" s="40"/>
      <c r="U3579" s="40"/>
      <c r="V3579" s="46"/>
      <c r="W3579" s="47"/>
    </row>
    <row r="3580" spans="1:23" x14ac:dyDescent="0.15">
      <c r="A3580" s="38"/>
      <c r="B3580" s="39"/>
      <c r="C3580" s="40"/>
      <c r="D3580" s="41"/>
      <c r="E3580" s="40"/>
      <c r="F3580" s="42"/>
      <c r="G3580" s="43"/>
      <c r="H3580" s="40"/>
      <c r="I3580" s="40"/>
      <c r="J3580" s="40"/>
      <c r="K3580" s="42"/>
      <c r="L3580" s="63"/>
      <c r="M3580" s="64"/>
      <c r="N3580" s="44"/>
      <c r="O3580" s="40"/>
      <c r="P3580" s="65"/>
      <c r="Q3580" s="40"/>
      <c r="R3580" s="44"/>
      <c r="S3580" s="45"/>
      <c r="T3580" s="40"/>
      <c r="U3580" s="40"/>
      <c r="V3580" s="46"/>
      <c r="W3580" s="47"/>
    </row>
    <row r="3581" spans="1:23" x14ac:dyDescent="0.15">
      <c r="A3581" s="38"/>
      <c r="B3581" s="39"/>
      <c r="C3581" s="40"/>
      <c r="D3581" s="41"/>
      <c r="E3581" s="40"/>
      <c r="F3581" s="42"/>
      <c r="G3581" s="43"/>
      <c r="H3581" s="40"/>
      <c r="I3581" s="40"/>
      <c r="J3581" s="40"/>
      <c r="K3581" s="42"/>
      <c r="L3581" s="63"/>
      <c r="M3581" s="64"/>
      <c r="N3581" s="44"/>
      <c r="O3581" s="40"/>
      <c r="P3581" s="65"/>
      <c r="Q3581" s="40"/>
      <c r="R3581" s="44"/>
      <c r="S3581" s="45"/>
      <c r="T3581" s="40"/>
      <c r="U3581" s="40"/>
      <c r="V3581" s="46"/>
      <c r="W3581" s="47"/>
    </row>
    <row r="3582" spans="1:23" x14ac:dyDescent="0.15">
      <c r="A3582" s="38"/>
      <c r="B3582" s="39"/>
      <c r="C3582" s="40"/>
      <c r="D3582" s="41"/>
      <c r="E3582" s="40"/>
      <c r="F3582" s="42"/>
      <c r="G3582" s="43"/>
      <c r="H3582" s="40"/>
      <c r="I3582" s="40"/>
      <c r="J3582" s="40"/>
      <c r="K3582" s="42"/>
      <c r="L3582" s="63"/>
      <c r="M3582" s="64"/>
      <c r="N3582" s="44"/>
      <c r="O3582" s="40"/>
      <c r="P3582" s="65"/>
      <c r="Q3582" s="40"/>
      <c r="R3582" s="44"/>
      <c r="S3582" s="45"/>
      <c r="T3582" s="40"/>
      <c r="U3582" s="40"/>
      <c r="V3582" s="46"/>
      <c r="W3582" s="47"/>
    </row>
    <row r="3583" spans="1:23" x14ac:dyDescent="0.15">
      <c r="A3583" s="38"/>
      <c r="B3583" s="39"/>
      <c r="C3583" s="40"/>
      <c r="D3583" s="41"/>
      <c r="E3583" s="40"/>
      <c r="F3583" s="42"/>
      <c r="G3583" s="43"/>
      <c r="H3583" s="40"/>
      <c r="I3583" s="40"/>
      <c r="J3583" s="40"/>
      <c r="K3583" s="42"/>
      <c r="L3583" s="63"/>
      <c r="M3583" s="64"/>
      <c r="N3583" s="44"/>
      <c r="O3583" s="40"/>
      <c r="P3583" s="65"/>
      <c r="Q3583" s="40"/>
      <c r="R3583" s="44"/>
      <c r="S3583" s="45"/>
      <c r="T3583" s="40"/>
      <c r="U3583" s="40"/>
      <c r="V3583" s="46"/>
      <c r="W3583" s="47"/>
    </row>
    <row r="3584" spans="1:23" x14ac:dyDescent="0.15">
      <c r="A3584" s="38"/>
      <c r="B3584" s="39"/>
      <c r="C3584" s="40"/>
      <c r="D3584" s="41"/>
      <c r="E3584" s="40"/>
      <c r="F3584" s="42"/>
      <c r="G3584" s="43"/>
      <c r="H3584" s="40"/>
      <c r="I3584" s="40"/>
      <c r="J3584" s="40"/>
      <c r="K3584" s="42"/>
      <c r="L3584" s="63"/>
      <c r="M3584" s="64"/>
      <c r="N3584" s="44"/>
      <c r="O3584" s="40"/>
      <c r="P3584" s="65"/>
      <c r="Q3584" s="40"/>
      <c r="R3584" s="44"/>
      <c r="S3584" s="45"/>
      <c r="T3584" s="40"/>
      <c r="U3584" s="40"/>
      <c r="V3584" s="46"/>
      <c r="W3584" s="47"/>
    </row>
    <row r="3585" spans="1:23" x14ac:dyDescent="0.15">
      <c r="A3585" s="38"/>
      <c r="B3585" s="39"/>
      <c r="C3585" s="40"/>
      <c r="D3585" s="41"/>
      <c r="E3585" s="40"/>
      <c r="F3585" s="42"/>
      <c r="G3585" s="43"/>
      <c r="H3585" s="40"/>
      <c r="I3585" s="40"/>
      <c r="J3585" s="40"/>
      <c r="K3585" s="42"/>
      <c r="L3585" s="63"/>
      <c r="M3585" s="64"/>
      <c r="N3585" s="44"/>
      <c r="O3585" s="40"/>
      <c r="P3585" s="65"/>
      <c r="Q3585" s="40"/>
      <c r="R3585" s="44"/>
      <c r="S3585" s="45"/>
      <c r="T3585" s="40"/>
      <c r="U3585" s="40"/>
      <c r="V3585" s="46"/>
      <c r="W3585" s="47"/>
    </row>
    <row r="3586" spans="1:23" x14ac:dyDescent="0.15">
      <c r="A3586" s="38"/>
      <c r="B3586" s="39"/>
      <c r="C3586" s="40"/>
      <c r="D3586" s="41"/>
      <c r="E3586" s="40"/>
      <c r="F3586" s="42"/>
      <c r="G3586" s="43"/>
      <c r="H3586" s="40"/>
      <c r="I3586" s="40"/>
      <c r="J3586" s="40"/>
      <c r="K3586" s="42"/>
      <c r="L3586" s="63"/>
      <c r="M3586" s="64"/>
      <c r="N3586" s="44"/>
      <c r="O3586" s="40"/>
      <c r="P3586" s="65"/>
      <c r="Q3586" s="40"/>
      <c r="R3586" s="44"/>
      <c r="S3586" s="45"/>
      <c r="T3586" s="40"/>
      <c r="U3586" s="40"/>
      <c r="V3586" s="46"/>
      <c r="W3586" s="47"/>
    </row>
    <row r="3587" spans="1:23" x14ac:dyDescent="0.15">
      <c r="A3587" s="38"/>
      <c r="B3587" s="39"/>
      <c r="C3587" s="40"/>
      <c r="D3587" s="41"/>
      <c r="E3587" s="40"/>
      <c r="F3587" s="42"/>
      <c r="G3587" s="43"/>
      <c r="H3587" s="40"/>
      <c r="I3587" s="40"/>
      <c r="J3587" s="40"/>
      <c r="K3587" s="42"/>
      <c r="L3587" s="63"/>
      <c r="M3587" s="64"/>
      <c r="N3587" s="44"/>
      <c r="O3587" s="40"/>
      <c r="P3587" s="65"/>
      <c r="Q3587" s="40"/>
      <c r="R3587" s="44"/>
      <c r="S3587" s="45"/>
      <c r="T3587" s="40"/>
      <c r="U3587" s="40"/>
      <c r="V3587" s="46"/>
      <c r="W3587" s="47"/>
    </row>
    <row r="3588" spans="1:23" x14ac:dyDescent="0.15">
      <c r="A3588" s="38"/>
      <c r="B3588" s="39"/>
      <c r="C3588" s="40"/>
      <c r="D3588" s="41"/>
      <c r="E3588" s="40"/>
      <c r="F3588" s="42"/>
      <c r="G3588" s="43"/>
      <c r="H3588" s="40"/>
      <c r="I3588" s="40"/>
      <c r="J3588" s="40"/>
      <c r="K3588" s="42"/>
      <c r="L3588" s="63"/>
      <c r="M3588" s="64"/>
      <c r="N3588" s="44"/>
      <c r="O3588" s="40"/>
      <c r="P3588" s="65"/>
      <c r="Q3588" s="40"/>
      <c r="R3588" s="44"/>
      <c r="S3588" s="45"/>
      <c r="T3588" s="40"/>
      <c r="U3588" s="40"/>
      <c r="V3588" s="46"/>
      <c r="W3588" s="47"/>
    </row>
    <row r="3589" spans="1:23" x14ac:dyDescent="0.15">
      <c r="A3589" s="38"/>
      <c r="B3589" s="39"/>
      <c r="C3589" s="40"/>
      <c r="D3589" s="41"/>
      <c r="E3589" s="40"/>
      <c r="F3589" s="42"/>
      <c r="G3589" s="43"/>
      <c r="H3589" s="40"/>
      <c r="I3589" s="40"/>
      <c r="J3589" s="40"/>
      <c r="K3589" s="42"/>
      <c r="L3589" s="63"/>
      <c r="M3589" s="64"/>
      <c r="N3589" s="44"/>
      <c r="O3589" s="40"/>
      <c r="P3589" s="65"/>
      <c r="Q3589" s="40"/>
      <c r="R3589" s="44"/>
      <c r="S3589" s="45"/>
      <c r="T3589" s="40"/>
      <c r="U3589" s="40"/>
      <c r="V3589" s="46"/>
      <c r="W3589" s="47"/>
    </row>
    <row r="3590" spans="1:23" x14ac:dyDescent="0.15">
      <c r="A3590" s="38"/>
      <c r="B3590" s="39"/>
      <c r="C3590" s="40"/>
      <c r="D3590" s="41"/>
      <c r="E3590" s="40"/>
      <c r="F3590" s="42"/>
      <c r="G3590" s="43"/>
      <c r="H3590" s="40"/>
      <c r="I3590" s="40"/>
      <c r="J3590" s="40"/>
      <c r="K3590" s="42"/>
      <c r="L3590" s="63"/>
      <c r="M3590" s="64"/>
      <c r="N3590" s="44"/>
      <c r="O3590" s="40"/>
      <c r="P3590" s="65"/>
      <c r="Q3590" s="40"/>
      <c r="R3590" s="44"/>
      <c r="S3590" s="45"/>
      <c r="T3590" s="40"/>
      <c r="U3590" s="40"/>
      <c r="V3590" s="46"/>
      <c r="W3590" s="47"/>
    </row>
    <row r="3591" spans="1:23" x14ac:dyDescent="0.15">
      <c r="A3591" s="38"/>
      <c r="B3591" s="39"/>
      <c r="C3591" s="40"/>
      <c r="D3591" s="41"/>
      <c r="E3591" s="40"/>
      <c r="F3591" s="42"/>
      <c r="G3591" s="43"/>
      <c r="H3591" s="40"/>
      <c r="I3591" s="40"/>
      <c r="J3591" s="40"/>
      <c r="K3591" s="42"/>
      <c r="L3591" s="63"/>
      <c r="M3591" s="64"/>
      <c r="N3591" s="44"/>
      <c r="O3591" s="40"/>
      <c r="P3591" s="65"/>
      <c r="Q3591" s="40"/>
      <c r="R3591" s="44"/>
      <c r="S3591" s="45"/>
      <c r="T3591" s="40"/>
      <c r="U3591" s="40"/>
      <c r="V3591" s="46"/>
      <c r="W3591" s="47"/>
    </row>
    <row r="3592" spans="1:23" x14ac:dyDescent="0.15">
      <c r="A3592" s="38"/>
      <c r="B3592" s="39"/>
      <c r="C3592" s="40"/>
      <c r="D3592" s="41"/>
      <c r="E3592" s="40"/>
      <c r="F3592" s="42"/>
      <c r="G3592" s="43"/>
      <c r="H3592" s="40"/>
      <c r="I3592" s="40"/>
      <c r="J3592" s="40"/>
      <c r="K3592" s="42"/>
      <c r="L3592" s="63"/>
      <c r="M3592" s="64"/>
      <c r="N3592" s="44"/>
      <c r="O3592" s="40"/>
      <c r="P3592" s="65"/>
      <c r="Q3592" s="40"/>
      <c r="R3592" s="44"/>
      <c r="S3592" s="45"/>
      <c r="T3592" s="40"/>
      <c r="U3592" s="40"/>
      <c r="V3592" s="46"/>
      <c r="W3592" s="47"/>
    </row>
    <row r="3593" spans="1:23" x14ac:dyDescent="0.15">
      <c r="A3593" s="38"/>
      <c r="B3593" s="39"/>
      <c r="C3593" s="40"/>
      <c r="D3593" s="41"/>
      <c r="E3593" s="40"/>
      <c r="F3593" s="42"/>
      <c r="G3593" s="43"/>
      <c r="H3593" s="40"/>
      <c r="I3593" s="40"/>
      <c r="J3593" s="40"/>
      <c r="K3593" s="42"/>
      <c r="L3593" s="63"/>
      <c r="M3593" s="64"/>
      <c r="N3593" s="44"/>
      <c r="O3593" s="40"/>
      <c r="P3593" s="65"/>
      <c r="Q3593" s="40"/>
      <c r="R3593" s="44"/>
      <c r="S3593" s="45"/>
      <c r="T3593" s="40"/>
      <c r="U3593" s="40"/>
      <c r="V3593" s="46"/>
      <c r="W3593" s="47"/>
    </row>
    <row r="3594" spans="1:23" x14ac:dyDescent="0.15">
      <c r="A3594" s="38"/>
      <c r="B3594" s="39"/>
      <c r="C3594" s="40"/>
      <c r="D3594" s="41"/>
      <c r="E3594" s="40"/>
      <c r="F3594" s="42"/>
      <c r="G3594" s="43"/>
      <c r="H3594" s="40"/>
      <c r="I3594" s="40"/>
      <c r="J3594" s="40"/>
      <c r="K3594" s="42"/>
      <c r="L3594" s="63"/>
      <c r="M3594" s="64"/>
      <c r="N3594" s="44"/>
      <c r="O3594" s="40"/>
      <c r="P3594" s="65"/>
      <c r="Q3594" s="40"/>
      <c r="R3594" s="44"/>
      <c r="S3594" s="45"/>
      <c r="T3594" s="40"/>
      <c r="U3594" s="40"/>
      <c r="V3594" s="46"/>
      <c r="W3594" s="47"/>
    </row>
    <row r="3595" spans="1:23" x14ac:dyDescent="0.15">
      <c r="A3595" s="38"/>
      <c r="B3595" s="39"/>
      <c r="C3595" s="40"/>
      <c r="D3595" s="41"/>
      <c r="E3595" s="40"/>
      <c r="F3595" s="42"/>
      <c r="G3595" s="43"/>
      <c r="H3595" s="40"/>
      <c r="I3595" s="40"/>
      <c r="J3595" s="40"/>
      <c r="K3595" s="42"/>
      <c r="L3595" s="63"/>
      <c r="M3595" s="64"/>
      <c r="N3595" s="44"/>
      <c r="O3595" s="40"/>
      <c r="P3595" s="65"/>
      <c r="Q3595" s="40"/>
      <c r="R3595" s="44"/>
      <c r="S3595" s="45"/>
      <c r="T3595" s="40"/>
      <c r="U3595" s="40"/>
      <c r="V3595" s="46"/>
      <c r="W3595" s="47"/>
    </row>
    <row r="3596" spans="1:23" x14ac:dyDescent="0.15">
      <c r="A3596" s="38"/>
      <c r="B3596" s="39"/>
      <c r="C3596" s="40"/>
      <c r="D3596" s="41"/>
      <c r="E3596" s="40"/>
      <c r="F3596" s="42"/>
      <c r="G3596" s="43"/>
      <c r="H3596" s="40"/>
      <c r="I3596" s="40"/>
      <c r="J3596" s="40"/>
      <c r="K3596" s="42"/>
      <c r="L3596" s="63"/>
      <c r="M3596" s="64"/>
      <c r="N3596" s="44"/>
      <c r="O3596" s="40"/>
      <c r="P3596" s="65"/>
      <c r="Q3596" s="40"/>
      <c r="R3596" s="44"/>
      <c r="S3596" s="45"/>
      <c r="T3596" s="40"/>
      <c r="U3596" s="40"/>
      <c r="V3596" s="46"/>
      <c r="W3596" s="47"/>
    </row>
    <row r="3597" spans="1:23" x14ac:dyDescent="0.15">
      <c r="A3597" s="38"/>
      <c r="B3597" s="39"/>
      <c r="C3597" s="40"/>
      <c r="D3597" s="41"/>
      <c r="E3597" s="40"/>
      <c r="F3597" s="42"/>
      <c r="G3597" s="43"/>
      <c r="H3597" s="40"/>
      <c r="I3597" s="40"/>
      <c r="J3597" s="40"/>
      <c r="K3597" s="42"/>
      <c r="L3597" s="63"/>
      <c r="M3597" s="64"/>
      <c r="N3597" s="44"/>
      <c r="O3597" s="40"/>
      <c r="P3597" s="65"/>
      <c r="Q3597" s="40"/>
      <c r="R3597" s="44"/>
      <c r="S3597" s="45"/>
      <c r="T3597" s="40"/>
      <c r="U3597" s="40"/>
      <c r="V3597" s="46"/>
      <c r="W3597" s="47"/>
    </row>
    <row r="3598" spans="1:23" x14ac:dyDescent="0.15">
      <c r="A3598" s="38"/>
      <c r="B3598" s="39"/>
      <c r="C3598" s="40"/>
      <c r="D3598" s="41"/>
      <c r="E3598" s="40"/>
      <c r="F3598" s="42"/>
      <c r="G3598" s="43"/>
      <c r="H3598" s="40"/>
      <c r="I3598" s="40"/>
      <c r="J3598" s="40"/>
      <c r="K3598" s="42"/>
      <c r="L3598" s="63"/>
      <c r="M3598" s="64"/>
      <c r="N3598" s="44"/>
      <c r="O3598" s="40"/>
      <c r="P3598" s="65"/>
      <c r="Q3598" s="40"/>
      <c r="R3598" s="44"/>
      <c r="S3598" s="45"/>
      <c r="T3598" s="40"/>
      <c r="U3598" s="40"/>
      <c r="V3598" s="46"/>
      <c r="W3598" s="47"/>
    </row>
    <row r="3599" spans="1:23" x14ac:dyDescent="0.15">
      <c r="A3599" s="38"/>
      <c r="B3599" s="39"/>
      <c r="C3599" s="40"/>
      <c r="D3599" s="41"/>
      <c r="E3599" s="40"/>
      <c r="F3599" s="42"/>
      <c r="G3599" s="43"/>
      <c r="H3599" s="40"/>
      <c r="I3599" s="40"/>
      <c r="J3599" s="40"/>
      <c r="K3599" s="42"/>
      <c r="L3599" s="63"/>
      <c r="M3599" s="64"/>
      <c r="N3599" s="44"/>
      <c r="O3599" s="40"/>
      <c r="P3599" s="65"/>
      <c r="Q3599" s="40"/>
      <c r="R3599" s="44"/>
      <c r="S3599" s="45"/>
      <c r="T3599" s="40"/>
      <c r="U3599" s="40"/>
      <c r="V3599" s="46"/>
      <c r="W3599" s="47"/>
    </row>
    <row r="3600" spans="1:23" x14ac:dyDescent="0.15">
      <c r="A3600" s="38"/>
      <c r="B3600" s="39"/>
      <c r="C3600" s="40"/>
      <c r="D3600" s="41"/>
      <c r="E3600" s="40"/>
      <c r="F3600" s="42"/>
      <c r="G3600" s="43"/>
      <c r="H3600" s="40"/>
      <c r="I3600" s="40"/>
      <c r="J3600" s="40"/>
      <c r="K3600" s="42"/>
      <c r="L3600" s="63"/>
      <c r="M3600" s="64"/>
      <c r="N3600" s="44"/>
      <c r="O3600" s="40"/>
      <c r="P3600" s="65"/>
      <c r="Q3600" s="40"/>
      <c r="R3600" s="44"/>
      <c r="S3600" s="45"/>
      <c r="T3600" s="40"/>
      <c r="U3600" s="40"/>
      <c r="V3600" s="46"/>
      <c r="W3600" s="47"/>
    </row>
    <row r="3601" spans="1:23" x14ac:dyDescent="0.15">
      <c r="A3601" s="38"/>
      <c r="B3601" s="39"/>
      <c r="C3601" s="40"/>
      <c r="D3601" s="41"/>
      <c r="E3601" s="40"/>
      <c r="F3601" s="42"/>
      <c r="G3601" s="43"/>
      <c r="H3601" s="40"/>
      <c r="I3601" s="40"/>
      <c r="J3601" s="40"/>
      <c r="K3601" s="42"/>
      <c r="L3601" s="63"/>
      <c r="M3601" s="64"/>
      <c r="N3601" s="44"/>
      <c r="O3601" s="40"/>
      <c r="P3601" s="65"/>
      <c r="Q3601" s="40"/>
      <c r="R3601" s="44"/>
      <c r="S3601" s="45"/>
      <c r="T3601" s="40"/>
      <c r="U3601" s="40"/>
      <c r="V3601" s="46"/>
      <c r="W3601" s="47"/>
    </row>
    <row r="3602" spans="1:23" x14ac:dyDescent="0.15">
      <c r="A3602" s="38"/>
      <c r="B3602" s="39"/>
      <c r="C3602" s="40"/>
      <c r="D3602" s="41"/>
      <c r="E3602" s="40"/>
      <c r="F3602" s="42"/>
      <c r="G3602" s="43"/>
      <c r="H3602" s="40"/>
      <c r="I3602" s="40"/>
      <c r="J3602" s="40"/>
      <c r="K3602" s="42"/>
      <c r="L3602" s="63"/>
      <c r="M3602" s="64"/>
      <c r="N3602" s="44"/>
      <c r="O3602" s="40"/>
      <c r="P3602" s="65"/>
      <c r="Q3602" s="40"/>
      <c r="R3602" s="44"/>
      <c r="S3602" s="45"/>
      <c r="T3602" s="40"/>
      <c r="U3602" s="40"/>
      <c r="V3602" s="46"/>
      <c r="W3602" s="47"/>
    </row>
    <row r="3603" spans="1:23" x14ac:dyDescent="0.15">
      <c r="A3603" s="38"/>
      <c r="B3603" s="39"/>
      <c r="C3603" s="40"/>
      <c r="D3603" s="41"/>
      <c r="E3603" s="40"/>
      <c r="F3603" s="42"/>
      <c r="G3603" s="43"/>
      <c r="H3603" s="40"/>
      <c r="I3603" s="40"/>
      <c r="J3603" s="40"/>
      <c r="K3603" s="42"/>
      <c r="L3603" s="63"/>
      <c r="M3603" s="64"/>
      <c r="N3603" s="44"/>
      <c r="O3603" s="40"/>
      <c r="P3603" s="65"/>
      <c r="Q3603" s="40"/>
      <c r="R3603" s="44"/>
      <c r="S3603" s="45"/>
      <c r="T3603" s="40"/>
      <c r="U3603" s="40"/>
      <c r="V3603" s="46"/>
      <c r="W3603" s="47"/>
    </row>
    <row r="3604" spans="1:23" x14ac:dyDescent="0.15">
      <c r="A3604" s="38"/>
      <c r="B3604" s="39"/>
      <c r="C3604" s="40"/>
      <c r="D3604" s="41"/>
      <c r="E3604" s="40"/>
      <c r="F3604" s="42"/>
      <c r="G3604" s="43"/>
      <c r="H3604" s="40"/>
      <c r="I3604" s="40"/>
      <c r="J3604" s="40"/>
      <c r="K3604" s="42"/>
      <c r="L3604" s="63"/>
      <c r="M3604" s="64"/>
      <c r="N3604" s="44"/>
      <c r="O3604" s="40"/>
      <c r="P3604" s="65"/>
      <c r="Q3604" s="40"/>
      <c r="R3604" s="44"/>
      <c r="S3604" s="45"/>
      <c r="T3604" s="40"/>
      <c r="U3604" s="40"/>
      <c r="V3604" s="46"/>
      <c r="W3604" s="47"/>
    </row>
    <row r="3605" spans="1:23" x14ac:dyDescent="0.15">
      <c r="A3605" s="38"/>
      <c r="B3605" s="39"/>
      <c r="C3605" s="40"/>
      <c r="D3605" s="41"/>
      <c r="E3605" s="40"/>
      <c r="F3605" s="42"/>
      <c r="G3605" s="43"/>
      <c r="H3605" s="40"/>
      <c r="I3605" s="40"/>
      <c r="J3605" s="40"/>
      <c r="K3605" s="42"/>
      <c r="L3605" s="63"/>
      <c r="M3605" s="64"/>
      <c r="N3605" s="44"/>
      <c r="O3605" s="40"/>
      <c r="P3605" s="65"/>
      <c r="Q3605" s="40"/>
      <c r="R3605" s="44"/>
      <c r="S3605" s="45"/>
      <c r="T3605" s="40"/>
      <c r="U3605" s="40"/>
      <c r="V3605" s="46"/>
      <c r="W3605" s="47"/>
    </row>
    <row r="3606" spans="1:23" x14ac:dyDescent="0.15">
      <c r="A3606" s="38"/>
      <c r="B3606" s="39"/>
      <c r="C3606" s="40"/>
      <c r="D3606" s="41"/>
      <c r="E3606" s="40"/>
      <c r="F3606" s="42"/>
      <c r="G3606" s="43"/>
      <c r="H3606" s="40"/>
      <c r="I3606" s="40"/>
      <c r="J3606" s="40"/>
      <c r="K3606" s="42"/>
      <c r="L3606" s="63"/>
      <c r="M3606" s="64"/>
      <c r="N3606" s="44"/>
      <c r="O3606" s="40"/>
      <c r="P3606" s="65"/>
      <c r="Q3606" s="40"/>
      <c r="R3606" s="44"/>
      <c r="S3606" s="45"/>
      <c r="T3606" s="40"/>
      <c r="U3606" s="40"/>
      <c r="V3606" s="46"/>
      <c r="W3606" s="47"/>
    </row>
    <row r="3607" spans="1:23" x14ac:dyDescent="0.15">
      <c r="A3607" s="38"/>
      <c r="B3607" s="39"/>
      <c r="C3607" s="40"/>
      <c r="D3607" s="41"/>
      <c r="E3607" s="40"/>
      <c r="F3607" s="42"/>
      <c r="G3607" s="43"/>
      <c r="H3607" s="40"/>
      <c r="I3607" s="40"/>
      <c r="J3607" s="40"/>
      <c r="K3607" s="42"/>
      <c r="L3607" s="63"/>
      <c r="M3607" s="64"/>
      <c r="N3607" s="44"/>
      <c r="O3607" s="40"/>
      <c r="P3607" s="65"/>
      <c r="Q3607" s="40"/>
      <c r="R3607" s="44"/>
      <c r="S3607" s="45"/>
      <c r="T3607" s="40"/>
      <c r="U3607" s="40"/>
      <c r="V3607" s="46"/>
      <c r="W3607" s="47"/>
    </row>
    <row r="3608" spans="1:23" x14ac:dyDescent="0.15">
      <c r="A3608" s="38"/>
      <c r="B3608" s="39"/>
      <c r="C3608" s="40"/>
      <c r="D3608" s="41"/>
      <c r="E3608" s="40"/>
      <c r="F3608" s="42"/>
      <c r="G3608" s="43"/>
      <c r="H3608" s="40"/>
      <c r="I3608" s="40"/>
      <c r="J3608" s="40"/>
      <c r="K3608" s="42"/>
      <c r="L3608" s="63"/>
      <c r="M3608" s="64"/>
      <c r="N3608" s="44"/>
      <c r="O3608" s="40"/>
      <c r="P3608" s="65"/>
      <c r="Q3608" s="40"/>
      <c r="R3608" s="44"/>
      <c r="S3608" s="45"/>
      <c r="T3608" s="40"/>
      <c r="U3608" s="40"/>
      <c r="V3608" s="46"/>
      <c r="W3608" s="47"/>
    </row>
    <row r="3609" spans="1:23" x14ac:dyDescent="0.15">
      <c r="A3609" s="38"/>
      <c r="B3609" s="39"/>
      <c r="C3609" s="40"/>
      <c r="D3609" s="41"/>
      <c r="E3609" s="40"/>
      <c r="F3609" s="42"/>
      <c r="G3609" s="43"/>
      <c r="H3609" s="40"/>
      <c r="I3609" s="40"/>
      <c r="J3609" s="40"/>
      <c r="K3609" s="42"/>
      <c r="L3609" s="63"/>
      <c r="M3609" s="64"/>
      <c r="N3609" s="44"/>
      <c r="O3609" s="40"/>
      <c r="P3609" s="65"/>
      <c r="Q3609" s="40"/>
      <c r="R3609" s="44"/>
      <c r="S3609" s="45"/>
      <c r="T3609" s="40"/>
      <c r="U3609" s="40"/>
      <c r="V3609" s="46"/>
      <c r="W3609" s="47"/>
    </row>
    <row r="3610" spans="1:23" x14ac:dyDescent="0.15">
      <c r="A3610" s="38"/>
      <c r="B3610" s="39"/>
      <c r="C3610" s="40"/>
      <c r="D3610" s="41"/>
      <c r="E3610" s="40"/>
      <c r="F3610" s="42"/>
      <c r="G3610" s="43"/>
      <c r="H3610" s="40"/>
      <c r="I3610" s="40"/>
      <c r="J3610" s="40"/>
      <c r="K3610" s="42"/>
      <c r="L3610" s="63"/>
      <c r="M3610" s="64"/>
      <c r="N3610" s="44"/>
      <c r="O3610" s="40"/>
      <c r="P3610" s="65"/>
      <c r="Q3610" s="40"/>
      <c r="R3610" s="44"/>
      <c r="S3610" s="45"/>
      <c r="T3610" s="40"/>
      <c r="U3610" s="40"/>
      <c r="V3610" s="46"/>
      <c r="W3610" s="47"/>
    </row>
    <row r="3611" spans="1:23" x14ac:dyDescent="0.15">
      <c r="A3611" s="38"/>
      <c r="B3611" s="39"/>
      <c r="C3611" s="40"/>
      <c r="D3611" s="41"/>
      <c r="E3611" s="40"/>
      <c r="F3611" s="42"/>
      <c r="G3611" s="43"/>
      <c r="H3611" s="40"/>
      <c r="I3611" s="40"/>
      <c r="J3611" s="40"/>
      <c r="K3611" s="42"/>
      <c r="L3611" s="63"/>
      <c r="M3611" s="64"/>
      <c r="N3611" s="44"/>
      <c r="O3611" s="40"/>
      <c r="P3611" s="65"/>
      <c r="Q3611" s="40"/>
      <c r="R3611" s="44"/>
      <c r="S3611" s="45"/>
      <c r="T3611" s="40"/>
      <c r="U3611" s="40"/>
      <c r="V3611" s="46"/>
      <c r="W3611" s="47"/>
    </row>
    <row r="3612" spans="1:23" x14ac:dyDescent="0.15">
      <c r="A3612" s="38"/>
      <c r="B3612" s="39"/>
      <c r="C3612" s="40"/>
      <c r="D3612" s="41"/>
      <c r="E3612" s="40"/>
      <c r="F3612" s="42"/>
      <c r="G3612" s="43"/>
      <c r="H3612" s="40"/>
      <c r="I3612" s="40"/>
      <c r="J3612" s="40"/>
      <c r="K3612" s="42"/>
      <c r="L3612" s="63"/>
      <c r="M3612" s="64"/>
      <c r="N3612" s="44"/>
      <c r="O3612" s="40"/>
      <c r="P3612" s="65"/>
      <c r="Q3612" s="40"/>
      <c r="R3612" s="44"/>
      <c r="S3612" s="45"/>
      <c r="T3612" s="40"/>
      <c r="U3612" s="40"/>
      <c r="V3612" s="46"/>
      <c r="W3612" s="47"/>
    </row>
    <row r="3613" spans="1:23" x14ac:dyDescent="0.15">
      <c r="A3613" s="38"/>
      <c r="B3613" s="39"/>
      <c r="C3613" s="40"/>
      <c r="D3613" s="41"/>
      <c r="E3613" s="40"/>
      <c r="F3613" s="42"/>
      <c r="G3613" s="43"/>
      <c r="H3613" s="40"/>
      <c r="I3613" s="40"/>
      <c r="J3613" s="40"/>
      <c r="K3613" s="42"/>
      <c r="L3613" s="63"/>
      <c r="M3613" s="64"/>
      <c r="N3613" s="44"/>
      <c r="O3613" s="40"/>
      <c r="P3613" s="65"/>
      <c r="Q3613" s="40"/>
      <c r="R3613" s="44"/>
      <c r="S3613" s="45"/>
      <c r="T3613" s="40"/>
      <c r="U3613" s="40"/>
      <c r="V3613" s="46"/>
      <c r="W3613" s="47"/>
    </row>
    <row r="3614" spans="1:23" x14ac:dyDescent="0.15">
      <c r="A3614" s="38"/>
      <c r="B3614" s="39"/>
      <c r="C3614" s="40"/>
      <c r="D3614" s="41"/>
      <c r="E3614" s="40"/>
      <c r="F3614" s="42"/>
      <c r="G3614" s="43"/>
      <c r="H3614" s="40"/>
      <c r="I3614" s="40"/>
      <c r="J3614" s="40"/>
      <c r="K3614" s="42"/>
      <c r="L3614" s="63"/>
      <c r="M3614" s="64"/>
      <c r="N3614" s="44"/>
      <c r="O3614" s="40"/>
      <c r="P3614" s="65"/>
      <c r="Q3614" s="40"/>
      <c r="R3614" s="44"/>
      <c r="S3614" s="45"/>
      <c r="T3614" s="40"/>
      <c r="U3614" s="40"/>
      <c r="V3614" s="46"/>
      <c r="W3614" s="47"/>
    </row>
    <row r="3615" spans="1:23" x14ac:dyDescent="0.15">
      <c r="A3615" s="38"/>
      <c r="B3615" s="39"/>
      <c r="C3615" s="40"/>
      <c r="D3615" s="41"/>
      <c r="E3615" s="40"/>
      <c r="F3615" s="42"/>
      <c r="G3615" s="43"/>
      <c r="H3615" s="40"/>
      <c r="I3615" s="40"/>
      <c r="J3615" s="40"/>
      <c r="K3615" s="42"/>
      <c r="L3615" s="63"/>
      <c r="M3615" s="64"/>
      <c r="N3615" s="44"/>
      <c r="O3615" s="40"/>
      <c r="P3615" s="65"/>
      <c r="Q3615" s="40"/>
      <c r="R3615" s="44"/>
      <c r="S3615" s="45"/>
      <c r="T3615" s="40"/>
      <c r="U3615" s="40"/>
      <c r="V3615" s="46"/>
      <c r="W3615" s="47"/>
    </row>
    <row r="3616" spans="1:23" x14ac:dyDescent="0.15">
      <c r="A3616" s="38"/>
      <c r="B3616" s="39"/>
      <c r="C3616" s="40"/>
      <c r="D3616" s="41"/>
      <c r="E3616" s="40"/>
      <c r="F3616" s="42"/>
      <c r="G3616" s="43"/>
      <c r="H3616" s="40"/>
      <c r="I3616" s="40"/>
      <c r="J3616" s="40"/>
      <c r="K3616" s="42"/>
      <c r="L3616" s="63"/>
      <c r="M3616" s="64"/>
      <c r="N3616" s="44"/>
      <c r="O3616" s="40"/>
      <c r="P3616" s="65"/>
      <c r="Q3616" s="40"/>
      <c r="R3616" s="44"/>
      <c r="S3616" s="45"/>
      <c r="T3616" s="40"/>
      <c r="U3616" s="40"/>
      <c r="V3616" s="46"/>
      <c r="W3616" s="47"/>
    </row>
    <row r="3617" spans="1:23" x14ac:dyDescent="0.15">
      <c r="A3617" s="38"/>
      <c r="B3617" s="39"/>
      <c r="C3617" s="40"/>
      <c r="D3617" s="41"/>
      <c r="E3617" s="40"/>
      <c r="F3617" s="42"/>
      <c r="G3617" s="43"/>
      <c r="H3617" s="40"/>
      <c r="I3617" s="40"/>
      <c r="J3617" s="40"/>
      <c r="K3617" s="42"/>
      <c r="L3617" s="63"/>
      <c r="M3617" s="64"/>
      <c r="N3617" s="44"/>
      <c r="O3617" s="40"/>
      <c r="P3617" s="65"/>
      <c r="Q3617" s="40"/>
      <c r="R3617" s="44"/>
      <c r="S3617" s="45"/>
      <c r="T3617" s="40"/>
      <c r="U3617" s="40"/>
      <c r="V3617" s="46"/>
      <c r="W3617" s="47"/>
    </row>
    <row r="3618" spans="1:23" x14ac:dyDescent="0.15">
      <c r="A3618" s="38"/>
      <c r="B3618" s="39"/>
      <c r="C3618" s="40"/>
      <c r="D3618" s="41"/>
      <c r="E3618" s="40"/>
      <c r="F3618" s="42"/>
      <c r="G3618" s="43"/>
      <c r="H3618" s="40"/>
      <c r="I3618" s="40"/>
      <c r="J3618" s="40"/>
      <c r="K3618" s="42"/>
      <c r="L3618" s="63"/>
      <c r="M3618" s="64"/>
      <c r="N3618" s="44"/>
      <c r="O3618" s="40"/>
      <c r="P3618" s="65"/>
      <c r="Q3618" s="40"/>
      <c r="R3618" s="44"/>
      <c r="S3618" s="45"/>
      <c r="T3618" s="40"/>
      <c r="U3618" s="40"/>
      <c r="V3618" s="46"/>
      <c r="W3618" s="47"/>
    </row>
    <row r="3619" spans="1:23" x14ac:dyDescent="0.15">
      <c r="A3619" s="38"/>
      <c r="B3619" s="39"/>
      <c r="C3619" s="40"/>
      <c r="D3619" s="41"/>
      <c r="E3619" s="40"/>
      <c r="F3619" s="42"/>
      <c r="G3619" s="43"/>
      <c r="H3619" s="40"/>
      <c r="I3619" s="40"/>
      <c r="J3619" s="40"/>
      <c r="K3619" s="42"/>
      <c r="L3619" s="63"/>
      <c r="M3619" s="64"/>
      <c r="N3619" s="44"/>
      <c r="O3619" s="40"/>
      <c r="P3619" s="65"/>
      <c r="Q3619" s="40"/>
      <c r="R3619" s="44"/>
      <c r="S3619" s="45"/>
      <c r="T3619" s="40"/>
      <c r="U3619" s="40"/>
      <c r="V3619" s="46"/>
      <c r="W3619" s="47"/>
    </row>
    <row r="3620" spans="1:23" x14ac:dyDescent="0.15">
      <c r="A3620" s="38"/>
      <c r="B3620" s="39"/>
      <c r="C3620" s="40"/>
      <c r="D3620" s="41"/>
      <c r="E3620" s="40"/>
      <c r="F3620" s="42"/>
      <c r="G3620" s="43"/>
      <c r="H3620" s="40"/>
      <c r="I3620" s="40"/>
      <c r="J3620" s="40"/>
      <c r="K3620" s="42"/>
      <c r="L3620" s="63"/>
      <c r="M3620" s="64"/>
      <c r="N3620" s="44"/>
      <c r="O3620" s="40"/>
      <c r="P3620" s="65"/>
      <c r="Q3620" s="40"/>
      <c r="R3620" s="44"/>
      <c r="S3620" s="45"/>
      <c r="T3620" s="40"/>
      <c r="U3620" s="40"/>
      <c r="V3620" s="46"/>
      <c r="W3620" s="47"/>
    </row>
    <row r="3621" spans="1:23" x14ac:dyDescent="0.15">
      <c r="A3621" s="38"/>
      <c r="B3621" s="39"/>
      <c r="C3621" s="40"/>
      <c r="D3621" s="41"/>
      <c r="E3621" s="40"/>
      <c r="F3621" s="42"/>
      <c r="G3621" s="43"/>
      <c r="H3621" s="40"/>
      <c r="I3621" s="40"/>
      <c r="J3621" s="40"/>
      <c r="K3621" s="42"/>
      <c r="L3621" s="63"/>
      <c r="M3621" s="64"/>
      <c r="N3621" s="44"/>
      <c r="O3621" s="40"/>
      <c r="P3621" s="65"/>
      <c r="Q3621" s="40"/>
      <c r="R3621" s="44"/>
      <c r="S3621" s="45"/>
      <c r="T3621" s="40"/>
      <c r="U3621" s="40"/>
      <c r="V3621" s="46"/>
      <c r="W3621" s="47"/>
    </row>
    <row r="3622" spans="1:23" x14ac:dyDescent="0.15">
      <c r="A3622" s="38"/>
      <c r="B3622" s="39"/>
      <c r="C3622" s="40"/>
      <c r="D3622" s="41"/>
      <c r="E3622" s="40"/>
      <c r="F3622" s="42"/>
      <c r="G3622" s="43"/>
      <c r="H3622" s="40"/>
      <c r="I3622" s="40"/>
      <c r="J3622" s="40"/>
      <c r="K3622" s="42"/>
      <c r="L3622" s="63"/>
      <c r="M3622" s="64"/>
      <c r="N3622" s="44"/>
      <c r="O3622" s="40"/>
      <c r="P3622" s="65"/>
      <c r="Q3622" s="40"/>
      <c r="R3622" s="44"/>
      <c r="S3622" s="45"/>
      <c r="T3622" s="40"/>
      <c r="U3622" s="40"/>
      <c r="V3622" s="46"/>
      <c r="W3622" s="47"/>
    </row>
    <row r="3623" spans="1:23" x14ac:dyDescent="0.15">
      <c r="A3623" s="38"/>
      <c r="B3623" s="39"/>
      <c r="C3623" s="40"/>
      <c r="D3623" s="41"/>
      <c r="E3623" s="40"/>
      <c r="F3623" s="42"/>
      <c r="G3623" s="43"/>
      <c r="H3623" s="40"/>
      <c r="I3623" s="40"/>
      <c r="J3623" s="40"/>
      <c r="K3623" s="42"/>
      <c r="L3623" s="63"/>
      <c r="M3623" s="64"/>
      <c r="N3623" s="44"/>
      <c r="O3623" s="40"/>
      <c r="P3623" s="65"/>
      <c r="Q3623" s="40"/>
      <c r="R3623" s="44"/>
      <c r="S3623" s="45"/>
      <c r="T3623" s="40"/>
      <c r="U3623" s="40"/>
      <c r="V3623" s="46"/>
      <c r="W3623" s="47"/>
    </row>
    <row r="3624" spans="1:23" x14ac:dyDescent="0.15">
      <c r="A3624" s="38"/>
      <c r="B3624" s="39"/>
      <c r="C3624" s="40"/>
      <c r="D3624" s="41"/>
      <c r="E3624" s="40"/>
      <c r="F3624" s="42"/>
      <c r="G3624" s="43"/>
      <c r="H3624" s="40"/>
      <c r="I3624" s="40"/>
      <c r="J3624" s="40"/>
      <c r="K3624" s="42"/>
      <c r="L3624" s="63"/>
      <c r="M3624" s="64"/>
      <c r="N3624" s="44"/>
      <c r="O3624" s="40"/>
      <c r="P3624" s="65"/>
      <c r="Q3624" s="40"/>
      <c r="R3624" s="44"/>
      <c r="S3624" s="45"/>
      <c r="T3624" s="40"/>
      <c r="U3624" s="40"/>
      <c r="V3624" s="46"/>
      <c r="W3624" s="47"/>
    </row>
    <row r="3625" spans="1:23" x14ac:dyDescent="0.15">
      <c r="A3625" s="38"/>
      <c r="B3625" s="39"/>
      <c r="C3625" s="40"/>
      <c r="D3625" s="41"/>
      <c r="E3625" s="40"/>
      <c r="F3625" s="42"/>
      <c r="G3625" s="43"/>
      <c r="H3625" s="40"/>
      <c r="I3625" s="40"/>
      <c r="J3625" s="40"/>
      <c r="K3625" s="42"/>
      <c r="L3625" s="63"/>
      <c r="M3625" s="64"/>
      <c r="N3625" s="44"/>
      <c r="O3625" s="40"/>
      <c r="P3625" s="65"/>
      <c r="Q3625" s="40"/>
      <c r="R3625" s="44"/>
      <c r="S3625" s="45"/>
      <c r="T3625" s="40"/>
      <c r="U3625" s="40"/>
      <c r="V3625" s="46"/>
      <c r="W3625" s="47"/>
    </row>
    <row r="3626" spans="1:23" x14ac:dyDescent="0.15">
      <c r="A3626" s="38"/>
      <c r="B3626" s="39"/>
      <c r="C3626" s="40"/>
      <c r="D3626" s="41"/>
      <c r="E3626" s="40"/>
      <c r="F3626" s="42"/>
      <c r="G3626" s="43"/>
      <c r="H3626" s="40"/>
      <c r="I3626" s="40"/>
      <c r="J3626" s="40"/>
      <c r="K3626" s="42"/>
      <c r="L3626" s="63"/>
      <c r="M3626" s="64"/>
      <c r="N3626" s="44"/>
      <c r="O3626" s="40"/>
      <c r="P3626" s="65"/>
      <c r="Q3626" s="40"/>
      <c r="R3626" s="44"/>
      <c r="S3626" s="45"/>
      <c r="T3626" s="40"/>
      <c r="U3626" s="40"/>
      <c r="V3626" s="46"/>
      <c r="W3626" s="47"/>
    </row>
    <row r="3627" spans="1:23" x14ac:dyDescent="0.15">
      <c r="A3627" s="38"/>
      <c r="B3627" s="39"/>
      <c r="C3627" s="40"/>
      <c r="D3627" s="41"/>
      <c r="E3627" s="40"/>
      <c r="F3627" s="42"/>
      <c r="G3627" s="43"/>
      <c r="H3627" s="40"/>
      <c r="I3627" s="40"/>
      <c r="J3627" s="40"/>
      <c r="K3627" s="42"/>
      <c r="L3627" s="63"/>
      <c r="M3627" s="64"/>
      <c r="N3627" s="44"/>
      <c r="O3627" s="40"/>
      <c r="P3627" s="65"/>
      <c r="Q3627" s="40"/>
      <c r="R3627" s="44"/>
      <c r="S3627" s="45"/>
      <c r="T3627" s="40"/>
      <c r="U3627" s="40"/>
      <c r="V3627" s="46"/>
      <c r="W3627" s="47"/>
    </row>
    <row r="3628" spans="1:23" x14ac:dyDescent="0.15">
      <c r="A3628" s="38"/>
      <c r="B3628" s="39"/>
      <c r="C3628" s="40"/>
      <c r="D3628" s="41"/>
      <c r="E3628" s="40"/>
      <c r="F3628" s="42"/>
      <c r="G3628" s="43"/>
      <c r="H3628" s="40"/>
      <c r="I3628" s="40"/>
      <c r="J3628" s="40"/>
      <c r="K3628" s="42"/>
      <c r="L3628" s="63"/>
      <c r="M3628" s="64"/>
      <c r="N3628" s="44"/>
      <c r="O3628" s="40"/>
      <c r="P3628" s="65"/>
      <c r="Q3628" s="40"/>
      <c r="R3628" s="44"/>
      <c r="S3628" s="45"/>
      <c r="T3628" s="40"/>
      <c r="U3628" s="40"/>
      <c r="V3628" s="46"/>
      <c r="W3628" s="47"/>
    </row>
    <row r="3629" spans="1:23" x14ac:dyDescent="0.15">
      <c r="A3629" s="38"/>
      <c r="B3629" s="39"/>
      <c r="C3629" s="40"/>
      <c r="D3629" s="41"/>
      <c r="E3629" s="40"/>
      <c r="F3629" s="42"/>
      <c r="G3629" s="43"/>
      <c r="H3629" s="40"/>
      <c r="I3629" s="40"/>
      <c r="J3629" s="40"/>
      <c r="K3629" s="42"/>
      <c r="L3629" s="63"/>
      <c r="M3629" s="64"/>
      <c r="N3629" s="44"/>
      <c r="O3629" s="40"/>
      <c r="P3629" s="65"/>
      <c r="Q3629" s="40"/>
      <c r="R3629" s="44"/>
      <c r="S3629" s="45"/>
      <c r="T3629" s="40"/>
      <c r="U3629" s="40"/>
      <c r="V3629" s="46"/>
      <c r="W3629" s="47"/>
    </row>
    <row r="3630" spans="1:23" x14ac:dyDescent="0.15">
      <c r="A3630" s="38"/>
      <c r="B3630" s="39"/>
      <c r="C3630" s="40"/>
      <c r="D3630" s="41"/>
      <c r="E3630" s="40"/>
      <c r="F3630" s="42"/>
      <c r="G3630" s="43"/>
      <c r="H3630" s="40"/>
      <c r="I3630" s="40"/>
      <c r="J3630" s="40"/>
      <c r="K3630" s="42"/>
      <c r="L3630" s="63"/>
      <c r="M3630" s="64"/>
      <c r="N3630" s="44"/>
      <c r="O3630" s="40"/>
      <c r="P3630" s="65"/>
      <c r="Q3630" s="40"/>
      <c r="R3630" s="44"/>
      <c r="S3630" s="45"/>
      <c r="T3630" s="40"/>
      <c r="U3630" s="40"/>
      <c r="V3630" s="46"/>
      <c r="W3630" s="47"/>
    </row>
    <row r="3631" spans="1:23" x14ac:dyDescent="0.15">
      <c r="A3631" s="38"/>
      <c r="B3631" s="39"/>
      <c r="C3631" s="40"/>
      <c r="D3631" s="41"/>
      <c r="E3631" s="40"/>
      <c r="F3631" s="42"/>
      <c r="G3631" s="43"/>
      <c r="H3631" s="40"/>
      <c r="I3631" s="40"/>
      <c r="J3631" s="40"/>
      <c r="K3631" s="42"/>
      <c r="L3631" s="63"/>
      <c r="M3631" s="64"/>
      <c r="N3631" s="44"/>
      <c r="O3631" s="40"/>
      <c r="P3631" s="65"/>
      <c r="Q3631" s="40"/>
      <c r="R3631" s="44"/>
      <c r="S3631" s="45"/>
      <c r="T3631" s="40"/>
      <c r="U3631" s="40"/>
      <c r="V3631" s="46"/>
      <c r="W3631" s="47"/>
    </row>
    <row r="3632" spans="1:23" x14ac:dyDescent="0.15">
      <c r="A3632" s="38"/>
      <c r="B3632" s="39"/>
      <c r="C3632" s="40"/>
      <c r="D3632" s="41"/>
      <c r="E3632" s="40"/>
      <c r="F3632" s="42"/>
      <c r="G3632" s="43"/>
      <c r="H3632" s="40"/>
      <c r="I3632" s="40"/>
      <c r="J3632" s="40"/>
      <c r="K3632" s="42"/>
      <c r="L3632" s="63"/>
      <c r="M3632" s="64"/>
      <c r="N3632" s="44"/>
      <c r="O3632" s="40"/>
      <c r="P3632" s="65"/>
      <c r="Q3632" s="40"/>
      <c r="R3632" s="44"/>
      <c r="S3632" s="45"/>
      <c r="T3632" s="40"/>
      <c r="U3632" s="40"/>
      <c r="V3632" s="46"/>
      <c r="W3632" s="47"/>
    </row>
    <row r="3633" spans="1:23" x14ac:dyDescent="0.15">
      <c r="A3633" s="38"/>
      <c r="B3633" s="39"/>
      <c r="C3633" s="40"/>
      <c r="D3633" s="41"/>
      <c r="E3633" s="40"/>
      <c r="F3633" s="42"/>
      <c r="G3633" s="43"/>
      <c r="H3633" s="40"/>
      <c r="I3633" s="40"/>
      <c r="J3633" s="40"/>
      <c r="K3633" s="42"/>
      <c r="L3633" s="63"/>
      <c r="M3633" s="64"/>
      <c r="N3633" s="44"/>
      <c r="O3633" s="40"/>
      <c r="P3633" s="65"/>
      <c r="Q3633" s="40"/>
      <c r="R3633" s="44"/>
      <c r="S3633" s="45"/>
      <c r="T3633" s="40"/>
      <c r="U3633" s="40"/>
      <c r="V3633" s="46"/>
      <c r="W3633" s="47"/>
    </row>
    <row r="3634" spans="1:23" x14ac:dyDescent="0.15">
      <c r="A3634" s="38"/>
      <c r="B3634" s="39"/>
      <c r="C3634" s="40"/>
      <c r="D3634" s="41"/>
      <c r="E3634" s="40"/>
      <c r="F3634" s="42"/>
      <c r="G3634" s="43"/>
      <c r="H3634" s="40"/>
      <c r="I3634" s="40"/>
      <c r="J3634" s="40"/>
      <c r="K3634" s="42"/>
      <c r="L3634" s="63"/>
      <c r="M3634" s="64"/>
      <c r="N3634" s="44"/>
      <c r="O3634" s="40"/>
      <c r="P3634" s="65"/>
      <c r="Q3634" s="40"/>
      <c r="R3634" s="44"/>
      <c r="S3634" s="45"/>
      <c r="T3634" s="40"/>
      <c r="U3634" s="40"/>
      <c r="V3634" s="46"/>
      <c r="W3634" s="47"/>
    </row>
    <row r="3635" spans="1:23" x14ac:dyDescent="0.15">
      <c r="A3635" s="38"/>
      <c r="B3635" s="39"/>
      <c r="C3635" s="40"/>
      <c r="D3635" s="41"/>
      <c r="E3635" s="40"/>
      <c r="F3635" s="42"/>
      <c r="G3635" s="43"/>
      <c r="H3635" s="40"/>
      <c r="I3635" s="40"/>
      <c r="J3635" s="40"/>
      <c r="K3635" s="42"/>
      <c r="L3635" s="63"/>
      <c r="M3635" s="64"/>
      <c r="N3635" s="44"/>
      <c r="O3635" s="40"/>
      <c r="P3635" s="65"/>
      <c r="Q3635" s="40"/>
      <c r="R3635" s="44"/>
      <c r="S3635" s="45"/>
      <c r="T3635" s="40"/>
      <c r="U3635" s="40"/>
      <c r="V3635" s="46"/>
      <c r="W3635" s="47"/>
    </row>
    <row r="3636" spans="1:23" x14ac:dyDescent="0.15">
      <c r="A3636" s="38"/>
      <c r="B3636" s="39"/>
      <c r="C3636" s="40"/>
      <c r="D3636" s="41"/>
      <c r="E3636" s="40"/>
      <c r="F3636" s="42"/>
      <c r="G3636" s="43"/>
      <c r="H3636" s="40"/>
      <c r="I3636" s="40"/>
      <c r="J3636" s="40"/>
      <c r="K3636" s="42"/>
      <c r="L3636" s="63"/>
      <c r="M3636" s="64"/>
      <c r="N3636" s="44"/>
      <c r="O3636" s="40"/>
      <c r="P3636" s="65"/>
      <c r="Q3636" s="40"/>
      <c r="R3636" s="44"/>
      <c r="S3636" s="45"/>
      <c r="T3636" s="40"/>
      <c r="U3636" s="40"/>
      <c r="V3636" s="46"/>
      <c r="W3636" s="47"/>
    </row>
    <row r="3637" spans="1:23" x14ac:dyDescent="0.15">
      <c r="A3637" s="38"/>
      <c r="B3637" s="39"/>
      <c r="C3637" s="40"/>
      <c r="D3637" s="41"/>
      <c r="E3637" s="40"/>
      <c r="F3637" s="42"/>
      <c r="G3637" s="43"/>
      <c r="H3637" s="40"/>
      <c r="I3637" s="40"/>
      <c r="J3637" s="40"/>
      <c r="K3637" s="42"/>
      <c r="L3637" s="63"/>
      <c r="M3637" s="64"/>
      <c r="N3637" s="44"/>
      <c r="O3637" s="40"/>
      <c r="P3637" s="65"/>
      <c r="Q3637" s="40"/>
      <c r="R3637" s="44"/>
      <c r="S3637" s="45"/>
      <c r="T3637" s="40"/>
      <c r="U3637" s="40"/>
      <c r="V3637" s="46"/>
      <c r="W3637" s="47"/>
    </row>
    <row r="3638" spans="1:23" x14ac:dyDescent="0.15">
      <c r="A3638" s="38"/>
      <c r="B3638" s="39"/>
      <c r="C3638" s="40"/>
      <c r="D3638" s="41"/>
      <c r="E3638" s="40"/>
      <c r="F3638" s="42"/>
      <c r="G3638" s="43"/>
      <c r="H3638" s="40"/>
      <c r="I3638" s="40"/>
      <c r="J3638" s="40"/>
      <c r="K3638" s="42"/>
      <c r="L3638" s="63"/>
      <c r="M3638" s="64"/>
      <c r="N3638" s="44"/>
      <c r="O3638" s="40"/>
      <c r="P3638" s="65"/>
      <c r="Q3638" s="40"/>
      <c r="R3638" s="44"/>
      <c r="S3638" s="45"/>
      <c r="T3638" s="40"/>
      <c r="U3638" s="40"/>
      <c r="V3638" s="46"/>
      <c r="W3638" s="47"/>
    </row>
    <row r="3639" spans="1:23" x14ac:dyDescent="0.15">
      <c r="A3639" s="38"/>
      <c r="B3639" s="39"/>
      <c r="C3639" s="40"/>
      <c r="D3639" s="41"/>
      <c r="E3639" s="40"/>
      <c r="F3639" s="42"/>
      <c r="G3639" s="43"/>
      <c r="H3639" s="40"/>
      <c r="I3639" s="40"/>
      <c r="J3639" s="40"/>
      <c r="K3639" s="42"/>
      <c r="L3639" s="63"/>
      <c r="M3639" s="64"/>
      <c r="N3639" s="44"/>
      <c r="O3639" s="40"/>
      <c r="P3639" s="65"/>
      <c r="Q3639" s="40"/>
      <c r="R3639" s="44"/>
      <c r="S3639" s="45"/>
      <c r="T3639" s="40"/>
      <c r="U3639" s="40"/>
      <c r="V3639" s="46"/>
      <c r="W3639" s="47"/>
    </row>
    <row r="3640" spans="1:23" x14ac:dyDescent="0.15">
      <c r="A3640" s="38"/>
      <c r="B3640" s="39"/>
      <c r="C3640" s="40"/>
      <c r="D3640" s="41"/>
      <c r="E3640" s="40"/>
      <c r="F3640" s="42"/>
      <c r="G3640" s="43"/>
      <c r="H3640" s="40"/>
      <c r="I3640" s="40"/>
      <c r="J3640" s="40"/>
      <c r="K3640" s="42"/>
      <c r="L3640" s="63"/>
      <c r="M3640" s="64"/>
      <c r="N3640" s="44"/>
      <c r="O3640" s="40"/>
      <c r="P3640" s="65"/>
      <c r="Q3640" s="40"/>
      <c r="R3640" s="44"/>
      <c r="S3640" s="45"/>
      <c r="T3640" s="40"/>
      <c r="U3640" s="40"/>
      <c r="V3640" s="46"/>
      <c r="W3640" s="47"/>
    </row>
    <row r="3641" spans="1:23" x14ac:dyDescent="0.15">
      <c r="A3641" s="38"/>
      <c r="B3641" s="39"/>
      <c r="C3641" s="40"/>
      <c r="D3641" s="41"/>
      <c r="E3641" s="40"/>
      <c r="F3641" s="42"/>
      <c r="G3641" s="43"/>
      <c r="H3641" s="40"/>
      <c r="I3641" s="40"/>
      <c r="J3641" s="40"/>
      <c r="K3641" s="42"/>
      <c r="L3641" s="63"/>
      <c r="M3641" s="64"/>
      <c r="N3641" s="44"/>
      <c r="O3641" s="40"/>
      <c r="P3641" s="65"/>
      <c r="Q3641" s="40"/>
      <c r="R3641" s="44"/>
      <c r="S3641" s="45"/>
      <c r="T3641" s="40"/>
      <c r="U3641" s="40"/>
      <c r="V3641" s="46"/>
      <c r="W3641" s="47"/>
    </row>
    <row r="3642" spans="1:23" x14ac:dyDescent="0.15">
      <c r="A3642" s="38"/>
      <c r="B3642" s="39"/>
      <c r="C3642" s="40"/>
      <c r="D3642" s="41"/>
      <c r="E3642" s="40"/>
      <c r="F3642" s="42"/>
      <c r="G3642" s="43"/>
      <c r="H3642" s="40"/>
      <c r="I3642" s="40"/>
      <c r="J3642" s="40"/>
      <c r="K3642" s="42"/>
      <c r="L3642" s="63"/>
      <c r="M3642" s="64"/>
      <c r="N3642" s="44"/>
      <c r="O3642" s="40"/>
      <c r="P3642" s="65"/>
      <c r="Q3642" s="40"/>
      <c r="R3642" s="44"/>
      <c r="S3642" s="45"/>
      <c r="T3642" s="40"/>
      <c r="U3642" s="40"/>
      <c r="V3642" s="46"/>
      <c r="W3642" s="47"/>
    </row>
    <row r="3643" spans="1:23" x14ac:dyDescent="0.15">
      <c r="A3643" s="38"/>
      <c r="B3643" s="39"/>
      <c r="C3643" s="40"/>
      <c r="D3643" s="41"/>
      <c r="E3643" s="40"/>
      <c r="F3643" s="42"/>
      <c r="G3643" s="43"/>
      <c r="H3643" s="40"/>
      <c r="I3643" s="40"/>
      <c r="J3643" s="40"/>
      <c r="K3643" s="42"/>
      <c r="L3643" s="63"/>
      <c r="M3643" s="64"/>
      <c r="N3643" s="44"/>
      <c r="O3643" s="40"/>
      <c r="P3643" s="65"/>
      <c r="Q3643" s="40"/>
      <c r="R3643" s="44"/>
      <c r="S3643" s="45"/>
      <c r="T3643" s="40"/>
      <c r="U3643" s="40"/>
      <c r="V3643" s="46"/>
      <c r="W3643" s="47"/>
    </row>
    <row r="3644" spans="1:23" x14ac:dyDescent="0.15">
      <c r="A3644" s="38"/>
      <c r="B3644" s="39"/>
      <c r="C3644" s="40"/>
      <c r="D3644" s="41"/>
      <c r="E3644" s="40"/>
      <c r="F3644" s="42"/>
      <c r="G3644" s="43"/>
      <c r="H3644" s="40"/>
      <c r="I3644" s="40"/>
      <c r="J3644" s="40"/>
      <c r="K3644" s="42"/>
      <c r="L3644" s="63"/>
      <c r="M3644" s="64"/>
      <c r="N3644" s="44"/>
      <c r="O3644" s="40"/>
      <c r="P3644" s="65"/>
      <c r="Q3644" s="40"/>
      <c r="R3644" s="44"/>
      <c r="S3644" s="45"/>
      <c r="T3644" s="40"/>
      <c r="U3644" s="40"/>
      <c r="V3644" s="46"/>
      <c r="W3644" s="47"/>
    </row>
    <row r="3645" spans="1:23" x14ac:dyDescent="0.15">
      <c r="A3645" s="38"/>
      <c r="B3645" s="39"/>
      <c r="C3645" s="40"/>
      <c r="D3645" s="41"/>
      <c r="E3645" s="40"/>
      <c r="F3645" s="42"/>
      <c r="G3645" s="43"/>
      <c r="H3645" s="40"/>
      <c r="I3645" s="40"/>
      <c r="J3645" s="40"/>
      <c r="K3645" s="42"/>
      <c r="L3645" s="63"/>
      <c r="M3645" s="64"/>
      <c r="N3645" s="44"/>
      <c r="O3645" s="40"/>
      <c r="P3645" s="65"/>
      <c r="Q3645" s="40"/>
      <c r="R3645" s="44"/>
      <c r="S3645" s="45"/>
      <c r="T3645" s="40"/>
      <c r="U3645" s="40"/>
      <c r="V3645" s="46"/>
      <c r="W3645" s="47"/>
    </row>
    <row r="3646" spans="1:23" x14ac:dyDescent="0.15">
      <c r="A3646" s="38"/>
      <c r="B3646" s="39"/>
      <c r="C3646" s="40"/>
      <c r="D3646" s="41"/>
      <c r="E3646" s="40"/>
      <c r="F3646" s="42"/>
      <c r="G3646" s="43"/>
      <c r="H3646" s="40"/>
      <c r="I3646" s="40"/>
      <c r="J3646" s="40"/>
      <c r="K3646" s="42"/>
      <c r="L3646" s="63"/>
      <c r="M3646" s="64"/>
      <c r="N3646" s="44"/>
      <c r="O3646" s="40"/>
      <c r="P3646" s="65"/>
      <c r="Q3646" s="40"/>
      <c r="R3646" s="44"/>
      <c r="S3646" s="45"/>
      <c r="T3646" s="40"/>
      <c r="U3646" s="40"/>
      <c r="V3646" s="46"/>
      <c r="W3646" s="47"/>
    </row>
    <row r="3647" spans="1:23" x14ac:dyDescent="0.15">
      <c r="A3647" s="38"/>
      <c r="B3647" s="39"/>
      <c r="C3647" s="40"/>
      <c r="D3647" s="41"/>
      <c r="E3647" s="40"/>
      <c r="F3647" s="42"/>
      <c r="G3647" s="43"/>
      <c r="H3647" s="40"/>
      <c r="I3647" s="40"/>
      <c r="J3647" s="40"/>
      <c r="K3647" s="42"/>
      <c r="L3647" s="63"/>
      <c r="M3647" s="64"/>
      <c r="N3647" s="44"/>
      <c r="O3647" s="40"/>
      <c r="P3647" s="65"/>
      <c r="Q3647" s="40"/>
      <c r="R3647" s="44"/>
      <c r="S3647" s="45"/>
      <c r="T3647" s="40"/>
      <c r="U3647" s="40"/>
      <c r="V3647" s="46"/>
      <c r="W3647" s="47"/>
    </row>
    <row r="3648" spans="1:23" x14ac:dyDescent="0.15">
      <c r="A3648" s="38"/>
      <c r="B3648" s="39"/>
      <c r="C3648" s="40"/>
      <c r="D3648" s="41"/>
      <c r="E3648" s="40"/>
      <c r="F3648" s="42"/>
      <c r="G3648" s="43"/>
      <c r="H3648" s="40"/>
      <c r="I3648" s="40"/>
      <c r="J3648" s="40"/>
      <c r="K3648" s="42"/>
      <c r="L3648" s="63"/>
      <c r="M3648" s="64"/>
      <c r="N3648" s="44"/>
      <c r="O3648" s="40"/>
      <c r="P3648" s="65"/>
      <c r="Q3648" s="40"/>
      <c r="R3648" s="44"/>
      <c r="S3648" s="45"/>
      <c r="T3648" s="40"/>
      <c r="U3648" s="40"/>
      <c r="V3648" s="46"/>
      <c r="W3648" s="47"/>
    </row>
    <row r="3649" spans="1:23" x14ac:dyDescent="0.15">
      <c r="A3649" s="38"/>
      <c r="B3649" s="39"/>
      <c r="C3649" s="40"/>
      <c r="D3649" s="41"/>
      <c r="E3649" s="40"/>
      <c r="F3649" s="42"/>
      <c r="G3649" s="43"/>
      <c r="H3649" s="40"/>
      <c r="I3649" s="40"/>
      <c r="J3649" s="40"/>
      <c r="K3649" s="42"/>
      <c r="L3649" s="63"/>
      <c r="M3649" s="64"/>
      <c r="N3649" s="44"/>
      <c r="O3649" s="40"/>
      <c r="P3649" s="65"/>
      <c r="Q3649" s="40"/>
      <c r="R3649" s="44"/>
      <c r="S3649" s="45"/>
      <c r="T3649" s="40"/>
      <c r="U3649" s="40"/>
      <c r="V3649" s="46"/>
      <c r="W3649" s="47"/>
    </row>
    <row r="3650" spans="1:23" x14ac:dyDescent="0.15">
      <c r="A3650" s="38"/>
      <c r="B3650" s="39"/>
      <c r="C3650" s="40"/>
      <c r="D3650" s="41"/>
      <c r="E3650" s="40"/>
      <c r="F3650" s="42"/>
      <c r="G3650" s="43"/>
      <c r="H3650" s="40"/>
      <c r="I3650" s="40"/>
      <c r="J3650" s="40"/>
      <c r="K3650" s="42"/>
      <c r="L3650" s="63"/>
      <c r="M3650" s="64"/>
      <c r="N3650" s="44"/>
      <c r="O3650" s="40"/>
      <c r="P3650" s="65"/>
      <c r="Q3650" s="40"/>
      <c r="R3650" s="44"/>
      <c r="S3650" s="45"/>
      <c r="T3650" s="40"/>
      <c r="U3650" s="40"/>
      <c r="V3650" s="46"/>
      <c r="W3650" s="47"/>
    </row>
    <row r="3651" spans="1:23" x14ac:dyDescent="0.15">
      <c r="A3651" s="38"/>
      <c r="B3651" s="39"/>
      <c r="C3651" s="40"/>
      <c r="D3651" s="41"/>
      <c r="E3651" s="40"/>
      <c r="F3651" s="42"/>
      <c r="G3651" s="43"/>
      <c r="H3651" s="40"/>
      <c r="I3651" s="40"/>
      <c r="J3651" s="40"/>
      <c r="K3651" s="42"/>
      <c r="L3651" s="63"/>
      <c r="M3651" s="64"/>
      <c r="N3651" s="44"/>
      <c r="O3651" s="40"/>
      <c r="P3651" s="65"/>
      <c r="Q3651" s="40"/>
      <c r="R3651" s="44"/>
      <c r="S3651" s="45"/>
      <c r="T3651" s="40"/>
      <c r="U3651" s="40"/>
      <c r="V3651" s="46"/>
      <c r="W3651" s="47"/>
    </row>
    <row r="3652" spans="1:23" x14ac:dyDescent="0.15">
      <c r="A3652" s="38"/>
      <c r="B3652" s="39"/>
      <c r="C3652" s="40"/>
      <c r="D3652" s="41"/>
      <c r="E3652" s="40"/>
      <c r="F3652" s="42"/>
      <c r="G3652" s="43"/>
      <c r="H3652" s="40"/>
      <c r="I3652" s="40"/>
      <c r="J3652" s="40"/>
      <c r="K3652" s="42"/>
      <c r="L3652" s="63"/>
      <c r="M3652" s="64"/>
      <c r="N3652" s="44"/>
      <c r="O3652" s="40"/>
      <c r="P3652" s="65"/>
      <c r="Q3652" s="40"/>
      <c r="R3652" s="44"/>
      <c r="S3652" s="45"/>
      <c r="T3652" s="40"/>
      <c r="U3652" s="40"/>
      <c r="V3652" s="46"/>
      <c r="W3652" s="47"/>
    </row>
    <row r="3653" spans="1:23" x14ac:dyDescent="0.15">
      <c r="A3653" s="38"/>
      <c r="B3653" s="39"/>
      <c r="C3653" s="40"/>
      <c r="D3653" s="41"/>
      <c r="E3653" s="40"/>
      <c r="F3653" s="42"/>
      <c r="G3653" s="43"/>
      <c r="H3653" s="40"/>
      <c r="I3653" s="40"/>
      <c r="J3653" s="40"/>
      <c r="K3653" s="42"/>
      <c r="L3653" s="63"/>
      <c r="M3653" s="64"/>
      <c r="N3653" s="44"/>
      <c r="O3653" s="40"/>
      <c r="P3653" s="65"/>
      <c r="Q3653" s="40"/>
      <c r="R3653" s="44"/>
      <c r="S3653" s="45"/>
      <c r="T3653" s="40"/>
      <c r="U3653" s="40"/>
      <c r="V3653" s="46"/>
      <c r="W3653" s="47"/>
    </row>
    <row r="3654" spans="1:23" x14ac:dyDescent="0.15">
      <c r="A3654" s="38"/>
      <c r="B3654" s="39"/>
      <c r="C3654" s="40"/>
      <c r="D3654" s="41"/>
      <c r="E3654" s="40"/>
      <c r="F3654" s="42"/>
      <c r="G3654" s="43"/>
      <c r="H3654" s="40"/>
      <c r="I3654" s="40"/>
      <c r="J3654" s="40"/>
      <c r="K3654" s="42"/>
      <c r="L3654" s="63"/>
      <c r="M3654" s="64"/>
      <c r="N3654" s="44"/>
      <c r="O3654" s="40"/>
      <c r="P3654" s="65"/>
      <c r="Q3654" s="40"/>
      <c r="R3654" s="44"/>
      <c r="S3654" s="45"/>
      <c r="T3654" s="40"/>
      <c r="U3654" s="40"/>
      <c r="V3654" s="46"/>
      <c r="W3654" s="47"/>
    </row>
    <row r="3655" spans="1:23" x14ac:dyDescent="0.15">
      <c r="A3655" s="38"/>
      <c r="B3655" s="39"/>
      <c r="C3655" s="40"/>
      <c r="D3655" s="41"/>
      <c r="E3655" s="40"/>
      <c r="F3655" s="42"/>
      <c r="G3655" s="43"/>
      <c r="H3655" s="40"/>
      <c r="I3655" s="40"/>
      <c r="J3655" s="40"/>
      <c r="K3655" s="42"/>
      <c r="L3655" s="63"/>
      <c r="M3655" s="64"/>
      <c r="N3655" s="44"/>
      <c r="O3655" s="40"/>
      <c r="P3655" s="65"/>
      <c r="Q3655" s="40"/>
      <c r="R3655" s="44"/>
      <c r="S3655" s="45"/>
      <c r="T3655" s="40"/>
      <c r="U3655" s="40"/>
      <c r="V3655" s="46"/>
      <c r="W3655" s="47"/>
    </row>
    <row r="3656" spans="1:23" x14ac:dyDescent="0.15">
      <c r="A3656" s="38"/>
      <c r="B3656" s="39"/>
      <c r="C3656" s="40"/>
      <c r="D3656" s="41"/>
      <c r="E3656" s="40"/>
      <c r="F3656" s="42"/>
      <c r="G3656" s="43"/>
      <c r="H3656" s="40"/>
      <c r="I3656" s="40"/>
      <c r="J3656" s="40"/>
      <c r="K3656" s="42"/>
      <c r="L3656" s="63"/>
      <c r="M3656" s="64"/>
      <c r="N3656" s="44"/>
      <c r="O3656" s="40"/>
      <c r="P3656" s="65"/>
      <c r="Q3656" s="40"/>
      <c r="R3656" s="44"/>
      <c r="S3656" s="45"/>
      <c r="T3656" s="40"/>
      <c r="U3656" s="40"/>
      <c r="V3656" s="46"/>
      <c r="W3656" s="47"/>
    </row>
    <row r="3657" spans="1:23" x14ac:dyDescent="0.15">
      <c r="A3657" s="38"/>
      <c r="B3657" s="39"/>
      <c r="C3657" s="40"/>
      <c r="D3657" s="41"/>
      <c r="E3657" s="40"/>
      <c r="F3657" s="42"/>
      <c r="G3657" s="43"/>
      <c r="H3657" s="40"/>
      <c r="I3657" s="40"/>
      <c r="J3657" s="40"/>
      <c r="K3657" s="42"/>
      <c r="L3657" s="63"/>
      <c r="M3657" s="64"/>
      <c r="N3657" s="44"/>
      <c r="O3657" s="40"/>
      <c r="P3657" s="65"/>
      <c r="Q3657" s="40"/>
      <c r="R3657" s="44"/>
      <c r="S3657" s="45"/>
      <c r="T3657" s="40"/>
      <c r="U3657" s="40"/>
      <c r="V3657" s="46"/>
      <c r="W3657" s="47"/>
    </row>
    <row r="3658" spans="1:23" x14ac:dyDescent="0.15">
      <c r="A3658" s="38"/>
      <c r="B3658" s="39"/>
      <c r="C3658" s="40"/>
      <c r="D3658" s="41"/>
      <c r="E3658" s="40"/>
      <c r="F3658" s="42"/>
      <c r="G3658" s="43"/>
      <c r="H3658" s="40"/>
      <c r="I3658" s="40"/>
      <c r="J3658" s="40"/>
      <c r="K3658" s="42"/>
      <c r="L3658" s="63"/>
      <c r="M3658" s="64"/>
      <c r="N3658" s="44"/>
      <c r="O3658" s="40"/>
      <c r="P3658" s="65"/>
      <c r="Q3658" s="40"/>
      <c r="R3658" s="44"/>
      <c r="S3658" s="45"/>
      <c r="T3658" s="40"/>
      <c r="U3658" s="40"/>
      <c r="V3658" s="46"/>
      <c r="W3658" s="47"/>
    </row>
    <row r="3659" spans="1:23" x14ac:dyDescent="0.15">
      <c r="A3659" s="38"/>
      <c r="B3659" s="39"/>
      <c r="C3659" s="40"/>
      <c r="D3659" s="41"/>
      <c r="E3659" s="40"/>
      <c r="F3659" s="42"/>
      <c r="G3659" s="43"/>
      <c r="H3659" s="40"/>
      <c r="I3659" s="40"/>
      <c r="J3659" s="40"/>
      <c r="K3659" s="42"/>
      <c r="L3659" s="63"/>
      <c r="M3659" s="64"/>
      <c r="N3659" s="44"/>
      <c r="O3659" s="40"/>
      <c r="P3659" s="65"/>
      <c r="Q3659" s="40"/>
      <c r="R3659" s="44"/>
      <c r="S3659" s="45"/>
      <c r="T3659" s="40"/>
      <c r="U3659" s="40"/>
      <c r="V3659" s="46"/>
      <c r="W3659" s="47"/>
    </row>
    <row r="3660" spans="1:23" x14ac:dyDescent="0.15">
      <c r="A3660" s="38"/>
      <c r="B3660" s="39"/>
      <c r="C3660" s="40"/>
      <c r="D3660" s="41"/>
      <c r="E3660" s="40"/>
      <c r="F3660" s="42"/>
      <c r="G3660" s="43"/>
      <c r="H3660" s="40"/>
      <c r="I3660" s="40"/>
      <c r="J3660" s="40"/>
      <c r="K3660" s="42"/>
      <c r="L3660" s="63"/>
      <c r="M3660" s="64"/>
      <c r="N3660" s="44"/>
      <c r="O3660" s="40"/>
      <c r="P3660" s="65"/>
      <c r="Q3660" s="40"/>
      <c r="R3660" s="44"/>
      <c r="S3660" s="45"/>
      <c r="T3660" s="40"/>
      <c r="U3660" s="40"/>
      <c r="V3660" s="46"/>
      <c r="W3660" s="47"/>
    </row>
    <row r="3661" spans="1:23" x14ac:dyDescent="0.15">
      <c r="A3661" s="38"/>
      <c r="B3661" s="39"/>
      <c r="C3661" s="40"/>
      <c r="D3661" s="41"/>
      <c r="E3661" s="40"/>
      <c r="F3661" s="42"/>
      <c r="G3661" s="43"/>
      <c r="H3661" s="40"/>
      <c r="I3661" s="40"/>
      <c r="J3661" s="40"/>
      <c r="K3661" s="42"/>
      <c r="L3661" s="63"/>
      <c r="M3661" s="64"/>
      <c r="N3661" s="44"/>
      <c r="O3661" s="40"/>
      <c r="P3661" s="65"/>
      <c r="Q3661" s="40"/>
      <c r="R3661" s="44"/>
      <c r="S3661" s="45"/>
      <c r="T3661" s="40"/>
      <c r="U3661" s="40"/>
      <c r="V3661" s="46"/>
      <c r="W3661" s="47"/>
    </row>
    <row r="3662" spans="1:23" x14ac:dyDescent="0.15">
      <c r="A3662" s="38"/>
      <c r="B3662" s="39"/>
      <c r="C3662" s="40"/>
      <c r="D3662" s="41"/>
      <c r="E3662" s="40"/>
      <c r="F3662" s="42"/>
      <c r="G3662" s="43"/>
      <c r="H3662" s="40"/>
      <c r="I3662" s="40"/>
      <c r="J3662" s="40"/>
      <c r="K3662" s="42"/>
      <c r="L3662" s="63"/>
      <c r="M3662" s="64"/>
      <c r="N3662" s="44"/>
      <c r="O3662" s="40"/>
      <c r="P3662" s="65"/>
      <c r="Q3662" s="40"/>
      <c r="R3662" s="44"/>
      <c r="S3662" s="45"/>
      <c r="T3662" s="40"/>
      <c r="U3662" s="40"/>
      <c r="V3662" s="46"/>
      <c r="W3662" s="47"/>
    </row>
    <row r="3663" spans="1:23" x14ac:dyDescent="0.15">
      <c r="A3663" s="38"/>
      <c r="B3663" s="39"/>
      <c r="C3663" s="40"/>
      <c r="D3663" s="41"/>
      <c r="E3663" s="40"/>
      <c r="F3663" s="42"/>
      <c r="G3663" s="43"/>
      <c r="H3663" s="40"/>
      <c r="I3663" s="40"/>
      <c r="J3663" s="40"/>
      <c r="K3663" s="42"/>
      <c r="L3663" s="63"/>
      <c r="M3663" s="64"/>
      <c r="N3663" s="44"/>
      <c r="O3663" s="40"/>
      <c r="P3663" s="65"/>
      <c r="Q3663" s="40"/>
      <c r="R3663" s="44"/>
      <c r="S3663" s="45"/>
      <c r="T3663" s="40"/>
      <c r="U3663" s="40"/>
      <c r="V3663" s="46"/>
      <c r="W3663" s="47"/>
    </row>
    <row r="3664" spans="1:23" x14ac:dyDescent="0.15">
      <c r="A3664" s="38"/>
      <c r="B3664" s="39"/>
      <c r="C3664" s="40"/>
      <c r="D3664" s="41"/>
      <c r="E3664" s="40"/>
      <c r="F3664" s="42"/>
      <c r="G3664" s="43"/>
      <c r="H3664" s="40"/>
      <c r="I3664" s="40"/>
      <c r="J3664" s="40"/>
      <c r="K3664" s="42"/>
      <c r="L3664" s="63"/>
      <c r="M3664" s="64"/>
      <c r="N3664" s="44"/>
      <c r="O3664" s="40"/>
      <c r="P3664" s="65"/>
      <c r="Q3664" s="40"/>
      <c r="R3664" s="44"/>
      <c r="S3664" s="45"/>
      <c r="T3664" s="40"/>
      <c r="U3664" s="40"/>
      <c r="V3664" s="46"/>
      <c r="W3664" s="47"/>
    </row>
    <row r="3665" spans="1:23" x14ac:dyDescent="0.15">
      <c r="A3665" s="38"/>
      <c r="B3665" s="39"/>
      <c r="C3665" s="40"/>
      <c r="D3665" s="41"/>
      <c r="E3665" s="40"/>
      <c r="F3665" s="42"/>
      <c r="G3665" s="43"/>
      <c r="H3665" s="40"/>
      <c r="I3665" s="40"/>
      <c r="J3665" s="40"/>
      <c r="K3665" s="42"/>
      <c r="L3665" s="63"/>
      <c r="M3665" s="64"/>
      <c r="N3665" s="44"/>
      <c r="O3665" s="40"/>
      <c r="P3665" s="65"/>
      <c r="Q3665" s="40"/>
      <c r="R3665" s="44"/>
      <c r="S3665" s="45"/>
      <c r="T3665" s="40"/>
      <c r="U3665" s="40"/>
      <c r="V3665" s="46"/>
      <c r="W3665" s="47"/>
    </row>
    <row r="3666" spans="1:23" x14ac:dyDescent="0.15">
      <c r="A3666" s="38"/>
      <c r="B3666" s="39"/>
      <c r="C3666" s="40"/>
      <c r="D3666" s="41"/>
      <c r="E3666" s="40"/>
      <c r="F3666" s="42"/>
      <c r="G3666" s="43"/>
      <c r="H3666" s="40"/>
      <c r="I3666" s="40"/>
      <c r="J3666" s="40"/>
      <c r="K3666" s="42"/>
      <c r="L3666" s="63"/>
      <c r="M3666" s="64"/>
      <c r="N3666" s="44"/>
      <c r="O3666" s="40"/>
      <c r="P3666" s="65"/>
      <c r="Q3666" s="40"/>
      <c r="R3666" s="44"/>
      <c r="S3666" s="45"/>
      <c r="T3666" s="40"/>
      <c r="U3666" s="40"/>
      <c r="V3666" s="46"/>
      <c r="W3666" s="47"/>
    </row>
    <row r="3667" spans="1:23" x14ac:dyDescent="0.15">
      <c r="A3667" s="38"/>
      <c r="B3667" s="39"/>
      <c r="C3667" s="40"/>
      <c r="D3667" s="41"/>
      <c r="E3667" s="40"/>
      <c r="F3667" s="42"/>
      <c r="G3667" s="43"/>
      <c r="H3667" s="40"/>
      <c r="I3667" s="40"/>
      <c r="J3667" s="40"/>
      <c r="K3667" s="42"/>
      <c r="L3667" s="63"/>
      <c r="M3667" s="64"/>
      <c r="N3667" s="44"/>
      <c r="O3667" s="40"/>
      <c r="P3667" s="65"/>
      <c r="Q3667" s="40"/>
      <c r="R3667" s="44"/>
      <c r="S3667" s="45"/>
      <c r="T3667" s="40"/>
      <c r="U3667" s="40"/>
      <c r="V3667" s="46"/>
      <c r="W3667" s="47"/>
    </row>
    <row r="3668" spans="1:23" x14ac:dyDescent="0.15">
      <c r="A3668" s="38"/>
      <c r="B3668" s="39"/>
      <c r="C3668" s="40"/>
      <c r="D3668" s="41"/>
      <c r="E3668" s="40"/>
      <c r="F3668" s="42"/>
      <c r="G3668" s="43"/>
      <c r="H3668" s="40"/>
      <c r="I3668" s="40"/>
      <c r="J3668" s="40"/>
      <c r="K3668" s="42"/>
      <c r="L3668" s="63"/>
      <c r="M3668" s="64"/>
      <c r="N3668" s="44"/>
      <c r="O3668" s="40"/>
      <c r="P3668" s="65"/>
      <c r="Q3668" s="40"/>
      <c r="R3668" s="44"/>
      <c r="S3668" s="45"/>
      <c r="T3668" s="40"/>
      <c r="U3668" s="40"/>
      <c r="V3668" s="46"/>
      <c r="W3668" s="47"/>
    </row>
    <row r="3669" spans="1:23" x14ac:dyDescent="0.15">
      <c r="A3669" s="38"/>
      <c r="B3669" s="39"/>
      <c r="C3669" s="40"/>
      <c r="D3669" s="41"/>
      <c r="E3669" s="40"/>
      <c r="F3669" s="42"/>
      <c r="G3669" s="43"/>
      <c r="H3669" s="40"/>
      <c r="I3669" s="40"/>
      <c r="J3669" s="40"/>
      <c r="K3669" s="42"/>
      <c r="L3669" s="63"/>
      <c r="M3669" s="64"/>
      <c r="N3669" s="44"/>
      <c r="O3669" s="40"/>
      <c r="P3669" s="65"/>
      <c r="Q3669" s="40"/>
      <c r="R3669" s="44"/>
      <c r="S3669" s="45"/>
      <c r="T3669" s="40"/>
      <c r="U3669" s="40"/>
      <c r="V3669" s="46"/>
      <c r="W3669" s="47"/>
    </row>
    <row r="3670" spans="1:23" x14ac:dyDescent="0.15">
      <c r="A3670" s="38"/>
      <c r="B3670" s="39"/>
      <c r="C3670" s="40"/>
      <c r="D3670" s="41"/>
      <c r="E3670" s="40"/>
      <c r="F3670" s="42"/>
      <c r="G3670" s="43"/>
      <c r="H3670" s="40"/>
      <c r="I3670" s="40"/>
      <c r="J3670" s="40"/>
      <c r="K3670" s="42"/>
      <c r="L3670" s="63"/>
      <c r="M3670" s="64"/>
      <c r="N3670" s="44"/>
      <c r="O3670" s="40"/>
      <c r="P3670" s="65"/>
      <c r="Q3670" s="40"/>
      <c r="R3670" s="44"/>
      <c r="S3670" s="45"/>
      <c r="T3670" s="40"/>
      <c r="U3670" s="40"/>
      <c r="V3670" s="46"/>
      <c r="W3670" s="47"/>
    </row>
    <row r="3671" spans="1:23" x14ac:dyDescent="0.15">
      <c r="A3671" s="38"/>
      <c r="B3671" s="39"/>
      <c r="C3671" s="40"/>
      <c r="D3671" s="41"/>
      <c r="E3671" s="40"/>
      <c r="F3671" s="42"/>
      <c r="G3671" s="43"/>
      <c r="H3671" s="40"/>
      <c r="I3671" s="40"/>
      <c r="J3671" s="40"/>
      <c r="K3671" s="42"/>
      <c r="L3671" s="63"/>
      <c r="M3671" s="64"/>
      <c r="N3671" s="44"/>
      <c r="O3671" s="40"/>
      <c r="P3671" s="65"/>
      <c r="Q3671" s="40"/>
      <c r="R3671" s="44"/>
      <c r="S3671" s="45"/>
      <c r="T3671" s="40"/>
      <c r="U3671" s="40"/>
      <c r="V3671" s="46"/>
      <c r="W3671" s="47"/>
    </row>
    <row r="3672" spans="1:23" x14ac:dyDescent="0.15">
      <c r="A3672" s="38"/>
      <c r="B3672" s="39"/>
      <c r="C3672" s="40"/>
      <c r="D3672" s="41"/>
      <c r="E3672" s="40"/>
      <c r="F3672" s="42"/>
      <c r="G3672" s="43"/>
      <c r="H3672" s="40"/>
      <c r="I3672" s="40"/>
      <c r="J3672" s="40"/>
      <c r="K3672" s="42"/>
      <c r="L3672" s="63"/>
      <c r="M3672" s="64"/>
      <c r="N3672" s="44"/>
      <c r="O3672" s="40"/>
      <c r="P3672" s="65"/>
      <c r="Q3672" s="40"/>
      <c r="R3672" s="44"/>
      <c r="S3672" s="45"/>
      <c r="T3672" s="40"/>
      <c r="U3672" s="40"/>
      <c r="V3672" s="46"/>
      <c r="W3672" s="47"/>
    </row>
    <row r="3673" spans="1:23" x14ac:dyDescent="0.15">
      <c r="A3673" s="38"/>
      <c r="B3673" s="39"/>
      <c r="C3673" s="40"/>
      <c r="D3673" s="41"/>
      <c r="E3673" s="40"/>
      <c r="F3673" s="42"/>
      <c r="G3673" s="43"/>
      <c r="H3673" s="40"/>
      <c r="I3673" s="40"/>
      <c r="J3673" s="40"/>
      <c r="K3673" s="42"/>
      <c r="L3673" s="63"/>
      <c r="M3673" s="64"/>
      <c r="N3673" s="44"/>
      <c r="O3673" s="40"/>
      <c r="P3673" s="65"/>
      <c r="Q3673" s="40"/>
      <c r="R3673" s="44"/>
      <c r="S3673" s="45"/>
      <c r="T3673" s="40"/>
      <c r="U3673" s="40"/>
      <c r="V3673" s="46"/>
      <c r="W3673" s="47"/>
    </row>
    <row r="3674" spans="1:23" x14ac:dyDescent="0.15">
      <c r="A3674" s="38"/>
      <c r="B3674" s="39"/>
      <c r="C3674" s="40"/>
      <c r="D3674" s="41"/>
      <c r="E3674" s="40"/>
      <c r="F3674" s="42"/>
      <c r="G3674" s="43"/>
      <c r="H3674" s="40"/>
      <c r="I3674" s="40"/>
      <c r="J3674" s="40"/>
      <c r="K3674" s="42"/>
      <c r="L3674" s="63"/>
      <c r="M3674" s="64"/>
      <c r="N3674" s="44"/>
      <c r="O3674" s="40"/>
      <c r="P3674" s="65"/>
      <c r="Q3674" s="40"/>
      <c r="R3674" s="44"/>
      <c r="S3674" s="45"/>
      <c r="T3674" s="40"/>
      <c r="U3674" s="40"/>
      <c r="V3674" s="46"/>
      <c r="W3674" s="47"/>
    </row>
    <row r="3675" spans="1:23" x14ac:dyDescent="0.15">
      <c r="A3675" s="38"/>
      <c r="B3675" s="39"/>
      <c r="C3675" s="40"/>
      <c r="D3675" s="41"/>
      <c r="E3675" s="40"/>
      <c r="F3675" s="42"/>
      <c r="G3675" s="43"/>
      <c r="H3675" s="40"/>
      <c r="I3675" s="40"/>
      <c r="J3675" s="40"/>
      <c r="K3675" s="42"/>
      <c r="L3675" s="63"/>
      <c r="M3675" s="64"/>
      <c r="N3675" s="44"/>
      <c r="O3675" s="40"/>
      <c r="P3675" s="65"/>
      <c r="Q3675" s="40"/>
      <c r="R3675" s="44"/>
      <c r="S3675" s="45"/>
      <c r="T3675" s="40"/>
      <c r="U3675" s="40"/>
      <c r="V3675" s="46"/>
      <c r="W3675" s="47"/>
    </row>
    <row r="3676" spans="1:23" x14ac:dyDescent="0.15">
      <c r="A3676" s="38"/>
      <c r="B3676" s="39"/>
      <c r="C3676" s="40"/>
      <c r="D3676" s="41"/>
      <c r="E3676" s="40"/>
      <c r="F3676" s="42"/>
      <c r="G3676" s="43"/>
      <c r="H3676" s="40"/>
      <c r="I3676" s="40"/>
      <c r="J3676" s="40"/>
      <c r="K3676" s="42"/>
      <c r="L3676" s="63"/>
      <c r="M3676" s="64"/>
      <c r="N3676" s="44"/>
      <c r="O3676" s="40"/>
      <c r="P3676" s="65"/>
      <c r="Q3676" s="40"/>
      <c r="R3676" s="44"/>
      <c r="S3676" s="45"/>
      <c r="T3676" s="40"/>
      <c r="U3676" s="40"/>
      <c r="V3676" s="46"/>
      <c r="W3676" s="47"/>
    </row>
    <row r="3677" spans="1:23" x14ac:dyDescent="0.15">
      <c r="A3677" s="38"/>
      <c r="B3677" s="39"/>
      <c r="C3677" s="40"/>
      <c r="D3677" s="41"/>
      <c r="E3677" s="40"/>
      <c r="F3677" s="42"/>
      <c r="G3677" s="43"/>
      <c r="H3677" s="40"/>
      <c r="I3677" s="40"/>
      <c r="J3677" s="40"/>
      <c r="K3677" s="42"/>
      <c r="L3677" s="63"/>
      <c r="M3677" s="64"/>
      <c r="N3677" s="44"/>
      <c r="O3677" s="40"/>
      <c r="P3677" s="65"/>
      <c r="Q3677" s="40"/>
      <c r="R3677" s="44"/>
      <c r="S3677" s="45"/>
      <c r="T3677" s="40"/>
      <c r="U3677" s="40"/>
      <c r="V3677" s="46"/>
      <c r="W3677" s="47"/>
    </row>
    <row r="3678" spans="1:23" x14ac:dyDescent="0.15">
      <c r="A3678" s="38"/>
      <c r="B3678" s="39"/>
      <c r="C3678" s="40"/>
      <c r="D3678" s="41"/>
      <c r="E3678" s="40"/>
      <c r="F3678" s="42"/>
      <c r="G3678" s="43"/>
      <c r="H3678" s="40"/>
      <c r="I3678" s="40"/>
      <c r="J3678" s="40"/>
      <c r="K3678" s="42"/>
      <c r="L3678" s="63"/>
      <c r="M3678" s="64"/>
      <c r="N3678" s="44"/>
      <c r="O3678" s="40"/>
      <c r="P3678" s="65"/>
      <c r="Q3678" s="40"/>
      <c r="R3678" s="44"/>
      <c r="S3678" s="45"/>
      <c r="T3678" s="40"/>
      <c r="U3678" s="40"/>
      <c r="V3678" s="46"/>
      <c r="W3678" s="47"/>
    </row>
    <row r="3679" spans="1:23" x14ac:dyDescent="0.15">
      <c r="A3679" s="38"/>
      <c r="B3679" s="39"/>
      <c r="C3679" s="40"/>
      <c r="D3679" s="41"/>
      <c r="E3679" s="40"/>
      <c r="F3679" s="42"/>
      <c r="G3679" s="43"/>
      <c r="H3679" s="40"/>
      <c r="I3679" s="40"/>
      <c r="J3679" s="40"/>
      <c r="K3679" s="42"/>
      <c r="L3679" s="63"/>
      <c r="M3679" s="64"/>
      <c r="N3679" s="44"/>
      <c r="O3679" s="40"/>
      <c r="P3679" s="65"/>
      <c r="Q3679" s="40"/>
      <c r="R3679" s="44"/>
      <c r="S3679" s="45"/>
      <c r="T3679" s="40"/>
      <c r="U3679" s="40"/>
      <c r="V3679" s="46"/>
      <c r="W3679" s="47"/>
    </row>
    <row r="3680" spans="1:23" x14ac:dyDescent="0.15">
      <c r="A3680" s="38"/>
      <c r="B3680" s="39"/>
      <c r="C3680" s="40"/>
      <c r="D3680" s="41"/>
      <c r="E3680" s="40"/>
      <c r="F3680" s="42"/>
      <c r="G3680" s="43"/>
      <c r="H3680" s="40"/>
      <c r="I3680" s="40"/>
      <c r="J3680" s="40"/>
      <c r="K3680" s="42"/>
      <c r="L3680" s="63"/>
      <c r="M3680" s="64"/>
      <c r="N3680" s="44"/>
      <c r="O3680" s="40"/>
      <c r="P3680" s="65"/>
      <c r="Q3680" s="40"/>
      <c r="R3680" s="44"/>
      <c r="S3680" s="45"/>
      <c r="T3680" s="40"/>
      <c r="U3680" s="40"/>
      <c r="V3680" s="46"/>
      <c r="W3680" s="47"/>
    </row>
    <row r="3681" spans="1:23" x14ac:dyDescent="0.15">
      <c r="A3681" s="38"/>
      <c r="B3681" s="39"/>
      <c r="C3681" s="40"/>
      <c r="D3681" s="41"/>
      <c r="E3681" s="40"/>
      <c r="F3681" s="42"/>
      <c r="G3681" s="43"/>
      <c r="H3681" s="40"/>
      <c r="I3681" s="40"/>
      <c r="J3681" s="40"/>
      <c r="K3681" s="42"/>
      <c r="L3681" s="63"/>
      <c r="M3681" s="64"/>
      <c r="N3681" s="44"/>
      <c r="O3681" s="40"/>
      <c r="P3681" s="65"/>
      <c r="Q3681" s="40"/>
      <c r="R3681" s="44"/>
      <c r="S3681" s="45"/>
      <c r="T3681" s="40"/>
      <c r="U3681" s="40"/>
      <c r="V3681" s="46"/>
      <c r="W3681" s="47"/>
    </row>
    <row r="3682" spans="1:23" x14ac:dyDescent="0.15">
      <c r="A3682" s="38"/>
      <c r="B3682" s="39"/>
      <c r="C3682" s="40"/>
      <c r="D3682" s="41"/>
      <c r="E3682" s="40"/>
      <c r="F3682" s="42"/>
      <c r="G3682" s="43"/>
      <c r="H3682" s="40"/>
      <c r="I3682" s="40"/>
      <c r="J3682" s="40"/>
      <c r="K3682" s="42"/>
      <c r="L3682" s="63"/>
      <c r="M3682" s="64"/>
      <c r="N3682" s="44"/>
      <c r="O3682" s="40"/>
      <c r="P3682" s="65"/>
      <c r="Q3682" s="40"/>
      <c r="R3682" s="44"/>
      <c r="S3682" s="45"/>
      <c r="T3682" s="40"/>
      <c r="U3682" s="40"/>
      <c r="V3682" s="46"/>
      <c r="W3682" s="47"/>
    </row>
    <row r="3683" spans="1:23" x14ac:dyDescent="0.15">
      <c r="A3683" s="38"/>
      <c r="B3683" s="39"/>
      <c r="C3683" s="40"/>
      <c r="D3683" s="41"/>
      <c r="E3683" s="40"/>
      <c r="F3683" s="42"/>
      <c r="G3683" s="43"/>
      <c r="H3683" s="40"/>
      <c r="I3683" s="40"/>
      <c r="J3683" s="40"/>
      <c r="K3683" s="42"/>
      <c r="L3683" s="63"/>
      <c r="M3683" s="64"/>
      <c r="N3683" s="44"/>
      <c r="O3683" s="40"/>
      <c r="P3683" s="65"/>
      <c r="Q3683" s="40"/>
      <c r="R3683" s="44"/>
      <c r="S3683" s="45"/>
      <c r="T3683" s="40"/>
      <c r="U3683" s="40"/>
      <c r="V3683" s="46"/>
      <c r="W3683" s="47"/>
    </row>
    <row r="3684" spans="1:23" x14ac:dyDescent="0.15">
      <c r="A3684" s="38"/>
      <c r="B3684" s="39"/>
      <c r="C3684" s="40"/>
      <c r="D3684" s="41"/>
      <c r="E3684" s="40"/>
      <c r="F3684" s="42"/>
      <c r="G3684" s="43"/>
      <c r="H3684" s="40"/>
      <c r="I3684" s="40"/>
      <c r="J3684" s="40"/>
      <c r="K3684" s="42"/>
      <c r="L3684" s="63"/>
      <c r="M3684" s="64"/>
      <c r="N3684" s="44"/>
      <c r="O3684" s="40"/>
      <c r="P3684" s="65"/>
      <c r="Q3684" s="40"/>
      <c r="R3684" s="44"/>
      <c r="S3684" s="45"/>
      <c r="T3684" s="40"/>
      <c r="U3684" s="40"/>
      <c r="V3684" s="46"/>
      <c r="W3684" s="47"/>
    </row>
    <row r="3685" spans="1:23" x14ac:dyDescent="0.15">
      <c r="A3685" s="38"/>
      <c r="B3685" s="39"/>
      <c r="C3685" s="40"/>
      <c r="D3685" s="41"/>
      <c r="E3685" s="40"/>
      <c r="F3685" s="42"/>
      <c r="G3685" s="43"/>
      <c r="H3685" s="40"/>
      <c r="I3685" s="40"/>
      <c r="J3685" s="40"/>
      <c r="K3685" s="42"/>
      <c r="L3685" s="63"/>
      <c r="M3685" s="64"/>
      <c r="N3685" s="44"/>
      <c r="O3685" s="40"/>
      <c r="P3685" s="65"/>
      <c r="Q3685" s="40"/>
      <c r="R3685" s="44"/>
      <c r="S3685" s="45"/>
      <c r="T3685" s="40"/>
      <c r="U3685" s="40"/>
      <c r="V3685" s="46"/>
      <c r="W3685" s="47"/>
    </row>
    <row r="3686" spans="1:23" x14ac:dyDescent="0.15">
      <c r="A3686" s="38"/>
      <c r="B3686" s="39"/>
      <c r="C3686" s="40"/>
      <c r="D3686" s="41"/>
      <c r="E3686" s="40"/>
      <c r="F3686" s="42"/>
      <c r="G3686" s="43"/>
      <c r="H3686" s="40"/>
      <c r="I3686" s="40"/>
      <c r="J3686" s="40"/>
      <c r="K3686" s="42"/>
      <c r="L3686" s="63"/>
      <c r="M3686" s="64"/>
      <c r="N3686" s="44"/>
      <c r="O3686" s="40"/>
      <c r="P3686" s="65"/>
      <c r="Q3686" s="40"/>
      <c r="R3686" s="44"/>
      <c r="S3686" s="45"/>
      <c r="T3686" s="40"/>
      <c r="U3686" s="40"/>
      <c r="V3686" s="46"/>
      <c r="W3686" s="47"/>
    </row>
    <row r="3687" spans="1:23" x14ac:dyDescent="0.15">
      <c r="A3687" s="38"/>
      <c r="B3687" s="39"/>
      <c r="C3687" s="40"/>
      <c r="D3687" s="41"/>
      <c r="E3687" s="40"/>
      <c r="F3687" s="42"/>
      <c r="G3687" s="43"/>
      <c r="H3687" s="40"/>
      <c r="I3687" s="40"/>
      <c r="J3687" s="40"/>
      <c r="K3687" s="42"/>
      <c r="L3687" s="63"/>
      <c r="M3687" s="64"/>
      <c r="N3687" s="44"/>
      <c r="O3687" s="40"/>
      <c r="P3687" s="65"/>
      <c r="Q3687" s="40"/>
      <c r="R3687" s="44"/>
      <c r="S3687" s="45"/>
      <c r="T3687" s="40"/>
      <c r="U3687" s="40"/>
      <c r="V3687" s="46"/>
      <c r="W3687" s="47"/>
    </row>
    <row r="3688" spans="1:23" x14ac:dyDescent="0.15">
      <c r="A3688" s="38"/>
      <c r="B3688" s="39"/>
      <c r="C3688" s="40"/>
      <c r="D3688" s="41"/>
      <c r="E3688" s="40"/>
      <c r="F3688" s="42"/>
      <c r="G3688" s="43"/>
      <c r="H3688" s="40"/>
      <c r="I3688" s="40"/>
      <c r="J3688" s="40"/>
      <c r="K3688" s="42"/>
      <c r="L3688" s="63"/>
      <c r="M3688" s="64"/>
      <c r="N3688" s="44"/>
      <c r="O3688" s="40"/>
      <c r="P3688" s="65"/>
      <c r="Q3688" s="40"/>
      <c r="R3688" s="44"/>
      <c r="S3688" s="45"/>
      <c r="T3688" s="40"/>
      <c r="U3688" s="40"/>
      <c r="V3688" s="46"/>
      <c r="W3688" s="47"/>
    </row>
    <row r="3689" spans="1:23" x14ac:dyDescent="0.15">
      <c r="A3689" s="38"/>
      <c r="B3689" s="39"/>
      <c r="C3689" s="40"/>
      <c r="D3689" s="41"/>
      <c r="E3689" s="40"/>
      <c r="F3689" s="42"/>
      <c r="G3689" s="43"/>
      <c r="H3689" s="40"/>
      <c r="I3689" s="40"/>
      <c r="J3689" s="40"/>
      <c r="K3689" s="42"/>
      <c r="L3689" s="63"/>
      <c r="M3689" s="64"/>
      <c r="N3689" s="44"/>
      <c r="O3689" s="40"/>
      <c r="P3689" s="65"/>
      <c r="Q3689" s="40"/>
      <c r="R3689" s="44"/>
      <c r="S3689" s="45"/>
      <c r="T3689" s="40"/>
      <c r="U3689" s="40"/>
      <c r="V3689" s="46"/>
      <c r="W3689" s="47"/>
    </row>
    <row r="3690" spans="1:23" x14ac:dyDescent="0.15">
      <c r="A3690" s="38"/>
      <c r="B3690" s="39"/>
      <c r="C3690" s="40"/>
      <c r="D3690" s="41"/>
      <c r="E3690" s="40"/>
      <c r="F3690" s="42"/>
      <c r="G3690" s="43"/>
      <c r="H3690" s="40"/>
      <c r="I3690" s="40"/>
      <c r="J3690" s="40"/>
      <c r="K3690" s="42"/>
      <c r="L3690" s="63"/>
      <c r="M3690" s="64"/>
      <c r="N3690" s="44"/>
      <c r="O3690" s="40"/>
      <c r="P3690" s="65"/>
      <c r="Q3690" s="40"/>
      <c r="R3690" s="44"/>
      <c r="S3690" s="45"/>
      <c r="T3690" s="40"/>
      <c r="U3690" s="40"/>
      <c r="V3690" s="46"/>
      <c r="W3690" s="47"/>
    </row>
    <row r="3691" spans="1:23" x14ac:dyDescent="0.15">
      <c r="A3691" s="38"/>
      <c r="B3691" s="39"/>
      <c r="C3691" s="40"/>
      <c r="D3691" s="41"/>
      <c r="E3691" s="40"/>
      <c r="F3691" s="42"/>
      <c r="G3691" s="43"/>
      <c r="H3691" s="40"/>
      <c r="I3691" s="40"/>
      <c r="J3691" s="40"/>
      <c r="K3691" s="42"/>
      <c r="L3691" s="63"/>
      <c r="M3691" s="64"/>
      <c r="N3691" s="44"/>
      <c r="O3691" s="40"/>
      <c r="P3691" s="65"/>
      <c r="Q3691" s="40"/>
      <c r="R3691" s="44"/>
      <c r="S3691" s="45"/>
      <c r="T3691" s="40"/>
      <c r="U3691" s="40"/>
      <c r="V3691" s="46"/>
      <c r="W3691" s="47"/>
    </row>
    <row r="3692" spans="1:23" x14ac:dyDescent="0.15">
      <c r="A3692" s="38"/>
      <c r="B3692" s="39"/>
      <c r="C3692" s="40"/>
      <c r="D3692" s="41"/>
      <c r="E3692" s="40"/>
      <c r="F3692" s="42"/>
      <c r="G3692" s="43"/>
      <c r="H3692" s="40"/>
      <c r="I3692" s="40"/>
      <c r="J3692" s="40"/>
      <c r="K3692" s="42"/>
      <c r="L3692" s="63"/>
      <c r="M3692" s="64"/>
      <c r="N3692" s="44"/>
      <c r="O3692" s="40"/>
      <c r="P3692" s="65"/>
      <c r="Q3692" s="40"/>
      <c r="R3692" s="44"/>
      <c r="S3692" s="45"/>
      <c r="T3692" s="40"/>
      <c r="U3692" s="40"/>
      <c r="V3692" s="46"/>
      <c r="W3692" s="47"/>
    </row>
    <row r="3693" spans="1:23" x14ac:dyDescent="0.15">
      <c r="A3693" s="38"/>
      <c r="B3693" s="39"/>
      <c r="C3693" s="40"/>
      <c r="D3693" s="41"/>
      <c r="E3693" s="40"/>
      <c r="F3693" s="42"/>
      <c r="G3693" s="43"/>
      <c r="H3693" s="40"/>
      <c r="I3693" s="40"/>
      <c r="J3693" s="40"/>
      <c r="K3693" s="42"/>
      <c r="L3693" s="63"/>
      <c r="M3693" s="64"/>
      <c r="N3693" s="44"/>
      <c r="O3693" s="40"/>
      <c r="P3693" s="65"/>
      <c r="Q3693" s="40"/>
      <c r="R3693" s="44"/>
      <c r="S3693" s="45"/>
      <c r="T3693" s="40"/>
      <c r="U3693" s="40"/>
      <c r="V3693" s="46"/>
      <c r="W3693" s="47"/>
    </row>
    <row r="3694" spans="1:23" x14ac:dyDescent="0.15">
      <c r="A3694" s="38"/>
      <c r="B3694" s="39"/>
      <c r="C3694" s="40"/>
      <c r="D3694" s="41"/>
      <c r="E3694" s="40"/>
      <c r="F3694" s="42"/>
      <c r="G3694" s="43"/>
      <c r="H3694" s="40"/>
      <c r="I3694" s="40"/>
      <c r="J3694" s="40"/>
      <c r="K3694" s="42"/>
      <c r="L3694" s="63"/>
      <c r="M3694" s="64"/>
      <c r="N3694" s="44"/>
      <c r="O3694" s="40"/>
      <c r="P3694" s="65"/>
      <c r="Q3694" s="40"/>
      <c r="R3694" s="44"/>
      <c r="S3694" s="45"/>
      <c r="T3694" s="40"/>
      <c r="U3694" s="40"/>
      <c r="V3694" s="46"/>
      <c r="W3694" s="47"/>
    </row>
    <row r="3695" spans="1:23" x14ac:dyDescent="0.15">
      <c r="A3695" s="38"/>
      <c r="B3695" s="39"/>
      <c r="C3695" s="40"/>
      <c r="D3695" s="41"/>
      <c r="E3695" s="40"/>
      <c r="F3695" s="42"/>
      <c r="G3695" s="43"/>
      <c r="H3695" s="40"/>
      <c r="I3695" s="40"/>
      <c r="J3695" s="40"/>
      <c r="K3695" s="42"/>
      <c r="L3695" s="63"/>
      <c r="M3695" s="64"/>
      <c r="N3695" s="44"/>
      <c r="O3695" s="40"/>
      <c r="P3695" s="65"/>
      <c r="Q3695" s="40"/>
      <c r="R3695" s="44"/>
      <c r="S3695" s="45"/>
      <c r="T3695" s="40"/>
      <c r="U3695" s="40"/>
      <c r="V3695" s="46"/>
      <c r="W3695" s="47"/>
    </row>
    <row r="3696" spans="1:23" x14ac:dyDescent="0.15">
      <c r="A3696" s="38"/>
      <c r="B3696" s="39"/>
      <c r="C3696" s="40"/>
      <c r="D3696" s="41"/>
      <c r="E3696" s="40"/>
      <c r="F3696" s="42"/>
      <c r="G3696" s="43"/>
      <c r="H3696" s="40"/>
      <c r="I3696" s="40"/>
      <c r="J3696" s="40"/>
      <c r="K3696" s="42"/>
      <c r="L3696" s="63"/>
      <c r="M3696" s="64"/>
      <c r="N3696" s="44"/>
      <c r="O3696" s="40"/>
      <c r="P3696" s="65"/>
      <c r="Q3696" s="40"/>
      <c r="R3696" s="44"/>
      <c r="S3696" s="45"/>
      <c r="T3696" s="40"/>
      <c r="U3696" s="40"/>
      <c r="V3696" s="46"/>
      <c r="W3696" s="47"/>
    </row>
    <row r="3697" spans="1:23" x14ac:dyDescent="0.15">
      <c r="A3697" s="38"/>
      <c r="B3697" s="39"/>
      <c r="C3697" s="40"/>
      <c r="D3697" s="41"/>
      <c r="E3697" s="40"/>
      <c r="F3697" s="42"/>
      <c r="G3697" s="43"/>
      <c r="H3697" s="40"/>
      <c r="I3697" s="40"/>
      <c r="J3697" s="40"/>
      <c r="K3697" s="42"/>
      <c r="L3697" s="63"/>
      <c r="M3697" s="64"/>
      <c r="N3697" s="44"/>
      <c r="O3697" s="40"/>
      <c r="P3697" s="65"/>
      <c r="Q3697" s="40"/>
      <c r="R3697" s="44"/>
      <c r="S3697" s="45"/>
      <c r="T3697" s="40"/>
      <c r="U3697" s="40"/>
      <c r="V3697" s="46"/>
      <c r="W3697" s="47"/>
    </row>
    <row r="3698" spans="1:23" x14ac:dyDescent="0.15">
      <c r="A3698" s="38"/>
      <c r="B3698" s="39"/>
      <c r="C3698" s="40"/>
      <c r="D3698" s="41"/>
      <c r="E3698" s="40"/>
      <c r="F3698" s="42"/>
      <c r="G3698" s="43"/>
      <c r="H3698" s="40"/>
      <c r="I3698" s="40"/>
      <c r="J3698" s="40"/>
      <c r="K3698" s="42"/>
      <c r="L3698" s="63"/>
      <c r="M3698" s="64"/>
      <c r="N3698" s="44"/>
      <c r="O3698" s="40"/>
      <c r="P3698" s="65"/>
      <c r="Q3698" s="40"/>
      <c r="R3698" s="44"/>
      <c r="S3698" s="45"/>
      <c r="T3698" s="40"/>
      <c r="U3698" s="40"/>
      <c r="V3698" s="46"/>
      <c r="W3698" s="47"/>
    </row>
    <row r="3699" spans="1:23" x14ac:dyDescent="0.15">
      <c r="A3699" s="38"/>
      <c r="B3699" s="39"/>
      <c r="C3699" s="40"/>
      <c r="D3699" s="41"/>
      <c r="E3699" s="40"/>
      <c r="F3699" s="42"/>
      <c r="G3699" s="43"/>
      <c r="H3699" s="40"/>
      <c r="I3699" s="40"/>
      <c r="J3699" s="40"/>
      <c r="K3699" s="42"/>
      <c r="L3699" s="63"/>
      <c r="M3699" s="64"/>
      <c r="N3699" s="44"/>
      <c r="O3699" s="40"/>
      <c r="P3699" s="65"/>
      <c r="Q3699" s="40"/>
      <c r="R3699" s="44"/>
      <c r="S3699" s="45"/>
      <c r="T3699" s="40"/>
      <c r="U3699" s="40"/>
      <c r="V3699" s="46"/>
      <c r="W3699" s="47"/>
    </row>
    <row r="3700" spans="1:23" x14ac:dyDescent="0.15">
      <c r="A3700" s="38"/>
      <c r="B3700" s="39"/>
      <c r="C3700" s="40"/>
      <c r="D3700" s="41"/>
      <c r="E3700" s="40"/>
      <c r="F3700" s="42"/>
      <c r="G3700" s="43"/>
      <c r="H3700" s="40"/>
      <c r="I3700" s="40"/>
      <c r="J3700" s="40"/>
      <c r="K3700" s="42"/>
      <c r="L3700" s="63"/>
      <c r="M3700" s="64"/>
      <c r="N3700" s="44"/>
      <c r="O3700" s="40"/>
      <c r="P3700" s="65"/>
      <c r="Q3700" s="40"/>
      <c r="R3700" s="44"/>
      <c r="S3700" s="45"/>
      <c r="T3700" s="40"/>
      <c r="U3700" s="40"/>
      <c r="V3700" s="46"/>
      <c r="W3700" s="47"/>
    </row>
    <row r="3701" spans="1:23" x14ac:dyDescent="0.15">
      <c r="A3701" s="38"/>
      <c r="B3701" s="39"/>
      <c r="C3701" s="40"/>
      <c r="D3701" s="41"/>
      <c r="E3701" s="40"/>
      <c r="F3701" s="42"/>
      <c r="G3701" s="43"/>
      <c r="H3701" s="40"/>
      <c r="I3701" s="40"/>
      <c r="J3701" s="40"/>
      <c r="K3701" s="42"/>
      <c r="L3701" s="63"/>
      <c r="M3701" s="64"/>
      <c r="N3701" s="44"/>
      <c r="O3701" s="40"/>
      <c r="P3701" s="65"/>
      <c r="Q3701" s="40"/>
      <c r="R3701" s="44"/>
      <c r="S3701" s="45"/>
      <c r="T3701" s="40"/>
      <c r="U3701" s="40"/>
      <c r="V3701" s="46"/>
      <c r="W3701" s="47"/>
    </row>
    <row r="3702" spans="1:23" x14ac:dyDescent="0.15">
      <c r="A3702" s="38"/>
      <c r="B3702" s="39"/>
      <c r="C3702" s="40"/>
      <c r="D3702" s="41"/>
      <c r="E3702" s="40"/>
      <c r="F3702" s="42"/>
      <c r="G3702" s="43"/>
      <c r="H3702" s="40"/>
      <c r="I3702" s="40"/>
      <c r="J3702" s="40"/>
      <c r="K3702" s="42"/>
      <c r="L3702" s="63"/>
      <c r="M3702" s="64"/>
      <c r="N3702" s="44"/>
      <c r="O3702" s="40"/>
      <c r="P3702" s="65"/>
      <c r="Q3702" s="40"/>
      <c r="R3702" s="44"/>
      <c r="S3702" s="45"/>
      <c r="T3702" s="40"/>
      <c r="U3702" s="40"/>
      <c r="V3702" s="46"/>
      <c r="W3702" s="47"/>
    </row>
    <row r="3703" spans="1:23" x14ac:dyDescent="0.15">
      <c r="A3703" s="38"/>
      <c r="B3703" s="39"/>
      <c r="C3703" s="40"/>
      <c r="D3703" s="41"/>
      <c r="E3703" s="40"/>
      <c r="F3703" s="42"/>
      <c r="G3703" s="43"/>
      <c r="H3703" s="40"/>
      <c r="I3703" s="40"/>
      <c r="J3703" s="40"/>
      <c r="K3703" s="42"/>
      <c r="L3703" s="63"/>
      <c r="M3703" s="64"/>
      <c r="N3703" s="44"/>
      <c r="O3703" s="40"/>
      <c r="P3703" s="65"/>
      <c r="Q3703" s="40"/>
      <c r="R3703" s="44"/>
      <c r="S3703" s="45"/>
      <c r="T3703" s="40"/>
      <c r="U3703" s="40"/>
      <c r="V3703" s="46"/>
      <c r="W3703" s="47"/>
    </row>
    <row r="3704" spans="1:23" x14ac:dyDescent="0.15">
      <c r="A3704" s="38"/>
      <c r="B3704" s="39"/>
      <c r="C3704" s="40"/>
      <c r="D3704" s="41"/>
      <c r="E3704" s="40"/>
      <c r="F3704" s="42"/>
      <c r="G3704" s="43"/>
      <c r="H3704" s="40"/>
      <c r="I3704" s="40"/>
      <c r="J3704" s="40"/>
      <c r="K3704" s="42"/>
      <c r="L3704" s="63"/>
      <c r="M3704" s="64"/>
      <c r="N3704" s="44"/>
      <c r="O3704" s="40"/>
      <c r="P3704" s="65"/>
      <c r="Q3704" s="40"/>
      <c r="R3704" s="44"/>
      <c r="S3704" s="45"/>
      <c r="T3704" s="40"/>
      <c r="U3704" s="40"/>
      <c r="V3704" s="46"/>
      <c r="W3704" s="47"/>
    </row>
    <row r="3705" spans="1:23" x14ac:dyDescent="0.15">
      <c r="A3705" s="38"/>
      <c r="B3705" s="39"/>
      <c r="C3705" s="40"/>
      <c r="D3705" s="41"/>
      <c r="E3705" s="40"/>
      <c r="F3705" s="42"/>
      <c r="G3705" s="43"/>
      <c r="H3705" s="40"/>
      <c r="I3705" s="40"/>
      <c r="J3705" s="40"/>
      <c r="K3705" s="42"/>
      <c r="L3705" s="63"/>
      <c r="M3705" s="64"/>
      <c r="N3705" s="44"/>
      <c r="O3705" s="40"/>
      <c r="P3705" s="65"/>
      <c r="Q3705" s="40"/>
      <c r="R3705" s="44"/>
      <c r="S3705" s="45"/>
      <c r="T3705" s="40"/>
      <c r="U3705" s="40"/>
      <c r="V3705" s="46"/>
      <c r="W3705" s="47"/>
    </row>
    <row r="3706" spans="1:23" x14ac:dyDescent="0.15">
      <c r="A3706" s="38"/>
      <c r="B3706" s="39"/>
      <c r="C3706" s="40"/>
      <c r="D3706" s="41"/>
      <c r="E3706" s="40"/>
      <c r="F3706" s="42"/>
      <c r="G3706" s="43"/>
      <c r="H3706" s="40"/>
      <c r="I3706" s="40"/>
      <c r="J3706" s="40"/>
      <c r="K3706" s="42"/>
      <c r="L3706" s="63"/>
      <c r="M3706" s="64"/>
      <c r="N3706" s="44"/>
      <c r="O3706" s="40"/>
      <c r="P3706" s="65"/>
      <c r="Q3706" s="40"/>
      <c r="R3706" s="44"/>
      <c r="S3706" s="45"/>
      <c r="T3706" s="40"/>
      <c r="U3706" s="40"/>
      <c r="V3706" s="46"/>
      <c r="W3706" s="47"/>
    </row>
    <row r="3707" spans="1:23" x14ac:dyDescent="0.15">
      <c r="A3707" s="38"/>
      <c r="B3707" s="39"/>
      <c r="C3707" s="40"/>
      <c r="D3707" s="41"/>
      <c r="E3707" s="40"/>
      <c r="F3707" s="42"/>
      <c r="G3707" s="43"/>
      <c r="H3707" s="40"/>
      <c r="I3707" s="40"/>
      <c r="J3707" s="40"/>
      <c r="K3707" s="42"/>
      <c r="L3707" s="63"/>
      <c r="M3707" s="64"/>
      <c r="N3707" s="44"/>
      <c r="O3707" s="40"/>
      <c r="P3707" s="65"/>
      <c r="Q3707" s="40"/>
      <c r="R3707" s="44"/>
      <c r="S3707" s="45"/>
      <c r="T3707" s="40"/>
      <c r="U3707" s="40"/>
      <c r="V3707" s="46"/>
      <c r="W3707" s="47"/>
    </row>
    <row r="3708" spans="1:23" x14ac:dyDescent="0.15">
      <c r="A3708" s="38"/>
      <c r="B3708" s="39"/>
      <c r="C3708" s="40"/>
      <c r="D3708" s="41"/>
      <c r="E3708" s="40"/>
      <c r="F3708" s="42"/>
      <c r="G3708" s="43"/>
      <c r="H3708" s="40"/>
      <c r="I3708" s="40"/>
      <c r="J3708" s="40"/>
      <c r="K3708" s="42"/>
      <c r="L3708" s="63"/>
      <c r="M3708" s="64"/>
      <c r="N3708" s="44"/>
      <c r="O3708" s="40"/>
      <c r="P3708" s="65"/>
      <c r="Q3708" s="40"/>
      <c r="R3708" s="44"/>
      <c r="S3708" s="45"/>
      <c r="T3708" s="40"/>
      <c r="U3708" s="40"/>
      <c r="V3708" s="46"/>
      <c r="W3708" s="47"/>
    </row>
    <row r="3709" spans="1:23" x14ac:dyDescent="0.15">
      <c r="A3709" s="38"/>
      <c r="B3709" s="39"/>
      <c r="C3709" s="40"/>
      <c r="D3709" s="41"/>
      <c r="E3709" s="40"/>
      <c r="F3709" s="42"/>
      <c r="G3709" s="43"/>
      <c r="H3709" s="40"/>
      <c r="I3709" s="40"/>
      <c r="J3709" s="40"/>
      <c r="K3709" s="42"/>
      <c r="L3709" s="63"/>
      <c r="M3709" s="64"/>
      <c r="N3709" s="44"/>
      <c r="O3709" s="40"/>
      <c r="P3709" s="65"/>
      <c r="Q3709" s="40"/>
      <c r="R3709" s="44"/>
      <c r="S3709" s="45"/>
      <c r="T3709" s="40"/>
      <c r="U3709" s="40"/>
      <c r="V3709" s="46"/>
      <c r="W3709" s="47"/>
    </row>
    <row r="3710" spans="1:23" x14ac:dyDescent="0.15">
      <c r="A3710" s="38"/>
      <c r="B3710" s="39"/>
      <c r="C3710" s="40"/>
      <c r="D3710" s="41"/>
      <c r="E3710" s="40"/>
      <c r="F3710" s="42"/>
      <c r="G3710" s="43"/>
      <c r="H3710" s="40"/>
      <c r="I3710" s="40"/>
      <c r="J3710" s="40"/>
      <c r="K3710" s="42"/>
      <c r="L3710" s="63"/>
      <c r="M3710" s="64"/>
      <c r="N3710" s="44"/>
      <c r="O3710" s="40"/>
      <c r="P3710" s="65"/>
      <c r="Q3710" s="40"/>
      <c r="R3710" s="44"/>
      <c r="S3710" s="45"/>
      <c r="T3710" s="40"/>
      <c r="U3710" s="40"/>
      <c r="V3710" s="46"/>
      <c r="W3710" s="47"/>
    </row>
    <row r="3711" spans="1:23" x14ac:dyDescent="0.15">
      <c r="A3711" s="38"/>
      <c r="B3711" s="39"/>
      <c r="C3711" s="40"/>
      <c r="D3711" s="41"/>
      <c r="E3711" s="40"/>
      <c r="F3711" s="42"/>
      <c r="G3711" s="43"/>
      <c r="H3711" s="40"/>
      <c r="I3711" s="40"/>
      <c r="J3711" s="40"/>
      <c r="K3711" s="42"/>
      <c r="L3711" s="63"/>
      <c r="M3711" s="64"/>
      <c r="N3711" s="44"/>
      <c r="O3711" s="40"/>
      <c r="P3711" s="65"/>
      <c r="Q3711" s="40"/>
      <c r="R3711" s="44"/>
      <c r="S3711" s="45"/>
      <c r="T3711" s="40"/>
      <c r="U3711" s="40"/>
      <c r="V3711" s="46"/>
      <c r="W3711" s="47"/>
    </row>
    <row r="3712" spans="1:23" x14ac:dyDescent="0.15">
      <c r="A3712" s="38"/>
      <c r="B3712" s="39"/>
      <c r="C3712" s="40"/>
      <c r="D3712" s="41"/>
      <c r="E3712" s="40"/>
      <c r="F3712" s="42"/>
      <c r="G3712" s="43"/>
      <c r="H3712" s="40"/>
      <c r="I3712" s="40"/>
      <c r="J3712" s="40"/>
      <c r="K3712" s="42"/>
      <c r="L3712" s="63"/>
      <c r="M3712" s="64"/>
      <c r="N3712" s="44"/>
      <c r="O3712" s="40"/>
      <c r="P3712" s="65"/>
      <c r="Q3712" s="40"/>
      <c r="R3712" s="44"/>
      <c r="S3712" s="45"/>
      <c r="T3712" s="40"/>
      <c r="U3712" s="40"/>
      <c r="V3712" s="46"/>
      <c r="W3712" s="47"/>
    </row>
    <row r="3713" spans="1:23" x14ac:dyDescent="0.15">
      <c r="A3713" s="38"/>
      <c r="B3713" s="39"/>
      <c r="C3713" s="40"/>
      <c r="D3713" s="41"/>
      <c r="E3713" s="40"/>
      <c r="F3713" s="42"/>
      <c r="G3713" s="43"/>
      <c r="H3713" s="40"/>
      <c r="I3713" s="40"/>
      <c r="J3713" s="40"/>
      <c r="K3713" s="42"/>
      <c r="L3713" s="63"/>
      <c r="M3713" s="64"/>
      <c r="N3713" s="44"/>
      <c r="O3713" s="40"/>
      <c r="P3713" s="65"/>
      <c r="Q3713" s="40"/>
      <c r="R3713" s="44"/>
      <c r="S3713" s="45"/>
      <c r="T3713" s="40"/>
      <c r="U3713" s="40"/>
      <c r="V3713" s="46"/>
      <c r="W3713" s="47"/>
    </row>
    <row r="3714" spans="1:23" x14ac:dyDescent="0.15">
      <c r="A3714" s="38"/>
      <c r="B3714" s="39"/>
      <c r="C3714" s="40"/>
      <c r="D3714" s="41"/>
      <c r="E3714" s="40"/>
      <c r="F3714" s="42"/>
      <c r="G3714" s="43"/>
      <c r="H3714" s="40"/>
      <c r="I3714" s="40"/>
      <c r="J3714" s="40"/>
      <c r="K3714" s="42"/>
      <c r="L3714" s="63"/>
      <c r="M3714" s="64"/>
      <c r="N3714" s="44"/>
      <c r="O3714" s="40"/>
      <c r="P3714" s="65"/>
      <c r="Q3714" s="40"/>
      <c r="R3714" s="44"/>
      <c r="S3714" s="45"/>
      <c r="T3714" s="40"/>
      <c r="U3714" s="40"/>
      <c r="V3714" s="46"/>
      <c r="W3714" s="47"/>
    </row>
    <row r="3715" spans="1:23" x14ac:dyDescent="0.15">
      <c r="A3715" s="38"/>
      <c r="B3715" s="39"/>
      <c r="C3715" s="40"/>
      <c r="D3715" s="41"/>
      <c r="E3715" s="40"/>
      <c r="F3715" s="42"/>
      <c r="G3715" s="43"/>
      <c r="H3715" s="40"/>
      <c r="I3715" s="40"/>
      <c r="J3715" s="40"/>
      <c r="K3715" s="42"/>
      <c r="L3715" s="63"/>
      <c r="M3715" s="64"/>
      <c r="N3715" s="44"/>
      <c r="O3715" s="40"/>
      <c r="P3715" s="65"/>
      <c r="Q3715" s="40"/>
      <c r="R3715" s="44"/>
      <c r="S3715" s="45"/>
      <c r="T3715" s="40"/>
      <c r="U3715" s="40"/>
      <c r="V3715" s="46"/>
      <c r="W3715" s="47"/>
    </row>
    <row r="3716" spans="1:23" x14ac:dyDescent="0.15">
      <c r="A3716" s="38"/>
      <c r="B3716" s="39"/>
      <c r="C3716" s="40"/>
      <c r="D3716" s="41"/>
      <c r="E3716" s="40"/>
      <c r="F3716" s="42"/>
      <c r="G3716" s="43"/>
      <c r="H3716" s="40"/>
      <c r="I3716" s="40"/>
      <c r="J3716" s="40"/>
      <c r="K3716" s="42"/>
      <c r="L3716" s="63"/>
      <c r="M3716" s="64"/>
      <c r="N3716" s="44"/>
      <c r="O3716" s="40"/>
      <c r="P3716" s="65"/>
      <c r="Q3716" s="40"/>
      <c r="R3716" s="44"/>
      <c r="S3716" s="45"/>
      <c r="T3716" s="40"/>
      <c r="U3716" s="40"/>
      <c r="V3716" s="46"/>
      <c r="W3716" s="47"/>
    </row>
    <row r="3717" spans="1:23" x14ac:dyDescent="0.15">
      <c r="A3717" s="38"/>
      <c r="B3717" s="39"/>
      <c r="C3717" s="40"/>
      <c r="D3717" s="41"/>
      <c r="E3717" s="40"/>
      <c r="F3717" s="42"/>
      <c r="G3717" s="43"/>
      <c r="H3717" s="40"/>
      <c r="I3717" s="40"/>
      <c r="J3717" s="40"/>
      <c r="K3717" s="42"/>
      <c r="L3717" s="63"/>
      <c r="M3717" s="64"/>
      <c r="N3717" s="44"/>
      <c r="O3717" s="40"/>
      <c r="P3717" s="65"/>
      <c r="Q3717" s="40"/>
      <c r="R3717" s="44"/>
      <c r="S3717" s="45"/>
      <c r="T3717" s="40"/>
      <c r="U3717" s="40"/>
      <c r="V3717" s="46"/>
      <c r="W3717" s="47"/>
    </row>
    <row r="3718" spans="1:23" x14ac:dyDescent="0.15">
      <c r="A3718" s="38"/>
      <c r="B3718" s="39"/>
      <c r="C3718" s="40"/>
      <c r="D3718" s="41"/>
      <c r="E3718" s="40"/>
      <c r="F3718" s="42"/>
      <c r="G3718" s="43"/>
      <c r="H3718" s="40"/>
      <c r="I3718" s="40"/>
      <c r="J3718" s="40"/>
      <c r="K3718" s="42"/>
      <c r="L3718" s="63"/>
      <c r="M3718" s="64"/>
      <c r="N3718" s="44"/>
      <c r="O3718" s="40"/>
      <c r="P3718" s="65"/>
      <c r="Q3718" s="40"/>
      <c r="R3718" s="44"/>
      <c r="S3718" s="45"/>
      <c r="T3718" s="40"/>
      <c r="U3718" s="40"/>
      <c r="V3718" s="46"/>
      <c r="W3718" s="47"/>
    </row>
    <row r="3719" spans="1:23" x14ac:dyDescent="0.15">
      <c r="A3719" s="38"/>
      <c r="B3719" s="39"/>
      <c r="C3719" s="40"/>
      <c r="D3719" s="41"/>
      <c r="E3719" s="40"/>
      <c r="F3719" s="42"/>
      <c r="G3719" s="43"/>
      <c r="H3719" s="40"/>
      <c r="I3719" s="40"/>
      <c r="J3719" s="40"/>
      <c r="K3719" s="42"/>
      <c r="L3719" s="63"/>
      <c r="M3719" s="64"/>
      <c r="N3719" s="44"/>
      <c r="O3719" s="40"/>
      <c r="P3719" s="65"/>
      <c r="Q3719" s="40"/>
      <c r="R3719" s="44"/>
      <c r="S3719" s="45"/>
      <c r="T3719" s="40"/>
      <c r="U3719" s="40"/>
      <c r="V3719" s="46"/>
      <c r="W3719" s="47"/>
    </row>
    <row r="3720" spans="1:23" x14ac:dyDescent="0.15">
      <c r="A3720" s="38"/>
      <c r="B3720" s="39"/>
      <c r="C3720" s="40"/>
      <c r="D3720" s="41"/>
      <c r="E3720" s="40"/>
      <c r="F3720" s="42"/>
      <c r="G3720" s="43"/>
      <c r="H3720" s="40"/>
      <c r="I3720" s="40"/>
      <c r="J3720" s="40"/>
      <c r="K3720" s="42"/>
      <c r="L3720" s="63"/>
      <c r="M3720" s="64"/>
      <c r="N3720" s="44"/>
      <c r="O3720" s="40"/>
      <c r="P3720" s="65"/>
      <c r="Q3720" s="40"/>
      <c r="R3720" s="44"/>
      <c r="S3720" s="45"/>
      <c r="T3720" s="40"/>
      <c r="U3720" s="40"/>
      <c r="V3720" s="46"/>
      <c r="W3720" s="47"/>
    </row>
    <row r="3721" spans="1:23" x14ac:dyDescent="0.15">
      <c r="A3721" s="38"/>
      <c r="B3721" s="39"/>
      <c r="C3721" s="40"/>
      <c r="D3721" s="41"/>
      <c r="E3721" s="40"/>
      <c r="F3721" s="42"/>
      <c r="G3721" s="43"/>
      <c r="H3721" s="40"/>
      <c r="I3721" s="40"/>
      <c r="J3721" s="40"/>
      <c r="K3721" s="42"/>
      <c r="L3721" s="63"/>
      <c r="M3721" s="64"/>
      <c r="N3721" s="44"/>
      <c r="O3721" s="40"/>
      <c r="P3721" s="65"/>
      <c r="Q3721" s="40"/>
      <c r="R3721" s="44"/>
      <c r="S3721" s="45"/>
      <c r="T3721" s="40"/>
      <c r="U3721" s="40"/>
      <c r="V3721" s="46"/>
      <c r="W3721" s="47"/>
    </row>
    <row r="3722" spans="1:23" x14ac:dyDescent="0.15">
      <c r="A3722" s="38"/>
      <c r="B3722" s="39"/>
      <c r="C3722" s="40"/>
      <c r="D3722" s="41"/>
      <c r="E3722" s="40"/>
      <c r="F3722" s="42"/>
      <c r="G3722" s="43"/>
      <c r="H3722" s="40"/>
      <c r="I3722" s="40"/>
      <c r="J3722" s="40"/>
      <c r="K3722" s="42"/>
      <c r="L3722" s="63"/>
      <c r="M3722" s="64"/>
      <c r="N3722" s="44"/>
      <c r="O3722" s="40"/>
      <c r="P3722" s="65"/>
      <c r="Q3722" s="40"/>
      <c r="R3722" s="44"/>
      <c r="S3722" s="45"/>
      <c r="T3722" s="40"/>
      <c r="U3722" s="40"/>
      <c r="V3722" s="46"/>
      <c r="W3722" s="47"/>
    </row>
    <row r="3723" spans="1:23" x14ac:dyDescent="0.15">
      <c r="A3723" s="38"/>
      <c r="B3723" s="39"/>
      <c r="C3723" s="40"/>
      <c r="D3723" s="41"/>
      <c r="E3723" s="40"/>
      <c r="F3723" s="42"/>
      <c r="G3723" s="43"/>
      <c r="H3723" s="40"/>
      <c r="I3723" s="40"/>
      <c r="J3723" s="40"/>
      <c r="K3723" s="42"/>
      <c r="L3723" s="63"/>
      <c r="M3723" s="64"/>
      <c r="N3723" s="44"/>
      <c r="O3723" s="40"/>
      <c r="P3723" s="65"/>
      <c r="Q3723" s="40"/>
      <c r="R3723" s="44"/>
      <c r="S3723" s="45"/>
      <c r="T3723" s="40"/>
      <c r="U3723" s="40"/>
      <c r="V3723" s="46"/>
      <c r="W3723" s="47"/>
    </row>
    <row r="3724" spans="1:23" x14ac:dyDescent="0.15">
      <c r="A3724" s="38"/>
      <c r="B3724" s="39"/>
      <c r="C3724" s="40"/>
      <c r="D3724" s="41"/>
      <c r="E3724" s="40"/>
      <c r="F3724" s="42"/>
      <c r="G3724" s="43"/>
      <c r="H3724" s="40"/>
      <c r="I3724" s="40"/>
      <c r="J3724" s="40"/>
      <c r="K3724" s="42"/>
      <c r="L3724" s="63"/>
      <c r="M3724" s="64"/>
      <c r="N3724" s="44"/>
      <c r="O3724" s="40"/>
      <c r="P3724" s="65"/>
      <c r="Q3724" s="40"/>
      <c r="R3724" s="44"/>
      <c r="S3724" s="45"/>
      <c r="T3724" s="40"/>
      <c r="U3724" s="40"/>
      <c r="V3724" s="46"/>
      <c r="W3724" s="47"/>
    </row>
    <row r="3725" spans="1:23" x14ac:dyDescent="0.15">
      <c r="A3725" s="38"/>
      <c r="B3725" s="39"/>
      <c r="C3725" s="40"/>
      <c r="D3725" s="41"/>
      <c r="E3725" s="40"/>
      <c r="F3725" s="42"/>
      <c r="G3725" s="43"/>
      <c r="H3725" s="40"/>
      <c r="I3725" s="40"/>
      <c r="J3725" s="40"/>
      <c r="K3725" s="42"/>
      <c r="L3725" s="63"/>
      <c r="M3725" s="64"/>
      <c r="N3725" s="44"/>
      <c r="O3725" s="40"/>
      <c r="P3725" s="65"/>
      <c r="Q3725" s="40"/>
      <c r="R3725" s="44"/>
      <c r="S3725" s="45"/>
      <c r="T3725" s="40"/>
      <c r="U3725" s="40"/>
      <c r="V3725" s="46"/>
      <c r="W3725" s="47"/>
    </row>
    <row r="3726" spans="1:23" x14ac:dyDescent="0.15">
      <c r="A3726" s="38"/>
      <c r="B3726" s="39"/>
      <c r="C3726" s="40"/>
      <c r="D3726" s="41"/>
      <c r="E3726" s="40"/>
      <c r="F3726" s="42"/>
      <c r="G3726" s="43"/>
      <c r="H3726" s="40"/>
      <c r="I3726" s="40"/>
      <c r="J3726" s="40"/>
      <c r="K3726" s="42"/>
      <c r="L3726" s="63"/>
      <c r="M3726" s="64"/>
      <c r="N3726" s="44"/>
      <c r="O3726" s="40"/>
      <c r="P3726" s="65"/>
      <c r="Q3726" s="40"/>
      <c r="R3726" s="44"/>
      <c r="S3726" s="45"/>
      <c r="T3726" s="40"/>
      <c r="U3726" s="40"/>
      <c r="V3726" s="46"/>
      <c r="W3726" s="47"/>
    </row>
    <row r="3727" spans="1:23" x14ac:dyDescent="0.15">
      <c r="A3727" s="38"/>
      <c r="B3727" s="39"/>
      <c r="C3727" s="40"/>
      <c r="D3727" s="41"/>
      <c r="E3727" s="40"/>
      <c r="F3727" s="42"/>
      <c r="G3727" s="43"/>
      <c r="H3727" s="40"/>
      <c r="I3727" s="40"/>
      <c r="J3727" s="40"/>
      <c r="K3727" s="42"/>
      <c r="L3727" s="63"/>
      <c r="M3727" s="64"/>
      <c r="N3727" s="44"/>
      <c r="O3727" s="40"/>
      <c r="P3727" s="65"/>
      <c r="Q3727" s="40"/>
      <c r="R3727" s="44"/>
      <c r="S3727" s="45"/>
      <c r="T3727" s="40"/>
      <c r="U3727" s="40"/>
      <c r="V3727" s="46"/>
      <c r="W3727" s="47"/>
    </row>
    <row r="3728" spans="1:23" x14ac:dyDescent="0.15">
      <c r="A3728" s="38"/>
      <c r="B3728" s="39"/>
      <c r="C3728" s="40"/>
      <c r="D3728" s="41"/>
      <c r="E3728" s="40"/>
      <c r="F3728" s="42"/>
      <c r="G3728" s="43"/>
      <c r="H3728" s="40"/>
      <c r="I3728" s="40"/>
      <c r="J3728" s="40"/>
      <c r="K3728" s="42"/>
      <c r="L3728" s="63"/>
      <c r="M3728" s="64"/>
      <c r="N3728" s="44"/>
      <c r="O3728" s="40"/>
      <c r="P3728" s="65"/>
      <c r="Q3728" s="40"/>
      <c r="R3728" s="44"/>
      <c r="S3728" s="45"/>
      <c r="T3728" s="40"/>
      <c r="U3728" s="40"/>
      <c r="V3728" s="46"/>
      <c r="W3728" s="47"/>
    </row>
    <row r="3729" spans="1:23" x14ac:dyDescent="0.15">
      <c r="A3729" s="38"/>
      <c r="B3729" s="39"/>
      <c r="C3729" s="40"/>
      <c r="D3729" s="41"/>
      <c r="E3729" s="40"/>
      <c r="F3729" s="42"/>
      <c r="G3729" s="43"/>
      <c r="H3729" s="40"/>
      <c r="I3729" s="40"/>
      <c r="J3729" s="40"/>
      <c r="K3729" s="42"/>
      <c r="L3729" s="63"/>
      <c r="M3729" s="64"/>
      <c r="N3729" s="44"/>
      <c r="O3729" s="40"/>
      <c r="P3729" s="65"/>
      <c r="Q3729" s="40"/>
      <c r="R3729" s="44"/>
      <c r="S3729" s="45"/>
      <c r="T3729" s="40"/>
      <c r="U3729" s="40"/>
      <c r="V3729" s="46"/>
      <c r="W3729" s="47"/>
    </row>
    <row r="3730" spans="1:23" x14ac:dyDescent="0.15">
      <c r="A3730" s="38"/>
      <c r="B3730" s="39"/>
      <c r="C3730" s="40"/>
      <c r="D3730" s="41"/>
      <c r="E3730" s="40"/>
      <c r="F3730" s="42"/>
      <c r="G3730" s="43"/>
      <c r="H3730" s="40"/>
      <c r="I3730" s="40"/>
      <c r="J3730" s="40"/>
      <c r="K3730" s="42"/>
      <c r="L3730" s="63"/>
      <c r="M3730" s="64"/>
      <c r="N3730" s="44"/>
      <c r="O3730" s="40"/>
      <c r="P3730" s="65"/>
      <c r="Q3730" s="40"/>
      <c r="R3730" s="44"/>
      <c r="S3730" s="45"/>
      <c r="T3730" s="40"/>
      <c r="U3730" s="40"/>
      <c r="V3730" s="46"/>
      <c r="W3730" s="47"/>
    </row>
    <row r="3731" spans="1:23" x14ac:dyDescent="0.15">
      <c r="A3731" s="38"/>
      <c r="B3731" s="39"/>
      <c r="C3731" s="40"/>
      <c r="D3731" s="41"/>
      <c r="E3731" s="40"/>
      <c r="F3731" s="42"/>
      <c r="G3731" s="43"/>
      <c r="H3731" s="40"/>
      <c r="I3731" s="40"/>
      <c r="J3731" s="40"/>
      <c r="K3731" s="42"/>
      <c r="L3731" s="63"/>
      <c r="M3731" s="64"/>
      <c r="N3731" s="44"/>
      <c r="O3731" s="40"/>
      <c r="P3731" s="65"/>
      <c r="Q3731" s="40"/>
      <c r="R3731" s="44"/>
      <c r="S3731" s="45"/>
      <c r="T3731" s="40"/>
      <c r="U3731" s="40"/>
      <c r="V3731" s="46"/>
      <c r="W3731" s="47"/>
    </row>
    <row r="3732" spans="1:23" x14ac:dyDescent="0.15">
      <c r="A3732" s="38"/>
      <c r="B3732" s="39"/>
      <c r="C3732" s="40"/>
      <c r="D3732" s="41"/>
      <c r="E3732" s="40"/>
      <c r="F3732" s="42"/>
      <c r="G3732" s="43"/>
      <c r="H3732" s="40"/>
      <c r="I3732" s="40"/>
      <c r="J3732" s="40"/>
      <c r="K3732" s="42"/>
      <c r="L3732" s="63"/>
      <c r="M3732" s="64"/>
      <c r="N3732" s="44"/>
      <c r="O3732" s="40"/>
      <c r="P3732" s="65"/>
      <c r="Q3732" s="40"/>
      <c r="R3732" s="44"/>
      <c r="S3732" s="45"/>
      <c r="T3732" s="40"/>
      <c r="U3732" s="40"/>
      <c r="V3732" s="46"/>
      <c r="W3732" s="47"/>
    </row>
    <row r="3733" spans="1:23" x14ac:dyDescent="0.15">
      <c r="A3733" s="38"/>
      <c r="B3733" s="39"/>
      <c r="C3733" s="40"/>
      <c r="D3733" s="41"/>
      <c r="E3733" s="40"/>
      <c r="F3733" s="42"/>
      <c r="G3733" s="43"/>
      <c r="H3733" s="40"/>
      <c r="I3733" s="40"/>
      <c r="J3733" s="40"/>
      <c r="K3733" s="42"/>
      <c r="L3733" s="63"/>
      <c r="M3733" s="64"/>
      <c r="N3733" s="44"/>
      <c r="O3733" s="40"/>
      <c r="P3733" s="65"/>
      <c r="Q3733" s="40"/>
      <c r="R3733" s="44"/>
      <c r="S3733" s="45"/>
      <c r="T3733" s="40"/>
      <c r="U3733" s="40"/>
      <c r="V3733" s="46"/>
      <c r="W3733" s="47"/>
    </row>
    <row r="3734" spans="1:23" x14ac:dyDescent="0.15">
      <c r="A3734" s="38"/>
      <c r="B3734" s="39"/>
      <c r="C3734" s="40"/>
      <c r="D3734" s="41"/>
      <c r="E3734" s="40"/>
      <c r="F3734" s="42"/>
      <c r="G3734" s="43"/>
      <c r="H3734" s="40"/>
      <c r="I3734" s="40"/>
      <c r="J3734" s="40"/>
      <c r="K3734" s="42"/>
      <c r="L3734" s="63"/>
      <c r="M3734" s="64"/>
      <c r="N3734" s="44"/>
      <c r="O3734" s="40"/>
      <c r="P3734" s="65"/>
      <c r="Q3734" s="40"/>
      <c r="R3734" s="44"/>
      <c r="S3734" s="45"/>
      <c r="T3734" s="40"/>
      <c r="U3734" s="40"/>
      <c r="V3734" s="46"/>
      <c r="W3734" s="47"/>
    </row>
    <row r="3735" spans="1:23" x14ac:dyDescent="0.15">
      <c r="A3735" s="38"/>
      <c r="B3735" s="39"/>
      <c r="C3735" s="40"/>
      <c r="D3735" s="41"/>
      <c r="E3735" s="40"/>
      <c r="F3735" s="42"/>
      <c r="G3735" s="43"/>
      <c r="H3735" s="40"/>
      <c r="I3735" s="40"/>
      <c r="J3735" s="40"/>
      <c r="K3735" s="42"/>
      <c r="L3735" s="63"/>
      <c r="M3735" s="64"/>
      <c r="N3735" s="44"/>
      <c r="O3735" s="40"/>
      <c r="P3735" s="65"/>
      <c r="Q3735" s="40"/>
      <c r="R3735" s="44"/>
      <c r="S3735" s="45"/>
      <c r="T3735" s="40"/>
      <c r="U3735" s="40"/>
      <c r="V3735" s="46"/>
      <c r="W3735" s="47"/>
    </row>
    <row r="3736" spans="1:23" x14ac:dyDescent="0.15">
      <c r="A3736" s="38"/>
      <c r="B3736" s="39"/>
      <c r="C3736" s="40"/>
      <c r="D3736" s="41"/>
      <c r="E3736" s="40"/>
      <c r="F3736" s="42"/>
      <c r="G3736" s="43"/>
      <c r="H3736" s="40"/>
      <c r="I3736" s="40"/>
      <c r="J3736" s="40"/>
      <c r="K3736" s="42"/>
      <c r="L3736" s="63"/>
      <c r="M3736" s="64"/>
      <c r="N3736" s="44"/>
      <c r="O3736" s="40"/>
      <c r="P3736" s="65"/>
      <c r="Q3736" s="40"/>
      <c r="R3736" s="44"/>
      <c r="S3736" s="45"/>
      <c r="T3736" s="40"/>
      <c r="U3736" s="40"/>
      <c r="V3736" s="46"/>
      <c r="W3736" s="47"/>
    </row>
    <row r="3737" spans="1:23" x14ac:dyDescent="0.15">
      <c r="A3737" s="38"/>
      <c r="B3737" s="39"/>
      <c r="C3737" s="40"/>
      <c r="D3737" s="41"/>
      <c r="E3737" s="40"/>
      <c r="F3737" s="42"/>
      <c r="G3737" s="43"/>
      <c r="H3737" s="40"/>
      <c r="I3737" s="40"/>
      <c r="J3737" s="40"/>
      <c r="K3737" s="42"/>
      <c r="L3737" s="63"/>
      <c r="M3737" s="64"/>
      <c r="N3737" s="44"/>
      <c r="O3737" s="40"/>
      <c r="P3737" s="65"/>
      <c r="Q3737" s="40"/>
      <c r="R3737" s="44"/>
      <c r="S3737" s="45"/>
      <c r="T3737" s="40"/>
      <c r="U3737" s="40"/>
      <c r="V3737" s="46"/>
      <c r="W3737" s="47"/>
    </row>
    <row r="3738" spans="1:23" x14ac:dyDescent="0.15">
      <c r="A3738" s="38"/>
      <c r="B3738" s="39"/>
      <c r="C3738" s="40"/>
      <c r="D3738" s="41"/>
      <c r="E3738" s="40"/>
      <c r="F3738" s="42"/>
      <c r="G3738" s="43"/>
      <c r="H3738" s="40"/>
      <c r="I3738" s="40"/>
      <c r="J3738" s="40"/>
      <c r="K3738" s="42"/>
      <c r="L3738" s="63"/>
      <c r="M3738" s="64"/>
      <c r="N3738" s="44"/>
      <c r="O3738" s="40"/>
      <c r="P3738" s="65"/>
      <c r="Q3738" s="40"/>
      <c r="R3738" s="44"/>
      <c r="S3738" s="45"/>
      <c r="T3738" s="40"/>
      <c r="U3738" s="40"/>
      <c r="V3738" s="46"/>
      <c r="W3738" s="47"/>
    </row>
    <row r="3739" spans="1:23" x14ac:dyDescent="0.15">
      <c r="A3739" s="38"/>
      <c r="B3739" s="39"/>
      <c r="C3739" s="40"/>
      <c r="D3739" s="41"/>
      <c r="E3739" s="40"/>
      <c r="F3739" s="42"/>
      <c r="G3739" s="43"/>
      <c r="H3739" s="40"/>
      <c r="I3739" s="40"/>
      <c r="J3739" s="40"/>
      <c r="K3739" s="42"/>
      <c r="L3739" s="63"/>
      <c r="M3739" s="64"/>
      <c r="N3739" s="44"/>
      <c r="O3739" s="40"/>
      <c r="P3739" s="65"/>
      <c r="Q3739" s="40"/>
      <c r="R3739" s="44"/>
      <c r="S3739" s="45"/>
      <c r="T3739" s="40"/>
      <c r="U3739" s="40"/>
      <c r="V3739" s="46"/>
      <c r="W3739" s="47"/>
    </row>
    <row r="3740" spans="1:23" x14ac:dyDescent="0.15">
      <c r="A3740" s="38"/>
      <c r="B3740" s="39"/>
      <c r="C3740" s="40"/>
      <c r="D3740" s="41"/>
      <c r="E3740" s="40"/>
      <c r="F3740" s="42"/>
      <c r="G3740" s="43"/>
      <c r="H3740" s="40"/>
      <c r="I3740" s="40"/>
      <c r="J3740" s="40"/>
      <c r="K3740" s="42"/>
      <c r="L3740" s="63"/>
      <c r="M3740" s="64"/>
      <c r="N3740" s="44"/>
      <c r="O3740" s="40"/>
      <c r="P3740" s="65"/>
      <c r="Q3740" s="40"/>
      <c r="R3740" s="44"/>
      <c r="S3740" s="45"/>
      <c r="T3740" s="40"/>
      <c r="U3740" s="40"/>
      <c r="V3740" s="46"/>
      <c r="W3740" s="47"/>
    </row>
    <row r="3741" spans="1:23" x14ac:dyDescent="0.15">
      <c r="A3741" s="38"/>
      <c r="B3741" s="39"/>
      <c r="C3741" s="40"/>
      <c r="D3741" s="41"/>
      <c r="E3741" s="40"/>
      <c r="F3741" s="42"/>
      <c r="G3741" s="43"/>
      <c r="H3741" s="40"/>
      <c r="I3741" s="40"/>
      <c r="J3741" s="40"/>
      <c r="K3741" s="42"/>
      <c r="L3741" s="63"/>
      <c r="M3741" s="64"/>
      <c r="N3741" s="44"/>
      <c r="O3741" s="40"/>
      <c r="P3741" s="65"/>
      <c r="Q3741" s="40"/>
      <c r="R3741" s="44"/>
      <c r="S3741" s="45"/>
      <c r="T3741" s="40"/>
      <c r="U3741" s="40"/>
      <c r="V3741" s="46"/>
      <c r="W3741" s="47"/>
    </row>
    <row r="3742" spans="1:23" x14ac:dyDescent="0.15">
      <c r="A3742" s="38"/>
      <c r="B3742" s="39"/>
      <c r="C3742" s="40"/>
      <c r="D3742" s="41"/>
      <c r="E3742" s="40"/>
      <c r="F3742" s="42"/>
      <c r="G3742" s="43"/>
      <c r="H3742" s="40"/>
      <c r="I3742" s="40"/>
      <c r="J3742" s="40"/>
      <c r="K3742" s="42"/>
      <c r="L3742" s="63"/>
      <c r="M3742" s="64"/>
      <c r="N3742" s="44"/>
      <c r="O3742" s="40"/>
      <c r="P3742" s="65"/>
      <c r="Q3742" s="40"/>
      <c r="R3742" s="44"/>
      <c r="S3742" s="45"/>
      <c r="T3742" s="40"/>
      <c r="U3742" s="40"/>
      <c r="V3742" s="46"/>
      <c r="W3742" s="47"/>
    </row>
    <row r="3743" spans="1:23" x14ac:dyDescent="0.15">
      <c r="A3743" s="38"/>
      <c r="B3743" s="39"/>
      <c r="C3743" s="40"/>
      <c r="D3743" s="41"/>
      <c r="E3743" s="40"/>
      <c r="F3743" s="42"/>
      <c r="G3743" s="43"/>
      <c r="H3743" s="40"/>
      <c r="I3743" s="40"/>
      <c r="J3743" s="40"/>
      <c r="K3743" s="42"/>
      <c r="L3743" s="63"/>
      <c r="M3743" s="64"/>
      <c r="N3743" s="44"/>
      <c r="O3743" s="40"/>
      <c r="P3743" s="65"/>
      <c r="Q3743" s="40"/>
      <c r="R3743" s="44"/>
      <c r="S3743" s="45"/>
      <c r="T3743" s="40"/>
      <c r="U3743" s="40"/>
      <c r="V3743" s="46"/>
      <c r="W3743" s="47"/>
    </row>
    <row r="3744" spans="1:23" x14ac:dyDescent="0.15">
      <c r="A3744" s="38"/>
      <c r="B3744" s="39"/>
      <c r="C3744" s="40"/>
      <c r="D3744" s="41"/>
      <c r="E3744" s="40"/>
      <c r="F3744" s="42"/>
      <c r="G3744" s="43"/>
      <c r="H3744" s="40"/>
      <c r="I3744" s="40"/>
      <c r="J3744" s="40"/>
      <c r="K3744" s="42"/>
      <c r="L3744" s="63"/>
      <c r="M3744" s="64"/>
      <c r="N3744" s="44"/>
      <c r="O3744" s="40"/>
      <c r="P3744" s="65"/>
      <c r="Q3744" s="40"/>
      <c r="R3744" s="44"/>
      <c r="S3744" s="45"/>
      <c r="T3744" s="40"/>
      <c r="U3744" s="40"/>
      <c r="V3744" s="46"/>
      <c r="W3744" s="47"/>
    </row>
    <row r="3745" spans="1:23" x14ac:dyDescent="0.15">
      <c r="A3745" s="38"/>
      <c r="B3745" s="39"/>
      <c r="C3745" s="40"/>
      <c r="D3745" s="41"/>
      <c r="E3745" s="40"/>
      <c r="F3745" s="42"/>
      <c r="G3745" s="43"/>
      <c r="H3745" s="40"/>
      <c r="I3745" s="40"/>
      <c r="J3745" s="40"/>
      <c r="K3745" s="42"/>
      <c r="L3745" s="63"/>
      <c r="M3745" s="64"/>
      <c r="N3745" s="44"/>
      <c r="O3745" s="40"/>
      <c r="P3745" s="65"/>
      <c r="Q3745" s="40"/>
      <c r="R3745" s="44"/>
      <c r="S3745" s="45"/>
      <c r="T3745" s="40"/>
      <c r="U3745" s="40"/>
      <c r="V3745" s="46"/>
      <c r="W3745" s="47"/>
    </row>
    <row r="3746" spans="1:23" x14ac:dyDescent="0.15">
      <c r="A3746" s="38"/>
      <c r="B3746" s="39"/>
      <c r="C3746" s="40"/>
      <c r="D3746" s="41"/>
      <c r="E3746" s="40"/>
      <c r="F3746" s="42"/>
      <c r="G3746" s="43"/>
      <c r="H3746" s="40"/>
      <c r="I3746" s="40"/>
      <c r="J3746" s="40"/>
      <c r="K3746" s="42"/>
      <c r="L3746" s="63"/>
      <c r="M3746" s="64"/>
      <c r="N3746" s="44"/>
      <c r="O3746" s="40"/>
      <c r="P3746" s="65"/>
      <c r="Q3746" s="40"/>
      <c r="R3746" s="44"/>
      <c r="S3746" s="45"/>
      <c r="T3746" s="40"/>
      <c r="U3746" s="40"/>
      <c r="V3746" s="46"/>
      <c r="W3746" s="47"/>
    </row>
    <row r="3747" spans="1:23" x14ac:dyDescent="0.15">
      <c r="A3747" s="38"/>
      <c r="B3747" s="39"/>
      <c r="C3747" s="40"/>
      <c r="D3747" s="41"/>
      <c r="E3747" s="40"/>
      <c r="F3747" s="42"/>
      <c r="G3747" s="43"/>
      <c r="H3747" s="40"/>
      <c r="I3747" s="40"/>
      <c r="J3747" s="40"/>
      <c r="K3747" s="42"/>
      <c r="L3747" s="63"/>
      <c r="M3747" s="64"/>
      <c r="N3747" s="44"/>
      <c r="O3747" s="40"/>
      <c r="P3747" s="65"/>
      <c r="Q3747" s="40"/>
      <c r="R3747" s="44"/>
      <c r="S3747" s="45"/>
      <c r="T3747" s="40"/>
      <c r="U3747" s="40"/>
      <c r="V3747" s="46"/>
      <c r="W3747" s="47"/>
    </row>
    <row r="3748" spans="1:23" x14ac:dyDescent="0.15">
      <c r="A3748" s="38"/>
      <c r="B3748" s="39"/>
      <c r="C3748" s="40"/>
      <c r="D3748" s="41"/>
      <c r="E3748" s="40"/>
      <c r="F3748" s="42"/>
      <c r="G3748" s="43"/>
      <c r="H3748" s="40"/>
      <c r="I3748" s="40"/>
      <c r="J3748" s="40"/>
      <c r="K3748" s="42"/>
      <c r="L3748" s="63"/>
      <c r="M3748" s="64"/>
      <c r="N3748" s="44"/>
      <c r="O3748" s="40"/>
      <c r="P3748" s="65"/>
      <c r="Q3748" s="40"/>
      <c r="R3748" s="44"/>
      <c r="S3748" s="45"/>
      <c r="T3748" s="40"/>
      <c r="U3748" s="40"/>
      <c r="V3748" s="46"/>
      <c r="W3748" s="47"/>
    </row>
    <row r="3749" spans="1:23" x14ac:dyDescent="0.15">
      <c r="A3749" s="38"/>
      <c r="B3749" s="39"/>
      <c r="C3749" s="40"/>
      <c r="D3749" s="41"/>
      <c r="E3749" s="40"/>
      <c r="F3749" s="42"/>
      <c r="G3749" s="43"/>
      <c r="H3749" s="40"/>
      <c r="I3749" s="40"/>
      <c r="J3749" s="40"/>
      <c r="K3749" s="42"/>
      <c r="L3749" s="63"/>
      <c r="M3749" s="64"/>
      <c r="N3749" s="44"/>
      <c r="O3749" s="40"/>
      <c r="P3749" s="65"/>
      <c r="Q3749" s="40"/>
      <c r="R3749" s="44"/>
      <c r="S3749" s="45"/>
      <c r="T3749" s="40"/>
      <c r="U3749" s="40"/>
      <c r="V3749" s="46"/>
      <c r="W3749" s="47"/>
    </row>
    <row r="3750" spans="1:23" x14ac:dyDescent="0.15">
      <c r="A3750" s="38"/>
      <c r="B3750" s="39"/>
      <c r="C3750" s="40"/>
      <c r="D3750" s="41"/>
      <c r="E3750" s="40"/>
      <c r="F3750" s="42"/>
      <c r="G3750" s="43"/>
      <c r="H3750" s="40"/>
      <c r="I3750" s="40"/>
      <c r="J3750" s="40"/>
      <c r="K3750" s="42"/>
      <c r="L3750" s="63"/>
      <c r="M3750" s="64"/>
      <c r="N3750" s="44"/>
      <c r="O3750" s="40"/>
      <c r="P3750" s="65"/>
      <c r="Q3750" s="40"/>
      <c r="R3750" s="44"/>
      <c r="S3750" s="45"/>
      <c r="T3750" s="40"/>
      <c r="U3750" s="40"/>
      <c r="V3750" s="46"/>
      <c r="W3750" s="47"/>
    </row>
    <row r="3751" spans="1:23" x14ac:dyDescent="0.15">
      <c r="A3751" s="38"/>
      <c r="B3751" s="39"/>
      <c r="C3751" s="40"/>
      <c r="D3751" s="41"/>
      <c r="E3751" s="40"/>
      <c r="F3751" s="42"/>
      <c r="G3751" s="43"/>
      <c r="H3751" s="40"/>
      <c r="I3751" s="40"/>
      <c r="J3751" s="40"/>
      <c r="K3751" s="42"/>
      <c r="L3751" s="63"/>
      <c r="M3751" s="64"/>
      <c r="N3751" s="44"/>
      <c r="O3751" s="40"/>
      <c r="P3751" s="65"/>
      <c r="Q3751" s="40"/>
      <c r="R3751" s="44"/>
      <c r="S3751" s="45"/>
      <c r="T3751" s="40"/>
      <c r="U3751" s="40"/>
      <c r="V3751" s="46"/>
      <c r="W3751" s="47"/>
    </row>
    <row r="3752" spans="1:23" x14ac:dyDescent="0.15">
      <c r="A3752" s="38"/>
      <c r="B3752" s="39"/>
      <c r="C3752" s="40"/>
      <c r="D3752" s="41"/>
      <c r="E3752" s="40"/>
      <c r="F3752" s="42"/>
      <c r="G3752" s="43"/>
      <c r="H3752" s="40"/>
      <c r="I3752" s="40"/>
      <c r="J3752" s="40"/>
      <c r="K3752" s="42"/>
      <c r="L3752" s="63"/>
      <c r="M3752" s="64"/>
      <c r="N3752" s="44"/>
      <c r="O3752" s="40"/>
      <c r="P3752" s="65"/>
      <c r="Q3752" s="40"/>
      <c r="R3752" s="44"/>
      <c r="S3752" s="45"/>
      <c r="T3752" s="40"/>
      <c r="U3752" s="40"/>
      <c r="V3752" s="46"/>
      <c r="W3752" s="47"/>
    </row>
    <row r="3753" spans="1:23" x14ac:dyDescent="0.15">
      <c r="A3753" s="38"/>
      <c r="B3753" s="39"/>
      <c r="C3753" s="40"/>
      <c r="D3753" s="41"/>
      <c r="E3753" s="40"/>
      <c r="F3753" s="42"/>
      <c r="G3753" s="43"/>
      <c r="H3753" s="40"/>
      <c r="I3753" s="40"/>
      <c r="J3753" s="40"/>
      <c r="K3753" s="42"/>
      <c r="L3753" s="63"/>
      <c r="M3753" s="64"/>
      <c r="N3753" s="44"/>
      <c r="O3753" s="40"/>
      <c r="P3753" s="65"/>
      <c r="Q3753" s="40"/>
      <c r="R3753" s="44"/>
      <c r="S3753" s="45"/>
      <c r="T3753" s="40"/>
      <c r="U3753" s="40"/>
      <c r="V3753" s="46"/>
      <c r="W3753" s="47"/>
    </row>
    <row r="3754" spans="1:23" x14ac:dyDescent="0.15">
      <c r="A3754" s="38"/>
      <c r="B3754" s="39"/>
      <c r="C3754" s="40"/>
      <c r="D3754" s="41"/>
      <c r="E3754" s="40"/>
      <c r="F3754" s="42"/>
      <c r="G3754" s="43"/>
      <c r="H3754" s="40"/>
      <c r="I3754" s="40"/>
      <c r="J3754" s="40"/>
      <c r="K3754" s="42"/>
      <c r="L3754" s="63"/>
      <c r="M3754" s="64"/>
      <c r="N3754" s="44"/>
      <c r="O3754" s="40"/>
      <c r="P3754" s="65"/>
      <c r="Q3754" s="40"/>
      <c r="R3754" s="44"/>
      <c r="S3754" s="45"/>
      <c r="T3754" s="40"/>
      <c r="U3754" s="40"/>
      <c r="V3754" s="46"/>
      <c r="W3754" s="47"/>
    </row>
    <row r="3755" spans="1:23" x14ac:dyDescent="0.15">
      <c r="A3755" s="38"/>
      <c r="B3755" s="39"/>
      <c r="C3755" s="40"/>
      <c r="D3755" s="41"/>
      <c r="E3755" s="40"/>
      <c r="F3755" s="42"/>
      <c r="G3755" s="43"/>
      <c r="H3755" s="40"/>
      <c r="I3755" s="40"/>
      <c r="J3755" s="40"/>
      <c r="K3755" s="42"/>
      <c r="L3755" s="63"/>
      <c r="M3755" s="64"/>
      <c r="N3755" s="44"/>
      <c r="O3755" s="40"/>
      <c r="P3755" s="65"/>
      <c r="Q3755" s="40"/>
      <c r="R3755" s="44"/>
      <c r="S3755" s="45"/>
      <c r="T3755" s="40"/>
      <c r="U3755" s="40"/>
      <c r="V3755" s="46"/>
      <c r="W3755" s="47"/>
    </row>
    <row r="3756" spans="1:23" x14ac:dyDescent="0.15">
      <c r="A3756" s="38"/>
      <c r="B3756" s="39"/>
      <c r="C3756" s="40"/>
      <c r="D3756" s="41"/>
      <c r="E3756" s="40"/>
      <c r="F3756" s="42"/>
      <c r="G3756" s="43"/>
      <c r="H3756" s="40"/>
      <c r="I3756" s="40"/>
      <c r="J3756" s="40"/>
      <c r="K3756" s="42"/>
      <c r="L3756" s="63"/>
      <c r="M3756" s="64"/>
      <c r="N3756" s="44"/>
      <c r="O3756" s="40"/>
      <c r="P3756" s="65"/>
      <c r="Q3756" s="40"/>
      <c r="R3756" s="44"/>
      <c r="S3756" s="45"/>
      <c r="T3756" s="40"/>
      <c r="U3756" s="40"/>
      <c r="V3756" s="46"/>
      <c r="W3756" s="47"/>
    </row>
    <row r="3757" spans="1:23" x14ac:dyDescent="0.15">
      <c r="A3757" s="38"/>
      <c r="B3757" s="39"/>
      <c r="C3757" s="40"/>
      <c r="D3757" s="41"/>
      <c r="E3757" s="40"/>
      <c r="F3757" s="42"/>
      <c r="G3757" s="43"/>
      <c r="H3757" s="40"/>
      <c r="I3757" s="40"/>
      <c r="J3757" s="40"/>
      <c r="K3757" s="42"/>
      <c r="L3757" s="63"/>
      <c r="M3757" s="64"/>
      <c r="N3757" s="44"/>
      <c r="O3757" s="40"/>
      <c r="P3757" s="65"/>
      <c r="Q3757" s="40"/>
      <c r="R3757" s="44"/>
      <c r="S3757" s="45"/>
      <c r="T3757" s="40"/>
      <c r="U3757" s="40"/>
      <c r="V3757" s="46"/>
      <c r="W3757" s="47"/>
    </row>
    <row r="3758" spans="1:23" x14ac:dyDescent="0.15">
      <c r="A3758" s="38"/>
      <c r="B3758" s="39"/>
      <c r="C3758" s="40"/>
      <c r="D3758" s="41"/>
      <c r="E3758" s="40"/>
      <c r="F3758" s="42"/>
      <c r="G3758" s="43"/>
      <c r="H3758" s="40"/>
      <c r="I3758" s="40"/>
      <c r="J3758" s="40"/>
      <c r="K3758" s="42"/>
      <c r="L3758" s="63"/>
      <c r="M3758" s="64"/>
      <c r="N3758" s="44"/>
      <c r="O3758" s="40"/>
      <c r="P3758" s="65"/>
      <c r="Q3758" s="40"/>
      <c r="R3758" s="44"/>
      <c r="S3758" s="45"/>
      <c r="T3758" s="40"/>
      <c r="U3758" s="40"/>
      <c r="V3758" s="46"/>
      <c r="W3758" s="47"/>
    </row>
    <row r="3759" spans="1:23" x14ac:dyDescent="0.15">
      <c r="A3759" s="38"/>
      <c r="B3759" s="39"/>
      <c r="C3759" s="40"/>
      <c r="D3759" s="41"/>
      <c r="E3759" s="40"/>
      <c r="F3759" s="42"/>
      <c r="G3759" s="43"/>
      <c r="H3759" s="40"/>
      <c r="I3759" s="40"/>
      <c r="J3759" s="40"/>
      <c r="K3759" s="42"/>
      <c r="L3759" s="63"/>
      <c r="M3759" s="64"/>
      <c r="N3759" s="44"/>
      <c r="O3759" s="40"/>
      <c r="P3759" s="65"/>
      <c r="Q3759" s="40"/>
      <c r="R3759" s="44"/>
      <c r="S3759" s="45"/>
      <c r="T3759" s="40"/>
      <c r="U3759" s="40"/>
      <c r="V3759" s="46"/>
      <c r="W3759" s="47"/>
    </row>
    <row r="3760" spans="1:23" x14ac:dyDescent="0.15">
      <c r="A3760" s="38"/>
      <c r="B3760" s="39"/>
      <c r="C3760" s="40"/>
      <c r="D3760" s="41"/>
      <c r="E3760" s="40"/>
      <c r="F3760" s="42"/>
      <c r="G3760" s="43"/>
      <c r="H3760" s="40"/>
      <c r="I3760" s="40"/>
      <c r="J3760" s="40"/>
      <c r="K3760" s="42"/>
      <c r="L3760" s="63"/>
      <c r="M3760" s="64"/>
      <c r="N3760" s="44"/>
      <c r="O3760" s="40"/>
      <c r="P3760" s="65"/>
      <c r="Q3760" s="40"/>
      <c r="R3760" s="44"/>
      <c r="S3760" s="45"/>
      <c r="T3760" s="40"/>
      <c r="U3760" s="40"/>
      <c r="V3760" s="46"/>
      <c r="W3760" s="47"/>
    </row>
    <row r="3761" spans="1:23" x14ac:dyDescent="0.15">
      <c r="A3761" s="38"/>
      <c r="B3761" s="39"/>
      <c r="C3761" s="40"/>
      <c r="D3761" s="41"/>
      <c r="E3761" s="40"/>
      <c r="F3761" s="42"/>
      <c r="G3761" s="43"/>
      <c r="H3761" s="40"/>
      <c r="I3761" s="40"/>
      <c r="J3761" s="40"/>
      <c r="K3761" s="42"/>
      <c r="L3761" s="63"/>
      <c r="M3761" s="64"/>
      <c r="N3761" s="44"/>
      <c r="O3761" s="40"/>
      <c r="P3761" s="65"/>
      <c r="Q3761" s="40"/>
      <c r="R3761" s="44"/>
      <c r="S3761" s="45"/>
      <c r="T3761" s="40"/>
      <c r="U3761" s="40"/>
      <c r="V3761" s="46"/>
      <c r="W3761" s="47"/>
    </row>
    <row r="3762" spans="1:23" x14ac:dyDescent="0.15">
      <c r="A3762" s="38"/>
      <c r="B3762" s="39"/>
      <c r="C3762" s="40"/>
      <c r="D3762" s="41"/>
      <c r="E3762" s="40"/>
      <c r="F3762" s="42"/>
      <c r="G3762" s="43"/>
      <c r="H3762" s="40"/>
      <c r="I3762" s="40"/>
      <c r="J3762" s="40"/>
      <c r="K3762" s="42"/>
      <c r="L3762" s="63"/>
      <c r="M3762" s="64"/>
      <c r="N3762" s="44"/>
      <c r="O3762" s="40"/>
      <c r="P3762" s="65"/>
      <c r="Q3762" s="40"/>
      <c r="R3762" s="44"/>
      <c r="S3762" s="45"/>
      <c r="T3762" s="40"/>
      <c r="U3762" s="40"/>
      <c r="V3762" s="46"/>
      <c r="W3762" s="47"/>
    </row>
    <row r="3763" spans="1:23" x14ac:dyDescent="0.15">
      <c r="A3763" s="38"/>
      <c r="B3763" s="39"/>
      <c r="C3763" s="40"/>
      <c r="D3763" s="41"/>
      <c r="E3763" s="40"/>
      <c r="F3763" s="42"/>
      <c r="G3763" s="43"/>
      <c r="H3763" s="40"/>
      <c r="I3763" s="40"/>
      <c r="J3763" s="40"/>
      <c r="K3763" s="42"/>
      <c r="L3763" s="63"/>
      <c r="M3763" s="64"/>
      <c r="N3763" s="44"/>
      <c r="O3763" s="40"/>
      <c r="P3763" s="65"/>
      <c r="Q3763" s="40"/>
      <c r="R3763" s="44"/>
      <c r="S3763" s="45"/>
      <c r="T3763" s="40"/>
      <c r="U3763" s="40"/>
      <c r="V3763" s="46"/>
      <c r="W3763" s="47"/>
    </row>
    <row r="3764" spans="1:23" x14ac:dyDescent="0.15">
      <c r="A3764" s="38"/>
      <c r="B3764" s="39"/>
      <c r="C3764" s="40"/>
      <c r="D3764" s="41"/>
      <c r="E3764" s="40"/>
      <c r="F3764" s="42"/>
      <c r="G3764" s="43"/>
      <c r="H3764" s="40"/>
      <c r="I3764" s="40"/>
      <c r="J3764" s="40"/>
      <c r="K3764" s="42"/>
      <c r="L3764" s="63"/>
      <c r="M3764" s="64"/>
      <c r="N3764" s="44"/>
      <c r="O3764" s="40"/>
      <c r="P3764" s="65"/>
      <c r="Q3764" s="40"/>
      <c r="R3764" s="44"/>
      <c r="S3764" s="45"/>
      <c r="T3764" s="40"/>
      <c r="U3764" s="40"/>
      <c r="V3764" s="46"/>
      <c r="W3764" s="47"/>
    </row>
    <row r="3765" spans="1:23" x14ac:dyDescent="0.15">
      <c r="A3765" s="38"/>
      <c r="B3765" s="39"/>
      <c r="C3765" s="40"/>
      <c r="D3765" s="41"/>
      <c r="E3765" s="40"/>
      <c r="F3765" s="42"/>
      <c r="G3765" s="43"/>
      <c r="H3765" s="40"/>
      <c r="I3765" s="40"/>
      <c r="J3765" s="40"/>
      <c r="K3765" s="42"/>
      <c r="L3765" s="63"/>
      <c r="M3765" s="64"/>
      <c r="N3765" s="44"/>
      <c r="O3765" s="40"/>
      <c r="P3765" s="65"/>
      <c r="Q3765" s="40"/>
      <c r="R3765" s="44"/>
      <c r="S3765" s="45"/>
      <c r="T3765" s="40"/>
      <c r="U3765" s="40"/>
      <c r="V3765" s="46"/>
      <c r="W3765" s="47"/>
    </row>
    <row r="3766" spans="1:23" x14ac:dyDescent="0.15">
      <c r="A3766" s="38"/>
      <c r="B3766" s="39"/>
      <c r="C3766" s="40"/>
      <c r="D3766" s="41"/>
      <c r="E3766" s="40"/>
      <c r="F3766" s="42"/>
      <c r="G3766" s="43"/>
      <c r="H3766" s="40"/>
      <c r="I3766" s="40"/>
      <c r="J3766" s="40"/>
      <c r="K3766" s="42"/>
      <c r="L3766" s="63"/>
      <c r="M3766" s="64"/>
      <c r="N3766" s="44"/>
      <c r="O3766" s="40"/>
      <c r="P3766" s="65"/>
      <c r="Q3766" s="40"/>
      <c r="R3766" s="44"/>
      <c r="S3766" s="45"/>
      <c r="T3766" s="40"/>
      <c r="U3766" s="40"/>
      <c r="V3766" s="46"/>
      <c r="W3766" s="47"/>
    </row>
    <row r="3767" spans="1:23" x14ac:dyDescent="0.15">
      <c r="A3767" s="38"/>
      <c r="B3767" s="39"/>
      <c r="C3767" s="40"/>
      <c r="D3767" s="41"/>
      <c r="E3767" s="40"/>
      <c r="F3767" s="42"/>
      <c r="G3767" s="43"/>
      <c r="H3767" s="40"/>
      <c r="I3767" s="40"/>
      <c r="J3767" s="40"/>
      <c r="K3767" s="42"/>
      <c r="L3767" s="63"/>
      <c r="M3767" s="64"/>
      <c r="N3767" s="44"/>
      <c r="O3767" s="40"/>
      <c r="P3767" s="65"/>
      <c r="Q3767" s="40"/>
      <c r="R3767" s="44"/>
      <c r="S3767" s="45"/>
      <c r="T3767" s="40"/>
      <c r="U3767" s="40"/>
      <c r="V3767" s="46"/>
      <c r="W3767" s="47"/>
    </row>
    <row r="3768" spans="1:23" x14ac:dyDescent="0.15">
      <c r="A3768" s="38"/>
      <c r="B3768" s="39"/>
      <c r="C3768" s="40"/>
      <c r="D3768" s="41"/>
      <c r="E3768" s="40"/>
      <c r="F3768" s="42"/>
      <c r="G3768" s="43"/>
      <c r="H3768" s="40"/>
      <c r="I3768" s="40"/>
      <c r="J3768" s="40"/>
      <c r="K3768" s="42"/>
      <c r="L3768" s="63"/>
      <c r="M3768" s="64"/>
      <c r="N3768" s="44"/>
      <c r="O3768" s="40"/>
      <c r="P3768" s="65"/>
      <c r="Q3768" s="40"/>
      <c r="R3768" s="44"/>
      <c r="S3768" s="45"/>
      <c r="T3768" s="40"/>
      <c r="U3768" s="40"/>
      <c r="V3768" s="46"/>
      <c r="W3768" s="47"/>
    </row>
    <row r="3769" spans="1:23" x14ac:dyDescent="0.15">
      <c r="A3769" s="38"/>
      <c r="B3769" s="39"/>
      <c r="C3769" s="40"/>
      <c r="D3769" s="41"/>
      <c r="E3769" s="40"/>
      <c r="F3769" s="42"/>
      <c r="G3769" s="43"/>
      <c r="H3769" s="40"/>
      <c r="I3769" s="40"/>
      <c r="J3769" s="40"/>
      <c r="K3769" s="42"/>
      <c r="L3769" s="63"/>
      <c r="M3769" s="64"/>
      <c r="N3769" s="44"/>
      <c r="O3769" s="40"/>
      <c r="P3769" s="65"/>
      <c r="Q3769" s="40"/>
      <c r="R3769" s="44"/>
      <c r="S3769" s="45"/>
      <c r="T3769" s="40"/>
      <c r="U3769" s="40"/>
      <c r="V3769" s="46"/>
      <c r="W3769" s="47"/>
    </row>
    <row r="3770" spans="1:23" x14ac:dyDescent="0.15">
      <c r="A3770" s="38"/>
      <c r="B3770" s="39"/>
      <c r="C3770" s="40"/>
      <c r="D3770" s="41"/>
      <c r="E3770" s="40"/>
      <c r="F3770" s="42"/>
      <c r="G3770" s="43"/>
      <c r="H3770" s="40"/>
      <c r="I3770" s="40"/>
      <c r="J3770" s="40"/>
      <c r="K3770" s="42"/>
      <c r="L3770" s="63"/>
      <c r="M3770" s="64"/>
      <c r="N3770" s="44"/>
      <c r="O3770" s="40"/>
      <c r="P3770" s="65"/>
      <c r="Q3770" s="40"/>
      <c r="R3770" s="44"/>
      <c r="S3770" s="45"/>
      <c r="T3770" s="40"/>
      <c r="U3770" s="40"/>
      <c r="V3770" s="46"/>
      <c r="W3770" s="47"/>
    </row>
    <row r="3771" spans="1:23" x14ac:dyDescent="0.15">
      <c r="A3771" s="38"/>
      <c r="B3771" s="39"/>
      <c r="C3771" s="40"/>
      <c r="D3771" s="41"/>
      <c r="E3771" s="40"/>
      <c r="F3771" s="42"/>
      <c r="G3771" s="43"/>
      <c r="H3771" s="40"/>
      <c r="I3771" s="40"/>
      <c r="J3771" s="40"/>
      <c r="K3771" s="42"/>
      <c r="L3771" s="63"/>
      <c r="M3771" s="64"/>
      <c r="N3771" s="44"/>
      <c r="O3771" s="40"/>
      <c r="P3771" s="65"/>
      <c r="Q3771" s="40"/>
      <c r="R3771" s="44"/>
      <c r="S3771" s="45"/>
      <c r="T3771" s="40"/>
      <c r="U3771" s="40"/>
      <c r="V3771" s="46"/>
      <c r="W3771" s="47"/>
    </row>
    <row r="3772" spans="1:23" x14ac:dyDescent="0.15">
      <c r="A3772" s="38"/>
      <c r="B3772" s="39"/>
      <c r="C3772" s="40"/>
      <c r="D3772" s="41"/>
      <c r="E3772" s="40"/>
      <c r="F3772" s="42"/>
      <c r="G3772" s="43"/>
      <c r="H3772" s="40"/>
      <c r="I3772" s="40"/>
      <c r="J3772" s="40"/>
      <c r="K3772" s="42"/>
      <c r="L3772" s="63"/>
      <c r="M3772" s="64"/>
      <c r="N3772" s="44"/>
      <c r="O3772" s="40"/>
      <c r="P3772" s="65"/>
      <c r="Q3772" s="40"/>
      <c r="R3772" s="44"/>
      <c r="S3772" s="45"/>
      <c r="T3772" s="40"/>
      <c r="U3772" s="40"/>
      <c r="V3772" s="46"/>
      <c r="W3772" s="47"/>
    </row>
    <row r="3773" spans="1:23" x14ac:dyDescent="0.15">
      <c r="A3773" s="38"/>
      <c r="B3773" s="39"/>
      <c r="C3773" s="40"/>
      <c r="D3773" s="41"/>
      <c r="E3773" s="40"/>
      <c r="F3773" s="42"/>
      <c r="G3773" s="43"/>
      <c r="H3773" s="40"/>
      <c r="I3773" s="40"/>
      <c r="J3773" s="40"/>
      <c r="K3773" s="42"/>
      <c r="L3773" s="63"/>
      <c r="M3773" s="64"/>
      <c r="N3773" s="44"/>
      <c r="O3773" s="40"/>
      <c r="P3773" s="65"/>
      <c r="Q3773" s="40"/>
      <c r="R3773" s="44"/>
      <c r="S3773" s="45"/>
      <c r="T3773" s="40"/>
      <c r="U3773" s="40"/>
      <c r="V3773" s="46"/>
      <c r="W3773" s="47"/>
    </row>
    <row r="3774" spans="1:23" x14ac:dyDescent="0.15">
      <c r="A3774" s="38"/>
      <c r="B3774" s="39"/>
      <c r="C3774" s="40"/>
      <c r="D3774" s="41"/>
      <c r="E3774" s="40"/>
      <c r="F3774" s="42"/>
      <c r="G3774" s="43"/>
      <c r="H3774" s="40"/>
      <c r="I3774" s="40"/>
      <c r="J3774" s="40"/>
      <c r="K3774" s="42"/>
      <c r="L3774" s="63"/>
      <c r="M3774" s="64"/>
      <c r="N3774" s="44"/>
      <c r="O3774" s="40"/>
      <c r="P3774" s="65"/>
      <c r="Q3774" s="40"/>
      <c r="R3774" s="44"/>
      <c r="S3774" s="45"/>
      <c r="T3774" s="40"/>
      <c r="U3774" s="40"/>
      <c r="V3774" s="46"/>
      <c r="W3774" s="47"/>
    </row>
    <row r="3775" spans="1:23" x14ac:dyDescent="0.15">
      <c r="A3775" s="38"/>
      <c r="B3775" s="39"/>
      <c r="C3775" s="40"/>
      <c r="D3775" s="41"/>
      <c r="E3775" s="40"/>
      <c r="F3775" s="42"/>
      <c r="G3775" s="43"/>
      <c r="H3775" s="40"/>
      <c r="I3775" s="40"/>
      <c r="J3775" s="40"/>
      <c r="K3775" s="42"/>
      <c r="L3775" s="63"/>
      <c r="M3775" s="64"/>
      <c r="N3775" s="44"/>
      <c r="O3775" s="40"/>
      <c r="P3775" s="65"/>
      <c r="Q3775" s="40"/>
      <c r="R3775" s="44"/>
      <c r="S3775" s="45"/>
      <c r="T3775" s="40"/>
      <c r="U3775" s="40"/>
      <c r="V3775" s="46"/>
      <c r="W3775" s="47"/>
    </row>
    <row r="3776" spans="1:23" x14ac:dyDescent="0.15">
      <c r="A3776" s="38"/>
      <c r="B3776" s="39"/>
      <c r="C3776" s="40"/>
      <c r="D3776" s="41"/>
      <c r="E3776" s="40"/>
      <c r="F3776" s="42"/>
      <c r="G3776" s="43"/>
      <c r="H3776" s="40"/>
      <c r="I3776" s="40"/>
      <c r="J3776" s="40"/>
      <c r="K3776" s="42"/>
      <c r="L3776" s="63"/>
      <c r="M3776" s="64"/>
      <c r="N3776" s="44"/>
      <c r="O3776" s="40"/>
      <c r="P3776" s="65"/>
      <c r="Q3776" s="40"/>
      <c r="R3776" s="44"/>
      <c r="S3776" s="45"/>
      <c r="T3776" s="40"/>
      <c r="U3776" s="40"/>
      <c r="V3776" s="46"/>
      <c r="W3776" s="47"/>
    </row>
    <row r="3777" spans="1:23" x14ac:dyDescent="0.15">
      <c r="A3777" s="38"/>
      <c r="B3777" s="39"/>
      <c r="C3777" s="40"/>
      <c r="D3777" s="41"/>
      <c r="E3777" s="40"/>
      <c r="F3777" s="42"/>
      <c r="G3777" s="43"/>
      <c r="H3777" s="40"/>
      <c r="I3777" s="40"/>
      <c r="J3777" s="40"/>
      <c r="K3777" s="42"/>
      <c r="L3777" s="63"/>
      <c r="M3777" s="64"/>
      <c r="N3777" s="44"/>
      <c r="O3777" s="40"/>
      <c r="P3777" s="65"/>
      <c r="Q3777" s="40"/>
      <c r="R3777" s="44"/>
      <c r="S3777" s="45"/>
      <c r="T3777" s="40"/>
      <c r="U3777" s="40"/>
      <c r="V3777" s="46"/>
      <c r="W3777" s="47"/>
    </row>
    <row r="3778" spans="1:23" x14ac:dyDescent="0.15">
      <c r="A3778" s="38"/>
      <c r="B3778" s="39"/>
      <c r="C3778" s="40"/>
      <c r="D3778" s="41"/>
      <c r="E3778" s="40"/>
      <c r="F3778" s="42"/>
      <c r="G3778" s="43"/>
      <c r="H3778" s="40"/>
      <c r="I3778" s="40"/>
      <c r="J3778" s="40"/>
      <c r="K3778" s="42"/>
      <c r="L3778" s="63"/>
      <c r="M3778" s="64"/>
      <c r="N3778" s="44"/>
      <c r="O3778" s="40"/>
      <c r="P3778" s="65"/>
      <c r="Q3778" s="40"/>
      <c r="R3778" s="44"/>
      <c r="S3778" s="45"/>
      <c r="T3778" s="40"/>
      <c r="U3778" s="40"/>
      <c r="V3778" s="46"/>
      <c r="W3778" s="47"/>
    </row>
    <row r="3779" spans="1:23" x14ac:dyDescent="0.15">
      <c r="A3779" s="38"/>
      <c r="B3779" s="39"/>
      <c r="C3779" s="40"/>
      <c r="D3779" s="41"/>
      <c r="E3779" s="40"/>
      <c r="F3779" s="42"/>
      <c r="G3779" s="43"/>
      <c r="H3779" s="40"/>
      <c r="I3779" s="40"/>
      <c r="J3779" s="40"/>
      <c r="K3779" s="42"/>
      <c r="L3779" s="63"/>
      <c r="M3779" s="64"/>
      <c r="N3779" s="44"/>
      <c r="O3779" s="40"/>
      <c r="P3779" s="65"/>
      <c r="Q3779" s="40"/>
      <c r="R3779" s="44"/>
      <c r="S3779" s="45"/>
      <c r="T3779" s="40"/>
      <c r="U3779" s="40"/>
      <c r="V3779" s="46"/>
      <c r="W3779" s="47"/>
    </row>
    <row r="3780" spans="1:23" x14ac:dyDescent="0.15">
      <c r="A3780" s="38"/>
      <c r="B3780" s="39"/>
      <c r="C3780" s="40"/>
      <c r="D3780" s="41"/>
      <c r="E3780" s="40"/>
      <c r="F3780" s="42"/>
      <c r="G3780" s="43"/>
      <c r="H3780" s="40"/>
      <c r="I3780" s="40"/>
      <c r="J3780" s="40"/>
      <c r="K3780" s="42"/>
      <c r="L3780" s="63"/>
      <c r="M3780" s="64"/>
      <c r="N3780" s="44"/>
      <c r="O3780" s="40"/>
      <c r="P3780" s="65"/>
      <c r="Q3780" s="40"/>
      <c r="R3780" s="44"/>
      <c r="S3780" s="45"/>
      <c r="T3780" s="40"/>
      <c r="U3780" s="40"/>
      <c r="V3780" s="46"/>
      <c r="W3780" s="47"/>
    </row>
    <row r="3781" spans="1:23" x14ac:dyDescent="0.15">
      <c r="A3781" s="38"/>
      <c r="B3781" s="39"/>
      <c r="C3781" s="40"/>
      <c r="D3781" s="41"/>
      <c r="E3781" s="40"/>
      <c r="F3781" s="42"/>
      <c r="G3781" s="43"/>
      <c r="H3781" s="40"/>
      <c r="I3781" s="40"/>
      <c r="J3781" s="40"/>
      <c r="K3781" s="42"/>
      <c r="L3781" s="63"/>
      <c r="M3781" s="64"/>
      <c r="N3781" s="44"/>
      <c r="O3781" s="40"/>
      <c r="P3781" s="65"/>
      <c r="Q3781" s="40"/>
      <c r="R3781" s="44"/>
      <c r="S3781" s="45"/>
      <c r="T3781" s="40"/>
      <c r="U3781" s="40"/>
      <c r="V3781" s="46"/>
      <c r="W3781" s="47"/>
    </row>
    <row r="3782" spans="1:23" x14ac:dyDescent="0.15">
      <c r="A3782" s="38"/>
      <c r="B3782" s="39"/>
      <c r="C3782" s="40"/>
      <c r="D3782" s="41"/>
      <c r="E3782" s="40"/>
      <c r="F3782" s="42"/>
      <c r="G3782" s="43"/>
      <c r="H3782" s="40"/>
      <c r="I3782" s="40"/>
      <c r="J3782" s="40"/>
      <c r="K3782" s="42"/>
      <c r="L3782" s="63"/>
      <c r="M3782" s="64"/>
      <c r="N3782" s="44"/>
      <c r="O3782" s="40"/>
      <c r="P3782" s="65"/>
      <c r="Q3782" s="40"/>
      <c r="R3782" s="44"/>
      <c r="S3782" s="45"/>
      <c r="T3782" s="40"/>
      <c r="U3782" s="40"/>
      <c r="V3782" s="46"/>
      <c r="W3782" s="47"/>
    </row>
    <row r="3783" spans="1:23" x14ac:dyDescent="0.15">
      <c r="A3783" s="38"/>
      <c r="B3783" s="39"/>
      <c r="C3783" s="40"/>
      <c r="D3783" s="41"/>
      <c r="E3783" s="40"/>
      <c r="F3783" s="42"/>
      <c r="G3783" s="43"/>
      <c r="H3783" s="40"/>
      <c r="I3783" s="40"/>
      <c r="J3783" s="40"/>
      <c r="K3783" s="42"/>
      <c r="L3783" s="63"/>
      <c r="M3783" s="64"/>
      <c r="N3783" s="44"/>
      <c r="O3783" s="40"/>
      <c r="P3783" s="65"/>
      <c r="Q3783" s="40"/>
      <c r="R3783" s="44"/>
      <c r="S3783" s="45"/>
      <c r="T3783" s="40"/>
      <c r="U3783" s="40"/>
      <c r="V3783" s="46"/>
      <c r="W3783" s="47"/>
    </row>
    <row r="3784" spans="1:23" x14ac:dyDescent="0.15">
      <c r="A3784" s="38"/>
      <c r="B3784" s="39"/>
      <c r="C3784" s="40"/>
      <c r="D3784" s="41"/>
      <c r="E3784" s="40"/>
      <c r="F3784" s="42"/>
      <c r="G3784" s="43"/>
      <c r="H3784" s="40"/>
      <c r="I3784" s="40"/>
      <c r="J3784" s="40"/>
      <c r="K3784" s="42"/>
      <c r="L3784" s="63"/>
      <c r="M3784" s="64"/>
      <c r="N3784" s="44"/>
      <c r="O3784" s="40"/>
      <c r="P3784" s="65"/>
      <c r="Q3784" s="40"/>
      <c r="R3784" s="44"/>
      <c r="S3784" s="45"/>
      <c r="T3784" s="40"/>
      <c r="U3784" s="40"/>
      <c r="V3784" s="46"/>
      <c r="W3784" s="47"/>
    </row>
    <row r="3785" spans="1:23" x14ac:dyDescent="0.15">
      <c r="A3785" s="38"/>
      <c r="B3785" s="39"/>
      <c r="C3785" s="40"/>
      <c r="D3785" s="41"/>
      <c r="E3785" s="40"/>
      <c r="F3785" s="42"/>
      <c r="G3785" s="43"/>
      <c r="H3785" s="40"/>
      <c r="I3785" s="40"/>
      <c r="J3785" s="40"/>
      <c r="K3785" s="42"/>
      <c r="L3785" s="63"/>
      <c r="M3785" s="64"/>
      <c r="N3785" s="44"/>
      <c r="O3785" s="40"/>
      <c r="P3785" s="65"/>
      <c r="Q3785" s="40"/>
      <c r="R3785" s="44"/>
      <c r="S3785" s="45"/>
      <c r="T3785" s="40"/>
      <c r="U3785" s="40"/>
      <c r="V3785" s="46"/>
      <c r="W3785" s="47"/>
    </row>
    <row r="3786" spans="1:23" x14ac:dyDescent="0.15">
      <c r="A3786" s="38"/>
      <c r="B3786" s="39"/>
      <c r="C3786" s="40"/>
      <c r="D3786" s="41"/>
      <c r="E3786" s="40"/>
      <c r="F3786" s="42"/>
      <c r="G3786" s="43"/>
      <c r="H3786" s="40"/>
      <c r="I3786" s="40"/>
      <c r="J3786" s="40"/>
      <c r="K3786" s="42"/>
      <c r="L3786" s="63"/>
      <c r="M3786" s="64"/>
      <c r="N3786" s="44"/>
      <c r="O3786" s="40"/>
      <c r="P3786" s="65"/>
      <c r="Q3786" s="40"/>
      <c r="R3786" s="44"/>
      <c r="S3786" s="45"/>
      <c r="T3786" s="40"/>
      <c r="U3786" s="40"/>
      <c r="V3786" s="46"/>
      <c r="W3786" s="47"/>
    </row>
    <row r="3787" spans="1:23" x14ac:dyDescent="0.15">
      <c r="A3787" s="38"/>
      <c r="B3787" s="39"/>
      <c r="C3787" s="40"/>
      <c r="D3787" s="41"/>
      <c r="E3787" s="40"/>
      <c r="F3787" s="42"/>
      <c r="G3787" s="43"/>
      <c r="H3787" s="40"/>
      <c r="I3787" s="40"/>
      <c r="J3787" s="40"/>
      <c r="K3787" s="42"/>
      <c r="L3787" s="63"/>
      <c r="M3787" s="64"/>
      <c r="N3787" s="44"/>
      <c r="O3787" s="40"/>
      <c r="P3787" s="65"/>
      <c r="Q3787" s="40"/>
      <c r="R3787" s="44"/>
      <c r="S3787" s="45"/>
      <c r="T3787" s="40"/>
      <c r="U3787" s="40"/>
      <c r="V3787" s="46"/>
      <c r="W3787" s="47"/>
    </row>
    <row r="3788" spans="1:23" x14ac:dyDescent="0.15">
      <c r="A3788" s="38"/>
      <c r="B3788" s="39"/>
      <c r="C3788" s="40"/>
      <c r="D3788" s="41"/>
      <c r="E3788" s="40"/>
      <c r="F3788" s="42"/>
      <c r="G3788" s="43"/>
      <c r="H3788" s="40"/>
      <c r="I3788" s="40"/>
      <c r="J3788" s="40"/>
      <c r="K3788" s="42"/>
      <c r="L3788" s="63"/>
      <c r="M3788" s="64"/>
      <c r="N3788" s="44"/>
      <c r="O3788" s="40"/>
      <c r="P3788" s="65"/>
      <c r="Q3788" s="40"/>
      <c r="R3788" s="44"/>
      <c r="S3788" s="45"/>
      <c r="T3788" s="40"/>
      <c r="U3788" s="40"/>
      <c r="V3788" s="46"/>
      <c r="W3788" s="47"/>
    </row>
    <row r="3789" spans="1:23" x14ac:dyDescent="0.15">
      <c r="A3789" s="38"/>
      <c r="B3789" s="39"/>
      <c r="C3789" s="40"/>
      <c r="D3789" s="41"/>
      <c r="E3789" s="40"/>
      <c r="F3789" s="42"/>
      <c r="G3789" s="43"/>
      <c r="H3789" s="40"/>
      <c r="I3789" s="40"/>
      <c r="J3789" s="40"/>
      <c r="K3789" s="42"/>
      <c r="L3789" s="63"/>
      <c r="M3789" s="64"/>
      <c r="N3789" s="44"/>
      <c r="O3789" s="40"/>
      <c r="P3789" s="65"/>
      <c r="Q3789" s="40"/>
      <c r="R3789" s="44"/>
      <c r="S3789" s="45"/>
      <c r="T3789" s="40"/>
      <c r="U3789" s="40"/>
      <c r="V3789" s="46"/>
      <c r="W3789" s="47"/>
    </row>
    <row r="3790" spans="1:23" x14ac:dyDescent="0.15">
      <c r="A3790" s="38"/>
      <c r="B3790" s="39"/>
      <c r="C3790" s="40"/>
      <c r="D3790" s="41"/>
      <c r="E3790" s="40"/>
      <c r="F3790" s="42"/>
      <c r="G3790" s="43"/>
      <c r="H3790" s="40"/>
      <c r="I3790" s="40"/>
      <c r="J3790" s="40"/>
      <c r="K3790" s="42"/>
      <c r="L3790" s="63"/>
      <c r="M3790" s="64"/>
      <c r="N3790" s="44"/>
      <c r="O3790" s="40"/>
      <c r="P3790" s="65"/>
      <c r="Q3790" s="40"/>
      <c r="R3790" s="44"/>
      <c r="S3790" s="45"/>
      <c r="T3790" s="40"/>
      <c r="U3790" s="40"/>
      <c r="V3790" s="46"/>
      <c r="W3790" s="47"/>
    </row>
    <row r="3791" spans="1:23" x14ac:dyDescent="0.15">
      <c r="A3791" s="38"/>
      <c r="B3791" s="39"/>
      <c r="C3791" s="40"/>
      <c r="D3791" s="41"/>
      <c r="E3791" s="40"/>
      <c r="F3791" s="42"/>
      <c r="G3791" s="43"/>
      <c r="H3791" s="40"/>
      <c r="I3791" s="40"/>
      <c r="J3791" s="40"/>
      <c r="K3791" s="42"/>
      <c r="L3791" s="63"/>
      <c r="M3791" s="64"/>
      <c r="N3791" s="44"/>
      <c r="O3791" s="40"/>
      <c r="P3791" s="65"/>
      <c r="Q3791" s="40"/>
      <c r="R3791" s="44"/>
      <c r="S3791" s="45"/>
      <c r="T3791" s="40"/>
      <c r="U3791" s="40"/>
      <c r="V3791" s="46"/>
      <c r="W3791" s="47"/>
    </row>
    <row r="3792" spans="1:23" x14ac:dyDescent="0.15">
      <c r="A3792" s="38"/>
      <c r="B3792" s="39"/>
      <c r="C3792" s="40"/>
      <c r="D3792" s="41"/>
      <c r="E3792" s="40"/>
      <c r="F3792" s="42"/>
      <c r="G3792" s="43"/>
      <c r="H3792" s="40"/>
      <c r="I3792" s="40"/>
      <c r="J3792" s="40"/>
      <c r="K3792" s="42"/>
      <c r="L3792" s="63"/>
      <c r="M3792" s="64"/>
      <c r="N3792" s="44"/>
      <c r="O3792" s="40"/>
      <c r="P3792" s="65"/>
      <c r="Q3792" s="40"/>
      <c r="R3792" s="44"/>
      <c r="S3792" s="45"/>
      <c r="T3792" s="40"/>
      <c r="U3792" s="40"/>
      <c r="V3792" s="46"/>
      <c r="W3792" s="47"/>
    </row>
    <row r="3793" spans="1:23" x14ac:dyDescent="0.15">
      <c r="A3793" s="38"/>
      <c r="B3793" s="39"/>
      <c r="C3793" s="40"/>
      <c r="D3793" s="41"/>
      <c r="E3793" s="40"/>
      <c r="F3793" s="42"/>
      <c r="G3793" s="43"/>
      <c r="H3793" s="40"/>
      <c r="I3793" s="40"/>
      <c r="J3793" s="40"/>
      <c r="K3793" s="42"/>
      <c r="L3793" s="63"/>
      <c r="M3793" s="64"/>
      <c r="N3793" s="44"/>
      <c r="O3793" s="40"/>
      <c r="P3793" s="65"/>
      <c r="Q3793" s="40"/>
      <c r="R3793" s="44"/>
      <c r="S3793" s="45"/>
      <c r="T3793" s="40"/>
      <c r="U3793" s="40"/>
      <c r="V3793" s="46"/>
      <c r="W3793" s="47"/>
    </row>
    <row r="3794" spans="1:23" x14ac:dyDescent="0.15">
      <c r="A3794" s="38"/>
      <c r="B3794" s="39"/>
      <c r="C3794" s="40"/>
      <c r="D3794" s="41"/>
      <c r="E3794" s="40"/>
      <c r="F3794" s="42"/>
      <c r="G3794" s="43"/>
      <c r="H3794" s="40"/>
      <c r="I3794" s="40"/>
      <c r="J3794" s="40"/>
      <c r="K3794" s="42"/>
      <c r="L3794" s="63"/>
      <c r="M3794" s="64"/>
      <c r="N3794" s="44"/>
      <c r="O3794" s="40"/>
      <c r="P3794" s="65"/>
      <c r="Q3794" s="40"/>
      <c r="R3794" s="44"/>
      <c r="S3794" s="45"/>
      <c r="T3794" s="40"/>
      <c r="U3794" s="40"/>
      <c r="V3794" s="46"/>
      <c r="W3794" s="47"/>
    </row>
    <row r="3795" spans="1:23" x14ac:dyDescent="0.15">
      <c r="A3795" s="38"/>
      <c r="B3795" s="39"/>
      <c r="C3795" s="40"/>
      <c r="D3795" s="41"/>
      <c r="E3795" s="40"/>
      <c r="F3795" s="42"/>
      <c r="G3795" s="43"/>
      <c r="H3795" s="40"/>
      <c r="I3795" s="40"/>
      <c r="J3795" s="40"/>
      <c r="K3795" s="42"/>
      <c r="L3795" s="63"/>
      <c r="M3795" s="64"/>
      <c r="N3795" s="44"/>
      <c r="O3795" s="40"/>
      <c r="P3795" s="65"/>
      <c r="Q3795" s="40"/>
      <c r="R3795" s="44"/>
      <c r="S3795" s="45"/>
      <c r="T3795" s="40"/>
      <c r="U3795" s="40"/>
      <c r="V3795" s="46"/>
      <c r="W3795" s="47"/>
    </row>
    <row r="3796" spans="1:23" x14ac:dyDescent="0.15">
      <c r="A3796" s="38"/>
      <c r="B3796" s="39"/>
      <c r="C3796" s="40"/>
      <c r="D3796" s="41"/>
      <c r="E3796" s="40"/>
      <c r="F3796" s="42"/>
      <c r="G3796" s="43"/>
      <c r="H3796" s="40"/>
      <c r="I3796" s="40"/>
      <c r="J3796" s="40"/>
      <c r="K3796" s="42"/>
      <c r="L3796" s="63"/>
      <c r="M3796" s="64"/>
      <c r="N3796" s="44"/>
      <c r="O3796" s="40"/>
      <c r="P3796" s="65"/>
      <c r="Q3796" s="40"/>
      <c r="R3796" s="44"/>
      <c r="S3796" s="45"/>
      <c r="T3796" s="40"/>
      <c r="U3796" s="40"/>
      <c r="V3796" s="46"/>
      <c r="W3796" s="47"/>
    </row>
    <row r="3797" spans="1:23" x14ac:dyDescent="0.15">
      <c r="A3797" s="38"/>
      <c r="B3797" s="39"/>
      <c r="C3797" s="40"/>
      <c r="D3797" s="41"/>
      <c r="E3797" s="40"/>
      <c r="F3797" s="42"/>
      <c r="G3797" s="43"/>
      <c r="H3797" s="40"/>
      <c r="I3797" s="40"/>
      <c r="J3797" s="40"/>
      <c r="K3797" s="42"/>
      <c r="L3797" s="63"/>
      <c r="M3797" s="64"/>
      <c r="N3797" s="44"/>
      <c r="O3797" s="40"/>
      <c r="P3797" s="65"/>
      <c r="Q3797" s="40"/>
      <c r="R3797" s="44"/>
      <c r="S3797" s="45"/>
      <c r="T3797" s="40"/>
      <c r="U3797" s="40"/>
      <c r="V3797" s="46"/>
      <c r="W3797" s="47"/>
    </row>
    <row r="3798" spans="1:23" x14ac:dyDescent="0.15">
      <c r="A3798" s="38"/>
      <c r="B3798" s="39"/>
      <c r="C3798" s="40"/>
      <c r="D3798" s="41"/>
      <c r="E3798" s="40"/>
      <c r="F3798" s="42"/>
      <c r="G3798" s="43"/>
      <c r="H3798" s="40"/>
      <c r="I3798" s="40"/>
      <c r="J3798" s="40"/>
      <c r="K3798" s="42"/>
      <c r="L3798" s="63"/>
      <c r="M3798" s="64"/>
      <c r="N3798" s="44"/>
      <c r="O3798" s="40"/>
      <c r="P3798" s="65"/>
      <c r="Q3798" s="40"/>
      <c r="R3798" s="44"/>
      <c r="S3798" s="45"/>
      <c r="T3798" s="40"/>
      <c r="U3798" s="40"/>
      <c r="V3798" s="46"/>
      <c r="W3798" s="47"/>
    </row>
    <row r="3799" spans="1:23" x14ac:dyDescent="0.15">
      <c r="A3799" s="38"/>
      <c r="B3799" s="39"/>
      <c r="C3799" s="40"/>
      <c r="D3799" s="41"/>
      <c r="E3799" s="40"/>
      <c r="F3799" s="42"/>
      <c r="G3799" s="43"/>
      <c r="H3799" s="40"/>
      <c r="I3799" s="40"/>
      <c r="J3799" s="40"/>
      <c r="K3799" s="42"/>
      <c r="L3799" s="63"/>
      <c r="M3799" s="64"/>
      <c r="N3799" s="44"/>
      <c r="O3799" s="40"/>
      <c r="P3799" s="65"/>
      <c r="Q3799" s="40"/>
      <c r="R3799" s="44"/>
      <c r="S3799" s="45"/>
      <c r="T3799" s="40"/>
      <c r="U3799" s="40"/>
      <c r="V3799" s="46"/>
      <c r="W3799" s="47"/>
    </row>
    <row r="3800" spans="1:23" x14ac:dyDescent="0.15">
      <c r="A3800" s="38"/>
      <c r="B3800" s="39"/>
      <c r="C3800" s="40"/>
      <c r="D3800" s="41"/>
      <c r="E3800" s="40"/>
      <c r="F3800" s="42"/>
      <c r="G3800" s="43"/>
      <c r="H3800" s="40"/>
      <c r="I3800" s="40"/>
      <c r="J3800" s="40"/>
      <c r="K3800" s="42"/>
      <c r="L3800" s="63"/>
      <c r="M3800" s="64"/>
      <c r="N3800" s="44"/>
      <c r="O3800" s="40"/>
      <c r="P3800" s="65"/>
      <c r="Q3800" s="40"/>
      <c r="R3800" s="44"/>
      <c r="S3800" s="45"/>
      <c r="T3800" s="40"/>
      <c r="U3800" s="40"/>
      <c r="V3800" s="46"/>
      <c r="W3800" s="47"/>
    </row>
    <row r="3801" spans="1:23" x14ac:dyDescent="0.15">
      <c r="A3801" s="38"/>
      <c r="B3801" s="39"/>
      <c r="C3801" s="40"/>
      <c r="D3801" s="41"/>
      <c r="E3801" s="40"/>
      <c r="F3801" s="42"/>
      <c r="G3801" s="43"/>
      <c r="H3801" s="40"/>
      <c r="I3801" s="40"/>
      <c r="J3801" s="40"/>
      <c r="K3801" s="42"/>
      <c r="L3801" s="63"/>
      <c r="M3801" s="64"/>
      <c r="N3801" s="44"/>
      <c r="O3801" s="40"/>
      <c r="P3801" s="65"/>
      <c r="Q3801" s="40"/>
      <c r="R3801" s="44"/>
      <c r="S3801" s="45"/>
      <c r="T3801" s="40"/>
      <c r="U3801" s="40"/>
      <c r="V3801" s="46"/>
      <c r="W3801" s="47"/>
    </row>
    <row r="3802" spans="1:23" x14ac:dyDescent="0.15">
      <c r="A3802" s="38"/>
      <c r="B3802" s="39"/>
      <c r="C3802" s="40"/>
      <c r="D3802" s="41"/>
      <c r="E3802" s="40"/>
      <c r="F3802" s="42"/>
      <c r="G3802" s="43"/>
      <c r="H3802" s="40"/>
      <c r="I3802" s="40"/>
      <c r="J3802" s="40"/>
      <c r="K3802" s="42"/>
      <c r="L3802" s="63"/>
      <c r="M3802" s="64"/>
      <c r="N3802" s="44"/>
      <c r="O3802" s="40"/>
      <c r="P3802" s="65"/>
      <c r="Q3802" s="40"/>
      <c r="R3802" s="44"/>
      <c r="S3802" s="45"/>
      <c r="T3802" s="40"/>
      <c r="U3802" s="40"/>
      <c r="V3802" s="46"/>
      <c r="W3802" s="47"/>
    </row>
    <row r="3803" spans="1:23" x14ac:dyDescent="0.15">
      <c r="A3803" s="38"/>
      <c r="B3803" s="39"/>
      <c r="C3803" s="40"/>
      <c r="D3803" s="41"/>
      <c r="E3803" s="40"/>
      <c r="F3803" s="42"/>
      <c r="G3803" s="43"/>
      <c r="H3803" s="40"/>
      <c r="I3803" s="40"/>
      <c r="J3803" s="40"/>
      <c r="K3803" s="42"/>
      <c r="L3803" s="63"/>
      <c r="M3803" s="64"/>
      <c r="N3803" s="44"/>
      <c r="O3803" s="40"/>
      <c r="P3803" s="65"/>
      <c r="Q3803" s="40"/>
      <c r="R3803" s="44"/>
      <c r="S3803" s="45"/>
      <c r="T3803" s="40"/>
      <c r="U3803" s="40"/>
      <c r="V3803" s="46"/>
      <c r="W3803" s="47"/>
    </row>
    <row r="3804" spans="1:23" x14ac:dyDescent="0.15">
      <c r="A3804" s="38"/>
      <c r="B3804" s="39"/>
      <c r="C3804" s="40"/>
      <c r="D3804" s="41"/>
      <c r="E3804" s="40"/>
      <c r="F3804" s="42"/>
      <c r="G3804" s="43"/>
      <c r="H3804" s="40"/>
      <c r="I3804" s="40"/>
      <c r="J3804" s="40"/>
      <c r="K3804" s="42"/>
      <c r="L3804" s="63"/>
      <c r="M3804" s="64"/>
      <c r="N3804" s="44"/>
      <c r="O3804" s="40"/>
      <c r="P3804" s="65"/>
      <c r="Q3804" s="40"/>
      <c r="R3804" s="44"/>
      <c r="S3804" s="45"/>
      <c r="T3804" s="40"/>
      <c r="U3804" s="40"/>
      <c r="V3804" s="46"/>
      <c r="W3804" s="47"/>
    </row>
    <row r="3805" spans="1:23" x14ac:dyDescent="0.15">
      <c r="A3805" s="38"/>
      <c r="B3805" s="39"/>
      <c r="C3805" s="40"/>
      <c r="D3805" s="41"/>
      <c r="E3805" s="40"/>
      <c r="F3805" s="42"/>
      <c r="G3805" s="43"/>
      <c r="H3805" s="40"/>
      <c r="I3805" s="40"/>
      <c r="J3805" s="40"/>
      <c r="K3805" s="42"/>
      <c r="L3805" s="63"/>
      <c r="M3805" s="64"/>
      <c r="N3805" s="44"/>
      <c r="O3805" s="40"/>
      <c r="P3805" s="65"/>
      <c r="Q3805" s="40"/>
      <c r="R3805" s="44"/>
      <c r="S3805" s="45"/>
      <c r="T3805" s="40"/>
      <c r="U3805" s="40"/>
      <c r="V3805" s="46"/>
      <c r="W3805" s="47"/>
    </row>
    <row r="3806" spans="1:23" x14ac:dyDescent="0.15">
      <c r="A3806" s="38"/>
      <c r="B3806" s="39"/>
      <c r="C3806" s="40"/>
      <c r="D3806" s="41"/>
      <c r="E3806" s="40"/>
      <c r="F3806" s="42"/>
      <c r="G3806" s="43"/>
      <c r="H3806" s="40"/>
      <c r="I3806" s="40"/>
      <c r="J3806" s="40"/>
      <c r="K3806" s="42"/>
      <c r="L3806" s="63"/>
      <c r="M3806" s="64"/>
      <c r="N3806" s="44"/>
      <c r="O3806" s="40"/>
      <c r="P3806" s="65"/>
      <c r="Q3806" s="40"/>
      <c r="R3806" s="44"/>
      <c r="S3806" s="45"/>
      <c r="T3806" s="40"/>
      <c r="U3806" s="40"/>
      <c r="V3806" s="46"/>
      <c r="W3806" s="47"/>
    </row>
    <row r="3807" spans="1:23" x14ac:dyDescent="0.15">
      <c r="A3807" s="38"/>
      <c r="B3807" s="39"/>
      <c r="C3807" s="40"/>
      <c r="D3807" s="41"/>
      <c r="E3807" s="40"/>
      <c r="F3807" s="42"/>
      <c r="G3807" s="43"/>
      <c r="H3807" s="40"/>
      <c r="I3807" s="40"/>
      <c r="J3807" s="40"/>
      <c r="K3807" s="42"/>
      <c r="L3807" s="63"/>
      <c r="M3807" s="64"/>
      <c r="N3807" s="44"/>
      <c r="O3807" s="40"/>
      <c r="P3807" s="65"/>
      <c r="Q3807" s="40"/>
      <c r="R3807" s="44"/>
      <c r="S3807" s="45"/>
      <c r="T3807" s="40"/>
      <c r="U3807" s="40"/>
      <c r="V3807" s="46"/>
      <c r="W3807" s="47"/>
    </row>
    <row r="3808" spans="1:23" x14ac:dyDescent="0.15">
      <c r="A3808" s="38"/>
      <c r="B3808" s="39"/>
      <c r="C3808" s="40"/>
      <c r="D3808" s="41"/>
      <c r="E3808" s="40"/>
      <c r="F3808" s="42"/>
      <c r="G3808" s="43"/>
      <c r="H3808" s="40"/>
      <c r="I3808" s="40"/>
      <c r="J3808" s="40"/>
      <c r="K3808" s="42"/>
      <c r="L3808" s="63"/>
      <c r="M3808" s="64"/>
      <c r="N3808" s="44"/>
      <c r="O3808" s="40"/>
      <c r="P3808" s="65"/>
      <c r="Q3808" s="40"/>
      <c r="R3808" s="44"/>
      <c r="S3808" s="45"/>
      <c r="T3808" s="40"/>
      <c r="U3808" s="40"/>
      <c r="V3808" s="46"/>
      <c r="W3808" s="47"/>
    </row>
    <row r="3809" spans="1:23" x14ac:dyDescent="0.15">
      <c r="A3809" s="38"/>
      <c r="B3809" s="39"/>
      <c r="C3809" s="40"/>
      <c r="D3809" s="41"/>
      <c r="E3809" s="40"/>
      <c r="F3809" s="42"/>
      <c r="G3809" s="43"/>
      <c r="H3809" s="40"/>
      <c r="I3809" s="40"/>
      <c r="J3809" s="40"/>
      <c r="K3809" s="42"/>
      <c r="L3809" s="63"/>
      <c r="M3809" s="64"/>
      <c r="N3809" s="44"/>
      <c r="O3809" s="40"/>
      <c r="P3809" s="65"/>
      <c r="Q3809" s="40"/>
      <c r="R3809" s="44"/>
      <c r="S3809" s="45"/>
      <c r="T3809" s="40"/>
      <c r="U3809" s="40"/>
      <c r="V3809" s="46"/>
      <c r="W3809" s="47"/>
    </row>
    <row r="3810" spans="1:23" x14ac:dyDescent="0.15">
      <c r="A3810" s="38"/>
      <c r="B3810" s="39"/>
      <c r="C3810" s="40"/>
      <c r="D3810" s="41"/>
      <c r="E3810" s="40"/>
      <c r="F3810" s="42"/>
      <c r="G3810" s="43"/>
      <c r="H3810" s="40"/>
      <c r="I3810" s="40"/>
      <c r="J3810" s="40"/>
      <c r="K3810" s="42"/>
      <c r="L3810" s="63"/>
      <c r="M3810" s="64"/>
      <c r="N3810" s="44"/>
      <c r="O3810" s="40"/>
      <c r="P3810" s="65"/>
      <c r="Q3810" s="40"/>
      <c r="R3810" s="44"/>
      <c r="S3810" s="45"/>
      <c r="T3810" s="40"/>
      <c r="U3810" s="40"/>
      <c r="V3810" s="46"/>
      <c r="W3810" s="47"/>
    </row>
    <row r="3811" spans="1:23" x14ac:dyDescent="0.15">
      <c r="A3811" s="38"/>
      <c r="B3811" s="39"/>
      <c r="C3811" s="40"/>
      <c r="D3811" s="41"/>
      <c r="E3811" s="40"/>
      <c r="F3811" s="42"/>
      <c r="G3811" s="43"/>
      <c r="H3811" s="40"/>
      <c r="I3811" s="40"/>
      <c r="J3811" s="40"/>
      <c r="K3811" s="42"/>
      <c r="L3811" s="63"/>
      <c r="M3811" s="64"/>
      <c r="N3811" s="44"/>
      <c r="O3811" s="40"/>
      <c r="P3811" s="65"/>
      <c r="Q3811" s="40"/>
      <c r="R3811" s="44"/>
      <c r="S3811" s="45"/>
      <c r="T3811" s="40"/>
      <c r="U3811" s="40"/>
      <c r="V3811" s="46"/>
      <c r="W3811" s="47"/>
    </row>
    <row r="3812" spans="1:23" x14ac:dyDescent="0.15">
      <c r="A3812" s="38"/>
      <c r="B3812" s="39"/>
      <c r="C3812" s="40"/>
      <c r="D3812" s="41"/>
      <c r="E3812" s="40"/>
      <c r="F3812" s="42"/>
      <c r="G3812" s="43"/>
      <c r="H3812" s="40"/>
      <c r="I3812" s="40"/>
      <c r="J3812" s="40"/>
      <c r="K3812" s="42"/>
      <c r="L3812" s="63"/>
      <c r="M3812" s="64"/>
      <c r="N3812" s="44"/>
      <c r="O3812" s="40"/>
      <c r="P3812" s="65"/>
      <c r="Q3812" s="40"/>
      <c r="R3812" s="44"/>
      <c r="S3812" s="45"/>
      <c r="T3812" s="40"/>
      <c r="U3812" s="40"/>
      <c r="V3812" s="46"/>
      <c r="W3812" s="47"/>
    </row>
    <row r="3813" spans="1:23" x14ac:dyDescent="0.15">
      <c r="A3813" s="38"/>
      <c r="B3813" s="39"/>
      <c r="C3813" s="40"/>
      <c r="D3813" s="41"/>
      <c r="E3813" s="40"/>
      <c r="F3813" s="42"/>
      <c r="G3813" s="43"/>
      <c r="H3813" s="40"/>
      <c r="I3813" s="40"/>
      <c r="J3813" s="40"/>
      <c r="K3813" s="42"/>
      <c r="L3813" s="63"/>
      <c r="M3813" s="64"/>
      <c r="N3813" s="44"/>
      <c r="O3813" s="40"/>
      <c r="P3813" s="65"/>
      <c r="Q3813" s="40"/>
      <c r="R3813" s="44"/>
      <c r="S3813" s="45"/>
      <c r="T3813" s="40"/>
      <c r="U3813" s="40"/>
      <c r="V3813" s="46"/>
      <c r="W3813" s="47"/>
    </row>
    <row r="3814" spans="1:23" x14ac:dyDescent="0.15">
      <c r="A3814" s="38"/>
      <c r="B3814" s="39"/>
      <c r="C3814" s="40"/>
      <c r="D3814" s="41"/>
      <c r="E3814" s="40"/>
      <c r="F3814" s="42"/>
      <c r="G3814" s="43"/>
      <c r="H3814" s="40"/>
      <c r="I3814" s="40"/>
      <c r="J3814" s="40"/>
      <c r="K3814" s="42"/>
      <c r="L3814" s="63"/>
      <c r="M3814" s="64"/>
      <c r="N3814" s="44"/>
      <c r="O3814" s="40"/>
      <c r="P3814" s="65"/>
      <c r="Q3814" s="40"/>
      <c r="R3814" s="44"/>
      <c r="S3814" s="45"/>
      <c r="T3814" s="40"/>
      <c r="U3814" s="40"/>
      <c r="V3814" s="46"/>
      <c r="W3814" s="47"/>
    </row>
    <row r="3815" spans="1:23" x14ac:dyDescent="0.15">
      <c r="A3815" s="38"/>
      <c r="B3815" s="39"/>
      <c r="C3815" s="40"/>
      <c r="D3815" s="41"/>
      <c r="E3815" s="40"/>
      <c r="F3815" s="42"/>
      <c r="G3815" s="43"/>
      <c r="H3815" s="40"/>
      <c r="I3815" s="40"/>
      <c r="J3815" s="40"/>
      <c r="K3815" s="42"/>
      <c r="L3815" s="63"/>
      <c r="M3815" s="64"/>
      <c r="N3815" s="44"/>
      <c r="O3815" s="40"/>
      <c r="P3815" s="65"/>
      <c r="Q3815" s="40"/>
      <c r="R3815" s="44"/>
      <c r="S3815" s="45"/>
      <c r="T3815" s="40"/>
      <c r="U3815" s="40"/>
      <c r="V3815" s="46"/>
      <c r="W3815" s="47"/>
    </row>
    <row r="3816" spans="1:23" x14ac:dyDescent="0.15">
      <c r="A3816" s="38"/>
      <c r="B3816" s="39"/>
      <c r="C3816" s="40"/>
      <c r="D3816" s="41"/>
      <c r="E3816" s="40"/>
      <c r="F3816" s="42"/>
      <c r="G3816" s="43"/>
      <c r="H3816" s="40"/>
      <c r="I3816" s="40"/>
      <c r="J3816" s="40"/>
      <c r="K3816" s="42"/>
      <c r="L3816" s="63"/>
      <c r="M3816" s="64"/>
      <c r="N3816" s="44"/>
      <c r="O3816" s="40"/>
      <c r="P3816" s="65"/>
      <c r="Q3816" s="40"/>
      <c r="R3816" s="44"/>
      <c r="S3816" s="45"/>
      <c r="T3816" s="40"/>
      <c r="U3816" s="40"/>
      <c r="V3816" s="46"/>
      <c r="W3816" s="47"/>
    </row>
    <row r="3817" spans="1:23" x14ac:dyDescent="0.15">
      <c r="A3817" s="38"/>
      <c r="B3817" s="39"/>
      <c r="C3817" s="40"/>
      <c r="D3817" s="41"/>
      <c r="E3817" s="40"/>
      <c r="F3817" s="42"/>
      <c r="G3817" s="43"/>
      <c r="H3817" s="40"/>
      <c r="I3817" s="40"/>
      <c r="J3817" s="40"/>
      <c r="K3817" s="42"/>
      <c r="L3817" s="63"/>
      <c r="M3817" s="64"/>
      <c r="N3817" s="44"/>
      <c r="O3817" s="40"/>
      <c r="P3817" s="65"/>
      <c r="Q3817" s="40"/>
      <c r="R3817" s="44"/>
      <c r="S3817" s="45"/>
      <c r="T3817" s="40"/>
      <c r="U3817" s="40"/>
      <c r="V3817" s="46"/>
      <c r="W3817" s="47"/>
    </row>
    <row r="3818" spans="1:23" x14ac:dyDescent="0.15">
      <c r="A3818" s="38"/>
      <c r="B3818" s="39"/>
      <c r="C3818" s="40"/>
      <c r="D3818" s="41"/>
      <c r="E3818" s="40"/>
      <c r="F3818" s="42"/>
      <c r="G3818" s="43"/>
      <c r="H3818" s="40"/>
      <c r="I3818" s="40"/>
      <c r="J3818" s="40"/>
      <c r="K3818" s="42"/>
      <c r="L3818" s="63"/>
      <c r="M3818" s="64"/>
      <c r="N3818" s="44"/>
      <c r="O3818" s="40"/>
      <c r="P3818" s="65"/>
      <c r="Q3818" s="40"/>
      <c r="R3818" s="44"/>
      <c r="S3818" s="45"/>
      <c r="T3818" s="40"/>
      <c r="U3818" s="40"/>
      <c r="V3818" s="46"/>
      <c r="W3818" s="47"/>
    </row>
    <row r="3819" spans="1:23" x14ac:dyDescent="0.15">
      <c r="A3819" s="38"/>
      <c r="B3819" s="39"/>
      <c r="C3819" s="40"/>
      <c r="D3819" s="41"/>
      <c r="E3819" s="40"/>
      <c r="F3819" s="42"/>
      <c r="G3819" s="43"/>
      <c r="H3819" s="40"/>
      <c r="I3819" s="40"/>
      <c r="J3819" s="40"/>
      <c r="K3819" s="42"/>
      <c r="L3819" s="63"/>
      <c r="M3819" s="64"/>
      <c r="N3819" s="44"/>
      <c r="O3819" s="40"/>
      <c r="P3819" s="65"/>
      <c r="Q3819" s="40"/>
      <c r="R3819" s="44"/>
      <c r="S3819" s="45"/>
      <c r="T3819" s="40"/>
      <c r="U3819" s="40"/>
      <c r="V3819" s="46"/>
      <c r="W3819" s="47"/>
    </row>
    <row r="3820" spans="1:23" x14ac:dyDescent="0.15">
      <c r="A3820" s="38"/>
      <c r="B3820" s="39"/>
      <c r="C3820" s="40"/>
      <c r="D3820" s="41"/>
      <c r="E3820" s="40"/>
      <c r="F3820" s="42"/>
      <c r="G3820" s="43"/>
      <c r="H3820" s="40"/>
      <c r="I3820" s="40"/>
      <c r="J3820" s="40"/>
      <c r="K3820" s="42"/>
      <c r="L3820" s="63"/>
      <c r="M3820" s="64"/>
      <c r="N3820" s="44"/>
      <c r="O3820" s="40"/>
      <c r="P3820" s="65"/>
      <c r="Q3820" s="40"/>
      <c r="R3820" s="44"/>
      <c r="S3820" s="45"/>
      <c r="T3820" s="40"/>
      <c r="U3820" s="40"/>
      <c r="V3820" s="46"/>
      <c r="W3820" s="47"/>
    </row>
    <row r="3821" spans="1:23" x14ac:dyDescent="0.15">
      <c r="A3821" s="38"/>
      <c r="B3821" s="39"/>
      <c r="C3821" s="40"/>
      <c r="D3821" s="41"/>
      <c r="E3821" s="40"/>
      <c r="F3821" s="42"/>
      <c r="G3821" s="43"/>
      <c r="H3821" s="40"/>
      <c r="I3821" s="40"/>
      <c r="J3821" s="40"/>
      <c r="K3821" s="42"/>
      <c r="L3821" s="63"/>
      <c r="M3821" s="64"/>
      <c r="N3821" s="44"/>
      <c r="O3821" s="40"/>
      <c r="P3821" s="65"/>
      <c r="Q3821" s="40"/>
      <c r="R3821" s="44"/>
      <c r="S3821" s="45"/>
      <c r="T3821" s="40"/>
      <c r="U3821" s="40"/>
      <c r="V3821" s="46"/>
      <c r="W3821" s="47"/>
    </row>
    <row r="3822" spans="1:23" x14ac:dyDescent="0.15">
      <c r="A3822" s="38"/>
      <c r="B3822" s="39"/>
      <c r="C3822" s="40"/>
      <c r="D3822" s="41"/>
      <c r="E3822" s="40"/>
      <c r="F3822" s="42"/>
      <c r="G3822" s="43"/>
      <c r="H3822" s="40"/>
      <c r="I3822" s="40"/>
      <c r="J3822" s="40"/>
      <c r="K3822" s="42"/>
      <c r="L3822" s="63"/>
      <c r="M3822" s="64"/>
      <c r="N3822" s="44"/>
      <c r="O3822" s="40"/>
      <c r="P3822" s="65"/>
      <c r="Q3822" s="40"/>
      <c r="R3822" s="44"/>
      <c r="S3822" s="45"/>
      <c r="T3822" s="40"/>
      <c r="U3822" s="40"/>
      <c r="V3822" s="46"/>
      <c r="W3822" s="47"/>
    </row>
    <row r="3823" spans="1:23" x14ac:dyDescent="0.15">
      <c r="A3823" s="38"/>
      <c r="B3823" s="39"/>
      <c r="C3823" s="40"/>
      <c r="D3823" s="41"/>
      <c r="E3823" s="40"/>
      <c r="F3823" s="42"/>
      <c r="G3823" s="43"/>
      <c r="H3823" s="40"/>
      <c r="I3823" s="40"/>
      <c r="J3823" s="40"/>
      <c r="K3823" s="42"/>
      <c r="L3823" s="63"/>
      <c r="M3823" s="64"/>
      <c r="N3823" s="44"/>
      <c r="O3823" s="40"/>
      <c r="P3823" s="65"/>
      <c r="Q3823" s="40"/>
      <c r="R3823" s="44"/>
      <c r="S3823" s="45"/>
      <c r="T3823" s="40"/>
      <c r="U3823" s="40"/>
      <c r="V3823" s="46"/>
      <c r="W3823" s="47"/>
    </row>
    <row r="3824" spans="1:23" x14ac:dyDescent="0.15">
      <c r="A3824" s="38"/>
      <c r="B3824" s="39"/>
      <c r="C3824" s="40"/>
      <c r="D3824" s="41"/>
      <c r="E3824" s="40"/>
      <c r="F3824" s="42"/>
      <c r="G3824" s="43"/>
      <c r="H3824" s="40"/>
      <c r="I3824" s="40"/>
      <c r="J3824" s="40"/>
      <c r="K3824" s="42"/>
      <c r="L3824" s="63"/>
      <c r="M3824" s="64"/>
      <c r="N3824" s="44"/>
      <c r="O3824" s="40"/>
      <c r="P3824" s="65"/>
      <c r="Q3824" s="40"/>
      <c r="R3824" s="44"/>
      <c r="S3824" s="45"/>
      <c r="T3824" s="40"/>
      <c r="U3824" s="40"/>
      <c r="V3824" s="46"/>
      <c r="W3824" s="47"/>
    </row>
    <row r="3825" spans="1:23" x14ac:dyDescent="0.15">
      <c r="A3825" s="38"/>
      <c r="B3825" s="39"/>
      <c r="C3825" s="40"/>
      <c r="D3825" s="41"/>
      <c r="E3825" s="40"/>
      <c r="F3825" s="42"/>
      <c r="G3825" s="43"/>
      <c r="H3825" s="40"/>
      <c r="I3825" s="40"/>
      <c r="J3825" s="40"/>
      <c r="K3825" s="42"/>
      <c r="L3825" s="63"/>
      <c r="M3825" s="64"/>
      <c r="N3825" s="44"/>
      <c r="O3825" s="40"/>
      <c r="P3825" s="65"/>
      <c r="Q3825" s="40"/>
      <c r="R3825" s="44"/>
      <c r="S3825" s="45"/>
      <c r="T3825" s="40"/>
      <c r="U3825" s="40"/>
      <c r="V3825" s="46"/>
      <c r="W3825" s="47"/>
    </row>
    <row r="3826" spans="1:23" x14ac:dyDescent="0.15">
      <c r="A3826" s="38"/>
      <c r="B3826" s="39"/>
      <c r="C3826" s="40"/>
      <c r="D3826" s="41"/>
      <c r="E3826" s="40"/>
      <c r="F3826" s="42"/>
      <c r="G3826" s="43"/>
      <c r="H3826" s="40"/>
      <c r="I3826" s="40"/>
      <c r="J3826" s="40"/>
      <c r="K3826" s="42"/>
      <c r="L3826" s="63"/>
      <c r="M3826" s="64"/>
      <c r="N3826" s="44"/>
      <c r="O3826" s="40"/>
      <c r="P3826" s="65"/>
      <c r="Q3826" s="40"/>
      <c r="R3826" s="44"/>
      <c r="S3826" s="45"/>
      <c r="T3826" s="40"/>
      <c r="U3826" s="40"/>
      <c r="V3826" s="46"/>
      <c r="W3826" s="47"/>
    </row>
    <row r="3827" spans="1:23" x14ac:dyDescent="0.15">
      <c r="A3827" s="38"/>
      <c r="B3827" s="39"/>
      <c r="C3827" s="40"/>
      <c r="D3827" s="41"/>
      <c r="E3827" s="40"/>
      <c r="F3827" s="42"/>
      <c r="G3827" s="43"/>
      <c r="H3827" s="40"/>
      <c r="I3827" s="40"/>
      <c r="J3827" s="40"/>
      <c r="K3827" s="42"/>
      <c r="L3827" s="63"/>
      <c r="M3827" s="64"/>
      <c r="N3827" s="44"/>
      <c r="O3827" s="40"/>
      <c r="P3827" s="65"/>
      <c r="Q3827" s="40"/>
      <c r="R3827" s="44"/>
      <c r="S3827" s="45"/>
      <c r="T3827" s="40"/>
      <c r="U3827" s="40"/>
      <c r="V3827" s="46"/>
      <c r="W3827" s="47"/>
    </row>
    <row r="3828" spans="1:23" x14ac:dyDescent="0.15">
      <c r="A3828" s="38"/>
      <c r="B3828" s="39"/>
      <c r="C3828" s="40"/>
      <c r="D3828" s="41"/>
      <c r="E3828" s="40"/>
      <c r="F3828" s="42"/>
      <c r="G3828" s="43"/>
      <c r="H3828" s="40"/>
      <c r="I3828" s="40"/>
      <c r="J3828" s="40"/>
      <c r="K3828" s="42"/>
      <c r="L3828" s="63"/>
      <c r="M3828" s="64"/>
      <c r="N3828" s="44"/>
      <c r="O3828" s="40"/>
      <c r="P3828" s="65"/>
      <c r="Q3828" s="40"/>
      <c r="R3828" s="44"/>
      <c r="S3828" s="45"/>
      <c r="T3828" s="40"/>
      <c r="U3828" s="40"/>
      <c r="V3828" s="46"/>
      <c r="W3828" s="47"/>
    </row>
    <row r="3829" spans="1:23" x14ac:dyDescent="0.15">
      <c r="A3829" s="38"/>
      <c r="B3829" s="39"/>
      <c r="C3829" s="40"/>
      <c r="D3829" s="41"/>
      <c r="E3829" s="40"/>
      <c r="F3829" s="42"/>
      <c r="G3829" s="43"/>
      <c r="H3829" s="40"/>
      <c r="I3829" s="40"/>
      <c r="J3829" s="40"/>
      <c r="K3829" s="42"/>
      <c r="L3829" s="63"/>
      <c r="M3829" s="64"/>
      <c r="N3829" s="44"/>
      <c r="O3829" s="40"/>
      <c r="P3829" s="65"/>
      <c r="Q3829" s="40"/>
      <c r="R3829" s="44"/>
      <c r="S3829" s="45"/>
      <c r="T3829" s="40"/>
      <c r="U3829" s="40"/>
      <c r="V3829" s="46"/>
      <c r="W3829" s="47"/>
    </row>
    <row r="3830" spans="1:23" x14ac:dyDescent="0.15">
      <c r="A3830" s="38"/>
      <c r="B3830" s="39"/>
      <c r="C3830" s="40"/>
      <c r="D3830" s="41"/>
      <c r="E3830" s="40"/>
      <c r="F3830" s="42"/>
      <c r="G3830" s="43"/>
      <c r="H3830" s="40"/>
      <c r="I3830" s="40"/>
      <c r="J3830" s="40"/>
      <c r="K3830" s="42"/>
      <c r="L3830" s="63"/>
      <c r="M3830" s="64"/>
      <c r="N3830" s="44"/>
      <c r="O3830" s="40"/>
      <c r="P3830" s="65"/>
      <c r="Q3830" s="40"/>
      <c r="R3830" s="44"/>
      <c r="S3830" s="45"/>
      <c r="T3830" s="40"/>
      <c r="U3830" s="40"/>
      <c r="V3830" s="46"/>
      <c r="W3830" s="47"/>
    </row>
    <row r="3831" spans="1:23" x14ac:dyDescent="0.15">
      <c r="A3831" s="38"/>
      <c r="B3831" s="39"/>
      <c r="C3831" s="40"/>
      <c r="D3831" s="41"/>
      <c r="E3831" s="40"/>
      <c r="F3831" s="42"/>
      <c r="G3831" s="43"/>
      <c r="H3831" s="40"/>
      <c r="I3831" s="40"/>
      <c r="J3831" s="40"/>
      <c r="K3831" s="42"/>
      <c r="L3831" s="63"/>
      <c r="M3831" s="64"/>
      <c r="N3831" s="44"/>
      <c r="O3831" s="40"/>
      <c r="P3831" s="65"/>
      <c r="Q3831" s="40"/>
      <c r="R3831" s="44"/>
      <c r="S3831" s="45"/>
      <c r="T3831" s="40"/>
      <c r="U3831" s="40"/>
      <c r="V3831" s="46"/>
      <c r="W3831" s="47"/>
    </row>
    <row r="3832" spans="1:23" x14ac:dyDescent="0.15">
      <c r="A3832" s="38"/>
      <c r="B3832" s="39"/>
      <c r="C3832" s="40"/>
      <c r="D3832" s="41"/>
      <c r="E3832" s="40"/>
      <c r="F3832" s="42"/>
      <c r="G3832" s="43"/>
      <c r="H3832" s="40"/>
      <c r="I3832" s="40"/>
      <c r="J3832" s="40"/>
      <c r="K3832" s="42"/>
      <c r="L3832" s="63"/>
      <c r="M3832" s="64"/>
      <c r="N3832" s="44"/>
      <c r="O3832" s="40"/>
      <c r="P3832" s="65"/>
      <c r="Q3832" s="40"/>
      <c r="R3832" s="44"/>
      <c r="S3832" s="45"/>
      <c r="T3832" s="40"/>
      <c r="U3832" s="40"/>
      <c r="V3832" s="46"/>
      <c r="W3832" s="47"/>
    </row>
    <row r="3833" spans="1:23" x14ac:dyDescent="0.15">
      <c r="A3833" s="38"/>
      <c r="B3833" s="39"/>
      <c r="C3833" s="40"/>
      <c r="D3833" s="41"/>
      <c r="E3833" s="40"/>
      <c r="F3833" s="42"/>
      <c r="G3833" s="43"/>
      <c r="H3833" s="40"/>
      <c r="I3833" s="40"/>
      <c r="J3833" s="40"/>
      <c r="K3833" s="42"/>
      <c r="L3833" s="63"/>
      <c r="M3833" s="64"/>
      <c r="N3833" s="44"/>
      <c r="O3833" s="40"/>
      <c r="P3833" s="65"/>
      <c r="Q3833" s="40"/>
      <c r="R3833" s="44"/>
      <c r="S3833" s="45"/>
      <c r="T3833" s="40"/>
      <c r="U3833" s="40"/>
      <c r="V3833" s="46"/>
      <c r="W3833" s="47"/>
    </row>
    <row r="3834" spans="1:23" x14ac:dyDescent="0.15">
      <c r="A3834" s="38"/>
      <c r="B3834" s="39"/>
      <c r="C3834" s="40"/>
      <c r="D3834" s="41"/>
      <c r="E3834" s="40"/>
      <c r="F3834" s="42"/>
      <c r="G3834" s="43"/>
      <c r="H3834" s="40"/>
      <c r="I3834" s="40"/>
      <c r="J3834" s="40"/>
      <c r="K3834" s="42"/>
      <c r="L3834" s="63"/>
      <c r="M3834" s="64"/>
      <c r="N3834" s="44"/>
      <c r="O3834" s="40"/>
      <c r="P3834" s="65"/>
      <c r="Q3834" s="40"/>
      <c r="R3834" s="44"/>
      <c r="S3834" s="45"/>
      <c r="T3834" s="40"/>
      <c r="U3834" s="40"/>
      <c r="V3834" s="46"/>
      <c r="W3834" s="47"/>
    </row>
    <row r="3835" spans="1:23" x14ac:dyDescent="0.15">
      <c r="A3835" s="38"/>
      <c r="B3835" s="39"/>
      <c r="C3835" s="40"/>
      <c r="D3835" s="41"/>
      <c r="E3835" s="40"/>
      <c r="F3835" s="42"/>
      <c r="G3835" s="43"/>
      <c r="H3835" s="40"/>
      <c r="I3835" s="40"/>
      <c r="J3835" s="40"/>
      <c r="K3835" s="42"/>
      <c r="L3835" s="63"/>
      <c r="M3835" s="64"/>
      <c r="N3835" s="44"/>
      <c r="O3835" s="40"/>
      <c r="P3835" s="65"/>
      <c r="Q3835" s="40"/>
      <c r="R3835" s="44"/>
      <c r="S3835" s="45"/>
      <c r="T3835" s="40"/>
      <c r="U3835" s="40"/>
      <c r="V3835" s="46"/>
      <c r="W3835" s="47"/>
    </row>
    <row r="3836" spans="1:23" x14ac:dyDescent="0.15">
      <c r="A3836" s="38"/>
      <c r="B3836" s="39"/>
      <c r="C3836" s="40"/>
      <c r="D3836" s="41"/>
      <c r="E3836" s="40"/>
      <c r="F3836" s="42"/>
      <c r="G3836" s="43"/>
      <c r="H3836" s="40"/>
      <c r="I3836" s="40"/>
      <c r="J3836" s="40"/>
      <c r="K3836" s="42"/>
      <c r="L3836" s="63"/>
      <c r="M3836" s="64"/>
      <c r="N3836" s="44"/>
      <c r="O3836" s="40"/>
      <c r="P3836" s="65"/>
      <c r="Q3836" s="40"/>
      <c r="R3836" s="44"/>
      <c r="S3836" s="45"/>
      <c r="T3836" s="40"/>
      <c r="U3836" s="40"/>
      <c r="V3836" s="46"/>
      <c r="W3836" s="47"/>
    </row>
    <row r="3837" spans="1:23" x14ac:dyDescent="0.15">
      <c r="A3837" s="38"/>
      <c r="B3837" s="39"/>
      <c r="C3837" s="40"/>
      <c r="D3837" s="41"/>
      <c r="E3837" s="40"/>
      <c r="F3837" s="42"/>
      <c r="G3837" s="43"/>
      <c r="H3837" s="40"/>
      <c r="I3837" s="40"/>
      <c r="J3837" s="40"/>
      <c r="K3837" s="42"/>
      <c r="L3837" s="63"/>
      <c r="M3837" s="64"/>
      <c r="N3837" s="44"/>
      <c r="O3837" s="40"/>
      <c r="P3837" s="65"/>
      <c r="Q3837" s="40"/>
      <c r="R3837" s="44"/>
      <c r="S3837" s="45"/>
      <c r="T3837" s="40"/>
      <c r="U3837" s="40"/>
      <c r="V3837" s="46"/>
      <c r="W3837" s="47"/>
    </row>
    <row r="3838" spans="1:23" x14ac:dyDescent="0.15">
      <c r="A3838" s="38"/>
      <c r="B3838" s="39"/>
      <c r="C3838" s="40"/>
      <c r="D3838" s="41"/>
      <c r="E3838" s="40"/>
      <c r="F3838" s="42"/>
      <c r="G3838" s="43"/>
      <c r="H3838" s="40"/>
      <c r="I3838" s="40"/>
      <c r="J3838" s="40"/>
      <c r="K3838" s="42"/>
      <c r="L3838" s="63"/>
      <c r="M3838" s="64"/>
      <c r="N3838" s="44"/>
      <c r="O3838" s="40"/>
      <c r="P3838" s="65"/>
      <c r="Q3838" s="40"/>
      <c r="R3838" s="44"/>
      <c r="S3838" s="45"/>
      <c r="T3838" s="40"/>
      <c r="U3838" s="40"/>
      <c r="V3838" s="46"/>
      <c r="W3838" s="47"/>
    </row>
    <row r="3839" spans="1:23" x14ac:dyDescent="0.15">
      <c r="A3839" s="38"/>
      <c r="B3839" s="39"/>
      <c r="C3839" s="40"/>
      <c r="D3839" s="41"/>
      <c r="E3839" s="40"/>
      <c r="F3839" s="42"/>
      <c r="G3839" s="43"/>
      <c r="H3839" s="40"/>
      <c r="I3839" s="40"/>
      <c r="J3839" s="40"/>
      <c r="K3839" s="42"/>
      <c r="L3839" s="63"/>
      <c r="M3839" s="64"/>
      <c r="N3839" s="44"/>
      <c r="O3839" s="40"/>
      <c r="P3839" s="65"/>
      <c r="Q3839" s="40"/>
      <c r="R3839" s="44"/>
      <c r="S3839" s="45"/>
      <c r="T3839" s="40"/>
      <c r="U3839" s="40"/>
      <c r="V3839" s="46"/>
      <c r="W3839" s="47"/>
    </row>
    <row r="3840" spans="1:23" x14ac:dyDescent="0.15">
      <c r="A3840" s="38"/>
      <c r="B3840" s="39"/>
      <c r="C3840" s="40"/>
      <c r="D3840" s="41"/>
      <c r="E3840" s="40"/>
      <c r="F3840" s="42"/>
      <c r="G3840" s="43"/>
      <c r="H3840" s="40"/>
      <c r="I3840" s="40"/>
      <c r="J3840" s="40"/>
      <c r="K3840" s="42"/>
      <c r="L3840" s="63"/>
      <c r="M3840" s="64"/>
      <c r="N3840" s="44"/>
      <c r="O3840" s="40"/>
      <c r="P3840" s="65"/>
      <c r="Q3840" s="40"/>
      <c r="R3840" s="44"/>
      <c r="S3840" s="45"/>
      <c r="T3840" s="40"/>
      <c r="U3840" s="40"/>
      <c r="V3840" s="46"/>
      <c r="W3840" s="47"/>
    </row>
    <row r="3841" spans="1:23" x14ac:dyDescent="0.15">
      <c r="A3841" s="38"/>
      <c r="B3841" s="39"/>
      <c r="C3841" s="40"/>
      <c r="D3841" s="41"/>
      <c r="E3841" s="40"/>
      <c r="F3841" s="42"/>
      <c r="G3841" s="43"/>
      <c r="H3841" s="40"/>
      <c r="I3841" s="40"/>
      <c r="J3841" s="40"/>
      <c r="K3841" s="42"/>
      <c r="L3841" s="63"/>
      <c r="M3841" s="64"/>
      <c r="N3841" s="44"/>
      <c r="O3841" s="40"/>
      <c r="P3841" s="65"/>
      <c r="Q3841" s="40"/>
      <c r="R3841" s="44"/>
      <c r="S3841" s="45"/>
      <c r="T3841" s="40"/>
      <c r="U3841" s="40"/>
      <c r="V3841" s="46"/>
      <c r="W3841" s="47"/>
    </row>
    <row r="3842" spans="1:23" x14ac:dyDescent="0.15">
      <c r="A3842" s="38"/>
      <c r="B3842" s="39"/>
      <c r="C3842" s="40"/>
      <c r="D3842" s="41"/>
      <c r="E3842" s="40"/>
      <c r="F3842" s="42"/>
      <c r="G3842" s="43"/>
      <c r="H3842" s="40"/>
      <c r="I3842" s="40"/>
      <c r="J3842" s="40"/>
      <c r="K3842" s="42"/>
      <c r="L3842" s="63"/>
      <c r="M3842" s="64"/>
      <c r="N3842" s="44"/>
      <c r="O3842" s="40"/>
      <c r="P3842" s="65"/>
      <c r="Q3842" s="40"/>
      <c r="R3842" s="44"/>
      <c r="S3842" s="45"/>
      <c r="T3842" s="40"/>
      <c r="U3842" s="40"/>
      <c r="V3842" s="46"/>
      <c r="W3842" s="47"/>
    </row>
    <row r="3843" spans="1:23" x14ac:dyDescent="0.15">
      <c r="A3843" s="38"/>
      <c r="B3843" s="39"/>
      <c r="C3843" s="40"/>
      <c r="D3843" s="41"/>
      <c r="E3843" s="40"/>
      <c r="F3843" s="42"/>
      <c r="G3843" s="43"/>
      <c r="H3843" s="40"/>
      <c r="I3843" s="40"/>
      <c r="J3843" s="40"/>
      <c r="K3843" s="42"/>
      <c r="L3843" s="63"/>
      <c r="M3843" s="64"/>
      <c r="N3843" s="44"/>
      <c r="O3843" s="40"/>
      <c r="P3843" s="65"/>
      <c r="Q3843" s="40"/>
      <c r="R3843" s="44"/>
      <c r="S3843" s="45"/>
      <c r="T3843" s="40"/>
      <c r="U3843" s="40"/>
      <c r="V3843" s="46"/>
      <c r="W3843" s="47"/>
    </row>
    <row r="3844" spans="1:23" x14ac:dyDescent="0.15">
      <c r="A3844" s="38"/>
      <c r="B3844" s="39"/>
      <c r="C3844" s="40"/>
      <c r="D3844" s="41"/>
      <c r="E3844" s="40"/>
      <c r="F3844" s="42"/>
      <c r="G3844" s="43"/>
      <c r="H3844" s="40"/>
      <c r="I3844" s="40"/>
      <c r="J3844" s="40"/>
      <c r="K3844" s="42"/>
      <c r="L3844" s="63"/>
      <c r="M3844" s="64"/>
      <c r="N3844" s="44"/>
      <c r="O3844" s="40"/>
      <c r="P3844" s="65"/>
      <c r="Q3844" s="40"/>
      <c r="R3844" s="44"/>
      <c r="S3844" s="45"/>
      <c r="T3844" s="40"/>
      <c r="U3844" s="40"/>
      <c r="V3844" s="46"/>
      <c r="W3844" s="47"/>
    </row>
    <row r="3845" spans="1:23" x14ac:dyDescent="0.15">
      <c r="A3845" s="38"/>
      <c r="B3845" s="39"/>
      <c r="C3845" s="40"/>
      <c r="D3845" s="41"/>
      <c r="E3845" s="40"/>
      <c r="F3845" s="42"/>
      <c r="G3845" s="43"/>
      <c r="H3845" s="40"/>
      <c r="I3845" s="40"/>
      <c r="J3845" s="40"/>
      <c r="K3845" s="42"/>
      <c r="L3845" s="63"/>
      <c r="M3845" s="64"/>
      <c r="N3845" s="44"/>
      <c r="O3845" s="40"/>
      <c r="P3845" s="65"/>
      <c r="Q3845" s="40"/>
      <c r="R3845" s="44"/>
      <c r="S3845" s="45"/>
      <c r="T3845" s="40"/>
      <c r="U3845" s="40"/>
      <c r="V3845" s="46"/>
      <c r="W3845" s="47"/>
    </row>
    <row r="3846" spans="1:23" x14ac:dyDescent="0.15">
      <c r="A3846" s="38"/>
      <c r="B3846" s="39"/>
      <c r="C3846" s="40"/>
      <c r="D3846" s="41"/>
      <c r="E3846" s="40"/>
      <c r="F3846" s="42"/>
      <c r="G3846" s="43"/>
      <c r="H3846" s="40"/>
      <c r="I3846" s="40"/>
      <c r="J3846" s="40"/>
      <c r="K3846" s="42"/>
      <c r="L3846" s="63"/>
      <c r="M3846" s="64"/>
      <c r="N3846" s="44"/>
      <c r="O3846" s="40"/>
      <c r="P3846" s="65"/>
      <c r="Q3846" s="40"/>
      <c r="R3846" s="44"/>
      <c r="S3846" s="45"/>
      <c r="T3846" s="40"/>
      <c r="U3846" s="40"/>
      <c r="V3846" s="46"/>
      <c r="W3846" s="47"/>
    </row>
    <row r="3847" spans="1:23" x14ac:dyDescent="0.15">
      <c r="A3847" s="38"/>
      <c r="B3847" s="39"/>
      <c r="C3847" s="40"/>
      <c r="D3847" s="41"/>
      <c r="E3847" s="40"/>
      <c r="F3847" s="42"/>
      <c r="G3847" s="43"/>
      <c r="H3847" s="40"/>
      <c r="I3847" s="40"/>
      <c r="J3847" s="40"/>
      <c r="K3847" s="42"/>
      <c r="L3847" s="63"/>
      <c r="M3847" s="64"/>
      <c r="N3847" s="44"/>
      <c r="O3847" s="40"/>
      <c r="P3847" s="65"/>
      <c r="Q3847" s="40"/>
      <c r="R3847" s="44"/>
      <c r="S3847" s="45"/>
      <c r="T3847" s="40"/>
      <c r="U3847" s="40"/>
      <c r="V3847" s="46"/>
      <c r="W3847" s="47"/>
    </row>
    <row r="3848" spans="1:23" x14ac:dyDescent="0.15">
      <c r="A3848" s="38"/>
      <c r="B3848" s="39"/>
      <c r="C3848" s="40"/>
      <c r="D3848" s="41"/>
      <c r="E3848" s="40"/>
      <c r="F3848" s="42"/>
      <c r="G3848" s="43"/>
      <c r="H3848" s="40"/>
      <c r="I3848" s="40"/>
      <c r="J3848" s="40"/>
      <c r="K3848" s="42"/>
      <c r="L3848" s="63"/>
      <c r="M3848" s="64"/>
      <c r="N3848" s="44"/>
      <c r="O3848" s="40"/>
      <c r="P3848" s="65"/>
      <c r="Q3848" s="40"/>
      <c r="R3848" s="44"/>
      <c r="S3848" s="45"/>
      <c r="T3848" s="40"/>
      <c r="U3848" s="40"/>
      <c r="V3848" s="46"/>
      <c r="W3848" s="47"/>
    </row>
    <row r="3849" spans="1:23" x14ac:dyDescent="0.15">
      <c r="A3849" s="38"/>
      <c r="B3849" s="39"/>
      <c r="C3849" s="40"/>
      <c r="D3849" s="41"/>
      <c r="E3849" s="40"/>
      <c r="F3849" s="42"/>
      <c r="G3849" s="43"/>
      <c r="H3849" s="40"/>
      <c r="I3849" s="40"/>
      <c r="J3849" s="40"/>
      <c r="K3849" s="42"/>
      <c r="L3849" s="63"/>
      <c r="M3849" s="64"/>
      <c r="N3849" s="44"/>
      <c r="O3849" s="40"/>
      <c r="P3849" s="65"/>
      <c r="Q3849" s="40"/>
      <c r="R3849" s="44"/>
      <c r="S3849" s="45"/>
      <c r="T3849" s="40"/>
      <c r="U3849" s="40"/>
      <c r="V3849" s="46"/>
      <c r="W3849" s="47"/>
    </row>
    <row r="3850" spans="1:23" x14ac:dyDescent="0.15">
      <c r="A3850" s="38"/>
      <c r="B3850" s="39"/>
      <c r="C3850" s="40"/>
      <c r="D3850" s="41"/>
      <c r="E3850" s="40"/>
      <c r="F3850" s="42"/>
      <c r="G3850" s="43"/>
      <c r="H3850" s="40"/>
      <c r="I3850" s="40"/>
      <c r="J3850" s="40"/>
      <c r="K3850" s="42"/>
      <c r="L3850" s="63"/>
      <c r="M3850" s="64"/>
      <c r="N3850" s="44"/>
      <c r="O3850" s="40"/>
      <c r="P3850" s="65"/>
      <c r="Q3850" s="40"/>
      <c r="R3850" s="44"/>
      <c r="S3850" s="45"/>
      <c r="T3850" s="40"/>
      <c r="U3850" s="40"/>
      <c r="V3850" s="46"/>
      <c r="W3850" s="47"/>
    </row>
    <row r="3851" spans="1:23" x14ac:dyDescent="0.15">
      <c r="A3851" s="38"/>
      <c r="B3851" s="39"/>
      <c r="C3851" s="40"/>
      <c r="D3851" s="41"/>
      <c r="E3851" s="40"/>
      <c r="F3851" s="42"/>
      <c r="G3851" s="43"/>
      <c r="H3851" s="40"/>
      <c r="I3851" s="40"/>
      <c r="J3851" s="40"/>
      <c r="K3851" s="42"/>
      <c r="L3851" s="63"/>
      <c r="M3851" s="64"/>
      <c r="N3851" s="44"/>
      <c r="O3851" s="40"/>
      <c r="P3851" s="65"/>
      <c r="Q3851" s="40"/>
      <c r="R3851" s="44"/>
      <c r="S3851" s="45"/>
      <c r="T3851" s="40"/>
      <c r="U3851" s="40"/>
      <c r="V3851" s="46"/>
      <c r="W3851" s="47"/>
    </row>
    <row r="3852" spans="1:23" x14ac:dyDescent="0.15">
      <c r="A3852" s="38"/>
      <c r="B3852" s="39"/>
      <c r="C3852" s="40"/>
      <c r="D3852" s="41"/>
      <c r="E3852" s="40"/>
      <c r="F3852" s="42"/>
      <c r="G3852" s="43"/>
      <c r="H3852" s="40"/>
      <c r="I3852" s="40"/>
      <c r="J3852" s="40"/>
      <c r="K3852" s="42"/>
      <c r="L3852" s="63"/>
      <c r="M3852" s="64"/>
      <c r="N3852" s="44"/>
      <c r="O3852" s="40"/>
      <c r="P3852" s="65"/>
      <c r="Q3852" s="40"/>
      <c r="R3852" s="44"/>
      <c r="S3852" s="45"/>
      <c r="T3852" s="40"/>
      <c r="U3852" s="40"/>
      <c r="V3852" s="46"/>
      <c r="W3852" s="47"/>
    </row>
    <row r="3853" spans="1:23" x14ac:dyDescent="0.15">
      <c r="A3853" s="38"/>
      <c r="B3853" s="39"/>
      <c r="C3853" s="40"/>
      <c r="D3853" s="41"/>
      <c r="E3853" s="40"/>
      <c r="F3853" s="42"/>
      <c r="G3853" s="43"/>
      <c r="H3853" s="40"/>
      <c r="I3853" s="40"/>
      <c r="J3853" s="40"/>
      <c r="K3853" s="42"/>
      <c r="L3853" s="63"/>
      <c r="M3853" s="64"/>
      <c r="N3853" s="44"/>
      <c r="O3853" s="40"/>
      <c r="P3853" s="65"/>
      <c r="Q3853" s="40"/>
      <c r="R3853" s="44"/>
      <c r="S3853" s="45"/>
      <c r="T3853" s="40"/>
      <c r="U3853" s="40"/>
      <c r="V3853" s="46"/>
      <c r="W3853" s="47"/>
    </row>
    <row r="3854" spans="1:23" x14ac:dyDescent="0.15">
      <c r="A3854" s="38"/>
      <c r="B3854" s="39"/>
      <c r="C3854" s="40"/>
      <c r="D3854" s="41"/>
      <c r="E3854" s="40"/>
      <c r="F3854" s="42"/>
      <c r="G3854" s="43"/>
      <c r="H3854" s="40"/>
      <c r="I3854" s="40"/>
      <c r="J3854" s="40"/>
      <c r="K3854" s="42"/>
      <c r="L3854" s="63"/>
      <c r="M3854" s="64"/>
      <c r="N3854" s="44"/>
      <c r="O3854" s="40"/>
      <c r="P3854" s="65"/>
      <c r="Q3854" s="40"/>
      <c r="R3854" s="44"/>
      <c r="S3854" s="45"/>
      <c r="T3854" s="40"/>
      <c r="U3854" s="40"/>
      <c r="V3854" s="46"/>
      <c r="W3854" s="47"/>
    </row>
    <row r="3855" spans="1:23" x14ac:dyDescent="0.15">
      <c r="A3855" s="38"/>
      <c r="B3855" s="39"/>
      <c r="C3855" s="40"/>
      <c r="D3855" s="41"/>
      <c r="E3855" s="40"/>
      <c r="F3855" s="42"/>
      <c r="G3855" s="43"/>
      <c r="H3855" s="40"/>
      <c r="I3855" s="40"/>
      <c r="J3855" s="40"/>
      <c r="K3855" s="42"/>
      <c r="L3855" s="63"/>
      <c r="M3855" s="64"/>
      <c r="N3855" s="44"/>
      <c r="O3855" s="40"/>
      <c r="P3855" s="65"/>
      <c r="Q3855" s="40"/>
      <c r="R3855" s="44"/>
      <c r="S3855" s="45"/>
      <c r="T3855" s="40"/>
      <c r="U3855" s="40"/>
      <c r="V3855" s="46"/>
      <c r="W3855" s="47"/>
    </row>
    <row r="3856" spans="1:23" x14ac:dyDescent="0.15">
      <c r="A3856" s="38"/>
      <c r="B3856" s="39"/>
      <c r="C3856" s="40"/>
      <c r="D3856" s="41"/>
      <c r="E3856" s="40"/>
      <c r="F3856" s="42"/>
      <c r="G3856" s="43"/>
      <c r="H3856" s="40"/>
      <c r="I3856" s="40"/>
      <c r="J3856" s="40"/>
      <c r="K3856" s="42"/>
      <c r="L3856" s="63"/>
      <c r="M3856" s="64"/>
      <c r="N3856" s="44"/>
      <c r="O3856" s="40"/>
      <c r="P3856" s="65"/>
      <c r="Q3856" s="40"/>
      <c r="R3856" s="44"/>
      <c r="S3856" s="45"/>
      <c r="T3856" s="40"/>
      <c r="U3856" s="40"/>
      <c r="V3856" s="46"/>
      <c r="W3856" s="47"/>
    </row>
    <row r="3857" spans="1:23" x14ac:dyDescent="0.15">
      <c r="A3857" s="38"/>
      <c r="B3857" s="39"/>
      <c r="C3857" s="40"/>
      <c r="D3857" s="41"/>
      <c r="E3857" s="40"/>
      <c r="F3857" s="42"/>
      <c r="G3857" s="43"/>
      <c r="H3857" s="40"/>
      <c r="I3857" s="40"/>
      <c r="J3857" s="40"/>
      <c r="K3857" s="42"/>
      <c r="L3857" s="63"/>
      <c r="M3857" s="64"/>
      <c r="N3857" s="44"/>
      <c r="O3857" s="40"/>
      <c r="P3857" s="65"/>
      <c r="Q3857" s="40"/>
      <c r="R3857" s="44"/>
      <c r="S3857" s="45"/>
      <c r="T3857" s="40"/>
      <c r="U3857" s="40"/>
      <c r="V3857" s="46"/>
      <c r="W3857" s="47"/>
    </row>
    <row r="3858" spans="1:23" x14ac:dyDescent="0.15">
      <c r="A3858" s="38"/>
      <c r="B3858" s="39"/>
      <c r="C3858" s="40"/>
      <c r="D3858" s="41"/>
      <c r="E3858" s="40"/>
      <c r="F3858" s="42"/>
      <c r="G3858" s="43"/>
      <c r="H3858" s="40"/>
      <c r="I3858" s="40"/>
      <c r="J3858" s="40"/>
      <c r="K3858" s="42"/>
      <c r="L3858" s="63"/>
      <c r="M3858" s="64"/>
      <c r="N3858" s="44"/>
      <c r="O3858" s="40"/>
      <c r="P3858" s="65"/>
      <c r="Q3858" s="40"/>
      <c r="R3858" s="44"/>
      <c r="S3858" s="45"/>
      <c r="T3858" s="40"/>
      <c r="U3858" s="40"/>
      <c r="V3858" s="46"/>
      <c r="W3858" s="47"/>
    </row>
    <row r="3859" spans="1:23" x14ac:dyDescent="0.15">
      <c r="A3859" s="38"/>
      <c r="B3859" s="39"/>
      <c r="C3859" s="40"/>
      <c r="D3859" s="41"/>
      <c r="E3859" s="40"/>
      <c r="F3859" s="42"/>
      <c r="G3859" s="43"/>
      <c r="H3859" s="40"/>
      <c r="I3859" s="40"/>
      <c r="J3859" s="40"/>
      <c r="K3859" s="42"/>
      <c r="L3859" s="63"/>
      <c r="M3859" s="64"/>
      <c r="N3859" s="44"/>
      <c r="O3859" s="40"/>
      <c r="P3859" s="65"/>
      <c r="Q3859" s="40"/>
      <c r="R3859" s="44"/>
      <c r="S3859" s="45"/>
      <c r="T3859" s="40"/>
      <c r="U3859" s="40"/>
      <c r="V3859" s="46"/>
      <c r="W3859" s="47"/>
    </row>
    <row r="3860" spans="1:23" x14ac:dyDescent="0.15">
      <c r="A3860" s="38"/>
      <c r="B3860" s="39"/>
      <c r="C3860" s="40"/>
      <c r="D3860" s="41"/>
      <c r="E3860" s="40"/>
      <c r="F3860" s="42"/>
      <c r="G3860" s="43"/>
      <c r="H3860" s="40"/>
      <c r="I3860" s="40"/>
      <c r="J3860" s="40"/>
      <c r="K3860" s="42"/>
      <c r="L3860" s="63"/>
      <c r="M3860" s="64"/>
      <c r="N3860" s="44"/>
      <c r="O3860" s="40"/>
      <c r="P3860" s="65"/>
      <c r="Q3860" s="40"/>
      <c r="R3860" s="44"/>
      <c r="S3860" s="45"/>
      <c r="T3860" s="40"/>
      <c r="U3860" s="40"/>
      <c r="V3860" s="46"/>
      <c r="W3860" s="47"/>
    </row>
    <row r="3861" spans="1:23" x14ac:dyDescent="0.15">
      <c r="A3861" s="38"/>
      <c r="B3861" s="39"/>
      <c r="C3861" s="40"/>
      <c r="D3861" s="41"/>
      <c r="E3861" s="40"/>
      <c r="F3861" s="42"/>
      <c r="G3861" s="43"/>
      <c r="H3861" s="40"/>
      <c r="I3861" s="40"/>
      <c r="J3861" s="40"/>
      <c r="K3861" s="42"/>
      <c r="L3861" s="63"/>
      <c r="M3861" s="64"/>
      <c r="N3861" s="44"/>
      <c r="O3861" s="40"/>
      <c r="P3861" s="65"/>
      <c r="Q3861" s="40"/>
      <c r="R3861" s="44"/>
      <c r="S3861" s="45"/>
      <c r="T3861" s="40"/>
      <c r="U3861" s="40"/>
      <c r="V3861" s="46"/>
      <c r="W3861" s="47"/>
    </row>
    <row r="3862" spans="1:23" x14ac:dyDescent="0.15">
      <c r="A3862" s="38"/>
      <c r="B3862" s="39"/>
      <c r="C3862" s="40"/>
      <c r="D3862" s="41"/>
      <c r="E3862" s="40"/>
      <c r="F3862" s="42"/>
      <c r="G3862" s="43"/>
      <c r="H3862" s="40"/>
      <c r="I3862" s="40"/>
      <c r="J3862" s="40"/>
      <c r="K3862" s="42"/>
      <c r="L3862" s="63"/>
      <c r="M3862" s="64"/>
      <c r="N3862" s="44"/>
      <c r="O3862" s="40"/>
      <c r="P3862" s="65"/>
      <c r="Q3862" s="40"/>
      <c r="R3862" s="44"/>
      <c r="S3862" s="45"/>
      <c r="T3862" s="40"/>
      <c r="U3862" s="40"/>
      <c r="V3862" s="46"/>
      <c r="W3862" s="47"/>
    </row>
    <row r="3863" spans="1:23" x14ac:dyDescent="0.15">
      <c r="A3863" s="38"/>
      <c r="B3863" s="39"/>
      <c r="C3863" s="40"/>
      <c r="D3863" s="41"/>
      <c r="E3863" s="40"/>
      <c r="F3863" s="42"/>
      <c r="G3863" s="43"/>
      <c r="H3863" s="40"/>
      <c r="I3863" s="40"/>
      <c r="J3863" s="40"/>
      <c r="K3863" s="42"/>
      <c r="L3863" s="63"/>
      <c r="M3863" s="64"/>
      <c r="N3863" s="44"/>
      <c r="O3863" s="40"/>
      <c r="P3863" s="65"/>
      <c r="Q3863" s="40"/>
      <c r="R3863" s="44"/>
      <c r="S3863" s="45"/>
      <c r="T3863" s="40"/>
      <c r="U3863" s="40"/>
      <c r="V3863" s="46"/>
      <c r="W3863" s="47"/>
    </row>
    <row r="3864" spans="1:23" x14ac:dyDescent="0.15">
      <c r="A3864" s="38"/>
      <c r="B3864" s="39"/>
      <c r="C3864" s="40"/>
      <c r="D3864" s="41"/>
      <c r="E3864" s="40"/>
      <c r="F3864" s="42"/>
      <c r="G3864" s="43"/>
      <c r="H3864" s="40"/>
      <c r="I3864" s="40"/>
      <c r="J3864" s="40"/>
      <c r="K3864" s="42"/>
      <c r="L3864" s="63"/>
      <c r="M3864" s="64"/>
      <c r="N3864" s="44"/>
      <c r="O3864" s="40"/>
      <c r="P3864" s="65"/>
      <c r="Q3864" s="40"/>
      <c r="R3864" s="44"/>
      <c r="S3864" s="45"/>
      <c r="T3864" s="40"/>
      <c r="U3864" s="40"/>
      <c r="V3864" s="46"/>
      <c r="W3864" s="47"/>
    </row>
    <row r="3865" spans="1:23" x14ac:dyDescent="0.15">
      <c r="A3865" s="38"/>
      <c r="B3865" s="39"/>
      <c r="C3865" s="40"/>
      <c r="D3865" s="41"/>
      <c r="E3865" s="40"/>
      <c r="F3865" s="42"/>
      <c r="G3865" s="43"/>
      <c r="H3865" s="40"/>
      <c r="I3865" s="40"/>
      <c r="J3865" s="40"/>
      <c r="K3865" s="42"/>
      <c r="L3865" s="63"/>
      <c r="M3865" s="64"/>
      <c r="N3865" s="44"/>
      <c r="O3865" s="40"/>
      <c r="P3865" s="65"/>
      <c r="Q3865" s="40"/>
      <c r="R3865" s="44"/>
      <c r="S3865" s="45"/>
      <c r="T3865" s="40"/>
      <c r="U3865" s="40"/>
      <c r="V3865" s="46"/>
      <c r="W3865" s="47"/>
    </row>
    <row r="3866" spans="1:23" x14ac:dyDescent="0.15">
      <c r="A3866" s="38"/>
      <c r="B3866" s="39"/>
      <c r="C3866" s="40"/>
      <c r="D3866" s="41"/>
      <c r="E3866" s="40"/>
      <c r="F3866" s="42"/>
      <c r="G3866" s="43"/>
      <c r="H3866" s="40"/>
      <c r="I3866" s="40"/>
      <c r="J3866" s="40"/>
      <c r="K3866" s="42"/>
      <c r="L3866" s="63"/>
      <c r="M3866" s="64"/>
      <c r="N3866" s="44"/>
      <c r="O3866" s="40"/>
      <c r="P3866" s="65"/>
      <c r="Q3866" s="40"/>
      <c r="R3866" s="44"/>
      <c r="S3866" s="45"/>
      <c r="T3866" s="40"/>
      <c r="U3866" s="40"/>
      <c r="V3866" s="46"/>
      <c r="W3866" s="47"/>
    </row>
    <row r="3867" spans="1:23" x14ac:dyDescent="0.15">
      <c r="A3867" s="38"/>
      <c r="B3867" s="39"/>
      <c r="C3867" s="40"/>
      <c r="D3867" s="41"/>
      <c r="E3867" s="40"/>
      <c r="F3867" s="42"/>
      <c r="G3867" s="43"/>
      <c r="H3867" s="40"/>
      <c r="I3867" s="40"/>
      <c r="J3867" s="40"/>
      <c r="K3867" s="42"/>
      <c r="L3867" s="63"/>
      <c r="M3867" s="64"/>
      <c r="N3867" s="44"/>
      <c r="O3867" s="40"/>
      <c r="P3867" s="65"/>
      <c r="Q3867" s="40"/>
      <c r="R3867" s="44"/>
      <c r="S3867" s="45"/>
      <c r="T3867" s="40"/>
      <c r="U3867" s="40"/>
      <c r="V3867" s="46"/>
      <c r="W3867" s="47"/>
    </row>
    <row r="3868" spans="1:23" x14ac:dyDescent="0.15">
      <c r="A3868" s="38"/>
      <c r="B3868" s="39"/>
      <c r="C3868" s="40"/>
      <c r="D3868" s="41"/>
      <c r="E3868" s="40"/>
      <c r="F3868" s="42"/>
      <c r="G3868" s="43"/>
      <c r="H3868" s="40"/>
      <c r="I3868" s="40"/>
      <c r="J3868" s="40"/>
      <c r="K3868" s="42"/>
      <c r="L3868" s="63"/>
      <c r="M3868" s="64"/>
      <c r="N3868" s="44"/>
      <c r="O3868" s="40"/>
      <c r="P3868" s="65"/>
      <c r="Q3868" s="40"/>
      <c r="R3868" s="44"/>
      <c r="S3868" s="45"/>
      <c r="T3868" s="40"/>
      <c r="U3868" s="40"/>
      <c r="V3868" s="46"/>
      <c r="W3868" s="47"/>
    </row>
    <row r="3869" spans="1:23" x14ac:dyDescent="0.15">
      <c r="A3869" s="38"/>
      <c r="B3869" s="39"/>
      <c r="C3869" s="40"/>
      <c r="D3869" s="41"/>
      <c r="E3869" s="40"/>
      <c r="F3869" s="42"/>
      <c r="G3869" s="43"/>
      <c r="H3869" s="40"/>
      <c r="I3869" s="40"/>
      <c r="J3869" s="40"/>
      <c r="K3869" s="42"/>
      <c r="L3869" s="63"/>
      <c r="M3869" s="64"/>
      <c r="N3869" s="44"/>
      <c r="O3869" s="40"/>
      <c r="P3869" s="65"/>
      <c r="Q3869" s="40"/>
      <c r="R3869" s="44"/>
      <c r="S3869" s="45"/>
      <c r="T3869" s="40"/>
      <c r="U3869" s="40"/>
      <c r="V3869" s="46"/>
      <c r="W3869" s="47"/>
    </row>
    <row r="3870" spans="1:23" x14ac:dyDescent="0.15">
      <c r="A3870" s="38"/>
      <c r="B3870" s="39"/>
      <c r="C3870" s="40"/>
      <c r="D3870" s="41"/>
      <c r="E3870" s="40"/>
      <c r="F3870" s="42"/>
      <c r="G3870" s="43"/>
      <c r="H3870" s="40"/>
      <c r="I3870" s="40"/>
      <c r="J3870" s="40"/>
      <c r="K3870" s="42"/>
      <c r="L3870" s="63"/>
      <c r="M3870" s="64"/>
      <c r="N3870" s="44"/>
      <c r="O3870" s="40"/>
      <c r="P3870" s="65"/>
      <c r="Q3870" s="40"/>
      <c r="R3870" s="44"/>
      <c r="S3870" s="45"/>
      <c r="T3870" s="40"/>
      <c r="U3870" s="40"/>
      <c r="V3870" s="46"/>
      <c r="W3870" s="47"/>
    </row>
    <row r="3871" spans="1:23" x14ac:dyDescent="0.15">
      <c r="A3871" s="38"/>
      <c r="B3871" s="39"/>
      <c r="C3871" s="40"/>
      <c r="D3871" s="41"/>
      <c r="E3871" s="40"/>
      <c r="F3871" s="42"/>
      <c r="G3871" s="43"/>
      <c r="H3871" s="40"/>
      <c r="I3871" s="40"/>
      <c r="J3871" s="40"/>
      <c r="K3871" s="42"/>
      <c r="L3871" s="63"/>
      <c r="M3871" s="64"/>
      <c r="N3871" s="44"/>
      <c r="O3871" s="40"/>
      <c r="P3871" s="65"/>
      <c r="Q3871" s="40"/>
      <c r="R3871" s="44"/>
      <c r="S3871" s="45"/>
      <c r="T3871" s="40"/>
      <c r="U3871" s="40"/>
      <c r="V3871" s="46"/>
      <c r="W3871" s="47"/>
    </row>
    <row r="3872" spans="1:23" x14ac:dyDescent="0.15">
      <c r="A3872" s="38"/>
      <c r="B3872" s="39"/>
      <c r="C3872" s="40"/>
      <c r="D3872" s="41"/>
      <c r="E3872" s="40"/>
      <c r="F3872" s="42"/>
      <c r="G3872" s="43"/>
      <c r="H3872" s="40"/>
      <c r="I3872" s="40"/>
      <c r="J3872" s="40"/>
      <c r="K3872" s="42"/>
      <c r="L3872" s="63"/>
      <c r="M3872" s="64"/>
      <c r="N3872" s="44"/>
      <c r="O3872" s="40"/>
      <c r="P3872" s="65"/>
      <c r="Q3872" s="40"/>
      <c r="R3872" s="44"/>
      <c r="S3872" s="45"/>
      <c r="T3872" s="40"/>
      <c r="U3872" s="40"/>
      <c r="V3872" s="46"/>
      <c r="W3872" s="47"/>
    </row>
    <row r="3873" spans="1:23" x14ac:dyDescent="0.15">
      <c r="A3873" s="38"/>
      <c r="B3873" s="39"/>
      <c r="C3873" s="40"/>
      <c r="D3873" s="41"/>
      <c r="E3873" s="40"/>
      <c r="F3873" s="42"/>
      <c r="G3873" s="43"/>
      <c r="H3873" s="40"/>
      <c r="I3873" s="40"/>
      <c r="J3873" s="40"/>
      <c r="K3873" s="42"/>
      <c r="L3873" s="63"/>
      <c r="M3873" s="64"/>
      <c r="N3873" s="44"/>
      <c r="O3873" s="40"/>
      <c r="P3873" s="65"/>
      <c r="Q3873" s="40"/>
      <c r="R3873" s="44"/>
      <c r="S3873" s="45"/>
      <c r="T3873" s="40"/>
      <c r="U3873" s="40"/>
      <c r="V3873" s="46"/>
      <c r="W3873" s="47"/>
    </row>
    <row r="3874" spans="1:23" x14ac:dyDescent="0.15">
      <c r="A3874" s="38"/>
      <c r="B3874" s="39"/>
      <c r="C3874" s="40"/>
      <c r="D3874" s="41"/>
      <c r="E3874" s="40"/>
      <c r="F3874" s="42"/>
      <c r="G3874" s="43"/>
      <c r="H3874" s="40"/>
      <c r="I3874" s="40"/>
      <c r="J3874" s="40"/>
      <c r="K3874" s="42"/>
      <c r="L3874" s="63"/>
      <c r="M3874" s="64"/>
      <c r="N3874" s="44"/>
      <c r="O3874" s="40"/>
      <c r="P3874" s="65"/>
      <c r="Q3874" s="40"/>
      <c r="R3874" s="44"/>
      <c r="S3874" s="45"/>
      <c r="T3874" s="40"/>
      <c r="U3874" s="40"/>
      <c r="V3874" s="46"/>
      <c r="W3874" s="47"/>
    </row>
    <row r="3875" spans="1:23" x14ac:dyDescent="0.15">
      <c r="A3875" s="38"/>
      <c r="B3875" s="39"/>
      <c r="C3875" s="40"/>
      <c r="D3875" s="41"/>
      <c r="E3875" s="40"/>
      <c r="F3875" s="42"/>
      <c r="G3875" s="43"/>
      <c r="H3875" s="40"/>
      <c r="I3875" s="40"/>
      <c r="J3875" s="40"/>
      <c r="K3875" s="42"/>
      <c r="L3875" s="63"/>
      <c r="M3875" s="64"/>
      <c r="N3875" s="44"/>
      <c r="O3875" s="40"/>
      <c r="P3875" s="65"/>
      <c r="Q3875" s="40"/>
      <c r="R3875" s="44"/>
      <c r="S3875" s="45"/>
      <c r="T3875" s="40"/>
      <c r="U3875" s="40"/>
      <c r="V3875" s="46"/>
      <c r="W3875" s="47"/>
    </row>
    <row r="3876" spans="1:23" x14ac:dyDescent="0.15">
      <c r="A3876" s="38"/>
      <c r="B3876" s="39"/>
      <c r="C3876" s="40"/>
      <c r="D3876" s="41"/>
      <c r="E3876" s="40"/>
      <c r="F3876" s="42"/>
      <c r="G3876" s="43"/>
      <c r="H3876" s="40"/>
      <c r="I3876" s="40"/>
      <c r="J3876" s="40"/>
      <c r="K3876" s="42"/>
      <c r="L3876" s="63"/>
      <c r="M3876" s="64"/>
      <c r="N3876" s="44"/>
      <c r="O3876" s="40"/>
      <c r="P3876" s="65"/>
      <c r="Q3876" s="40"/>
      <c r="R3876" s="44"/>
      <c r="S3876" s="45"/>
      <c r="T3876" s="40"/>
      <c r="U3876" s="40"/>
      <c r="V3876" s="46"/>
      <c r="W3876" s="47"/>
    </row>
    <row r="3877" spans="1:23" x14ac:dyDescent="0.15">
      <c r="A3877" s="38"/>
      <c r="B3877" s="39"/>
      <c r="C3877" s="40"/>
      <c r="D3877" s="41"/>
      <c r="E3877" s="40"/>
      <c r="F3877" s="42"/>
      <c r="G3877" s="43"/>
      <c r="H3877" s="40"/>
      <c r="I3877" s="40"/>
      <c r="J3877" s="40"/>
      <c r="K3877" s="42"/>
      <c r="L3877" s="63"/>
      <c r="M3877" s="64"/>
      <c r="N3877" s="44"/>
      <c r="O3877" s="40"/>
      <c r="P3877" s="65"/>
      <c r="Q3877" s="40"/>
      <c r="R3877" s="44"/>
      <c r="S3877" s="45"/>
      <c r="T3877" s="40"/>
      <c r="U3877" s="40"/>
      <c r="V3877" s="46"/>
      <c r="W3877" s="47"/>
    </row>
    <row r="3878" spans="1:23" x14ac:dyDescent="0.15">
      <c r="A3878" s="38"/>
      <c r="B3878" s="39"/>
      <c r="C3878" s="40"/>
      <c r="D3878" s="41"/>
      <c r="E3878" s="40"/>
      <c r="F3878" s="42"/>
      <c r="G3878" s="43"/>
      <c r="H3878" s="40"/>
      <c r="I3878" s="40"/>
      <c r="J3878" s="40"/>
      <c r="K3878" s="42"/>
      <c r="L3878" s="63"/>
      <c r="M3878" s="64"/>
      <c r="N3878" s="44"/>
      <c r="O3878" s="40"/>
      <c r="P3878" s="65"/>
      <c r="Q3878" s="40"/>
      <c r="R3878" s="44"/>
      <c r="S3878" s="45"/>
      <c r="T3878" s="40"/>
      <c r="U3878" s="40"/>
      <c r="V3878" s="46"/>
      <c r="W3878" s="47"/>
    </row>
    <row r="3879" spans="1:23" x14ac:dyDescent="0.15">
      <c r="A3879" s="38"/>
      <c r="B3879" s="39"/>
      <c r="C3879" s="40"/>
      <c r="D3879" s="41"/>
      <c r="E3879" s="40"/>
      <c r="F3879" s="42"/>
      <c r="G3879" s="43"/>
      <c r="H3879" s="40"/>
      <c r="I3879" s="40"/>
      <c r="J3879" s="40"/>
      <c r="K3879" s="42"/>
      <c r="L3879" s="63"/>
      <c r="M3879" s="64"/>
      <c r="N3879" s="44"/>
      <c r="O3879" s="40"/>
      <c r="P3879" s="65"/>
      <c r="Q3879" s="40"/>
      <c r="R3879" s="44"/>
      <c r="S3879" s="45"/>
      <c r="T3879" s="40"/>
      <c r="U3879" s="40"/>
      <c r="V3879" s="46"/>
      <c r="W3879" s="47"/>
    </row>
    <row r="3880" spans="1:23" x14ac:dyDescent="0.15">
      <c r="A3880" s="38"/>
      <c r="B3880" s="39"/>
      <c r="C3880" s="40"/>
      <c r="D3880" s="41"/>
      <c r="E3880" s="40"/>
      <c r="F3880" s="42"/>
      <c r="G3880" s="43"/>
      <c r="H3880" s="40"/>
      <c r="I3880" s="40"/>
      <c r="J3880" s="40"/>
      <c r="K3880" s="42"/>
      <c r="L3880" s="63"/>
      <c r="M3880" s="64"/>
      <c r="N3880" s="44"/>
      <c r="O3880" s="40"/>
      <c r="P3880" s="65"/>
      <c r="Q3880" s="40"/>
      <c r="R3880" s="44"/>
      <c r="S3880" s="45"/>
      <c r="T3880" s="40"/>
      <c r="U3880" s="40"/>
      <c r="V3880" s="46"/>
      <c r="W3880" s="47"/>
    </row>
    <row r="3881" spans="1:23" x14ac:dyDescent="0.15">
      <c r="A3881" s="38"/>
      <c r="B3881" s="39"/>
      <c r="C3881" s="40"/>
      <c r="D3881" s="41"/>
      <c r="E3881" s="40"/>
      <c r="F3881" s="42"/>
      <c r="G3881" s="43"/>
      <c r="H3881" s="40"/>
      <c r="I3881" s="40"/>
      <c r="J3881" s="40"/>
      <c r="K3881" s="42"/>
      <c r="L3881" s="63"/>
      <c r="M3881" s="64"/>
      <c r="N3881" s="44"/>
      <c r="O3881" s="40"/>
      <c r="P3881" s="65"/>
      <c r="Q3881" s="40"/>
      <c r="R3881" s="44"/>
      <c r="S3881" s="45"/>
      <c r="T3881" s="40"/>
      <c r="U3881" s="40"/>
      <c r="V3881" s="46"/>
      <c r="W3881" s="47"/>
    </row>
    <row r="3882" spans="1:23" x14ac:dyDescent="0.15">
      <c r="A3882" s="38"/>
      <c r="B3882" s="39"/>
      <c r="C3882" s="40"/>
      <c r="D3882" s="41"/>
      <c r="E3882" s="40"/>
      <c r="F3882" s="42"/>
      <c r="G3882" s="43"/>
      <c r="H3882" s="40"/>
      <c r="I3882" s="40"/>
      <c r="J3882" s="40"/>
      <c r="K3882" s="42"/>
      <c r="L3882" s="63"/>
      <c r="M3882" s="64"/>
      <c r="N3882" s="44"/>
      <c r="O3882" s="40"/>
      <c r="P3882" s="65"/>
      <c r="Q3882" s="40"/>
      <c r="R3882" s="44"/>
      <c r="S3882" s="45"/>
      <c r="T3882" s="40"/>
      <c r="U3882" s="40"/>
      <c r="V3882" s="46"/>
      <c r="W3882" s="47"/>
    </row>
    <row r="3883" spans="1:23" x14ac:dyDescent="0.15">
      <c r="A3883" s="38"/>
      <c r="B3883" s="39"/>
      <c r="C3883" s="40"/>
      <c r="D3883" s="41"/>
      <c r="E3883" s="40"/>
      <c r="F3883" s="42"/>
      <c r="G3883" s="43"/>
      <c r="H3883" s="40"/>
      <c r="I3883" s="40"/>
      <c r="J3883" s="40"/>
      <c r="K3883" s="42"/>
      <c r="L3883" s="63"/>
      <c r="M3883" s="64"/>
      <c r="N3883" s="44"/>
      <c r="O3883" s="40"/>
      <c r="P3883" s="65"/>
      <c r="Q3883" s="40"/>
      <c r="R3883" s="44"/>
      <c r="S3883" s="45"/>
      <c r="T3883" s="40"/>
      <c r="U3883" s="40"/>
      <c r="V3883" s="46"/>
      <c r="W3883" s="47"/>
    </row>
    <row r="3884" spans="1:23" x14ac:dyDescent="0.15">
      <c r="A3884" s="38"/>
      <c r="B3884" s="39"/>
      <c r="C3884" s="40"/>
      <c r="D3884" s="41"/>
      <c r="E3884" s="40"/>
      <c r="F3884" s="42"/>
      <c r="G3884" s="43"/>
      <c r="H3884" s="40"/>
      <c r="I3884" s="40"/>
      <c r="J3884" s="40"/>
      <c r="K3884" s="42"/>
      <c r="L3884" s="63"/>
      <c r="M3884" s="64"/>
      <c r="N3884" s="44"/>
      <c r="O3884" s="40"/>
      <c r="P3884" s="65"/>
      <c r="Q3884" s="40"/>
      <c r="R3884" s="44"/>
      <c r="S3884" s="45"/>
      <c r="T3884" s="40"/>
      <c r="U3884" s="40"/>
      <c r="V3884" s="46"/>
      <c r="W3884" s="47"/>
    </row>
    <row r="3885" spans="1:23" x14ac:dyDescent="0.15">
      <c r="A3885" s="38"/>
      <c r="B3885" s="39"/>
      <c r="C3885" s="40"/>
      <c r="D3885" s="41"/>
      <c r="E3885" s="40"/>
      <c r="F3885" s="42"/>
      <c r="G3885" s="43"/>
      <c r="H3885" s="40"/>
      <c r="I3885" s="40"/>
      <c r="J3885" s="40"/>
      <c r="K3885" s="42"/>
      <c r="L3885" s="63"/>
      <c r="M3885" s="64"/>
      <c r="N3885" s="44"/>
      <c r="O3885" s="40"/>
      <c r="P3885" s="65"/>
      <c r="Q3885" s="40"/>
      <c r="R3885" s="44"/>
      <c r="S3885" s="45"/>
      <c r="T3885" s="40"/>
      <c r="U3885" s="40"/>
      <c r="V3885" s="46"/>
      <c r="W3885" s="47"/>
    </row>
    <row r="3886" spans="1:23" x14ac:dyDescent="0.15">
      <c r="A3886" s="38"/>
      <c r="B3886" s="39"/>
      <c r="C3886" s="40"/>
      <c r="D3886" s="41"/>
      <c r="E3886" s="40"/>
      <c r="F3886" s="42"/>
      <c r="G3886" s="43"/>
      <c r="H3886" s="40"/>
      <c r="I3886" s="40"/>
      <c r="J3886" s="40"/>
      <c r="K3886" s="42"/>
      <c r="L3886" s="63"/>
      <c r="M3886" s="64"/>
      <c r="N3886" s="44"/>
      <c r="O3886" s="40"/>
      <c r="P3886" s="65"/>
      <c r="Q3886" s="40"/>
      <c r="R3886" s="44"/>
      <c r="S3886" s="45"/>
      <c r="T3886" s="40"/>
      <c r="U3886" s="40"/>
      <c r="V3886" s="46"/>
      <c r="W3886" s="47"/>
    </row>
    <row r="3887" spans="1:23" x14ac:dyDescent="0.15">
      <c r="A3887" s="38"/>
      <c r="B3887" s="39"/>
      <c r="C3887" s="40"/>
      <c r="D3887" s="41"/>
      <c r="E3887" s="40"/>
      <c r="F3887" s="42"/>
      <c r="G3887" s="43"/>
      <c r="H3887" s="40"/>
      <c r="I3887" s="40"/>
      <c r="J3887" s="40"/>
      <c r="K3887" s="42"/>
      <c r="L3887" s="63"/>
      <c r="M3887" s="64"/>
      <c r="N3887" s="44"/>
      <c r="O3887" s="40"/>
      <c r="P3887" s="65"/>
      <c r="Q3887" s="40"/>
      <c r="R3887" s="44"/>
      <c r="S3887" s="45"/>
      <c r="T3887" s="40"/>
      <c r="U3887" s="40"/>
      <c r="V3887" s="46"/>
      <c r="W3887" s="47"/>
    </row>
    <row r="3888" spans="1:23" x14ac:dyDescent="0.15">
      <c r="A3888" s="38"/>
      <c r="B3888" s="39"/>
      <c r="C3888" s="40"/>
      <c r="D3888" s="41"/>
      <c r="E3888" s="40"/>
      <c r="F3888" s="42"/>
      <c r="G3888" s="43"/>
      <c r="H3888" s="40"/>
      <c r="I3888" s="40"/>
      <c r="J3888" s="40"/>
      <c r="K3888" s="42"/>
      <c r="L3888" s="63"/>
      <c r="M3888" s="64"/>
      <c r="N3888" s="44"/>
      <c r="O3888" s="40"/>
      <c r="P3888" s="65"/>
      <c r="Q3888" s="40"/>
      <c r="R3888" s="44"/>
      <c r="S3888" s="45"/>
      <c r="T3888" s="40"/>
      <c r="U3888" s="40"/>
      <c r="V3888" s="46"/>
      <c r="W3888" s="47"/>
    </row>
    <row r="3889" spans="1:23" x14ac:dyDescent="0.15">
      <c r="A3889" s="38"/>
      <c r="B3889" s="39"/>
      <c r="C3889" s="40"/>
      <c r="D3889" s="41"/>
      <c r="E3889" s="40"/>
      <c r="F3889" s="42"/>
      <c r="G3889" s="43"/>
      <c r="H3889" s="40"/>
      <c r="I3889" s="40"/>
      <c r="J3889" s="40"/>
      <c r="K3889" s="42"/>
      <c r="L3889" s="63"/>
      <c r="M3889" s="64"/>
      <c r="N3889" s="44"/>
      <c r="O3889" s="40"/>
      <c r="P3889" s="65"/>
      <c r="Q3889" s="40"/>
      <c r="R3889" s="44"/>
      <c r="S3889" s="45"/>
      <c r="T3889" s="40"/>
      <c r="U3889" s="40"/>
      <c r="V3889" s="46"/>
      <c r="W3889" s="47"/>
    </row>
    <row r="3890" spans="1:23" x14ac:dyDescent="0.15">
      <c r="A3890" s="38"/>
      <c r="B3890" s="39"/>
      <c r="C3890" s="40"/>
      <c r="D3890" s="41"/>
      <c r="E3890" s="40"/>
      <c r="F3890" s="42"/>
      <c r="G3890" s="43"/>
      <c r="H3890" s="40"/>
      <c r="I3890" s="40"/>
      <c r="J3890" s="40"/>
      <c r="K3890" s="42"/>
      <c r="L3890" s="63"/>
      <c r="M3890" s="64"/>
      <c r="N3890" s="44"/>
      <c r="O3890" s="40"/>
      <c r="P3890" s="65"/>
      <c r="Q3890" s="40"/>
      <c r="R3890" s="44"/>
      <c r="S3890" s="45"/>
      <c r="T3890" s="40"/>
      <c r="U3890" s="40"/>
      <c r="V3890" s="46"/>
      <c r="W3890" s="47"/>
    </row>
    <row r="3891" spans="1:23" x14ac:dyDescent="0.15">
      <c r="A3891" s="38"/>
      <c r="B3891" s="39"/>
      <c r="C3891" s="40"/>
      <c r="D3891" s="41"/>
      <c r="E3891" s="40"/>
      <c r="F3891" s="42"/>
      <c r="G3891" s="43"/>
      <c r="H3891" s="40"/>
      <c r="I3891" s="40"/>
      <c r="J3891" s="40"/>
      <c r="K3891" s="42"/>
      <c r="L3891" s="63"/>
      <c r="M3891" s="64"/>
      <c r="N3891" s="44"/>
      <c r="O3891" s="40"/>
      <c r="P3891" s="65"/>
      <c r="Q3891" s="40"/>
      <c r="R3891" s="44"/>
      <c r="S3891" s="45"/>
      <c r="T3891" s="40"/>
      <c r="U3891" s="40"/>
      <c r="V3891" s="46"/>
      <c r="W3891" s="47"/>
    </row>
    <row r="3892" spans="1:23" x14ac:dyDescent="0.15">
      <c r="A3892" s="38"/>
      <c r="B3892" s="39"/>
      <c r="C3892" s="40"/>
      <c r="D3892" s="41"/>
      <c r="E3892" s="40"/>
      <c r="F3892" s="42"/>
      <c r="G3892" s="43"/>
      <c r="H3892" s="40"/>
      <c r="I3892" s="40"/>
      <c r="J3892" s="40"/>
      <c r="K3892" s="42"/>
      <c r="L3892" s="63"/>
      <c r="M3892" s="64"/>
      <c r="N3892" s="44"/>
      <c r="O3892" s="40"/>
      <c r="P3892" s="65"/>
      <c r="Q3892" s="40"/>
      <c r="R3892" s="44"/>
      <c r="S3892" s="45"/>
      <c r="T3892" s="40"/>
      <c r="U3892" s="40"/>
      <c r="V3892" s="46"/>
      <c r="W3892" s="47"/>
    </row>
    <row r="3893" spans="1:23" x14ac:dyDescent="0.15">
      <c r="A3893" s="38"/>
      <c r="B3893" s="39"/>
      <c r="C3893" s="40"/>
      <c r="D3893" s="41"/>
      <c r="E3893" s="40"/>
      <c r="F3893" s="42"/>
      <c r="G3893" s="43"/>
      <c r="H3893" s="40"/>
      <c r="I3893" s="40"/>
      <c r="J3893" s="40"/>
      <c r="K3893" s="42"/>
      <c r="L3893" s="63"/>
      <c r="M3893" s="64"/>
      <c r="N3893" s="44"/>
      <c r="O3893" s="40"/>
      <c r="P3893" s="65"/>
      <c r="Q3893" s="40"/>
      <c r="R3893" s="44"/>
      <c r="S3893" s="45"/>
      <c r="T3893" s="40"/>
      <c r="U3893" s="40"/>
      <c r="V3893" s="46"/>
      <c r="W3893" s="47"/>
    </row>
    <row r="3894" spans="1:23" x14ac:dyDescent="0.15">
      <c r="A3894" s="38"/>
      <c r="B3894" s="39"/>
      <c r="C3894" s="40"/>
      <c r="D3894" s="41"/>
      <c r="E3894" s="40"/>
      <c r="F3894" s="42"/>
      <c r="G3894" s="43"/>
      <c r="H3894" s="40"/>
      <c r="I3894" s="40"/>
      <c r="J3894" s="40"/>
      <c r="K3894" s="42"/>
      <c r="L3894" s="63"/>
      <c r="M3894" s="64"/>
      <c r="N3894" s="44"/>
      <c r="O3894" s="40"/>
      <c r="P3894" s="65"/>
      <c r="Q3894" s="40"/>
      <c r="R3894" s="44"/>
      <c r="S3894" s="45"/>
      <c r="T3894" s="40"/>
      <c r="U3894" s="40"/>
      <c r="V3894" s="46"/>
      <c r="W3894" s="47"/>
    </row>
    <row r="3895" spans="1:23" x14ac:dyDescent="0.15">
      <c r="A3895" s="38"/>
      <c r="B3895" s="39"/>
      <c r="C3895" s="40"/>
      <c r="D3895" s="41"/>
      <c r="E3895" s="40"/>
      <c r="F3895" s="42"/>
      <c r="G3895" s="43"/>
      <c r="H3895" s="40"/>
      <c r="I3895" s="40"/>
      <c r="J3895" s="40"/>
      <c r="K3895" s="42"/>
      <c r="L3895" s="63"/>
      <c r="M3895" s="64"/>
      <c r="N3895" s="44"/>
      <c r="O3895" s="40"/>
      <c r="P3895" s="65"/>
      <c r="Q3895" s="40"/>
      <c r="R3895" s="44"/>
      <c r="S3895" s="45"/>
      <c r="T3895" s="40"/>
      <c r="U3895" s="40"/>
      <c r="V3895" s="46"/>
      <c r="W3895" s="47"/>
    </row>
    <row r="3896" spans="1:23" x14ac:dyDescent="0.15">
      <c r="A3896" s="38"/>
      <c r="B3896" s="39"/>
      <c r="C3896" s="40"/>
      <c r="D3896" s="41"/>
      <c r="E3896" s="40"/>
      <c r="F3896" s="42"/>
      <c r="G3896" s="43"/>
      <c r="H3896" s="40"/>
      <c r="I3896" s="40"/>
      <c r="J3896" s="40"/>
      <c r="K3896" s="42"/>
      <c r="L3896" s="63"/>
      <c r="M3896" s="64"/>
      <c r="N3896" s="44"/>
      <c r="O3896" s="40"/>
      <c r="P3896" s="65"/>
      <c r="Q3896" s="40"/>
      <c r="R3896" s="44"/>
      <c r="S3896" s="45"/>
      <c r="T3896" s="40"/>
      <c r="U3896" s="40"/>
      <c r="V3896" s="46"/>
      <c r="W3896" s="47"/>
    </row>
    <row r="3897" spans="1:23" x14ac:dyDescent="0.15">
      <c r="A3897" s="38"/>
      <c r="B3897" s="39"/>
      <c r="C3897" s="40"/>
      <c r="D3897" s="41"/>
      <c r="E3897" s="40"/>
      <c r="F3897" s="42"/>
      <c r="G3897" s="43"/>
      <c r="H3897" s="40"/>
      <c r="I3897" s="40"/>
      <c r="J3897" s="40"/>
      <c r="K3897" s="42"/>
      <c r="L3897" s="63"/>
      <c r="M3897" s="64"/>
      <c r="N3897" s="44"/>
      <c r="O3897" s="40"/>
      <c r="P3897" s="65"/>
      <c r="Q3897" s="40"/>
      <c r="R3897" s="44"/>
      <c r="S3897" s="45"/>
      <c r="T3897" s="40"/>
      <c r="U3897" s="40"/>
      <c r="V3897" s="46"/>
      <c r="W3897" s="47"/>
    </row>
    <row r="3898" spans="1:23" x14ac:dyDescent="0.15">
      <c r="A3898" s="38"/>
      <c r="B3898" s="39"/>
      <c r="C3898" s="40"/>
      <c r="D3898" s="41"/>
      <c r="E3898" s="40"/>
      <c r="F3898" s="42"/>
      <c r="G3898" s="43"/>
      <c r="H3898" s="40"/>
      <c r="I3898" s="40"/>
      <c r="J3898" s="40"/>
      <c r="K3898" s="42"/>
      <c r="L3898" s="63"/>
      <c r="M3898" s="64"/>
      <c r="N3898" s="44"/>
      <c r="O3898" s="40"/>
      <c r="P3898" s="65"/>
      <c r="Q3898" s="40"/>
      <c r="R3898" s="44"/>
      <c r="S3898" s="45"/>
      <c r="T3898" s="40"/>
      <c r="U3898" s="40"/>
      <c r="V3898" s="46"/>
      <c r="W3898" s="47"/>
    </row>
    <row r="3899" spans="1:23" x14ac:dyDescent="0.15">
      <c r="A3899" s="38"/>
      <c r="B3899" s="39"/>
      <c r="C3899" s="40"/>
      <c r="D3899" s="41"/>
      <c r="E3899" s="40"/>
      <c r="F3899" s="42"/>
      <c r="G3899" s="43"/>
      <c r="H3899" s="40"/>
      <c r="I3899" s="40"/>
      <c r="J3899" s="40"/>
      <c r="K3899" s="42"/>
      <c r="L3899" s="63"/>
      <c r="M3899" s="64"/>
      <c r="N3899" s="44"/>
      <c r="O3899" s="40"/>
      <c r="P3899" s="65"/>
      <c r="Q3899" s="40"/>
      <c r="R3899" s="44"/>
      <c r="S3899" s="45"/>
      <c r="T3899" s="40"/>
      <c r="U3899" s="40"/>
      <c r="V3899" s="46"/>
      <c r="W3899" s="47"/>
    </row>
    <row r="3900" spans="1:23" x14ac:dyDescent="0.15">
      <c r="A3900" s="38"/>
      <c r="B3900" s="39"/>
      <c r="C3900" s="40"/>
      <c r="D3900" s="41"/>
      <c r="E3900" s="40"/>
      <c r="F3900" s="42"/>
      <c r="G3900" s="43"/>
      <c r="H3900" s="40"/>
      <c r="I3900" s="40"/>
      <c r="J3900" s="40"/>
      <c r="K3900" s="42"/>
      <c r="L3900" s="63"/>
      <c r="M3900" s="64"/>
      <c r="N3900" s="44"/>
      <c r="O3900" s="40"/>
      <c r="P3900" s="65"/>
      <c r="Q3900" s="40"/>
      <c r="R3900" s="44"/>
      <c r="S3900" s="45"/>
      <c r="T3900" s="40"/>
      <c r="U3900" s="40"/>
      <c r="V3900" s="46"/>
      <c r="W3900" s="47"/>
    </row>
    <row r="3901" spans="1:23" x14ac:dyDescent="0.15">
      <c r="A3901" s="38"/>
      <c r="B3901" s="39"/>
      <c r="C3901" s="40"/>
      <c r="D3901" s="41"/>
      <c r="E3901" s="40"/>
      <c r="F3901" s="42"/>
      <c r="G3901" s="43"/>
      <c r="H3901" s="40"/>
      <c r="I3901" s="40"/>
      <c r="J3901" s="40"/>
      <c r="K3901" s="42"/>
      <c r="L3901" s="63"/>
      <c r="M3901" s="64"/>
      <c r="N3901" s="44"/>
      <c r="O3901" s="40"/>
      <c r="P3901" s="65"/>
      <c r="Q3901" s="40"/>
      <c r="R3901" s="44"/>
      <c r="S3901" s="45"/>
      <c r="T3901" s="40"/>
      <c r="U3901" s="40"/>
      <c r="V3901" s="46"/>
      <c r="W3901" s="47"/>
    </row>
    <row r="3902" spans="1:23" x14ac:dyDescent="0.15">
      <c r="A3902" s="38"/>
      <c r="B3902" s="39"/>
      <c r="C3902" s="40"/>
      <c r="D3902" s="41"/>
      <c r="E3902" s="40"/>
      <c r="F3902" s="42"/>
      <c r="G3902" s="43"/>
      <c r="H3902" s="40"/>
      <c r="I3902" s="40"/>
      <c r="J3902" s="40"/>
      <c r="K3902" s="42"/>
      <c r="L3902" s="63"/>
      <c r="M3902" s="64"/>
      <c r="N3902" s="44"/>
      <c r="O3902" s="40"/>
      <c r="P3902" s="65"/>
      <c r="Q3902" s="40"/>
      <c r="R3902" s="44"/>
      <c r="S3902" s="45"/>
      <c r="T3902" s="40"/>
      <c r="U3902" s="40"/>
      <c r="V3902" s="46"/>
      <c r="W3902" s="47"/>
    </row>
    <row r="3903" spans="1:23" x14ac:dyDescent="0.15">
      <c r="A3903" s="38"/>
      <c r="B3903" s="39"/>
      <c r="C3903" s="40"/>
      <c r="D3903" s="41"/>
      <c r="E3903" s="40"/>
      <c r="F3903" s="42"/>
      <c r="G3903" s="43"/>
      <c r="H3903" s="40"/>
      <c r="I3903" s="40"/>
      <c r="J3903" s="40"/>
      <c r="K3903" s="42"/>
      <c r="L3903" s="63"/>
      <c r="M3903" s="64"/>
      <c r="N3903" s="44"/>
      <c r="O3903" s="40"/>
      <c r="P3903" s="65"/>
      <c r="Q3903" s="40"/>
      <c r="R3903" s="44"/>
      <c r="S3903" s="45"/>
      <c r="T3903" s="40"/>
      <c r="U3903" s="40"/>
      <c r="V3903" s="46"/>
      <c r="W3903" s="47"/>
    </row>
    <row r="3904" spans="1:23" x14ac:dyDescent="0.15">
      <c r="A3904" s="38"/>
      <c r="B3904" s="39"/>
      <c r="C3904" s="40"/>
      <c r="D3904" s="41"/>
      <c r="E3904" s="40"/>
      <c r="F3904" s="42"/>
      <c r="G3904" s="43"/>
      <c r="H3904" s="40"/>
      <c r="I3904" s="40"/>
      <c r="J3904" s="40"/>
      <c r="K3904" s="42"/>
      <c r="L3904" s="63"/>
      <c r="M3904" s="64"/>
      <c r="N3904" s="44"/>
      <c r="O3904" s="40"/>
      <c r="P3904" s="65"/>
      <c r="Q3904" s="40"/>
      <c r="R3904" s="44"/>
      <c r="S3904" s="45"/>
      <c r="T3904" s="40"/>
      <c r="U3904" s="40"/>
      <c r="V3904" s="46"/>
      <c r="W3904" s="47"/>
    </row>
    <row r="3905" spans="1:23" x14ac:dyDescent="0.15">
      <c r="A3905" s="38"/>
      <c r="B3905" s="39"/>
      <c r="C3905" s="40"/>
      <c r="D3905" s="41"/>
      <c r="E3905" s="40"/>
      <c r="F3905" s="42"/>
      <c r="G3905" s="43"/>
      <c r="H3905" s="40"/>
      <c r="I3905" s="40"/>
      <c r="J3905" s="40"/>
      <c r="K3905" s="42"/>
      <c r="L3905" s="63"/>
      <c r="M3905" s="64"/>
      <c r="N3905" s="44"/>
      <c r="O3905" s="40"/>
      <c r="P3905" s="65"/>
      <c r="Q3905" s="40"/>
      <c r="R3905" s="44"/>
      <c r="S3905" s="45"/>
      <c r="T3905" s="40"/>
      <c r="U3905" s="40"/>
      <c r="V3905" s="46"/>
      <c r="W3905" s="47"/>
    </row>
    <row r="3906" spans="1:23" x14ac:dyDescent="0.15">
      <c r="A3906" s="38"/>
      <c r="B3906" s="39"/>
      <c r="C3906" s="40"/>
      <c r="D3906" s="41"/>
      <c r="E3906" s="40"/>
      <c r="F3906" s="42"/>
      <c r="G3906" s="43"/>
      <c r="H3906" s="40"/>
      <c r="I3906" s="40"/>
      <c r="J3906" s="40"/>
      <c r="K3906" s="42"/>
      <c r="L3906" s="63"/>
      <c r="M3906" s="64"/>
      <c r="N3906" s="44"/>
      <c r="O3906" s="40"/>
      <c r="P3906" s="65"/>
      <c r="Q3906" s="40"/>
      <c r="R3906" s="44"/>
      <c r="S3906" s="45"/>
      <c r="T3906" s="40"/>
      <c r="U3906" s="40"/>
      <c r="V3906" s="46"/>
      <c r="W3906" s="47"/>
    </row>
    <row r="3907" spans="1:23" x14ac:dyDescent="0.15">
      <c r="A3907" s="38"/>
      <c r="B3907" s="39"/>
      <c r="C3907" s="40"/>
      <c r="D3907" s="41"/>
      <c r="E3907" s="40"/>
      <c r="F3907" s="42"/>
      <c r="G3907" s="43"/>
      <c r="H3907" s="40"/>
      <c r="I3907" s="40"/>
      <c r="J3907" s="40"/>
      <c r="K3907" s="42"/>
      <c r="L3907" s="63"/>
      <c r="M3907" s="64"/>
      <c r="N3907" s="44"/>
      <c r="O3907" s="40"/>
      <c r="P3907" s="65"/>
      <c r="Q3907" s="40"/>
      <c r="R3907" s="44"/>
      <c r="S3907" s="45"/>
      <c r="T3907" s="40"/>
      <c r="U3907" s="40"/>
      <c r="V3907" s="46"/>
      <c r="W3907" s="47"/>
    </row>
    <row r="3908" spans="1:23" x14ac:dyDescent="0.15">
      <c r="A3908" s="38"/>
      <c r="B3908" s="39"/>
      <c r="C3908" s="40"/>
      <c r="D3908" s="41"/>
      <c r="E3908" s="40"/>
      <c r="F3908" s="42"/>
      <c r="G3908" s="43"/>
      <c r="H3908" s="40"/>
      <c r="I3908" s="40"/>
      <c r="J3908" s="40"/>
      <c r="K3908" s="42"/>
      <c r="L3908" s="63"/>
      <c r="M3908" s="64"/>
      <c r="N3908" s="44"/>
      <c r="O3908" s="40"/>
      <c r="P3908" s="65"/>
      <c r="Q3908" s="40"/>
      <c r="R3908" s="44"/>
      <c r="S3908" s="45"/>
      <c r="T3908" s="40"/>
      <c r="U3908" s="40"/>
      <c r="V3908" s="46"/>
      <c r="W3908" s="47"/>
    </row>
    <row r="3909" spans="1:23" x14ac:dyDescent="0.15">
      <c r="A3909" s="38"/>
      <c r="B3909" s="39"/>
      <c r="C3909" s="40"/>
      <c r="D3909" s="41"/>
      <c r="E3909" s="40"/>
      <c r="F3909" s="42"/>
      <c r="G3909" s="43"/>
      <c r="H3909" s="40"/>
      <c r="I3909" s="40"/>
      <c r="J3909" s="40"/>
      <c r="K3909" s="42"/>
      <c r="L3909" s="63"/>
      <c r="M3909" s="64"/>
      <c r="N3909" s="44"/>
      <c r="O3909" s="40"/>
      <c r="P3909" s="65"/>
      <c r="Q3909" s="40"/>
      <c r="R3909" s="44"/>
      <c r="S3909" s="45"/>
      <c r="T3909" s="40"/>
      <c r="U3909" s="40"/>
      <c r="V3909" s="46"/>
      <c r="W3909" s="47"/>
    </row>
    <row r="3910" spans="1:23" x14ac:dyDescent="0.15">
      <c r="A3910" s="38"/>
      <c r="B3910" s="39"/>
      <c r="C3910" s="40"/>
      <c r="D3910" s="41"/>
      <c r="E3910" s="40"/>
      <c r="F3910" s="42"/>
      <c r="G3910" s="43"/>
      <c r="H3910" s="40"/>
      <c r="I3910" s="40"/>
      <c r="J3910" s="40"/>
      <c r="K3910" s="42"/>
      <c r="L3910" s="63"/>
      <c r="M3910" s="64"/>
      <c r="N3910" s="44"/>
      <c r="O3910" s="40"/>
      <c r="P3910" s="65"/>
      <c r="Q3910" s="40"/>
      <c r="R3910" s="44"/>
      <c r="S3910" s="45"/>
      <c r="T3910" s="40"/>
      <c r="U3910" s="40"/>
      <c r="V3910" s="46"/>
      <c r="W3910" s="47"/>
    </row>
    <row r="3911" spans="1:23" x14ac:dyDescent="0.15">
      <c r="A3911" s="38"/>
      <c r="B3911" s="39"/>
      <c r="C3911" s="40"/>
      <c r="D3911" s="41"/>
      <c r="E3911" s="40"/>
      <c r="F3911" s="42"/>
      <c r="G3911" s="43"/>
      <c r="H3911" s="40"/>
      <c r="I3911" s="40"/>
      <c r="J3911" s="40"/>
      <c r="K3911" s="42"/>
      <c r="L3911" s="63"/>
      <c r="M3911" s="64"/>
      <c r="N3911" s="44"/>
      <c r="O3911" s="40"/>
      <c r="P3911" s="65"/>
      <c r="Q3911" s="40"/>
      <c r="R3911" s="44"/>
      <c r="S3911" s="45"/>
      <c r="T3911" s="40"/>
      <c r="U3911" s="40"/>
      <c r="V3911" s="46"/>
      <c r="W3911" s="47"/>
    </row>
    <row r="3912" spans="1:23" x14ac:dyDescent="0.15">
      <c r="A3912" s="38"/>
      <c r="B3912" s="39"/>
      <c r="C3912" s="40"/>
      <c r="D3912" s="41"/>
      <c r="E3912" s="40"/>
      <c r="F3912" s="42"/>
      <c r="G3912" s="43"/>
      <c r="H3912" s="40"/>
      <c r="I3912" s="40"/>
      <c r="J3912" s="40"/>
      <c r="K3912" s="42"/>
      <c r="L3912" s="63"/>
      <c r="M3912" s="64"/>
      <c r="N3912" s="44"/>
      <c r="O3912" s="40"/>
      <c r="P3912" s="65"/>
      <c r="Q3912" s="40"/>
      <c r="R3912" s="44"/>
      <c r="S3912" s="45"/>
      <c r="T3912" s="40"/>
      <c r="U3912" s="40"/>
      <c r="V3912" s="46"/>
      <c r="W3912" s="47"/>
    </row>
    <row r="3913" spans="1:23" x14ac:dyDescent="0.15">
      <c r="A3913" s="38"/>
      <c r="B3913" s="39"/>
      <c r="C3913" s="40"/>
      <c r="D3913" s="41"/>
      <c r="E3913" s="40"/>
      <c r="F3913" s="42"/>
      <c r="G3913" s="43"/>
      <c r="H3913" s="40"/>
      <c r="I3913" s="40"/>
      <c r="J3913" s="40"/>
      <c r="K3913" s="42"/>
      <c r="L3913" s="63"/>
      <c r="M3913" s="64"/>
      <c r="N3913" s="44"/>
      <c r="O3913" s="40"/>
      <c r="P3913" s="65"/>
      <c r="Q3913" s="40"/>
      <c r="R3913" s="44"/>
      <c r="S3913" s="45"/>
      <c r="T3913" s="40"/>
      <c r="U3913" s="40"/>
      <c r="V3913" s="46"/>
      <c r="W3913" s="47"/>
    </row>
    <row r="3914" spans="1:23" x14ac:dyDescent="0.15">
      <c r="A3914" s="38"/>
      <c r="B3914" s="39"/>
      <c r="C3914" s="40"/>
      <c r="D3914" s="41"/>
      <c r="E3914" s="40"/>
      <c r="F3914" s="42"/>
      <c r="G3914" s="43"/>
      <c r="H3914" s="40"/>
      <c r="I3914" s="40"/>
      <c r="J3914" s="40"/>
      <c r="K3914" s="42"/>
      <c r="L3914" s="63"/>
      <c r="M3914" s="64"/>
      <c r="N3914" s="44"/>
      <c r="O3914" s="40"/>
      <c r="P3914" s="65"/>
      <c r="Q3914" s="40"/>
      <c r="R3914" s="44"/>
      <c r="S3914" s="45"/>
      <c r="T3914" s="40"/>
      <c r="U3914" s="40"/>
      <c r="V3914" s="46"/>
      <c r="W3914" s="47"/>
    </row>
    <row r="3915" spans="1:23" x14ac:dyDescent="0.15">
      <c r="A3915" s="38"/>
      <c r="B3915" s="39"/>
      <c r="C3915" s="40"/>
      <c r="D3915" s="41"/>
      <c r="E3915" s="40"/>
      <c r="F3915" s="42"/>
      <c r="G3915" s="43"/>
      <c r="H3915" s="40"/>
      <c r="I3915" s="40"/>
      <c r="J3915" s="40"/>
      <c r="K3915" s="42"/>
      <c r="L3915" s="63"/>
      <c r="M3915" s="64"/>
      <c r="N3915" s="44"/>
      <c r="O3915" s="40"/>
      <c r="P3915" s="65"/>
      <c r="Q3915" s="40"/>
      <c r="R3915" s="44"/>
      <c r="S3915" s="45"/>
      <c r="T3915" s="40"/>
      <c r="U3915" s="40"/>
      <c r="V3915" s="46"/>
      <c r="W3915" s="47"/>
    </row>
    <row r="3916" spans="1:23" x14ac:dyDescent="0.15">
      <c r="A3916" s="38"/>
      <c r="B3916" s="39"/>
      <c r="C3916" s="40"/>
      <c r="D3916" s="41"/>
      <c r="E3916" s="40"/>
      <c r="F3916" s="42"/>
      <c r="G3916" s="43"/>
      <c r="H3916" s="40"/>
      <c r="I3916" s="40"/>
      <c r="J3916" s="40"/>
      <c r="K3916" s="42"/>
      <c r="L3916" s="63"/>
      <c r="M3916" s="64"/>
      <c r="N3916" s="44"/>
      <c r="O3916" s="40"/>
      <c r="P3916" s="65"/>
      <c r="Q3916" s="40"/>
      <c r="R3916" s="44"/>
      <c r="S3916" s="45"/>
      <c r="T3916" s="40"/>
      <c r="U3916" s="40"/>
      <c r="V3916" s="46"/>
      <c r="W3916" s="47"/>
    </row>
    <row r="3917" spans="1:23" x14ac:dyDescent="0.15">
      <c r="A3917" s="38"/>
      <c r="B3917" s="39"/>
      <c r="C3917" s="40"/>
      <c r="D3917" s="41"/>
      <c r="E3917" s="40"/>
      <c r="F3917" s="42"/>
      <c r="G3917" s="43"/>
      <c r="H3917" s="40"/>
      <c r="I3917" s="40"/>
      <c r="J3917" s="40"/>
      <c r="K3917" s="42"/>
      <c r="L3917" s="63"/>
      <c r="M3917" s="64"/>
      <c r="N3917" s="44"/>
      <c r="O3917" s="40"/>
      <c r="P3917" s="65"/>
      <c r="Q3917" s="40"/>
      <c r="R3917" s="44"/>
      <c r="S3917" s="45"/>
      <c r="T3917" s="40"/>
      <c r="U3917" s="40"/>
      <c r="V3917" s="46"/>
      <c r="W3917" s="47"/>
    </row>
    <row r="3918" spans="1:23" x14ac:dyDescent="0.15">
      <c r="A3918" s="38"/>
      <c r="B3918" s="39"/>
      <c r="C3918" s="40"/>
      <c r="D3918" s="41"/>
      <c r="E3918" s="40"/>
      <c r="F3918" s="42"/>
      <c r="G3918" s="43"/>
      <c r="H3918" s="40"/>
      <c r="I3918" s="40"/>
      <c r="J3918" s="40"/>
      <c r="K3918" s="42"/>
      <c r="L3918" s="63"/>
      <c r="M3918" s="64"/>
      <c r="N3918" s="44"/>
      <c r="O3918" s="40"/>
      <c r="P3918" s="65"/>
      <c r="Q3918" s="40"/>
      <c r="R3918" s="44"/>
      <c r="S3918" s="45"/>
      <c r="T3918" s="40"/>
      <c r="U3918" s="40"/>
      <c r="V3918" s="46"/>
      <c r="W3918" s="47"/>
    </row>
    <row r="3919" spans="1:23" x14ac:dyDescent="0.15">
      <c r="A3919" s="38"/>
      <c r="B3919" s="39"/>
      <c r="C3919" s="40"/>
      <c r="D3919" s="41"/>
      <c r="E3919" s="40"/>
      <c r="F3919" s="42"/>
      <c r="G3919" s="43"/>
      <c r="H3919" s="40"/>
      <c r="I3919" s="40"/>
      <c r="J3919" s="40"/>
      <c r="K3919" s="42"/>
      <c r="L3919" s="63"/>
      <c r="M3919" s="64"/>
      <c r="N3919" s="44"/>
      <c r="O3919" s="40"/>
      <c r="P3919" s="65"/>
      <c r="Q3919" s="40"/>
      <c r="R3919" s="44"/>
      <c r="S3919" s="45"/>
      <c r="T3919" s="40"/>
      <c r="U3919" s="40"/>
      <c r="V3919" s="46"/>
      <c r="W3919" s="47"/>
    </row>
    <row r="3920" spans="1:23" x14ac:dyDescent="0.15">
      <c r="A3920" s="38"/>
      <c r="B3920" s="39"/>
      <c r="C3920" s="40"/>
      <c r="D3920" s="41"/>
      <c r="E3920" s="40"/>
      <c r="F3920" s="42"/>
      <c r="G3920" s="43"/>
      <c r="H3920" s="40"/>
      <c r="I3920" s="40"/>
      <c r="J3920" s="40"/>
      <c r="K3920" s="42"/>
      <c r="L3920" s="63"/>
      <c r="M3920" s="64"/>
      <c r="N3920" s="44"/>
      <c r="O3920" s="40"/>
      <c r="P3920" s="65"/>
      <c r="Q3920" s="40"/>
      <c r="R3920" s="44"/>
      <c r="S3920" s="45"/>
      <c r="T3920" s="40"/>
      <c r="U3920" s="40"/>
      <c r="V3920" s="46"/>
      <c r="W3920" s="47"/>
    </row>
    <row r="3921" spans="1:23" x14ac:dyDescent="0.15">
      <c r="A3921" s="38"/>
      <c r="B3921" s="39"/>
      <c r="C3921" s="40"/>
      <c r="D3921" s="41"/>
      <c r="E3921" s="40"/>
      <c r="F3921" s="42"/>
      <c r="G3921" s="43"/>
      <c r="H3921" s="40"/>
      <c r="I3921" s="40"/>
      <c r="J3921" s="40"/>
      <c r="K3921" s="42"/>
      <c r="L3921" s="63"/>
      <c r="M3921" s="64"/>
      <c r="N3921" s="44"/>
      <c r="O3921" s="40"/>
      <c r="P3921" s="65"/>
      <c r="Q3921" s="40"/>
      <c r="R3921" s="44"/>
      <c r="S3921" s="45"/>
      <c r="T3921" s="40"/>
      <c r="U3921" s="40"/>
      <c r="V3921" s="46"/>
      <c r="W3921" s="47"/>
    </row>
    <row r="3922" spans="1:23" x14ac:dyDescent="0.15">
      <c r="A3922" s="38"/>
      <c r="B3922" s="39"/>
      <c r="C3922" s="40"/>
      <c r="D3922" s="41"/>
      <c r="E3922" s="40"/>
      <c r="F3922" s="42"/>
      <c r="G3922" s="43"/>
      <c r="H3922" s="40"/>
      <c r="I3922" s="40"/>
      <c r="J3922" s="40"/>
      <c r="K3922" s="42"/>
      <c r="L3922" s="63"/>
      <c r="M3922" s="64"/>
      <c r="N3922" s="44"/>
      <c r="O3922" s="40"/>
      <c r="P3922" s="65"/>
      <c r="Q3922" s="40"/>
      <c r="R3922" s="44"/>
      <c r="S3922" s="45"/>
      <c r="T3922" s="40"/>
      <c r="U3922" s="40"/>
      <c r="V3922" s="46"/>
      <c r="W3922" s="47"/>
    </row>
    <row r="3923" spans="1:23" x14ac:dyDescent="0.15">
      <c r="A3923" s="38"/>
      <c r="B3923" s="39"/>
      <c r="C3923" s="40"/>
      <c r="D3923" s="41"/>
      <c r="E3923" s="40"/>
      <c r="F3923" s="42"/>
      <c r="G3923" s="43"/>
      <c r="H3923" s="40"/>
      <c r="I3923" s="40"/>
      <c r="J3923" s="40"/>
      <c r="K3923" s="42"/>
      <c r="L3923" s="63"/>
      <c r="M3923" s="64"/>
      <c r="N3923" s="44"/>
      <c r="O3923" s="40"/>
      <c r="P3923" s="65"/>
      <c r="Q3923" s="40"/>
      <c r="R3923" s="44"/>
      <c r="S3923" s="45"/>
      <c r="T3923" s="40"/>
      <c r="U3923" s="40"/>
      <c r="V3923" s="46"/>
      <c r="W3923" s="47"/>
    </row>
    <row r="3924" spans="1:23" x14ac:dyDescent="0.15">
      <c r="A3924" s="38"/>
      <c r="B3924" s="39"/>
      <c r="C3924" s="40"/>
      <c r="D3924" s="41"/>
      <c r="E3924" s="40"/>
      <c r="F3924" s="42"/>
      <c r="G3924" s="43"/>
      <c r="H3924" s="40"/>
      <c r="I3924" s="40"/>
      <c r="J3924" s="40"/>
      <c r="K3924" s="42"/>
      <c r="L3924" s="63"/>
      <c r="M3924" s="64"/>
      <c r="N3924" s="44"/>
      <c r="O3924" s="40"/>
      <c r="P3924" s="65"/>
      <c r="Q3924" s="40"/>
      <c r="R3924" s="44"/>
      <c r="S3924" s="45"/>
      <c r="T3924" s="40"/>
      <c r="U3924" s="40"/>
      <c r="V3924" s="46"/>
      <c r="W3924" s="47"/>
    </row>
    <row r="3925" spans="1:23" x14ac:dyDescent="0.15">
      <c r="A3925" s="38"/>
      <c r="B3925" s="39"/>
      <c r="C3925" s="40"/>
      <c r="D3925" s="41"/>
      <c r="E3925" s="40"/>
      <c r="F3925" s="42"/>
      <c r="G3925" s="43"/>
      <c r="H3925" s="40"/>
      <c r="I3925" s="40"/>
      <c r="J3925" s="40"/>
      <c r="K3925" s="42"/>
      <c r="L3925" s="63"/>
      <c r="M3925" s="64"/>
      <c r="N3925" s="44"/>
      <c r="O3925" s="40"/>
      <c r="P3925" s="65"/>
      <c r="Q3925" s="40"/>
      <c r="R3925" s="44"/>
      <c r="S3925" s="45"/>
      <c r="T3925" s="40"/>
      <c r="U3925" s="40"/>
      <c r="V3925" s="46"/>
      <c r="W3925" s="47"/>
    </row>
    <row r="3926" spans="1:23" x14ac:dyDescent="0.15">
      <c r="A3926" s="38"/>
      <c r="B3926" s="39"/>
      <c r="C3926" s="40"/>
      <c r="D3926" s="41"/>
      <c r="E3926" s="40"/>
      <c r="F3926" s="42"/>
      <c r="G3926" s="43"/>
      <c r="H3926" s="40"/>
      <c r="I3926" s="40"/>
      <c r="J3926" s="40"/>
      <c r="K3926" s="42"/>
      <c r="L3926" s="63"/>
      <c r="M3926" s="64"/>
      <c r="N3926" s="44"/>
      <c r="O3926" s="40"/>
      <c r="P3926" s="65"/>
      <c r="Q3926" s="40"/>
      <c r="R3926" s="44"/>
      <c r="S3926" s="45"/>
      <c r="T3926" s="40"/>
      <c r="U3926" s="40"/>
      <c r="V3926" s="46"/>
      <c r="W3926" s="47"/>
    </row>
    <row r="3927" spans="1:23" x14ac:dyDescent="0.15">
      <c r="A3927" s="38"/>
      <c r="B3927" s="39"/>
      <c r="C3927" s="40"/>
      <c r="D3927" s="41"/>
      <c r="E3927" s="40"/>
      <c r="F3927" s="42"/>
      <c r="G3927" s="43"/>
      <c r="H3927" s="40"/>
      <c r="I3927" s="40"/>
      <c r="J3927" s="40"/>
      <c r="K3927" s="42"/>
      <c r="L3927" s="63"/>
      <c r="M3927" s="64"/>
      <c r="N3927" s="44"/>
      <c r="O3927" s="40"/>
      <c r="P3927" s="65"/>
      <c r="Q3927" s="40"/>
      <c r="R3927" s="44"/>
      <c r="S3927" s="45"/>
      <c r="T3927" s="40"/>
      <c r="U3927" s="40"/>
      <c r="V3927" s="46"/>
      <c r="W3927" s="47"/>
    </row>
    <row r="3928" spans="1:23" x14ac:dyDescent="0.15">
      <c r="A3928" s="38"/>
      <c r="B3928" s="39"/>
      <c r="C3928" s="40"/>
      <c r="D3928" s="41"/>
      <c r="E3928" s="40"/>
      <c r="F3928" s="42"/>
      <c r="G3928" s="43"/>
      <c r="H3928" s="40"/>
      <c r="I3928" s="40"/>
      <c r="J3928" s="40"/>
      <c r="K3928" s="42"/>
      <c r="L3928" s="63"/>
      <c r="M3928" s="64"/>
      <c r="N3928" s="44"/>
      <c r="O3928" s="40"/>
      <c r="P3928" s="65"/>
      <c r="Q3928" s="40"/>
      <c r="R3928" s="44"/>
      <c r="S3928" s="45"/>
      <c r="T3928" s="40"/>
      <c r="U3928" s="40"/>
      <c r="V3928" s="46"/>
      <c r="W3928" s="47"/>
    </row>
    <row r="3929" spans="1:23" x14ac:dyDescent="0.15">
      <c r="A3929" s="38"/>
      <c r="B3929" s="39"/>
      <c r="C3929" s="40"/>
      <c r="D3929" s="41"/>
      <c r="E3929" s="40"/>
      <c r="F3929" s="42"/>
      <c r="G3929" s="43"/>
      <c r="H3929" s="40"/>
      <c r="I3929" s="40"/>
      <c r="J3929" s="40"/>
      <c r="K3929" s="42"/>
      <c r="L3929" s="63"/>
      <c r="M3929" s="64"/>
      <c r="N3929" s="44"/>
      <c r="O3929" s="40"/>
      <c r="P3929" s="65"/>
      <c r="Q3929" s="40"/>
      <c r="R3929" s="44"/>
      <c r="S3929" s="45"/>
      <c r="T3929" s="40"/>
      <c r="U3929" s="40"/>
      <c r="V3929" s="46"/>
      <c r="W3929" s="47"/>
    </row>
    <row r="3930" spans="1:23" x14ac:dyDescent="0.15">
      <c r="A3930" s="38"/>
      <c r="B3930" s="39"/>
      <c r="C3930" s="40"/>
      <c r="D3930" s="41"/>
      <c r="E3930" s="40"/>
      <c r="F3930" s="42"/>
      <c r="G3930" s="43"/>
      <c r="H3930" s="40"/>
      <c r="I3930" s="40"/>
      <c r="J3930" s="40"/>
      <c r="K3930" s="42"/>
      <c r="L3930" s="63"/>
      <c r="M3930" s="64"/>
      <c r="N3930" s="44"/>
      <c r="O3930" s="40"/>
      <c r="P3930" s="65"/>
      <c r="Q3930" s="40"/>
      <c r="R3930" s="44"/>
      <c r="S3930" s="45"/>
      <c r="T3930" s="40"/>
      <c r="U3930" s="40"/>
      <c r="V3930" s="46"/>
      <c r="W3930" s="47"/>
    </row>
    <row r="3931" spans="1:23" x14ac:dyDescent="0.15">
      <c r="A3931" s="38"/>
      <c r="B3931" s="39"/>
      <c r="C3931" s="40"/>
      <c r="D3931" s="41"/>
      <c r="E3931" s="40"/>
      <c r="F3931" s="42"/>
      <c r="G3931" s="43"/>
      <c r="H3931" s="40"/>
      <c r="I3931" s="40"/>
      <c r="J3931" s="40"/>
      <c r="K3931" s="42"/>
      <c r="L3931" s="63"/>
      <c r="M3931" s="64"/>
      <c r="N3931" s="44"/>
      <c r="O3931" s="40"/>
      <c r="P3931" s="65"/>
      <c r="Q3931" s="40"/>
      <c r="R3931" s="44"/>
      <c r="S3931" s="45"/>
      <c r="T3931" s="40"/>
      <c r="U3931" s="40"/>
      <c r="V3931" s="46"/>
      <c r="W3931" s="47"/>
    </row>
    <row r="3932" spans="1:23" x14ac:dyDescent="0.15">
      <c r="A3932" s="38"/>
      <c r="B3932" s="39"/>
      <c r="C3932" s="40"/>
      <c r="D3932" s="41"/>
      <c r="E3932" s="40"/>
      <c r="F3932" s="42"/>
      <c r="G3932" s="43"/>
      <c r="H3932" s="40"/>
      <c r="I3932" s="40"/>
      <c r="J3932" s="40"/>
      <c r="K3932" s="42"/>
      <c r="L3932" s="63"/>
      <c r="M3932" s="64"/>
      <c r="N3932" s="44"/>
      <c r="O3932" s="40"/>
      <c r="P3932" s="65"/>
      <c r="Q3932" s="40"/>
      <c r="R3932" s="44"/>
      <c r="S3932" s="45"/>
      <c r="T3932" s="40"/>
      <c r="U3932" s="40"/>
      <c r="V3932" s="46"/>
      <c r="W3932" s="47"/>
    </row>
    <row r="3933" spans="1:23" x14ac:dyDescent="0.15">
      <c r="A3933" s="38"/>
      <c r="B3933" s="39"/>
      <c r="C3933" s="40"/>
      <c r="D3933" s="41"/>
      <c r="E3933" s="40"/>
      <c r="F3933" s="42"/>
      <c r="G3933" s="43"/>
      <c r="H3933" s="40"/>
      <c r="I3933" s="40"/>
      <c r="J3933" s="40"/>
      <c r="K3933" s="42"/>
      <c r="L3933" s="63"/>
      <c r="M3933" s="64"/>
      <c r="N3933" s="44"/>
      <c r="O3933" s="40"/>
      <c r="P3933" s="65"/>
      <c r="Q3933" s="40"/>
      <c r="R3933" s="44"/>
      <c r="S3933" s="45"/>
      <c r="T3933" s="40"/>
      <c r="U3933" s="40"/>
      <c r="V3933" s="46"/>
      <c r="W3933" s="47"/>
    </row>
    <row r="3934" spans="1:23" x14ac:dyDescent="0.15">
      <c r="A3934" s="38"/>
      <c r="B3934" s="39"/>
      <c r="C3934" s="40"/>
      <c r="D3934" s="41"/>
      <c r="E3934" s="40"/>
      <c r="F3934" s="42"/>
      <c r="G3934" s="43"/>
      <c r="H3934" s="40"/>
      <c r="I3934" s="40"/>
      <c r="J3934" s="40"/>
      <c r="K3934" s="42"/>
      <c r="L3934" s="63"/>
      <c r="M3934" s="64"/>
      <c r="N3934" s="44"/>
      <c r="O3934" s="40"/>
      <c r="P3934" s="65"/>
      <c r="Q3934" s="40"/>
      <c r="R3934" s="44"/>
      <c r="S3934" s="45"/>
      <c r="T3934" s="40"/>
      <c r="U3934" s="40"/>
      <c r="V3934" s="46"/>
      <c r="W3934" s="47"/>
    </row>
    <row r="3935" spans="1:23" x14ac:dyDescent="0.15">
      <c r="A3935" s="38"/>
      <c r="B3935" s="39"/>
      <c r="C3935" s="40"/>
      <c r="D3935" s="41"/>
      <c r="E3935" s="40"/>
      <c r="F3935" s="42"/>
      <c r="G3935" s="43"/>
      <c r="H3935" s="40"/>
      <c r="I3935" s="40"/>
      <c r="J3935" s="40"/>
      <c r="K3935" s="42"/>
      <c r="L3935" s="63"/>
      <c r="M3935" s="64"/>
      <c r="N3935" s="44"/>
      <c r="O3935" s="40"/>
      <c r="P3935" s="65"/>
      <c r="Q3935" s="40"/>
      <c r="R3935" s="44"/>
      <c r="S3935" s="45"/>
      <c r="T3935" s="40"/>
      <c r="U3935" s="40"/>
      <c r="V3935" s="46"/>
      <c r="W3935" s="47"/>
    </row>
    <row r="3936" spans="1:23" x14ac:dyDescent="0.15">
      <c r="A3936" s="38"/>
      <c r="B3936" s="39"/>
      <c r="C3936" s="40"/>
      <c r="D3936" s="41"/>
      <c r="E3936" s="40"/>
      <c r="F3936" s="42"/>
      <c r="G3936" s="43"/>
      <c r="H3936" s="40"/>
      <c r="I3936" s="40"/>
      <c r="J3936" s="40"/>
      <c r="K3936" s="42"/>
      <c r="L3936" s="63"/>
      <c r="M3936" s="64"/>
      <c r="N3936" s="44"/>
      <c r="O3936" s="40"/>
      <c r="P3936" s="65"/>
      <c r="Q3936" s="40"/>
      <c r="R3936" s="44"/>
      <c r="S3936" s="45"/>
      <c r="T3936" s="40"/>
      <c r="U3936" s="40"/>
      <c r="V3936" s="46"/>
      <c r="W3936" s="47"/>
    </row>
    <row r="3937" spans="1:23" x14ac:dyDescent="0.15">
      <c r="A3937" s="38"/>
      <c r="B3937" s="39"/>
      <c r="C3937" s="40"/>
      <c r="D3937" s="41"/>
      <c r="E3937" s="40"/>
      <c r="F3937" s="42"/>
      <c r="G3937" s="43"/>
      <c r="H3937" s="40"/>
      <c r="I3937" s="40"/>
      <c r="J3937" s="40"/>
      <c r="K3937" s="42"/>
      <c r="L3937" s="63"/>
      <c r="M3937" s="64"/>
      <c r="N3937" s="44"/>
      <c r="O3937" s="40"/>
      <c r="P3937" s="65"/>
      <c r="Q3937" s="40"/>
      <c r="R3937" s="44"/>
      <c r="S3937" s="45"/>
      <c r="T3937" s="40"/>
      <c r="U3937" s="40"/>
      <c r="V3937" s="46"/>
      <c r="W3937" s="47"/>
    </row>
    <row r="3938" spans="1:23" x14ac:dyDescent="0.15">
      <c r="A3938" s="38"/>
      <c r="B3938" s="39"/>
      <c r="C3938" s="40"/>
      <c r="D3938" s="41"/>
      <c r="E3938" s="40"/>
      <c r="F3938" s="42"/>
      <c r="G3938" s="43"/>
      <c r="H3938" s="40"/>
      <c r="I3938" s="40"/>
      <c r="J3938" s="40"/>
      <c r="K3938" s="42"/>
      <c r="L3938" s="63"/>
      <c r="M3938" s="64"/>
      <c r="N3938" s="44"/>
      <c r="O3938" s="40"/>
      <c r="P3938" s="65"/>
      <c r="Q3938" s="40"/>
      <c r="R3938" s="44"/>
      <c r="S3938" s="45"/>
      <c r="T3938" s="40"/>
      <c r="U3938" s="40"/>
      <c r="V3938" s="46"/>
      <c r="W3938" s="47"/>
    </row>
    <row r="3939" spans="1:23" x14ac:dyDescent="0.15">
      <c r="A3939" s="38"/>
      <c r="B3939" s="39"/>
      <c r="C3939" s="40"/>
      <c r="D3939" s="41"/>
      <c r="E3939" s="40"/>
      <c r="F3939" s="42"/>
      <c r="G3939" s="43"/>
      <c r="H3939" s="40"/>
      <c r="I3939" s="40"/>
      <c r="J3939" s="40"/>
      <c r="K3939" s="42"/>
      <c r="L3939" s="63"/>
      <c r="M3939" s="64"/>
      <c r="N3939" s="44"/>
      <c r="O3939" s="40"/>
      <c r="P3939" s="65"/>
      <c r="Q3939" s="40"/>
      <c r="R3939" s="44"/>
      <c r="S3939" s="45"/>
      <c r="T3939" s="40"/>
      <c r="U3939" s="40"/>
      <c r="V3939" s="46"/>
      <c r="W3939" s="47"/>
    </row>
    <row r="3940" spans="1:23" x14ac:dyDescent="0.15">
      <c r="A3940" s="38"/>
      <c r="B3940" s="39"/>
      <c r="C3940" s="40"/>
      <c r="D3940" s="41"/>
      <c r="E3940" s="40"/>
      <c r="F3940" s="42"/>
      <c r="G3940" s="43"/>
      <c r="H3940" s="40"/>
      <c r="I3940" s="40"/>
      <c r="J3940" s="40"/>
      <c r="K3940" s="42"/>
      <c r="L3940" s="63"/>
      <c r="M3940" s="64"/>
      <c r="N3940" s="44"/>
      <c r="O3940" s="40"/>
      <c r="P3940" s="65"/>
      <c r="Q3940" s="40"/>
      <c r="R3940" s="44"/>
      <c r="S3940" s="45"/>
      <c r="T3940" s="40"/>
      <c r="U3940" s="40"/>
      <c r="V3940" s="46"/>
      <c r="W3940" s="47"/>
    </row>
    <row r="3941" spans="1:23" x14ac:dyDescent="0.15">
      <c r="A3941" s="38"/>
      <c r="B3941" s="39"/>
      <c r="C3941" s="40"/>
      <c r="D3941" s="41"/>
      <c r="E3941" s="40"/>
      <c r="F3941" s="42"/>
      <c r="G3941" s="43"/>
      <c r="H3941" s="40"/>
      <c r="I3941" s="40"/>
      <c r="J3941" s="40"/>
      <c r="K3941" s="42"/>
      <c r="L3941" s="63"/>
      <c r="M3941" s="64"/>
      <c r="N3941" s="44"/>
      <c r="O3941" s="40"/>
      <c r="P3941" s="65"/>
      <c r="Q3941" s="40"/>
      <c r="R3941" s="44"/>
      <c r="S3941" s="45"/>
      <c r="T3941" s="40"/>
      <c r="U3941" s="40"/>
      <c r="V3941" s="46"/>
      <c r="W3941" s="47"/>
    </row>
    <row r="3942" spans="1:23" x14ac:dyDescent="0.15">
      <c r="A3942" s="38"/>
      <c r="B3942" s="39"/>
      <c r="C3942" s="40"/>
      <c r="D3942" s="41"/>
      <c r="E3942" s="40"/>
      <c r="F3942" s="42"/>
      <c r="G3942" s="43"/>
      <c r="H3942" s="40"/>
      <c r="I3942" s="40"/>
      <c r="J3942" s="40"/>
      <c r="K3942" s="42"/>
      <c r="L3942" s="63"/>
      <c r="M3942" s="64"/>
      <c r="N3942" s="44"/>
      <c r="O3942" s="40"/>
      <c r="P3942" s="65"/>
      <c r="Q3942" s="40"/>
      <c r="R3942" s="44"/>
      <c r="S3942" s="45"/>
      <c r="T3942" s="40"/>
      <c r="U3942" s="40"/>
      <c r="V3942" s="46"/>
      <c r="W3942" s="47"/>
    </row>
    <row r="3943" spans="1:23" x14ac:dyDescent="0.15">
      <c r="A3943" s="38"/>
      <c r="B3943" s="39"/>
      <c r="C3943" s="40"/>
      <c r="D3943" s="41"/>
      <c r="E3943" s="40"/>
      <c r="F3943" s="42"/>
      <c r="G3943" s="43"/>
      <c r="H3943" s="40"/>
      <c r="I3943" s="40"/>
      <c r="J3943" s="40"/>
      <c r="K3943" s="42"/>
      <c r="L3943" s="63"/>
      <c r="M3943" s="64"/>
      <c r="N3943" s="44"/>
      <c r="O3943" s="40"/>
      <c r="P3943" s="65"/>
      <c r="Q3943" s="40"/>
      <c r="R3943" s="44"/>
      <c r="S3943" s="45"/>
      <c r="T3943" s="40"/>
      <c r="U3943" s="40"/>
      <c r="V3943" s="46"/>
      <c r="W3943" s="47"/>
    </row>
    <row r="3944" spans="1:23" x14ac:dyDescent="0.15">
      <c r="A3944" s="38"/>
      <c r="B3944" s="39"/>
      <c r="C3944" s="40"/>
      <c r="D3944" s="41"/>
      <c r="E3944" s="40"/>
      <c r="F3944" s="42"/>
      <c r="G3944" s="43"/>
      <c r="H3944" s="40"/>
      <c r="I3944" s="40"/>
      <c r="J3944" s="40"/>
      <c r="K3944" s="42"/>
      <c r="L3944" s="63"/>
      <c r="M3944" s="64"/>
      <c r="N3944" s="44"/>
      <c r="O3944" s="40"/>
      <c r="P3944" s="65"/>
      <c r="Q3944" s="40"/>
      <c r="R3944" s="44"/>
      <c r="S3944" s="45"/>
      <c r="T3944" s="40"/>
      <c r="U3944" s="40"/>
      <c r="V3944" s="46"/>
      <c r="W3944" s="47"/>
    </row>
    <row r="3945" spans="1:23" x14ac:dyDescent="0.15">
      <c r="A3945" s="38"/>
      <c r="B3945" s="39"/>
      <c r="C3945" s="40"/>
      <c r="D3945" s="41"/>
      <c r="E3945" s="40"/>
      <c r="F3945" s="42"/>
      <c r="G3945" s="43"/>
      <c r="H3945" s="40"/>
      <c r="I3945" s="40"/>
      <c r="J3945" s="40"/>
      <c r="K3945" s="42"/>
      <c r="L3945" s="63"/>
      <c r="M3945" s="64"/>
      <c r="N3945" s="44"/>
      <c r="O3945" s="40"/>
      <c r="P3945" s="65"/>
      <c r="Q3945" s="40"/>
      <c r="R3945" s="44"/>
      <c r="S3945" s="45"/>
      <c r="T3945" s="40"/>
      <c r="U3945" s="40"/>
      <c r="V3945" s="46"/>
      <c r="W3945" s="47"/>
    </row>
    <row r="3946" spans="1:23" x14ac:dyDescent="0.15">
      <c r="A3946" s="38"/>
      <c r="B3946" s="39"/>
      <c r="C3946" s="40"/>
      <c r="D3946" s="41"/>
      <c r="E3946" s="40"/>
      <c r="F3946" s="42"/>
      <c r="G3946" s="43"/>
      <c r="H3946" s="40"/>
      <c r="I3946" s="40"/>
      <c r="J3946" s="40"/>
      <c r="K3946" s="42"/>
      <c r="L3946" s="63"/>
      <c r="M3946" s="64"/>
      <c r="N3946" s="44"/>
      <c r="O3946" s="40"/>
      <c r="P3946" s="65"/>
      <c r="Q3946" s="40"/>
      <c r="R3946" s="44"/>
      <c r="S3946" s="45"/>
      <c r="T3946" s="40"/>
      <c r="U3946" s="40"/>
      <c r="V3946" s="46"/>
      <c r="W3946" s="47"/>
    </row>
    <row r="3947" spans="1:23" x14ac:dyDescent="0.15">
      <c r="A3947" s="38"/>
      <c r="B3947" s="39"/>
      <c r="C3947" s="40"/>
      <c r="D3947" s="41"/>
      <c r="E3947" s="40"/>
      <c r="F3947" s="42"/>
      <c r="G3947" s="43"/>
      <c r="H3947" s="40"/>
      <c r="I3947" s="40"/>
      <c r="J3947" s="40"/>
      <c r="K3947" s="42"/>
      <c r="L3947" s="63"/>
      <c r="M3947" s="64"/>
      <c r="N3947" s="44"/>
      <c r="O3947" s="40"/>
      <c r="P3947" s="65"/>
      <c r="Q3947" s="40"/>
      <c r="R3947" s="44"/>
      <c r="S3947" s="45"/>
      <c r="T3947" s="40"/>
      <c r="U3947" s="40"/>
      <c r="V3947" s="46"/>
      <c r="W3947" s="47"/>
    </row>
    <row r="3948" spans="1:23" x14ac:dyDescent="0.15">
      <c r="A3948" s="38"/>
      <c r="B3948" s="39"/>
      <c r="C3948" s="40"/>
      <c r="D3948" s="41"/>
      <c r="E3948" s="40"/>
      <c r="F3948" s="42"/>
      <c r="G3948" s="43"/>
      <c r="H3948" s="40"/>
      <c r="I3948" s="40"/>
      <c r="J3948" s="40"/>
      <c r="K3948" s="42"/>
      <c r="L3948" s="63"/>
      <c r="M3948" s="64"/>
      <c r="N3948" s="44"/>
      <c r="O3948" s="40"/>
      <c r="P3948" s="65"/>
      <c r="Q3948" s="40"/>
      <c r="R3948" s="44"/>
      <c r="S3948" s="45"/>
      <c r="T3948" s="40"/>
      <c r="U3948" s="40"/>
      <c r="V3948" s="46"/>
      <c r="W3948" s="47"/>
    </row>
    <row r="3949" spans="1:23" x14ac:dyDescent="0.15">
      <c r="A3949" s="38"/>
      <c r="B3949" s="39"/>
      <c r="C3949" s="40"/>
      <c r="D3949" s="41"/>
      <c r="E3949" s="40"/>
      <c r="F3949" s="42"/>
      <c r="G3949" s="43"/>
      <c r="H3949" s="40"/>
      <c r="I3949" s="40"/>
      <c r="J3949" s="40"/>
      <c r="K3949" s="42"/>
      <c r="L3949" s="63"/>
      <c r="M3949" s="64"/>
      <c r="N3949" s="44"/>
      <c r="O3949" s="40"/>
      <c r="P3949" s="65"/>
      <c r="Q3949" s="40"/>
      <c r="R3949" s="44"/>
      <c r="S3949" s="45"/>
      <c r="T3949" s="40"/>
      <c r="U3949" s="40"/>
      <c r="V3949" s="46"/>
      <c r="W3949" s="47"/>
    </row>
    <row r="3950" spans="1:23" x14ac:dyDescent="0.15">
      <c r="A3950" s="38"/>
      <c r="B3950" s="39"/>
      <c r="C3950" s="40"/>
      <c r="D3950" s="41"/>
      <c r="E3950" s="40"/>
      <c r="F3950" s="42"/>
      <c r="G3950" s="43"/>
      <c r="H3950" s="40"/>
      <c r="I3950" s="40"/>
      <c r="J3950" s="40"/>
      <c r="K3950" s="42"/>
      <c r="L3950" s="63"/>
      <c r="M3950" s="64"/>
      <c r="N3950" s="44"/>
      <c r="O3950" s="40"/>
      <c r="P3950" s="65"/>
      <c r="Q3950" s="40"/>
      <c r="R3950" s="44"/>
      <c r="S3950" s="45"/>
      <c r="T3950" s="40"/>
      <c r="U3950" s="40"/>
      <c r="V3950" s="46"/>
      <c r="W3950" s="47"/>
    </row>
    <row r="3951" spans="1:23" x14ac:dyDescent="0.15">
      <c r="A3951" s="38"/>
      <c r="B3951" s="39"/>
      <c r="C3951" s="40"/>
      <c r="D3951" s="41"/>
      <c r="E3951" s="40"/>
      <c r="F3951" s="42"/>
      <c r="G3951" s="43"/>
      <c r="H3951" s="40"/>
      <c r="I3951" s="40"/>
      <c r="J3951" s="40"/>
      <c r="K3951" s="42"/>
      <c r="L3951" s="63"/>
      <c r="M3951" s="64"/>
      <c r="N3951" s="44"/>
      <c r="O3951" s="40"/>
      <c r="P3951" s="65"/>
      <c r="Q3951" s="40"/>
      <c r="R3951" s="44"/>
      <c r="S3951" s="45"/>
      <c r="T3951" s="40"/>
      <c r="U3951" s="40"/>
      <c r="V3951" s="46"/>
      <c r="W3951" s="47"/>
    </row>
    <row r="3952" spans="1:23" x14ac:dyDescent="0.15">
      <c r="A3952" s="38"/>
      <c r="B3952" s="39"/>
      <c r="C3952" s="40"/>
      <c r="D3952" s="41"/>
      <c r="E3952" s="40"/>
      <c r="F3952" s="42"/>
      <c r="G3952" s="43"/>
      <c r="H3952" s="40"/>
      <c r="I3952" s="40"/>
      <c r="J3952" s="40"/>
      <c r="K3952" s="42"/>
      <c r="L3952" s="63"/>
      <c r="M3952" s="64"/>
      <c r="N3952" s="44"/>
      <c r="O3952" s="40"/>
      <c r="P3952" s="65"/>
      <c r="Q3952" s="40"/>
      <c r="R3952" s="44"/>
      <c r="S3952" s="45"/>
      <c r="T3952" s="40"/>
      <c r="U3952" s="40"/>
      <c r="V3952" s="46"/>
      <c r="W3952" s="47"/>
    </row>
    <row r="3953" spans="1:23" x14ac:dyDescent="0.15">
      <c r="A3953" s="38"/>
      <c r="B3953" s="39"/>
      <c r="C3953" s="40"/>
      <c r="D3953" s="41"/>
      <c r="E3953" s="40"/>
      <c r="F3953" s="42"/>
      <c r="G3953" s="43"/>
      <c r="H3953" s="40"/>
      <c r="I3953" s="40"/>
      <c r="J3953" s="40"/>
      <c r="K3953" s="42"/>
      <c r="L3953" s="63"/>
      <c r="M3953" s="64"/>
      <c r="N3953" s="44"/>
      <c r="O3953" s="40"/>
      <c r="P3953" s="65"/>
      <c r="Q3953" s="40"/>
      <c r="R3953" s="44"/>
      <c r="S3953" s="45"/>
      <c r="T3953" s="40"/>
      <c r="U3953" s="40"/>
      <c r="V3953" s="46"/>
      <c r="W3953" s="47"/>
    </row>
    <row r="3954" spans="1:23" x14ac:dyDescent="0.15">
      <c r="A3954" s="38"/>
      <c r="B3954" s="39"/>
      <c r="C3954" s="40"/>
      <c r="D3954" s="41"/>
      <c r="E3954" s="40"/>
      <c r="F3954" s="42"/>
      <c r="G3954" s="43"/>
      <c r="H3954" s="40"/>
      <c r="I3954" s="40"/>
      <c r="J3954" s="40"/>
      <c r="K3954" s="42"/>
      <c r="L3954" s="63"/>
      <c r="M3954" s="64"/>
      <c r="N3954" s="44"/>
      <c r="O3954" s="40"/>
      <c r="P3954" s="65"/>
      <c r="Q3954" s="40"/>
      <c r="R3954" s="44"/>
      <c r="S3954" s="45"/>
      <c r="T3954" s="40"/>
      <c r="U3954" s="40"/>
      <c r="V3954" s="46"/>
      <c r="W3954" s="47"/>
    </row>
    <row r="3955" spans="1:23" x14ac:dyDescent="0.15">
      <c r="A3955" s="38"/>
      <c r="B3955" s="39"/>
      <c r="C3955" s="40"/>
      <c r="D3955" s="41"/>
      <c r="E3955" s="40"/>
      <c r="F3955" s="42"/>
      <c r="G3955" s="43"/>
      <c r="H3955" s="40"/>
      <c r="I3955" s="40"/>
      <c r="J3955" s="40"/>
      <c r="K3955" s="42"/>
      <c r="L3955" s="63"/>
      <c r="M3955" s="64"/>
      <c r="N3955" s="44"/>
      <c r="O3955" s="40"/>
      <c r="P3955" s="65"/>
      <c r="Q3955" s="40"/>
      <c r="R3955" s="44"/>
      <c r="S3955" s="45"/>
      <c r="T3955" s="40"/>
      <c r="U3955" s="40"/>
      <c r="V3955" s="46"/>
      <c r="W3955" s="47"/>
    </row>
    <row r="3956" spans="1:23" x14ac:dyDescent="0.15">
      <c r="A3956" s="38"/>
      <c r="B3956" s="39"/>
      <c r="C3956" s="40"/>
      <c r="D3956" s="41"/>
      <c r="E3956" s="40"/>
      <c r="F3956" s="42"/>
      <c r="G3956" s="43"/>
      <c r="H3956" s="40"/>
      <c r="I3956" s="40"/>
      <c r="J3956" s="40"/>
      <c r="K3956" s="42"/>
      <c r="L3956" s="63"/>
      <c r="M3956" s="64"/>
      <c r="N3956" s="44"/>
      <c r="O3956" s="40"/>
      <c r="P3956" s="65"/>
      <c r="Q3956" s="40"/>
      <c r="R3956" s="44"/>
      <c r="S3956" s="45"/>
      <c r="T3956" s="40"/>
      <c r="U3956" s="40"/>
      <c r="V3956" s="46"/>
      <c r="W3956" s="47"/>
    </row>
    <row r="3957" spans="1:23" x14ac:dyDescent="0.15">
      <c r="A3957" s="38"/>
      <c r="B3957" s="39"/>
      <c r="C3957" s="40"/>
      <c r="D3957" s="41"/>
      <c r="E3957" s="40"/>
      <c r="F3957" s="42"/>
      <c r="G3957" s="43"/>
      <c r="H3957" s="40"/>
      <c r="I3957" s="40"/>
      <c r="J3957" s="40"/>
      <c r="K3957" s="42"/>
      <c r="L3957" s="63"/>
      <c r="M3957" s="64"/>
      <c r="N3957" s="44"/>
      <c r="O3957" s="40"/>
      <c r="P3957" s="65"/>
      <c r="Q3957" s="40"/>
      <c r="R3957" s="44"/>
      <c r="S3957" s="45"/>
      <c r="T3957" s="40"/>
      <c r="U3957" s="40"/>
      <c r="V3957" s="46"/>
      <c r="W3957" s="47"/>
    </row>
    <row r="3958" spans="1:23" x14ac:dyDescent="0.15">
      <c r="A3958" s="38"/>
      <c r="B3958" s="39"/>
      <c r="C3958" s="40"/>
      <c r="D3958" s="41"/>
      <c r="E3958" s="40"/>
      <c r="F3958" s="42"/>
      <c r="G3958" s="43"/>
      <c r="H3958" s="40"/>
      <c r="I3958" s="40"/>
      <c r="J3958" s="40"/>
      <c r="K3958" s="42"/>
      <c r="L3958" s="63"/>
      <c r="M3958" s="64"/>
      <c r="N3958" s="44"/>
      <c r="O3958" s="40"/>
      <c r="P3958" s="65"/>
      <c r="Q3958" s="40"/>
      <c r="R3958" s="44"/>
      <c r="S3958" s="45"/>
      <c r="T3958" s="40"/>
      <c r="U3958" s="40"/>
      <c r="V3958" s="46"/>
      <c r="W3958" s="47"/>
    </row>
    <row r="3959" spans="1:23" x14ac:dyDescent="0.15">
      <c r="A3959" s="38"/>
      <c r="B3959" s="39"/>
      <c r="C3959" s="40"/>
      <c r="D3959" s="41"/>
      <c r="E3959" s="40"/>
      <c r="F3959" s="42"/>
      <c r="G3959" s="43"/>
      <c r="H3959" s="40"/>
      <c r="I3959" s="40"/>
      <c r="J3959" s="40"/>
      <c r="K3959" s="42"/>
      <c r="L3959" s="63"/>
      <c r="M3959" s="64"/>
      <c r="N3959" s="44"/>
      <c r="O3959" s="40"/>
      <c r="P3959" s="65"/>
      <c r="Q3959" s="40"/>
      <c r="R3959" s="44"/>
      <c r="S3959" s="45"/>
      <c r="T3959" s="40"/>
      <c r="U3959" s="40"/>
      <c r="V3959" s="46"/>
      <c r="W3959" s="47"/>
    </row>
    <row r="3960" spans="1:23" x14ac:dyDescent="0.15">
      <c r="A3960" s="38"/>
      <c r="B3960" s="39"/>
      <c r="C3960" s="40"/>
      <c r="D3960" s="41"/>
      <c r="E3960" s="40"/>
      <c r="F3960" s="42"/>
      <c r="G3960" s="43"/>
      <c r="H3960" s="40"/>
      <c r="I3960" s="40"/>
      <c r="J3960" s="40"/>
      <c r="K3960" s="42"/>
      <c r="L3960" s="63"/>
      <c r="M3960" s="64"/>
      <c r="N3960" s="44"/>
      <c r="O3960" s="40"/>
      <c r="P3960" s="65"/>
      <c r="Q3960" s="40"/>
      <c r="R3960" s="44"/>
      <c r="S3960" s="45"/>
      <c r="T3960" s="40"/>
      <c r="U3960" s="40"/>
      <c r="V3960" s="46"/>
      <c r="W3960" s="47"/>
    </row>
    <row r="3961" spans="1:23" x14ac:dyDescent="0.15">
      <c r="A3961" s="38"/>
      <c r="B3961" s="39"/>
      <c r="C3961" s="40"/>
      <c r="D3961" s="41"/>
      <c r="E3961" s="40"/>
      <c r="F3961" s="42"/>
      <c r="G3961" s="43"/>
      <c r="H3961" s="40"/>
      <c r="I3961" s="40"/>
      <c r="J3961" s="40"/>
      <c r="K3961" s="42"/>
      <c r="L3961" s="63"/>
      <c r="M3961" s="64"/>
      <c r="N3961" s="44"/>
      <c r="O3961" s="40"/>
      <c r="P3961" s="65"/>
      <c r="Q3961" s="40"/>
      <c r="R3961" s="44"/>
      <c r="S3961" s="45"/>
      <c r="T3961" s="40"/>
      <c r="U3961" s="40"/>
      <c r="V3961" s="46"/>
      <c r="W3961" s="47"/>
    </row>
    <row r="3962" spans="1:23" x14ac:dyDescent="0.15">
      <c r="A3962" s="38"/>
      <c r="B3962" s="39"/>
      <c r="C3962" s="40"/>
      <c r="D3962" s="41"/>
      <c r="E3962" s="40"/>
      <c r="F3962" s="42"/>
      <c r="G3962" s="43"/>
      <c r="H3962" s="40"/>
      <c r="I3962" s="40"/>
      <c r="J3962" s="40"/>
      <c r="K3962" s="42"/>
      <c r="L3962" s="63"/>
      <c r="M3962" s="64"/>
      <c r="N3962" s="44"/>
      <c r="O3962" s="40"/>
      <c r="P3962" s="65"/>
      <c r="Q3962" s="40"/>
      <c r="R3962" s="44"/>
      <c r="S3962" s="45"/>
      <c r="T3962" s="40"/>
      <c r="U3962" s="40"/>
      <c r="V3962" s="46"/>
      <c r="W3962" s="47"/>
    </row>
    <row r="3963" spans="1:23" x14ac:dyDescent="0.15">
      <c r="A3963" s="38"/>
      <c r="B3963" s="39"/>
      <c r="C3963" s="40"/>
      <c r="D3963" s="41"/>
      <c r="E3963" s="40"/>
      <c r="F3963" s="42"/>
      <c r="G3963" s="43"/>
      <c r="H3963" s="40"/>
      <c r="I3963" s="40"/>
      <c r="J3963" s="40"/>
      <c r="K3963" s="42"/>
      <c r="L3963" s="63"/>
      <c r="M3963" s="64"/>
      <c r="N3963" s="44"/>
      <c r="O3963" s="40"/>
      <c r="P3963" s="65"/>
      <c r="Q3963" s="40"/>
      <c r="R3963" s="44"/>
      <c r="S3963" s="45"/>
      <c r="T3963" s="40"/>
      <c r="U3963" s="40"/>
      <c r="V3963" s="46"/>
      <c r="W3963" s="47"/>
    </row>
    <row r="3964" spans="1:23" x14ac:dyDescent="0.15">
      <c r="A3964" s="38"/>
      <c r="B3964" s="39"/>
      <c r="C3964" s="40"/>
      <c r="D3964" s="41"/>
      <c r="E3964" s="40"/>
      <c r="F3964" s="42"/>
      <c r="G3964" s="43"/>
      <c r="H3964" s="40"/>
      <c r="I3964" s="40"/>
      <c r="J3964" s="40"/>
      <c r="K3964" s="42"/>
      <c r="L3964" s="63"/>
      <c r="M3964" s="64"/>
      <c r="N3964" s="44"/>
      <c r="O3964" s="40"/>
      <c r="P3964" s="65"/>
      <c r="Q3964" s="40"/>
      <c r="R3964" s="44"/>
      <c r="S3964" s="45"/>
      <c r="T3964" s="40"/>
      <c r="U3964" s="40"/>
      <c r="V3964" s="46"/>
      <c r="W3964" s="47"/>
    </row>
    <row r="3965" spans="1:23" x14ac:dyDescent="0.15">
      <c r="A3965" s="38"/>
      <c r="B3965" s="39"/>
      <c r="C3965" s="40"/>
      <c r="D3965" s="41"/>
      <c r="E3965" s="40"/>
      <c r="F3965" s="42"/>
      <c r="G3965" s="43"/>
      <c r="H3965" s="40"/>
      <c r="I3965" s="40"/>
      <c r="J3965" s="40"/>
      <c r="K3965" s="42"/>
      <c r="L3965" s="63"/>
      <c r="M3965" s="64"/>
      <c r="N3965" s="44"/>
      <c r="O3965" s="40"/>
      <c r="P3965" s="65"/>
      <c r="Q3965" s="40"/>
      <c r="R3965" s="44"/>
      <c r="S3965" s="45"/>
      <c r="T3965" s="40"/>
      <c r="U3965" s="40"/>
      <c r="V3965" s="46"/>
      <c r="W3965" s="47"/>
    </row>
    <row r="3966" spans="1:23" x14ac:dyDescent="0.15">
      <c r="A3966" s="38"/>
      <c r="B3966" s="39"/>
      <c r="C3966" s="40"/>
      <c r="D3966" s="41"/>
      <c r="E3966" s="40"/>
      <c r="F3966" s="42"/>
      <c r="G3966" s="43"/>
      <c r="H3966" s="40"/>
      <c r="I3966" s="40"/>
      <c r="J3966" s="40"/>
      <c r="K3966" s="42"/>
      <c r="L3966" s="63"/>
      <c r="M3966" s="64"/>
      <c r="N3966" s="44"/>
      <c r="O3966" s="40"/>
      <c r="P3966" s="65"/>
      <c r="Q3966" s="40"/>
      <c r="R3966" s="44"/>
      <c r="S3966" s="45"/>
      <c r="T3966" s="40"/>
      <c r="U3966" s="40"/>
      <c r="V3966" s="46"/>
      <c r="W3966" s="47"/>
    </row>
    <row r="3967" spans="1:23" x14ac:dyDescent="0.15">
      <c r="A3967" s="38"/>
      <c r="B3967" s="39"/>
      <c r="C3967" s="40"/>
      <c r="D3967" s="41"/>
      <c r="E3967" s="40"/>
      <c r="F3967" s="42"/>
      <c r="G3967" s="43"/>
      <c r="H3967" s="40"/>
      <c r="I3967" s="40"/>
      <c r="J3967" s="40"/>
      <c r="K3967" s="42"/>
      <c r="L3967" s="63"/>
      <c r="M3967" s="64"/>
      <c r="N3967" s="44"/>
      <c r="O3967" s="40"/>
      <c r="P3967" s="65"/>
      <c r="Q3967" s="40"/>
      <c r="R3967" s="44"/>
      <c r="S3967" s="45"/>
      <c r="T3967" s="40"/>
      <c r="U3967" s="40"/>
      <c r="V3967" s="46"/>
      <c r="W3967" s="47"/>
    </row>
    <row r="3968" spans="1:23" x14ac:dyDescent="0.15">
      <c r="A3968" s="38"/>
      <c r="B3968" s="39"/>
      <c r="C3968" s="40"/>
      <c r="D3968" s="41"/>
      <c r="E3968" s="40"/>
      <c r="F3968" s="42"/>
      <c r="G3968" s="43"/>
      <c r="H3968" s="40"/>
      <c r="I3968" s="40"/>
      <c r="J3968" s="40"/>
      <c r="K3968" s="42"/>
      <c r="L3968" s="63"/>
      <c r="M3968" s="64"/>
      <c r="N3968" s="44"/>
      <c r="O3968" s="40"/>
      <c r="P3968" s="65"/>
      <c r="Q3968" s="40"/>
      <c r="R3968" s="44"/>
      <c r="S3968" s="45"/>
      <c r="T3968" s="40"/>
      <c r="U3968" s="40"/>
      <c r="V3968" s="46"/>
      <c r="W3968" s="47"/>
    </row>
    <row r="3969" spans="1:23" x14ac:dyDescent="0.15">
      <c r="A3969" s="38"/>
      <c r="B3969" s="39"/>
      <c r="C3969" s="40"/>
      <c r="D3969" s="41"/>
      <c r="E3969" s="40"/>
      <c r="F3969" s="42"/>
      <c r="G3969" s="43"/>
      <c r="H3969" s="40"/>
      <c r="I3969" s="40"/>
      <c r="J3969" s="40"/>
      <c r="K3969" s="42"/>
      <c r="L3969" s="63"/>
      <c r="M3969" s="64"/>
      <c r="N3969" s="44"/>
      <c r="O3969" s="40"/>
      <c r="P3969" s="65"/>
      <c r="Q3969" s="40"/>
      <c r="R3969" s="44"/>
      <c r="S3969" s="45"/>
      <c r="T3969" s="40"/>
      <c r="U3969" s="40"/>
      <c r="V3969" s="46"/>
      <c r="W3969" s="47"/>
    </row>
    <row r="3970" spans="1:23" x14ac:dyDescent="0.15">
      <c r="A3970" s="38"/>
      <c r="B3970" s="39"/>
      <c r="C3970" s="40"/>
      <c r="D3970" s="41"/>
      <c r="E3970" s="40"/>
      <c r="F3970" s="42"/>
      <c r="G3970" s="43"/>
      <c r="H3970" s="40"/>
      <c r="I3970" s="40"/>
      <c r="J3970" s="40"/>
      <c r="K3970" s="42"/>
      <c r="L3970" s="63"/>
      <c r="M3970" s="64"/>
      <c r="N3970" s="44"/>
      <c r="O3970" s="40"/>
      <c r="P3970" s="65"/>
      <c r="Q3970" s="40"/>
      <c r="R3970" s="44"/>
      <c r="S3970" s="45"/>
      <c r="T3970" s="40"/>
      <c r="U3970" s="40"/>
      <c r="V3970" s="46"/>
      <c r="W3970" s="47"/>
    </row>
    <row r="3971" spans="1:23" x14ac:dyDescent="0.15">
      <c r="A3971" s="38"/>
      <c r="B3971" s="39"/>
      <c r="C3971" s="40"/>
      <c r="D3971" s="41"/>
      <c r="E3971" s="40"/>
      <c r="F3971" s="42"/>
      <c r="G3971" s="43"/>
      <c r="H3971" s="40"/>
      <c r="I3971" s="40"/>
      <c r="J3971" s="40"/>
      <c r="K3971" s="42"/>
      <c r="L3971" s="63"/>
      <c r="M3971" s="64"/>
      <c r="N3971" s="44"/>
      <c r="O3971" s="40"/>
      <c r="P3971" s="65"/>
      <c r="Q3971" s="40"/>
      <c r="R3971" s="44"/>
      <c r="S3971" s="45"/>
      <c r="T3971" s="40"/>
      <c r="U3971" s="40"/>
      <c r="V3971" s="46"/>
      <c r="W3971" s="47"/>
    </row>
    <row r="3972" spans="1:23" x14ac:dyDescent="0.15">
      <c r="A3972" s="38"/>
      <c r="B3972" s="39"/>
      <c r="C3972" s="40"/>
      <c r="D3972" s="41"/>
      <c r="E3972" s="40"/>
      <c r="F3972" s="42"/>
      <c r="G3972" s="43"/>
      <c r="H3972" s="40"/>
      <c r="I3972" s="40"/>
      <c r="J3972" s="40"/>
      <c r="K3972" s="42"/>
      <c r="L3972" s="63"/>
      <c r="M3972" s="64"/>
      <c r="N3972" s="44"/>
      <c r="O3972" s="40"/>
      <c r="P3972" s="65"/>
      <c r="Q3972" s="40"/>
      <c r="R3972" s="44"/>
      <c r="S3972" s="45"/>
      <c r="T3972" s="40"/>
      <c r="U3972" s="40"/>
      <c r="V3972" s="46"/>
      <c r="W3972" s="47"/>
    </row>
    <row r="3973" spans="1:23" x14ac:dyDescent="0.15">
      <c r="A3973" s="38"/>
      <c r="B3973" s="39"/>
      <c r="C3973" s="40"/>
      <c r="D3973" s="41"/>
      <c r="E3973" s="40"/>
      <c r="F3973" s="42"/>
      <c r="G3973" s="43"/>
      <c r="H3973" s="40"/>
      <c r="I3973" s="40"/>
      <c r="J3973" s="40"/>
      <c r="K3973" s="42"/>
      <c r="L3973" s="63"/>
      <c r="M3973" s="64"/>
      <c r="N3973" s="44"/>
      <c r="O3973" s="40"/>
      <c r="P3973" s="65"/>
      <c r="Q3973" s="40"/>
      <c r="R3973" s="44"/>
      <c r="S3973" s="45"/>
      <c r="T3973" s="40"/>
      <c r="U3973" s="40"/>
      <c r="V3973" s="46"/>
      <c r="W3973" s="47"/>
    </row>
    <row r="3974" spans="1:23" x14ac:dyDescent="0.15">
      <c r="A3974" s="38"/>
      <c r="B3974" s="39"/>
      <c r="C3974" s="40"/>
      <c r="D3974" s="41"/>
      <c r="E3974" s="40"/>
      <c r="F3974" s="42"/>
      <c r="G3974" s="43"/>
      <c r="H3974" s="40"/>
      <c r="I3974" s="40"/>
      <c r="J3974" s="40"/>
      <c r="K3974" s="42"/>
      <c r="L3974" s="63"/>
      <c r="M3974" s="64"/>
      <c r="N3974" s="44"/>
      <c r="O3974" s="40"/>
      <c r="P3974" s="65"/>
      <c r="Q3974" s="40"/>
      <c r="R3974" s="44"/>
      <c r="S3974" s="45"/>
      <c r="T3974" s="40"/>
      <c r="U3974" s="40"/>
      <c r="V3974" s="46"/>
      <c r="W3974" s="47"/>
    </row>
    <row r="3975" spans="1:23" x14ac:dyDescent="0.15">
      <c r="A3975" s="38"/>
      <c r="B3975" s="39"/>
      <c r="C3975" s="40"/>
      <c r="D3975" s="41"/>
      <c r="E3975" s="40"/>
      <c r="F3975" s="42"/>
      <c r="G3975" s="43"/>
      <c r="H3975" s="40"/>
      <c r="I3975" s="40"/>
      <c r="J3975" s="40"/>
      <c r="K3975" s="42"/>
      <c r="L3975" s="63"/>
      <c r="M3975" s="64"/>
      <c r="N3975" s="44"/>
      <c r="O3975" s="40"/>
      <c r="P3975" s="65"/>
      <c r="Q3975" s="40"/>
      <c r="R3975" s="44"/>
      <c r="S3975" s="45"/>
      <c r="T3975" s="40"/>
      <c r="U3975" s="40"/>
      <c r="V3975" s="46"/>
      <c r="W3975" s="47"/>
    </row>
    <row r="3976" spans="1:23" x14ac:dyDescent="0.15">
      <c r="A3976" s="38"/>
      <c r="B3976" s="39"/>
      <c r="C3976" s="40"/>
      <c r="D3976" s="41"/>
      <c r="E3976" s="40"/>
      <c r="F3976" s="42"/>
      <c r="G3976" s="43"/>
      <c r="H3976" s="40"/>
      <c r="I3976" s="40"/>
      <c r="J3976" s="40"/>
      <c r="K3976" s="42"/>
      <c r="L3976" s="63"/>
      <c r="M3976" s="64"/>
      <c r="N3976" s="44"/>
      <c r="O3976" s="40"/>
      <c r="P3976" s="65"/>
      <c r="Q3976" s="40"/>
      <c r="R3976" s="44"/>
      <c r="S3976" s="45"/>
      <c r="T3976" s="40"/>
      <c r="U3976" s="40"/>
      <c r="V3976" s="46"/>
      <c r="W3976" s="47"/>
    </row>
    <row r="3977" spans="1:23" x14ac:dyDescent="0.15">
      <c r="A3977" s="38"/>
      <c r="B3977" s="39"/>
      <c r="C3977" s="40"/>
      <c r="D3977" s="41"/>
      <c r="E3977" s="40"/>
      <c r="F3977" s="42"/>
      <c r="G3977" s="43"/>
      <c r="H3977" s="40"/>
      <c r="I3977" s="40"/>
      <c r="J3977" s="40"/>
      <c r="K3977" s="42"/>
      <c r="L3977" s="63"/>
      <c r="M3977" s="64"/>
      <c r="N3977" s="44"/>
      <c r="O3977" s="40"/>
      <c r="P3977" s="65"/>
      <c r="Q3977" s="40"/>
      <c r="R3977" s="44"/>
      <c r="S3977" s="45"/>
      <c r="T3977" s="40"/>
      <c r="U3977" s="40"/>
      <c r="V3977" s="46"/>
      <c r="W3977" s="47"/>
    </row>
    <row r="3978" spans="1:23" x14ac:dyDescent="0.15">
      <c r="A3978" s="38"/>
      <c r="B3978" s="39"/>
      <c r="C3978" s="40"/>
      <c r="D3978" s="41"/>
      <c r="E3978" s="40"/>
      <c r="F3978" s="42"/>
      <c r="G3978" s="43"/>
      <c r="H3978" s="40"/>
      <c r="I3978" s="40"/>
      <c r="J3978" s="40"/>
      <c r="K3978" s="42"/>
      <c r="L3978" s="63"/>
      <c r="M3978" s="64"/>
      <c r="N3978" s="44"/>
      <c r="O3978" s="40"/>
      <c r="P3978" s="65"/>
      <c r="Q3978" s="40"/>
      <c r="R3978" s="44"/>
      <c r="S3978" s="45"/>
      <c r="T3978" s="40"/>
      <c r="U3978" s="40"/>
      <c r="V3978" s="46"/>
      <c r="W3978" s="47"/>
    </row>
    <row r="3979" spans="1:23" x14ac:dyDescent="0.15">
      <c r="A3979" s="38"/>
      <c r="B3979" s="39"/>
      <c r="C3979" s="40"/>
      <c r="D3979" s="41"/>
      <c r="E3979" s="40"/>
      <c r="F3979" s="42"/>
      <c r="G3979" s="43"/>
      <c r="H3979" s="40"/>
      <c r="I3979" s="40"/>
      <c r="J3979" s="40"/>
      <c r="K3979" s="42"/>
      <c r="L3979" s="63"/>
      <c r="M3979" s="64"/>
      <c r="N3979" s="44"/>
      <c r="O3979" s="40"/>
      <c r="P3979" s="65"/>
      <c r="Q3979" s="40"/>
      <c r="R3979" s="44"/>
      <c r="S3979" s="45"/>
      <c r="T3979" s="40"/>
      <c r="U3979" s="40"/>
      <c r="V3979" s="46"/>
      <c r="W3979" s="47"/>
    </row>
    <row r="3980" spans="1:23" x14ac:dyDescent="0.15">
      <c r="A3980" s="38"/>
      <c r="B3980" s="39"/>
      <c r="C3980" s="40"/>
      <c r="D3980" s="41"/>
      <c r="E3980" s="40"/>
      <c r="F3980" s="42"/>
      <c r="G3980" s="43"/>
      <c r="H3980" s="40"/>
      <c r="I3980" s="40"/>
      <c r="J3980" s="40"/>
      <c r="K3980" s="42"/>
      <c r="L3980" s="63"/>
      <c r="M3980" s="64"/>
      <c r="N3980" s="44"/>
      <c r="O3980" s="40"/>
      <c r="P3980" s="65"/>
      <c r="Q3980" s="40"/>
      <c r="R3980" s="44"/>
      <c r="S3980" s="45"/>
      <c r="T3980" s="40"/>
      <c r="U3980" s="40"/>
      <c r="V3980" s="46"/>
      <c r="W3980" s="47"/>
    </row>
    <row r="3981" spans="1:23" x14ac:dyDescent="0.15">
      <c r="A3981" s="38"/>
      <c r="B3981" s="39"/>
      <c r="C3981" s="40"/>
      <c r="D3981" s="41"/>
      <c r="E3981" s="40"/>
      <c r="F3981" s="42"/>
      <c r="G3981" s="43"/>
      <c r="H3981" s="40"/>
      <c r="I3981" s="40"/>
      <c r="J3981" s="40"/>
      <c r="K3981" s="42"/>
      <c r="L3981" s="63"/>
      <c r="M3981" s="64"/>
      <c r="N3981" s="44"/>
      <c r="O3981" s="40"/>
      <c r="P3981" s="65"/>
      <c r="Q3981" s="40"/>
      <c r="R3981" s="44"/>
      <c r="S3981" s="45"/>
      <c r="T3981" s="40"/>
      <c r="U3981" s="40"/>
      <c r="V3981" s="46"/>
      <c r="W3981" s="47"/>
    </row>
    <row r="3982" spans="1:23" x14ac:dyDescent="0.15">
      <c r="A3982" s="38"/>
      <c r="B3982" s="39"/>
      <c r="C3982" s="40"/>
      <c r="D3982" s="41"/>
      <c r="E3982" s="40"/>
      <c r="F3982" s="42"/>
      <c r="G3982" s="43"/>
      <c r="H3982" s="40"/>
      <c r="I3982" s="40"/>
      <c r="J3982" s="40"/>
      <c r="K3982" s="42"/>
      <c r="L3982" s="63"/>
      <c r="M3982" s="64"/>
      <c r="N3982" s="44"/>
      <c r="O3982" s="40"/>
      <c r="P3982" s="65"/>
      <c r="Q3982" s="40"/>
      <c r="R3982" s="44"/>
      <c r="S3982" s="45"/>
      <c r="T3982" s="40"/>
      <c r="U3982" s="40"/>
      <c r="V3982" s="46"/>
      <c r="W3982" s="47"/>
    </row>
    <row r="3983" spans="1:23" x14ac:dyDescent="0.15">
      <c r="A3983" s="38"/>
      <c r="B3983" s="39"/>
      <c r="C3983" s="40"/>
      <c r="D3983" s="41"/>
      <c r="E3983" s="40"/>
      <c r="F3983" s="42"/>
      <c r="G3983" s="43"/>
      <c r="H3983" s="40"/>
      <c r="I3983" s="40"/>
      <c r="J3983" s="40"/>
      <c r="K3983" s="42"/>
      <c r="L3983" s="63"/>
      <c r="M3983" s="64"/>
      <c r="N3983" s="44"/>
      <c r="O3983" s="40"/>
      <c r="P3983" s="65"/>
      <c r="Q3983" s="40"/>
      <c r="R3983" s="44"/>
      <c r="S3983" s="45"/>
      <c r="T3983" s="40"/>
      <c r="U3983" s="40"/>
      <c r="V3983" s="46"/>
      <c r="W3983" s="47"/>
    </row>
    <row r="3984" spans="1:23" x14ac:dyDescent="0.15">
      <c r="A3984" s="38"/>
      <c r="B3984" s="39"/>
      <c r="C3984" s="40"/>
      <c r="D3984" s="41"/>
      <c r="E3984" s="40"/>
      <c r="F3984" s="42"/>
      <c r="G3984" s="43"/>
      <c r="H3984" s="40"/>
      <c r="I3984" s="40"/>
      <c r="J3984" s="40"/>
      <c r="K3984" s="42"/>
      <c r="L3984" s="63"/>
      <c r="M3984" s="64"/>
      <c r="N3984" s="44"/>
      <c r="O3984" s="40"/>
      <c r="P3984" s="65"/>
      <c r="Q3984" s="40"/>
      <c r="R3984" s="44"/>
      <c r="S3984" s="45"/>
      <c r="T3984" s="40"/>
      <c r="U3984" s="40"/>
      <c r="V3984" s="46"/>
      <c r="W3984" s="47"/>
    </row>
    <row r="3985" spans="1:23" x14ac:dyDescent="0.15">
      <c r="A3985" s="38"/>
      <c r="B3985" s="39"/>
      <c r="C3985" s="40"/>
      <c r="D3985" s="41"/>
      <c r="E3985" s="40"/>
      <c r="F3985" s="42"/>
      <c r="G3985" s="43"/>
      <c r="H3985" s="40"/>
      <c r="I3985" s="40"/>
      <c r="J3985" s="40"/>
      <c r="K3985" s="42"/>
      <c r="L3985" s="63"/>
      <c r="M3985" s="64"/>
      <c r="N3985" s="44"/>
      <c r="O3985" s="40"/>
      <c r="P3985" s="65"/>
      <c r="Q3985" s="40"/>
      <c r="R3985" s="44"/>
      <c r="S3985" s="45"/>
      <c r="T3985" s="40"/>
      <c r="U3985" s="40"/>
      <c r="V3985" s="46"/>
      <c r="W3985" s="47"/>
    </row>
    <row r="3986" spans="1:23" x14ac:dyDescent="0.15">
      <c r="A3986" s="38"/>
      <c r="B3986" s="39"/>
      <c r="C3986" s="40"/>
      <c r="D3986" s="41"/>
      <c r="E3986" s="40"/>
      <c r="F3986" s="42"/>
      <c r="G3986" s="43"/>
      <c r="H3986" s="40"/>
      <c r="I3986" s="40"/>
      <c r="J3986" s="40"/>
      <c r="K3986" s="42"/>
      <c r="L3986" s="63"/>
      <c r="M3986" s="64"/>
      <c r="N3986" s="44"/>
      <c r="O3986" s="40"/>
      <c r="P3986" s="65"/>
      <c r="Q3986" s="40"/>
      <c r="R3986" s="44"/>
      <c r="S3986" s="45"/>
      <c r="T3986" s="40"/>
      <c r="U3986" s="40"/>
      <c r="V3986" s="46"/>
      <c r="W3986" s="47"/>
    </row>
    <row r="3987" spans="1:23" x14ac:dyDescent="0.15">
      <c r="A3987" s="38"/>
      <c r="B3987" s="39"/>
      <c r="C3987" s="40"/>
      <c r="D3987" s="41"/>
      <c r="E3987" s="40"/>
      <c r="F3987" s="42"/>
      <c r="G3987" s="43"/>
      <c r="H3987" s="40"/>
      <c r="I3987" s="40"/>
      <c r="J3987" s="40"/>
      <c r="K3987" s="42"/>
      <c r="L3987" s="63"/>
      <c r="M3987" s="64"/>
      <c r="N3987" s="44"/>
      <c r="O3987" s="40"/>
      <c r="P3987" s="65"/>
      <c r="Q3987" s="40"/>
      <c r="R3987" s="44"/>
      <c r="S3987" s="45"/>
      <c r="T3987" s="40"/>
      <c r="U3987" s="40"/>
      <c r="V3987" s="46"/>
      <c r="W3987" s="47"/>
    </row>
    <row r="3988" spans="1:23" x14ac:dyDescent="0.15">
      <c r="A3988" s="38"/>
      <c r="B3988" s="39"/>
      <c r="C3988" s="40"/>
      <c r="D3988" s="41"/>
      <c r="E3988" s="40"/>
      <c r="F3988" s="42"/>
      <c r="G3988" s="43"/>
      <c r="H3988" s="40"/>
      <c r="I3988" s="40"/>
      <c r="J3988" s="40"/>
      <c r="K3988" s="42"/>
      <c r="L3988" s="63"/>
      <c r="M3988" s="64"/>
      <c r="N3988" s="44"/>
      <c r="O3988" s="40"/>
      <c r="P3988" s="65"/>
      <c r="Q3988" s="40"/>
      <c r="R3988" s="44"/>
      <c r="S3988" s="45"/>
      <c r="T3988" s="40"/>
      <c r="U3988" s="40"/>
      <c r="V3988" s="46"/>
      <c r="W3988" s="47"/>
    </row>
    <row r="3989" spans="1:23" x14ac:dyDescent="0.15">
      <c r="A3989" s="38"/>
      <c r="B3989" s="39"/>
      <c r="C3989" s="40"/>
      <c r="D3989" s="41"/>
      <c r="E3989" s="40"/>
      <c r="F3989" s="42"/>
      <c r="G3989" s="43"/>
      <c r="H3989" s="40"/>
      <c r="I3989" s="40"/>
      <c r="J3989" s="40"/>
      <c r="K3989" s="42"/>
      <c r="L3989" s="63"/>
      <c r="M3989" s="64"/>
      <c r="N3989" s="44"/>
      <c r="O3989" s="40"/>
      <c r="P3989" s="65"/>
      <c r="Q3989" s="40"/>
      <c r="R3989" s="44"/>
      <c r="S3989" s="45"/>
      <c r="T3989" s="40"/>
      <c r="U3989" s="40"/>
      <c r="V3989" s="46"/>
      <c r="W3989" s="47"/>
    </row>
    <row r="3990" spans="1:23" x14ac:dyDescent="0.15">
      <c r="A3990" s="38"/>
      <c r="B3990" s="39"/>
      <c r="C3990" s="40"/>
      <c r="D3990" s="41"/>
      <c r="E3990" s="40"/>
      <c r="F3990" s="42"/>
      <c r="G3990" s="43"/>
      <c r="H3990" s="40"/>
      <c r="I3990" s="40"/>
      <c r="J3990" s="40"/>
      <c r="K3990" s="42"/>
      <c r="L3990" s="63"/>
      <c r="M3990" s="64"/>
      <c r="N3990" s="44"/>
      <c r="O3990" s="40"/>
      <c r="P3990" s="65"/>
      <c r="Q3990" s="40"/>
      <c r="R3990" s="44"/>
      <c r="S3990" s="45"/>
      <c r="T3990" s="40"/>
      <c r="U3990" s="40"/>
      <c r="V3990" s="46"/>
      <c r="W3990" s="47"/>
    </row>
    <row r="3991" spans="1:23" x14ac:dyDescent="0.15">
      <c r="A3991" s="38"/>
      <c r="B3991" s="39"/>
      <c r="C3991" s="40"/>
      <c r="D3991" s="41"/>
      <c r="E3991" s="40"/>
      <c r="F3991" s="42"/>
      <c r="G3991" s="43"/>
      <c r="H3991" s="40"/>
      <c r="I3991" s="40"/>
      <c r="J3991" s="40"/>
      <c r="K3991" s="42"/>
      <c r="L3991" s="63"/>
      <c r="M3991" s="64"/>
      <c r="N3991" s="44"/>
      <c r="O3991" s="40"/>
      <c r="P3991" s="65"/>
      <c r="Q3991" s="40"/>
      <c r="R3991" s="44"/>
      <c r="S3991" s="45"/>
      <c r="T3991" s="40"/>
      <c r="U3991" s="40"/>
      <c r="V3991" s="46"/>
      <c r="W3991" s="47"/>
    </row>
    <row r="3992" spans="1:23" x14ac:dyDescent="0.15">
      <c r="A3992" s="38"/>
      <c r="B3992" s="39"/>
      <c r="C3992" s="40"/>
      <c r="D3992" s="41"/>
      <c r="E3992" s="40"/>
      <c r="F3992" s="42"/>
      <c r="G3992" s="43"/>
      <c r="H3992" s="40"/>
      <c r="I3992" s="40"/>
      <c r="J3992" s="40"/>
      <c r="K3992" s="42"/>
      <c r="L3992" s="63"/>
      <c r="M3992" s="64"/>
      <c r="N3992" s="44"/>
      <c r="O3992" s="40"/>
      <c r="P3992" s="65"/>
      <c r="Q3992" s="40"/>
      <c r="R3992" s="44"/>
      <c r="S3992" s="45"/>
      <c r="T3992" s="40"/>
      <c r="U3992" s="40"/>
      <c r="V3992" s="46"/>
      <c r="W3992" s="47"/>
    </row>
    <row r="3993" spans="1:23" x14ac:dyDescent="0.15">
      <c r="A3993" s="38"/>
      <c r="B3993" s="39"/>
      <c r="C3993" s="40"/>
      <c r="D3993" s="41"/>
      <c r="E3993" s="40"/>
      <c r="F3993" s="42"/>
      <c r="G3993" s="43"/>
      <c r="H3993" s="40"/>
      <c r="I3993" s="40"/>
      <c r="J3993" s="40"/>
      <c r="K3993" s="42"/>
      <c r="L3993" s="63"/>
      <c r="M3993" s="64"/>
      <c r="N3993" s="44"/>
      <c r="O3993" s="40"/>
      <c r="P3993" s="65"/>
      <c r="Q3993" s="40"/>
      <c r="R3993" s="44"/>
      <c r="S3993" s="45"/>
      <c r="T3993" s="40"/>
      <c r="U3993" s="40"/>
      <c r="V3993" s="46"/>
      <c r="W3993" s="47"/>
    </row>
    <row r="3994" spans="1:23" x14ac:dyDescent="0.15">
      <c r="A3994" s="38"/>
      <c r="B3994" s="39"/>
      <c r="C3994" s="40"/>
      <c r="D3994" s="41"/>
      <c r="E3994" s="40"/>
      <c r="F3994" s="42"/>
      <c r="G3994" s="43"/>
      <c r="H3994" s="40"/>
      <c r="I3994" s="40"/>
      <c r="J3994" s="40"/>
      <c r="K3994" s="42"/>
      <c r="L3994" s="63"/>
      <c r="M3994" s="64"/>
      <c r="N3994" s="44"/>
      <c r="O3994" s="40"/>
      <c r="P3994" s="65"/>
      <c r="Q3994" s="40"/>
      <c r="R3994" s="44"/>
      <c r="S3994" s="45"/>
      <c r="T3994" s="40"/>
      <c r="U3994" s="40"/>
      <c r="V3994" s="46"/>
      <c r="W3994" s="47"/>
    </row>
    <row r="3995" spans="1:23" x14ac:dyDescent="0.15">
      <c r="A3995" s="38"/>
      <c r="B3995" s="39"/>
      <c r="C3995" s="40"/>
      <c r="D3995" s="41"/>
      <c r="E3995" s="40"/>
      <c r="F3995" s="42"/>
      <c r="G3995" s="43"/>
      <c r="H3995" s="40"/>
      <c r="I3995" s="40"/>
      <c r="J3995" s="40"/>
      <c r="K3995" s="42"/>
      <c r="L3995" s="63"/>
      <c r="M3995" s="64"/>
      <c r="N3995" s="44"/>
      <c r="O3995" s="40"/>
      <c r="P3995" s="65"/>
      <c r="Q3995" s="40"/>
      <c r="R3995" s="44"/>
      <c r="S3995" s="45"/>
      <c r="T3995" s="40"/>
      <c r="U3995" s="40"/>
      <c r="V3995" s="46"/>
      <c r="W3995" s="47"/>
    </row>
    <row r="3996" spans="1:23" x14ac:dyDescent="0.15">
      <c r="A3996" s="38"/>
      <c r="B3996" s="39"/>
      <c r="C3996" s="40"/>
      <c r="D3996" s="41"/>
      <c r="E3996" s="40"/>
      <c r="F3996" s="42"/>
      <c r="G3996" s="43"/>
      <c r="H3996" s="40"/>
      <c r="I3996" s="40"/>
      <c r="J3996" s="40"/>
      <c r="K3996" s="42"/>
      <c r="L3996" s="63"/>
      <c r="M3996" s="64"/>
      <c r="N3996" s="44"/>
      <c r="O3996" s="40"/>
      <c r="P3996" s="65"/>
      <c r="Q3996" s="40"/>
      <c r="R3996" s="44"/>
      <c r="S3996" s="45"/>
      <c r="T3996" s="40"/>
      <c r="U3996" s="40"/>
      <c r="V3996" s="46"/>
      <c r="W3996" s="47"/>
    </row>
    <row r="3997" spans="1:23" x14ac:dyDescent="0.15">
      <c r="A3997" s="38"/>
      <c r="B3997" s="39"/>
      <c r="C3997" s="40"/>
      <c r="D3997" s="41"/>
      <c r="E3997" s="40"/>
      <c r="F3997" s="42"/>
      <c r="G3997" s="43"/>
      <c r="H3997" s="40"/>
      <c r="I3997" s="40"/>
      <c r="J3997" s="40"/>
      <c r="K3997" s="42"/>
      <c r="L3997" s="63"/>
      <c r="M3997" s="64"/>
      <c r="N3997" s="44"/>
      <c r="O3997" s="40"/>
      <c r="P3997" s="65"/>
      <c r="Q3997" s="40"/>
      <c r="R3997" s="44"/>
      <c r="S3997" s="45"/>
      <c r="T3997" s="40"/>
      <c r="U3997" s="40"/>
      <c r="V3997" s="46"/>
      <c r="W3997" s="47"/>
    </row>
    <row r="3998" spans="1:23" x14ac:dyDescent="0.15">
      <c r="A3998" s="38"/>
      <c r="B3998" s="39"/>
      <c r="C3998" s="40"/>
      <c r="D3998" s="41"/>
      <c r="E3998" s="40"/>
      <c r="F3998" s="42"/>
      <c r="G3998" s="43"/>
      <c r="H3998" s="40"/>
      <c r="I3998" s="40"/>
      <c r="J3998" s="40"/>
      <c r="K3998" s="42"/>
      <c r="L3998" s="63"/>
      <c r="M3998" s="64"/>
      <c r="N3998" s="44"/>
      <c r="O3998" s="40"/>
      <c r="P3998" s="65"/>
      <c r="Q3998" s="40"/>
      <c r="R3998" s="44"/>
      <c r="S3998" s="45"/>
      <c r="T3998" s="40"/>
      <c r="U3998" s="40"/>
      <c r="V3998" s="46"/>
      <c r="W3998" s="47"/>
    </row>
    <row r="3999" spans="1:23" x14ac:dyDescent="0.15">
      <c r="A3999" s="38"/>
      <c r="B3999" s="39"/>
      <c r="C3999" s="40"/>
      <c r="D3999" s="41"/>
      <c r="E3999" s="40"/>
      <c r="F3999" s="42"/>
      <c r="G3999" s="43"/>
      <c r="H3999" s="40"/>
      <c r="I3999" s="40"/>
      <c r="J3999" s="40"/>
      <c r="K3999" s="42"/>
      <c r="L3999" s="63"/>
      <c r="M3999" s="64"/>
      <c r="N3999" s="44"/>
      <c r="O3999" s="40"/>
      <c r="P3999" s="65"/>
      <c r="Q3999" s="40"/>
      <c r="R3999" s="44"/>
      <c r="S3999" s="45"/>
      <c r="T3999" s="40"/>
      <c r="U3999" s="40"/>
      <c r="V3999" s="46"/>
      <c r="W3999" s="47"/>
    </row>
    <row r="4000" spans="1:23" x14ac:dyDescent="0.15">
      <c r="A4000" s="38"/>
      <c r="B4000" s="39"/>
      <c r="C4000" s="40"/>
      <c r="D4000" s="41"/>
      <c r="E4000" s="40"/>
      <c r="F4000" s="42"/>
      <c r="G4000" s="43"/>
      <c r="H4000" s="40"/>
      <c r="I4000" s="40"/>
      <c r="J4000" s="40"/>
      <c r="K4000" s="42"/>
      <c r="L4000" s="63"/>
      <c r="M4000" s="64"/>
      <c r="N4000" s="44"/>
      <c r="O4000" s="40"/>
      <c r="P4000" s="65"/>
      <c r="Q4000" s="40"/>
      <c r="R4000" s="44"/>
      <c r="S4000" s="45"/>
      <c r="T4000" s="40"/>
      <c r="U4000" s="40"/>
      <c r="V4000" s="46"/>
      <c r="W4000" s="47"/>
    </row>
    <row r="4001" spans="1:23" x14ac:dyDescent="0.15">
      <c r="A4001" s="38"/>
      <c r="B4001" s="39"/>
      <c r="C4001" s="40"/>
      <c r="D4001" s="41"/>
      <c r="E4001" s="40"/>
      <c r="F4001" s="42"/>
      <c r="G4001" s="43"/>
      <c r="H4001" s="40"/>
      <c r="I4001" s="40"/>
      <c r="J4001" s="40"/>
      <c r="K4001" s="42"/>
      <c r="L4001" s="63"/>
      <c r="M4001" s="64"/>
      <c r="N4001" s="44"/>
      <c r="O4001" s="40"/>
      <c r="P4001" s="65"/>
      <c r="Q4001" s="40"/>
      <c r="R4001" s="44"/>
      <c r="S4001" s="45"/>
      <c r="T4001" s="40"/>
      <c r="U4001" s="40"/>
      <c r="V4001" s="46"/>
      <c r="W4001" s="47"/>
    </row>
    <row r="4002" spans="1:23" x14ac:dyDescent="0.15">
      <c r="A4002" s="38"/>
      <c r="B4002" s="39"/>
      <c r="C4002" s="40"/>
      <c r="D4002" s="41"/>
      <c r="E4002" s="40"/>
      <c r="F4002" s="42"/>
      <c r="G4002" s="43"/>
      <c r="H4002" s="40"/>
      <c r="I4002" s="40"/>
      <c r="J4002" s="40"/>
      <c r="K4002" s="42"/>
      <c r="L4002" s="63"/>
      <c r="M4002" s="64"/>
      <c r="N4002" s="44"/>
      <c r="O4002" s="40"/>
      <c r="P4002" s="65"/>
      <c r="Q4002" s="40"/>
      <c r="R4002" s="44"/>
      <c r="S4002" s="45"/>
      <c r="T4002" s="40"/>
      <c r="U4002" s="40"/>
      <c r="V4002" s="46"/>
      <c r="W4002" s="47"/>
    </row>
    <row r="4003" spans="1:23" x14ac:dyDescent="0.15">
      <c r="A4003" s="38"/>
      <c r="B4003" s="39"/>
      <c r="C4003" s="40"/>
      <c r="D4003" s="41"/>
      <c r="E4003" s="40"/>
      <c r="F4003" s="42"/>
      <c r="G4003" s="43"/>
      <c r="H4003" s="40"/>
      <c r="I4003" s="40"/>
      <c r="J4003" s="40"/>
      <c r="K4003" s="42"/>
      <c r="L4003" s="63"/>
      <c r="M4003" s="64"/>
      <c r="N4003" s="44"/>
      <c r="O4003" s="40"/>
      <c r="P4003" s="65"/>
      <c r="Q4003" s="40"/>
      <c r="R4003" s="44"/>
      <c r="S4003" s="45"/>
      <c r="T4003" s="40"/>
      <c r="U4003" s="40"/>
      <c r="V4003" s="46"/>
      <c r="W4003" s="47"/>
    </row>
    <row r="4004" spans="1:23" x14ac:dyDescent="0.15">
      <c r="A4004" s="38"/>
      <c r="B4004" s="39"/>
      <c r="C4004" s="40"/>
      <c r="D4004" s="41"/>
      <c r="E4004" s="40"/>
      <c r="F4004" s="42"/>
      <c r="G4004" s="43"/>
      <c r="H4004" s="40"/>
      <c r="I4004" s="40"/>
      <c r="J4004" s="40"/>
      <c r="K4004" s="42"/>
      <c r="L4004" s="63"/>
      <c r="M4004" s="64"/>
      <c r="N4004" s="44"/>
      <c r="O4004" s="40"/>
      <c r="P4004" s="65"/>
      <c r="Q4004" s="40"/>
      <c r="R4004" s="44"/>
      <c r="S4004" s="45"/>
      <c r="T4004" s="40"/>
      <c r="U4004" s="40"/>
      <c r="V4004" s="46"/>
      <c r="W4004" s="47"/>
    </row>
    <row r="4005" spans="1:23" x14ac:dyDescent="0.15">
      <c r="A4005" s="38"/>
      <c r="B4005" s="39"/>
      <c r="C4005" s="40"/>
      <c r="D4005" s="41"/>
      <c r="E4005" s="40"/>
      <c r="F4005" s="42"/>
      <c r="G4005" s="43"/>
      <c r="H4005" s="40"/>
      <c r="I4005" s="40"/>
      <c r="J4005" s="40"/>
      <c r="K4005" s="42"/>
      <c r="L4005" s="63"/>
      <c r="M4005" s="64"/>
      <c r="N4005" s="44"/>
      <c r="O4005" s="40"/>
      <c r="P4005" s="65"/>
      <c r="Q4005" s="40"/>
      <c r="R4005" s="44"/>
      <c r="S4005" s="45"/>
      <c r="T4005" s="40"/>
      <c r="U4005" s="40"/>
      <c r="V4005" s="46"/>
      <c r="W4005" s="47"/>
    </row>
    <row r="4006" spans="1:23" x14ac:dyDescent="0.15">
      <c r="A4006" s="38"/>
      <c r="B4006" s="39"/>
      <c r="C4006" s="40"/>
      <c r="D4006" s="41"/>
      <c r="E4006" s="40"/>
      <c r="F4006" s="42"/>
      <c r="G4006" s="43"/>
      <c r="H4006" s="40"/>
      <c r="I4006" s="40"/>
      <c r="J4006" s="40"/>
      <c r="K4006" s="42"/>
      <c r="L4006" s="63"/>
      <c r="M4006" s="64"/>
      <c r="N4006" s="44"/>
      <c r="O4006" s="40"/>
      <c r="P4006" s="65"/>
      <c r="Q4006" s="40"/>
      <c r="R4006" s="44"/>
      <c r="S4006" s="45"/>
      <c r="T4006" s="40"/>
      <c r="U4006" s="40"/>
      <c r="V4006" s="46"/>
      <c r="W4006" s="47"/>
    </row>
    <row r="4007" spans="1:23" x14ac:dyDescent="0.15">
      <c r="A4007" s="38"/>
      <c r="B4007" s="39"/>
      <c r="C4007" s="40"/>
      <c r="D4007" s="41"/>
      <c r="E4007" s="40"/>
      <c r="F4007" s="42"/>
      <c r="G4007" s="43"/>
      <c r="H4007" s="40"/>
      <c r="I4007" s="40"/>
      <c r="J4007" s="40"/>
      <c r="K4007" s="42"/>
      <c r="L4007" s="63"/>
      <c r="M4007" s="64"/>
      <c r="N4007" s="44"/>
      <c r="O4007" s="40"/>
      <c r="P4007" s="65"/>
      <c r="Q4007" s="40"/>
      <c r="R4007" s="44"/>
      <c r="S4007" s="45"/>
      <c r="T4007" s="40"/>
      <c r="U4007" s="40"/>
      <c r="V4007" s="46"/>
      <c r="W4007" s="47"/>
    </row>
    <row r="4008" spans="1:23" x14ac:dyDescent="0.15">
      <c r="A4008" s="38"/>
      <c r="B4008" s="39"/>
      <c r="C4008" s="40"/>
      <c r="D4008" s="41"/>
      <c r="E4008" s="40"/>
      <c r="F4008" s="42"/>
      <c r="G4008" s="43"/>
      <c r="H4008" s="40"/>
      <c r="I4008" s="40"/>
      <c r="J4008" s="40"/>
      <c r="K4008" s="42"/>
      <c r="L4008" s="63"/>
      <c r="M4008" s="64"/>
      <c r="N4008" s="44"/>
      <c r="O4008" s="40"/>
      <c r="P4008" s="65"/>
      <c r="Q4008" s="40"/>
      <c r="R4008" s="44"/>
      <c r="S4008" s="45"/>
      <c r="T4008" s="40"/>
      <c r="U4008" s="40"/>
      <c r="V4008" s="46"/>
      <c r="W4008" s="47"/>
    </row>
    <row r="4009" spans="1:23" x14ac:dyDescent="0.15">
      <c r="A4009" s="38"/>
      <c r="B4009" s="39"/>
      <c r="C4009" s="40"/>
      <c r="D4009" s="41"/>
      <c r="E4009" s="40"/>
      <c r="F4009" s="42"/>
      <c r="G4009" s="43"/>
      <c r="H4009" s="40"/>
      <c r="I4009" s="40"/>
      <c r="J4009" s="40"/>
      <c r="K4009" s="42"/>
      <c r="L4009" s="63"/>
      <c r="M4009" s="64"/>
      <c r="N4009" s="44"/>
      <c r="O4009" s="40"/>
      <c r="P4009" s="65"/>
      <c r="Q4009" s="40"/>
      <c r="R4009" s="44"/>
      <c r="S4009" s="45"/>
      <c r="T4009" s="40"/>
      <c r="U4009" s="40"/>
      <c r="V4009" s="46"/>
      <c r="W4009" s="47"/>
    </row>
    <row r="4010" spans="1:23" x14ac:dyDescent="0.15">
      <c r="A4010" s="38"/>
      <c r="B4010" s="39"/>
      <c r="C4010" s="40"/>
      <c r="D4010" s="41"/>
      <c r="E4010" s="40"/>
      <c r="F4010" s="42"/>
      <c r="G4010" s="43"/>
      <c r="H4010" s="40"/>
      <c r="I4010" s="40"/>
      <c r="J4010" s="40"/>
      <c r="K4010" s="42"/>
      <c r="L4010" s="63"/>
      <c r="M4010" s="64"/>
      <c r="N4010" s="44"/>
      <c r="O4010" s="40"/>
      <c r="P4010" s="65"/>
      <c r="Q4010" s="40"/>
      <c r="R4010" s="44"/>
      <c r="S4010" s="45"/>
      <c r="T4010" s="40"/>
      <c r="U4010" s="40"/>
      <c r="V4010" s="46"/>
      <c r="W4010" s="47"/>
    </row>
    <row r="4011" spans="1:23" x14ac:dyDescent="0.15">
      <c r="A4011" s="38"/>
      <c r="B4011" s="39"/>
      <c r="C4011" s="40"/>
      <c r="D4011" s="41"/>
      <c r="E4011" s="40"/>
      <c r="F4011" s="42"/>
      <c r="G4011" s="43"/>
      <c r="H4011" s="40"/>
      <c r="I4011" s="40"/>
      <c r="J4011" s="40"/>
      <c r="K4011" s="42"/>
      <c r="L4011" s="63"/>
      <c r="M4011" s="64"/>
      <c r="N4011" s="44"/>
      <c r="O4011" s="40"/>
      <c r="P4011" s="65"/>
      <c r="Q4011" s="40"/>
      <c r="R4011" s="44"/>
      <c r="S4011" s="45"/>
      <c r="T4011" s="40"/>
      <c r="U4011" s="40"/>
      <c r="V4011" s="46"/>
      <c r="W4011" s="47"/>
    </row>
    <row r="4012" spans="1:23" x14ac:dyDescent="0.15">
      <c r="A4012" s="38"/>
      <c r="B4012" s="39"/>
      <c r="C4012" s="40"/>
      <c r="D4012" s="41"/>
      <c r="E4012" s="40"/>
      <c r="F4012" s="42"/>
      <c r="G4012" s="43"/>
      <c r="H4012" s="40"/>
      <c r="I4012" s="40"/>
      <c r="J4012" s="40"/>
      <c r="K4012" s="42"/>
      <c r="L4012" s="63"/>
      <c r="M4012" s="64"/>
      <c r="N4012" s="44"/>
      <c r="O4012" s="40"/>
      <c r="P4012" s="65"/>
      <c r="Q4012" s="40"/>
      <c r="R4012" s="44"/>
      <c r="S4012" s="45"/>
      <c r="T4012" s="40"/>
      <c r="U4012" s="40"/>
      <c r="V4012" s="46"/>
      <c r="W4012" s="47"/>
    </row>
    <row r="4013" spans="1:23" x14ac:dyDescent="0.15">
      <c r="A4013" s="38"/>
      <c r="B4013" s="39"/>
      <c r="C4013" s="40"/>
      <c r="D4013" s="41"/>
      <c r="E4013" s="40"/>
      <c r="F4013" s="42"/>
      <c r="G4013" s="43"/>
      <c r="H4013" s="40"/>
      <c r="I4013" s="40"/>
      <c r="J4013" s="40"/>
      <c r="K4013" s="42"/>
      <c r="L4013" s="63"/>
      <c r="M4013" s="64"/>
      <c r="N4013" s="44"/>
      <c r="O4013" s="40"/>
      <c r="P4013" s="65"/>
      <c r="Q4013" s="40"/>
      <c r="R4013" s="44"/>
      <c r="S4013" s="45"/>
      <c r="T4013" s="40"/>
      <c r="U4013" s="40"/>
      <c r="V4013" s="46"/>
      <c r="W4013" s="47"/>
    </row>
    <row r="4014" spans="1:23" x14ac:dyDescent="0.15">
      <c r="A4014" s="38"/>
      <c r="B4014" s="39"/>
      <c r="C4014" s="40"/>
      <c r="D4014" s="41"/>
      <c r="E4014" s="40"/>
      <c r="F4014" s="42"/>
      <c r="G4014" s="43"/>
      <c r="H4014" s="40"/>
      <c r="I4014" s="40"/>
      <c r="J4014" s="40"/>
      <c r="K4014" s="42"/>
      <c r="L4014" s="63"/>
      <c r="M4014" s="64"/>
      <c r="N4014" s="44"/>
      <c r="O4014" s="40"/>
      <c r="P4014" s="65"/>
      <c r="Q4014" s="40"/>
      <c r="R4014" s="44"/>
      <c r="S4014" s="45"/>
      <c r="T4014" s="40"/>
      <c r="U4014" s="40"/>
      <c r="V4014" s="46"/>
      <c r="W4014" s="47"/>
    </row>
    <row r="4015" spans="1:23" x14ac:dyDescent="0.15">
      <c r="A4015" s="38"/>
      <c r="B4015" s="39"/>
      <c r="C4015" s="40"/>
      <c r="D4015" s="41"/>
      <c r="E4015" s="40"/>
      <c r="F4015" s="42"/>
      <c r="G4015" s="43"/>
      <c r="H4015" s="40"/>
      <c r="I4015" s="40"/>
      <c r="J4015" s="40"/>
      <c r="K4015" s="42"/>
      <c r="L4015" s="63"/>
      <c r="M4015" s="64"/>
      <c r="N4015" s="44"/>
      <c r="O4015" s="40"/>
      <c r="P4015" s="65"/>
      <c r="Q4015" s="40"/>
      <c r="R4015" s="44"/>
      <c r="S4015" s="45"/>
      <c r="T4015" s="40"/>
      <c r="U4015" s="40"/>
      <c r="V4015" s="46"/>
      <c r="W4015" s="47"/>
    </row>
    <row r="4016" spans="1:23" x14ac:dyDescent="0.15">
      <c r="A4016" s="38"/>
      <c r="B4016" s="39"/>
      <c r="C4016" s="40"/>
      <c r="D4016" s="41"/>
      <c r="E4016" s="40"/>
      <c r="F4016" s="42"/>
      <c r="G4016" s="43"/>
      <c r="H4016" s="40"/>
      <c r="I4016" s="40"/>
      <c r="J4016" s="40"/>
      <c r="K4016" s="42"/>
      <c r="L4016" s="63"/>
      <c r="M4016" s="64"/>
      <c r="N4016" s="44"/>
      <c r="O4016" s="40"/>
      <c r="P4016" s="65"/>
      <c r="Q4016" s="40"/>
      <c r="R4016" s="44"/>
      <c r="S4016" s="45"/>
      <c r="T4016" s="40"/>
      <c r="U4016" s="40"/>
      <c r="V4016" s="46"/>
      <c r="W4016" s="47"/>
    </row>
    <row r="4017" spans="1:23" x14ac:dyDescent="0.15">
      <c r="A4017" s="38"/>
      <c r="B4017" s="39"/>
      <c r="C4017" s="40"/>
      <c r="D4017" s="41"/>
      <c r="E4017" s="40"/>
      <c r="F4017" s="42"/>
      <c r="G4017" s="43"/>
      <c r="H4017" s="40"/>
      <c r="I4017" s="40"/>
      <c r="J4017" s="40"/>
      <c r="K4017" s="42"/>
      <c r="L4017" s="63"/>
      <c r="M4017" s="64"/>
      <c r="N4017" s="44"/>
      <c r="O4017" s="40"/>
      <c r="P4017" s="65"/>
      <c r="Q4017" s="40"/>
      <c r="R4017" s="44"/>
      <c r="S4017" s="45"/>
      <c r="T4017" s="40"/>
      <c r="U4017" s="40"/>
      <c r="V4017" s="46"/>
      <c r="W4017" s="47"/>
    </row>
    <row r="4018" spans="1:23" x14ac:dyDescent="0.15">
      <c r="A4018" s="38"/>
      <c r="B4018" s="39"/>
      <c r="C4018" s="40"/>
      <c r="D4018" s="41"/>
      <c r="E4018" s="40"/>
      <c r="F4018" s="42"/>
      <c r="G4018" s="43"/>
      <c r="H4018" s="40"/>
      <c r="I4018" s="40"/>
      <c r="J4018" s="40"/>
      <c r="K4018" s="42"/>
      <c r="L4018" s="63"/>
      <c r="M4018" s="64"/>
      <c r="N4018" s="44"/>
      <c r="O4018" s="40"/>
      <c r="P4018" s="65"/>
      <c r="Q4018" s="40"/>
      <c r="R4018" s="44"/>
      <c r="S4018" s="45"/>
      <c r="T4018" s="40"/>
      <c r="U4018" s="40"/>
      <c r="V4018" s="46"/>
      <c r="W4018" s="47"/>
    </row>
    <row r="4019" spans="1:23" x14ac:dyDescent="0.15">
      <c r="A4019" s="38"/>
      <c r="B4019" s="39"/>
      <c r="C4019" s="40"/>
      <c r="D4019" s="41"/>
      <c r="E4019" s="40"/>
      <c r="F4019" s="42"/>
      <c r="G4019" s="43"/>
      <c r="H4019" s="40"/>
      <c r="I4019" s="40"/>
      <c r="J4019" s="40"/>
      <c r="K4019" s="42"/>
      <c r="L4019" s="63"/>
      <c r="M4019" s="64"/>
      <c r="N4019" s="44"/>
      <c r="O4019" s="40"/>
      <c r="P4019" s="65"/>
      <c r="Q4019" s="40"/>
      <c r="R4019" s="44"/>
      <c r="S4019" s="45"/>
      <c r="T4019" s="40"/>
      <c r="U4019" s="40"/>
      <c r="V4019" s="46"/>
      <c r="W4019" s="47"/>
    </row>
    <row r="4020" spans="1:23" x14ac:dyDescent="0.15">
      <c r="A4020" s="38"/>
      <c r="B4020" s="39"/>
      <c r="C4020" s="40"/>
      <c r="D4020" s="41"/>
      <c r="E4020" s="40"/>
      <c r="F4020" s="42"/>
      <c r="G4020" s="43"/>
      <c r="H4020" s="40"/>
      <c r="I4020" s="40"/>
      <c r="J4020" s="40"/>
      <c r="K4020" s="42"/>
      <c r="L4020" s="63"/>
      <c r="M4020" s="64"/>
      <c r="N4020" s="44"/>
      <c r="O4020" s="40"/>
      <c r="P4020" s="65"/>
      <c r="Q4020" s="40"/>
      <c r="R4020" s="44"/>
      <c r="S4020" s="45"/>
      <c r="T4020" s="40"/>
      <c r="U4020" s="40"/>
      <c r="V4020" s="46"/>
      <c r="W4020" s="47"/>
    </row>
    <row r="4021" spans="1:23" x14ac:dyDescent="0.15">
      <c r="A4021" s="38"/>
      <c r="B4021" s="39"/>
      <c r="C4021" s="40"/>
      <c r="D4021" s="41"/>
      <c r="E4021" s="40"/>
      <c r="F4021" s="42"/>
      <c r="G4021" s="43"/>
      <c r="H4021" s="40"/>
      <c r="I4021" s="40"/>
      <c r="J4021" s="40"/>
      <c r="K4021" s="42"/>
      <c r="L4021" s="63"/>
      <c r="M4021" s="64"/>
      <c r="N4021" s="44"/>
      <c r="O4021" s="40"/>
      <c r="P4021" s="65"/>
      <c r="Q4021" s="40"/>
      <c r="R4021" s="44"/>
      <c r="S4021" s="45"/>
      <c r="T4021" s="40"/>
      <c r="U4021" s="40"/>
      <c r="V4021" s="46"/>
      <c r="W4021" s="47"/>
    </row>
    <row r="4022" spans="1:23" x14ac:dyDescent="0.15">
      <c r="A4022" s="38"/>
      <c r="B4022" s="39"/>
      <c r="C4022" s="40"/>
      <c r="D4022" s="41"/>
      <c r="E4022" s="40"/>
      <c r="F4022" s="42"/>
      <c r="G4022" s="43"/>
      <c r="H4022" s="40"/>
      <c r="I4022" s="40"/>
      <c r="J4022" s="40"/>
      <c r="K4022" s="42"/>
      <c r="L4022" s="63"/>
      <c r="M4022" s="64"/>
      <c r="N4022" s="44"/>
      <c r="O4022" s="40"/>
      <c r="P4022" s="65"/>
      <c r="Q4022" s="40"/>
      <c r="R4022" s="44"/>
      <c r="S4022" s="45"/>
      <c r="T4022" s="40"/>
      <c r="U4022" s="40"/>
      <c r="V4022" s="46"/>
      <c r="W4022" s="47"/>
    </row>
    <row r="4023" spans="1:23" x14ac:dyDescent="0.15">
      <c r="A4023" s="38"/>
      <c r="B4023" s="39"/>
      <c r="C4023" s="40"/>
      <c r="D4023" s="41"/>
      <c r="E4023" s="40"/>
      <c r="F4023" s="42"/>
      <c r="G4023" s="43"/>
      <c r="H4023" s="40"/>
      <c r="I4023" s="40"/>
      <c r="J4023" s="40"/>
      <c r="K4023" s="42"/>
      <c r="L4023" s="63"/>
      <c r="M4023" s="64"/>
      <c r="N4023" s="44"/>
      <c r="O4023" s="40"/>
      <c r="P4023" s="65"/>
      <c r="Q4023" s="40"/>
      <c r="R4023" s="44"/>
      <c r="S4023" s="45"/>
      <c r="T4023" s="40"/>
      <c r="U4023" s="40"/>
      <c r="V4023" s="46"/>
      <c r="W4023" s="47"/>
    </row>
    <row r="4024" spans="1:23" x14ac:dyDescent="0.15">
      <c r="A4024" s="38"/>
      <c r="B4024" s="39"/>
      <c r="C4024" s="40"/>
      <c r="D4024" s="41"/>
      <c r="E4024" s="40"/>
      <c r="F4024" s="42"/>
      <c r="G4024" s="43"/>
      <c r="H4024" s="40"/>
      <c r="I4024" s="40"/>
      <c r="J4024" s="40"/>
      <c r="K4024" s="42"/>
      <c r="L4024" s="63"/>
      <c r="M4024" s="64"/>
      <c r="N4024" s="44"/>
      <c r="O4024" s="40"/>
      <c r="P4024" s="65"/>
      <c r="Q4024" s="40"/>
      <c r="R4024" s="44"/>
      <c r="S4024" s="45"/>
      <c r="T4024" s="40"/>
      <c r="U4024" s="40"/>
      <c r="V4024" s="46"/>
      <c r="W4024" s="47"/>
    </row>
    <row r="4025" spans="1:23" x14ac:dyDescent="0.15">
      <c r="A4025" s="38"/>
      <c r="B4025" s="39"/>
      <c r="C4025" s="40"/>
      <c r="D4025" s="41"/>
      <c r="E4025" s="40"/>
      <c r="F4025" s="42"/>
      <c r="G4025" s="43"/>
      <c r="H4025" s="40"/>
      <c r="I4025" s="40"/>
      <c r="J4025" s="40"/>
      <c r="K4025" s="42"/>
      <c r="L4025" s="63"/>
      <c r="M4025" s="64"/>
      <c r="N4025" s="44"/>
      <c r="O4025" s="40"/>
      <c r="P4025" s="65"/>
      <c r="Q4025" s="40"/>
      <c r="R4025" s="44"/>
      <c r="S4025" s="45"/>
      <c r="T4025" s="40"/>
      <c r="U4025" s="40"/>
      <c r="V4025" s="46"/>
      <c r="W4025" s="47"/>
    </row>
    <row r="4026" spans="1:23" x14ac:dyDescent="0.15">
      <c r="A4026" s="38"/>
      <c r="B4026" s="39"/>
      <c r="C4026" s="40"/>
      <c r="D4026" s="41"/>
      <c r="E4026" s="40"/>
      <c r="F4026" s="42"/>
      <c r="G4026" s="43"/>
      <c r="H4026" s="40"/>
      <c r="I4026" s="40"/>
      <c r="J4026" s="40"/>
      <c r="K4026" s="42"/>
      <c r="L4026" s="63"/>
      <c r="M4026" s="64"/>
      <c r="N4026" s="44"/>
      <c r="O4026" s="40"/>
      <c r="P4026" s="65"/>
      <c r="Q4026" s="40"/>
      <c r="R4026" s="44"/>
      <c r="S4026" s="45"/>
      <c r="T4026" s="40"/>
      <c r="U4026" s="40"/>
      <c r="V4026" s="46"/>
      <c r="W4026" s="47"/>
    </row>
    <row r="4027" spans="1:23" x14ac:dyDescent="0.15">
      <c r="A4027" s="38"/>
      <c r="B4027" s="39"/>
      <c r="C4027" s="40"/>
      <c r="D4027" s="41"/>
      <c r="E4027" s="40"/>
      <c r="F4027" s="42"/>
      <c r="G4027" s="43"/>
      <c r="H4027" s="40"/>
      <c r="I4027" s="40"/>
      <c r="J4027" s="40"/>
      <c r="K4027" s="42"/>
      <c r="L4027" s="63"/>
      <c r="M4027" s="64"/>
      <c r="N4027" s="44"/>
      <c r="O4027" s="40"/>
      <c r="P4027" s="65"/>
      <c r="Q4027" s="40"/>
      <c r="R4027" s="44"/>
      <c r="S4027" s="45"/>
      <c r="T4027" s="40"/>
      <c r="U4027" s="40"/>
      <c r="V4027" s="46"/>
      <c r="W4027" s="47"/>
    </row>
    <row r="4028" spans="1:23" x14ac:dyDescent="0.15">
      <c r="A4028" s="38"/>
      <c r="B4028" s="39"/>
      <c r="C4028" s="40"/>
      <c r="D4028" s="41"/>
      <c r="E4028" s="40"/>
      <c r="F4028" s="42"/>
      <c r="G4028" s="43"/>
      <c r="H4028" s="40"/>
      <c r="I4028" s="40"/>
      <c r="J4028" s="40"/>
      <c r="K4028" s="42"/>
      <c r="L4028" s="63"/>
      <c r="M4028" s="64"/>
      <c r="N4028" s="44"/>
      <c r="O4028" s="40"/>
      <c r="P4028" s="65"/>
      <c r="Q4028" s="40"/>
      <c r="R4028" s="44"/>
      <c r="S4028" s="45"/>
      <c r="T4028" s="40"/>
      <c r="U4028" s="40"/>
      <c r="V4028" s="46"/>
      <c r="W4028" s="47"/>
    </row>
    <row r="4029" spans="1:23" x14ac:dyDescent="0.15">
      <c r="A4029" s="38"/>
      <c r="B4029" s="39"/>
      <c r="C4029" s="40"/>
      <c r="D4029" s="41"/>
      <c r="E4029" s="40"/>
      <c r="F4029" s="42"/>
      <c r="G4029" s="43"/>
      <c r="H4029" s="40"/>
      <c r="I4029" s="40"/>
      <c r="J4029" s="40"/>
      <c r="K4029" s="42"/>
      <c r="L4029" s="63"/>
      <c r="M4029" s="64"/>
      <c r="N4029" s="44"/>
      <c r="O4029" s="40"/>
      <c r="P4029" s="65"/>
      <c r="Q4029" s="40"/>
      <c r="R4029" s="44"/>
      <c r="S4029" s="45"/>
      <c r="T4029" s="40"/>
      <c r="U4029" s="40"/>
      <c r="V4029" s="46"/>
      <c r="W4029" s="47"/>
    </row>
    <row r="4030" spans="1:23" x14ac:dyDescent="0.15">
      <c r="A4030" s="38"/>
      <c r="B4030" s="39"/>
      <c r="C4030" s="40"/>
      <c r="D4030" s="41"/>
      <c r="E4030" s="40"/>
      <c r="F4030" s="42"/>
      <c r="G4030" s="43"/>
      <c r="H4030" s="40"/>
      <c r="I4030" s="40"/>
      <c r="J4030" s="40"/>
      <c r="K4030" s="42"/>
      <c r="L4030" s="63"/>
      <c r="M4030" s="64"/>
      <c r="N4030" s="44"/>
      <c r="O4030" s="40"/>
      <c r="P4030" s="65"/>
      <c r="Q4030" s="40"/>
      <c r="R4030" s="44"/>
      <c r="S4030" s="45"/>
      <c r="T4030" s="40"/>
      <c r="U4030" s="40"/>
      <c r="V4030" s="46"/>
      <c r="W4030" s="47"/>
    </row>
    <row r="4031" spans="1:23" x14ac:dyDescent="0.15">
      <c r="A4031" s="38"/>
      <c r="B4031" s="39"/>
      <c r="C4031" s="40"/>
      <c r="D4031" s="41"/>
      <c r="E4031" s="40"/>
      <c r="F4031" s="42"/>
      <c r="G4031" s="43"/>
      <c r="H4031" s="40"/>
      <c r="I4031" s="40"/>
      <c r="J4031" s="40"/>
      <c r="K4031" s="42"/>
      <c r="L4031" s="63"/>
      <c r="M4031" s="64"/>
      <c r="N4031" s="44"/>
      <c r="O4031" s="40"/>
      <c r="P4031" s="65"/>
      <c r="Q4031" s="40"/>
      <c r="R4031" s="44"/>
      <c r="S4031" s="45"/>
      <c r="T4031" s="40"/>
      <c r="U4031" s="40"/>
      <c r="V4031" s="46"/>
      <c r="W4031" s="47"/>
    </row>
    <row r="4032" spans="1:23" x14ac:dyDescent="0.15">
      <c r="A4032" s="38"/>
      <c r="B4032" s="39"/>
      <c r="C4032" s="40"/>
      <c r="D4032" s="41"/>
      <c r="E4032" s="40"/>
      <c r="F4032" s="42"/>
      <c r="G4032" s="43"/>
      <c r="H4032" s="40"/>
      <c r="I4032" s="40"/>
      <c r="J4032" s="40"/>
      <c r="K4032" s="42"/>
      <c r="L4032" s="63"/>
      <c r="M4032" s="64"/>
      <c r="N4032" s="44"/>
      <c r="O4032" s="40"/>
      <c r="P4032" s="65"/>
      <c r="Q4032" s="40"/>
      <c r="R4032" s="44"/>
      <c r="S4032" s="45"/>
      <c r="T4032" s="40"/>
      <c r="U4032" s="40"/>
      <c r="V4032" s="46"/>
      <c r="W4032" s="47"/>
    </row>
    <row r="4033" spans="1:23" x14ac:dyDescent="0.15">
      <c r="A4033" s="38"/>
      <c r="B4033" s="39"/>
      <c r="C4033" s="40"/>
      <c r="D4033" s="41"/>
      <c r="E4033" s="40"/>
      <c r="F4033" s="42"/>
      <c r="G4033" s="43"/>
      <c r="H4033" s="40"/>
      <c r="I4033" s="40"/>
      <c r="J4033" s="40"/>
      <c r="K4033" s="42"/>
      <c r="L4033" s="63"/>
      <c r="M4033" s="64"/>
      <c r="N4033" s="44"/>
      <c r="O4033" s="40"/>
      <c r="P4033" s="65"/>
      <c r="Q4033" s="40"/>
      <c r="R4033" s="44"/>
      <c r="S4033" s="45"/>
      <c r="T4033" s="40"/>
      <c r="U4033" s="40"/>
      <c r="V4033" s="46"/>
      <c r="W4033" s="47"/>
    </row>
    <row r="4034" spans="1:23" x14ac:dyDescent="0.15">
      <c r="A4034" s="38"/>
      <c r="B4034" s="39"/>
      <c r="C4034" s="40"/>
      <c r="D4034" s="41"/>
      <c r="E4034" s="40"/>
      <c r="F4034" s="42"/>
      <c r="G4034" s="43"/>
      <c r="H4034" s="40"/>
      <c r="I4034" s="40"/>
      <c r="J4034" s="40"/>
      <c r="K4034" s="42"/>
      <c r="L4034" s="63"/>
      <c r="M4034" s="64"/>
      <c r="N4034" s="44"/>
      <c r="O4034" s="40"/>
      <c r="P4034" s="65"/>
      <c r="Q4034" s="40"/>
      <c r="R4034" s="44"/>
      <c r="S4034" s="45"/>
      <c r="T4034" s="40"/>
      <c r="U4034" s="40"/>
      <c r="V4034" s="46"/>
      <c r="W4034" s="47"/>
    </row>
    <row r="4035" spans="1:23" x14ac:dyDescent="0.15">
      <c r="A4035" s="38"/>
      <c r="B4035" s="39"/>
      <c r="C4035" s="40"/>
      <c r="D4035" s="41"/>
      <c r="E4035" s="40"/>
      <c r="F4035" s="42"/>
      <c r="G4035" s="43"/>
      <c r="H4035" s="40"/>
      <c r="I4035" s="40"/>
      <c r="J4035" s="40"/>
      <c r="K4035" s="42"/>
      <c r="L4035" s="63"/>
      <c r="M4035" s="64"/>
      <c r="N4035" s="44"/>
      <c r="O4035" s="40"/>
      <c r="P4035" s="65"/>
      <c r="Q4035" s="40"/>
      <c r="R4035" s="44"/>
      <c r="S4035" s="45"/>
      <c r="T4035" s="40"/>
      <c r="U4035" s="40"/>
      <c r="V4035" s="46"/>
      <c r="W4035" s="47"/>
    </row>
    <row r="4036" spans="1:23" x14ac:dyDescent="0.15">
      <c r="A4036" s="38"/>
      <c r="B4036" s="39"/>
      <c r="C4036" s="40"/>
      <c r="D4036" s="41"/>
      <c r="E4036" s="40"/>
      <c r="F4036" s="42"/>
      <c r="G4036" s="43"/>
      <c r="H4036" s="40"/>
      <c r="I4036" s="40"/>
      <c r="J4036" s="40"/>
      <c r="K4036" s="42"/>
      <c r="L4036" s="63"/>
      <c r="M4036" s="64"/>
      <c r="N4036" s="44"/>
      <c r="O4036" s="40"/>
      <c r="P4036" s="65"/>
      <c r="Q4036" s="40"/>
      <c r="R4036" s="44"/>
      <c r="S4036" s="45"/>
      <c r="T4036" s="40"/>
      <c r="U4036" s="40"/>
      <c r="V4036" s="46"/>
      <c r="W4036" s="47"/>
    </row>
    <row r="4037" spans="1:23" x14ac:dyDescent="0.15">
      <c r="A4037" s="38"/>
      <c r="B4037" s="39"/>
      <c r="C4037" s="40"/>
      <c r="D4037" s="41"/>
      <c r="E4037" s="40"/>
      <c r="F4037" s="42"/>
      <c r="G4037" s="43"/>
      <c r="H4037" s="40"/>
      <c r="I4037" s="40"/>
      <c r="J4037" s="40"/>
      <c r="K4037" s="42"/>
      <c r="L4037" s="63"/>
      <c r="M4037" s="64"/>
      <c r="N4037" s="44"/>
      <c r="O4037" s="40"/>
      <c r="P4037" s="65"/>
      <c r="Q4037" s="40"/>
      <c r="R4037" s="44"/>
      <c r="S4037" s="45"/>
      <c r="T4037" s="40"/>
      <c r="U4037" s="40"/>
      <c r="V4037" s="46"/>
      <c r="W4037" s="47"/>
    </row>
    <row r="4038" spans="1:23" x14ac:dyDescent="0.15">
      <c r="A4038" s="38"/>
      <c r="B4038" s="39"/>
      <c r="C4038" s="40"/>
      <c r="D4038" s="41"/>
      <c r="E4038" s="40"/>
      <c r="F4038" s="42"/>
      <c r="G4038" s="43"/>
      <c r="H4038" s="40"/>
      <c r="I4038" s="40"/>
      <c r="J4038" s="40"/>
      <c r="K4038" s="42"/>
      <c r="L4038" s="63"/>
      <c r="M4038" s="64"/>
      <c r="N4038" s="44"/>
      <c r="O4038" s="40"/>
      <c r="P4038" s="65"/>
      <c r="Q4038" s="40"/>
      <c r="R4038" s="44"/>
      <c r="S4038" s="45"/>
      <c r="T4038" s="40"/>
      <c r="U4038" s="40"/>
      <c r="V4038" s="46"/>
      <c r="W4038" s="47"/>
    </row>
    <row r="4039" spans="1:23" x14ac:dyDescent="0.15">
      <c r="A4039" s="38"/>
      <c r="B4039" s="39"/>
      <c r="C4039" s="40"/>
      <c r="D4039" s="41"/>
      <c r="E4039" s="40"/>
      <c r="F4039" s="42"/>
      <c r="G4039" s="43"/>
      <c r="H4039" s="40"/>
      <c r="I4039" s="40"/>
      <c r="J4039" s="40"/>
      <c r="K4039" s="42"/>
      <c r="L4039" s="63"/>
      <c r="M4039" s="64"/>
      <c r="N4039" s="44"/>
      <c r="O4039" s="40"/>
      <c r="P4039" s="65"/>
      <c r="Q4039" s="40"/>
      <c r="R4039" s="44"/>
      <c r="S4039" s="45"/>
      <c r="T4039" s="40"/>
      <c r="U4039" s="40"/>
      <c r="V4039" s="46"/>
      <c r="W4039" s="47"/>
    </row>
    <row r="4040" spans="1:23" x14ac:dyDescent="0.15">
      <c r="A4040" s="38"/>
      <c r="B4040" s="39"/>
      <c r="C4040" s="40"/>
      <c r="D4040" s="41"/>
      <c r="E4040" s="40"/>
      <c r="F4040" s="42"/>
      <c r="G4040" s="43"/>
      <c r="H4040" s="40"/>
      <c r="I4040" s="40"/>
      <c r="J4040" s="40"/>
      <c r="K4040" s="42"/>
      <c r="L4040" s="63"/>
      <c r="M4040" s="64"/>
      <c r="N4040" s="44"/>
      <c r="O4040" s="40"/>
      <c r="P4040" s="65"/>
      <c r="Q4040" s="40"/>
      <c r="R4040" s="44"/>
      <c r="S4040" s="45"/>
      <c r="T4040" s="40"/>
      <c r="U4040" s="40"/>
      <c r="V4040" s="46"/>
      <c r="W4040" s="47"/>
    </row>
    <row r="4041" spans="1:23" x14ac:dyDescent="0.15">
      <c r="A4041" s="38"/>
      <c r="B4041" s="39"/>
      <c r="C4041" s="40"/>
      <c r="D4041" s="41"/>
      <c r="E4041" s="40"/>
      <c r="F4041" s="42"/>
      <c r="G4041" s="43"/>
      <c r="H4041" s="40"/>
      <c r="I4041" s="40"/>
      <c r="J4041" s="40"/>
      <c r="K4041" s="42"/>
      <c r="L4041" s="63"/>
      <c r="M4041" s="64"/>
      <c r="N4041" s="44"/>
      <c r="O4041" s="40"/>
      <c r="P4041" s="65"/>
      <c r="Q4041" s="40"/>
      <c r="R4041" s="44"/>
      <c r="S4041" s="45"/>
      <c r="T4041" s="40"/>
      <c r="U4041" s="40"/>
      <c r="V4041" s="46"/>
      <c r="W4041" s="47"/>
    </row>
    <row r="4042" spans="1:23" x14ac:dyDescent="0.15">
      <c r="A4042" s="38"/>
      <c r="B4042" s="39"/>
      <c r="C4042" s="40"/>
      <c r="D4042" s="41"/>
      <c r="E4042" s="40"/>
      <c r="F4042" s="42"/>
      <c r="G4042" s="43"/>
      <c r="H4042" s="40"/>
      <c r="I4042" s="40"/>
      <c r="J4042" s="40"/>
      <c r="K4042" s="42"/>
      <c r="L4042" s="63"/>
      <c r="M4042" s="64"/>
      <c r="N4042" s="44"/>
      <c r="O4042" s="40"/>
      <c r="P4042" s="65"/>
      <c r="Q4042" s="40"/>
      <c r="R4042" s="44"/>
      <c r="S4042" s="45"/>
      <c r="T4042" s="40"/>
      <c r="U4042" s="40"/>
      <c r="V4042" s="46"/>
      <c r="W4042" s="47"/>
    </row>
    <row r="4043" spans="1:23" x14ac:dyDescent="0.15">
      <c r="A4043" s="38"/>
      <c r="B4043" s="39"/>
      <c r="C4043" s="40"/>
      <c r="D4043" s="41"/>
      <c r="E4043" s="40"/>
      <c r="F4043" s="42"/>
      <c r="G4043" s="43"/>
      <c r="H4043" s="40"/>
      <c r="I4043" s="40"/>
      <c r="J4043" s="40"/>
      <c r="K4043" s="42"/>
      <c r="L4043" s="63"/>
      <c r="M4043" s="64"/>
      <c r="N4043" s="44"/>
      <c r="O4043" s="40"/>
      <c r="P4043" s="65"/>
      <c r="Q4043" s="40"/>
      <c r="R4043" s="44"/>
      <c r="S4043" s="45"/>
      <c r="T4043" s="40"/>
      <c r="U4043" s="40"/>
      <c r="V4043" s="46"/>
      <c r="W4043" s="47"/>
    </row>
    <row r="4044" spans="1:23" x14ac:dyDescent="0.15">
      <c r="A4044" s="38"/>
      <c r="B4044" s="39"/>
      <c r="C4044" s="40"/>
      <c r="D4044" s="41"/>
      <c r="E4044" s="40"/>
      <c r="F4044" s="42"/>
      <c r="G4044" s="43"/>
      <c r="H4044" s="40"/>
      <c r="I4044" s="40"/>
      <c r="J4044" s="40"/>
      <c r="K4044" s="42"/>
      <c r="L4044" s="63"/>
      <c r="M4044" s="64"/>
      <c r="N4044" s="44"/>
      <c r="O4044" s="40"/>
      <c r="P4044" s="65"/>
      <c r="Q4044" s="40"/>
      <c r="R4044" s="44"/>
      <c r="S4044" s="45"/>
      <c r="T4044" s="40"/>
      <c r="U4044" s="40"/>
      <c r="V4044" s="46"/>
      <c r="W4044" s="47"/>
    </row>
    <row r="4045" spans="1:23" x14ac:dyDescent="0.15">
      <c r="A4045" s="38"/>
      <c r="B4045" s="39"/>
      <c r="C4045" s="40"/>
      <c r="D4045" s="41"/>
      <c r="E4045" s="40"/>
      <c r="F4045" s="42"/>
      <c r="G4045" s="43"/>
      <c r="H4045" s="40"/>
      <c r="I4045" s="40"/>
      <c r="J4045" s="40"/>
      <c r="K4045" s="42"/>
      <c r="L4045" s="63"/>
      <c r="M4045" s="64"/>
      <c r="N4045" s="44"/>
      <c r="O4045" s="40"/>
      <c r="P4045" s="65"/>
      <c r="Q4045" s="40"/>
      <c r="R4045" s="44"/>
      <c r="S4045" s="45"/>
      <c r="T4045" s="40"/>
      <c r="U4045" s="40"/>
      <c r="V4045" s="46"/>
      <c r="W4045" s="47"/>
    </row>
    <row r="4046" spans="1:23" x14ac:dyDescent="0.15">
      <c r="A4046" s="38"/>
      <c r="B4046" s="39"/>
      <c r="C4046" s="40"/>
      <c r="D4046" s="41"/>
      <c r="E4046" s="40"/>
      <c r="F4046" s="42"/>
      <c r="G4046" s="43"/>
      <c r="H4046" s="40"/>
      <c r="I4046" s="40"/>
      <c r="J4046" s="40"/>
      <c r="K4046" s="42"/>
      <c r="L4046" s="63"/>
      <c r="M4046" s="64"/>
      <c r="N4046" s="44"/>
      <c r="O4046" s="40"/>
      <c r="P4046" s="65"/>
      <c r="Q4046" s="40"/>
      <c r="R4046" s="44"/>
      <c r="S4046" s="45"/>
      <c r="T4046" s="40"/>
      <c r="U4046" s="40"/>
      <c r="V4046" s="46"/>
      <c r="W4046" s="47"/>
    </row>
    <row r="4047" spans="1:23" x14ac:dyDescent="0.15">
      <c r="A4047" s="38"/>
      <c r="B4047" s="39"/>
      <c r="C4047" s="40"/>
      <c r="D4047" s="41"/>
      <c r="E4047" s="40"/>
      <c r="F4047" s="42"/>
      <c r="G4047" s="43"/>
      <c r="H4047" s="40"/>
      <c r="I4047" s="40"/>
      <c r="J4047" s="40"/>
      <c r="K4047" s="42"/>
      <c r="L4047" s="63"/>
      <c r="M4047" s="64"/>
      <c r="N4047" s="44"/>
      <c r="O4047" s="40"/>
      <c r="P4047" s="65"/>
      <c r="Q4047" s="40"/>
      <c r="R4047" s="44"/>
      <c r="S4047" s="45"/>
      <c r="T4047" s="40"/>
      <c r="U4047" s="40"/>
      <c r="V4047" s="46"/>
      <c r="W4047" s="47"/>
    </row>
    <row r="4048" spans="1:23" x14ac:dyDescent="0.15">
      <c r="A4048" s="38"/>
      <c r="B4048" s="39"/>
      <c r="C4048" s="40"/>
      <c r="D4048" s="41"/>
      <c r="E4048" s="40"/>
      <c r="F4048" s="42"/>
      <c r="G4048" s="43"/>
      <c r="H4048" s="40"/>
      <c r="I4048" s="40"/>
      <c r="J4048" s="40"/>
      <c r="K4048" s="42"/>
      <c r="L4048" s="63"/>
      <c r="M4048" s="64"/>
      <c r="N4048" s="44"/>
      <c r="O4048" s="40"/>
      <c r="P4048" s="65"/>
      <c r="Q4048" s="40"/>
      <c r="R4048" s="44"/>
      <c r="S4048" s="45"/>
      <c r="T4048" s="40"/>
      <c r="U4048" s="40"/>
      <c r="V4048" s="46"/>
      <c r="W4048" s="47"/>
    </row>
    <row r="4049" spans="1:23" x14ac:dyDescent="0.15">
      <c r="A4049" s="38"/>
      <c r="B4049" s="39"/>
      <c r="C4049" s="40"/>
      <c r="D4049" s="41"/>
      <c r="E4049" s="40"/>
      <c r="F4049" s="42"/>
      <c r="G4049" s="43"/>
      <c r="H4049" s="40"/>
      <c r="I4049" s="40"/>
      <c r="J4049" s="40"/>
      <c r="K4049" s="42"/>
      <c r="L4049" s="63"/>
      <c r="M4049" s="64"/>
      <c r="N4049" s="44"/>
      <c r="O4049" s="40"/>
      <c r="P4049" s="65"/>
      <c r="Q4049" s="40"/>
      <c r="R4049" s="44"/>
      <c r="S4049" s="45"/>
      <c r="T4049" s="40"/>
      <c r="U4049" s="40"/>
      <c r="V4049" s="46"/>
      <c r="W4049" s="47"/>
    </row>
    <row r="4050" spans="1:23" x14ac:dyDescent="0.15">
      <c r="A4050" s="38"/>
      <c r="B4050" s="39"/>
      <c r="C4050" s="40"/>
      <c r="D4050" s="41"/>
      <c r="E4050" s="40"/>
      <c r="F4050" s="42"/>
      <c r="G4050" s="43"/>
      <c r="H4050" s="40"/>
      <c r="I4050" s="40"/>
      <c r="J4050" s="40"/>
      <c r="K4050" s="42"/>
      <c r="L4050" s="63"/>
      <c r="M4050" s="64"/>
      <c r="N4050" s="44"/>
      <c r="O4050" s="40"/>
      <c r="P4050" s="65"/>
      <c r="Q4050" s="40"/>
      <c r="R4050" s="44"/>
      <c r="S4050" s="45"/>
      <c r="T4050" s="40"/>
      <c r="U4050" s="40"/>
      <c r="V4050" s="46"/>
      <c r="W4050" s="47"/>
    </row>
    <row r="4051" spans="1:23" x14ac:dyDescent="0.15">
      <c r="A4051" s="38"/>
      <c r="B4051" s="39"/>
      <c r="C4051" s="40"/>
      <c r="D4051" s="41"/>
      <c r="E4051" s="40"/>
      <c r="F4051" s="42"/>
      <c r="G4051" s="43"/>
      <c r="H4051" s="40"/>
      <c r="I4051" s="40"/>
      <c r="J4051" s="40"/>
      <c r="K4051" s="42"/>
      <c r="L4051" s="63"/>
      <c r="M4051" s="64"/>
      <c r="N4051" s="44"/>
      <c r="O4051" s="40"/>
      <c r="P4051" s="65"/>
      <c r="Q4051" s="40"/>
      <c r="R4051" s="44"/>
      <c r="S4051" s="45"/>
      <c r="T4051" s="40"/>
      <c r="U4051" s="40"/>
      <c r="V4051" s="46"/>
      <c r="W4051" s="47"/>
    </row>
    <row r="4052" spans="1:23" x14ac:dyDescent="0.15">
      <c r="A4052" s="38"/>
      <c r="B4052" s="39"/>
      <c r="C4052" s="40"/>
      <c r="D4052" s="41"/>
      <c r="E4052" s="40"/>
      <c r="F4052" s="42"/>
      <c r="G4052" s="43"/>
      <c r="H4052" s="40"/>
      <c r="I4052" s="40"/>
      <c r="J4052" s="40"/>
      <c r="K4052" s="42"/>
      <c r="L4052" s="63"/>
      <c r="M4052" s="64"/>
      <c r="N4052" s="44"/>
      <c r="O4052" s="40"/>
      <c r="P4052" s="65"/>
      <c r="Q4052" s="40"/>
      <c r="R4052" s="44"/>
      <c r="S4052" s="45"/>
      <c r="T4052" s="40"/>
      <c r="U4052" s="40"/>
      <c r="V4052" s="46"/>
      <c r="W4052" s="47"/>
    </row>
    <row r="4053" spans="1:23" x14ac:dyDescent="0.15">
      <c r="A4053" s="38"/>
      <c r="B4053" s="39"/>
      <c r="C4053" s="40"/>
      <c r="D4053" s="41"/>
      <c r="E4053" s="40"/>
      <c r="F4053" s="42"/>
      <c r="G4053" s="43"/>
      <c r="H4053" s="40"/>
      <c r="I4053" s="40"/>
      <c r="J4053" s="40"/>
      <c r="K4053" s="42"/>
      <c r="L4053" s="63"/>
      <c r="M4053" s="64"/>
      <c r="N4053" s="44"/>
      <c r="O4053" s="40"/>
      <c r="P4053" s="65"/>
      <c r="Q4053" s="40"/>
      <c r="R4053" s="44"/>
      <c r="S4053" s="45"/>
      <c r="T4053" s="40"/>
      <c r="U4053" s="40"/>
      <c r="V4053" s="46"/>
      <c r="W4053" s="47"/>
    </row>
    <row r="4054" spans="1:23" x14ac:dyDescent="0.15">
      <c r="A4054" s="38"/>
      <c r="B4054" s="39"/>
      <c r="C4054" s="40"/>
      <c r="D4054" s="41"/>
      <c r="E4054" s="40"/>
      <c r="F4054" s="42"/>
      <c r="G4054" s="43"/>
      <c r="H4054" s="40"/>
      <c r="I4054" s="40"/>
      <c r="J4054" s="40"/>
      <c r="K4054" s="42"/>
      <c r="L4054" s="63"/>
      <c r="M4054" s="64"/>
      <c r="N4054" s="44"/>
      <c r="O4054" s="40"/>
      <c r="P4054" s="65"/>
      <c r="Q4054" s="40"/>
      <c r="R4054" s="44"/>
      <c r="S4054" s="45"/>
      <c r="T4054" s="40"/>
      <c r="U4054" s="40"/>
      <c r="V4054" s="46"/>
      <c r="W4054" s="47"/>
    </row>
    <row r="4055" spans="1:23" x14ac:dyDescent="0.15">
      <c r="A4055" s="38"/>
      <c r="B4055" s="39"/>
      <c r="C4055" s="40"/>
      <c r="D4055" s="41"/>
      <c r="E4055" s="40"/>
      <c r="F4055" s="42"/>
      <c r="G4055" s="43"/>
      <c r="H4055" s="40"/>
      <c r="I4055" s="40"/>
      <c r="J4055" s="40"/>
      <c r="K4055" s="42"/>
      <c r="L4055" s="63"/>
      <c r="M4055" s="64"/>
      <c r="N4055" s="44"/>
      <c r="O4055" s="40"/>
      <c r="P4055" s="65"/>
      <c r="Q4055" s="40"/>
      <c r="R4055" s="44"/>
      <c r="S4055" s="45"/>
      <c r="T4055" s="40"/>
      <c r="U4055" s="40"/>
      <c r="V4055" s="46"/>
      <c r="W4055" s="47"/>
    </row>
    <row r="4056" spans="1:23" x14ac:dyDescent="0.15">
      <c r="A4056" s="38"/>
      <c r="B4056" s="39"/>
      <c r="C4056" s="40"/>
      <c r="D4056" s="41"/>
      <c r="E4056" s="40"/>
      <c r="F4056" s="42"/>
      <c r="G4056" s="43"/>
      <c r="H4056" s="40"/>
      <c r="I4056" s="40"/>
      <c r="J4056" s="40"/>
      <c r="K4056" s="42"/>
      <c r="L4056" s="63"/>
      <c r="M4056" s="64"/>
      <c r="N4056" s="44"/>
      <c r="O4056" s="40"/>
      <c r="P4056" s="65"/>
      <c r="Q4056" s="40"/>
      <c r="R4056" s="44"/>
      <c r="S4056" s="45"/>
      <c r="T4056" s="40"/>
      <c r="U4056" s="40"/>
      <c r="V4056" s="46"/>
      <c r="W4056" s="47"/>
    </row>
    <row r="4057" spans="1:23" x14ac:dyDescent="0.15">
      <c r="A4057" s="38"/>
      <c r="B4057" s="39"/>
      <c r="C4057" s="40"/>
      <c r="D4057" s="41"/>
      <c r="E4057" s="40"/>
      <c r="F4057" s="42"/>
      <c r="G4057" s="43"/>
      <c r="H4057" s="40"/>
      <c r="I4057" s="40"/>
      <c r="J4057" s="40"/>
      <c r="K4057" s="42"/>
      <c r="L4057" s="63"/>
      <c r="M4057" s="64"/>
      <c r="N4057" s="44"/>
      <c r="O4057" s="40"/>
      <c r="P4057" s="65"/>
      <c r="Q4057" s="40"/>
      <c r="R4057" s="44"/>
      <c r="S4057" s="45"/>
      <c r="T4057" s="40"/>
      <c r="U4057" s="40"/>
      <c r="V4057" s="46"/>
      <c r="W4057" s="47"/>
    </row>
    <row r="4058" spans="1:23" x14ac:dyDescent="0.15">
      <c r="A4058" s="38"/>
      <c r="B4058" s="39"/>
      <c r="C4058" s="40"/>
      <c r="D4058" s="41"/>
      <c r="E4058" s="40"/>
      <c r="F4058" s="42"/>
      <c r="G4058" s="43"/>
      <c r="H4058" s="40"/>
      <c r="I4058" s="40"/>
      <c r="J4058" s="40"/>
      <c r="K4058" s="42"/>
      <c r="L4058" s="63"/>
      <c r="M4058" s="64"/>
      <c r="N4058" s="44"/>
      <c r="O4058" s="40"/>
      <c r="P4058" s="65"/>
      <c r="Q4058" s="40"/>
      <c r="R4058" s="44"/>
      <c r="S4058" s="45"/>
      <c r="T4058" s="40"/>
      <c r="U4058" s="40"/>
      <c r="V4058" s="46"/>
      <c r="W4058" s="47"/>
    </row>
    <row r="4059" spans="1:23" x14ac:dyDescent="0.15">
      <c r="A4059" s="38"/>
      <c r="B4059" s="39"/>
      <c r="C4059" s="40"/>
      <c r="D4059" s="41"/>
      <c r="E4059" s="40"/>
      <c r="F4059" s="42"/>
      <c r="G4059" s="43"/>
      <c r="H4059" s="40"/>
      <c r="I4059" s="40"/>
      <c r="J4059" s="40"/>
      <c r="K4059" s="42"/>
      <c r="L4059" s="63"/>
      <c r="M4059" s="64"/>
      <c r="N4059" s="44"/>
      <c r="O4059" s="40"/>
      <c r="P4059" s="65"/>
      <c r="Q4059" s="40"/>
      <c r="R4059" s="44"/>
      <c r="S4059" s="45"/>
      <c r="T4059" s="40"/>
      <c r="U4059" s="40"/>
      <c r="V4059" s="46"/>
      <c r="W4059" s="47"/>
    </row>
    <row r="4060" spans="1:23" x14ac:dyDescent="0.15">
      <c r="A4060" s="38"/>
      <c r="B4060" s="39"/>
      <c r="C4060" s="40"/>
      <c r="D4060" s="41"/>
      <c r="E4060" s="40"/>
      <c r="F4060" s="42"/>
      <c r="G4060" s="43"/>
      <c r="H4060" s="40"/>
      <c r="I4060" s="40"/>
      <c r="J4060" s="40"/>
      <c r="K4060" s="42"/>
      <c r="L4060" s="63"/>
      <c r="M4060" s="64"/>
      <c r="N4060" s="44"/>
      <c r="O4060" s="40"/>
      <c r="P4060" s="65"/>
      <c r="Q4060" s="40"/>
      <c r="R4060" s="44"/>
      <c r="S4060" s="45"/>
      <c r="T4060" s="40"/>
      <c r="U4060" s="40"/>
      <c r="V4060" s="46"/>
      <c r="W4060" s="47"/>
    </row>
    <row r="4061" spans="1:23" x14ac:dyDescent="0.15">
      <c r="A4061" s="38"/>
      <c r="B4061" s="39"/>
      <c r="C4061" s="40"/>
      <c r="D4061" s="41"/>
      <c r="E4061" s="40"/>
      <c r="F4061" s="42"/>
      <c r="G4061" s="43"/>
      <c r="H4061" s="40"/>
      <c r="I4061" s="40"/>
      <c r="J4061" s="40"/>
      <c r="K4061" s="42"/>
      <c r="L4061" s="63"/>
      <c r="M4061" s="64"/>
      <c r="N4061" s="44"/>
      <c r="O4061" s="40"/>
      <c r="P4061" s="65"/>
      <c r="Q4061" s="40"/>
      <c r="R4061" s="44"/>
      <c r="S4061" s="45"/>
      <c r="T4061" s="40"/>
      <c r="U4061" s="40"/>
      <c r="V4061" s="46"/>
      <c r="W4061" s="47"/>
    </row>
    <row r="4062" spans="1:23" x14ac:dyDescent="0.15">
      <c r="A4062" s="38"/>
      <c r="B4062" s="39"/>
      <c r="C4062" s="40"/>
      <c r="D4062" s="41"/>
      <c r="E4062" s="40"/>
      <c r="F4062" s="42"/>
      <c r="G4062" s="43"/>
      <c r="H4062" s="40"/>
      <c r="I4062" s="40"/>
      <c r="J4062" s="40"/>
      <c r="K4062" s="42"/>
      <c r="L4062" s="63"/>
      <c r="M4062" s="64"/>
      <c r="N4062" s="44"/>
      <c r="O4062" s="40"/>
      <c r="P4062" s="65"/>
      <c r="Q4062" s="40"/>
      <c r="R4062" s="44"/>
      <c r="S4062" s="45"/>
      <c r="T4062" s="40"/>
      <c r="U4062" s="40"/>
      <c r="V4062" s="46"/>
      <c r="W4062" s="47"/>
    </row>
    <row r="4063" spans="1:23" x14ac:dyDescent="0.15">
      <c r="A4063" s="38"/>
      <c r="B4063" s="39"/>
      <c r="C4063" s="40"/>
      <c r="D4063" s="41"/>
      <c r="E4063" s="40"/>
      <c r="F4063" s="42"/>
      <c r="G4063" s="43"/>
      <c r="H4063" s="40"/>
      <c r="I4063" s="40"/>
      <c r="J4063" s="40"/>
      <c r="K4063" s="42"/>
      <c r="L4063" s="63"/>
      <c r="M4063" s="64"/>
      <c r="N4063" s="44"/>
      <c r="O4063" s="40"/>
      <c r="P4063" s="65"/>
      <c r="Q4063" s="40"/>
      <c r="R4063" s="44"/>
      <c r="S4063" s="45"/>
      <c r="T4063" s="40"/>
      <c r="U4063" s="40"/>
      <c r="V4063" s="46"/>
      <c r="W4063" s="47"/>
    </row>
    <row r="4064" spans="1:23" x14ac:dyDescent="0.15">
      <c r="A4064" s="38"/>
      <c r="B4064" s="39"/>
      <c r="C4064" s="40"/>
      <c r="D4064" s="41"/>
      <c r="E4064" s="40"/>
      <c r="F4064" s="42"/>
      <c r="G4064" s="43"/>
      <c r="H4064" s="40"/>
      <c r="I4064" s="40"/>
      <c r="J4064" s="40"/>
      <c r="K4064" s="42"/>
      <c r="L4064" s="63"/>
      <c r="M4064" s="64"/>
      <c r="N4064" s="44"/>
      <c r="O4064" s="40"/>
      <c r="P4064" s="65"/>
      <c r="Q4064" s="40"/>
      <c r="R4064" s="44"/>
      <c r="S4064" s="45"/>
      <c r="T4064" s="40"/>
      <c r="U4064" s="40"/>
      <c r="V4064" s="46"/>
      <c r="W4064" s="47"/>
    </row>
    <row r="4065" spans="1:23" x14ac:dyDescent="0.15">
      <c r="A4065" s="38"/>
      <c r="B4065" s="39"/>
      <c r="C4065" s="40"/>
      <c r="D4065" s="41"/>
      <c r="E4065" s="40"/>
      <c r="F4065" s="42"/>
      <c r="G4065" s="43"/>
      <c r="H4065" s="40"/>
      <c r="I4065" s="40"/>
      <c r="J4065" s="40"/>
      <c r="K4065" s="42"/>
      <c r="L4065" s="63"/>
      <c r="M4065" s="64"/>
      <c r="N4065" s="44"/>
      <c r="O4065" s="40"/>
      <c r="P4065" s="65"/>
      <c r="Q4065" s="40"/>
      <c r="R4065" s="44"/>
      <c r="S4065" s="45"/>
      <c r="T4065" s="40"/>
      <c r="U4065" s="40"/>
      <c r="V4065" s="46"/>
      <c r="W4065" s="47"/>
    </row>
    <row r="4066" spans="1:23" x14ac:dyDescent="0.15">
      <c r="A4066" s="38"/>
      <c r="B4066" s="39"/>
      <c r="C4066" s="40"/>
      <c r="D4066" s="41"/>
      <c r="E4066" s="40"/>
      <c r="F4066" s="42"/>
      <c r="G4066" s="43"/>
      <c r="H4066" s="40"/>
      <c r="I4066" s="40"/>
      <c r="J4066" s="40"/>
      <c r="K4066" s="42"/>
      <c r="L4066" s="63"/>
      <c r="M4066" s="64"/>
      <c r="N4066" s="44"/>
      <c r="O4066" s="40"/>
      <c r="P4066" s="65"/>
      <c r="Q4066" s="40"/>
      <c r="R4066" s="44"/>
      <c r="S4066" s="45"/>
      <c r="T4066" s="40"/>
      <c r="U4066" s="40"/>
      <c r="V4066" s="46"/>
      <c r="W4066" s="47"/>
    </row>
    <row r="4067" spans="1:23" x14ac:dyDescent="0.15">
      <c r="A4067" s="38"/>
      <c r="B4067" s="39"/>
      <c r="C4067" s="40"/>
      <c r="D4067" s="41"/>
      <c r="E4067" s="40"/>
      <c r="F4067" s="42"/>
      <c r="G4067" s="43"/>
      <c r="H4067" s="40"/>
      <c r="I4067" s="40"/>
      <c r="J4067" s="40"/>
      <c r="K4067" s="42"/>
      <c r="L4067" s="63"/>
      <c r="M4067" s="64"/>
      <c r="N4067" s="44"/>
      <c r="O4067" s="40"/>
      <c r="P4067" s="65"/>
      <c r="Q4067" s="40"/>
      <c r="R4067" s="44"/>
      <c r="S4067" s="45"/>
      <c r="T4067" s="40"/>
      <c r="U4067" s="40"/>
      <c r="V4067" s="46"/>
      <c r="W4067" s="47"/>
    </row>
    <row r="4068" spans="1:23" x14ac:dyDescent="0.15">
      <c r="A4068" s="38"/>
      <c r="B4068" s="39"/>
      <c r="C4068" s="40"/>
      <c r="D4068" s="41"/>
      <c r="E4068" s="40"/>
      <c r="F4068" s="42"/>
      <c r="G4068" s="43"/>
      <c r="H4068" s="40"/>
      <c r="I4068" s="40"/>
      <c r="J4068" s="40"/>
      <c r="K4068" s="42"/>
      <c r="L4068" s="63"/>
      <c r="M4068" s="64"/>
      <c r="N4068" s="44"/>
      <c r="O4068" s="40"/>
      <c r="P4068" s="65"/>
      <c r="Q4068" s="40"/>
      <c r="R4068" s="44"/>
      <c r="S4068" s="45"/>
      <c r="T4068" s="40"/>
      <c r="U4068" s="40"/>
      <c r="V4068" s="46"/>
      <c r="W4068" s="47"/>
    </row>
    <row r="4069" spans="1:23" x14ac:dyDescent="0.15">
      <c r="A4069" s="38"/>
      <c r="B4069" s="39"/>
      <c r="C4069" s="40"/>
      <c r="D4069" s="41"/>
      <c r="E4069" s="40"/>
      <c r="F4069" s="42"/>
      <c r="G4069" s="43"/>
      <c r="H4069" s="40"/>
      <c r="I4069" s="40"/>
      <c r="J4069" s="40"/>
      <c r="K4069" s="42"/>
      <c r="L4069" s="63"/>
      <c r="M4069" s="64"/>
      <c r="N4069" s="44"/>
      <c r="O4069" s="40"/>
      <c r="P4069" s="65"/>
      <c r="Q4069" s="40"/>
      <c r="R4069" s="44"/>
      <c r="S4069" s="45"/>
      <c r="T4069" s="40"/>
      <c r="U4069" s="40"/>
      <c r="V4069" s="46"/>
      <c r="W4069" s="47"/>
    </row>
    <row r="4070" spans="1:23" x14ac:dyDescent="0.15">
      <c r="A4070" s="38"/>
      <c r="B4070" s="39"/>
      <c r="C4070" s="40"/>
      <c r="D4070" s="41"/>
      <c r="E4070" s="40"/>
      <c r="F4070" s="42"/>
      <c r="G4070" s="43"/>
      <c r="H4070" s="40"/>
      <c r="I4070" s="40"/>
      <c r="J4070" s="40"/>
      <c r="K4070" s="42"/>
      <c r="L4070" s="63"/>
      <c r="M4070" s="64"/>
      <c r="N4070" s="44"/>
      <c r="O4070" s="40"/>
      <c r="P4070" s="65"/>
      <c r="Q4070" s="40"/>
      <c r="R4070" s="44"/>
      <c r="S4070" s="45"/>
      <c r="T4070" s="40"/>
      <c r="U4070" s="40"/>
      <c r="V4070" s="46"/>
      <c r="W4070" s="47"/>
    </row>
    <row r="4071" spans="1:23" x14ac:dyDescent="0.15">
      <c r="A4071" s="38"/>
      <c r="B4071" s="39"/>
      <c r="C4071" s="40"/>
      <c r="D4071" s="41"/>
      <c r="E4071" s="40"/>
      <c r="F4071" s="42"/>
      <c r="G4071" s="43"/>
      <c r="H4071" s="40"/>
      <c r="I4071" s="40"/>
      <c r="J4071" s="40"/>
      <c r="K4071" s="42"/>
      <c r="L4071" s="63"/>
      <c r="M4071" s="64"/>
      <c r="N4071" s="44"/>
      <c r="O4071" s="40"/>
      <c r="P4071" s="65"/>
      <c r="Q4071" s="40"/>
      <c r="R4071" s="44"/>
      <c r="S4071" s="45"/>
      <c r="T4071" s="40"/>
      <c r="U4071" s="40"/>
      <c r="V4071" s="46"/>
      <c r="W4071" s="47"/>
    </row>
    <row r="4072" spans="1:23" x14ac:dyDescent="0.15">
      <c r="A4072" s="38"/>
      <c r="B4072" s="39"/>
      <c r="C4072" s="40"/>
      <c r="D4072" s="41"/>
      <c r="E4072" s="40"/>
      <c r="F4072" s="42"/>
      <c r="G4072" s="43"/>
      <c r="H4072" s="40"/>
      <c r="I4072" s="40"/>
      <c r="J4072" s="40"/>
      <c r="K4072" s="42"/>
      <c r="L4072" s="63"/>
      <c r="M4072" s="64"/>
      <c r="N4072" s="44"/>
      <c r="O4072" s="40"/>
      <c r="P4072" s="65"/>
      <c r="Q4072" s="40"/>
      <c r="R4072" s="44"/>
      <c r="S4072" s="45"/>
      <c r="T4072" s="40"/>
      <c r="U4072" s="40"/>
      <c r="V4072" s="46"/>
      <c r="W4072" s="47"/>
    </row>
    <row r="4073" spans="1:23" x14ac:dyDescent="0.15">
      <c r="A4073" s="38"/>
      <c r="B4073" s="39"/>
      <c r="C4073" s="40"/>
      <c r="D4073" s="41"/>
      <c r="E4073" s="40"/>
      <c r="F4073" s="42"/>
      <c r="G4073" s="43"/>
      <c r="H4073" s="40"/>
      <c r="I4073" s="40"/>
      <c r="J4073" s="40"/>
      <c r="K4073" s="42"/>
      <c r="L4073" s="63"/>
      <c r="M4073" s="64"/>
      <c r="N4073" s="44"/>
      <c r="O4073" s="40"/>
      <c r="P4073" s="65"/>
      <c r="Q4073" s="40"/>
      <c r="R4073" s="44"/>
      <c r="S4073" s="45"/>
      <c r="T4073" s="40"/>
      <c r="U4073" s="40"/>
      <c r="V4073" s="46"/>
      <c r="W4073" s="47"/>
    </row>
    <row r="4074" spans="1:23" x14ac:dyDescent="0.15">
      <c r="A4074" s="38"/>
      <c r="B4074" s="39"/>
      <c r="C4074" s="40"/>
      <c r="D4074" s="41"/>
      <c r="E4074" s="40"/>
      <c r="F4074" s="42"/>
      <c r="G4074" s="43"/>
      <c r="H4074" s="40"/>
      <c r="I4074" s="40"/>
      <c r="J4074" s="40"/>
      <c r="K4074" s="42"/>
      <c r="L4074" s="63"/>
      <c r="M4074" s="64"/>
      <c r="N4074" s="44"/>
      <c r="O4074" s="40"/>
      <c r="P4074" s="65"/>
      <c r="Q4074" s="40"/>
      <c r="R4074" s="44"/>
      <c r="S4074" s="45"/>
      <c r="T4074" s="40"/>
      <c r="U4074" s="40"/>
      <c r="V4074" s="46"/>
      <c r="W4074" s="47"/>
    </row>
    <row r="4075" spans="1:23" x14ac:dyDescent="0.15">
      <c r="A4075" s="38"/>
      <c r="B4075" s="39"/>
      <c r="C4075" s="40"/>
      <c r="D4075" s="41"/>
      <c r="E4075" s="40"/>
      <c r="F4075" s="42"/>
      <c r="G4075" s="43"/>
      <c r="H4075" s="40"/>
      <c r="I4075" s="40"/>
      <c r="J4075" s="40"/>
      <c r="K4075" s="42"/>
      <c r="L4075" s="63"/>
      <c r="M4075" s="64"/>
      <c r="N4075" s="44"/>
      <c r="O4075" s="40"/>
      <c r="P4075" s="65"/>
      <c r="Q4075" s="40"/>
      <c r="R4075" s="44"/>
      <c r="S4075" s="45"/>
      <c r="T4075" s="40"/>
      <c r="U4075" s="40"/>
      <c r="V4075" s="46"/>
      <c r="W4075" s="47"/>
    </row>
    <row r="4076" spans="1:23" x14ac:dyDescent="0.15">
      <c r="A4076" s="38"/>
      <c r="B4076" s="39"/>
      <c r="C4076" s="40"/>
      <c r="D4076" s="41"/>
      <c r="E4076" s="40"/>
      <c r="F4076" s="42"/>
      <c r="G4076" s="43"/>
      <c r="H4076" s="40"/>
      <c r="I4076" s="40"/>
      <c r="J4076" s="40"/>
      <c r="K4076" s="42"/>
      <c r="L4076" s="63"/>
      <c r="M4076" s="64"/>
      <c r="N4076" s="44"/>
      <c r="O4076" s="40"/>
      <c r="P4076" s="65"/>
      <c r="Q4076" s="40"/>
      <c r="R4076" s="44"/>
      <c r="S4076" s="45"/>
      <c r="T4076" s="40"/>
      <c r="U4076" s="40"/>
      <c r="V4076" s="46"/>
      <c r="W4076" s="47"/>
    </row>
    <row r="4077" spans="1:23" x14ac:dyDescent="0.15">
      <c r="A4077" s="38"/>
      <c r="B4077" s="39"/>
      <c r="C4077" s="40"/>
      <c r="D4077" s="41"/>
      <c r="E4077" s="40"/>
      <c r="F4077" s="42"/>
      <c r="G4077" s="43"/>
      <c r="H4077" s="40"/>
      <c r="I4077" s="40"/>
      <c r="J4077" s="40"/>
      <c r="K4077" s="42"/>
      <c r="L4077" s="63"/>
      <c r="M4077" s="64"/>
      <c r="N4077" s="44"/>
      <c r="O4077" s="40"/>
      <c r="P4077" s="65"/>
      <c r="Q4077" s="40"/>
      <c r="R4077" s="44"/>
      <c r="S4077" s="45"/>
      <c r="T4077" s="40"/>
      <c r="U4077" s="40"/>
      <c r="V4077" s="46"/>
      <c r="W4077" s="47"/>
    </row>
    <row r="4078" spans="1:23" x14ac:dyDescent="0.15">
      <c r="A4078" s="38"/>
      <c r="B4078" s="39"/>
      <c r="C4078" s="40"/>
      <c r="D4078" s="41"/>
      <c r="E4078" s="40"/>
      <c r="F4078" s="42"/>
      <c r="G4078" s="43"/>
      <c r="H4078" s="40"/>
      <c r="I4078" s="40"/>
      <c r="J4078" s="40"/>
      <c r="K4078" s="42"/>
      <c r="L4078" s="63"/>
      <c r="M4078" s="64"/>
      <c r="N4078" s="44"/>
      <c r="O4078" s="40"/>
      <c r="P4078" s="65"/>
      <c r="Q4078" s="40"/>
      <c r="R4078" s="44"/>
      <c r="S4078" s="45"/>
      <c r="T4078" s="40"/>
      <c r="U4078" s="40"/>
      <c r="V4078" s="46"/>
      <c r="W4078" s="47"/>
    </row>
    <row r="4079" spans="1:23" x14ac:dyDescent="0.15">
      <c r="A4079" s="38"/>
      <c r="B4079" s="39"/>
      <c r="C4079" s="40"/>
      <c r="D4079" s="41"/>
      <c r="E4079" s="40"/>
      <c r="F4079" s="42"/>
      <c r="G4079" s="43"/>
      <c r="H4079" s="40"/>
      <c r="I4079" s="40"/>
      <c r="J4079" s="40"/>
      <c r="K4079" s="42"/>
      <c r="L4079" s="63"/>
      <c r="M4079" s="64"/>
      <c r="N4079" s="44"/>
      <c r="O4079" s="40"/>
      <c r="P4079" s="65"/>
      <c r="Q4079" s="40"/>
      <c r="R4079" s="44"/>
      <c r="S4079" s="45"/>
      <c r="T4079" s="40"/>
      <c r="U4079" s="40"/>
      <c r="V4079" s="46"/>
      <c r="W4079" s="47"/>
    </row>
    <row r="4080" spans="1:23" x14ac:dyDescent="0.15">
      <c r="A4080" s="38"/>
      <c r="B4080" s="39"/>
      <c r="C4080" s="40"/>
      <c r="D4080" s="41"/>
      <c r="E4080" s="40"/>
      <c r="F4080" s="42"/>
      <c r="G4080" s="43"/>
      <c r="H4080" s="40"/>
      <c r="I4080" s="40"/>
      <c r="J4080" s="40"/>
      <c r="K4080" s="42"/>
      <c r="L4080" s="63"/>
      <c r="M4080" s="64"/>
      <c r="N4080" s="44"/>
      <c r="O4080" s="40"/>
      <c r="P4080" s="65"/>
      <c r="Q4080" s="40"/>
      <c r="R4080" s="44"/>
      <c r="S4080" s="45"/>
      <c r="T4080" s="40"/>
      <c r="U4080" s="40"/>
      <c r="V4080" s="46"/>
      <c r="W4080" s="47"/>
    </row>
    <row r="4081" spans="1:23" x14ac:dyDescent="0.15">
      <c r="A4081" s="38"/>
      <c r="B4081" s="39"/>
      <c r="C4081" s="40"/>
      <c r="D4081" s="41"/>
      <c r="E4081" s="40"/>
      <c r="F4081" s="42"/>
      <c r="G4081" s="43"/>
      <c r="H4081" s="40"/>
      <c r="I4081" s="40"/>
      <c r="J4081" s="40"/>
      <c r="K4081" s="42"/>
      <c r="L4081" s="63"/>
      <c r="M4081" s="64"/>
      <c r="N4081" s="44"/>
      <c r="O4081" s="40"/>
      <c r="P4081" s="65"/>
      <c r="Q4081" s="40"/>
      <c r="R4081" s="44"/>
      <c r="S4081" s="45"/>
      <c r="T4081" s="40"/>
      <c r="U4081" s="40"/>
      <c r="V4081" s="46"/>
      <c r="W4081" s="47"/>
    </row>
    <row r="4082" spans="1:23" x14ac:dyDescent="0.15">
      <c r="A4082" s="38"/>
      <c r="B4082" s="39"/>
      <c r="C4082" s="40"/>
      <c r="D4082" s="41"/>
      <c r="E4082" s="40"/>
      <c r="F4082" s="42"/>
      <c r="G4082" s="43"/>
      <c r="H4082" s="40"/>
      <c r="I4082" s="40"/>
      <c r="J4082" s="40"/>
      <c r="K4082" s="42"/>
      <c r="L4082" s="63"/>
      <c r="M4082" s="64"/>
      <c r="N4082" s="44"/>
      <c r="O4082" s="40"/>
      <c r="P4082" s="65"/>
      <c r="Q4082" s="40"/>
      <c r="R4082" s="44"/>
      <c r="S4082" s="45"/>
      <c r="T4082" s="40"/>
      <c r="U4082" s="40"/>
      <c r="V4082" s="46"/>
      <c r="W4082" s="47"/>
    </row>
    <row r="4083" spans="1:23" x14ac:dyDescent="0.15">
      <c r="A4083" s="38"/>
      <c r="B4083" s="39"/>
      <c r="C4083" s="40"/>
      <c r="D4083" s="41"/>
      <c r="E4083" s="40"/>
      <c r="F4083" s="42"/>
      <c r="G4083" s="43"/>
      <c r="H4083" s="40"/>
      <c r="I4083" s="40"/>
      <c r="J4083" s="40"/>
      <c r="K4083" s="42"/>
      <c r="L4083" s="63"/>
      <c r="M4083" s="64"/>
      <c r="N4083" s="44"/>
      <c r="O4083" s="40"/>
      <c r="P4083" s="65"/>
      <c r="Q4083" s="40"/>
      <c r="R4083" s="44"/>
      <c r="S4083" s="45"/>
      <c r="T4083" s="40"/>
      <c r="U4083" s="40"/>
      <c r="V4083" s="46"/>
      <c r="W4083" s="47"/>
    </row>
    <row r="4084" spans="1:23" x14ac:dyDescent="0.15">
      <c r="A4084" s="38"/>
      <c r="B4084" s="39"/>
      <c r="C4084" s="40"/>
      <c r="D4084" s="41"/>
      <c r="E4084" s="40"/>
      <c r="F4084" s="42"/>
      <c r="G4084" s="43"/>
      <c r="H4084" s="40"/>
      <c r="I4084" s="40"/>
      <c r="J4084" s="40"/>
      <c r="K4084" s="42"/>
      <c r="L4084" s="63"/>
      <c r="M4084" s="64"/>
      <c r="N4084" s="44"/>
      <c r="O4084" s="40"/>
      <c r="P4084" s="65"/>
      <c r="Q4084" s="40"/>
      <c r="R4084" s="44"/>
      <c r="S4084" s="45"/>
      <c r="T4084" s="40"/>
      <c r="U4084" s="40"/>
      <c r="V4084" s="46"/>
      <c r="W4084" s="47"/>
    </row>
    <row r="4085" spans="1:23" x14ac:dyDescent="0.15">
      <c r="A4085" s="38"/>
      <c r="B4085" s="39"/>
      <c r="C4085" s="40"/>
      <c r="D4085" s="41"/>
      <c r="E4085" s="40"/>
      <c r="F4085" s="42"/>
      <c r="G4085" s="43"/>
      <c r="H4085" s="40"/>
      <c r="I4085" s="40"/>
      <c r="J4085" s="40"/>
      <c r="K4085" s="42"/>
      <c r="L4085" s="63"/>
      <c r="M4085" s="64"/>
      <c r="N4085" s="44"/>
      <c r="O4085" s="40"/>
      <c r="P4085" s="65"/>
      <c r="Q4085" s="40"/>
      <c r="R4085" s="44"/>
      <c r="S4085" s="45"/>
      <c r="T4085" s="40"/>
      <c r="U4085" s="40"/>
      <c r="V4085" s="46"/>
      <c r="W4085" s="47"/>
    </row>
    <row r="4086" spans="1:23" x14ac:dyDescent="0.15">
      <c r="A4086" s="38"/>
      <c r="B4086" s="39"/>
      <c r="C4086" s="40"/>
      <c r="D4086" s="41"/>
      <c r="E4086" s="40"/>
      <c r="F4086" s="42"/>
      <c r="G4086" s="43"/>
      <c r="H4086" s="40"/>
      <c r="I4086" s="40"/>
      <c r="J4086" s="40"/>
      <c r="K4086" s="42"/>
      <c r="L4086" s="63"/>
      <c r="M4086" s="64"/>
      <c r="N4086" s="44"/>
      <c r="O4086" s="40"/>
      <c r="P4086" s="65"/>
      <c r="Q4086" s="40"/>
      <c r="R4086" s="44"/>
      <c r="S4086" s="45"/>
      <c r="T4086" s="40"/>
      <c r="U4086" s="40"/>
      <c r="V4086" s="46"/>
      <c r="W4086" s="47"/>
    </row>
    <row r="4087" spans="1:23" x14ac:dyDescent="0.15">
      <c r="A4087" s="38"/>
      <c r="B4087" s="39"/>
      <c r="C4087" s="40"/>
      <c r="D4087" s="41"/>
      <c r="E4087" s="40"/>
      <c r="F4087" s="42"/>
      <c r="G4087" s="43"/>
      <c r="H4087" s="40"/>
      <c r="I4087" s="40"/>
      <c r="J4087" s="40"/>
      <c r="K4087" s="42"/>
      <c r="L4087" s="63"/>
      <c r="M4087" s="64"/>
      <c r="N4087" s="44"/>
      <c r="O4087" s="40"/>
      <c r="P4087" s="65"/>
      <c r="Q4087" s="40"/>
      <c r="R4087" s="44"/>
      <c r="S4087" s="45"/>
      <c r="T4087" s="40"/>
      <c r="U4087" s="40"/>
      <c r="V4087" s="46"/>
      <c r="W4087" s="47"/>
    </row>
    <row r="4088" spans="1:23" x14ac:dyDescent="0.15">
      <c r="A4088" s="38"/>
      <c r="B4088" s="39"/>
      <c r="C4088" s="40"/>
      <c r="D4088" s="41"/>
      <c r="E4088" s="40"/>
      <c r="F4088" s="42"/>
      <c r="G4088" s="43"/>
      <c r="H4088" s="40"/>
      <c r="I4088" s="40"/>
      <c r="J4088" s="40"/>
      <c r="K4088" s="42"/>
      <c r="L4088" s="63"/>
      <c r="M4088" s="64"/>
      <c r="N4088" s="44"/>
      <c r="O4088" s="40"/>
      <c r="P4088" s="65"/>
      <c r="Q4088" s="40"/>
      <c r="R4088" s="44"/>
      <c r="S4088" s="45"/>
      <c r="T4088" s="40"/>
      <c r="U4088" s="40"/>
      <c r="V4088" s="46"/>
      <c r="W4088" s="47"/>
    </row>
    <row r="4089" spans="1:23" x14ac:dyDescent="0.15">
      <c r="A4089" s="38"/>
      <c r="B4089" s="39"/>
      <c r="C4089" s="40"/>
      <c r="D4089" s="41"/>
      <c r="E4089" s="40"/>
      <c r="F4089" s="42"/>
      <c r="G4089" s="43"/>
      <c r="H4089" s="40"/>
      <c r="I4089" s="40"/>
      <c r="J4089" s="40"/>
      <c r="K4089" s="42"/>
      <c r="L4089" s="63"/>
      <c r="M4089" s="64"/>
      <c r="N4089" s="44"/>
      <c r="O4089" s="40"/>
      <c r="P4089" s="65"/>
      <c r="Q4089" s="40"/>
      <c r="R4089" s="44"/>
      <c r="S4089" s="45"/>
      <c r="T4089" s="40"/>
      <c r="U4089" s="40"/>
      <c r="V4089" s="46"/>
      <c r="W4089" s="47"/>
    </row>
    <row r="4090" spans="1:23" x14ac:dyDescent="0.15">
      <c r="A4090" s="38"/>
      <c r="B4090" s="39"/>
      <c r="C4090" s="40"/>
      <c r="D4090" s="41"/>
      <c r="E4090" s="40"/>
      <c r="F4090" s="42"/>
      <c r="G4090" s="43"/>
      <c r="H4090" s="40"/>
      <c r="I4090" s="40"/>
      <c r="J4090" s="40"/>
      <c r="K4090" s="42"/>
      <c r="L4090" s="63"/>
      <c r="M4090" s="64"/>
      <c r="N4090" s="44"/>
      <c r="O4090" s="40"/>
      <c r="P4090" s="65"/>
      <c r="Q4090" s="40"/>
      <c r="R4090" s="44"/>
      <c r="S4090" s="45"/>
      <c r="T4090" s="40"/>
      <c r="U4090" s="40"/>
      <c r="V4090" s="46"/>
      <c r="W4090" s="47"/>
    </row>
    <row r="4091" spans="1:23" x14ac:dyDescent="0.15">
      <c r="A4091" s="38"/>
      <c r="B4091" s="39"/>
      <c r="C4091" s="40"/>
      <c r="D4091" s="41"/>
      <c r="E4091" s="40"/>
      <c r="F4091" s="42"/>
      <c r="G4091" s="43"/>
      <c r="H4091" s="40"/>
      <c r="I4091" s="40"/>
      <c r="J4091" s="40"/>
      <c r="K4091" s="42"/>
      <c r="L4091" s="63"/>
      <c r="M4091" s="64"/>
      <c r="N4091" s="44"/>
      <c r="O4091" s="40"/>
      <c r="P4091" s="65"/>
      <c r="Q4091" s="40"/>
      <c r="R4091" s="44"/>
      <c r="S4091" s="45"/>
      <c r="T4091" s="40"/>
      <c r="U4091" s="40"/>
      <c r="V4091" s="46"/>
      <c r="W4091" s="47"/>
    </row>
    <row r="4092" spans="1:23" x14ac:dyDescent="0.15">
      <c r="A4092" s="38"/>
      <c r="B4092" s="39"/>
      <c r="C4092" s="40"/>
      <c r="D4092" s="41"/>
      <c r="E4092" s="40"/>
      <c r="F4092" s="42"/>
      <c r="G4092" s="43"/>
      <c r="H4092" s="40"/>
      <c r="I4092" s="40"/>
      <c r="J4092" s="40"/>
      <c r="K4092" s="42"/>
      <c r="L4092" s="63"/>
      <c r="M4092" s="64"/>
      <c r="N4092" s="44"/>
      <c r="O4092" s="40"/>
      <c r="P4092" s="65"/>
      <c r="Q4092" s="40"/>
      <c r="R4092" s="44"/>
      <c r="S4092" s="45"/>
      <c r="T4092" s="40"/>
      <c r="U4092" s="40"/>
      <c r="V4092" s="46"/>
      <c r="W4092" s="47"/>
    </row>
    <row r="4093" spans="1:23" x14ac:dyDescent="0.15">
      <c r="A4093" s="38"/>
      <c r="B4093" s="39"/>
      <c r="C4093" s="40"/>
      <c r="D4093" s="41"/>
      <c r="E4093" s="40"/>
      <c r="F4093" s="42"/>
      <c r="G4093" s="43"/>
      <c r="H4093" s="40"/>
      <c r="I4093" s="40"/>
      <c r="J4093" s="40"/>
      <c r="K4093" s="42"/>
      <c r="L4093" s="63"/>
      <c r="M4093" s="64"/>
      <c r="N4093" s="44"/>
      <c r="O4093" s="40"/>
      <c r="P4093" s="65"/>
      <c r="Q4093" s="40"/>
      <c r="R4093" s="44"/>
      <c r="S4093" s="45"/>
      <c r="T4093" s="40"/>
      <c r="U4093" s="40"/>
      <c r="V4093" s="46"/>
      <c r="W4093" s="47"/>
    </row>
    <row r="4094" spans="1:23" x14ac:dyDescent="0.15">
      <c r="A4094" s="38"/>
      <c r="B4094" s="39"/>
      <c r="C4094" s="40"/>
      <c r="D4094" s="41"/>
      <c r="E4094" s="40"/>
      <c r="F4094" s="42"/>
      <c r="G4094" s="43"/>
      <c r="H4094" s="40"/>
      <c r="I4094" s="40"/>
      <c r="J4094" s="40"/>
      <c r="K4094" s="42"/>
      <c r="L4094" s="63"/>
      <c r="M4094" s="64"/>
      <c r="N4094" s="44"/>
      <c r="O4094" s="40"/>
      <c r="P4094" s="65"/>
      <c r="Q4094" s="40"/>
      <c r="R4094" s="44"/>
      <c r="S4094" s="45"/>
      <c r="T4094" s="40"/>
      <c r="U4094" s="40"/>
      <c r="V4094" s="46"/>
      <c r="W4094" s="47"/>
    </row>
    <row r="4095" spans="1:23" x14ac:dyDescent="0.15">
      <c r="A4095" s="38"/>
      <c r="B4095" s="39"/>
      <c r="C4095" s="40"/>
      <c r="D4095" s="41"/>
      <c r="E4095" s="40"/>
      <c r="F4095" s="42"/>
      <c r="G4095" s="43"/>
      <c r="H4095" s="40"/>
      <c r="I4095" s="40"/>
      <c r="J4095" s="40"/>
      <c r="K4095" s="42"/>
      <c r="L4095" s="63"/>
      <c r="M4095" s="64"/>
      <c r="N4095" s="44"/>
      <c r="O4095" s="40"/>
      <c r="P4095" s="65"/>
      <c r="Q4095" s="40"/>
      <c r="R4095" s="44"/>
      <c r="S4095" s="45"/>
      <c r="T4095" s="40"/>
      <c r="U4095" s="40"/>
      <c r="V4095" s="46"/>
      <c r="W4095" s="47"/>
    </row>
    <row r="4096" spans="1:23" x14ac:dyDescent="0.15">
      <c r="A4096" s="38"/>
      <c r="B4096" s="39"/>
      <c r="C4096" s="40"/>
      <c r="D4096" s="41"/>
      <c r="E4096" s="40"/>
      <c r="F4096" s="42"/>
      <c r="G4096" s="43"/>
      <c r="H4096" s="40"/>
      <c r="I4096" s="40"/>
      <c r="J4096" s="40"/>
      <c r="K4096" s="42"/>
      <c r="L4096" s="63"/>
      <c r="M4096" s="64"/>
      <c r="N4096" s="44"/>
      <c r="O4096" s="40"/>
      <c r="P4096" s="65"/>
      <c r="Q4096" s="40"/>
      <c r="R4096" s="44"/>
      <c r="S4096" s="45"/>
      <c r="T4096" s="40"/>
      <c r="U4096" s="40"/>
      <c r="V4096" s="46"/>
      <c r="W4096" s="47"/>
    </row>
    <row r="4097" spans="1:23" x14ac:dyDescent="0.15">
      <c r="A4097" s="38"/>
      <c r="B4097" s="39"/>
      <c r="C4097" s="40"/>
      <c r="D4097" s="41"/>
      <c r="E4097" s="40"/>
      <c r="F4097" s="42"/>
      <c r="G4097" s="43"/>
      <c r="H4097" s="40"/>
      <c r="I4097" s="40"/>
      <c r="J4097" s="40"/>
      <c r="K4097" s="42"/>
      <c r="L4097" s="63"/>
      <c r="M4097" s="64"/>
      <c r="N4097" s="44"/>
      <c r="O4097" s="40"/>
      <c r="P4097" s="65"/>
      <c r="Q4097" s="40"/>
      <c r="R4097" s="44"/>
      <c r="S4097" s="45"/>
      <c r="T4097" s="40"/>
      <c r="U4097" s="40"/>
      <c r="V4097" s="46"/>
      <c r="W4097" s="47"/>
    </row>
    <row r="4098" spans="1:23" x14ac:dyDescent="0.15">
      <c r="A4098" s="38"/>
      <c r="B4098" s="39"/>
      <c r="C4098" s="40"/>
      <c r="D4098" s="41"/>
      <c r="E4098" s="40"/>
      <c r="F4098" s="42"/>
      <c r="G4098" s="43"/>
      <c r="H4098" s="40"/>
      <c r="I4098" s="40"/>
      <c r="J4098" s="40"/>
      <c r="K4098" s="42"/>
      <c r="L4098" s="63"/>
      <c r="M4098" s="64"/>
      <c r="N4098" s="44"/>
      <c r="O4098" s="40"/>
      <c r="P4098" s="65"/>
      <c r="Q4098" s="40"/>
      <c r="R4098" s="44"/>
      <c r="S4098" s="45"/>
      <c r="T4098" s="40"/>
      <c r="U4098" s="40"/>
      <c r="V4098" s="46"/>
      <c r="W4098" s="47"/>
    </row>
    <row r="4099" spans="1:23" x14ac:dyDescent="0.15">
      <c r="A4099" s="38"/>
      <c r="B4099" s="39"/>
      <c r="C4099" s="40"/>
      <c r="D4099" s="41"/>
      <c r="E4099" s="40"/>
      <c r="F4099" s="42"/>
      <c r="G4099" s="43"/>
      <c r="H4099" s="40"/>
      <c r="I4099" s="40"/>
      <c r="J4099" s="40"/>
      <c r="K4099" s="42"/>
      <c r="L4099" s="63"/>
      <c r="M4099" s="64"/>
      <c r="N4099" s="44"/>
      <c r="O4099" s="40"/>
      <c r="P4099" s="65"/>
      <c r="Q4099" s="40"/>
      <c r="R4099" s="44"/>
      <c r="S4099" s="45"/>
      <c r="T4099" s="40"/>
      <c r="U4099" s="40"/>
      <c r="V4099" s="46"/>
      <c r="W4099" s="47"/>
    </row>
    <row r="4100" spans="1:23" x14ac:dyDescent="0.15">
      <c r="A4100" s="38"/>
      <c r="B4100" s="39"/>
      <c r="C4100" s="40"/>
      <c r="D4100" s="41"/>
      <c r="E4100" s="40"/>
      <c r="F4100" s="42"/>
      <c r="G4100" s="43"/>
      <c r="H4100" s="40"/>
      <c r="I4100" s="40"/>
      <c r="J4100" s="40"/>
      <c r="K4100" s="42"/>
      <c r="L4100" s="63"/>
      <c r="M4100" s="64"/>
      <c r="N4100" s="44"/>
      <c r="O4100" s="40"/>
      <c r="P4100" s="65"/>
      <c r="Q4100" s="40"/>
      <c r="R4100" s="44"/>
      <c r="S4100" s="45"/>
      <c r="T4100" s="40"/>
      <c r="U4100" s="40"/>
      <c r="V4100" s="46"/>
      <c r="W4100" s="47"/>
    </row>
    <row r="4101" spans="1:23" x14ac:dyDescent="0.15">
      <c r="A4101" s="38"/>
      <c r="B4101" s="39"/>
      <c r="C4101" s="40"/>
      <c r="D4101" s="41"/>
      <c r="E4101" s="40"/>
      <c r="F4101" s="42"/>
      <c r="G4101" s="43"/>
      <c r="H4101" s="40"/>
      <c r="I4101" s="40"/>
      <c r="J4101" s="40"/>
      <c r="K4101" s="42"/>
      <c r="L4101" s="63"/>
      <c r="M4101" s="64"/>
      <c r="N4101" s="44"/>
      <c r="O4101" s="40"/>
      <c r="P4101" s="65"/>
      <c r="Q4101" s="40"/>
      <c r="R4101" s="44"/>
      <c r="S4101" s="45"/>
      <c r="T4101" s="40"/>
      <c r="U4101" s="40"/>
      <c r="V4101" s="46"/>
      <c r="W4101" s="47"/>
    </row>
    <row r="4102" spans="1:23" x14ac:dyDescent="0.15">
      <c r="A4102" s="38"/>
      <c r="B4102" s="39"/>
      <c r="C4102" s="40"/>
      <c r="D4102" s="41"/>
      <c r="E4102" s="40"/>
      <c r="F4102" s="42"/>
      <c r="G4102" s="43"/>
      <c r="H4102" s="40"/>
      <c r="I4102" s="40"/>
      <c r="J4102" s="40"/>
      <c r="K4102" s="42"/>
      <c r="L4102" s="63"/>
      <c r="M4102" s="64"/>
      <c r="N4102" s="44"/>
      <c r="O4102" s="40"/>
      <c r="P4102" s="65"/>
      <c r="Q4102" s="40"/>
      <c r="R4102" s="44"/>
      <c r="S4102" s="45"/>
      <c r="T4102" s="40"/>
      <c r="U4102" s="40"/>
      <c r="V4102" s="46"/>
      <c r="W4102" s="47"/>
    </row>
    <row r="4103" spans="1:23" x14ac:dyDescent="0.15">
      <c r="A4103" s="38"/>
      <c r="B4103" s="39"/>
      <c r="C4103" s="40"/>
      <c r="D4103" s="41"/>
      <c r="E4103" s="40"/>
      <c r="F4103" s="42"/>
      <c r="G4103" s="43"/>
      <c r="H4103" s="40"/>
      <c r="I4103" s="40"/>
      <c r="J4103" s="40"/>
      <c r="K4103" s="42"/>
      <c r="L4103" s="63"/>
      <c r="M4103" s="64"/>
      <c r="N4103" s="44"/>
      <c r="O4103" s="40"/>
      <c r="P4103" s="65"/>
      <c r="Q4103" s="40"/>
      <c r="R4103" s="44"/>
      <c r="S4103" s="45"/>
      <c r="T4103" s="40"/>
      <c r="U4103" s="40"/>
      <c r="V4103" s="46"/>
      <c r="W4103" s="47"/>
    </row>
    <row r="4104" spans="1:23" x14ac:dyDescent="0.15">
      <c r="A4104" s="38"/>
      <c r="B4104" s="39"/>
      <c r="C4104" s="40"/>
      <c r="D4104" s="41"/>
      <c r="E4104" s="40"/>
      <c r="F4104" s="42"/>
      <c r="G4104" s="43"/>
      <c r="H4104" s="40"/>
      <c r="I4104" s="40"/>
      <c r="J4104" s="40"/>
      <c r="K4104" s="42"/>
      <c r="L4104" s="63"/>
      <c r="M4104" s="64"/>
      <c r="N4104" s="44"/>
      <c r="O4104" s="40"/>
      <c r="P4104" s="65"/>
      <c r="Q4104" s="40"/>
      <c r="R4104" s="44"/>
      <c r="S4104" s="45"/>
      <c r="T4104" s="40"/>
      <c r="U4104" s="40"/>
      <c r="V4104" s="46"/>
      <c r="W4104" s="47"/>
    </row>
    <row r="4105" spans="1:23" x14ac:dyDescent="0.15">
      <c r="A4105" s="38"/>
      <c r="B4105" s="39"/>
      <c r="C4105" s="40"/>
      <c r="D4105" s="41"/>
      <c r="E4105" s="40"/>
      <c r="F4105" s="42"/>
      <c r="G4105" s="43"/>
      <c r="H4105" s="40"/>
      <c r="I4105" s="40"/>
      <c r="J4105" s="40"/>
      <c r="K4105" s="42"/>
      <c r="L4105" s="63"/>
      <c r="M4105" s="64"/>
      <c r="N4105" s="44"/>
      <c r="O4105" s="40"/>
      <c r="P4105" s="65"/>
      <c r="Q4105" s="40"/>
      <c r="R4105" s="44"/>
      <c r="S4105" s="45"/>
      <c r="T4105" s="40"/>
      <c r="U4105" s="40"/>
      <c r="V4105" s="46"/>
      <c r="W4105" s="47"/>
    </row>
    <row r="4106" spans="1:23" x14ac:dyDescent="0.15">
      <c r="A4106" s="38"/>
      <c r="B4106" s="39"/>
      <c r="C4106" s="40"/>
      <c r="D4106" s="41"/>
      <c r="E4106" s="40"/>
      <c r="F4106" s="42"/>
      <c r="G4106" s="43"/>
      <c r="H4106" s="40"/>
      <c r="I4106" s="40"/>
      <c r="J4106" s="40"/>
      <c r="K4106" s="42"/>
      <c r="L4106" s="63"/>
      <c r="M4106" s="64"/>
      <c r="N4106" s="44"/>
      <c r="O4106" s="40"/>
      <c r="P4106" s="65"/>
      <c r="Q4106" s="40"/>
      <c r="R4106" s="44"/>
      <c r="S4106" s="45"/>
      <c r="T4106" s="40"/>
      <c r="U4106" s="40"/>
      <c r="V4106" s="46"/>
      <c r="W4106" s="47"/>
    </row>
    <row r="4107" spans="1:23" x14ac:dyDescent="0.15">
      <c r="A4107" s="38"/>
      <c r="B4107" s="39"/>
      <c r="C4107" s="40"/>
      <c r="D4107" s="41"/>
      <c r="E4107" s="40"/>
      <c r="F4107" s="42"/>
      <c r="G4107" s="43"/>
      <c r="H4107" s="40"/>
      <c r="I4107" s="40"/>
      <c r="J4107" s="40"/>
      <c r="K4107" s="42"/>
      <c r="L4107" s="63"/>
      <c r="M4107" s="64"/>
      <c r="N4107" s="44"/>
      <c r="O4107" s="40"/>
      <c r="P4107" s="65"/>
      <c r="Q4107" s="40"/>
      <c r="R4107" s="44"/>
      <c r="S4107" s="45"/>
      <c r="T4107" s="40"/>
      <c r="U4107" s="40"/>
      <c r="V4107" s="46"/>
      <c r="W4107" s="47"/>
    </row>
    <row r="4108" spans="1:23" x14ac:dyDescent="0.15">
      <c r="A4108" s="38"/>
      <c r="B4108" s="39"/>
      <c r="C4108" s="40"/>
      <c r="D4108" s="41"/>
      <c r="E4108" s="40"/>
      <c r="F4108" s="42"/>
      <c r="G4108" s="43"/>
      <c r="H4108" s="40"/>
      <c r="I4108" s="40"/>
      <c r="J4108" s="40"/>
      <c r="K4108" s="42"/>
      <c r="L4108" s="63"/>
      <c r="M4108" s="64"/>
      <c r="N4108" s="44"/>
      <c r="O4108" s="40"/>
      <c r="P4108" s="65"/>
      <c r="Q4108" s="40"/>
      <c r="R4108" s="44"/>
      <c r="S4108" s="45"/>
      <c r="T4108" s="40"/>
      <c r="U4108" s="40"/>
      <c r="V4108" s="46"/>
      <c r="W4108" s="47"/>
    </row>
    <row r="4109" spans="1:23" x14ac:dyDescent="0.15">
      <c r="A4109" s="38"/>
      <c r="B4109" s="39"/>
      <c r="C4109" s="40"/>
      <c r="D4109" s="41"/>
      <c r="E4109" s="40"/>
      <c r="F4109" s="42"/>
      <c r="G4109" s="43"/>
      <c r="H4109" s="40"/>
      <c r="I4109" s="40"/>
      <c r="J4109" s="40"/>
      <c r="K4109" s="42"/>
      <c r="L4109" s="63"/>
      <c r="M4109" s="64"/>
      <c r="N4109" s="44"/>
      <c r="O4109" s="40"/>
      <c r="P4109" s="65"/>
      <c r="Q4109" s="40"/>
      <c r="R4109" s="44"/>
      <c r="S4109" s="45"/>
      <c r="T4109" s="40"/>
      <c r="U4109" s="40"/>
      <c r="V4109" s="46"/>
      <c r="W4109" s="47"/>
    </row>
    <row r="4110" spans="1:23" x14ac:dyDescent="0.15">
      <c r="A4110" s="38"/>
      <c r="B4110" s="39"/>
      <c r="C4110" s="40"/>
      <c r="D4110" s="41"/>
      <c r="E4110" s="40"/>
      <c r="F4110" s="42"/>
      <c r="G4110" s="43"/>
      <c r="H4110" s="40"/>
      <c r="I4110" s="40"/>
      <c r="J4110" s="40"/>
      <c r="K4110" s="42"/>
      <c r="L4110" s="63"/>
      <c r="M4110" s="64"/>
      <c r="N4110" s="44"/>
      <c r="O4110" s="40"/>
      <c r="P4110" s="65"/>
      <c r="Q4110" s="40"/>
      <c r="R4110" s="44"/>
      <c r="S4110" s="45"/>
      <c r="T4110" s="40"/>
      <c r="U4110" s="40"/>
      <c r="V4110" s="46"/>
      <c r="W4110" s="47"/>
    </row>
    <row r="4111" spans="1:23" x14ac:dyDescent="0.15">
      <c r="A4111" s="38"/>
      <c r="B4111" s="39"/>
      <c r="C4111" s="40"/>
      <c r="D4111" s="41"/>
      <c r="E4111" s="40"/>
      <c r="F4111" s="42"/>
      <c r="G4111" s="43"/>
      <c r="H4111" s="40"/>
      <c r="I4111" s="40"/>
      <c r="J4111" s="40"/>
      <c r="K4111" s="42"/>
      <c r="L4111" s="63"/>
      <c r="M4111" s="64"/>
      <c r="N4111" s="44"/>
      <c r="O4111" s="40"/>
      <c r="P4111" s="65"/>
      <c r="Q4111" s="40"/>
      <c r="R4111" s="44"/>
      <c r="S4111" s="45"/>
      <c r="T4111" s="40"/>
      <c r="U4111" s="40"/>
      <c r="V4111" s="46"/>
      <c r="W4111" s="47"/>
    </row>
    <row r="4112" spans="1:23" x14ac:dyDescent="0.15">
      <c r="A4112" s="38"/>
      <c r="B4112" s="39"/>
      <c r="C4112" s="40"/>
      <c r="D4112" s="41"/>
      <c r="E4112" s="40"/>
      <c r="F4112" s="42"/>
      <c r="G4112" s="43"/>
      <c r="H4112" s="40"/>
      <c r="I4112" s="40"/>
      <c r="J4112" s="40"/>
      <c r="K4112" s="42"/>
      <c r="L4112" s="63"/>
      <c r="M4112" s="64"/>
      <c r="N4112" s="44"/>
      <c r="O4112" s="40"/>
      <c r="P4112" s="65"/>
      <c r="Q4112" s="40"/>
      <c r="R4112" s="44"/>
      <c r="S4112" s="45"/>
      <c r="T4112" s="40"/>
      <c r="U4112" s="40"/>
      <c r="V4112" s="46"/>
      <c r="W4112" s="47"/>
    </row>
    <row r="4113" spans="1:23" x14ac:dyDescent="0.15">
      <c r="A4113" s="38"/>
      <c r="B4113" s="39"/>
      <c r="C4113" s="40"/>
      <c r="D4113" s="41"/>
      <c r="E4113" s="40"/>
      <c r="F4113" s="42"/>
      <c r="G4113" s="43"/>
      <c r="H4113" s="40"/>
      <c r="I4113" s="40"/>
      <c r="J4113" s="40"/>
      <c r="K4113" s="42"/>
      <c r="L4113" s="63"/>
      <c r="M4113" s="64"/>
      <c r="N4113" s="44"/>
      <c r="O4113" s="40"/>
      <c r="P4113" s="65"/>
      <c r="Q4113" s="40"/>
      <c r="R4113" s="44"/>
      <c r="S4113" s="45"/>
      <c r="T4113" s="40"/>
      <c r="U4113" s="40"/>
      <c r="V4113" s="46"/>
      <c r="W4113" s="47"/>
    </row>
    <row r="4114" spans="1:23" x14ac:dyDescent="0.15">
      <c r="A4114" s="38"/>
      <c r="B4114" s="39"/>
      <c r="C4114" s="40"/>
      <c r="D4114" s="41"/>
      <c r="E4114" s="40"/>
      <c r="F4114" s="42"/>
      <c r="G4114" s="43"/>
      <c r="H4114" s="40"/>
      <c r="I4114" s="40"/>
      <c r="J4114" s="40"/>
      <c r="K4114" s="42"/>
      <c r="L4114" s="63"/>
      <c r="M4114" s="64"/>
      <c r="N4114" s="44"/>
      <c r="O4114" s="40"/>
      <c r="P4114" s="65"/>
      <c r="Q4114" s="40"/>
      <c r="R4114" s="44"/>
      <c r="S4114" s="45"/>
      <c r="T4114" s="40"/>
      <c r="U4114" s="40"/>
      <c r="V4114" s="46"/>
      <c r="W4114" s="47"/>
    </row>
    <row r="4115" spans="1:23" x14ac:dyDescent="0.15">
      <c r="A4115" s="38"/>
      <c r="B4115" s="39"/>
      <c r="C4115" s="40"/>
      <c r="D4115" s="41"/>
      <c r="E4115" s="40"/>
      <c r="F4115" s="42"/>
      <c r="G4115" s="43"/>
      <c r="H4115" s="40"/>
      <c r="I4115" s="40"/>
      <c r="J4115" s="40"/>
      <c r="K4115" s="42"/>
      <c r="L4115" s="63"/>
      <c r="M4115" s="64"/>
      <c r="N4115" s="44"/>
      <c r="O4115" s="40"/>
      <c r="P4115" s="65"/>
      <c r="Q4115" s="40"/>
      <c r="R4115" s="44"/>
      <c r="S4115" s="45"/>
      <c r="T4115" s="40"/>
      <c r="U4115" s="40"/>
      <c r="V4115" s="46"/>
      <c r="W4115" s="47"/>
    </row>
    <row r="4116" spans="1:23" x14ac:dyDescent="0.15">
      <c r="A4116" s="38"/>
      <c r="B4116" s="39"/>
      <c r="C4116" s="40"/>
      <c r="D4116" s="41"/>
      <c r="E4116" s="40"/>
      <c r="F4116" s="42"/>
      <c r="G4116" s="43"/>
      <c r="H4116" s="40"/>
      <c r="I4116" s="40"/>
      <c r="J4116" s="40"/>
      <c r="K4116" s="42"/>
      <c r="L4116" s="63"/>
      <c r="M4116" s="64"/>
      <c r="N4116" s="44"/>
      <c r="O4116" s="40"/>
      <c r="P4116" s="65"/>
      <c r="Q4116" s="40"/>
      <c r="R4116" s="44"/>
      <c r="S4116" s="45"/>
      <c r="T4116" s="40"/>
      <c r="U4116" s="40"/>
      <c r="V4116" s="46"/>
      <c r="W4116" s="47"/>
    </row>
    <row r="4117" spans="1:23" x14ac:dyDescent="0.15">
      <c r="A4117" s="38"/>
      <c r="B4117" s="39"/>
      <c r="C4117" s="40"/>
      <c r="D4117" s="41"/>
      <c r="E4117" s="40"/>
      <c r="F4117" s="42"/>
      <c r="G4117" s="43"/>
      <c r="H4117" s="40"/>
      <c r="I4117" s="40"/>
      <c r="J4117" s="40"/>
      <c r="K4117" s="42"/>
      <c r="L4117" s="63"/>
      <c r="M4117" s="64"/>
      <c r="N4117" s="44"/>
      <c r="O4117" s="40"/>
      <c r="P4117" s="65"/>
      <c r="Q4117" s="40"/>
      <c r="R4117" s="44"/>
      <c r="S4117" s="45"/>
      <c r="T4117" s="40"/>
      <c r="U4117" s="40"/>
      <c r="V4117" s="46"/>
      <c r="W4117" s="47"/>
    </row>
    <row r="4118" spans="1:23" x14ac:dyDescent="0.15">
      <c r="A4118" s="38"/>
      <c r="B4118" s="39"/>
      <c r="C4118" s="40"/>
      <c r="D4118" s="41"/>
      <c r="E4118" s="40"/>
      <c r="F4118" s="42"/>
      <c r="G4118" s="43"/>
      <c r="H4118" s="40"/>
      <c r="I4118" s="40"/>
      <c r="J4118" s="40"/>
      <c r="K4118" s="42"/>
      <c r="L4118" s="63"/>
      <c r="M4118" s="64"/>
      <c r="N4118" s="44"/>
      <c r="O4118" s="40"/>
      <c r="P4118" s="65"/>
      <c r="Q4118" s="40"/>
      <c r="R4118" s="44"/>
      <c r="S4118" s="45"/>
      <c r="T4118" s="40"/>
      <c r="U4118" s="40"/>
      <c r="V4118" s="46"/>
      <c r="W4118" s="47"/>
    </row>
    <row r="4119" spans="1:23" x14ac:dyDescent="0.15">
      <c r="A4119" s="38"/>
      <c r="B4119" s="39"/>
      <c r="C4119" s="40"/>
      <c r="D4119" s="41"/>
      <c r="E4119" s="40"/>
      <c r="F4119" s="42"/>
      <c r="G4119" s="43"/>
      <c r="H4119" s="40"/>
      <c r="I4119" s="40"/>
      <c r="J4119" s="40"/>
      <c r="K4119" s="42"/>
      <c r="L4119" s="63"/>
      <c r="M4119" s="64"/>
      <c r="N4119" s="44"/>
      <c r="O4119" s="40"/>
      <c r="P4119" s="65"/>
      <c r="Q4119" s="40"/>
      <c r="R4119" s="44"/>
      <c r="S4119" s="45"/>
      <c r="T4119" s="40"/>
      <c r="U4119" s="40"/>
      <c r="V4119" s="46"/>
      <c r="W4119" s="47"/>
    </row>
    <row r="4120" spans="1:23" x14ac:dyDescent="0.15">
      <c r="A4120" s="38"/>
      <c r="B4120" s="39"/>
      <c r="C4120" s="40"/>
      <c r="D4120" s="41"/>
      <c r="E4120" s="40"/>
      <c r="F4120" s="42"/>
      <c r="G4120" s="43"/>
      <c r="H4120" s="40"/>
      <c r="I4120" s="40"/>
      <c r="J4120" s="40"/>
      <c r="K4120" s="42"/>
      <c r="L4120" s="63"/>
      <c r="M4120" s="64"/>
      <c r="N4120" s="44"/>
      <c r="O4120" s="40"/>
      <c r="P4120" s="65"/>
      <c r="Q4120" s="40"/>
      <c r="R4120" s="44"/>
      <c r="S4120" s="45"/>
      <c r="T4120" s="40"/>
      <c r="U4120" s="40"/>
      <c r="V4120" s="46"/>
      <c r="W4120" s="47"/>
    </row>
    <row r="4121" spans="1:23" x14ac:dyDescent="0.15">
      <c r="A4121" s="38"/>
      <c r="B4121" s="39"/>
      <c r="C4121" s="40"/>
      <c r="D4121" s="41"/>
      <c r="E4121" s="40"/>
      <c r="F4121" s="42"/>
      <c r="G4121" s="43"/>
      <c r="H4121" s="40"/>
      <c r="I4121" s="40"/>
      <c r="J4121" s="40"/>
      <c r="K4121" s="42"/>
      <c r="L4121" s="63"/>
      <c r="M4121" s="64"/>
      <c r="N4121" s="44"/>
      <c r="O4121" s="40"/>
      <c r="P4121" s="65"/>
      <c r="Q4121" s="40"/>
      <c r="R4121" s="44"/>
      <c r="S4121" s="45"/>
      <c r="T4121" s="40"/>
      <c r="U4121" s="40"/>
      <c r="V4121" s="46"/>
      <c r="W4121" s="47"/>
    </row>
    <row r="4122" spans="1:23" x14ac:dyDescent="0.15">
      <c r="A4122" s="38"/>
      <c r="B4122" s="39"/>
      <c r="C4122" s="40"/>
      <c r="D4122" s="41"/>
      <c r="E4122" s="40"/>
      <c r="F4122" s="42"/>
      <c r="G4122" s="43"/>
      <c r="H4122" s="40"/>
      <c r="I4122" s="40"/>
      <c r="J4122" s="40"/>
      <c r="K4122" s="42"/>
      <c r="L4122" s="63"/>
      <c r="M4122" s="64"/>
      <c r="N4122" s="44"/>
      <c r="O4122" s="40"/>
      <c r="P4122" s="65"/>
      <c r="Q4122" s="40"/>
      <c r="R4122" s="44"/>
      <c r="S4122" s="45"/>
      <c r="T4122" s="40"/>
      <c r="U4122" s="40"/>
      <c r="V4122" s="46"/>
      <c r="W4122" s="47"/>
    </row>
    <row r="4123" spans="1:23" x14ac:dyDescent="0.15">
      <c r="A4123" s="38"/>
      <c r="B4123" s="39"/>
      <c r="C4123" s="40"/>
      <c r="D4123" s="41"/>
      <c r="E4123" s="40"/>
      <c r="F4123" s="42"/>
      <c r="G4123" s="43"/>
      <c r="H4123" s="40"/>
      <c r="I4123" s="40"/>
      <c r="J4123" s="40"/>
      <c r="K4123" s="42"/>
      <c r="L4123" s="63"/>
      <c r="M4123" s="64"/>
      <c r="N4123" s="44"/>
      <c r="O4123" s="40"/>
      <c r="P4123" s="65"/>
      <c r="Q4123" s="40"/>
      <c r="R4123" s="44"/>
      <c r="S4123" s="45"/>
      <c r="T4123" s="40"/>
      <c r="U4123" s="40"/>
      <c r="V4123" s="46"/>
      <c r="W4123" s="47"/>
    </row>
    <row r="4124" spans="1:23" x14ac:dyDescent="0.15">
      <c r="A4124" s="38"/>
      <c r="B4124" s="39"/>
      <c r="C4124" s="40"/>
      <c r="D4124" s="41"/>
      <c r="E4124" s="40"/>
      <c r="F4124" s="42"/>
      <c r="G4124" s="43"/>
      <c r="H4124" s="40"/>
      <c r="I4124" s="40"/>
      <c r="J4124" s="40"/>
      <c r="K4124" s="42"/>
      <c r="L4124" s="63"/>
      <c r="M4124" s="64"/>
      <c r="N4124" s="44"/>
      <c r="O4124" s="40"/>
      <c r="P4124" s="65"/>
      <c r="Q4124" s="40"/>
      <c r="R4124" s="44"/>
      <c r="S4124" s="45"/>
      <c r="T4124" s="40"/>
      <c r="U4124" s="40"/>
      <c r="V4124" s="46"/>
      <c r="W4124" s="47"/>
    </row>
    <row r="4125" spans="1:23" x14ac:dyDescent="0.15">
      <c r="A4125" s="38"/>
      <c r="B4125" s="39"/>
      <c r="C4125" s="40"/>
      <c r="D4125" s="41"/>
      <c r="E4125" s="40"/>
      <c r="F4125" s="42"/>
      <c r="G4125" s="43"/>
      <c r="H4125" s="40"/>
      <c r="I4125" s="40"/>
      <c r="J4125" s="40"/>
      <c r="K4125" s="42"/>
      <c r="L4125" s="63"/>
      <c r="M4125" s="64"/>
      <c r="N4125" s="44"/>
      <c r="O4125" s="40"/>
      <c r="P4125" s="65"/>
      <c r="Q4125" s="40"/>
      <c r="R4125" s="44"/>
      <c r="S4125" s="45"/>
      <c r="T4125" s="40"/>
      <c r="U4125" s="40"/>
      <c r="V4125" s="46"/>
      <c r="W4125" s="47"/>
    </row>
    <row r="4126" spans="1:23" x14ac:dyDescent="0.15">
      <c r="A4126" s="38"/>
      <c r="B4126" s="39"/>
      <c r="C4126" s="40"/>
      <c r="D4126" s="41"/>
      <c r="E4126" s="40"/>
      <c r="F4126" s="42"/>
      <c r="G4126" s="43"/>
      <c r="H4126" s="40"/>
      <c r="I4126" s="40"/>
      <c r="J4126" s="40"/>
      <c r="K4126" s="42"/>
      <c r="L4126" s="63"/>
      <c r="M4126" s="64"/>
      <c r="N4126" s="44"/>
      <c r="O4126" s="40"/>
      <c r="P4126" s="65"/>
      <c r="Q4126" s="40"/>
      <c r="R4126" s="44"/>
      <c r="S4126" s="45"/>
      <c r="T4126" s="40"/>
      <c r="U4126" s="40"/>
      <c r="V4126" s="46"/>
      <c r="W4126" s="47"/>
    </row>
    <row r="4127" spans="1:23" x14ac:dyDescent="0.15">
      <c r="A4127" s="38"/>
      <c r="B4127" s="39"/>
      <c r="C4127" s="40"/>
      <c r="D4127" s="41"/>
      <c r="E4127" s="40"/>
      <c r="F4127" s="42"/>
      <c r="G4127" s="43"/>
      <c r="H4127" s="40"/>
      <c r="I4127" s="40"/>
      <c r="J4127" s="40"/>
      <c r="K4127" s="42"/>
      <c r="L4127" s="63"/>
      <c r="M4127" s="64"/>
      <c r="N4127" s="44"/>
      <c r="O4127" s="40"/>
      <c r="P4127" s="65"/>
      <c r="Q4127" s="40"/>
      <c r="R4127" s="44"/>
      <c r="S4127" s="45"/>
      <c r="T4127" s="40"/>
      <c r="U4127" s="40"/>
      <c r="V4127" s="46"/>
      <c r="W4127" s="47"/>
    </row>
    <row r="4128" spans="1:23" x14ac:dyDescent="0.15">
      <c r="A4128" s="38"/>
      <c r="B4128" s="39"/>
      <c r="C4128" s="40"/>
      <c r="D4128" s="41"/>
      <c r="E4128" s="40"/>
      <c r="F4128" s="42"/>
      <c r="G4128" s="43"/>
      <c r="H4128" s="40"/>
      <c r="I4128" s="40"/>
      <c r="J4128" s="40"/>
      <c r="K4128" s="42"/>
      <c r="L4128" s="63"/>
      <c r="M4128" s="64"/>
      <c r="N4128" s="44"/>
      <c r="O4128" s="40"/>
      <c r="P4128" s="65"/>
      <c r="Q4128" s="40"/>
      <c r="R4128" s="44"/>
      <c r="S4128" s="45"/>
      <c r="T4128" s="40"/>
      <c r="U4128" s="40"/>
      <c r="V4128" s="46"/>
      <c r="W4128" s="47"/>
    </row>
    <row r="4129" spans="1:23" x14ac:dyDescent="0.15">
      <c r="A4129" s="38"/>
      <c r="B4129" s="39"/>
      <c r="C4129" s="40"/>
      <c r="D4129" s="41"/>
      <c r="E4129" s="40"/>
      <c r="F4129" s="42"/>
      <c r="G4129" s="43"/>
      <c r="H4129" s="40"/>
      <c r="I4129" s="40"/>
      <c r="J4129" s="40"/>
      <c r="K4129" s="42"/>
      <c r="L4129" s="63"/>
      <c r="M4129" s="64"/>
      <c r="N4129" s="44"/>
      <c r="O4129" s="40"/>
      <c r="P4129" s="65"/>
      <c r="Q4129" s="40"/>
      <c r="R4129" s="44"/>
      <c r="S4129" s="45"/>
      <c r="T4129" s="40"/>
      <c r="U4129" s="40"/>
      <c r="V4129" s="46"/>
      <c r="W4129" s="47"/>
    </row>
    <row r="4130" spans="1:23" x14ac:dyDescent="0.15">
      <c r="A4130" s="38"/>
      <c r="B4130" s="39"/>
      <c r="C4130" s="40"/>
      <c r="D4130" s="41"/>
      <c r="E4130" s="40"/>
      <c r="F4130" s="42"/>
      <c r="G4130" s="43"/>
      <c r="H4130" s="40"/>
      <c r="I4130" s="40"/>
      <c r="J4130" s="40"/>
      <c r="K4130" s="42"/>
      <c r="L4130" s="63"/>
      <c r="M4130" s="64"/>
      <c r="N4130" s="44"/>
      <c r="O4130" s="40"/>
      <c r="P4130" s="65"/>
      <c r="Q4130" s="40"/>
      <c r="R4130" s="44"/>
      <c r="S4130" s="45"/>
      <c r="T4130" s="40"/>
      <c r="U4130" s="40"/>
      <c r="V4130" s="46"/>
      <c r="W4130" s="47"/>
    </row>
    <row r="4131" spans="1:23" x14ac:dyDescent="0.15">
      <c r="A4131" s="38"/>
      <c r="B4131" s="39"/>
      <c r="C4131" s="40"/>
      <c r="D4131" s="41"/>
      <c r="E4131" s="40"/>
      <c r="F4131" s="42"/>
      <c r="G4131" s="43"/>
      <c r="H4131" s="40"/>
      <c r="I4131" s="40"/>
      <c r="J4131" s="40"/>
      <c r="K4131" s="42"/>
      <c r="L4131" s="63"/>
      <c r="M4131" s="64"/>
      <c r="N4131" s="44"/>
      <c r="O4131" s="40"/>
      <c r="P4131" s="65"/>
      <c r="Q4131" s="40"/>
      <c r="R4131" s="44"/>
      <c r="S4131" s="45"/>
      <c r="T4131" s="40"/>
      <c r="U4131" s="40"/>
      <c r="V4131" s="46"/>
      <c r="W4131" s="47"/>
    </row>
    <row r="4132" spans="1:23" x14ac:dyDescent="0.15">
      <c r="A4132" s="38"/>
      <c r="B4132" s="39"/>
      <c r="C4132" s="40"/>
      <c r="D4132" s="41"/>
      <c r="E4132" s="40"/>
      <c r="F4132" s="42"/>
      <c r="G4132" s="43"/>
      <c r="H4132" s="40"/>
      <c r="I4132" s="40"/>
      <c r="J4132" s="40"/>
      <c r="K4132" s="42"/>
      <c r="L4132" s="63"/>
      <c r="M4132" s="64"/>
      <c r="N4132" s="44"/>
      <c r="O4132" s="40"/>
      <c r="P4132" s="65"/>
      <c r="Q4132" s="40"/>
      <c r="R4132" s="44"/>
      <c r="S4132" s="45"/>
      <c r="T4132" s="40"/>
      <c r="U4132" s="40"/>
      <c r="V4132" s="46"/>
      <c r="W4132" s="47"/>
    </row>
    <row r="4133" spans="1:23" x14ac:dyDescent="0.15">
      <c r="A4133" s="38"/>
      <c r="B4133" s="39"/>
      <c r="C4133" s="40"/>
      <c r="D4133" s="41"/>
      <c r="E4133" s="40"/>
      <c r="F4133" s="42"/>
      <c r="G4133" s="43"/>
      <c r="H4133" s="40"/>
      <c r="I4133" s="40"/>
      <c r="J4133" s="40"/>
      <c r="K4133" s="42"/>
      <c r="L4133" s="63"/>
      <c r="M4133" s="64"/>
      <c r="N4133" s="44"/>
      <c r="O4133" s="40"/>
      <c r="P4133" s="65"/>
      <c r="Q4133" s="40"/>
      <c r="R4133" s="44"/>
      <c r="S4133" s="45"/>
      <c r="T4133" s="40"/>
      <c r="U4133" s="40"/>
      <c r="V4133" s="46"/>
      <c r="W4133" s="47"/>
    </row>
    <row r="4134" spans="1:23" x14ac:dyDescent="0.15">
      <c r="A4134" s="38"/>
      <c r="B4134" s="39"/>
      <c r="C4134" s="40"/>
      <c r="D4134" s="41"/>
      <c r="E4134" s="40"/>
      <c r="F4134" s="42"/>
      <c r="G4134" s="43"/>
      <c r="H4134" s="40"/>
      <c r="I4134" s="40"/>
      <c r="J4134" s="40"/>
      <c r="K4134" s="42"/>
      <c r="L4134" s="63"/>
      <c r="M4134" s="64"/>
      <c r="N4134" s="44"/>
      <c r="O4134" s="40"/>
      <c r="P4134" s="65"/>
      <c r="Q4134" s="40"/>
      <c r="R4134" s="44"/>
      <c r="S4134" s="45"/>
      <c r="T4134" s="40"/>
      <c r="U4134" s="40"/>
      <c r="V4134" s="46"/>
      <c r="W4134" s="47"/>
    </row>
    <row r="4135" spans="1:23" x14ac:dyDescent="0.15">
      <c r="A4135" s="38"/>
      <c r="B4135" s="39"/>
      <c r="C4135" s="40"/>
      <c r="D4135" s="41"/>
      <c r="E4135" s="40"/>
      <c r="F4135" s="42"/>
      <c r="G4135" s="43"/>
      <c r="H4135" s="40"/>
      <c r="I4135" s="40"/>
      <c r="J4135" s="40"/>
      <c r="K4135" s="42"/>
      <c r="L4135" s="63"/>
      <c r="M4135" s="64"/>
      <c r="N4135" s="44"/>
      <c r="O4135" s="40"/>
      <c r="P4135" s="65"/>
      <c r="Q4135" s="40"/>
      <c r="R4135" s="44"/>
      <c r="S4135" s="45"/>
      <c r="T4135" s="40"/>
      <c r="U4135" s="40"/>
      <c r="V4135" s="46"/>
      <c r="W4135" s="47"/>
    </row>
    <row r="4136" spans="1:23" x14ac:dyDescent="0.15">
      <c r="A4136" s="38"/>
      <c r="B4136" s="39"/>
      <c r="C4136" s="40"/>
      <c r="D4136" s="41"/>
      <c r="E4136" s="40"/>
      <c r="F4136" s="42"/>
      <c r="G4136" s="43"/>
      <c r="H4136" s="40"/>
      <c r="I4136" s="40"/>
      <c r="J4136" s="40"/>
      <c r="K4136" s="42"/>
      <c r="L4136" s="63"/>
      <c r="M4136" s="64"/>
      <c r="N4136" s="44"/>
      <c r="O4136" s="40"/>
      <c r="P4136" s="65"/>
      <c r="Q4136" s="40"/>
      <c r="R4136" s="44"/>
      <c r="S4136" s="45"/>
      <c r="T4136" s="40"/>
      <c r="U4136" s="40"/>
      <c r="V4136" s="46"/>
      <c r="W4136" s="47"/>
    </row>
    <row r="4137" spans="1:23" x14ac:dyDescent="0.15">
      <c r="A4137" s="38"/>
      <c r="B4137" s="39"/>
      <c r="C4137" s="40"/>
      <c r="D4137" s="41"/>
      <c r="E4137" s="40"/>
      <c r="F4137" s="42"/>
      <c r="G4137" s="43"/>
      <c r="H4137" s="40"/>
      <c r="I4137" s="40"/>
      <c r="J4137" s="40"/>
      <c r="K4137" s="42"/>
      <c r="L4137" s="63"/>
      <c r="M4137" s="64"/>
      <c r="N4137" s="44"/>
      <c r="O4137" s="40"/>
      <c r="P4137" s="65"/>
      <c r="Q4137" s="40"/>
      <c r="R4137" s="44"/>
      <c r="S4137" s="45"/>
      <c r="T4137" s="40"/>
      <c r="U4137" s="40"/>
      <c r="V4137" s="46"/>
      <c r="W4137" s="47"/>
    </row>
    <row r="4138" spans="1:23" x14ac:dyDescent="0.15">
      <c r="A4138" s="38"/>
      <c r="B4138" s="39"/>
      <c r="C4138" s="40"/>
      <c r="D4138" s="41"/>
      <c r="E4138" s="40"/>
      <c r="F4138" s="42"/>
      <c r="G4138" s="43"/>
      <c r="H4138" s="40"/>
      <c r="I4138" s="40"/>
      <c r="J4138" s="40"/>
      <c r="K4138" s="42"/>
      <c r="L4138" s="63"/>
      <c r="M4138" s="64"/>
      <c r="N4138" s="44"/>
      <c r="O4138" s="40"/>
      <c r="P4138" s="65"/>
      <c r="Q4138" s="40"/>
      <c r="R4138" s="44"/>
      <c r="S4138" s="45"/>
      <c r="T4138" s="40"/>
      <c r="U4138" s="40"/>
      <c r="V4138" s="46"/>
      <c r="W4138" s="47"/>
    </row>
    <row r="4139" spans="1:23" x14ac:dyDescent="0.15">
      <c r="A4139" s="38"/>
      <c r="B4139" s="39"/>
      <c r="C4139" s="40"/>
      <c r="D4139" s="41"/>
      <c r="E4139" s="40"/>
      <c r="F4139" s="42"/>
      <c r="G4139" s="43"/>
      <c r="H4139" s="40"/>
      <c r="I4139" s="40"/>
      <c r="J4139" s="40"/>
      <c r="K4139" s="42"/>
      <c r="L4139" s="63"/>
      <c r="M4139" s="64"/>
      <c r="N4139" s="44"/>
      <c r="O4139" s="40"/>
      <c r="P4139" s="65"/>
      <c r="Q4139" s="40"/>
      <c r="R4139" s="44"/>
      <c r="S4139" s="45"/>
      <c r="T4139" s="40"/>
      <c r="U4139" s="40"/>
      <c r="V4139" s="46"/>
      <c r="W4139" s="47"/>
    </row>
    <row r="4140" spans="1:23" x14ac:dyDescent="0.15">
      <c r="A4140" s="38"/>
      <c r="B4140" s="39"/>
      <c r="C4140" s="40"/>
      <c r="D4140" s="41"/>
      <c r="E4140" s="40"/>
      <c r="F4140" s="42"/>
      <c r="G4140" s="43"/>
      <c r="H4140" s="40"/>
      <c r="I4140" s="40"/>
      <c r="J4140" s="40"/>
      <c r="K4140" s="42"/>
      <c r="L4140" s="63"/>
      <c r="M4140" s="64"/>
      <c r="N4140" s="44"/>
      <c r="O4140" s="40"/>
      <c r="P4140" s="65"/>
      <c r="Q4140" s="40"/>
      <c r="R4140" s="44"/>
      <c r="S4140" s="45"/>
      <c r="T4140" s="40"/>
      <c r="U4140" s="40"/>
      <c r="V4140" s="46"/>
      <c r="W4140" s="47"/>
    </row>
  </sheetData>
  <conditionalFormatting sqref="A1107:C1107">
    <cfRule type="expression" dxfId="14" priority="27">
      <formula>$R1107&gt;0</formula>
    </cfRule>
  </conditionalFormatting>
  <conditionalFormatting sqref="A1108:C1108">
    <cfRule type="expression" dxfId="13" priority="26">
      <formula>$R1108&gt;0</formula>
    </cfRule>
  </conditionalFormatting>
  <conditionalFormatting sqref="A1109:C1109">
    <cfRule type="expression" dxfId="12" priority="25">
      <formula>$R1109&gt;0</formula>
    </cfRule>
  </conditionalFormatting>
  <conditionalFormatting sqref="A1110:C1161">
    <cfRule type="expression" dxfId="11" priority="24">
      <formula>$R1110&gt;0</formula>
    </cfRule>
  </conditionalFormatting>
  <conditionalFormatting sqref="A1162:C1230">
    <cfRule type="expression" dxfId="10" priority="23">
      <formula>$R1162&gt;0</formula>
    </cfRule>
  </conditionalFormatting>
  <conditionalFormatting sqref="A1231:C1350">
    <cfRule type="expression" dxfId="9" priority="22">
      <formula>$R1231&gt;0</formula>
    </cfRule>
  </conditionalFormatting>
  <conditionalFormatting sqref="A1351:C1436">
    <cfRule type="expression" dxfId="8" priority="21">
      <formula>$R1351&gt;0</formula>
    </cfRule>
  </conditionalFormatting>
  <conditionalFormatting sqref="A1437:C1472">
    <cfRule type="expression" dxfId="7" priority="20">
      <formula>$R1437&gt;0</formula>
    </cfRule>
  </conditionalFormatting>
  <conditionalFormatting sqref="A1473:C1617">
    <cfRule type="expression" dxfId="6" priority="18">
      <formula>$R1473&gt;0</formula>
    </cfRule>
  </conditionalFormatting>
  <conditionalFormatting sqref="A1618:C1682">
    <cfRule type="expression" dxfId="5" priority="17">
      <formula>$R1618&gt;0</formula>
    </cfRule>
  </conditionalFormatting>
  <conditionalFormatting sqref="A1683:C1811">
    <cfRule type="expression" dxfId="4" priority="16">
      <formula>$R1683&gt;0</formula>
    </cfRule>
  </conditionalFormatting>
  <conditionalFormatting sqref="A1812:C1828">
    <cfRule type="expression" dxfId="3" priority="15">
      <formula>$R1812&gt;0</formula>
    </cfRule>
  </conditionalFormatting>
  <conditionalFormatting sqref="A10:W11 A12:C2325 E12:W2325">
    <cfRule type="expression" dxfId="2" priority="3">
      <formula>$R10&gt;0</formula>
    </cfRule>
  </conditionalFormatting>
  <conditionalFormatting sqref="A3573:W4140 A2326:C3572 E2326:W3572">
    <cfRule type="expression" dxfId="1" priority="2">
      <formula>$R2326&gt;0</formula>
    </cfRule>
  </conditionalFormatting>
  <conditionalFormatting sqref="D12:D3572">
    <cfRule type="expression" dxfId="0" priority="1">
      <formula>$R12&gt;0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2025-05-09T18:02:56Z</dcterms:modified>
</cp:coreProperties>
</file>